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AD9E4048-3910-4D40-843E-F22A6C720C4A}" xr6:coauthVersionLast="43" xr6:coauthVersionMax="43" xr10:uidLastSave="{00000000-0000-0000-0000-000000000000}"/>
  <bookViews>
    <workbookView xWindow="-13335" yWindow="2490" windowWidth="21600" windowHeight="11385" activeTab="1" xr2:uid="{00000000-000D-0000-FFFF-FFFF00000000}"/>
  </bookViews>
  <sheets>
    <sheet name="Hot Water" sheetId="4" r:id="rId1"/>
    <sheet name="Thermal Comfort" sheetId="5" r:id="rId2"/>
    <sheet name="Cenári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5" l="1"/>
  <c r="AK33" i="4"/>
  <c r="L16" i="5"/>
  <c r="M10" i="5"/>
  <c r="L10" i="5"/>
  <c r="L7" i="5"/>
  <c r="M7" i="5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I2351" i="5"/>
  <c r="I2352" i="5"/>
  <c r="I2353" i="5"/>
  <c r="I2354" i="5"/>
  <c r="I2355" i="5"/>
  <c r="I2356" i="5"/>
  <c r="I2357" i="5"/>
  <c r="I2358" i="5"/>
  <c r="I2359" i="5"/>
  <c r="I2360" i="5"/>
  <c r="I2361" i="5"/>
  <c r="I2362" i="5"/>
  <c r="I2363" i="5"/>
  <c r="I2364" i="5"/>
  <c r="I2365" i="5"/>
  <c r="I2366" i="5"/>
  <c r="I2367" i="5"/>
  <c r="I2368" i="5"/>
  <c r="I2369" i="5"/>
  <c r="I2370" i="5"/>
  <c r="I2371" i="5"/>
  <c r="I2372" i="5"/>
  <c r="I2373" i="5"/>
  <c r="I2374" i="5"/>
  <c r="I2375" i="5"/>
  <c r="I2376" i="5"/>
  <c r="I2377" i="5"/>
  <c r="I2378" i="5"/>
  <c r="I2379" i="5"/>
  <c r="I2380" i="5"/>
  <c r="I2381" i="5"/>
  <c r="I2382" i="5"/>
  <c r="I2383" i="5"/>
  <c r="I2384" i="5"/>
  <c r="I2385" i="5"/>
  <c r="I2386" i="5"/>
  <c r="I2387" i="5"/>
  <c r="I2388" i="5"/>
  <c r="I2389" i="5"/>
  <c r="I2390" i="5"/>
  <c r="I2391" i="5"/>
  <c r="I2392" i="5"/>
  <c r="I2393" i="5"/>
  <c r="I2394" i="5"/>
  <c r="I2395" i="5"/>
  <c r="I2396" i="5"/>
  <c r="I2397" i="5"/>
  <c r="I2398" i="5"/>
  <c r="I2399" i="5"/>
  <c r="I2400" i="5"/>
  <c r="I2401" i="5"/>
  <c r="I2402" i="5"/>
  <c r="I2403" i="5"/>
  <c r="I2404" i="5"/>
  <c r="I2405" i="5"/>
  <c r="I2406" i="5"/>
  <c r="I2407" i="5"/>
  <c r="I2408" i="5"/>
  <c r="I2409" i="5"/>
  <c r="I2410" i="5"/>
  <c r="I2411" i="5"/>
  <c r="I2412" i="5"/>
  <c r="I2413" i="5"/>
  <c r="I2414" i="5"/>
  <c r="I2415" i="5"/>
  <c r="I2416" i="5"/>
  <c r="I2417" i="5"/>
  <c r="I2418" i="5"/>
  <c r="I2419" i="5"/>
  <c r="I2420" i="5"/>
  <c r="I2421" i="5"/>
  <c r="I2422" i="5"/>
  <c r="I2423" i="5"/>
  <c r="I2424" i="5"/>
  <c r="I2425" i="5"/>
  <c r="I2426" i="5"/>
  <c r="I2427" i="5"/>
  <c r="I2428" i="5"/>
  <c r="I2429" i="5"/>
  <c r="I2430" i="5"/>
  <c r="I2431" i="5"/>
  <c r="I2432" i="5"/>
  <c r="I2433" i="5"/>
  <c r="I2434" i="5"/>
  <c r="I2435" i="5"/>
  <c r="I2436" i="5"/>
  <c r="I2437" i="5"/>
  <c r="I2438" i="5"/>
  <c r="I2439" i="5"/>
  <c r="I2440" i="5"/>
  <c r="I2441" i="5"/>
  <c r="I2442" i="5"/>
  <c r="I2443" i="5"/>
  <c r="I2444" i="5"/>
  <c r="I2445" i="5"/>
  <c r="I2446" i="5"/>
  <c r="I2447" i="5"/>
  <c r="I2448" i="5"/>
  <c r="I2449" i="5"/>
  <c r="I2450" i="5"/>
  <c r="I2451" i="5"/>
  <c r="I2452" i="5"/>
  <c r="I2453" i="5"/>
  <c r="I2454" i="5"/>
  <c r="I2455" i="5"/>
  <c r="I2456" i="5"/>
  <c r="I2457" i="5"/>
  <c r="I2458" i="5"/>
  <c r="I2459" i="5"/>
  <c r="I2460" i="5"/>
  <c r="I2461" i="5"/>
  <c r="I2462" i="5"/>
  <c r="I2463" i="5"/>
  <c r="I2464" i="5"/>
  <c r="I2465" i="5"/>
  <c r="I2466" i="5"/>
  <c r="I2467" i="5"/>
  <c r="I2468" i="5"/>
  <c r="I2469" i="5"/>
  <c r="I2470" i="5"/>
  <c r="I2471" i="5"/>
  <c r="I2472" i="5"/>
  <c r="I2473" i="5"/>
  <c r="I2474" i="5"/>
  <c r="I2475" i="5"/>
  <c r="I2476" i="5"/>
  <c r="I2477" i="5"/>
  <c r="I2478" i="5"/>
  <c r="I2479" i="5"/>
  <c r="I2480" i="5"/>
  <c r="I2481" i="5"/>
  <c r="I2482" i="5"/>
  <c r="I2483" i="5"/>
  <c r="I2484" i="5"/>
  <c r="I2485" i="5"/>
  <c r="I2486" i="5"/>
  <c r="I2487" i="5"/>
  <c r="I2488" i="5"/>
  <c r="I2489" i="5"/>
  <c r="I2490" i="5"/>
  <c r="I2491" i="5"/>
  <c r="I2492" i="5"/>
  <c r="I2493" i="5"/>
  <c r="I2494" i="5"/>
  <c r="I2495" i="5"/>
  <c r="I2496" i="5"/>
  <c r="I2497" i="5"/>
  <c r="I2498" i="5"/>
  <c r="I2499" i="5"/>
  <c r="I2500" i="5"/>
  <c r="I2501" i="5"/>
  <c r="I2502" i="5"/>
  <c r="I2503" i="5"/>
  <c r="I2504" i="5"/>
  <c r="I2505" i="5"/>
  <c r="I2506" i="5"/>
  <c r="I2507" i="5"/>
  <c r="I2508" i="5"/>
  <c r="I2509" i="5"/>
  <c r="I2510" i="5"/>
  <c r="I2511" i="5"/>
  <c r="I2512" i="5"/>
  <c r="I2513" i="5"/>
  <c r="I2514" i="5"/>
  <c r="I2515" i="5"/>
  <c r="I2516" i="5"/>
  <c r="I2517" i="5"/>
  <c r="I2518" i="5"/>
  <c r="I2519" i="5"/>
  <c r="I2520" i="5"/>
  <c r="I2521" i="5"/>
  <c r="I2522" i="5"/>
  <c r="I2523" i="5"/>
  <c r="I2524" i="5"/>
  <c r="I2525" i="5"/>
  <c r="I2526" i="5"/>
  <c r="I2527" i="5"/>
  <c r="I2528" i="5"/>
  <c r="I2529" i="5"/>
  <c r="I2530" i="5"/>
  <c r="I2531" i="5"/>
  <c r="I2532" i="5"/>
  <c r="I2533" i="5"/>
  <c r="I2534" i="5"/>
  <c r="I2535" i="5"/>
  <c r="I2536" i="5"/>
  <c r="I2537" i="5"/>
  <c r="I2538" i="5"/>
  <c r="I2539" i="5"/>
  <c r="I2540" i="5"/>
  <c r="I2541" i="5"/>
  <c r="I2542" i="5"/>
  <c r="I2543" i="5"/>
  <c r="I2544" i="5"/>
  <c r="I2545" i="5"/>
  <c r="I2546" i="5"/>
  <c r="I2547" i="5"/>
  <c r="I2548" i="5"/>
  <c r="I2549" i="5"/>
  <c r="I2550" i="5"/>
  <c r="I2551" i="5"/>
  <c r="I2552" i="5"/>
  <c r="I2553" i="5"/>
  <c r="I2554" i="5"/>
  <c r="I2555" i="5"/>
  <c r="I2556" i="5"/>
  <c r="I2557" i="5"/>
  <c r="I2558" i="5"/>
  <c r="I2559" i="5"/>
  <c r="I2560" i="5"/>
  <c r="I2561" i="5"/>
  <c r="I2562" i="5"/>
  <c r="I2563" i="5"/>
  <c r="I2564" i="5"/>
  <c r="I2565" i="5"/>
  <c r="I2566" i="5"/>
  <c r="I2567" i="5"/>
  <c r="I2568" i="5"/>
  <c r="I2569" i="5"/>
  <c r="I2570" i="5"/>
  <c r="I2571" i="5"/>
  <c r="I2572" i="5"/>
  <c r="I2573" i="5"/>
  <c r="I2574" i="5"/>
  <c r="I2575" i="5"/>
  <c r="I2576" i="5"/>
  <c r="I2577" i="5"/>
  <c r="I2578" i="5"/>
  <c r="I2579" i="5"/>
  <c r="I2580" i="5"/>
  <c r="I2581" i="5"/>
  <c r="I2582" i="5"/>
  <c r="I2583" i="5"/>
  <c r="I2584" i="5"/>
  <c r="I2585" i="5"/>
  <c r="I2586" i="5"/>
  <c r="I2587" i="5"/>
  <c r="I2588" i="5"/>
  <c r="I2589" i="5"/>
  <c r="I2590" i="5"/>
  <c r="I2591" i="5"/>
  <c r="I2592" i="5"/>
  <c r="I2593" i="5"/>
  <c r="I2594" i="5"/>
  <c r="I2595" i="5"/>
  <c r="I2596" i="5"/>
  <c r="I2597" i="5"/>
  <c r="I2598" i="5"/>
  <c r="I2599" i="5"/>
  <c r="I2600" i="5"/>
  <c r="I2601" i="5"/>
  <c r="I2602" i="5"/>
  <c r="I2603" i="5"/>
  <c r="I2604" i="5"/>
  <c r="I2605" i="5"/>
  <c r="I2606" i="5"/>
  <c r="I2607" i="5"/>
  <c r="I2608" i="5"/>
  <c r="I2609" i="5"/>
  <c r="I2610" i="5"/>
  <c r="I2611" i="5"/>
  <c r="I2612" i="5"/>
  <c r="I2613" i="5"/>
  <c r="I2614" i="5"/>
  <c r="I2615" i="5"/>
  <c r="I2616" i="5"/>
  <c r="I2617" i="5"/>
  <c r="I2618" i="5"/>
  <c r="I2619" i="5"/>
  <c r="I2620" i="5"/>
  <c r="I2621" i="5"/>
  <c r="I2622" i="5"/>
  <c r="I2623" i="5"/>
  <c r="I2624" i="5"/>
  <c r="I2625" i="5"/>
  <c r="I2626" i="5"/>
  <c r="I2627" i="5"/>
  <c r="I2628" i="5"/>
  <c r="I2629" i="5"/>
  <c r="I2630" i="5"/>
  <c r="I2631" i="5"/>
  <c r="I2632" i="5"/>
  <c r="I2633" i="5"/>
  <c r="I2634" i="5"/>
  <c r="I2635" i="5"/>
  <c r="I2636" i="5"/>
  <c r="I2637" i="5"/>
  <c r="I2638" i="5"/>
  <c r="I2639" i="5"/>
  <c r="I2640" i="5"/>
  <c r="I2641" i="5"/>
  <c r="I2642" i="5"/>
  <c r="I2643" i="5"/>
  <c r="I2644" i="5"/>
  <c r="I2645" i="5"/>
  <c r="I2646" i="5"/>
  <c r="I2647" i="5"/>
  <c r="I2648" i="5"/>
  <c r="I2649" i="5"/>
  <c r="I2650" i="5"/>
  <c r="I2651" i="5"/>
  <c r="I2652" i="5"/>
  <c r="I2653" i="5"/>
  <c r="I2654" i="5"/>
  <c r="I2655" i="5"/>
  <c r="I2656" i="5"/>
  <c r="I2657" i="5"/>
  <c r="I2658" i="5"/>
  <c r="I2659" i="5"/>
  <c r="I2660" i="5"/>
  <c r="I2661" i="5"/>
  <c r="I2662" i="5"/>
  <c r="I2663" i="5"/>
  <c r="I2664" i="5"/>
  <c r="I2665" i="5"/>
  <c r="I2666" i="5"/>
  <c r="I2667" i="5"/>
  <c r="I2668" i="5"/>
  <c r="I2669" i="5"/>
  <c r="I2670" i="5"/>
  <c r="I2671" i="5"/>
  <c r="I2672" i="5"/>
  <c r="I2673" i="5"/>
  <c r="I2674" i="5"/>
  <c r="I2675" i="5"/>
  <c r="I2676" i="5"/>
  <c r="I2677" i="5"/>
  <c r="I2678" i="5"/>
  <c r="I2679" i="5"/>
  <c r="I2680" i="5"/>
  <c r="I2681" i="5"/>
  <c r="I2682" i="5"/>
  <c r="I2683" i="5"/>
  <c r="I2684" i="5"/>
  <c r="I2685" i="5"/>
  <c r="I2686" i="5"/>
  <c r="I2687" i="5"/>
  <c r="I2688" i="5"/>
  <c r="I2689" i="5"/>
  <c r="I2690" i="5"/>
  <c r="I2691" i="5"/>
  <c r="I2692" i="5"/>
  <c r="I2693" i="5"/>
  <c r="I2694" i="5"/>
  <c r="I2695" i="5"/>
  <c r="I2696" i="5"/>
  <c r="I2697" i="5"/>
  <c r="I2698" i="5"/>
  <c r="I2699" i="5"/>
  <c r="I2700" i="5"/>
  <c r="I2701" i="5"/>
  <c r="I2702" i="5"/>
  <c r="I2703" i="5"/>
  <c r="I2704" i="5"/>
  <c r="I2705" i="5"/>
  <c r="I2706" i="5"/>
  <c r="I2707" i="5"/>
  <c r="I2708" i="5"/>
  <c r="I2709" i="5"/>
  <c r="I2710" i="5"/>
  <c r="I2711" i="5"/>
  <c r="I2712" i="5"/>
  <c r="I2713" i="5"/>
  <c r="I2714" i="5"/>
  <c r="I2715" i="5"/>
  <c r="I2716" i="5"/>
  <c r="I2717" i="5"/>
  <c r="I2718" i="5"/>
  <c r="I2719" i="5"/>
  <c r="I2720" i="5"/>
  <c r="I2721" i="5"/>
  <c r="I2722" i="5"/>
  <c r="I2723" i="5"/>
  <c r="I2724" i="5"/>
  <c r="I2725" i="5"/>
  <c r="I2726" i="5"/>
  <c r="I2727" i="5"/>
  <c r="I2728" i="5"/>
  <c r="I2729" i="5"/>
  <c r="I2730" i="5"/>
  <c r="I2731" i="5"/>
  <c r="I2732" i="5"/>
  <c r="I2733" i="5"/>
  <c r="I2734" i="5"/>
  <c r="I2735" i="5"/>
  <c r="I2736" i="5"/>
  <c r="I2737" i="5"/>
  <c r="I2738" i="5"/>
  <c r="I2739" i="5"/>
  <c r="I2740" i="5"/>
  <c r="I2741" i="5"/>
  <c r="I2742" i="5"/>
  <c r="I2743" i="5"/>
  <c r="I2744" i="5"/>
  <c r="I2745" i="5"/>
  <c r="I2746" i="5"/>
  <c r="I2747" i="5"/>
  <c r="I2748" i="5"/>
  <c r="I2749" i="5"/>
  <c r="I2750" i="5"/>
  <c r="I2751" i="5"/>
  <c r="I2752" i="5"/>
  <c r="I2753" i="5"/>
  <c r="I2754" i="5"/>
  <c r="I2755" i="5"/>
  <c r="I2756" i="5"/>
  <c r="I2757" i="5"/>
  <c r="I2758" i="5"/>
  <c r="I2759" i="5"/>
  <c r="I2760" i="5"/>
  <c r="I2761" i="5"/>
  <c r="I2762" i="5"/>
  <c r="I2763" i="5"/>
  <c r="I2764" i="5"/>
  <c r="I2765" i="5"/>
  <c r="I2766" i="5"/>
  <c r="I2767" i="5"/>
  <c r="I2768" i="5"/>
  <c r="I2769" i="5"/>
  <c r="I2770" i="5"/>
  <c r="I2771" i="5"/>
  <c r="I2772" i="5"/>
  <c r="I2773" i="5"/>
  <c r="I2774" i="5"/>
  <c r="I2775" i="5"/>
  <c r="I2776" i="5"/>
  <c r="I2777" i="5"/>
  <c r="I2778" i="5"/>
  <c r="I2779" i="5"/>
  <c r="I2780" i="5"/>
  <c r="I2781" i="5"/>
  <c r="I2782" i="5"/>
  <c r="I2783" i="5"/>
  <c r="I2784" i="5"/>
  <c r="I2785" i="5"/>
  <c r="I2786" i="5"/>
  <c r="I2787" i="5"/>
  <c r="I2788" i="5"/>
  <c r="I2789" i="5"/>
  <c r="I2790" i="5"/>
  <c r="I2791" i="5"/>
  <c r="I2792" i="5"/>
  <c r="I2793" i="5"/>
  <c r="I2794" i="5"/>
  <c r="I2795" i="5"/>
  <c r="I2796" i="5"/>
  <c r="I2797" i="5"/>
  <c r="I2798" i="5"/>
  <c r="I2799" i="5"/>
  <c r="I2800" i="5"/>
  <c r="I2801" i="5"/>
  <c r="I2802" i="5"/>
  <c r="I2803" i="5"/>
  <c r="I2804" i="5"/>
  <c r="I2805" i="5"/>
  <c r="I2806" i="5"/>
  <c r="I2807" i="5"/>
  <c r="I2808" i="5"/>
  <c r="I2809" i="5"/>
  <c r="I2810" i="5"/>
  <c r="I2811" i="5"/>
  <c r="I2812" i="5"/>
  <c r="I2813" i="5"/>
  <c r="I2814" i="5"/>
  <c r="I2815" i="5"/>
  <c r="I2816" i="5"/>
  <c r="I2817" i="5"/>
  <c r="I2818" i="5"/>
  <c r="I2819" i="5"/>
  <c r="I2820" i="5"/>
  <c r="I2821" i="5"/>
  <c r="I2822" i="5"/>
  <c r="I2823" i="5"/>
  <c r="I2824" i="5"/>
  <c r="I2825" i="5"/>
  <c r="I2826" i="5"/>
  <c r="I2827" i="5"/>
  <c r="I2828" i="5"/>
  <c r="I2829" i="5"/>
  <c r="I2830" i="5"/>
  <c r="I2831" i="5"/>
  <c r="I2832" i="5"/>
  <c r="I2833" i="5"/>
  <c r="I2834" i="5"/>
  <c r="I2835" i="5"/>
  <c r="I2836" i="5"/>
  <c r="I2837" i="5"/>
  <c r="I2838" i="5"/>
  <c r="I2839" i="5"/>
  <c r="I2840" i="5"/>
  <c r="I2841" i="5"/>
  <c r="I2842" i="5"/>
  <c r="I2843" i="5"/>
  <c r="I2844" i="5"/>
  <c r="I2845" i="5"/>
  <c r="I2846" i="5"/>
  <c r="I2847" i="5"/>
  <c r="I2848" i="5"/>
  <c r="I2849" i="5"/>
  <c r="I2850" i="5"/>
  <c r="I2851" i="5"/>
  <c r="I2852" i="5"/>
  <c r="I2853" i="5"/>
  <c r="I2854" i="5"/>
  <c r="I2855" i="5"/>
  <c r="I2856" i="5"/>
  <c r="I2857" i="5"/>
  <c r="I2858" i="5"/>
  <c r="I2859" i="5"/>
  <c r="I2860" i="5"/>
  <c r="I2861" i="5"/>
  <c r="I2862" i="5"/>
  <c r="I2863" i="5"/>
  <c r="I2864" i="5"/>
  <c r="I2865" i="5"/>
  <c r="I2866" i="5"/>
  <c r="I2867" i="5"/>
  <c r="I2868" i="5"/>
  <c r="I2869" i="5"/>
  <c r="I2870" i="5"/>
  <c r="I2871" i="5"/>
  <c r="I2872" i="5"/>
  <c r="I2873" i="5"/>
  <c r="I2874" i="5"/>
  <c r="I2875" i="5"/>
  <c r="I2876" i="5"/>
  <c r="I2877" i="5"/>
  <c r="I2878" i="5"/>
  <c r="I2879" i="5"/>
  <c r="I2880" i="5"/>
  <c r="I2881" i="5"/>
  <c r="I2882" i="5"/>
  <c r="I2883" i="5"/>
  <c r="I2884" i="5"/>
  <c r="I2885" i="5"/>
  <c r="I2886" i="5"/>
  <c r="I2887" i="5"/>
  <c r="I2888" i="5"/>
  <c r="I2889" i="5"/>
  <c r="I2890" i="5"/>
  <c r="I2891" i="5"/>
  <c r="I2892" i="5"/>
  <c r="I2893" i="5"/>
  <c r="I2894" i="5"/>
  <c r="I2895" i="5"/>
  <c r="I2896" i="5"/>
  <c r="I2897" i="5"/>
  <c r="I2898" i="5"/>
  <c r="I2899" i="5"/>
  <c r="I2900" i="5"/>
  <c r="I2901" i="5"/>
  <c r="I2902" i="5"/>
  <c r="I2903" i="5"/>
  <c r="I2904" i="5"/>
  <c r="I2905" i="5"/>
  <c r="I2906" i="5"/>
  <c r="I2907" i="5"/>
  <c r="I2908" i="5"/>
  <c r="I2909" i="5"/>
  <c r="I2910" i="5"/>
  <c r="I2911" i="5"/>
  <c r="I2912" i="5"/>
  <c r="I2913" i="5"/>
  <c r="I2914" i="5"/>
  <c r="I2915" i="5"/>
  <c r="I2916" i="5"/>
  <c r="I2917" i="5"/>
  <c r="I2918" i="5"/>
  <c r="I2919" i="5"/>
  <c r="I2920" i="5"/>
  <c r="I2921" i="5"/>
  <c r="I2922" i="5"/>
  <c r="I2923" i="5"/>
  <c r="I2924" i="5"/>
  <c r="I2925" i="5"/>
  <c r="I2926" i="5"/>
  <c r="I2927" i="5"/>
  <c r="I2928" i="5"/>
  <c r="I2929" i="5"/>
  <c r="I2930" i="5"/>
  <c r="I2931" i="5"/>
  <c r="I2932" i="5"/>
  <c r="I2933" i="5"/>
  <c r="I2934" i="5"/>
  <c r="I2935" i="5"/>
  <c r="I2936" i="5"/>
  <c r="I2937" i="5"/>
  <c r="I2938" i="5"/>
  <c r="I2939" i="5"/>
  <c r="I2940" i="5"/>
  <c r="I2941" i="5"/>
  <c r="I2942" i="5"/>
  <c r="I2943" i="5"/>
  <c r="I2944" i="5"/>
  <c r="I2945" i="5"/>
  <c r="I2946" i="5"/>
  <c r="I2947" i="5"/>
  <c r="I2948" i="5"/>
  <c r="I2949" i="5"/>
  <c r="I2950" i="5"/>
  <c r="I2951" i="5"/>
  <c r="I2952" i="5"/>
  <c r="I2953" i="5"/>
  <c r="I2954" i="5"/>
  <c r="I2955" i="5"/>
  <c r="I2956" i="5"/>
  <c r="I2957" i="5"/>
  <c r="I2958" i="5"/>
  <c r="I2959" i="5"/>
  <c r="I2960" i="5"/>
  <c r="I2961" i="5"/>
  <c r="I2962" i="5"/>
  <c r="I2963" i="5"/>
  <c r="I2964" i="5"/>
  <c r="I2965" i="5"/>
  <c r="I2966" i="5"/>
  <c r="I2967" i="5"/>
  <c r="I2968" i="5"/>
  <c r="I2969" i="5"/>
  <c r="I2970" i="5"/>
  <c r="I2971" i="5"/>
  <c r="I2972" i="5"/>
  <c r="I2973" i="5"/>
  <c r="I2974" i="5"/>
  <c r="I2975" i="5"/>
  <c r="I2976" i="5"/>
  <c r="I2977" i="5"/>
  <c r="I2978" i="5"/>
  <c r="I2979" i="5"/>
  <c r="I2980" i="5"/>
  <c r="I2981" i="5"/>
  <c r="I2982" i="5"/>
  <c r="I2983" i="5"/>
  <c r="I2984" i="5"/>
  <c r="I2985" i="5"/>
  <c r="I2986" i="5"/>
  <c r="I2987" i="5"/>
  <c r="I2988" i="5"/>
  <c r="I2989" i="5"/>
  <c r="I2990" i="5"/>
  <c r="I2991" i="5"/>
  <c r="I2992" i="5"/>
  <c r="I2993" i="5"/>
  <c r="I2994" i="5"/>
  <c r="I2995" i="5"/>
  <c r="I2996" i="5"/>
  <c r="I2997" i="5"/>
  <c r="I2998" i="5"/>
  <c r="I2999" i="5"/>
  <c r="I3000" i="5"/>
  <c r="I3001" i="5"/>
  <c r="I3002" i="5"/>
  <c r="I3003" i="5"/>
  <c r="I3004" i="5"/>
  <c r="I3005" i="5"/>
  <c r="I3006" i="5"/>
  <c r="I3007" i="5"/>
  <c r="I3008" i="5"/>
  <c r="I3009" i="5"/>
  <c r="I3010" i="5"/>
  <c r="I3011" i="5"/>
  <c r="I3012" i="5"/>
  <c r="I3013" i="5"/>
  <c r="I3014" i="5"/>
  <c r="I3015" i="5"/>
  <c r="I3016" i="5"/>
  <c r="I3017" i="5"/>
  <c r="I3018" i="5"/>
  <c r="I3019" i="5"/>
  <c r="I3020" i="5"/>
  <c r="I3021" i="5"/>
  <c r="I3022" i="5"/>
  <c r="I3023" i="5"/>
  <c r="I3024" i="5"/>
  <c r="I3025" i="5"/>
  <c r="I3026" i="5"/>
  <c r="I3027" i="5"/>
  <c r="I3028" i="5"/>
  <c r="I3029" i="5"/>
  <c r="I3030" i="5"/>
  <c r="I3031" i="5"/>
  <c r="I3032" i="5"/>
  <c r="I3033" i="5"/>
  <c r="I3034" i="5"/>
  <c r="I3035" i="5"/>
  <c r="I3036" i="5"/>
  <c r="I3037" i="5"/>
  <c r="I3038" i="5"/>
  <c r="I3039" i="5"/>
  <c r="I3040" i="5"/>
  <c r="I3041" i="5"/>
  <c r="I3042" i="5"/>
  <c r="I3043" i="5"/>
  <c r="I3044" i="5"/>
  <c r="I3045" i="5"/>
  <c r="I3046" i="5"/>
  <c r="I3047" i="5"/>
  <c r="I3048" i="5"/>
  <c r="I3049" i="5"/>
  <c r="I3050" i="5"/>
  <c r="I3051" i="5"/>
  <c r="I3052" i="5"/>
  <c r="I3053" i="5"/>
  <c r="I3054" i="5"/>
  <c r="I3055" i="5"/>
  <c r="I3056" i="5"/>
  <c r="I3057" i="5"/>
  <c r="I3058" i="5"/>
  <c r="I3059" i="5"/>
  <c r="I3060" i="5"/>
  <c r="I3061" i="5"/>
  <c r="I3062" i="5"/>
  <c r="I3063" i="5"/>
  <c r="I3064" i="5"/>
  <c r="I3065" i="5"/>
  <c r="I3066" i="5"/>
  <c r="I3067" i="5"/>
  <c r="I3068" i="5"/>
  <c r="I3069" i="5"/>
  <c r="I3070" i="5"/>
  <c r="I3071" i="5"/>
  <c r="I3072" i="5"/>
  <c r="I3073" i="5"/>
  <c r="I3074" i="5"/>
  <c r="I3075" i="5"/>
  <c r="I3076" i="5"/>
  <c r="I3077" i="5"/>
  <c r="I3078" i="5"/>
  <c r="I3079" i="5"/>
  <c r="I3080" i="5"/>
  <c r="I3081" i="5"/>
  <c r="I3082" i="5"/>
  <c r="I3083" i="5"/>
  <c r="I3084" i="5"/>
  <c r="I3085" i="5"/>
  <c r="I3086" i="5"/>
  <c r="I3087" i="5"/>
  <c r="I3088" i="5"/>
  <c r="I3089" i="5"/>
  <c r="I3090" i="5"/>
  <c r="I3091" i="5"/>
  <c r="I3092" i="5"/>
  <c r="I3093" i="5"/>
  <c r="I3094" i="5"/>
  <c r="I3095" i="5"/>
  <c r="I3096" i="5"/>
  <c r="I3097" i="5"/>
  <c r="I3098" i="5"/>
  <c r="I3099" i="5"/>
  <c r="I3100" i="5"/>
  <c r="I3101" i="5"/>
  <c r="I3102" i="5"/>
  <c r="I3103" i="5"/>
  <c r="I3104" i="5"/>
  <c r="I3105" i="5"/>
  <c r="I3106" i="5"/>
  <c r="I3107" i="5"/>
  <c r="I3108" i="5"/>
  <c r="I3109" i="5"/>
  <c r="I3110" i="5"/>
  <c r="I3111" i="5"/>
  <c r="I3112" i="5"/>
  <c r="I3113" i="5"/>
  <c r="I3114" i="5"/>
  <c r="I3115" i="5"/>
  <c r="I3116" i="5"/>
  <c r="I3117" i="5"/>
  <c r="I3118" i="5"/>
  <c r="I3119" i="5"/>
  <c r="I3120" i="5"/>
  <c r="I3121" i="5"/>
  <c r="I3122" i="5"/>
  <c r="I3123" i="5"/>
  <c r="I3124" i="5"/>
  <c r="I3125" i="5"/>
  <c r="I3126" i="5"/>
  <c r="I3127" i="5"/>
  <c r="I3128" i="5"/>
  <c r="I3129" i="5"/>
  <c r="I3130" i="5"/>
  <c r="I3131" i="5"/>
  <c r="I3132" i="5"/>
  <c r="I3133" i="5"/>
  <c r="I3134" i="5"/>
  <c r="I3135" i="5"/>
  <c r="I3136" i="5"/>
  <c r="I3137" i="5"/>
  <c r="I3138" i="5"/>
  <c r="I3139" i="5"/>
  <c r="I3140" i="5"/>
  <c r="I3141" i="5"/>
  <c r="I3142" i="5"/>
  <c r="I3143" i="5"/>
  <c r="I3144" i="5"/>
  <c r="I3145" i="5"/>
  <c r="I3146" i="5"/>
  <c r="I3147" i="5"/>
  <c r="I3148" i="5"/>
  <c r="I3149" i="5"/>
  <c r="I3150" i="5"/>
  <c r="I3151" i="5"/>
  <c r="I3152" i="5"/>
  <c r="I3153" i="5"/>
  <c r="I3154" i="5"/>
  <c r="I3155" i="5"/>
  <c r="I3156" i="5"/>
  <c r="I3157" i="5"/>
  <c r="I3158" i="5"/>
  <c r="I3159" i="5"/>
  <c r="I3160" i="5"/>
  <c r="I3161" i="5"/>
  <c r="I3162" i="5"/>
  <c r="I3163" i="5"/>
  <c r="I3164" i="5"/>
  <c r="I3165" i="5"/>
  <c r="I3166" i="5"/>
  <c r="I3167" i="5"/>
  <c r="I3168" i="5"/>
  <c r="I3169" i="5"/>
  <c r="I3170" i="5"/>
  <c r="I3171" i="5"/>
  <c r="I3172" i="5"/>
  <c r="I3173" i="5"/>
  <c r="I3174" i="5"/>
  <c r="I3175" i="5"/>
  <c r="I3176" i="5"/>
  <c r="I3177" i="5"/>
  <c r="I3178" i="5"/>
  <c r="I3179" i="5"/>
  <c r="I3180" i="5"/>
  <c r="I3181" i="5"/>
  <c r="I3182" i="5"/>
  <c r="I3183" i="5"/>
  <c r="I3184" i="5"/>
  <c r="I3185" i="5"/>
  <c r="I3186" i="5"/>
  <c r="I3187" i="5"/>
  <c r="I3188" i="5"/>
  <c r="I3189" i="5"/>
  <c r="I3190" i="5"/>
  <c r="I3191" i="5"/>
  <c r="I3192" i="5"/>
  <c r="I3193" i="5"/>
  <c r="I3194" i="5"/>
  <c r="I3195" i="5"/>
  <c r="I3196" i="5"/>
  <c r="I3197" i="5"/>
  <c r="I3198" i="5"/>
  <c r="I3199" i="5"/>
  <c r="I3200" i="5"/>
  <c r="I3201" i="5"/>
  <c r="I3202" i="5"/>
  <c r="I3203" i="5"/>
  <c r="I3204" i="5"/>
  <c r="I3205" i="5"/>
  <c r="I3206" i="5"/>
  <c r="I3207" i="5"/>
  <c r="I3208" i="5"/>
  <c r="I3209" i="5"/>
  <c r="I3210" i="5"/>
  <c r="I3211" i="5"/>
  <c r="I3212" i="5"/>
  <c r="I3213" i="5"/>
  <c r="I3214" i="5"/>
  <c r="I3215" i="5"/>
  <c r="I3216" i="5"/>
  <c r="I3217" i="5"/>
  <c r="I3218" i="5"/>
  <c r="I3219" i="5"/>
  <c r="I3220" i="5"/>
  <c r="I3221" i="5"/>
  <c r="I3222" i="5"/>
  <c r="I3223" i="5"/>
  <c r="I3224" i="5"/>
  <c r="I3225" i="5"/>
  <c r="I3226" i="5"/>
  <c r="I3227" i="5"/>
  <c r="I3228" i="5"/>
  <c r="I3229" i="5"/>
  <c r="I3230" i="5"/>
  <c r="I3231" i="5"/>
  <c r="I3232" i="5"/>
  <c r="I3233" i="5"/>
  <c r="I3234" i="5"/>
  <c r="I3235" i="5"/>
  <c r="I3236" i="5"/>
  <c r="I3237" i="5"/>
  <c r="I3238" i="5"/>
  <c r="I3239" i="5"/>
  <c r="I3240" i="5"/>
  <c r="I3241" i="5"/>
  <c r="I3242" i="5"/>
  <c r="I3243" i="5"/>
  <c r="I3244" i="5"/>
  <c r="I3245" i="5"/>
  <c r="I3246" i="5"/>
  <c r="I3247" i="5"/>
  <c r="I3248" i="5"/>
  <c r="I3249" i="5"/>
  <c r="I3250" i="5"/>
  <c r="I3251" i="5"/>
  <c r="I3252" i="5"/>
  <c r="I3253" i="5"/>
  <c r="I3254" i="5"/>
  <c r="I3255" i="5"/>
  <c r="I3256" i="5"/>
  <c r="I3257" i="5"/>
  <c r="I3258" i="5"/>
  <c r="I3259" i="5"/>
  <c r="I3260" i="5"/>
  <c r="I3261" i="5"/>
  <c r="I3262" i="5"/>
  <c r="I3263" i="5"/>
  <c r="I3264" i="5"/>
  <c r="I3265" i="5"/>
  <c r="I3266" i="5"/>
  <c r="I3267" i="5"/>
  <c r="I3268" i="5"/>
  <c r="I3269" i="5"/>
  <c r="I3270" i="5"/>
  <c r="I3271" i="5"/>
  <c r="I3272" i="5"/>
  <c r="I3273" i="5"/>
  <c r="I3274" i="5"/>
  <c r="I3275" i="5"/>
  <c r="I3276" i="5"/>
  <c r="I3277" i="5"/>
  <c r="I3278" i="5"/>
  <c r="I3279" i="5"/>
  <c r="I3280" i="5"/>
  <c r="I3281" i="5"/>
  <c r="I3282" i="5"/>
  <c r="I3283" i="5"/>
  <c r="I3284" i="5"/>
  <c r="I3285" i="5"/>
  <c r="I3286" i="5"/>
  <c r="I3287" i="5"/>
  <c r="I3288" i="5"/>
  <c r="I3289" i="5"/>
  <c r="I3290" i="5"/>
  <c r="I3291" i="5"/>
  <c r="I3292" i="5"/>
  <c r="I3293" i="5"/>
  <c r="I3294" i="5"/>
  <c r="I3295" i="5"/>
  <c r="I3296" i="5"/>
  <c r="I3297" i="5"/>
  <c r="I3298" i="5"/>
  <c r="I3299" i="5"/>
  <c r="I3300" i="5"/>
  <c r="I3301" i="5"/>
  <c r="I3302" i="5"/>
  <c r="I3303" i="5"/>
  <c r="I3304" i="5"/>
  <c r="I3305" i="5"/>
  <c r="I3306" i="5"/>
  <c r="I3307" i="5"/>
  <c r="I3308" i="5"/>
  <c r="I3309" i="5"/>
  <c r="I3310" i="5"/>
  <c r="I3311" i="5"/>
  <c r="I3312" i="5"/>
  <c r="I3313" i="5"/>
  <c r="I3314" i="5"/>
  <c r="I3315" i="5"/>
  <c r="I3316" i="5"/>
  <c r="I3317" i="5"/>
  <c r="I3318" i="5"/>
  <c r="I3319" i="5"/>
  <c r="I3320" i="5"/>
  <c r="I3321" i="5"/>
  <c r="I3322" i="5"/>
  <c r="I3323" i="5"/>
  <c r="I3324" i="5"/>
  <c r="I3325" i="5"/>
  <c r="I3326" i="5"/>
  <c r="I3327" i="5"/>
  <c r="I3328" i="5"/>
  <c r="I3329" i="5"/>
  <c r="I3330" i="5"/>
  <c r="I3331" i="5"/>
  <c r="I3332" i="5"/>
  <c r="I3333" i="5"/>
  <c r="I3334" i="5"/>
  <c r="I3335" i="5"/>
  <c r="I3336" i="5"/>
  <c r="I3337" i="5"/>
  <c r="I3338" i="5"/>
  <c r="I3339" i="5"/>
  <c r="I3340" i="5"/>
  <c r="I3341" i="5"/>
  <c r="I3342" i="5"/>
  <c r="I3343" i="5"/>
  <c r="I3344" i="5"/>
  <c r="I3345" i="5"/>
  <c r="I3346" i="5"/>
  <c r="I3347" i="5"/>
  <c r="I3348" i="5"/>
  <c r="I3349" i="5"/>
  <c r="I3350" i="5"/>
  <c r="I3351" i="5"/>
  <c r="I3352" i="5"/>
  <c r="I3353" i="5"/>
  <c r="I3354" i="5"/>
  <c r="I3355" i="5"/>
  <c r="I3356" i="5"/>
  <c r="I3357" i="5"/>
  <c r="I3358" i="5"/>
  <c r="I3359" i="5"/>
  <c r="I3360" i="5"/>
  <c r="I3361" i="5"/>
  <c r="I3362" i="5"/>
  <c r="I3363" i="5"/>
  <c r="I3364" i="5"/>
  <c r="I3365" i="5"/>
  <c r="I3366" i="5"/>
  <c r="I3367" i="5"/>
  <c r="I3368" i="5"/>
  <c r="I3369" i="5"/>
  <c r="I3370" i="5"/>
  <c r="I3371" i="5"/>
  <c r="I3372" i="5"/>
  <c r="I3373" i="5"/>
  <c r="I3374" i="5"/>
  <c r="I3375" i="5"/>
  <c r="I3376" i="5"/>
  <c r="I3377" i="5"/>
  <c r="I3378" i="5"/>
  <c r="I3379" i="5"/>
  <c r="I3380" i="5"/>
  <c r="I3381" i="5"/>
  <c r="I3382" i="5"/>
  <c r="I3383" i="5"/>
  <c r="I3384" i="5"/>
  <c r="I3385" i="5"/>
  <c r="I3386" i="5"/>
  <c r="I3387" i="5"/>
  <c r="I3388" i="5"/>
  <c r="I3389" i="5"/>
  <c r="I3390" i="5"/>
  <c r="I3391" i="5"/>
  <c r="I3392" i="5"/>
  <c r="I3393" i="5"/>
  <c r="I3394" i="5"/>
  <c r="I3395" i="5"/>
  <c r="I3396" i="5"/>
  <c r="I3397" i="5"/>
  <c r="I3398" i="5"/>
  <c r="I3399" i="5"/>
  <c r="I3400" i="5"/>
  <c r="I3401" i="5"/>
  <c r="I3402" i="5"/>
  <c r="I3403" i="5"/>
  <c r="I3404" i="5"/>
  <c r="I3405" i="5"/>
  <c r="I3406" i="5"/>
  <c r="I3407" i="5"/>
  <c r="I3408" i="5"/>
  <c r="I3409" i="5"/>
  <c r="I3410" i="5"/>
  <c r="I3411" i="5"/>
  <c r="I3412" i="5"/>
  <c r="I3413" i="5"/>
  <c r="I3414" i="5"/>
  <c r="I3415" i="5"/>
  <c r="I3416" i="5"/>
  <c r="I3417" i="5"/>
  <c r="I3418" i="5"/>
  <c r="I3419" i="5"/>
  <c r="I3420" i="5"/>
  <c r="I3421" i="5"/>
  <c r="I3422" i="5"/>
  <c r="I3423" i="5"/>
  <c r="I3424" i="5"/>
  <c r="I3425" i="5"/>
  <c r="I3426" i="5"/>
  <c r="I3427" i="5"/>
  <c r="I3428" i="5"/>
  <c r="I3429" i="5"/>
  <c r="I3430" i="5"/>
  <c r="I3431" i="5"/>
  <c r="I3432" i="5"/>
  <c r="I3433" i="5"/>
  <c r="I3434" i="5"/>
  <c r="I3435" i="5"/>
  <c r="I3436" i="5"/>
  <c r="I3437" i="5"/>
  <c r="I3438" i="5"/>
  <c r="I3439" i="5"/>
  <c r="I3440" i="5"/>
  <c r="I3441" i="5"/>
  <c r="I3442" i="5"/>
  <c r="I3443" i="5"/>
  <c r="I3444" i="5"/>
  <c r="I3445" i="5"/>
  <c r="I3446" i="5"/>
  <c r="I3447" i="5"/>
  <c r="I3448" i="5"/>
  <c r="I3449" i="5"/>
  <c r="I3450" i="5"/>
  <c r="I3451" i="5"/>
  <c r="I3452" i="5"/>
  <c r="I3453" i="5"/>
  <c r="I3454" i="5"/>
  <c r="I3455" i="5"/>
  <c r="I3456" i="5"/>
  <c r="I3457" i="5"/>
  <c r="I3458" i="5"/>
  <c r="I3459" i="5"/>
  <c r="I3460" i="5"/>
  <c r="I3461" i="5"/>
  <c r="I3462" i="5"/>
  <c r="I3463" i="5"/>
  <c r="I3464" i="5"/>
  <c r="I3465" i="5"/>
  <c r="I3466" i="5"/>
  <c r="I3467" i="5"/>
  <c r="I3468" i="5"/>
  <c r="I3469" i="5"/>
  <c r="I3470" i="5"/>
  <c r="I3471" i="5"/>
  <c r="I3472" i="5"/>
  <c r="I3473" i="5"/>
  <c r="I3474" i="5"/>
  <c r="I3475" i="5"/>
  <c r="I3476" i="5"/>
  <c r="I3477" i="5"/>
  <c r="I3478" i="5"/>
  <c r="I3479" i="5"/>
  <c r="I3480" i="5"/>
  <c r="I3481" i="5"/>
  <c r="I3482" i="5"/>
  <c r="I3483" i="5"/>
  <c r="I3484" i="5"/>
  <c r="I3485" i="5"/>
  <c r="I3486" i="5"/>
  <c r="I3487" i="5"/>
  <c r="I3488" i="5"/>
  <c r="I3489" i="5"/>
  <c r="I3490" i="5"/>
  <c r="I3491" i="5"/>
  <c r="I3492" i="5"/>
  <c r="I3493" i="5"/>
  <c r="I3494" i="5"/>
  <c r="I3495" i="5"/>
  <c r="I3496" i="5"/>
  <c r="I3497" i="5"/>
  <c r="I3498" i="5"/>
  <c r="I3499" i="5"/>
  <c r="I3500" i="5"/>
  <c r="I3501" i="5"/>
  <c r="I3502" i="5"/>
  <c r="I3503" i="5"/>
  <c r="I3504" i="5"/>
  <c r="I3505" i="5"/>
  <c r="I3506" i="5"/>
  <c r="I3507" i="5"/>
  <c r="I3508" i="5"/>
  <c r="I3509" i="5"/>
  <c r="I3510" i="5"/>
  <c r="I3511" i="5"/>
  <c r="I3512" i="5"/>
  <c r="I3513" i="5"/>
  <c r="I3514" i="5"/>
  <c r="I3515" i="5"/>
  <c r="I3516" i="5"/>
  <c r="I3517" i="5"/>
  <c r="I3518" i="5"/>
  <c r="I3519" i="5"/>
  <c r="I3520" i="5"/>
  <c r="I3521" i="5"/>
  <c r="I3522" i="5"/>
  <c r="I3523" i="5"/>
  <c r="I3524" i="5"/>
  <c r="I3525" i="5"/>
  <c r="I3526" i="5"/>
  <c r="I3527" i="5"/>
  <c r="I3528" i="5"/>
  <c r="I3529" i="5"/>
  <c r="I3530" i="5"/>
  <c r="I3531" i="5"/>
  <c r="I3532" i="5"/>
  <c r="I3533" i="5"/>
  <c r="I3534" i="5"/>
  <c r="I3535" i="5"/>
  <c r="I3536" i="5"/>
  <c r="I3537" i="5"/>
  <c r="I3538" i="5"/>
  <c r="I3539" i="5"/>
  <c r="I3540" i="5"/>
  <c r="I3541" i="5"/>
  <c r="I3542" i="5"/>
  <c r="I3543" i="5"/>
  <c r="I3544" i="5"/>
  <c r="I3545" i="5"/>
  <c r="I3546" i="5"/>
  <c r="I3547" i="5"/>
  <c r="I3548" i="5"/>
  <c r="I3549" i="5"/>
  <c r="I3550" i="5"/>
  <c r="I3551" i="5"/>
  <c r="I3552" i="5"/>
  <c r="I3553" i="5"/>
  <c r="I3554" i="5"/>
  <c r="I3555" i="5"/>
  <c r="I3556" i="5"/>
  <c r="I3557" i="5"/>
  <c r="I3558" i="5"/>
  <c r="I3559" i="5"/>
  <c r="I3560" i="5"/>
  <c r="I3561" i="5"/>
  <c r="I3562" i="5"/>
  <c r="I3563" i="5"/>
  <c r="I3564" i="5"/>
  <c r="I3565" i="5"/>
  <c r="I3566" i="5"/>
  <c r="I3567" i="5"/>
  <c r="I3568" i="5"/>
  <c r="I3569" i="5"/>
  <c r="I3570" i="5"/>
  <c r="I3571" i="5"/>
  <c r="I3572" i="5"/>
  <c r="I3573" i="5"/>
  <c r="I3574" i="5"/>
  <c r="I3575" i="5"/>
  <c r="I3576" i="5"/>
  <c r="I3577" i="5"/>
  <c r="I3578" i="5"/>
  <c r="I3579" i="5"/>
  <c r="I3580" i="5"/>
  <c r="I3581" i="5"/>
  <c r="I3582" i="5"/>
  <c r="I3583" i="5"/>
  <c r="I3584" i="5"/>
  <c r="I3585" i="5"/>
  <c r="I3586" i="5"/>
  <c r="I3587" i="5"/>
  <c r="I3588" i="5"/>
  <c r="I3589" i="5"/>
  <c r="I3590" i="5"/>
  <c r="I3591" i="5"/>
  <c r="I3592" i="5"/>
  <c r="I3593" i="5"/>
  <c r="I3594" i="5"/>
  <c r="I3595" i="5"/>
  <c r="I3596" i="5"/>
  <c r="I3597" i="5"/>
  <c r="I3598" i="5"/>
  <c r="I3599" i="5"/>
  <c r="I3600" i="5"/>
  <c r="I3601" i="5"/>
  <c r="I3602" i="5"/>
  <c r="I3603" i="5"/>
  <c r="I3604" i="5"/>
  <c r="I3605" i="5"/>
  <c r="I3606" i="5"/>
  <c r="I3607" i="5"/>
  <c r="I3608" i="5"/>
  <c r="I3609" i="5"/>
  <c r="I3610" i="5"/>
  <c r="I3611" i="5"/>
  <c r="I3612" i="5"/>
  <c r="I3613" i="5"/>
  <c r="I3614" i="5"/>
  <c r="I3615" i="5"/>
  <c r="I3616" i="5"/>
  <c r="I3617" i="5"/>
  <c r="I3618" i="5"/>
  <c r="I3619" i="5"/>
  <c r="I3620" i="5"/>
  <c r="I3621" i="5"/>
  <c r="I3622" i="5"/>
  <c r="I3623" i="5"/>
  <c r="I3624" i="5"/>
  <c r="I3625" i="5"/>
  <c r="I3626" i="5"/>
  <c r="I3627" i="5"/>
  <c r="I3628" i="5"/>
  <c r="I3629" i="5"/>
  <c r="I3630" i="5"/>
  <c r="I3631" i="5"/>
  <c r="I3632" i="5"/>
  <c r="I3633" i="5"/>
  <c r="I3634" i="5"/>
  <c r="I3635" i="5"/>
  <c r="I3636" i="5"/>
  <c r="I3637" i="5"/>
  <c r="I3638" i="5"/>
  <c r="I3639" i="5"/>
  <c r="I3640" i="5"/>
  <c r="I3641" i="5"/>
  <c r="I3642" i="5"/>
  <c r="I3643" i="5"/>
  <c r="I3644" i="5"/>
  <c r="I3645" i="5"/>
  <c r="I3646" i="5"/>
  <c r="I3647" i="5"/>
  <c r="I3648" i="5"/>
  <c r="I3649" i="5"/>
  <c r="I3650" i="5"/>
  <c r="I3651" i="5"/>
  <c r="I3652" i="5"/>
  <c r="I3653" i="5"/>
  <c r="I3654" i="5"/>
  <c r="I3655" i="5"/>
  <c r="I3656" i="5"/>
  <c r="I3657" i="5"/>
  <c r="I3658" i="5"/>
  <c r="I3659" i="5"/>
  <c r="I3660" i="5"/>
  <c r="I3661" i="5"/>
  <c r="I3662" i="5"/>
  <c r="I3663" i="5"/>
  <c r="I3664" i="5"/>
  <c r="I3665" i="5"/>
  <c r="I3666" i="5"/>
  <c r="I3667" i="5"/>
  <c r="I3668" i="5"/>
  <c r="I3669" i="5"/>
  <c r="I3670" i="5"/>
  <c r="I3671" i="5"/>
  <c r="I3672" i="5"/>
  <c r="I3673" i="5"/>
  <c r="I3674" i="5"/>
  <c r="I3675" i="5"/>
  <c r="I3676" i="5"/>
  <c r="I3677" i="5"/>
  <c r="I3678" i="5"/>
  <c r="I3679" i="5"/>
  <c r="I3680" i="5"/>
  <c r="I3681" i="5"/>
  <c r="I3682" i="5"/>
  <c r="I3683" i="5"/>
  <c r="I3684" i="5"/>
  <c r="I3685" i="5"/>
  <c r="I3686" i="5"/>
  <c r="I3687" i="5"/>
  <c r="I3688" i="5"/>
  <c r="I3689" i="5"/>
  <c r="I3690" i="5"/>
  <c r="I3691" i="5"/>
  <c r="I3692" i="5"/>
  <c r="I3693" i="5"/>
  <c r="I3694" i="5"/>
  <c r="I3695" i="5"/>
  <c r="I3696" i="5"/>
  <c r="I3697" i="5"/>
  <c r="I3698" i="5"/>
  <c r="I3699" i="5"/>
  <c r="I3700" i="5"/>
  <c r="I3701" i="5"/>
  <c r="I3702" i="5"/>
  <c r="I3703" i="5"/>
  <c r="I3704" i="5"/>
  <c r="I3705" i="5"/>
  <c r="I3706" i="5"/>
  <c r="I3707" i="5"/>
  <c r="I3708" i="5"/>
  <c r="I3709" i="5"/>
  <c r="I3710" i="5"/>
  <c r="I3711" i="5"/>
  <c r="I3712" i="5"/>
  <c r="I3713" i="5"/>
  <c r="I3714" i="5"/>
  <c r="I3715" i="5"/>
  <c r="I3716" i="5"/>
  <c r="I3717" i="5"/>
  <c r="I3718" i="5"/>
  <c r="I3719" i="5"/>
  <c r="I3720" i="5"/>
  <c r="I3721" i="5"/>
  <c r="I3722" i="5"/>
  <c r="I3723" i="5"/>
  <c r="I3724" i="5"/>
  <c r="I3725" i="5"/>
  <c r="I3726" i="5"/>
  <c r="I3727" i="5"/>
  <c r="I3728" i="5"/>
  <c r="I3729" i="5"/>
  <c r="I3730" i="5"/>
  <c r="I3731" i="5"/>
  <c r="I3732" i="5"/>
  <c r="I3733" i="5"/>
  <c r="I3734" i="5"/>
  <c r="I3735" i="5"/>
  <c r="I3736" i="5"/>
  <c r="I3737" i="5"/>
  <c r="I3738" i="5"/>
  <c r="I3739" i="5"/>
  <c r="I3740" i="5"/>
  <c r="I3741" i="5"/>
  <c r="I3742" i="5"/>
  <c r="I3743" i="5"/>
  <c r="I3744" i="5"/>
  <c r="I3745" i="5"/>
  <c r="I3746" i="5"/>
  <c r="I3747" i="5"/>
  <c r="I3748" i="5"/>
  <c r="I3749" i="5"/>
  <c r="I3750" i="5"/>
  <c r="I3751" i="5"/>
  <c r="I3752" i="5"/>
  <c r="I3753" i="5"/>
  <c r="I3754" i="5"/>
  <c r="I3755" i="5"/>
  <c r="I3756" i="5"/>
  <c r="I3757" i="5"/>
  <c r="I3758" i="5"/>
  <c r="I3759" i="5"/>
  <c r="I3760" i="5"/>
  <c r="I3761" i="5"/>
  <c r="I3762" i="5"/>
  <c r="I3763" i="5"/>
  <c r="I3764" i="5"/>
  <c r="I3765" i="5"/>
  <c r="I3766" i="5"/>
  <c r="I3767" i="5"/>
  <c r="I3768" i="5"/>
  <c r="I3769" i="5"/>
  <c r="I3770" i="5"/>
  <c r="I3771" i="5"/>
  <c r="I3772" i="5"/>
  <c r="I3773" i="5"/>
  <c r="I3774" i="5"/>
  <c r="I3775" i="5"/>
  <c r="I3776" i="5"/>
  <c r="I3777" i="5"/>
  <c r="I3778" i="5"/>
  <c r="I3779" i="5"/>
  <c r="I3780" i="5"/>
  <c r="I3781" i="5"/>
  <c r="I3782" i="5"/>
  <c r="I3783" i="5"/>
  <c r="I3784" i="5"/>
  <c r="I3785" i="5"/>
  <c r="I3786" i="5"/>
  <c r="I3787" i="5"/>
  <c r="I3788" i="5"/>
  <c r="I3789" i="5"/>
  <c r="I3790" i="5"/>
  <c r="I3791" i="5"/>
  <c r="I3792" i="5"/>
  <c r="I3793" i="5"/>
  <c r="I3794" i="5"/>
  <c r="I3795" i="5"/>
  <c r="I3796" i="5"/>
  <c r="I3797" i="5"/>
  <c r="I3798" i="5"/>
  <c r="I3799" i="5"/>
  <c r="I3800" i="5"/>
  <c r="I3801" i="5"/>
  <c r="I3802" i="5"/>
  <c r="I3803" i="5"/>
  <c r="I3804" i="5"/>
  <c r="I3805" i="5"/>
  <c r="I3806" i="5"/>
  <c r="I3807" i="5"/>
  <c r="I3808" i="5"/>
  <c r="I3809" i="5"/>
  <c r="I3810" i="5"/>
  <c r="I3811" i="5"/>
  <c r="I3812" i="5"/>
  <c r="I3813" i="5"/>
  <c r="I3814" i="5"/>
  <c r="I3815" i="5"/>
  <c r="I3816" i="5"/>
  <c r="I3817" i="5"/>
  <c r="I3818" i="5"/>
  <c r="I3819" i="5"/>
  <c r="I3820" i="5"/>
  <c r="I3821" i="5"/>
  <c r="I3822" i="5"/>
  <c r="I3823" i="5"/>
  <c r="I3824" i="5"/>
  <c r="I3825" i="5"/>
  <c r="I3826" i="5"/>
  <c r="I3827" i="5"/>
  <c r="I3828" i="5"/>
  <c r="I3829" i="5"/>
  <c r="I3830" i="5"/>
  <c r="I3831" i="5"/>
  <c r="I3832" i="5"/>
  <c r="I3833" i="5"/>
  <c r="I3834" i="5"/>
  <c r="I3835" i="5"/>
  <c r="I3836" i="5"/>
  <c r="I3837" i="5"/>
  <c r="I3838" i="5"/>
  <c r="I3839" i="5"/>
  <c r="I3840" i="5"/>
  <c r="I3841" i="5"/>
  <c r="I3842" i="5"/>
  <c r="I3843" i="5"/>
  <c r="I3844" i="5"/>
  <c r="I3845" i="5"/>
  <c r="I3846" i="5"/>
  <c r="I3847" i="5"/>
  <c r="I3848" i="5"/>
  <c r="I3849" i="5"/>
  <c r="I3850" i="5"/>
  <c r="I3851" i="5"/>
  <c r="I3852" i="5"/>
  <c r="I3853" i="5"/>
  <c r="I3854" i="5"/>
  <c r="I3855" i="5"/>
  <c r="I3856" i="5"/>
  <c r="I3857" i="5"/>
  <c r="I3858" i="5"/>
  <c r="I3859" i="5"/>
  <c r="I3860" i="5"/>
  <c r="I3861" i="5"/>
  <c r="I3862" i="5"/>
  <c r="I3863" i="5"/>
  <c r="I3864" i="5"/>
  <c r="I3865" i="5"/>
  <c r="I3866" i="5"/>
  <c r="I3867" i="5"/>
  <c r="I3868" i="5"/>
  <c r="I3869" i="5"/>
  <c r="I3870" i="5"/>
  <c r="I3871" i="5"/>
  <c r="I3872" i="5"/>
  <c r="I3873" i="5"/>
  <c r="I3874" i="5"/>
  <c r="I3875" i="5"/>
  <c r="I3876" i="5"/>
  <c r="I3877" i="5"/>
  <c r="I3878" i="5"/>
  <c r="I3879" i="5"/>
  <c r="I3880" i="5"/>
  <c r="I3881" i="5"/>
  <c r="I3882" i="5"/>
  <c r="I3883" i="5"/>
  <c r="I3884" i="5"/>
  <c r="I3885" i="5"/>
  <c r="I3886" i="5"/>
  <c r="I3887" i="5"/>
  <c r="I3888" i="5"/>
  <c r="I3889" i="5"/>
  <c r="I3890" i="5"/>
  <c r="I3891" i="5"/>
  <c r="I3892" i="5"/>
  <c r="I3893" i="5"/>
  <c r="I3894" i="5"/>
  <c r="I3895" i="5"/>
  <c r="I3896" i="5"/>
  <c r="I3897" i="5"/>
  <c r="I3898" i="5"/>
  <c r="I3899" i="5"/>
  <c r="I3900" i="5"/>
  <c r="I3901" i="5"/>
  <c r="I3902" i="5"/>
  <c r="I3903" i="5"/>
  <c r="I3904" i="5"/>
  <c r="I3905" i="5"/>
  <c r="I3906" i="5"/>
  <c r="I3907" i="5"/>
  <c r="I3908" i="5"/>
  <c r="I3909" i="5"/>
  <c r="I3910" i="5"/>
  <c r="I3911" i="5"/>
  <c r="I3912" i="5"/>
  <c r="I3913" i="5"/>
  <c r="I3914" i="5"/>
  <c r="I3915" i="5"/>
  <c r="I3916" i="5"/>
  <c r="I3917" i="5"/>
  <c r="I3918" i="5"/>
  <c r="I3919" i="5"/>
  <c r="I3920" i="5"/>
  <c r="I3921" i="5"/>
  <c r="I3922" i="5"/>
  <c r="I3923" i="5"/>
  <c r="I3924" i="5"/>
  <c r="I3925" i="5"/>
  <c r="I3926" i="5"/>
  <c r="I3927" i="5"/>
  <c r="I3928" i="5"/>
  <c r="I3929" i="5"/>
  <c r="I3930" i="5"/>
  <c r="I3931" i="5"/>
  <c r="I3932" i="5"/>
  <c r="I3933" i="5"/>
  <c r="I3934" i="5"/>
  <c r="I3935" i="5"/>
  <c r="I3936" i="5"/>
  <c r="I3937" i="5"/>
  <c r="I3938" i="5"/>
  <c r="I3939" i="5"/>
  <c r="I3940" i="5"/>
  <c r="I3941" i="5"/>
  <c r="I3942" i="5"/>
  <c r="I3943" i="5"/>
  <c r="I3944" i="5"/>
  <c r="I3945" i="5"/>
  <c r="I3946" i="5"/>
  <c r="I3947" i="5"/>
  <c r="I3948" i="5"/>
  <c r="I3949" i="5"/>
  <c r="I3950" i="5"/>
  <c r="I3951" i="5"/>
  <c r="I3952" i="5"/>
  <c r="I3953" i="5"/>
  <c r="I3954" i="5"/>
  <c r="I3955" i="5"/>
  <c r="I3956" i="5"/>
  <c r="I3957" i="5"/>
  <c r="I3958" i="5"/>
  <c r="I3959" i="5"/>
  <c r="I3960" i="5"/>
  <c r="I3961" i="5"/>
  <c r="I3962" i="5"/>
  <c r="I3963" i="5"/>
  <c r="I3964" i="5"/>
  <c r="I3965" i="5"/>
  <c r="I3966" i="5"/>
  <c r="I3967" i="5"/>
  <c r="I3968" i="5"/>
  <c r="I3969" i="5"/>
  <c r="I3970" i="5"/>
  <c r="I3971" i="5"/>
  <c r="I3972" i="5"/>
  <c r="I3973" i="5"/>
  <c r="I3974" i="5"/>
  <c r="I3975" i="5"/>
  <c r="I3976" i="5"/>
  <c r="I3977" i="5"/>
  <c r="I3978" i="5"/>
  <c r="I3979" i="5"/>
  <c r="I3980" i="5"/>
  <c r="I3981" i="5"/>
  <c r="I3982" i="5"/>
  <c r="I3983" i="5"/>
  <c r="I3984" i="5"/>
  <c r="I3985" i="5"/>
  <c r="I3986" i="5"/>
  <c r="I3987" i="5"/>
  <c r="I3988" i="5"/>
  <c r="I3989" i="5"/>
  <c r="I3990" i="5"/>
  <c r="I3991" i="5"/>
  <c r="I3992" i="5"/>
  <c r="I3993" i="5"/>
  <c r="I3994" i="5"/>
  <c r="I3995" i="5"/>
  <c r="I3996" i="5"/>
  <c r="I3997" i="5"/>
  <c r="I3998" i="5"/>
  <c r="I3999" i="5"/>
  <c r="I4000" i="5"/>
  <c r="I4001" i="5"/>
  <c r="I4002" i="5"/>
  <c r="I4003" i="5"/>
  <c r="I4004" i="5"/>
  <c r="I4005" i="5"/>
  <c r="I4006" i="5"/>
  <c r="I4007" i="5"/>
  <c r="I4008" i="5"/>
  <c r="I4009" i="5"/>
  <c r="I4010" i="5"/>
  <c r="I4011" i="5"/>
  <c r="I4012" i="5"/>
  <c r="I4013" i="5"/>
  <c r="I4014" i="5"/>
  <c r="I4015" i="5"/>
  <c r="I4016" i="5"/>
  <c r="I4017" i="5"/>
  <c r="I4018" i="5"/>
  <c r="I4019" i="5"/>
  <c r="I4020" i="5"/>
  <c r="I4021" i="5"/>
  <c r="I4022" i="5"/>
  <c r="I4023" i="5"/>
  <c r="I4024" i="5"/>
  <c r="I4025" i="5"/>
  <c r="I4026" i="5"/>
  <c r="I4027" i="5"/>
  <c r="I4028" i="5"/>
  <c r="I4029" i="5"/>
  <c r="I4030" i="5"/>
  <c r="I4031" i="5"/>
  <c r="I4032" i="5"/>
  <c r="I4033" i="5"/>
  <c r="I4034" i="5"/>
  <c r="I4035" i="5"/>
  <c r="I4036" i="5"/>
  <c r="I4037" i="5"/>
  <c r="I4038" i="5"/>
  <c r="I4039" i="5"/>
  <c r="I4040" i="5"/>
  <c r="I4041" i="5"/>
  <c r="I4042" i="5"/>
  <c r="I4043" i="5"/>
  <c r="I4044" i="5"/>
  <c r="I4045" i="5"/>
  <c r="I4046" i="5"/>
  <c r="I4047" i="5"/>
  <c r="I4048" i="5"/>
  <c r="I4049" i="5"/>
  <c r="I4050" i="5"/>
  <c r="I4051" i="5"/>
  <c r="I4052" i="5"/>
  <c r="I4053" i="5"/>
  <c r="I4054" i="5"/>
  <c r="I4055" i="5"/>
  <c r="I4056" i="5"/>
  <c r="I4057" i="5"/>
  <c r="I4058" i="5"/>
  <c r="I4059" i="5"/>
  <c r="I4060" i="5"/>
  <c r="I4061" i="5"/>
  <c r="I4062" i="5"/>
  <c r="I4063" i="5"/>
  <c r="I4064" i="5"/>
  <c r="I4065" i="5"/>
  <c r="I4066" i="5"/>
  <c r="I4067" i="5"/>
  <c r="I4068" i="5"/>
  <c r="I4069" i="5"/>
  <c r="I4070" i="5"/>
  <c r="I4071" i="5"/>
  <c r="I4072" i="5"/>
  <c r="I4073" i="5"/>
  <c r="I4074" i="5"/>
  <c r="I4075" i="5"/>
  <c r="I4076" i="5"/>
  <c r="I4077" i="5"/>
  <c r="I4078" i="5"/>
  <c r="I4079" i="5"/>
  <c r="I4080" i="5"/>
  <c r="I4081" i="5"/>
  <c r="I4082" i="5"/>
  <c r="I4083" i="5"/>
  <c r="I4084" i="5"/>
  <c r="I4085" i="5"/>
  <c r="I4086" i="5"/>
  <c r="I4087" i="5"/>
  <c r="I4088" i="5"/>
  <c r="I4089" i="5"/>
  <c r="I4090" i="5"/>
  <c r="I4091" i="5"/>
  <c r="I4092" i="5"/>
  <c r="I4093" i="5"/>
  <c r="I4094" i="5"/>
  <c r="I4095" i="5"/>
  <c r="I4096" i="5"/>
  <c r="I4097" i="5"/>
  <c r="I4098" i="5"/>
  <c r="I4099" i="5"/>
  <c r="I4100" i="5"/>
  <c r="I4101" i="5"/>
  <c r="I4102" i="5"/>
  <c r="I4103" i="5"/>
  <c r="I4104" i="5"/>
  <c r="I4105" i="5"/>
  <c r="I4106" i="5"/>
  <c r="I4107" i="5"/>
  <c r="I4108" i="5"/>
  <c r="I4109" i="5"/>
  <c r="I4110" i="5"/>
  <c r="I4111" i="5"/>
  <c r="I4112" i="5"/>
  <c r="I4113" i="5"/>
  <c r="I4114" i="5"/>
  <c r="I4115" i="5"/>
  <c r="I4116" i="5"/>
  <c r="I4117" i="5"/>
  <c r="I4118" i="5"/>
  <c r="I4119" i="5"/>
  <c r="I4120" i="5"/>
  <c r="I4121" i="5"/>
  <c r="I4122" i="5"/>
  <c r="I4123" i="5"/>
  <c r="I4124" i="5"/>
  <c r="I4125" i="5"/>
  <c r="I4126" i="5"/>
  <c r="I4127" i="5"/>
  <c r="I4128" i="5"/>
  <c r="I4129" i="5"/>
  <c r="I4130" i="5"/>
  <c r="I4131" i="5"/>
  <c r="I4132" i="5"/>
  <c r="I4133" i="5"/>
  <c r="I4134" i="5"/>
  <c r="I4135" i="5"/>
  <c r="I4136" i="5"/>
  <c r="I4137" i="5"/>
  <c r="I4138" i="5"/>
  <c r="I4139" i="5"/>
  <c r="I4140" i="5"/>
  <c r="I4141" i="5"/>
  <c r="I4142" i="5"/>
  <c r="I4143" i="5"/>
  <c r="I4144" i="5"/>
  <c r="I4145" i="5"/>
  <c r="I4146" i="5"/>
  <c r="I4147" i="5"/>
  <c r="I4148" i="5"/>
  <c r="I4149" i="5"/>
  <c r="I4150" i="5"/>
  <c r="I4151" i="5"/>
  <c r="I4152" i="5"/>
  <c r="I4153" i="5"/>
  <c r="I4154" i="5"/>
  <c r="I4155" i="5"/>
  <c r="I4156" i="5"/>
  <c r="I4157" i="5"/>
  <c r="I4158" i="5"/>
  <c r="I4159" i="5"/>
  <c r="I4160" i="5"/>
  <c r="I4161" i="5"/>
  <c r="I4162" i="5"/>
  <c r="I4163" i="5"/>
  <c r="I4164" i="5"/>
  <c r="I4165" i="5"/>
  <c r="I4166" i="5"/>
  <c r="I4167" i="5"/>
  <c r="I4168" i="5"/>
  <c r="I4169" i="5"/>
  <c r="I4170" i="5"/>
  <c r="I4171" i="5"/>
  <c r="I4172" i="5"/>
  <c r="I4173" i="5"/>
  <c r="I4174" i="5"/>
  <c r="I4175" i="5"/>
  <c r="I4176" i="5"/>
  <c r="I4177" i="5"/>
  <c r="I4178" i="5"/>
  <c r="I4179" i="5"/>
  <c r="I4180" i="5"/>
  <c r="I4181" i="5"/>
  <c r="I4182" i="5"/>
  <c r="I4183" i="5"/>
  <c r="I4184" i="5"/>
  <c r="I4185" i="5"/>
  <c r="I4186" i="5"/>
  <c r="I4187" i="5"/>
  <c r="I4188" i="5"/>
  <c r="I4189" i="5"/>
  <c r="I4190" i="5"/>
  <c r="I4191" i="5"/>
  <c r="I4192" i="5"/>
  <c r="I4193" i="5"/>
  <c r="I4194" i="5"/>
  <c r="I4195" i="5"/>
  <c r="I4196" i="5"/>
  <c r="I4197" i="5"/>
  <c r="I4198" i="5"/>
  <c r="I4199" i="5"/>
  <c r="I4200" i="5"/>
  <c r="I4201" i="5"/>
  <c r="I4202" i="5"/>
  <c r="I4203" i="5"/>
  <c r="I4204" i="5"/>
  <c r="I4205" i="5"/>
  <c r="I4206" i="5"/>
  <c r="I4207" i="5"/>
  <c r="I4208" i="5"/>
  <c r="I4209" i="5"/>
  <c r="I4210" i="5"/>
  <c r="I4211" i="5"/>
  <c r="I4212" i="5"/>
  <c r="I4213" i="5"/>
  <c r="I4214" i="5"/>
  <c r="I4215" i="5"/>
  <c r="I4216" i="5"/>
  <c r="I4217" i="5"/>
  <c r="I4218" i="5"/>
  <c r="I4219" i="5"/>
  <c r="I4220" i="5"/>
  <c r="I4221" i="5"/>
  <c r="I4222" i="5"/>
  <c r="I4223" i="5"/>
  <c r="I4224" i="5"/>
  <c r="I4225" i="5"/>
  <c r="I4226" i="5"/>
  <c r="I4227" i="5"/>
  <c r="I4228" i="5"/>
  <c r="I4229" i="5"/>
  <c r="I4230" i="5"/>
  <c r="I4231" i="5"/>
  <c r="I4232" i="5"/>
  <c r="I4233" i="5"/>
  <c r="I4234" i="5"/>
  <c r="I4235" i="5"/>
  <c r="I4236" i="5"/>
  <c r="I4237" i="5"/>
  <c r="I4238" i="5"/>
  <c r="I4239" i="5"/>
  <c r="I4240" i="5"/>
  <c r="I4241" i="5"/>
  <c r="I4242" i="5"/>
  <c r="I4243" i="5"/>
  <c r="I4244" i="5"/>
  <c r="I4245" i="5"/>
  <c r="I4246" i="5"/>
  <c r="I4247" i="5"/>
  <c r="I4248" i="5"/>
  <c r="I4249" i="5"/>
  <c r="I4250" i="5"/>
  <c r="I4251" i="5"/>
  <c r="I4252" i="5"/>
  <c r="I4253" i="5"/>
  <c r="I4254" i="5"/>
  <c r="I4255" i="5"/>
  <c r="I4256" i="5"/>
  <c r="I4257" i="5"/>
  <c r="I4258" i="5"/>
  <c r="I4259" i="5"/>
  <c r="I4260" i="5"/>
  <c r="I4261" i="5"/>
  <c r="I4262" i="5"/>
  <c r="I4263" i="5"/>
  <c r="I4264" i="5"/>
  <c r="I4265" i="5"/>
  <c r="I4266" i="5"/>
  <c r="I4267" i="5"/>
  <c r="I4268" i="5"/>
  <c r="I4269" i="5"/>
  <c r="I4270" i="5"/>
  <c r="I4271" i="5"/>
  <c r="I4272" i="5"/>
  <c r="I4273" i="5"/>
  <c r="I4274" i="5"/>
  <c r="I4275" i="5"/>
  <c r="I4276" i="5"/>
  <c r="I4277" i="5"/>
  <c r="I4278" i="5"/>
  <c r="I4279" i="5"/>
  <c r="I4280" i="5"/>
  <c r="I4281" i="5"/>
  <c r="I4282" i="5"/>
  <c r="I4283" i="5"/>
  <c r="I4284" i="5"/>
  <c r="I4285" i="5"/>
  <c r="I4286" i="5"/>
  <c r="I4287" i="5"/>
  <c r="I4288" i="5"/>
  <c r="I4289" i="5"/>
  <c r="I4290" i="5"/>
  <c r="I4291" i="5"/>
  <c r="I4292" i="5"/>
  <c r="I4293" i="5"/>
  <c r="I4294" i="5"/>
  <c r="I4295" i="5"/>
  <c r="I4296" i="5"/>
  <c r="I4297" i="5"/>
  <c r="I4298" i="5"/>
  <c r="I4299" i="5"/>
  <c r="I4300" i="5"/>
  <c r="I4301" i="5"/>
  <c r="I4302" i="5"/>
  <c r="I4303" i="5"/>
  <c r="I4304" i="5"/>
  <c r="I4305" i="5"/>
  <c r="I4306" i="5"/>
  <c r="I4307" i="5"/>
  <c r="I4308" i="5"/>
  <c r="I4309" i="5"/>
  <c r="I4310" i="5"/>
  <c r="I4311" i="5"/>
  <c r="I4312" i="5"/>
  <c r="I4313" i="5"/>
  <c r="I4314" i="5"/>
  <c r="I4315" i="5"/>
  <c r="I4316" i="5"/>
  <c r="I4317" i="5"/>
  <c r="I4318" i="5"/>
  <c r="I4319" i="5"/>
  <c r="I4320" i="5"/>
  <c r="I4321" i="5"/>
  <c r="I4322" i="5"/>
  <c r="I4323" i="5"/>
  <c r="I4324" i="5"/>
  <c r="I4325" i="5"/>
  <c r="I4326" i="5"/>
  <c r="I4327" i="5"/>
  <c r="I4328" i="5"/>
  <c r="I4329" i="5"/>
  <c r="I4330" i="5"/>
  <c r="I4331" i="5"/>
  <c r="I4332" i="5"/>
  <c r="I4333" i="5"/>
  <c r="I4334" i="5"/>
  <c r="I4335" i="5"/>
  <c r="I4336" i="5"/>
  <c r="I4337" i="5"/>
  <c r="I4338" i="5"/>
  <c r="I4339" i="5"/>
  <c r="I4340" i="5"/>
  <c r="I4341" i="5"/>
  <c r="I4342" i="5"/>
  <c r="I4343" i="5"/>
  <c r="I4344" i="5"/>
  <c r="I4345" i="5"/>
  <c r="I4346" i="5"/>
  <c r="I4347" i="5"/>
  <c r="I4348" i="5"/>
  <c r="I4349" i="5"/>
  <c r="I4350" i="5"/>
  <c r="I4351" i="5"/>
  <c r="I4352" i="5"/>
  <c r="I4353" i="5"/>
  <c r="I4354" i="5"/>
  <c r="I4355" i="5"/>
  <c r="I4356" i="5"/>
  <c r="I4357" i="5"/>
  <c r="I4358" i="5"/>
  <c r="I4359" i="5"/>
  <c r="I4360" i="5"/>
  <c r="I4361" i="5"/>
  <c r="I4362" i="5"/>
  <c r="I4363" i="5"/>
  <c r="I4364" i="5"/>
  <c r="I4365" i="5"/>
  <c r="I4366" i="5"/>
  <c r="I4367" i="5"/>
  <c r="I4368" i="5"/>
  <c r="I4369" i="5"/>
  <c r="I4370" i="5"/>
  <c r="I4371" i="5"/>
  <c r="I4372" i="5"/>
  <c r="I4373" i="5"/>
  <c r="I4374" i="5"/>
  <c r="I4375" i="5"/>
  <c r="I4376" i="5"/>
  <c r="I4377" i="5"/>
  <c r="I4378" i="5"/>
  <c r="I4379" i="5"/>
  <c r="I4380" i="5"/>
  <c r="I4381" i="5"/>
  <c r="I4382" i="5"/>
  <c r="I4383" i="5"/>
  <c r="I4384" i="5"/>
  <c r="I4385" i="5"/>
  <c r="I4386" i="5"/>
  <c r="I4387" i="5"/>
  <c r="I4388" i="5"/>
  <c r="I4389" i="5"/>
  <c r="I4390" i="5"/>
  <c r="I4391" i="5"/>
  <c r="I4392" i="5"/>
  <c r="I4393" i="5"/>
  <c r="I4394" i="5"/>
  <c r="I4395" i="5"/>
  <c r="I4396" i="5"/>
  <c r="I4397" i="5"/>
  <c r="I4398" i="5"/>
  <c r="I4399" i="5"/>
  <c r="I4400" i="5"/>
  <c r="I4401" i="5"/>
  <c r="I4402" i="5"/>
  <c r="I4403" i="5"/>
  <c r="I4404" i="5"/>
  <c r="I4405" i="5"/>
  <c r="I4406" i="5"/>
  <c r="I4407" i="5"/>
  <c r="I4408" i="5"/>
  <c r="I4409" i="5"/>
  <c r="I4410" i="5"/>
  <c r="I4411" i="5"/>
  <c r="I4412" i="5"/>
  <c r="I4413" i="5"/>
  <c r="I4414" i="5"/>
  <c r="I4415" i="5"/>
  <c r="I4416" i="5"/>
  <c r="I4417" i="5"/>
  <c r="I4418" i="5"/>
  <c r="I4419" i="5"/>
  <c r="I4420" i="5"/>
  <c r="I4421" i="5"/>
  <c r="I4422" i="5"/>
  <c r="I4423" i="5"/>
  <c r="I4424" i="5"/>
  <c r="I4425" i="5"/>
  <c r="I4426" i="5"/>
  <c r="I4427" i="5"/>
  <c r="I4428" i="5"/>
  <c r="I4429" i="5"/>
  <c r="I4430" i="5"/>
  <c r="I4431" i="5"/>
  <c r="I4432" i="5"/>
  <c r="I4433" i="5"/>
  <c r="I4434" i="5"/>
  <c r="I4435" i="5"/>
  <c r="I4436" i="5"/>
  <c r="I4437" i="5"/>
  <c r="I4438" i="5"/>
  <c r="I4439" i="5"/>
  <c r="I4440" i="5"/>
  <c r="I4441" i="5"/>
  <c r="I4442" i="5"/>
  <c r="I4443" i="5"/>
  <c r="I4444" i="5"/>
  <c r="I4445" i="5"/>
  <c r="I4446" i="5"/>
  <c r="I4447" i="5"/>
  <c r="I4448" i="5"/>
  <c r="I4449" i="5"/>
  <c r="I4450" i="5"/>
  <c r="I4451" i="5"/>
  <c r="I4452" i="5"/>
  <c r="I4453" i="5"/>
  <c r="I4454" i="5"/>
  <c r="I4455" i="5"/>
  <c r="I4456" i="5"/>
  <c r="I4457" i="5"/>
  <c r="I4458" i="5"/>
  <c r="I4459" i="5"/>
  <c r="I4460" i="5"/>
  <c r="I4461" i="5"/>
  <c r="I4462" i="5"/>
  <c r="I4463" i="5"/>
  <c r="I4464" i="5"/>
  <c r="I4465" i="5"/>
  <c r="I4466" i="5"/>
  <c r="I4467" i="5"/>
  <c r="I4468" i="5"/>
  <c r="I4469" i="5"/>
  <c r="I4470" i="5"/>
  <c r="I4471" i="5"/>
  <c r="I4472" i="5"/>
  <c r="I4473" i="5"/>
  <c r="I4474" i="5"/>
  <c r="I4475" i="5"/>
  <c r="I4476" i="5"/>
  <c r="I4477" i="5"/>
  <c r="I4478" i="5"/>
  <c r="I4479" i="5"/>
  <c r="I4480" i="5"/>
  <c r="I4481" i="5"/>
  <c r="I4482" i="5"/>
  <c r="I4483" i="5"/>
  <c r="I4484" i="5"/>
  <c r="I4485" i="5"/>
  <c r="I4486" i="5"/>
  <c r="I4487" i="5"/>
  <c r="I4488" i="5"/>
  <c r="I4489" i="5"/>
  <c r="I4490" i="5"/>
  <c r="I4491" i="5"/>
  <c r="I4492" i="5"/>
  <c r="I4493" i="5"/>
  <c r="I4494" i="5"/>
  <c r="I4495" i="5"/>
  <c r="I4496" i="5"/>
  <c r="I4497" i="5"/>
  <c r="I4498" i="5"/>
  <c r="I4499" i="5"/>
  <c r="I4500" i="5"/>
  <c r="I4501" i="5"/>
  <c r="I4502" i="5"/>
  <c r="I4503" i="5"/>
  <c r="I4504" i="5"/>
  <c r="I4505" i="5"/>
  <c r="I4506" i="5"/>
  <c r="I4507" i="5"/>
  <c r="I4508" i="5"/>
  <c r="I4509" i="5"/>
  <c r="I4510" i="5"/>
  <c r="I4511" i="5"/>
  <c r="I4512" i="5"/>
  <c r="I4513" i="5"/>
  <c r="I4514" i="5"/>
  <c r="I4515" i="5"/>
  <c r="I4516" i="5"/>
  <c r="I4517" i="5"/>
  <c r="I4518" i="5"/>
  <c r="I4519" i="5"/>
  <c r="I4520" i="5"/>
  <c r="I4521" i="5"/>
  <c r="I4522" i="5"/>
  <c r="I4523" i="5"/>
  <c r="I4524" i="5"/>
  <c r="I4525" i="5"/>
  <c r="I4526" i="5"/>
  <c r="I4527" i="5"/>
  <c r="I4528" i="5"/>
  <c r="I4529" i="5"/>
  <c r="I4530" i="5"/>
  <c r="I4531" i="5"/>
  <c r="I4532" i="5"/>
  <c r="I4533" i="5"/>
  <c r="I4534" i="5"/>
  <c r="I4535" i="5"/>
  <c r="I4536" i="5"/>
  <c r="I4537" i="5"/>
  <c r="I4538" i="5"/>
  <c r="I4539" i="5"/>
  <c r="I4540" i="5"/>
  <c r="I4541" i="5"/>
  <c r="I4542" i="5"/>
  <c r="I4543" i="5"/>
  <c r="I4544" i="5"/>
  <c r="I4545" i="5"/>
  <c r="I4546" i="5"/>
  <c r="I4547" i="5"/>
  <c r="I4548" i="5"/>
  <c r="I4549" i="5"/>
  <c r="I4550" i="5"/>
  <c r="I4551" i="5"/>
  <c r="I4552" i="5"/>
  <c r="I4553" i="5"/>
  <c r="I4554" i="5"/>
  <c r="I4555" i="5"/>
  <c r="I4556" i="5"/>
  <c r="I4557" i="5"/>
  <c r="I4558" i="5"/>
  <c r="I4559" i="5"/>
  <c r="I4560" i="5"/>
  <c r="I4561" i="5"/>
  <c r="I4562" i="5"/>
  <c r="I4563" i="5"/>
  <c r="I4564" i="5"/>
  <c r="I4565" i="5"/>
  <c r="I4566" i="5"/>
  <c r="I4567" i="5"/>
  <c r="I4568" i="5"/>
  <c r="I4569" i="5"/>
  <c r="I4570" i="5"/>
  <c r="I4571" i="5"/>
  <c r="I4572" i="5"/>
  <c r="I4573" i="5"/>
  <c r="I4574" i="5"/>
  <c r="I4575" i="5"/>
  <c r="I4576" i="5"/>
  <c r="I4577" i="5"/>
  <c r="I4578" i="5"/>
  <c r="I4579" i="5"/>
  <c r="I4580" i="5"/>
  <c r="I4581" i="5"/>
  <c r="I4582" i="5"/>
  <c r="I4583" i="5"/>
  <c r="I4584" i="5"/>
  <c r="I4585" i="5"/>
  <c r="I4586" i="5"/>
  <c r="I4587" i="5"/>
  <c r="I4588" i="5"/>
  <c r="I4589" i="5"/>
  <c r="I4590" i="5"/>
  <c r="I4591" i="5"/>
  <c r="I4592" i="5"/>
  <c r="I4593" i="5"/>
  <c r="I4594" i="5"/>
  <c r="I4595" i="5"/>
  <c r="I4596" i="5"/>
  <c r="I4597" i="5"/>
  <c r="I4598" i="5"/>
  <c r="I4599" i="5"/>
  <c r="I4600" i="5"/>
  <c r="I4601" i="5"/>
  <c r="I4602" i="5"/>
  <c r="I4603" i="5"/>
  <c r="I4604" i="5"/>
  <c r="I4605" i="5"/>
  <c r="I4606" i="5"/>
  <c r="I4607" i="5"/>
  <c r="I4608" i="5"/>
  <c r="I4609" i="5"/>
  <c r="I4610" i="5"/>
  <c r="I4611" i="5"/>
  <c r="I4612" i="5"/>
  <c r="I4613" i="5"/>
  <c r="I4614" i="5"/>
  <c r="I4615" i="5"/>
  <c r="I4616" i="5"/>
  <c r="I4617" i="5"/>
  <c r="I4618" i="5"/>
  <c r="I4619" i="5"/>
  <c r="I4620" i="5"/>
  <c r="I4621" i="5"/>
  <c r="I4622" i="5"/>
  <c r="I4623" i="5"/>
  <c r="I4624" i="5"/>
  <c r="I4625" i="5"/>
  <c r="I4626" i="5"/>
  <c r="I4627" i="5"/>
  <c r="I4628" i="5"/>
  <c r="I4629" i="5"/>
  <c r="I4630" i="5"/>
  <c r="I4631" i="5"/>
  <c r="I4632" i="5"/>
  <c r="I4633" i="5"/>
  <c r="I4634" i="5"/>
  <c r="I4635" i="5"/>
  <c r="I4636" i="5"/>
  <c r="I4637" i="5"/>
  <c r="I4638" i="5"/>
  <c r="I4639" i="5"/>
  <c r="I4640" i="5"/>
  <c r="I4641" i="5"/>
  <c r="I4642" i="5"/>
  <c r="I4643" i="5"/>
  <c r="I4644" i="5"/>
  <c r="I4645" i="5"/>
  <c r="I4646" i="5"/>
  <c r="I4647" i="5"/>
  <c r="I4648" i="5"/>
  <c r="I4649" i="5"/>
  <c r="I4650" i="5"/>
  <c r="I4651" i="5"/>
  <c r="I4652" i="5"/>
  <c r="I4653" i="5"/>
  <c r="I4654" i="5"/>
  <c r="I4655" i="5"/>
  <c r="I4656" i="5"/>
  <c r="I4657" i="5"/>
  <c r="I4658" i="5"/>
  <c r="I4659" i="5"/>
  <c r="I4660" i="5"/>
  <c r="I4661" i="5"/>
  <c r="I4662" i="5"/>
  <c r="I4663" i="5"/>
  <c r="I4664" i="5"/>
  <c r="I4665" i="5"/>
  <c r="I4666" i="5"/>
  <c r="I4667" i="5"/>
  <c r="I4668" i="5"/>
  <c r="I4669" i="5"/>
  <c r="I4670" i="5"/>
  <c r="I4671" i="5"/>
  <c r="I4672" i="5"/>
  <c r="I4673" i="5"/>
  <c r="I4674" i="5"/>
  <c r="I4675" i="5"/>
  <c r="I4676" i="5"/>
  <c r="I4677" i="5"/>
  <c r="I4678" i="5"/>
  <c r="I4679" i="5"/>
  <c r="I4680" i="5"/>
  <c r="I4681" i="5"/>
  <c r="I4682" i="5"/>
  <c r="I4683" i="5"/>
  <c r="I4684" i="5"/>
  <c r="I4685" i="5"/>
  <c r="I4686" i="5"/>
  <c r="I4687" i="5"/>
  <c r="I4688" i="5"/>
  <c r="I4689" i="5"/>
  <c r="I4690" i="5"/>
  <c r="I4691" i="5"/>
  <c r="I4692" i="5"/>
  <c r="I4693" i="5"/>
  <c r="I4694" i="5"/>
  <c r="I4695" i="5"/>
  <c r="I4696" i="5"/>
  <c r="I4697" i="5"/>
  <c r="I4698" i="5"/>
  <c r="I4699" i="5"/>
  <c r="I4700" i="5"/>
  <c r="I4701" i="5"/>
  <c r="I4702" i="5"/>
  <c r="I4703" i="5"/>
  <c r="I4704" i="5"/>
  <c r="I4705" i="5"/>
  <c r="I4706" i="5"/>
  <c r="I4707" i="5"/>
  <c r="I4708" i="5"/>
  <c r="I4709" i="5"/>
  <c r="I4710" i="5"/>
  <c r="I4711" i="5"/>
  <c r="I4712" i="5"/>
  <c r="I4713" i="5"/>
  <c r="I4714" i="5"/>
  <c r="I4715" i="5"/>
  <c r="I4716" i="5"/>
  <c r="I4717" i="5"/>
  <c r="I4718" i="5"/>
  <c r="I4719" i="5"/>
  <c r="I4720" i="5"/>
  <c r="I4721" i="5"/>
  <c r="I4722" i="5"/>
  <c r="I4723" i="5"/>
  <c r="I4724" i="5"/>
  <c r="I4725" i="5"/>
  <c r="I4726" i="5"/>
  <c r="I4727" i="5"/>
  <c r="I4728" i="5"/>
  <c r="I4729" i="5"/>
  <c r="I4730" i="5"/>
  <c r="I4731" i="5"/>
  <c r="I4732" i="5"/>
  <c r="I4733" i="5"/>
  <c r="I4734" i="5"/>
  <c r="I4735" i="5"/>
  <c r="I4736" i="5"/>
  <c r="I4737" i="5"/>
  <c r="I4738" i="5"/>
  <c r="I4739" i="5"/>
  <c r="I4740" i="5"/>
  <c r="I4741" i="5"/>
  <c r="I4742" i="5"/>
  <c r="I4743" i="5"/>
  <c r="I4744" i="5"/>
  <c r="I4745" i="5"/>
  <c r="I4746" i="5"/>
  <c r="I4747" i="5"/>
  <c r="I4748" i="5"/>
  <c r="I4749" i="5"/>
  <c r="I4750" i="5"/>
  <c r="I4751" i="5"/>
  <c r="I4752" i="5"/>
  <c r="I4753" i="5"/>
  <c r="I4754" i="5"/>
  <c r="I4755" i="5"/>
  <c r="I4756" i="5"/>
  <c r="I4757" i="5"/>
  <c r="I4758" i="5"/>
  <c r="I4759" i="5"/>
  <c r="I4760" i="5"/>
  <c r="I4761" i="5"/>
  <c r="I4762" i="5"/>
  <c r="I4763" i="5"/>
  <c r="I4764" i="5"/>
  <c r="I4765" i="5"/>
  <c r="I4766" i="5"/>
  <c r="I4767" i="5"/>
  <c r="I4768" i="5"/>
  <c r="I4769" i="5"/>
  <c r="I4770" i="5"/>
  <c r="I4771" i="5"/>
  <c r="I4772" i="5"/>
  <c r="I4773" i="5"/>
  <c r="I4774" i="5"/>
  <c r="I4775" i="5"/>
  <c r="I4776" i="5"/>
  <c r="I4777" i="5"/>
  <c r="I4778" i="5"/>
  <c r="I4779" i="5"/>
  <c r="I4780" i="5"/>
  <c r="I4781" i="5"/>
  <c r="I4782" i="5"/>
  <c r="I4783" i="5"/>
  <c r="I4784" i="5"/>
  <c r="I4785" i="5"/>
  <c r="I4786" i="5"/>
  <c r="I4787" i="5"/>
  <c r="I4788" i="5"/>
  <c r="I4789" i="5"/>
  <c r="I4790" i="5"/>
  <c r="I4791" i="5"/>
  <c r="I4792" i="5"/>
  <c r="I4793" i="5"/>
  <c r="I4794" i="5"/>
  <c r="I4795" i="5"/>
  <c r="I4796" i="5"/>
  <c r="I4797" i="5"/>
  <c r="I4798" i="5"/>
  <c r="I4799" i="5"/>
  <c r="I4800" i="5"/>
  <c r="I4801" i="5"/>
  <c r="I4802" i="5"/>
  <c r="I4803" i="5"/>
  <c r="I4804" i="5"/>
  <c r="I4805" i="5"/>
  <c r="I4806" i="5"/>
  <c r="I4807" i="5"/>
  <c r="I4808" i="5"/>
  <c r="I4809" i="5"/>
  <c r="I4810" i="5"/>
  <c r="I4811" i="5"/>
  <c r="I4812" i="5"/>
  <c r="I4813" i="5"/>
  <c r="I4814" i="5"/>
  <c r="I4815" i="5"/>
  <c r="I4816" i="5"/>
  <c r="I4817" i="5"/>
  <c r="I4818" i="5"/>
  <c r="I4819" i="5"/>
  <c r="I4820" i="5"/>
  <c r="I4821" i="5"/>
  <c r="I4822" i="5"/>
  <c r="I4823" i="5"/>
  <c r="I4824" i="5"/>
  <c r="I4825" i="5"/>
  <c r="I4826" i="5"/>
  <c r="I4827" i="5"/>
  <c r="I4828" i="5"/>
  <c r="I4829" i="5"/>
  <c r="I4830" i="5"/>
  <c r="I4831" i="5"/>
  <c r="I4832" i="5"/>
  <c r="I4833" i="5"/>
  <c r="I4834" i="5"/>
  <c r="I4835" i="5"/>
  <c r="I4836" i="5"/>
  <c r="I4837" i="5"/>
  <c r="I4838" i="5"/>
  <c r="I4839" i="5"/>
  <c r="I4840" i="5"/>
  <c r="I4841" i="5"/>
  <c r="I4842" i="5"/>
  <c r="I4843" i="5"/>
  <c r="I4844" i="5"/>
  <c r="I4845" i="5"/>
  <c r="I4846" i="5"/>
  <c r="I4847" i="5"/>
  <c r="I4848" i="5"/>
  <c r="I4849" i="5"/>
  <c r="I4850" i="5"/>
  <c r="I4851" i="5"/>
  <c r="I4852" i="5"/>
  <c r="I4853" i="5"/>
  <c r="I4854" i="5"/>
  <c r="I4855" i="5"/>
  <c r="I4856" i="5"/>
  <c r="I4857" i="5"/>
  <c r="I4858" i="5"/>
  <c r="I4859" i="5"/>
  <c r="I4860" i="5"/>
  <c r="I4861" i="5"/>
  <c r="I4862" i="5"/>
  <c r="I4863" i="5"/>
  <c r="I4864" i="5"/>
  <c r="I4865" i="5"/>
  <c r="I4866" i="5"/>
  <c r="I4867" i="5"/>
  <c r="I4868" i="5"/>
  <c r="I4869" i="5"/>
  <c r="I4870" i="5"/>
  <c r="I4871" i="5"/>
  <c r="I4872" i="5"/>
  <c r="I4873" i="5"/>
  <c r="I4874" i="5"/>
  <c r="I4875" i="5"/>
  <c r="I4876" i="5"/>
  <c r="I4877" i="5"/>
  <c r="I4878" i="5"/>
  <c r="I4879" i="5"/>
  <c r="I4880" i="5"/>
  <c r="I4881" i="5"/>
  <c r="I4882" i="5"/>
  <c r="I4883" i="5"/>
  <c r="I4884" i="5"/>
  <c r="I4885" i="5"/>
  <c r="I4886" i="5"/>
  <c r="I4887" i="5"/>
  <c r="I4888" i="5"/>
  <c r="I4889" i="5"/>
  <c r="I4890" i="5"/>
  <c r="I4891" i="5"/>
  <c r="I4892" i="5"/>
  <c r="I4893" i="5"/>
  <c r="I4894" i="5"/>
  <c r="I4895" i="5"/>
  <c r="I4896" i="5"/>
  <c r="I4897" i="5"/>
  <c r="I4898" i="5"/>
  <c r="I4899" i="5"/>
  <c r="I4900" i="5"/>
  <c r="I4901" i="5"/>
  <c r="I4902" i="5"/>
  <c r="I4903" i="5"/>
  <c r="I4904" i="5"/>
  <c r="I4905" i="5"/>
  <c r="I4906" i="5"/>
  <c r="I4907" i="5"/>
  <c r="I4908" i="5"/>
  <c r="I4909" i="5"/>
  <c r="I4910" i="5"/>
  <c r="I4911" i="5"/>
  <c r="I4912" i="5"/>
  <c r="I4913" i="5"/>
  <c r="I4914" i="5"/>
  <c r="I4915" i="5"/>
  <c r="I4916" i="5"/>
  <c r="I4917" i="5"/>
  <c r="I4918" i="5"/>
  <c r="I4919" i="5"/>
  <c r="I4920" i="5"/>
  <c r="I4921" i="5"/>
  <c r="I4922" i="5"/>
  <c r="I4923" i="5"/>
  <c r="I4924" i="5"/>
  <c r="I4925" i="5"/>
  <c r="I4926" i="5"/>
  <c r="I4927" i="5"/>
  <c r="I4928" i="5"/>
  <c r="I4929" i="5"/>
  <c r="I4930" i="5"/>
  <c r="I4931" i="5"/>
  <c r="I4932" i="5"/>
  <c r="I4933" i="5"/>
  <c r="I4934" i="5"/>
  <c r="I4935" i="5"/>
  <c r="I4936" i="5"/>
  <c r="I4937" i="5"/>
  <c r="I4938" i="5"/>
  <c r="I4939" i="5"/>
  <c r="I4940" i="5"/>
  <c r="I4941" i="5"/>
  <c r="I4942" i="5"/>
  <c r="I4943" i="5"/>
  <c r="I4944" i="5"/>
  <c r="I4945" i="5"/>
  <c r="I4946" i="5"/>
  <c r="I4947" i="5"/>
  <c r="I4948" i="5"/>
  <c r="I4949" i="5"/>
  <c r="I4950" i="5"/>
  <c r="I4951" i="5"/>
  <c r="I4952" i="5"/>
  <c r="I4953" i="5"/>
  <c r="I4954" i="5"/>
  <c r="I4955" i="5"/>
  <c r="I4956" i="5"/>
  <c r="I4957" i="5"/>
  <c r="I4958" i="5"/>
  <c r="I4959" i="5"/>
  <c r="I4960" i="5"/>
  <c r="I4961" i="5"/>
  <c r="I4962" i="5"/>
  <c r="I4963" i="5"/>
  <c r="I4964" i="5"/>
  <c r="I4965" i="5"/>
  <c r="I4966" i="5"/>
  <c r="I4967" i="5"/>
  <c r="I4968" i="5"/>
  <c r="I4969" i="5"/>
  <c r="I4970" i="5"/>
  <c r="I4971" i="5"/>
  <c r="I4972" i="5"/>
  <c r="I4973" i="5"/>
  <c r="I4974" i="5"/>
  <c r="I4975" i="5"/>
  <c r="I4976" i="5"/>
  <c r="I4977" i="5"/>
  <c r="I4978" i="5"/>
  <c r="I4979" i="5"/>
  <c r="I4980" i="5"/>
  <c r="I4981" i="5"/>
  <c r="I4982" i="5"/>
  <c r="I4983" i="5"/>
  <c r="I4984" i="5"/>
  <c r="I4985" i="5"/>
  <c r="I4986" i="5"/>
  <c r="I4987" i="5"/>
  <c r="I4988" i="5"/>
  <c r="I4989" i="5"/>
  <c r="I4990" i="5"/>
  <c r="I4991" i="5"/>
  <c r="I4992" i="5"/>
  <c r="I4993" i="5"/>
  <c r="I4994" i="5"/>
  <c r="I4995" i="5"/>
  <c r="I4996" i="5"/>
  <c r="I4997" i="5"/>
  <c r="I4998" i="5"/>
  <c r="I4999" i="5"/>
  <c r="I5000" i="5"/>
  <c r="I5001" i="5"/>
  <c r="I5002" i="5"/>
  <c r="I5003" i="5"/>
  <c r="I5004" i="5"/>
  <c r="I5005" i="5"/>
  <c r="I5006" i="5"/>
  <c r="I5007" i="5"/>
  <c r="I5008" i="5"/>
  <c r="I5009" i="5"/>
  <c r="I5010" i="5"/>
  <c r="I5011" i="5"/>
  <c r="I5012" i="5"/>
  <c r="I5013" i="5"/>
  <c r="I5014" i="5"/>
  <c r="I5015" i="5"/>
  <c r="I5016" i="5"/>
  <c r="I5017" i="5"/>
  <c r="I5018" i="5"/>
  <c r="I5019" i="5"/>
  <c r="I5020" i="5"/>
  <c r="I5021" i="5"/>
  <c r="I5022" i="5"/>
  <c r="I5023" i="5"/>
  <c r="I5024" i="5"/>
  <c r="I5025" i="5"/>
  <c r="I5026" i="5"/>
  <c r="I5027" i="5"/>
  <c r="I5028" i="5"/>
  <c r="I5029" i="5"/>
  <c r="I5030" i="5"/>
  <c r="I5031" i="5"/>
  <c r="I5032" i="5"/>
  <c r="I5033" i="5"/>
  <c r="I5034" i="5"/>
  <c r="I5035" i="5"/>
  <c r="I5036" i="5"/>
  <c r="I5037" i="5"/>
  <c r="I5038" i="5"/>
  <c r="I5039" i="5"/>
  <c r="I5040" i="5"/>
  <c r="I5041" i="5"/>
  <c r="I5042" i="5"/>
  <c r="I5043" i="5"/>
  <c r="I5044" i="5"/>
  <c r="I5045" i="5"/>
  <c r="I5046" i="5"/>
  <c r="I5047" i="5"/>
  <c r="I5048" i="5"/>
  <c r="I5049" i="5"/>
  <c r="I5050" i="5"/>
  <c r="I5051" i="5"/>
  <c r="I5052" i="5"/>
  <c r="I5053" i="5"/>
  <c r="I5054" i="5"/>
  <c r="I5055" i="5"/>
  <c r="I5056" i="5"/>
  <c r="I5057" i="5"/>
  <c r="I5058" i="5"/>
  <c r="I5059" i="5"/>
  <c r="I5060" i="5"/>
  <c r="I5061" i="5"/>
  <c r="I5062" i="5"/>
  <c r="I5063" i="5"/>
  <c r="I5064" i="5"/>
  <c r="I5065" i="5"/>
  <c r="I5066" i="5"/>
  <c r="I5067" i="5"/>
  <c r="I5068" i="5"/>
  <c r="I5069" i="5"/>
  <c r="I5070" i="5"/>
  <c r="I5071" i="5"/>
  <c r="I5072" i="5"/>
  <c r="I5073" i="5"/>
  <c r="I5074" i="5"/>
  <c r="I5075" i="5"/>
  <c r="I5076" i="5"/>
  <c r="I5077" i="5"/>
  <c r="I5078" i="5"/>
  <c r="I5079" i="5"/>
  <c r="I5080" i="5"/>
  <c r="I5081" i="5"/>
  <c r="I5082" i="5"/>
  <c r="I5083" i="5"/>
  <c r="I5084" i="5"/>
  <c r="I5085" i="5"/>
  <c r="I5086" i="5"/>
  <c r="I5087" i="5"/>
  <c r="I5088" i="5"/>
  <c r="I5089" i="5"/>
  <c r="I5090" i="5"/>
  <c r="I5091" i="5"/>
  <c r="I5092" i="5"/>
  <c r="I5093" i="5"/>
  <c r="I5094" i="5"/>
  <c r="I5095" i="5"/>
  <c r="I5096" i="5"/>
  <c r="I5097" i="5"/>
  <c r="I5098" i="5"/>
  <c r="I5099" i="5"/>
  <c r="I5100" i="5"/>
  <c r="I5101" i="5"/>
  <c r="I5102" i="5"/>
  <c r="I5103" i="5"/>
  <c r="I5104" i="5"/>
  <c r="I5105" i="5"/>
  <c r="I5106" i="5"/>
  <c r="I5107" i="5"/>
  <c r="I5108" i="5"/>
  <c r="I5109" i="5"/>
  <c r="I5110" i="5"/>
  <c r="I5111" i="5"/>
  <c r="I5112" i="5"/>
  <c r="I5113" i="5"/>
  <c r="I5114" i="5"/>
  <c r="I5115" i="5"/>
  <c r="I5116" i="5"/>
  <c r="I5117" i="5"/>
  <c r="I5118" i="5"/>
  <c r="I5119" i="5"/>
  <c r="I5120" i="5"/>
  <c r="I5121" i="5"/>
  <c r="I5122" i="5"/>
  <c r="I5123" i="5"/>
  <c r="I5124" i="5"/>
  <c r="I5125" i="5"/>
  <c r="I5126" i="5"/>
  <c r="I5127" i="5"/>
  <c r="I5128" i="5"/>
  <c r="I5129" i="5"/>
  <c r="I5130" i="5"/>
  <c r="I5131" i="5"/>
  <c r="I5132" i="5"/>
  <c r="I5133" i="5"/>
  <c r="I5134" i="5"/>
  <c r="I5135" i="5"/>
  <c r="I5136" i="5"/>
  <c r="I5137" i="5"/>
  <c r="I5138" i="5"/>
  <c r="I5139" i="5"/>
  <c r="I5140" i="5"/>
  <c r="I5141" i="5"/>
  <c r="I5142" i="5"/>
  <c r="I5143" i="5"/>
  <c r="I5144" i="5"/>
  <c r="I5145" i="5"/>
  <c r="I5146" i="5"/>
  <c r="I5147" i="5"/>
  <c r="I5148" i="5"/>
  <c r="I5149" i="5"/>
  <c r="I5150" i="5"/>
  <c r="I5151" i="5"/>
  <c r="I5152" i="5"/>
  <c r="I5153" i="5"/>
  <c r="I5154" i="5"/>
  <c r="I5155" i="5"/>
  <c r="I5156" i="5"/>
  <c r="I5157" i="5"/>
  <c r="I5158" i="5"/>
  <c r="I5159" i="5"/>
  <c r="I5160" i="5"/>
  <c r="I5161" i="5"/>
  <c r="I5162" i="5"/>
  <c r="I5163" i="5"/>
  <c r="I5164" i="5"/>
  <c r="I5165" i="5"/>
  <c r="I5166" i="5"/>
  <c r="I5167" i="5"/>
  <c r="I5168" i="5"/>
  <c r="I5169" i="5"/>
  <c r="I5170" i="5"/>
  <c r="I5171" i="5"/>
  <c r="I5172" i="5"/>
  <c r="I5173" i="5"/>
  <c r="I5174" i="5"/>
  <c r="I5175" i="5"/>
  <c r="I5176" i="5"/>
  <c r="I5177" i="5"/>
  <c r="I5178" i="5"/>
  <c r="I5179" i="5"/>
  <c r="I5180" i="5"/>
  <c r="I5181" i="5"/>
  <c r="I5182" i="5"/>
  <c r="I5183" i="5"/>
  <c r="I5184" i="5"/>
  <c r="I5185" i="5"/>
  <c r="I5186" i="5"/>
  <c r="I5187" i="5"/>
  <c r="I5188" i="5"/>
  <c r="I5189" i="5"/>
  <c r="I5190" i="5"/>
  <c r="I5191" i="5"/>
  <c r="I5192" i="5"/>
  <c r="I5193" i="5"/>
  <c r="I5194" i="5"/>
  <c r="I5195" i="5"/>
  <c r="I5196" i="5"/>
  <c r="I5197" i="5"/>
  <c r="I5198" i="5"/>
  <c r="I5199" i="5"/>
  <c r="I5200" i="5"/>
  <c r="I5201" i="5"/>
  <c r="I5202" i="5"/>
  <c r="I5203" i="5"/>
  <c r="I5204" i="5"/>
  <c r="I5205" i="5"/>
  <c r="I5206" i="5"/>
  <c r="I5207" i="5"/>
  <c r="I5208" i="5"/>
  <c r="I5209" i="5"/>
  <c r="I5210" i="5"/>
  <c r="I5211" i="5"/>
  <c r="I5212" i="5"/>
  <c r="I5213" i="5"/>
  <c r="I5214" i="5"/>
  <c r="I5215" i="5"/>
  <c r="I5216" i="5"/>
  <c r="I5217" i="5"/>
  <c r="I5218" i="5"/>
  <c r="I5219" i="5"/>
  <c r="I5220" i="5"/>
  <c r="I5221" i="5"/>
  <c r="I5222" i="5"/>
  <c r="I5223" i="5"/>
  <c r="I5224" i="5"/>
  <c r="I5225" i="5"/>
  <c r="I5226" i="5"/>
  <c r="I5227" i="5"/>
  <c r="I5228" i="5"/>
  <c r="I5229" i="5"/>
  <c r="I5230" i="5"/>
  <c r="I5231" i="5"/>
  <c r="I5232" i="5"/>
  <c r="I5233" i="5"/>
  <c r="I5234" i="5"/>
  <c r="I5235" i="5"/>
  <c r="I5236" i="5"/>
  <c r="I5237" i="5"/>
  <c r="I5238" i="5"/>
  <c r="I5239" i="5"/>
  <c r="I5240" i="5"/>
  <c r="I5241" i="5"/>
  <c r="I5242" i="5"/>
  <c r="I5243" i="5"/>
  <c r="I5244" i="5"/>
  <c r="I5245" i="5"/>
  <c r="I5246" i="5"/>
  <c r="I5247" i="5"/>
  <c r="I5248" i="5"/>
  <c r="I5249" i="5"/>
  <c r="I5250" i="5"/>
  <c r="I5251" i="5"/>
  <c r="I5252" i="5"/>
  <c r="I5253" i="5"/>
  <c r="I5254" i="5"/>
  <c r="I5255" i="5"/>
  <c r="I5256" i="5"/>
  <c r="I5257" i="5"/>
  <c r="I5258" i="5"/>
  <c r="I5259" i="5"/>
  <c r="I5260" i="5"/>
  <c r="I5261" i="5"/>
  <c r="I5262" i="5"/>
  <c r="I5263" i="5"/>
  <c r="I5264" i="5"/>
  <c r="I5265" i="5"/>
  <c r="I5266" i="5"/>
  <c r="I5267" i="5"/>
  <c r="I5268" i="5"/>
  <c r="I5269" i="5"/>
  <c r="I5270" i="5"/>
  <c r="I5271" i="5"/>
  <c r="I5272" i="5"/>
  <c r="I5273" i="5"/>
  <c r="I5274" i="5"/>
  <c r="I5275" i="5"/>
  <c r="I5276" i="5"/>
  <c r="I5277" i="5"/>
  <c r="I5278" i="5"/>
  <c r="I5279" i="5"/>
  <c r="I5280" i="5"/>
  <c r="I5281" i="5"/>
  <c r="I5282" i="5"/>
  <c r="I5283" i="5"/>
  <c r="I5284" i="5"/>
  <c r="I5285" i="5"/>
  <c r="I5286" i="5"/>
  <c r="I5287" i="5"/>
  <c r="I5288" i="5"/>
  <c r="I5289" i="5"/>
  <c r="I5290" i="5"/>
  <c r="I5291" i="5"/>
  <c r="I5292" i="5"/>
  <c r="I5293" i="5"/>
  <c r="I5294" i="5"/>
  <c r="I5295" i="5"/>
  <c r="I5296" i="5"/>
  <c r="I5297" i="5"/>
  <c r="I5298" i="5"/>
  <c r="I5299" i="5"/>
  <c r="I5300" i="5"/>
  <c r="I5301" i="5"/>
  <c r="I5302" i="5"/>
  <c r="I5303" i="5"/>
  <c r="I5304" i="5"/>
  <c r="I5305" i="5"/>
  <c r="I5306" i="5"/>
  <c r="I5307" i="5"/>
  <c r="I5308" i="5"/>
  <c r="I5309" i="5"/>
  <c r="I5310" i="5"/>
  <c r="I5311" i="5"/>
  <c r="I5312" i="5"/>
  <c r="I5313" i="5"/>
  <c r="I5314" i="5"/>
  <c r="I5315" i="5"/>
  <c r="I5316" i="5"/>
  <c r="I5317" i="5"/>
  <c r="I5318" i="5"/>
  <c r="I5319" i="5"/>
  <c r="I5320" i="5"/>
  <c r="I5321" i="5"/>
  <c r="I5322" i="5"/>
  <c r="I5323" i="5"/>
  <c r="I5324" i="5"/>
  <c r="I5325" i="5"/>
  <c r="I5326" i="5"/>
  <c r="I5327" i="5"/>
  <c r="I5328" i="5"/>
  <c r="I5329" i="5"/>
  <c r="I5330" i="5"/>
  <c r="I5331" i="5"/>
  <c r="I5332" i="5"/>
  <c r="I5333" i="5"/>
  <c r="I5334" i="5"/>
  <c r="I5335" i="5"/>
  <c r="I5336" i="5"/>
  <c r="I5337" i="5"/>
  <c r="I5338" i="5"/>
  <c r="I5339" i="5"/>
  <c r="I5340" i="5"/>
  <c r="I5341" i="5"/>
  <c r="I5342" i="5"/>
  <c r="I5343" i="5"/>
  <c r="I5344" i="5"/>
  <c r="I5345" i="5"/>
  <c r="I5346" i="5"/>
  <c r="I5347" i="5"/>
  <c r="I5348" i="5"/>
  <c r="I5349" i="5"/>
  <c r="I5350" i="5"/>
  <c r="I5351" i="5"/>
  <c r="I5352" i="5"/>
  <c r="I5353" i="5"/>
  <c r="I5354" i="5"/>
  <c r="I5355" i="5"/>
  <c r="I5356" i="5"/>
  <c r="I5357" i="5"/>
  <c r="I5358" i="5"/>
  <c r="I5359" i="5"/>
  <c r="I5360" i="5"/>
  <c r="I5361" i="5"/>
  <c r="I5362" i="5"/>
  <c r="I5363" i="5"/>
  <c r="I5364" i="5"/>
  <c r="I5365" i="5"/>
  <c r="I5366" i="5"/>
  <c r="I5367" i="5"/>
  <c r="I5368" i="5"/>
  <c r="I5369" i="5"/>
  <c r="I5370" i="5"/>
  <c r="I5371" i="5"/>
  <c r="I5372" i="5"/>
  <c r="I5373" i="5"/>
  <c r="I5374" i="5"/>
  <c r="I5375" i="5"/>
  <c r="I5376" i="5"/>
  <c r="I5377" i="5"/>
  <c r="I5378" i="5"/>
  <c r="I5379" i="5"/>
  <c r="I5380" i="5"/>
  <c r="I5381" i="5"/>
  <c r="I5382" i="5"/>
  <c r="I5383" i="5"/>
  <c r="I5384" i="5"/>
  <c r="I5385" i="5"/>
  <c r="I5386" i="5"/>
  <c r="I5387" i="5"/>
  <c r="I5388" i="5"/>
  <c r="I5389" i="5"/>
  <c r="I5390" i="5"/>
  <c r="I5391" i="5"/>
  <c r="I5392" i="5"/>
  <c r="I5393" i="5"/>
  <c r="I5394" i="5"/>
  <c r="I5395" i="5"/>
  <c r="I5396" i="5"/>
  <c r="I5397" i="5"/>
  <c r="I5398" i="5"/>
  <c r="I5399" i="5"/>
  <c r="I5400" i="5"/>
  <c r="I5401" i="5"/>
  <c r="I5402" i="5"/>
  <c r="I5403" i="5"/>
  <c r="I5404" i="5"/>
  <c r="I5405" i="5"/>
  <c r="I5406" i="5"/>
  <c r="I5407" i="5"/>
  <c r="I5408" i="5"/>
  <c r="I5409" i="5"/>
  <c r="I5410" i="5"/>
  <c r="I5411" i="5"/>
  <c r="I5412" i="5"/>
  <c r="I5413" i="5"/>
  <c r="I5414" i="5"/>
  <c r="I5415" i="5"/>
  <c r="I5416" i="5"/>
  <c r="I5417" i="5"/>
  <c r="I5418" i="5"/>
  <c r="I5419" i="5"/>
  <c r="I5420" i="5"/>
  <c r="I5421" i="5"/>
  <c r="I5422" i="5"/>
  <c r="I5423" i="5"/>
  <c r="I5424" i="5"/>
  <c r="I5425" i="5"/>
  <c r="I5426" i="5"/>
  <c r="I5427" i="5"/>
  <c r="I5428" i="5"/>
  <c r="I5429" i="5"/>
  <c r="I5430" i="5"/>
  <c r="I5431" i="5"/>
  <c r="I5432" i="5"/>
  <c r="I5433" i="5"/>
  <c r="I5434" i="5"/>
  <c r="I5435" i="5"/>
  <c r="I5436" i="5"/>
  <c r="I5437" i="5"/>
  <c r="I5438" i="5"/>
  <c r="I5439" i="5"/>
  <c r="I5440" i="5"/>
  <c r="I5441" i="5"/>
  <c r="I5442" i="5"/>
  <c r="I5443" i="5"/>
  <c r="I5444" i="5"/>
  <c r="I5445" i="5"/>
  <c r="I5446" i="5"/>
  <c r="I5447" i="5"/>
  <c r="I5448" i="5"/>
  <c r="I5449" i="5"/>
  <c r="I5450" i="5"/>
  <c r="I5451" i="5"/>
  <c r="I5452" i="5"/>
  <c r="I5453" i="5"/>
  <c r="I5454" i="5"/>
  <c r="I5455" i="5"/>
  <c r="I5456" i="5"/>
  <c r="I5457" i="5"/>
  <c r="I5458" i="5"/>
  <c r="I5459" i="5"/>
  <c r="I5460" i="5"/>
  <c r="I5461" i="5"/>
  <c r="I5462" i="5"/>
  <c r="I5463" i="5"/>
  <c r="I5464" i="5"/>
  <c r="I5465" i="5"/>
  <c r="I5466" i="5"/>
  <c r="I5467" i="5"/>
  <c r="I5468" i="5"/>
  <c r="I5469" i="5"/>
  <c r="I5470" i="5"/>
  <c r="I5471" i="5"/>
  <c r="I5472" i="5"/>
  <c r="I5473" i="5"/>
  <c r="I5474" i="5"/>
  <c r="I5475" i="5"/>
  <c r="I5476" i="5"/>
  <c r="I5477" i="5"/>
  <c r="I5478" i="5"/>
  <c r="I5479" i="5"/>
  <c r="I5480" i="5"/>
  <c r="I5481" i="5"/>
  <c r="I5482" i="5"/>
  <c r="I5483" i="5"/>
  <c r="I5484" i="5"/>
  <c r="I5485" i="5"/>
  <c r="I5486" i="5"/>
  <c r="I5487" i="5"/>
  <c r="I5488" i="5"/>
  <c r="I5489" i="5"/>
  <c r="I5490" i="5"/>
  <c r="I5491" i="5"/>
  <c r="I5492" i="5"/>
  <c r="I5493" i="5"/>
  <c r="I5494" i="5"/>
  <c r="I5495" i="5"/>
  <c r="I5496" i="5"/>
  <c r="I5497" i="5"/>
  <c r="I5498" i="5"/>
  <c r="I5499" i="5"/>
  <c r="I5500" i="5"/>
  <c r="I5501" i="5"/>
  <c r="I5502" i="5"/>
  <c r="I5503" i="5"/>
  <c r="I5504" i="5"/>
  <c r="I5505" i="5"/>
  <c r="I5506" i="5"/>
  <c r="I5507" i="5"/>
  <c r="I5508" i="5"/>
  <c r="I5509" i="5"/>
  <c r="I5510" i="5"/>
  <c r="I5511" i="5"/>
  <c r="I5512" i="5"/>
  <c r="I5513" i="5"/>
  <c r="I5514" i="5"/>
  <c r="I5515" i="5"/>
  <c r="I5516" i="5"/>
  <c r="I5517" i="5"/>
  <c r="I5518" i="5"/>
  <c r="I5519" i="5"/>
  <c r="I5520" i="5"/>
  <c r="I5521" i="5"/>
  <c r="I5522" i="5"/>
  <c r="I5523" i="5"/>
  <c r="I5524" i="5"/>
  <c r="I5525" i="5"/>
  <c r="I5526" i="5"/>
  <c r="I5527" i="5"/>
  <c r="I5528" i="5"/>
  <c r="I5529" i="5"/>
  <c r="I5530" i="5"/>
  <c r="I5531" i="5"/>
  <c r="I5532" i="5"/>
  <c r="I5533" i="5"/>
  <c r="I5534" i="5"/>
  <c r="I5535" i="5"/>
  <c r="I5536" i="5"/>
  <c r="I5537" i="5"/>
  <c r="I5538" i="5"/>
  <c r="I5539" i="5"/>
  <c r="I5540" i="5"/>
  <c r="I5541" i="5"/>
  <c r="I5542" i="5"/>
  <c r="I5543" i="5"/>
  <c r="I5544" i="5"/>
  <c r="I5545" i="5"/>
  <c r="I5546" i="5"/>
  <c r="I5547" i="5"/>
  <c r="I5548" i="5"/>
  <c r="I5549" i="5"/>
  <c r="I5550" i="5"/>
  <c r="I5551" i="5"/>
  <c r="I5552" i="5"/>
  <c r="I5553" i="5"/>
  <c r="I5554" i="5"/>
  <c r="I5555" i="5"/>
  <c r="I5556" i="5"/>
  <c r="I5557" i="5"/>
  <c r="I5558" i="5"/>
  <c r="I5559" i="5"/>
  <c r="I5560" i="5"/>
  <c r="I5561" i="5"/>
  <c r="I5562" i="5"/>
  <c r="I5563" i="5"/>
  <c r="I5564" i="5"/>
  <c r="I5565" i="5"/>
  <c r="I5566" i="5"/>
  <c r="I5567" i="5"/>
  <c r="I5568" i="5"/>
  <c r="I5569" i="5"/>
  <c r="I5570" i="5"/>
  <c r="I5571" i="5"/>
  <c r="I5572" i="5"/>
  <c r="I5573" i="5"/>
  <c r="I5574" i="5"/>
  <c r="I5575" i="5"/>
  <c r="I5576" i="5"/>
  <c r="I5577" i="5"/>
  <c r="I5578" i="5"/>
  <c r="I5579" i="5"/>
  <c r="I5580" i="5"/>
  <c r="I5581" i="5"/>
  <c r="I5582" i="5"/>
  <c r="I5583" i="5"/>
  <c r="I5584" i="5"/>
  <c r="I5585" i="5"/>
  <c r="I5586" i="5"/>
  <c r="I5587" i="5"/>
  <c r="I5588" i="5"/>
  <c r="I5589" i="5"/>
  <c r="I5590" i="5"/>
  <c r="I5591" i="5"/>
  <c r="I5592" i="5"/>
  <c r="I5593" i="5"/>
  <c r="I5594" i="5"/>
  <c r="I5595" i="5"/>
  <c r="I5596" i="5"/>
  <c r="I5597" i="5"/>
  <c r="I5598" i="5"/>
  <c r="I5599" i="5"/>
  <c r="I5600" i="5"/>
  <c r="I5601" i="5"/>
  <c r="I5602" i="5"/>
  <c r="I5603" i="5"/>
  <c r="I5604" i="5"/>
  <c r="I5605" i="5"/>
  <c r="I5606" i="5"/>
  <c r="I5607" i="5"/>
  <c r="I5608" i="5"/>
  <c r="I5609" i="5"/>
  <c r="I5610" i="5"/>
  <c r="I5611" i="5"/>
  <c r="I5612" i="5"/>
  <c r="I5613" i="5"/>
  <c r="I5614" i="5"/>
  <c r="I5615" i="5"/>
  <c r="I5616" i="5"/>
  <c r="I5617" i="5"/>
  <c r="I5618" i="5"/>
  <c r="I5619" i="5"/>
  <c r="I5620" i="5"/>
  <c r="I5621" i="5"/>
  <c r="I5622" i="5"/>
  <c r="I5623" i="5"/>
  <c r="I5624" i="5"/>
  <c r="I5625" i="5"/>
  <c r="I5626" i="5"/>
  <c r="I5627" i="5"/>
  <c r="I5628" i="5"/>
  <c r="I5629" i="5"/>
  <c r="I5630" i="5"/>
  <c r="I5631" i="5"/>
  <c r="I5632" i="5"/>
  <c r="I5633" i="5"/>
  <c r="I5634" i="5"/>
  <c r="I5635" i="5"/>
  <c r="I5636" i="5"/>
  <c r="I5637" i="5"/>
  <c r="I5638" i="5"/>
  <c r="I5639" i="5"/>
  <c r="I5640" i="5"/>
  <c r="I5641" i="5"/>
  <c r="I5642" i="5"/>
  <c r="I5643" i="5"/>
  <c r="I5644" i="5"/>
  <c r="I5645" i="5"/>
  <c r="I5646" i="5"/>
  <c r="I5647" i="5"/>
  <c r="I5648" i="5"/>
  <c r="I5649" i="5"/>
  <c r="I5650" i="5"/>
  <c r="I5651" i="5"/>
  <c r="I5652" i="5"/>
  <c r="I5653" i="5"/>
  <c r="I5654" i="5"/>
  <c r="I5655" i="5"/>
  <c r="I5656" i="5"/>
  <c r="I5657" i="5"/>
  <c r="I5658" i="5"/>
  <c r="I5659" i="5"/>
  <c r="I5660" i="5"/>
  <c r="I5661" i="5"/>
  <c r="I5662" i="5"/>
  <c r="I5663" i="5"/>
  <c r="I5664" i="5"/>
  <c r="I5665" i="5"/>
  <c r="I5666" i="5"/>
  <c r="I5667" i="5"/>
  <c r="I5668" i="5"/>
  <c r="I5669" i="5"/>
  <c r="I5670" i="5"/>
  <c r="I5671" i="5"/>
  <c r="I5672" i="5"/>
  <c r="I5673" i="5"/>
  <c r="I5674" i="5"/>
  <c r="I5675" i="5"/>
  <c r="I5676" i="5"/>
  <c r="I5677" i="5"/>
  <c r="I5678" i="5"/>
  <c r="I5679" i="5"/>
  <c r="I5680" i="5"/>
  <c r="I5681" i="5"/>
  <c r="I5682" i="5"/>
  <c r="I5683" i="5"/>
  <c r="I5684" i="5"/>
  <c r="I5685" i="5"/>
  <c r="I5686" i="5"/>
  <c r="I5687" i="5"/>
  <c r="I5688" i="5"/>
  <c r="I5689" i="5"/>
  <c r="I5690" i="5"/>
  <c r="I5691" i="5"/>
  <c r="I5692" i="5"/>
  <c r="I5693" i="5"/>
  <c r="I5694" i="5"/>
  <c r="I5695" i="5"/>
  <c r="I5696" i="5"/>
  <c r="I5697" i="5"/>
  <c r="I5698" i="5"/>
  <c r="I5699" i="5"/>
  <c r="I5700" i="5"/>
  <c r="I5701" i="5"/>
  <c r="I5702" i="5"/>
  <c r="I5703" i="5"/>
  <c r="I5704" i="5"/>
  <c r="I5705" i="5"/>
  <c r="I5706" i="5"/>
  <c r="I5707" i="5"/>
  <c r="I5708" i="5"/>
  <c r="I5709" i="5"/>
  <c r="I5710" i="5"/>
  <c r="I5711" i="5"/>
  <c r="I5712" i="5"/>
  <c r="I5713" i="5"/>
  <c r="I5714" i="5"/>
  <c r="I5715" i="5"/>
  <c r="I5716" i="5"/>
  <c r="I5717" i="5"/>
  <c r="I5718" i="5"/>
  <c r="I5719" i="5"/>
  <c r="I5720" i="5"/>
  <c r="I5721" i="5"/>
  <c r="I5722" i="5"/>
  <c r="I5723" i="5"/>
  <c r="I5724" i="5"/>
  <c r="I5725" i="5"/>
  <c r="I5726" i="5"/>
  <c r="I5727" i="5"/>
  <c r="I5728" i="5"/>
  <c r="I5729" i="5"/>
  <c r="I5730" i="5"/>
  <c r="I5731" i="5"/>
  <c r="I5732" i="5"/>
  <c r="I5733" i="5"/>
  <c r="I5734" i="5"/>
  <c r="I5735" i="5"/>
  <c r="I5736" i="5"/>
  <c r="I5737" i="5"/>
  <c r="I5738" i="5"/>
  <c r="I5739" i="5"/>
  <c r="I5740" i="5"/>
  <c r="I5741" i="5"/>
  <c r="I5742" i="5"/>
  <c r="I5743" i="5"/>
  <c r="I5744" i="5"/>
  <c r="I5745" i="5"/>
  <c r="I5746" i="5"/>
  <c r="I5747" i="5"/>
  <c r="I5748" i="5"/>
  <c r="I5749" i="5"/>
  <c r="I5750" i="5"/>
  <c r="I5751" i="5"/>
  <c r="I5752" i="5"/>
  <c r="I5753" i="5"/>
  <c r="I5754" i="5"/>
  <c r="I5755" i="5"/>
  <c r="I5756" i="5"/>
  <c r="I5757" i="5"/>
  <c r="I5758" i="5"/>
  <c r="I5759" i="5"/>
  <c r="I5760" i="5"/>
  <c r="I5761" i="5"/>
  <c r="I5762" i="5"/>
  <c r="I5763" i="5"/>
  <c r="I5764" i="5"/>
  <c r="I5765" i="5"/>
  <c r="I5766" i="5"/>
  <c r="I5767" i="5"/>
  <c r="I5768" i="5"/>
  <c r="I5769" i="5"/>
  <c r="I5770" i="5"/>
  <c r="I5771" i="5"/>
  <c r="I5772" i="5"/>
  <c r="I5773" i="5"/>
  <c r="I5774" i="5"/>
  <c r="I5775" i="5"/>
  <c r="I5776" i="5"/>
  <c r="I5777" i="5"/>
  <c r="I5778" i="5"/>
  <c r="I5779" i="5"/>
  <c r="I5780" i="5"/>
  <c r="I5781" i="5"/>
  <c r="I5782" i="5"/>
  <c r="I5783" i="5"/>
  <c r="I5784" i="5"/>
  <c r="I5785" i="5"/>
  <c r="I5786" i="5"/>
  <c r="I5787" i="5"/>
  <c r="I5788" i="5"/>
  <c r="I5789" i="5"/>
  <c r="I5790" i="5"/>
  <c r="I5791" i="5"/>
  <c r="I5792" i="5"/>
  <c r="I5793" i="5"/>
  <c r="I5794" i="5"/>
  <c r="I5795" i="5"/>
  <c r="I5796" i="5"/>
  <c r="I5797" i="5"/>
  <c r="I5798" i="5"/>
  <c r="I5799" i="5"/>
  <c r="I5800" i="5"/>
  <c r="I5801" i="5"/>
  <c r="I5802" i="5"/>
  <c r="I5803" i="5"/>
  <c r="I5804" i="5"/>
  <c r="I5805" i="5"/>
  <c r="I5806" i="5"/>
  <c r="I5807" i="5"/>
  <c r="I5808" i="5"/>
  <c r="I5809" i="5"/>
  <c r="I5810" i="5"/>
  <c r="I5811" i="5"/>
  <c r="I5812" i="5"/>
  <c r="I5813" i="5"/>
  <c r="I5814" i="5"/>
  <c r="I5815" i="5"/>
  <c r="I5816" i="5"/>
  <c r="I5817" i="5"/>
  <c r="I5818" i="5"/>
  <c r="I5819" i="5"/>
  <c r="I5820" i="5"/>
  <c r="I5821" i="5"/>
  <c r="I5822" i="5"/>
  <c r="I5823" i="5"/>
  <c r="I5824" i="5"/>
  <c r="I5825" i="5"/>
  <c r="I5826" i="5"/>
  <c r="I5827" i="5"/>
  <c r="I5828" i="5"/>
  <c r="I5829" i="5"/>
  <c r="I5830" i="5"/>
  <c r="I5831" i="5"/>
  <c r="I5832" i="5"/>
  <c r="I5833" i="5"/>
  <c r="I5834" i="5"/>
  <c r="I5835" i="5"/>
  <c r="I5836" i="5"/>
  <c r="I5837" i="5"/>
  <c r="I5838" i="5"/>
  <c r="I5839" i="5"/>
  <c r="I5840" i="5"/>
  <c r="I5841" i="5"/>
  <c r="I5842" i="5"/>
  <c r="I5843" i="5"/>
  <c r="I5844" i="5"/>
  <c r="I5845" i="5"/>
  <c r="I5846" i="5"/>
  <c r="I5847" i="5"/>
  <c r="I5848" i="5"/>
  <c r="I5849" i="5"/>
  <c r="I5850" i="5"/>
  <c r="I5851" i="5"/>
  <c r="I5852" i="5"/>
  <c r="I5853" i="5"/>
  <c r="I5854" i="5"/>
  <c r="I5855" i="5"/>
  <c r="I5856" i="5"/>
  <c r="I5857" i="5"/>
  <c r="I5858" i="5"/>
  <c r="I5859" i="5"/>
  <c r="I5860" i="5"/>
  <c r="I5861" i="5"/>
  <c r="I5862" i="5"/>
  <c r="I5863" i="5"/>
  <c r="I5864" i="5"/>
  <c r="I5865" i="5"/>
  <c r="I5866" i="5"/>
  <c r="I5867" i="5"/>
  <c r="I5868" i="5"/>
  <c r="I5869" i="5"/>
  <c r="I5870" i="5"/>
  <c r="I5871" i="5"/>
  <c r="I5872" i="5"/>
  <c r="I5873" i="5"/>
  <c r="I5874" i="5"/>
  <c r="I5875" i="5"/>
  <c r="I5876" i="5"/>
  <c r="I5877" i="5"/>
  <c r="I5878" i="5"/>
  <c r="I5879" i="5"/>
  <c r="I5880" i="5"/>
  <c r="I5881" i="5"/>
  <c r="I5882" i="5"/>
  <c r="I5883" i="5"/>
  <c r="I5884" i="5"/>
  <c r="I5885" i="5"/>
  <c r="I5886" i="5"/>
  <c r="I5887" i="5"/>
  <c r="I5888" i="5"/>
  <c r="I5889" i="5"/>
  <c r="I5890" i="5"/>
  <c r="I5891" i="5"/>
  <c r="I5892" i="5"/>
  <c r="I5893" i="5"/>
  <c r="I5894" i="5"/>
  <c r="I5895" i="5"/>
  <c r="I5896" i="5"/>
  <c r="I5897" i="5"/>
  <c r="I5898" i="5"/>
  <c r="I5899" i="5"/>
  <c r="I5900" i="5"/>
  <c r="I5901" i="5"/>
  <c r="I5902" i="5"/>
  <c r="I5903" i="5"/>
  <c r="I5904" i="5"/>
  <c r="I5905" i="5"/>
  <c r="I5906" i="5"/>
  <c r="I5907" i="5"/>
  <c r="I5908" i="5"/>
  <c r="I5909" i="5"/>
  <c r="I5910" i="5"/>
  <c r="I5911" i="5"/>
  <c r="I5912" i="5"/>
  <c r="I5913" i="5"/>
  <c r="I5914" i="5"/>
  <c r="I5915" i="5"/>
  <c r="I5916" i="5"/>
  <c r="I5917" i="5"/>
  <c r="I5918" i="5"/>
  <c r="I5919" i="5"/>
  <c r="I5920" i="5"/>
  <c r="I5921" i="5"/>
  <c r="I5922" i="5"/>
  <c r="I5923" i="5"/>
  <c r="I5924" i="5"/>
  <c r="I5925" i="5"/>
  <c r="I5926" i="5"/>
  <c r="I5927" i="5"/>
  <c r="I5928" i="5"/>
  <c r="I5929" i="5"/>
  <c r="I5930" i="5"/>
  <c r="I5931" i="5"/>
  <c r="I5932" i="5"/>
  <c r="I5933" i="5"/>
  <c r="I5934" i="5"/>
  <c r="I5935" i="5"/>
  <c r="I5936" i="5"/>
  <c r="I5937" i="5"/>
  <c r="I5938" i="5"/>
  <c r="I5939" i="5"/>
  <c r="I5940" i="5"/>
  <c r="I5941" i="5"/>
  <c r="I5942" i="5"/>
  <c r="I5943" i="5"/>
  <c r="I5944" i="5"/>
  <c r="I5945" i="5"/>
  <c r="I5946" i="5"/>
  <c r="I5947" i="5"/>
  <c r="I5948" i="5"/>
  <c r="I5949" i="5"/>
  <c r="I5950" i="5"/>
  <c r="I5951" i="5"/>
  <c r="I5952" i="5"/>
  <c r="I5953" i="5"/>
  <c r="I5954" i="5"/>
  <c r="I5955" i="5"/>
  <c r="I5956" i="5"/>
  <c r="I5957" i="5"/>
  <c r="I5958" i="5"/>
  <c r="I5959" i="5"/>
  <c r="I5960" i="5"/>
  <c r="I5961" i="5"/>
  <c r="I5962" i="5"/>
  <c r="I5963" i="5"/>
  <c r="I5964" i="5"/>
  <c r="I5965" i="5"/>
  <c r="I5966" i="5"/>
  <c r="I5967" i="5"/>
  <c r="I5968" i="5"/>
  <c r="I5969" i="5"/>
  <c r="I5970" i="5"/>
  <c r="I5971" i="5"/>
  <c r="I5972" i="5"/>
  <c r="I5973" i="5"/>
  <c r="I5974" i="5"/>
  <c r="I5975" i="5"/>
  <c r="I5976" i="5"/>
  <c r="I5977" i="5"/>
  <c r="I5978" i="5"/>
  <c r="I5979" i="5"/>
  <c r="I5980" i="5"/>
  <c r="I5981" i="5"/>
  <c r="I5982" i="5"/>
  <c r="I5983" i="5"/>
  <c r="I5984" i="5"/>
  <c r="I5985" i="5"/>
  <c r="I5986" i="5"/>
  <c r="I5987" i="5"/>
  <c r="I5988" i="5"/>
  <c r="I5989" i="5"/>
  <c r="I5990" i="5"/>
  <c r="I5991" i="5"/>
  <c r="I5992" i="5"/>
  <c r="I5993" i="5"/>
  <c r="I5994" i="5"/>
  <c r="I5995" i="5"/>
  <c r="I5996" i="5"/>
  <c r="I5997" i="5"/>
  <c r="I5998" i="5"/>
  <c r="I5999" i="5"/>
  <c r="I6000" i="5"/>
  <c r="I6001" i="5"/>
  <c r="I6002" i="5"/>
  <c r="I6003" i="5"/>
  <c r="I6004" i="5"/>
  <c r="I6005" i="5"/>
  <c r="I6006" i="5"/>
  <c r="I6007" i="5"/>
  <c r="I6008" i="5"/>
  <c r="I6009" i="5"/>
  <c r="I6010" i="5"/>
  <c r="I6011" i="5"/>
  <c r="I6012" i="5"/>
  <c r="I6013" i="5"/>
  <c r="I6014" i="5"/>
  <c r="I6015" i="5"/>
  <c r="I6016" i="5"/>
  <c r="I6017" i="5"/>
  <c r="I6018" i="5"/>
  <c r="I6019" i="5"/>
  <c r="I6020" i="5"/>
  <c r="I6021" i="5"/>
  <c r="I6022" i="5"/>
  <c r="I6023" i="5"/>
  <c r="I6024" i="5"/>
  <c r="I6025" i="5"/>
  <c r="I6026" i="5"/>
  <c r="I6027" i="5"/>
  <c r="I6028" i="5"/>
  <c r="I6029" i="5"/>
  <c r="I6030" i="5"/>
  <c r="I6031" i="5"/>
  <c r="I6032" i="5"/>
  <c r="I6033" i="5"/>
  <c r="I6034" i="5"/>
  <c r="I6035" i="5"/>
  <c r="I6036" i="5"/>
  <c r="I6037" i="5"/>
  <c r="I6038" i="5"/>
  <c r="I6039" i="5"/>
  <c r="I6040" i="5"/>
  <c r="I6041" i="5"/>
  <c r="I6042" i="5"/>
  <c r="I6043" i="5"/>
  <c r="I6044" i="5"/>
  <c r="I6045" i="5"/>
  <c r="I6046" i="5"/>
  <c r="I6047" i="5"/>
  <c r="I6048" i="5"/>
  <c r="I6049" i="5"/>
  <c r="I6050" i="5"/>
  <c r="I6051" i="5"/>
  <c r="I6052" i="5"/>
  <c r="I6053" i="5"/>
  <c r="I6054" i="5"/>
  <c r="I6055" i="5"/>
  <c r="I6056" i="5"/>
  <c r="I6057" i="5"/>
  <c r="I6058" i="5"/>
  <c r="I6059" i="5"/>
  <c r="I6060" i="5"/>
  <c r="I6061" i="5"/>
  <c r="I6062" i="5"/>
  <c r="I6063" i="5"/>
  <c r="I6064" i="5"/>
  <c r="I6065" i="5"/>
  <c r="I6066" i="5"/>
  <c r="I6067" i="5"/>
  <c r="I6068" i="5"/>
  <c r="I6069" i="5"/>
  <c r="I6070" i="5"/>
  <c r="I6071" i="5"/>
  <c r="I6072" i="5"/>
  <c r="I6073" i="5"/>
  <c r="I6074" i="5"/>
  <c r="I6075" i="5"/>
  <c r="I6076" i="5"/>
  <c r="I6077" i="5"/>
  <c r="I6078" i="5"/>
  <c r="I6079" i="5"/>
  <c r="I6080" i="5"/>
  <c r="I6081" i="5"/>
  <c r="I6082" i="5"/>
  <c r="I6083" i="5"/>
  <c r="I6084" i="5"/>
  <c r="I6085" i="5"/>
  <c r="I6086" i="5"/>
  <c r="I6087" i="5"/>
  <c r="I6088" i="5"/>
  <c r="I6089" i="5"/>
  <c r="I6090" i="5"/>
  <c r="I6091" i="5"/>
  <c r="I6092" i="5"/>
  <c r="I6093" i="5"/>
  <c r="I6094" i="5"/>
  <c r="I6095" i="5"/>
  <c r="I6096" i="5"/>
  <c r="I6097" i="5"/>
  <c r="I6098" i="5"/>
  <c r="I6099" i="5"/>
  <c r="I6100" i="5"/>
  <c r="I6101" i="5"/>
  <c r="I6102" i="5"/>
  <c r="I6103" i="5"/>
  <c r="I6104" i="5"/>
  <c r="I6105" i="5"/>
  <c r="I6106" i="5"/>
  <c r="I6107" i="5"/>
  <c r="I6108" i="5"/>
  <c r="I6109" i="5"/>
  <c r="I6110" i="5"/>
  <c r="I6111" i="5"/>
  <c r="I6112" i="5"/>
  <c r="I6113" i="5"/>
  <c r="I6114" i="5"/>
  <c r="I6115" i="5"/>
  <c r="I6116" i="5"/>
  <c r="I6117" i="5"/>
  <c r="I6118" i="5"/>
  <c r="I6119" i="5"/>
  <c r="I6120" i="5"/>
  <c r="I6121" i="5"/>
  <c r="I6122" i="5"/>
  <c r="I6123" i="5"/>
  <c r="I6124" i="5"/>
  <c r="I6125" i="5"/>
  <c r="I6126" i="5"/>
  <c r="I6127" i="5"/>
  <c r="I6128" i="5"/>
  <c r="I6129" i="5"/>
  <c r="I6130" i="5"/>
  <c r="I6131" i="5"/>
  <c r="I6132" i="5"/>
  <c r="I6133" i="5"/>
  <c r="I6134" i="5"/>
  <c r="I6135" i="5"/>
  <c r="I6136" i="5"/>
  <c r="I6137" i="5"/>
  <c r="I6138" i="5"/>
  <c r="I6139" i="5"/>
  <c r="I6140" i="5"/>
  <c r="I6141" i="5"/>
  <c r="I6142" i="5"/>
  <c r="I6143" i="5"/>
  <c r="I6144" i="5"/>
  <c r="I6145" i="5"/>
  <c r="I6146" i="5"/>
  <c r="I6147" i="5"/>
  <c r="I6148" i="5"/>
  <c r="I6149" i="5"/>
  <c r="I6150" i="5"/>
  <c r="I6151" i="5"/>
  <c r="I6152" i="5"/>
  <c r="I6153" i="5"/>
  <c r="I6154" i="5"/>
  <c r="I6155" i="5"/>
  <c r="I6156" i="5"/>
  <c r="I6157" i="5"/>
  <c r="I6158" i="5"/>
  <c r="I6159" i="5"/>
  <c r="I6160" i="5"/>
  <c r="I6161" i="5"/>
  <c r="I6162" i="5"/>
  <c r="I6163" i="5"/>
  <c r="I6164" i="5"/>
  <c r="I6165" i="5"/>
  <c r="I6166" i="5"/>
  <c r="I6167" i="5"/>
  <c r="I6168" i="5"/>
  <c r="I6169" i="5"/>
  <c r="I6170" i="5"/>
  <c r="I6171" i="5"/>
  <c r="I6172" i="5"/>
  <c r="I6173" i="5"/>
  <c r="I6174" i="5"/>
  <c r="I6175" i="5"/>
  <c r="I6176" i="5"/>
  <c r="I6177" i="5"/>
  <c r="I6178" i="5"/>
  <c r="I6179" i="5"/>
  <c r="I6180" i="5"/>
  <c r="I6181" i="5"/>
  <c r="I6182" i="5"/>
  <c r="I6183" i="5"/>
  <c r="I6184" i="5"/>
  <c r="I6185" i="5"/>
  <c r="I6186" i="5"/>
  <c r="I6187" i="5"/>
  <c r="I6188" i="5"/>
  <c r="I6189" i="5"/>
  <c r="I6190" i="5"/>
  <c r="I6191" i="5"/>
  <c r="I6192" i="5"/>
  <c r="I6193" i="5"/>
  <c r="I6194" i="5"/>
  <c r="I6195" i="5"/>
  <c r="I6196" i="5"/>
  <c r="I6197" i="5"/>
  <c r="I6198" i="5"/>
  <c r="I6199" i="5"/>
  <c r="I6200" i="5"/>
  <c r="I6201" i="5"/>
  <c r="I6202" i="5"/>
  <c r="I6203" i="5"/>
  <c r="I6204" i="5"/>
  <c r="I6205" i="5"/>
  <c r="I6206" i="5"/>
  <c r="I6207" i="5"/>
  <c r="I6208" i="5"/>
  <c r="I6209" i="5"/>
  <c r="I6210" i="5"/>
  <c r="I6211" i="5"/>
  <c r="I6212" i="5"/>
  <c r="I6213" i="5"/>
  <c r="I6214" i="5"/>
  <c r="I6215" i="5"/>
  <c r="I6216" i="5"/>
  <c r="I6217" i="5"/>
  <c r="I6218" i="5"/>
  <c r="I6219" i="5"/>
  <c r="I6220" i="5"/>
  <c r="I6221" i="5"/>
  <c r="I6222" i="5"/>
  <c r="I6223" i="5"/>
  <c r="I6224" i="5"/>
  <c r="I6225" i="5"/>
  <c r="I6226" i="5"/>
  <c r="I6227" i="5"/>
  <c r="I6228" i="5"/>
  <c r="I6229" i="5"/>
  <c r="I6230" i="5"/>
  <c r="I6231" i="5"/>
  <c r="I6232" i="5"/>
  <c r="I6233" i="5"/>
  <c r="I6234" i="5"/>
  <c r="I6235" i="5"/>
  <c r="I6236" i="5"/>
  <c r="I6237" i="5"/>
  <c r="I6238" i="5"/>
  <c r="I6239" i="5"/>
  <c r="I6240" i="5"/>
  <c r="I6241" i="5"/>
  <c r="I6242" i="5"/>
  <c r="I6243" i="5"/>
  <c r="I6244" i="5"/>
  <c r="I6245" i="5"/>
  <c r="I6246" i="5"/>
  <c r="I6247" i="5"/>
  <c r="I6248" i="5"/>
  <c r="I6249" i="5"/>
  <c r="I6250" i="5"/>
  <c r="I6251" i="5"/>
  <c r="I6252" i="5"/>
  <c r="I6253" i="5"/>
  <c r="I6254" i="5"/>
  <c r="I6255" i="5"/>
  <c r="I6256" i="5"/>
  <c r="I6257" i="5"/>
  <c r="I6258" i="5"/>
  <c r="I6259" i="5"/>
  <c r="I6260" i="5"/>
  <c r="I6261" i="5"/>
  <c r="I6262" i="5"/>
  <c r="I6263" i="5"/>
  <c r="I6264" i="5"/>
  <c r="I6265" i="5"/>
  <c r="I6266" i="5"/>
  <c r="I6267" i="5"/>
  <c r="I6268" i="5"/>
  <c r="I6269" i="5"/>
  <c r="I6270" i="5"/>
  <c r="I6271" i="5"/>
  <c r="I6272" i="5"/>
  <c r="I6273" i="5"/>
  <c r="I6274" i="5"/>
  <c r="I6275" i="5"/>
  <c r="I6276" i="5"/>
  <c r="I6277" i="5"/>
  <c r="I6278" i="5"/>
  <c r="I6279" i="5"/>
  <c r="I6280" i="5"/>
  <c r="I6281" i="5"/>
  <c r="I6282" i="5"/>
  <c r="I6283" i="5"/>
  <c r="I6284" i="5"/>
  <c r="I6285" i="5"/>
  <c r="I6286" i="5"/>
  <c r="I6287" i="5"/>
  <c r="I6288" i="5"/>
  <c r="I6289" i="5"/>
  <c r="I6290" i="5"/>
  <c r="I6291" i="5"/>
  <c r="I6292" i="5"/>
  <c r="I6293" i="5"/>
  <c r="I6294" i="5"/>
  <c r="I6295" i="5"/>
  <c r="I6296" i="5"/>
  <c r="I6297" i="5"/>
  <c r="I6298" i="5"/>
  <c r="I6299" i="5"/>
  <c r="I6300" i="5"/>
  <c r="I6301" i="5"/>
  <c r="I6302" i="5"/>
  <c r="I6303" i="5"/>
  <c r="I6304" i="5"/>
  <c r="I6305" i="5"/>
  <c r="I6306" i="5"/>
  <c r="I6307" i="5"/>
  <c r="I6308" i="5"/>
  <c r="I6309" i="5"/>
  <c r="I6310" i="5"/>
  <c r="I6311" i="5"/>
  <c r="I6312" i="5"/>
  <c r="I6313" i="5"/>
  <c r="I6314" i="5"/>
  <c r="I6315" i="5"/>
  <c r="I6316" i="5"/>
  <c r="I6317" i="5"/>
  <c r="I6318" i="5"/>
  <c r="I6319" i="5"/>
  <c r="I6320" i="5"/>
  <c r="I6321" i="5"/>
  <c r="I6322" i="5"/>
  <c r="I6323" i="5"/>
  <c r="I6324" i="5"/>
  <c r="I6325" i="5"/>
  <c r="I6326" i="5"/>
  <c r="I6327" i="5"/>
  <c r="I6328" i="5"/>
  <c r="I6329" i="5"/>
  <c r="I6330" i="5"/>
  <c r="I6331" i="5"/>
  <c r="I6332" i="5"/>
  <c r="I6333" i="5"/>
  <c r="I6334" i="5"/>
  <c r="I6335" i="5"/>
  <c r="I6336" i="5"/>
  <c r="I6337" i="5"/>
  <c r="I6338" i="5"/>
  <c r="I6339" i="5"/>
  <c r="I6340" i="5"/>
  <c r="I6341" i="5"/>
  <c r="I6342" i="5"/>
  <c r="I6343" i="5"/>
  <c r="I6344" i="5"/>
  <c r="I6345" i="5"/>
  <c r="I6346" i="5"/>
  <c r="I6347" i="5"/>
  <c r="I6348" i="5"/>
  <c r="I6349" i="5"/>
  <c r="I6350" i="5"/>
  <c r="I6351" i="5"/>
  <c r="I6352" i="5"/>
  <c r="I6353" i="5"/>
  <c r="I6354" i="5"/>
  <c r="I6355" i="5"/>
  <c r="I6356" i="5"/>
  <c r="I6357" i="5"/>
  <c r="I6358" i="5"/>
  <c r="I6359" i="5"/>
  <c r="I6360" i="5"/>
  <c r="I6361" i="5"/>
  <c r="I6362" i="5"/>
  <c r="I6363" i="5"/>
  <c r="I6364" i="5"/>
  <c r="I6365" i="5"/>
  <c r="I6366" i="5"/>
  <c r="I6367" i="5"/>
  <c r="I6368" i="5"/>
  <c r="I6369" i="5"/>
  <c r="I6370" i="5"/>
  <c r="I6371" i="5"/>
  <c r="I6372" i="5"/>
  <c r="I6373" i="5"/>
  <c r="I6374" i="5"/>
  <c r="I6375" i="5"/>
  <c r="I6376" i="5"/>
  <c r="I6377" i="5"/>
  <c r="I6378" i="5"/>
  <c r="I6379" i="5"/>
  <c r="I6380" i="5"/>
  <c r="I6381" i="5"/>
  <c r="I6382" i="5"/>
  <c r="I6383" i="5"/>
  <c r="I6384" i="5"/>
  <c r="I6385" i="5"/>
  <c r="I6386" i="5"/>
  <c r="I6387" i="5"/>
  <c r="I6388" i="5"/>
  <c r="I6389" i="5"/>
  <c r="I6390" i="5"/>
  <c r="I6391" i="5"/>
  <c r="I6392" i="5"/>
  <c r="I6393" i="5"/>
  <c r="I6394" i="5"/>
  <c r="I6395" i="5"/>
  <c r="I6396" i="5"/>
  <c r="I6397" i="5"/>
  <c r="I6398" i="5"/>
  <c r="I6399" i="5"/>
  <c r="I6400" i="5"/>
  <c r="I6401" i="5"/>
  <c r="I6402" i="5"/>
  <c r="I6403" i="5"/>
  <c r="I6404" i="5"/>
  <c r="I6405" i="5"/>
  <c r="I6406" i="5"/>
  <c r="I6407" i="5"/>
  <c r="I6408" i="5"/>
  <c r="I6409" i="5"/>
  <c r="I6410" i="5"/>
  <c r="I6411" i="5"/>
  <c r="I6412" i="5"/>
  <c r="I6413" i="5"/>
  <c r="I6414" i="5"/>
  <c r="I6415" i="5"/>
  <c r="I6416" i="5"/>
  <c r="I6417" i="5"/>
  <c r="I6418" i="5"/>
  <c r="I6419" i="5"/>
  <c r="I6420" i="5"/>
  <c r="I6421" i="5"/>
  <c r="I6422" i="5"/>
  <c r="I6423" i="5"/>
  <c r="I6424" i="5"/>
  <c r="I6425" i="5"/>
  <c r="I6426" i="5"/>
  <c r="I6427" i="5"/>
  <c r="I6428" i="5"/>
  <c r="I6429" i="5"/>
  <c r="I6430" i="5"/>
  <c r="I6431" i="5"/>
  <c r="I6432" i="5"/>
  <c r="I6433" i="5"/>
  <c r="I6434" i="5"/>
  <c r="I6435" i="5"/>
  <c r="I6436" i="5"/>
  <c r="I6437" i="5"/>
  <c r="I6438" i="5"/>
  <c r="I6439" i="5"/>
  <c r="I6440" i="5"/>
  <c r="I6441" i="5"/>
  <c r="I6442" i="5"/>
  <c r="I6443" i="5"/>
  <c r="I6444" i="5"/>
  <c r="I6445" i="5"/>
  <c r="I6446" i="5"/>
  <c r="I6447" i="5"/>
  <c r="I6448" i="5"/>
  <c r="I6449" i="5"/>
  <c r="I6450" i="5"/>
  <c r="I6451" i="5"/>
  <c r="I6452" i="5"/>
  <c r="I6453" i="5"/>
  <c r="I6454" i="5"/>
  <c r="I6455" i="5"/>
  <c r="I6456" i="5"/>
  <c r="I6457" i="5"/>
  <c r="I6458" i="5"/>
  <c r="I6459" i="5"/>
  <c r="I6460" i="5"/>
  <c r="I6461" i="5"/>
  <c r="I6462" i="5"/>
  <c r="I6463" i="5"/>
  <c r="I6464" i="5"/>
  <c r="I6465" i="5"/>
  <c r="I6466" i="5"/>
  <c r="I6467" i="5"/>
  <c r="I6468" i="5"/>
  <c r="I6469" i="5"/>
  <c r="I6470" i="5"/>
  <c r="I6471" i="5"/>
  <c r="I6472" i="5"/>
  <c r="I6473" i="5"/>
  <c r="I6474" i="5"/>
  <c r="I6475" i="5"/>
  <c r="I6476" i="5"/>
  <c r="I6477" i="5"/>
  <c r="I6478" i="5"/>
  <c r="I6479" i="5"/>
  <c r="I6480" i="5"/>
  <c r="I6481" i="5"/>
  <c r="I6482" i="5"/>
  <c r="I6483" i="5"/>
  <c r="I6484" i="5"/>
  <c r="I6485" i="5"/>
  <c r="I6486" i="5"/>
  <c r="I6487" i="5"/>
  <c r="I6488" i="5"/>
  <c r="I6489" i="5"/>
  <c r="I6490" i="5"/>
  <c r="I6491" i="5"/>
  <c r="I6492" i="5"/>
  <c r="I6493" i="5"/>
  <c r="I6494" i="5"/>
  <c r="I6495" i="5"/>
  <c r="I6496" i="5"/>
  <c r="I6497" i="5"/>
  <c r="I6498" i="5"/>
  <c r="I6499" i="5"/>
  <c r="I6500" i="5"/>
  <c r="I6501" i="5"/>
  <c r="I6502" i="5"/>
  <c r="I6503" i="5"/>
  <c r="I6504" i="5"/>
  <c r="I6505" i="5"/>
  <c r="I6506" i="5"/>
  <c r="I6507" i="5"/>
  <c r="I6508" i="5"/>
  <c r="I6509" i="5"/>
  <c r="I6510" i="5"/>
  <c r="I6511" i="5"/>
  <c r="I6512" i="5"/>
  <c r="I6513" i="5"/>
  <c r="I6514" i="5"/>
  <c r="I6515" i="5"/>
  <c r="I6516" i="5"/>
  <c r="I6517" i="5"/>
  <c r="I6518" i="5"/>
  <c r="I6519" i="5"/>
  <c r="I6520" i="5"/>
  <c r="I6521" i="5"/>
  <c r="I6522" i="5"/>
  <c r="I6523" i="5"/>
  <c r="I6524" i="5"/>
  <c r="I6525" i="5"/>
  <c r="I6526" i="5"/>
  <c r="I6527" i="5"/>
  <c r="I6528" i="5"/>
  <c r="I6529" i="5"/>
  <c r="I6530" i="5"/>
  <c r="I6531" i="5"/>
  <c r="I6532" i="5"/>
  <c r="I6533" i="5"/>
  <c r="I6534" i="5"/>
  <c r="I6535" i="5"/>
  <c r="I6536" i="5"/>
  <c r="I6537" i="5"/>
  <c r="I6538" i="5"/>
  <c r="I6539" i="5"/>
  <c r="I6540" i="5"/>
  <c r="I6541" i="5"/>
  <c r="I6542" i="5"/>
  <c r="I6543" i="5"/>
  <c r="I6544" i="5"/>
  <c r="I6545" i="5"/>
  <c r="I6546" i="5"/>
  <c r="I6547" i="5"/>
  <c r="I6548" i="5"/>
  <c r="I6549" i="5"/>
  <c r="I6550" i="5"/>
  <c r="I6551" i="5"/>
  <c r="I6552" i="5"/>
  <c r="I6553" i="5"/>
  <c r="I6554" i="5"/>
  <c r="I6555" i="5"/>
  <c r="I6556" i="5"/>
  <c r="I6557" i="5"/>
  <c r="I6558" i="5"/>
  <c r="I6559" i="5"/>
  <c r="I6560" i="5"/>
  <c r="I6561" i="5"/>
  <c r="I6562" i="5"/>
  <c r="I6563" i="5"/>
  <c r="I6564" i="5"/>
  <c r="I6565" i="5"/>
  <c r="I6566" i="5"/>
  <c r="I6567" i="5"/>
  <c r="I6568" i="5"/>
  <c r="I6569" i="5"/>
  <c r="I6570" i="5"/>
  <c r="I6571" i="5"/>
  <c r="I6572" i="5"/>
  <c r="I6573" i="5"/>
  <c r="I6574" i="5"/>
  <c r="I6575" i="5"/>
  <c r="I6576" i="5"/>
  <c r="I6577" i="5"/>
  <c r="I6578" i="5"/>
  <c r="I6579" i="5"/>
  <c r="I6580" i="5"/>
  <c r="I6581" i="5"/>
  <c r="I6582" i="5"/>
  <c r="I6583" i="5"/>
  <c r="I6584" i="5"/>
  <c r="I6585" i="5"/>
  <c r="I6586" i="5"/>
  <c r="I6587" i="5"/>
  <c r="I6588" i="5"/>
  <c r="I6589" i="5"/>
  <c r="I6590" i="5"/>
  <c r="I6591" i="5"/>
  <c r="I6592" i="5"/>
  <c r="I6593" i="5"/>
  <c r="I6594" i="5"/>
  <c r="I6595" i="5"/>
  <c r="I6596" i="5"/>
  <c r="I6597" i="5"/>
  <c r="I6598" i="5"/>
  <c r="I6599" i="5"/>
  <c r="I6600" i="5"/>
  <c r="I6601" i="5"/>
  <c r="I6602" i="5"/>
  <c r="I6603" i="5"/>
  <c r="I6604" i="5"/>
  <c r="I6605" i="5"/>
  <c r="I6606" i="5"/>
  <c r="I6607" i="5"/>
  <c r="I6608" i="5"/>
  <c r="I6609" i="5"/>
  <c r="I6610" i="5"/>
  <c r="I6611" i="5"/>
  <c r="I6612" i="5"/>
  <c r="I6613" i="5"/>
  <c r="I6614" i="5"/>
  <c r="I6615" i="5"/>
  <c r="I6616" i="5"/>
  <c r="I6617" i="5"/>
  <c r="I6618" i="5"/>
  <c r="I6619" i="5"/>
  <c r="I6620" i="5"/>
  <c r="I6621" i="5"/>
  <c r="I6622" i="5"/>
  <c r="I6623" i="5"/>
  <c r="I6624" i="5"/>
  <c r="I6625" i="5"/>
  <c r="I6626" i="5"/>
  <c r="I6627" i="5"/>
  <c r="I6628" i="5"/>
  <c r="I6629" i="5"/>
  <c r="I6630" i="5"/>
  <c r="I6631" i="5"/>
  <c r="I6632" i="5"/>
  <c r="I6633" i="5"/>
  <c r="I6634" i="5"/>
  <c r="I6635" i="5"/>
  <c r="I6636" i="5"/>
  <c r="I6637" i="5"/>
  <c r="I6638" i="5"/>
  <c r="I6639" i="5"/>
  <c r="I6640" i="5"/>
  <c r="I6641" i="5"/>
  <c r="I6642" i="5"/>
  <c r="I6643" i="5"/>
  <c r="I6644" i="5"/>
  <c r="I6645" i="5"/>
  <c r="I6646" i="5"/>
  <c r="I6647" i="5"/>
  <c r="I6648" i="5"/>
  <c r="I6649" i="5"/>
  <c r="I6650" i="5"/>
  <c r="I6651" i="5"/>
  <c r="I6652" i="5"/>
  <c r="I6653" i="5"/>
  <c r="I6654" i="5"/>
  <c r="I6655" i="5"/>
  <c r="I6656" i="5"/>
  <c r="I6657" i="5"/>
  <c r="I6658" i="5"/>
  <c r="I6659" i="5"/>
  <c r="I6660" i="5"/>
  <c r="I6661" i="5"/>
  <c r="I6662" i="5"/>
  <c r="I6663" i="5"/>
  <c r="I6664" i="5"/>
  <c r="I6665" i="5"/>
  <c r="I6666" i="5"/>
  <c r="I6667" i="5"/>
  <c r="I6668" i="5"/>
  <c r="I6669" i="5"/>
  <c r="I6670" i="5"/>
  <c r="I6671" i="5"/>
  <c r="I6672" i="5"/>
  <c r="I6673" i="5"/>
  <c r="I6674" i="5"/>
  <c r="I6675" i="5"/>
  <c r="I6676" i="5"/>
  <c r="I6677" i="5"/>
  <c r="I6678" i="5"/>
  <c r="I6679" i="5"/>
  <c r="I6680" i="5"/>
  <c r="I6681" i="5"/>
  <c r="I6682" i="5"/>
  <c r="I6683" i="5"/>
  <c r="I6684" i="5"/>
  <c r="I6685" i="5"/>
  <c r="I6686" i="5"/>
  <c r="I6687" i="5"/>
  <c r="I6688" i="5"/>
  <c r="I6689" i="5"/>
  <c r="I6690" i="5"/>
  <c r="I6691" i="5"/>
  <c r="I6692" i="5"/>
  <c r="I6693" i="5"/>
  <c r="I6694" i="5"/>
  <c r="I6695" i="5"/>
  <c r="I6696" i="5"/>
  <c r="I6697" i="5"/>
  <c r="I6698" i="5"/>
  <c r="I6699" i="5"/>
  <c r="I6700" i="5"/>
  <c r="I6701" i="5"/>
  <c r="I6702" i="5"/>
  <c r="I6703" i="5"/>
  <c r="I6704" i="5"/>
  <c r="I6705" i="5"/>
  <c r="I6706" i="5"/>
  <c r="I6707" i="5"/>
  <c r="I6708" i="5"/>
  <c r="I6709" i="5"/>
  <c r="I6710" i="5"/>
  <c r="I6711" i="5"/>
  <c r="I6712" i="5"/>
  <c r="I6713" i="5"/>
  <c r="I6714" i="5"/>
  <c r="I6715" i="5"/>
  <c r="I6716" i="5"/>
  <c r="I6717" i="5"/>
  <c r="I6718" i="5"/>
  <c r="I6719" i="5"/>
  <c r="I6720" i="5"/>
  <c r="I6721" i="5"/>
  <c r="I6722" i="5"/>
  <c r="I6723" i="5"/>
  <c r="I6724" i="5"/>
  <c r="I6725" i="5"/>
  <c r="I6726" i="5"/>
  <c r="I6727" i="5"/>
  <c r="I6728" i="5"/>
  <c r="I6729" i="5"/>
  <c r="I6730" i="5"/>
  <c r="I6731" i="5"/>
  <c r="I6732" i="5"/>
  <c r="I6733" i="5"/>
  <c r="I6734" i="5"/>
  <c r="I6735" i="5"/>
  <c r="I6736" i="5"/>
  <c r="I6737" i="5"/>
  <c r="I6738" i="5"/>
  <c r="I6739" i="5"/>
  <c r="I6740" i="5"/>
  <c r="I6741" i="5"/>
  <c r="I6742" i="5"/>
  <c r="I6743" i="5"/>
  <c r="I6744" i="5"/>
  <c r="I6745" i="5"/>
  <c r="I6746" i="5"/>
  <c r="I6747" i="5"/>
  <c r="I6748" i="5"/>
  <c r="I6749" i="5"/>
  <c r="I6750" i="5"/>
  <c r="I6751" i="5"/>
  <c r="I6752" i="5"/>
  <c r="I6753" i="5"/>
  <c r="I6754" i="5"/>
  <c r="I6755" i="5"/>
  <c r="I6756" i="5"/>
  <c r="I6757" i="5"/>
  <c r="I6758" i="5"/>
  <c r="I6759" i="5"/>
  <c r="I6760" i="5"/>
  <c r="I6761" i="5"/>
  <c r="I6762" i="5"/>
  <c r="I6763" i="5"/>
  <c r="I6764" i="5"/>
  <c r="I6765" i="5"/>
  <c r="I6766" i="5"/>
  <c r="I6767" i="5"/>
  <c r="I6768" i="5"/>
  <c r="I6769" i="5"/>
  <c r="I6770" i="5"/>
  <c r="I6771" i="5"/>
  <c r="I6772" i="5"/>
  <c r="I6773" i="5"/>
  <c r="I6774" i="5"/>
  <c r="I6775" i="5"/>
  <c r="I6776" i="5"/>
  <c r="I6777" i="5"/>
  <c r="I6778" i="5"/>
  <c r="I6779" i="5"/>
  <c r="I6780" i="5"/>
  <c r="I6781" i="5"/>
  <c r="I6782" i="5"/>
  <c r="I6783" i="5"/>
  <c r="I6784" i="5"/>
  <c r="I6785" i="5"/>
  <c r="I6786" i="5"/>
  <c r="I6787" i="5"/>
  <c r="I6788" i="5"/>
  <c r="I6789" i="5"/>
  <c r="I6790" i="5"/>
  <c r="I6791" i="5"/>
  <c r="I6792" i="5"/>
  <c r="I6793" i="5"/>
  <c r="I6794" i="5"/>
  <c r="I6795" i="5"/>
  <c r="I6796" i="5"/>
  <c r="I6797" i="5"/>
  <c r="I6798" i="5"/>
  <c r="I6799" i="5"/>
  <c r="I6800" i="5"/>
  <c r="I6801" i="5"/>
  <c r="I6802" i="5"/>
  <c r="I6803" i="5"/>
  <c r="I6804" i="5"/>
  <c r="I6805" i="5"/>
  <c r="I6806" i="5"/>
  <c r="I6807" i="5"/>
  <c r="I6808" i="5"/>
  <c r="I6809" i="5"/>
  <c r="I6810" i="5"/>
  <c r="I6811" i="5"/>
  <c r="I6812" i="5"/>
  <c r="I6813" i="5"/>
  <c r="I6814" i="5"/>
  <c r="I6815" i="5"/>
  <c r="I6816" i="5"/>
  <c r="I6817" i="5"/>
  <c r="I6818" i="5"/>
  <c r="I6819" i="5"/>
  <c r="I6820" i="5"/>
  <c r="I6821" i="5"/>
  <c r="I6822" i="5"/>
  <c r="I6823" i="5"/>
  <c r="I6824" i="5"/>
  <c r="I6825" i="5"/>
  <c r="I6826" i="5"/>
  <c r="I6827" i="5"/>
  <c r="I6828" i="5"/>
  <c r="I6829" i="5"/>
  <c r="I6830" i="5"/>
  <c r="I6831" i="5"/>
  <c r="I6832" i="5"/>
  <c r="I6833" i="5"/>
  <c r="I6834" i="5"/>
  <c r="I6835" i="5"/>
  <c r="I6836" i="5"/>
  <c r="I6837" i="5"/>
  <c r="I6838" i="5"/>
  <c r="I6839" i="5"/>
  <c r="I6840" i="5"/>
  <c r="I6841" i="5"/>
  <c r="I6842" i="5"/>
  <c r="I6843" i="5"/>
  <c r="I6844" i="5"/>
  <c r="I6845" i="5"/>
  <c r="I6846" i="5"/>
  <c r="I6847" i="5"/>
  <c r="I6848" i="5"/>
  <c r="I6849" i="5"/>
  <c r="I6850" i="5"/>
  <c r="I6851" i="5"/>
  <c r="I6852" i="5"/>
  <c r="I6853" i="5"/>
  <c r="I6854" i="5"/>
  <c r="I6855" i="5"/>
  <c r="I6856" i="5"/>
  <c r="I6857" i="5"/>
  <c r="I6858" i="5"/>
  <c r="I6859" i="5"/>
  <c r="I6860" i="5"/>
  <c r="I6861" i="5"/>
  <c r="I6862" i="5"/>
  <c r="I6863" i="5"/>
  <c r="I6864" i="5"/>
  <c r="I6865" i="5"/>
  <c r="I6866" i="5"/>
  <c r="I6867" i="5"/>
  <c r="I6868" i="5"/>
  <c r="I6869" i="5"/>
  <c r="I6870" i="5"/>
  <c r="I6871" i="5"/>
  <c r="I6872" i="5"/>
  <c r="I6873" i="5"/>
  <c r="I6874" i="5"/>
  <c r="I6875" i="5"/>
  <c r="I6876" i="5"/>
  <c r="I6877" i="5"/>
  <c r="I6878" i="5"/>
  <c r="I6879" i="5"/>
  <c r="I6880" i="5"/>
  <c r="I6881" i="5"/>
  <c r="I6882" i="5"/>
  <c r="I6883" i="5"/>
  <c r="I6884" i="5"/>
  <c r="I6885" i="5"/>
  <c r="I6886" i="5"/>
  <c r="I6887" i="5"/>
  <c r="I6888" i="5"/>
  <c r="I6889" i="5"/>
  <c r="I6890" i="5"/>
  <c r="I6891" i="5"/>
  <c r="I6892" i="5"/>
  <c r="I6893" i="5"/>
  <c r="I6894" i="5"/>
  <c r="I6895" i="5"/>
  <c r="I6896" i="5"/>
  <c r="I6897" i="5"/>
  <c r="I6898" i="5"/>
  <c r="I6899" i="5"/>
  <c r="I6900" i="5"/>
  <c r="I6901" i="5"/>
  <c r="I6902" i="5"/>
  <c r="I6903" i="5"/>
  <c r="I6904" i="5"/>
  <c r="I6905" i="5"/>
  <c r="I6906" i="5"/>
  <c r="I6907" i="5"/>
  <c r="I6908" i="5"/>
  <c r="I6909" i="5"/>
  <c r="I6910" i="5"/>
  <c r="I6911" i="5"/>
  <c r="I6912" i="5"/>
  <c r="I6913" i="5"/>
  <c r="I6914" i="5"/>
  <c r="I6915" i="5"/>
  <c r="I6916" i="5"/>
  <c r="I6917" i="5"/>
  <c r="I6918" i="5"/>
  <c r="I6919" i="5"/>
  <c r="I6920" i="5"/>
  <c r="I6921" i="5"/>
  <c r="I6922" i="5"/>
  <c r="I6923" i="5"/>
  <c r="I6924" i="5"/>
  <c r="I6925" i="5"/>
  <c r="I6926" i="5"/>
  <c r="I6927" i="5"/>
  <c r="I6928" i="5"/>
  <c r="I6929" i="5"/>
  <c r="I6930" i="5"/>
  <c r="I6931" i="5"/>
  <c r="I6932" i="5"/>
  <c r="I6933" i="5"/>
  <c r="I6934" i="5"/>
  <c r="I6935" i="5"/>
  <c r="I6936" i="5"/>
  <c r="I6937" i="5"/>
  <c r="I6938" i="5"/>
  <c r="I6939" i="5"/>
  <c r="I6940" i="5"/>
  <c r="I6941" i="5"/>
  <c r="I6942" i="5"/>
  <c r="I6943" i="5"/>
  <c r="I6944" i="5"/>
  <c r="I6945" i="5"/>
  <c r="I6946" i="5"/>
  <c r="I6947" i="5"/>
  <c r="I6948" i="5"/>
  <c r="I6949" i="5"/>
  <c r="I6950" i="5"/>
  <c r="I6951" i="5"/>
  <c r="I6952" i="5"/>
  <c r="I6953" i="5"/>
  <c r="I6954" i="5"/>
  <c r="I6955" i="5"/>
  <c r="I6956" i="5"/>
  <c r="I6957" i="5"/>
  <c r="I6958" i="5"/>
  <c r="I6959" i="5"/>
  <c r="I6960" i="5"/>
  <c r="I6961" i="5"/>
  <c r="I6962" i="5"/>
  <c r="I6963" i="5"/>
  <c r="I6964" i="5"/>
  <c r="I6965" i="5"/>
  <c r="I6966" i="5"/>
  <c r="I6967" i="5"/>
  <c r="I6968" i="5"/>
  <c r="I6969" i="5"/>
  <c r="I6970" i="5"/>
  <c r="I6971" i="5"/>
  <c r="I6972" i="5"/>
  <c r="I6973" i="5"/>
  <c r="I6974" i="5"/>
  <c r="I6975" i="5"/>
  <c r="I6976" i="5"/>
  <c r="I6977" i="5"/>
  <c r="I6978" i="5"/>
  <c r="I6979" i="5"/>
  <c r="I6980" i="5"/>
  <c r="I6981" i="5"/>
  <c r="I6982" i="5"/>
  <c r="I6983" i="5"/>
  <c r="I6984" i="5"/>
  <c r="I6985" i="5"/>
  <c r="I6986" i="5"/>
  <c r="I6987" i="5"/>
  <c r="I6988" i="5"/>
  <c r="I6989" i="5"/>
  <c r="I6990" i="5"/>
  <c r="I6991" i="5"/>
  <c r="I6992" i="5"/>
  <c r="I6993" i="5"/>
  <c r="I6994" i="5"/>
  <c r="I6995" i="5"/>
  <c r="I6996" i="5"/>
  <c r="I6997" i="5"/>
  <c r="I6998" i="5"/>
  <c r="I6999" i="5"/>
  <c r="I7000" i="5"/>
  <c r="I7001" i="5"/>
  <c r="I7002" i="5"/>
  <c r="I7003" i="5"/>
  <c r="I7004" i="5"/>
  <c r="I7005" i="5"/>
  <c r="I7006" i="5"/>
  <c r="I7007" i="5"/>
  <c r="I7008" i="5"/>
  <c r="I7009" i="5"/>
  <c r="I7010" i="5"/>
  <c r="I7011" i="5"/>
  <c r="I7012" i="5"/>
  <c r="I7013" i="5"/>
  <c r="I7014" i="5"/>
  <c r="I7015" i="5"/>
  <c r="I7016" i="5"/>
  <c r="I7017" i="5"/>
  <c r="I7018" i="5"/>
  <c r="I7019" i="5"/>
  <c r="I7020" i="5"/>
  <c r="I7021" i="5"/>
  <c r="I7022" i="5"/>
  <c r="I7023" i="5"/>
  <c r="I7024" i="5"/>
  <c r="I7025" i="5"/>
  <c r="I7026" i="5"/>
  <c r="I7027" i="5"/>
  <c r="I7028" i="5"/>
  <c r="I7029" i="5"/>
  <c r="I7030" i="5"/>
  <c r="I7031" i="5"/>
  <c r="I7032" i="5"/>
  <c r="I7033" i="5"/>
  <c r="I7034" i="5"/>
  <c r="I7035" i="5"/>
  <c r="I7036" i="5"/>
  <c r="I7037" i="5"/>
  <c r="I7038" i="5"/>
  <c r="I7039" i="5"/>
  <c r="I7040" i="5"/>
  <c r="I7041" i="5"/>
  <c r="I7042" i="5"/>
  <c r="I7043" i="5"/>
  <c r="I7044" i="5"/>
  <c r="I7045" i="5"/>
  <c r="I7046" i="5"/>
  <c r="I7047" i="5"/>
  <c r="I7048" i="5"/>
  <c r="I7049" i="5"/>
  <c r="I7050" i="5"/>
  <c r="I7051" i="5"/>
  <c r="I7052" i="5"/>
  <c r="I7053" i="5"/>
  <c r="I7054" i="5"/>
  <c r="I7055" i="5"/>
  <c r="I7056" i="5"/>
  <c r="I7057" i="5"/>
  <c r="I7058" i="5"/>
  <c r="I7059" i="5"/>
  <c r="I7060" i="5"/>
  <c r="I7061" i="5"/>
  <c r="I7062" i="5"/>
  <c r="I7063" i="5"/>
  <c r="I7064" i="5"/>
  <c r="I7065" i="5"/>
  <c r="I7066" i="5"/>
  <c r="I7067" i="5"/>
  <c r="I7068" i="5"/>
  <c r="I7069" i="5"/>
  <c r="I7070" i="5"/>
  <c r="I7071" i="5"/>
  <c r="I7072" i="5"/>
  <c r="I7073" i="5"/>
  <c r="I7074" i="5"/>
  <c r="I7075" i="5"/>
  <c r="I7076" i="5"/>
  <c r="I7077" i="5"/>
  <c r="I7078" i="5"/>
  <c r="I7079" i="5"/>
  <c r="I7080" i="5"/>
  <c r="I7081" i="5"/>
  <c r="I7082" i="5"/>
  <c r="I7083" i="5"/>
  <c r="I7084" i="5"/>
  <c r="I7085" i="5"/>
  <c r="I7086" i="5"/>
  <c r="I7087" i="5"/>
  <c r="I7088" i="5"/>
  <c r="I7089" i="5"/>
  <c r="I7090" i="5"/>
  <c r="I7091" i="5"/>
  <c r="I7092" i="5"/>
  <c r="I7093" i="5"/>
  <c r="I7094" i="5"/>
  <c r="I7095" i="5"/>
  <c r="I7096" i="5"/>
  <c r="I7097" i="5"/>
  <c r="I7098" i="5"/>
  <c r="I7099" i="5"/>
  <c r="I7100" i="5"/>
  <c r="I7101" i="5"/>
  <c r="I7102" i="5"/>
  <c r="I7103" i="5"/>
  <c r="I7104" i="5"/>
  <c r="I7105" i="5"/>
  <c r="I7106" i="5"/>
  <c r="I7107" i="5"/>
  <c r="I7108" i="5"/>
  <c r="I7109" i="5"/>
  <c r="I7110" i="5"/>
  <c r="I7111" i="5"/>
  <c r="I7112" i="5"/>
  <c r="I7113" i="5"/>
  <c r="I7114" i="5"/>
  <c r="I7115" i="5"/>
  <c r="I7116" i="5"/>
  <c r="I7117" i="5"/>
  <c r="I7118" i="5"/>
  <c r="I7119" i="5"/>
  <c r="I7120" i="5"/>
  <c r="I7121" i="5"/>
  <c r="I7122" i="5"/>
  <c r="I7123" i="5"/>
  <c r="I7124" i="5"/>
  <c r="I7125" i="5"/>
  <c r="I7126" i="5"/>
  <c r="I7127" i="5"/>
  <c r="I7128" i="5"/>
  <c r="I7129" i="5"/>
  <c r="I7130" i="5"/>
  <c r="I7131" i="5"/>
  <c r="I7132" i="5"/>
  <c r="I7133" i="5"/>
  <c r="I7134" i="5"/>
  <c r="I7135" i="5"/>
  <c r="I7136" i="5"/>
  <c r="I7137" i="5"/>
  <c r="I7138" i="5"/>
  <c r="I7139" i="5"/>
  <c r="I7140" i="5"/>
  <c r="I7141" i="5"/>
  <c r="I7142" i="5"/>
  <c r="I7143" i="5"/>
  <c r="I7144" i="5"/>
  <c r="I7145" i="5"/>
  <c r="I7146" i="5"/>
  <c r="I7147" i="5"/>
  <c r="I7148" i="5"/>
  <c r="I7149" i="5"/>
  <c r="I7150" i="5"/>
  <c r="I7151" i="5"/>
  <c r="I7152" i="5"/>
  <c r="I7153" i="5"/>
  <c r="I7154" i="5"/>
  <c r="I7155" i="5"/>
  <c r="I7156" i="5"/>
  <c r="I7157" i="5"/>
  <c r="I7158" i="5"/>
  <c r="I7159" i="5"/>
  <c r="I7160" i="5"/>
  <c r="I7161" i="5"/>
  <c r="I7162" i="5"/>
  <c r="I7163" i="5"/>
  <c r="I7164" i="5"/>
  <c r="I7165" i="5"/>
  <c r="I7166" i="5"/>
  <c r="I7167" i="5"/>
  <c r="I7168" i="5"/>
  <c r="I7169" i="5"/>
  <c r="I7170" i="5"/>
  <c r="I7171" i="5"/>
  <c r="I7172" i="5"/>
  <c r="I7173" i="5"/>
  <c r="I7174" i="5"/>
  <c r="I7175" i="5"/>
  <c r="I7176" i="5"/>
  <c r="I7177" i="5"/>
  <c r="I7178" i="5"/>
  <c r="I7179" i="5"/>
  <c r="I7180" i="5"/>
  <c r="I7181" i="5"/>
  <c r="I7182" i="5"/>
  <c r="I7183" i="5"/>
  <c r="I7184" i="5"/>
  <c r="I7185" i="5"/>
  <c r="I7186" i="5"/>
  <c r="I7187" i="5"/>
  <c r="I7188" i="5"/>
  <c r="I7189" i="5"/>
  <c r="I7190" i="5"/>
  <c r="I7191" i="5"/>
  <c r="I7192" i="5"/>
  <c r="I7193" i="5"/>
  <c r="I7194" i="5"/>
  <c r="I7195" i="5"/>
  <c r="I7196" i="5"/>
  <c r="I7197" i="5"/>
  <c r="I7198" i="5"/>
  <c r="I7199" i="5"/>
  <c r="I7200" i="5"/>
  <c r="I7201" i="5"/>
  <c r="I7202" i="5"/>
  <c r="I7203" i="5"/>
  <c r="I7204" i="5"/>
  <c r="I7205" i="5"/>
  <c r="I7206" i="5"/>
  <c r="I7207" i="5"/>
  <c r="I7208" i="5"/>
  <c r="I7209" i="5"/>
  <c r="I7210" i="5"/>
  <c r="I7211" i="5"/>
  <c r="I7212" i="5"/>
  <c r="I7213" i="5"/>
  <c r="I7214" i="5"/>
  <c r="I7215" i="5"/>
  <c r="I7216" i="5"/>
  <c r="I7217" i="5"/>
  <c r="I7218" i="5"/>
  <c r="I7219" i="5"/>
  <c r="I7220" i="5"/>
  <c r="I7221" i="5"/>
  <c r="I7222" i="5"/>
  <c r="I7223" i="5"/>
  <c r="I7224" i="5"/>
  <c r="I7225" i="5"/>
  <c r="I7226" i="5"/>
  <c r="I7227" i="5"/>
  <c r="I7228" i="5"/>
  <c r="I7229" i="5"/>
  <c r="I7230" i="5"/>
  <c r="I7231" i="5"/>
  <c r="I7232" i="5"/>
  <c r="I7233" i="5"/>
  <c r="I7234" i="5"/>
  <c r="I7235" i="5"/>
  <c r="I7236" i="5"/>
  <c r="I7237" i="5"/>
  <c r="I7238" i="5"/>
  <c r="I7239" i="5"/>
  <c r="I7240" i="5"/>
  <c r="I7241" i="5"/>
  <c r="I7242" i="5"/>
  <c r="I7243" i="5"/>
  <c r="I7244" i="5"/>
  <c r="I7245" i="5"/>
  <c r="I7246" i="5"/>
  <c r="I7247" i="5"/>
  <c r="I7248" i="5"/>
  <c r="I7249" i="5"/>
  <c r="I7250" i="5"/>
  <c r="I7251" i="5"/>
  <c r="I7252" i="5"/>
  <c r="I7253" i="5"/>
  <c r="I7254" i="5"/>
  <c r="I7255" i="5"/>
  <c r="I7256" i="5"/>
  <c r="I7257" i="5"/>
  <c r="I7258" i="5"/>
  <c r="I7259" i="5"/>
  <c r="I7260" i="5"/>
  <c r="I7261" i="5"/>
  <c r="I7262" i="5"/>
  <c r="I7263" i="5"/>
  <c r="I7264" i="5"/>
  <c r="I7265" i="5"/>
  <c r="I7266" i="5"/>
  <c r="I7267" i="5"/>
  <c r="I7268" i="5"/>
  <c r="I7269" i="5"/>
  <c r="I7270" i="5"/>
  <c r="I7271" i="5"/>
  <c r="I7272" i="5"/>
  <c r="I7273" i="5"/>
  <c r="I7274" i="5"/>
  <c r="I7275" i="5"/>
  <c r="I7276" i="5"/>
  <c r="I7277" i="5"/>
  <c r="I7278" i="5"/>
  <c r="I7279" i="5"/>
  <c r="I7280" i="5"/>
  <c r="I7281" i="5"/>
  <c r="I7282" i="5"/>
  <c r="I7283" i="5"/>
  <c r="I7284" i="5"/>
  <c r="I7285" i="5"/>
  <c r="I7286" i="5"/>
  <c r="I7287" i="5"/>
  <c r="I7288" i="5"/>
  <c r="I7289" i="5"/>
  <c r="I7290" i="5"/>
  <c r="I7291" i="5"/>
  <c r="I7292" i="5"/>
  <c r="I7293" i="5"/>
  <c r="I7294" i="5"/>
  <c r="I7295" i="5"/>
  <c r="I7296" i="5"/>
  <c r="I7297" i="5"/>
  <c r="I7298" i="5"/>
  <c r="I7299" i="5"/>
  <c r="I7300" i="5"/>
  <c r="I7301" i="5"/>
  <c r="I7302" i="5"/>
  <c r="I7303" i="5"/>
  <c r="I7304" i="5"/>
  <c r="I7305" i="5"/>
  <c r="I7306" i="5"/>
  <c r="I7307" i="5"/>
  <c r="I7308" i="5"/>
  <c r="I7309" i="5"/>
  <c r="I7310" i="5"/>
  <c r="I7311" i="5"/>
  <c r="I7312" i="5"/>
  <c r="I7313" i="5"/>
  <c r="I7314" i="5"/>
  <c r="I7315" i="5"/>
  <c r="I7316" i="5"/>
  <c r="I7317" i="5"/>
  <c r="I7318" i="5"/>
  <c r="I7319" i="5"/>
  <c r="I7320" i="5"/>
  <c r="I7321" i="5"/>
  <c r="I7322" i="5"/>
  <c r="I7323" i="5"/>
  <c r="I7324" i="5"/>
  <c r="I7325" i="5"/>
  <c r="I7326" i="5"/>
  <c r="I7327" i="5"/>
  <c r="I7328" i="5"/>
  <c r="I7329" i="5"/>
  <c r="I7330" i="5"/>
  <c r="I7331" i="5"/>
  <c r="I7332" i="5"/>
  <c r="I7333" i="5"/>
  <c r="I7334" i="5"/>
  <c r="I7335" i="5"/>
  <c r="I7336" i="5"/>
  <c r="I7337" i="5"/>
  <c r="I7338" i="5"/>
  <c r="I7339" i="5"/>
  <c r="I7340" i="5"/>
  <c r="I7341" i="5"/>
  <c r="I7342" i="5"/>
  <c r="I7343" i="5"/>
  <c r="I7344" i="5"/>
  <c r="I7345" i="5"/>
  <c r="I7346" i="5"/>
  <c r="I7347" i="5"/>
  <c r="I7348" i="5"/>
  <c r="I7349" i="5"/>
  <c r="I7350" i="5"/>
  <c r="I7351" i="5"/>
  <c r="I7352" i="5"/>
  <c r="I7353" i="5"/>
  <c r="I7354" i="5"/>
  <c r="I7355" i="5"/>
  <c r="I7356" i="5"/>
  <c r="I7357" i="5"/>
  <c r="I7358" i="5"/>
  <c r="I7359" i="5"/>
  <c r="I7360" i="5"/>
  <c r="I7361" i="5"/>
  <c r="I7362" i="5"/>
  <c r="I7363" i="5"/>
  <c r="I7364" i="5"/>
  <c r="I7365" i="5"/>
  <c r="I7366" i="5"/>
  <c r="I7367" i="5"/>
  <c r="I7368" i="5"/>
  <c r="I7369" i="5"/>
  <c r="I7370" i="5"/>
  <c r="I7371" i="5"/>
  <c r="I7372" i="5"/>
  <c r="I7373" i="5"/>
  <c r="I7374" i="5"/>
  <c r="I7375" i="5"/>
  <c r="I7376" i="5"/>
  <c r="I7377" i="5"/>
  <c r="I7378" i="5"/>
  <c r="I7379" i="5"/>
  <c r="I7380" i="5"/>
  <c r="I7381" i="5"/>
  <c r="I7382" i="5"/>
  <c r="I7383" i="5"/>
  <c r="I7384" i="5"/>
  <c r="I7385" i="5"/>
  <c r="I7386" i="5"/>
  <c r="I7387" i="5"/>
  <c r="I7388" i="5"/>
  <c r="I7389" i="5"/>
  <c r="I7390" i="5"/>
  <c r="I7391" i="5"/>
  <c r="I7392" i="5"/>
  <c r="I7393" i="5"/>
  <c r="I7394" i="5"/>
  <c r="I7395" i="5"/>
  <c r="I7396" i="5"/>
  <c r="I7397" i="5"/>
  <c r="I7398" i="5"/>
  <c r="I7399" i="5"/>
  <c r="I7400" i="5"/>
  <c r="I7401" i="5"/>
  <c r="I7402" i="5"/>
  <c r="I7403" i="5"/>
  <c r="I7404" i="5"/>
  <c r="I7405" i="5"/>
  <c r="I7406" i="5"/>
  <c r="I7407" i="5"/>
  <c r="I7408" i="5"/>
  <c r="I7409" i="5"/>
  <c r="I7410" i="5"/>
  <c r="I7411" i="5"/>
  <c r="I7412" i="5"/>
  <c r="I7413" i="5"/>
  <c r="I7414" i="5"/>
  <c r="I7415" i="5"/>
  <c r="I7416" i="5"/>
  <c r="I7417" i="5"/>
  <c r="I7418" i="5"/>
  <c r="I7419" i="5"/>
  <c r="I7420" i="5"/>
  <c r="I7421" i="5"/>
  <c r="I7422" i="5"/>
  <c r="I7423" i="5"/>
  <c r="I7424" i="5"/>
  <c r="I7425" i="5"/>
  <c r="I7426" i="5"/>
  <c r="I7427" i="5"/>
  <c r="I7428" i="5"/>
  <c r="I7429" i="5"/>
  <c r="I7430" i="5"/>
  <c r="I7431" i="5"/>
  <c r="I7432" i="5"/>
  <c r="I7433" i="5"/>
  <c r="I7434" i="5"/>
  <c r="I7435" i="5"/>
  <c r="I7436" i="5"/>
  <c r="I7437" i="5"/>
  <c r="I7438" i="5"/>
  <c r="I7439" i="5"/>
  <c r="I7440" i="5"/>
  <c r="I7441" i="5"/>
  <c r="I7442" i="5"/>
  <c r="I7443" i="5"/>
  <c r="I7444" i="5"/>
  <c r="I7445" i="5"/>
  <c r="I7446" i="5"/>
  <c r="I7447" i="5"/>
  <c r="I7448" i="5"/>
  <c r="I7449" i="5"/>
  <c r="I7450" i="5"/>
  <c r="I7451" i="5"/>
  <c r="I7452" i="5"/>
  <c r="I7453" i="5"/>
  <c r="I7454" i="5"/>
  <c r="I7455" i="5"/>
  <c r="I7456" i="5"/>
  <c r="I7457" i="5"/>
  <c r="I7458" i="5"/>
  <c r="I7459" i="5"/>
  <c r="I7460" i="5"/>
  <c r="I7461" i="5"/>
  <c r="I7462" i="5"/>
  <c r="I7463" i="5"/>
  <c r="I7464" i="5"/>
  <c r="I7465" i="5"/>
  <c r="I7466" i="5"/>
  <c r="I7467" i="5"/>
  <c r="I7468" i="5"/>
  <c r="I7469" i="5"/>
  <c r="I7470" i="5"/>
  <c r="I7471" i="5"/>
  <c r="I7472" i="5"/>
  <c r="I7473" i="5"/>
  <c r="I7474" i="5"/>
  <c r="I7475" i="5"/>
  <c r="I7476" i="5"/>
  <c r="I7477" i="5"/>
  <c r="I7478" i="5"/>
  <c r="I7479" i="5"/>
  <c r="I7480" i="5"/>
  <c r="I7481" i="5"/>
  <c r="I7482" i="5"/>
  <c r="I7483" i="5"/>
  <c r="I7484" i="5"/>
  <c r="I7485" i="5"/>
  <c r="I7486" i="5"/>
  <c r="I7487" i="5"/>
  <c r="I7488" i="5"/>
  <c r="I7489" i="5"/>
  <c r="I7490" i="5"/>
  <c r="I7491" i="5"/>
  <c r="I7492" i="5"/>
  <c r="I7493" i="5"/>
  <c r="I7494" i="5"/>
  <c r="I7495" i="5"/>
  <c r="I7496" i="5"/>
  <c r="I7497" i="5"/>
  <c r="I7498" i="5"/>
  <c r="I7499" i="5"/>
  <c r="I7500" i="5"/>
  <c r="I7501" i="5"/>
  <c r="I7502" i="5"/>
  <c r="I7503" i="5"/>
  <c r="I7504" i="5"/>
  <c r="I7505" i="5"/>
  <c r="I7506" i="5"/>
  <c r="I7507" i="5"/>
  <c r="I7508" i="5"/>
  <c r="I7509" i="5"/>
  <c r="I7510" i="5"/>
  <c r="I7511" i="5"/>
  <c r="I7512" i="5"/>
  <c r="I7513" i="5"/>
  <c r="I7514" i="5"/>
  <c r="I7515" i="5"/>
  <c r="I7516" i="5"/>
  <c r="I7517" i="5"/>
  <c r="I7518" i="5"/>
  <c r="I7519" i="5"/>
  <c r="I7520" i="5"/>
  <c r="I7521" i="5"/>
  <c r="I7522" i="5"/>
  <c r="I7523" i="5"/>
  <c r="I7524" i="5"/>
  <c r="I7525" i="5"/>
  <c r="I7526" i="5"/>
  <c r="I7527" i="5"/>
  <c r="I7528" i="5"/>
  <c r="I7529" i="5"/>
  <c r="I7530" i="5"/>
  <c r="I7531" i="5"/>
  <c r="I7532" i="5"/>
  <c r="I7533" i="5"/>
  <c r="I7534" i="5"/>
  <c r="I7535" i="5"/>
  <c r="I7536" i="5"/>
  <c r="I7537" i="5"/>
  <c r="I7538" i="5"/>
  <c r="I7539" i="5"/>
  <c r="I7540" i="5"/>
  <c r="I7541" i="5"/>
  <c r="I7542" i="5"/>
  <c r="I7543" i="5"/>
  <c r="I7544" i="5"/>
  <c r="I7545" i="5"/>
  <c r="I7546" i="5"/>
  <c r="I7547" i="5"/>
  <c r="I7548" i="5"/>
  <c r="I7549" i="5"/>
  <c r="I7550" i="5"/>
  <c r="I7551" i="5"/>
  <c r="I7552" i="5"/>
  <c r="I7553" i="5"/>
  <c r="I7554" i="5"/>
  <c r="I7555" i="5"/>
  <c r="I7556" i="5"/>
  <c r="I7557" i="5"/>
  <c r="I7558" i="5"/>
  <c r="I7559" i="5"/>
  <c r="I7560" i="5"/>
  <c r="I7561" i="5"/>
  <c r="I7562" i="5"/>
  <c r="I7563" i="5"/>
  <c r="I7564" i="5"/>
  <c r="I7565" i="5"/>
  <c r="I7566" i="5"/>
  <c r="I7567" i="5"/>
  <c r="I7568" i="5"/>
  <c r="I7569" i="5"/>
  <c r="I7570" i="5"/>
  <c r="I7571" i="5"/>
  <c r="I7572" i="5"/>
  <c r="I7573" i="5"/>
  <c r="I7574" i="5"/>
  <c r="I7575" i="5"/>
  <c r="I7576" i="5"/>
  <c r="I7577" i="5"/>
  <c r="I7578" i="5"/>
  <c r="I7579" i="5"/>
  <c r="I7580" i="5"/>
  <c r="I7581" i="5"/>
  <c r="I7582" i="5"/>
  <c r="I7583" i="5"/>
  <c r="I7584" i="5"/>
  <c r="I7585" i="5"/>
  <c r="I7586" i="5"/>
  <c r="I7587" i="5"/>
  <c r="I7588" i="5"/>
  <c r="I7589" i="5"/>
  <c r="I7590" i="5"/>
  <c r="I7591" i="5"/>
  <c r="I7592" i="5"/>
  <c r="I7593" i="5"/>
  <c r="I7594" i="5"/>
  <c r="I7595" i="5"/>
  <c r="I7596" i="5"/>
  <c r="I7597" i="5"/>
  <c r="I7598" i="5"/>
  <c r="I7599" i="5"/>
  <c r="I7600" i="5"/>
  <c r="I7601" i="5"/>
  <c r="I7602" i="5"/>
  <c r="I7603" i="5"/>
  <c r="I7604" i="5"/>
  <c r="I7605" i="5"/>
  <c r="I7606" i="5"/>
  <c r="I7607" i="5"/>
  <c r="I7608" i="5"/>
  <c r="I7609" i="5"/>
  <c r="I7610" i="5"/>
  <c r="I7611" i="5"/>
  <c r="I7612" i="5"/>
  <c r="I7613" i="5"/>
  <c r="I7614" i="5"/>
  <c r="I7615" i="5"/>
  <c r="I7616" i="5"/>
  <c r="I7617" i="5"/>
  <c r="I7618" i="5"/>
  <c r="I7619" i="5"/>
  <c r="I7620" i="5"/>
  <c r="I7621" i="5"/>
  <c r="I7622" i="5"/>
  <c r="I7623" i="5"/>
  <c r="I7624" i="5"/>
  <c r="I7625" i="5"/>
  <c r="I7626" i="5"/>
  <c r="I7627" i="5"/>
  <c r="I7628" i="5"/>
  <c r="I7629" i="5"/>
  <c r="I7630" i="5"/>
  <c r="I7631" i="5"/>
  <c r="I7632" i="5"/>
  <c r="I7633" i="5"/>
  <c r="I7634" i="5"/>
  <c r="I7635" i="5"/>
  <c r="I7636" i="5"/>
  <c r="I7637" i="5"/>
  <c r="I7638" i="5"/>
  <c r="I7639" i="5"/>
  <c r="I7640" i="5"/>
  <c r="I7641" i="5"/>
  <c r="I7642" i="5"/>
  <c r="I7643" i="5"/>
  <c r="I7644" i="5"/>
  <c r="I7645" i="5"/>
  <c r="I7646" i="5"/>
  <c r="I7647" i="5"/>
  <c r="I7648" i="5"/>
  <c r="I7649" i="5"/>
  <c r="I7650" i="5"/>
  <c r="I7651" i="5"/>
  <c r="I7652" i="5"/>
  <c r="I7653" i="5"/>
  <c r="I7654" i="5"/>
  <c r="I7655" i="5"/>
  <c r="I7656" i="5"/>
  <c r="I7657" i="5"/>
  <c r="I7658" i="5"/>
  <c r="I7659" i="5"/>
  <c r="I7660" i="5"/>
  <c r="I7661" i="5"/>
  <c r="I7662" i="5"/>
  <c r="I7663" i="5"/>
  <c r="I7664" i="5"/>
  <c r="I7665" i="5"/>
  <c r="I7666" i="5"/>
  <c r="I7667" i="5"/>
  <c r="I7668" i="5"/>
  <c r="I7669" i="5"/>
  <c r="I7670" i="5"/>
  <c r="I7671" i="5"/>
  <c r="I7672" i="5"/>
  <c r="I7673" i="5"/>
  <c r="I7674" i="5"/>
  <c r="I7675" i="5"/>
  <c r="I7676" i="5"/>
  <c r="I7677" i="5"/>
  <c r="I7678" i="5"/>
  <c r="I7679" i="5"/>
  <c r="I7680" i="5"/>
  <c r="I7681" i="5"/>
  <c r="I7682" i="5"/>
  <c r="I7683" i="5"/>
  <c r="I7684" i="5"/>
  <c r="I7685" i="5"/>
  <c r="I7686" i="5"/>
  <c r="I7687" i="5"/>
  <c r="I7688" i="5"/>
  <c r="I7689" i="5"/>
  <c r="I7690" i="5"/>
  <c r="I7691" i="5"/>
  <c r="I7692" i="5"/>
  <c r="I7693" i="5"/>
  <c r="I7694" i="5"/>
  <c r="I7695" i="5"/>
  <c r="I7696" i="5"/>
  <c r="I7697" i="5"/>
  <c r="I7698" i="5"/>
  <c r="I7699" i="5"/>
  <c r="I7700" i="5"/>
  <c r="I7701" i="5"/>
  <c r="I7702" i="5"/>
  <c r="I7703" i="5"/>
  <c r="I7704" i="5"/>
  <c r="I7705" i="5"/>
  <c r="I7706" i="5"/>
  <c r="I7707" i="5"/>
  <c r="I7708" i="5"/>
  <c r="I7709" i="5"/>
  <c r="I7710" i="5"/>
  <c r="I7711" i="5"/>
  <c r="I7712" i="5"/>
  <c r="I7713" i="5"/>
  <c r="I7714" i="5"/>
  <c r="I7715" i="5"/>
  <c r="I7716" i="5"/>
  <c r="I7717" i="5"/>
  <c r="I7718" i="5"/>
  <c r="I7719" i="5"/>
  <c r="I7720" i="5"/>
  <c r="I7721" i="5"/>
  <c r="I7722" i="5"/>
  <c r="I7723" i="5"/>
  <c r="I7724" i="5"/>
  <c r="I7725" i="5"/>
  <c r="I7726" i="5"/>
  <c r="I7727" i="5"/>
  <c r="I7728" i="5"/>
  <c r="I7729" i="5"/>
  <c r="I7730" i="5"/>
  <c r="I7731" i="5"/>
  <c r="I7732" i="5"/>
  <c r="I7733" i="5"/>
  <c r="I7734" i="5"/>
  <c r="I7735" i="5"/>
  <c r="I7736" i="5"/>
  <c r="I7737" i="5"/>
  <c r="I7738" i="5"/>
  <c r="I7739" i="5"/>
  <c r="I7740" i="5"/>
  <c r="I7741" i="5"/>
  <c r="I7742" i="5"/>
  <c r="I7743" i="5"/>
  <c r="I7744" i="5"/>
  <c r="I7745" i="5"/>
  <c r="I7746" i="5"/>
  <c r="I7747" i="5"/>
  <c r="I7748" i="5"/>
  <c r="I7749" i="5"/>
  <c r="I7750" i="5"/>
  <c r="I7751" i="5"/>
  <c r="I7752" i="5"/>
  <c r="I7753" i="5"/>
  <c r="I7754" i="5"/>
  <c r="I7755" i="5"/>
  <c r="I7756" i="5"/>
  <c r="I7757" i="5"/>
  <c r="I7758" i="5"/>
  <c r="I7759" i="5"/>
  <c r="I7760" i="5"/>
  <c r="I7761" i="5"/>
  <c r="I7762" i="5"/>
  <c r="I7763" i="5"/>
  <c r="I7764" i="5"/>
  <c r="I7765" i="5"/>
  <c r="I7766" i="5"/>
  <c r="I7767" i="5"/>
  <c r="I7768" i="5"/>
  <c r="I7769" i="5"/>
  <c r="I7770" i="5"/>
  <c r="I7771" i="5"/>
  <c r="I7772" i="5"/>
  <c r="I7773" i="5"/>
  <c r="I7774" i="5"/>
  <c r="I7775" i="5"/>
  <c r="I7776" i="5"/>
  <c r="I7777" i="5"/>
  <c r="I7778" i="5"/>
  <c r="I7779" i="5"/>
  <c r="I7780" i="5"/>
  <c r="I7781" i="5"/>
  <c r="I7782" i="5"/>
  <c r="I7783" i="5"/>
  <c r="I7784" i="5"/>
  <c r="I7785" i="5"/>
  <c r="I7786" i="5"/>
  <c r="I7787" i="5"/>
  <c r="I7788" i="5"/>
  <c r="I7789" i="5"/>
  <c r="I7790" i="5"/>
  <c r="I7791" i="5"/>
  <c r="I7792" i="5"/>
  <c r="I7793" i="5"/>
  <c r="I7794" i="5"/>
  <c r="I7795" i="5"/>
  <c r="I7796" i="5"/>
  <c r="I7797" i="5"/>
  <c r="I7798" i="5"/>
  <c r="I7799" i="5"/>
  <c r="I7800" i="5"/>
  <c r="I7801" i="5"/>
  <c r="I7802" i="5"/>
  <c r="I7803" i="5"/>
  <c r="I7804" i="5"/>
  <c r="I7805" i="5"/>
  <c r="I7806" i="5"/>
  <c r="I7807" i="5"/>
  <c r="I7808" i="5"/>
  <c r="I7809" i="5"/>
  <c r="I7810" i="5"/>
  <c r="I7811" i="5"/>
  <c r="I7812" i="5"/>
  <c r="I7813" i="5"/>
  <c r="I7814" i="5"/>
  <c r="I7815" i="5"/>
  <c r="I7816" i="5"/>
  <c r="I7817" i="5"/>
  <c r="I7818" i="5"/>
  <c r="I7819" i="5"/>
  <c r="I7820" i="5"/>
  <c r="I7821" i="5"/>
  <c r="I7822" i="5"/>
  <c r="I7823" i="5"/>
  <c r="I7824" i="5"/>
  <c r="I7825" i="5"/>
  <c r="I7826" i="5"/>
  <c r="I7827" i="5"/>
  <c r="I7828" i="5"/>
  <c r="I7829" i="5"/>
  <c r="I7830" i="5"/>
  <c r="I7831" i="5"/>
  <c r="I7832" i="5"/>
  <c r="I7833" i="5"/>
  <c r="I7834" i="5"/>
  <c r="I7835" i="5"/>
  <c r="I7836" i="5"/>
  <c r="I7837" i="5"/>
  <c r="I7838" i="5"/>
  <c r="I7839" i="5"/>
  <c r="I7840" i="5"/>
  <c r="I7841" i="5"/>
  <c r="I7842" i="5"/>
  <c r="I7843" i="5"/>
  <c r="I7844" i="5"/>
  <c r="I7845" i="5"/>
  <c r="I7846" i="5"/>
  <c r="I7847" i="5"/>
  <c r="I7848" i="5"/>
  <c r="I7849" i="5"/>
  <c r="I7850" i="5"/>
  <c r="I7851" i="5"/>
  <c r="I7852" i="5"/>
  <c r="I7853" i="5"/>
  <c r="I7854" i="5"/>
  <c r="I7855" i="5"/>
  <c r="I7856" i="5"/>
  <c r="I7857" i="5"/>
  <c r="I7858" i="5"/>
  <c r="I7859" i="5"/>
  <c r="I7860" i="5"/>
  <c r="I7861" i="5"/>
  <c r="I7862" i="5"/>
  <c r="I7863" i="5"/>
  <c r="I7864" i="5"/>
  <c r="I7865" i="5"/>
  <c r="I7866" i="5"/>
  <c r="I7867" i="5"/>
  <c r="I7868" i="5"/>
  <c r="I7869" i="5"/>
  <c r="I7870" i="5"/>
  <c r="I7871" i="5"/>
  <c r="I7872" i="5"/>
  <c r="I7873" i="5"/>
  <c r="I7874" i="5"/>
  <c r="I7875" i="5"/>
  <c r="I7876" i="5"/>
  <c r="I7877" i="5"/>
  <c r="I7878" i="5"/>
  <c r="I7879" i="5"/>
  <c r="I7880" i="5"/>
  <c r="I7881" i="5"/>
  <c r="I7882" i="5"/>
  <c r="I7883" i="5"/>
  <c r="I7884" i="5"/>
  <c r="I7885" i="5"/>
  <c r="I7886" i="5"/>
  <c r="I7887" i="5"/>
  <c r="I7888" i="5"/>
  <c r="I7889" i="5"/>
  <c r="I7890" i="5"/>
  <c r="I7891" i="5"/>
  <c r="I7892" i="5"/>
  <c r="I7893" i="5"/>
  <c r="I7894" i="5"/>
  <c r="I7895" i="5"/>
  <c r="I7896" i="5"/>
  <c r="I7897" i="5"/>
  <c r="I7898" i="5"/>
  <c r="I7899" i="5"/>
  <c r="I7900" i="5"/>
  <c r="I7901" i="5"/>
  <c r="I7902" i="5"/>
  <c r="I7903" i="5"/>
  <c r="I7904" i="5"/>
  <c r="I7905" i="5"/>
  <c r="I7906" i="5"/>
  <c r="I7907" i="5"/>
  <c r="I7908" i="5"/>
  <c r="I7909" i="5"/>
  <c r="I7910" i="5"/>
  <c r="I7911" i="5"/>
  <c r="I7912" i="5"/>
  <c r="I7913" i="5"/>
  <c r="I7914" i="5"/>
  <c r="I7915" i="5"/>
  <c r="I7916" i="5"/>
  <c r="I7917" i="5"/>
  <c r="I7918" i="5"/>
  <c r="I7919" i="5"/>
  <c r="I7920" i="5"/>
  <c r="I7921" i="5"/>
  <c r="I7922" i="5"/>
  <c r="I7923" i="5"/>
  <c r="I7924" i="5"/>
  <c r="I7925" i="5"/>
  <c r="I7926" i="5"/>
  <c r="I7927" i="5"/>
  <c r="I7928" i="5"/>
  <c r="I7929" i="5"/>
  <c r="I7930" i="5"/>
  <c r="I7931" i="5"/>
  <c r="I7932" i="5"/>
  <c r="I7933" i="5"/>
  <c r="I7934" i="5"/>
  <c r="I7935" i="5"/>
  <c r="I7936" i="5"/>
  <c r="I7937" i="5"/>
  <c r="I7938" i="5"/>
  <c r="I7939" i="5"/>
  <c r="I7940" i="5"/>
  <c r="I7941" i="5"/>
  <c r="I7942" i="5"/>
  <c r="I7943" i="5"/>
  <c r="I7944" i="5"/>
  <c r="I7945" i="5"/>
  <c r="I7946" i="5"/>
  <c r="I7947" i="5"/>
  <c r="I7948" i="5"/>
  <c r="I7949" i="5"/>
  <c r="I7950" i="5"/>
  <c r="I7951" i="5"/>
  <c r="I7952" i="5"/>
  <c r="I7953" i="5"/>
  <c r="I7954" i="5"/>
  <c r="I7955" i="5"/>
  <c r="I7956" i="5"/>
  <c r="I7957" i="5"/>
  <c r="I7958" i="5"/>
  <c r="I7959" i="5"/>
  <c r="I7960" i="5"/>
  <c r="I7961" i="5"/>
  <c r="I7962" i="5"/>
  <c r="I7963" i="5"/>
  <c r="I7964" i="5"/>
  <c r="I7965" i="5"/>
  <c r="I7966" i="5"/>
  <c r="I7967" i="5"/>
  <c r="I7968" i="5"/>
  <c r="I7969" i="5"/>
  <c r="I7970" i="5"/>
  <c r="I7971" i="5"/>
  <c r="I7972" i="5"/>
  <c r="I7973" i="5"/>
  <c r="I7974" i="5"/>
  <c r="I7975" i="5"/>
  <c r="I7976" i="5"/>
  <c r="I7977" i="5"/>
  <c r="I7978" i="5"/>
  <c r="I7979" i="5"/>
  <c r="I7980" i="5"/>
  <c r="I7981" i="5"/>
  <c r="I7982" i="5"/>
  <c r="I7983" i="5"/>
  <c r="I7984" i="5"/>
  <c r="I7985" i="5"/>
  <c r="I7986" i="5"/>
  <c r="I7987" i="5"/>
  <c r="I7988" i="5"/>
  <c r="I7989" i="5"/>
  <c r="I7990" i="5"/>
  <c r="I7991" i="5"/>
  <c r="I7992" i="5"/>
  <c r="I7993" i="5"/>
  <c r="I7994" i="5"/>
  <c r="I7995" i="5"/>
  <c r="I7996" i="5"/>
  <c r="I7997" i="5"/>
  <c r="I7998" i="5"/>
  <c r="I7999" i="5"/>
  <c r="I8000" i="5"/>
  <c r="I8001" i="5"/>
  <c r="I8002" i="5"/>
  <c r="I8003" i="5"/>
  <c r="I8004" i="5"/>
  <c r="I8005" i="5"/>
  <c r="I8006" i="5"/>
  <c r="I8007" i="5"/>
  <c r="I8008" i="5"/>
  <c r="I8009" i="5"/>
  <c r="I8010" i="5"/>
  <c r="I8011" i="5"/>
  <c r="I8012" i="5"/>
  <c r="I8013" i="5"/>
  <c r="I8014" i="5"/>
  <c r="I8015" i="5"/>
  <c r="I8016" i="5"/>
  <c r="I8017" i="5"/>
  <c r="I8018" i="5"/>
  <c r="I8019" i="5"/>
  <c r="I8020" i="5"/>
  <c r="I8021" i="5"/>
  <c r="I8022" i="5"/>
  <c r="I8023" i="5"/>
  <c r="I8024" i="5"/>
  <c r="I8025" i="5"/>
  <c r="I8026" i="5"/>
  <c r="I8027" i="5"/>
  <c r="I8028" i="5"/>
  <c r="I8029" i="5"/>
  <c r="I8030" i="5"/>
  <c r="I8031" i="5"/>
  <c r="I8032" i="5"/>
  <c r="I8033" i="5"/>
  <c r="I8034" i="5"/>
  <c r="I8035" i="5"/>
  <c r="I8036" i="5"/>
  <c r="I8037" i="5"/>
  <c r="I8038" i="5"/>
  <c r="I8039" i="5"/>
  <c r="I8040" i="5"/>
  <c r="I8041" i="5"/>
  <c r="I8042" i="5"/>
  <c r="I8043" i="5"/>
  <c r="I8044" i="5"/>
  <c r="I8045" i="5"/>
  <c r="I8046" i="5"/>
  <c r="I8047" i="5"/>
  <c r="I8048" i="5"/>
  <c r="I8049" i="5"/>
  <c r="I8050" i="5"/>
  <c r="I8051" i="5"/>
  <c r="I8052" i="5"/>
  <c r="I8053" i="5"/>
  <c r="I8054" i="5"/>
  <c r="I8055" i="5"/>
  <c r="I8056" i="5"/>
  <c r="I8057" i="5"/>
  <c r="I8058" i="5"/>
  <c r="I8059" i="5"/>
  <c r="I8060" i="5"/>
  <c r="I8061" i="5"/>
  <c r="I8062" i="5"/>
  <c r="I8063" i="5"/>
  <c r="I8064" i="5"/>
  <c r="I8065" i="5"/>
  <c r="I8066" i="5"/>
  <c r="I8067" i="5"/>
  <c r="I8068" i="5"/>
  <c r="I8069" i="5"/>
  <c r="I8070" i="5"/>
  <c r="I8071" i="5"/>
  <c r="I8072" i="5"/>
  <c r="I8073" i="5"/>
  <c r="I8074" i="5"/>
  <c r="I8075" i="5"/>
  <c r="I8076" i="5"/>
  <c r="I8077" i="5"/>
  <c r="I8078" i="5"/>
  <c r="I8079" i="5"/>
  <c r="I8080" i="5"/>
  <c r="I8081" i="5"/>
  <c r="I8082" i="5"/>
  <c r="I8083" i="5"/>
  <c r="I8084" i="5"/>
  <c r="I8085" i="5"/>
  <c r="I8086" i="5"/>
  <c r="I8087" i="5"/>
  <c r="I8088" i="5"/>
  <c r="I8089" i="5"/>
  <c r="I8090" i="5"/>
  <c r="I8091" i="5"/>
  <c r="I8092" i="5"/>
  <c r="I8093" i="5"/>
  <c r="I8094" i="5"/>
  <c r="I8095" i="5"/>
  <c r="I8096" i="5"/>
  <c r="I8097" i="5"/>
  <c r="I8098" i="5"/>
  <c r="I8099" i="5"/>
  <c r="I8100" i="5"/>
  <c r="I8101" i="5"/>
  <c r="I8102" i="5"/>
  <c r="I8103" i="5"/>
  <c r="I8104" i="5"/>
  <c r="I8105" i="5"/>
  <c r="I8106" i="5"/>
  <c r="I8107" i="5"/>
  <c r="I8108" i="5"/>
  <c r="I8109" i="5"/>
  <c r="I8110" i="5"/>
  <c r="I8111" i="5"/>
  <c r="I8112" i="5"/>
  <c r="I8113" i="5"/>
  <c r="I8114" i="5"/>
  <c r="I8115" i="5"/>
  <c r="I8116" i="5"/>
  <c r="I8117" i="5"/>
  <c r="I8118" i="5"/>
  <c r="I8119" i="5"/>
  <c r="I8120" i="5"/>
  <c r="I8121" i="5"/>
  <c r="I8122" i="5"/>
  <c r="I8123" i="5"/>
  <c r="I8124" i="5"/>
  <c r="I8125" i="5"/>
  <c r="I8126" i="5"/>
  <c r="I8127" i="5"/>
  <c r="I8128" i="5"/>
  <c r="I8129" i="5"/>
  <c r="I8130" i="5"/>
  <c r="I8131" i="5"/>
  <c r="I8132" i="5"/>
  <c r="I8133" i="5"/>
  <c r="I8134" i="5"/>
  <c r="I8135" i="5"/>
  <c r="I8136" i="5"/>
  <c r="I8137" i="5"/>
  <c r="I8138" i="5"/>
  <c r="I8139" i="5"/>
  <c r="I8140" i="5"/>
  <c r="I8141" i="5"/>
  <c r="I8142" i="5"/>
  <c r="I8143" i="5"/>
  <c r="I8144" i="5"/>
  <c r="I8145" i="5"/>
  <c r="I8146" i="5"/>
  <c r="I8147" i="5"/>
  <c r="I8148" i="5"/>
  <c r="I8149" i="5"/>
  <c r="I8150" i="5"/>
  <c r="I8151" i="5"/>
  <c r="I8152" i="5"/>
  <c r="I8153" i="5"/>
  <c r="I8154" i="5"/>
  <c r="I8155" i="5"/>
  <c r="I8156" i="5"/>
  <c r="I8157" i="5"/>
  <c r="I8158" i="5"/>
  <c r="I8159" i="5"/>
  <c r="I8160" i="5"/>
  <c r="I8161" i="5"/>
  <c r="I8162" i="5"/>
  <c r="I8163" i="5"/>
  <c r="I8164" i="5"/>
  <c r="I8165" i="5"/>
  <c r="I8166" i="5"/>
  <c r="I8167" i="5"/>
  <c r="I8168" i="5"/>
  <c r="I8169" i="5"/>
  <c r="I8170" i="5"/>
  <c r="I8171" i="5"/>
  <c r="I8172" i="5"/>
  <c r="I8173" i="5"/>
  <c r="I8174" i="5"/>
  <c r="I8175" i="5"/>
  <c r="I8176" i="5"/>
  <c r="I8177" i="5"/>
  <c r="I8178" i="5"/>
  <c r="I8179" i="5"/>
  <c r="I8180" i="5"/>
  <c r="I8181" i="5"/>
  <c r="I8182" i="5"/>
  <c r="I8183" i="5"/>
  <c r="I8184" i="5"/>
  <c r="I8185" i="5"/>
  <c r="I8186" i="5"/>
  <c r="I8187" i="5"/>
  <c r="I8188" i="5"/>
  <c r="I8189" i="5"/>
  <c r="I8190" i="5"/>
  <c r="I8191" i="5"/>
  <c r="I8192" i="5"/>
  <c r="I8193" i="5"/>
  <c r="I8194" i="5"/>
  <c r="I8195" i="5"/>
  <c r="I8196" i="5"/>
  <c r="I8197" i="5"/>
  <c r="I8198" i="5"/>
  <c r="I8199" i="5"/>
  <c r="I8200" i="5"/>
  <c r="I8201" i="5"/>
  <c r="I8202" i="5"/>
  <c r="I8203" i="5"/>
  <c r="I8204" i="5"/>
  <c r="I8205" i="5"/>
  <c r="I8206" i="5"/>
  <c r="I8207" i="5"/>
  <c r="I8208" i="5"/>
  <c r="I8209" i="5"/>
  <c r="I8210" i="5"/>
  <c r="I8211" i="5"/>
  <c r="I8212" i="5"/>
  <c r="I8213" i="5"/>
  <c r="I8214" i="5"/>
  <c r="I8215" i="5"/>
  <c r="I8216" i="5"/>
  <c r="I8217" i="5"/>
  <c r="I8218" i="5"/>
  <c r="I8219" i="5"/>
  <c r="I8220" i="5"/>
  <c r="I8221" i="5"/>
  <c r="I8222" i="5"/>
  <c r="I8223" i="5"/>
  <c r="I8224" i="5"/>
  <c r="I8225" i="5"/>
  <c r="I8226" i="5"/>
  <c r="I8227" i="5"/>
  <c r="I8228" i="5"/>
  <c r="I8229" i="5"/>
  <c r="I8230" i="5"/>
  <c r="I8231" i="5"/>
  <c r="I8232" i="5"/>
  <c r="I8233" i="5"/>
  <c r="I8234" i="5"/>
  <c r="I8235" i="5"/>
  <c r="I8236" i="5"/>
  <c r="I8237" i="5"/>
  <c r="I8238" i="5"/>
  <c r="I8239" i="5"/>
  <c r="I8240" i="5"/>
  <c r="I8241" i="5"/>
  <c r="I8242" i="5"/>
  <c r="I8243" i="5"/>
  <c r="I8244" i="5"/>
  <c r="I8245" i="5"/>
  <c r="I8246" i="5"/>
  <c r="I8247" i="5"/>
  <c r="I8248" i="5"/>
  <c r="I8249" i="5"/>
  <c r="I8250" i="5"/>
  <c r="I8251" i="5"/>
  <c r="I8252" i="5"/>
  <c r="I8253" i="5"/>
  <c r="I8254" i="5"/>
  <c r="I8255" i="5"/>
  <c r="I8256" i="5"/>
  <c r="I8257" i="5"/>
  <c r="I8258" i="5"/>
  <c r="I8259" i="5"/>
  <c r="I8260" i="5"/>
  <c r="I8261" i="5"/>
  <c r="I8262" i="5"/>
  <c r="I8263" i="5"/>
  <c r="I8264" i="5"/>
  <c r="I8265" i="5"/>
  <c r="I8266" i="5"/>
  <c r="I8267" i="5"/>
  <c r="I8268" i="5"/>
  <c r="I8269" i="5"/>
  <c r="I8270" i="5"/>
  <c r="I8271" i="5"/>
  <c r="I8272" i="5"/>
  <c r="I8273" i="5"/>
  <c r="I8274" i="5"/>
  <c r="I8275" i="5"/>
  <c r="I8276" i="5"/>
  <c r="I8277" i="5"/>
  <c r="I8278" i="5"/>
  <c r="I8279" i="5"/>
  <c r="I8280" i="5"/>
  <c r="I8281" i="5"/>
  <c r="I8282" i="5"/>
  <c r="I8283" i="5"/>
  <c r="I8284" i="5"/>
  <c r="I8285" i="5"/>
  <c r="I8286" i="5"/>
  <c r="I8287" i="5"/>
  <c r="I8288" i="5"/>
  <c r="I8289" i="5"/>
  <c r="I8290" i="5"/>
  <c r="I8291" i="5"/>
  <c r="I8292" i="5"/>
  <c r="I8293" i="5"/>
  <c r="I8294" i="5"/>
  <c r="I8295" i="5"/>
  <c r="I8296" i="5"/>
  <c r="I8297" i="5"/>
  <c r="I8298" i="5"/>
  <c r="I8299" i="5"/>
  <c r="I8300" i="5"/>
  <c r="I8301" i="5"/>
  <c r="I8302" i="5"/>
  <c r="I8303" i="5"/>
  <c r="I8304" i="5"/>
  <c r="I8305" i="5"/>
  <c r="I8306" i="5"/>
  <c r="I8307" i="5"/>
  <c r="I8308" i="5"/>
  <c r="I8309" i="5"/>
  <c r="I8310" i="5"/>
  <c r="I8311" i="5"/>
  <c r="I8312" i="5"/>
  <c r="I8313" i="5"/>
  <c r="I8314" i="5"/>
  <c r="I8315" i="5"/>
  <c r="I8316" i="5"/>
  <c r="I8317" i="5"/>
  <c r="I8318" i="5"/>
  <c r="I8319" i="5"/>
  <c r="I8320" i="5"/>
  <c r="I8321" i="5"/>
  <c r="I8322" i="5"/>
  <c r="I8323" i="5"/>
  <c r="I8324" i="5"/>
  <c r="I8325" i="5"/>
  <c r="I8326" i="5"/>
  <c r="I8327" i="5"/>
  <c r="I8328" i="5"/>
  <c r="I8329" i="5"/>
  <c r="I8330" i="5"/>
  <c r="I8331" i="5"/>
  <c r="I8332" i="5"/>
  <c r="I8333" i="5"/>
  <c r="I8334" i="5"/>
  <c r="I8335" i="5"/>
  <c r="I8336" i="5"/>
  <c r="I8337" i="5"/>
  <c r="I8338" i="5"/>
  <c r="I8339" i="5"/>
  <c r="I8340" i="5"/>
  <c r="I8341" i="5"/>
  <c r="I8342" i="5"/>
  <c r="I8343" i="5"/>
  <c r="I8344" i="5"/>
  <c r="I8345" i="5"/>
  <c r="I8346" i="5"/>
  <c r="I8347" i="5"/>
  <c r="I8348" i="5"/>
  <c r="I8349" i="5"/>
  <c r="I8350" i="5"/>
  <c r="I8351" i="5"/>
  <c r="I8352" i="5"/>
  <c r="I8353" i="5"/>
  <c r="I8354" i="5"/>
  <c r="I8355" i="5"/>
  <c r="I8356" i="5"/>
  <c r="I8357" i="5"/>
  <c r="I8358" i="5"/>
  <c r="I8359" i="5"/>
  <c r="I8360" i="5"/>
  <c r="I8361" i="5"/>
  <c r="I8362" i="5"/>
  <c r="I8363" i="5"/>
  <c r="I8364" i="5"/>
  <c r="I8365" i="5"/>
  <c r="I8366" i="5"/>
  <c r="I8367" i="5"/>
  <c r="I8368" i="5"/>
  <c r="I8369" i="5"/>
  <c r="I8370" i="5"/>
  <c r="I8371" i="5"/>
  <c r="I8372" i="5"/>
  <c r="I8373" i="5"/>
  <c r="I8374" i="5"/>
  <c r="I8375" i="5"/>
  <c r="I8376" i="5"/>
  <c r="I8377" i="5"/>
  <c r="I8378" i="5"/>
  <c r="I8379" i="5"/>
  <c r="I8380" i="5"/>
  <c r="I8381" i="5"/>
  <c r="I8382" i="5"/>
  <c r="I8383" i="5"/>
  <c r="I8384" i="5"/>
  <c r="I8385" i="5"/>
  <c r="I8386" i="5"/>
  <c r="I8387" i="5"/>
  <c r="I8388" i="5"/>
  <c r="I8389" i="5"/>
  <c r="I8390" i="5"/>
  <c r="I8391" i="5"/>
  <c r="I8392" i="5"/>
  <c r="I8393" i="5"/>
  <c r="I8394" i="5"/>
  <c r="I8395" i="5"/>
  <c r="I8396" i="5"/>
  <c r="I8397" i="5"/>
  <c r="I8398" i="5"/>
  <c r="I8399" i="5"/>
  <c r="I8400" i="5"/>
  <c r="I8401" i="5"/>
  <c r="I8402" i="5"/>
  <c r="I8403" i="5"/>
  <c r="I8404" i="5"/>
  <c r="I8405" i="5"/>
  <c r="I8406" i="5"/>
  <c r="I8407" i="5"/>
  <c r="I8408" i="5"/>
  <c r="I8409" i="5"/>
  <c r="I8410" i="5"/>
  <c r="I8411" i="5"/>
  <c r="I8412" i="5"/>
  <c r="I8413" i="5"/>
  <c r="I8414" i="5"/>
  <c r="I8415" i="5"/>
  <c r="I8416" i="5"/>
  <c r="I8417" i="5"/>
  <c r="I8418" i="5"/>
  <c r="I8419" i="5"/>
  <c r="I8420" i="5"/>
  <c r="I8421" i="5"/>
  <c r="I8422" i="5"/>
  <c r="I8423" i="5"/>
  <c r="I8424" i="5"/>
  <c r="I8425" i="5"/>
  <c r="I8426" i="5"/>
  <c r="I8427" i="5"/>
  <c r="I8428" i="5"/>
  <c r="I8429" i="5"/>
  <c r="I8430" i="5"/>
  <c r="I8431" i="5"/>
  <c r="I8432" i="5"/>
  <c r="I8433" i="5"/>
  <c r="I8434" i="5"/>
  <c r="I8435" i="5"/>
  <c r="I8436" i="5"/>
  <c r="I8437" i="5"/>
  <c r="I8438" i="5"/>
  <c r="I8439" i="5"/>
  <c r="I8440" i="5"/>
  <c r="I8441" i="5"/>
  <c r="I8442" i="5"/>
  <c r="I8443" i="5"/>
  <c r="I8444" i="5"/>
  <c r="I8445" i="5"/>
  <c r="I8446" i="5"/>
  <c r="I8447" i="5"/>
  <c r="I8448" i="5"/>
  <c r="I8449" i="5"/>
  <c r="I8450" i="5"/>
  <c r="I8451" i="5"/>
  <c r="I8452" i="5"/>
  <c r="I8453" i="5"/>
  <c r="I8454" i="5"/>
  <c r="I8455" i="5"/>
  <c r="I8456" i="5"/>
  <c r="I8457" i="5"/>
  <c r="I8458" i="5"/>
  <c r="I8459" i="5"/>
  <c r="I8460" i="5"/>
  <c r="I8461" i="5"/>
  <c r="I8462" i="5"/>
  <c r="I8463" i="5"/>
  <c r="I8464" i="5"/>
  <c r="I8465" i="5"/>
  <c r="I8466" i="5"/>
  <c r="I8467" i="5"/>
  <c r="I8468" i="5"/>
  <c r="I8469" i="5"/>
  <c r="I8470" i="5"/>
  <c r="I8471" i="5"/>
  <c r="I8472" i="5"/>
  <c r="I8473" i="5"/>
  <c r="I8474" i="5"/>
  <c r="I8475" i="5"/>
  <c r="I8476" i="5"/>
  <c r="I8477" i="5"/>
  <c r="I8478" i="5"/>
  <c r="I8479" i="5"/>
  <c r="I8480" i="5"/>
  <c r="I8481" i="5"/>
  <c r="I8482" i="5"/>
  <c r="I8483" i="5"/>
  <c r="I8484" i="5"/>
  <c r="I8485" i="5"/>
  <c r="I8486" i="5"/>
  <c r="I8487" i="5"/>
  <c r="I8488" i="5"/>
  <c r="I8489" i="5"/>
  <c r="I8490" i="5"/>
  <c r="I8491" i="5"/>
  <c r="I8492" i="5"/>
  <c r="I8493" i="5"/>
  <c r="I8494" i="5"/>
  <c r="I8495" i="5"/>
  <c r="I8496" i="5"/>
  <c r="I8497" i="5"/>
  <c r="I8498" i="5"/>
  <c r="I8499" i="5"/>
  <c r="I8500" i="5"/>
  <c r="I8501" i="5"/>
  <c r="I8502" i="5"/>
  <c r="I8503" i="5"/>
  <c r="I8504" i="5"/>
  <c r="I8505" i="5"/>
  <c r="I8506" i="5"/>
  <c r="I8507" i="5"/>
  <c r="I8508" i="5"/>
  <c r="I8509" i="5"/>
  <c r="I8510" i="5"/>
  <c r="I8511" i="5"/>
  <c r="I8512" i="5"/>
  <c r="I8513" i="5"/>
  <c r="I8514" i="5"/>
  <c r="I8515" i="5"/>
  <c r="I8516" i="5"/>
  <c r="I8517" i="5"/>
  <c r="I8518" i="5"/>
  <c r="I8519" i="5"/>
  <c r="I8520" i="5"/>
  <c r="I8521" i="5"/>
  <c r="I8522" i="5"/>
  <c r="I8523" i="5"/>
  <c r="I8524" i="5"/>
  <c r="I8525" i="5"/>
  <c r="I8526" i="5"/>
  <c r="I8527" i="5"/>
  <c r="I8528" i="5"/>
  <c r="I8529" i="5"/>
  <c r="I8530" i="5"/>
  <c r="I8531" i="5"/>
  <c r="I8532" i="5"/>
  <c r="I8533" i="5"/>
  <c r="I8534" i="5"/>
  <c r="I8535" i="5"/>
  <c r="I8536" i="5"/>
  <c r="I8537" i="5"/>
  <c r="I8538" i="5"/>
  <c r="I8539" i="5"/>
  <c r="I8540" i="5"/>
  <c r="I8541" i="5"/>
  <c r="I8542" i="5"/>
  <c r="I8543" i="5"/>
  <c r="I8544" i="5"/>
  <c r="I8545" i="5"/>
  <c r="I8546" i="5"/>
  <c r="I8547" i="5"/>
  <c r="I8548" i="5"/>
  <c r="I8549" i="5"/>
  <c r="I8550" i="5"/>
  <c r="I8551" i="5"/>
  <c r="I8552" i="5"/>
  <c r="I8553" i="5"/>
  <c r="I8554" i="5"/>
  <c r="I8555" i="5"/>
  <c r="I8556" i="5"/>
  <c r="I8557" i="5"/>
  <c r="I8558" i="5"/>
  <c r="I8559" i="5"/>
  <c r="I8560" i="5"/>
  <c r="I8561" i="5"/>
  <c r="I8562" i="5"/>
  <c r="I8563" i="5"/>
  <c r="I8564" i="5"/>
  <c r="I8565" i="5"/>
  <c r="I8566" i="5"/>
  <c r="I8567" i="5"/>
  <c r="I8568" i="5"/>
  <c r="I8569" i="5"/>
  <c r="I8570" i="5"/>
  <c r="I8571" i="5"/>
  <c r="I8572" i="5"/>
  <c r="I8573" i="5"/>
  <c r="I8574" i="5"/>
  <c r="I8575" i="5"/>
  <c r="I8576" i="5"/>
  <c r="I8577" i="5"/>
  <c r="I8578" i="5"/>
  <c r="I8579" i="5"/>
  <c r="I8580" i="5"/>
  <c r="I8581" i="5"/>
  <c r="I8582" i="5"/>
  <c r="I8583" i="5"/>
  <c r="I8584" i="5"/>
  <c r="I8585" i="5"/>
  <c r="I8586" i="5"/>
  <c r="I8587" i="5"/>
  <c r="I8588" i="5"/>
  <c r="I8589" i="5"/>
  <c r="I8590" i="5"/>
  <c r="I8591" i="5"/>
  <c r="I8592" i="5"/>
  <c r="I8593" i="5"/>
  <c r="I8594" i="5"/>
  <c r="I8595" i="5"/>
  <c r="I8596" i="5"/>
  <c r="I8597" i="5"/>
  <c r="I8598" i="5"/>
  <c r="I8599" i="5"/>
  <c r="I8600" i="5"/>
  <c r="I8601" i="5"/>
  <c r="I8602" i="5"/>
  <c r="I8603" i="5"/>
  <c r="I8604" i="5"/>
  <c r="I8605" i="5"/>
  <c r="I8606" i="5"/>
  <c r="I8607" i="5"/>
  <c r="I8608" i="5"/>
  <c r="I8609" i="5"/>
  <c r="I8610" i="5"/>
  <c r="I8611" i="5"/>
  <c r="I8612" i="5"/>
  <c r="I8613" i="5"/>
  <c r="I8614" i="5"/>
  <c r="I8615" i="5"/>
  <c r="I8616" i="5"/>
  <c r="I8617" i="5"/>
  <c r="I8618" i="5"/>
  <c r="I8619" i="5"/>
  <c r="I8620" i="5"/>
  <c r="I8621" i="5"/>
  <c r="I8622" i="5"/>
  <c r="I8623" i="5"/>
  <c r="I8624" i="5"/>
  <c r="I8625" i="5"/>
  <c r="I8626" i="5"/>
  <c r="I8627" i="5"/>
  <c r="I8628" i="5"/>
  <c r="I8629" i="5"/>
  <c r="I8630" i="5"/>
  <c r="I8631" i="5"/>
  <c r="I8632" i="5"/>
  <c r="I8633" i="5"/>
  <c r="I8634" i="5"/>
  <c r="I8635" i="5"/>
  <c r="I8636" i="5"/>
  <c r="I8637" i="5"/>
  <c r="I8638" i="5"/>
  <c r="I8639" i="5"/>
  <c r="I8640" i="5"/>
  <c r="I8641" i="5"/>
  <c r="I8642" i="5"/>
  <c r="I8643" i="5"/>
  <c r="I8644" i="5"/>
  <c r="I8645" i="5"/>
  <c r="I8646" i="5"/>
  <c r="I8647" i="5"/>
  <c r="I8648" i="5"/>
  <c r="I8649" i="5"/>
  <c r="I8650" i="5"/>
  <c r="I8651" i="5"/>
  <c r="I8652" i="5"/>
  <c r="I8653" i="5"/>
  <c r="I8654" i="5"/>
  <c r="I8655" i="5"/>
  <c r="I8656" i="5"/>
  <c r="I8657" i="5"/>
  <c r="I8658" i="5"/>
  <c r="I8659" i="5"/>
  <c r="I8660" i="5"/>
  <c r="I8661" i="5"/>
  <c r="I8662" i="5"/>
  <c r="I8663" i="5"/>
  <c r="I8664" i="5"/>
  <c r="I8665" i="5"/>
  <c r="I8666" i="5"/>
  <c r="I8667" i="5"/>
  <c r="I8668" i="5"/>
  <c r="I8669" i="5"/>
  <c r="I8670" i="5"/>
  <c r="I8671" i="5"/>
  <c r="I8672" i="5"/>
  <c r="I8673" i="5"/>
  <c r="I8674" i="5"/>
  <c r="I8675" i="5"/>
  <c r="I8676" i="5"/>
  <c r="I8677" i="5"/>
  <c r="I8678" i="5"/>
  <c r="I8679" i="5"/>
  <c r="I8680" i="5"/>
  <c r="I8681" i="5"/>
  <c r="I8682" i="5"/>
  <c r="I8683" i="5"/>
  <c r="I8684" i="5"/>
  <c r="I8685" i="5"/>
  <c r="I8686" i="5"/>
  <c r="I8687" i="5"/>
  <c r="I8688" i="5"/>
  <c r="I8689" i="5"/>
  <c r="I8690" i="5"/>
  <c r="I8691" i="5"/>
  <c r="I8692" i="5"/>
  <c r="I8693" i="5"/>
  <c r="I8694" i="5"/>
  <c r="I8695" i="5"/>
  <c r="I8696" i="5"/>
  <c r="I8697" i="5"/>
  <c r="I8698" i="5"/>
  <c r="I8699" i="5"/>
  <c r="I8700" i="5"/>
  <c r="I8701" i="5"/>
  <c r="I8702" i="5"/>
  <c r="I8703" i="5"/>
  <c r="I8704" i="5"/>
  <c r="I8705" i="5"/>
  <c r="I8706" i="5"/>
  <c r="I8707" i="5"/>
  <c r="I8708" i="5"/>
  <c r="I8709" i="5"/>
  <c r="I8710" i="5"/>
  <c r="I8711" i="5"/>
  <c r="I8712" i="5"/>
  <c r="I8713" i="5"/>
  <c r="I8714" i="5"/>
  <c r="I8715" i="5"/>
  <c r="I8716" i="5"/>
  <c r="I8717" i="5"/>
  <c r="I8718" i="5"/>
  <c r="I8719" i="5"/>
  <c r="I8720" i="5"/>
  <c r="I8721" i="5"/>
  <c r="I8722" i="5"/>
  <c r="I8723" i="5"/>
  <c r="I8724" i="5"/>
  <c r="I8725" i="5"/>
  <c r="I8726" i="5"/>
  <c r="I8727" i="5"/>
  <c r="I8728" i="5"/>
  <c r="I8729" i="5"/>
  <c r="I8730" i="5"/>
  <c r="I8731" i="5"/>
  <c r="I8732" i="5"/>
  <c r="I8733" i="5"/>
  <c r="I8734" i="5"/>
  <c r="I8735" i="5"/>
  <c r="I8736" i="5"/>
  <c r="I8737" i="5"/>
  <c r="I8738" i="5"/>
  <c r="I8739" i="5"/>
  <c r="I8740" i="5"/>
  <c r="I8741" i="5"/>
  <c r="I8742" i="5"/>
  <c r="I8743" i="5"/>
  <c r="I8744" i="5"/>
  <c r="I8745" i="5"/>
  <c r="I8746" i="5"/>
  <c r="I8747" i="5"/>
  <c r="I8748" i="5"/>
  <c r="I8749" i="5"/>
  <c r="I8750" i="5"/>
  <c r="I8751" i="5"/>
  <c r="I8752" i="5"/>
  <c r="I8753" i="5"/>
  <c r="I8754" i="5"/>
  <c r="I8755" i="5"/>
  <c r="I8756" i="5"/>
  <c r="I8757" i="5"/>
  <c r="I8758" i="5"/>
  <c r="I8759" i="5"/>
  <c r="I8760" i="5"/>
  <c r="I8761" i="5"/>
  <c r="I8762" i="5"/>
  <c r="I8763" i="5"/>
  <c r="I8764" i="5"/>
  <c r="I8765" i="5"/>
  <c r="I8766" i="5"/>
  <c r="I8767" i="5"/>
  <c r="I8768" i="5"/>
  <c r="I8769" i="5"/>
  <c r="I8770" i="5"/>
  <c r="I8771" i="5"/>
  <c r="I8772" i="5"/>
  <c r="I8773" i="5"/>
  <c r="I8774" i="5"/>
  <c r="I8775" i="5"/>
  <c r="I8776" i="5"/>
  <c r="I8777" i="5"/>
  <c r="I8778" i="5"/>
  <c r="I8779" i="5"/>
  <c r="I8780" i="5"/>
  <c r="I8781" i="5"/>
  <c r="I8782" i="5"/>
  <c r="I8783" i="5"/>
  <c r="I8784" i="5"/>
  <c r="I8785" i="5"/>
  <c r="I8786" i="5"/>
  <c r="I8787" i="5"/>
  <c r="I8788" i="5"/>
  <c r="I8789" i="5"/>
  <c r="I8790" i="5"/>
  <c r="I7" i="5"/>
  <c r="H7" i="5"/>
  <c r="AA8" i="5"/>
  <c r="D3" i="5"/>
  <c r="I2" i="4"/>
  <c r="Z8" i="5"/>
  <c r="Z50" i="5"/>
  <c r="AA50" i="5" s="1"/>
  <c r="AB50" i="5" s="1"/>
  <c r="Z51" i="5"/>
  <c r="AA51" i="5"/>
  <c r="AB51" i="5" s="1"/>
  <c r="Z52" i="5"/>
  <c r="AA52" i="5" s="1"/>
  <c r="AB52" i="5" s="1"/>
  <c r="Z53" i="5"/>
  <c r="AA53" i="5"/>
  <c r="AB53" i="5"/>
  <c r="Z54" i="5"/>
  <c r="AA54" i="5" s="1"/>
  <c r="AB54" i="5" s="1"/>
  <c r="Z55" i="5"/>
  <c r="AA55" i="5"/>
  <c r="AB55" i="5" s="1"/>
  <c r="Z56" i="5"/>
  <c r="AA56" i="5" s="1"/>
  <c r="AB56" i="5" s="1"/>
  <c r="Z57" i="5"/>
  <c r="AA57" i="5"/>
  <c r="AB57" i="5"/>
  <c r="Z58" i="5"/>
  <c r="AA58" i="5" s="1"/>
  <c r="AB58" i="5" s="1"/>
  <c r="Z59" i="5"/>
  <c r="AA59" i="5"/>
  <c r="AB59" i="5" s="1"/>
  <c r="Z60" i="5"/>
  <c r="AA60" i="5" s="1"/>
  <c r="AB60" i="5" s="1"/>
  <c r="Z61" i="5"/>
  <c r="AA61" i="5"/>
  <c r="AB61" i="5"/>
  <c r="Z62" i="5"/>
  <c r="AA62" i="5" s="1"/>
  <c r="AB62" i="5" s="1"/>
  <c r="Z63" i="5"/>
  <c r="AA63" i="5"/>
  <c r="AB63" i="5" s="1"/>
  <c r="Z64" i="5"/>
  <c r="AA64" i="5" s="1"/>
  <c r="AB64" i="5" s="1"/>
  <c r="Z65" i="5"/>
  <c r="AA65" i="5"/>
  <c r="AB65" i="5"/>
  <c r="Z66" i="5"/>
  <c r="AA66" i="5" s="1"/>
  <c r="AB66" i="5" s="1"/>
  <c r="Z67" i="5"/>
  <c r="AA67" i="5"/>
  <c r="AB67" i="5" s="1"/>
  <c r="Z68" i="5"/>
  <c r="AA68" i="5" s="1"/>
  <c r="AB68" i="5" s="1"/>
  <c r="Z69" i="5"/>
  <c r="AA69" i="5"/>
  <c r="AB69" i="5"/>
  <c r="Z70" i="5"/>
  <c r="AA70" i="5" s="1"/>
  <c r="AB70" i="5" s="1"/>
  <c r="Z71" i="5"/>
  <c r="AA71" i="5"/>
  <c r="AB71" i="5" s="1"/>
  <c r="Z72" i="5"/>
  <c r="AA72" i="5" s="1"/>
  <c r="AB72" i="5" s="1"/>
  <c r="Z73" i="5"/>
  <c r="AA73" i="5"/>
  <c r="AB73" i="5"/>
  <c r="Z74" i="5"/>
  <c r="AA74" i="5" s="1"/>
  <c r="AB74" i="5" s="1"/>
  <c r="Z7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5" i="5"/>
  <c r="Z216" i="5"/>
  <c r="Z217" i="5"/>
  <c r="Z218" i="5"/>
  <c r="Z219" i="5"/>
  <c r="Z220" i="5"/>
  <c r="Z221" i="5"/>
  <c r="Z222" i="5"/>
  <c r="Z223" i="5"/>
  <c r="Z224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241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5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42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404" i="5"/>
  <c r="Z405" i="5"/>
  <c r="Z406" i="5"/>
  <c r="Z407" i="5"/>
  <c r="Z408" i="5"/>
  <c r="Z409" i="5"/>
  <c r="Z410" i="5"/>
  <c r="Z411" i="5"/>
  <c r="Z412" i="5"/>
  <c r="Z413" i="5"/>
  <c r="Z414" i="5"/>
  <c r="Z415" i="5"/>
  <c r="Z416" i="5"/>
  <c r="Z417" i="5"/>
  <c r="Z418" i="5"/>
  <c r="Z419" i="5"/>
  <c r="Z420" i="5"/>
  <c r="Z421" i="5"/>
  <c r="Z422" i="5"/>
  <c r="Z423" i="5"/>
  <c r="Z424" i="5"/>
  <c r="Z425" i="5"/>
  <c r="Z426" i="5"/>
  <c r="Z427" i="5"/>
  <c r="Z428" i="5"/>
  <c r="Z429" i="5"/>
  <c r="Z430" i="5"/>
  <c r="Z431" i="5"/>
  <c r="Z432" i="5"/>
  <c r="Z433" i="5"/>
  <c r="Z434" i="5"/>
  <c r="Z435" i="5"/>
  <c r="Z436" i="5"/>
  <c r="Z437" i="5"/>
  <c r="Z438" i="5"/>
  <c r="Z439" i="5"/>
  <c r="Z440" i="5"/>
  <c r="Z441" i="5"/>
  <c r="Z442" i="5"/>
  <c r="Z443" i="5"/>
  <c r="Z444" i="5"/>
  <c r="Z445" i="5"/>
  <c r="Z446" i="5"/>
  <c r="Z447" i="5"/>
  <c r="Z448" i="5"/>
  <c r="Z449" i="5"/>
  <c r="Z450" i="5"/>
  <c r="Z451" i="5"/>
  <c r="Z452" i="5"/>
  <c r="Z453" i="5"/>
  <c r="Z454" i="5"/>
  <c r="Z455" i="5"/>
  <c r="Z456" i="5"/>
  <c r="Z457" i="5"/>
  <c r="Z458" i="5"/>
  <c r="Z459" i="5"/>
  <c r="Z460" i="5"/>
  <c r="Z461" i="5"/>
  <c r="Z462" i="5"/>
  <c r="Z463" i="5"/>
  <c r="Z464" i="5"/>
  <c r="Z465" i="5"/>
  <c r="Z466" i="5"/>
  <c r="Z467" i="5"/>
  <c r="Z468" i="5"/>
  <c r="Z469" i="5"/>
  <c r="Z470" i="5"/>
  <c r="Z471" i="5"/>
  <c r="Z472" i="5"/>
  <c r="Z473" i="5"/>
  <c r="Z474" i="5"/>
  <c r="Z475" i="5"/>
  <c r="Z476" i="5"/>
  <c r="Z477" i="5"/>
  <c r="Z478" i="5"/>
  <c r="Z479" i="5"/>
  <c r="Z480" i="5"/>
  <c r="Z481" i="5"/>
  <c r="Z482" i="5"/>
  <c r="Z483" i="5"/>
  <c r="Z484" i="5"/>
  <c r="Z485" i="5"/>
  <c r="Z486" i="5"/>
  <c r="Z487" i="5"/>
  <c r="Z488" i="5"/>
  <c r="Z489" i="5"/>
  <c r="Z490" i="5"/>
  <c r="Z491" i="5"/>
  <c r="Z492" i="5"/>
  <c r="Z493" i="5"/>
  <c r="Z494" i="5"/>
  <c r="Z495" i="5"/>
  <c r="Z496" i="5"/>
  <c r="Z497" i="5"/>
  <c r="Z498" i="5"/>
  <c r="Z499" i="5"/>
  <c r="Z500" i="5"/>
  <c r="Z501" i="5"/>
  <c r="Z502" i="5"/>
  <c r="Z503" i="5"/>
  <c r="Z504" i="5"/>
  <c r="Z505" i="5"/>
  <c r="Z506" i="5"/>
  <c r="Z507" i="5"/>
  <c r="Z508" i="5"/>
  <c r="Z509" i="5"/>
  <c r="Z510" i="5"/>
  <c r="Z511" i="5"/>
  <c r="Z512" i="5"/>
  <c r="Z513" i="5"/>
  <c r="Z514" i="5"/>
  <c r="Z515" i="5"/>
  <c r="Z516" i="5"/>
  <c r="Z517" i="5"/>
  <c r="Z518" i="5"/>
  <c r="Z519" i="5"/>
  <c r="Z520" i="5"/>
  <c r="Z521" i="5"/>
  <c r="Z522" i="5"/>
  <c r="Z523" i="5"/>
  <c r="Z524" i="5"/>
  <c r="Z525" i="5"/>
  <c r="Z526" i="5"/>
  <c r="Z527" i="5"/>
  <c r="Z528" i="5"/>
  <c r="Z529" i="5"/>
  <c r="Z530" i="5"/>
  <c r="Z531" i="5"/>
  <c r="Z532" i="5"/>
  <c r="Z533" i="5"/>
  <c r="Z534" i="5"/>
  <c r="Z535" i="5"/>
  <c r="Z536" i="5"/>
  <c r="Z537" i="5"/>
  <c r="Z538" i="5"/>
  <c r="Z539" i="5"/>
  <c r="Z540" i="5"/>
  <c r="Z541" i="5"/>
  <c r="Z542" i="5"/>
  <c r="Z543" i="5"/>
  <c r="Z544" i="5"/>
  <c r="Z545" i="5"/>
  <c r="Z546" i="5"/>
  <c r="Z547" i="5"/>
  <c r="Z548" i="5"/>
  <c r="Z549" i="5"/>
  <c r="Z550" i="5"/>
  <c r="Z551" i="5"/>
  <c r="Z552" i="5"/>
  <c r="Z553" i="5"/>
  <c r="Z554" i="5"/>
  <c r="Z555" i="5"/>
  <c r="Z556" i="5"/>
  <c r="Z557" i="5"/>
  <c r="Z558" i="5"/>
  <c r="Z559" i="5"/>
  <c r="Z560" i="5"/>
  <c r="Z561" i="5"/>
  <c r="Z562" i="5"/>
  <c r="Z563" i="5"/>
  <c r="Z564" i="5"/>
  <c r="Z565" i="5"/>
  <c r="Z566" i="5"/>
  <c r="Z567" i="5"/>
  <c r="Z568" i="5"/>
  <c r="Z569" i="5"/>
  <c r="Z570" i="5"/>
  <c r="Z571" i="5"/>
  <c r="Z572" i="5"/>
  <c r="Z573" i="5"/>
  <c r="Z574" i="5"/>
  <c r="Z575" i="5"/>
  <c r="Z576" i="5"/>
  <c r="Z577" i="5"/>
  <c r="Z578" i="5"/>
  <c r="Z579" i="5"/>
  <c r="Z580" i="5"/>
  <c r="Z581" i="5"/>
  <c r="Z582" i="5"/>
  <c r="Z583" i="5"/>
  <c r="Z584" i="5"/>
  <c r="Z585" i="5"/>
  <c r="Z586" i="5"/>
  <c r="Z587" i="5"/>
  <c r="Z588" i="5"/>
  <c r="Z589" i="5"/>
  <c r="Z590" i="5"/>
  <c r="Z591" i="5"/>
  <c r="Z592" i="5"/>
  <c r="Z593" i="5"/>
  <c r="Z594" i="5"/>
  <c r="Z595" i="5"/>
  <c r="Z596" i="5"/>
  <c r="Z597" i="5"/>
  <c r="Z598" i="5"/>
  <c r="Z599" i="5"/>
  <c r="Z600" i="5"/>
  <c r="Z601" i="5"/>
  <c r="Z602" i="5"/>
  <c r="Z603" i="5"/>
  <c r="Z604" i="5"/>
  <c r="Z605" i="5"/>
  <c r="Z606" i="5"/>
  <c r="Z607" i="5"/>
  <c r="Z608" i="5"/>
  <c r="Z609" i="5"/>
  <c r="Z610" i="5"/>
  <c r="Z611" i="5"/>
  <c r="Z612" i="5"/>
  <c r="Z613" i="5"/>
  <c r="Z614" i="5"/>
  <c r="Z615" i="5"/>
  <c r="Z616" i="5"/>
  <c r="Z617" i="5"/>
  <c r="Z618" i="5"/>
  <c r="Z619" i="5"/>
  <c r="Z620" i="5"/>
  <c r="Z621" i="5"/>
  <c r="Z622" i="5"/>
  <c r="Z623" i="5"/>
  <c r="Z624" i="5"/>
  <c r="Z625" i="5"/>
  <c r="Z626" i="5"/>
  <c r="Z627" i="5"/>
  <c r="Z628" i="5"/>
  <c r="Z629" i="5"/>
  <c r="Z630" i="5"/>
  <c r="Z631" i="5"/>
  <c r="Z632" i="5"/>
  <c r="Z633" i="5"/>
  <c r="Z634" i="5"/>
  <c r="Z635" i="5"/>
  <c r="Z636" i="5"/>
  <c r="Z637" i="5"/>
  <c r="Z638" i="5"/>
  <c r="Z639" i="5"/>
  <c r="Z640" i="5"/>
  <c r="Z641" i="5"/>
  <c r="Z642" i="5"/>
  <c r="Z643" i="5"/>
  <c r="Z644" i="5"/>
  <c r="Z645" i="5"/>
  <c r="Z646" i="5"/>
  <c r="Z647" i="5"/>
  <c r="Z648" i="5"/>
  <c r="Z649" i="5"/>
  <c r="Z650" i="5"/>
  <c r="Z651" i="5"/>
  <c r="Z652" i="5"/>
  <c r="Z653" i="5"/>
  <c r="Z654" i="5"/>
  <c r="Z655" i="5"/>
  <c r="Z656" i="5"/>
  <c r="Z657" i="5"/>
  <c r="Z658" i="5"/>
  <c r="Z659" i="5"/>
  <c r="Z660" i="5"/>
  <c r="Z661" i="5"/>
  <c r="Z662" i="5"/>
  <c r="Z663" i="5"/>
  <c r="Z664" i="5"/>
  <c r="Z665" i="5"/>
  <c r="Z666" i="5"/>
  <c r="Z667" i="5"/>
  <c r="Z668" i="5"/>
  <c r="Z669" i="5"/>
  <c r="Z670" i="5"/>
  <c r="Z671" i="5"/>
  <c r="Z672" i="5"/>
  <c r="Z673" i="5"/>
  <c r="Z674" i="5"/>
  <c r="Z675" i="5"/>
  <c r="Z676" i="5"/>
  <c r="Z677" i="5"/>
  <c r="Z678" i="5"/>
  <c r="Z679" i="5"/>
  <c r="Z680" i="5"/>
  <c r="Z681" i="5"/>
  <c r="Z682" i="5"/>
  <c r="Z683" i="5"/>
  <c r="Z684" i="5"/>
  <c r="Z685" i="5"/>
  <c r="Z686" i="5"/>
  <c r="Z687" i="5"/>
  <c r="Z688" i="5"/>
  <c r="Z689" i="5"/>
  <c r="Z690" i="5"/>
  <c r="Z691" i="5"/>
  <c r="Z692" i="5"/>
  <c r="Z693" i="5"/>
  <c r="Z694" i="5"/>
  <c r="Z695" i="5"/>
  <c r="Z696" i="5"/>
  <c r="Z697" i="5"/>
  <c r="Z698" i="5"/>
  <c r="Z699" i="5"/>
  <c r="Z700" i="5"/>
  <c r="Z701" i="5"/>
  <c r="Z702" i="5"/>
  <c r="Z703" i="5"/>
  <c r="Z704" i="5"/>
  <c r="Z705" i="5"/>
  <c r="Z706" i="5"/>
  <c r="Z707" i="5"/>
  <c r="Z708" i="5"/>
  <c r="Z709" i="5"/>
  <c r="Z710" i="5"/>
  <c r="Z711" i="5"/>
  <c r="Z712" i="5"/>
  <c r="Z713" i="5"/>
  <c r="Z714" i="5"/>
  <c r="Z715" i="5"/>
  <c r="Z716" i="5"/>
  <c r="Z717" i="5"/>
  <c r="Z718" i="5"/>
  <c r="Z719" i="5"/>
  <c r="Z720" i="5"/>
  <c r="Z721" i="5"/>
  <c r="Z722" i="5"/>
  <c r="Z723" i="5"/>
  <c r="Z724" i="5"/>
  <c r="Z725" i="5"/>
  <c r="Z726" i="5"/>
  <c r="Z727" i="5"/>
  <c r="Z728" i="5"/>
  <c r="Z729" i="5"/>
  <c r="Z730" i="5"/>
  <c r="Z731" i="5"/>
  <c r="Z732" i="5"/>
  <c r="Z733" i="5"/>
  <c r="Z734" i="5"/>
  <c r="Z735" i="5"/>
  <c r="Z736" i="5"/>
  <c r="Z737" i="5"/>
  <c r="Z738" i="5"/>
  <c r="Z739" i="5"/>
  <c r="Z740" i="5"/>
  <c r="Z741" i="5"/>
  <c r="Z742" i="5"/>
  <c r="Z743" i="5"/>
  <c r="Z744" i="5"/>
  <c r="Z745" i="5"/>
  <c r="Z746" i="5"/>
  <c r="Z747" i="5"/>
  <c r="Z748" i="5"/>
  <c r="Z749" i="5"/>
  <c r="Z750" i="5"/>
  <c r="Z751" i="5"/>
  <c r="Z752" i="5"/>
  <c r="Z753" i="5"/>
  <c r="Z754" i="5"/>
  <c r="Z755" i="5"/>
  <c r="Z756" i="5"/>
  <c r="Z757" i="5"/>
  <c r="Z758" i="5"/>
  <c r="Z759" i="5"/>
  <c r="Z760" i="5"/>
  <c r="Z761" i="5"/>
  <c r="Z762" i="5"/>
  <c r="Z763" i="5"/>
  <c r="Z764" i="5"/>
  <c r="Z765" i="5"/>
  <c r="Z766" i="5"/>
  <c r="Z767" i="5"/>
  <c r="Z768" i="5"/>
  <c r="Z769" i="5"/>
  <c r="Z770" i="5"/>
  <c r="Z771" i="5"/>
  <c r="Z772" i="5"/>
  <c r="Z773" i="5"/>
  <c r="Z774" i="5"/>
  <c r="Z775" i="5"/>
  <c r="Z776" i="5"/>
  <c r="Z777" i="5"/>
  <c r="Z778" i="5"/>
  <c r="Z779" i="5"/>
  <c r="Z780" i="5"/>
  <c r="Z781" i="5"/>
  <c r="Z782" i="5"/>
  <c r="Z783" i="5"/>
  <c r="Z784" i="5"/>
  <c r="Z785" i="5"/>
  <c r="Z786" i="5"/>
  <c r="Z787" i="5"/>
  <c r="Z788" i="5"/>
  <c r="Z789" i="5"/>
  <c r="Z790" i="5"/>
  <c r="Z791" i="5"/>
  <c r="Z792" i="5"/>
  <c r="Z793" i="5"/>
  <c r="Z794" i="5"/>
  <c r="Z795" i="5"/>
  <c r="Z796" i="5"/>
  <c r="Z797" i="5"/>
  <c r="Z798" i="5"/>
  <c r="Z799" i="5"/>
  <c r="Z800" i="5"/>
  <c r="Z801" i="5"/>
  <c r="Z802" i="5"/>
  <c r="Z803" i="5"/>
  <c r="Z804" i="5"/>
  <c r="Z805" i="5"/>
  <c r="Z806" i="5"/>
  <c r="Z807" i="5"/>
  <c r="Z808" i="5"/>
  <c r="Z809" i="5"/>
  <c r="Z810" i="5"/>
  <c r="Z811" i="5"/>
  <c r="Z812" i="5"/>
  <c r="Z813" i="5"/>
  <c r="Z814" i="5"/>
  <c r="Z815" i="5"/>
  <c r="Z816" i="5"/>
  <c r="Z817" i="5"/>
  <c r="Z818" i="5"/>
  <c r="Z819" i="5"/>
  <c r="Z820" i="5"/>
  <c r="Z821" i="5"/>
  <c r="Z822" i="5"/>
  <c r="Z823" i="5"/>
  <c r="Z824" i="5"/>
  <c r="Z825" i="5"/>
  <c r="Z826" i="5"/>
  <c r="Z827" i="5"/>
  <c r="Z828" i="5"/>
  <c r="Z829" i="5"/>
  <c r="Z830" i="5"/>
  <c r="Z831" i="5"/>
  <c r="Z832" i="5"/>
  <c r="Z833" i="5"/>
  <c r="Z834" i="5"/>
  <c r="Z835" i="5"/>
  <c r="Z836" i="5"/>
  <c r="Z837" i="5"/>
  <c r="Z838" i="5"/>
  <c r="Z839" i="5"/>
  <c r="Z840" i="5"/>
  <c r="Z841" i="5"/>
  <c r="Z842" i="5"/>
  <c r="Z843" i="5"/>
  <c r="Z844" i="5"/>
  <c r="Z845" i="5"/>
  <c r="Z846" i="5"/>
  <c r="Z847" i="5"/>
  <c r="Z848" i="5"/>
  <c r="Z849" i="5"/>
  <c r="Z850" i="5"/>
  <c r="Z851" i="5"/>
  <c r="Z852" i="5"/>
  <c r="Z853" i="5"/>
  <c r="Z854" i="5"/>
  <c r="Z855" i="5"/>
  <c r="Z856" i="5"/>
  <c r="Z857" i="5"/>
  <c r="Z858" i="5"/>
  <c r="Z859" i="5"/>
  <c r="Z860" i="5"/>
  <c r="Z861" i="5"/>
  <c r="Z862" i="5"/>
  <c r="Z863" i="5"/>
  <c r="Z864" i="5"/>
  <c r="Z865" i="5"/>
  <c r="Z866" i="5"/>
  <c r="Z867" i="5"/>
  <c r="Z868" i="5"/>
  <c r="Z869" i="5"/>
  <c r="Z870" i="5"/>
  <c r="Z871" i="5"/>
  <c r="Z872" i="5"/>
  <c r="Z873" i="5"/>
  <c r="Z874" i="5"/>
  <c r="Z875" i="5"/>
  <c r="Z876" i="5"/>
  <c r="Z877" i="5"/>
  <c r="Z878" i="5"/>
  <c r="Z879" i="5"/>
  <c r="Z880" i="5"/>
  <c r="Z881" i="5"/>
  <c r="Z882" i="5"/>
  <c r="Z883" i="5"/>
  <c r="Z884" i="5"/>
  <c r="Z885" i="5"/>
  <c r="Z886" i="5"/>
  <c r="Z887" i="5"/>
  <c r="Z888" i="5"/>
  <c r="Z889" i="5"/>
  <c r="Z890" i="5"/>
  <c r="Z891" i="5"/>
  <c r="Z892" i="5"/>
  <c r="Z893" i="5"/>
  <c r="Z894" i="5"/>
  <c r="Z895" i="5"/>
  <c r="Z896" i="5"/>
  <c r="Z897" i="5"/>
  <c r="Z898" i="5"/>
  <c r="Z899" i="5"/>
  <c r="Z900" i="5"/>
  <c r="Z901" i="5"/>
  <c r="Z902" i="5"/>
  <c r="Z903" i="5"/>
  <c r="Z904" i="5"/>
  <c r="Z905" i="5"/>
  <c r="Z906" i="5"/>
  <c r="Z907" i="5"/>
  <c r="Z908" i="5"/>
  <c r="Z909" i="5"/>
  <c r="Z910" i="5"/>
  <c r="Z911" i="5"/>
  <c r="Z912" i="5"/>
  <c r="Z913" i="5"/>
  <c r="Z914" i="5"/>
  <c r="Z915" i="5"/>
  <c r="Z916" i="5"/>
  <c r="Z917" i="5"/>
  <c r="Z918" i="5"/>
  <c r="Z919" i="5"/>
  <c r="Z920" i="5"/>
  <c r="Z921" i="5"/>
  <c r="Z922" i="5"/>
  <c r="Z923" i="5"/>
  <c r="Z924" i="5"/>
  <c r="Z925" i="5"/>
  <c r="Z926" i="5"/>
  <c r="Z927" i="5"/>
  <c r="Z928" i="5"/>
  <c r="Z929" i="5"/>
  <c r="Z930" i="5"/>
  <c r="Z931" i="5"/>
  <c r="Z932" i="5"/>
  <c r="Z933" i="5"/>
  <c r="Z934" i="5"/>
  <c r="Z935" i="5"/>
  <c r="Z936" i="5"/>
  <c r="Z937" i="5"/>
  <c r="Z938" i="5"/>
  <c r="Z939" i="5"/>
  <c r="Z940" i="5"/>
  <c r="Z941" i="5"/>
  <c r="Z942" i="5"/>
  <c r="Z943" i="5"/>
  <c r="Z944" i="5"/>
  <c r="Z945" i="5"/>
  <c r="Z946" i="5"/>
  <c r="Z947" i="5"/>
  <c r="Z948" i="5"/>
  <c r="Z949" i="5"/>
  <c r="Z950" i="5"/>
  <c r="Z951" i="5"/>
  <c r="Z952" i="5"/>
  <c r="Z953" i="5"/>
  <c r="Z954" i="5"/>
  <c r="Z955" i="5"/>
  <c r="Z956" i="5"/>
  <c r="Z957" i="5"/>
  <c r="Z958" i="5"/>
  <c r="Z959" i="5"/>
  <c r="Z960" i="5"/>
  <c r="Z961" i="5"/>
  <c r="Z962" i="5"/>
  <c r="Z963" i="5"/>
  <c r="Z964" i="5"/>
  <c r="Z965" i="5"/>
  <c r="Z966" i="5"/>
  <c r="Z967" i="5"/>
  <c r="Z968" i="5"/>
  <c r="Z969" i="5"/>
  <c r="Z970" i="5"/>
  <c r="Z971" i="5"/>
  <c r="Z972" i="5"/>
  <c r="Z973" i="5"/>
  <c r="Z974" i="5"/>
  <c r="Z975" i="5"/>
  <c r="Z976" i="5"/>
  <c r="Z977" i="5"/>
  <c r="Z978" i="5"/>
  <c r="Z979" i="5"/>
  <c r="Z980" i="5"/>
  <c r="Z981" i="5"/>
  <c r="Z982" i="5"/>
  <c r="Z983" i="5"/>
  <c r="Z984" i="5"/>
  <c r="Z985" i="5"/>
  <c r="Z986" i="5"/>
  <c r="Z987" i="5"/>
  <c r="Z988" i="5"/>
  <c r="Z989" i="5"/>
  <c r="Z990" i="5"/>
  <c r="Z991" i="5"/>
  <c r="Z992" i="5"/>
  <c r="Z993" i="5"/>
  <c r="Z994" i="5"/>
  <c r="Z995" i="5"/>
  <c r="Z996" i="5"/>
  <c r="Z997" i="5"/>
  <c r="Z998" i="5"/>
  <c r="Z999" i="5"/>
  <c r="Z1000" i="5"/>
  <c r="Z1001" i="5"/>
  <c r="Z1002" i="5"/>
  <c r="Z1003" i="5"/>
  <c r="Z1004" i="5"/>
  <c r="Z1005" i="5"/>
  <c r="Z1006" i="5"/>
  <c r="Z1007" i="5"/>
  <c r="Z1008" i="5"/>
  <c r="Z1009" i="5"/>
  <c r="Z1010" i="5"/>
  <c r="Z1011" i="5"/>
  <c r="Z1012" i="5"/>
  <c r="Z1013" i="5"/>
  <c r="Z1014" i="5"/>
  <c r="Z1015" i="5"/>
  <c r="Z1016" i="5"/>
  <c r="Z1017" i="5"/>
  <c r="Z1018" i="5"/>
  <c r="Z1019" i="5"/>
  <c r="Z1020" i="5"/>
  <c r="Z1021" i="5"/>
  <c r="Z1022" i="5"/>
  <c r="Z1023" i="5"/>
  <c r="Z1024" i="5"/>
  <c r="Z1025" i="5"/>
  <c r="Z1026" i="5"/>
  <c r="Z1027" i="5"/>
  <c r="Z1028" i="5"/>
  <c r="Z1029" i="5"/>
  <c r="Z1030" i="5"/>
  <c r="Z1031" i="5"/>
  <c r="Z1032" i="5"/>
  <c r="Z1033" i="5"/>
  <c r="Z1034" i="5"/>
  <c r="Z1035" i="5"/>
  <c r="Z1036" i="5"/>
  <c r="Z1037" i="5"/>
  <c r="Z1038" i="5"/>
  <c r="Z1039" i="5"/>
  <c r="Z1040" i="5"/>
  <c r="Z1041" i="5"/>
  <c r="Z1042" i="5"/>
  <c r="Z1043" i="5"/>
  <c r="Z1044" i="5"/>
  <c r="Z1045" i="5"/>
  <c r="Z1046" i="5"/>
  <c r="Z1047" i="5"/>
  <c r="Z1048" i="5"/>
  <c r="Z1049" i="5"/>
  <c r="Z1050" i="5"/>
  <c r="Z1051" i="5"/>
  <c r="Z1052" i="5"/>
  <c r="Z1053" i="5"/>
  <c r="Z1054" i="5"/>
  <c r="Z1055" i="5"/>
  <c r="Z1056" i="5"/>
  <c r="Z1057" i="5"/>
  <c r="Z1058" i="5"/>
  <c r="Z1059" i="5"/>
  <c r="Z1060" i="5"/>
  <c r="Z1061" i="5"/>
  <c r="Z1062" i="5"/>
  <c r="Z1063" i="5"/>
  <c r="Z1064" i="5"/>
  <c r="Z1065" i="5"/>
  <c r="Z1066" i="5"/>
  <c r="Z1067" i="5"/>
  <c r="Z1068" i="5"/>
  <c r="Z1069" i="5"/>
  <c r="Z1070" i="5"/>
  <c r="Z1071" i="5"/>
  <c r="Z1072" i="5"/>
  <c r="Z1073" i="5"/>
  <c r="Z1074" i="5"/>
  <c r="Z1075" i="5"/>
  <c r="Z1076" i="5"/>
  <c r="Z1077" i="5"/>
  <c r="Z1078" i="5"/>
  <c r="Z1079" i="5"/>
  <c r="Z1080" i="5"/>
  <c r="Z1081" i="5"/>
  <c r="Z1082" i="5"/>
  <c r="Z1083" i="5"/>
  <c r="Z1084" i="5"/>
  <c r="Z1085" i="5"/>
  <c r="Z1086" i="5"/>
  <c r="Z1087" i="5"/>
  <c r="Z1088" i="5"/>
  <c r="Z1089" i="5"/>
  <c r="Z1090" i="5"/>
  <c r="Z1091" i="5"/>
  <c r="Z1092" i="5"/>
  <c r="Z1093" i="5"/>
  <c r="Z1094" i="5"/>
  <c r="Z1095" i="5"/>
  <c r="Z1096" i="5"/>
  <c r="Z1097" i="5"/>
  <c r="Z1098" i="5"/>
  <c r="Z1099" i="5"/>
  <c r="Z1100" i="5"/>
  <c r="Z1101" i="5"/>
  <c r="Z1102" i="5"/>
  <c r="Z1103" i="5"/>
  <c r="Z1104" i="5"/>
  <c r="Z1105" i="5"/>
  <c r="Z1106" i="5"/>
  <c r="Z1107" i="5"/>
  <c r="Z1108" i="5"/>
  <c r="Z1109" i="5"/>
  <c r="Z1110" i="5"/>
  <c r="Z1111" i="5"/>
  <c r="Z1112" i="5"/>
  <c r="Z1113" i="5"/>
  <c r="Z1114" i="5"/>
  <c r="Z1115" i="5"/>
  <c r="Z1116" i="5"/>
  <c r="Z1117" i="5"/>
  <c r="Z1118" i="5"/>
  <c r="Z1119" i="5"/>
  <c r="Z1120" i="5"/>
  <c r="Z1121" i="5"/>
  <c r="Z1122" i="5"/>
  <c r="Z1123" i="5"/>
  <c r="Z1124" i="5"/>
  <c r="Z1125" i="5"/>
  <c r="Z1126" i="5"/>
  <c r="Z1127" i="5"/>
  <c r="Z1128" i="5"/>
  <c r="Z1129" i="5"/>
  <c r="Z1130" i="5"/>
  <c r="Z1131" i="5"/>
  <c r="Z1132" i="5"/>
  <c r="Z1133" i="5"/>
  <c r="Z1134" i="5"/>
  <c r="Z1135" i="5"/>
  <c r="Z1136" i="5"/>
  <c r="Z1137" i="5"/>
  <c r="Z1138" i="5"/>
  <c r="Z1139" i="5"/>
  <c r="Z1140" i="5"/>
  <c r="Z1141" i="5"/>
  <c r="Z1142" i="5"/>
  <c r="Z1143" i="5"/>
  <c r="Z1144" i="5"/>
  <c r="Z1145" i="5"/>
  <c r="Z1146" i="5"/>
  <c r="Z1147" i="5"/>
  <c r="Z1148" i="5"/>
  <c r="Z1149" i="5"/>
  <c r="Z1150" i="5"/>
  <c r="Z1151" i="5"/>
  <c r="Z1152" i="5"/>
  <c r="Z1153" i="5"/>
  <c r="Z1154" i="5"/>
  <c r="Z1155" i="5"/>
  <c r="Z1156" i="5"/>
  <c r="Z1157" i="5"/>
  <c r="Z1158" i="5"/>
  <c r="Z1159" i="5"/>
  <c r="Z1160" i="5"/>
  <c r="Z1161" i="5"/>
  <c r="Z1162" i="5"/>
  <c r="Z1163" i="5"/>
  <c r="Z1164" i="5"/>
  <c r="Z1165" i="5"/>
  <c r="Z1166" i="5"/>
  <c r="Z1167" i="5"/>
  <c r="Z1168" i="5"/>
  <c r="Z1169" i="5"/>
  <c r="Z1170" i="5"/>
  <c r="Z1171" i="5"/>
  <c r="Z1172" i="5"/>
  <c r="Z1173" i="5"/>
  <c r="Z1174" i="5"/>
  <c r="Z1175" i="5"/>
  <c r="Z1176" i="5"/>
  <c r="Z1177" i="5"/>
  <c r="Z1178" i="5"/>
  <c r="Z1179" i="5"/>
  <c r="Z1180" i="5"/>
  <c r="Z1181" i="5"/>
  <c r="Z1182" i="5"/>
  <c r="Z1183" i="5"/>
  <c r="Z1184" i="5"/>
  <c r="Z1185" i="5"/>
  <c r="Z1186" i="5"/>
  <c r="Z1187" i="5"/>
  <c r="Z1188" i="5"/>
  <c r="Z1189" i="5"/>
  <c r="Z1190" i="5"/>
  <c r="Z1191" i="5"/>
  <c r="Z1192" i="5"/>
  <c r="Z1193" i="5"/>
  <c r="Z1194" i="5"/>
  <c r="Z1195" i="5"/>
  <c r="Z1196" i="5"/>
  <c r="Z1197" i="5"/>
  <c r="Z1198" i="5"/>
  <c r="Z1199" i="5"/>
  <c r="Z1200" i="5"/>
  <c r="Z1201" i="5"/>
  <c r="Z1202" i="5"/>
  <c r="Z1203" i="5"/>
  <c r="Z1204" i="5"/>
  <c r="Z1205" i="5"/>
  <c r="Z1206" i="5"/>
  <c r="Z1207" i="5"/>
  <c r="Z1208" i="5"/>
  <c r="Z1209" i="5"/>
  <c r="Z1210" i="5"/>
  <c r="Z1211" i="5"/>
  <c r="Z1212" i="5"/>
  <c r="Z1213" i="5"/>
  <c r="Z1214" i="5"/>
  <c r="Z1215" i="5"/>
  <c r="Z1216" i="5"/>
  <c r="Z1217" i="5"/>
  <c r="Z1218" i="5"/>
  <c r="Z1219" i="5"/>
  <c r="Z1220" i="5"/>
  <c r="Z1221" i="5"/>
  <c r="Z1222" i="5"/>
  <c r="Z1223" i="5"/>
  <c r="Z1224" i="5"/>
  <c r="Z1225" i="5"/>
  <c r="Z1226" i="5"/>
  <c r="Z1227" i="5"/>
  <c r="Z1228" i="5"/>
  <c r="Z1229" i="5"/>
  <c r="Z1230" i="5"/>
  <c r="Z1231" i="5"/>
  <c r="Z1232" i="5"/>
  <c r="Z1233" i="5"/>
  <c r="Z1234" i="5"/>
  <c r="Z1235" i="5"/>
  <c r="Z1236" i="5"/>
  <c r="Z1237" i="5"/>
  <c r="Z1238" i="5"/>
  <c r="Z1239" i="5"/>
  <c r="Z1240" i="5"/>
  <c r="Z1241" i="5"/>
  <c r="Z1242" i="5"/>
  <c r="Z1243" i="5"/>
  <c r="Z1244" i="5"/>
  <c r="Z1245" i="5"/>
  <c r="Z1246" i="5"/>
  <c r="Z1247" i="5"/>
  <c r="Z1248" i="5"/>
  <c r="Z1249" i="5"/>
  <c r="Z1250" i="5"/>
  <c r="Z1251" i="5"/>
  <c r="Z1252" i="5"/>
  <c r="Z1253" i="5"/>
  <c r="Z1254" i="5"/>
  <c r="Z1255" i="5"/>
  <c r="Z1256" i="5"/>
  <c r="Z1257" i="5"/>
  <c r="Z1258" i="5"/>
  <c r="Z1259" i="5"/>
  <c r="Z1260" i="5"/>
  <c r="Z1261" i="5"/>
  <c r="Z1262" i="5"/>
  <c r="Z1263" i="5"/>
  <c r="Z1264" i="5"/>
  <c r="Z1265" i="5"/>
  <c r="Z1266" i="5"/>
  <c r="Z1267" i="5"/>
  <c r="Z1268" i="5"/>
  <c r="Z1269" i="5"/>
  <c r="Z1270" i="5"/>
  <c r="Z1271" i="5"/>
  <c r="Z1272" i="5"/>
  <c r="Z1273" i="5"/>
  <c r="Z1274" i="5"/>
  <c r="Z1275" i="5"/>
  <c r="Z1276" i="5"/>
  <c r="Z1277" i="5"/>
  <c r="Z1278" i="5"/>
  <c r="Z1279" i="5"/>
  <c r="Z1280" i="5"/>
  <c r="Z1281" i="5"/>
  <c r="Z1282" i="5"/>
  <c r="Z1283" i="5"/>
  <c r="Z1284" i="5"/>
  <c r="Z1285" i="5"/>
  <c r="Z1286" i="5"/>
  <c r="Z1287" i="5"/>
  <c r="Z1288" i="5"/>
  <c r="Z1289" i="5"/>
  <c r="Z1290" i="5"/>
  <c r="Z1291" i="5"/>
  <c r="Z1292" i="5"/>
  <c r="Z1293" i="5"/>
  <c r="Z1294" i="5"/>
  <c r="Z1295" i="5"/>
  <c r="Z1296" i="5"/>
  <c r="Z1297" i="5"/>
  <c r="Z1298" i="5"/>
  <c r="Z1299" i="5"/>
  <c r="Z1300" i="5"/>
  <c r="Z1301" i="5"/>
  <c r="Z1302" i="5"/>
  <c r="Z1303" i="5"/>
  <c r="Z1304" i="5"/>
  <c r="Z1305" i="5"/>
  <c r="Z1306" i="5"/>
  <c r="Z1307" i="5"/>
  <c r="Z1308" i="5"/>
  <c r="Z1309" i="5"/>
  <c r="Z1310" i="5"/>
  <c r="Z1311" i="5"/>
  <c r="Z1312" i="5"/>
  <c r="Z1313" i="5"/>
  <c r="Z1314" i="5"/>
  <c r="Z1315" i="5"/>
  <c r="Z1316" i="5"/>
  <c r="Z1317" i="5"/>
  <c r="Z1318" i="5"/>
  <c r="Z1319" i="5"/>
  <c r="Z1320" i="5"/>
  <c r="Z1321" i="5"/>
  <c r="Z1322" i="5"/>
  <c r="Z1323" i="5"/>
  <c r="Z1324" i="5"/>
  <c r="Z1325" i="5"/>
  <c r="Z1326" i="5"/>
  <c r="Z1327" i="5"/>
  <c r="Z1328" i="5"/>
  <c r="Z1329" i="5"/>
  <c r="Z1330" i="5"/>
  <c r="Z1331" i="5"/>
  <c r="Z1332" i="5"/>
  <c r="Z1333" i="5"/>
  <c r="Z1334" i="5"/>
  <c r="Z1335" i="5"/>
  <c r="Z1336" i="5"/>
  <c r="Z1337" i="5"/>
  <c r="Z1338" i="5"/>
  <c r="Z1339" i="5"/>
  <c r="Z1340" i="5"/>
  <c r="Z1341" i="5"/>
  <c r="Z1342" i="5"/>
  <c r="Z1343" i="5"/>
  <c r="Z1344" i="5"/>
  <c r="Z1345" i="5"/>
  <c r="Z1346" i="5"/>
  <c r="Z1347" i="5"/>
  <c r="Z1348" i="5"/>
  <c r="Z1349" i="5"/>
  <c r="Z1350" i="5"/>
  <c r="Z1351" i="5"/>
  <c r="Z1352" i="5"/>
  <c r="Z1353" i="5"/>
  <c r="Z1354" i="5"/>
  <c r="Z1355" i="5"/>
  <c r="Z1356" i="5"/>
  <c r="Z1357" i="5"/>
  <c r="Z1358" i="5"/>
  <c r="Z1359" i="5"/>
  <c r="Z1360" i="5"/>
  <c r="Z1361" i="5"/>
  <c r="Z1362" i="5"/>
  <c r="Z1363" i="5"/>
  <c r="Z1364" i="5"/>
  <c r="Z1365" i="5"/>
  <c r="Z1366" i="5"/>
  <c r="Z1367" i="5"/>
  <c r="Z1368" i="5"/>
  <c r="Z1369" i="5"/>
  <c r="Z1370" i="5"/>
  <c r="Z1371" i="5"/>
  <c r="Z1372" i="5"/>
  <c r="Z1373" i="5"/>
  <c r="Z1374" i="5"/>
  <c r="Z1375" i="5"/>
  <c r="Z1376" i="5"/>
  <c r="Z1377" i="5"/>
  <c r="Z1378" i="5"/>
  <c r="Z1379" i="5"/>
  <c r="Z1380" i="5"/>
  <c r="Z1381" i="5"/>
  <c r="Z1382" i="5"/>
  <c r="Z1383" i="5"/>
  <c r="Z1384" i="5"/>
  <c r="Z1385" i="5"/>
  <c r="Z1386" i="5"/>
  <c r="Z1387" i="5"/>
  <c r="Z1388" i="5"/>
  <c r="Z1389" i="5"/>
  <c r="Z1390" i="5"/>
  <c r="Z1391" i="5"/>
  <c r="Z1392" i="5"/>
  <c r="Z1393" i="5"/>
  <c r="Z1394" i="5"/>
  <c r="Z1395" i="5"/>
  <c r="Z1396" i="5"/>
  <c r="Z1397" i="5"/>
  <c r="Z1398" i="5"/>
  <c r="Z1399" i="5"/>
  <c r="Z1400" i="5"/>
  <c r="Z1401" i="5"/>
  <c r="Z1402" i="5"/>
  <c r="Z1403" i="5"/>
  <c r="Z1404" i="5"/>
  <c r="Z1405" i="5"/>
  <c r="Z1406" i="5"/>
  <c r="Z1407" i="5"/>
  <c r="Z1408" i="5"/>
  <c r="Z1409" i="5"/>
  <c r="Z1410" i="5"/>
  <c r="Z1411" i="5"/>
  <c r="Z1412" i="5"/>
  <c r="Z1413" i="5"/>
  <c r="Z1414" i="5"/>
  <c r="Z1415" i="5"/>
  <c r="Z1416" i="5"/>
  <c r="Z1417" i="5"/>
  <c r="Z1418" i="5"/>
  <c r="Z1419" i="5"/>
  <c r="Z1420" i="5"/>
  <c r="Z1421" i="5"/>
  <c r="Z1422" i="5"/>
  <c r="Z1423" i="5"/>
  <c r="Z1424" i="5"/>
  <c r="Z1425" i="5"/>
  <c r="Z1426" i="5"/>
  <c r="Z1427" i="5"/>
  <c r="Z1428" i="5"/>
  <c r="Z1429" i="5"/>
  <c r="Z1430" i="5"/>
  <c r="Z1431" i="5"/>
  <c r="Z1432" i="5"/>
  <c r="Z1433" i="5"/>
  <c r="Z1434" i="5"/>
  <c r="Z1435" i="5"/>
  <c r="Z1436" i="5"/>
  <c r="Z1437" i="5"/>
  <c r="Z1438" i="5"/>
  <c r="Z1439" i="5"/>
  <c r="Z1440" i="5"/>
  <c r="Z1441" i="5"/>
  <c r="Z1442" i="5"/>
  <c r="Z1443" i="5"/>
  <c r="Z1444" i="5"/>
  <c r="Z1445" i="5"/>
  <c r="Z1446" i="5"/>
  <c r="Z1447" i="5"/>
  <c r="Z1448" i="5"/>
  <c r="Z1449" i="5"/>
  <c r="Z1450" i="5"/>
  <c r="Z1451" i="5"/>
  <c r="Z1452" i="5"/>
  <c r="Z1453" i="5"/>
  <c r="Z1454" i="5"/>
  <c r="Z1455" i="5"/>
  <c r="Z1456" i="5"/>
  <c r="Z1457" i="5"/>
  <c r="Z1458" i="5"/>
  <c r="Z1459" i="5"/>
  <c r="Z1460" i="5"/>
  <c r="Z1461" i="5"/>
  <c r="Z1462" i="5"/>
  <c r="Z1463" i="5"/>
  <c r="Z1464" i="5"/>
  <c r="Z1465" i="5"/>
  <c r="Z1466" i="5"/>
  <c r="Z1467" i="5"/>
  <c r="Z1468" i="5"/>
  <c r="Z1469" i="5"/>
  <c r="Z1470" i="5"/>
  <c r="Z1471" i="5"/>
  <c r="Z1472" i="5"/>
  <c r="Z1473" i="5"/>
  <c r="Z1474" i="5"/>
  <c r="Z1475" i="5"/>
  <c r="Z1476" i="5"/>
  <c r="Z1477" i="5"/>
  <c r="Z1478" i="5"/>
  <c r="Z1479" i="5"/>
  <c r="Z1480" i="5"/>
  <c r="Z1481" i="5"/>
  <c r="Z1482" i="5"/>
  <c r="Z1483" i="5"/>
  <c r="Z1484" i="5"/>
  <c r="Z1485" i="5"/>
  <c r="Z1486" i="5"/>
  <c r="Z1487" i="5"/>
  <c r="Z1488" i="5"/>
  <c r="Z1489" i="5"/>
  <c r="Z1490" i="5"/>
  <c r="Z1491" i="5"/>
  <c r="Z1492" i="5"/>
  <c r="Z1493" i="5"/>
  <c r="Z1494" i="5"/>
  <c r="Z1495" i="5"/>
  <c r="Z1496" i="5"/>
  <c r="Z1497" i="5"/>
  <c r="Z1498" i="5"/>
  <c r="Z1499" i="5"/>
  <c r="Z1500" i="5"/>
  <c r="Z1501" i="5"/>
  <c r="Z1502" i="5"/>
  <c r="Z1503" i="5"/>
  <c r="Z1504" i="5"/>
  <c r="Z1505" i="5"/>
  <c r="Z1506" i="5"/>
  <c r="Z1507" i="5"/>
  <c r="Z1508" i="5"/>
  <c r="Z1509" i="5"/>
  <c r="Z1510" i="5"/>
  <c r="Z1511" i="5"/>
  <c r="Z1512" i="5"/>
  <c r="Z1513" i="5"/>
  <c r="Z1514" i="5"/>
  <c r="Z1515" i="5"/>
  <c r="Z1516" i="5"/>
  <c r="Z1517" i="5"/>
  <c r="Z1518" i="5"/>
  <c r="Z1519" i="5"/>
  <c r="Z1520" i="5"/>
  <c r="Z1521" i="5"/>
  <c r="Z1522" i="5"/>
  <c r="Z1523" i="5"/>
  <c r="Z1524" i="5"/>
  <c r="Z1525" i="5"/>
  <c r="Z1526" i="5"/>
  <c r="Z1527" i="5"/>
  <c r="Z1528" i="5"/>
  <c r="Z1529" i="5"/>
  <c r="Z1530" i="5"/>
  <c r="Z1531" i="5"/>
  <c r="Z1532" i="5"/>
  <c r="Z1533" i="5"/>
  <c r="Z1534" i="5"/>
  <c r="Z1535" i="5"/>
  <c r="Z1536" i="5"/>
  <c r="Z1537" i="5"/>
  <c r="Z1538" i="5"/>
  <c r="Z1539" i="5"/>
  <c r="Z1540" i="5"/>
  <c r="Z1541" i="5"/>
  <c r="Z1542" i="5"/>
  <c r="Z1543" i="5"/>
  <c r="Z1544" i="5"/>
  <c r="Z1545" i="5"/>
  <c r="Z1546" i="5"/>
  <c r="Z1547" i="5"/>
  <c r="Z1548" i="5"/>
  <c r="Z1549" i="5"/>
  <c r="Z1550" i="5"/>
  <c r="Z1551" i="5"/>
  <c r="Z1552" i="5"/>
  <c r="Z1553" i="5"/>
  <c r="Z1554" i="5"/>
  <c r="Z1555" i="5"/>
  <c r="Z1556" i="5"/>
  <c r="Z1557" i="5"/>
  <c r="Z1558" i="5"/>
  <c r="Z1559" i="5"/>
  <c r="Z1560" i="5"/>
  <c r="Z1561" i="5"/>
  <c r="Z1562" i="5"/>
  <c r="Z1563" i="5"/>
  <c r="Z1564" i="5"/>
  <c r="Z1565" i="5"/>
  <c r="Z1566" i="5"/>
  <c r="Z1567" i="5"/>
  <c r="Z1568" i="5"/>
  <c r="Z1569" i="5"/>
  <c r="Z1570" i="5"/>
  <c r="Z1571" i="5"/>
  <c r="Z1572" i="5"/>
  <c r="Z1573" i="5"/>
  <c r="Z1574" i="5"/>
  <c r="Z1575" i="5"/>
  <c r="Z1576" i="5"/>
  <c r="Z1577" i="5"/>
  <c r="Z1578" i="5"/>
  <c r="Z1579" i="5"/>
  <c r="Z1580" i="5"/>
  <c r="Z1581" i="5"/>
  <c r="Z1582" i="5"/>
  <c r="Z1583" i="5"/>
  <c r="Z1584" i="5"/>
  <c r="Z1585" i="5"/>
  <c r="Z1586" i="5"/>
  <c r="Z1587" i="5"/>
  <c r="Z1588" i="5"/>
  <c r="Z1589" i="5"/>
  <c r="Z1590" i="5"/>
  <c r="Z1591" i="5"/>
  <c r="Z1592" i="5"/>
  <c r="Z1593" i="5"/>
  <c r="Z1594" i="5"/>
  <c r="Z1595" i="5"/>
  <c r="Z1596" i="5"/>
  <c r="Z1597" i="5"/>
  <c r="Z1598" i="5"/>
  <c r="Z1599" i="5"/>
  <c r="Z1600" i="5"/>
  <c r="Z1601" i="5"/>
  <c r="Z1602" i="5"/>
  <c r="Z1603" i="5"/>
  <c r="Z1604" i="5"/>
  <c r="Z1605" i="5"/>
  <c r="Z1606" i="5"/>
  <c r="Z1607" i="5"/>
  <c r="Z1608" i="5"/>
  <c r="Z1609" i="5"/>
  <c r="Z1610" i="5"/>
  <c r="Z1611" i="5"/>
  <c r="Z1612" i="5"/>
  <c r="Z1613" i="5"/>
  <c r="Z1614" i="5"/>
  <c r="Z1615" i="5"/>
  <c r="Z1616" i="5"/>
  <c r="Z1617" i="5"/>
  <c r="Z1618" i="5"/>
  <c r="Z1619" i="5"/>
  <c r="Z1620" i="5"/>
  <c r="Z1621" i="5"/>
  <c r="Z1622" i="5"/>
  <c r="Z1623" i="5"/>
  <c r="Z1624" i="5"/>
  <c r="Z1625" i="5"/>
  <c r="Z1626" i="5"/>
  <c r="Z1627" i="5"/>
  <c r="Z1628" i="5"/>
  <c r="Z1629" i="5"/>
  <c r="Z1630" i="5"/>
  <c r="Z1631" i="5"/>
  <c r="Z1632" i="5"/>
  <c r="Z1633" i="5"/>
  <c r="Z1634" i="5"/>
  <c r="Z1635" i="5"/>
  <c r="Z1636" i="5"/>
  <c r="Z1637" i="5"/>
  <c r="Z1638" i="5"/>
  <c r="Z1639" i="5"/>
  <c r="Z1640" i="5"/>
  <c r="Z1641" i="5"/>
  <c r="Z1642" i="5"/>
  <c r="Z1643" i="5"/>
  <c r="Z1644" i="5"/>
  <c r="Z1645" i="5"/>
  <c r="Z1646" i="5"/>
  <c r="Z1647" i="5"/>
  <c r="Z1648" i="5"/>
  <c r="Z1649" i="5"/>
  <c r="Z1650" i="5"/>
  <c r="Z1651" i="5"/>
  <c r="Z1652" i="5"/>
  <c r="Z1653" i="5"/>
  <c r="Z1654" i="5"/>
  <c r="Z1655" i="5"/>
  <c r="Z1656" i="5"/>
  <c r="Z1657" i="5"/>
  <c r="Z1658" i="5"/>
  <c r="Z1659" i="5"/>
  <c r="Z1660" i="5"/>
  <c r="Z1661" i="5"/>
  <c r="Z1662" i="5"/>
  <c r="Z1663" i="5"/>
  <c r="Z1664" i="5"/>
  <c r="Z1665" i="5"/>
  <c r="Z1666" i="5"/>
  <c r="Z1667" i="5"/>
  <c r="Z1668" i="5"/>
  <c r="Z1669" i="5"/>
  <c r="Z1670" i="5"/>
  <c r="Z1671" i="5"/>
  <c r="Z1672" i="5"/>
  <c r="Z1673" i="5"/>
  <c r="Z1674" i="5"/>
  <c r="Z1675" i="5"/>
  <c r="Z1676" i="5"/>
  <c r="Z1677" i="5"/>
  <c r="Z1678" i="5"/>
  <c r="Z1679" i="5"/>
  <c r="Z1680" i="5"/>
  <c r="Z1681" i="5"/>
  <c r="Z1682" i="5"/>
  <c r="Z1683" i="5"/>
  <c r="Z1684" i="5"/>
  <c r="Z1685" i="5"/>
  <c r="Z1686" i="5"/>
  <c r="Z1687" i="5"/>
  <c r="Z1688" i="5"/>
  <c r="Z1689" i="5"/>
  <c r="Z1690" i="5"/>
  <c r="Z1691" i="5"/>
  <c r="Z1692" i="5"/>
  <c r="Z1693" i="5"/>
  <c r="Z1694" i="5"/>
  <c r="Z1695" i="5"/>
  <c r="Z1696" i="5"/>
  <c r="Z1697" i="5"/>
  <c r="Z1698" i="5"/>
  <c r="Z1699" i="5"/>
  <c r="Z1700" i="5"/>
  <c r="Z1701" i="5"/>
  <c r="Z1702" i="5"/>
  <c r="Z1703" i="5"/>
  <c r="Z1704" i="5"/>
  <c r="Z1705" i="5"/>
  <c r="Z1706" i="5"/>
  <c r="Z1707" i="5"/>
  <c r="Z1708" i="5"/>
  <c r="Z1709" i="5"/>
  <c r="Z1710" i="5"/>
  <c r="Z1711" i="5"/>
  <c r="Z1712" i="5"/>
  <c r="Z1713" i="5"/>
  <c r="Z1714" i="5"/>
  <c r="Z1715" i="5"/>
  <c r="Z1716" i="5"/>
  <c r="Z1717" i="5"/>
  <c r="Z1718" i="5"/>
  <c r="Z1719" i="5"/>
  <c r="Z1720" i="5"/>
  <c r="Z1721" i="5"/>
  <c r="Z1722" i="5"/>
  <c r="Z1723" i="5"/>
  <c r="Z1724" i="5"/>
  <c r="Z1725" i="5"/>
  <c r="Z1726" i="5"/>
  <c r="Z1727" i="5"/>
  <c r="Z1728" i="5"/>
  <c r="Z1729" i="5"/>
  <c r="Z1730" i="5"/>
  <c r="Z1731" i="5"/>
  <c r="Z1732" i="5"/>
  <c r="Z1733" i="5"/>
  <c r="Z1734" i="5"/>
  <c r="Z1735" i="5"/>
  <c r="Z1736" i="5"/>
  <c r="Z1737" i="5"/>
  <c r="Z1738" i="5"/>
  <c r="Z1739" i="5"/>
  <c r="Z1740" i="5"/>
  <c r="Z1741" i="5"/>
  <c r="Z1742" i="5"/>
  <c r="Z1743" i="5"/>
  <c r="Z1744" i="5"/>
  <c r="Z1745" i="5"/>
  <c r="Z1746" i="5"/>
  <c r="Z1747" i="5"/>
  <c r="Z1748" i="5"/>
  <c r="Z1749" i="5"/>
  <c r="Z1750" i="5"/>
  <c r="Z1751" i="5"/>
  <c r="Z1752" i="5"/>
  <c r="Z1753" i="5"/>
  <c r="Z1754" i="5"/>
  <c r="Z1755" i="5"/>
  <c r="Z1756" i="5"/>
  <c r="Z1757" i="5"/>
  <c r="Z1758" i="5"/>
  <c r="Z1759" i="5"/>
  <c r="Z1760" i="5"/>
  <c r="Z1761" i="5"/>
  <c r="Z1762" i="5"/>
  <c r="Z1763" i="5"/>
  <c r="Z1764" i="5"/>
  <c r="Z1765" i="5"/>
  <c r="Z1766" i="5"/>
  <c r="Z1767" i="5"/>
  <c r="Z1768" i="5"/>
  <c r="Z1769" i="5"/>
  <c r="Z1770" i="5"/>
  <c r="Z1771" i="5"/>
  <c r="Z1772" i="5"/>
  <c r="Z1773" i="5"/>
  <c r="Z1774" i="5"/>
  <c r="Z1775" i="5"/>
  <c r="Z1776" i="5"/>
  <c r="Z1777" i="5"/>
  <c r="Z1778" i="5"/>
  <c r="Z1779" i="5"/>
  <c r="Z1780" i="5"/>
  <c r="Z1781" i="5"/>
  <c r="Z1782" i="5"/>
  <c r="Z1783" i="5"/>
  <c r="Z1784" i="5"/>
  <c r="Z1785" i="5"/>
  <c r="Z1786" i="5"/>
  <c r="Z1787" i="5"/>
  <c r="Z1788" i="5"/>
  <c r="Z1789" i="5"/>
  <c r="Z1790" i="5"/>
  <c r="Z1791" i="5"/>
  <c r="Z1792" i="5"/>
  <c r="Z1793" i="5"/>
  <c r="Z1794" i="5"/>
  <c r="Z1795" i="5"/>
  <c r="Z1796" i="5"/>
  <c r="Z1797" i="5"/>
  <c r="Z1798" i="5"/>
  <c r="Z1799" i="5"/>
  <c r="Z1800" i="5"/>
  <c r="Z1801" i="5"/>
  <c r="Z1802" i="5"/>
  <c r="Z1803" i="5"/>
  <c r="Z1804" i="5"/>
  <c r="Z1805" i="5"/>
  <c r="Z1806" i="5"/>
  <c r="Z1807" i="5"/>
  <c r="Z1808" i="5"/>
  <c r="Z1809" i="5"/>
  <c r="Z1810" i="5"/>
  <c r="Z1811" i="5"/>
  <c r="Z1812" i="5"/>
  <c r="Z1813" i="5"/>
  <c r="Z1814" i="5"/>
  <c r="Z1815" i="5"/>
  <c r="Z1816" i="5"/>
  <c r="Z1817" i="5"/>
  <c r="Z1818" i="5"/>
  <c r="Z1819" i="5"/>
  <c r="Z1820" i="5"/>
  <c r="Z1821" i="5"/>
  <c r="Z1822" i="5"/>
  <c r="Z1823" i="5"/>
  <c r="Z1824" i="5"/>
  <c r="Z1825" i="5"/>
  <c r="Z1826" i="5"/>
  <c r="Z1827" i="5"/>
  <c r="Z1828" i="5"/>
  <c r="Z1829" i="5"/>
  <c r="Z1830" i="5"/>
  <c r="Z1831" i="5"/>
  <c r="Z1832" i="5"/>
  <c r="Z1833" i="5"/>
  <c r="Z1834" i="5"/>
  <c r="Z1835" i="5"/>
  <c r="Z1836" i="5"/>
  <c r="Z1837" i="5"/>
  <c r="Z1838" i="5"/>
  <c r="Z1839" i="5"/>
  <c r="Z1840" i="5"/>
  <c r="Z1841" i="5"/>
  <c r="Z1842" i="5"/>
  <c r="Z1843" i="5"/>
  <c r="Z1844" i="5"/>
  <c r="Z1845" i="5"/>
  <c r="Z1846" i="5"/>
  <c r="Z1847" i="5"/>
  <c r="Z1848" i="5"/>
  <c r="Z1849" i="5"/>
  <c r="Z1850" i="5"/>
  <c r="Z1851" i="5"/>
  <c r="Z1852" i="5"/>
  <c r="Z1853" i="5"/>
  <c r="Z1854" i="5"/>
  <c r="Z1855" i="5"/>
  <c r="Z1856" i="5"/>
  <c r="Z1857" i="5"/>
  <c r="Z1858" i="5"/>
  <c r="Z1859" i="5"/>
  <c r="Z1860" i="5"/>
  <c r="Z1861" i="5"/>
  <c r="Z1862" i="5"/>
  <c r="Z1863" i="5"/>
  <c r="Z1864" i="5"/>
  <c r="Z1865" i="5"/>
  <c r="Z1866" i="5"/>
  <c r="Z1867" i="5"/>
  <c r="Z1868" i="5"/>
  <c r="Z1869" i="5"/>
  <c r="Z1870" i="5"/>
  <c r="Z1871" i="5"/>
  <c r="Z1872" i="5"/>
  <c r="Z1873" i="5"/>
  <c r="Z1874" i="5"/>
  <c r="Z1875" i="5"/>
  <c r="Z1876" i="5"/>
  <c r="Z1877" i="5"/>
  <c r="Z1878" i="5"/>
  <c r="Z1879" i="5"/>
  <c r="Z1880" i="5"/>
  <c r="Z1881" i="5"/>
  <c r="Z1882" i="5"/>
  <c r="Z1883" i="5"/>
  <c r="Z1884" i="5"/>
  <c r="Z1885" i="5"/>
  <c r="Z1886" i="5"/>
  <c r="Z1887" i="5"/>
  <c r="Z1888" i="5"/>
  <c r="Z1889" i="5"/>
  <c r="Z1890" i="5"/>
  <c r="Z1891" i="5"/>
  <c r="Z1892" i="5"/>
  <c r="Z1893" i="5"/>
  <c r="Z1894" i="5"/>
  <c r="Z1895" i="5"/>
  <c r="Z1896" i="5"/>
  <c r="Z1897" i="5"/>
  <c r="Z1898" i="5"/>
  <c r="Z1899" i="5"/>
  <c r="Z1900" i="5"/>
  <c r="Z1901" i="5"/>
  <c r="Z1902" i="5"/>
  <c r="Z1903" i="5"/>
  <c r="Z1904" i="5"/>
  <c r="Z1905" i="5"/>
  <c r="Z1906" i="5"/>
  <c r="Z1907" i="5"/>
  <c r="Z1908" i="5"/>
  <c r="Z1909" i="5"/>
  <c r="Z1910" i="5"/>
  <c r="Z1911" i="5"/>
  <c r="Z1912" i="5"/>
  <c r="Z1913" i="5"/>
  <c r="Z1914" i="5"/>
  <c r="Z1915" i="5"/>
  <c r="Z1916" i="5"/>
  <c r="Z1917" i="5"/>
  <c r="Z1918" i="5"/>
  <c r="Z1919" i="5"/>
  <c r="Z1920" i="5"/>
  <c r="Z1921" i="5"/>
  <c r="Z1922" i="5"/>
  <c r="Z1923" i="5"/>
  <c r="Z1924" i="5"/>
  <c r="Z1925" i="5"/>
  <c r="Z1926" i="5"/>
  <c r="Z1927" i="5"/>
  <c r="Z1928" i="5"/>
  <c r="Z1929" i="5"/>
  <c r="Z1930" i="5"/>
  <c r="Z1931" i="5"/>
  <c r="Z1932" i="5"/>
  <c r="Z1933" i="5"/>
  <c r="Z1934" i="5"/>
  <c r="Z1935" i="5"/>
  <c r="Z1936" i="5"/>
  <c r="Z1937" i="5"/>
  <c r="Z1938" i="5"/>
  <c r="Z1939" i="5"/>
  <c r="Z1940" i="5"/>
  <c r="Z1941" i="5"/>
  <c r="Z1942" i="5"/>
  <c r="Z1943" i="5"/>
  <c r="Z1944" i="5"/>
  <c r="Z1945" i="5"/>
  <c r="Z1946" i="5"/>
  <c r="Z1947" i="5"/>
  <c r="Z1948" i="5"/>
  <c r="Z1949" i="5"/>
  <c r="Z1950" i="5"/>
  <c r="Z1951" i="5"/>
  <c r="Z1952" i="5"/>
  <c r="Z1953" i="5"/>
  <c r="Z1954" i="5"/>
  <c r="Z1955" i="5"/>
  <c r="Z1956" i="5"/>
  <c r="Z1957" i="5"/>
  <c r="Z1958" i="5"/>
  <c r="Z1959" i="5"/>
  <c r="Z1960" i="5"/>
  <c r="Z1961" i="5"/>
  <c r="Z1962" i="5"/>
  <c r="Z1963" i="5"/>
  <c r="Z1964" i="5"/>
  <c r="Z1965" i="5"/>
  <c r="Z1966" i="5"/>
  <c r="Z1967" i="5"/>
  <c r="Z1968" i="5"/>
  <c r="Z1969" i="5"/>
  <c r="Z1970" i="5"/>
  <c r="Z1971" i="5"/>
  <c r="Z1972" i="5"/>
  <c r="Z1973" i="5"/>
  <c r="Z1974" i="5"/>
  <c r="Z1975" i="5"/>
  <c r="Z1976" i="5"/>
  <c r="Z1977" i="5"/>
  <c r="Z1978" i="5"/>
  <c r="Z1979" i="5"/>
  <c r="Z1980" i="5"/>
  <c r="Z1981" i="5"/>
  <c r="Z1982" i="5"/>
  <c r="Z1983" i="5"/>
  <c r="Z1984" i="5"/>
  <c r="Z1985" i="5"/>
  <c r="Z1986" i="5"/>
  <c r="Z1987" i="5"/>
  <c r="Z1988" i="5"/>
  <c r="Z1989" i="5"/>
  <c r="Z1990" i="5"/>
  <c r="Z1991" i="5"/>
  <c r="Z1992" i="5"/>
  <c r="Z1993" i="5"/>
  <c r="Z1994" i="5"/>
  <c r="Z1995" i="5"/>
  <c r="Z1996" i="5"/>
  <c r="Z1997" i="5"/>
  <c r="Z1998" i="5"/>
  <c r="Z1999" i="5"/>
  <c r="Z2000" i="5"/>
  <c r="Z2001" i="5"/>
  <c r="Z2002" i="5"/>
  <c r="Z2003" i="5"/>
  <c r="Z2004" i="5"/>
  <c r="Z2005" i="5"/>
  <c r="Z2006" i="5"/>
  <c r="Z2007" i="5"/>
  <c r="Z2008" i="5"/>
  <c r="Z2009" i="5"/>
  <c r="Z2010" i="5"/>
  <c r="Z2011" i="5"/>
  <c r="Z2012" i="5"/>
  <c r="Z2013" i="5"/>
  <c r="Z2014" i="5"/>
  <c r="Z2015" i="5"/>
  <c r="Z2016" i="5"/>
  <c r="Z2017" i="5"/>
  <c r="Z2018" i="5"/>
  <c r="Z2019" i="5"/>
  <c r="Z2020" i="5"/>
  <c r="Z2021" i="5"/>
  <c r="Z2022" i="5"/>
  <c r="Z2023" i="5"/>
  <c r="Z2024" i="5"/>
  <c r="Z2025" i="5"/>
  <c r="Z2026" i="5"/>
  <c r="Z2027" i="5"/>
  <c r="Z2028" i="5"/>
  <c r="Z2029" i="5"/>
  <c r="Z2030" i="5"/>
  <c r="Z2031" i="5"/>
  <c r="Z2032" i="5"/>
  <c r="Z2033" i="5"/>
  <c r="Z2034" i="5"/>
  <c r="Z2035" i="5"/>
  <c r="Z2036" i="5"/>
  <c r="Z2037" i="5"/>
  <c r="Z2038" i="5"/>
  <c r="Z2039" i="5"/>
  <c r="Z2040" i="5"/>
  <c r="Z2041" i="5"/>
  <c r="Z2042" i="5"/>
  <c r="Z2043" i="5"/>
  <c r="Z2044" i="5"/>
  <c r="Z2045" i="5"/>
  <c r="Z2046" i="5"/>
  <c r="Z2047" i="5"/>
  <c r="Z2048" i="5"/>
  <c r="Z2049" i="5"/>
  <c r="Z2050" i="5"/>
  <c r="Z2051" i="5"/>
  <c r="Z2052" i="5"/>
  <c r="Z2053" i="5"/>
  <c r="Z2054" i="5"/>
  <c r="Z2055" i="5"/>
  <c r="Z2056" i="5"/>
  <c r="Z2057" i="5"/>
  <c r="Z2058" i="5"/>
  <c r="Z2059" i="5"/>
  <c r="Z2060" i="5"/>
  <c r="Z2061" i="5"/>
  <c r="Z2062" i="5"/>
  <c r="Z2063" i="5"/>
  <c r="Z2064" i="5"/>
  <c r="Z2065" i="5"/>
  <c r="Z2066" i="5"/>
  <c r="Z2067" i="5"/>
  <c r="Z2068" i="5"/>
  <c r="Z2069" i="5"/>
  <c r="Z2070" i="5"/>
  <c r="Z2071" i="5"/>
  <c r="Z2072" i="5"/>
  <c r="Z2073" i="5"/>
  <c r="Z2074" i="5"/>
  <c r="Z2075" i="5"/>
  <c r="Z2076" i="5"/>
  <c r="Z2077" i="5"/>
  <c r="Z2078" i="5"/>
  <c r="Z2079" i="5"/>
  <c r="Z2080" i="5"/>
  <c r="Z2081" i="5"/>
  <c r="Z2082" i="5"/>
  <c r="Z2083" i="5"/>
  <c r="Z2084" i="5"/>
  <c r="Z2085" i="5"/>
  <c r="Z2086" i="5"/>
  <c r="Z2087" i="5"/>
  <c r="Z2088" i="5"/>
  <c r="Z2089" i="5"/>
  <c r="Z2090" i="5"/>
  <c r="Z2091" i="5"/>
  <c r="Z2092" i="5"/>
  <c r="Z2093" i="5"/>
  <c r="Z2094" i="5"/>
  <c r="Z2095" i="5"/>
  <c r="Z2096" i="5"/>
  <c r="Z2097" i="5"/>
  <c r="Z2098" i="5"/>
  <c r="Z2099" i="5"/>
  <c r="Z2100" i="5"/>
  <c r="Z2101" i="5"/>
  <c r="Z2102" i="5"/>
  <c r="Z2103" i="5"/>
  <c r="Z2104" i="5"/>
  <c r="Z2105" i="5"/>
  <c r="Z2106" i="5"/>
  <c r="Z2107" i="5"/>
  <c r="Z2108" i="5"/>
  <c r="Z2109" i="5"/>
  <c r="Z2110" i="5"/>
  <c r="Z2111" i="5"/>
  <c r="Z2112" i="5"/>
  <c r="Z2113" i="5"/>
  <c r="Z2114" i="5"/>
  <c r="Z2115" i="5"/>
  <c r="Z2116" i="5"/>
  <c r="Z2117" i="5"/>
  <c r="Z2118" i="5"/>
  <c r="Z2119" i="5"/>
  <c r="Z2120" i="5"/>
  <c r="Z2121" i="5"/>
  <c r="Z2122" i="5"/>
  <c r="Z2123" i="5"/>
  <c r="Z2124" i="5"/>
  <c r="Z2125" i="5"/>
  <c r="Z2126" i="5"/>
  <c r="Z2127" i="5"/>
  <c r="Z2128" i="5"/>
  <c r="Z2129" i="5"/>
  <c r="Z2130" i="5"/>
  <c r="Z2131" i="5"/>
  <c r="Z2132" i="5"/>
  <c r="Z2133" i="5"/>
  <c r="Z2134" i="5"/>
  <c r="Z2135" i="5"/>
  <c r="Z2136" i="5"/>
  <c r="Z2137" i="5"/>
  <c r="Z2138" i="5"/>
  <c r="Z2139" i="5"/>
  <c r="Z2140" i="5"/>
  <c r="Z2141" i="5"/>
  <c r="Z2142" i="5"/>
  <c r="Z2143" i="5"/>
  <c r="Z2144" i="5"/>
  <c r="Z2145" i="5"/>
  <c r="Z2146" i="5"/>
  <c r="Z2147" i="5"/>
  <c r="Z2148" i="5"/>
  <c r="Z2149" i="5"/>
  <c r="Z2150" i="5"/>
  <c r="Z2151" i="5"/>
  <c r="Z2152" i="5"/>
  <c r="Z2153" i="5"/>
  <c r="Z2154" i="5"/>
  <c r="Z2155" i="5"/>
  <c r="Z2156" i="5"/>
  <c r="Z2157" i="5"/>
  <c r="Z2158" i="5"/>
  <c r="Z2159" i="5"/>
  <c r="Z2160" i="5"/>
  <c r="Z2161" i="5"/>
  <c r="Z2162" i="5"/>
  <c r="Z2163" i="5"/>
  <c r="Z2164" i="5"/>
  <c r="Z2165" i="5"/>
  <c r="Z2166" i="5"/>
  <c r="Z2167" i="5"/>
  <c r="Z2168" i="5"/>
  <c r="Z2169" i="5"/>
  <c r="Z2170" i="5"/>
  <c r="Z2171" i="5"/>
  <c r="Z2172" i="5"/>
  <c r="Z2173" i="5"/>
  <c r="Z2174" i="5"/>
  <c r="Z2175" i="5"/>
  <c r="Z2176" i="5"/>
  <c r="Z2177" i="5"/>
  <c r="Z2178" i="5"/>
  <c r="Z2179" i="5"/>
  <c r="Z2180" i="5"/>
  <c r="Z2181" i="5"/>
  <c r="Z2182" i="5"/>
  <c r="Z2183" i="5"/>
  <c r="Z2184" i="5"/>
  <c r="Z2185" i="5"/>
  <c r="Z2186" i="5"/>
  <c r="Z2187" i="5"/>
  <c r="Z2188" i="5"/>
  <c r="Z2189" i="5"/>
  <c r="Z2190" i="5"/>
  <c r="Z2191" i="5"/>
  <c r="AI36" i="4"/>
  <c r="AH36" i="4"/>
  <c r="AH33" i="4"/>
  <c r="AI33" i="4"/>
  <c r="AH15" i="4"/>
  <c r="AI15" i="4"/>
  <c r="AF18" i="4"/>
  <c r="AE18" i="4"/>
  <c r="U23" i="4" l="1"/>
  <c r="G8790" i="5" l="1"/>
  <c r="G8789" i="5"/>
  <c r="G8788" i="5"/>
  <c r="G8787" i="5"/>
  <c r="G8786" i="5"/>
  <c r="G8785" i="5"/>
  <c r="G8784" i="5"/>
  <c r="G8783" i="5"/>
  <c r="G8782" i="5"/>
  <c r="G8781" i="5"/>
  <c r="G8780" i="5"/>
  <c r="G8779" i="5"/>
  <c r="G8778" i="5"/>
  <c r="G8777" i="5"/>
  <c r="G8776" i="5"/>
  <c r="G8775" i="5"/>
  <c r="G8774" i="5"/>
  <c r="G8773" i="5"/>
  <c r="G8772" i="5"/>
  <c r="G8771" i="5"/>
  <c r="G8770" i="5"/>
  <c r="G8769" i="5"/>
  <c r="G8768" i="5"/>
  <c r="G8767" i="5"/>
  <c r="G8766" i="5"/>
  <c r="G8765" i="5"/>
  <c r="G8764" i="5"/>
  <c r="G8763" i="5"/>
  <c r="G8762" i="5"/>
  <c r="G8761" i="5"/>
  <c r="G8760" i="5"/>
  <c r="G8759" i="5"/>
  <c r="G8758" i="5"/>
  <c r="G8757" i="5"/>
  <c r="G8756" i="5"/>
  <c r="G8755" i="5"/>
  <c r="G8754" i="5"/>
  <c r="G8753" i="5"/>
  <c r="G8752" i="5"/>
  <c r="G8751" i="5"/>
  <c r="G8750" i="5"/>
  <c r="G8749" i="5"/>
  <c r="G8748" i="5"/>
  <c r="G8747" i="5"/>
  <c r="G8746" i="5"/>
  <c r="G8745" i="5"/>
  <c r="G8744" i="5"/>
  <c r="G8743" i="5"/>
  <c r="G8742" i="5"/>
  <c r="G8741" i="5"/>
  <c r="G8740" i="5"/>
  <c r="G8739" i="5"/>
  <c r="G8738" i="5"/>
  <c r="G8737" i="5"/>
  <c r="G8736" i="5"/>
  <c r="G8735" i="5"/>
  <c r="G8734" i="5"/>
  <c r="G8733" i="5"/>
  <c r="G8732" i="5"/>
  <c r="G8731" i="5"/>
  <c r="G8730" i="5"/>
  <c r="G8729" i="5"/>
  <c r="G8728" i="5"/>
  <c r="G8727" i="5"/>
  <c r="G8726" i="5"/>
  <c r="G8725" i="5"/>
  <c r="G8724" i="5"/>
  <c r="G8723" i="5"/>
  <c r="G8722" i="5"/>
  <c r="G8721" i="5"/>
  <c r="G8720" i="5"/>
  <c r="G8719" i="5"/>
  <c r="G8718" i="5"/>
  <c r="G8717" i="5"/>
  <c r="G8716" i="5"/>
  <c r="G8715" i="5"/>
  <c r="G8714" i="5"/>
  <c r="G8713" i="5"/>
  <c r="G8712" i="5"/>
  <c r="G8711" i="5"/>
  <c r="G8710" i="5"/>
  <c r="G8709" i="5"/>
  <c r="G8708" i="5"/>
  <c r="G8707" i="5"/>
  <c r="G8706" i="5"/>
  <c r="G8705" i="5"/>
  <c r="G8704" i="5"/>
  <c r="G8703" i="5"/>
  <c r="G8702" i="5"/>
  <c r="G8701" i="5"/>
  <c r="G8700" i="5"/>
  <c r="G8699" i="5"/>
  <c r="G8698" i="5"/>
  <c r="G8697" i="5"/>
  <c r="G8696" i="5"/>
  <c r="G8695" i="5"/>
  <c r="G8694" i="5"/>
  <c r="G8693" i="5"/>
  <c r="G8692" i="5"/>
  <c r="G8691" i="5"/>
  <c r="G8690" i="5"/>
  <c r="G8689" i="5"/>
  <c r="G8688" i="5"/>
  <c r="G8687" i="5"/>
  <c r="G8686" i="5"/>
  <c r="G8685" i="5"/>
  <c r="G8684" i="5"/>
  <c r="G8683" i="5"/>
  <c r="G8682" i="5"/>
  <c r="G8681" i="5"/>
  <c r="G8680" i="5"/>
  <c r="G8679" i="5"/>
  <c r="G8678" i="5"/>
  <c r="G8677" i="5"/>
  <c r="G8676" i="5"/>
  <c r="G8675" i="5"/>
  <c r="G8674" i="5"/>
  <c r="G8673" i="5"/>
  <c r="G8672" i="5"/>
  <c r="G8671" i="5"/>
  <c r="G8670" i="5"/>
  <c r="G8669" i="5"/>
  <c r="G8668" i="5"/>
  <c r="G8667" i="5"/>
  <c r="G8666" i="5"/>
  <c r="G8665" i="5"/>
  <c r="G8664" i="5"/>
  <c r="G8663" i="5"/>
  <c r="G8662" i="5"/>
  <c r="G8661" i="5"/>
  <c r="G8660" i="5"/>
  <c r="G8659" i="5"/>
  <c r="G8658" i="5"/>
  <c r="G8657" i="5"/>
  <c r="G8656" i="5"/>
  <c r="G8655" i="5"/>
  <c r="G8654" i="5"/>
  <c r="G8653" i="5"/>
  <c r="G8652" i="5"/>
  <c r="G8651" i="5"/>
  <c r="G8650" i="5"/>
  <c r="G8649" i="5"/>
  <c r="G8648" i="5"/>
  <c r="G8647" i="5"/>
  <c r="G8646" i="5"/>
  <c r="G8645" i="5"/>
  <c r="G8644" i="5"/>
  <c r="G8643" i="5"/>
  <c r="G8642" i="5"/>
  <c r="G8641" i="5"/>
  <c r="G8640" i="5"/>
  <c r="G8639" i="5"/>
  <c r="G8638" i="5"/>
  <c r="G8637" i="5"/>
  <c r="G8636" i="5"/>
  <c r="G8635" i="5"/>
  <c r="G8634" i="5"/>
  <c r="G8633" i="5"/>
  <c r="G8632" i="5"/>
  <c r="G8631" i="5"/>
  <c r="G8630" i="5"/>
  <c r="G8629" i="5"/>
  <c r="G8628" i="5"/>
  <c r="G8627" i="5"/>
  <c r="G8626" i="5"/>
  <c r="G8625" i="5"/>
  <c r="G8624" i="5"/>
  <c r="G8623" i="5"/>
  <c r="G8622" i="5"/>
  <c r="G8621" i="5"/>
  <c r="G8620" i="5"/>
  <c r="G8619" i="5"/>
  <c r="G8618" i="5"/>
  <c r="G8617" i="5"/>
  <c r="G8616" i="5"/>
  <c r="G8615" i="5"/>
  <c r="G8614" i="5"/>
  <c r="G8613" i="5"/>
  <c r="G8612" i="5"/>
  <c r="G8611" i="5"/>
  <c r="G8610" i="5"/>
  <c r="G8609" i="5"/>
  <c r="G8608" i="5"/>
  <c r="G8607" i="5"/>
  <c r="G8606" i="5"/>
  <c r="G8605" i="5"/>
  <c r="G8604" i="5"/>
  <c r="G8603" i="5"/>
  <c r="G8602" i="5"/>
  <c r="G8601" i="5"/>
  <c r="G8600" i="5"/>
  <c r="G8599" i="5"/>
  <c r="G8598" i="5"/>
  <c r="G8597" i="5"/>
  <c r="G8596" i="5"/>
  <c r="G8595" i="5"/>
  <c r="G8594" i="5"/>
  <c r="G8593" i="5"/>
  <c r="G8592" i="5"/>
  <c r="G8591" i="5"/>
  <c r="G8590" i="5"/>
  <c r="G8589" i="5"/>
  <c r="G8588" i="5"/>
  <c r="G8587" i="5"/>
  <c r="G8586" i="5"/>
  <c r="G8585" i="5"/>
  <c r="G8584" i="5"/>
  <c r="G8583" i="5"/>
  <c r="G8582" i="5"/>
  <c r="G8581" i="5"/>
  <c r="G8580" i="5"/>
  <c r="G8579" i="5"/>
  <c r="G8578" i="5"/>
  <c r="G8577" i="5"/>
  <c r="G8576" i="5"/>
  <c r="G8575" i="5"/>
  <c r="G8574" i="5"/>
  <c r="G8573" i="5"/>
  <c r="G8572" i="5"/>
  <c r="G8571" i="5"/>
  <c r="G8570" i="5"/>
  <c r="G8569" i="5"/>
  <c r="G8568" i="5"/>
  <c r="G8567" i="5"/>
  <c r="G8566" i="5"/>
  <c r="G8565" i="5"/>
  <c r="G8564" i="5"/>
  <c r="G8563" i="5"/>
  <c r="G8562" i="5"/>
  <c r="G8561" i="5"/>
  <c r="G8560" i="5"/>
  <c r="G8559" i="5"/>
  <c r="G8558" i="5"/>
  <c r="G8557" i="5"/>
  <c r="G8556" i="5"/>
  <c r="G8555" i="5"/>
  <c r="G8554" i="5"/>
  <c r="G8553" i="5"/>
  <c r="G8552" i="5"/>
  <c r="G8551" i="5"/>
  <c r="G8550" i="5"/>
  <c r="G8549" i="5"/>
  <c r="G8548" i="5"/>
  <c r="G8547" i="5"/>
  <c r="G8546" i="5"/>
  <c r="G8545" i="5"/>
  <c r="G8544" i="5"/>
  <c r="G8543" i="5"/>
  <c r="G8542" i="5"/>
  <c r="G8541" i="5"/>
  <c r="G8540" i="5"/>
  <c r="G8539" i="5"/>
  <c r="G8538" i="5"/>
  <c r="G8537" i="5"/>
  <c r="G8536" i="5"/>
  <c r="G8535" i="5"/>
  <c r="G8534" i="5"/>
  <c r="G8533" i="5"/>
  <c r="G8532" i="5"/>
  <c r="G8531" i="5"/>
  <c r="G8530" i="5"/>
  <c r="G8529" i="5"/>
  <c r="G8528" i="5"/>
  <c r="G8527" i="5"/>
  <c r="G8526" i="5"/>
  <c r="G8525" i="5"/>
  <c r="G8524" i="5"/>
  <c r="G8523" i="5"/>
  <c r="G8522" i="5"/>
  <c r="G8521" i="5"/>
  <c r="G8520" i="5"/>
  <c r="G8519" i="5"/>
  <c r="G8518" i="5"/>
  <c r="G8517" i="5"/>
  <c r="G8516" i="5"/>
  <c r="G8515" i="5"/>
  <c r="G8514" i="5"/>
  <c r="G8513" i="5"/>
  <c r="G8512" i="5"/>
  <c r="G8511" i="5"/>
  <c r="G8510" i="5"/>
  <c r="G8509" i="5"/>
  <c r="G8508" i="5"/>
  <c r="G8507" i="5"/>
  <c r="G8506" i="5"/>
  <c r="G8505" i="5"/>
  <c r="G8504" i="5"/>
  <c r="G8503" i="5"/>
  <c r="G8502" i="5"/>
  <c r="G8501" i="5"/>
  <c r="G8500" i="5"/>
  <c r="G8499" i="5"/>
  <c r="G8498" i="5"/>
  <c r="G8497" i="5"/>
  <c r="G8496" i="5"/>
  <c r="G8495" i="5"/>
  <c r="G8494" i="5"/>
  <c r="G8493" i="5"/>
  <c r="G8492" i="5"/>
  <c r="G8491" i="5"/>
  <c r="G8490" i="5"/>
  <c r="G8489" i="5"/>
  <c r="G8488" i="5"/>
  <c r="G8487" i="5"/>
  <c r="G8486" i="5"/>
  <c r="G8485" i="5"/>
  <c r="G8484" i="5"/>
  <c r="G8483" i="5"/>
  <c r="G8482" i="5"/>
  <c r="G8481" i="5"/>
  <c r="G8480" i="5"/>
  <c r="G8479" i="5"/>
  <c r="G8478" i="5"/>
  <c r="G8477" i="5"/>
  <c r="G8476" i="5"/>
  <c r="G8475" i="5"/>
  <c r="G8474" i="5"/>
  <c r="G8473" i="5"/>
  <c r="G8472" i="5"/>
  <c r="G8471" i="5"/>
  <c r="G8470" i="5"/>
  <c r="G8469" i="5"/>
  <c r="G8468" i="5"/>
  <c r="G8467" i="5"/>
  <c r="G8466" i="5"/>
  <c r="G8465" i="5"/>
  <c r="G8464" i="5"/>
  <c r="G8463" i="5"/>
  <c r="G8462" i="5"/>
  <c r="G8461" i="5"/>
  <c r="G8460" i="5"/>
  <c r="G8459" i="5"/>
  <c r="G8458" i="5"/>
  <c r="G8457" i="5"/>
  <c r="G8456" i="5"/>
  <c r="G8455" i="5"/>
  <c r="G8454" i="5"/>
  <c r="G8453" i="5"/>
  <c r="G8452" i="5"/>
  <c r="G8451" i="5"/>
  <c r="G8450" i="5"/>
  <c r="G8449" i="5"/>
  <c r="G8448" i="5"/>
  <c r="G8447" i="5"/>
  <c r="G8446" i="5"/>
  <c r="G8445" i="5"/>
  <c r="G8444" i="5"/>
  <c r="G8443" i="5"/>
  <c r="G8442" i="5"/>
  <c r="G8441" i="5"/>
  <c r="G8440" i="5"/>
  <c r="G8439" i="5"/>
  <c r="G8438" i="5"/>
  <c r="G8437" i="5"/>
  <c r="G8436" i="5"/>
  <c r="G8435" i="5"/>
  <c r="G8434" i="5"/>
  <c r="G8433" i="5"/>
  <c r="G8432" i="5"/>
  <c r="G8431" i="5"/>
  <c r="G8430" i="5"/>
  <c r="G8429" i="5"/>
  <c r="G8428" i="5"/>
  <c r="G8427" i="5"/>
  <c r="G8426" i="5"/>
  <c r="G8425" i="5"/>
  <c r="G8424" i="5"/>
  <c r="G8423" i="5"/>
  <c r="G8422" i="5"/>
  <c r="G8421" i="5"/>
  <c r="G8420" i="5"/>
  <c r="G8419" i="5"/>
  <c r="G8418" i="5"/>
  <c r="G8417" i="5"/>
  <c r="G8416" i="5"/>
  <c r="G8415" i="5"/>
  <c r="G8414" i="5"/>
  <c r="G8413" i="5"/>
  <c r="G8412" i="5"/>
  <c r="G8411" i="5"/>
  <c r="G8410" i="5"/>
  <c r="G8409" i="5"/>
  <c r="G8408" i="5"/>
  <c r="G8407" i="5"/>
  <c r="G8406" i="5"/>
  <c r="G8405" i="5"/>
  <c r="G8404" i="5"/>
  <c r="G8403" i="5"/>
  <c r="G8402" i="5"/>
  <c r="G8401" i="5"/>
  <c r="G8400" i="5"/>
  <c r="G8399" i="5"/>
  <c r="G8398" i="5"/>
  <c r="G8397" i="5"/>
  <c r="G8396" i="5"/>
  <c r="G8395" i="5"/>
  <c r="G8394" i="5"/>
  <c r="G8393" i="5"/>
  <c r="G8392" i="5"/>
  <c r="G8391" i="5"/>
  <c r="G8390" i="5"/>
  <c r="G8389" i="5"/>
  <c r="G8388" i="5"/>
  <c r="G8387" i="5"/>
  <c r="G8386" i="5"/>
  <c r="G8385" i="5"/>
  <c r="G8384" i="5"/>
  <c r="G8383" i="5"/>
  <c r="G8382" i="5"/>
  <c r="G8381" i="5"/>
  <c r="G8380" i="5"/>
  <c r="G8379" i="5"/>
  <c r="G8378" i="5"/>
  <c r="G8377" i="5"/>
  <c r="G8376" i="5"/>
  <c r="G8375" i="5"/>
  <c r="G8374" i="5"/>
  <c r="G8373" i="5"/>
  <c r="G8372" i="5"/>
  <c r="G8371" i="5"/>
  <c r="G8370" i="5"/>
  <c r="G8369" i="5"/>
  <c r="G8368" i="5"/>
  <c r="G8367" i="5"/>
  <c r="G8366" i="5"/>
  <c r="G8365" i="5"/>
  <c r="G8364" i="5"/>
  <c r="G8363" i="5"/>
  <c r="G8362" i="5"/>
  <c r="G8361" i="5"/>
  <c r="G8360" i="5"/>
  <c r="G8359" i="5"/>
  <c r="G8358" i="5"/>
  <c r="G8357" i="5"/>
  <c r="G8356" i="5"/>
  <c r="G8355" i="5"/>
  <c r="G8354" i="5"/>
  <c r="G8353" i="5"/>
  <c r="G8352" i="5"/>
  <c r="G8351" i="5"/>
  <c r="G8350" i="5"/>
  <c r="G8349" i="5"/>
  <c r="G8348" i="5"/>
  <c r="G8347" i="5"/>
  <c r="G8346" i="5"/>
  <c r="G8345" i="5"/>
  <c r="G8344" i="5"/>
  <c r="G8343" i="5"/>
  <c r="G8342" i="5"/>
  <c r="G8341" i="5"/>
  <c r="G8340" i="5"/>
  <c r="G8339" i="5"/>
  <c r="G8338" i="5"/>
  <c r="G8337" i="5"/>
  <c r="G8336" i="5"/>
  <c r="G8335" i="5"/>
  <c r="G8334" i="5"/>
  <c r="G8333" i="5"/>
  <c r="G8332" i="5"/>
  <c r="G8331" i="5"/>
  <c r="G8330" i="5"/>
  <c r="G8329" i="5"/>
  <c r="G8328" i="5"/>
  <c r="G8327" i="5"/>
  <c r="G8326" i="5"/>
  <c r="G8325" i="5"/>
  <c r="G8324" i="5"/>
  <c r="G8323" i="5"/>
  <c r="G8322" i="5"/>
  <c r="G8321" i="5"/>
  <c r="G8320" i="5"/>
  <c r="G8319" i="5"/>
  <c r="G8318" i="5"/>
  <c r="G8317" i="5"/>
  <c r="G8316" i="5"/>
  <c r="G8315" i="5"/>
  <c r="G8314" i="5"/>
  <c r="G8313" i="5"/>
  <c r="G8312" i="5"/>
  <c r="G8311" i="5"/>
  <c r="G8310" i="5"/>
  <c r="G8309" i="5"/>
  <c r="G8308" i="5"/>
  <c r="G8307" i="5"/>
  <c r="G8306" i="5"/>
  <c r="G8305" i="5"/>
  <c r="G8304" i="5"/>
  <c r="G8303" i="5"/>
  <c r="G8302" i="5"/>
  <c r="G8301" i="5"/>
  <c r="G8300" i="5"/>
  <c r="G8299" i="5"/>
  <c r="G8298" i="5"/>
  <c r="G8297" i="5"/>
  <c r="G8296" i="5"/>
  <c r="G8295" i="5"/>
  <c r="G8294" i="5"/>
  <c r="G8293" i="5"/>
  <c r="G8292" i="5"/>
  <c r="G8291" i="5"/>
  <c r="G8290" i="5"/>
  <c r="G8289" i="5"/>
  <c r="G8288" i="5"/>
  <c r="G8287" i="5"/>
  <c r="G8286" i="5"/>
  <c r="G8285" i="5"/>
  <c r="G8284" i="5"/>
  <c r="G8283" i="5"/>
  <c r="G8282" i="5"/>
  <c r="G8281" i="5"/>
  <c r="G8280" i="5"/>
  <c r="G8279" i="5"/>
  <c r="G8278" i="5"/>
  <c r="G8277" i="5"/>
  <c r="G8276" i="5"/>
  <c r="G8275" i="5"/>
  <c r="G8274" i="5"/>
  <c r="G8273" i="5"/>
  <c r="G8272" i="5"/>
  <c r="G8271" i="5"/>
  <c r="G8270" i="5"/>
  <c r="G8269" i="5"/>
  <c r="G8268" i="5"/>
  <c r="G8267" i="5"/>
  <c r="G8266" i="5"/>
  <c r="G8265" i="5"/>
  <c r="G8264" i="5"/>
  <c r="G8263" i="5"/>
  <c r="G8262" i="5"/>
  <c r="G8261" i="5"/>
  <c r="G8260" i="5"/>
  <c r="G8259" i="5"/>
  <c r="G8258" i="5"/>
  <c r="G8257" i="5"/>
  <c r="G8256" i="5"/>
  <c r="G8255" i="5"/>
  <c r="G8254" i="5"/>
  <c r="G8253" i="5"/>
  <c r="G8252" i="5"/>
  <c r="G8251" i="5"/>
  <c r="G8250" i="5"/>
  <c r="G8249" i="5"/>
  <c r="G8248" i="5"/>
  <c r="G8247" i="5"/>
  <c r="G8246" i="5"/>
  <c r="G8245" i="5"/>
  <c r="G8244" i="5"/>
  <c r="G8243" i="5"/>
  <c r="G8242" i="5"/>
  <c r="G8241" i="5"/>
  <c r="G8240" i="5"/>
  <c r="G8239" i="5"/>
  <c r="G8238" i="5"/>
  <c r="G8237" i="5"/>
  <c r="G8236" i="5"/>
  <c r="G8235" i="5"/>
  <c r="G8234" i="5"/>
  <c r="G8233" i="5"/>
  <c r="G8232" i="5"/>
  <c r="G8231" i="5"/>
  <c r="G8230" i="5"/>
  <c r="G8229" i="5"/>
  <c r="G8228" i="5"/>
  <c r="G8227" i="5"/>
  <c r="G8226" i="5"/>
  <c r="G8225" i="5"/>
  <c r="G8224" i="5"/>
  <c r="G8223" i="5"/>
  <c r="G8222" i="5"/>
  <c r="G8221" i="5"/>
  <c r="G8220" i="5"/>
  <c r="G8219" i="5"/>
  <c r="G8218" i="5"/>
  <c r="G8217" i="5"/>
  <c r="G8216" i="5"/>
  <c r="G8215" i="5"/>
  <c r="G8214" i="5"/>
  <c r="G8213" i="5"/>
  <c r="G8212" i="5"/>
  <c r="G8211" i="5"/>
  <c r="G8210" i="5"/>
  <c r="G8209" i="5"/>
  <c r="G8208" i="5"/>
  <c r="G8207" i="5"/>
  <c r="G8206" i="5"/>
  <c r="G8205" i="5"/>
  <c r="G8204" i="5"/>
  <c r="G8203" i="5"/>
  <c r="G8202" i="5"/>
  <c r="G8201" i="5"/>
  <c r="G8200" i="5"/>
  <c r="G8199" i="5"/>
  <c r="G8198" i="5"/>
  <c r="G8197" i="5"/>
  <c r="G8196" i="5"/>
  <c r="G8195" i="5"/>
  <c r="G8194" i="5"/>
  <c r="G8193" i="5"/>
  <c r="G8192" i="5"/>
  <c r="G8191" i="5"/>
  <c r="G8190" i="5"/>
  <c r="G8189" i="5"/>
  <c r="G8188" i="5"/>
  <c r="G8187" i="5"/>
  <c r="G8186" i="5"/>
  <c r="G8185" i="5"/>
  <c r="G8184" i="5"/>
  <c r="G8183" i="5"/>
  <c r="G8182" i="5"/>
  <c r="G8181" i="5"/>
  <c r="G8180" i="5"/>
  <c r="G8179" i="5"/>
  <c r="G8178" i="5"/>
  <c r="G8177" i="5"/>
  <c r="G8176" i="5"/>
  <c r="G8175" i="5"/>
  <c r="G8174" i="5"/>
  <c r="G8173" i="5"/>
  <c r="G8172" i="5"/>
  <c r="G8171" i="5"/>
  <c r="G8170" i="5"/>
  <c r="G8169" i="5"/>
  <c r="G8168" i="5"/>
  <c r="G8167" i="5"/>
  <c r="G8166" i="5"/>
  <c r="G8165" i="5"/>
  <c r="G8164" i="5"/>
  <c r="G8163" i="5"/>
  <c r="G8162" i="5"/>
  <c r="G8161" i="5"/>
  <c r="G8160" i="5"/>
  <c r="G8159" i="5"/>
  <c r="G8158" i="5"/>
  <c r="G8157" i="5"/>
  <c r="G8156" i="5"/>
  <c r="G8155" i="5"/>
  <c r="G8154" i="5"/>
  <c r="G8153" i="5"/>
  <c r="G8152" i="5"/>
  <c r="G8151" i="5"/>
  <c r="G8150" i="5"/>
  <c r="G8149" i="5"/>
  <c r="G8148" i="5"/>
  <c r="G8147" i="5"/>
  <c r="G8146" i="5"/>
  <c r="G8145" i="5"/>
  <c r="G8144" i="5"/>
  <c r="G8143" i="5"/>
  <c r="G8142" i="5"/>
  <c r="G8141" i="5"/>
  <c r="G8140" i="5"/>
  <c r="G8139" i="5"/>
  <c r="G8138" i="5"/>
  <c r="G8137" i="5"/>
  <c r="G8136" i="5"/>
  <c r="G8135" i="5"/>
  <c r="G8134" i="5"/>
  <c r="G8133" i="5"/>
  <c r="G8132" i="5"/>
  <c r="G8131" i="5"/>
  <c r="G8130" i="5"/>
  <c r="G8129" i="5"/>
  <c r="G8128" i="5"/>
  <c r="G8127" i="5"/>
  <c r="G8126" i="5"/>
  <c r="G8125" i="5"/>
  <c r="G8124" i="5"/>
  <c r="G8123" i="5"/>
  <c r="G8122" i="5"/>
  <c r="G8121" i="5"/>
  <c r="G8120" i="5"/>
  <c r="G8119" i="5"/>
  <c r="G8118" i="5"/>
  <c r="G8117" i="5"/>
  <c r="G8116" i="5"/>
  <c r="G8115" i="5"/>
  <c r="G8114" i="5"/>
  <c r="G8113" i="5"/>
  <c r="G8112" i="5"/>
  <c r="G8111" i="5"/>
  <c r="G8110" i="5"/>
  <c r="G8109" i="5"/>
  <c r="G8108" i="5"/>
  <c r="G8107" i="5"/>
  <c r="G8106" i="5"/>
  <c r="G8105" i="5"/>
  <c r="G8104" i="5"/>
  <c r="G8103" i="5"/>
  <c r="G8102" i="5"/>
  <c r="G8101" i="5"/>
  <c r="G8100" i="5"/>
  <c r="G8099" i="5"/>
  <c r="G8098" i="5"/>
  <c r="G8097" i="5"/>
  <c r="G8096" i="5"/>
  <c r="G8095" i="5"/>
  <c r="G8094" i="5"/>
  <c r="G8093" i="5"/>
  <c r="G8092" i="5"/>
  <c r="G8091" i="5"/>
  <c r="G8090" i="5"/>
  <c r="G8089" i="5"/>
  <c r="G8088" i="5"/>
  <c r="G8087" i="5"/>
  <c r="G8086" i="5"/>
  <c r="G8085" i="5"/>
  <c r="G8084" i="5"/>
  <c r="G8083" i="5"/>
  <c r="G8082" i="5"/>
  <c r="G8081" i="5"/>
  <c r="G8080" i="5"/>
  <c r="G8079" i="5"/>
  <c r="G8078" i="5"/>
  <c r="G8077" i="5"/>
  <c r="G8076" i="5"/>
  <c r="G8075" i="5"/>
  <c r="G8074" i="5"/>
  <c r="G8073" i="5"/>
  <c r="G8072" i="5"/>
  <c r="G8071" i="5"/>
  <c r="G8070" i="5"/>
  <c r="G8069" i="5"/>
  <c r="G8068" i="5"/>
  <c r="G8067" i="5"/>
  <c r="G8066" i="5"/>
  <c r="G8065" i="5"/>
  <c r="G8064" i="5"/>
  <c r="G8063" i="5"/>
  <c r="G8062" i="5"/>
  <c r="G8061" i="5"/>
  <c r="G8060" i="5"/>
  <c r="G8059" i="5"/>
  <c r="G8058" i="5"/>
  <c r="G8057" i="5"/>
  <c r="G8056" i="5"/>
  <c r="G8055" i="5"/>
  <c r="G8054" i="5"/>
  <c r="G8053" i="5"/>
  <c r="G8052" i="5"/>
  <c r="G8051" i="5"/>
  <c r="G8050" i="5"/>
  <c r="G8049" i="5"/>
  <c r="G8048" i="5"/>
  <c r="G8047" i="5"/>
  <c r="G8046" i="5"/>
  <c r="G8045" i="5"/>
  <c r="G8044" i="5"/>
  <c r="G8043" i="5"/>
  <c r="G8042" i="5"/>
  <c r="G8041" i="5"/>
  <c r="G8040" i="5"/>
  <c r="G8039" i="5"/>
  <c r="G8038" i="5"/>
  <c r="G8037" i="5"/>
  <c r="G8036" i="5"/>
  <c r="G8035" i="5"/>
  <c r="G8034" i="5"/>
  <c r="G8033" i="5"/>
  <c r="G8032" i="5"/>
  <c r="G8031" i="5"/>
  <c r="G8030" i="5"/>
  <c r="G8029" i="5"/>
  <c r="G8028" i="5"/>
  <c r="G8027" i="5"/>
  <c r="G8026" i="5"/>
  <c r="G8025" i="5"/>
  <c r="G8024" i="5"/>
  <c r="G8023" i="5"/>
  <c r="G8022" i="5"/>
  <c r="G8021" i="5"/>
  <c r="G8020" i="5"/>
  <c r="G8019" i="5"/>
  <c r="G8018" i="5"/>
  <c r="G8017" i="5"/>
  <c r="G8016" i="5"/>
  <c r="G8015" i="5"/>
  <c r="G8014" i="5"/>
  <c r="G8013" i="5"/>
  <c r="G8012" i="5"/>
  <c r="G8011" i="5"/>
  <c r="G8010" i="5"/>
  <c r="G8009" i="5"/>
  <c r="G8008" i="5"/>
  <c r="G8007" i="5"/>
  <c r="G8006" i="5"/>
  <c r="G8005" i="5"/>
  <c r="G8004" i="5"/>
  <c r="G8003" i="5"/>
  <c r="G8002" i="5"/>
  <c r="G8001" i="5"/>
  <c r="G8000" i="5"/>
  <c r="G7999" i="5"/>
  <c r="G7998" i="5"/>
  <c r="G7997" i="5"/>
  <c r="G7996" i="5"/>
  <c r="G7995" i="5"/>
  <c r="G7994" i="5"/>
  <c r="G7993" i="5"/>
  <c r="G7992" i="5"/>
  <c r="G7991" i="5"/>
  <c r="G7990" i="5"/>
  <c r="G7989" i="5"/>
  <c r="G7988" i="5"/>
  <c r="G7987" i="5"/>
  <c r="G7986" i="5"/>
  <c r="G7985" i="5"/>
  <c r="G7984" i="5"/>
  <c r="G7983" i="5"/>
  <c r="G7982" i="5"/>
  <c r="G7981" i="5"/>
  <c r="G7980" i="5"/>
  <c r="G7979" i="5"/>
  <c r="G7978" i="5"/>
  <c r="G7977" i="5"/>
  <c r="G7976" i="5"/>
  <c r="G7975" i="5"/>
  <c r="G7974" i="5"/>
  <c r="G7973" i="5"/>
  <c r="G7972" i="5"/>
  <c r="G7971" i="5"/>
  <c r="G7970" i="5"/>
  <c r="G7969" i="5"/>
  <c r="G7968" i="5"/>
  <c r="G7967" i="5"/>
  <c r="G7966" i="5"/>
  <c r="G7965" i="5"/>
  <c r="G7964" i="5"/>
  <c r="G7963" i="5"/>
  <c r="G7962" i="5"/>
  <c r="G7961" i="5"/>
  <c r="G7960" i="5"/>
  <c r="G7959" i="5"/>
  <c r="G7958" i="5"/>
  <c r="G7957" i="5"/>
  <c r="G7956" i="5"/>
  <c r="G7955" i="5"/>
  <c r="G7954" i="5"/>
  <c r="G7953" i="5"/>
  <c r="G7952" i="5"/>
  <c r="G7951" i="5"/>
  <c r="G7950" i="5"/>
  <c r="G7949" i="5"/>
  <c r="G7948" i="5"/>
  <c r="G7947" i="5"/>
  <c r="G7946" i="5"/>
  <c r="G7945" i="5"/>
  <c r="G7944" i="5"/>
  <c r="G7943" i="5"/>
  <c r="G7942" i="5"/>
  <c r="G7941" i="5"/>
  <c r="G7940" i="5"/>
  <c r="G7939" i="5"/>
  <c r="G7938" i="5"/>
  <c r="G7937" i="5"/>
  <c r="G7936" i="5"/>
  <c r="G7935" i="5"/>
  <c r="G7934" i="5"/>
  <c r="G7933" i="5"/>
  <c r="G7932" i="5"/>
  <c r="G7931" i="5"/>
  <c r="G7930" i="5"/>
  <c r="G7929" i="5"/>
  <c r="G7928" i="5"/>
  <c r="G7927" i="5"/>
  <c r="G7926" i="5"/>
  <c r="G7925" i="5"/>
  <c r="G7924" i="5"/>
  <c r="G7923" i="5"/>
  <c r="G7922" i="5"/>
  <c r="G7921" i="5"/>
  <c r="G7920" i="5"/>
  <c r="G7919" i="5"/>
  <c r="G7918" i="5"/>
  <c r="G7917" i="5"/>
  <c r="G7916" i="5"/>
  <c r="G7915" i="5"/>
  <c r="G7914" i="5"/>
  <c r="G7913" i="5"/>
  <c r="G7912" i="5"/>
  <c r="G7911" i="5"/>
  <c r="G7910" i="5"/>
  <c r="G7909" i="5"/>
  <c r="G7908" i="5"/>
  <c r="G7907" i="5"/>
  <c r="G7906" i="5"/>
  <c r="G7905" i="5"/>
  <c r="G7904" i="5"/>
  <c r="G7903" i="5"/>
  <c r="G7902" i="5"/>
  <c r="G7901" i="5"/>
  <c r="G7900" i="5"/>
  <c r="G7899" i="5"/>
  <c r="G7898" i="5"/>
  <c r="G7897" i="5"/>
  <c r="G7896" i="5"/>
  <c r="G7895" i="5"/>
  <c r="G7894" i="5"/>
  <c r="G7893" i="5"/>
  <c r="G7892" i="5"/>
  <c r="G7891" i="5"/>
  <c r="G7890" i="5"/>
  <c r="G7889" i="5"/>
  <c r="G7888" i="5"/>
  <c r="G7887" i="5"/>
  <c r="G7886" i="5"/>
  <c r="G7885" i="5"/>
  <c r="G7884" i="5"/>
  <c r="G7883" i="5"/>
  <c r="G7882" i="5"/>
  <c r="G7881" i="5"/>
  <c r="G7880" i="5"/>
  <c r="G7879" i="5"/>
  <c r="G7878" i="5"/>
  <c r="G7877" i="5"/>
  <c r="G7876" i="5"/>
  <c r="G7875" i="5"/>
  <c r="G7874" i="5"/>
  <c r="G7873" i="5"/>
  <c r="G7872" i="5"/>
  <c r="G7871" i="5"/>
  <c r="G7870" i="5"/>
  <c r="G7869" i="5"/>
  <c r="G7868" i="5"/>
  <c r="G7867" i="5"/>
  <c r="G7866" i="5"/>
  <c r="G7865" i="5"/>
  <c r="G7864" i="5"/>
  <c r="G7863" i="5"/>
  <c r="G7862" i="5"/>
  <c r="G7861" i="5"/>
  <c r="G7860" i="5"/>
  <c r="G7859" i="5"/>
  <c r="G7858" i="5"/>
  <c r="G7857" i="5"/>
  <c r="G7856" i="5"/>
  <c r="G7855" i="5"/>
  <c r="G7854" i="5"/>
  <c r="G7853" i="5"/>
  <c r="G7852" i="5"/>
  <c r="G7851" i="5"/>
  <c r="G7850" i="5"/>
  <c r="G7849" i="5"/>
  <c r="G7848" i="5"/>
  <c r="G7847" i="5"/>
  <c r="G7846" i="5"/>
  <c r="G7845" i="5"/>
  <c r="G7844" i="5"/>
  <c r="G7843" i="5"/>
  <c r="G7842" i="5"/>
  <c r="G7841" i="5"/>
  <c r="G7840" i="5"/>
  <c r="G7839" i="5"/>
  <c r="G7838" i="5"/>
  <c r="G7837" i="5"/>
  <c r="G7836" i="5"/>
  <c r="G7835" i="5"/>
  <c r="G7834" i="5"/>
  <c r="G7833" i="5"/>
  <c r="G7832" i="5"/>
  <c r="G7831" i="5"/>
  <c r="G7830" i="5"/>
  <c r="G7829" i="5"/>
  <c r="G7828" i="5"/>
  <c r="G7827" i="5"/>
  <c r="G7826" i="5"/>
  <c r="G7825" i="5"/>
  <c r="G7824" i="5"/>
  <c r="G7823" i="5"/>
  <c r="G7822" i="5"/>
  <c r="G7821" i="5"/>
  <c r="G7820" i="5"/>
  <c r="G7819" i="5"/>
  <c r="G7818" i="5"/>
  <c r="G7817" i="5"/>
  <c r="G7816" i="5"/>
  <c r="G7815" i="5"/>
  <c r="G7814" i="5"/>
  <c r="G7813" i="5"/>
  <c r="G7812" i="5"/>
  <c r="G7811" i="5"/>
  <c r="G7810" i="5"/>
  <c r="G7809" i="5"/>
  <c r="G7808" i="5"/>
  <c r="G7807" i="5"/>
  <c r="G7806" i="5"/>
  <c r="G7805" i="5"/>
  <c r="G7804" i="5"/>
  <c r="G7803" i="5"/>
  <c r="G7802" i="5"/>
  <c r="G7801" i="5"/>
  <c r="G7800" i="5"/>
  <c r="G7799" i="5"/>
  <c r="G7798" i="5"/>
  <c r="G7797" i="5"/>
  <c r="G7796" i="5"/>
  <c r="G7795" i="5"/>
  <c r="G7794" i="5"/>
  <c r="G7793" i="5"/>
  <c r="G7792" i="5"/>
  <c r="G7791" i="5"/>
  <c r="G7790" i="5"/>
  <c r="G7789" i="5"/>
  <c r="G7788" i="5"/>
  <c r="G7787" i="5"/>
  <c r="G7786" i="5"/>
  <c r="G7785" i="5"/>
  <c r="G7784" i="5"/>
  <c r="G7783" i="5"/>
  <c r="G7782" i="5"/>
  <c r="G7781" i="5"/>
  <c r="G7780" i="5"/>
  <c r="G7779" i="5"/>
  <c r="G7778" i="5"/>
  <c r="G7777" i="5"/>
  <c r="G7776" i="5"/>
  <c r="G7775" i="5"/>
  <c r="G7774" i="5"/>
  <c r="G7773" i="5"/>
  <c r="G7772" i="5"/>
  <c r="G7771" i="5"/>
  <c r="G7770" i="5"/>
  <c r="G7769" i="5"/>
  <c r="G7768" i="5"/>
  <c r="G7767" i="5"/>
  <c r="G7766" i="5"/>
  <c r="G7765" i="5"/>
  <c r="G7764" i="5"/>
  <c r="G7763" i="5"/>
  <c r="G7762" i="5"/>
  <c r="G7761" i="5"/>
  <c r="G7760" i="5"/>
  <c r="G7759" i="5"/>
  <c r="G7758" i="5"/>
  <c r="G7757" i="5"/>
  <c r="G7756" i="5"/>
  <c r="G7755" i="5"/>
  <c r="G7754" i="5"/>
  <c r="G7753" i="5"/>
  <c r="G7752" i="5"/>
  <c r="G7751" i="5"/>
  <c r="G7750" i="5"/>
  <c r="G7749" i="5"/>
  <c r="G7748" i="5"/>
  <c r="G7747" i="5"/>
  <c r="G7746" i="5"/>
  <c r="G7745" i="5"/>
  <c r="G7744" i="5"/>
  <c r="G7743" i="5"/>
  <c r="G7742" i="5"/>
  <c r="G7741" i="5"/>
  <c r="G7740" i="5"/>
  <c r="G7739" i="5"/>
  <c r="G7738" i="5"/>
  <c r="G7737" i="5"/>
  <c r="G7736" i="5"/>
  <c r="G7735" i="5"/>
  <c r="G7734" i="5"/>
  <c r="G7733" i="5"/>
  <c r="G7732" i="5"/>
  <c r="G7731" i="5"/>
  <c r="G7730" i="5"/>
  <c r="G7729" i="5"/>
  <c r="G7728" i="5"/>
  <c r="G7727" i="5"/>
  <c r="G7726" i="5"/>
  <c r="G7725" i="5"/>
  <c r="G7724" i="5"/>
  <c r="G7723" i="5"/>
  <c r="G7722" i="5"/>
  <c r="G7721" i="5"/>
  <c r="G7720" i="5"/>
  <c r="G7719" i="5"/>
  <c r="G7718" i="5"/>
  <c r="G7717" i="5"/>
  <c r="G7716" i="5"/>
  <c r="G7715" i="5"/>
  <c r="G7714" i="5"/>
  <c r="G7713" i="5"/>
  <c r="G7712" i="5"/>
  <c r="G7711" i="5"/>
  <c r="G7710" i="5"/>
  <c r="G7709" i="5"/>
  <c r="G7708" i="5"/>
  <c r="G7707" i="5"/>
  <c r="G7706" i="5"/>
  <c r="G7705" i="5"/>
  <c r="G7704" i="5"/>
  <c r="G7703" i="5"/>
  <c r="G7702" i="5"/>
  <c r="G7701" i="5"/>
  <c r="G7700" i="5"/>
  <c r="G7699" i="5"/>
  <c r="G7698" i="5"/>
  <c r="G7697" i="5"/>
  <c r="G7696" i="5"/>
  <c r="G7695" i="5"/>
  <c r="G7694" i="5"/>
  <c r="G7693" i="5"/>
  <c r="G7692" i="5"/>
  <c r="G7691" i="5"/>
  <c r="G7690" i="5"/>
  <c r="G7689" i="5"/>
  <c r="G7688" i="5"/>
  <c r="G7687" i="5"/>
  <c r="G7686" i="5"/>
  <c r="G7685" i="5"/>
  <c r="G7684" i="5"/>
  <c r="G7683" i="5"/>
  <c r="G7682" i="5"/>
  <c r="G7681" i="5"/>
  <c r="G7680" i="5"/>
  <c r="G7679" i="5"/>
  <c r="G7678" i="5"/>
  <c r="G7677" i="5"/>
  <c r="G7676" i="5"/>
  <c r="G7675" i="5"/>
  <c r="G7674" i="5"/>
  <c r="G7673" i="5"/>
  <c r="G7672" i="5"/>
  <c r="G7671" i="5"/>
  <c r="G7670" i="5"/>
  <c r="G7669" i="5"/>
  <c r="G7668" i="5"/>
  <c r="G7667" i="5"/>
  <c r="G7666" i="5"/>
  <c r="G7665" i="5"/>
  <c r="G7664" i="5"/>
  <c r="G7663" i="5"/>
  <c r="G7662" i="5"/>
  <c r="G7661" i="5"/>
  <c r="G7660" i="5"/>
  <c r="G7659" i="5"/>
  <c r="G7658" i="5"/>
  <c r="G7657" i="5"/>
  <c r="G7656" i="5"/>
  <c r="G7655" i="5"/>
  <c r="G7654" i="5"/>
  <c r="G7653" i="5"/>
  <c r="G7652" i="5"/>
  <c r="G7651" i="5"/>
  <c r="G7650" i="5"/>
  <c r="G7649" i="5"/>
  <c r="G7648" i="5"/>
  <c r="G7647" i="5"/>
  <c r="G7646" i="5"/>
  <c r="G7645" i="5"/>
  <c r="G7644" i="5"/>
  <c r="G7643" i="5"/>
  <c r="G7642" i="5"/>
  <c r="G7641" i="5"/>
  <c r="G7640" i="5"/>
  <c r="G7639" i="5"/>
  <c r="G7638" i="5"/>
  <c r="G7637" i="5"/>
  <c r="G7636" i="5"/>
  <c r="G7635" i="5"/>
  <c r="G7634" i="5"/>
  <c r="G7633" i="5"/>
  <c r="G7632" i="5"/>
  <c r="G7631" i="5"/>
  <c r="G7630" i="5"/>
  <c r="G7629" i="5"/>
  <c r="G7628" i="5"/>
  <c r="G7627" i="5"/>
  <c r="G7626" i="5"/>
  <c r="G7625" i="5"/>
  <c r="G7624" i="5"/>
  <c r="G7623" i="5"/>
  <c r="G7622" i="5"/>
  <c r="G7621" i="5"/>
  <c r="G7620" i="5"/>
  <c r="G7619" i="5"/>
  <c r="G7618" i="5"/>
  <c r="G7617" i="5"/>
  <c r="G7616" i="5"/>
  <c r="G7615" i="5"/>
  <c r="G7614" i="5"/>
  <c r="G7613" i="5"/>
  <c r="G7612" i="5"/>
  <c r="G7611" i="5"/>
  <c r="G7610" i="5"/>
  <c r="G7609" i="5"/>
  <c r="G7608" i="5"/>
  <c r="G7607" i="5"/>
  <c r="G7606" i="5"/>
  <c r="G7605" i="5"/>
  <c r="G7604" i="5"/>
  <c r="G7603" i="5"/>
  <c r="G7602" i="5"/>
  <c r="G7601" i="5"/>
  <c r="G7600" i="5"/>
  <c r="G7599" i="5"/>
  <c r="G7598" i="5"/>
  <c r="G7597" i="5"/>
  <c r="G7596" i="5"/>
  <c r="G7595" i="5"/>
  <c r="G7594" i="5"/>
  <c r="G7593" i="5"/>
  <c r="G7592" i="5"/>
  <c r="G7591" i="5"/>
  <c r="G7590" i="5"/>
  <c r="G7589" i="5"/>
  <c r="G7588" i="5"/>
  <c r="G7587" i="5"/>
  <c r="G7586" i="5"/>
  <c r="G7585" i="5"/>
  <c r="G7584" i="5"/>
  <c r="G7583" i="5"/>
  <c r="G7582" i="5"/>
  <c r="G7581" i="5"/>
  <c r="G7580" i="5"/>
  <c r="G7579" i="5"/>
  <c r="G7578" i="5"/>
  <c r="G7577" i="5"/>
  <c r="G7576" i="5"/>
  <c r="G7575" i="5"/>
  <c r="G7574" i="5"/>
  <c r="G7573" i="5"/>
  <c r="G7572" i="5"/>
  <c r="G7571" i="5"/>
  <c r="G7570" i="5"/>
  <c r="G7569" i="5"/>
  <c r="G7568" i="5"/>
  <c r="G7567" i="5"/>
  <c r="G7566" i="5"/>
  <c r="G7565" i="5"/>
  <c r="G7564" i="5"/>
  <c r="G7563" i="5"/>
  <c r="G7562" i="5"/>
  <c r="G7561" i="5"/>
  <c r="G7560" i="5"/>
  <c r="G7559" i="5"/>
  <c r="G7558" i="5"/>
  <c r="G7557" i="5"/>
  <c r="G7556" i="5"/>
  <c r="G7555" i="5"/>
  <c r="G7554" i="5"/>
  <c r="G7553" i="5"/>
  <c r="G7552" i="5"/>
  <c r="G7551" i="5"/>
  <c r="G7550" i="5"/>
  <c r="G7549" i="5"/>
  <c r="G7548" i="5"/>
  <c r="G7547" i="5"/>
  <c r="G7546" i="5"/>
  <c r="G7545" i="5"/>
  <c r="G7544" i="5"/>
  <c r="G7543" i="5"/>
  <c r="G7542" i="5"/>
  <c r="G7541" i="5"/>
  <c r="G7540" i="5"/>
  <c r="G7539" i="5"/>
  <c r="G7538" i="5"/>
  <c r="G7537" i="5"/>
  <c r="G7536" i="5"/>
  <c r="G7535" i="5"/>
  <c r="G7534" i="5"/>
  <c r="G7533" i="5"/>
  <c r="G7532" i="5"/>
  <c r="G7531" i="5"/>
  <c r="G7530" i="5"/>
  <c r="G7529" i="5"/>
  <c r="G7528" i="5"/>
  <c r="G7527" i="5"/>
  <c r="G7526" i="5"/>
  <c r="G7525" i="5"/>
  <c r="G7524" i="5"/>
  <c r="G7523" i="5"/>
  <c r="G7522" i="5"/>
  <c r="G7521" i="5"/>
  <c r="G7520" i="5"/>
  <c r="G7519" i="5"/>
  <c r="G7518" i="5"/>
  <c r="G7517" i="5"/>
  <c r="G7516" i="5"/>
  <c r="G7515" i="5"/>
  <c r="G7514" i="5"/>
  <c r="G7513" i="5"/>
  <c r="G7512" i="5"/>
  <c r="G7511" i="5"/>
  <c r="G7510" i="5"/>
  <c r="G7509" i="5"/>
  <c r="G7508" i="5"/>
  <c r="G7507" i="5"/>
  <c r="G7506" i="5"/>
  <c r="G7505" i="5"/>
  <c r="G7504" i="5"/>
  <c r="G7503" i="5"/>
  <c r="G7502" i="5"/>
  <c r="G7501" i="5"/>
  <c r="G7500" i="5"/>
  <c r="G7499" i="5"/>
  <c r="G7498" i="5"/>
  <c r="G7497" i="5"/>
  <c r="G7496" i="5"/>
  <c r="G7495" i="5"/>
  <c r="G7494" i="5"/>
  <c r="G7493" i="5"/>
  <c r="G7492" i="5"/>
  <c r="G7491" i="5"/>
  <c r="G7490" i="5"/>
  <c r="G7489" i="5"/>
  <c r="G7488" i="5"/>
  <c r="G7487" i="5"/>
  <c r="G7486" i="5"/>
  <c r="G7485" i="5"/>
  <c r="G7484" i="5"/>
  <c r="G7483" i="5"/>
  <c r="G7482" i="5"/>
  <c r="G7481" i="5"/>
  <c r="G7480" i="5"/>
  <c r="G7479" i="5"/>
  <c r="G7478" i="5"/>
  <c r="G7477" i="5"/>
  <c r="G7476" i="5"/>
  <c r="G7475" i="5"/>
  <c r="G7474" i="5"/>
  <c r="G7473" i="5"/>
  <c r="G7472" i="5"/>
  <c r="G7471" i="5"/>
  <c r="G7470" i="5"/>
  <c r="G7469" i="5"/>
  <c r="G7468" i="5"/>
  <c r="G7467" i="5"/>
  <c r="G7466" i="5"/>
  <c r="G7465" i="5"/>
  <c r="G7464" i="5"/>
  <c r="G7463" i="5"/>
  <c r="G7462" i="5"/>
  <c r="G7461" i="5"/>
  <c r="G7460" i="5"/>
  <c r="G7459" i="5"/>
  <c r="G7458" i="5"/>
  <c r="G7457" i="5"/>
  <c r="G7456" i="5"/>
  <c r="G7455" i="5"/>
  <c r="G7454" i="5"/>
  <c r="G7453" i="5"/>
  <c r="G7452" i="5"/>
  <c r="G7451" i="5"/>
  <c r="G7450" i="5"/>
  <c r="G7449" i="5"/>
  <c r="G7448" i="5"/>
  <c r="G7447" i="5"/>
  <c r="G7446" i="5"/>
  <c r="G7445" i="5"/>
  <c r="G7444" i="5"/>
  <c r="G7443" i="5"/>
  <c r="G7442" i="5"/>
  <c r="G7441" i="5"/>
  <c r="G7440" i="5"/>
  <c r="G7439" i="5"/>
  <c r="G7438" i="5"/>
  <c r="G7437" i="5"/>
  <c r="G7436" i="5"/>
  <c r="G7435" i="5"/>
  <c r="G7434" i="5"/>
  <c r="G7433" i="5"/>
  <c r="G7432" i="5"/>
  <c r="G7431" i="5"/>
  <c r="G7430" i="5"/>
  <c r="G7429" i="5"/>
  <c r="G7428" i="5"/>
  <c r="G7427" i="5"/>
  <c r="G7426" i="5"/>
  <c r="G7425" i="5"/>
  <c r="G7424" i="5"/>
  <c r="G7423" i="5"/>
  <c r="G7422" i="5"/>
  <c r="G7421" i="5"/>
  <c r="G7420" i="5"/>
  <c r="G7419" i="5"/>
  <c r="G7418" i="5"/>
  <c r="G7417" i="5"/>
  <c r="G7416" i="5"/>
  <c r="G7415" i="5"/>
  <c r="G7414" i="5"/>
  <c r="G7413" i="5"/>
  <c r="G7412" i="5"/>
  <c r="G7411" i="5"/>
  <c r="G7410" i="5"/>
  <c r="G7409" i="5"/>
  <c r="G7408" i="5"/>
  <c r="G7407" i="5"/>
  <c r="G7406" i="5"/>
  <c r="G7405" i="5"/>
  <c r="G7404" i="5"/>
  <c r="G7403" i="5"/>
  <c r="G7402" i="5"/>
  <c r="G7401" i="5"/>
  <c r="G7400" i="5"/>
  <c r="G7399" i="5"/>
  <c r="G7398" i="5"/>
  <c r="G7397" i="5"/>
  <c r="G7396" i="5"/>
  <c r="G7395" i="5"/>
  <c r="G7394" i="5"/>
  <c r="G7393" i="5"/>
  <c r="G7392" i="5"/>
  <c r="G7391" i="5"/>
  <c r="G7390" i="5"/>
  <c r="G7389" i="5"/>
  <c r="G7388" i="5"/>
  <c r="G7387" i="5"/>
  <c r="G7386" i="5"/>
  <c r="G7385" i="5"/>
  <c r="G7384" i="5"/>
  <c r="G7383" i="5"/>
  <c r="G7382" i="5"/>
  <c r="G7381" i="5"/>
  <c r="G7380" i="5"/>
  <c r="G7379" i="5"/>
  <c r="G7378" i="5"/>
  <c r="G7377" i="5"/>
  <c r="G7376" i="5"/>
  <c r="G7375" i="5"/>
  <c r="G7374" i="5"/>
  <c r="G7373" i="5"/>
  <c r="G7372" i="5"/>
  <c r="G7371" i="5"/>
  <c r="G7370" i="5"/>
  <c r="G7369" i="5"/>
  <c r="G7368" i="5"/>
  <c r="G7367" i="5"/>
  <c r="G7366" i="5"/>
  <c r="G7365" i="5"/>
  <c r="G7364" i="5"/>
  <c r="G7363" i="5"/>
  <c r="G7362" i="5"/>
  <c r="G7361" i="5"/>
  <c r="G7360" i="5"/>
  <c r="G7359" i="5"/>
  <c r="G7358" i="5"/>
  <c r="G7357" i="5"/>
  <c r="G7356" i="5"/>
  <c r="G7355" i="5"/>
  <c r="G7354" i="5"/>
  <c r="G7353" i="5"/>
  <c r="G7352" i="5"/>
  <c r="G7351" i="5"/>
  <c r="G7350" i="5"/>
  <c r="G7349" i="5"/>
  <c r="G7348" i="5"/>
  <c r="G7347" i="5"/>
  <c r="G7346" i="5"/>
  <c r="G7345" i="5"/>
  <c r="G7344" i="5"/>
  <c r="G7343" i="5"/>
  <c r="G7342" i="5"/>
  <c r="G7341" i="5"/>
  <c r="G7340" i="5"/>
  <c r="G7339" i="5"/>
  <c r="G7338" i="5"/>
  <c r="G7337" i="5"/>
  <c r="G7336" i="5"/>
  <c r="G7335" i="5"/>
  <c r="G7334" i="5"/>
  <c r="G7333" i="5"/>
  <c r="G7332" i="5"/>
  <c r="G7331" i="5"/>
  <c r="G7330" i="5"/>
  <c r="G7329" i="5"/>
  <c r="G7328" i="5"/>
  <c r="G7327" i="5"/>
  <c r="G7326" i="5"/>
  <c r="G7325" i="5"/>
  <c r="G7324" i="5"/>
  <c r="G7323" i="5"/>
  <c r="G7322" i="5"/>
  <c r="G7321" i="5"/>
  <c r="G7320" i="5"/>
  <c r="G7319" i="5"/>
  <c r="G7318" i="5"/>
  <c r="G7317" i="5"/>
  <c r="G7316" i="5"/>
  <c r="G7315" i="5"/>
  <c r="G7314" i="5"/>
  <c r="G7313" i="5"/>
  <c r="G7312" i="5"/>
  <c r="G7311" i="5"/>
  <c r="G7310" i="5"/>
  <c r="G7309" i="5"/>
  <c r="G7308" i="5"/>
  <c r="G7307" i="5"/>
  <c r="G7306" i="5"/>
  <c r="G7305" i="5"/>
  <c r="G7304" i="5"/>
  <c r="G7303" i="5"/>
  <c r="G7302" i="5"/>
  <c r="G7301" i="5"/>
  <c r="G7300" i="5"/>
  <c r="G7299" i="5"/>
  <c r="G7298" i="5"/>
  <c r="G7297" i="5"/>
  <c r="G7296" i="5"/>
  <c r="G7295" i="5"/>
  <c r="G7294" i="5"/>
  <c r="G7293" i="5"/>
  <c r="G7292" i="5"/>
  <c r="G7291" i="5"/>
  <c r="G7290" i="5"/>
  <c r="G7289" i="5"/>
  <c r="G7288" i="5"/>
  <c r="G7287" i="5"/>
  <c r="G7286" i="5"/>
  <c r="G7285" i="5"/>
  <c r="G7284" i="5"/>
  <c r="G7283" i="5"/>
  <c r="G7282" i="5"/>
  <c r="G7281" i="5"/>
  <c r="G7280" i="5"/>
  <c r="G7279" i="5"/>
  <c r="G7278" i="5"/>
  <c r="G7277" i="5"/>
  <c r="G7276" i="5"/>
  <c r="G7275" i="5"/>
  <c r="G7274" i="5"/>
  <c r="G7273" i="5"/>
  <c r="G7272" i="5"/>
  <c r="G7271" i="5"/>
  <c r="G7270" i="5"/>
  <c r="G7269" i="5"/>
  <c r="G7268" i="5"/>
  <c r="G7267" i="5"/>
  <c r="G7266" i="5"/>
  <c r="G7265" i="5"/>
  <c r="G7264" i="5"/>
  <c r="G7263" i="5"/>
  <c r="G7262" i="5"/>
  <c r="G7261" i="5"/>
  <c r="G7260" i="5"/>
  <c r="G7259" i="5"/>
  <c r="G7258" i="5"/>
  <c r="G7257" i="5"/>
  <c r="G7256" i="5"/>
  <c r="G7255" i="5"/>
  <c r="G7254" i="5"/>
  <c r="G7253" i="5"/>
  <c r="G7252" i="5"/>
  <c r="G7251" i="5"/>
  <c r="G7250" i="5"/>
  <c r="G7249" i="5"/>
  <c r="G7248" i="5"/>
  <c r="G7247" i="5"/>
  <c r="G7246" i="5"/>
  <c r="G7245" i="5"/>
  <c r="G7244" i="5"/>
  <c r="G7243" i="5"/>
  <c r="G7242" i="5"/>
  <c r="G7241" i="5"/>
  <c r="G7240" i="5"/>
  <c r="G7239" i="5"/>
  <c r="G7238" i="5"/>
  <c r="G7237" i="5"/>
  <c r="G7236" i="5"/>
  <c r="G7235" i="5"/>
  <c r="G7234" i="5"/>
  <c r="G7233" i="5"/>
  <c r="G7232" i="5"/>
  <c r="G7231" i="5"/>
  <c r="G7230" i="5"/>
  <c r="G7229" i="5"/>
  <c r="G7228" i="5"/>
  <c r="G7227" i="5"/>
  <c r="G7226" i="5"/>
  <c r="G7225" i="5"/>
  <c r="G7224" i="5"/>
  <c r="H7224" i="5" s="1"/>
  <c r="G7223" i="5"/>
  <c r="H7223" i="5" s="1"/>
  <c r="G7222" i="5"/>
  <c r="H7222" i="5" s="1"/>
  <c r="G7221" i="5"/>
  <c r="H7221" i="5" s="1"/>
  <c r="G7220" i="5"/>
  <c r="H7220" i="5" s="1"/>
  <c r="G7219" i="5"/>
  <c r="H7219" i="5" s="1"/>
  <c r="G7218" i="5"/>
  <c r="H7218" i="5" s="1"/>
  <c r="G7217" i="5"/>
  <c r="G7216" i="5"/>
  <c r="G7215" i="5"/>
  <c r="G7214" i="5"/>
  <c r="G7213" i="5"/>
  <c r="G7212" i="5"/>
  <c r="G7211" i="5"/>
  <c r="G7210" i="5"/>
  <c r="G7209" i="5"/>
  <c r="G7208" i="5"/>
  <c r="G7207" i="5"/>
  <c r="G7206" i="5"/>
  <c r="H7206" i="5" s="1"/>
  <c r="G7205" i="5"/>
  <c r="H7205" i="5" s="1"/>
  <c r="G7204" i="5"/>
  <c r="H7204" i="5" s="1"/>
  <c r="G7203" i="5"/>
  <c r="H7203" i="5" s="1"/>
  <c r="G7202" i="5"/>
  <c r="H7202" i="5" s="1"/>
  <c r="G7201" i="5"/>
  <c r="H7201" i="5" s="1"/>
  <c r="H7200" i="5"/>
  <c r="G7200" i="5"/>
  <c r="G7199" i="5"/>
  <c r="H7199" i="5" s="1"/>
  <c r="G7198" i="5"/>
  <c r="H7198" i="5" s="1"/>
  <c r="G7197" i="5"/>
  <c r="H7197" i="5" s="1"/>
  <c r="G7196" i="5"/>
  <c r="H7196" i="5" s="1"/>
  <c r="G7195" i="5"/>
  <c r="H7195" i="5" s="1"/>
  <c r="G7194" i="5"/>
  <c r="H7194" i="5" s="1"/>
  <c r="G7193" i="5"/>
  <c r="G7192" i="5"/>
  <c r="G7191" i="5"/>
  <c r="G7190" i="5"/>
  <c r="G7189" i="5"/>
  <c r="G7188" i="5"/>
  <c r="G7187" i="5"/>
  <c r="G7186" i="5"/>
  <c r="G7185" i="5"/>
  <c r="G7184" i="5"/>
  <c r="G7183" i="5"/>
  <c r="G7182" i="5"/>
  <c r="G7181" i="5"/>
  <c r="H7181" i="5" s="1"/>
  <c r="G7180" i="5"/>
  <c r="H7180" i="5" s="1"/>
  <c r="G7179" i="5"/>
  <c r="H7179" i="5" s="1"/>
  <c r="G7178" i="5"/>
  <c r="H7178" i="5" s="1"/>
  <c r="G7177" i="5"/>
  <c r="H7177" i="5" s="1"/>
  <c r="G7176" i="5"/>
  <c r="H7176" i="5" s="1"/>
  <c r="G7175" i="5"/>
  <c r="H7175" i="5" s="1"/>
  <c r="G7174" i="5"/>
  <c r="H7174" i="5" s="1"/>
  <c r="G7173" i="5"/>
  <c r="H7173" i="5" s="1"/>
  <c r="G7172" i="5"/>
  <c r="H7172" i="5" s="1"/>
  <c r="G7171" i="5"/>
  <c r="G7170" i="5"/>
  <c r="G7169" i="5"/>
  <c r="G7168" i="5"/>
  <c r="G7167" i="5"/>
  <c r="G7166" i="5"/>
  <c r="G7165" i="5"/>
  <c r="G7164" i="5"/>
  <c r="G7163" i="5"/>
  <c r="G7162" i="5"/>
  <c r="G7161" i="5"/>
  <c r="G7160" i="5"/>
  <c r="G7159" i="5"/>
  <c r="G7158" i="5"/>
  <c r="G7157" i="5"/>
  <c r="G7156" i="5"/>
  <c r="G7155" i="5"/>
  <c r="G7154" i="5"/>
  <c r="G7153" i="5"/>
  <c r="G7152" i="5"/>
  <c r="H7152" i="5" s="1"/>
  <c r="G7151" i="5"/>
  <c r="H7151" i="5" s="1"/>
  <c r="G7150" i="5"/>
  <c r="H7150" i="5" s="1"/>
  <c r="G7149" i="5"/>
  <c r="H7149" i="5" s="1"/>
  <c r="G7148" i="5"/>
  <c r="H7148" i="5" s="1"/>
  <c r="G7147" i="5"/>
  <c r="H7147" i="5" s="1"/>
  <c r="G7146" i="5"/>
  <c r="G7145" i="5"/>
  <c r="G7144" i="5"/>
  <c r="G7143" i="5"/>
  <c r="G7142" i="5"/>
  <c r="G7141" i="5"/>
  <c r="G7140" i="5"/>
  <c r="G7139" i="5"/>
  <c r="G7138" i="5"/>
  <c r="G7137" i="5"/>
  <c r="G7136" i="5"/>
  <c r="G7135" i="5"/>
  <c r="G7134" i="5"/>
  <c r="G7133" i="5"/>
  <c r="G7132" i="5"/>
  <c r="G7131" i="5"/>
  <c r="G7130" i="5"/>
  <c r="H7130" i="5" s="1"/>
  <c r="G7129" i="5"/>
  <c r="H7129" i="5" s="1"/>
  <c r="G7128" i="5"/>
  <c r="H7128" i="5" s="1"/>
  <c r="G7127" i="5"/>
  <c r="H7127" i="5" s="1"/>
  <c r="G7126" i="5"/>
  <c r="H7126" i="5" s="1"/>
  <c r="G7125" i="5"/>
  <c r="H7125" i="5" s="1"/>
  <c r="G7124" i="5"/>
  <c r="G7123" i="5"/>
  <c r="G7122" i="5"/>
  <c r="G7121" i="5"/>
  <c r="G7120" i="5"/>
  <c r="G7119" i="5"/>
  <c r="G7118" i="5"/>
  <c r="G7117" i="5"/>
  <c r="G7116" i="5"/>
  <c r="G7115" i="5"/>
  <c r="G7114" i="5"/>
  <c r="G7113" i="5"/>
  <c r="G7112" i="5"/>
  <c r="G7111" i="5"/>
  <c r="G7110" i="5"/>
  <c r="G7109" i="5"/>
  <c r="G7108" i="5"/>
  <c r="G7107" i="5"/>
  <c r="G7106" i="5"/>
  <c r="G7105" i="5"/>
  <c r="G7104" i="5"/>
  <c r="G7103" i="5"/>
  <c r="G7102" i="5"/>
  <c r="G7101" i="5"/>
  <c r="G7100" i="5"/>
  <c r="G7099" i="5"/>
  <c r="G7098" i="5"/>
  <c r="G7097" i="5"/>
  <c r="G7096" i="5"/>
  <c r="G7095" i="5"/>
  <c r="G7094" i="5"/>
  <c r="G7093" i="5"/>
  <c r="G7092" i="5"/>
  <c r="G7091" i="5"/>
  <c r="G7090" i="5"/>
  <c r="G7089" i="5"/>
  <c r="G7088" i="5"/>
  <c r="G7087" i="5"/>
  <c r="G7086" i="5"/>
  <c r="G7085" i="5"/>
  <c r="G7084" i="5"/>
  <c r="G7083" i="5"/>
  <c r="G7082" i="5"/>
  <c r="G7081" i="5"/>
  <c r="H7081" i="5" s="1"/>
  <c r="G7080" i="5"/>
  <c r="H7080" i="5" s="1"/>
  <c r="G7079" i="5"/>
  <c r="H7079" i="5" s="1"/>
  <c r="G7078" i="5"/>
  <c r="H7078" i="5" s="1"/>
  <c r="G7077" i="5"/>
  <c r="H7077" i="5" s="1"/>
  <c r="G7076" i="5"/>
  <c r="H7076" i="5" s="1"/>
  <c r="G7075" i="5"/>
  <c r="H7075" i="5" s="1"/>
  <c r="G7074" i="5"/>
  <c r="H7074" i="5" s="1"/>
  <c r="G7073" i="5"/>
  <c r="H7073" i="5" s="1"/>
  <c r="G7072" i="5"/>
  <c r="G7071" i="5"/>
  <c r="G7070" i="5"/>
  <c r="G7069" i="5"/>
  <c r="G7068" i="5"/>
  <c r="H7068" i="5" s="1"/>
  <c r="G7067" i="5"/>
  <c r="H7067" i="5" s="1"/>
  <c r="G7066" i="5"/>
  <c r="H7066" i="5" s="1"/>
  <c r="G7065" i="5"/>
  <c r="H7065" i="5" s="1"/>
  <c r="G7064" i="5"/>
  <c r="H7064" i="5" s="1"/>
  <c r="G7063" i="5"/>
  <c r="H7063" i="5" s="1"/>
  <c r="G7062" i="5"/>
  <c r="H7062" i="5" s="1"/>
  <c r="G7061" i="5"/>
  <c r="H7061" i="5" s="1"/>
  <c r="G7060" i="5"/>
  <c r="H7060" i="5" s="1"/>
  <c r="G7059" i="5"/>
  <c r="H7059" i="5" s="1"/>
  <c r="G7058" i="5"/>
  <c r="H7058" i="5" s="1"/>
  <c r="G7057" i="5"/>
  <c r="H7057" i="5" s="1"/>
  <c r="G7056" i="5"/>
  <c r="H7056" i="5" s="1"/>
  <c r="G7055" i="5"/>
  <c r="H7055" i="5" s="1"/>
  <c r="G7054" i="5"/>
  <c r="H7054" i="5" s="1"/>
  <c r="G7053" i="5"/>
  <c r="H7053" i="5" s="1"/>
  <c r="G7052" i="5"/>
  <c r="H7052" i="5" s="1"/>
  <c r="G7051" i="5"/>
  <c r="H7051" i="5" s="1"/>
  <c r="G7050" i="5"/>
  <c r="H7050" i="5" s="1"/>
  <c r="G7049" i="5"/>
  <c r="G7048" i="5"/>
  <c r="G7047" i="5"/>
  <c r="G7046" i="5"/>
  <c r="G7045" i="5"/>
  <c r="G7044" i="5"/>
  <c r="G7043" i="5"/>
  <c r="G7042" i="5"/>
  <c r="G7041" i="5"/>
  <c r="H7041" i="5" s="1"/>
  <c r="G7040" i="5"/>
  <c r="H7040" i="5" s="1"/>
  <c r="G7039" i="5"/>
  <c r="H7039" i="5" s="1"/>
  <c r="G7038" i="5"/>
  <c r="H7038" i="5" s="1"/>
  <c r="G7037" i="5"/>
  <c r="H7037" i="5" s="1"/>
  <c r="G7036" i="5"/>
  <c r="H7036" i="5" s="1"/>
  <c r="G7035" i="5"/>
  <c r="H7035" i="5" s="1"/>
  <c r="G7034" i="5"/>
  <c r="H7034" i="5" s="1"/>
  <c r="G7033" i="5"/>
  <c r="H7033" i="5" s="1"/>
  <c r="G7032" i="5"/>
  <c r="H7032" i="5" s="1"/>
  <c r="G7031" i="5"/>
  <c r="H7031" i="5" s="1"/>
  <c r="G7030" i="5"/>
  <c r="H7030" i="5" s="1"/>
  <c r="G7029" i="5"/>
  <c r="H7029" i="5" s="1"/>
  <c r="G7028" i="5"/>
  <c r="H7028" i="5" s="1"/>
  <c r="G7027" i="5"/>
  <c r="H7027" i="5" s="1"/>
  <c r="G7026" i="5"/>
  <c r="G7025" i="5"/>
  <c r="G7024" i="5"/>
  <c r="G7023" i="5"/>
  <c r="G7022" i="5"/>
  <c r="G7021" i="5"/>
  <c r="G7020" i="5"/>
  <c r="G7019" i="5"/>
  <c r="G7018" i="5"/>
  <c r="G7017" i="5"/>
  <c r="G7016" i="5"/>
  <c r="G7015" i="5"/>
  <c r="G7014" i="5"/>
  <c r="G7013" i="5"/>
  <c r="G7012" i="5"/>
  <c r="G7011" i="5"/>
  <c r="G7010" i="5"/>
  <c r="G7009" i="5"/>
  <c r="H7009" i="5" s="1"/>
  <c r="G7008" i="5"/>
  <c r="H7008" i="5" s="1"/>
  <c r="G7007" i="5"/>
  <c r="H7007" i="5" s="1"/>
  <c r="G7006" i="5"/>
  <c r="H7006" i="5" s="1"/>
  <c r="G7005" i="5"/>
  <c r="H7005" i="5" s="1"/>
  <c r="G7004" i="5"/>
  <c r="G7003" i="5"/>
  <c r="G7002" i="5"/>
  <c r="G7001" i="5"/>
  <c r="G7000" i="5"/>
  <c r="G6999" i="5"/>
  <c r="G6998" i="5"/>
  <c r="G6997" i="5"/>
  <c r="G6996" i="5"/>
  <c r="G6995" i="5"/>
  <c r="G6994" i="5"/>
  <c r="G6993" i="5"/>
  <c r="G6992" i="5"/>
  <c r="G6991" i="5"/>
  <c r="G6990" i="5"/>
  <c r="G6989" i="5"/>
  <c r="G6988" i="5"/>
  <c r="G6987" i="5"/>
  <c r="G6986" i="5"/>
  <c r="G6985" i="5"/>
  <c r="H6985" i="5" s="1"/>
  <c r="G6984" i="5"/>
  <c r="H6984" i="5" s="1"/>
  <c r="G6983" i="5"/>
  <c r="H6983" i="5" s="1"/>
  <c r="G6982" i="5"/>
  <c r="H6982" i="5" s="1"/>
  <c r="G6981" i="5"/>
  <c r="H6981" i="5" s="1"/>
  <c r="G6980" i="5"/>
  <c r="H6980" i="5" s="1"/>
  <c r="G6979" i="5"/>
  <c r="H6979" i="5" s="1"/>
  <c r="G6978" i="5"/>
  <c r="H6978" i="5" s="1"/>
  <c r="G6977" i="5"/>
  <c r="H6977" i="5" s="1"/>
  <c r="G6976" i="5"/>
  <c r="G6975" i="5"/>
  <c r="G6974" i="5"/>
  <c r="G6973" i="5"/>
  <c r="G6972" i="5"/>
  <c r="G6971" i="5"/>
  <c r="G6970" i="5"/>
  <c r="G6969" i="5"/>
  <c r="H6969" i="5" s="1"/>
  <c r="G6968" i="5"/>
  <c r="H6968" i="5" s="1"/>
  <c r="G6967" i="5"/>
  <c r="H6967" i="5" s="1"/>
  <c r="G6966" i="5"/>
  <c r="H6966" i="5" s="1"/>
  <c r="G6965" i="5"/>
  <c r="H6965" i="5" s="1"/>
  <c r="G6964" i="5"/>
  <c r="H6964" i="5" s="1"/>
  <c r="G6963" i="5"/>
  <c r="H6963" i="5" s="1"/>
  <c r="G6962" i="5"/>
  <c r="H6962" i="5" s="1"/>
  <c r="G6961" i="5"/>
  <c r="H6961" i="5" s="1"/>
  <c r="G6960" i="5"/>
  <c r="H6960" i="5" s="1"/>
  <c r="G6959" i="5"/>
  <c r="H6959" i="5" s="1"/>
  <c r="G6958" i="5"/>
  <c r="H6958" i="5" s="1"/>
  <c r="G6957" i="5"/>
  <c r="H6957" i="5" s="1"/>
  <c r="G6956" i="5"/>
  <c r="H6956" i="5" s="1"/>
  <c r="G6955" i="5"/>
  <c r="H6955" i="5" s="1"/>
  <c r="G6954" i="5"/>
  <c r="G6953" i="5"/>
  <c r="G6952" i="5"/>
  <c r="G6951" i="5"/>
  <c r="G6950" i="5"/>
  <c r="G6949" i="5"/>
  <c r="G6948" i="5"/>
  <c r="G6947" i="5"/>
  <c r="G6946" i="5"/>
  <c r="G6945" i="5"/>
  <c r="G6944" i="5"/>
  <c r="G6943" i="5"/>
  <c r="G6942" i="5"/>
  <c r="G6941" i="5"/>
  <c r="H6941" i="5" s="1"/>
  <c r="G6940" i="5"/>
  <c r="H6940" i="5" s="1"/>
  <c r="G6939" i="5"/>
  <c r="H6939" i="5" s="1"/>
  <c r="G6938" i="5"/>
  <c r="H6938" i="5" s="1"/>
  <c r="G6937" i="5"/>
  <c r="H6937" i="5" s="1"/>
  <c r="G6936" i="5"/>
  <c r="H6936" i="5" s="1"/>
  <c r="G6935" i="5"/>
  <c r="H6935" i="5" s="1"/>
  <c r="G6934" i="5"/>
  <c r="H6934" i="5" s="1"/>
  <c r="G6933" i="5"/>
  <c r="H6933" i="5" s="1"/>
  <c r="G6932" i="5"/>
  <c r="H6932" i="5" s="1"/>
  <c r="G6931" i="5"/>
  <c r="H6931" i="5" s="1"/>
  <c r="G6930" i="5"/>
  <c r="H6930" i="5" s="1"/>
  <c r="G6929" i="5"/>
  <c r="H6929" i="5" s="1"/>
  <c r="G6928" i="5"/>
  <c r="G6927" i="5"/>
  <c r="G6926" i="5"/>
  <c r="G6925" i="5"/>
  <c r="G6924" i="5"/>
  <c r="G6923" i="5"/>
  <c r="G6922" i="5"/>
  <c r="G6921" i="5"/>
  <c r="G6920" i="5"/>
  <c r="G6919" i="5"/>
  <c r="G6918" i="5"/>
  <c r="G6917" i="5"/>
  <c r="G6916" i="5"/>
  <c r="G6915" i="5"/>
  <c r="H6915" i="5" s="1"/>
  <c r="G6914" i="5"/>
  <c r="H6914" i="5" s="1"/>
  <c r="G6913" i="5"/>
  <c r="H6913" i="5" s="1"/>
  <c r="G6912" i="5"/>
  <c r="H6912" i="5" s="1"/>
  <c r="G6911" i="5"/>
  <c r="H6911" i="5" s="1"/>
  <c r="G6910" i="5"/>
  <c r="H6910" i="5" s="1"/>
  <c r="G6909" i="5"/>
  <c r="H6909" i="5" s="1"/>
  <c r="G6908" i="5"/>
  <c r="H6908" i="5" s="1"/>
  <c r="G6907" i="5"/>
  <c r="H6907" i="5" s="1"/>
  <c r="G6906" i="5"/>
  <c r="H6906" i="5" s="1"/>
  <c r="G6905" i="5"/>
  <c r="H6905" i="5" s="1"/>
  <c r="G6904" i="5"/>
  <c r="H6904" i="5" s="1"/>
  <c r="G6903" i="5"/>
  <c r="H6903" i="5" s="1"/>
  <c r="G6902" i="5"/>
  <c r="H6902" i="5" s="1"/>
  <c r="G6901" i="5"/>
  <c r="H6901" i="5" s="1"/>
  <c r="G6900" i="5"/>
  <c r="H6900" i="5" s="1"/>
  <c r="G6899" i="5"/>
  <c r="H6899" i="5" s="1"/>
  <c r="G6898" i="5"/>
  <c r="H6898" i="5" s="1"/>
  <c r="G6897" i="5"/>
  <c r="H6897" i="5" s="1"/>
  <c r="G6896" i="5"/>
  <c r="H6896" i="5" s="1"/>
  <c r="G6895" i="5"/>
  <c r="H6895" i="5" s="1"/>
  <c r="G6894" i="5"/>
  <c r="H6894" i="5" s="1"/>
  <c r="G6893" i="5"/>
  <c r="H6893" i="5" s="1"/>
  <c r="G6892" i="5"/>
  <c r="H6892" i="5" s="1"/>
  <c r="G6891" i="5"/>
  <c r="H6891" i="5" s="1"/>
  <c r="G6890" i="5"/>
  <c r="H6890" i="5" s="1"/>
  <c r="G6889" i="5"/>
  <c r="H6889" i="5" s="1"/>
  <c r="G6888" i="5"/>
  <c r="H6888" i="5" s="1"/>
  <c r="G6887" i="5"/>
  <c r="H6887" i="5" s="1"/>
  <c r="G6886" i="5"/>
  <c r="H6886" i="5" s="1"/>
  <c r="G6885" i="5"/>
  <c r="H6885" i="5" s="1"/>
  <c r="G6884" i="5"/>
  <c r="H6884" i="5" s="1"/>
  <c r="G6883" i="5"/>
  <c r="H6883" i="5" s="1"/>
  <c r="G6882" i="5"/>
  <c r="H6882" i="5" s="1"/>
  <c r="G6881" i="5"/>
  <c r="H6881" i="5" s="1"/>
  <c r="G6880" i="5"/>
  <c r="H6880" i="5" s="1"/>
  <c r="G6879" i="5"/>
  <c r="H6879" i="5" s="1"/>
  <c r="G6878" i="5"/>
  <c r="H6878" i="5" s="1"/>
  <c r="G6877" i="5"/>
  <c r="H6877" i="5" s="1"/>
  <c r="G6876" i="5"/>
  <c r="H6876" i="5" s="1"/>
  <c r="G6875" i="5"/>
  <c r="H6875" i="5" s="1"/>
  <c r="G6874" i="5"/>
  <c r="H6874" i="5" s="1"/>
  <c r="G6873" i="5"/>
  <c r="H6873" i="5" s="1"/>
  <c r="G6872" i="5"/>
  <c r="H6872" i="5" s="1"/>
  <c r="G6871" i="5"/>
  <c r="H6871" i="5" s="1"/>
  <c r="G6870" i="5"/>
  <c r="H6870" i="5" s="1"/>
  <c r="G6869" i="5"/>
  <c r="H6869" i="5" s="1"/>
  <c r="G6868" i="5"/>
  <c r="H6868" i="5" s="1"/>
  <c r="G6867" i="5"/>
  <c r="H6867" i="5" s="1"/>
  <c r="G6866" i="5"/>
  <c r="H6866" i="5" s="1"/>
  <c r="G6865" i="5"/>
  <c r="H6865" i="5" s="1"/>
  <c r="G6864" i="5"/>
  <c r="H6864" i="5" s="1"/>
  <c r="G6863" i="5"/>
  <c r="H6863" i="5" s="1"/>
  <c r="G6862" i="5"/>
  <c r="H6862" i="5" s="1"/>
  <c r="G6861" i="5"/>
  <c r="H6861" i="5" s="1"/>
  <c r="G6860" i="5"/>
  <c r="H6860" i="5" s="1"/>
  <c r="G6859" i="5"/>
  <c r="H6859" i="5" s="1"/>
  <c r="G6858" i="5"/>
  <c r="H6858" i="5" s="1"/>
  <c r="G6857" i="5"/>
  <c r="H6857" i="5" s="1"/>
  <c r="G6856" i="5"/>
  <c r="H6856" i="5" s="1"/>
  <c r="G6855" i="5"/>
  <c r="H6855" i="5" s="1"/>
  <c r="G6854" i="5"/>
  <c r="H6854" i="5" s="1"/>
  <c r="G6853" i="5"/>
  <c r="H6853" i="5" s="1"/>
  <c r="G6852" i="5"/>
  <c r="H6852" i="5" s="1"/>
  <c r="G6851" i="5"/>
  <c r="H6851" i="5" s="1"/>
  <c r="G6850" i="5"/>
  <c r="H6850" i="5" s="1"/>
  <c r="G6849" i="5"/>
  <c r="H6849" i="5" s="1"/>
  <c r="G6848" i="5"/>
  <c r="H6848" i="5" s="1"/>
  <c r="G6847" i="5"/>
  <c r="H6847" i="5" s="1"/>
  <c r="G6846" i="5"/>
  <c r="H6846" i="5" s="1"/>
  <c r="G6845" i="5"/>
  <c r="H6845" i="5" s="1"/>
  <c r="G6844" i="5"/>
  <c r="H6844" i="5" s="1"/>
  <c r="G6843" i="5"/>
  <c r="H6843" i="5" s="1"/>
  <c r="G6842" i="5"/>
  <c r="H6842" i="5" s="1"/>
  <c r="G6841" i="5"/>
  <c r="H6841" i="5" s="1"/>
  <c r="G6840" i="5"/>
  <c r="H6840" i="5" s="1"/>
  <c r="G6839" i="5"/>
  <c r="H6839" i="5" s="1"/>
  <c r="G6838" i="5"/>
  <c r="H6838" i="5" s="1"/>
  <c r="G6837" i="5"/>
  <c r="H6837" i="5" s="1"/>
  <c r="G6836" i="5"/>
  <c r="H6836" i="5" s="1"/>
  <c r="G6835" i="5"/>
  <c r="H6835" i="5" s="1"/>
  <c r="G6834" i="5"/>
  <c r="H6834" i="5" s="1"/>
  <c r="G6833" i="5"/>
  <c r="H6833" i="5" s="1"/>
  <c r="H6832" i="5"/>
  <c r="G6832" i="5"/>
  <c r="G6831" i="5"/>
  <c r="H6831" i="5" s="1"/>
  <c r="G6830" i="5"/>
  <c r="H6830" i="5" s="1"/>
  <c r="G6829" i="5"/>
  <c r="H6829" i="5" s="1"/>
  <c r="G6828" i="5"/>
  <c r="H6828" i="5" s="1"/>
  <c r="G6827" i="5"/>
  <c r="H6827" i="5" s="1"/>
  <c r="G6826" i="5"/>
  <c r="H6826" i="5" s="1"/>
  <c r="G6825" i="5"/>
  <c r="H6825" i="5" s="1"/>
  <c r="G6824" i="5"/>
  <c r="H6824" i="5" s="1"/>
  <c r="G6823" i="5"/>
  <c r="H6823" i="5" s="1"/>
  <c r="G6822" i="5"/>
  <c r="H6822" i="5" s="1"/>
  <c r="G6821" i="5"/>
  <c r="H6821" i="5" s="1"/>
  <c r="G6820" i="5"/>
  <c r="H6820" i="5" s="1"/>
  <c r="G6819" i="5"/>
  <c r="H6819" i="5" s="1"/>
  <c r="G6818" i="5"/>
  <c r="H6818" i="5" s="1"/>
  <c r="G6817" i="5"/>
  <c r="H6817" i="5" s="1"/>
  <c r="G6816" i="5"/>
  <c r="H6816" i="5" s="1"/>
  <c r="G6815" i="5"/>
  <c r="H6815" i="5" s="1"/>
  <c r="G6814" i="5"/>
  <c r="H6814" i="5" s="1"/>
  <c r="G6813" i="5"/>
  <c r="H6813" i="5" s="1"/>
  <c r="G6812" i="5"/>
  <c r="H6812" i="5" s="1"/>
  <c r="G6811" i="5"/>
  <c r="H6811" i="5" s="1"/>
  <c r="G6810" i="5"/>
  <c r="G6809" i="5"/>
  <c r="G6808" i="5"/>
  <c r="G6807" i="5"/>
  <c r="G6806" i="5"/>
  <c r="G6805" i="5"/>
  <c r="G6804" i="5"/>
  <c r="G6803" i="5"/>
  <c r="G6802" i="5"/>
  <c r="G6801" i="5"/>
  <c r="G6800" i="5"/>
  <c r="G6799" i="5"/>
  <c r="G6798" i="5"/>
  <c r="G6797" i="5"/>
  <c r="H6797" i="5" s="1"/>
  <c r="G6796" i="5"/>
  <c r="H6796" i="5" s="1"/>
  <c r="G6795" i="5"/>
  <c r="H6795" i="5" s="1"/>
  <c r="G6794" i="5"/>
  <c r="H6794" i="5" s="1"/>
  <c r="G6793" i="5"/>
  <c r="H6793" i="5" s="1"/>
  <c r="G6792" i="5"/>
  <c r="H6792" i="5" s="1"/>
  <c r="G6791" i="5"/>
  <c r="H6791" i="5" s="1"/>
  <c r="G6790" i="5"/>
  <c r="H6790" i="5" s="1"/>
  <c r="G6789" i="5"/>
  <c r="H6789" i="5" s="1"/>
  <c r="G6788" i="5"/>
  <c r="H6788" i="5" s="1"/>
  <c r="G6787" i="5"/>
  <c r="H6787" i="5" s="1"/>
  <c r="G6786" i="5"/>
  <c r="H6786" i="5" s="1"/>
  <c r="G6785" i="5"/>
  <c r="G6784" i="5"/>
  <c r="G6783" i="5"/>
  <c r="G6782" i="5"/>
  <c r="G6781" i="5"/>
  <c r="G6780" i="5"/>
  <c r="G6779" i="5"/>
  <c r="G6778" i="5"/>
  <c r="G6777" i="5"/>
  <c r="G6776" i="5"/>
  <c r="G6775" i="5"/>
  <c r="G6774" i="5"/>
  <c r="G6773" i="5"/>
  <c r="G6772" i="5"/>
  <c r="G6771" i="5"/>
  <c r="G6770" i="5"/>
  <c r="G6769" i="5"/>
  <c r="G6768" i="5"/>
  <c r="H6768" i="5" s="1"/>
  <c r="G6767" i="5"/>
  <c r="H6767" i="5" s="1"/>
  <c r="G6766" i="5"/>
  <c r="H6766" i="5" s="1"/>
  <c r="G6765" i="5"/>
  <c r="H6765" i="5" s="1"/>
  <c r="G6764" i="5"/>
  <c r="H6764" i="5" s="1"/>
  <c r="G6763" i="5"/>
  <c r="H6763" i="5" s="1"/>
  <c r="G6762" i="5"/>
  <c r="G6761" i="5"/>
  <c r="G6760" i="5"/>
  <c r="G6759" i="5"/>
  <c r="G6758" i="5"/>
  <c r="G6757" i="5"/>
  <c r="G6756" i="5"/>
  <c r="G6755" i="5"/>
  <c r="G6754" i="5"/>
  <c r="G6753" i="5"/>
  <c r="G6752" i="5"/>
  <c r="G6751" i="5"/>
  <c r="G6750" i="5"/>
  <c r="G6749" i="5"/>
  <c r="G6748" i="5"/>
  <c r="G6747" i="5"/>
  <c r="H6747" i="5" s="1"/>
  <c r="G6746" i="5"/>
  <c r="H6746" i="5" s="1"/>
  <c r="G6745" i="5"/>
  <c r="H6745" i="5" s="1"/>
  <c r="G6744" i="5"/>
  <c r="H6744" i="5" s="1"/>
  <c r="G6743" i="5"/>
  <c r="H6743" i="5" s="1"/>
  <c r="G6742" i="5"/>
  <c r="H6742" i="5" s="1"/>
  <c r="G6741" i="5"/>
  <c r="H6741" i="5" s="1"/>
  <c r="G6740" i="5"/>
  <c r="H6740" i="5" s="1"/>
  <c r="G6739" i="5"/>
  <c r="H6739" i="5" s="1"/>
  <c r="G6738" i="5"/>
  <c r="H6738" i="5" s="1"/>
  <c r="G6737" i="5"/>
  <c r="H6737" i="5" s="1"/>
  <c r="G6736" i="5"/>
  <c r="H6736" i="5" s="1"/>
  <c r="G6735" i="5"/>
  <c r="H6735" i="5" s="1"/>
  <c r="G6734" i="5"/>
  <c r="H6734" i="5" s="1"/>
  <c r="G6733" i="5"/>
  <c r="H6733" i="5" s="1"/>
  <c r="G6732" i="5"/>
  <c r="H6732" i="5" s="1"/>
  <c r="G6731" i="5"/>
  <c r="H6731" i="5" s="1"/>
  <c r="G6730" i="5"/>
  <c r="G6729" i="5"/>
  <c r="G6728" i="5"/>
  <c r="G6727" i="5"/>
  <c r="H6727" i="5" s="1"/>
  <c r="G6726" i="5"/>
  <c r="G6725" i="5"/>
  <c r="G6724" i="5"/>
  <c r="G6723" i="5"/>
  <c r="G6722" i="5"/>
  <c r="H6722" i="5" s="1"/>
  <c r="G6721" i="5"/>
  <c r="H6721" i="5" s="1"/>
  <c r="G6720" i="5"/>
  <c r="H6720" i="5" s="1"/>
  <c r="G6719" i="5"/>
  <c r="H6719" i="5" s="1"/>
  <c r="G6718" i="5"/>
  <c r="H6718" i="5" s="1"/>
  <c r="G6717" i="5"/>
  <c r="H6717" i="5" s="1"/>
  <c r="G6716" i="5"/>
  <c r="H6716" i="5" s="1"/>
  <c r="G6715" i="5"/>
  <c r="H6715" i="5" s="1"/>
  <c r="G6714" i="5"/>
  <c r="H6714" i="5" s="1"/>
  <c r="G6713" i="5"/>
  <c r="G6712" i="5"/>
  <c r="G6711" i="5"/>
  <c r="G6710" i="5"/>
  <c r="G6709" i="5"/>
  <c r="G6708" i="5"/>
  <c r="G6707" i="5"/>
  <c r="G6706" i="5"/>
  <c r="G6705" i="5"/>
  <c r="G6704" i="5"/>
  <c r="G6703" i="5"/>
  <c r="G6702" i="5"/>
  <c r="G6701" i="5"/>
  <c r="G6700" i="5"/>
  <c r="G6699" i="5"/>
  <c r="G6698" i="5"/>
  <c r="H6698" i="5" s="1"/>
  <c r="G6697" i="5"/>
  <c r="H6697" i="5" s="1"/>
  <c r="G6696" i="5"/>
  <c r="H6696" i="5" s="1"/>
  <c r="G6695" i="5"/>
  <c r="H6695" i="5" s="1"/>
  <c r="G6694" i="5"/>
  <c r="H6694" i="5" s="1"/>
  <c r="G6693" i="5"/>
  <c r="H6693" i="5" s="1"/>
  <c r="G6692" i="5"/>
  <c r="H6692" i="5" s="1"/>
  <c r="G6691" i="5"/>
  <c r="H6691" i="5" s="1"/>
  <c r="G6690" i="5"/>
  <c r="G6689" i="5"/>
  <c r="G6688" i="5"/>
  <c r="G6687" i="5"/>
  <c r="G6686" i="5"/>
  <c r="G6685" i="5"/>
  <c r="G6684" i="5"/>
  <c r="G6683" i="5"/>
  <c r="G6682" i="5"/>
  <c r="G6681" i="5"/>
  <c r="G6680" i="5"/>
  <c r="G6679" i="5"/>
  <c r="G6678" i="5"/>
  <c r="G6677" i="5"/>
  <c r="G6676" i="5"/>
  <c r="G6675" i="5"/>
  <c r="G6674" i="5"/>
  <c r="G6673" i="5"/>
  <c r="G6672" i="5"/>
  <c r="H6672" i="5" s="1"/>
  <c r="G6671" i="5"/>
  <c r="H6671" i="5" s="1"/>
  <c r="G6670" i="5"/>
  <c r="H6670" i="5" s="1"/>
  <c r="G6669" i="5"/>
  <c r="H6669" i="5" s="1"/>
  <c r="G6668" i="5"/>
  <c r="H6668" i="5" s="1"/>
  <c r="G6667" i="5"/>
  <c r="G6666" i="5"/>
  <c r="G6665" i="5"/>
  <c r="G6664" i="5"/>
  <c r="G6663" i="5"/>
  <c r="G6662" i="5"/>
  <c r="G6661" i="5"/>
  <c r="G6660" i="5"/>
  <c r="G6659" i="5"/>
  <c r="G6658" i="5"/>
  <c r="G6657" i="5"/>
  <c r="G6656" i="5"/>
  <c r="G6655" i="5"/>
  <c r="G6654" i="5"/>
  <c r="G6653" i="5"/>
  <c r="G6652" i="5"/>
  <c r="G6651" i="5"/>
  <c r="G6650" i="5"/>
  <c r="G6649" i="5"/>
  <c r="G6648" i="5"/>
  <c r="H6648" i="5" s="1"/>
  <c r="G6647" i="5"/>
  <c r="H6647" i="5" s="1"/>
  <c r="G6646" i="5"/>
  <c r="H6646" i="5" s="1"/>
  <c r="G6645" i="5"/>
  <c r="H6645" i="5" s="1"/>
  <c r="G6644" i="5"/>
  <c r="H6644" i="5" s="1"/>
  <c r="G6643" i="5"/>
  <c r="G6642" i="5"/>
  <c r="G6641" i="5"/>
  <c r="G6640" i="5"/>
  <c r="G6639" i="5"/>
  <c r="G6638" i="5"/>
  <c r="G6637" i="5"/>
  <c r="G6636" i="5"/>
  <c r="G6635" i="5"/>
  <c r="G6634" i="5"/>
  <c r="G6633" i="5"/>
  <c r="G6632" i="5"/>
  <c r="G6631" i="5"/>
  <c r="G6630" i="5"/>
  <c r="G6629" i="5"/>
  <c r="G6628" i="5"/>
  <c r="G6627" i="5"/>
  <c r="G6626" i="5"/>
  <c r="G6625" i="5"/>
  <c r="G6624" i="5"/>
  <c r="H6624" i="5" s="1"/>
  <c r="G6623" i="5"/>
  <c r="H6623" i="5" s="1"/>
  <c r="G6622" i="5"/>
  <c r="H6622" i="5" s="1"/>
  <c r="G6621" i="5"/>
  <c r="H6621" i="5" s="1"/>
  <c r="G6620" i="5"/>
  <c r="H6620" i="5" s="1"/>
  <c r="G6619" i="5"/>
  <c r="H6619" i="5" s="1"/>
  <c r="G6618" i="5"/>
  <c r="H6618" i="5" s="1"/>
  <c r="G6617" i="5"/>
  <c r="H6617" i="5" s="1"/>
  <c r="G6616" i="5"/>
  <c r="G6615" i="5"/>
  <c r="G6614" i="5"/>
  <c r="G6613" i="5"/>
  <c r="G6612" i="5"/>
  <c r="G6611" i="5"/>
  <c r="G6610" i="5"/>
  <c r="G6609" i="5"/>
  <c r="G6608" i="5"/>
  <c r="G6607" i="5"/>
  <c r="G6606" i="5"/>
  <c r="G6605" i="5"/>
  <c r="G6604" i="5"/>
  <c r="G6603" i="5"/>
  <c r="G6602" i="5"/>
  <c r="G6601" i="5"/>
  <c r="H6601" i="5" s="1"/>
  <c r="G6600" i="5"/>
  <c r="H6600" i="5" s="1"/>
  <c r="G6599" i="5"/>
  <c r="H6599" i="5" s="1"/>
  <c r="G6598" i="5"/>
  <c r="H6598" i="5" s="1"/>
  <c r="G6597" i="5"/>
  <c r="H6597" i="5" s="1"/>
  <c r="G6596" i="5"/>
  <c r="H6596" i="5" s="1"/>
  <c r="G6595" i="5"/>
  <c r="H6595" i="5" s="1"/>
  <c r="G6594" i="5"/>
  <c r="H6594" i="5" s="1"/>
  <c r="G6593" i="5"/>
  <c r="H6593" i="5" s="1"/>
  <c r="G6592" i="5"/>
  <c r="G6591" i="5"/>
  <c r="G6590" i="5"/>
  <c r="G6589" i="5"/>
  <c r="G6588" i="5"/>
  <c r="G6587" i="5"/>
  <c r="G6586" i="5"/>
  <c r="G6585" i="5"/>
  <c r="G6584" i="5"/>
  <c r="G6583" i="5"/>
  <c r="G6582" i="5"/>
  <c r="G6581" i="5"/>
  <c r="G6580" i="5"/>
  <c r="G6579" i="5"/>
  <c r="G6578" i="5"/>
  <c r="G6577" i="5"/>
  <c r="G6576" i="5"/>
  <c r="G6575" i="5"/>
  <c r="G6574" i="5"/>
  <c r="H6574" i="5" s="1"/>
  <c r="G6573" i="5"/>
  <c r="G6572" i="5"/>
  <c r="G6571" i="5"/>
  <c r="G6570" i="5"/>
  <c r="G6569" i="5"/>
  <c r="G6568" i="5"/>
  <c r="G6567" i="5"/>
  <c r="G6566" i="5"/>
  <c r="G6565" i="5"/>
  <c r="G6564" i="5"/>
  <c r="G6563" i="5"/>
  <c r="G6562" i="5"/>
  <c r="G6561" i="5"/>
  <c r="G6560" i="5"/>
  <c r="G6559" i="5"/>
  <c r="G6558" i="5"/>
  <c r="G6557" i="5"/>
  <c r="G6556" i="5"/>
  <c r="G6555" i="5"/>
  <c r="G6554" i="5"/>
  <c r="G6553" i="5"/>
  <c r="G6552" i="5"/>
  <c r="G6551" i="5"/>
  <c r="G6550" i="5"/>
  <c r="G6549" i="5"/>
  <c r="G6548" i="5"/>
  <c r="G6547" i="5"/>
  <c r="G6546" i="5"/>
  <c r="G6545" i="5"/>
  <c r="G6544" i="5"/>
  <c r="G6543" i="5"/>
  <c r="G6542" i="5"/>
  <c r="G6541" i="5"/>
  <c r="G6540" i="5"/>
  <c r="G6539" i="5"/>
  <c r="G6538" i="5"/>
  <c r="G6537" i="5"/>
  <c r="G6536" i="5"/>
  <c r="G6535" i="5"/>
  <c r="G6534" i="5"/>
  <c r="G6533" i="5"/>
  <c r="G6532" i="5"/>
  <c r="G6531" i="5"/>
  <c r="G6530" i="5"/>
  <c r="G6529" i="5"/>
  <c r="G6528" i="5"/>
  <c r="G6527" i="5"/>
  <c r="G6526" i="5"/>
  <c r="G6525" i="5"/>
  <c r="G6524" i="5"/>
  <c r="G6523" i="5"/>
  <c r="G6522" i="5"/>
  <c r="G6521" i="5"/>
  <c r="G6520" i="5"/>
  <c r="G6519" i="5"/>
  <c r="G6518" i="5"/>
  <c r="G6517" i="5"/>
  <c r="G6516" i="5"/>
  <c r="G6515" i="5"/>
  <c r="G6514" i="5"/>
  <c r="G6513" i="5"/>
  <c r="G6512" i="5"/>
  <c r="G6511" i="5"/>
  <c r="G6510" i="5"/>
  <c r="G6509" i="5"/>
  <c r="G6508" i="5"/>
  <c r="G6507" i="5"/>
  <c r="G6506" i="5"/>
  <c r="G6505" i="5"/>
  <c r="G6504" i="5"/>
  <c r="G6503" i="5"/>
  <c r="G6502" i="5"/>
  <c r="G6501" i="5"/>
  <c r="G6500" i="5"/>
  <c r="G6499" i="5"/>
  <c r="G6498" i="5"/>
  <c r="G6497" i="5"/>
  <c r="G6496" i="5"/>
  <c r="G6495" i="5"/>
  <c r="G6494" i="5"/>
  <c r="G6493" i="5"/>
  <c r="G6492" i="5"/>
  <c r="G6491" i="5"/>
  <c r="G6490" i="5"/>
  <c r="G6489" i="5"/>
  <c r="G6488" i="5"/>
  <c r="G6487" i="5"/>
  <c r="G6486" i="5"/>
  <c r="G6485" i="5"/>
  <c r="G6484" i="5"/>
  <c r="G6483" i="5"/>
  <c r="G6482" i="5"/>
  <c r="G6481" i="5"/>
  <c r="G6480" i="5"/>
  <c r="H6480" i="5" s="1"/>
  <c r="G6479" i="5"/>
  <c r="H6479" i="5" s="1"/>
  <c r="G6478" i="5"/>
  <c r="G6477" i="5"/>
  <c r="G6476" i="5"/>
  <c r="G6475" i="5"/>
  <c r="G6474" i="5"/>
  <c r="G6473" i="5"/>
  <c r="G6472" i="5"/>
  <c r="G6471" i="5"/>
  <c r="G6470" i="5"/>
  <c r="G6469" i="5"/>
  <c r="G6468" i="5"/>
  <c r="G6467" i="5"/>
  <c r="G6466" i="5"/>
  <c r="G6465" i="5"/>
  <c r="G6464" i="5"/>
  <c r="G6463" i="5"/>
  <c r="G6462" i="5"/>
  <c r="G6461" i="5"/>
  <c r="G6460" i="5"/>
  <c r="G6459" i="5"/>
  <c r="G6458" i="5"/>
  <c r="G6457" i="5"/>
  <c r="G6456" i="5"/>
  <c r="G6455" i="5"/>
  <c r="G6454" i="5"/>
  <c r="G6453" i="5"/>
  <c r="G6452" i="5"/>
  <c r="G6451" i="5"/>
  <c r="G6450" i="5"/>
  <c r="G6449" i="5"/>
  <c r="G6448" i="5"/>
  <c r="G6447" i="5"/>
  <c r="G6446" i="5"/>
  <c r="G6445" i="5"/>
  <c r="G6444" i="5"/>
  <c r="G6443" i="5"/>
  <c r="G6442" i="5"/>
  <c r="G6441" i="5"/>
  <c r="G6440" i="5"/>
  <c r="G6439" i="5"/>
  <c r="G6438" i="5"/>
  <c r="G6437" i="5"/>
  <c r="G6436" i="5"/>
  <c r="G6435" i="5"/>
  <c r="G6434" i="5"/>
  <c r="G6433" i="5"/>
  <c r="G6432" i="5"/>
  <c r="G6431" i="5"/>
  <c r="G6430" i="5"/>
  <c r="G6429" i="5"/>
  <c r="G6428" i="5"/>
  <c r="G6427" i="5"/>
  <c r="G6426" i="5"/>
  <c r="G6425" i="5"/>
  <c r="G6424" i="5"/>
  <c r="G6423" i="5"/>
  <c r="G6422" i="5"/>
  <c r="G6421" i="5"/>
  <c r="G6420" i="5"/>
  <c r="G6419" i="5"/>
  <c r="G6418" i="5"/>
  <c r="G6417" i="5"/>
  <c r="G6416" i="5"/>
  <c r="G6415" i="5"/>
  <c r="G6414" i="5"/>
  <c r="G6413" i="5"/>
  <c r="G6412" i="5"/>
  <c r="G6411" i="5"/>
  <c r="G6410" i="5"/>
  <c r="G6409" i="5"/>
  <c r="G6408" i="5"/>
  <c r="G6407" i="5"/>
  <c r="G6406" i="5"/>
  <c r="G6405" i="5"/>
  <c r="G6404" i="5"/>
  <c r="G6403" i="5"/>
  <c r="G6402" i="5"/>
  <c r="G6401" i="5"/>
  <c r="G6400" i="5"/>
  <c r="G6399" i="5"/>
  <c r="G6398" i="5"/>
  <c r="G6397" i="5"/>
  <c r="G6396" i="5"/>
  <c r="G6395" i="5"/>
  <c r="G6394" i="5"/>
  <c r="G6393" i="5"/>
  <c r="G6392" i="5"/>
  <c r="G6391" i="5"/>
  <c r="G6390" i="5"/>
  <c r="G6389" i="5"/>
  <c r="G6388" i="5"/>
  <c r="G6387" i="5"/>
  <c r="G6386" i="5"/>
  <c r="G6385" i="5"/>
  <c r="G6384" i="5"/>
  <c r="G6383" i="5"/>
  <c r="G6382" i="5"/>
  <c r="G6381" i="5"/>
  <c r="G6380" i="5"/>
  <c r="G6379" i="5"/>
  <c r="G6378" i="5"/>
  <c r="G6377" i="5"/>
  <c r="G6376" i="5"/>
  <c r="G6375" i="5"/>
  <c r="G6374" i="5"/>
  <c r="G6373" i="5"/>
  <c r="G6372" i="5"/>
  <c r="G6371" i="5"/>
  <c r="G6370" i="5"/>
  <c r="G6369" i="5"/>
  <c r="G6368" i="5"/>
  <c r="G6367" i="5"/>
  <c r="G6366" i="5"/>
  <c r="G6365" i="5"/>
  <c r="G6364" i="5"/>
  <c r="G6363" i="5"/>
  <c r="G6362" i="5"/>
  <c r="G6361" i="5"/>
  <c r="G6360" i="5"/>
  <c r="G6359" i="5"/>
  <c r="G6358" i="5"/>
  <c r="G6357" i="5"/>
  <c r="G6356" i="5"/>
  <c r="G6355" i="5"/>
  <c r="G6354" i="5"/>
  <c r="G6353" i="5"/>
  <c r="G6352" i="5"/>
  <c r="G6351" i="5"/>
  <c r="G6350" i="5"/>
  <c r="G6349" i="5"/>
  <c r="G6348" i="5"/>
  <c r="G6347" i="5"/>
  <c r="G6346" i="5"/>
  <c r="G6345" i="5"/>
  <c r="G6344" i="5"/>
  <c r="G6343" i="5"/>
  <c r="G6342" i="5"/>
  <c r="G6341" i="5"/>
  <c r="G6340" i="5"/>
  <c r="G6339" i="5"/>
  <c r="G6338" i="5"/>
  <c r="G6337" i="5"/>
  <c r="G6336" i="5"/>
  <c r="G6335" i="5"/>
  <c r="G6334" i="5"/>
  <c r="G6333" i="5"/>
  <c r="G6332" i="5"/>
  <c r="H6332" i="5" s="1"/>
  <c r="G6331" i="5"/>
  <c r="H6331" i="5" s="1"/>
  <c r="G6330" i="5"/>
  <c r="G6329" i="5"/>
  <c r="G6328" i="5"/>
  <c r="G6327" i="5"/>
  <c r="G6326" i="5"/>
  <c r="G6325" i="5"/>
  <c r="G6324" i="5"/>
  <c r="G6323" i="5"/>
  <c r="G6322" i="5"/>
  <c r="G6321" i="5"/>
  <c r="G6320" i="5"/>
  <c r="G6319" i="5"/>
  <c r="G6318" i="5"/>
  <c r="G6317" i="5"/>
  <c r="G6316" i="5"/>
  <c r="G6315" i="5"/>
  <c r="G6314" i="5"/>
  <c r="G6313" i="5"/>
  <c r="G6312" i="5"/>
  <c r="H6312" i="5" s="1"/>
  <c r="G6311" i="5"/>
  <c r="H6311" i="5" s="1"/>
  <c r="G6310" i="5"/>
  <c r="G6309" i="5"/>
  <c r="G6308" i="5"/>
  <c r="G6307" i="5"/>
  <c r="G6306" i="5"/>
  <c r="G6305" i="5"/>
  <c r="G6304" i="5"/>
  <c r="G6303" i="5"/>
  <c r="G6302" i="5"/>
  <c r="G6301" i="5"/>
  <c r="G6300" i="5"/>
  <c r="G6299" i="5"/>
  <c r="G6298" i="5"/>
  <c r="G6297" i="5"/>
  <c r="G6296" i="5"/>
  <c r="G6295" i="5"/>
  <c r="G6294" i="5"/>
  <c r="G6293" i="5"/>
  <c r="G6292" i="5"/>
  <c r="G6291" i="5"/>
  <c r="G6290" i="5"/>
  <c r="G6289" i="5"/>
  <c r="G6288" i="5"/>
  <c r="G6287" i="5"/>
  <c r="G6286" i="5"/>
  <c r="G6285" i="5"/>
  <c r="G6284" i="5"/>
  <c r="G6283" i="5"/>
  <c r="G6282" i="5"/>
  <c r="G6281" i="5"/>
  <c r="G6280" i="5"/>
  <c r="G6279" i="5"/>
  <c r="G6278" i="5"/>
  <c r="G6277" i="5"/>
  <c r="G6276" i="5"/>
  <c r="G6275" i="5"/>
  <c r="G6274" i="5"/>
  <c r="G6273" i="5"/>
  <c r="G6272" i="5"/>
  <c r="G6271" i="5"/>
  <c r="G6270" i="5"/>
  <c r="G6269" i="5"/>
  <c r="G6268" i="5"/>
  <c r="G6267" i="5"/>
  <c r="G6266" i="5"/>
  <c r="G6265" i="5"/>
  <c r="G6264" i="5"/>
  <c r="G6263" i="5"/>
  <c r="G6262" i="5"/>
  <c r="G6261" i="5"/>
  <c r="G6260" i="5"/>
  <c r="G6259" i="5"/>
  <c r="G6258" i="5"/>
  <c r="G6257" i="5"/>
  <c r="G6256" i="5"/>
  <c r="G6255" i="5"/>
  <c r="G6254" i="5"/>
  <c r="G6253" i="5"/>
  <c r="G6252" i="5"/>
  <c r="G6251" i="5"/>
  <c r="G6250" i="5"/>
  <c r="G6249" i="5"/>
  <c r="G6248" i="5"/>
  <c r="G6247" i="5"/>
  <c r="G6246" i="5"/>
  <c r="G6245" i="5"/>
  <c r="G6244" i="5"/>
  <c r="G6243" i="5"/>
  <c r="G6242" i="5"/>
  <c r="G6241" i="5"/>
  <c r="G6240" i="5"/>
  <c r="G6239" i="5"/>
  <c r="G6238" i="5"/>
  <c r="G6237" i="5"/>
  <c r="G6236" i="5"/>
  <c r="G6235" i="5"/>
  <c r="G6234" i="5"/>
  <c r="G6233" i="5"/>
  <c r="G6232" i="5"/>
  <c r="G6231" i="5"/>
  <c r="G6230" i="5"/>
  <c r="G6229" i="5"/>
  <c r="G6228" i="5"/>
  <c r="G6227" i="5"/>
  <c r="G6226" i="5"/>
  <c r="G6225" i="5"/>
  <c r="G6224" i="5"/>
  <c r="G6223" i="5"/>
  <c r="G6222" i="5"/>
  <c r="G6221" i="5"/>
  <c r="G6220" i="5"/>
  <c r="G6219" i="5"/>
  <c r="G6218" i="5"/>
  <c r="G6217" i="5"/>
  <c r="G6216" i="5"/>
  <c r="G6215" i="5"/>
  <c r="G6214" i="5"/>
  <c r="G6213" i="5"/>
  <c r="H6213" i="5" s="1"/>
  <c r="G6212" i="5"/>
  <c r="G6211" i="5"/>
  <c r="G6210" i="5"/>
  <c r="G6209" i="5"/>
  <c r="G6208" i="5"/>
  <c r="G6207" i="5"/>
  <c r="G6206" i="5"/>
  <c r="G6205" i="5"/>
  <c r="G6204" i="5"/>
  <c r="G6203" i="5"/>
  <c r="G6202" i="5"/>
  <c r="G6201" i="5"/>
  <c r="G6200" i="5"/>
  <c r="G6199" i="5"/>
  <c r="G6198" i="5"/>
  <c r="G6197" i="5"/>
  <c r="G6196" i="5"/>
  <c r="G6195" i="5"/>
  <c r="G6194" i="5"/>
  <c r="G6193" i="5"/>
  <c r="G6192" i="5"/>
  <c r="H6192" i="5" s="1"/>
  <c r="G6191" i="5"/>
  <c r="H6191" i="5" s="1"/>
  <c r="G6190" i="5"/>
  <c r="H6190" i="5" s="1"/>
  <c r="G6189" i="5"/>
  <c r="H6189" i="5" s="1"/>
  <c r="G6188" i="5"/>
  <c r="G6187" i="5"/>
  <c r="G6186" i="5"/>
  <c r="G6185" i="5"/>
  <c r="G6184" i="5"/>
  <c r="G6183" i="5"/>
  <c r="G6182" i="5"/>
  <c r="G6181" i="5"/>
  <c r="G6180" i="5"/>
  <c r="G6179" i="5"/>
  <c r="G6178" i="5"/>
  <c r="G6177" i="5"/>
  <c r="G6176" i="5"/>
  <c r="G6175" i="5"/>
  <c r="G6174" i="5"/>
  <c r="G6173" i="5"/>
  <c r="G6172" i="5"/>
  <c r="G6171" i="5"/>
  <c r="G6170" i="5"/>
  <c r="G6169" i="5"/>
  <c r="G6168" i="5"/>
  <c r="G6167" i="5"/>
  <c r="G6166" i="5"/>
  <c r="G6165" i="5"/>
  <c r="G6164" i="5"/>
  <c r="G6163" i="5"/>
  <c r="G6162" i="5"/>
  <c r="G6161" i="5"/>
  <c r="G6160" i="5"/>
  <c r="G6159" i="5"/>
  <c r="G6158" i="5"/>
  <c r="G6157" i="5"/>
  <c r="G6156" i="5"/>
  <c r="G6155" i="5"/>
  <c r="G6154" i="5"/>
  <c r="G6153" i="5"/>
  <c r="G6152" i="5"/>
  <c r="G6151" i="5"/>
  <c r="G6150" i="5"/>
  <c r="G6149" i="5"/>
  <c r="G6148" i="5"/>
  <c r="G6147" i="5"/>
  <c r="G6146" i="5"/>
  <c r="G6145" i="5"/>
  <c r="G6144" i="5"/>
  <c r="G6143" i="5"/>
  <c r="G6142" i="5"/>
  <c r="G6141" i="5"/>
  <c r="G6140" i="5"/>
  <c r="G6139" i="5"/>
  <c r="G6138" i="5"/>
  <c r="G6137" i="5"/>
  <c r="G6136" i="5"/>
  <c r="G6135" i="5"/>
  <c r="G6134" i="5"/>
  <c r="G6133" i="5"/>
  <c r="G6132" i="5"/>
  <c r="G6131" i="5"/>
  <c r="G6130" i="5"/>
  <c r="G6129" i="5"/>
  <c r="G6128" i="5"/>
  <c r="G6127" i="5"/>
  <c r="G6126" i="5"/>
  <c r="G6125" i="5"/>
  <c r="G6124" i="5"/>
  <c r="G6123" i="5"/>
  <c r="G6122" i="5"/>
  <c r="G6121" i="5"/>
  <c r="G6120" i="5"/>
  <c r="G6119" i="5"/>
  <c r="G6118" i="5"/>
  <c r="G6117" i="5"/>
  <c r="G6116" i="5"/>
  <c r="G6115" i="5"/>
  <c r="G6114" i="5"/>
  <c r="G6113" i="5"/>
  <c r="G6112" i="5"/>
  <c r="G6111" i="5"/>
  <c r="G6110" i="5"/>
  <c r="G6109" i="5"/>
  <c r="G6108" i="5"/>
  <c r="G6107" i="5"/>
  <c r="G6106" i="5"/>
  <c r="G6105" i="5"/>
  <c r="G6104" i="5"/>
  <c r="G6103" i="5"/>
  <c r="G6102" i="5"/>
  <c r="G6101" i="5"/>
  <c r="G6100" i="5"/>
  <c r="G6099" i="5"/>
  <c r="G6098" i="5"/>
  <c r="G6097" i="5"/>
  <c r="G6096" i="5"/>
  <c r="G6095" i="5"/>
  <c r="G6094" i="5"/>
  <c r="H6094" i="5" s="1"/>
  <c r="G6093" i="5"/>
  <c r="H6093" i="5" s="1"/>
  <c r="G6092" i="5"/>
  <c r="H6092" i="5" s="1"/>
  <c r="G6091" i="5"/>
  <c r="H6091" i="5" s="1"/>
  <c r="G6090" i="5"/>
  <c r="G6089" i="5"/>
  <c r="G6088" i="5"/>
  <c r="G6087" i="5"/>
  <c r="G6086" i="5"/>
  <c r="G6085" i="5"/>
  <c r="G6084" i="5"/>
  <c r="G6083" i="5"/>
  <c r="G6082" i="5"/>
  <c r="G6081" i="5"/>
  <c r="G6080" i="5"/>
  <c r="G6079" i="5"/>
  <c r="G6078" i="5"/>
  <c r="G6077" i="5"/>
  <c r="G6076" i="5"/>
  <c r="G6075" i="5"/>
  <c r="G6074" i="5"/>
  <c r="G6073" i="5"/>
  <c r="G6072" i="5"/>
  <c r="G6071" i="5"/>
  <c r="G6070" i="5"/>
  <c r="G6069" i="5"/>
  <c r="G6068" i="5"/>
  <c r="G6067" i="5"/>
  <c r="G6066" i="5"/>
  <c r="G6065" i="5"/>
  <c r="G6064" i="5"/>
  <c r="G6063" i="5"/>
  <c r="G6062" i="5"/>
  <c r="G6061" i="5"/>
  <c r="G6060" i="5"/>
  <c r="G6059" i="5"/>
  <c r="G6058" i="5"/>
  <c r="G6057" i="5"/>
  <c r="G6056" i="5"/>
  <c r="G6055" i="5"/>
  <c r="G6054" i="5"/>
  <c r="G6053" i="5"/>
  <c r="G6052" i="5"/>
  <c r="G6051" i="5"/>
  <c r="G6050" i="5"/>
  <c r="G6049" i="5"/>
  <c r="G6048" i="5"/>
  <c r="G6047" i="5"/>
  <c r="G6046" i="5"/>
  <c r="G6045" i="5"/>
  <c r="G6044" i="5"/>
  <c r="G6043" i="5"/>
  <c r="G6042" i="5"/>
  <c r="G6041" i="5"/>
  <c r="G6040" i="5"/>
  <c r="G6039" i="5"/>
  <c r="G6038" i="5"/>
  <c r="G6037" i="5"/>
  <c r="G6036" i="5"/>
  <c r="G6035" i="5"/>
  <c r="G6034" i="5"/>
  <c r="G6033" i="5"/>
  <c r="G6032" i="5"/>
  <c r="G6031" i="5"/>
  <c r="G6030" i="5"/>
  <c r="G6029" i="5"/>
  <c r="G6028" i="5"/>
  <c r="G6027" i="5"/>
  <c r="G6026" i="5"/>
  <c r="G6025" i="5"/>
  <c r="G6024" i="5"/>
  <c r="G6023" i="5"/>
  <c r="G6022" i="5"/>
  <c r="G6021" i="5"/>
  <c r="G6020" i="5"/>
  <c r="G6019" i="5"/>
  <c r="G6018" i="5"/>
  <c r="G6017" i="5"/>
  <c r="G6016" i="5"/>
  <c r="G6015" i="5"/>
  <c r="G6014" i="5"/>
  <c r="G6013" i="5"/>
  <c r="G6012" i="5"/>
  <c r="G6011" i="5"/>
  <c r="G6010" i="5"/>
  <c r="G6009" i="5"/>
  <c r="G6008" i="5"/>
  <c r="G6007" i="5"/>
  <c r="G6006" i="5"/>
  <c r="G6005" i="5"/>
  <c r="G6004" i="5"/>
  <c r="G6003" i="5"/>
  <c r="G6002" i="5"/>
  <c r="G6001" i="5"/>
  <c r="G6000" i="5"/>
  <c r="G5999" i="5"/>
  <c r="G5998" i="5"/>
  <c r="G5997" i="5"/>
  <c r="G5996" i="5"/>
  <c r="G5995" i="5"/>
  <c r="G5994" i="5"/>
  <c r="G5993" i="5"/>
  <c r="G5992" i="5"/>
  <c r="G5991" i="5"/>
  <c r="G5990" i="5"/>
  <c r="G5989" i="5"/>
  <c r="G5988" i="5"/>
  <c r="G5987" i="5"/>
  <c r="G5986" i="5"/>
  <c r="G5985" i="5"/>
  <c r="G5984" i="5"/>
  <c r="G5983" i="5"/>
  <c r="G5982" i="5"/>
  <c r="G5981" i="5"/>
  <c r="G5980" i="5"/>
  <c r="G5979" i="5"/>
  <c r="G5978" i="5"/>
  <c r="G5977" i="5"/>
  <c r="G5976" i="5"/>
  <c r="G5975" i="5"/>
  <c r="G5974" i="5"/>
  <c r="G5973" i="5"/>
  <c r="G5972" i="5"/>
  <c r="G5971" i="5"/>
  <c r="G5970" i="5"/>
  <c r="G5969" i="5"/>
  <c r="G5968" i="5"/>
  <c r="G5967" i="5"/>
  <c r="G5966" i="5"/>
  <c r="G5965" i="5"/>
  <c r="G5964" i="5"/>
  <c r="G5963" i="5"/>
  <c r="G5962" i="5"/>
  <c r="G5961" i="5"/>
  <c r="G5960" i="5"/>
  <c r="G5959" i="5"/>
  <c r="G5958" i="5"/>
  <c r="G5957" i="5"/>
  <c r="G5956" i="5"/>
  <c r="G5955" i="5"/>
  <c r="G5954" i="5"/>
  <c r="G5953" i="5"/>
  <c r="G5952" i="5"/>
  <c r="G5951" i="5"/>
  <c r="G5950" i="5"/>
  <c r="G5949" i="5"/>
  <c r="G5948" i="5"/>
  <c r="G5947" i="5"/>
  <c r="G5946" i="5"/>
  <c r="G5945" i="5"/>
  <c r="G5944" i="5"/>
  <c r="G5943" i="5"/>
  <c r="G5942" i="5"/>
  <c r="G5941" i="5"/>
  <c r="G5940" i="5"/>
  <c r="G5939" i="5"/>
  <c r="G5938" i="5"/>
  <c r="G5937" i="5"/>
  <c r="G5936" i="5"/>
  <c r="G5935" i="5"/>
  <c r="G5934" i="5"/>
  <c r="G5933" i="5"/>
  <c r="G5932" i="5"/>
  <c r="G5931" i="5"/>
  <c r="G5930" i="5"/>
  <c r="G5929" i="5"/>
  <c r="G5928" i="5"/>
  <c r="G5927" i="5"/>
  <c r="G5926" i="5"/>
  <c r="G5925" i="5"/>
  <c r="G5924" i="5"/>
  <c r="G5923" i="5"/>
  <c r="G5922" i="5"/>
  <c r="G5921" i="5"/>
  <c r="G5920" i="5"/>
  <c r="G5919" i="5"/>
  <c r="G5918" i="5"/>
  <c r="G5917" i="5"/>
  <c r="G5916" i="5"/>
  <c r="G5915" i="5"/>
  <c r="G5914" i="5"/>
  <c r="G5913" i="5"/>
  <c r="G5912" i="5"/>
  <c r="G5911" i="5"/>
  <c r="G5910" i="5"/>
  <c r="G5909" i="5"/>
  <c r="G5908" i="5"/>
  <c r="G5907" i="5"/>
  <c r="G5906" i="5"/>
  <c r="G5905" i="5"/>
  <c r="G5904" i="5"/>
  <c r="G5903" i="5"/>
  <c r="G5902" i="5"/>
  <c r="G5901" i="5"/>
  <c r="G5900" i="5"/>
  <c r="G5899" i="5"/>
  <c r="G5898" i="5"/>
  <c r="G5897" i="5"/>
  <c r="G5896" i="5"/>
  <c r="G5895" i="5"/>
  <c r="G5894" i="5"/>
  <c r="G5893" i="5"/>
  <c r="G5892" i="5"/>
  <c r="G5891" i="5"/>
  <c r="G5890" i="5"/>
  <c r="G5889" i="5"/>
  <c r="G5888" i="5"/>
  <c r="G5887" i="5"/>
  <c r="G5886" i="5"/>
  <c r="G5885" i="5"/>
  <c r="G5884" i="5"/>
  <c r="G5883" i="5"/>
  <c r="G5882" i="5"/>
  <c r="G5881" i="5"/>
  <c r="G5880" i="5"/>
  <c r="G5879" i="5"/>
  <c r="G5878" i="5"/>
  <c r="G5877" i="5"/>
  <c r="G5876" i="5"/>
  <c r="G5875" i="5"/>
  <c r="G5874" i="5"/>
  <c r="G5873" i="5"/>
  <c r="G5872" i="5"/>
  <c r="G5871" i="5"/>
  <c r="G5870" i="5"/>
  <c r="G5869" i="5"/>
  <c r="G5868" i="5"/>
  <c r="G5867" i="5"/>
  <c r="G5866" i="5"/>
  <c r="G5865" i="5"/>
  <c r="G5864" i="5"/>
  <c r="G5863" i="5"/>
  <c r="G5862" i="5"/>
  <c r="G5861" i="5"/>
  <c r="G5860" i="5"/>
  <c r="G5859" i="5"/>
  <c r="G5858" i="5"/>
  <c r="G5857" i="5"/>
  <c r="G5856" i="5"/>
  <c r="G5855" i="5"/>
  <c r="G5854" i="5"/>
  <c r="G5853" i="5"/>
  <c r="G5852" i="5"/>
  <c r="G5851" i="5"/>
  <c r="G5850" i="5"/>
  <c r="G5849" i="5"/>
  <c r="G5848" i="5"/>
  <c r="G5847" i="5"/>
  <c r="G5846" i="5"/>
  <c r="G5845" i="5"/>
  <c r="G5844" i="5"/>
  <c r="G5843" i="5"/>
  <c r="G5842" i="5"/>
  <c r="G5841" i="5"/>
  <c r="G5840" i="5"/>
  <c r="G5839" i="5"/>
  <c r="G5838" i="5"/>
  <c r="G5837" i="5"/>
  <c r="G5836" i="5"/>
  <c r="G5835" i="5"/>
  <c r="G5834" i="5"/>
  <c r="G5833" i="5"/>
  <c r="G5832" i="5"/>
  <c r="G5831" i="5"/>
  <c r="G5830" i="5"/>
  <c r="G5829" i="5"/>
  <c r="G5828" i="5"/>
  <c r="G5827" i="5"/>
  <c r="G5826" i="5"/>
  <c r="G5825" i="5"/>
  <c r="G5824" i="5"/>
  <c r="G5823" i="5"/>
  <c r="G5822" i="5"/>
  <c r="G5821" i="5"/>
  <c r="G5820" i="5"/>
  <c r="G5819" i="5"/>
  <c r="G5818" i="5"/>
  <c r="G5817" i="5"/>
  <c r="G5816" i="5"/>
  <c r="G5815" i="5"/>
  <c r="G5814" i="5"/>
  <c r="G5813" i="5"/>
  <c r="G5812" i="5"/>
  <c r="G5811" i="5"/>
  <c r="G5810" i="5"/>
  <c r="G5809" i="5"/>
  <c r="G5808" i="5"/>
  <c r="G5807" i="5"/>
  <c r="G5806" i="5"/>
  <c r="G5805" i="5"/>
  <c r="G5804" i="5"/>
  <c r="G5803" i="5"/>
  <c r="G5802" i="5"/>
  <c r="G5801" i="5"/>
  <c r="G5800" i="5"/>
  <c r="G5799" i="5"/>
  <c r="G5798" i="5"/>
  <c r="G5797" i="5"/>
  <c r="G5796" i="5"/>
  <c r="G5795" i="5"/>
  <c r="G5794" i="5"/>
  <c r="G5793" i="5"/>
  <c r="G5792" i="5"/>
  <c r="G5791" i="5"/>
  <c r="G5790" i="5"/>
  <c r="G5789" i="5"/>
  <c r="G5788" i="5"/>
  <c r="G5787" i="5"/>
  <c r="G5786" i="5"/>
  <c r="G5785" i="5"/>
  <c r="H5785" i="5" s="1"/>
  <c r="G5784" i="5"/>
  <c r="H5784" i="5" s="1"/>
  <c r="G5783" i="5"/>
  <c r="H5783" i="5" s="1"/>
  <c r="G5782" i="5"/>
  <c r="H5782" i="5" s="1"/>
  <c r="G5781" i="5"/>
  <c r="H5781" i="5" s="1"/>
  <c r="G5780" i="5"/>
  <c r="H5780" i="5" s="1"/>
  <c r="G5779" i="5"/>
  <c r="G5778" i="5"/>
  <c r="G5777" i="5"/>
  <c r="G5776" i="5"/>
  <c r="G5775" i="5"/>
  <c r="G5774" i="5"/>
  <c r="G5773" i="5"/>
  <c r="G5772" i="5"/>
  <c r="G5771" i="5"/>
  <c r="G5770" i="5"/>
  <c r="G5769" i="5"/>
  <c r="G5768" i="5"/>
  <c r="G5767" i="5"/>
  <c r="G5766" i="5"/>
  <c r="G5765" i="5"/>
  <c r="G5764" i="5"/>
  <c r="G5763" i="5"/>
  <c r="G5762" i="5"/>
  <c r="G5761" i="5"/>
  <c r="G5760" i="5"/>
  <c r="G5759" i="5"/>
  <c r="G5758" i="5"/>
  <c r="G5757" i="5"/>
  <c r="G5756" i="5"/>
  <c r="G5755" i="5"/>
  <c r="G5754" i="5"/>
  <c r="G5753" i="5"/>
  <c r="G5752" i="5"/>
  <c r="G5751" i="5"/>
  <c r="G5750" i="5"/>
  <c r="G5749" i="5"/>
  <c r="G5748" i="5"/>
  <c r="G5747" i="5"/>
  <c r="G5746" i="5"/>
  <c r="G5745" i="5"/>
  <c r="G5744" i="5"/>
  <c r="G5743" i="5"/>
  <c r="G5742" i="5"/>
  <c r="G5741" i="5"/>
  <c r="G5740" i="5"/>
  <c r="G5739" i="5"/>
  <c r="G5738" i="5"/>
  <c r="G5737" i="5"/>
  <c r="G5736" i="5"/>
  <c r="G5735" i="5"/>
  <c r="G5734" i="5"/>
  <c r="H5734" i="5" s="1"/>
  <c r="G5733" i="5"/>
  <c r="H5733" i="5" s="1"/>
  <c r="G5732" i="5"/>
  <c r="H5732" i="5" s="1"/>
  <c r="G5731" i="5"/>
  <c r="H5731" i="5" s="1"/>
  <c r="G5730" i="5"/>
  <c r="G5729" i="5"/>
  <c r="G5728" i="5"/>
  <c r="G5727" i="5"/>
  <c r="G5726" i="5"/>
  <c r="G5725" i="5"/>
  <c r="G5724" i="5"/>
  <c r="G5723" i="5"/>
  <c r="G5722" i="5"/>
  <c r="G5721" i="5"/>
  <c r="G5720" i="5"/>
  <c r="G5719" i="5"/>
  <c r="G5718" i="5"/>
  <c r="G5717" i="5"/>
  <c r="G5716" i="5"/>
  <c r="G5715" i="5"/>
  <c r="G5714" i="5"/>
  <c r="G5713" i="5"/>
  <c r="G5712" i="5"/>
  <c r="G5711" i="5"/>
  <c r="G5710" i="5"/>
  <c r="G5709" i="5"/>
  <c r="G5708" i="5"/>
  <c r="G5707" i="5"/>
  <c r="G5706" i="5"/>
  <c r="G5705" i="5"/>
  <c r="G5704" i="5"/>
  <c r="G5703" i="5"/>
  <c r="G5702" i="5"/>
  <c r="G5701" i="5"/>
  <c r="G5700" i="5"/>
  <c r="G5699" i="5"/>
  <c r="G5698" i="5"/>
  <c r="G5697" i="5"/>
  <c r="G5696" i="5"/>
  <c r="G5695" i="5"/>
  <c r="G5694" i="5"/>
  <c r="G5693" i="5"/>
  <c r="G5692" i="5"/>
  <c r="G5691" i="5"/>
  <c r="G5690" i="5"/>
  <c r="G5689" i="5"/>
  <c r="G5688" i="5"/>
  <c r="G5687" i="5"/>
  <c r="G5686" i="5"/>
  <c r="G5685" i="5"/>
  <c r="G5684" i="5"/>
  <c r="G5683" i="5"/>
  <c r="G5682" i="5"/>
  <c r="G5681" i="5"/>
  <c r="G5680" i="5"/>
  <c r="G5679" i="5"/>
  <c r="G5678" i="5"/>
  <c r="G5677" i="5"/>
  <c r="G5676" i="5"/>
  <c r="G5675" i="5"/>
  <c r="G5674" i="5"/>
  <c r="G5673" i="5"/>
  <c r="G5672" i="5"/>
  <c r="G5671" i="5"/>
  <c r="G5670" i="5"/>
  <c r="G5669" i="5"/>
  <c r="G5668" i="5"/>
  <c r="G5667" i="5"/>
  <c r="G5666" i="5"/>
  <c r="G5665" i="5"/>
  <c r="G5664" i="5"/>
  <c r="G5663" i="5"/>
  <c r="G5662" i="5"/>
  <c r="G5661" i="5"/>
  <c r="G5660" i="5"/>
  <c r="G5659" i="5"/>
  <c r="G5658" i="5"/>
  <c r="G5657" i="5"/>
  <c r="G5656" i="5"/>
  <c r="G5655" i="5"/>
  <c r="G5654" i="5"/>
  <c r="G5653" i="5"/>
  <c r="G5652" i="5"/>
  <c r="G5651" i="5"/>
  <c r="G5650" i="5"/>
  <c r="G5649" i="5"/>
  <c r="G5648" i="5"/>
  <c r="G5647" i="5"/>
  <c r="G5646" i="5"/>
  <c r="G5645" i="5"/>
  <c r="G5644" i="5"/>
  <c r="G5643" i="5"/>
  <c r="G5642" i="5"/>
  <c r="G5641" i="5"/>
  <c r="G5640" i="5"/>
  <c r="G5639" i="5"/>
  <c r="G5638" i="5"/>
  <c r="G5637" i="5"/>
  <c r="G5636" i="5"/>
  <c r="G5635" i="5"/>
  <c r="G5634" i="5"/>
  <c r="G5633" i="5"/>
  <c r="G5632" i="5"/>
  <c r="G5631" i="5"/>
  <c r="G5630" i="5"/>
  <c r="G5629" i="5"/>
  <c r="G5628" i="5"/>
  <c r="G5627" i="5"/>
  <c r="G5626" i="5"/>
  <c r="G5625" i="5"/>
  <c r="G5624" i="5"/>
  <c r="G5623" i="5"/>
  <c r="G5622" i="5"/>
  <c r="G5621" i="5"/>
  <c r="G5620" i="5"/>
  <c r="G5619" i="5"/>
  <c r="G5618" i="5"/>
  <c r="G5617" i="5"/>
  <c r="G5616" i="5"/>
  <c r="G5615" i="5"/>
  <c r="H5615" i="5" s="1"/>
  <c r="G5614" i="5"/>
  <c r="H5614" i="5" s="1"/>
  <c r="G5613" i="5"/>
  <c r="H5613" i="5" s="1"/>
  <c r="H5612" i="5"/>
  <c r="G5612" i="5"/>
  <c r="G5611" i="5"/>
  <c r="H5611" i="5" s="1"/>
  <c r="G5610" i="5"/>
  <c r="G5609" i="5"/>
  <c r="G5608" i="5"/>
  <c r="G5607" i="5"/>
  <c r="G5606" i="5"/>
  <c r="G5605" i="5"/>
  <c r="G5604" i="5"/>
  <c r="G5603" i="5"/>
  <c r="G5602" i="5"/>
  <c r="G5601" i="5"/>
  <c r="G5600" i="5"/>
  <c r="G5599" i="5"/>
  <c r="G5598" i="5"/>
  <c r="G5597" i="5"/>
  <c r="G5596" i="5"/>
  <c r="G5595" i="5"/>
  <c r="G5594" i="5"/>
  <c r="G5593" i="5"/>
  <c r="G5592" i="5"/>
  <c r="G5591" i="5"/>
  <c r="G5590" i="5"/>
  <c r="G5589" i="5"/>
  <c r="G5588" i="5"/>
  <c r="G5587" i="5"/>
  <c r="G5586" i="5"/>
  <c r="G5585" i="5"/>
  <c r="G5584" i="5"/>
  <c r="G5583" i="5"/>
  <c r="G5582" i="5"/>
  <c r="G5581" i="5"/>
  <c r="G5580" i="5"/>
  <c r="G5579" i="5"/>
  <c r="G5578" i="5"/>
  <c r="G5577" i="5"/>
  <c r="G5576" i="5"/>
  <c r="G5575" i="5"/>
  <c r="G5574" i="5"/>
  <c r="G5573" i="5"/>
  <c r="G5572" i="5"/>
  <c r="G5571" i="5"/>
  <c r="G5570" i="5"/>
  <c r="G5569" i="5"/>
  <c r="G5568" i="5"/>
  <c r="G5567" i="5"/>
  <c r="G5566" i="5"/>
  <c r="G5565" i="5"/>
  <c r="G5564" i="5"/>
  <c r="G5563" i="5"/>
  <c r="G5562" i="5"/>
  <c r="G5561" i="5"/>
  <c r="G5560" i="5"/>
  <c r="G5559" i="5"/>
  <c r="G5558" i="5"/>
  <c r="G5557" i="5"/>
  <c r="G5556" i="5"/>
  <c r="G5555" i="5"/>
  <c r="G5554" i="5"/>
  <c r="G5553" i="5"/>
  <c r="G5552" i="5"/>
  <c r="G5551" i="5"/>
  <c r="G5550" i="5"/>
  <c r="G5549" i="5"/>
  <c r="G5548" i="5"/>
  <c r="G5547" i="5"/>
  <c r="G5546" i="5"/>
  <c r="G5545" i="5"/>
  <c r="G5544" i="5"/>
  <c r="G5543" i="5"/>
  <c r="G5542" i="5"/>
  <c r="H5542" i="5" s="1"/>
  <c r="G5541" i="5"/>
  <c r="H5541" i="5" s="1"/>
  <c r="G5540" i="5"/>
  <c r="G5539" i="5"/>
  <c r="G5538" i="5"/>
  <c r="G5537" i="5"/>
  <c r="G5536" i="5"/>
  <c r="G5535" i="5"/>
  <c r="G5534" i="5"/>
  <c r="G5533" i="5"/>
  <c r="G5532" i="5"/>
  <c r="G5531" i="5"/>
  <c r="G5530" i="5"/>
  <c r="G5529" i="5"/>
  <c r="G5528" i="5"/>
  <c r="G5527" i="5"/>
  <c r="G5526" i="5"/>
  <c r="G5525" i="5"/>
  <c r="G5524" i="5"/>
  <c r="G5523" i="5"/>
  <c r="G5522" i="5"/>
  <c r="G5521" i="5"/>
  <c r="G5520" i="5"/>
  <c r="G5519" i="5"/>
  <c r="G5518" i="5"/>
  <c r="G5517" i="5"/>
  <c r="G5516" i="5"/>
  <c r="G5515" i="5"/>
  <c r="G5514" i="5"/>
  <c r="G5513" i="5"/>
  <c r="G5512" i="5"/>
  <c r="G5511" i="5"/>
  <c r="G5510" i="5"/>
  <c r="G5509" i="5"/>
  <c r="G5508" i="5"/>
  <c r="G5507" i="5"/>
  <c r="G5506" i="5"/>
  <c r="G5505" i="5"/>
  <c r="G5504" i="5"/>
  <c r="G5503" i="5"/>
  <c r="G5502" i="5"/>
  <c r="G5501" i="5"/>
  <c r="G5500" i="5"/>
  <c r="G5499" i="5"/>
  <c r="G5498" i="5"/>
  <c r="G5497" i="5"/>
  <c r="G5496" i="5"/>
  <c r="G5495" i="5"/>
  <c r="G5494" i="5"/>
  <c r="G5493" i="5"/>
  <c r="G5492" i="5"/>
  <c r="G5491" i="5"/>
  <c r="G5490" i="5"/>
  <c r="G5489" i="5"/>
  <c r="G5488" i="5"/>
  <c r="G5487" i="5"/>
  <c r="G5486" i="5"/>
  <c r="G5485" i="5"/>
  <c r="G5484" i="5"/>
  <c r="G5483" i="5"/>
  <c r="G5482" i="5"/>
  <c r="G5481" i="5"/>
  <c r="G5480" i="5"/>
  <c r="G5479" i="5"/>
  <c r="G5478" i="5"/>
  <c r="G5477" i="5"/>
  <c r="G5476" i="5"/>
  <c r="G5475" i="5"/>
  <c r="G5474" i="5"/>
  <c r="G5473" i="5"/>
  <c r="G5472" i="5"/>
  <c r="G5471" i="5"/>
  <c r="G5470" i="5"/>
  <c r="G5469" i="5"/>
  <c r="G5468" i="5"/>
  <c r="G5467" i="5"/>
  <c r="G5466" i="5"/>
  <c r="G5465" i="5"/>
  <c r="G5464" i="5"/>
  <c r="G5463" i="5"/>
  <c r="G5462" i="5"/>
  <c r="G5461" i="5"/>
  <c r="G5460" i="5"/>
  <c r="G5459" i="5"/>
  <c r="G5458" i="5"/>
  <c r="G5457" i="5"/>
  <c r="G5456" i="5"/>
  <c r="G5455" i="5"/>
  <c r="G5454" i="5"/>
  <c r="G5453" i="5"/>
  <c r="G5452" i="5"/>
  <c r="G5451" i="5"/>
  <c r="G5450" i="5"/>
  <c r="G5449" i="5"/>
  <c r="G5448" i="5"/>
  <c r="G5447" i="5"/>
  <c r="G5446" i="5"/>
  <c r="G5445" i="5"/>
  <c r="G5444" i="5"/>
  <c r="G5443" i="5"/>
  <c r="G5442" i="5"/>
  <c r="G5441" i="5"/>
  <c r="G5440" i="5"/>
  <c r="G5439" i="5"/>
  <c r="G5438" i="5"/>
  <c r="G5437" i="5"/>
  <c r="G5436" i="5"/>
  <c r="G5435" i="5"/>
  <c r="G5434" i="5"/>
  <c r="G5433" i="5"/>
  <c r="G5432" i="5"/>
  <c r="G5431" i="5"/>
  <c r="G5430" i="5"/>
  <c r="G5429" i="5"/>
  <c r="G5428" i="5"/>
  <c r="G5427" i="5"/>
  <c r="G5426" i="5"/>
  <c r="G5425" i="5"/>
  <c r="G5424" i="5"/>
  <c r="G5423" i="5"/>
  <c r="G5422" i="5"/>
  <c r="G5421" i="5"/>
  <c r="G5420" i="5"/>
  <c r="G5419" i="5"/>
  <c r="G5418" i="5"/>
  <c r="G5417" i="5"/>
  <c r="G5416" i="5"/>
  <c r="G5415" i="5"/>
  <c r="G5414" i="5"/>
  <c r="G5413" i="5"/>
  <c r="G5412" i="5"/>
  <c r="G5411" i="5"/>
  <c r="G5410" i="5"/>
  <c r="G5409" i="5"/>
  <c r="G5408" i="5"/>
  <c r="G5407" i="5"/>
  <c r="G5406" i="5"/>
  <c r="G5405" i="5"/>
  <c r="G5404" i="5"/>
  <c r="G5403" i="5"/>
  <c r="G5402" i="5"/>
  <c r="G5401" i="5"/>
  <c r="G5400" i="5"/>
  <c r="G5399" i="5"/>
  <c r="G5398" i="5"/>
  <c r="G5397" i="5"/>
  <c r="G5396" i="5"/>
  <c r="G5395" i="5"/>
  <c r="G5394" i="5"/>
  <c r="G5393" i="5"/>
  <c r="G5392" i="5"/>
  <c r="G5391" i="5"/>
  <c r="G5390" i="5"/>
  <c r="G5389" i="5"/>
  <c r="G5388" i="5"/>
  <c r="G5387" i="5"/>
  <c r="G5386" i="5"/>
  <c r="G5385" i="5"/>
  <c r="G5384" i="5"/>
  <c r="G5383" i="5"/>
  <c r="G5382" i="5"/>
  <c r="G5381" i="5"/>
  <c r="G5380" i="5"/>
  <c r="G5379" i="5"/>
  <c r="G5378" i="5"/>
  <c r="G5377" i="5"/>
  <c r="G5376" i="5"/>
  <c r="G5375" i="5"/>
  <c r="H5375" i="5" s="1"/>
  <c r="G5374" i="5"/>
  <c r="H5374" i="5" s="1"/>
  <c r="G5373" i="5"/>
  <c r="H5373" i="5" s="1"/>
  <c r="G5372" i="5"/>
  <c r="H5372" i="5" s="1"/>
  <c r="G5371" i="5"/>
  <c r="G5370" i="5"/>
  <c r="G5369" i="5"/>
  <c r="G5368" i="5"/>
  <c r="G5367" i="5"/>
  <c r="G5366" i="5"/>
  <c r="G5365" i="5"/>
  <c r="G5364" i="5"/>
  <c r="G5363" i="5"/>
  <c r="G5362" i="5"/>
  <c r="G5361" i="5"/>
  <c r="G5360" i="5"/>
  <c r="G5359" i="5"/>
  <c r="G5358" i="5"/>
  <c r="G5357" i="5"/>
  <c r="G5356" i="5"/>
  <c r="G5355" i="5"/>
  <c r="G5354" i="5"/>
  <c r="G5353" i="5"/>
  <c r="G5352" i="5"/>
  <c r="H5352" i="5" s="1"/>
  <c r="G5351" i="5"/>
  <c r="H5351" i="5" s="1"/>
  <c r="G5350" i="5"/>
  <c r="H5350" i="5" s="1"/>
  <c r="G5349" i="5"/>
  <c r="H5349" i="5" s="1"/>
  <c r="G5348" i="5"/>
  <c r="H5348" i="5" s="1"/>
  <c r="G5347" i="5"/>
  <c r="H5347" i="5" s="1"/>
  <c r="G5346" i="5"/>
  <c r="G5345" i="5"/>
  <c r="G5344" i="5"/>
  <c r="G5343" i="5"/>
  <c r="G5342" i="5"/>
  <c r="G5341" i="5"/>
  <c r="G5340" i="5"/>
  <c r="G5339" i="5"/>
  <c r="G5338" i="5"/>
  <c r="G5337" i="5"/>
  <c r="G5336" i="5"/>
  <c r="G5335" i="5"/>
  <c r="G5334" i="5"/>
  <c r="G5333" i="5"/>
  <c r="G5332" i="5"/>
  <c r="G5331" i="5"/>
  <c r="G5330" i="5"/>
  <c r="G5329" i="5"/>
  <c r="G5328" i="5"/>
  <c r="H5328" i="5" s="1"/>
  <c r="G5327" i="5"/>
  <c r="H5327" i="5" s="1"/>
  <c r="G5326" i="5"/>
  <c r="H5326" i="5" s="1"/>
  <c r="G5325" i="5"/>
  <c r="H5325" i="5" s="1"/>
  <c r="G5324" i="5"/>
  <c r="H5324" i="5" s="1"/>
  <c r="G5323" i="5"/>
  <c r="H5323" i="5" s="1"/>
  <c r="G5322" i="5"/>
  <c r="G5321" i="5"/>
  <c r="G5320" i="5"/>
  <c r="G5319" i="5"/>
  <c r="G5318" i="5"/>
  <c r="G5317" i="5"/>
  <c r="G5316" i="5"/>
  <c r="G5315" i="5"/>
  <c r="G5314" i="5"/>
  <c r="G5313" i="5"/>
  <c r="G5312" i="5"/>
  <c r="G5311" i="5"/>
  <c r="G5310" i="5"/>
  <c r="G5309" i="5"/>
  <c r="G5308" i="5"/>
  <c r="G5307" i="5"/>
  <c r="G5306" i="5"/>
  <c r="G5305" i="5"/>
  <c r="G5304" i="5"/>
  <c r="G5303" i="5"/>
  <c r="G5302" i="5"/>
  <c r="G5301" i="5"/>
  <c r="G5300" i="5"/>
  <c r="G5299" i="5"/>
  <c r="G5298" i="5"/>
  <c r="G5297" i="5"/>
  <c r="G5296" i="5"/>
  <c r="G5295" i="5"/>
  <c r="G5294" i="5"/>
  <c r="G5293" i="5"/>
  <c r="G5292" i="5"/>
  <c r="G5291" i="5"/>
  <c r="G5290" i="5"/>
  <c r="G5289" i="5"/>
  <c r="G5288" i="5"/>
  <c r="G5287" i="5"/>
  <c r="G5286" i="5"/>
  <c r="G5285" i="5"/>
  <c r="G5284" i="5"/>
  <c r="G5283" i="5"/>
  <c r="G5282" i="5"/>
  <c r="G5281" i="5"/>
  <c r="G5280" i="5"/>
  <c r="G5279" i="5"/>
  <c r="G5278" i="5"/>
  <c r="G5277" i="5"/>
  <c r="G5276" i="5"/>
  <c r="G5275" i="5"/>
  <c r="G5274" i="5"/>
  <c r="G5273" i="5"/>
  <c r="G5272" i="5"/>
  <c r="G5271" i="5"/>
  <c r="G5270" i="5"/>
  <c r="G5269" i="5"/>
  <c r="G5268" i="5"/>
  <c r="G5267" i="5"/>
  <c r="G5266" i="5"/>
  <c r="G5265" i="5"/>
  <c r="G5264" i="5"/>
  <c r="G5263" i="5"/>
  <c r="G5262" i="5"/>
  <c r="G5261" i="5"/>
  <c r="G5260" i="5"/>
  <c r="G5259" i="5"/>
  <c r="G5258" i="5"/>
  <c r="G5257" i="5"/>
  <c r="G5256" i="5"/>
  <c r="G5255" i="5"/>
  <c r="G5254" i="5"/>
  <c r="G5253" i="5"/>
  <c r="G5252" i="5"/>
  <c r="G5251" i="5"/>
  <c r="H5251" i="5" s="1"/>
  <c r="G5250" i="5"/>
  <c r="H5250" i="5" s="1"/>
  <c r="G5249" i="5"/>
  <c r="G5248" i="5"/>
  <c r="G5247" i="5"/>
  <c r="G5246" i="5"/>
  <c r="G5245" i="5"/>
  <c r="G5244" i="5"/>
  <c r="G5243" i="5"/>
  <c r="G5242" i="5"/>
  <c r="G5241" i="5"/>
  <c r="G5240" i="5"/>
  <c r="G5239" i="5"/>
  <c r="G5238" i="5"/>
  <c r="G5237" i="5"/>
  <c r="G5236" i="5"/>
  <c r="G5235" i="5"/>
  <c r="G5234" i="5"/>
  <c r="G5233" i="5"/>
  <c r="H5233" i="5" s="1"/>
  <c r="G5232" i="5"/>
  <c r="H5232" i="5" s="1"/>
  <c r="G5231" i="5"/>
  <c r="H5231" i="5" s="1"/>
  <c r="G5230" i="5"/>
  <c r="H5230" i="5" s="1"/>
  <c r="G5229" i="5"/>
  <c r="H5229" i="5" s="1"/>
  <c r="G5228" i="5"/>
  <c r="H5228" i="5" s="1"/>
  <c r="G5227" i="5"/>
  <c r="H5227" i="5" s="1"/>
  <c r="G5226" i="5"/>
  <c r="H5226" i="5" s="1"/>
  <c r="G5225" i="5"/>
  <c r="H5225" i="5" s="1"/>
  <c r="G5224" i="5"/>
  <c r="G5223" i="5"/>
  <c r="G5222" i="5"/>
  <c r="G5221" i="5"/>
  <c r="G5220" i="5"/>
  <c r="G5219" i="5"/>
  <c r="G5218" i="5"/>
  <c r="G5217" i="5"/>
  <c r="G5216" i="5"/>
  <c r="G5215" i="5"/>
  <c r="G5214" i="5"/>
  <c r="G5213" i="5"/>
  <c r="G5212" i="5"/>
  <c r="G5211" i="5"/>
  <c r="G5210" i="5"/>
  <c r="G5209" i="5"/>
  <c r="H5209" i="5" s="1"/>
  <c r="G5208" i="5"/>
  <c r="H5208" i="5" s="1"/>
  <c r="G5207" i="5"/>
  <c r="H5207" i="5" s="1"/>
  <c r="G5206" i="5"/>
  <c r="H5206" i="5" s="1"/>
  <c r="G5205" i="5"/>
  <c r="H5205" i="5" s="1"/>
  <c r="G5204" i="5"/>
  <c r="H5204" i="5" s="1"/>
  <c r="G5203" i="5"/>
  <c r="H5203" i="5" s="1"/>
  <c r="G5202" i="5"/>
  <c r="H5202" i="5" s="1"/>
  <c r="G5201" i="5"/>
  <c r="H5201" i="5" s="1"/>
  <c r="G5200" i="5"/>
  <c r="G5199" i="5"/>
  <c r="G5198" i="5"/>
  <c r="G5197" i="5"/>
  <c r="G5196" i="5"/>
  <c r="G5195" i="5"/>
  <c r="G5194" i="5"/>
  <c r="G5193" i="5"/>
  <c r="G5192" i="5"/>
  <c r="G5191" i="5"/>
  <c r="G5190" i="5"/>
  <c r="G5189" i="5"/>
  <c r="G5188" i="5"/>
  <c r="G5187" i="5"/>
  <c r="G5186" i="5"/>
  <c r="G5185" i="5"/>
  <c r="H5185" i="5" s="1"/>
  <c r="G5184" i="5"/>
  <c r="H5184" i="5" s="1"/>
  <c r="G5183" i="5"/>
  <c r="H5183" i="5" s="1"/>
  <c r="G5182" i="5"/>
  <c r="H5182" i="5" s="1"/>
  <c r="G5181" i="5"/>
  <c r="H5181" i="5" s="1"/>
  <c r="G5180" i="5"/>
  <c r="H5180" i="5" s="1"/>
  <c r="G5179" i="5"/>
  <c r="H5179" i="5" s="1"/>
  <c r="G5178" i="5"/>
  <c r="H5178" i="5" s="1"/>
  <c r="G5177" i="5"/>
  <c r="H5177" i="5" s="1"/>
  <c r="G5176" i="5"/>
  <c r="H5176" i="5" s="1"/>
  <c r="G5175" i="5"/>
  <c r="G5174" i="5"/>
  <c r="G5173" i="5"/>
  <c r="G5172" i="5"/>
  <c r="G5171" i="5"/>
  <c r="G5170" i="5"/>
  <c r="G5169" i="5"/>
  <c r="G5168" i="5"/>
  <c r="G5167" i="5"/>
  <c r="G5166" i="5"/>
  <c r="G5165" i="5"/>
  <c r="G5164" i="5"/>
  <c r="G5163" i="5"/>
  <c r="G5162" i="5"/>
  <c r="G5161" i="5"/>
  <c r="H5161" i="5" s="1"/>
  <c r="G5160" i="5"/>
  <c r="H5160" i="5" s="1"/>
  <c r="G5159" i="5"/>
  <c r="H5159" i="5" s="1"/>
  <c r="G5158" i="5"/>
  <c r="H5158" i="5" s="1"/>
  <c r="G5157" i="5"/>
  <c r="H5157" i="5" s="1"/>
  <c r="G5156" i="5"/>
  <c r="H5156" i="5" s="1"/>
  <c r="G5155" i="5"/>
  <c r="H5155" i="5" s="1"/>
  <c r="G5154" i="5"/>
  <c r="G5153" i="5"/>
  <c r="G5152" i="5"/>
  <c r="G5151" i="5"/>
  <c r="G5150" i="5"/>
  <c r="G5149" i="5"/>
  <c r="G5148" i="5"/>
  <c r="G5147" i="5"/>
  <c r="G5146" i="5"/>
  <c r="G5145" i="5"/>
  <c r="G5144" i="5"/>
  <c r="G5143" i="5"/>
  <c r="G5142" i="5"/>
  <c r="G5141" i="5"/>
  <c r="G5140" i="5"/>
  <c r="G5139" i="5"/>
  <c r="G5138" i="5"/>
  <c r="G5137" i="5"/>
  <c r="G5136" i="5"/>
  <c r="G5135" i="5"/>
  <c r="G5134" i="5"/>
  <c r="G5133" i="5"/>
  <c r="G5132" i="5"/>
  <c r="G5131" i="5"/>
  <c r="G5130" i="5"/>
  <c r="G5129" i="5"/>
  <c r="G5128" i="5"/>
  <c r="G5127" i="5"/>
  <c r="G5126" i="5"/>
  <c r="G5125" i="5"/>
  <c r="G5124" i="5"/>
  <c r="G5123" i="5"/>
  <c r="G5122" i="5"/>
  <c r="G5121" i="5"/>
  <c r="G5120" i="5"/>
  <c r="G5119" i="5"/>
  <c r="G5118" i="5"/>
  <c r="G5117" i="5"/>
  <c r="G5116" i="5"/>
  <c r="G5115" i="5"/>
  <c r="G5114" i="5"/>
  <c r="G5113" i="5"/>
  <c r="G5112" i="5"/>
  <c r="G5111" i="5"/>
  <c r="G5110" i="5"/>
  <c r="G5109" i="5"/>
  <c r="G5108" i="5"/>
  <c r="G5107" i="5"/>
  <c r="G5106" i="5"/>
  <c r="G5105" i="5"/>
  <c r="G5104" i="5"/>
  <c r="G5103" i="5"/>
  <c r="G5102" i="5"/>
  <c r="G5101" i="5"/>
  <c r="G5100" i="5"/>
  <c r="G5099" i="5"/>
  <c r="G5098" i="5"/>
  <c r="G5097" i="5"/>
  <c r="G5096" i="5"/>
  <c r="G5095" i="5"/>
  <c r="G5094" i="5"/>
  <c r="G5093" i="5"/>
  <c r="G5092" i="5"/>
  <c r="G5091" i="5"/>
  <c r="G5090" i="5"/>
  <c r="G5089" i="5"/>
  <c r="G5088" i="5"/>
  <c r="H5088" i="5" s="1"/>
  <c r="G5087" i="5"/>
  <c r="H5087" i="5" s="1"/>
  <c r="G5086" i="5"/>
  <c r="H5086" i="5" s="1"/>
  <c r="G5085" i="5"/>
  <c r="H5085" i="5" s="1"/>
  <c r="G5084" i="5"/>
  <c r="H5084" i="5" s="1"/>
  <c r="G5083" i="5"/>
  <c r="H5083" i="5" s="1"/>
  <c r="G5082" i="5"/>
  <c r="G5081" i="5"/>
  <c r="G5080" i="5"/>
  <c r="G5079" i="5"/>
  <c r="G5078" i="5"/>
  <c r="G5077" i="5"/>
  <c r="G5076" i="5"/>
  <c r="G5075" i="5"/>
  <c r="G5074" i="5"/>
  <c r="G5073" i="5"/>
  <c r="G5072" i="5"/>
  <c r="G5071" i="5"/>
  <c r="G5070" i="5"/>
  <c r="G5069" i="5"/>
  <c r="G5068" i="5"/>
  <c r="G5067" i="5"/>
  <c r="G5066" i="5"/>
  <c r="G5065" i="5"/>
  <c r="G5064" i="5"/>
  <c r="G5063" i="5"/>
  <c r="G5062" i="5"/>
  <c r="G5061" i="5"/>
  <c r="G5060" i="5"/>
  <c r="G5059" i="5"/>
  <c r="G5058" i="5"/>
  <c r="G5057" i="5"/>
  <c r="G5056" i="5"/>
  <c r="G5055" i="5"/>
  <c r="G5054" i="5"/>
  <c r="G5053" i="5"/>
  <c r="G5052" i="5"/>
  <c r="G5051" i="5"/>
  <c r="G5050" i="5"/>
  <c r="G5049" i="5"/>
  <c r="G5048" i="5"/>
  <c r="G5047" i="5"/>
  <c r="G5046" i="5"/>
  <c r="G5045" i="5"/>
  <c r="G5044" i="5"/>
  <c r="G5043" i="5"/>
  <c r="G5042" i="5"/>
  <c r="G5041" i="5"/>
  <c r="G5040" i="5"/>
  <c r="G5039" i="5"/>
  <c r="G5038" i="5"/>
  <c r="G5037" i="5"/>
  <c r="G5036" i="5"/>
  <c r="G5035" i="5"/>
  <c r="G5034" i="5"/>
  <c r="G5033" i="5"/>
  <c r="G5032" i="5"/>
  <c r="G5031" i="5"/>
  <c r="G5030" i="5"/>
  <c r="G5029" i="5"/>
  <c r="G5028" i="5"/>
  <c r="G5027" i="5"/>
  <c r="G5026" i="5"/>
  <c r="G5025" i="5"/>
  <c r="G5024" i="5"/>
  <c r="G5023" i="5"/>
  <c r="G5022" i="5"/>
  <c r="G5021" i="5"/>
  <c r="G5020" i="5"/>
  <c r="G5019" i="5"/>
  <c r="G5018" i="5"/>
  <c r="G5017" i="5"/>
  <c r="G5016" i="5"/>
  <c r="G5015" i="5"/>
  <c r="G5014" i="5"/>
  <c r="H5014" i="5" s="1"/>
  <c r="G5013" i="5"/>
  <c r="H5013" i="5" s="1"/>
  <c r="G5012" i="5"/>
  <c r="H5012" i="5" s="1"/>
  <c r="G5011" i="5"/>
  <c r="G5010" i="5"/>
  <c r="G5009" i="5"/>
  <c r="G5008" i="5"/>
  <c r="G5007" i="5"/>
  <c r="G5006" i="5"/>
  <c r="G5005" i="5"/>
  <c r="G5004" i="5"/>
  <c r="G5003" i="5"/>
  <c r="G5002" i="5"/>
  <c r="G5001" i="5"/>
  <c r="G5000" i="5"/>
  <c r="G4999" i="5"/>
  <c r="G4998" i="5"/>
  <c r="G4997" i="5"/>
  <c r="G4996" i="5"/>
  <c r="G4995" i="5"/>
  <c r="G4994" i="5"/>
  <c r="G4993" i="5"/>
  <c r="G4992" i="5"/>
  <c r="G4991" i="5"/>
  <c r="G4990" i="5"/>
  <c r="G4989" i="5"/>
  <c r="G4988" i="5"/>
  <c r="G4987" i="5"/>
  <c r="G4986" i="5"/>
  <c r="G4985" i="5"/>
  <c r="G4984" i="5"/>
  <c r="G4983" i="5"/>
  <c r="G4982" i="5"/>
  <c r="G4981" i="5"/>
  <c r="G4980" i="5"/>
  <c r="G4979" i="5"/>
  <c r="G4978" i="5"/>
  <c r="G4977" i="5"/>
  <c r="G4976" i="5"/>
  <c r="G4975" i="5"/>
  <c r="G4974" i="5"/>
  <c r="G4973" i="5"/>
  <c r="G4972" i="5"/>
  <c r="G4971" i="5"/>
  <c r="G4970" i="5"/>
  <c r="G4969" i="5"/>
  <c r="G4968" i="5"/>
  <c r="G4967" i="5"/>
  <c r="G4966" i="5"/>
  <c r="G4965" i="5"/>
  <c r="G4964" i="5"/>
  <c r="G4963" i="5"/>
  <c r="G4962" i="5"/>
  <c r="G4961" i="5"/>
  <c r="G4960" i="5"/>
  <c r="G4959" i="5"/>
  <c r="G4958" i="5"/>
  <c r="G4957" i="5"/>
  <c r="G4956" i="5"/>
  <c r="G4955" i="5"/>
  <c r="G4954" i="5"/>
  <c r="G4953" i="5"/>
  <c r="G4952" i="5"/>
  <c r="G4951" i="5"/>
  <c r="G4950" i="5"/>
  <c r="G4949" i="5"/>
  <c r="G4948" i="5"/>
  <c r="G4947" i="5"/>
  <c r="G4946" i="5"/>
  <c r="G4945" i="5"/>
  <c r="G4944" i="5"/>
  <c r="G4943" i="5"/>
  <c r="G4942" i="5"/>
  <c r="G4941" i="5"/>
  <c r="G4940" i="5"/>
  <c r="G4939" i="5"/>
  <c r="G4938" i="5"/>
  <c r="G4937" i="5"/>
  <c r="G4936" i="5"/>
  <c r="G4935" i="5"/>
  <c r="G4934" i="5"/>
  <c r="G4933" i="5"/>
  <c r="G4932" i="5"/>
  <c r="G4931" i="5"/>
  <c r="G4930" i="5"/>
  <c r="G4929" i="5"/>
  <c r="G4928" i="5"/>
  <c r="G4927" i="5"/>
  <c r="G4926" i="5"/>
  <c r="G4925" i="5"/>
  <c r="G4924" i="5"/>
  <c r="G4923" i="5"/>
  <c r="G4922" i="5"/>
  <c r="G4921" i="5"/>
  <c r="G4920" i="5"/>
  <c r="G4919" i="5"/>
  <c r="G4918" i="5"/>
  <c r="G4917" i="5"/>
  <c r="H4917" i="5" s="1"/>
  <c r="G4916" i="5"/>
  <c r="H4916" i="5" s="1"/>
  <c r="G4915" i="5"/>
  <c r="G4914" i="5"/>
  <c r="G4913" i="5"/>
  <c r="G4912" i="5"/>
  <c r="G4911" i="5"/>
  <c r="G4910" i="5"/>
  <c r="G4909" i="5"/>
  <c r="G4908" i="5"/>
  <c r="G4907" i="5"/>
  <c r="G4906" i="5"/>
  <c r="G4905" i="5"/>
  <c r="G4904" i="5"/>
  <c r="G4903" i="5"/>
  <c r="G4902" i="5"/>
  <c r="G4901" i="5"/>
  <c r="G4900" i="5"/>
  <c r="G4899" i="5"/>
  <c r="G4898" i="5"/>
  <c r="H4898" i="5" s="1"/>
  <c r="G4897" i="5"/>
  <c r="H4897" i="5" s="1"/>
  <c r="G4896" i="5"/>
  <c r="H4896" i="5" s="1"/>
  <c r="G4895" i="5"/>
  <c r="H4895" i="5" s="1"/>
  <c r="G4894" i="5"/>
  <c r="H4894" i="5" s="1"/>
  <c r="G4893" i="5"/>
  <c r="H4893" i="5" s="1"/>
  <c r="G4892" i="5"/>
  <c r="H4892" i="5" s="1"/>
  <c r="G4891" i="5"/>
  <c r="H4891" i="5" s="1"/>
  <c r="G4890" i="5"/>
  <c r="H4890" i="5" s="1"/>
  <c r="G4889" i="5"/>
  <c r="G4888" i="5"/>
  <c r="G4887" i="5"/>
  <c r="G4886" i="5"/>
  <c r="G4885" i="5"/>
  <c r="G4884" i="5"/>
  <c r="G4883" i="5"/>
  <c r="G4882" i="5"/>
  <c r="G4881" i="5"/>
  <c r="G4880" i="5"/>
  <c r="G4879" i="5"/>
  <c r="G4878" i="5"/>
  <c r="G4877" i="5"/>
  <c r="G4876" i="5"/>
  <c r="G4875" i="5"/>
  <c r="G4874" i="5"/>
  <c r="G4873" i="5"/>
  <c r="H4873" i="5" s="1"/>
  <c r="G4872" i="5"/>
  <c r="H4872" i="5" s="1"/>
  <c r="G4871" i="5"/>
  <c r="H4871" i="5" s="1"/>
  <c r="G4870" i="5"/>
  <c r="H4870" i="5" s="1"/>
  <c r="G4869" i="5"/>
  <c r="H4869" i="5" s="1"/>
  <c r="G4868" i="5"/>
  <c r="H4868" i="5" s="1"/>
  <c r="G4867" i="5"/>
  <c r="H4867" i="5" s="1"/>
  <c r="G4866" i="5"/>
  <c r="H4866" i="5" s="1"/>
  <c r="G4865" i="5"/>
  <c r="G4864" i="5"/>
  <c r="G4863" i="5"/>
  <c r="G4862" i="5"/>
  <c r="G4861" i="5"/>
  <c r="G4860" i="5"/>
  <c r="G4859" i="5"/>
  <c r="G4858" i="5"/>
  <c r="G4857" i="5"/>
  <c r="G4856" i="5"/>
  <c r="G4855" i="5"/>
  <c r="G4854" i="5"/>
  <c r="G4853" i="5"/>
  <c r="G4852" i="5"/>
  <c r="G4851" i="5"/>
  <c r="G4850" i="5"/>
  <c r="G4849" i="5"/>
  <c r="G4848" i="5"/>
  <c r="H4848" i="5" s="1"/>
  <c r="G4847" i="5"/>
  <c r="H4847" i="5" s="1"/>
  <c r="G4846" i="5"/>
  <c r="H4846" i="5" s="1"/>
  <c r="G4845" i="5"/>
  <c r="G4844" i="5"/>
  <c r="H4844" i="5" s="1"/>
  <c r="G4843" i="5"/>
  <c r="H4843" i="5" s="1"/>
  <c r="G4842" i="5"/>
  <c r="H4842" i="5" s="1"/>
  <c r="G4841" i="5"/>
  <c r="G4840" i="5"/>
  <c r="G4839" i="5"/>
  <c r="G4838" i="5"/>
  <c r="G4837" i="5"/>
  <c r="G4836" i="5"/>
  <c r="G4835" i="5"/>
  <c r="G4834" i="5"/>
  <c r="G4833" i="5"/>
  <c r="G4832" i="5"/>
  <c r="G4831" i="5"/>
  <c r="G4830" i="5"/>
  <c r="G4829" i="5"/>
  <c r="G4828" i="5"/>
  <c r="G4827" i="5"/>
  <c r="G4826" i="5"/>
  <c r="H4826" i="5" s="1"/>
  <c r="G4825" i="5"/>
  <c r="H4825" i="5" s="1"/>
  <c r="G4824" i="5"/>
  <c r="H4824" i="5" s="1"/>
  <c r="G4823" i="5"/>
  <c r="H4823" i="5" s="1"/>
  <c r="G4822" i="5"/>
  <c r="H4822" i="5" s="1"/>
  <c r="G4821" i="5"/>
  <c r="H4821" i="5" s="1"/>
  <c r="G4820" i="5"/>
  <c r="H4820" i="5" s="1"/>
  <c r="G4819" i="5"/>
  <c r="H4819" i="5" s="1"/>
  <c r="G4818" i="5"/>
  <c r="H4818" i="5" s="1"/>
  <c r="G4817" i="5"/>
  <c r="H4817" i="5" s="1"/>
  <c r="G4816" i="5"/>
  <c r="G4815" i="5"/>
  <c r="G4814" i="5"/>
  <c r="G4813" i="5"/>
  <c r="G4812" i="5"/>
  <c r="G4811" i="5"/>
  <c r="G4810" i="5"/>
  <c r="G4809" i="5"/>
  <c r="G4808" i="5"/>
  <c r="G4807" i="5"/>
  <c r="G4806" i="5"/>
  <c r="G4805" i="5"/>
  <c r="G4804" i="5"/>
  <c r="G4803" i="5"/>
  <c r="G4802" i="5"/>
  <c r="H4802" i="5" s="1"/>
  <c r="G4801" i="5"/>
  <c r="H4801" i="5" s="1"/>
  <c r="G4800" i="5"/>
  <c r="H4800" i="5" s="1"/>
  <c r="G4799" i="5"/>
  <c r="H4799" i="5" s="1"/>
  <c r="G4798" i="5"/>
  <c r="H4798" i="5" s="1"/>
  <c r="G4797" i="5"/>
  <c r="H4797" i="5" s="1"/>
  <c r="G4796" i="5"/>
  <c r="H4796" i="5" s="1"/>
  <c r="G4795" i="5"/>
  <c r="H4795" i="5" s="1"/>
  <c r="G4794" i="5"/>
  <c r="G4793" i="5"/>
  <c r="G4792" i="5"/>
  <c r="G4791" i="5"/>
  <c r="G4790" i="5"/>
  <c r="G4789" i="5"/>
  <c r="G4788" i="5"/>
  <c r="G4787" i="5"/>
  <c r="G4786" i="5"/>
  <c r="G4785" i="5"/>
  <c r="G4784" i="5"/>
  <c r="G4783" i="5"/>
  <c r="G4782" i="5"/>
  <c r="G4781" i="5"/>
  <c r="G4780" i="5"/>
  <c r="G4779" i="5"/>
  <c r="G4778" i="5"/>
  <c r="G4777" i="5"/>
  <c r="G4776" i="5"/>
  <c r="H4776" i="5" s="1"/>
  <c r="G4775" i="5"/>
  <c r="H4775" i="5" s="1"/>
  <c r="G4774" i="5"/>
  <c r="H4774" i="5" s="1"/>
  <c r="G4773" i="5"/>
  <c r="H4773" i="5" s="1"/>
  <c r="G4772" i="5"/>
  <c r="H4772" i="5" s="1"/>
  <c r="G4771" i="5"/>
  <c r="H4771" i="5" s="1"/>
  <c r="G4770" i="5"/>
  <c r="H4770" i="5" s="1"/>
  <c r="G4769" i="5"/>
  <c r="G4768" i="5"/>
  <c r="G4767" i="5"/>
  <c r="G4766" i="5"/>
  <c r="G4765" i="5"/>
  <c r="G4764" i="5"/>
  <c r="G4763" i="5"/>
  <c r="G4762" i="5"/>
  <c r="G4761" i="5"/>
  <c r="G4760" i="5"/>
  <c r="G4759" i="5"/>
  <c r="G4758" i="5"/>
  <c r="G4757" i="5"/>
  <c r="G4756" i="5"/>
  <c r="G4755" i="5"/>
  <c r="G4754" i="5"/>
  <c r="G4753" i="5"/>
  <c r="H4753" i="5" s="1"/>
  <c r="G4752" i="5"/>
  <c r="H4752" i="5" s="1"/>
  <c r="G4751" i="5"/>
  <c r="H4751" i="5" s="1"/>
  <c r="G4750" i="5"/>
  <c r="H4750" i="5" s="1"/>
  <c r="G4749" i="5"/>
  <c r="H4749" i="5" s="1"/>
  <c r="G4748" i="5"/>
  <c r="H4748" i="5" s="1"/>
  <c r="G4747" i="5"/>
  <c r="H4747" i="5" s="1"/>
  <c r="G4746" i="5"/>
  <c r="H4746" i="5" s="1"/>
  <c r="G4745" i="5"/>
  <c r="H4745" i="5" s="1"/>
  <c r="G4744" i="5"/>
  <c r="G4743" i="5"/>
  <c r="G4742" i="5"/>
  <c r="G4741" i="5"/>
  <c r="G4740" i="5"/>
  <c r="G4739" i="5"/>
  <c r="G4738" i="5"/>
  <c r="G4737" i="5"/>
  <c r="G4736" i="5"/>
  <c r="G4735" i="5"/>
  <c r="G4734" i="5"/>
  <c r="G4733" i="5"/>
  <c r="G4732" i="5"/>
  <c r="G4731" i="5"/>
  <c r="G4730" i="5"/>
  <c r="H4730" i="5" s="1"/>
  <c r="G4729" i="5"/>
  <c r="H4729" i="5" s="1"/>
  <c r="G4728" i="5"/>
  <c r="H4728" i="5" s="1"/>
  <c r="G4727" i="5"/>
  <c r="H4727" i="5" s="1"/>
  <c r="G4726" i="5"/>
  <c r="H4726" i="5" s="1"/>
  <c r="G4725" i="5"/>
  <c r="H4725" i="5" s="1"/>
  <c r="G4724" i="5"/>
  <c r="H4724" i="5" s="1"/>
  <c r="G4723" i="5"/>
  <c r="H4723" i="5" s="1"/>
  <c r="G4722" i="5"/>
  <c r="H4722" i="5" s="1"/>
  <c r="G4721" i="5"/>
  <c r="G4720" i="5"/>
  <c r="G4719" i="5"/>
  <c r="G4718" i="5"/>
  <c r="G4717" i="5"/>
  <c r="G4716" i="5"/>
  <c r="G4715" i="5"/>
  <c r="G4714" i="5"/>
  <c r="G4713" i="5"/>
  <c r="G4712" i="5"/>
  <c r="G4711" i="5"/>
  <c r="G4710" i="5"/>
  <c r="G4709" i="5"/>
  <c r="G4708" i="5"/>
  <c r="G4707" i="5"/>
  <c r="G4706" i="5"/>
  <c r="G4705" i="5"/>
  <c r="H4705" i="5" s="1"/>
  <c r="G4704" i="5"/>
  <c r="H4704" i="5" s="1"/>
  <c r="G4703" i="5"/>
  <c r="H4703" i="5" s="1"/>
  <c r="G4702" i="5"/>
  <c r="H4702" i="5" s="1"/>
  <c r="G4701" i="5"/>
  <c r="H4701" i="5" s="1"/>
  <c r="G4700" i="5"/>
  <c r="H4700" i="5" s="1"/>
  <c r="G4699" i="5"/>
  <c r="H4699" i="5" s="1"/>
  <c r="G4698" i="5"/>
  <c r="G4697" i="5"/>
  <c r="G4696" i="5"/>
  <c r="G4695" i="5"/>
  <c r="G4694" i="5"/>
  <c r="G4693" i="5"/>
  <c r="G4692" i="5"/>
  <c r="G4691" i="5"/>
  <c r="G4690" i="5"/>
  <c r="G4689" i="5"/>
  <c r="G4688" i="5"/>
  <c r="G4687" i="5"/>
  <c r="G4686" i="5"/>
  <c r="G4685" i="5"/>
  <c r="G4684" i="5"/>
  <c r="G4683" i="5"/>
  <c r="G4682" i="5"/>
  <c r="G4681" i="5"/>
  <c r="G4680" i="5"/>
  <c r="G4679" i="5"/>
  <c r="G4678" i="5"/>
  <c r="H4678" i="5" s="1"/>
  <c r="G4677" i="5"/>
  <c r="H4677" i="5" s="1"/>
  <c r="G4676" i="5"/>
  <c r="G4675" i="5"/>
  <c r="G4674" i="5"/>
  <c r="G4673" i="5"/>
  <c r="G4672" i="5"/>
  <c r="G4671" i="5"/>
  <c r="G4670" i="5"/>
  <c r="G4669" i="5"/>
  <c r="G4668" i="5"/>
  <c r="G4667" i="5"/>
  <c r="G4666" i="5"/>
  <c r="G4665" i="5"/>
  <c r="G4664" i="5"/>
  <c r="G4663" i="5"/>
  <c r="G4662" i="5"/>
  <c r="G4661" i="5"/>
  <c r="G4660" i="5"/>
  <c r="G4659" i="5"/>
  <c r="G4658" i="5"/>
  <c r="G4657" i="5"/>
  <c r="G4656" i="5"/>
  <c r="G4655" i="5"/>
  <c r="G4654" i="5"/>
  <c r="G4653" i="5"/>
  <c r="G4652" i="5"/>
  <c r="G4651" i="5"/>
  <c r="G4650" i="5"/>
  <c r="G4649" i="5"/>
  <c r="G4648" i="5"/>
  <c r="G4647" i="5"/>
  <c r="G4646" i="5"/>
  <c r="G4645" i="5"/>
  <c r="G4644" i="5"/>
  <c r="G4643" i="5"/>
  <c r="G4642" i="5"/>
  <c r="G4641" i="5"/>
  <c r="G4640" i="5"/>
  <c r="G4639" i="5"/>
  <c r="G4638" i="5"/>
  <c r="G4637" i="5"/>
  <c r="G4636" i="5"/>
  <c r="G4635" i="5"/>
  <c r="G4634" i="5"/>
  <c r="G4633" i="5"/>
  <c r="G4632" i="5"/>
  <c r="G4631" i="5"/>
  <c r="G4630" i="5"/>
  <c r="G4629" i="5"/>
  <c r="G4628" i="5"/>
  <c r="G4627" i="5"/>
  <c r="G4626" i="5"/>
  <c r="G4625" i="5"/>
  <c r="G4624" i="5"/>
  <c r="G4623" i="5"/>
  <c r="G4622" i="5"/>
  <c r="G4621" i="5"/>
  <c r="G4620" i="5"/>
  <c r="G4619" i="5"/>
  <c r="G4618" i="5"/>
  <c r="G4617" i="5"/>
  <c r="G4616" i="5"/>
  <c r="G4615" i="5"/>
  <c r="G4614" i="5"/>
  <c r="G4613" i="5"/>
  <c r="G4612" i="5"/>
  <c r="G4611" i="5"/>
  <c r="G4610" i="5"/>
  <c r="G4609" i="5"/>
  <c r="G4608" i="5"/>
  <c r="G4607" i="5"/>
  <c r="H4607" i="5" s="1"/>
  <c r="G4606" i="5"/>
  <c r="H4606" i="5" s="1"/>
  <c r="G4605" i="5"/>
  <c r="H4605" i="5" s="1"/>
  <c r="G4604" i="5"/>
  <c r="H4604" i="5" s="1"/>
  <c r="G4603" i="5"/>
  <c r="H4603" i="5" s="1"/>
  <c r="G4602" i="5"/>
  <c r="G4601" i="5"/>
  <c r="G4600" i="5"/>
  <c r="G4599" i="5"/>
  <c r="G4598" i="5"/>
  <c r="G4597" i="5"/>
  <c r="G4596" i="5"/>
  <c r="G4595" i="5"/>
  <c r="G4594" i="5"/>
  <c r="G4593" i="5"/>
  <c r="G4592" i="5"/>
  <c r="G4591" i="5"/>
  <c r="G4590" i="5"/>
  <c r="G4589" i="5"/>
  <c r="G4588" i="5"/>
  <c r="G4587" i="5"/>
  <c r="G4586" i="5"/>
  <c r="G4585" i="5"/>
  <c r="G4584" i="5"/>
  <c r="G4583" i="5"/>
  <c r="G4582" i="5"/>
  <c r="G4581" i="5"/>
  <c r="G4580" i="5"/>
  <c r="G4579" i="5"/>
  <c r="G4578" i="5"/>
  <c r="G4577" i="5"/>
  <c r="G4576" i="5"/>
  <c r="G4575" i="5"/>
  <c r="G4574" i="5"/>
  <c r="G4573" i="5"/>
  <c r="G4572" i="5"/>
  <c r="G4571" i="5"/>
  <c r="G4570" i="5"/>
  <c r="G4569" i="5"/>
  <c r="G4568" i="5"/>
  <c r="G4567" i="5"/>
  <c r="G4566" i="5"/>
  <c r="G4565" i="5"/>
  <c r="G4564" i="5"/>
  <c r="G4563" i="5"/>
  <c r="G4562" i="5"/>
  <c r="G4561" i="5"/>
  <c r="G4560" i="5"/>
  <c r="G4559" i="5"/>
  <c r="G4558" i="5"/>
  <c r="H4558" i="5" s="1"/>
  <c r="G4557" i="5"/>
  <c r="H4557" i="5" s="1"/>
  <c r="G4556" i="5"/>
  <c r="H4556" i="5" s="1"/>
  <c r="G4555" i="5"/>
  <c r="G4554" i="5"/>
  <c r="G4553" i="5"/>
  <c r="G4552" i="5"/>
  <c r="G4551" i="5"/>
  <c r="G4550" i="5"/>
  <c r="G4549" i="5"/>
  <c r="G4548" i="5"/>
  <c r="G4547" i="5"/>
  <c r="G4546" i="5"/>
  <c r="G4545" i="5"/>
  <c r="G4544" i="5"/>
  <c r="G4543" i="5"/>
  <c r="G4542" i="5"/>
  <c r="G4541" i="5"/>
  <c r="G4540" i="5"/>
  <c r="G4539" i="5"/>
  <c r="G4538" i="5"/>
  <c r="G4537" i="5"/>
  <c r="G4536" i="5"/>
  <c r="G4535" i="5"/>
  <c r="G4534" i="5"/>
  <c r="G4533" i="5"/>
  <c r="G4532" i="5"/>
  <c r="G4531" i="5"/>
  <c r="G4530" i="5"/>
  <c r="G4529" i="5"/>
  <c r="G4528" i="5"/>
  <c r="G4527" i="5"/>
  <c r="G4526" i="5"/>
  <c r="G4525" i="5"/>
  <c r="G4524" i="5"/>
  <c r="G4523" i="5"/>
  <c r="G4522" i="5"/>
  <c r="G4521" i="5"/>
  <c r="G4520" i="5"/>
  <c r="G4519" i="5"/>
  <c r="G4518" i="5"/>
  <c r="G4517" i="5"/>
  <c r="G4516" i="5"/>
  <c r="G4515" i="5"/>
  <c r="G4514" i="5"/>
  <c r="G4513" i="5"/>
  <c r="G4512" i="5"/>
  <c r="G4511" i="5"/>
  <c r="G4510" i="5"/>
  <c r="G4509" i="5"/>
  <c r="G4508" i="5"/>
  <c r="G4507" i="5"/>
  <c r="G4506" i="5"/>
  <c r="G4505" i="5"/>
  <c r="G4504" i="5"/>
  <c r="G4503" i="5"/>
  <c r="G4502" i="5"/>
  <c r="G4501" i="5"/>
  <c r="G4500" i="5"/>
  <c r="G4499" i="5"/>
  <c r="G4498" i="5"/>
  <c r="G4497" i="5"/>
  <c r="G4496" i="5"/>
  <c r="G4495" i="5"/>
  <c r="G4494" i="5"/>
  <c r="G4493" i="5"/>
  <c r="G4492" i="5"/>
  <c r="G4491" i="5"/>
  <c r="G4490" i="5"/>
  <c r="G4489" i="5"/>
  <c r="G4488" i="5"/>
  <c r="G4487" i="5"/>
  <c r="G4486" i="5"/>
  <c r="G4485" i="5"/>
  <c r="H4485" i="5" s="1"/>
  <c r="G4484" i="5"/>
  <c r="G4483" i="5"/>
  <c r="G4482" i="5"/>
  <c r="G4481" i="5"/>
  <c r="G4480" i="5"/>
  <c r="G4479" i="5"/>
  <c r="G4478" i="5"/>
  <c r="G4477" i="5"/>
  <c r="G4476" i="5"/>
  <c r="G4475" i="5"/>
  <c r="G4474" i="5"/>
  <c r="G4473" i="5"/>
  <c r="G4472" i="5"/>
  <c r="G4471" i="5"/>
  <c r="G4470" i="5"/>
  <c r="G4469" i="5"/>
  <c r="G4468" i="5"/>
  <c r="G4467" i="5"/>
  <c r="G4466" i="5"/>
  <c r="G4465" i="5"/>
  <c r="G4464" i="5"/>
  <c r="G4463" i="5"/>
  <c r="H4463" i="5" s="1"/>
  <c r="G4462" i="5"/>
  <c r="H4462" i="5" s="1"/>
  <c r="G4461" i="5"/>
  <c r="H4461" i="5" s="1"/>
  <c r="G4460" i="5"/>
  <c r="G4459" i="5"/>
  <c r="G4458" i="5"/>
  <c r="G4457" i="5"/>
  <c r="G4456" i="5"/>
  <c r="G4455" i="5"/>
  <c r="G4454" i="5"/>
  <c r="G4453" i="5"/>
  <c r="G4452" i="5"/>
  <c r="G4451" i="5"/>
  <c r="G4450" i="5"/>
  <c r="G4449" i="5"/>
  <c r="G4448" i="5"/>
  <c r="G4447" i="5"/>
  <c r="G4446" i="5"/>
  <c r="G4445" i="5"/>
  <c r="G4444" i="5"/>
  <c r="G4443" i="5"/>
  <c r="G4442" i="5"/>
  <c r="G4441" i="5"/>
  <c r="G4440" i="5"/>
  <c r="G4439" i="5"/>
  <c r="G4438" i="5"/>
  <c r="G4437" i="5"/>
  <c r="G4436" i="5"/>
  <c r="G4435" i="5"/>
  <c r="G4434" i="5"/>
  <c r="G4433" i="5"/>
  <c r="G4432" i="5"/>
  <c r="G4431" i="5"/>
  <c r="G4430" i="5"/>
  <c r="G4429" i="5"/>
  <c r="G4428" i="5"/>
  <c r="G4427" i="5"/>
  <c r="G4426" i="5"/>
  <c r="G4425" i="5"/>
  <c r="G4424" i="5"/>
  <c r="G4423" i="5"/>
  <c r="G4422" i="5"/>
  <c r="G4421" i="5"/>
  <c r="G4420" i="5"/>
  <c r="G4419" i="5"/>
  <c r="G4418" i="5"/>
  <c r="G4417" i="5"/>
  <c r="G4416" i="5"/>
  <c r="G4415" i="5"/>
  <c r="G4414" i="5"/>
  <c r="G4413" i="5"/>
  <c r="G4412" i="5"/>
  <c r="G4411" i="5"/>
  <c r="G4410" i="5"/>
  <c r="G4409" i="5"/>
  <c r="G4408" i="5"/>
  <c r="G4407" i="5"/>
  <c r="G4406" i="5"/>
  <c r="G4405" i="5"/>
  <c r="G4404" i="5"/>
  <c r="G4403" i="5"/>
  <c r="G4402" i="5"/>
  <c r="G4401" i="5"/>
  <c r="G4400" i="5"/>
  <c r="G4399" i="5"/>
  <c r="G4398" i="5"/>
  <c r="G4397" i="5"/>
  <c r="G4396" i="5"/>
  <c r="G4395" i="5"/>
  <c r="G4394" i="5"/>
  <c r="G4393" i="5"/>
  <c r="G4392" i="5"/>
  <c r="G4391" i="5"/>
  <c r="H4391" i="5" s="1"/>
  <c r="G4390" i="5"/>
  <c r="H4390" i="5" s="1"/>
  <c r="G4389" i="5"/>
  <c r="H4389" i="5" s="1"/>
  <c r="G4388" i="5"/>
  <c r="H4388" i="5" s="1"/>
  <c r="G4387" i="5"/>
  <c r="H4387" i="5" s="1"/>
  <c r="G4386" i="5"/>
  <c r="G4385" i="5"/>
  <c r="G4384" i="5"/>
  <c r="G4383" i="5"/>
  <c r="G4382" i="5"/>
  <c r="G4381" i="5"/>
  <c r="G4380" i="5"/>
  <c r="G4379" i="5"/>
  <c r="G4378" i="5"/>
  <c r="G4377" i="5"/>
  <c r="G4376" i="5"/>
  <c r="G4375" i="5"/>
  <c r="G4374" i="5"/>
  <c r="G4373" i="5"/>
  <c r="G4372" i="5"/>
  <c r="G4371" i="5"/>
  <c r="G4370" i="5"/>
  <c r="G4369" i="5"/>
  <c r="G4368" i="5"/>
  <c r="H4368" i="5" s="1"/>
  <c r="G4367" i="5"/>
  <c r="H4367" i="5" s="1"/>
  <c r="G4366" i="5"/>
  <c r="H4366" i="5" s="1"/>
  <c r="G4365" i="5"/>
  <c r="H4365" i="5" s="1"/>
  <c r="G4364" i="5"/>
  <c r="H4364" i="5" s="1"/>
  <c r="G4363" i="5"/>
  <c r="H4363" i="5" s="1"/>
  <c r="G4362" i="5"/>
  <c r="H4362" i="5" s="1"/>
  <c r="G4361" i="5"/>
  <c r="G4360" i="5"/>
  <c r="G4359" i="5"/>
  <c r="G4358" i="5"/>
  <c r="G4357" i="5"/>
  <c r="G4356" i="5"/>
  <c r="G4355" i="5"/>
  <c r="G4354" i="5"/>
  <c r="G4353" i="5"/>
  <c r="G4352" i="5"/>
  <c r="G4351" i="5"/>
  <c r="G4350" i="5"/>
  <c r="G4349" i="5"/>
  <c r="G4348" i="5"/>
  <c r="G4347" i="5"/>
  <c r="G4346" i="5"/>
  <c r="G4345" i="5"/>
  <c r="G4344" i="5"/>
  <c r="H4344" i="5" s="1"/>
  <c r="G4343" i="5"/>
  <c r="H4343" i="5" s="1"/>
  <c r="G4342" i="5"/>
  <c r="H4342" i="5" s="1"/>
  <c r="G4341" i="5"/>
  <c r="H4341" i="5" s="1"/>
  <c r="G4340" i="5"/>
  <c r="H4340" i="5" s="1"/>
  <c r="H4339" i="5"/>
  <c r="G4339" i="5"/>
  <c r="G4338" i="5"/>
  <c r="H4338" i="5" s="1"/>
  <c r="G4337" i="5"/>
  <c r="H4337" i="5" s="1"/>
  <c r="G4336" i="5"/>
  <c r="H4336" i="5" s="1"/>
  <c r="G4335" i="5"/>
  <c r="G4334" i="5"/>
  <c r="G4333" i="5"/>
  <c r="G4332" i="5"/>
  <c r="G4331" i="5"/>
  <c r="G4330" i="5"/>
  <c r="G4329" i="5"/>
  <c r="G4328" i="5"/>
  <c r="G4327" i="5"/>
  <c r="G4326" i="5"/>
  <c r="G4325" i="5"/>
  <c r="G4324" i="5"/>
  <c r="G4323" i="5"/>
  <c r="H4323" i="5" s="1"/>
  <c r="H4322" i="5"/>
  <c r="G4322" i="5"/>
  <c r="G4321" i="5"/>
  <c r="H4321" i="5" s="1"/>
  <c r="G4320" i="5"/>
  <c r="H4320" i="5" s="1"/>
  <c r="G4319" i="5"/>
  <c r="H4319" i="5" s="1"/>
  <c r="G4318" i="5"/>
  <c r="H4318" i="5" s="1"/>
  <c r="G4317" i="5"/>
  <c r="H4317" i="5" s="1"/>
  <c r="G4316" i="5"/>
  <c r="H4316" i="5" s="1"/>
  <c r="G4315" i="5"/>
  <c r="H4315" i="5" s="1"/>
  <c r="G4314" i="5"/>
  <c r="H4314" i="5" s="1"/>
  <c r="G4313" i="5"/>
  <c r="H4313" i="5" s="1"/>
  <c r="G4312" i="5"/>
  <c r="G4311" i="5"/>
  <c r="G4310" i="5"/>
  <c r="G4309" i="5"/>
  <c r="G4308" i="5"/>
  <c r="G4307" i="5"/>
  <c r="G4306" i="5"/>
  <c r="G4305" i="5"/>
  <c r="G4304" i="5"/>
  <c r="G4303" i="5"/>
  <c r="G4302" i="5"/>
  <c r="G4301" i="5"/>
  <c r="G4300" i="5"/>
  <c r="G4299" i="5"/>
  <c r="G4298" i="5"/>
  <c r="G4297" i="5"/>
  <c r="H4297" i="5" s="1"/>
  <c r="G4296" i="5"/>
  <c r="H4296" i="5" s="1"/>
  <c r="G4295" i="5"/>
  <c r="H4295" i="5" s="1"/>
  <c r="G4294" i="5"/>
  <c r="H4294" i="5" s="1"/>
  <c r="G4293" i="5"/>
  <c r="H4293" i="5" s="1"/>
  <c r="G4292" i="5"/>
  <c r="H4292" i="5" s="1"/>
  <c r="G4291" i="5"/>
  <c r="H4291" i="5" s="1"/>
  <c r="G4290" i="5"/>
  <c r="H4290" i="5" s="1"/>
  <c r="G4289" i="5"/>
  <c r="G4288" i="5"/>
  <c r="G4287" i="5"/>
  <c r="G4286" i="5"/>
  <c r="G4285" i="5"/>
  <c r="G4284" i="5"/>
  <c r="G4283" i="5"/>
  <c r="G4282" i="5"/>
  <c r="G4281" i="5"/>
  <c r="G4280" i="5"/>
  <c r="G4279" i="5"/>
  <c r="G4278" i="5"/>
  <c r="G4277" i="5"/>
  <c r="G4276" i="5"/>
  <c r="G4275" i="5"/>
  <c r="G4274" i="5"/>
  <c r="G4273" i="5"/>
  <c r="G4272" i="5"/>
  <c r="H4272" i="5" s="1"/>
  <c r="G4271" i="5"/>
  <c r="H4271" i="5" s="1"/>
  <c r="G4270" i="5"/>
  <c r="H4270" i="5" s="1"/>
  <c r="G4269" i="5"/>
  <c r="H4269" i="5" s="1"/>
  <c r="G4268" i="5"/>
  <c r="H4268" i="5" s="1"/>
  <c r="G4267" i="5"/>
  <c r="H4267" i="5" s="1"/>
  <c r="G4266" i="5"/>
  <c r="H4266" i="5" s="1"/>
  <c r="G4265" i="5"/>
  <c r="G4264" i="5"/>
  <c r="G4263" i="5"/>
  <c r="G4262" i="5"/>
  <c r="G4261" i="5"/>
  <c r="G4260" i="5"/>
  <c r="G4259" i="5"/>
  <c r="G4258" i="5"/>
  <c r="G4257" i="5"/>
  <c r="G4256" i="5"/>
  <c r="G4255" i="5"/>
  <c r="G4254" i="5"/>
  <c r="G4253" i="5"/>
  <c r="G4252" i="5"/>
  <c r="G4251" i="5"/>
  <c r="G4250" i="5"/>
  <c r="G4249" i="5"/>
  <c r="H4249" i="5" s="1"/>
  <c r="H4248" i="5"/>
  <c r="G4248" i="5"/>
  <c r="G4247" i="5"/>
  <c r="H4247" i="5" s="1"/>
  <c r="G4246" i="5"/>
  <c r="H4246" i="5" s="1"/>
  <c r="G4245" i="5"/>
  <c r="H4245" i="5" s="1"/>
  <c r="G4244" i="5"/>
  <c r="H4244" i="5" s="1"/>
  <c r="G4243" i="5"/>
  <c r="H4243" i="5" s="1"/>
  <c r="G4242" i="5"/>
  <c r="G4241" i="5"/>
  <c r="G4240" i="5"/>
  <c r="G4239" i="5"/>
  <c r="G4238" i="5"/>
  <c r="G4237" i="5"/>
  <c r="G4236" i="5"/>
  <c r="G4235" i="5"/>
  <c r="G4234" i="5"/>
  <c r="G4233" i="5"/>
  <c r="G4232" i="5"/>
  <c r="G4231" i="5"/>
  <c r="G4230" i="5"/>
  <c r="G4229" i="5"/>
  <c r="G4228" i="5"/>
  <c r="G4227" i="5"/>
  <c r="G4226" i="5"/>
  <c r="G4225" i="5"/>
  <c r="G4224" i="5"/>
  <c r="G4223" i="5"/>
  <c r="G4222" i="5"/>
  <c r="G4221" i="5"/>
  <c r="G4220" i="5"/>
  <c r="G4219" i="5"/>
  <c r="G4218" i="5"/>
  <c r="G4217" i="5"/>
  <c r="G4216" i="5"/>
  <c r="G4215" i="5"/>
  <c r="G4214" i="5"/>
  <c r="G4213" i="5"/>
  <c r="G4212" i="5"/>
  <c r="G4211" i="5"/>
  <c r="G4210" i="5"/>
  <c r="G4209" i="5"/>
  <c r="G4208" i="5"/>
  <c r="G4207" i="5"/>
  <c r="G4206" i="5"/>
  <c r="G4205" i="5"/>
  <c r="G4204" i="5"/>
  <c r="G4203" i="5"/>
  <c r="G4202" i="5"/>
  <c r="G4201" i="5"/>
  <c r="G4200" i="5"/>
  <c r="G4199" i="5"/>
  <c r="G4198" i="5"/>
  <c r="G4197" i="5"/>
  <c r="G4196" i="5"/>
  <c r="G4195" i="5"/>
  <c r="G4194" i="5"/>
  <c r="G4193" i="5"/>
  <c r="G4192" i="5"/>
  <c r="G4191" i="5"/>
  <c r="G4190" i="5"/>
  <c r="G4189" i="5"/>
  <c r="G4188" i="5"/>
  <c r="G4187" i="5"/>
  <c r="G4186" i="5"/>
  <c r="G4185" i="5"/>
  <c r="G4184" i="5"/>
  <c r="G4183" i="5"/>
  <c r="G4182" i="5"/>
  <c r="G4181" i="5"/>
  <c r="G4180" i="5"/>
  <c r="G4179" i="5"/>
  <c r="G4178" i="5"/>
  <c r="G4177" i="5"/>
  <c r="G4176" i="5"/>
  <c r="H4176" i="5" s="1"/>
  <c r="G4175" i="5"/>
  <c r="H4175" i="5" s="1"/>
  <c r="G4174" i="5"/>
  <c r="H4174" i="5" s="1"/>
  <c r="G4173" i="5"/>
  <c r="H4173" i="5" s="1"/>
  <c r="G4172" i="5"/>
  <c r="H4172" i="5" s="1"/>
  <c r="G4171" i="5"/>
  <c r="H4171" i="5" s="1"/>
  <c r="G4170" i="5"/>
  <c r="H4170" i="5" s="1"/>
  <c r="G4169" i="5"/>
  <c r="G4168" i="5"/>
  <c r="G4167" i="5"/>
  <c r="G4166" i="5"/>
  <c r="G4165" i="5"/>
  <c r="G4164" i="5"/>
  <c r="G4163" i="5"/>
  <c r="G4162" i="5"/>
  <c r="G4161" i="5"/>
  <c r="G4160" i="5"/>
  <c r="G4159" i="5"/>
  <c r="G4158" i="5"/>
  <c r="G4157" i="5"/>
  <c r="G4156" i="5"/>
  <c r="G4155" i="5"/>
  <c r="G4154" i="5"/>
  <c r="G4153" i="5"/>
  <c r="H4153" i="5" s="1"/>
  <c r="G4152" i="5"/>
  <c r="H4152" i="5" s="1"/>
  <c r="G4151" i="5"/>
  <c r="H4151" i="5" s="1"/>
  <c r="H4150" i="5"/>
  <c r="G4150" i="5"/>
  <c r="G4149" i="5"/>
  <c r="H4149" i="5" s="1"/>
  <c r="G4148" i="5"/>
  <c r="H4148" i="5" s="1"/>
  <c r="G4147" i="5"/>
  <c r="H4147" i="5" s="1"/>
  <c r="G4146" i="5"/>
  <c r="H4146" i="5" s="1"/>
  <c r="G4145" i="5"/>
  <c r="H4145" i="5" s="1"/>
  <c r="G4144" i="5"/>
  <c r="G4143" i="5"/>
  <c r="G4142" i="5"/>
  <c r="G4141" i="5"/>
  <c r="G4140" i="5"/>
  <c r="G4139" i="5"/>
  <c r="G4138" i="5"/>
  <c r="G4137" i="5"/>
  <c r="G4136" i="5"/>
  <c r="G4135" i="5"/>
  <c r="G4134" i="5"/>
  <c r="G4133" i="5"/>
  <c r="G4132" i="5"/>
  <c r="G4131" i="5"/>
  <c r="G4130" i="5"/>
  <c r="G4129" i="5"/>
  <c r="H4129" i="5" s="1"/>
  <c r="G4128" i="5"/>
  <c r="H4128" i="5" s="1"/>
  <c r="G4127" i="5"/>
  <c r="H4127" i="5" s="1"/>
  <c r="G4126" i="5"/>
  <c r="H4126" i="5" s="1"/>
  <c r="G4125" i="5"/>
  <c r="H4125" i="5" s="1"/>
  <c r="G4124" i="5"/>
  <c r="H4124" i="5" s="1"/>
  <c r="G4123" i="5"/>
  <c r="H4123" i="5" s="1"/>
  <c r="G4122" i="5"/>
  <c r="G4121" i="5"/>
  <c r="G4120" i="5"/>
  <c r="G4119" i="5"/>
  <c r="G4118" i="5"/>
  <c r="G4117" i="5"/>
  <c r="G4116" i="5"/>
  <c r="G4115" i="5"/>
  <c r="G4114" i="5"/>
  <c r="G4113" i="5"/>
  <c r="G4112" i="5"/>
  <c r="G4111" i="5"/>
  <c r="G4110" i="5"/>
  <c r="G4109" i="5"/>
  <c r="G4108" i="5"/>
  <c r="G4107" i="5"/>
  <c r="G4106" i="5"/>
  <c r="G4105" i="5"/>
  <c r="G4104" i="5"/>
  <c r="G4103" i="5"/>
  <c r="H4103" i="5" s="1"/>
  <c r="G4102" i="5"/>
  <c r="H4102" i="5" s="1"/>
  <c r="G4101" i="5"/>
  <c r="H4101" i="5" s="1"/>
  <c r="G4100" i="5"/>
  <c r="H4100" i="5" s="1"/>
  <c r="G4099" i="5"/>
  <c r="G4098" i="5"/>
  <c r="G4097" i="5"/>
  <c r="G4096" i="5"/>
  <c r="G4095" i="5"/>
  <c r="G4094" i="5"/>
  <c r="G4093" i="5"/>
  <c r="G4092" i="5"/>
  <c r="G4091" i="5"/>
  <c r="G4090" i="5"/>
  <c r="G4089" i="5"/>
  <c r="G4088" i="5"/>
  <c r="G4087" i="5"/>
  <c r="G4086" i="5"/>
  <c r="G4085" i="5"/>
  <c r="G4084" i="5"/>
  <c r="G4083" i="5"/>
  <c r="G4082" i="5"/>
  <c r="G4081" i="5"/>
  <c r="G4080" i="5"/>
  <c r="G4079" i="5"/>
  <c r="G4078" i="5"/>
  <c r="H4078" i="5" s="1"/>
  <c r="G4077" i="5"/>
  <c r="H4077" i="5" s="1"/>
  <c r="G4076" i="5"/>
  <c r="G4075" i="5"/>
  <c r="G4074" i="5"/>
  <c r="G4073" i="5"/>
  <c r="G4072" i="5"/>
  <c r="G4071" i="5"/>
  <c r="G4070" i="5"/>
  <c r="G4069" i="5"/>
  <c r="G4068" i="5"/>
  <c r="G4067" i="5"/>
  <c r="G4066" i="5"/>
  <c r="G4065" i="5"/>
  <c r="G4064" i="5"/>
  <c r="G4063" i="5"/>
  <c r="G4062" i="5"/>
  <c r="G4061" i="5"/>
  <c r="G4060" i="5"/>
  <c r="G4059" i="5"/>
  <c r="G4058" i="5"/>
  <c r="G4057" i="5"/>
  <c r="G4056" i="5"/>
  <c r="G4055" i="5"/>
  <c r="G4054" i="5"/>
  <c r="G4053" i="5"/>
  <c r="G4052" i="5"/>
  <c r="G4051" i="5"/>
  <c r="G4050" i="5"/>
  <c r="G4049" i="5"/>
  <c r="G4048" i="5"/>
  <c r="G4047" i="5"/>
  <c r="G4046" i="5"/>
  <c r="G4045" i="5"/>
  <c r="G4044" i="5"/>
  <c r="G4043" i="5"/>
  <c r="G4042" i="5"/>
  <c r="G4041" i="5"/>
  <c r="G4040" i="5"/>
  <c r="G4039" i="5"/>
  <c r="G4038" i="5"/>
  <c r="G4037" i="5"/>
  <c r="G4036" i="5"/>
  <c r="G4035" i="5"/>
  <c r="G4034" i="5"/>
  <c r="G4033" i="5"/>
  <c r="G4032" i="5"/>
  <c r="G4031" i="5"/>
  <c r="G4030" i="5"/>
  <c r="G4029" i="5"/>
  <c r="G4028" i="5"/>
  <c r="G4027" i="5"/>
  <c r="G4026" i="5"/>
  <c r="G4025" i="5"/>
  <c r="G4024" i="5"/>
  <c r="G4023" i="5"/>
  <c r="G4022" i="5"/>
  <c r="G4021" i="5"/>
  <c r="G4020" i="5"/>
  <c r="G4019" i="5"/>
  <c r="G4018" i="5"/>
  <c r="G4017" i="5"/>
  <c r="G4016" i="5"/>
  <c r="G4015" i="5"/>
  <c r="G4014" i="5"/>
  <c r="G4013" i="5"/>
  <c r="G4012" i="5"/>
  <c r="G4011" i="5"/>
  <c r="G4010" i="5"/>
  <c r="G4009" i="5"/>
  <c r="G4008" i="5"/>
  <c r="G4007" i="5"/>
  <c r="G4006" i="5"/>
  <c r="G4005" i="5"/>
  <c r="G4004" i="5"/>
  <c r="G4003" i="5"/>
  <c r="G4002" i="5"/>
  <c r="G4001" i="5"/>
  <c r="G4000" i="5"/>
  <c r="G3999" i="5"/>
  <c r="G3998" i="5"/>
  <c r="G3997" i="5"/>
  <c r="G3996" i="5"/>
  <c r="G3995" i="5"/>
  <c r="G3994" i="5"/>
  <c r="G3993" i="5"/>
  <c r="G3992" i="5"/>
  <c r="G3991" i="5"/>
  <c r="G3990" i="5"/>
  <c r="G3989" i="5"/>
  <c r="G3988" i="5"/>
  <c r="G3987" i="5"/>
  <c r="G3986" i="5"/>
  <c r="G3985" i="5"/>
  <c r="G3984" i="5"/>
  <c r="G3983" i="5"/>
  <c r="G3982" i="5"/>
  <c r="H3982" i="5" s="1"/>
  <c r="G3981" i="5"/>
  <c r="H3981" i="5" s="1"/>
  <c r="G3980" i="5"/>
  <c r="H3980" i="5" s="1"/>
  <c r="G3979" i="5"/>
  <c r="H3979" i="5" s="1"/>
  <c r="G3978" i="5"/>
  <c r="G3977" i="5"/>
  <c r="G3976" i="5"/>
  <c r="G3975" i="5"/>
  <c r="G3974" i="5"/>
  <c r="G3973" i="5"/>
  <c r="G3972" i="5"/>
  <c r="G3971" i="5"/>
  <c r="G3970" i="5"/>
  <c r="G3969" i="5"/>
  <c r="G3968" i="5"/>
  <c r="G3967" i="5"/>
  <c r="G3966" i="5"/>
  <c r="G3965" i="5"/>
  <c r="G3964" i="5"/>
  <c r="G3963" i="5"/>
  <c r="G3962" i="5"/>
  <c r="G3961" i="5"/>
  <c r="G3960" i="5"/>
  <c r="H3960" i="5" s="1"/>
  <c r="G3959" i="5"/>
  <c r="H3959" i="5" s="1"/>
  <c r="G3958" i="5"/>
  <c r="H3958" i="5" s="1"/>
  <c r="G3957" i="5"/>
  <c r="H3957" i="5" s="1"/>
  <c r="G3956" i="5"/>
  <c r="H3956" i="5" s="1"/>
  <c r="G3955" i="5"/>
  <c r="H3955" i="5" s="1"/>
  <c r="G3954" i="5"/>
  <c r="H3954" i="5" s="1"/>
  <c r="G3953" i="5"/>
  <c r="G3952" i="5"/>
  <c r="G3951" i="5"/>
  <c r="G3950" i="5"/>
  <c r="G3949" i="5"/>
  <c r="G3948" i="5"/>
  <c r="G3947" i="5"/>
  <c r="G3946" i="5"/>
  <c r="G3945" i="5"/>
  <c r="G3944" i="5"/>
  <c r="G3943" i="5"/>
  <c r="G3942" i="5"/>
  <c r="G3941" i="5"/>
  <c r="G3940" i="5"/>
  <c r="G3939" i="5"/>
  <c r="G3938" i="5"/>
  <c r="H3938" i="5" s="1"/>
  <c r="G3937" i="5"/>
  <c r="H3937" i="5" s="1"/>
  <c r="G3936" i="5"/>
  <c r="H3936" i="5" s="1"/>
  <c r="G3935" i="5"/>
  <c r="H3935" i="5" s="1"/>
  <c r="G3934" i="5"/>
  <c r="H3934" i="5" s="1"/>
  <c r="G3933" i="5"/>
  <c r="H3933" i="5" s="1"/>
  <c r="G3932" i="5"/>
  <c r="H3932" i="5" s="1"/>
  <c r="G3931" i="5"/>
  <c r="H3931" i="5" s="1"/>
  <c r="G3930" i="5"/>
  <c r="H3930" i="5" s="1"/>
  <c r="G3929" i="5"/>
  <c r="G3928" i="5"/>
  <c r="G3927" i="5"/>
  <c r="G3926" i="5"/>
  <c r="G3925" i="5"/>
  <c r="G3924" i="5"/>
  <c r="G3923" i="5"/>
  <c r="G3922" i="5"/>
  <c r="G3921" i="5"/>
  <c r="G3920" i="5"/>
  <c r="G3919" i="5"/>
  <c r="G3918" i="5"/>
  <c r="G3917" i="5"/>
  <c r="G3916" i="5"/>
  <c r="G3915" i="5"/>
  <c r="G3914" i="5"/>
  <c r="G3913" i="5"/>
  <c r="G3912" i="5"/>
  <c r="H3912" i="5" s="1"/>
  <c r="G3911" i="5"/>
  <c r="H3911" i="5" s="1"/>
  <c r="G3910" i="5"/>
  <c r="H3910" i="5" s="1"/>
  <c r="G3909" i="5"/>
  <c r="H3909" i="5" s="1"/>
  <c r="G3908" i="5"/>
  <c r="H3908" i="5" s="1"/>
  <c r="G3907" i="5"/>
  <c r="H3907" i="5" s="1"/>
  <c r="G3906" i="5"/>
  <c r="G3905" i="5"/>
  <c r="G3904" i="5"/>
  <c r="G3903" i="5"/>
  <c r="G3902" i="5"/>
  <c r="G3901" i="5"/>
  <c r="G3900" i="5"/>
  <c r="G3899" i="5"/>
  <c r="G3898" i="5"/>
  <c r="G3897" i="5"/>
  <c r="G3896" i="5"/>
  <c r="G3895" i="5"/>
  <c r="G3894" i="5"/>
  <c r="G3893" i="5"/>
  <c r="G3892" i="5"/>
  <c r="G3891" i="5"/>
  <c r="G3890" i="5"/>
  <c r="G3889" i="5"/>
  <c r="H3889" i="5" s="1"/>
  <c r="G3888" i="5"/>
  <c r="H3888" i="5" s="1"/>
  <c r="G3887" i="5"/>
  <c r="H3887" i="5" s="1"/>
  <c r="G3886" i="5"/>
  <c r="G3885" i="5"/>
  <c r="G3884" i="5"/>
  <c r="G3883" i="5"/>
  <c r="G3882" i="5"/>
  <c r="G3881" i="5"/>
  <c r="G3880" i="5"/>
  <c r="G3879" i="5"/>
  <c r="G3878" i="5"/>
  <c r="G3877" i="5"/>
  <c r="G3876" i="5"/>
  <c r="G3875" i="5"/>
  <c r="G3874" i="5"/>
  <c r="G3873" i="5"/>
  <c r="G3872" i="5"/>
  <c r="G3871" i="5"/>
  <c r="G3870" i="5"/>
  <c r="G3869" i="5"/>
  <c r="G3868" i="5"/>
  <c r="G3867" i="5"/>
  <c r="G3866" i="5"/>
  <c r="G3865" i="5"/>
  <c r="H3865" i="5" s="1"/>
  <c r="G3864" i="5"/>
  <c r="H3864" i="5" s="1"/>
  <c r="G3863" i="5"/>
  <c r="H3863" i="5" s="1"/>
  <c r="G3862" i="5"/>
  <c r="G3861" i="5"/>
  <c r="G3860" i="5"/>
  <c r="G3859" i="5"/>
  <c r="G3858" i="5"/>
  <c r="G3857" i="5"/>
  <c r="G3856" i="5"/>
  <c r="G3855" i="5"/>
  <c r="G3854" i="5"/>
  <c r="G3853" i="5"/>
  <c r="G3852" i="5"/>
  <c r="G3851" i="5"/>
  <c r="G3850" i="5"/>
  <c r="G3849" i="5"/>
  <c r="G3848" i="5"/>
  <c r="G3847" i="5"/>
  <c r="G3846" i="5"/>
  <c r="G3845" i="5"/>
  <c r="G3844" i="5"/>
  <c r="G3843" i="5"/>
  <c r="G3842" i="5"/>
  <c r="G3841" i="5"/>
  <c r="G3840" i="5"/>
  <c r="H3840" i="5" s="1"/>
  <c r="G3839" i="5"/>
  <c r="H3839" i="5" s="1"/>
  <c r="G3838" i="5"/>
  <c r="H3838" i="5" s="1"/>
  <c r="G3837" i="5"/>
  <c r="H3837" i="5" s="1"/>
  <c r="G3836" i="5"/>
  <c r="H3836" i="5" s="1"/>
  <c r="G3835" i="5"/>
  <c r="G3834" i="5"/>
  <c r="G3833" i="5"/>
  <c r="G3832" i="5"/>
  <c r="G3831" i="5"/>
  <c r="G3830" i="5"/>
  <c r="G3829" i="5"/>
  <c r="G3828" i="5"/>
  <c r="G3827" i="5"/>
  <c r="G3826" i="5"/>
  <c r="G3825" i="5"/>
  <c r="G3824" i="5"/>
  <c r="G3823" i="5"/>
  <c r="G3822" i="5"/>
  <c r="G3821" i="5"/>
  <c r="G3820" i="5"/>
  <c r="G3819" i="5"/>
  <c r="G3818" i="5"/>
  <c r="G3817" i="5"/>
  <c r="G3816" i="5"/>
  <c r="G3815" i="5"/>
  <c r="H3815" i="5" s="1"/>
  <c r="G3814" i="5"/>
  <c r="H3814" i="5" s="1"/>
  <c r="G3813" i="5"/>
  <c r="H3813" i="5" s="1"/>
  <c r="G3812" i="5"/>
  <c r="H3812" i="5" s="1"/>
  <c r="G3811" i="5"/>
  <c r="H3811" i="5" s="1"/>
  <c r="G3810" i="5"/>
  <c r="G3809" i="5"/>
  <c r="G3808" i="5"/>
  <c r="G3807" i="5"/>
  <c r="G3806" i="5"/>
  <c r="G3805" i="5"/>
  <c r="G3804" i="5"/>
  <c r="G3803" i="5"/>
  <c r="G3802" i="5"/>
  <c r="G3801" i="5"/>
  <c r="G3800" i="5"/>
  <c r="G3799" i="5"/>
  <c r="G3798" i="5"/>
  <c r="G3797" i="5"/>
  <c r="G3796" i="5"/>
  <c r="G3795" i="5"/>
  <c r="G3794" i="5"/>
  <c r="G3793" i="5"/>
  <c r="G3792" i="5"/>
  <c r="G3791" i="5"/>
  <c r="G3790" i="5"/>
  <c r="G3789" i="5"/>
  <c r="G3788" i="5"/>
  <c r="G3787" i="5"/>
  <c r="G3786" i="5"/>
  <c r="G3785" i="5"/>
  <c r="G3784" i="5"/>
  <c r="G3783" i="5"/>
  <c r="G3782" i="5"/>
  <c r="G3781" i="5"/>
  <c r="G3780" i="5"/>
  <c r="G3779" i="5"/>
  <c r="G3778" i="5"/>
  <c r="G3777" i="5"/>
  <c r="G3776" i="5"/>
  <c r="G3775" i="5"/>
  <c r="G3774" i="5"/>
  <c r="G3773" i="5"/>
  <c r="G3772" i="5"/>
  <c r="G3771" i="5"/>
  <c r="G3770" i="5"/>
  <c r="G3769" i="5"/>
  <c r="G3768" i="5"/>
  <c r="G3767" i="5"/>
  <c r="G3766" i="5"/>
  <c r="G3765" i="5"/>
  <c r="G3764" i="5"/>
  <c r="G3763" i="5"/>
  <c r="G3762" i="5"/>
  <c r="G3761" i="5"/>
  <c r="G3760" i="5"/>
  <c r="G3759" i="5"/>
  <c r="G3758" i="5"/>
  <c r="G3757" i="5"/>
  <c r="G3756" i="5"/>
  <c r="G3755" i="5"/>
  <c r="G3754" i="5"/>
  <c r="G3753" i="5"/>
  <c r="G3752" i="5"/>
  <c r="G3751" i="5"/>
  <c r="G3750" i="5"/>
  <c r="G3749" i="5"/>
  <c r="G3748" i="5"/>
  <c r="G3747" i="5"/>
  <c r="G3746" i="5"/>
  <c r="G3745" i="5"/>
  <c r="G3744" i="5"/>
  <c r="G3743" i="5"/>
  <c r="G3742" i="5"/>
  <c r="G3741" i="5"/>
  <c r="G3740" i="5"/>
  <c r="G3739" i="5"/>
  <c r="G3738" i="5"/>
  <c r="G3737" i="5"/>
  <c r="G3736" i="5"/>
  <c r="G3735" i="5"/>
  <c r="G3734" i="5"/>
  <c r="G3733" i="5"/>
  <c r="G3732" i="5"/>
  <c r="G3731" i="5"/>
  <c r="G3730" i="5"/>
  <c r="G3729" i="5"/>
  <c r="G3728" i="5"/>
  <c r="G3727" i="5"/>
  <c r="G3726" i="5"/>
  <c r="G3725" i="5"/>
  <c r="G3724" i="5"/>
  <c r="G3723" i="5"/>
  <c r="G3722" i="5"/>
  <c r="G3721" i="5"/>
  <c r="G3720" i="5"/>
  <c r="G3719" i="5"/>
  <c r="G3718" i="5"/>
  <c r="G3717" i="5"/>
  <c r="G3716" i="5"/>
  <c r="G3715" i="5"/>
  <c r="G3714" i="5"/>
  <c r="G3713" i="5"/>
  <c r="G3712" i="5"/>
  <c r="G3711" i="5"/>
  <c r="G3710" i="5"/>
  <c r="G3709" i="5"/>
  <c r="G3708" i="5"/>
  <c r="G3707" i="5"/>
  <c r="G3706" i="5"/>
  <c r="G3705" i="5"/>
  <c r="G3704" i="5"/>
  <c r="G3703" i="5"/>
  <c r="G3702" i="5"/>
  <c r="G3701" i="5"/>
  <c r="G3700" i="5"/>
  <c r="G3699" i="5"/>
  <c r="G3698" i="5"/>
  <c r="G3697" i="5"/>
  <c r="G3696" i="5"/>
  <c r="G3695" i="5"/>
  <c r="G3694" i="5"/>
  <c r="G3693" i="5"/>
  <c r="G3692" i="5"/>
  <c r="G3691" i="5"/>
  <c r="G3690" i="5"/>
  <c r="G3689" i="5"/>
  <c r="G3688" i="5"/>
  <c r="G3687" i="5"/>
  <c r="G3686" i="5"/>
  <c r="G3685" i="5"/>
  <c r="G3684" i="5"/>
  <c r="G3683" i="5"/>
  <c r="G3682" i="5"/>
  <c r="G3681" i="5"/>
  <c r="G3680" i="5"/>
  <c r="G3679" i="5"/>
  <c r="G3678" i="5"/>
  <c r="G3677" i="5"/>
  <c r="G3676" i="5"/>
  <c r="G3675" i="5"/>
  <c r="G3674" i="5"/>
  <c r="G3673" i="5"/>
  <c r="G3672" i="5"/>
  <c r="G3671" i="5"/>
  <c r="G3670" i="5"/>
  <c r="G3669" i="5"/>
  <c r="G3668" i="5"/>
  <c r="G3667" i="5"/>
  <c r="G3666" i="5"/>
  <c r="G3665" i="5"/>
  <c r="G3664" i="5"/>
  <c r="G3663" i="5"/>
  <c r="G3662" i="5"/>
  <c r="G3661" i="5"/>
  <c r="G3660" i="5"/>
  <c r="G3659" i="5"/>
  <c r="G3658" i="5"/>
  <c r="G3657" i="5"/>
  <c r="G3656" i="5"/>
  <c r="G3655" i="5"/>
  <c r="G3654" i="5"/>
  <c r="G3653" i="5"/>
  <c r="G3652" i="5"/>
  <c r="G3651" i="5"/>
  <c r="G3650" i="5"/>
  <c r="G3649" i="5"/>
  <c r="G3648" i="5"/>
  <c r="G3647" i="5"/>
  <c r="G3646" i="5"/>
  <c r="G3645" i="5"/>
  <c r="G3644" i="5"/>
  <c r="G3643" i="5"/>
  <c r="G3642" i="5"/>
  <c r="G3641" i="5"/>
  <c r="G3640" i="5"/>
  <c r="G3639" i="5"/>
  <c r="G3638" i="5"/>
  <c r="G3637" i="5"/>
  <c r="G3636" i="5"/>
  <c r="G3635" i="5"/>
  <c r="G3634" i="5"/>
  <c r="G3633" i="5"/>
  <c r="G3632" i="5"/>
  <c r="G3631" i="5"/>
  <c r="G3630" i="5"/>
  <c r="G3629" i="5"/>
  <c r="G3628" i="5"/>
  <c r="G3627" i="5"/>
  <c r="G3626" i="5"/>
  <c r="G3625" i="5"/>
  <c r="G3624" i="5"/>
  <c r="G3623" i="5"/>
  <c r="G3622" i="5"/>
  <c r="G3621" i="5"/>
  <c r="G3620" i="5"/>
  <c r="G3619" i="5"/>
  <c r="G3618" i="5"/>
  <c r="G3617" i="5"/>
  <c r="G3616" i="5"/>
  <c r="G3615" i="5"/>
  <c r="G3614" i="5"/>
  <c r="G3613" i="5"/>
  <c r="G3612" i="5"/>
  <c r="G3611" i="5"/>
  <c r="G3610" i="5"/>
  <c r="G3609" i="5"/>
  <c r="G3608" i="5"/>
  <c r="G3607" i="5"/>
  <c r="G3606" i="5"/>
  <c r="G3605" i="5"/>
  <c r="G3604" i="5"/>
  <c r="G3603" i="5"/>
  <c r="G3602" i="5"/>
  <c r="G3601" i="5"/>
  <c r="G3600" i="5"/>
  <c r="G3599" i="5"/>
  <c r="G3598" i="5"/>
  <c r="G3597" i="5"/>
  <c r="G3596" i="5"/>
  <c r="G3595" i="5"/>
  <c r="G3594" i="5"/>
  <c r="G3593" i="5"/>
  <c r="G3592" i="5"/>
  <c r="G3591" i="5"/>
  <c r="G3590" i="5"/>
  <c r="G3589" i="5"/>
  <c r="G3588" i="5"/>
  <c r="G3587" i="5"/>
  <c r="G3586" i="5"/>
  <c r="G3585" i="5"/>
  <c r="G3584" i="5"/>
  <c r="G3583" i="5"/>
  <c r="G3582" i="5"/>
  <c r="G3581" i="5"/>
  <c r="G3580" i="5"/>
  <c r="G3579" i="5"/>
  <c r="G3578" i="5"/>
  <c r="G3577" i="5"/>
  <c r="G3576" i="5"/>
  <c r="G3575" i="5"/>
  <c r="G3574" i="5"/>
  <c r="G3573" i="5"/>
  <c r="G3572" i="5"/>
  <c r="G3571" i="5"/>
  <c r="G3570" i="5"/>
  <c r="G3569" i="5"/>
  <c r="G3568" i="5"/>
  <c r="G3567" i="5"/>
  <c r="G3566" i="5"/>
  <c r="G3565" i="5"/>
  <c r="G3564" i="5"/>
  <c r="G3563" i="5"/>
  <c r="G3562" i="5"/>
  <c r="G3561" i="5"/>
  <c r="G3560" i="5"/>
  <c r="G3559" i="5"/>
  <c r="G3558" i="5"/>
  <c r="G3557" i="5"/>
  <c r="G3556" i="5"/>
  <c r="G3555" i="5"/>
  <c r="G3554" i="5"/>
  <c r="G3553" i="5"/>
  <c r="G3552" i="5"/>
  <c r="G3551" i="5"/>
  <c r="G3550" i="5"/>
  <c r="G3549" i="5"/>
  <c r="G3548" i="5"/>
  <c r="G3547" i="5"/>
  <c r="G3546" i="5"/>
  <c r="G3545" i="5"/>
  <c r="G3544" i="5"/>
  <c r="G3543" i="5"/>
  <c r="G3542" i="5"/>
  <c r="G3541" i="5"/>
  <c r="G3540" i="5"/>
  <c r="G3539" i="5"/>
  <c r="G3538" i="5"/>
  <c r="G3537" i="5"/>
  <c r="G3536" i="5"/>
  <c r="G3535" i="5"/>
  <c r="G3534" i="5"/>
  <c r="G3533" i="5"/>
  <c r="G3532" i="5"/>
  <c r="G3531" i="5"/>
  <c r="G3530" i="5"/>
  <c r="G3529" i="5"/>
  <c r="G3528" i="5"/>
  <c r="G3527" i="5"/>
  <c r="G3526" i="5"/>
  <c r="G3525" i="5"/>
  <c r="G3524" i="5"/>
  <c r="G3523" i="5"/>
  <c r="G3522" i="5"/>
  <c r="G3521" i="5"/>
  <c r="G3520" i="5"/>
  <c r="G3519" i="5"/>
  <c r="G3518" i="5"/>
  <c r="G3517" i="5"/>
  <c r="G3516" i="5"/>
  <c r="G3515" i="5"/>
  <c r="G3514" i="5"/>
  <c r="G3513" i="5"/>
  <c r="G3512" i="5"/>
  <c r="G3511" i="5"/>
  <c r="G3510" i="5"/>
  <c r="G3509" i="5"/>
  <c r="G3508" i="5"/>
  <c r="G3507" i="5"/>
  <c r="G3506" i="5"/>
  <c r="G3505" i="5"/>
  <c r="G3504" i="5"/>
  <c r="G3503" i="5"/>
  <c r="G3502" i="5"/>
  <c r="G3501" i="5"/>
  <c r="G3500" i="5"/>
  <c r="G3499" i="5"/>
  <c r="G3498" i="5"/>
  <c r="G3497" i="5"/>
  <c r="G3496" i="5"/>
  <c r="G3495" i="5"/>
  <c r="G3494" i="5"/>
  <c r="G3493" i="5"/>
  <c r="G3492" i="5"/>
  <c r="G3491" i="5"/>
  <c r="G3490" i="5"/>
  <c r="G3489" i="5"/>
  <c r="G3488" i="5"/>
  <c r="G3487" i="5"/>
  <c r="G3486" i="5"/>
  <c r="G3485" i="5"/>
  <c r="G3484" i="5"/>
  <c r="G3483" i="5"/>
  <c r="G3482" i="5"/>
  <c r="G3481" i="5"/>
  <c r="G3480" i="5"/>
  <c r="G3479" i="5"/>
  <c r="G3478" i="5"/>
  <c r="G3477" i="5"/>
  <c r="G3476" i="5"/>
  <c r="G3475" i="5"/>
  <c r="G3474" i="5"/>
  <c r="G3473" i="5"/>
  <c r="G3472" i="5"/>
  <c r="G3471" i="5"/>
  <c r="G3470" i="5"/>
  <c r="G3469" i="5"/>
  <c r="G3468" i="5"/>
  <c r="G3467" i="5"/>
  <c r="G3466" i="5"/>
  <c r="G3465" i="5"/>
  <c r="G3464" i="5"/>
  <c r="G3463" i="5"/>
  <c r="G3462" i="5"/>
  <c r="G3461" i="5"/>
  <c r="G3460" i="5"/>
  <c r="G3459" i="5"/>
  <c r="G3458" i="5"/>
  <c r="G3457" i="5"/>
  <c r="G3456" i="5"/>
  <c r="G3455" i="5"/>
  <c r="G3454" i="5"/>
  <c r="G3453" i="5"/>
  <c r="G3452" i="5"/>
  <c r="G3451" i="5"/>
  <c r="G3450" i="5"/>
  <c r="G3449" i="5"/>
  <c r="G3448" i="5"/>
  <c r="G3447" i="5"/>
  <c r="G3446" i="5"/>
  <c r="G3445" i="5"/>
  <c r="G3444" i="5"/>
  <c r="G3443" i="5"/>
  <c r="G3442" i="5"/>
  <c r="G3441" i="5"/>
  <c r="G3440" i="5"/>
  <c r="G3439" i="5"/>
  <c r="G3438" i="5"/>
  <c r="G3437" i="5"/>
  <c r="G3436" i="5"/>
  <c r="G3435" i="5"/>
  <c r="G3434" i="5"/>
  <c r="G3433" i="5"/>
  <c r="G3432" i="5"/>
  <c r="G3431" i="5"/>
  <c r="G3430" i="5"/>
  <c r="G3429" i="5"/>
  <c r="G3428" i="5"/>
  <c r="G3427" i="5"/>
  <c r="G3426" i="5"/>
  <c r="G3425" i="5"/>
  <c r="G3424" i="5"/>
  <c r="G3423" i="5"/>
  <c r="G3422" i="5"/>
  <c r="G3421" i="5"/>
  <c r="G3420" i="5"/>
  <c r="G3419" i="5"/>
  <c r="G3418" i="5"/>
  <c r="G3417" i="5"/>
  <c r="G3416" i="5"/>
  <c r="G3415" i="5"/>
  <c r="G3414" i="5"/>
  <c r="G3413" i="5"/>
  <c r="G3412" i="5"/>
  <c r="G3411" i="5"/>
  <c r="G3410" i="5"/>
  <c r="G3409" i="5"/>
  <c r="G3408" i="5"/>
  <c r="G3407" i="5"/>
  <c r="G3406" i="5"/>
  <c r="G3405" i="5"/>
  <c r="G3404" i="5"/>
  <c r="G3403" i="5"/>
  <c r="G3402" i="5"/>
  <c r="G3401" i="5"/>
  <c r="G3400" i="5"/>
  <c r="G3399" i="5"/>
  <c r="G3398" i="5"/>
  <c r="G3397" i="5"/>
  <c r="G3396" i="5"/>
  <c r="G3395" i="5"/>
  <c r="G3394" i="5"/>
  <c r="G3393" i="5"/>
  <c r="G3392" i="5"/>
  <c r="G3391" i="5"/>
  <c r="G3390" i="5"/>
  <c r="G3389" i="5"/>
  <c r="G3388" i="5"/>
  <c r="G3387" i="5"/>
  <c r="G3386" i="5"/>
  <c r="G3385" i="5"/>
  <c r="G3384" i="5"/>
  <c r="G3383" i="5"/>
  <c r="G3382" i="5"/>
  <c r="G3381" i="5"/>
  <c r="G3380" i="5"/>
  <c r="G3379" i="5"/>
  <c r="G3378" i="5"/>
  <c r="G3377" i="5"/>
  <c r="G3376" i="5"/>
  <c r="G3375" i="5"/>
  <c r="G3374" i="5"/>
  <c r="G3373" i="5"/>
  <c r="G3372" i="5"/>
  <c r="G3371" i="5"/>
  <c r="G3370" i="5"/>
  <c r="G3369" i="5"/>
  <c r="G3368" i="5"/>
  <c r="G3367" i="5"/>
  <c r="G3366" i="5"/>
  <c r="G3365" i="5"/>
  <c r="G3364" i="5"/>
  <c r="G3363" i="5"/>
  <c r="G3362" i="5"/>
  <c r="G3361" i="5"/>
  <c r="G3360" i="5"/>
  <c r="G3359" i="5"/>
  <c r="G3358" i="5"/>
  <c r="G3357" i="5"/>
  <c r="G3356" i="5"/>
  <c r="G3355" i="5"/>
  <c r="G3354" i="5"/>
  <c r="G3353" i="5"/>
  <c r="G3352" i="5"/>
  <c r="G3351" i="5"/>
  <c r="G3350" i="5"/>
  <c r="G3349" i="5"/>
  <c r="G3348" i="5"/>
  <c r="G3347" i="5"/>
  <c r="G3346" i="5"/>
  <c r="G3345" i="5"/>
  <c r="G3344" i="5"/>
  <c r="G3343" i="5"/>
  <c r="G3342" i="5"/>
  <c r="G3341" i="5"/>
  <c r="G3340" i="5"/>
  <c r="G3339" i="5"/>
  <c r="G3338" i="5"/>
  <c r="G3337" i="5"/>
  <c r="G3336" i="5"/>
  <c r="G3335" i="5"/>
  <c r="G3334" i="5"/>
  <c r="G3333" i="5"/>
  <c r="G3332" i="5"/>
  <c r="G3331" i="5"/>
  <c r="G3330" i="5"/>
  <c r="G3329" i="5"/>
  <c r="G3328" i="5"/>
  <c r="G3327" i="5"/>
  <c r="G3326" i="5"/>
  <c r="G3325" i="5"/>
  <c r="G3324" i="5"/>
  <c r="G3323" i="5"/>
  <c r="G3322" i="5"/>
  <c r="G3321" i="5"/>
  <c r="G3320" i="5"/>
  <c r="G3319" i="5"/>
  <c r="G3318" i="5"/>
  <c r="G3317" i="5"/>
  <c r="G3316" i="5"/>
  <c r="G3315" i="5"/>
  <c r="G3314" i="5"/>
  <c r="G3313" i="5"/>
  <c r="G3312" i="5"/>
  <c r="G3311" i="5"/>
  <c r="G3310" i="5"/>
  <c r="G3309" i="5"/>
  <c r="G3308" i="5"/>
  <c r="G3307" i="5"/>
  <c r="G3306" i="5"/>
  <c r="G3305" i="5"/>
  <c r="G3304" i="5"/>
  <c r="G3303" i="5"/>
  <c r="G3302" i="5"/>
  <c r="G3301" i="5"/>
  <c r="G3300" i="5"/>
  <c r="G3299" i="5"/>
  <c r="G3298" i="5"/>
  <c r="G3297" i="5"/>
  <c r="G3296" i="5"/>
  <c r="G3295" i="5"/>
  <c r="G3294" i="5"/>
  <c r="G3293" i="5"/>
  <c r="G3292" i="5"/>
  <c r="G3291" i="5"/>
  <c r="G3290" i="5"/>
  <c r="G3289" i="5"/>
  <c r="G3288" i="5"/>
  <c r="G3287" i="5"/>
  <c r="G3286" i="5"/>
  <c r="G3285" i="5"/>
  <c r="G3284" i="5"/>
  <c r="G3283" i="5"/>
  <c r="G3282" i="5"/>
  <c r="G3281" i="5"/>
  <c r="G3280" i="5"/>
  <c r="G3279" i="5"/>
  <c r="G3278" i="5"/>
  <c r="G3277" i="5"/>
  <c r="G3276" i="5"/>
  <c r="G3275" i="5"/>
  <c r="G3274" i="5"/>
  <c r="G3273" i="5"/>
  <c r="G3272" i="5"/>
  <c r="G3271" i="5"/>
  <c r="G3270" i="5"/>
  <c r="G3269" i="5"/>
  <c r="G3268" i="5"/>
  <c r="G3267" i="5"/>
  <c r="G3266" i="5"/>
  <c r="G3265" i="5"/>
  <c r="G3264" i="5"/>
  <c r="G3263" i="5"/>
  <c r="G3262" i="5"/>
  <c r="G3261" i="5"/>
  <c r="G3260" i="5"/>
  <c r="G3259" i="5"/>
  <c r="G3258" i="5"/>
  <c r="G3257" i="5"/>
  <c r="G3256" i="5"/>
  <c r="G3255" i="5"/>
  <c r="G3254" i="5"/>
  <c r="G3253" i="5"/>
  <c r="G3252" i="5"/>
  <c r="G3251" i="5"/>
  <c r="G3250" i="5"/>
  <c r="G3249" i="5"/>
  <c r="G3248" i="5"/>
  <c r="G3247" i="5"/>
  <c r="G3246" i="5"/>
  <c r="G3245" i="5"/>
  <c r="G3244" i="5"/>
  <c r="G3243" i="5"/>
  <c r="G3242" i="5"/>
  <c r="G3241" i="5"/>
  <c r="G3240" i="5"/>
  <c r="G3239" i="5"/>
  <c r="G3238" i="5"/>
  <c r="G3237" i="5"/>
  <c r="G3236" i="5"/>
  <c r="G3235" i="5"/>
  <c r="G3234" i="5"/>
  <c r="G3233" i="5"/>
  <c r="G3232" i="5"/>
  <c r="G3231" i="5"/>
  <c r="G3230" i="5"/>
  <c r="G3229" i="5"/>
  <c r="G3228" i="5"/>
  <c r="G3227" i="5"/>
  <c r="G3226" i="5"/>
  <c r="G3225" i="5"/>
  <c r="G3224" i="5"/>
  <c r="G3223" i="5"/>
  <c r="G3222" i="5"/>
  <c r="G3221" i="5"/>
  <c r="G3220" i="5"/>
  <c r="G3219" i="5"/>
  <c r="G3218" i="5"/>
  <c r="G3217" i="5"/>
  <c r="G3216" i="5"/>
  <c r="G3215" i="5"/>
  <c r="G3214" i="5"/>
  <c r="G3213" i="5"/>
  <c r="G3212" i="5"/>
  <c r="G3211" i="5"/>
  <c r="G3210" i="5"/>
  <c r="G3209" i="5"/>
  <c r="G3208" i="5"/>
  <c r="G3207" i="5"/>
  <c r="G3206" i="5"/>
  <c r="G3205" i="5"/>
  <c r="G3204" i="5"/>
  <c r="G3203" i="5"/>
  <c r="G3202" i="5"/>
  <c r="G3201" i="5"/>
  <c r="G3200" i="5"/>
  <c r="G3199" i="5"/>
  <c r="G3198" i="5"/>
  <c r="G3197" i="5"/>
  <c r="G3196" i="5"/>
  <c r="G3195" i="5"/>
  <c r="G3194" i="5"/>
  <c r="G3193" i="5"/>
  <c r="G3192" i="5"/>
  <c r="G3191" i="5"/>
  <c r="G3190" i="5"/>
  <c r="G3189" i="5"/>
  <c r="G3188" i="5"/>
  <c r="G3187" i="5"/>
  <c r="G3186" i="5"/>
  <c r="G3185" i="5"/>
  <c r="G3184" i="5"/>
  <c r="G3183" i="5"/>
  <c r="G3182" i="5"/>
  <c r="G3181" i="5"/>
  <c r="G3180" i="5"/>
  <c r="G3179" i="5"/>
  <c r="G3178" i="5"/>
  <c r="G3177" i="5"/>
  <c r="G3176" i="5"/>
  <c r="G3175" i="5"/>
  <c r="G3174" i="5"/>
  <c r="G3173" i="5"/>
  <c r="G3172" i="5"/>
  <c r="G3171" i="5"/>
  <c r="G3170" i="5"/>
  <c r="G3169" i="5"/>
  <c r="G3168" i="5"/>
  <c r="G3167" i="5"/>
  <c r="G3166" i="5"/>
  <c r="G3165" i="5"/>
  <c r="G3164" i="5"/>
  <c r="G3163" i="5"/>
  <c r="G3162" i="5"/>
  <c r="G3161" i="5"/>
  <c r="G3160" i="5"/>
  <c r="G3159" i="5"/>
  <c r="G3158" i="5"/>
  <c r="G3157" i="5"/>
  <c r="G3156" i="5"/>
  <c r="G3155" i="5"/>
  <c r="G3154" i="5"/>
  <c r="G3153" i="5"/>
  <c r="G3152" i="5"/>
  <c r="G3151" i="5"/>
  <c r="G3150" i="5"/>
  <c r="G3149" i="5"/>
  <c r="G3148" i="5"/>
  <c r="G3147" i="5"/>
  <c r="G3146" i="5"/>
  <c r="G3145" i="5"/>
  <c r="G3144" i="5"/>
  <c r="G3143" i="5"/>
  <c r="G3142" i="5"/>
  <c r="G3141" i="5"/>
  <c r="G3140" i="5"/>
  <c r="G3139" i="5"/>
  <c r="G3138" i="5"/>
  <c r="G3137" i="5"/>
  <c r="G3136" i="5"/>
  <c r="G3135" i="5"/>
  <c r="G3134" i="5"/>
  <c r="G3133" i="5"/>
  <c r="G3132" i="5"/>
  <c r="G3131" i="5"/>
  <c r="G3130" i="5"/>
  <c r="G3129" i="5"/>
  <c r="G3128" i="5"/>
  <c r="G3127" i="5"/>
  <c r="G3126" i="5"/>
  <c r="G3125" i="5"/>
  <c r="G3124" i="5"/>
  <c r="G3123" i="5"/>
  <c r="G3122" i="5"/>
  <c r="G3121" i="5"/>
  <c r="G3120" i="5"/>
  <c r="G3119" i="5"/>
  <c r="G3118" i="5"/>
  <c r="G3117" i="5"/>
  <c r="G3116" i="5"/>
  <c r="G3115" i="5"/>
  <c r="G3114" i="5"/>
  <c r="G3113" i="5"/>
  <c r="G3112" i="5"/>
  <c r="G3111" i="5"/>
  <c r="G3110" i="5"/>
  <c r="G3109" i="5"/>
  <c r="G3108" i="5"/>
  <c r="G3107" i="5"/>
  <c r="G3106" i="5"/>
  <c r="G3105" i="5"/>
  <c r="G3104" i="5"/>
  <c r="G3103" i="5"/>
  <c r="G3102" i="5"/>
  <c r="G3101" i="5"/>
  <c r="G3100" i="5"/>
  <c r="G3099" i="5"/>
  <c r="G3098" i="5"/>
  <c r="G3097" i="5"/>
  <c r="G3096" i="5"/>
  <c r="G3095" i="5"/>
  <c r="G3094" i="5"/>
  <c r="G3093" i="5"/>
  <c r="G3092" i="5"/>
  <c r="G3091" i="5"/>
  <c r="G3090" i="5"/>
  <c r="G3089" i="5"/>
  <c r="G3088" i="5"/>
  <c r="G3087" i="5"/>
  <c r="G3086" i="5"/>
  <c r="G3085" i="5"/>
  <c r="G3084" i="5"/>
  <c r="G3083" i="5"/>
  <c r="G3082" i="5"/>
  <c r="G3081" i="5"/>
  <c r="G3080" i="5"/>
  <c r="G3079" i="5"/>
  <c r="G3078" i="5"/>
  <c r="G3077" i="5"/>
  <c r="G3076" i="5"/>
  <c r="G3075" i="5"/>
  <c r="G3074" i="5"/>
  <c r="G3073" i="5"/>
  <c r="G3072" i="5"/>
  <c r="G3071" i="5"/>
  <c r="G3070" i="5"/>
  <c r="G3069" i="5"/>
  <c r="G3068" i="5"/>
  <c r="G3067" i="5"/>
  <c r="G3066" i="5"/>
  <c r="G3065" i="5"/>
  <c r="G3064" i="5"/>
  <c r="G3063" i="5"/>
  <c r="G3062" i="5"/>
  <c r="G3061" i="5"/>
  <c r="G3060" i="5"/>
  <c r="G3059" i="5"/>
  <c r="G3058" i="5"/>
  <c r="G3057" i="5"/>
  <c r="G3056" i="5"/>
  <c r="G3055" i="5"/>
  <c r="G3054" i="5"/>
  <c r="G3053" i="5"/>
  <c r="G3052" i="5"/>
  <c r="G3051" i="5"/>
  <c r="G3050" i="5"/>
  <c r="G3049" i="5"/>
  <c r="G3048" i="5"/>
  <c r="G3047" i="5"/>
  <c r="G3046" i="5"/>
  <c r="G3045" i="5"/>
  <c r="G3044" i="5"/>
  <c r="G3043" i="5"/>
  <c r="G3042" i="5"/>
  <c r="G3041" i="5"/>
  <c r="G3040" i="5"/>
  <c r="G3039" i="5"/>
  <c r="G3038" i="5"/>
  <c r="G3037" i="5"/>
  <c r="G3036" i="5"/>
  <c r="G3035" i="5"/>
  <c r="G3034" i="5"/>
  <c r="G3033" i="5"/>
  <c r="G3032" i="5"/>
  <c r="G3031" i="5"/>
  <c r="G3030" i="5"/>
  <c r="G3029" i="5"/>
  <c r="G3028" i="5"/>
  <c r="G3027" i="5"/>
  <c r="G3026" i="5"/>
  <c r="G3025" i="5"/>
  <c r="G3024" i="5"/>
  <c r="G3023" i="5"/>
  <c r="G3022" i="5"/>
  <c r="G3021" i="5"/>
  <c r="G3020" i="5"/>
  <c r="G3019" i="5"/>
  <c r="G3018" i="5"/>
  <c r="G3017" i="5"/>
  <c r="G3016" i="5"/>
  <c r="G3015" i="5"/>
  <c r="G3014" i="5"/>
  <c r="G3013" i="5"/>
  <c r="G3012" i="5"/>
  <c r="G3011" i="5"/>
  <c r="G3010" i="5"/>
  <c r="G3009" i="5"/>
  <c r="G3008" i="5"/>
  <c r="G3007" i="5"/>
  <c r="G3006" i="5"/>
  <c r="G3005" i="5"/>
  <c r="G3004" i="5"/>
  <c r="G3003" i="5"/>
  <c r="G3002" i="5"/>
  <c r="G3001" i="5"/>
  <c r="G3000" i="5"/>
  <c r="G2999" i="5"/>
  <c r="G2998" i="5"/>
  <c r="G2997" i="5"/>
  <c r="G2996" i="5"/>
  <c r="G2995" i="5"/>
  <c r="G2994" i="5"/>
  <c r="G2993" i="5"/>
  <c r="G2992" i="5"/>
  <c r="G2991" i="5"/>
  <c r="G2990" i="5"/>
  <c r="G2989" i="5"/>
  <c r="G2988" i="5"/>
  <c r="G2987" i="5"/>
  <c r="G2986" i="5"/>
  <c r="G2985" i="5"/>
  <c r="G2984" i="5"/>
  <c r="G2983" i="5"/>
  <c r="G2982" i="5"/>
  <c r="G2981" i="5"/>
  <c r="G2980" i="5"/>
  <c r="G2979" i="5"/>
  <c r="G2978" i="5"/>
  <c r="G2977" i="5"/>
  <c r="G2976" i="5"/>
  <c r="G2975" i="5"/>
  <c r="G2974" i="5"/>
  <c r="G2973" i="5"/>
  <c r="G2972" i="5"/>
  <c r="G2971" i="5"/>
  <c r="G2970" i="5"/>
  <c r="G2969" i="5"/>
  <c r="G2968" i="5"/>
  <c r="G2967" i="5"/>
  <c r="G2966" i="5"/>
  <c r="G2965" i="5"/>
  <c r="G2964" i="5"/>
  <c r="G2963" i="5"/>
  <c r="G2962" i="5"/>
  <c r="G2961" i="5"/>
  <c r="G2960" i="5"/>
  <c r="G2959" i="5"/>
  <c r="G2958" i="5"/>
  <c r="G2957" i="5"/>
  <c r="G2956" i="5"/>
  <c r="G2955" i="5"/>
  <c r="G2954" i="5"/>
  <c r="G2953" i="5"/>
  <c r="G2952" i="5"/>
  <c r="G2951" i="5"/>
  <c r="G2950" i="5"/>
  <c r="G2949" i="5"/>
  <c r="G2948" i="5"/>
  <c r="G2947" i="5"/>
  <c r="G2946" i="5"/>
  <c r="G2945" i="5"/>
  <c r="G2944" i="5"/>
  <c r="G2943" i="5"/>
  <c r="G2942" i="5"/>
  <c r="G2941" i="5"/>
  <c r="G2940" i="5"/>
  <c r="G2939" i="5"/>
  <c r="G2938" i="5"/>
  <c r="G2937" i="5"/>
  <c r="G2936" i="5"/>
  <c r="G2935" i="5"/>
  <c r="G2934" i="5"/>
  <c r="G2933" i="5"/>
  <c r="G2932" i="5"/>
  <c r="G2931" i="5"/>
  <c r="G2930" i="5"/>
  <c r="G2929" i="5"/>
  <c r="G2928" i="5"/>
  <c r="G2927" i="5"/>
  <c r="G2926" i="5"/>
  <c r="G2925" i="5"/>
  <c r="G2924" i="5"/>
  <c r="G2923" i="5"/>
  <c r="G2922" i="5"/>
  <c r="G2921" i="5"/>
  <c r="G2920" i="5"/>
  <c r="G2919" i="5"/>
  <c r="G2918" i="5"/>
  <c r="G2917" i="5"/>
  <c r="G2916" i="5"/>
  <c r="G2915" i="5"/>
  <c r="G2914" i="5"/>
  <c r="G2913" i="5"/>
  <c r="G2912" i="5"/>
  <c r="G2911" i="5"/>
  <c r="G2910" i="5"/>
  <c r="G2909" i="5"/>
  <c r="G2908" i="5"/>
  <c r="G2907" i="5"/>
  <c r="G2906" i="5"/>
  <c r="G2905" i="5"/>
  <c r="G2904" i="5"/>
  <c r="G2903" i="5"/>
  <c r="G2902" i="5"/>
  <c r="G2901" i="5"/>
  <c r="G2900" i="5"/>
  <c r="G2899" i="5"/>
  <c r="G2898" i="5"/>
  <c r="G2897" i="5"/>
  <c r="G2896" i="5"/>
  <c r="G2895" i="5"/>
  <c r="G2894" i="5"/>
  <c r="G2893" i="5"/>
  <c r="G2892" i="5"/>
  <c r="G2891" i="5"/>
  <c r="G2890" i="5"/>
  <c r="G2889" i="5"/>
  <c r="G2888" i="5"/>
  <c r="G2887" i="5"/>
  <c r="G2886" i="5"/>
  <c r="G2885" i="5"/>
  <c r="G2884" i="5"/>
  <c r="G2883" i="5"/>
  <c r="G2882" i="5"/>
  <c r="G2881" i="5"/>
  <c r="G2880" i="5"/>
  <c r="G2879" i="5"/>
  <c r="G2878" i="5"/>
  <c r="G2877" i="5"/>
  <c r="G2876" i="5"/>
  <c r="G2875" i="5"/>
  <c r="G2874" i="5"/>
  <c r="G2873" i="5"/>
  <c r="G2872" i="5"/>
  <c r="G2871" i="5"/>
  <c r="G2870" i="5"/>
  <c r="G2869" i="5"/>
  <c r="G2868" i="5"/>
  <c r="G2867" i="5"/>
  <c r="G2866" i="5"/>
  <c r="G2865" i="5"/>
  <c r="G2864" i="5"/>
  <c r="G2863" i="5"/>
  <c r="G2862" i="5"/>
  <c r="G2861" i="5"/>
  <c r="G2860" i="5"/>
  <c r="G2859" i="5"/>
  <c r="G2858" i="5"/>
  <c r="G2857" i="5"/>
  <c r="G2856" i="5"/>
  <c r="G2855" i="5"/>
  <c r="G2854" i="5"/>
  <c r="G2853" i="5"/>
  <c r="G2852" i="5"/>
  <c r="G2851" i="5"/>
  <c r="G2850" i="5"/>
  <c r="G2849" i="5"/>
  <c r="G2848" i="5"/>
  <c r="G2847" i="5"/>
  <c r="G2846" i="5"/>
  <c r="G2845" i="5"/>
  <c r="G2844" i="5"/>
  <c r="G2843" i="5"/>
  <c r="G2842" i="5"/>
  <c r="G2841" i="5"/>
  <c r="G2840" i="5"/>
  <c r="G2839" i="5"/>
  <c r="G2838" i="5"/>
  <c r="G2837" i="5"/>
  <c r="G2836" i="5"/>
  <c r="G2835" i="5"/>
  <c r="G2834" i="5"/>
  <c r="G2833" i="5"/>
  <c r="G2832" i="5"/>
  <c r="G2831" i="5"/>
  <c r="G2830" i="5"/>
  <c r="G2829" i="5"/>
  <c r="H2829" i="5" s="1"/>
  <c r="G2828" i="5"/>
  <c r="H2828" i="5" s="1"/>
  <c r="G2827" i="5"/>
  <c r="G2826" i="5"/>
  <c r="G2825" i="5"/>
  <c r="G2824" i="5"/>
  <c r="G2823" i="5"/>
  <c r="G2822" i="5"/>
  <c r="G2821" i="5"/>
  <c r="G2820" i="5"/>
  <c r="G2819" i="5"/>
  <c r="G2818" i="5"/>
  <c r="G2817" i="5"/>
  <c r="G2816" i="5"/>
  <c r="G2815" i="5"/>
  <c r="G2814" i="5"/>
  <c r="G2813" i="5"/>
  <c r="G2812" i="5"/>
  <c r="G2811" i="5"/>
  <c r="G2810" i="5"/>
  <c r="G2809" i="5"/>
  <c r="G2808" i="5"/>
  <c r="G2807" i="5"/>
  <c r="G2806" i="5"/>
  <c r="H2806" i="5" s="1"/>
  <c r="G2805" i="5"/>
  <c r="H2805" i="5" s="1"/>
  <c r="G2804" i="5"/>
  <c r="G2803" i="5"/>
  <c r="G2802" i="5"/>
  <c r="G2801" i="5"/>
  <c r="G2800" i="5"/>
  <c r="G2799" i="5"/>
  <c r="G2798" i="5"/>
  <c r="G2797" i="5"/>
  <c r="G2796" i="5"/>
  <c r="G2795" i="5"/>
  <c r="G2794" i="5"/>
  <c r="G2793" i="5"/>
  <c r="G2792" i="5"/>
  <c r="G2791" i="5"/>
  <c r="G2790" i="5"/>
  <c r="G2789" i="5"/>
  <c r="G2788" i="5"/>
  <c r="G2787" i="5"/>
  <c r="G2786" i="5"/>
  <c r="G2785" i="5"/>
  <c r="H2785" i="5" s="1"/>
  <c r="G2784" i="5"/>
  <c r="H2784" i="5" s="1"/>
  <c r="G2783" i="5"/>
  <c r="H2783" i="5" s="1"/>
  <c r="G2782" i="5"/>
  <c r="H2782" i="5" s="1"/>
  <c r="G2781" i="5"/>
  <c r="H2781" i="5" s="1"/>
  <c r="G2780" i="5"/>
  <c r="H2780" i="5" s="1"/>
  <c r="G2779" i="5"/>
  <c r="G2778" i="5"/>
  <c r="G2777" i="5"/>
  <c r="G2776" i="5"/>
  <c r="G2775" i="5"/>
  <c r="G2774" i="5"/>
  <c r="G2773" i="5"/>
  <c r="G2772" i="5"/>
  <c r="G2771" i="5"/>
  <c r="G2770" i="5"/>
  <c r="G2769" i="5"/>
  <c r="G2768" i="5"/>
  <c r="G2767" i="5"/>
  <c r="G2766" i="5"/>
  <c r="G2765" i="5"/>
  <c r="G2764" i="5"/>
  <c r="G2763" i="5"/>
  <c r="G2762" i="5"/>
  <c r="G2761" i="5"/>
  <c r="H2761" i="5" s="1"/>
  <c r="G2760" i="5"/>
  <c r="H2760" i="5" s="1"/>
  <c r="G2759" i="5"/>
  <c r="G2758" i="5"/>
  <c r="G2757" i="5"/>
  <c r="G2756" i="5"/>
  <c r="G2755" i="5"/>
  <c r="G2754" i="5"/>
  <c r="G2753" i="5"/>
  <c r="G2752" i="5"/>
  <c r="G2751" i="5"/>
  <c r="G2750" i="5"/>
  <c r="G2749" i="5"/>
  <c r="G2748" i="5"/>
  <c r="G2747" i="5"/>
  <c r="G2746" i="5"/>
  <c r="G2745" i="5"/>
  <c r="G2744" i="5"/>
  <c r="G2743" i="5"/>
  <c r="G2742" i="5"/>
  <c r="G2741" i="5"/>
  <c r="G2740" i="5"/>
  <c r="G2739" i="5"/>
  <c r="G2738" i="5"/>
  <c r="G2737" i="5"/>
  <c r="G2736" i="5"/>
  <c r="G2735" i="5"/>
  <c r="G2734" i="5"/>
  <c r="G2733" i="5"/>
  <c r="G2732" i="5"/>
  <c r="G2731" i="5"/>
  <c r="G2730" i="5"/>
  <c r="G2729" i="5"/>
  <c r="G2728" i="5"/>
  <c r="G2727" i="5"/>
  <c r="G2726" i="5"/>
  <c r="G2725" i="5"/>
  <c r="G2724" i="5"/>
  <c r="G2723" i="5"/>
  <c r="G2722" i="5"/>
  <c r="G2721" i="5"/>
  <c r="G2720" i="5"/>
  <c r="G2719" i="5"/>
  <c r="G2718" i="5"/>
  <c r="G2717" i="5"/>
  <c r="G2716" i="5"/>
  <c r="G2715" i="5"/>
  <c r="G2714" i="5"/>
  <c r="G2713" i="5"/>
  <c r="G2712" i="5"/>
  <c r="G2711" i="5"/>
  <c r="G2710" i="5"/>
  <c r="G2709" i="5"/>
  <c r="G2708" i="5"/>
  <c r="G2707" i="5"/>
  <c r="G2706" i="5"/>
  <c r="G2705" i="5"/>
  <c r="G2704" i="5"/>
  <c r="G2703" i="5"/>
  <c r="G2702" i="5"/>
  <c r="G2701" i="5"/>
  <c r="G2700" i="5"/>
  <c r="G2699" i="5"/>
  <c r="G2698" i="5"/>
  <c r="G2697" i="5"/>
  <c r="G2696" i="5"/>
  <c r="G2695" i="5"/>
  <c r="G2694" i="5"/>
  <c r="G2693" i="5"/>
  <c r="G2692" i="5"/>
  <c r="G2691" i="5"/>
  <c r="G2690" i="5"/>
  <c r="G2689" i="5"/>
  <c r="G2688" i="5"/>
  <c r="G2687" i="5"/>
  <c r="G2686" i="5"/>
  <c r="G2685" i="5"/>
  <c r="G2684" i="5"/>
  <c r="G2683" i="5"/>
  <c r="G2682" i="5"/>
  <c r="G2681" i="5"/>
  <c r="G2680" i="5"/>
  <c r="G2679" i="5"/>
  <c r="G2678" i="5"/>
  <c r="G2677" i="5"/>
  <c r="G2676" i="5"/>
  <c r="G2675" i="5"/>
  <c r="G2674" i="5"/>
  <c r="G2673" i="5"/>
  <c r="G2672" i="5"/>
  <c r="G2671" i="5"/>
  <c r="G2670" i="5"/>
  <c r="G2669" i="5"/>
  <c r="G2668" i="5"/>
  <c r="G2667" i="5"/>
  <c r="G2666" i="5"/>
  <c r="G2665" i="5"/>
  <c r="G2664" i="5"/>
  <c r="G2663" i="5"/>
  <c r="G2662" i="5"/>
  <c r="G2661" i="5"/>
  <c r="G2660" i="5"/>
  <c r="G2659" i="5"/>
  <c r="G2658" i="5"/>
  <c r="G2657" i="5"/>
  <c r="G2656" i="5"/>
  <c r="G2655" i="5"/>
  <c r="G2654" i="5"/>
  <c r="G2653" i="5"/>
  <c r="G2652" i="5"/>
  <c r="G2651" i="5"/>
  <c r="G2650" i="5"/>
  <c r="G2649" i="5"/>
  <c r="G2648" i="5"/>
  <c r="G2647" i="5"/>
  <c r="G2646" i="5"/>
  <c r="G2645" i="5"/>
  <c r="G2644" i="5"/>
  <c r="G2643" i="5"/>
  <c r="G2642" i="5"/>
  <c r="G2641" i="5"/>
  <c r="G2640" i="5"/>
  <c r="G2639" i="5"/>
  <c r="G2638" i="5"/>
  <c r="G2637" i="5"/>
  <c r="G2636" i="5"/>
  <c r="G2635" i="5"/>
  <c r="G2634" i="5"/>
  <c r="G2633" i="5"/>
  <c r="G2632" i="5"/>
  <c r="G2631" i="5"/>
  <c r="G2630" i="5"/>
  <c r="G2629" i="5"/>
  <c r="G2628" i="5"/>
  <c r="G2627" i="5"/>
  <c r="G2626" i="5"/>
  <c r="G2625" i="5"/>
  <c r="G2624" i="5"/>
  <c r="G2623" i="5"/>
  <c r="G2622" i="5"/>
  <c r="G2621" i="5"/>
  <c r="G2620" i="5"/>
  <c r="G2619" i="5"/>
  <c r="G2618" i="5"/>
  <c r="G2617" i="5"/>
  <c r="G2616" i="5"/>
  <c r="G2615" i="5"/>
  <c r="G2614" i="5"/>
  <c r="G2613" i="5"/>
  <c r="G2612" i="5"/>
  <c r="G2611" i="5"/>
  <c r="G2610" i="5"/>
  <c r="G2609" i="5"/>
  <c r="G2608" i="5"/>
  <c r="G2607" i="5"/>
  <c r="G2606" i="5"/>
  <c r="G2605" i="5"/>
  <c r="G2604" i="5"/>
  <c r="G2603" i="5"/>
  <c r="G2602" i="5"/>
  <c r="G2601" i="5"/>
  <c r="G2600" i="5"/>
  <c r="G2599" i="5"/>
  <c r="G2598" i="5"/>
  <c r="G2597" i="5"/>
  <c r="G2596" i="5"/>
  <c r="G2595" i="5"/>
  <c r="G2594" i="5"/>
  <c r="G2593" i="5"/>
  <c r="G2592" i="5"/>
  <c r="G2591" i="5"/>
  <c r="G2590" i="5"/>
  <c r="G2589" i="5"/>
  <c r="G2588" i="5"/>
  <c r="G2587" i="5"/>
  <c r="G2586" i="5"/>
  <c r="G2585" i="5"/>
  <c r="G2584" i="5"/>
  <c r="G2583" i="5"/>
  <c r="G2582" i="5"/>
  <c r="G2581" i="5"/>
  <c r="G2580" i="5"/>
  <c r="G2579" i="5"/>
  <c r="G2578" i="5"/>
  <c r="G2577" i="5"/>
  <c r="G2576" i="5"/>
  <c r="G2575" i="5"/>
  <c r="G2574" i="5"/>
  <c r="G2573" i="5"/>
  <c r="G2572" i="5"/>
  <c r="G2571" i="5"/>
  <c r="G2570" i="5"/>
  <c r="G2569" i="5"/>
  <c r="G2568" i="5"/>
  <c r="G2567" i="5"/>
  <c r="G2566" i="5"/>
  <c r="G2565" i="5"/>
  <c r="G2564" i="5"/>
  <c r="G2563" i="5"/>
  <c r="G2562" i="5"/>
  <c r="G2561" i="5"/>
  <c r="G2560" i="5"/>
  <c r="G2559" i="5"/>
  <c r="G2558" i="5"/>
  <c r="G2557" i="5"/>
  <c r="G2556" i="5"/>
  <c r="G2555" i="5"/>
  <c r="G2554" i="5"/>
  <c r="G2553" i="5"/>
  <c r="G2552" i="5"/>
  <c r="G2551" i="5"/>
  <c r="G2550" i="5"/>
  <c r="G2549" i="5"/>
  <c r="G2548" i="5"/>
  <c r="G2547" i="5"/>
  <c r="G2546" i="5"/>
  <c r="G2545" i="5"/>
  <c r="G2544" i="5"/>
  <c r="G2543" i="5"/>
  <c r="G2542" i="5"/>
  <c r="G2541" i="5"/>
  <c r="G2540" i="5"/>
  <c r="G2539" i="5"/>
  <c r="G2538" i="5"/>
  <c r="G2537" i="5"/>
  <c r="G2536" i="5"/>
  <c r="G2535" i="5"/>
  <c r="G2534" i="5"/>
  <c r="G2533" i="5"/>
  <c r="G2532" i="5"/>
  <c r="G2531" i="5"/>
  <c r="G2530" i="5"/>
  <c r="G2529" i="5"/>
  <c r="G2528" i="5"/>
  <c r="G2527" i="5"/>
  <c r="G2526" i="5"/>
  <c r="G2525" i="5"/>
  <c r="G2524" i="5"/>
  <c r="G2523" i="5"/>
  <c r="G2522" i="5"/>
  <c r="G2521" i="5"/>
  <c r="G2520" i="5"/>
  <c r="G2519" i="5"/>
  <c r="G2518" i="5"/>
  <c r="G2517" i="5"/>
  <c r="G2516" i="5"/>
  <c r="G2515" i="5"/>
  <c r="G2514" i="5"/>
  <c r="G2513" i="5"/>
  <c r="G2512" i="5"/>
  <c r="G2511" i="5"/>
  <c r="G2510" i="5"/>
  <c r="G2509" i="5"/>
  <c r="G2508" i="5"/>
  <c r="G2507" i="5"/>
  <c r="G2506" i="5"/>
  <c r="G2505" i="5"/>
  <c r="G2504" i="5"/>
  <c r="G2503" i="5"/>
  <c r="G2502" i="5"/>
  <c r="G2501" i="5"/>
  <c r="G2500" i="5"/>
  <c r="G2499" i="5"/>
  <c r="G2498" i="5"/>
  <c r="G2497" i="5"/>
  <c r="G2496" i="5"/>
  <c r="G2495" i="5"/>
  <c r="G2494" i="5"/>
  <c r="G2493" i="5"/>
  <c r="G2492" i="5"/>
  <c r="G2491" i="5"/>
  <c r="G2490" i="5"/>
  <c r="G2489" i="5"/>
  <c r="G2488" i="5"/>
  <c r="G2487" i="5"/>
  <c r="G2486" i="5"/>
  <c r="G2485" i="5"/>
  <c r="G2484" i="5"/>
  <c r="G2483" i="5"/>
  <c r="G2482" i="5"/>
  <c r="G2481" i="5"/>
  <c r="G2480" i="5"/>
  <c r="G2479" i="5"/>
  <c r="G2478" i="5"/>
  <c r="G2477" i="5"/>
  <c r="G2476" i="5"/>
  <c r="G2475" i="5"/>
  <c r="G2474" i="5"/>
  <c r="G2473" i="5"/>
  <c r="G2472" i="5"/>
  <c r="G2471" i="5"/>
  <c r="G2470" i="5"/>
  <c r="G2469" i="5"/>
  <c r="G2468" i="5"/>
  <c r="G2467" i="5"/>
  <c r="G2466" i="5"/>
  <c r="G2465" i="5"/>
  <c r="G2464" i="5"/>
  <c r="G2463" i="5"/>
  <c r="G2462" i="5"/>
  <c r="G2461" i="5"/>
  <c r="G2460" i="5"/>
  <c r="G2459" i="5"/>
  <c r="G2458" i="5"/>
  <c r="G2457" i="5"/>
  <c r="G2456" i="5"/>
  <c r="G2455" i="5"/>
  <c r="G2454" i="5"/>
  <c r="G2453" i="5"/>
  <c r="G2452" i="5"/>
  <c r="G2451" i="5"/>
  <c r="G2450" i="5"/>
  <c r="G2449" i="5"/>
  <c r="G2448" i="5"/>
  <c r="G2447" i="5"/>
  <c r="G2446" i="5"/>
  <c r="G2445" i="5"/>
  <c r="G2444" i="5"/>
  <c r="G2443" i="5"/>
  <c r="G2442" i="5"/>
  <c r="G2441" i="5"/>
  <c r="G2440" i="5"/>
  <c r="G2439" i="5"/>
  <c r="G2438" i="5"/>
  <c r="G2437" i="5"/>
  <c r="G2436" i="5"/>
  <c r="G2435" i="5"/>
  <c r="G2434" i="5"/>
  <c r="G2433" i="5"/>
  <c r="G2432" i="5"/>
  <c r="G2431" i="5"/>
  <c r="G2430" i="5"/>
  <c r="G2429" i="5"/>
  <c r="G2428" i="5"/>
  <c r="G2427" i="5"/>
  <c r="G2426" i="5"/>
  <c r="G2425" i="5"/>
  <c r="G2424" i="5"/>
  <c r="G2423" i="5"/>
  <c r="G2422" i="5"/>
  <c r="G2421" i="5"/>
  <c r="G2420" i="5"/>
  <c r="G2419" i="5"/>
  <c r="G2418" i="5"/>
  <c r="G2417" i="5"/>
  <c r="G2416" i="5"/>
  <c r="G2415" i="5"/>
  <c r="G2414" i="5"/>
  <c r="G2413" i="5"/>
  <c r="G2412" i="5"/>
  <c r="G2411" i="5"/>
  <c r="G2410" i="5"/>
  <c r="G2409" i="5"/>
  <c r="G2408" i="5"/>
  <c r="G2407" i="5"/>
  <c r="G2406" i="5"/>
  <c r="G2405" i="5"/>
  <c r="G2404" i="5"/>
  <c r="G2403" i="5"/>
  <c r="G2402" i="5"/>
  <c r="G2401" i="5"/>
  <c r="G2400" i="5"/>
  <c r="G2399" i="5"/>
  <c r="G2398" i="5"/>
  <c r="G2397" i="5"/>
  <c r="G2396" i="5"/>
  <c r="G2395" i="5"/>
  <c r="G2394" i="5"/>
  <c r="G2393" i="5"/>
  <c r="G2392" i="5"/>
  <c r="G2391" i="5"/>
  <c r="G2390" i="5"/>
  <c r="G2389" i="5"/>
  <c r="G2388" i="5"/>
  <c r="G2387" i="5"/>
  <c r="G2386" i="5"/>
  <c r="G2385" i="5"/>
  <c r="G2384" i="5"/>
  <c r="G2383" i="5"/>
  <c r="G2382" i="5"/>
  <c r="G2381" i="5"/>
  <c r="G2380" i="5"/>
  <c r="G2379" i="5"/>
  <c r="G2378" i="5"/>
  <c r="G2377" i="5"/>
  <c r="G2376" i="5"/>
  <c r="G2375" i="5"/>
  <c r="G2374" i="5"/>
  <c r="G2373" i="5"/>
  <c r="G2372" i="5"/>
  <c r="G2371" i="5"/>
  <c r="G2370" i="5"/>
  <c r="G2369" i="5"/>
  <c r="G2368" i="5"/>
  <c r="G2367" i="5"/>
  <c r="G2366" i="5"/>
  <c r="G2365" i="5"/>
  <c r="G2364" i="5"/>
  <c r="G2363" i="5"/>
  <c r="G2362" i="5"/>
  <c r="G2361" i="5"/>
  <c r="G2360" i="5"/>
  <c r="G2359" i="5"/>
  <c r="G2358" i="5"/>
  <c r="G2357" i="5"/>
  <c r="G2356" i="5"/>
  <c r="G2355" i="5"/>
  <c r="G2354" i="5"/>
  <c r="G2353" i="5"/>
  <c r="G2352" i="5"/>
  <c r="G2351" i="5"/>
  <c r="G2350" i="5"/>
  <c r="G2349" i="5"/>
  <c r="G2348" i="5"/>
  <c r="G2347" i="5"/>
  <c r="G2346" i="5"/>
  <c r="G2345" i="5"/>
  <c r="G2344" i="5"/>
  <c r="G2343" i="5"/>
  <c r="G2342" i="5"/>
  <c r="G2341" i="5"/>
  <c r="G2340" i="5"/>
  <c r="G2339" i="5"/>
  <c r="G2338" i="5"/>
  <c r="G2337" i="5"/>
  <c r="G2336" i="5"/>
  <c r="G2335" i="5"/>
  <c r="G2334" i="5"/>
  <c r="G2333" i="5"/>
  <c r="G2332" i="5"/>
  <c r="G2331" i="5"/>
  <c r="G2330" i="5"/>
  <c r="G2329" i="5"/>
  <c r="G2328" i="5"/>
  <c r="G2327" i="5"/>
  <c r="G2326" i="5"/>
  <c r="G2325" i="5"/>
  <c r="G2324" i="5"/>
  <c r="G2323" i="5"/>
  <c r="G2322" i="5"/>
  <c r="G2321" i="5"/>
  <c r="G2320" i="5"/>
  <c r="G2319" i="5"/>
  <c r="G2318" i="5"/>
  <c r="G2317" i="5"/>
  <c r="G2316" i="5"/>
  <c r="G2315" i="5"/>
  <c r="G2314" i="5"/>
  <c r="G2313" i="5"/>
  <c r="G2312" i="5"/>
  <c r="G2311" i="5"/>
  <c r="G2310" i="5"/>
  <c r="G2309" i="5"/>
  <c r="G2308" i="5"/>
  <c r="G2307" i="5"/>
  <c r="G2306" i="5"/>
  <c r="G2305" i="5"/>
  <c r="G2304" i="5"/>
  <c r="G2303" i="5"/>
  <c r="G2302" i="5"/>
  <c r="G2301" i="5"/>
  <c r="G2300" i="5"/>
  <c r="G2299" i="5"/>
  <c r="G2298" i="5"/>
  <c r="G2297" i="5"/>
  <c r="G2296" i="5"/>
  <c r="G2295" i="5"/>
  <c r="G2294" i="5"/>
  <c r="G2293" i="5"/>
  <c r="G2292" i="5"/>
  <c r="G2291" i="5"/>
  <c r="G2290" i="5"/>
  <c r="G2289" i="5"/>
  <c r="G2288" i="5"/>
  <c r="G2287" i="5"/>
  <c r="G2286" i="5"/>
  <c r="G2285" i="5"/>
  <c r="G2284" i="5"/>
  <c r="G2283" i="5"/>
  <c r="G2282" i="5"/>
  <c r="G2281" i="5"/>
  <c r="G2280" i="5"/>
  <c r="H2280" i="5" s="1"/>
  <c r="G2279" i="5"/>
  <c r="H2279" i="5" s="1"/>
  <c r="G2278" i="5"/>
  <c r="G2277" i="5"/>
  <c r="G2276" i="5"/>
  <c r="G2275" i="5"/>
  <c r="G2274" i="5"/>
  <c r="G2273" i="5"/>
  <c r="G2272" i="5"/>
  <c r="G2271" i="5"/>
  <c r="G2270" i="5"/>
  <c r="G2269" i="5"/>
  <c r="G2268" i="5"/>
  <c r="G2267" i="5"/>
  <c r="G2266" i="5"/>
  <c r="G2265" i="5"/>
  <c r="G2264" i="5"/>
  <c r="G2263" i="5"/>
  <c r="G2262" i="5"/>
  <c r="G2261" i="5"/>
  <c r="G2260" i="5"/>
  <c r="G2259" i="5"/>
  <c r="G2258" i="5"/>
  <c r="G2257" i="5"/>
  <c r="G2256" i="5"/>
  <c r="G2255" i="5"/>
  <c r="G2254" i="5"/>
  <c r="G2253" i="5"/>
  <c r="G2252" i="5"/>
  <c r="G2251" i="5"/>
  <c r="G2250" i="5"/>
  <c r="G2249" i="5"/>
  <c r="G2248" i="5"/>
  <c r="G2247" i="5"/>
  <c r="G2246" i="5"/>
  <c r="G2245" i="5"/>
  <c r="G2244" i="5"/>
  <c r="G2243" i="5"/>
  <c r="G2242" i="5"/>
  <c r="G2241" i="5"/>
  <c r="G2240" i="5"/>
  <c r="G2239" i="5"/>
  <c r="G2238" i="5"/>
  <c r="G2237" i="5"/>
  <c r="G2236" i="5"/>
  <c r="G2235" i="5"/>
  <c r="G2234" i="5"/>
  <c r="G2233" i="5"/>
  <c r="G2232" i="5"/>
  <c r="G2231" i="5"/>
  <c r="G2230" i="5"/>
  <c r="G2229" i="5"/>
  <c r="G2228" i="5"/>
  <c r="G2227" i="5"/>
  <c r="G2226" i="5"/>
  <c r="G2225" i="5"/>
  <c r="G2224" i="5"/>
  <c r="G2223" i="5"/>
  <c r="G2222" i="5"/>
  <c r="G2221" i="5"/>
  <c r="G2220" i="5"/>
  <c r="G2219" i="5"/>
  <c r="G2218" i="5"/>
  <c r="G2217" i="5"/>
  <c r="G2216" i="5"/>
  <c r="G2215" i="5"/>
  <c r="G2214" i="5"/>
  <c r="G2213" i="5"/>
  <c r="G2212" i="5"/>
  <c r="G2211" i="5"/>
  <c r="G2210" i="5"/>
  <c r="G2209" i="5"/>
  <c r="G2208" i="5"/>
  <c r="G2207" i="5"/>
  <c r="G2206" i="5"/>
  <c r="G2205" i="5"/>
  <c r="G2204" i="5"/>
  <c r="G2203" i="5"/>
  <c r="G2202" i="5"/>
  <c r="G2201" i="5"/>
  <c r="G2200" i="5"/>
  <c r="G2199" i="5"/>
  <c r="G2198" i="5"/>
  <c r="G2197" i="5"/>
  <c r="G2196" i="5"/>
  <c r="G2195" i="5"/>
  <c r="G2194" i="5"/>
  <c r="G2193" i="5"/>
  <c r="G2192" i="5"/>
  <c r="G2191" i="5"/>
  <c r="G2190" i="5"/>
  <c r="G2189" i="5"/>
  <c r="G2188" i="5"/>
  <c r="G2187" i="5"/>
  <c r="G2186" i="5"/>
  <c r="G2185" i="5"/>
  <c r="G2184" i="5"/>
  <c r="G2183" i="5"/>
  <c r="G2182" i="5"/>
  <c r="G2181" i="5"/>
  <c r="G2180" i="5"/>
  <c r="G2179" i="5"/>
  <c r="G2178" i="5"/>
  <c r="G2177" i="5"/>
  <c r="G2176" i="5"/>
  <c r="G2175" i="5"/>
  <c r="G2174" i="5"/>
  <c r="G2173" i="5"/>
  <c r="G2172" i="5"/>
  <c r="G2171" i="5"/>
  <c r="G2170" i="5"/>
  <c r="G2169" i="5"/>
  <c r="G2168" i="5"/>
  <c r="G2167" i="5"/>
  <c r="G2166" i="5"/>
  <c r="G2165" i="5"/>
  <c r="G2164" i="5"/>
  <c r="G2163" i="5"/>
  <c r="G2162" i="5"/>
  <c r="G2161" i="5"/>
  <c r="G2160" i="5"/>
  <c r="G2159" i="5"/>
  <c r="G2158" i="5"/>
  <c r="G2157" i="5"/>
  <c r="G2156" i="5"/>
  <c r="G2155" i="5"/>
  <c r="G2154" i="5"/>
  <c r="G2153" i="5"/>
  <c r="G2152" i="5"/>
  <c r="G2151" i="5"/>
  <c r="G2150" i="5"/>
  <c r="G2149" i="5"/>
  <c r="G2148" i="5"/>
  <c r="G2147" i="5"/>
  <c r="G2146" i="5"/>
  <c r="G2145" i="5"/>
  <c r="G2144" i="5"/>
  <c r="G2143" i="5"/>
  <c r="G2142" i="5"/>
  <c r="G2141" i="5"/>
  <c r="G2140" i="5"/>
  <c r="G2139" i="5"/>
  <c r="G2138" i="5"/>
  <c r="G2137" i="5"/>
  <c r="G2136" i="5"/>
  <c r="H2136" i="5" s="1"/>
  <c r="G2135" i="5"/>
  <c r="H2135" i="5" s="1"/>
  <c r="G2134" i="5"/>
  <c r="H2134" i="5" s="1"/>
  <c r="G2133" i="5"/>
  <c r="H2133" i="5" s="1"/>
  <c r="G2132" i="5"/>
  <c r="H2132" i="5" s="1"/>
  <c r="G2131" i="5"/>
  <c r="G2130" i="5"/>
  <c r="G2129" i="5"/>
  <c r="G2128" i="5"/>
  <c r="G2127" i="5"/>
  <c r="G2126" i="5"/>
  <c r="G2125" i="5"/>
  <c r="G2124" i="5"/>
  <c r="G2123" i="5"/>
  <c r="G2122" i="5"/>
  <c r="G2121" i="5"/>
  <c r="G2120" i="5"/>
  <c r="G2119" i="5"/>
  <c r="G2118" i="5"/>
  <c r="G2117" i="5"/>
  <c r="G2116" i="5"/>
  <c r="G2115" i="5"/>
  <c r="G2114" i="5"/>
  <c r="G2113" i="5"/>
  <c r="G2112" i="5"/>
  <c r="G2111" i="5"/>
  <c r="G2110" i="5"/>
  <c r="H2110" i="5" s="1"/>
  <c r="G2109" i="5"/>
  <c r="G2108" i="5"/>
  <c r="G2107" i="5"/>
  <c r="G2106" i="5"/>
  <c r="G2105" i="5"/>
  <c r="G2104" i="5"/>
  <c r="G2103" i="5"/>
  <c r="G2102" i="5"/>
  <c r="G2101" i="5"/>
  <c r="G2100" i="5"/>
  <c r="G2099" i="5"/>
  <c r="G2098" i="5"/>
  <c r="G2097" i="5"/>
  <c r="G2096" i="5"/>
  <c r="G2095" i="5"/>
  <c r="G2094" i="5"/>
  <c r="G2093" i="5"/>
  <c r="G2092" i="5"/>
  <c r="G2091" i="5"/>
  <c r="G2090" i="5"/>
  <c r="G2089" i="5"/>
  <c r="G2088" i="5"/>
  <c r="G2087" i="5"/>
  <c r="G2086" i="5"/>
  <c r="G2085" i="5"/>
  <c r="G2084" i="5"/>
  <c r="G2083" i="5"/>
  <c r="G2082" i="5"/>
  <c r="G2081" i="5"/>
  <c r="G2080" i="5"/>
  <c r="G2079" i="5"/>
  <c r="G2078" i="5"/>
  <c r="G2077" i="5"/>
  <c r="G2076" i="5"/>
  <c r="G2075" i="5"/>
  <c r="G2074" i="5"/>
  <c r="G2073" i="5"/>
  <c r="G2072" i="5"/>
  <c r="G2071" i="5"/>
  <c r="G2070" i="5"/>
  <c r="G2069" i="5"/>
  <c r="G2068" i="5"/>
  <c r="G2067" i="5"/>
  <c r="G2066" i="5"/>
  <c r="G2065" i="5"/>
  <c r="G2064" i="5"/>
  <c r="G2063" i="5"/>
  <c r="G2062" i="5"/>
  <c r="G2061" i="5"/>
  <c r="G2060" i="5"/>
  <c r="G2059" i="5"/>
  <c r="G2058" i="5"/>
  <c r="G2057" i="5"/>
  <c r="G2056" i="5"/>
  <c r="G2055" i="5"/>
  <c r="G2054" i="5"/>
  <c r="G2053" i="5"/>
  <c r="G2052" i="5"/>
  <c r="G2051" i="5"/>
  <c r="G2050" i="5"/>
  <c r="G2049" i="5"/>
  <c r="G2048" i="5"/>
  <c r="G2047" i="5"/>
  <c r="G2046" i="5"/>
  <c r="G2045" i="5"/>
  <c r="G2044" i="5"/>
  <c r="G2043" i="5"/>
  <c r="G2042" i="5"/>
  <c r="G2041" i="5"/>
  <c r="G2040" i="5"/>
  <c r="G2039" i="5"/>
  <c r="G2038" i="5"/>
  <c r="G2037" i="5"/>
  <c r="G2036" i="5"/>
  <c r="G2035" i="5"/>
  <c r="G2034" i="5"/>
  <c r="G2033" i="5"/>
  <c r="G2032" i="5"/>
  <c r="G2031" i="5"/>
  <c r="G2030" i="5"/>
  <c r="G2029" i="5"/>
  <c r="G2028" i="5"/>
  <c r="G2027" i="5"/>
  <c r="G2026" i="5"/>
  <c r="G2025" i="5"/>
  <c r="G2024" i="5"/>
  <c r="G2023" i="5"/>
  <c r="G2022" i="5"/>
  <c r="G2021" i="5"/>
  <c r="G2020" i="5"/>
  <c r="G2019" i="5"/>
  <c r="G2018" i="5"/>
  <c r="G2017" i="5"/>
  <c r="G2016" i="5"/>
  <c r="G2015" i="5"/>
  <c r="G2014" i="5"/>
  <c r="G2013" i="5"/>
  <c r="G2012" i="5"/>
  <c r="G2011" i="5"/>
  <c r="G2010" i="5"/>
  <c r="G2009" i="5"/>
  <c r="G2008" i="5"/>
  <c r="G2007" i="5"/>
  <c r="G2006" i="5"/>
  <c r="G2005" i="5"/>
  <c r="G2004" i="5"/>
  <c r="G2003" i="5"/>
  <c r="G2002" i="5"/>
  <c r="G2001" i="5"/>
  <c r="G2000" i="5"/>
  <c r="G1999" i="5"/>
  <c r="G1998" i="5"/>
  <c r="G1997" i="5"/>
  <c r="G1996" i="5"/>
  <c r="G1995" i="5"/>
  <c r="G1994" i="5"/>
  <c r="G1993" i="5"/>
  <c r="G1992" i="5"/>
  <c r="G1991" i="5"/>
  <c r="G1990" i="5"/>
  <c r="G1989" i="5"/>
  <c r="G1988" i="5"/>
  <c r="G1987" i="5"/>
  <c r="G1986" i="5"/>
  <c r="G1985" i="5"/>
  <c r="G1984" i="5"/>
  <c r="G1983" i="5"/>
  <c r="G1982" i="5"/>
  <c r="G1981" i="5"/>
  <c r="G1980" i="5"/>
  <c r="G1979" i="5"/>
  <c r="G1978" i="5"/>
  <c r="G1977" i="5"/>
  <c r="G1976" i="5"/>
  <c r="G1975" i="5"/>
  <c r="G1974" i="5"/>
  <c r="G1973" i="5"/>
  <c r="G1972" i="5"/>
  <c r="G1971" i="5"/>
  <c r="G1970" i="5"/>
  <c r="G1969" i="5"/>
  <c r="G1968" i="5"/>
  <c r="G1967" i="5"/>
  <c r="G1966" i="5"/>
  <c r="G1965" i="5"/>
  <c r="G1964" i="5"/>
  <c r="G1963" i="5"/>
  <c r="G1962" i="5"/>
  <c r="G1961" i="5"/>
  <c r="G1960" i="5"/>
  <c r="G1959" i="5"/>
  <c r="G1958" i="5"/>
  <c r="G1957" i="5"/>
  <c r="G1956" i="5"/>
  <c r="G1955" i="5"/>
  <c r="G1954" i="5"/>
  <c r="G1953" i="5"/>
  <c r="G1952" i="5"/>
  <c r="G1951" i="5"/>
  <c r="G1950" i="5"/>
  <c r="G1949" i="5"/>
  <c r="G1948" i="5"/>
  <c r="G1947" i="5"/>
  <c r="G1946" i="5"/>
  <c r="G1945" i="5"/>
  <c r="G1944" i="5"/>
  <c r="G1943" i="5"/>
  <c r="G1942" i="5"/>
  <c r="G1941" i="5"/>
  <c r="G1940" i="5"/>
  <c r="G1939" i="5"/>
  <c r="G1938" i="5"/>
  <c r="G1937" i="5"/>
  <c r="G1936" i="5"/>
  <c r="G1935" i="5"/>
  <c r="G1934" i="5"/>
  <c r="G1933" i="5"/>
  <c r="G1932" i="5"/>
  <c r="G1931" i="5"/>
  <c r="G1930" i="5"/>
  <c r="G1929" i="5"/>
  <c r="G1928" i="5"/>
  <c r="G1927" i="5"/>
  <c r="G1926" i="5"/>
  <c r="G1925" i="5"/>
  <c r="G1924" i="5"/>
  <c r="G1923" i="5"/>
  <c r="G1922" i="5"/>
  <c r="G1921" i="5"/>
  <c r="G1920" i="5"/>
  <c r="G1919" i="5"/>
  <c r="G1918" i="5"/>
  <c r="G1917" i="5"/>
  <c r="G1916" i="5"/>
  <c r="G1915" i="5"/>
  <c r="G1914" i="5"/>
  <c r="G1913" i="5"/>
  <c r="G1912" i="5"/>
  <c r="G1911" i="5"/>
  <c r="G1910" i="5"/>
  <c r="G1909" i="5"/>
  <c r="G1908" i="5"/>
  <c r="G1907" i="5"/>
  <c r="G1906" i="5"/>
  <c r="G1905" i="5"/>
  <c r="G1904" i="5"/>
  <c r="G1903" i="5"/>
  <c r="G1902" i="5"/>
  <c r="G1901" i="5"/>
  <c r="G1900" i="5"/>
  <c r="G1899" i="5"/>
  <c r="G1898" i="5"/>
  <c r="G1897" i="5"/>
  <c r="G1896" i="5"/>
  <c r="G1895" i="5"/>
  <c r="G1894" i="5"/>
  <c r="G1893" i="5"/>
  <c r="G1892" i="5"/>
  <c r="G1891" i="5"/>
  <c r="G1890" i="5"/>
  <c r="G1889" i="5"/>
  <c r="G1888" i="5"/>
  <c r="G1887" i="5"/>
  <c r="G1886" i="5"/>
  <c r="G1885" i="5"/>
  <c r="G1884" i="5"/>
  <c r="G1883" i="5"/>
  <c r="G1882" i="5"/>
  <c r="G1881" i="5"/>
  <c r="G1880" i="5"/>
  <c r="G1879" i="5"/>
  <c r="G1878" i="5"/>
  <c r="G1877" i="5"/>
  <c r="G1876" i="5"/>
  <c r="G1875" i="5"/>
  <c r="G1874" i="5"/>
  <c r="G1873" i="5"/>
  <c r="G1872" i="5"/>
  <c r="G1871" i="5"/>
  <c r="G1870" i="5"/>
  <c r="G1869" i="5"/>
  <c r="G1868" i="5"/>
  <c r="G1867" i="5"/>
  <c r="G1866" i="5"/>
  <c r="G1865" i="5"/>
  <c r="G1864" i="5"/>
  <c r="G1863" i="5"/>
  <c r="G1862" i="5"/>
  <c r="G1861" i="5"/>
  <c r="G1860" i="5"/>
  <c r="G1859" i="5"/>
  <c r="G1858" i="5"/>
  <c r="G1857" i="5"/>
  <c r="G1856" i="5"/>
  <c r="G1855" i="5"/>
  <c r="G1854" i="5"/>
  <c r="G1853" i="5"/>
  <c r="G1852" i="5"/>
  <c r="G1851" i="5"/>
  <c r="G1850" i="5"/>
  <c r="G1849" i="5"/>
  <c r="G1848" i="5"/>
  <c r="G1847" i="5"/>
  <c r="G1846" i="5"/>
  <c r="G1845" i="5"/>
  <c r="G1844" i="5"/>
  <c r="G1843" i="5"/>
  <c r="G1842" i="5"/>
  <c r="G1841" i="5"/>
  <c r="G1840" i="5"/>
  <c r="G1839" i="5"/>
  <c r="G1838" i="5"/>
  <c r="G1837" i="5"/>
  <c r="G1836" i="5"/>
  <c r="G1835" i="5"/>
  <c r="G1834" i="5"/>
  <c r="G1833" i="5"/>
  <c r="G1832" i="5"/>
  <c r="G1831" i="5"/>
  <c r="G1830" i="5"/>
  <c r="G1829" i="5"/>
  <c r="G1828" i="5"/>
  <c r="G1827" i="5"/>
  <c r="G1826" i="5"/>
  <c r="G1825" i="5"/>
  <c r="G1824" i="5"/>
  <c r="G1823" i="5"/>
  <c r="G1822" i="5"/>
  <c r="G1821" i="5"/>
  <c r="G1820" i="5"/>
  <c r="G1819" i="5"/>
  <c r="G1818" i="5"/>
  <c r="G1817" i="5"/>
  <c r="G1816" i="5"/>
  <c r="G1815" i="5"/>
  <c r="G1814" i="5"/>
  <c r="G1813" i="5"/>
  <c r="G1812" i="5"/>
  <c r="G1811" i="5"/>
  <c r="G1810" i="5"/>
  <c r="G1809" i="5"/>
  <c r="G1808" i="5"/>
  <c r="G1807" i="5"/>
  <c r="G1806" i="5"/>
  <c r="G1805" i="5"/>
  <c r="G1804" i="5"/>
  <c r="G1803" i="5"/>
  <c r="G1802" i="5"/>
  <c r="G1801" i="5"/>
  <c r="G1800" i="5"/>
  <c r="G1799" i="5"/>
  <c r="G1798" i="5"/>
  <c r="G1797" i="5"/>
  <c r="G1796" i="5"/>
  <c r="G1795" i="5"/>
  <c r="G1794" i="5"/>
  <c r="G1793" i="5"/>
  <c r="G1792" i="5"/>
  <c r="G1791" i="5"/>
  <c r="G1790" i="5"/>
  <c r="G1789" i="5"/>
  <c r="G1788" i="5"/>
  <c r="G1787" i="5"/>
  <c r="G1786" i="5"/>
  <c r="G1785" i="5"/>
  <c r="G1784" i="5"/>
  <c r="G1783" i="5"/>
  <c r="G1782" i="5"/>
  <c r="G1781" i="5"/>
  <c r="G1780" i="5"/>
  <c r="G1779" i="5"/>
  <c r="G1778" i="5"/>
  <c r="G1777" i="5"/>
  <c r="H1777" i="5" s="1"/>
  <c r="G1776" i="5"/>
  <c r="H1776" i="5" s="1"/>
  <c r="G1775" i="5"/>
  <c r="H1775" i="5" s="1"/>
  <c r="G1774" i="5"/>
  <c r="H1774" i="5" s="1"/>
  <c r="G1773" i="5"/>
  <c r="H1773" i="5" s="1"/>
  <c r="G1772" i="5"/>
  <c r="H1772" i="5" s="1"/>
  <c r="G1771" i="5"/>
  <c r="G1770" i="5"/>
  <c r="G1769" i="5"/>
  <c r="G1768" i="5"/>
  <c r="G1767" i="5"/>
  <c r="G1766" i="5"/>
  <c r="G1765" i="5"/>
  <c r="G1764" i="5"/>
  <c r="G1763" i="5"/>
  <c r="G1762" i="5"/>
  <c r="G1761" i="5"/>
  <c r="G1760" i="5"/>
  <c r="G1759" i="5"/>
  <c r="G1758" i="5"/>
  <c r="G1757" i="5"/>
  <c r="G1756" i="5"/>
  <c r="G1755" i="5"/>
  <c r="G1754" i="5"/>
  <c r="H1754" i="5" s="1"/>
  <c r="G1753" i="5"/>
  <c r="H1753" i="5" s="1"/>
  <c r="G1752" i="5"/>
  <c r="H1752" i="5" s="1"/>
  <c r="G1751" i="5"/>
  <c r="H1751" i="5" s="1"/>
  <c r="G1750" i="5"/>
  <c r="H1750" i="5" s="1"/>
  <c r="G1749" i="5"/>
  <c r="G1748" i="5"/>
  <c r="G1747" i="5"/>
  <c r="G1746" i="5"/>
  <c r="G1745" i="5"/>
  <c r="G1744" i="5"/>
  <c r="G1743" i="5"/>
  <c r="G1742" i="5"/>
  <c r="G1741" i="5"/>
  <c r="G1740" i="5"/>
  <c r="G1739" i="5"/>
  <c r="G1738" i="5"/>
  <c r="G1737" i="5"/>
  <c r="G1736" i="5"/>
  <c r="G1735" i="5"/>
  <c r="G1734" i="5"/>
  <c r="G1733" i="5"/>
  <c r="G1732" i="5"/>
  <c r="G1731" i="5"/>
  <c r="G1730" i="5"/>
  <c r="G1729" i="5"/>
  <c r="G1728" i="5"/>
  <c r="G1727" i="5"/>
  <c r="G1726" i="5"/>
  <c r="G1725" i="5"/>
  <c r="G1724" i="5"/>
  <c r="G1723" i="5"/>
  <c r="G1722" i="5"/>
  <c r="G1721" i="5"/>
  <c r="G1720" i="5"/>
  <c r="G1719" i="5"/>
  <c r="G1718" i="5"/>
  <c r="G1717" i="5"/>
  <c r="G1716" i="5"/>
  <c r="G1715" i="5"/>
  <c r="G1714" i="5"/>
  <c r="G1713" i="5"/>
  <c r="G1712" i="5"/>
  <c r="G1711" i="5"/>
  <c r="G1710" i="5"/>
  <c r="G1709" i="5"/>
  <c r="G1708" i="5"/>
  <c r="G1707" i="5"/>
  <c r="G1706" i="5"/>
  <c r="G1705" i="5"/>
  <c r="G1704" i="5"/>
  <c r="G1703" i="5"/>
  <c r="G1702" i="5"/>
  <c r="G1701" i="5"/>
  <c r="G1700" i="5"/>
  <c r="G1699" i="5"/>
  <c r="G1698" i="5"/>
  <c r="G1697" i="5"/>
  <c r="G1696" i="5"/>
  <c r="G1695" i="5"/>
  <c r="G1694" i="5"/>
  <c r="G1693" i="5"/>
  <c r="G1692" i="5"/>
  <c r="G1691" i="5"/>
  <c r="G1690" i="5"/>
  <c r="G1689" i="5"/>
  <c r="G1688" i="5"/>
  <c r="G1687" i="5"/>
  <c r="G1686" i="5"/>
  <c r="G1685" i="5"/>
  <c r="G1684" i="5"/>
  <c r="G1683" i="5"/>
  <c r="G1682" i="5"/>
  <c r="G1681" i="5"/>
  <c r="G1680" i="5"/>
  <c r="G1679" i="5"/>
  <c r="G1678" i="5"/>
  <c r="G1677" i="5"/>
  <c r="G1676" i="5"/>
  <c r="G1675" i="5"/>
  <c r="G1674" i="5"/>
  <c r="G1673" i="5"/>
  <c r="G1672" i="5"/>
  <c r="G1671" i="5"/>
  <c r="G1670" i="5"/>
  <c r="G1669" i="5"/>
  <c r="G1668" i="5"/>
  <c r="G1667" i="5"/>
  <c r="G1666" i="5"/>
  <c r="G1665" i="5"/>
  <c r="G1664" i="5"/>
  <c r="G1663" i="5"/>
  <c r="G1662" i="5"/>
  <c r="G1661" i="5"/>
  <c r="G1660" i="5"/>
  <c r="G1659" i="5"/>
  <c r="G1658" i="5"/>
  <c r="G1657" i="5"/>
  <c r="G1656" i="5"/>
  <c r="G1655" i="5"/>
  <c r="G1654" i="5"/>
  <c r="G1653" i="5"/>
  <c r="G1652" i="5"/>
  <c r="G1651" i="5"/>
  <c r="G1650" i="5"/>
  <c r="G1649" i="5"/>
  <c r="G1648" i="5"/>
  <c r="G1647" i="5"/>
  <c r="G1646" i="5"/>
  <c r="G1645" i="5"/>
  <c r="G1644" i="5"/>
  <c r="G1643" i="5"/>
  <c r="G1642" i="5"/>
  <c r="G1641" i="5"/>
  <c r="G1640" i="5"/>
  <c r="G1639" i="5"/>
  <c r="G1638" i="5"/>
  <c r="G1637" i="5"/>
  <c r="G1636" i="5"/>
  <c r="G1635" i="5"/>
  <c r="G1634" i="5"/>
  <c r="G1633" i="5"/>
  <c r="G1632" i="5"/>
  <c r="G1631" i="5"/>
  <c r="G1630" i="5"/>
  <c r="G1629" i="5"/>
  <c r="G1628" i="5"/>
  <c r="G1627" i="5"/>
  <c r="G1626" i="5"/>
  <c r="G1625" i="5"/>
  <c r="G1624" i="5"/>
  <c r="G1623" i="5"/>
  <c r="G1622" i="5"/>
  <c r="G1621" i="5"/>
  <c r="G1620" i="5"/>
  <c r="G1619" i="5"/>
  <c r="G1618" i="5"/>
  <c r="G1617" i="5"/>
  <c r="G1616" i="5"/>
  <c r="G1615" i="5"/>
  <c r="G1614" i="5"/>
  <c r="G1613" i="5"/>
  <c r="G1612" i="5"/>
  <c r="G1611" i="5"/>
  <c r="G1610" i="5"/>
  <c r="G1609" i="5"/>
  <c r="G1608" i="5"/>
  <c r="G1607" i="5"/>
  <c r="G1606" i="5"/>
  <c r="G1605" i="5"/>
  <c r="G1604" i="5"/>
  <c r="G1603" i="5"/>
  <c r="G1602" i="5"/>
  <c r="G1601" i="5"/>
  <c r="G1600" i="5"/>
  <c r="G1599" i="5"/>
  <c r="G1598" i="5"/>
  <c r="G1597" i="5"/>
  <c r="G1596" i="5"/>
  <c r="G1595" i="5"/>
  <c r="G1594" i="5"/>
  <c r="G1593" i="5"/>
  <c r="G1592" i="5"/>
  <c r="G1591" i="5"/>
  <c r="G1590" i="5"/>
  <c r="G1589" i="5"/>
  <c r="G1588" i="5"/>
  <c r="G1587" i="5"/>
  <c r="G1586" i="5"/>
  <c r="G1585" i="5"/>
  <c r="G1584" i="5"/>
  <c r="G1583" i="5"/>
  <c r="G1582" i="5"/>
  <c r="G1581" i="5"/>
  <c r="G1580" i="5"/>
  <c r="G1579" i="5"/>
  <c r="G1578" i="5"/>
  <c r="G1577" i="5"/>
  <c r="G1576" i="5"/>
  <c r="G1575" i="5"/>
  <c r="G1574" i="5"/>
  <c r="G1573" i="5"/>
  <c r="G1572" i="5"/>
  <c r="G1571" i="5"/>
  <c r="G1570" i="5"/>
  <c r="G1569" i="5"/>
  <c r="G1568" i="5"/>
  <c r="G1567" i="5"/>
  <c r="G1566" i="5"/>
  <c r="G1565" i="5"/>
  <c r="G1564" i="5"/>
  <c r="G1563" i="5"/>
  <c r="G1562" i="5"/>
  <c r="G1561" i="5"/>
  <c r="G1560" i="5"/>
  <c r="G1559" i="5"/>
  <c r="G1558" i="5"/>
  <c r="G1557" i="5"/>
  <c r="G1556" i="5"/>
  <c r="G1555" i="5"/>
  <c r="G1554" i="5"/>
  <c r="G1553" i="5"/>
  <c r="G1552" i="5"/>
  <c r="G1551" i="5"/>
  <c r="G1550" i="5"/>
  <c r="G1549" i="5"/>
  <c r="G1548" i="5"/>
  <c r="G1547" i="5"/>
  <c r="G1546" i="5"/>
  <c r="G1545" i="5"/>
  <c r="G1544" i="5"/>
  <c r="G1543" i="5"/>
  <c r="G1542" i="5"/>
  <c r="G1541" i="5"/>
  <c r="G1540" i="5"/>
  <c r="G1539" i="5"/>
  <c r="G1538" i="5"/>
  <c r="G1537" i="5"/>
  <c r="G1536" i="5"/>
  <c r="G1535" i="5"/>
  <c r="G1534" i="5"/>
  <c r="G1533" i="5"/>
  <c r="G1532" i="5"/>
  <c r="G1531" i="5"/>
  <c r="G1530" i="5"/>
  <c r="G1529" i="5"/>
  <c r="G1528" i="5"/>
  <c r="G1527" i="5"/>
  <c r="G1526" i="5"/>
  <c r="G1525" i="5"/>
  <c r="G1524" i="5"/>
  <c r="G1523" i="5"/>
  <c r="G1522" i="5"/>
  <c r="G1521" i="5"/>
  <c r="G1520" i="5"/>
  <c r="G1519" i="5"/>
  <c r="G1518" i="5"/>
  <c r="G1517" i="5"/>
  <c r="G1516" i="5"/>
  <c r="G1515" i="5"/>
  <c r="G1514" i="5"/>
  <c r="G1513" i="5"/>
  <c r="G1512" i="5"/>
  <c r="G1511" i="5"/>
  <c r="G1510" i="5"/>
  <c r="G1509" i="5"/>
  <c r="G1508" i="5"/>
  <c r="G1507" i="5"/>
  <c r="G1506" i="5"/>
  <c r="G1505" i="5"/>
  <c r="G1504" i="5"/>
  <c r="G1503" i="5"/>
  <c r="G1502" i="5"/>
  <c r="G1501" i="5"/>
  <c r="G1500" i="5"/>
  <c r="G1499" i="5"/>
  <c r="G1498" i="5"/>
  <c r="G1497" i="5"/>
  <c r="G1496" i="5"/>
  <c r="G1495" i="5"/>
  <c r="G1494" i="5"/>
  <c r="G1493" i="5"/>
  <c r="G1492" i="5"/>
  <c r="G1491" i="5"/>
  <c r="G1490" i="5"/>
  <c r="G1489" i="5"/>
  <c r="G1488" i="5"/>
  <c r="H1488" i="5" s="1"/>
  <c r="G1487" i="5"/>
  <c r="H1487" i="5" s="1"/>
  <c r="G1486" i="5"/>
  <c r="H1486" i="5" s="1"/>
  <c r="G1485" i="5"/>
  <c r="H1485" i="5" s="1"/>
  <c r="G1484" i="5"/>
  <c r="G1483" i="5"/>
  <c r="G1482" i="5"/>
  <c r="G1481" i="5"/>
  <c r="G1480" i="5"/>
  <c r="G1479" i="5"/>
  <c r="G1478" i="5"/>
  <c r="G1477" i="5"/>
  <c r="G1476" i="5"/>
  <c r="G1475" i="5"/>
  <c r="G1474" i="5"/>
  <c r="G1473" i="5"/>
  <c r="G1472" i="5"/>
  <c r="G1471" i="5"/>
  <c r="G1470" i="5"/>
  <c r="G1469" i="5"/>
  <c r="G1468" i="5"/>
  <c r="G1467" i="5"/>
  <c r="G1466" i="5"/>
  <c r="G1465" i="5"/>
  <c r="G1464" i="5"/>
  <c r="G1463" i="5"/>
  <c r="H1463" i="5" s="1"/>
  <c r="G1462" i="5"/>
  <c r="H1462" i="5" s="1"/>
  <c r="G1461" i="5"/>
  <c r="H1461" i="5" s="1"/>
  <c r="G1460" i="5"/>
  <c r="G1459" i="5"/>
  <c r="G1458" i="5"/>
  <c r="G1457" i="5"/>
  <c r="G1456" i="5"/>
  <c r="G1455" i="5"/>
  <c r="G1454" i="5"/>
  <c r="G1453" i="5"/>
  <c r="G1452" i="5"/>
  <c r="G1451" i="5"/>
  <c r="G1450" i="5"/>
  <c r="G1449" i="5"/>
  <c r="G1448" i="5"/>
  <c r="G1447" i="5"/>
  <c r="G1446" i="5"/>
  <c r="G1445" i="5"/>
  <c r="G1444" i="5"/>
  <c r="G1443" i="5"/>
  <c r="G1442" i="5"/>
  <c r="G1441" i="5"/>
  <c r="G1440" i="5"/>
  <c r="G1439" i="5"/>
  <c r="G1438" i="5"/>
  <c r="G1437" i="5"/>
  <c r="G1436" i="5"/>
  <c r="G1435" i="5"/>
  <c r="G1434" i="5"/>
  <c r="G1433" i="5"/>
  <c r="G1432" i="5"/>
  <c r="G1431" i="5"/>
  <c r="G1430" i="5"/>
  <c r="G1429" i="5"/>
  <c r="G1428" i="5"/>
  <c r="G1427" i="5"/>
  <c r="G1426" i="5"/>
  <c r="G1425" i="5"/>
  <c r="G1424" i="5"/>
  <c r="G1423" i="5"/>
  <c r="G1422" i="5"/>
  <c r="G1421" i="5"/>
  <c r="G1420" i="5"/>
  <c r="G1419" i="5"/>
  <c r="G1418" i="5"/>
  <c r="G1417" i="5"/>
  <c r="G1416" i="5"/>
  <c r="G1415" i="5"/>
  <c r="G1414" i="5"/>
  <c r="G1413" i="5"/>
  <c r="G1412" i="5"/>
  <c r="G1411" i="5"/>
  <c r="G1410" i="5"/>
  <c r="G1409" i="5"/>
  <c r="G1408" i="5"/>
  <c r="G1407" i="5"/>
  <c r="G1406" i="5"/>
  <c r="G1405" i="5"/>
  <c r="G1404" i="5"/>
  <c r="G1403" i="5"/>
  <c r="G1402" i="5"/>
  <c r="G1401" i="5"/>
  <c r="G1400" i="5"/>
  <c r="G1399" i="5"/>
  <c r="G1398" i="5"/>
  <c r="G1397" i="5"/>
  <c r="G1396" i="5"/>
  <c r="G1395" i="5"/>
  <c r="G1394" i="5"/>
  <c r="G1393" i="5"/>
  <c r="G1392" i="5"/>
  <c r="G1391" i="5"/>
  <c r="G1390" i="5"/>
  <c r="G1389" i="5"/>
  <c r="H1389" i="5" s="1"/>
  <c r="G1388" i="5"/>
  <c r="G1387" i="5"/>
  <c r="G1386" i="5"/>
  <c r="G1385" i="5"/>
  <c r="G1384" i="5"/>
  <c r="G1383" i="5"/>
  <c r="G1382" i="5"/>
  <c r="G1381" i="5"/>
  <c r="G1380" i="5"/>
  <c r="G1379" i="5"/>
  <c r="G1378" i="5"/>
  <c r="G1377" i="5"/>
  <c r="G1376" i="5"/>
  <c r="G1375" i="5"/>
  <c r="G1374" i="5"/>
  <c r="G1373" i="5"/>
  <c r="G1372" i="5"/>
  <c r="G1371" i="5"/>
  <c r="G1370" i="5"/>
  <c r="G1369" i="5"/>
  <c r="G1368" i="5"/>
  <c r="H1368" i="5" s="1"/>
  <c r="G1367" i="5"/>
  <c r="H1367" i="5" s="1"/>
  <c r="G1366" i="5"/>
  <c r="H1366" i="5" s="1"/>
  <c r="G1365" i="5"/>
  <c r="H1365" i="5" s="1"/>
  <c r="G1364" i="5"/>
  <c r="G1363" i="5"/>
  <c r="G1362" i="5"/>
  <c r="G1361" i="5"/>
  <c r="G1360" i="5"/>
  <c r="G1359" i="5"/>
  <c r="G1358" i="5"/>
  <c r="G1357" i="5"/>
  <c r="G1356" i="5"/>
  <c r="G1355" i="5"/>
  <c r="G1354" i="5"/>
  <c r="G1353" i="5"/>
  <c r="G1352" i="5"/>
  <c r="G1351" i="5"/>
  <c r="G1350" i="5"/>
  <c r="G1349" i="5"/>
  <c r="G1348" i="5"/>
  <c r="G1347" i="5"/>
  <c r="G1346" i="5"/>
  <c r="G1345" i="5"/>
  <c r="G1344" i="5"/>
  <c r="G1343" i="5"/>
  <c r="G1342" i="5"/>
  <c r="G1341" i="5"/>
  <c r="G1340" i="5"/>
  <c r="G1339" i="5"/>
  <c r="G1338" i="5"/>
  <c r="G1337" i="5"/>
  <c r="G1336" i="5"/>
  <c r="G1335" i="5"/>
  <c r="G1334" i="5"/>
  <c r="G1333" i="5"/>
  <c r="G1332" i="5"/>
  <c r="G1331" i="5"/>
  <c r="G1330" i="5"/>
  <c r="G1329" i="5"/>
  <c r="G1328" i="5"/>
  <c r="G1327" i="5"/>
  <c r="G1326" i="5"/>
  <c r="G1325" i="5"/>
  <c r="G1324" i="5"/>
  <c r="G1323" i="5"/>
  <c r="G1322" i="5"/>
  <c r="G1321" i="5"/>
  <c r="G1320" i="5"/>
  <c r="G1319" i="5"/>
  <c r="G1318" i="5"/>
  <c r="G1317" i="5"/>
  <c r="G1316" i="5"/>
  <c r="G1315" i="5"/>
  <c r="G1314" i="5"/>
  <c r="G1313" i="5"/>
  <c r="G1312" i="5"/>
  <c r="G1311" i="5"/>
  <c r="G1310" i="5"/>
  <c r="G1309" i="5"/>
  <c r="G1308" i="5"/>
  <c r="G1307" i="5"/>
  <c r="G1306" i="5"/>
  <c r="G1305" i="5"/>
  <c r="G1304" i="5"/>
  <c r="G1303" i="5"/>
  <c r="G1302" i="5"/>
  <c r="G1301" i="5"/>
  <c r="G1300" i="5"/>
  <c r="G1299" i="5"/>
  <c r="G1298" i="5"/>
  <c r="G1297" i="5"/>
  <c r="G1296" i="5"/>
  <c r="G1295" i="5"/>
  <c r="G1294" i="5"/>
  <c r="G1293" i="5"/>
  <c r="G1292" i="5"/>
  <c r="G1291" i="5"/>
  <c r="G1290" i="5"/>
  <c r="G1289" i="5"/>
  <c r="G1288" i="5"/>
  <c r="G1287" i="5"/>
  <c r="G1286" i="5"/>
  <c r="G1285" i="5"/>
  <c r="G1284" i="5"/>
  <c r="G1283" i="5"/>
  <c r="G1282" i="5"/>
  <c r="G1281" i="5"/>
  <c r="G1280" i="5"/>
  <c r="G1279" i="5"/>
  <c r="G1278" i="5"/>
  <c r="G1277" i="5"/>
  <c r="G1276" i="5"/>
  <c r="G1275" i="5"/>
  <c r="G1274" i="5"/>
  <c r="G1273" i="5"/>
  <c r="G1272" i="5"/>
  <c r="G1271" i="5"/>
  <c r="G1270" i="5"/>
  <c r="G1269" i="5"/>
  <c r="G1268" i="5"/>
  <c r="G1267" i="5"/>
  <c r="G1266" i="5"/>
  <c r="G1265" i="5"/>
  <c r="G1264" i="5"/>
  <c r="G1263" i="5"/>
  <c r="G1262" i="5"/>
  <c r="G1261" i="5"/>
  <c r="G1260" i="5"/>
  <c r="G1259" i="5"/>
  <c r="G1258" i="5"/>
  <c r="G1257" i="5"/>
  <c r="G1256" i="5"/>
  <c r="G1255" i="5"/>
  <c r="G1254" i="5"/>
  <c r="G1253" i="5"/>
  <c r="G1252" i="5"/>
  <c r="G1251" i="5"/>
  <c r="G1250" i="5"/>
  <c r="G1249" i="5"/>
  <c r="G1248" i="5"/>
  <c r="G1247" i="5"/>
  <c r="G1246" i="5"/>
  <c r="G1245" i="5"/>
  <c r="G1244" i="5"/>
  <c r="G1243" i="5"/>
  <c r="G1242" i="5"/>
  <c r="G1241" i="5"/>
  <c r="G1240" i="5"/>
  <c r="G1239" i="5"/>
  <c r="G1238" i="5"/>
  <c r="G1237" i="5"/>
  <c r="G1236" i="5"/>
  <c r="G1235" i="5"/>
  <c r="G1234" i="5"/>
  <c r="G1233" i="5"/>
  <c r="G1232" i="5"/>
  <c r="G1231" i="5"/>
  <c r="G1230" i="5"/>
  <c r="G1229" i="5"/>
  <c r="G1228" i="5"/>
  <c r="G1227" i="5"/>
  <c r="G1226" i="5"/>
  <c r="G1225" i="5"/>
  <c r="G1224" i="5"/>
  <c r="G1223" i="5"/>
  <c r="G1222" i="5"/>
  <c r="G1221" i="5"/>
  <c r="G1220" i="5"/>
  <c r="G1219" i="5"/>
  <c r="G1218" i="5"/>
  <c r="G1217" i="5"/>
  <c r="G1216" i="5"/>
  <c r="G1215" i="5"/>
  <c r="G1214" i="5"/>
  <c r="G1213" i="5"/>
  <c r="G1212" i="5"/>
  <c r="G1211" i="5"/>
  <c r="G1210" i="5"/>
  <c r="G1209" i="5"/>
  <c r="G1208" i="5"/>
  <c r="G1207" i="5"/>
  <c r="G1206" i="5"/>
  <c r="G1205" i="5"/>
  <c r="G1204" i="5"/>
  <c r="G1203" i="5"/>
  <c r="G1202" i="5"/>
  <c r="G1201" i="5"/>
  <c r="G1200" i="5"/>
  <c r="G1199" i="5"/>
  <c r="G1198" i="5"/>
  <c r="G1197" i="5"/>
  <c r="G1196" i="5"/>
  <c r="G1195" i="5"/>
  <c r="G1194" i="5"/>
  <c r="G1193" i="5"/>
  <c r="G1192" i="5"/>
  <c r="G1191" i="5"/>
  <c r="G1190" i="5"/>
  <c r="G1189" i="5"/>
  <c r="G1188" i="5"/>
  <c r="G1187" i="5"/>
  <c r="G1186" i="5"/>
  <c r="G1185" i="5"/>
  <c r="G1184" i="5"/>
  <c r="G1183" i="5"/>
  <c r="G1182" i="5"/>
  <c r="G1181" i="5"/>
  <c r="G1180" i="5"/>
  <c r="G1179" i="5"/>
  <c r="G1178" i="5"/>
  <c r="G1177" i="5"/>
  <c r="G1176" i="5"/>
  <c r="G1175" i="5"/>
  <c r="G1174" i="5"/>
  <c r="G1173" i="5"/>
  <c r="G1172" i="5"/>
  <c r="G1171" i="5"/>
  <c r="G1170" i="5"/>
  <c r="G1169" i="5"/>
  <c r="G1168" i="5"/>
  <c r="G1167" i="5"/>
  <c r="G1166" i="5"/>
  <c r="G1165" i="5"/>
  <c r="G1164" i="5"/>
  <c r="G1163" i="5"/>
  <c r="G1162" i="5"/>
  <c r="G1161" i="5"/>
  <c r="G1160" i="5"/>
  <c r="G1159" i="5"/>
  <c r="G1158" i="5"/>
  <c r="G1157" i="5"/>
  <c r="G1156" i="5"/>
  <c r="G1155" i="5"/>
  <c r="G1154" i="5"/>
  <c r="G1153" i="5"/>
  <c r="G1152" i="5"/>
  <c r="G1151" i="5"/>
  <c r="G1150" i="5"/>
  <c r="G1149" i="5"/>
  <c r="G1148" i="5"/>
  <c r="G1147" i="5"/>
  <c r="G1146" i="5"/>
  <c r="G1145" i="5"/>
  <c r="G1144" i="5"/>
  <c r="G1143" i="5"/>
  <c r="G1142" i="5"/>
  <c r="G1141" i="5"/>
  <c r="G1140" i="5"/>
  <c r="G1139" i="5"/>
  <c r="G1138" i="5"/>
  <c r="G1137" i="5"/>
  <c r="G1136" i="5"/>
  <c r="G1135" i="5"/>
  <c r="G1134" i="5"/>
  <c r="G1133" i="5"/>
  <c r="G1132" i="5"/>
  <c r="G1131" i="5"/>
  <c r="G1130" i="5"/>
  <c r="G1129" i="5"/>
  <c r="G1128" i="5"/>
  <c r="G1127" i="5"/>
  <c r="G1126" i="5"/>
  <c r="G1125" i="5"/>
  <c r="G1124" i="5"/>
  <c r="G1123" i="5"/>
  <c r="G1122" i="5"/>
  <c r="G1121" i="5"/>
  <c r="G1120" i="5"/>
  <c r="G1119" i="5"/>
  <c r="G1118" i="5"/>
  <c r="G1117" i="5"/>
  <c r="G1116" i="5"/>
  <c r="G1115" i="5"/>
  <c r="G1114" i="5"/>
  <c r="G1113" i="5"/>
  <c r="G1112" i="5"/>
  <c r="G1111" i="5"/>
  <c r="G1110" i="5"/>
  <c r="G1109" i="5"/>
  <c r="G1108" i="5"/>
  <c r="G1107" i="5"/>
  <c r="G1106" i="5"/>
  <c r="G1105" i="5"/>
  <c r="G1104" i="5"/>
  <c r="G1103" i="5"/>
  <c r="G1102" i="5"/>
  <c r="G1101" i="5"/>
  <c r="G1100" i="5"/>
  <c r="G1099" i="5"/>
  <c r="G1098" i="5"/>
  <c r="G1097" i="5"/>
  <c r="G1096" i="5"/>
  <c r="G1095" i="5"/>
  <c r="G1094" i="5"/>
  <c r="G1093" i="5"/>
  <c r="G1092" i="5"/>
  <c r="G1091" i="5"/>
  <c r="G1090" i="5"/>
  <c r="G1089" i="5"/>
  <c r="G1088" i="5"/>
  <c r="G1087" i="5"/>
  <c r="G1086" i="5"/>
  <c r="G1085" i="5"/>
  <c r="G1084" i="5"/>
  <c r="G1083" i="5"/>
  <c r="G1082" i="5"/>
  <c r="G1081" i="5"/>
  <c r="G1080" i="5"/>
  <c r="G1079" i="5"/>
  <c r="G1078" i="5"/>
  <c r="G1077" i="5"/>
  <c r="G1076" i="5"/>
  <c r="G1075" i="5"/>
  <c r="G1074" i="5"/>
  <c r="G1073" i="5"/>
  <c r="G1072" i="5"/>
  <c r="G1071" i="5"/>
  <c r="G1070" i="5"/>
  <c r="G1069" i="5"/>
  <c r="G1068" i="5"/>
  <c r="G1067" i="5"/>
  <c r="G1066" i="5"/>
  <c r="G1065" i="5"/>
  <c r="G1064" i="5"/>
  <c r="G1063" i="5"/>
  <c r="G1062" i="5"/>
  <c r="G1061" i="5"/>
  <c r="G1060" i="5"/>
  <c r="G1059" i="5"/>
  <c r="G1058" i="5"/>
  <c r="G1057" i="5"/>
  <c r="G1056" i="5"/>
  <c r="G1055" i="5"/>
  <c r="G1054" i="5"/>
  <c r="G1053" i="5"/>
  <c r="G1052" i="5"/>
  <c r="G1051" i="5"/>
  <c r="G1050" i="5"/>
  <c r="G1049" i="5"/>
  <c r="G1048" i="5"/>
  <c r="G1047" i="5"/>
  <c r="G1046" i="5"/>
  <c r="G1045" i="5"/>
  <c r="G1044" i="5"/>
  <c r="G1043" i="5"/>
  <c r="G1042" i="5"/>
  <c r="G1041" i="5"/>
  <c r="G1040" i="5"/>
  <c r="G1039" i="5"/>
  <c r="G1038" i="5"/>
  <c r="G1037" i="5"/>
  <c r="G1036" i="5"/>
  <c r="G1035" i="5"/>
  <c r="G1034" i="5"/>
  <c r="G1033" i="5"/>
  <c r="G1032" i="5"/>
  <c r="G1031" i="5"/>
  <c r="G1030" i="5"/>
  <c r="G1029" i="5"/>
  <c r="G1028" i="5"/>
  <c r="G1027" i="5"/>
  <c r="G1026" i="5"/>
  <c r="G1025" i="5"/>
  <c r="G1024" i="5"/>
  <c r="G1023" i="5"/>
  <c r="G1022" i="5"/>
  <c r="G1021" i="5"/>
  <c r="G1020" i="5"/>
  <c r="G1019" i="5"/>
  <c r="G1018" i="5"/>
  <c r="G1017" i="5"/>
  <c r="G1016" i="5"/>
  <c r="G1015" i="5"/>
  <c r="G1014" i="5"/>
  <c r="G1013" i="5"/>
  <c r="G1012" i="5"/>
  <c r="G1011" i="5"/>
  <c r="G1010" i="5"/>
  <c r="G1009" i="5"/>
  <c r="G1008" i="5"/>
  <c r="G1007" i="5"/>
  <c r="G1006" i="5"/>
  <c r="G1005" i="5"/>
  <c r="G1004" i="5"/>
  <c r="G1003" i="5"/>
  <c r="G1002" i="5"/>
  <c r="G1001" i="5"/>
  <c r="G1000" i="5"/>
  <c r="G999" i="5"/>
  <c r="G998" i="5"/>
  <c r="G997" i="5"/>
  <c r="G996" i="5"/>
  <c r="G995" i="5"/>
  <c r="G994" i="5"/>
  <c r="G993" i="5"/>
  <c r="G992" i="5"/>
  <c r="G991" i="5"/>
  <c r="G990" i="5"/>
  <c r="G989" i="5"/>
  <c r="G988" i="5"/>
  <c r="G987" i="5"/>
  <c r="G986" i="5"/>
  <c r="G985" i="5"/>
  <c r="G984" i="5"/>
  <c r="G983" i="5"/>
  <c r="G982" i="5"/>
  <c r="G981" i="5"/>
  <c r="G980" i="5"/>
  <c r="G979" i="5"/>
  <c r="G978" i="5"/>
  <c r="G977" i="5"/>
  <c r="G976" i="5"/>
  <c r="G975" i="5"/>
  <c r="G974" i="5"/>
  <c r="G973" i="5"/>
  <c r="G972" i="5"/>
  <c r="G971" i="5"/>
  <c r="G970" i="5"/>
  <c r="G969" i="5"/>
  <c r="G968" i="5"/>
  <c r="G967" i="5"/>
  <c r="G966" i="5"/>
  <c r="G965" i="5"/>
  <c r="G964" i="5"/>
  <c r="G963" i="5"/>
  <c r="G962" i="5"/>
  <c r="G961" i="5"/>
  <c r="G960" i="5"/>
  <c r="G959" i="5"/>
  <c r="G958" i="5"/>
  <c r="G957" i="5"/>
  <c r="G956" i="5"/>
  <c r="G955" i="5"/>
  <c r="G954" i="5"/>
  <c r="G953" i="5"/>
  <c r="G952" i="5"/>
  <c r="G951" i="5"/>
  <c r="G950" i="5"/>
  <c r="G949" i="5"/>
  <c r="G948" i="5"/>
  <c r="G947" i="5"/>
  <c r="G946" i="5"/>
  <c r="G945" i="5"/>
  <c r="G944" i="5"/>
  <c r="G943" i="5"/>
  <c r="G942" i="5"/>
  <c r="G941" i="5"/>
  <c r="G940" i="5"/>
  <c r="G939" i="5"/>
  <c r="G938" i="5"/>
  <c r="G937" i="5"/>
  <c r="G936" i="5"/>
  <c r="G935" i="5"/>
  <c r="G934" i="5"/>
  <c r="G933" i="5"/>
  <c r="G932" i="5"/>
  <c r="G931" i="5"/>
  <c r="G930" i="5"/>
  <c r="G929" i="5"/>
  <c r="G928" i="5"/>
  <c r="G927" i="5"/>
  <c r="G926" i="5"/>
  <c r="G925" i="5"/>
  <c r="G924" i="5"/>
  <c r="G923" i="5"/>
  <c r="G922" i="5"/>
  <c r="G921" i="5"/>
  <c r="G920" i="5"/>
  <c r="G919" i="5"/>
  <c r="G918" i="5"/>
  <c r="G917" i="5"/>
  <c r="G916" i="5"/>
  <c r="G915" i="5"/>
  <c r="G914" i="5"/>
  <c r="G913" i="5"/>
  <c r="G912" i="5"/>
  <c r="G911" i="5"/>
  <c r="G910" i="5"/>
  <c r="G909" i="5"/>
  <c r="G908" i="5"/>
  <c r="G907" i="5"/>
  <c r="G906" i="5"/>
  <c r="G905" i="5"/>
  <c r="G904" i="5"/>
  <c r="G903" i="5"/>
  <c r="G902" i="5"/>
  <c r="G901" i="5"/>
  <c r="G900" i="5"/>
  <c r="G899" i="5"/>
  <c r="G898" i="5"/>
  <c r="G897" i="5"/>
  <c r="G896" i="5"/>
  <c r="G895" i="5"/>
  <c r="G894" i="5"/>
  <c r="G893" i="5"/>
  <c r="G892" i="5"/>
  <c r="G891" i="5"/>
  <c r="G890" i="5"/>
  <c r="G889" i="5"/>
  <c r="G888" i="5"/>
  <c r="G887" i="5"/>
  <c r="G886" i="5"/>
  <c r="G885" i="5"/>
  <c r="G884" i="5"/>
  <c r="G883" i="5"/>
  <c r="G882" i="5"/>
  <c r="G881" i="5"/>
  <c r="G880" i="5"/>
  <c r="G879" i="5"/>
  <c r="G878" i="5"/>
  <c r="G877" i="5"/>
  <c r="G876" i="5"/>
  <c r="G875" i="5"/>
  <c r="G874" i="5"/>
  <c r="G873" i="5"/>
  <c r="G872" i="5"/>
  <c r="G871" i="5"/>
  <c r="G870" i="5"/>
  <c r="G869" i="5"/>
  <c r="G868" i="5"/>
  <c r="G867" i="5"/>
  <c r="G866" i="5"/>
  <c r="G865" i="5"/>
  <c r="G864" i="5"/>
  <c r="G863" i="5"/>
  <c r="G862" i="5"/>
  <c r="G861" i="5"/>
  <c r="G860" i="5"/>
  <c r="G859" i="5"/>
  <c r="G858" i="5"/>
  <c r="G857" i="5"/>
  <c r="G856" i="5"/>
  <c r="G855" i="5"/>
  <c r="G854" i="5"/>
  <c r="G853" i="5"/>
  <c r="G852" i="5"/>
  <c r="G851" i="5"/>
  <c r="G850" i="5"/>
  <c r="G849" i="5"/>
  <c r="G848" i="5"/>
  <c r="G847" i="5"/>
  <c r="G846" i="5"/>
  <c r="G845" i="5"/>
  <c r="G844" i="5"/>
  <c r="G843" i="5"/>
  <c r="G842" i="5"/>
  <c r="G841" i="5"/>
  <c r="G840" i="5"/>
  <c r="G839" i="5"/>
  <c r="G838" i="5"/>
  <c r="G837" i="5"/>
  <c r="G836" i="5"/>
  <c r="G835" i="5"/>
  <c r="G834" i="5"/>
  <c r="G833" i="5"/>
  <c r="G832" i="5"/>
  <c r="G831" i="5"/>
  <c r="G830" i="5"/>
  <c r="G829" i="5"/>
  <c r="G828" i="5"/>
  <c r="G827" i="5"/>
  <c r="G826" i="5"/>
  <c r="G825" i="5"/>
  <c r="G824" i="5"/>
  <c r="G823" i="5"/>
  <c r="G822" i="5"/>
  <c r="G821" i="5"/>
  <c r="G820" i="5"/>
  <c r="G819" i="5"/>
  <c r="G818" i="5"/>
  <c r="G817" i="5"/>
  <c r="G816" i="5"/>
  <c r="G815" i="5"/>
  <c r="G814" i="5"/>
  <c r="G813" i="5"/>
  <c r="G812" i="5"/>
  <c r="G811" i="5"/>
  <c r="G810" i="5"/>
  <c r="G809" i="5"/>
  <c r="G808" i="5"/>
  <c r="G807" i="5"/>
  <c r="G806" i="5"/>
  <c r="G805" i="5"/>
  <c r="G804" i="5"/>
  <c r="G803" i="5"/>
  <c r="G802" i="5"/>
  <c r="G801" i="5"/>
  <c r="G800" i="5"/>
  <c r="G799" i="5"/>
  <c r="G798" i="5"/>
  <c r="G797" i="5"/>
  <c r="G796" i="5"/>
  <c r="G795" i="5"/>
  <c r="G794" i="5"/>
  <c r="G793" i="5"/>
  <c r="G792" i="5"/>
  <c r="G791" i="5"/>
  <c r="G790" i="5"/>
  <c r="G789" i="5"/>
  <c r="G788" i="5"/>
  <c r="G787" i="5"/>
  <c r="G786" i="5"/>
  <c r="G785" i="5"/>
  <c r="G784" i="5"/>
  <c r="G783" i="5"/>
  <c r="G782" i="5"/>
  <c r="G781" i="5"/>
  <c r="G780" i="5"/>
  <c r="G779" i="5"/>
  <c r="G778" i="5"/>
  <c r="G777" i="5"/>
  <c r="G776" i="5"/>
  <c r="G775" i="5"/>
  <c r="G774" i="5"/>
  <c r="G773" i="5"/>
  <c r="G772" i="5"/>
  <c r="G771" i="5"/>
  <c r="G770" i="5"/>
  <c r="G769" i="5"/>
  <c r="G768" i="5"/>
  <c r="G767" i="5"/>
  <c r="G766" i="5"/>
  <c r="G765" i="5"/>
  <c r="G764" i="5"/>
  <c r="G763" i="5"/>
  <c r="G762" i="5"/>
  <c r="G761" i="5"/>
  <c r="G760" i="5"/>
  <c r="G759" i="5"/>
  <c r="G758" i="5"/>
  <c r="G757" i="5"/>
  <c r="G756" i="5"/>
  <c r="G755" i="5"/>
  <c r="G754" i="5"/>
  <c r="G753" i="5"/>
  <c r="G752" i="5"/>
  <c r="G751" i="5"/>
  <c r="G750" i="5"/>
  <c r="G749" i="5"/>
  <c r="G748" i="5"/>
  <c r="G747" i="5"/>
  <c r="G746" i="5"/>
  <c r="G745" i="5"/>
  <c r="G744" i="5"/>
  <c r="G743" i="5"/>
  <c r="G742" i="5"/>
  <c r="G741" i="5"/>
  <c r="G740" i="5"/>
  <c r="G739" i="5"/>
  <c r="G738" i="5"/>
  <c r="G737" i="5"/>
  <c r="G736" i="5"/>
  <c r="G735" i="5"/>
  <c r="G734" i="5"/>
  <c r="G733" i="5"/>
  <c r="G732" i="5"/>
  <c r="G731" i="5"/>
  <c r="G730" i="5"/>
  <c r="G729" i="5"/>
  <c r="G728" i="5"/>
  <c r="G727" i="5"/>
  <c r="G726" i="5"/>
  <c r="G725" i="5"/>
  <c r="G724" i="5"/>
  <c r="G723" i="5"/>
  <c r="G722" i="5"/>
  <c r="G721" i="5"/>
  <c r="G720" i="5"/>
  <c r="G719" i="5"/>
  <c r="G718" i="5"/>
  <c r="G717" i="5"/>
  <c r="G716" i="5"/>
  <c r="G715" i="5"/>
  <c r="G714" i="5"/>
  <c r="G713" i="5"/>
  <c r="G712" i="5"/>
  <c r="G711" i="5"/>
  <c r="G710" i="5"/>
  <c r="G709" i="5"/>
  <c r="G708" i="5"/>
  <c r="G707" i="5"/>
  <c r="G706" i="5"/>
  <c r="G705" i="5"/>
  <c r="G704" i="5"/>
  <c r="G703" i="5"/>
  <c r="G702" i="5"/>
  <c r="G701" i="5"/>
  <c r="G700" i="5"/>
  <c r="G699" i="5"/>
  <c r="G698" i="5"/>
  <c r="G697" i="5"/>
  <c r="G696" i="5"/>
  <c r="G695" i="5"/>
  <c r="G694" i="5"/>
  <c r="G693" i="5"/>
  <c r="G692" i="5"/>
  <c r="G691" i="5"/>
  <c r="G690" i="5"/>
  <c r="G689" i="5"/>
  <c r="G688" i="5"/>
  <c r="G687" i="5"/>
  <c r="G686" i="5"/>
  <c r="G685" i="5"/>
  <c r="G684" i="5"/>
  <c r="G683" i="5"/>
  <c r="G682" i="5"/>
  <c r="G681" i="5"/>
  <c r="G680" i="5"/>
  <c r="G679" i="5"/>
  <c r="G678" i="5"/>
  <c r="G677" i="5"/>
  <c r="G676" i="5"/>
  <c r="G675" i="5"/>
  <c r="G674" i="5"/>
  <c r="G673" i="5"/>
  <c r="G672" i="5"/>
  <c r="G671" i="5"/>
  <c r="G670" i="5"/>
  <c r="G669" i="5"/>
  <c r="G668" i="5"/>
  <c r="G667" i="5"/>
  <c r="G666" i="5"/>
  <c r="G665" i="5"/>
  <c r="G664" i="5"/>
  <c r="G663" i="5"/>
  <c r="G662" i="5"/>
  <c r="G661" i="5"/>
  <c r="G660" i="5"/>
  <c r="G659" i="5"/>
  <c r="G658" i="5"/>
  <c r="G657" i="5"/>
  <c r="G656" i="5"/>
  <c r="G655" i="5"/>
  <c r="G654" i="5"/>
  <c r="G653" i="5"/>
  <c r="G652" i="5"/>
  <c r="G651" i="5"/>
  <c r="G650" i="5"/>
  <c r="G649" i="5"/>
  <c r="G648" i="5"/>
  <c r="G647" i="5"/>
  <c r="G646" i="5"/>
  <c r="G645" i="5"/>
  <c r="G644" i="5"/>
  <c r="G643" i="5"/>
  <c r="G642" i="5"/>
  <c r="G641" i="5"/>
  <c r="G640" i="5"/>
  <c r="G639" i="5"/>
  <c r="G638" i="5"/>
  <c r="G637" i="5"/>
  <c r="G636" i="5"/>
  <c r="G635" i="5"/>
  <c r="G634" i="5"/>
  <c r="G633" i="5"/>
  <c r="G632" i="5"/>
  <c r="G631" i="5"/>
  <c r="G630" i="5"/>
  <c r="G629" i="5"/>
  <c r="G628" i="5"/>
  <c r="G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G610" i="5"/>
  <c r="G609" i="5"/>
  <c r="G608" i="5"/>
  <c r="G607" i="5"/>
  <c r="G606" i="5"/>
  <c r="G605" i="5"/>
  <c r="G604" i="5"/>
  <c r="G603" i="5"/>
  <c r="G602" i="5"/>
  <c r="G601" i="5"/>
  <c r="G600" i="5"/>
  <c r="G599" i="5"/>
  <c r="G598" i="5"/>
  <c r="G597" i="5"/>
  <c r="G596" i="5"/>
  <c r="G595" i="5"/>
  <c r="G594" i="5"/>
  <c r="G593" i="5"/>
  <c r="G592" i="5"/>
  <c r="G591" i="5"/>
  <c r="G590" i="5"/>
  <c r="G589" i="5"/>
  <c r="G588" i="5"/>
  <c r="G587" i="5"/>
  <c r="G586" i="5"/>
  <c r="G585" i="5"/>
  <c r="G584" i="5"/>
  <c r="G583" i="5"/>
  <c r="G582" i="5"/>
  <c r="G581" i="5"/>
  <c r="G580" i="5"/>
  <c r="G579" i="5"/>
  <c r="G578" i="5"/>
  <c r="G577" i="5"/>
  <c r="G576" i="5"/>
  <c r="G575" i="5"/>
  <c r="G574" i="5"/>
  <c r="G573" i="5"/>
  <c r="G572" i="5"/>
  <c r="G571" i="5"/>
  <c r="G570" i="5"/>
  <c r="G569" i="5"/>
  <c r="G568" i="5"/>
  <c r="G567" i="5"/>
  <c r="G566" i="5"/>
  <c r="G565" i="5"/>
  <c r="G564" i="5"/>
  <c r="G563" i="5"/>
  <c r="G562" i="5"/>
  <c r="G561" i="5"/>
  <c r="G560" i="5"/>
  <c r="G559" i="5"/>
  <c r="G558" i="5"/>
  <c r="G557" i="5"/>
  <c r="G556" i="5"/>
  <c r="G555" i="5"/>
  <c r="G554" i="5"/>
  <c r="G553" i="5"/>
  <c r="G552" i="5"/>
  <c r="G551" i="5"/>
  <c r="G550" i="5"/>
  <c r="G549" i="5"/>
  <c r="G548" i="5"/>
  <c r="G547" i="5"/>
  <c r="G546" i="5"/>
  <c r="G545" i="5"/>
  <c r="G544" i="5"/>
  <c r="G543" i="5"/>
  <c r="G542" i="5"/>
  <c r="G541" i="5"/>
  <c r="G540" i="5"/>
  <c r="G539" i="5"/>
  <c r="G538" i="5"/>
  <c r="G537" i="5"/>
  <c r="G536" i="5"/>
  <c r="G535" i="5"/>
  <c r="G534" i="5"/>
  <c r="G533" i="5"/>
  <c r="G532" i="5"/>
  <c r="G531" i="5"/>
  <c r="G530" i="5"/>
  <c r="G529" i="5"/>
  <c r="G528" i="5"/>
  <c r="H528" i="5" s="1"/>
  <c r="G527" i="5"/>
  <c r="H527" i="5" s="1"/>
  <c r="G526" i="5"/>
  <c r="H526" i="5" s="1"/>
  <c r="G525" i="5"/>
  <c r="H525" i="5" s="1"/>
  <c r="G524" i="5"/>
  <c r="H524" i="5" s="1"/>
  <c r="G523" i="5"/>
  <c r="G522" i="5"/>
  <c r="G521" i="5"/>
  <c r="G520" i="5"/>
  <c r="G519" i="5"/>
  <c r="G518" i="5"/>
  <c r="G517" i="5"/>
  <c r="G516" i="5"/>
  <c r="G515" i="5"/>
  <c r="G514" i="5"/>
  <c r="G513" i="5"/>
  <c r="G512" i="5"/>
  <c r="G511" i="5"/>
  <c r="G510" i="5"/>
  <c r="G509" i="5"/>
  <c r="G508" i="5"/>
  <c r="G507" i="5"/>
  <c r="G506" i="5"/>
  <c r="G505" i="5"/>
  <c r="G504" i="5"/>
  <c r="G503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G484" i="5"/>
  <c r="G483" i="5"/>
  <c r="G482" i="5"/>
  <c r="G481" i="5"/>
  <c r="G480" i="5"/>
  <c r="G479" i="5"/>
  <c r="G478" i="5"/>
  <c r="G477" i="5"/>
  <c r="G476" i="5"/>
  <c r="G475" i="5"/>
  <c r="G474" i="5"/>
  <c r="G473" i="5"/>
  <c r="G472" i="5"/>
  <c r="G471" i="5"/>
  <c r="G470" i="5"/>
  <c r="G469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G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G435" i="5"/>
  <c r="G434" i="5"/>
  <c r="G433" i="5"/>
  <c r="G432" i="5"/>
  <c r="G431" i="5"/>
  <c r="G430" i="5"/>
  <c r="G429" i="5"/>
  <c r="G428" i="5"/>
  <c r="G427" i="5"/>
  <c r="G426" i="5"/>
  <c r="G425" i="5"/>
  <c r="G424" i="5"/>
  <c r="G423" i="5"/>
  <c r="G422" i="5"/>
  <c r="G421" i="5"/>
  <c r="G420" i="5"/>
  <c r="G419" i="5"/>
  <c r="G418" i="5"/>
  <c r="G417" i="5"/>
  <c r="G416" i="5"/>
  <c r="G415" i="5"/>
  <c r="G414" i="5"/>
  <c r="G413" i="5"/>
  <c r="G412" i="5"/>
  <c r="G411" i="5"/>
  <c r="G410" i="5"/>
  <c r="G409" i="5"/>
  <c r="G408" i="5"/>
  <c r="G407" i="5"/>
  <c r="G406" i="5"/>
  <c r="G405" i="5"/>
  <c r="G404" i="5"/>
  <c r="G403" i="5"/>
  <c r="G402" i="5"/>
  <c r="G401" i="5"/>
  <c r="G400" i="5"/>
  <c r="G399" i="5"/>
  <c r="G398" i="5"/>
  <c r="G397" i="5"/>
  <c r="G396" i="5"/>
  <c r="G395" i="5"/>
  <c r="G394" i="5"/>
  <c r="G393" i="5"/>
  <c r="G392" i="5"/>
  <c r="G391" i="5"/>
  <c r="G390" i="5"/>
  <c r="G389" i="5"/>
  <c r="G388" i="5"/>
  <c r="G387" i="5"/>
  <c r="G386" i="5"/>
  <c r="G385" i="5"/>
  <c r="G384" i="5"/>
  <c r="G383" i="5"/>
  <c r="G382" i="5"/>
  <c r="G381" i="5"/>
  <c r="G380" i="5"/>
  <c r="G379" i="5"/>
  <c r="G378" i="5"/>
  <c r="G377" i="5"/>
  <c r="G376" i="5"/>
  <c r="G375" i="5"/>
  <c r="G374" i="5"/>
  <c r="G373" i="5"/>
  <c r="G372" i="5"/>
  <c r="G371" i="5"/>
  <c r="G370" i="5"/>
  <c r="G369" i="5"/>
  <c r="G368" i="5"/>
  <c r="G367" i="5"/>
  <c r="G366" i="5"/>
  <c r="G365" i="5"/>
  <c r="G364" i="5"/>
  <c r="G363" i="5"/>
  <c r="G362" i="5"/>
  <c r="G361" i="5"/>
  <c r="G360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G253" i="5"/>
  <c r="G252" i="5"/>
  <c r="G251" i="5"/>
  <c r="G250" i="5"/>
  <c r="G249" i="5"/>
  <c r="G248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G185" i="5"/>
  <c r="G184" i="5"/>
  <c r="G183" i="5"/>
  <c r="G182" i="5"/>
  <c r="G181" i="5"/>
  <c r="G180" i="5"/>
  <c r="G179" i="5"/>
  <c r="G178" i="5"/>
  <c r="G177" i="5"/>
  <c r="G176" i="5"/>
  <c r="G175" i="5"/>
  <c r="G174" i="5"/>
  <c r="G173" i="5"/>
  <c r="G172" i="5"/>
  <c r="G171" i="5"/>
  <c r="G170" i="5"/>
  <c r="G169" i="5"/>
  <c r="G168" i="5"/>
  <c r="G167" i="5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D2" i="5"/>
  <c r="H342" i="5" l="1"/>
  <c r="AA10" i="5"/>
  <c r="AB10" i="5" s="1"/>
  <c r="AA14" i="5"/>
  <c r="AB14" i="5" s="1"/>
  <c r="AA18" i="5"/>
  <c r="AB18" i="5" s="1"/>
  <c r="AA22" i="5"/>
  <c r="AB22" i="5" s="1"/>
  <c r="AA26" i="5"/>
  <c r="AB26" i="5" s="1"/>
  <c r="AA30" i="5"/>
  <c r="AB30" i="5" s="1"/>
  <c r="AA34" i="5"/>
  <c r="AB34" i="5" s="1"/>
  <c r="AA38" i="5"/>
  <c r="AB38" i="5" s="1"/>
  <c r="AA42" i="5"/>
  <c r="AB42" i="5" s="1"/>
  <c r="AA46" i="5"/>
  <c r="AB46" i="5" s="1"/>
  <c r="AA75" i="5"/>
  <c r="AB75" i="5" s="1"/>
  <c r="AA79" i="5"/>
  <c r="AB79" i="5" s="1"/>
  <c r="AA83" i="5"/>
  <c r="AB83" i="5" s="1"/>
  <c r="AA87" i="5"/>
  <c r="AB87" i="5" s="1"/>
  <c r="AA91" i="5"/>
  <c r="AB91" i="5" s="1"/>
  <c r="AA95" i="5"/>
  <c r="AB95" i="5" s="1"/>
  <c r="AA99" i="5"/>
  <c r="AB99" i="5" s="1"/>
  <c r="AA103" i="5"/>
  <c r="AB103" i="5" s="1"/>
  <c r="AA107" i="5"/>
  <c r="AB107" i="5" s="1"/>
  <c r="AA111" i="5"/>
  <c r="AB111" i="5" s="1"/>
  <c r="AA115" i="5"/>
  <c r="AB115" i="5" s="1"/>
  <c r="AA119" i="5"/>
  <c r="AB119" i="5" s="1"/>
  <c r="AA123" i="5"/>
  <c r="AB123" i="5" s="1"/>
  <c r="AA127" i="5"/>
  <c r="AB127" i="5" s="1"/>
  <c r="AA131" i="5"/>
  <c r="AB131" i="5" s="1"/>
  <c r="AA135" i="5"/>
  <c r="AB135" i="5" s="1"/>
  <c r="AA139" i="5"/>
  <c r="AB139" i="5" s="1"/>
  <c r="AA143" i="5"/>
  <c r="AB143" i="5" s="1"/>
  <c r="AA147" i="5"/>
  <c r="AB147" i="5" s="1"/>
  <c r="AA151" i="5"/>
  <c r="AB151" i="5" s="1"/>
  <c r="AA155" i="5"/>
  <c r="AB155" i="5" s="1"/>
  <c r="AA159" i="5"/>
  <c r="AB159" i="5" s="1"/>
  <c r="AA163" i="5"/>
  <c r="AB163" i="5" s="1"/>
  <c r="AA167" i="5"/>
  <c r="AB167" i="5" s="1"/>
  <c r="AA171" i="5"/>
  <c r="AB171" i="5" s="1"/>
  <c r="AA175" i="5"/>
  <c r="AB175" i="5" s="1"/>
  <c r="AA179" i="5"/>
  <c r="AB179" i="5" s="1"/>
  <c r="AA183" i="5"/>
  <c r="AB183" i="5" s="1"/>
  <c r="AA187" i="5"/>
  <c r="AB187" i="5" s="1"/>
  <c r="AA191" i="5"/>
  <c r="AB191" i="5" s="1"/>
  <c r="AA195" i="5"/>
  <c r="AB195" i="5" s="1"/>
  <c r="AA199" i="5"/>
  <c r="AB199" i="5" s="1"/>
  <c r="AA203" i="5"/>
  <c r="AB203" i="5" s="1"/>
  <c r="AA207" i="5"/>
  <c r="AB207" i="5" s="1"/>
  <c r="AA211" i="5"/>
  <c r="AB211" i="5" s="1"/>
  <c r="AA215" i="5"/>
  <c r="AB215" i="5" s="1"/>
  <c r="AA219" i="5"/>
  <c r="AB219" i="5" s="1"/>
  <c r="AA223" i="5"/>
  <c r="AB223" i="5" s="1"/>
  <c r="AA227" i="5"/>
  <c r="AB227" i="5" s="1"/>
  <c r="AA231" i="5"/>
  <c r="AB231" i="5" s="1"/>
  <c r="AA235" i="5"/>
  <c r="AB235" i="5" s="1"/>
  <c r="AA239" i="5"/>
  <c r="AB239" i="5" s="1"/>
  <c r="AA243" i="5"/>
  <c r="AB243" i="5" s="1"/>
  <c r="AA247" i="5"/>
  <c r="AB247" i="5" s="1"/>
  <c r="AA251" i="5"/>
  <c r="AB251" i="5" s="1"/>
  <c r="AA255" i="5"/>
  <c r="AB255" i="5" s="1"/>
  <c r="AA275" i="5"/>
  <c r="AB275" i="5" s="1"/>
  <c r="AA13" i="5"/>
  <c r="AB13" i="5" s="1"/>
  <c r="AA263" i="5"/>
  <c r="AB263" i="5" s="1"/>
  <c r="AA287" i="5"/>
  <c r="AB287" i="5" s="1"/>
  <c r="AA21" i="5"/>
  <c r="AB21" i="5" s="1"/>
  <c r="AA11" i="5"/>
  <c r="AB11" i="5" s="1"/>
  <c r="AA27" i="5"/>
  <c r="AB27" i="5" s="1"/>
  <c r="AA279" i="5"/>
  <c r="AB279" i="5" s="1"/>
  <c r="AA303" i="5"/>
  <c r="AB303" i="5" s="1"/>
  <c r="AA106" i="5"/>
  <c r="AB106" i="5" s="1"/>
  <c r="AA170" i="5"/>
  <c r="AB170" i="5" s="1"/>
  <c r="AA234" i="5"/>
  <c r="AB234" i="5" s="1"/>
  <c r="AA270" i="5"/>
  <c r="AB270" i="5" s="1"/>
  <c r="AA311" i="5"/>
  <c r="AB311" i="5" s="1"/>
  <c r="AA102" i="5"/>
  <c r="AB102" i="5" s="1"/>
  <c r="AA166" i="5"/>
  <c r="AB166" i="5" s="1"/>
  <c r="AA230" i="5"/>
  <c r="AB230" i="5" s="1"/>
  <c r="AA295" i="5"/>
  <c r="AB295" i="5" s="1"/>
  <c r="AA308" i="5"/>
  <c r="AB308" i="5" s="1"/>
  <c r="AA374" i="5"/>
  <c r="AB374" i="5" s="1"/>
  <c r="AA379" i="5"/>
  <c r="AB379" i="5" s="1"/>
  <c r="AA398" i="5"/>
  <c r="AB398" i="5" s="1"/>
  <c r="AA403" i="5"/>
  <c r="AB403" i="5" s="1"/>
  <c r="AA422" i="5"/>
  <c r="AB422" i="5" s="1"/>
  <c r="AA427" i="5"/>
  <c r="AB427" i="5" s="1"/>
  <c r="AA446" i="5"/>
  <c r="AB446" i="5" s="1"/>
  <c r="AA451" i="5"/>
  <c r="AB451" i="5" s="1"/>
  <c r="AA49" i="5"/>
  <c r="AB49" i="5" s="1"/>
  <c r="AA138" i="5"/>
  <c r="AB138" i="5" s="1"/>
  <c r="AA202" i="5"/>
  <c r="AB202" i="5" s="1"/>
  <c r="AA259" i="5"/>
  <c r="AB259" i="5" s="1"/>
  <c r="AA315" i="5"/>
  <c r="AB315" i="5" s="1"/>
  <c r="AA346" i="5"/>
  <c r="AB346" i="5" s="1"/>
  <c r="AA358" i="5"/>
  <c r="AB358" i="5" s="1"/>
  <c r="AA384" i="5"/>
  <c r="AB384" i="5" s="1"/>
  <c r="AA408" i="5"/>
  <c r="AB408" i="5" s="1"/>
  <c r="AA432" i="5"/>
  <c r="AB432" i="5" s="1"/>
  <c r="AA456" i="5"/>
  <c r="AB456" i="5" s="1"/>
  <c r="AA470" i="5"/>
  <c r="AB470" i="5" s="1"/>
  <c r="AA35" i="5"/>
  <c r="AB35" i="5" s="1"/>
  <c r="AA110" i="5"/>
  <c r="AB110" i="5" s="1"/>
  <c r="AA124" i="5"/>
  <c r="AB124" i="5" s="1"/>
  <c r="AA174" i="5"/>
  <c r="AB174" i="5" s="1"/>
  <c r="AA188" i="5"/>
  <c r="AB188" i="5" s="1"/>
  <c r="AA238" i="5"/>
  <c r="AB238" i="5" s="1"/>
  <c r="AA252" i="5"/>
  <c r="AB252" i="5" s="1"/>
  <c r="AA267" i="5"/>
  <c r="AB267" i="5" s="1"/>
  <c r="AA37" i="5"/>
  <c r="AB37" i="5" s="1"/>
  <c r="AA126" i="5"/>
  <c r="AB126" i="5" s="1"/>
  <c r="AA190" i="5"/>
  <c r="AB190" i="5" s="1"/>
  <c r="AA254" i="5"/>
  <c r="AB254" i="5" s="1"/>
  <c r="AA291" i="5"/>
  <c r="AB291" i="5" s="1"/>
  <c r="AA336" i="5"/>
  <c r="AB336" i="5" s="1"/>
  <c r="AA376" i="5"/>
  <c r="AB376" i="5" s="1"/>
  <c r="AA400" i="5"/>
  <c r="AB400" i="5" s="1"/>
  <c r="AA424" i="5"/>
  <c r="AB424" i="5" s="1"/>
  <c r="AA448" i="5"/>
  <c r="AB448" i="5" s="1"/>
  <c r="AA17" i="5"/>
  <c r="AB17" i="5" s="1"/>
  <c r="AA283" i="5"/>
  <c r="AB283" i="5" s="1"/>
  <c r="AA324" i="5"/>
  <c r="AB324" i="5" s="1"/>
  <c r="AA359" i="5"/>
  <c r="AB359" i="5" s="1"/>
  <c r="AA378" i="5"/>
  <c r="AB378" i="5" s="1"/>
  <c r="AA406" i="5"/>
  <c r="AB406" i="5" s="1"/>
  <c r="AA439" i="5"/>
  <c r="AB439" i="5" s="1"/>
  <c r="AA450" i="5"/>
  <c r="AB450" i="5" s="1"/>
  <c r="AA29" i="5"/>
  <c r="AB29" i="5" s="1"/>
  <c r="AA122" i="5"/>
  <c r="AB122" i="5" s="1"/>
  <c r="AA156" i="5"/>
  <c r="AB156" i="5" s="1"/>
  <c r="AA182" i="5"/>
  <c r="AB182" i="5" s="1"/>
  <c r="AA250" i="5"/>
  <c r="AB250" i="5" s="1"/>
  <c r="AA260" i="5"/>
  <c r="AB260" i="5" s="1"/>
  <c r="AA348" i="5"/>
  <c r="AB348" i="5" s="1"/>
  <c r="AA375" i="5"/>
  <c r="AB375" i="5" s="1"/>
  <c r="AA386" i="5"/>
  <c r="AB386" i="5" s="1"/>
  <c r="AA419" i="5"/>
  <c r="AB419" i="5" s="1"/>
  <c r="AA447" i="5"/>
  <c r="AB447" i="5" s="1"/>
  <c r="AA458" i="5"/>
  <c r="AB458" i="5" s="1"/>
  <c r="AA335" i="5"/>
  <c r="AB335" i="5" s="1"/>
  <c r="AA414" i="5"/>
  <c r="AB414" i="5" s="1"/>
  <c r="AA431" i="5"/>
  <c r="AB431" i="5" s="1"/>
  <c r="AA436" i="5"/>
  <c r="AB436" i="5" s="1"/>
  <c r="AA90" i="5"/>
  <c r="AB90" i="5" s="1"/>
  <c r="AA142" i="5"/>
  <c r="AB142" i="5" s="1"/>
  <c r="AA150" i="5"/>
  <c r="AB150" i="5" s="1"/>
  <c r="AA218" i="5"/>
  <c r="AB218" i="5" s="1"/>
  <c r="AA271" i="5"/>
  <c r="AB271" i="5" s="1"/>
  <c r="AA356" i="5"/>
  <c r="AB356" i="5" s="1"/>
  <c r="AA370" i="5"/>
  <c r="AB370" i="5" s="1"/>
  <c r="AA387" i="5"/>
  <c r="AB387" i="5" s="1"/>
  <c r="AA392" i="5"/>
  <c r="AB392" i="5" s="1"/>
  <c r="AA404" i="5"/>
  <c r="AB404" i="5" s="1"/>
  <c r="AA420" i="5"/>
  <c r="AB420" i="5" s="1"/>
  <c r="AA442" i="5"/>
  <c r="AB442" i="5" s="1"/>
  <c r="AA459" i="5"/>
  <c r="AB459" i="5" s="1"/>
  <c r="AA464" i="5"/>
  <c r="AB464" i="5" s="1"/>
  <c r="AA479" i="5"/>
  <c r="AB479" i="5" s="1"/>
  <c r="AA484" i="5"/>
  <c r="AB484" i="5" s="1"/>
  <c r="AA503" i="5"/>
  <c r="AB503" i="5" s="1"/>
  <c r="AA508" i="5"/>
  <c r="AB508" i="5" s="1"/>
  <c r="AA527" i="5"/>
  <c r="AB527" i="5" s="1"/>
  <c r="AA532" i="5"/>
  <c r="AB532" i="5" s="1"/>
  <c r="AA330" i="5"/>
  <c r="AB330" i="5" s="1"/>
  <c r="AA383" i="5"/>
  <c r="AB383" i="5" s="1"/>
  <c r="AA388" i="5"/>
  <c r="AB388" i="5" s="1"/>
  <c r="AA438" i="5"/>
  <c r="AB438" i="5" s="1"/>
  <c r="AA455" i="5"/>
  <c r="AB455" i="5" s="1"/>
  <c r="AA460" i="5"/>
  <c r="AB460" i="5" s="1"/>
  <c r="AA158" i="5"/>
  <c r="AB158" i="5" s="1"/>
  <c r="AA186" i="5"/>
  <c r="AB186" i="5" s="1"/>
  <c r="AA206" i="5"/>
  <c r="AB206" i="5" s="1"/>
  <c r="AA332" i="5"/>
  <c r="AB332" i="5" s="1"/>
  <c r="AA367" i="5"/>
  <c r="AB367" i="5" s="1"/>
  <c r="AA382" i="5"/>
  <c r="AB382" i="5" s="1"/>
  <c r="AA396" i="5"/>
  <c r="AB396" i="5" s="1"/>
  <c r="AA411" i="5"/>
  <c r="AB411" i="5" s="1"/>
  <c r="AA575" i="5"/>
  <c r="AB575" i="5" s="1"/>
  <c r="AA640" i="5"/>
  <c r="AB640" i="5" s="1"/>
  <c r="AA664" i="5"/>
  <c r="AB664" i="5" s="1"/>
  <c r="AA688" i="5"/>
  <c r="AB688" i="5" s="1"/>
  <c r="AA712" i="5"/>
  <c r="AB712" i="5" s="1"/>
  <c r="AA756" i="5"/>
  <c r="AB756" i="5" s="1"/>
  <c r="AA390" i="5"/>
  <c r="AB390" i="5" s="1"/>
  <c r="AA418" i="5"/>
  <c r="AB418" i="5" s="1"/>
  <c r="AA454" i="5"/>
  <c r="AB454" i="5" s="1"/>
  <c r="AA468" i="5"/>
  <c r="AB468" i="5" s="1"/>
  <c r="AA92" i="5"/>
  <c r="AB92" i="5" s="1"/>
  <c r="AA198" i="5"/>
  <c r="AB198" i="5" s="1"/>
  <c r="AA276" i="5"/>
  <c r="AB276" i="5" s="1"/>
  <c r="AA412" i="5"/>
  <c r="AB412" i="5" s="1"/>
  <c r="AA426" i="5"/>
  <c r="AB426" i="5" s="1"/>
  <c r="AA462" i="5"/>
  <c r="AB462" i="5" s="1"/>
  <c r="AA134" i="5"/>
  <c r="AB134" i="5" s="1"/>
  <c r="AA307" i="5"/>
  <c r="AB307" i="5" s="1"/>
  <c r="AA343" i="5"/>
  <c r="AB343" i="5" s="1"/>
  <c r="AA391" i="5"/>
  <c r="AB391" i="5" s="1"/>
  <c r="AA440" i="5"/>
  <c r="AB440" i="5" s="1"/>
  <c r="AA500" i="5"/>
  <c r="AB500" i="5" s="1"/>
  <c r="AA519" i="5"/>
  <c r="AB519" i="5" s="1"/>
  <c r="AA246" i="5"/>
  <c r="AB246" i="5" s="1"/>
  <c r="AA434" i="5"/>
  <c r="AB434" i="5" s="1"/>
  <c r="AA463" i="5"/>
  <c r="AB463" i="5" s="1"/>
  <c r="AA489" i="5"/>
  <c r="AB489" i="5" s="1"/>
  <c r="AA86" i="5"/>
  <c r="AB86" i="5" s="1"/>
  <c r="AA94" i="5"/>
  <c r="AB94" i="5" s="1"/>
  <c r="AA399" i="5"/>
  <c r="AB399" i="5" s="1"/>
  <c r="AA407" i="5"/>
  <c r="AB407" i="5" s="1"/>
  <c r="AA428" i="5"/>
  <c r="AB428" i="5" s="1"/>
  <c r="AA476" i="5"/>
  <c r="AB476" i="5" s="1"/>
  <c r="AA495" i="5"/>
  <c r="AB495" i="5" s="1"/>
  <c r="AA520" i="5"/>
  <c r="AB520" i="5" s="1"/>
  <c r="AA572" i="5"/>
  <c r="AB572" i="5" s="1"/>
  <c r="AA736" i="5"/>
  <c r="AB736" i="5" s="1"/>
  <c r="AA33" i="5"/>
  <c r="AB33" i="5" s="1"/>
  <c r="AA78" i="5"/>
  <c r="AB78" i="5" s="1"/>
  <c r="AA154" i="5"/>
  <c r="AB154" i="5" s="1"/>
  <c r="AA318" i="5"/>
  <c r="AB318" i="5" s="1"/>
  <c r="AA435" i="5"/>
  <c r="AB435" i="5" s="1"/>
  <c r="AA556" i="5"/>
  <c r="AB556" i="5" s="1"/>
  <c r="AA567" i="5"/>
  <c r="AB567" i="5" s="1"/>
  <c r="AA628" i="5"/>
  <c r="AB628" i="5" s="1"/>
  <c r="AA652" i="5"/>
  <c r="AB652" i="5" s="1"/>
  <c r="AA676" i="5"/>
  <c r="AB676" i="5" s="1"/>
  <c r="AA700" i="5"/>
  <c r="AB700" i="5" s="1"/>
  <c r="AA732" i="5"/>
  <c r="AB732" i="5" s="1"/>
  <c r="AA780" i="5"/>
  <c r="AB780" i="5" s="1"/>
  <c r="AA172" i="5"/>
  <c r="AB172" i="5" s="1"/>
  <c r="AA310" i="5"/>
  <c r="AB310" i="5" s="1"/>
  <c r="AA371" i="5"/>
  <c r="AB371" i="5" s="1"/>
  <c r="AA415" i="5"/>
  <c r="AB415" i="5" s="1"/>
  <c r="AA471" i="5"/>
  <c r="AB471" i="5" s="1"/>
  <c r="AA477" i="5"/>
  <c r="AB477" i="5" s="1"/>
  <c r="AA496" i="5"/>
  <c r="AB496" i="5" s="1"/>
  <c r="AA515" i="5"/>
  <c r="AB515" i="5" s="1"/>
  <c r="AA540" i="5"/>
  <c r="AB540" i="5" s="1"/>
  <c r="AA545" i="5"/>
  <c r="AB545" i="5" s="1"/>
  <c r="AA595" i="5"/>
  <c r="AB595" i="5" s="1"/>
  <c r="AA612" i="5"/>
  <c r="AB612" i="5" s="1"/>
  <c r="AA617" i="5"/>
  <c r="AB617" i="5" s="1"/>
  <c r="AA638" i="5"/>
  <c r="AB638" i="5" s="1"/>
  <c r="AA662" i="5"/>
  <c r="AB662" i="5" s="1"/>
  <c r="AA686" i="5"/>
  <c r="AB686" i="5" s="1"/>
  <c r="AA710" i="5"/>
  <c r="AB710" i="5" s="1"/>
  <c r="AA728" i="5"/>
  <c r="AB728" i="5" s="1"/>
  <c r="AA750" i="5"/>
  <c r="AB750" i="5" s="1"/>
  <c r="AA763" i="5"/>
  <c r="AB763" i="5" s="1"/>
  <c r="AA776" i="5"/>
  <c r="AB776" i="5" s="1"/>
  <c r="AA45" i="5"/>
  <c r="AB45" i="5" s="1"/>
  <c r="AA220" i="5"/>
  <c r="AB220" i="5" s="1"/>
  <c r="AA319" i="5"/>
  <c r="AB319" i="5" s="1"/>
  <c r="AA355" i="5"/>
  <c r="AB355" i="5" s="1"/>
  <c r="AA364" i="5"/>
  <c r="AB364" i="5" s="1"/>
  <c r="AA380" i="5"/>
  <c r="AB380" i="5" s="1"/>
  <c r="AA394" i="5"/>
  <c r="AB394" i="5" s="1"/>
  <c r="AA423" i="5"/>
  <c r="AB423" i="5" s="1"/>
  <c r="AA443" i="5"/>
  <c r="AB443" i="5" s="1"/>
  <c r="AA262" i="5"/>
  <c r="AB262" i="5" s="1"/>
  <c r="AA372" i="5"/>
  <c r="AB372" i="5" s="1"/>
  <c r="AA430" i="5"/>
  <c r="AB430" i="5" s="1"/>
  <c r="AA452" i="5"/>
  <c r="AB452" i="5" s="1"/>
  <c r="AA466" i="5"/>
  <c r="AB466" i="5" s="1"/>
  <c r="AA472" i="5"/>
  <c r="AB472" i="5" s="1"/>
  <c r="AA118" i="5"/>
  <c r="AB118" i="5" s="1"/>
  <c r="AA395" i="5"/>
  <c r="AB395" i="5" s="1"/>
  <c r="AA402" i="5"/>
  <c r="AB402" i="5" s="1"/>
  <c r="AA410" i="5"/>
  <c r="AB410" i="5" s="1"/>
  <c r="AA416" i="5"/>
  <c r="AB416" i="5" s="1"/>
  <c r="AA444" i="5"/>
  <c r="AB444" i="5" s="1"/>
  <c r="AA580" i="5"/>
  <c r="AB580" i="5" s="1"/>
  <c r="AA591" i="5"/>
  <c r="AB591" i="5" s="1"/>
  <c r="AA644" i="5"/>
  <c r="AB644" i="5" s="1"/>
  <c r="AA668" i="5"/>
  <c r="AB668" i="5" s="1"/>
  <c r="AA692" i="5"/>
  <c r="AB692" i="5" s="1"/>
  <c r="AA716" i="5"/>
  <c r="AB716" i="5" s="1"/>
  <c r="AA764" i="5"/>
  <c r="AB764" i="5" s="1"/>
  <c r="AA467" i="5"/>
  <c r="AB467" i="5" s="1"/>
  <c r="AA524" i="5"/>
  <c r="AB524" i="5" s="1"/>
  <c r="AA543" i="5"/>
  <c r="AB543" i="5" s="1"/>
  <c r="AA654" i="5"/>
  <c r="AB654" i="5" s="1"/>
  <c r="AA222" i="5"/>
  <c r="AB222" i="5" s="1"/>
  <c r="AA535" i="5"/>
  <c r="AB535" i="5" s="1"/>
  <c r="AA551" i="5"/>
  <c r="AB551" i="5" s="1"/>
  <c r="AA607" i="5"/>
  <c r="AB607" i="5" s="1"/>
  <c r="AA615" i="5"/>
  <c r="AB615" i="5" s="1"/>
  <c r="AA621" i="5"/>
  <c r="AB621" i="5" s="1"/>
  <c r="AA636" i="5"/>
  <c r="AB636" i="5" s="1"/>
  <c r="AA643" i="5"/>
  <c r="AB643" i="5" s="1"/>
  <c r="AA674" i="5"/>
  <c r="AB674" i="5" s="1"/>
  <c r="AA511" i="5"/>
  <c r="AB511" i="5" s="1"/>
  <c r="AA528" i="5"/>
  <c r="AB528" i="5" s="1"/>
  <c r="AA568" i="5"/>
  <c r="AB568" i="5" s="1"/>
  <c r="AA696" i="5"/>
  <c r="AB696" i="5" s="1"/>
  <c r="AA492" i="5"/>
  <c r="AB492" i="5" s="1"/>
  <c r="AA547" i="5"/>
  <c r="AB547" i="5" s="1"/>
  <c r="AA596" i="5"/>
  <c r="AB596" i="5" s="1"/>
  <c r="AA521" i="5"/>
  <c r="AB521" i="5" s="1"/>
  <c r="AA632" i="5"/>
  <c r="AB632" i="5" s="1"/>
  <c r="AA684" i="5"/>
  <c r="AB684" i="5" s="1"/>
  <c r="AA691" i="5"/>
  <c r="AB691" i="5" s="1"/>
  <c r="AA740" i="5"/>
  <c r="AB740" i="5" s="1"/>
  <c r="AA752" i="5"/>
  <c r="AB752" i="5" s="1"/>
  <c r="AA678" i="5"/>
  <c r="AB678" i="5" s="1"/>
  <c r="AA523" i="5"/>
  <c r="AB523" i="5" s="1"/>
  <c r="AA564" i="5"/>
  <c r="AB564" i="5" s="1"/>
  <c r="AA585" i="5"/>
  <c r="AB585" i="5" s="1"/>
  <c r="AA620" i="5"/>
  <c r="AB620" i="5" s="1"/>
  <c r="AA660" i="5"/>
  <c r="AB660" i="5" s="1"/>
  <c r="AA667" i="5"/>
  <c r="AB667" i="5" s="1"/>
  <c r="AA698" i="5"/>
  <c r="AB698" i="5" s="1"/>
  <c r="AA704" i="5"/>
  <c r="AB704" i="5" s="1"/>
  <c r="AA772" i="5"/>
  <c r="AB772" i="5" s="1"/>
  <c r="AA601" i="5"/>
  <c r="AB601" i="5" s="1"/>
  <c r="AA648" i="5"/>
  <c r="AB648" i="5" s="1"/>
  <c r="AA656" i="5"/>
  <c r="AB656" i="5" s="1"/>
  <c r="AA746" i="5"/>
  <c r="AB746" i="5" s="1"/>
  <c r="AA760" i="5"/>
  <c r="AB760" i="5" s="1"/>
  <c r="AA774" i="5"/>
  <c r="AB774" i="5" s="1"/>
  <c r="AA294" i="5"/>
  <c r="AB294" i="5" s="1"/>
  <c r="AA593" i="5"/>
  <c r="AB593" i="5" s="1"/>
  <c r="AA630" i="5"/>
  <c r="AB630" i="5" s="1"/>
  <c r="AA703" i="5"/>
  <c r="AB703" i="5" s="1"/>
  <c r="AA739" i="5"/>
  <c r="AB739" i="5" s="1"/>
  <c r="AA866" i="5"/>
  <c r="AB866" i="5" s="1"/>
  <c r="AA284" i="5"/>
  <c r="AB284" i="5" s="1"/>
  <c r="AA726" i="5"/>
  <c r="AB726" i="5" s="1"/>
  <c r="AA747" i="5"/>
  <c r="AB747" i="5" s="1"/>
  <c r="AA768" i="5"/>
  <c r="AB768" i="5" s="1"/>
  <c r="AA789" i="5"/>
  <c r="AB789" i="5" s="1"/>
  <c r="AA803" i="5"/>
  <c r="AB803" i="5" s="1"/>
  <c r="AA825" i="5"/>
  <c r="AB825" i="5" s="1"/>
  <c r="AA839" i="5"/>
  <c r="AB839" i="5" s="1"/>
  <c r="AA861" i="5"/>
  <c r="AB861" i="5" s="1"/>
  <c r="AA214" i="5"/>
  <c r="AB214" i="5" s="1"/>
  <c r="AA548" i="5"/>
  <c r="AB548" i="5" s="1"/>
  <c r="AA576" i="5"/>
  <c r="AB576" i="5" s="1"/>
  <c r="AA675" i="5"/>
  <c r="AB675" i="5" s="1"/>
  <c r="AA734" i="5"/>
  <c r="AB734" i="5" s="1"/>
  <c r="AA755" i="5"/>
  <c r="AB755" i="5" s="1"/>
  <c r="AA775" i="5"/>
  <c r="AB775" i="5" s="1"/>
  <c r="AA797" i="5"/>
  <c r="AB797" i="5" s="1"/>
  <c r="AA559" i="5"/>
  <c r="AB559" i="5" s="1"/>
  <c r="AA650" i="5"/>
  <c r="AB650" i="5" s="1"/>
  <c r="AA720" i="5"/>
  <c r="AB720" i="5" s="1"/>
  <c r="AA748" i="5"/>
  <c r="AB748" i="5" s="1"/>
  <c r="AA762" i="5"/>
  <c r="AB762" i="5" s="1"/>
  <c r="AA855" i="5"/>
  <c r="AB855" i="5" s="1"/>
  <c r="AA862" i="5"/>
  <c r="AB862" i="5" s="1"/>
  <c r="AA867" i="5"/>
  <c r="AB867" i="5" s="1"/>
  <c r="AA873" i="5"/>
  <c r="AB873" i="5" s="1"/>
  <c r="AA487" i="5"/>
  <c r="AB487" i="5" s="1"/>
  <c r="AA569" i="5"/>
  <c r="AB569" i="5" s="1"/>
  <c r="AA604" i="5"/>
  <c r="AB604" i="5" s="1"/>
  <c r="AA623" i="5"/>
  <c r="AB623" i="5" s="1"/>
  <c r="AA735" i="5"/>
  <c r="AB735" i="5" s="1"/>
  <c r="AA770" i="5"/>
  <c r="AB770" i="5" s="1"/>
  <c r="AA587" i="5"/>
  <c r="AB587" i="5" s="1"/>
  <c r="AA907" i="5"/>
  <c r="AB907" i="5" s="1"/>
  <c r="AA1005" i="5"/>
  <c r="AB1005" i="5" s="1"/>
  <c r="AA1023" i="5"/>
  <c r="AB1023" i="5" s="1"/>
  <c r="AA1034" i="5"/>
  <c r="AB1034" i="5" s="1"/>
  <c r="AA1051" i="5"/>
  <c r="AB1051" i="5" s="1"/>
  <c r="AA499" i="5"/>
  <c r="AB499" i="5" s="1"/>
  <c r="AA616" i="5"/>
  <c r="AB616" i="5" s="1"/>
  <c r="AA715" i="5"/>
  <c r="AB715" i="5" s="1"/>
  <c r="AA785" i="5"/>
  <c r="AB785" i="5" s="1"/>
  <c r="AA821" i="5"/>
  <c r="AB821" i="5" s="1"/>
  <c r="AA857" i="5"/>
  <c r="AB857" i="5" s="1"/>
  <c r="AA863" i="5"/>
  <c r="AB863" i="5" s="1"/>
  <c r="AA679" i="5"/>
  <c r="AB679" i="5" s="1"/>
  <c r="AA708" i="5"/>
  <c r="AB708" i="5" s="1"/>
  <c r="AA744" i="5"/>
  <c r="AB744" i="5" s="1"/>
  <c r="AA843" i="5"/>
  <c r="AB843" i="5" s="1"/>
  <c r="AA869" i="5"/>
  <c r="AB869" i="5" s="1"/>
  <c r="AA563" i="5"/>
  <c r="AB563" i="5" s="1"/>
  <c r="AA599" i="5"/>
  <c r="AB599" i="5" s="1"/>
  <c r="AA672" i="5"/>
  <c r="AB672" i="5" s="1"/>
  <c r="AA759" i="5"/>
  <c r="AB759" i="5" s="1"/>
  <c r="AA881" i="5"/>
  <c r="AB881" i="5" s="1"/>
  <c r="AA898" i="5"/>
  <c r="AB898" i="5" s="1"/>
  <c r="AA491" i="5"/>
  <c r="AB491" i="5" s="1"/>
  <c r="AA573" i="5"/>
  <c r="AB573" i="5" s="1"/>
  <c r="AA655" i="5"/>
  <c r="AB655" i="5" s="1"/>
  <c r="AA680" i="5"/>
  <c r="AB680" i="5" s="1"/>
  <c r="AA724" i="5"/>
  <c r="AB724" i="5" s="1"/>
  <c r="AA766" i="5"/>
  <c r="AB766" i="5" s="1"/>
  <c r="AA887" i="5"/>
  <c r="AB887" i="5" s="1"/>
  <c r="AA909" i="5"/>
  <c r="AB909" i="5" s="1"/>
  <c r="AA927" i="5"/>
  <c r="AB927" i="5" s="1"/>
  <c r="AA938" i="5"/>
  <c r="AB938" i="5" s="1"/>
  <c r="AA955" i="5"/>
  <c r="AB955" i="5" s="1"/>
  <c r="AA1053" i="5"/>
  <c r="AB1053" i="5" s="1"/>
  <c r="AA1071" i="5"/>
  <c r="AB1071" i="5" s="1"/>
  <c r="AA890" i="5"/>
  <c r="AB890" i="5" s="1"/>
  <c r="AA1007" i="5"/>
  <c r="AB1007" i="5" s="1"/>
  <c r="AA1021" i="5"/>
  <c r="AB1021" i="5" s="1"/>
  <c r="AA1058" i="5"/>
  <c r="AB1058" i="5" s="1"/>
  <c r="AA1114" i="5"/>
  <c r="AB1114" i="5" s="1"/>
  <c r="AA1256" i="5"/>
  <c r="AB1256" i="5" s="1"/>
  <c r="AA1280" i="5"/>
  <c r="AB1280" i="5" s="1"/>
  <c r="AA1304" i="5"/>
  <c r="AB1304" i="5" s="1"/>
  <c r="AA1328" i="5"/>
  <c r="AB1328" i="5" s="1"/>
  <c r="AA1352" i="5"/>
  <c r="AB1352" i="5" s="1"/>
  <c r="AA1376" i="5"/>
  <c r="AB1376" i="5" s="1"/>
  <c r="AA1400" i="5"/>
  <c r="AB1400" i="5" s="1"/>
  <c r="AA865" i="5"/>
  <c r="AB865" i="5" s="1"/>
  <c r="AA883" i="5"/>
  <c r="AB883" i="5" s="1"/>
  <c r="AA906" i="5"/>
  <c r="AB906" i="5" s="1"/>
  <c r="AA943" i="5"/>
  <c r="AB943" i="5" s="1"/>
  <c r="AA957" i="5"/>
  <c r="AB957" i="5" s="1"/>
  <c r="AA979" i="5"/>
  <c r="AB979" i="5" s="1"/>
  <c r="AA986" i="5"/>
  <c r="AB986" i="5" s="1"/>
  <c r="AA1073" i="5"/>
  <c r="AB1073" i="5" s="1"/>
  <c r="AA1094" i="5"/>
  <c r="AB1094" i="5" s="1"/>
  <c r="AA1141" i="5"/>
  <c r="AB1141" i="5" s="1"/>
  <c r="AA1152" i="5"/>
  <c r="AB1152" i="5" s="1"/>
  <c r="AA1157" i="5"/>
  <c r="AB1157" i="5" s="1"/>
  <c r="AA1168" i="5"/>
  <c r="AB1168" i="5" s="1"/>
  <c r="AA1173" i="5"/>
  <c r="AB1173" i="5" s="1"/>
  <c r="AA1184" i="5"/>
  <c r="AB1184" i="5" s="1"/>
  <c r="AA1189" i="5"/>
  <c r="AB1189" i="5" s="1"/>
  <c r="AA1200" i="5"/>
  <c r="AB1200" i="5" s="1"/>
  <c r="AA1205" i="5"/>
  <c r="AB1205" i="5" s="1"/>
  <c r="AA1216" i="5"/>
  <c r="AB1216" i="5" s="1"/>
  <c r="AA1221" i="5"/>
  <c r="AB1221" i="5" s="1"/>
  <c r="AA1232" i="5"/>
  <c r="AB1232" i="5" s="1"/>
  <c r="AA1237" i="5"/>
  <c r="AB1237" i="5" s="1"/>
  <c r="AA1247" i="5"/>
  <c r="AB1247" i="5" s="1"/>
  <c r="AA1261" i="5"/>
  <c r="AB1261" i="5" s="1"/>
  <c r="AA1271" i="5"/>
  <c r="AB1271" i="5" s="1"/>
  <c r="AA1285" i="5"/>
  <c r="AB1285" i="5" s="1"/>
  <c r="AA513" i="5"/>
  <c r="AB513" i="5" s="1"/>
  <c r="AA845" i="5"/>
  <c r="AB845" i="5" s="1"/>
  <c r="AA899" i="5"/>
  <c r="AB899" i="5" s="1"/>
  <c r="AA914" i="5"/>
  <c r="AB914" i="5" s="1"/>
  <c r="AA951" i="5"/>
  <c r="AB951" i="5" s="1"/>
  <c r="AA1002" i="5"/>
  <c r="AB1002" i="5" s="1"/>
  <c r="AA1015" i="5"/>
  <c r="AB1015" i="5" s="1"/>
  <c r="AA1029" i="5"/>
  <c r="AB1029" i="5" s="1"/>
  <c r="AA1059" i="5"/>
  <c r="AB1059" i="5" s="1"/>
  <c r="AA1087" i="5"/>
  <c r="AB1087" i="5" s="1"/>
  <c r="AA1135" i="5"/>
  <c r="AB1135" i="5" s="1"/>
  <c r="AA1147" i="5"/>
  <c r="AB1147" i="5" s="1"/>
  <c r="AA1163" i="5"/>
  <c r="AB1163" i="5" s="1"/>
  <c r="AA1179" i="5"/>
  <c r="AB1179" i="5" s="1"/>
  <c r="AA1195" i="5"/>
  <c r="AB1195" i="5" s="1"/>
  <c r="AA1211" i="5"/>
  <c r="AB1211" i="5" s="1"/>
  <c r="AA1227" i="5"/>
  <c r="AB1227" i="5" s="1"/>
  <c r="AA1252" i="5"/>
  <c r="AB1252" i="5" s="1"/>
  <c r="AA1276" i="5"/>
  <c r="AB1276" i="5" s="1"/>
  <c r="AA619" i="5"/>
  <c r="AB619" i="5" s="1"/>
  <c r="AA1009" i="5"/>
  <c r="AB1009" i="5" s="1"/>
  <c r="AA1038" i="5"/>
  <c r="AB1038" i="5" s="1"/>
  <c r="AA1115" i="5"/>
  <c r="AB1115" i="5" s="1"/>
  <c r="AA1243" i="5"/>
  <c r="AB1243" i="5" s="1"/>
  <c r="AA1257" i="5"/>
  <c r="AB1257" i="5" s="1"/>
  <c r="AA1267" i="5"/>
  <c r="AB1267" i="5" s="1"/>
  <c r="AA702" i="5"/>
  <c r="AB702" i="5" s="1"/>
  <c r="AA915" i="5"/>
  <c r="AB915" i="5" s="1"/>
  <c r="AA937" i="5"/>
  <c r="AB937" i="5" s="1"/>
  <c r="AA966" i="5"/>
  <c r="AB966" i="5" s="1"/>
  <c r="AA1075" i="5"/>
  <c r="AB1075" i="5" s="1"/>
  <c r="AA1082" i="5"/>
  <c r="AB1082" i="5" s="1"/>
  <c r="AA1130" i="5"/>
  <c r="AB1130" i="5" s="1"/>
  <c r="AA1148" i="5"/>
  <c r="AB1148" i="5" s="1"/>
  <c r="AA1153" i="5"/>
  <c r="AB1153" i="5" s="1"/>
  <c r="AA1164" i="5"/>
  <c r="AB1164" i="5" s="1"/>
  <c r="AA1169" i="5"/>
  <c r="AB1169" i="5" s="1"/>
  <c r="AA1180" i="5"/>
  <c r="AB1180" i="5" s="1"/>
  <c r="AA1185" i="5"/>
  <c r="AB1185" i="5" s="1"/>
  <c r="AA1196" i="5"/>
  <c r="AB1196" i="5" s="1"/>
  <c r="AA1201" i="5"/>
  <c r="AB1201" i="5" s="1"/>
  <c r="AA1212" i="5"/>
  <c r="AB1212" i="5" s="1"/>
  <c r="AA1217" i="5"/>
  <c r="AB1217" i="5" s="1"/>
  <c r="AA1228" i="5"/>
  <c r="AB1228" i="5" s="1"/>
  <c r="AA1248" i="5"/>
  <c r="AB1248" i="5" s="1"/>
  <c r="AA1272" i="5"/>
  <c r="AB1272" i="5" s="1"/>
  <c r="AA878" i="5"/>
  <c r="AB878" i="5" s="1"/>
  <c r="AA901" i="5"/>
  <c r="AB901" i="5" s="1"/>
  <c r="AA959" i="5"/>
  <c r="AB959" i="5" s="1"/>
  <c r="AA981" i="5"/>
  <c r="AB981" i="5" s="1"/>
  <c r="AA1003" i="5"/>
  <c r="AB1003" i="5" s="1"/>
  <c r="AA1010" i="5"/>
  <c r="AB1010" i="5" s="1"/>
  <c r="AA1110" i="5"/>
  <c r="AB1110" i="5" s="1"/>
  <c r="AA894" i="5"/>
  <c r="AB894" i="5" s="1"/>
  <c r="AA931" i="5"/>
  <c r="AB931" i="5" s="1"/>
  <c r="AA975" i="5"/>
  <c r="AB975" i="5" s="1"/>
  <c r="AA1047" i="5"/>
  <c r="AB1047" i="5" s="1"/>
  <c r="AA1054" i="5"/>
  <c r="AB1054" i="5" s="1"/>
  <c r="AA1103" i="5"/>
  <c r="AB1103" i="5" s="1"/>
  <c r="AA1244" i="5"/>
  <c r="AB1244" i="5" s="1"/>
  <c r="AA1268" i="5"/>
  <c r="AB1268" i="5" s="1"/>
  <c r="AA1292" i="5"/>
  <c r="AB1292" i="5" s="1"/>
  <c r="AA1316" i="5"/>
  <c r="AB1316" i="5" s="1"/>
  <c r="AA1340" i="5"/>
  <c r="AB1340" i="5" s="1"/>
  <c r="AA1364" i="5"/>
  <c r="AB1364" i="5" s="1"/>
  <c r="AA1388" i="5"/>
  <c r="AB1388" i="5" s="1"/>
  <c r="AA1407" i="5"/>
  <c r="AB1407" i="5" s="1"/>
  <c r="AA1420" i="5"/>
  <c r="AB1420" i="5" s="1"/>
  <c r="AA954" i="5"/>
  <c r="AB954" i="5" s="1"/>
  <c r="AA1011" i="5"/>
  <c r="AB1011" i="5" s="1"/>
  <c r="AA1025" i="5"/>
  <c r="AB1025" i="5" s="1"/>
  <c r="AA1077" i="5"/>
  <c r="AB1077" i="5" s="1"/>
  <c r="AA1083" i="5"/>
  <c r="AB1083" i="5" s="1"/>
  <c r="AA1131" i="5"/>
  <c r="AB1131" i="5" s="1"/>
  <c r="AA1144" i="5"/>
  <c r="AB1144" i="5" s="1"/>
  <c r="AA1149" i="5"/>
  <c r="AB1149" i="5" s="1"/>
  <c r="AA1160" i="5"/>
  <c r="AB1160" i="5" s="1"/>
  <c r="AA1165" i="5"/>
  <c r="AB1165" i="5" s="1"/>
  <c r="AA1176" i="5"/>
  <c r="AB1176" i="5" s="1"/>
  <c r="AA1181" i="5"/>
  <c r="AB1181" i="5" s="1"/>
  <c r="AA1192" i="5"/>
  <c r="AB1192" i="5" s="1"/>
  <c r="AA1197" i="5"/>
  <c r="AB1197" i="5" s="1"/>
  <c r="AA1208" i="5"/>
  <c r="AB1208" i="5" s="1"/>
  <c r="AA1213" i="5"/>
  <c r="AB1213" i="5" s="1"/>
  <c r="AA1224" i="5"/>
  <c r="AB1224" i="5" s="1"/>
  <c r="AA1416" i="5"/>
  <c r="AB1416" i="5" s="1"/>
  <c r="AA871" i="5"/>
  <c r="AB871" i="5" s="1"/>
  <c r="AA903" i="5"/>
  <c r="AB903" i="5" s="1"/>
  <c r="AA910" i="5"/>
  <c r="AB910" i="5" s="1"/>
  <c r="AA991" i="5"/>
  <c r="AB991" i="5" s="1"/>
  <c r="AA1033" i="5"/>
  <c r="AB1033" i="5" s="1"/>
  <c r="AA1055" i="5"/>
  <c r="AB1055" i="5" s="1"/>
  <c r="AA1091" i="5"/>
  <c r="AB1091" i="5" s="1"/>
  <c r="AA1098" i="5"/>
  <c r="AB1098" i="5" s="1"/>
  <c r="AA1118" i="5"/>
  <c r="AB1118" i="5" s="1"/>
  <c r="AA1139" i="5"/>
  <c r="AB1139" i="5" s="1"/>
  <c r="AA1155" i="5"/>
  <c r="AB1155" i="5" s="1"/>
  <c r="AA1171" i="5"/>
  <c r="AB1171" i="5" s="1"/>
  <c r="AA1187" i="5"/>
  <c r="AB1187" i="5" s="1"/>
  <c r="AA1203" i="5"/>
  <c r="AB1203" i="5" s="1"/>
  <c r="AA1219" i="5"/>
  <c r="AB1219" i="5" s="1"/>
  <c r="AA1235" i="5"/>
  <c r="AB1235" i="5" s="1"/>
  <c r="AA1240" i="5"/>
  <c r="AB1240" i="5" s="1"/>
  <c r="AA1264" i="5"/>
  <c r="AB1264" i="5" s="1"/>
  <c r="AA1288" i="5"/>
  <c r="AB1288" i="5" s="1"/>
  <c r="AA933" i="5"/>
  <c r="AB933" i="5" s="1"/>
  <c r="AA962" i="5"/>
  <c r="AB962" i="5" s="1"/>
  <c r="AA999" i="5"/>
  <c r="AB999" i="5" s="1"/>
  <c r="AA1078" i="5"/>
  <c r="AB1078" i="5" s="1"/>
  <c r="AA1126" i="5"/>
  <c r="AB1126" i="5" s="1"/>
  <c r="AA882" i="5"/>
  <c r="AB882" i="5" s="1"/>
  <c r="AA889" i="5"/>
  <c r="AB889" i="5" s="1"/>
  <c r="AA977" i="5"/>
  <c r="AB977" i="5" s="1"/>
  <c r="AA1119" i="5"/>
  <c r="AB1119" i="5" s="1"/>
  <c r="AA1140" i="5"/>
  <c r="AB1140" i="5" s="1"/>
  <c r="AA1145" i="5"/>
  <c r="AB1145" i="5" s="1"/>
  <c r="AA1156" i="5"/>
  <c r="AB1156" i="5" s="1"/>
  <c r="AA1161" i="5"/>
  <c r="AB1161" i="5" s="1"/>
  <c r="AA1172" i="5"/>
  <c r="AB1172" i="5" s="1"/>
  <c r="AA1177" i="5"/>
  <c r="AB1177" i="5" s="1"/>
  <c r="AA1188" i="5"/>
  <c r="AB1188" i="5" s="1"/>
  <c r="AA1193" i="5"/>
  <c r="AB1193" i="5" s="1"/>
  <c r="AA1204" i="5"/>
  <c r="AB1204" i="5" s="1"/>
  <c r="AA1209" i="5"/>
  <c r="AB1209" i="5" s="1"/>
  <c r="AA1220" i="5"/>
  <c r="AB1220" i="5" s="1"/>
  <c r="AA1236" i="5"/>
  <c r="AB1236" i="5" s="1"/>
  <c r="AA1260" i="5"/>
  <c r="AB1260" i="5" s="1"/>
  <c r="AA1284" i="5"/>
  <c r="AB1284" i="5" s="1"/>
  <c r="AA1308" i="5"/>
  <c r="AB1308" i="5" s="1"/>
  <c r="AA1332" i="5"/>
  <c r="AB1332" i="5" s="1"/>
  <c r="AA1356" i="5"/>
  <c r="AB1356" i="5" s="1"/>
  <c r="AA1380" i="5"/>
  <c r="AB1380" i="5" s="1"/>
  <c r="AA1404" i="5"/>
  <c r="AB1404" i="5" s="1"/>
  <c r="AA1347" i="5"/>
  <c r="AB1347" i="5" s="1"/>
  <c r="AA1360" i="5"/>
  <c r="AB1360" i="5" s="1"/>
  <c r="AA1385" i="5"/>
  <c r="AB1385" i="5" s="1"/>
  <c r="AA1215" i="5"/>
  <c r="AB1215" i="5" s="1"/>
  <c r="AA1295" i="5"/>
  <c r="AB1295" i="5" s="1"/>
  <c r="AA1315" i="5"/>
  <c r="AB1315" i="5" s="1"/>
  <c r="AA1341" i="5"/>
  <c r="AB1341" i="5" s="1"/>
  <c r="AA1367" i="5"/>
  <c r="AB1367" i="5" s="1"/>
  <c r="AA1392" i="5"/>
  <c r="AB1392" i="5" s="1"/>
  <c r="AA1399" i="5"/>
  <c r="AB1399" i="5" s="1"/>
  <c r="AA1405" i="5"/>
  <c r="AB1405" i="5" s="1"/>
  <c r="AA1429" i="5"/>
  <c r="AB1429" i="5" s="1"/>
  <c r="AA985" i="5"/>
  <c r="AB985" i="5" s="1"/>
  <c r="AA1099" i="5"/>
  <c r="AB1099" i="5" s="1"/>
  <c r="AA1348" i="5"/>
  <c r="AB1348" i="5" s="1"/>
  <c r="AA1412" i="5"/>
  <c r="AB1412" i="5" s="1"/>
  <c r="AA963" i="5"/>
  <c r="AB963" i="5" s="1"/>
  <c r="AA1309" i="5"/>
  <c r="AB1309" i="5" s="1"/>
  <c r="AA1323" i="5"/>
  <c r="AB1323" i="5" s="1"/>
  <c r="AA1336" i="5"/>
  <c r="AB1336" i="5" s="1"/>
  <c r="AA1361" i="5"/>
  <c r="AB1361" i="5" s="1"/>
  <c r="AA1387" i="5"/>
  <c r="AB1387" i="5" s="1"/>
  <c r="AA1418" i="5"/>
  <c r="AB1418" i="5" s="1"/>
  <c r="AA1435" i="5"/>
  <c r="AB1435" i="5" s="1"/>
  <c r="AA897" i="5"/>
  <c r="AB897" i="5" s="1"/>
  <c r="AA1167" i="5"/>
  <c r="AB1167" i="5" s="1"/>
  <c r="AA1289" i="5"/>
  <c r="AB1289" i="5" s="1"/>
  <c r="AA1296" i="5"/>
  <c r="AB1296" i="5" s="1"/>
  <c r="AA1343" i="5"/>
  <c r="AB1343" i="5" s="1"/>
  <c r="AA1368" i="5"/>
  <c r="AB1368" i="5" s="1"/>
  <c r="AA1375" i="5"/>
  <c r="AB1375" i="5" s="1"/>
  <c r="AA1381" i="5"/>
  <c r="AB1381" i="5" s="1"/>
  <c r="AA1406" i="5"/>
  <c r="AB1406" i="5" s="1"/>
  <c r="AA1425" i="5"/>
  <c r="AB1425" i="5" s="1"/>
  <c r="AA1430" i="5"/>
  <c r="AB1430" i="5" s="1"/>
  <c r="AA1441" i="5"/>
  <c r="AB1441" i="5" s="1"/>
  <c r="AA1446" i="5"/>
  <c r="AB1446" i="5" s="1"/>
  <c r="AA1457" i="5"/>
  <c r="AB1457" i="5" s="1"/>
  <c r="AA1462" i="5"/>
  <c r="AB1462" i="5" s="1"/>
  <c r="AA1281" i="5"/>
  <c r="AB1281" i="5" s="1"/>
  <c r="AA1324" i="5"/>
  <c r="AB1324" i="5" s="1"/>
  <c r="AA1413" i="5"/>
  <c r="AB1413" i="5" s="1"/>
  <c r="AA1745" i="5"/>
  <c r="AB1745" i="5" s="1"/>
  <c r="AA1199" i="5"/>
  <c r="AB1199" i="5" s="1"/>
  <c r="AA1337" i="5"/>
  <c r="AB1337" i="5" s="1"/>
  <c r="AA1363" i="5"/>
  <c r="AB1363" i="5" s="1"/>
  <c r="AA1395" i="5"/>
  <c r="AB1395" i="5" s="1"/>
  <c r="AA1431" i="5"/>
  <c r="AB1431" i="5" s="1"/>
  <c r="AA1447" i="5"/>
  <c r="AB1447" i="5" s="1"/>
  <c r="AA1463" i="5"/>
  <c r="AB1463" i="5" s="1"/>
  <c r="AA1479" i="5"/>
  <c r="AB1479" i="5" s="1"/>
  <c r="AA1495" i="5"/>
  <c r="AB1495" i="5" s="1"/>
  <c r="AA934" i="5"/>
  <c r="AB934" i="5" s="1"/>
  <c r="AA1251" i="5"/>
  <c r="AB1251" i="5" s="1"/>
  <c r="AA1291" i="5"/>
  <c r="AB1291" i="5" s="1"/>
  <c r="AA1305" i="5"/>
  <c r="AB1305" i="5" s="1"/>
  <c r="AA1319" i="5"/>
  <c r="AB1319" i="5" s="1"/>
  <c r="AA1344" i="5"/>
  <c r="AB1344" i="5" s="1"/>
  <c r="AA1351" i="5"/>
  <c r="AB1351" i="5" s="1"/>
  <c r="AA1357" i="5"/>
  <c r="AB1357" i="5" s="1"/>
  <c r="AA1389" i="5"/>
  <c r="AB1389" i="5" s="1"/>
  <c r="AA1408" i="5"/>
  <c r="AB1408" i="5" s="1"/>
  <c r="AA1414" i="5"/>
  <c r="AB1414" i="5" s="1"/>
  <c r="AA1426" i="5"/>
  <c r="AB1426" i="5" s="1"/>
  <c r="AA1437" i="5"/>
  <c r="AB1437" i="5" s="1"/>
  <c r="AA1442" i="5"/>
  <c r="AB1442" i="5" s="1"/>
  <c r="AA1453" i="5"/>
  <c r="AB1453" i="5" s="1"/>
  <c r="AA1458" i="5"/>
  <c r="AB1458" i="5" s="1"/>
  <c r="AA1469" i="5"/>
  <c r="AB1469" i="5" s="1"/>
  <c r="AA1474" i="5"/>
  <c r="AB1474" i="5" s="1"/>
  <c r="AA1485" i="5"/>
  <c r="AB1485" i="5" s="1"/>
  <c r="AA1490" i="5"/>
  <c r="AB1490" i="5" s="1"/>
  <c r="AA1501" i="5"/>
  <c r="AB1501" i="5" s="1"/>
  <c r="AA1506" i="5"/>
  <c r="AB1506" i="5" s="1"/>
  <c r="AA1517" i="5"/>
  <c r="AB1517" i="5" s="1"/>
  <c r="AA1522" i="5"/>
  <c r="AB1522" i="5" s="1"/>
  <c r="AA1533" i="5"/>
  <c r="AB1533" i="5" s="1"/>
  <c r="AA1538" i="5"/>
  <c r="AB1538" i="5" s="1"/>
  <c r="AA1549" i="5"/>
  <c r="AB1549" i="5" s="1"/>
  <c r="AA1554" i="5"/>
  <c r="AB1554" i="5" s="1"/>
  <c r="AA1565" i="5"/>
  <c r="AB1565" i="5" s="1"/>
  <c r="AA1570" i="5"/>
  <c r="AB1570" i="5" s="1"/>
  <c r="AA1581" i="5"/>
  <c r="AB1581" i="5" s="1"/>
  <c r="AA1586" i="5"/>
  <c r="AB1586" i="5" s="1"/>
  <c r="AA1597" i="5"/>
  <c r="AB1597" i="5" s="1"/>
  <c r="AA1602" i="5"/>
  <c r="AB1602" i="5" s="1"/>
  <c r="AA1613" i="5"/>
  <c r="AB1613" i="5" s="1"/>
  <c r="AA1618" i="5"/>
  <c r="AB1618" i="5" s="1"/>
  <c r="AA1629" i="5"/>
  <c r="AB1629" i="5" s="1"/>
  <c r="AA1634" i="5"/>
  <c r="AB1634" i="5" s="1"/>
  <c r="AA1645" i="5"/>
  <c r="AB1645" i="5" s="1"/>
  <c r="AA1650" i="5"/>
  <c r="AB1650" i="5" s="1"/>
  <c r="AA1661" i="5"/>
  <c r="AB1661" i="5" s="1"/>
  <c r="AA1666" i="5"/>
  <c r="AB1666" i="5" s="1"/>
  <c r="AA1677" i="5"/>
  <c r="AB1677" i="5" s="1"/>
  <c r="AA1682" i="5"/>
  <c r="AB1682" i="5" s="1"/>
  <c r="AA1693" i="5"/>
  <c r="AB1693" i="5" s="1"/>
  <c r="AA1698" i="5"/>
  <c r="AB1698" i="5" s="1"/>
  <c r="AA1709" i="5"/>
  <c r="AB1709" i="5" s="1"/>
  <c r="AA1714" i="5"/>
  <c r="AB1714" i="5" s="1"/>
  <c r="AA1725" i="5"/>
  <c r="AB1725" i="5" s="1"/>
  <c r="AA1730" i="5"/>
  <c r="AB1730" i="5" s="1"/>
  <c r="AA1741" i="5"/>
  <c r="AB1741" i="5" s="1"/>
  <c r="AA1750" i="5"/>
  <c r="AB1750" i="5" s="1"/>
  <c r="AA1763" i="5"/>
  <c r="AB1763" i="5" s="1"/>
  <c r="AA1785" i="5"/>
  <c r="AB1785" i="5" s="1"/>
  <c r="AA1798" i="5"/>
  <c r="AB1798" i="5" s="1"/>
  <c r="AA1231" i="5"/>
  <c r="AB1231" i="5" s="1"/>
  <c r="AA1241" i="5"/>
  <c r="AB1241" i="5" s="1"/>
  <c r="AA1312" i="5"/>
  <c r="AB1312" i="5" s="1"/>
  <c r="AA1377" i="5"/>
  <c r="AB1377" i="5" s="1"/>
  <c r="AA1396" i="5"/>
  <c r="AB1396" i="5" s="1"/>
  <c r="AA1151" i="5"/>
  <c r="AB1151" i="5" s="1"/>
  <c r="AA1299" i="5"/>
  <c r="AB1299" i="5" s="1"/>
  <c r="AA1339" i="5"/>
  <c r="AB1339" i="5" s="1"/>
  <c r="AA1371" i="5"/>
  <c r="AB1371" i="5" s="1"/>
  <c r="AA1384" i="5"/>
  <c r="AB1384" i="5" s="1"/>
  <c r="AA1415" i="5"/>
  <c r="AB1415" i="5" s="1"/>
  <c r="AA1421" i="5"/>
  <c r="AB1421" i="5" s="1"/>
  <c r="AA1427" i="5"/>
  <c r="AB1427" i="5" s="1"/>
  <c r="AA809" i="5"/>
  <c r="AB809" i="5" s="1"/>
  <c r="AA1027" i="5"/>
  <c r="AB1027" i="5" s="1"/>
  <c r="AA1275" i="5"/>
  <c r="AB1275" i="5" s="1"/>
  <c r="AA1313" i="5"/>
  <c r="AB1313" i="5" s="1"/>
  <c r="AA1320" i="5"/>
  <c r="AB1320" i="5" s="1"/>
  <c r="AA1333" i="5"/>
  <c r="AB1333" i="5" s="1"/>
  <c r="AA1391" i="5"/>
  <c r="AB1391" i="5" s="1"/>
  <c r="AA1433" i="5"/>
  <c r="AB1433" i="5" s="1"/>
  <c r="AA1438" i="5"/>
  <c r="AB1438" i="5" s="1"/>
  <c r="AA1449" i="5"/>
  <c r="AB1449" i="5" s="1"/>
  <c r="AA1454" i="5"/>
  <c r="AB1454" i="5" s="1"/>
  <c r="AA1465" i="5"/>
  <c r="AB1465" i="5" s="1"/>
  <c r="AA1470" i="5"/>
  <c r="AB1470" i="5" s="1"/>
  <c r="AA1481" i="5"/>
  <c r="AB1481" i="5" s="1"/>
  <c r="AA1486" i="5"/>
  <c r="AB1486" i="5" s="1"/>
  <c r="AA1497" i="5"/>
  <c r="AB1497" i="5" s="1"/>
  <c r="AA1502" i="5"/>
  <c r="AB1502" i="5" s="1"/>
  <c r="AA1513" i="5"/>
  <c r="AB1513" i="5" s="1"/>
  <c r="AA1518" i="5"/>
  <c r="AB1518" i="5" s="1"/>
  <c r="AA1529" i="5"/>
  <c r="AB1529" i="5" s="1"/>
  <c r="AA1534" i="5"/>
  <c r="AB1534" i="5" s="1"/>
  <c r="AA1545" i="5"/>
  <c r="AB1545" i="5" s="1"/>
  <c r="AA1550" i="5"/>
  <c r="AB1550" i="5" s="1"/>
  <c r="AA1561" i="5"/>
  <c r="AB1561" i="5" s="1"/>
  <c r="AA1566" i="5"/>
  <c r="AB1566" i="5" s="1"/>
  <c r="AA1577" i="5"/>
  <c r="AB1577" i="5" s="1"/>
  <c r="AA1582" i="5"/>
  <c r="AB1582" i="5" s="1"/>
  <c r="AA1593" i="5"/>
  <c r="AB1593" i="5" s="1"/>
  <c r="AA1598" i="5"/>
  <c r="AB1598" i="5" s="1"/>
  <c r="AA1609" i="5"/>
  <c r="AB1609" i="5" s="1"/>
  <c r="AA1614" i="5"/>
  <c r="AB1614" i="5" s="1"/>
  <c r="AA1625" i="5"/>
  <c r="AB1625" i="5" s="1"/>
  <c r="AA1630" i="5"/>
  <c r="AB1630" i="5" s="1"/>
  <c r="AA1641" i="5"/>
  <c r="AB1641" i="5" s="1"/>
  <c r="AA1646" i="5"/>
  <c r="AB1646" i="5" s="1"/>
  <c r="AA1657" i="5"/>
  <c r="AB1657" i="5" s="1"/>
  <c r="AA1662" i="5"/>
  <c r="AB1662" i="5" s="1"/>
  <c r="AA1673" i="5"/>
  <c r="AB1673" i="5" s="1"/>
  <c r="AA1678" i="5"/>
  <c r="AB1678" i="5" s="1"/>
  <c r="AA1689" i="5"/>
  <c r="AB1689" i="5" s="1"/>
  <c r="AA1694" i="5"/>
  <c r="AB1694" i="5" s="1"/>
  <c r="AA1705" i="5"/>
  <c r="AB1705" i="5" s="1"/>
  <c r="AA1710" i="5"/>
  <c r="AB1710" i="5" s="1"/>
  <c r="AA1721" i="5"/>
  <c r="AB1721" i="5" s="1"/>
  <c r="AA1726" i="5"/>
  <c r="AB1726" i="5" s="1"/>
  <c r="AA1737" i="5"/>
  <c r="AB1737" i="5" s="1"/>
  <c r="AA1742" i="5"/>
  <c r="AB1742" i="5" s="1"/>
  <c r="AA1050" i="5"/>
  <c r="AB1050" i="5" s="1"/>
  <c r="AA1478" i="5"/>
  <c r="AB1478" i="5" s="1"/>
  <c r="AA1546" i="5"/>
  <c r="AB1546" i="5" s="1"/>
  <c r="AA1553" i="5"/>
  <c r="AB1553" i="5" s="1"/>
  <c r="AA1574" i="5"/>
  <c r="AB1574" i="5" s="1"/>
  <c r="AA1589" i="5"/>
  <c r="AB1589" i="5" s="1"/>
  <c r="AA1610" i="5"/>
  <c r="AB1610" i="5" s="1"/>
  <c r="AA1617" i="5"/>
  <c r="AB1617" i="5" s="1"/>
  <c r="AA1638" i="5"/>
  <c r="AB1638" i="5" s="1"/>
  <c r="AA1653" i="5"/>
  <c r="AB1653" i="5" s="1"/>
  <c r="AA1674" i="5"/>
  <c r="AB1674" i="5" s="1"/>
  <c r="AA1681" i="5"/>
  <c r="AB1681" i="5" s="1"/>
  <c r="AA1702" i="5"/>
  <c r="AB1702" i="5" s="1"/>
  <c r="AA1717" i="5"/>
  <c r="AB1717" i="5" s="1"/>
  <c r="AA1738" i="5"/>
  <c r="AB1738" i="5" s="1"/>
  <c r="AA1955" i="5"/>
  <c r="AB1955" i="5" s="1"/>
  <c r="AA1984" i="5"/>
  <c r="AB1984" i="5" s="1"/>
  <c r="AA2008" i="5"/>
  <c r="AB2008" i="5" s="1"/>
  <c r="AA2027" i="5"/>
  <c r="AB2027" i="5" s="1"/>
  <c r="AA2056" i="5"/>
  <c r="AB2056" i="5" s="1"/>
  <c r="AA2080" i="5"/>
  <c r="AB2080" i="5" s="1"/>
  <c r="AA2104" i="5"/>
  <c r="AB2104" i="5" s="1"/>
  <c r="AA2117" i="5"/>
  <c r="AB2117" i="5" s="1"/>
  <c r="AA2125" i="5"/>
  <c r="AB2125" i="5" s="1"/>
  <c r="AA2133" i="5"/>
  <c r="AB2133" i="5" s="1"/>
  <c r="AA2137" i="5"/>
  <c r="AB2137" i="5" s="1"/>
  <c r="AA2145" i="5"/>
  <c r="AB2145" i="5" s="1"/>
  <c r="AA2153" i="5"/>
  <c r="AB2153" i="5" s="1"/>
  <c r="AA2157" i="5"/>
  <c r="AB2157" i="5" s="1"/>
  <c r="AA1494" i="5"/>
  <c r="AB1494" i="5" s="1"/>
  <c r="AA1525" i="5"/>
  <c r="AB1525" i="5" s="1"/>
  <c r="AA1769" i="5"/>
  <c r="AB1769" i="5" s="1"/>
  <c r="AA1781" i="5"/>
  <c r="AB1781" i="5" s="1"/>
  <c r="AA1931" i="5"/>
  <c r="AB1931" i="5" s="1"/>
  <c r="AA1936" i="5"/>
  <c r="AB1936" i="5" s="1"/>
  <c r="AA1960" i="5"/>
  <c r="AB1960" i="5" s="1"/>
  <c r="AA1979" i="5"/>
  <c r="AB1979" i="5" s="1"/>
  <c r="AA2003" i="5"/>
  <c r="AB2003" i="5" s="1"/>
  <c r="AA2032" i="5"/>
  <c r="AB2032" i="5" s="1"/>
  <c r="AA2051" i="5"/>
  <c r="AB2051" i="5" s="1"/>
  <c r="AA2075" i="5"/>
  <c r="AB2075" i="5" s="1"/>
  <c r="AA2099" i="5"/>
  <c r="AB2099" i="5" s="1"/>
  <c r="AA2113" i="5"/>
  <c r="AB2113" i="5" s="1"/>
  <c r="AA2121" i="5"/>
  <c r="AB2121" i="5" s="1"/>
  <c r="AA2129" i="5"/>
  <c r="AB2129" i="5" s="1"/>
  <c r="AA2141" i="5"/>
  <c r="AB2141" i="5" s="1"/>
  <c r="AA2149" i="5"/>
  <c r="AB2149" i="5" s="1"/>
  <c r="AA1183" i="5"/>
  <c r="AB1183" i="5" s="1"/>
  <c r="AA1265" i="5"/>
  <c r="AB1265" i="5" s="1"/>
  <c r="AA1300" i="5"/>
  <c r="AB1300" i="5" s="1"/>
  <c r="AA1434" i="5"/>
  <c r="AB1434" i="5" s="1"/>
  <c r="AA1510" i="5"/>
  <c r="AB1510" i="5" s="1"/>
  <c r="AA1746" i="5"/>
  <c r="AB1746" i="5" s="1"/>
  <c r="AA1787" i="5"/>
  <c r="AB1787" i="5" s="1"/>
  <c r="AA2013" i="5"/>
  <c r="AB2013" i="5" s="1"/>
  <c r="AA2037" i="5"/>
  <c r="AB2037" i="5" s="1"/>
  <c r="AA2061" i="5"/>
  <c r="AB2061" i="5" s="1"/>
  <c r="AA2085" i="5"/>
  <c r="AB2085" i="5" s="1"/>
  <c r="AA1445" i="5"/>
  <c r="AB1445" i="5" s="1"/>
  <c r="AA1541" i="5"/>
  <c r="AB1541" i="5" s="1"/>
  <c r="AA1555" i="5"/>
  <c r="AB1555" i="5" s="1"/>
  <c r="AA1562" i="5"/>
  <c r="AB1562" i="5" s="1"/>
  <c r="AA1569" i="5"/>
  <c r="AB1569" i="5" s="1"/>
  <c r="AA1590" i="5"/>
  <c r="AB1590" i="5" s="1"/>
  <c r="AA1605" i="5"/>
  <c r="AB1605" i="5" s="1"/>
  <c r="AA1619" i="5"/>
  <c r="AB1619" i="5" s="1"/>
  <c r="AA1626" i="5"/>
  <c r="AB1626" i="5" s="1"/>
  <c r="AA1633" i="5"/>
  <c r="AB1633" i="5" s="1"/>
  <c r="AA1654" i="5"/>
  <c r="AB1654" i="5" s="1"/>
  <c r="AA1669" i="5"/>
  <c r="AB1669" i="5" s="1"/>
  <c r="AA1683" i="5"/>
  <c r="AB1683" i="5" s="1"/>
  <c r="AA1690" i="5"/>
  <c r="AB1690" i="5" s="1"/>
  <c r="AA1697" i="5"/>
  <c r="AB1697" i="5" s="1"/>
  <c r="AA1718" i="5"/>
  <c r="AB1718" i="5" s="1"/>
  <c r="AA1733" i="5"/>
  <c r="AB1733" i="5" s="1"/>
  <c r="AA1770" i="5"/>
  <c r="AB1770" i="5" s="1"/>
  <c r="AA1794" i="5"/>
  <c r="AB1794" i="5" s="1"/>
  <c r="AA1805" i="5"/>
  <c r="AB1805" i="5" s="1"/>
  <c r="AA1821" i="5"/>
  <c r="AB1821" i="5" s="1"/>
  <c r="AA1837" i="5"/>
  <c r="AB1837" i="5" s="1"/>
  <c r="AA1853" i="5"/>
  <c r="AB1853" i="5" s="1"/>
  <c r="AA1869" i="5"/>
  <c r="AB1869" i="5" s="1"/>
  <c r="AA1885" i="5"/>
  <c r="AB1885" i="5" s="1"/>
  <c r="AA1901" i="5"/>
  <c r="AB1901" i="5" s="1"/>
  <c r="AA1917" i="5"/>
  <c r="AB1917" i="5" s="1"/>
  <c r="AA1927" i="5"/>
  <c r="AB1927" i="5" s="1"/>
  <c r="AA1932" i="5"/>
  <c r="AB1932" i="5" s="1"/>
  <c r="AA1951" i="5"/>
  <c r="AB1951" i="5" s="1"/>
  <c r="AA1956" i="5"/>
  <c r="AB1956" i="5" s="1"/>
  <c r="AA1975" i="5"/>
  <c r="AB1975" i="5" s="1"/>
  <c r="AA1980" i="5"/>
  <c r="AB1980" i="5" s="1"/>
  <c r="AA1999" i="5"/>
  <c r="AB1999" i="5" s="1"/>
  <c r="AA2004" i="5"/>
  <c r="AB2004" i="5" s="1"/>
  <c r="AA2023" i="5"/>
  <c r="AB2023" i="5" s="1"/>
  <c r="AA2028" i="5"/>
  <c r="AB2028" i="5" s="1"/>
  <c r="AA2047" i="5"/>
  <c r="AB2047" i="5" s="1"/>
  <c r="AA1473" i="5"/>
  <c r="AB1473" i="5" s="1"/>
  <c r="AA1526" i="5"/>
  <c r="AB1526" i="5" s="1"/>
  <c r="AA1759" i="5"/>
  <c r="AB1759" i="5" s="1"/>
  <c r="AA1782" i="5"/>
  <c r="AB1782" i="5" s="1"/>
  <c r="AA1489" i="5"/>
  <c r="AB1489" i="5" s="1"/>
  <c r="AA1747" i="5"/>
  <c r="AB1747" i="5" s="1"/>
  <c r="AA1957" i="5"/>
  <c r="AB1957" i="5" s="1"/>
  <c r="AA2101" i="5"/>
  <c r="AB2101" i="5" s="1"/>
  <c r="AA1977" i="5"/>
  <c r="AB1977" i="5" s="1"/>
  <c r="AA1987" i="5"/>
  <c r="AB1987" i="5" s="1"/>
  <c r="AA949" i="5"/>
  <c r="AB949" i="5" s="1"/>
  <c r="AA1372" i="5"/>
  <c r="AB1372" i="5" s="1"/>
  <c r="AA1466" i="5"/>
  <c r="AB1466" i="5" s="1"/>
  <c r="AA1482" i="5"/>
  <c r="AB1482" i="5" s="1"/>
  <c r="AA1505" i="5"/>
  <c r="AB1505" i="5" s="1"/>
  <c r="AA1542" i="5"/>
  <c r="AB1542" i="5" s="1"/>
  <c r="AA1557" i="5"/>
  <c r="AB1557" i="5" s="1"/>
  <c r="AA1571" i="5"/>
  <c r="AB1571" i="5" s="1"/>
  <c r="AA1578" i="5"/>
  <c r="AB1578" i="5" s="1"/>
  <c r="AA1585" i="5"/>
  <c r="AB1585" i="5" s="1"/>
  <c r="AA1606" i="5"/>
  <c r="AB1606" i="5" s="1"/>
  <c r="AA1621" i="5"/>
  <c r="AB1621" i="5" s="1"/>
  <c r="AA1635" i="5"/>
  <c r="AB1635" i="5" s="1"/>
  <c r="AA1642" i="5"/>
  <c r="AB1642" i="5" s="1"/>
  <c r="AA1649" i="5"/>
  <c r="AB1649" i="5" s="1"/>
  <c r="AA1670" i="5"/>
  <c r="AB1670" i="5" s="1"/>
  <c r="AA1685" i="5"/>
  <c r="AB1685" i="5" s="1"/>
  <c r="AA1699" i="5"/>
  <c r="AB1699" i="5" s="1"/>
  <c r="AA1706" i="5"/>
  <c r="AB1706" i="5" s="1"/>
  <c r="AA1713" i="5"/>
  <c r="AB1713" i="5" s="1"/>
  <c r="AA1734" i="5"/>
  <c r="AB1734" i="5" s="1"/>
  <c r="AA1783" i="5"/>
  <c r="AB1783" i="5" s="1"/>
  <c r="AA1795" i="5"/>
  <c r="AB1795" i="5" s="1"/>
  <c r="AA1801" i="5"/>
  <c r="AB1801" i="5" s="1"/>
  <c r="AA1817" i="5"/>
  <c r="AB1817" i="5" s="1"/>
  <c r="AA1833" i="5"/>
  <c r="AB1833" i="5" s="1"/>
  <c r="AA1849" i="5"/>
  <c r="AB1849" i="5" s="1"/>
  <c r="AA1865" i="5"/>
  <c r="AB1865" i="5" s="1"/>
  <c r="AA1881" i="5"/>
  <c r="AB1881" i="5" s="1"/>
  <c r="AA1897" i="5"/>
  <c r="AB1897" i="5" s="1"/>
  <c r="AA1913" i="5"/>
  <c r="AB1913" i="5" s="1"/>
  <c r="AA1933" i="5"/>
  <c r="AB1933" i="5" s="1"/>
  <c r="AA1981" i="5"/>
  <c r="AB1981" i="5" s="1"/>
  <c r="AA2005" i="5"/>
  <c r="AB2005" i="5" s="1"/>
  <c r="AA2029" i="5"/>
  <c r="AB2029" i="5" s="1"/>
  <c r="AA2053" i="5"/>
  <c r="AB2053" i="5" s="1"/>
  <c r="AA2077" i="5"/>
  <c r="AB2077" i="5" s="1"/>
  <c r="AA2001" i="5"/>
  <c r="AB2001" i="5" s="1"/>
  <c r="AA2049" i="5"/>
  <c r="AB2049" i="5" s="1"/>
  <c r="AA2097" i="5"/>
  <c r="AB2097" i="5" s="1"/>
  <c r="AA1498" i="5"/>
  <c r="AB1498" i="5" s="1"/>
  <c r="AA1521" i="5"/>
  <c r="AB1521" i="5" s="1"/>
  <c r="AA1790" i="5"/>
  <c r="AB1790" i="5" s="1"/>
  <c r="AA1807" i="5"/>
  <c r="AB1807" i="5" s="1"/>
  <c r="AA1839" i="5"/>
  <c r="AB1839" i="5" s="1"/>
  <c r="AA1855" i="5"/>
  <c r="AB1855" i="5" s="1"/>
  <c r="AA1871" i="5"/>
  <c r="AB1871" i="5" s="1"/>
  <c r="AA1903" i="5"/>
  <c r="AB1903" i="5" s="1"/>
  <c r="AA1919" i="5"/>
  <c r="AB1919" i="5" s="1"/>
  <c r="AA1929" i="5"/>
  <c r="AB1929" i="5" s="1"/>
  <c r="AA1953" i="5"/>
  <c r="AB1953" i="5" s="1"/>
  <c r="AA1514" i="5"/>
  <c r="AB1514" i="5" s="1"/>
  <c r="AA1579" i="5"/>
  <c r="AB1579" i="5" s="1"/>
  <c r="AA1643" i="5"/>
  <c r="AB1643" i="5" s="1"/>
  <c r="AA1707" i="5"/>
  <c r="AB1707" i="5" s="1"/>
  <c r="AA1823" i="5"/>
  <c r="AB1823" i="5" s="1"/>
  <c r="AA1887" i="5"/>
  <c r="AB1887" i="5" s="1"/>
  <c r="AA2025" i="5"/>
  <c r="AB2025" i="5" s="1"/>
  <c r="AA2073" i="5"/>
  <c r="AB2073" i="5" s="1"/>
  <c r="AA2040" i="5"/>
  <c r="AB2040" i="5" s="1"/>
  <c r="AA1477" i="5"/>
  <c r="AB1477" i="5" s="1"/>
  <c r="AA1537" i="5"/>
  <c r="AB1537" i="5" s="1"/>
  <c r="AA1558" i="5"/>
  <c r="AB1558" i="5" s="1"/>
  <c r="AA1573" i="5"/>
  <c r="AB1573" i="5" s="1"/>
  <c r="AA1594" i="5"/>
  <c r="AB1594" i="5" s="1"/>
  <c r="AA1601" i="5"/>
  <c r="AB1601" i="5" s="1"/>
  <c r="AA1622" i="5"/>
  <c r="AB1622" i="5" s="1"/>
  <c r="AA1637" i="5"/>
  <c r="AB1637" i="5" s="1"/>
  <c r="AA1651" i="5"/>
  <c r="AB1651" i="5" s="1"/>
  <c r="AA1658" i="5"/>
  <c r="AB1658" i="5" s="1"/>
  <c r="AA1665" i="5"/>
  <c r="AB1665" i="5" s="1"/>
  <c r="AA1686" i="5"/>
  <c r="AB1686" i="5" s="1"/>
  <c r="AA1701" i="5"/>
  <c r="AB1701" i="5" s="1"/>
  <c r="AA1715" i="5"/>
  <c r="AB1715" i="5" s="1"/>
  <c r="AA1722" i="5"/>
  <c r="AB1722" i="5" s="1"/>
  <c r="AA1729" i="5"/>
  <c r="AB1729" i="5" s="1"/>
  <c r="AA1749" i="5"/>
  <c r="AB1749" i="5" s="1"/>
  <c r="AA1755" i="5"/>
  <c r="AB1755" i="5" s="1"/>
  <c r="AA1761" i="5"/>
  <c r="AB1761" i="5" s="1"/>
  <c r="AA1779" i="5"/>
  <c r="AB1779" i="5" s="1"/>
  <c r="AA1813" i="5"/>
  <c r="AB1813" i="5" s="1"/>
  <c r="AA1829" i="5"/>
  <c r="AB1829" i="5" s="1"/>
  <c r="AA1845" i="5"/>
  <c r="AB1845" i="5" s="1"/>
  <c r="AA1861" i="5"/>
  <c r="AB1861" i="5" s="1"/>
  <c r="AA1877" i="5"/>
  <c r="AB1877" i="5" s="1"/>
  <c r="AA1893" i="5"/>
  <c r="AB1893" i="5" s="1"/>
  <c r="AA1909" i="5"/>
  <c r="AB1909" i="5" s="1"/>
  <c r="AA1939" i="5"/>
  <c r="AB1939" i="5" s="1"/>
  <c r="AA1944" i="5"/>
  <c r="AB1944" i="5" s="1"/>
  <c r="AA1963" i="5"/>
  <c r="AB1963" i="5" s="1"/>
  <c r="AA1968" i="5"/>
  <c r="AB1968" i="5" s="1"/>
  <c r="AA1992" i="5"/>
  <c r="AB1992" i="5" s="1"/>
  <c r="AA2011" i="5"/>
  <c r="AB2011" i="5" s="1"/>
  <c r="AA2016" i="5"/>
  <c r="AB2016" i="5" s="1"/>
  <c r="AA2035" i="5"/>
  <c r="AB2035" i="5" s="1"/>
  <c r="AA1353" i="5"/>
  <c r="AB1353" i="5" s="1"/>
  <c r="AA1450" i="5"/>
  <c r="AB1450" i="5" s="1"/>
  <c r="AA1493" i="5"/>
  <c r="AB1493" i="5" s="1"/>
  <c r="AA1530" i="5"/>
  <c r="AB1530" i="5" s="1"/>
  <c r="AA1410" i="5"/>
  <c r="AB1410" i="5" s="1"/>
  <c r="AA1461" i="5"/>
  <c r="AB1461" i="5" s="1"/>
  <c r="AA1509" i="5"/>
  <c r="AB1509" i="5" s="1"/>
  <c r="AA1595" i="5"/>
  <c r="AB1595" i="5" s="1"/>
  <c r="AA1659" i="5"/>
  <c r="AB1659" i="5" s="1"/>
  <c r="AA1723" i="5"/>
  <c r="AB1723" i="5" s="1"/>
  <c r="AA1915" i="5"/>
  <c r="AB1915" i="5" s="1"/>
  <c r="AA2165" i="5"/>
  <c r="AB2165" i="5" s="1"/>
  <c r="AA2177" i="5"/>
  <c r="AB2177" i="5" s="1"/>
  <c r="AA2189" i="5"/>
  <c r="AB2189" i="5" s="1"/>
  <c r="AA2059" i="5"/>
  <c r="AB2059" i="5" s="1"/>
  <c r="AA2083" i="5"/>
  <c r="AB2083" i="5" s="1"/>
  <c r="AA2105" i="5"/>
  <c r="AB2105" i="5" s="1"/>
  <c r="AA2158" i="5"/>
  <c r="AB2158" i="5" s="1"/>
  <c r="AA1803" i="5"/>
  <c r="AB1803" i="5" s="1"/>
  <c r="AA1988" i="5"/>
  <c r="AB1988" i="5" s="1"/>
  <c r="AA2178" i="5"/>
  <c r="AB2178" i="5" s="1"/>
  <c r="AA1883" i="5"/>
  <c r="AB1883" i="5" s="1"/>
  <c r="AA2146" i="5"/>
  <c r="AB2146" i="5" s="1"/>
  <c r="AA2126" i="5"/>
  <c r="AB2126" i="5" s="1"/>
  <c r="AA2166" i="5"/>
  <c r="AB2166" i="5" s="1"/>
  <c r="AA2190" i="5"/>
  <c r="AB2190" i="5" s="1"/>
  <c r="AA1935" i="5"/>
  <c r="AB1935" i="5" s="1"/>
  <c r="AA1959" i="5"/>
  <c r="AB1959" i="5" s="1"/>
  <c r="AA2031" i="5"/>
  <c r="AB2031" i="5" s="1"/>
  <c r="AA1851" i="5"/>
  <c r="AB1851" i="5" s="1"/>
  <c r="AA2060" i="5"/>
  <c r="AB2060" i="5" s="1"/>
  <c r="AA2076" i="5"/>
  <c r="AB2076" i="5" s="1"/>
  <c r="AA2084" i="5"/>
  <c r="AB2084" i="5" s="1"/>
  <c r="AA2161" i="5"/>
  <c r="AB2161" i="5" s="1"/>
  <c r="AA2173" i="5"/>
  <c r="AB2173" i="5" s="1"/>
  <c r="AA2185" i="5"/>
  <c r="AB2185" i="5" s="1"/>
  <c r="AA2095" i="5"/>
  <c r="AB2095" i="5" s="1"/>
  <c r="AA2169" i="5"/>
  <c r="AB2169" i="5" s="1"/>
  <c r="AA2150" i="5"/>
  <c r="AB2150" i="5" s="1"/>
  <c r="AA2007" i="5"/>
  <c r="AB2007" i="5" s="1"/>
  <c r="AA1940" i="5"/>
  <c r="AB1940" i="5" s="1"/>
  <c r="AA2012" i="5"/>
  <c r="AB2012" i="5" s="1"/>
  <c r="AA2052" i="5"/>
  <c r="AB2052" i="5" s="1"/>
  <c r="AA2107" i="5"/>
  <c r="AB2107" i="5" s="1"/>
  <c r="AA2134" i="5"/>
  <c r="AB2134" i="5" s="1"/>
  <c r="AA1819" i="5"/>
  <c r="AB1819" i="5" s="1"/>
  <c r="AA2114" i="5"/>
  <c r="AB2114" i="5" s="1"/>
  <c r="AA2079" i="5"/>
  <c r="AB2079" i="5" s="1"/>
  <c r="AA2071" i="5"/>
  <c r="AB2071" i="5" s="1"/>
  <c r="AA2181" i="5"/>
  <c r="AB2181" i="5" s="1"/>
  <c r="AA2109" i="5"/>
  <c r="AB2109" i="5" s="1"/>
  <c r="AA2170" i="5"/>
  <c r="AB2170" i="5" s="1"/>
  <c r="AA1774" i="5"/>
  <c r="AB1774" i="5" s="1"/>
  <c r="AA1899" i="5"/>
  <c r="AB1899" i="5" s="1"/>
  <c r="AA1983" i="5"/>
  <c r="AB1983" i="5" s="1"/>
  <c r="AA2108" i="5"/>
  <c r="AB2108" i="5" s="1"/>
  <c r="AA1835" i="5"/>
  <c r="AB1835" i="5" s="1"/>
  <c r="AA2122" i="5"/>
  <c r="AB2122" i="5" s="1"/>
  <c r="AA1867" i="5"/>
  <c r="AB1867" i="5" s="1"/>
  <c r="AA1964" i="5"/>
  <c r="AB1964" i="5" s="1"/>
  <c r="AA2036" i="5"/>
  <c r="AB2036" i="5" s="1"/>
  <c r="AA2055" i="5"/>
  <c r="AB2055" i="5" s="1"/>
  <c r="AA2182" i="5"/>
  <c r="AB2182" i="5" s="1"/>
  <c r="AA2064" i="5"/>
  <c r="AB2064" i="5" s="1"/>
  <c r="AA2088" i="5"/>
  <c r="AB2088" i="5" s="1"/>
  <c r="AA2103" i="5"/>
  <c r="AB2103" i="5" s="1"/>
  <c r="AA2154" i="5"/>
  <c r="AB2154" i="5" s="1"/>
  <c r="AA1603" i="5"/>
  <c r="AB1603" i="5" s="1"/>
  <c r="AA1846" i="5"/>
  <c r="AB1846" i="5" s="1"/>
  <c r="AA2175" i="5"/>
  <c r="AB2175" i="5" s="1"/>
  <c r="AA1809" i="5"/>
  <c r="AB1809" i="5" s="1"/>
  <c r="AA2063" i="5"/>
  <c r="AB2063" i="5" s="1"/>
  <c r="AA2135" i="5"/>
  <c r="AB2135" i="5" s="1"/>
  <c r="AA1762" i="5"/>
  <c r="AB1762" i="5" s="1"/>
  <c r="AA2167" i="5"/>
  <c r="AB2167" i="5" s="1"/>
  <c r="AA1907" i="5"/>
  <c r="AB1907" i="5" s="1"/>
  <c r="AA1928" i="5"/>
  <c r="AB1928" i="5" s="1"/>
  <c r="AA2020" i="5"/>
  <c r="AB2020" i="5" s="1"/>
  <c r="AA2067" i="5"/>
  <c r="AB2067" i="5" s="1"/>
  <c r="AA1947" i="5"/>
  <c r="AB1947" i="5" s="1"/>
  <c r="AA1451" i="5"/>
  <c r="AB1451" i="5" s="1"/>
  <c r="AA1744" i="5"/>
  <c r="AB1744" i="5" s="1"/>
  <c r="AA1920" i="5"/>
  <c r="AB1920" i="5" s="1"/>
  <c r="AA1460" i="5"/>
  <c r="AB1460" i="5" s="1"/>
  <c r="AA1784" i="5"/>
  <c r="AB1784" i="5" s="1"/>
  <c r="AA1329" i="5"/>
  <c r="AB1329" i="5" s="1"/>
  <c r="AA1728" i="5"/>
  <c r="AB1728" i="5" s="1"/>
  <c r="AA1476" i="5"/>
  <c r="AB1476" i="5" s="1"/>
  <c r="AA1828" i="5"/>
  <c r="AB1828" i="5" s="1"/>
  <c r="AA2034" i="5"/>
  <c r="AB2034" i="5" s="1"/>
  <c r="AA1727" i="5"/>
  <c r="AB1727" i="5" s="1"/>
  <c r="AA2014" i="5"/>
  <c r="AB2014" i="5" s="1"/>
  <c r="AA1591" i="5"/>
  <c r="AB1591" i="5" s="1"/>
  <c r="AA1764" i="5"/>
  <c r="AB1764" i="5" s="1"/>
  <c r="AA1946" i="5"/>
  <c r="AB1946" i="5" s="1"/>
  <c r="AA1647" i="5"/>
  <c r="AB1647" i="5" s="1"/>
  <c r="AA1639" i="5"/>
  <c r="AB1639" i="5" s="1"/>
  <c r="AA2046" i="5"/>
  <c r="AB2046" i="5" s="1"/>
  <c r="AA1820" i="5"/>
  <c r="AB1820" i="5" s="1"/>
  <c r="AA1359" i="5"/>
  <c r="AB1359" i="5" s="1"/>
  <c r="AA1464" i="5"/>
  <c r="AB1464" i="5" s="1"/>
  <c r="AA1772" i="5"/>
  <c r="AB1772" i="5" s="1"/>
  <c r="AA1035" i="5"/>
  <c r="AB1035" i="5" s="1"/>
  <c r="AA1628" i="5"/>
  <c r="AB1628" i="5" s="1"/>
  <c r="AA1436" i="5"/>
  <c r="AB1436" i="5" s="1"/>
  <c r="AA1349" i="5"/>
  <c r="AB1349" i="5" s="1"/>
  <c r="AA1472" i="5"/>
  <c r="AB1472" i="5" s="1"/>
  <c r="AA1335" i="5"/>
  <c r="AB1335" i="5" s="1"/>
  <c r="AA1411" i="5"/>
  <c r="AB1411" i="5" s="1"/>
  <c r="AA1057" i="5"/>
  <c r="AB1057" i="5" s="1"/>
  <c r="AA1198" i="5"/>
  <c r="AB1198" i="5" s="1"/>
  <c r="AA1105" i="5"/>
  <c r="AB1105" i="5" s="1"/>
  <c r="AA1398" i="5"/>
  <c r="AB1398" i="5" s="1"/>
  <c r="AA947" i="5"/>
  <c r="AB947" i="5" s="1"/>
  <c r="AA1170" i="5"/>
  <c r="AB1170" i="5" s="1"/>
  <c r="AA960" i="5"/>
  <c r="AB960" i="5" s="1"/>
  <c r="AA1258" i="5"/>
  <c r="AB1258" i="5" s="1"/>
  <c r="AA1016" i="5"/>
  <c r="AB1016" i="5" s="1"/>
  <c r="AA1174" i="5"/>
  <c r="AB1174" i="5" s="1"/>
  <c r="AA1129" i="5"/>
  <c r="AB1129" i="5" s="1"/>
  <c r="AA1290" i="5"/>
  <c r="AB1290" i="5" s="1"/>
  <c r="AA1178" i="5"/>
  <c r="AB1178" i="5" s="1"/>
  <c r="AA1065" i="5"/>
  <c r="AB1065" i="5" s="1"/>
  <c r="AA609" i="5"/>
  <c r="AB609" i="5" s="1"/>
  <c r="AA864" i="5"/>
  <c r="AB864" i="5" s="1"/>
  <c r="AA828" i="5"/>
  <c r="AB828" i="5" s="1"/>
  <c r="AA730" i="5"/>
  <c r="AB730" i="5" s="1"/>
  <c r="AA891" i="5"/>
  <c r="AB891" i="5" s="1"/>
  <c r="AA707" i="5"/>
  <c r="AB707" i="5" s="1"/>
  <c r="AA964" i="5"/>
  <c r="AB964" i="5" s="1"/>
  <c r="AA685" i="5"/>
  <c r="AB685" i="5" s="1"/>
  <c r="AA614" i="5"/>
  <c r="AB614" i="5" s="1"/>
  <c r="AA811" i="5"/>
  <c r="AB811" i="5" s="1"/>
  <c r="AA923" i="5"/>
  <c r="AB923" i="5" s="1"/>
  <c r="AA846" i="5"/>
  <c r="AB846" i="5" s="1"/>
  <c r="AA1024" i="5"/>
  <c r="AB1024" i="5" s="1"/>
  <c r="AA802" i="5"/>
  <c r="AB802" i="5" s="1"/>
  <c r="AA557" i="5"/>
  <c r="AB557" i="5" s="1"/>
  <c r="AA723" i="5"/>
  <c r="AB723" i="5" s="1"/>
  <c r="AA539" i="5"/>
  <c r="AB539" i="5" s="1"/>
  <c r="AA517" i="5"/>
  <c r="AB517" i="5" s="1"/>
  <c r="AA673" i="5"/>
  <c r="AB673" i="5" s="1"/>
  <c r="AA478" i="5"/>
  <c r="AB478" i="5" s="1"/>
  <c r="AA128" i="5"/>
  <c r="AB128" i="5" s="1"/>
  <c r="AA657" i="5"/>
  <c r="AB657" i="5" s="1"/>
  <c r="AA248" i="5"/>
  <c r="AB248" i="5" s="1"/>
  <c r="AA533" i="5"/>
  <c r="AB533" i="5" s="1"/>
  <c r="AA104" i="5"/>
  <c r="AB104" i="5" s="1"/>
  <c r="AA286" i="5"/>
  <c r="AB286" i="5" s="1"/>
  <c r="AA341" i="5"/>
  <c r="AB341" i="5" s="1"/>
  <c r="AA365" i="5"/>
  <c r="AB365" i="5" s="1"/>
  <c r="AA193" i="5"/>
  <c r="AB193" i="5" s="1"/>
  <c r="AA304" i="5"/>
  <c r="AB304" i="5" s="1"/>
  <c r="AA39" i="5"/>
  <c r="AB39" i="5" s="1"/>
  <c r="AA240" i="5"/>
  <c r="AB240" i="5" s="1"/>
  <c r="AA316" i="5"/>
  <c r="AB316" i="5" s="1"/>
  <c r="AA43" i="5"/>
  <c r="AB43" i="5" s="1"/>
  <c r="AA145" i="5"/>
  <c r="AB145" i="5" s="1"/>
  <c r="AA177" i="5"/>
  <c r="AB177" i="5" s="1"/>
  <c r="AA201" i="5"/>
  <c r="AB201" i="5" s="1"/>
  <c r="AA321" i="5"/>
  <c r="AB321" i="5" s="1"/>
  <c r="AA109" i="5"/>
  <c r="AB109" i="5" s="1"/>
  <c r="AA285" i="5"/>
  <c r="AB285" i="5" s="1"/>
  <c r="AA85" i="5"/>
  <c r="AB85" i="5" s="1"/>
  <c r="AA868" i="5"/>
  <c r="AB868" i="5" s="1"/>
  <c r="AA816" i="5"/>
  <c r="AB816" i="5" s="1"/>
  <c r="AA790" i="5"/>
  <c r="AB790" i="5" s="1"/>
  <c r="AA611" i="5"/>
  <c r="AB611" i="5" s="1"/>
  <c r="AA480" i="5"/>
  <c r="AB480" i="5" s="1"/>
  <c r="AA347" i="5"/>
  <c r="AB347" i="5" s="1"/>
  <c r="AA633" i="5"/>
  <c r="AB633" i="5" s="1"/>
  <c r="AA377" i="5"/>
  <c r="AB377" i="5" s="1"/>
  <c r="AA244" i="5"/>
  <c r="AB244" i="5" s="1"/>
  <c r="AA351" i="5"/>
  <c r="AB351" i="5" s="1"/>
  <c r="AA225" i="5"/>
  <c r="AB225" i="5" s="1"/>
  <c r="AA226" i="5"/>
  <c r="AB226" i="5" s="1"/>
  <c r="AA461" i="5"/>
  <c r="AB461" i="5" s="1"/>
  <c r="AA2142" i="5"/>
  <c r="AB2142" i="5" s="1"/>
  <c r="AA2151" i="5"/>
  <c r="AB2151" i="5" s="1"/>
  <c r="AA1777" i="5"/>
  <c r="AB1777" i="5" s="1"/>
  <c r="AA2143" i="5"/>
  <c r="AB2143" i="5" s="1"/>
  <c r="AA1786" i="5"/>
  <c r="AB1786" i="5" s="1"/>
  <c r="AA1923" i="5"/>
  <c r="AB1923" i="5" s="1"/>
  <c r="AA1993" i="5"/>
  <c r="AB1993" i="5" s="1"/>
  <c r="AA1995" i="5"/>
  <c r="AB1995" i="5" s="1"/>
  <c r="AA2148" i="5"/>
  <c r="AB2148" i="5" s="1"/>
  <c r="AA1873" i="5"/>
  <c r="AB1873" i="5" s="1"/>
  <c r="AA1895" i="5"/>
  <c r="AB1895" i="5" s="1"/>
  <c r="AA2009" i="5"/>
  <c r="AB2009" i="5" s="1"/>
  <c r="AA2021" i="5"/>
  <c r="AB2021" i="5" s="1"/>
  <c r="AA1859" i="5"/>
  <c r="AB1859" i="5" s="1"/>
  <c r="AA1366" i="5"/>
  <c r="AB1366" i="5" s="1"/>
  <c r="AA1716" i="5"/>
  <c r="AB1716" i="5" s="1"/>
  <c r="AA1904" i="5"/>
  <c r="AB1904" i="5" s="1"/>
  <c r="AA1419" i="5"/>
  <c r="AB1419" i="5" s="1"/>
  <c r="AA1743" i="5"/>
  <c r="AB1743" i="5" s="1"/>
  <c r="AA2078" i="5"/>
  <c r="AB2078" i="5" s="1"/>
  <c r="AA1700" i="5"/>
  <c r="AB1700" i="5" s="1"/>
  <c r="AA1467" i="5"/>
  <c r="AB1467" i="5" s="1"/>
  <c r="AA1812" i="5"/>
  <c r="AB1812" i="5" s="1"/>
  <c r="AA2010" i="5"/>
  <c r="AB2010" i="5" s="1"/>
  <c r="AA1720" i="5"/>
  <c r="AB1720" i="5" s="1"/>
  <c r="AA1990" i="5"/>
  <c r="AB1990" i="5" s="1"/>
  <c r="AA1584" i="5"/>
  <c r="AB1584" i="5" s="1"/>
  <c r="AA1519" i="5"/>
  <c r="AB1519" i="5" s="1"/>
  <c r="AA1922" i="5"/>
  <c r="AB1922" i="5" s="1"/>
  <c r="AA1640" i="5"/>
  <c r="AB1640" i="5" s="1"/>
  <c r="AA1632" i="5"/>
  <c r="AB1632" i="5" s="1"/>
  <c r="AA2022" i="5"/>
  <c r="AB2022" i="5" s="1"/>
  <c r="AA1804" i="5"/>
  <c r="AB1804" i="5" s="1"/>
  <c r="AA1346" i="5"/>
  <c r="AB1346" i="5" s="1"/>
  <c r="AA1448" i="5"/>
  <c r="AB1448" i="5" s="1"/>
  <c r="AA1383" i="5"/>
  <c r="AB1383" i="5" s="1"/>
  <c r="AA978" i="5"/>
  <c r="AB978" i="5" s="1"/>
  <c r="AA1612" i="5"/>
  <c r="AB1612" i="5" s="1"/>
  <c r="AA1369" i="5"/>
  <c r="AB1369" i="5" s="1"/>
  <c r="AA1317" i="5"/>
  <c r="AB1317" i="5" s="1"/>
  <c r="AA1456" i="5"/>
  <c r="AB1456" i="5" s="1"/>
  <c r="AA1322" i="5"/>
  <c r="AB1322" i="5" s="1"/>
  <c r="AA1334" i="5"/>
  <c r="AB1334" i="5" s="1"/>
  <c r="AA1043" i="5"/>
  <c r="AB1043" i="5" s="1"/>
  <c r="AA1182" i="5"/>
  <c r="AB1182" i="5" s="1"/>
  <c r="AA1084" i="5"/>
  <c r="AB1084" i="5" s="1"/>
  <c r="AA1374" i="5"/>
  <c r="AB1374" i="5" s="1"/>
  <c r="AA939" i="5"/>
  <c r="AB939" i="5" s="1"/>
  <c r="AA1154" i="5"/>
  <c r="AB1154" i="5" s="1"/>
  <c r="AA924" i="5"/>
  <c r="AB924" i="5" s="1"/>
  <c r="AA1061" i="5"/>
  <c r="AB1061" i="5" s="1"/>
  <c r="AA988" i="5"/>
  <c r="AB988" i="5" s="1"/>
  <c r="AA1158" i="5"/>
  <c r="AB1158" i="5" s="1"/>
  <c r="AA1122" i="5"/>
  <c r="AB1122" i="5" s="1"/>
  <c r="AA1266" i="5"/>
  <c r="AB1266" i="5" s="1"/>
  <c r="AA1162" i="5"/>
  <c r="AB1162" i="5" s="1"/>
  <c r="AA1013" i="5"/>
  <c r="AB1013" i="5" s="1"/>
  <c r="AA1124" i="5"/>
  <c r="AB1124" i="5" s="1"/>
  <c r="AA844" i="5"/>
  <c r="AB844" i="5" s="1"/>
  <c r="AA822" i="5"/>
  <c r="AB822" i="5" s="1"/>
  <c r="AA588" i="5"/>
  <c r="AB588" i="5" s="1"/>
  <c r="AA635" i="5"/>
  <c r="AB635" i="5" s="1"/>
  <c r="AA948" i="5"/>
  <c r="AB948" i="5" s="1"/>
  <c r="AA677" i="5"/>
  <c r="AB677" i="5" s="1"/>
  <c r="AA577" i="5"/>
  <c r="AB577" i="5" s="1"/>
  <c r="AA782" i="5"/>
  <c r="AB782" i="5" s="1"/>
  <c r="AA916" i="5"/>
  <c r="AB916" i="5" s="1"/>
  <c r="AA1000" i="5"/>
  <c r="AB1000" i="5" s="1"/>
  <c r="AA541" i="5"/>
  <c r="AB541" i="5" s="1"/>
  <c r="AA529" i="5"/>
  <c r="AB529" i="5" s="1"/>
  <c r="AA649" i="5"/>
  <c r="AB649" i="5" s="1"/>
  <c r="AA25" i="5"/>
  <c r="AB25" i="5" s="1"/>
  <c r="AA745" i="5"/>
  <c r="AB745" i="5" s="1"/>
  <c r="AA31" i="5"/>
  <c r="AB31" i="5" s="1"/>
  <c r="AA323" i="5"/>
  <c r="AB323" i="5" s="1"/>
  <c r="AA40" i="5"/>
  <c r="AB40" i="5" s="1"/>
  <c r="AA534" i="5"/>
  <c r="AB534" i="5" s="1"/>
  <c r="AA296" i="5"/>
  <c r="AB296" i="5" s="1"/>
  <c r="AA2130" i="5"/>
  <c r="AB2130" i="5" s="1"/>
  <c r="AA2124" i="5"/>
  <c r="AB2124" i="5" s="1"/>
  <c r="AA2131" i="5"/>
  <c r="AB2131" i="5" s="1"/>
  <c r="AA1943" i="5"/>
  <c r="AB1943" i="5" s="1"/>
  <c r="AA1695" i="5"/>
  <c r="AB1695" i="5" s="1"/>
  <c r="AA1878" i="5"/>
  <c r="AB1878" i="5" s="1"/>
  <c r="AA2168" i="5"/>
  <c r="AB2168" i="5" s="1"/>
  <c r="AA2156" i="5"/>
  <c r="AB2156" i="5" s="1"/>
  <c r="AA2127" i="5"/>
  <c r="AB2127" i="5" s="1"/>
  <c r="AA1862" i="5"/>
  <c r="AB1862" i="5" s="1"/>
  <c r="AA1827" i="5"/>
  <c r="AB1827" i="5" s="1"/>
  <c r="AA1948" i="5"/>
  <c r="AB1948" i="5" s="1"/>
  <c r="AA2000" i="5"/>
  <c r="AB2000" i="5" s="1"/>
  <c r="AA1825" i="5"/>
  <c r="AB1825" i="5" s="1"/>
  <c r="AA2098" i="5"/>
  <c r="AB2098" i="5" s="1"/>
  <c r="AA1687" i="5"/>
  <c r="AB1687" i="5" s="1"/>
  <c r="AA1888" i="5"/>
  <c r="AB1888" i="5" s="1"/>
  <c r="AA1143" i="5"/>
  <c r="AB1143" i="5" s="1"/>
  <c r="AA1736" i="5"/>
  <c r="AB1736" i="5" s="1"/>
  <c r="AA2054" i="5"/>
  <c r="AB2054" i="5" s="1"/>
  <c r="AA1671" i="5"/>
  <c r="AB1671" i="5" s="1"/>
  <c r="AA1439" i="5"/>
  <c r="AB1439" i="5" s="1"/>
  <c r="AA1789" i="5"/>
  <c r="AB1789" i="5" s="1"/>
  <c r="AA1986" i="5"/>
  <c r="AB1986" i="5" s="1"/>
  <c r="AA1663" i="5"/>
  <c r="AB1663" i="5" s="1"/>
  <c r="AA1966" i="5"/>
  <c r="AB1966" i="5" s="1"/>
  <c r="AA1556" i="5"/>
  <c r="AB1556" i="5" s="1"/>
  <c r="AA1511" i="5"/>
  <c r="AB1511" i="5" s="1"/>
  <c r="AA1906" i="5"/>
  <c r="AB1906" i="5" s="1"/>
  <c r="AA1583" i="5"/>
  <c r="AB1583" i="5" s="1"/>
  <c r="AA1604" i="5"/>
  <c r="AB1604" i="5" s="1"/>
  <c r="AA1998" i="5"/>
  <c r="AB1998" i="5" s="1"/>
  <c r="AA1751" i="5"/>
  <c r="AB1751" i="5" s="1"/>
  <c r="AA1307" i="5"/>
  <c r="AB1307" i="5" s="1"/>
  <c r="AA1432" i="5"/>
  <c r="AB1432" i="5" s="1"/>
  <c r="AA1370" i="5"/>
  <c r="AB1370" i="5" s="1"/>
  <c r="AA911" i="5"/>
  <c r="AB911" i="5" s="1"/>
  <c r="AA1596" i="5"/>
  <c r="AB1596" i="5" s="1"/>
  <c r="AA1331" i="5"/>
  <c r="AB1331" i="5" s="1"/>
  <c r="AA1270" i="5"/>
  <c r="AB1270" i="5" s="1"/>
  <c r="AA1440" i="5"/>
  <c r="AB1440" i="5" s="1"/>
  <c r="AA1301" i="5"/>
  <c r="AB1301" i="5" s="1"/>
  <c r="AA1286" i="5"/>
  <c r="AB1286" i="5" s="1"/>
  <c r="AA956" i="5"/>
  <c r="AB956" i="5" s="1"/>
  <c r="AA1166" i="5"/>
  <c r="AB1166" i="5" s="1"/>
  <c r="AA1063" i="5"/>
  <c r="AB1063" i="5" s="1"/>
  <c r="AA1350" i="5"/>
  <c r="AB1350" i="5" s="1"/>
  <c r="AA917" i="5"/>
  <c r="AB917" i="5" s="1"/>
  <c r="AA1138" i="5"/>
  <c r="AB1138" i="5" s="1"/>
  <c r="AA879" i="5"/>
  <c r="AB879" i="5" s="1"/>
  <c r="AA1031" i="5"/>
  <c r="AB1031" i="5" s="1"/>
  <c r="AA945" i="5"/>
  <c r="AB945" i="5" s="1"/>
  <c r="AA1142" i="5"/>
  <c r="AB1142" i="5" s="1"/>
  <c r="AA1109" i="5"/>
  <c r="AB1109" i="5" s="1"/>
  <c r="AA1242" i="5"/>
  <c r="AB1242" i="5" s="1"/>
  <c r="AA1146" i="5"/>
  <c r="AB1146" i="5" s="1"/>
  <c r="AA984" i="5"/>
  <c r="AB984" i="5" s="1"/>
  <c r="AA1108" i="5"/>
  <c r="AB1108" i="5" s="1"/>
  <c r="AA829" i="5"/>
  <c r="AB829" i="5" s="1"/>
  <c r="AA792" i="5"/>
  <c r="AB792" i="5" s="1"/>
  <c r="AA571" i="5"/>
  <c r="AB571" i="5" s="1"/>
  <c r="AA842" i="5"/>
  <c r="AB842" i="5" s="1"/>
  <c r="AA561" i="5"/>
  <c r="AB561" i="5" s="1"/>
  <c r="AA902" i="5"/>
  <c r="AB902" i="5" s="1"/>
  <c r="AA651" i="5"/>
  <c r="AB651" i="5" s="1"/>
  <c r="AA497" i="5"/>
  <c r="AB497" i="5" s="1"/>
  <c r="AA719" i="5"/>
  <c r="AB719" i="5" s="1"/>
  <c r="AA853" i="5"/>
  <c r="AB853" i="5" s="1"/>
  <c r="AA810" i="5"/>
  <c r="AB810" i="5" s="1"/>
  <c r="AA976" i="5"/>
  <c r="AB976" i="5" s="1"/>
  <c r="AA778" i="5"/>
  <c r="AB778" i="5" s="1"/>
  <c r="AA506" i="5"/>
  <c r="AB506" i="5" s="1"/>
  <c r="AA597" i="5"/>
  <c r="AB597" i="5" s="1"/>
  <c r="AA473" i="5"/>
  <c r="AB473" i="5" s="1"/>
  <c r="AA445" i="5"/>
  <c r="AB445" i="5" s="1"/>
  <c r="AA608" i="5"/>
  <c r="AB608" i="5" s="1"/>
  <c r="AA339" i="5"/>
  <c r="AB339" i="5" s="1"/>
  <c r="AA737" i="5"/>
  <c r="AB737" i="5" s="1"/>
  <c r="AA622" i="5"/>
  <c r="AB622" i="5" s="1"/>
  <c r="AA589" i="5"/>
  <c r="AB589" i="5" s="1"/>
  <c r="AA344" i="5"/>
  <c r="AB344" i="5" s="1"/>
  <c r="AA494" i="5"/>
  <c r="AB494" i="5" s="1"/>
  <c r="AA19" i="5"/>
  <c r="AB19" i="5" s="1"/>
  <c r="AA265" i="5"/>
  <c r="AB265" i="5" s="1"/>
  <c r="AA345" i="5"/>
  <c r="AB345" i="5" s="1"/>
  <c r="AA2118" i="5"/>
  <c r="AB2118" i="5" s="1"/>
  <c r="AA2048" i="5"/>
  <c r="AB2048" i="5" s="1"/>
  <c r="AA2144" i="5"/>
  <c r="AB2144" i="5" s="1"/>
  <c r="AA1889" i="5"/>
  <c r="AB1889" i="5" s="1"/>
  <c r="AA1611" i="5"/>
  <c r="AB1611" i="5" s="1"/>
  <c r="AA1775" i="5"/>
  <c r="AB1775" i="5" s="1"/>
  <c r="AA2155" i="5"/>
  <c r="AB2155" i="5" s="1"/>
  <c r="AA2045" i="5"/>
  <c r="AB2045" i="5" s="1"/>
  <c r="AA2093" i="5"/>
  <c r="AB2093" i="5" s="1"/>
  <c r="AA1691" i="5"/>
  <c r="AB1691" i="5" s="1"/>
  <c r="AA2152" i="5"/>
  <c r="AB2152" i="5" s="1"/>
  <c r="AA1937" i="5"/>
  <c r="AB1937" i="5" s="1"/>
  <c r="AA2183" i="5"/>
  <c r="AB2183" i="5" s="1"/>
  <c r="AA1814" i="5"/>
  <c r="AB1814" i="5" s="1"/>
  <c r="AA2074" i="5"/>
  <c r="AB2074" i="5" s="1"/>
  <c r="AA1680" i="5"/>
  <c r="AB1680" i="5" s="1"/>
  <c r="AA1872" i="5"/>
  <c r="AB1872" i="5" s="1"/>
  <c r="AA2102" i="5"/>
  <c r="AB2102" i="5" s="1"/>
  <c r="AA1679" i="5"/>
  <c r="AB1679" i="5" s="1"/>
  <c r="AA2030" i="5"/>
  <c r="AB2030" i="5" s="1"/>
  <c r="AA1664" i="5"/>
  <c r="AB1664" i="5" s="1"/>
  <c r="AA1294" i="5"/>
  <c r="AB1294" i="5" s="1"/>
  <c r="AA1778" i="5"/>
  <c r="AB1778" i="5" s="1"/>
  <c r="AA1918" i="5"/>
  <c r="AB1918" i="5" s="1"/>
  <c r="AA1656" i="5"/>
  <c r="AB1656" i="5" s="1"/>
  <c r="AA1942" i="5"/>
  <c r="AB1942" i="5" s="1"/>
  <c r="AA1512" i="5"/>
  <c r="AB1512" i="5" s="1"/>
  <c r="AA1496" i="5"/>
  <c r="AB1496" i="5" s="1"/>
  <c r="AA1890" i="5"/>
  <c r="AB1890" i="5" s="1"/>
  <c r="AA1576" i="5"/>
  <c r="AB1576" i="5" s="1"/>
  <c r="AA1575" i="5"/>
  <c r="AB1575" i="5" s="1"/>
  <c r="AA1974" i="5"/>
  <c r="AB1974" i="5" s="1"/>
  <c r="AA1471" i="5"/>
  <c r="AB1471" i="5" s="1"/>
  <c r="AA1293" i="5"/>
  <c r="AB1293" i="5" s="1"/>
  <c r="AA1409" i="5"/>
  <c r="AB1409" i="5" s="1"/>
  <c r="AA1338" i="5"/>
  <c r="AB1338" i="5" s="1"/>
  <c r="AA877" i="5"/>
  <c r="AB877" i="5" s="1"/>
  <c r="AA1580" i="5"/>
  <c r="AB1580" i="5" s="1"/>
  <c r="AA1318" i="5"/>
  <c r="AB1318" i="5" s="1"/>
  <c r="AA1249" i="5"/>
  <c r="AB1249" i="5" s="1"/>
  <c r="AA1424" i="5"/>
  <c r="AB1424" i="5" s="1"/>
  <c r="AA1287" i="5"/>
  <c r="AB1287" i="5" s="1"/>
  <c r="AA1277" i="5"/>
  <c r="AB1277" i="5" s="1"/>
  <c r="AA941" i="5"/>
  <c r="AB941" i="5" s="1"/>
  <c r="AA1150" i="5"/>
  <c r="AB1150" i="5" s="1"/>
  <c r="AA1041" i="5"/>
  <c r="AB1041" i="5" s="1"/>
  <c r="AA1326" i="5"/>
  <c r="AB1326" i="5" s="1"/>
  <c r="AA895" i="5"/>
  <c r="AB895" i="5" s="1"/>
  <c r="AA1125" i="5"/>
  <c r="AB1125" i="5" s="1"/>
  <c r="AA849" i="5"/>
  <c r="AB849" i="5" s="1"/>
  <c r="AA989" i="5"/>
  <c r="AB989" i="5" s="1"/>
  <c r="AA930" i="5"/>
  <c r="AB930" i="5" s="1"/>
  <c r="AA1136" i="5"/>
  <c r="AB1136" i="5" s="1"/>
  <c r="AA1081" i="5"/>
  <c r="AB1081" i="5" s="1"/>
  <c r="AA1037" i="5"/>
  <c r="AB1037" i="5" s="1"/>
  <c r="AA1121" i="5"/>
  <c r="AB1121" i="5" s="1"/>
  <c r="AA944" i="5"/>
  <c r="AB944" i="5" s="1"/>
  <c r="AA1092" i="5"/>
  <c r="AB1092" i="5" s="1"/>
  <c r="AA808" i="5"/>
  <c r="AB808" i="5" s="1"/>
  <c r="AA786" i="5"/>
  <c r="AB786" i="5" s="1"/>
  <c r="AA552" i="5"/>
  <c r="AB552" i="5" s="1"/>
  <c r="AA835" i="5"/>
  <c r="AB835" i="5" s="1"/>
  <c r="AA531" i="5"/>
  <c r="AB531" i="5" s="1"/>
  <c r="AA896" i="5"/>
  <c r="AB896" i="5" s="1"/>
  <c r="AA634" i="5"/>
  <c r="AB634" i="5" s="1"/>
  <c r="AA475" i="5"/>
  <c r="AB475" i="5" s="1"/>
  <c r="AA658" i="5"/>
  <c r="AB658" i="5" s="1"/>
  <c r="AA832" i="5"/>
  <c r="AB832" i="5" s="1"/>
  <c r="AA767" i="5"/>
  <c r="AB767" i="5" s="1"/>
  <c r="AA952" i="5"/>
  <c r="AB952" i="5" s="1"/>
  <c r="AA627" i="5"/>
  <c r="AB627" i="5" s="1"/>
  <c r="AA892" i="5"/>
  <c r="AB892" i="5" s="1"/>
  <c r="AA583" i="5"/>
  <c r="AB583" i="5" s="1"/>
  <c r="AA368" i="5"/>
  <c r="AB368" i="5" s="1"/>
  <c r="AA687" i="5"/>
  <c r="AB687" i="5" s="1"/>
  <c r="AA602" i="5"/>
  <c r="AB602" i="5" s="1"/>
  <c r="AA272" i="5"/>
  <c r="AB272" i="5" s="1"/>
  <c r="AA590" i="5"/>
  <c r="AB590" i="5" s="1"/>
  <c r="AA606" i="5"/>
  <c r="AB606" i="5" s="1"/>
  <c r="AA526" i="5"/>
  <c r="AB526" i="5" s="1"/>
  <c r="AA258" i="5"/>
  <c r="AB258" i="5" s="1"/>
  <c r="AA488" i="5"/>
  <c r="AB488" i="5" s="1"/>
  <c r="AA765" i="5"/>
  <c r="AB765" i="5" s="1"/>
  <c r="AA2186" i="5"/>
  <c r="AB2186" i="5" s="1"/>
  <c r="AA2017" i="5"/>
  <c r="AB2017" i="5" s="1"/>
  <c r="AA2096" i="5"/>
  <c r="AB2096" i="5" s="1"/>
  <c r="AA1731" i="5"/>
  <c r="AB1731" i="5" s="1"/>
  <c r="AA1587" i="5"/>
  <c r="AB1587" i="5" s="1"/>
  <c r="AA1753" i="5"/>
  <c r="AB1753" i="5" s="1"/>
  <c r="AA2128" i="5"/>
  <c r="AB2128" i="5" s="1"/>
  <c r="AA2024" i="5"/>
  <c r="AB2024" i="5" s="1"/>
  <c r="AA2069" i="5"/>
  <c r="AB2069" i="5" s="1"/>
  <c r="AA1667" i="5"/>
  <c r="AB1667" i="5" s="1"/>
  <c r="AA2081" i="5"/>
  <c r="AB2081" i="5" s="1"/>
  <c r="AA1905" i="5"/>
  <c r="AB1905" i="5" s="1"/>
  <c r="AA2171" i="5"/>
  <c r="AB2171" i="5" s="1"/>
  <c r="AA1757" i="5"/>
  <c r="AB1757" i="5" s="1"/>
  <c r="AA2050" i="5"/>
  <c r="AB2050" i="5" s="1"/>
  <c r="AA1652" i="5"/>
  <c r="AB1652" i="5" s="1"/>
  <c r="AA1856" i="5"/>
  <c r="AB1856" i="5" s="1"/>
  <c r="AA2006" i="5"/>
  <c r="AB2006" i="5" s="1"/>
  <c r="AA1672" i="5"/>
  <c r="AB1672" i="5" s="1"/>
  <c r="AA1982" i="5"/>
  <c r="AB1982" i="5" s="1"/>
  <c r="AA1636" i="5"/>
  <c r="AB1636" i="5" s="1"/>
  <c r="AA2106" i="5"/>
  <c r="AB2106" i="5" s="1"/>
  <c r="AA1748" i="5"/>
  <c r="AB1748" i="5" s="1"/>
  <c r="AA1902" i="5"/>
  <c r="AB1902" i="5" s="1"/>
  <c r="AA1599" i="5"/>
  <c r="AB1599" i="5" s="1"/>
  <c r="AA1788" i="5"/>
  <c r="AB1788" i="5" s="1"/>
  <c r="AA1504" i="5"/>
  <c r="AB1504" i="5" s="1"/>
  <c r="AA1488" i="5"/>
  <c r="AB1488" i="5" s="1"/>
  <c r="AA1874" i="5"/>
  <c r="AB1874" i="5" s="1"/>
  <c r="AA1503" i="5"/>
  <c r="AB1503" i="5" s="1"/>
  <c r="AA1568" i="5"/>
  <c r="AB1568" i="5" s="1"/>
  <c r="AA1950" i="5"/>
  <c r="AB1950" i="5" s="1"/>
  <c r="AA1443" i="5"/>
  <c r="AB1443" i="5" s="1"/>
  <c r="AA1233" i="5"/>
  <c r="AB1233" i="5" s="1"/>
  <c r="AA1403" i="5"/>
  <c r="AB1403" i="5" s="1"/>
  <c r="AA1325" i="5"/>
  <c r="AB1325" i="5" s="1"/>
  <c r="AA1780" i="5"/>
  <c r="AB1780" i="5" s="1"/>
  <c r="AA1564" i="5"/>
  <c r="AB1564" i="5" s="1"/>
  <c r="AA1310" i="5"/>
  <c r="AB1310" i="5" s="1"/>
  <c r="AA1079" i="5"/>
  <c r="AB1079" i="5" s="1"/>
  <c r="AA1393" i="5"/>
  <c r="AB1393" i="5" s="1"/>
  <c r="AA1246" i="5"/>
  <c r="AB1246" i="5" s="1"/>
  <c r="AA1245" i="5"/>
  <c r="AB1245" i="5" s="1"/>
  <c r="AA919" i="5"/>
  <c r="AB919" i="5" s="1"/>
  <c r="AA1056" i="5"/>
  <c r="AB1056" i="5" s="1"/>
  <c r="AA1026" i="5"/>
  <c r="AB1026" i="5" s="1"/>
  <c r="AA1302" i="5"/>
  <c r="AB1302" i="5" s="1"/>
  <c r="AA827" i="5"/>
  <c r="AB827" i="5" s="1"/>
  <c r="AA1097" i="5"/>
  <c r="AB1097" i="5" s="1"/>
  <c r="AA670" i="5"/>
  <c r="AB670" i="5" s="1"/>
  <c r="AA967" i="5"/>
  <c r="AB967" i="5" s="1"/>
  <c r="AA908" i="5"/>
  <c r="AB908" i="5" s="1"/>
  <c r="AA1095" i="5"/>
  <c r="AB1095" i="5" s="1"/>
  <c r="AA1074" i="5"/>
  <c r="AB1074" i="5" s="1"/>
  <c r="AA1022" i="5"/>
  <c r="AB1022" i="5" s="1"/>
  <c r="AA1100" i="5"/>
  <c r="AB1100" i="5" s="1"/>
  <c r="AA921" i="5"/>
  <c r="AB921" i="5" s="1"/>
  <c r="AA1076" i="5"/>
  <c r="AB1076" i="5" s="1"/>
  <c r="AA793" i="5"/>
  <c r="AB793" i="5" s="1"/>
  <c r="AA701" i="5"/>
  <c r="AB701" i="5" s="1"/>
  <c r="AA1128" i="5"/>
  <c r="AB1128" i="5" s="1"/>
  <c r="AA806" i="5"/>
  <c r="AB806" i="5" s="1"/>
  <c r="AA1133" i="5"/>
  <c r="AB1133" i="5" s="1"/>
  <c r="AA856" i="5"/>
  <c r="AB856" i="5" s="1"/>
  <c r="AA560" i="5"/>
  <c r="AB560" i="5" s="1"/>
  <c r="AA108" i="5"/>
  <c r="AB108" i="5" s="1"/>
  <c r="AA631" i="5"/>
  <c r="AB631" i="5" s="1"/>
  <c r="AA817" i="5"/>
  <c r="AB817" i="5" s="1"/>
  <c r="AA753" i="5"/>
  <c r="AB753" i="5" s="1"/>
  <c r="AA928" i="5"/>
  <c r="AB928" i="5" s="1"/>
  <c r="AA613" i="5"/>
  <c r="AB613" i="5" s="1"/>
  <c r="AA876" i="5"/>
  <c r="AB876" i="5" s="1"/>
  <c r="AA555" i="5"/>
  <c r="AB555" i="5" s="1"/>
  <c r="AA690" i="5"/>
  <c r="AB690" i="5" s="1"/>
  <c r="AA661" i="5"/>
  <c r="AB661" i="5" s="1"/>
  <c r="AA574" i="5"/>
  <c r="AB574" i="5" s="1"/>
  <c r="AA232" i="5"/>
  <c r="AB232" i="5" s="1"/>
  <c r="AA502" i="5"/>
  <c r="AB502" i="5" s="1"/>
  <c r="AA584" i="5"/>
  <c r="AB584" i="5" s="1"/>
  <c r="AA483" i="5"/>
  <c r="AB483" i="5" s="1"/>
  <c r="AA200" i="5"/>
  <c r="AB200" i="5" s="1"/>
  <c r="AA256" i="5"/>
  <c r="AB256" i="5" s="1"/>
  <c r="AA717" i="5"/>
  <c r="AB717" i="5" s="1"/>
  <c r="AA120" i="5"/>
  <c r="AB120" i="5" s="1"/>
  <c r="AA264" i="5"/>
  <c r="AB264" i="5" s="1"/>
  <c r="AA570" i="5"/>
  <c r="AB570" i="5" s="1"/>
  <c r="AA425" i="5"/>
  <c r="AB425" i="5" s="1"/>
  <c r="AA266" i="5"/>
  <c r="AB266" i="5" s="1"/>
  <c r="AA162" i="5"/>
  <c r="AB162" i="5" s="1"/>
  <c r="AA224" i="5"/>
  <c r="AB224" i="5" s="1"/>
  <c r="AA389" i="5"/>
  <c r="AB389" i="5" s="1"/>
  <c r="AA302" i="5"/>
  <c r="AB302" i="5" s="1"/>
  <c r="AA349" i="5"/>
  <c r="AB349" i="5" s="1"/>
  <c r="AA137" i="5"/>
  <c r="AB137" i="5" s="1"/>
  <c r="AA237" i="5"/>
  <c r="AB237" i="5" s="1"/>
  <c r="AA20" i="5"/>
  <c r="AB20" i="5" s="1"/>
  <c r="AA213" i="5"/>
  <c r="AB213" i="5" s="1"/>
  <c r="AA449" i="5"/>
  <c r="AB449" i="5" s="1"/>
  <c r="AA693" i="5"/>
  <c r="AB693" i="5" s="1"/>
  <c r="AA610" i="5"/>
  <c r="AB610" i="5" s="1"/>
  <c r="AA546" i="5"/>
  <c r="AB546" i="5" s="1"/>
  <c r="AA397" i="5"/>
  <c r="AB397" i="5" s="1"/>
  <c r="AA148" i="5"/>
  <c r="AB148" i="5" s="1"/>
  <c r="AA210" i="5"/>
  <c r="AB210" i="5" s="1"/>
  <c r="AA352" i="5"/>
  <c r="AB352" i="5" s="1"/>
  <c r="AA353" i="5"/>
  <c r="AB353" i="5" s="1"/>
  <c r="AA121" i="5"/>
  <c r="AB121" i="5" s="1"/>
  <c r="AA221" i="5"/>
  <c r="AB221" i="5" s="1"/>
  <c r="AA197" i="5"/>
  <c r="AB197" i="5" s="1"/>
  <c r="AA1019" i="5"/>
  <c r="AB1019" i="5" s="1"/>
  <c r="AA840" i="5"/>
  <c r="AB840" i="5" s="1"/>
  <c r="AA781" i="5"/>
  <c r="AB781" i="5" s="1"/>
  <c r="AA888" i="5"/>
  <c r="AB888" i="5" s="1"/>
  <c r="AA848" i="5"/>
  <c r="AB848" i="5" s="1"/>
  <c r="AA600" i="5"/>
  <c r="AB600" i="5" s="1"/>
  <c r="AA129" i="5"/>
  <c r="AB129" i="5" s="1"/>
  <c r="AA421" i="5"/>
  <c r="AB421" i="5" s="1"/>
  <c r="AA41" i="5"/>
  <c r="AB41" i="5" s="1"/>
  <c r="AA144" i="5"/>
  <c r="AB144" i="5" s="1"/>
  <c r="AA362" i="5"/>
  <c r="AB362" i="5" s="1"/>
  <c r="AA112" i="5"/>
  <c r="AB112" i="5" s="1"/>
  <c r="AA216" i="5"/>
  <c r="AB216" i="5" s="1"/>
  <c r="AA105" i="5"/>
  <c r="AB105" i="5" s="1"/>
  <c r="AA181" i="5"/>
  <c r="AB181" i="5" s="1"/>
  <c r="AA925" i="5"/>
  <c r="AB925" i="5" s="1"/>
  <c r="AA823" i="5"/>
  <c r="AB823" i="5" s="1"/>
  <c r="AA771" i="5"/>
  <c r="AB771" i="5" s="1"/>
  <c r="AA659" i="5"/>
  <c r="AB659" i="5" s="1"/>
  <c r="AA711" i="5"/>
  <c r="AB711" i="5" s="1"/>
  <c r="AA493" i="5"/>
  <c r="AB493" i="5" s="1"/>
  <c r="AA373" i="5"/>
  <c r="AB373" i="5" s="1"/>
  <c r="AA385" i="5"/>
  <c r="AB385" i="5" s="1"/>
  <c r="AA645" i="5"/>
  <c r="AB645" i="5" s="1"/>
  <c r="AA498" i="5"/>
  <c r="AB498" i="5" s="1"/>
  <c r="AA160" i="5"/>
  <c r="AB160" i="5" s="1"/>
  <c r="AA293" i="5"/>
  <c r="AB293" i="5" s="1"/>
  <c r="AA165" i="5"/>
  <c r="AB165" i="5" s="1"/>
  <c r="AA76" i="5"/>
  <c r="AB76" i="5" s="1"/>
  <c r="AA84" i="5"/>
  <c r="AB84" i="5" s="1"/>
  <c r="AA2162" i="5"/>
  <c r="AB2162" i="5" s="1"/>
  <c r="AA1997" i="5"/>
  <c r="AB1997" i="5" s="1"/>
  <c r="AA1996" i="5"/>
  <c r="AB1996" i="5" s="1"/>
  <c r="AA2176" i="5"/>
  <c r="AB2176" i="5" s="1"/>
  <c r="AA1563" i="5"/>
  <c r="AB1563" i="5" s="1"/>
  <c r="AA1921" i="5"/>
  <c r="AB1921" i="5" s="1"/>
  <c r="AA2044" i="5"/>
  <c r="AB2044" i="5" s="1"/>
  <c r="AA1973" i="5"/>
  <c r="AB1973" i="5" s="1"/>
  <c r="AA2043" i="5"/>
  <c r="AB2043" i="5" s="1"/>
  <c r="AA1547" i="5"/>
  <c r="AB1547" i="5" s="1"/>
  <c r="AA2147" i="5"/>
  <c r="AB2147" i="5" s="1"/>
  <c r="AA1894" i="5"/>
  <c r="AB1894" i="5" s="1"/>
  <c r="AA2159" i="5"/>
  <c r="AB2159" i="5" s="1"/>
  <c r="AA1688" i="5"/>
  <c r="AB1688" i="5" s="1"/>
  <c r="AA2026" i="5"/>
  <c r="AB2026" i="5" s="1"/>
  <c r="AA1623" i="5"/>
  <c r="AB1623" i="5" s="1"/>
  <c r="AA1840" i="5"/>
  <c r="AB1840" i="5" s="1"/>
  <c r="AA1958" i="5"/>
  <c r="AB1958" i="5" s="1"/>
  <c r="AA1608" i="5"/>
  <c r="AB1608" i="5" s="1"/>
  <c r="AA1882" i="5"/>
  <c r="AB1882" i="5" s="1"/>
  <c r="AA1607" i="5"/>
  <c r="AB1607" i="5" s="1"/>
  <c r="AA1962" i="5"/>
  <c r="AB1962" i="5" s="1"/>
  <c r="AA1528" i="5"/>
  <c r="AB1528" i="5" s="1"/>
  <c r="AA1886" i="5"/>
  <c r="AB1886" i="5" s="1"/>
  <c r="AA1592" i="5"/>
  <c r="AB1592" i="5" s="1"/>
  <c r="AA1765" i="5"/>
  <c r="AB1765" i="5" s="1"/>
  <c r="AA1912" i="5"/>
  <c r="AB1912" i="5" s="1"/>
  <c r="AA1455" i="5"/>
  <c r="AB1455" i="5" s="1"/>
  <c r="AA1858" i="5"/>
  <c r="AB1858" i="5" s="1"/>
  <c r="AA1480" i="5"/>
  <c r="AB1480" i="5" s="1"/>
  <c r="AA1540" i="5"/>
  <c r="AB1540" i="5" s="1"/>
  <c r="AA1926" i="5"/>
  <c r="AB1926" i="5" s="1"/>
  <c r="AA1401" i="5"/>
  <c r="AB1401" i="5" s="1"/>
  <c r="AA1223" i="5"/>
  <c r="AB1223" i="5" s="1"/>
  <c r="AA1390" i="5"/>
  <c r="AB1390" i="5" s="1"/>
  <c r="AA1273" i="5"/>
  <c r="AB1273" i="5" s="1"/>
  <c r="AA1740" i="5"/>
  <c r="AB1740" i="5" s="1"/>
  <c r="AA1548" i="5"/>
  <c r="AB1548" i="5" s="1"/>
  <c r="AA1297" i="5"/>
  <c r="AB1297" i="5" s="1"/>
  <c r="AA1303" i="5"/>
  <c r="AB1303" i="5" s="1"/>
  <c r="AA1355" i="5"/>
  <c r="AB1355" i="5" s="1"/>
  <c r="AA1175" i="5"/>
  <c r="AB1175" i="5" s="1"/>
  <c r="AA1225" i="5"/>
  <c r="AB1225" i="5" s="1"/>
  <c r="AA819" i="5"/>
  <c r="AB819" i="5" s="1"/>
  <c r="AA1049" i="5"/>
  <c r="AB1049" i="5" s="1"/>
  <c r="AA983" i="5"/>
  <c r="AB983" i="5" s="1"/>
  <c r="AA1278" i="5"/>
  <c r="AB1278" i="5" s="1"/>
  <c r="AA783" i="5"/>
  <c r="AB783" i="5" s="1"/>
  <c r="AA1090" i="5"/>
  <c r="AB1090" i="5" s="1"/>
  <c r="AA565" i="5"/>
  <c r="AB565" i="5" s="1"/>
  <c r="AA953" i="5"/>
  <c r="AB953" i="5" s="1"/>
  <c r="AA893" i="5"/>
  <c r="AB893" i="5" s="1"/>
  <c r="AA1088" i="5"/>
  <c r="AB1088" i="5" s="1"/>
  <c r="AA1052" i="5"/>
  <c r="AB1052" i="5" s="1"/>
  <c r="AA1008" i="5"/>
  <c r="AB1008" i="5" s="1"/>
  <c r="AA1066" i="5"/>
  <c r="AB1066" i="5" s="1"/>
  <c r="AA859" i="5"/>
  <c r="AB859" i="5" s="1"/>
  <c r="AA1042" i="5"/>
  <c r="AB1042" i="5" s="1"/>
  <c r="AA751" i="5"/>
  <c r="AB751" i="5" s="1"/>
  <c r="AA646" i="5"/>
  <c r="AB646" i="5" s="1"/>
  <c r="AA1112" i="5"/>
  <c r="AB1112" i="5" s="1"/>
  <c r="AA799" i="5"/>
  <c r="AB799" i="5" s="1"/>
  <c r="AA1117" i="5"/>
  <c r="AB1117" i="5" s="1"/>
  <c r="AA841" i="5"/>
  <c r="AB841" i="5" s="1"/>
  <c r="AA417" i="5"/>
  <c r="AB417" i="5" s="1"/>
  <c r="AA769" i="5"/>
  <c r="AB769" i="5" s="1"/>
  <c r="AA516" i="5"/>
  <c r="AB516" i="5" s="1"/>
  <c r="AA796" i="5"/>
  <c r="AB796" i="5" s="1"/>
  <c r="AA733" i="5"/>
  <c r="AB733" i="5" s="1"/>
  <c r="AA904" i="5"/>
  <c r="AB904" i="5" s="1"/>
  <c r="AA605" i="5"/>
  <c r="AB605" i="5" s="1"/>
  <c r="AA860" i="5"/>
  <c r="AB860" i="5" s="1"/>
  <c r="AA530" i="5"/>
  <c r="AB530" i="5" s="1"/>
  <c r="AA683" i="5"/>
  <c r="AB683" i="5" s="1"/>
  <c r="AA629" i="5"/>
  <c r="AB629" i="5" s="1"/>
  <c r="AA558" i="5"/>
  <c r="AB558" i="5" s="1"/>
  <c r="AA184" i="5"/>
  <c r="AB184" i="5" s="1"/>
  <c r="AA465" i="5"/>
  <c r="AB465" i="5" s="1"/>
  <c r="AA578" i="5"/>
  <c r="AB578" i="5" s="1"/>
  <c r="AA507" i="5"/>
  <c r="AB507" i="5" s="1"/>
  <c r="AA178" i="5"/>
  <c r="AB178" i="5" s="1"/>
  <c r="AA204" i="5"/>
  <c r="AB204" i="5" s="1"/>
  <c r="AA161" i="5"/>
  <c r="AB161" i="5" s="1"/>
  <c r="AA288" i="5"/>
  <c r="AB288" i="5" s="1"/>
  <c r="AA369" i="5"/>
  <c r="AB369" i="5" s="1"/>
  <c r="AA1096" i="5"/>
  <c r="AB1096" i="5" s="1"/>
  <c r="AA1067" i="5"/>
  <c r="AB1067" i="5" s="1"/>
  <c r="AA549" i="5"/>
  <c r="AB549" i="5" s="1"/>
  <c r="AA624" i="5"/>
  <c r="AB624" i="5" s="1"/>
  <c r="AA536" i="5"/>
  <c r="AB536" i="5" s="1"/>
  <c r="AA550" i="5"/>
  <c r="AB550" i="5" s="1"/>
  <c r="AA482" i="5"/>
  <c r="AB482" i="5" s="1"/>
  <c r="AA669" i="5"/>
  <c r="AB669" i="5" s="1"/>
  <c r="AA522" i="5"/>
  <c r="AB522" i="5" s="1"/>
  <c r="AA453" i="5"/>
  <c r="AB453" i="5" s="1"/>
  <c r="AA340" i="5"/>
  <c r="AB340" i="5" s="1"/>
  <c r="AA317" i="5"/>
  <c r="AB317" i="5" s="1"/>
  <c r="AA205" i="5"/>
  <c r="AB205" i="5" s="1"/>
  <c r="AA992" i="5"/>
  <c r="AB992" i="5" s="1"/>
  <c r="AA663" i="5"/>
  <c r="AB663" i="5" s="1"/>
  <c r="AA1085" i="5"/>
  <c r="AB1085" i="5" s="1"/>
  <c r="AA1060" i="5"/>
  <c r="AB1060" i="5" s="1"/>
  <c r="AA542" i="5"/>
  <c r="AB542" i="5" s="1"/>
  <c r="AA582" i="5"/>
  <c r="AB582" i="5" s="1"/>
  <c r="AA80" i="5"/>
  <c r="AB80" i="5" s="1"/>
  <c r="AA469" i="5"/>
  <c r="AB469" i="5" s="1"/>
  <c r="AA562" i="5"/>
  <c r="AB562" i="5" s="1"/>
  <c r="AA342" i="5"/>
  <c r="AB342" i="5" s="1"/>
  <c r="AA328" i="5"/>
  <c r="AB328" i="5" s="1"/>
  <c r="AA189" i="5"/>
  <c r="AB189" i="5" s="1"/>
  <c r="AA603" i="5"/>
  <c r="AB603" i="5" s="1"/>
  <c r="AA312" i="5"/>
  <c r="AB312" i="5" s="1"/>
  <c r="AA2138" i="5"/>
  <c r="AB2138" i="5" s="1"/>
  <c r="AA1976" i="5"/>
  <c r="AB1976" i="5" s="1"/>
  <c r="AA1985" i="5"/>
  <c r="AB1985" i="5" s="1"/>
  <c r="AA2015" i="5"/>
  <c r="AB2015" i="5" s="1"/>
  <c r="AA1539" i="5"/>
  <c r="AB1539" i="5" s="1"/>
  <c r="AA1831" i="5"/>
  <c r="AB1831" i="5" s="1"/>
  <c r="AA2033" i="5"/>
  <c r="AB2033" i="5" s="1"/>
  <c r="AA1952" i="5"/>
  <c r="AB1952" i="5" s="1"/>
  <c r="AA1991" i="5"/>
  <c r="AB1991" i="5" s="1"/>
  <c r="AA1523" i="5"/>
  <c r="AB1523" i="5" s="1"/>
  <c r="AA1969" i="5"/>
  <c r="AB1969" i="5" s="1"/>
  <c r="AA1815" i="5"/>
  <c r="AB1815" i="5" s="1"/>
  <c r="AA2132" i="5"/>
  <c r="AB2132" i="5" s="1"/>
  <c r="AA1631" i="5"/>
  <c r="AB1631" i="5" s="1"/>
  <c r="AA2002" i="5"/>
  <c r="AB2002" i="5" s="1"/>
  <c r="AA1616" i="5"/>
  <c r="AB1616" i="5" s="1"/>
  <c r="AA1824" i="5"/>
  <c r="AB1824" i="5" s="1"/>
  <c r="AA1934" i="5"/>
  <c r="AB1934" i="5" s="1"/>
  <c r="AA1551" i="5"/>
  <c r="AB1551" i="5" s="1"/>
  <c r="AA1818" i="5"/>
  <c r="AB1818" i="5" s="1"/>
  <c r="AA1600" i="5"/>
  <c r="AB1600" i="5" s="1"/>
  <c r="AA1938" i="5"/>
  <c r="AB1938" i="5" s="1"/>
  <c r="AA1475" i="5"/>
  <c r="AB1475" i="5" s="1"/>
  <c r="AA1870" i="5"/>
  <c r="AB1870" i="5" s="1"/>
  <c r="AA1535" i="5"/>
  <c r="AB1535" i="5" s="1"/>
  <c r="AA1719" i="5"/>
  <c r="AB1719" i="5" s="1"/>
  <c r="AA1896" i="5"/>
  <c r="AB1896" i="5" s="1"/>
  <c r="AA1255" i="5"/>
  <c r="AB1255" i="5" s="1"/>
  <c r="AA1842" i="5"/>
  <c r="AB1842" i="5" s="1"/>
  <c r="AA1799" i="5"/>
  <c r="AB1799" i="5" s="1"/>
  <c r="AA1487" i="5"/>
  <c r="AB1487" i="5" s="1"/>
  <c r="AA1916" i="5"/>
  <c r="AB1916" i="5" s="1"/>
  <c r="AA1321" i="5"/>
  <c r="AB1321" i="5" s="1"/>
  <c r="AA1107" i="5"/>
  <c r="AB1107" i="5" s="1"/>
  <c r="AA1345" i="5"/>
  <c r="AB1345" i="5" s="1"/>
  <c r="AA912" i="5"/>
  <c r="AB912" i="5" s="1"/>
  <c r="AA1724" i="5"/>
  <c r="AB1724" i="5" s="1"/>
  <c r="AA1532" i="5"/>
  <c r="AB1532" i="5" s="1"/>
  <c r="AA1239" i="5"/>
  <c r="AB1239" i="5" s="1"/>
  <c r="AA1269" i="5"/>
  <c r="AB1269" i="5" s="1"/>
  <c r="AA1342" i="5"/>
  <c r="AB1342" i="5" s="1"/>
  <c r="AA1134" i="5"/>
  <c r="AB1134" i="5" s="1"/>
  <c r="AA1006" i="5"/>
  <c r="AB1006" i="5" s="1"/>
  <c r="AA592" i="5"/>
  <c r="AB592" i="5" s="1"/>
  <c r="AA1020" i="5"/>
  <c r="AB1020" i="5" s="1"/>
  <c r="AA969" i="5"/>
  <c r="AB969" i="5" s="1"/>
  <c r="AA1254" i="5"/>
  <c r="AB1254" i="5" s="1"/>
  <c r="AA694" i="5"/>
  <c r="AB694" i="5" s="1"/>
  <c r="AA1069" i="5"/>
  <c r="AB1069" i="5" s="1"/>
  <c r="AA1402" i="5"/>
  <c r="AB1402" i="5" s="1"/>
  <c r="AA837" i="5"/>
  <c r="AB837" i="5" s="1"/>
  <c r="AA791" i="5"/>
  <c r="AB791" i="5" s="1"/>
  <c r="AA1030" i="5"/>
  <c r="AB1030" i="5" s="1"/>
  <c r="AA973" i="5"/>
  <c r="AB973" i="5" s="1"/>
  <c r="AA995" i="5"/>
  <c r="AB995" i="5" s="1"/>
  <c r="AA1036" i="5"/>
  <c r="AB1036" i="5" s="1"/>
  <c r="AA830" i="5"/>
  <c r="AB830" i="5" s="1"/>
  <c r="AA709" i="5"/>
  <c r="AB709" i="5" s="1"/>
  <c r="AA626" i="5"/>
  <c r="AB626" i="5" s="1"/>
  <c r="AA777" i="5"/>
  <c r="AB777" i="5" s="1"/>
  <c r="AA1101" i="5"/>
  <c r="AB1101" i="5" s="1"/>
  <c r="AA820" i="5"/>
  <c r="AB820" i="5" s="1"/>
  <c r="AA713" i="5"/>
  <c r="AB713" i="5" s="1"/>
  <c r="AA718" i="5"/>
  <c r="AB718" i="5" s="1"/>
  <c r="AA504" i="5"/>
  <c r="AB504" i="5" s="1"/>
  <c r="AA401" i="5"/>
  <c r="AB401" i="5" s="1"/>
  <c r="AA586" i="5"/>
  <c r="AB586" i="5" s="1"/>
  <c r="AA196" i="5"/>
  <c r="AB196" i="5" s="1"/>
  <c r="AA325" i="5"/>
  <c r="AB325" i="5" s="1"/>
  <c r="AA682" i="5"/>
  <c r="AB682" i="5" s="1"/>
  <c r="AA1001" i="5"/>
  <c r="AB1001" i="5" s="1"/>
  <c r="AA553" i="5"/>
  <c r="AB553" i="5" s="1"/>
  <c r="AA805" i="5"/>
  <c r="AB805" i="5" s="1"/>
  <c r="AA761" i="5"/>
  <c r="AB761" i="5" s="1"/>
  <c r="AA836" i="5"/>
  <c r="AB836" i="5" s="1"/>
  <c r="AA579" i="5"/>
  <c r="AB579" i="5" s="1"/>
  <c r="AA509" i="5"/>
  <c r="AB509" i="5" s="1"/>
  <c r="AA9" i="5"/>
  <c r="AB9" i="5" s="1"/>
  <c r="AA136" i="5"/>
  <c r="AB136" i="5" s="1"/>
  <c r="AA98" i="5"/>
  <c r="AB98" i="5" s="1"/>
  <c r="AA152" i="5"/>
  <c r="AB152" i="5" s="1"/>
  <c r="AA89" i="5"/>
  <c r="AB89" i="5" s="1"/>
  <c r="AA301" i="5"/>
  <c r="AB301" i="5" s="1"/>
  <c r="AA481" i="5"/>
  <c r="AB481" i="5" s="1"/>
  <c r="AA474" i="5"/>
  <c r="AB474" i="5" s="1"/>
  <c r="AA289" i="5"/>
  <c r="AB289" i="5" s="1"/>
  <c r="AA2174" i="5"/>
  <c r="AB2174" i="5" s="1"/>
  <c r="AA1965" i="5"/>
  <c r="AB1965" i="5" s="1"/>
  <c r="AA1924" i="5"/>
  <c r="AB1924" i="5" s="1"/>
  <c r="AA2136" i="5"/>
  <c r="AB2136" i="5" s="1"/>
  <c r="AA2089" i="5"/>
  <c r="AB2089" i="5" s="1"/>
  <c r="AA1797" i="5"/>
  <c r="AB1797" i="5" s="1"/>
  <c r="AA1972" i="5"/>
  <c r="AB1972" i="5" s="1"/>
  <c r="AA1941" i="5"/>
  <c r="AB1941" i="5" s="1"/>
  <c r="AA1971" i="5"/>
  <c r="AB1971" i="5" s="1"/>
  <c r="AA2110" i="5"/>
  <c r="AB2110" i="5" s="1"/>
  <c r="AA2184" i="5"/>
  <c r="AB2184" i="5" s="1"/>
  <c r="AA1792" i="5"/>
  <c r="AB1792" i="5" s="1"/>
  <c r="AA2111" i="5"/>
  <c r="AB2111" i="5" s="1"/>
  <c r="AA1624" i="5"/>
  <c r="AB1624" i="5" s="1"/>
  <c r="AA1978" i="5"/>
  <c r="AB1978" i="5" s="1"/>
  <c r="AA1588" i="5"/>
  <c r="AB1588" i="5" s="1"/>
  <c r="AA1808" i="5"/>
  <c r="AB1808" i="5" s="1"/>
  <c r="AA1914" i="5"/>
  <c r="AB1914" i="5" s="1"/>
  <c r="AA1544" i="5"/>
  <c r="AB1544" i="5" s="1"/>
  <c r="AA1773" i="5"/>
  <c r="AB1773" i="5" s="1"/>
  <c r="AA1572" i="5"/>
  <c r="AB1572" i="5" s="1"/>
  <c r="AA1908" i="5"/>
  <c r="AB1908" i="5" s="1"/>
  <c r="AA1428" i="5"/>
  <c r="AB1428" i="5" s="1"/>
  <c r="AA1854" i="5"/>
  <c r="AB1854" i="5" s="1"/>
  <c r="AA1527" i="5"/>
  <c r="AB1527" i="5" s="1"/>
  <c r="AA1712" i="5"/>
  <c r="AB1712" i="5" s="1"/>
  <c r="AA1880" i="5"/>
  <c r="AB1880" i="5" s="1"/>
  <c r="AA2066" i="5"/>
  <c r="AB2066" i="5" s="1"/>
  <c r="AA1826" i="5"/>
  <c r="AB1826" i="5" s="1"/>
  <c r="AA1793" i="5"/>
  <c r="AB1793" i="5" s="1"/>
  <c r="AA1444" i="5"/>
  <c r="AB1444" i="5" s="1"/>
  <c r="AA1900" i="5"/>
  <c r="AB1900" i="5" s="1"/>
  <c r="AA1086" i="5"/>
  <c r="AB1086" i="5" s="1"/>
  <c r="AA1039" i="5"/>
  <c r="AB1039" i="5" s="1"/>
  <c r="AA1283" i="5"/>
  <c r="AB1283" i="5" s="1"/>
  <c r="AA1776" i="5"/>
  <c r="AB1776" i="5" s="1"/>
  <c r="AA1708" i="5"/>
  <c r="AB1708" i="5" s="1"/>
  <c r="AA1516" i="5"/>
  <c r="AB1516" i="5" s="1"/>
  <c r="AA1229" i="5"/>
  <c r="AB1229" i="5" s="1"/>
  <c r="AA1259" i="5"/>
  <c r="AB1259" i="5" s="1"/>
  <c r="AA1279" i="5"/>
  <c r="AB1279" i="5" s="1"/>
  <c r="AA929" i="5"/>
  <c r="AB929" i="5" s="1"/>
  <c r="AA905" i="5"/>
  <c r="AB905" i="5" s="1"/>
  <c r="AA1298" i="5"/>
  <c r="AB1298" i="5" s="1"/>
  <c r="AA1111" i="5"/>
  <c r="AB1111" i="5" s="1"/>
  <c r="AA1032" i="5"/>
  <c r="AB1032" i="5" s="1"/>
  <c r="AA1378" i="5"/>
  <c r="AB1378" i="5" s="1"/>
  <c r="AA815" i="5"/>
  <c r="AB815" i="5" s="1"/>
  <c r="AA1262" i="5"/>
  <c r="AB1262" i="5" s="1"/>
  <c r="AA987" i="5"/>
  <c r="AB987" i="5" s="1"/>
  <c r="AA922" i="5"/>
  <c r="AB922" i="5" s="1"/>
  <c r="AA935" i="5"/>
  <c r="AB935" i="5" s="1"/>
  <c r="AA1012" i="5"/>
  <c r="AB1012" i="5" s="1"/>
  <c r="AA1080" i="5"/>
  <c r="AB1080" i="5" s="1"/>
  <c r="AA834" i="5"/>
  <c r="AB834" i="5" s="1"/>
  <c r="AA872" i="5"/>
  <c r="AB872" i="5" s="1"/>
  <c r="AA164" i="5"/>
  <c r="AB164" i="5" s="1"/>
  <c r="AA429" i="5"/>
  <c r="AB429" i="5" s="1"/>
  <c r="AA146" i="5"/>
  <c r="AB146" i="5" s="1"/>
  <c r="AA2100" i="5"/>
  <c r="AB2100" i="5" s="1"/>
  <c r="AA1945" i="5"/>
  <c r="AB1945" i="5" s="1"/>
  <c r="AA1879" i="5"/>
  <c r="AB1879" i="5" s="1"/>
  <c r="AA2115" i="5"/>
  <c r="AB2115" i="5" s="1"/>
  <c r="AA2164" i="5"/>
  <c r="AB2164" i="5" s="1"/>
  <c r="AA2057" i="5"/>
  <c r="AB2057" i="5" s="1"/>
  <c r="AA1961" i="5"/>
  <c r="AB1961" i="5" s="1"/>
  <c r="AA1910" i="5"/>
  <c r="AB1910" i="5" s="1"/>
  <c r="AA1863" i="5"/>
  <c r="AB1863" i="5" s="1"/>
  <c r="AA2091" i="5"/>
  <c r="AB2091" i="5" s="1"/>
  <c r="AA2172" i="5"/>
  <c r="AB2172" i="5" s="1"/>
  <c r="AA2065" i="5"/>
  <c r="AB2065" i="5" s="1"/>
  <c r="AA2090" i="5"/>
  <c r="AB2090" i="5" s="1"/>
  <c r="AA1567" i="5"/>
  <c r="AB1567" i="5" s="1"/>
  <c r="AA1954" i="5"/>
  <c r="AB1954" i="5" s="1"/>
  <c r="AA1559" i="5"/>
  <c r="AB1559" i="5" s="1"/>
  <c r="AA1791" i="5"/>
  <c r="AB1791" i="5" s="1"/>
  <c r="AA1898" i="5"/>
  <c r="AB1898" i="5" s="1"/>
  <c r="AA1507" i="5"/>
  <c r="AB1507" i="5" s="1"/>
  <c r="AA1615" i="5"/>
  <c r="AB1615" i="5" s="1"/>
  <c r="AA1543" i="5"/>
  <c r="AB1543" i="5" s="1"/>
  <c r="AA1892" i="5"/>
  <c r="AB1892" i="5" s="1"/>
  <c r="AA1327" i="5"/>
  <c r="AB1327" i="5" s="1"/>
  <c r="AA1838" i="5"/>
  <c r="AB1838" i="5" s="1"/>
  <c r="AA1520" i="5"/>
  <c r="AB1520" i="5" s="1"/>
  <c r="AA1684" i="5"/>
  <c r="AB1684" i="5" s="1"/>
  <c r="AA1864" i="5"/>
  <c r="AB1864" i="5" s="1"/>
  <c r="AA2042" i="5"/>
  <c r="AB2042" i="5" s="1"/>
  <c r="AA1810" i="5"/>
  <c r="AB1810" i="5" s="1"/>
  <c r="AA1732" i="5"/>
  <c r="AB1732" i="5" s="1"/>
  <c r="AA1423" i="5"/>
  <c r="AB1423" i="5" s="1"/>
  <c r="AA1884" i="5"/>
  <c r="AB1884" i="5" s="1"/>
  <c r="AA1062" i="5"/>
  <c r="AB1062" i="5" s="1"/>
  <c r="AA993" i="5"/>
  <c r="AB993" i="5" s="1"/>
  <c r="AA1263" i="5"/>
  <c r="AB1263" i="5" s="1"/>
  <c r="AA1382" i="5"/>
  <c r="AB1382" i="5" s="1"/>
  <c r="AA1692" i="5"/>
  <c r="AB1692" i="5" s="1"/>
  <c r="AA1500" i="5"/>
  <c r="AB1500" i="5" s="1"/>
  <c r="AA1102" i="5"/>
  <c r="AB1102" i="5" s="1"/>
  <c r="AA1207" i="5"/>
  <c r="AB1207" i="5" s="1"/>
  <c r="AA1123" i="5"/>
  <c r="AB1123" i="5" s="1"/>
  <c r="AA918" i="5"/>
  <c r="AB918" i="5" s="1"/>
  <c r="AA1113" i="5"/>
  <c r="AB1113" i="5" s="1"/>
  <c r="AA1274" i="5"/>
  <c r="AB1274" i="5" s="1"/>
  <c r="AA970" i="5"/>
  <c r="AB970" i="5" s="1"/>
  <c r="AA851" i="5"/>
  <c r="AB851" i="5" s="1"/>
  <c r="AA1104" i="5"/>
  <c r="AB1104" i="5" s="1"/>
  <c r="AA1234" i="5"/>
  <c r="AB1234" i="5" s="1"/>
  <c r="AA1018" i="5"/>
  <c r="AB1018" i="5" s="1"/>
  <c r="AA1354" i="5"/>
  <c r="AB1354" i="5" s="1"/>
  <c r="AA1137" i="5"/>
  <c r="AB1137" i="5" s="1"/>
  <c r="AA1238" i="5"/>
  <c r="AB1238" i="5" s="1"/>
  <c r="AA974" i="5"/>
  <c r="AB974" i="5" s="1"/>
  <c r="AA884" i="5"/>
  <c r="AB884" i="5" s="1"/>
  <c r="AA833" i="5"/>
  <c r="AB833" i="5" s="1"/>
  <c r="AA972" i="5"/>
  <c r="AB972" i="5" s="1"/>
  <c r="AA794" i="5"/>
  <c r="AB794" i="5" s="1"/>
  <c r="AA996" i="5"/>
  <c r="AB996" i="5" s="1"/>
  <c r="AA637" i="5"/>
  <c r="AB637" i="5" s="1"/>
  <c r="AA100" i="5"/>
  <c r="AB100" i="5" s="1"/>
  <c r="AA1040" i="5"/>
  <c r="AB1040" i="5" s="1"/>
  <c r="AA757" i="5"/>
  <c r="AB757" i="5" s="1"/>
  <c r="AA1046" i="5"/>
  <c r="AB1046" i="5" s="1"/>
  <c r="AA784" i="5"/>
  <c r="AB784" i="5" s="1"/>
  <c r="AA804" i="5"/>
  <c r="AB804" i="5" s="1"/>
  <c r="AA642" i="5"/>
  <c r="AB642" i="5" s="1"/>
  <c r="AA1044" i="5"/>
  <c r="AB1044" i="5" s="1"/>
  <c r="AA754" i="5"/>
  <c r="AB754" i="5" s="1"/>
  <c r="AA666" i="5"/>
  <c r="AB666" i="5" s="1"/>
  <c r="AA850" i="5"/>
  <c r="AB850" i="5" s="1"/>
  <c r="AA653" i="5"/>
  <c r="AB653" i="5" s="1"/>
  <c r="AA824" i="5"/>
  <c r="AB824" i="5" s="1"/>
  <c r="AA671" i="5"/>
  <c r="AB671" i="5" s="1"/>
  <c r="AA554" i="5"/>
  <c r="AB554" i="5" s="1"/>
  <c r="AA140" i="5"/>
  <c r="AB140" i="5" s="1"/>
  <c r="AA357" i="5"/>
  <c r="AB357" i="5" s="1"/>
  <c r="AA485" i="5"/>
  <c r="AB485" i="5" s="1"/>
  <c r="AA116" i="5"/>
  <c r="AB116" i="5" s="1"/>
  <c r="AA457" i="5"/>
  <c r="AB457" i="5" s="1"/>
  <c r="AA327" i="5"/>
  <c r="AB327" i="5" s="1"/>
  <c r="AA326" i="5"/>
  <c r="AB326" i="5" s="1"/>
  <c r="AA538" i="5"/>
  <c r="AB538" i="5" s="1"/>
  <c r="AA405" i="5"/>
  <c r="AB405" i="5" s="1"/>
  <c r="AA1847" i="5"/>
  <c r="AB1847" i="5" s="1"/>
  <c r="AA1925" i="5"/>
  <c r="AB1925" i="5" s="1"/>
  <c r="AA1811" i="5"/>
  <c r="AB1811" i="5" s="1"/>
  <c r="AA2086" i="5"/>
  <c r="AB2086" i="5" s="1"/>
  <c r="AA2123" i="5"/>
  <c r="AB2123" i="5" s="1"/>
  <c r="AA2188" i="5"/>
  <c r="AB2188" i="5" s="1"/>
  <c r="AA1875" i="5"/>
  <c r="AB1875" i="5" s="1"/>
  <c r="AA2180" i="5"/>
  <c r="AB2180" i="5" s="1"/>
  <c r="AA1739" i="5"/>
  <c r="AB1739" i="5" s="1"/>
  <c r="AA2041" i="5"/>
  <c r="AB2041" i="5" s="1"/>
  <c r="AA2160" i="5"/>
  <c r="AB2160" i="5" s="1"/>
  <c r="AA2120" i="5"/>
  <c r="AB2120" i="5" s="1"/>
  <c r="AA2039" i="5"/>
  <c r="AB2039" i="5" s="1"/>
  <c r="AA1560" i="5"/>
  <c r="AB1560" i="5" s="1"/>
  <c r="AA1930" i="5"/>
  <c r="AB1930" i="5" s="1"/>
  <c r="AA1552" i="5"/>
  <c r="AB1552" i="5" s="1"/>
  <c r="AA1767" i="5"/>
  <c r="AB1767" i="5" s="1"/>
  <c r="AA1866" i="5"/>
  <c r="AB1866" i="5" s="1"/>
  <c r="AA1499" i="5"/>
  <c r="AB1499" i="5" s="1"/>
  <c r="AA1796" i="5"/>
  <c r="AB1796" i="5" s="1"/>
  <c r="AA1536" i="5"/>
  <c r="AB1536" i="5" s="1"/>
  <c r="AA1876" i="5"/>
  <c r="AB1876" i="5" s="1"/>
  <c r="AA1850" i="5"/>
  <c r="AB1850" i="5" s="1"/>
  <c r="AA1822" i="5"/>
  <c r="AB1822" i="5" s="1"/>
  <c r="AA1314" i="5"/>
  <c r="AB1314" i="5" s="1"/>
  <c r="AA1655" i="5"/>
  <c r="AB1655" i="5" s="1"/>
  <c r="AA1848" i="5"/>
  <c r="AB1848" i="5" s="1"/>
  <c r="AA2018" i="5"/>
  <c r="AB2018" i="5" s="1"/>
  <c r="AA1758" i="5"/>
  <c r="AB1758" i="5" s="1"/>
  <c r="AA1703" i="5"/>
  <c r="AB1703" i="5" s="1"/>
  <c r="AA1379" i="5"/>
  <c r="AB1379" i="5" s="1"/>
  <c r="AA1868" i="5"/>
  <c r="AB1868" i="5" s="1"/>
  <c r="AA1760" i="5"/>
  <c r="AB1760" i="5" s="1"/>
  <c r="AA1358" i="5"/>
  <c r="AB1358" i="5" s="1"/>
  <c r="AA1191" i="5"/>
  <c r="AB1191" i="5" s="1"/>
  <c r="AA1311" i="5"/>
  <c r="AB1311" i="5" s="1"/>
  <c r="AA1676" i="5"/>
  <c r="AB1676" i="5" s="1"/>
  <c r="AA1484" i="5"/>
  <c r="AB1484" i="5" s="1"/>
  <c r="AA1045" i="5"/>
  <c r="AB1045" i="5" s="1"/>
  <c r="AA942" i="5"/>
  <c r="AB942" i="5" s="1"/>
  <c r="AA997" i="5"/>
  <c r="AB997" i="5" s="1"/>
  <c r="AA1800" i="5"/>
  <c r="AB1800" i="5" s="1"/>
  <c r="AA1106" i="5"/>
  <c r="AB1106" i="5" s="1"/>
  <c r="AA1250" i="5"/>
  <c r="AB1250" i="5" s="1"/>
  <c r="AA940" i="5"/>
  <c r="AB940" i="5" s="1"/>
  <c r="AA807" i="5"/>
  <c r="AB807" i="5" s="1"/>
  <c r="AA1070" i="5"/>
  <c r="AB1070" i="5" s="1"/>
  <c r="AA1218" i="5"/>
  <c r="AB1218" i="5" s="1"/>
  <c r="AA1004" i="5"/>
  <c r="AB1004" i="5" s="1"/>
  <c r="AA1330" i="5"/>
  <c r="AB1330" i="5" s="1"/>
  <c r="AA1116" i="5"/>
  <c r="AB1116" i="5" s="1"/>
  <c r="AA1222" i="5"/>
  <c r="AB1222" i="5" s="1"/>
  <c r="AA900" i="5"/>
  <c r="AB900" i="5" s="1"/>
  <c r="AA801" i="5"/>
  <c r="AB801" i="5" s="1"/>
  <c r="AA1226" i="5"/>
  <c r="AB1226" i="5" s="1"/>
  <c r="AA920" i="5"/>
  <c r="AB920" i="5" s="1"/>
  <c r="AA787" i="5"/>
  <c r="AB787" i="5" s="1"/>
  <c r="AA950" i="5"/>
  <c r="AB950" i="5" s="1"/>
  <c r="AA501" i="5"/>
  <c r="AB501" i="5" s="1"/>
  <c r="AA886" i="5"/>
  <c r="AB886" i="5" s="1"/>
  <c r="AA1017" i="5"/>
  <c r="AB1017" i="5" s="1"/>
  <c r="AA749" i="5"/>
  <c r="AB749" i="5" s="1"/>
  <c r="AA1028" i="5"/>
  <c r="AB1028" i="5" s="1"/>
  <c r="AA743" i="5"/>
  <c r="AB743" i="5" s="1"/>
  <c r="AA798" i="5"/>
  <c r="AB798" i="5" s="1"/>
  <c r="AA854" i="5"/>
  <c r="AB854" i="5" s="1"/>
  <c r="AA998" i="5"/>
  <c r="AB998" i="5" s="1"/>
  <c r="AA505" i="5"/>
  <c r="AB505" i="5" s="1"/>
  <c r="AA537" i="5"/>
  <c r="AB537" i="5" s="1"/>
  <c r="AA838" i="5"/>
  <c r="AB838" i="5" s="1"/>
  <c r="AA647" i="5"/>
  <c r="AB647" i="5" s="1"/>
  <c r="AA812" i="5"/>
  <c r="AB812" i="5" s="1"/>
  <c r="AA665" i="5"/>
  <c r="AB665" i="5" s="1"/>
  <c r="AA566" i="5"/>
  <c r="AB566" i="5" s="1"/>
  <c r="AA773" i="5"/>
  <c r="AB773" i="5" s="1"/>
  <c r="AA331" i="5"/>
  <c r="AB331" i="5" s="1"/>
  <c r="AA338" i="5"/>
  <c r="AB338" i="5" s="1"/>
  <c r="AA741" i="5"/>
  <c r="AB741" i="5" s="1"/>
  <c r="AA393" i="5"/>
  <c r="AB393" i="5" s="1"/>
  <c r="AA300" i="5"/>
  <c r="AB300" i="5" s="1"/>
  <c r="AA268" i="5"/>
  <c r="AB268" i="5" s="1"/>
  <c r="AA360" i="5"/>
  <c r="AB360" i="5" s="1"/>
  <c r="AA1675" i="5"/>
  <c r="AB1675" i="5" s="1"/>
  <c r="AA1891" i="5"/>
  <c r="AB1891" i="5" s="1"/>
  <c r="AA1766" i="5"/>
  <c r="AB1766" i="5" s="1"/>
  <c r="AA1911" i="5"/>
  <c r="AB1911" i="5" s="1"/>
  <c r="AA2163" i="5"/>
  <c r="AB2163" i="5" s="1"/>
  <c r="AA2187" i="5"/>
  <c r="AB2187" i="5" s="1"/>
  <c r="AA1841" i="5"/>
  <c r="AB1841" i="5" s="1"/>
  <c r="AA2191" i="5"/>
  <c r="AB2191" i="5" s="1"/>
  <c r="AA2092" i="5"/>
  <c r="AB2092" i="5" s="1"/>
  <c r="AA1989" i="5"/>
  <c r="AB1989" i="5" s="1"/>
  <c r="AA2139" i="5"/>
  <c r="AB2139" i="5" s="1"/>
  <c r="AA2140" i="5"/>
  <c r="AB2140" i="5" s="1"/>
  <c r="AA2019" i="5"/>
  <c r="AB2019" i="5" s="1"/>
  <c r="AA1531" i="5"/>
  <c r="AB1531" i="5" s="1"/>
  <c r="AA1768" i="5"/>
  <c r="AB1768" i="5" s="1"/>
  <c r="AA1365" i="5"/>
  <c r="AB1365" i="5" s="1"/>
  <c r="AA1515" i="5"/>
  <c r="AB1515" i="5" s="1"/>
  <c r="AA1834" i="5"/>
  <c r="AB1834" i="5" s="1"/>
  <c r="AA1492" i="5"/>
  <c r="AB1492" i="5" s="1"/>
  <c r="AA1754" i="5"/>
  <c r="AB1754" i="5" s="1"/>
  <c r="AA1491" i="5"/>
  <c r="AB1491" i="5" s="1"/>
  <c r="AA1860" i="5"/>
  <c r="AB1860" i="5" s="1"/>
  <c r="AA2082" i="5"/>
  <c r="AB2082" i="5" s="1"/>
  <c r="AA1806" i="5"/>
  <c r="AB1806" i="5" s="1"/>
  <c r="AA2062" i="5"/>
  <c r="AB2062" i="5" s="1"/>
  <c r="AA1648" i="5"/>
  <c r="AB1648" i="5" s="1"/>
  <c r="AA1832" i="5"/>
  <c r="AB1832" i="5" s="1"/>
  <c r="AA1994" i="5"/>
  <c r="AB1994" i="5" s="1"/>
  <c r="AA1711" i="5"/>
  <c r="AB1711" i="5" s="1"/>
  <c r="AA1696" i="5"/>
  <c r="AB1696" i="5" s="1"/>
  <c r="AA2094" i="5"/>
  <c r="AB2094" i="5" s="1"/>
  <c r="AA1852" i="5"/>
  <c r="AB1852" i="5" s="1"/>
  <c r="AA1422" i="5"/>
  <c r="AB1422" i="5" s="1"/>
  <c r="AA1253" i="5"/>
  <c r="AB1253" i="5" s="1"/>
  <c r="AA1014" i="5"/>
  <c r="AB1014" i="5" s="1"/>
  <c r="AA1159" i="5"/>
  <c r="AB1159" i="5" s="1"/>
  <c r="AA1660" i="5"/>
  <c r="AB1660" i="5" s="1"/>
  <c r="AA1468" i="5"/>
  <c r="AB1468" i="5" s="1"/>
  <c r="AA1394" i="5"/>
  <c r="AB1394" i="5" s="1"/>
  <c r="AA874" i="5"/>
  <c r="AB874" i="5" s="1"/>
  <c r="AA1386" i="5"/>
  <c r="AB1386" i="5" s="1"/>
  <c r="AA1752" i="5"/>
  <c r="AB1752" i="5" s="1"/>
  <c r="AA1093" i="5"/>
  <c r="AB1093" i="5" s="1"/>
  <c r="AA1230" i="5"/>
  <c r="AB1230" i="5" s="1"/>
  <c r="AA926" i="5"/>
  <c r="AB926" i="5" s="1"/>
  <c r="AA795" i="5"/>
  <c r="AB795" i="5" s="1"/>
  <c r="AA968" i="5"/>
  <c r="AB968" i="5" s="1"/>
  <c r="AA1202" i="5"/>
  <c r="AB1202" i="5" s="1"/>
  <c r="AA990" i="5"/>
  <c r="AB990" i="5" s="1"/>
  <c r="AA1306" i="5"/>
  <c r="AB1306" i="5" s="1"/>
  <c r="AA1089" i="5"/>
  <c r="AB1089" i="5" s="1"/>
  <c r="AA1206" i="5"/>
  <c r="AB1206" i="5" s="1"/>
  <c r="AA885" i="5"/>
  <c r="AB885" i="5" s="1"/>
  <c r="AA779" i="5"/>
  <c r="AB779" i="5" s="1"/>
  <c r="AA1210" i="5"/>
  <c r="AB1210" i="5" s="1"/>
  <c r="AA913" i="5"/>
  <c r="AB913" i="5" s="1"/>
  <c r="AA738" i="5"/>
  <c r="AB738" i="5" s="1"/>
  <c r="AA932" i="5"/>
  <c r="AB932" i="5" s="1"/>
  <c r="AA875" i="5"/>
  <c r="AB875" i="5" s="1"/>
  <c r="AA880" i="5"/>
  <c r="AB880" i="5" s="1"/>
  <c r="AA965" i="5"/>
  <c r="AB965" i="5" s="1"/>
  <c r="AA729" i="5"/>
  <c r="AB729" i="5" s="1"/>
  <c r="AA994" i="5"/>
  <c r="AB994" i="5" s="1"/>
  <c r="AA721" i="5"/>
  <c r="AB721" i="5" s="1"/>
  <c r="AA742" i="5"/>
  <c r="AB742" i="5" s="1"/>
  <c r="AA847" i="5"/>
  <c r="AB847" i="5" s="1"/>
  <c r="AA980" i="5"/>
  <c r="AB980" i="5" s="1"/>
  <c r="AA236" i="5"/>
  <c r="AB236" i="5" s="1"/>
  <c r="AA1072" i="5"/>
  <c r="AB1072" i="5" s="1"/>
  <c r="AA826" i="5"/>
  <c r="AB826" i="5" s="1"/>
  <c r="AA641" i="5"/>
  <c r="AB641" i="5" s="1"/>
  <c r="AA800" i="5"/>
  <c r="AB800" i="5" s="1"/>
  <c r="AA639" i="5"/>
  <c r="AB639" i="5" s="1"/>
  <c r="AA544" i="5"/>
  <c r="AB544" i="5" s="1"/>
  <c r="AA725" i="5"/>
  <c r="AB725" i="5" s="1"/>
  <c r="AA130" i="5"/>
  <c r="AB130" i="5" s="1"/>
  <c r="AA292" i="5"/>
  <c r="AB292" i="5" s="1"/>
  <c r="AA705" i="5"/>
  <c r="AB705" i="5" s="1"/>
  <c r="AA354" i="5"/>
  <c r="AB354" i="5" s="1"/>
  <c r="AA228" i="5"/>
  <c r="AB228" i="5" s="1"/>
  <c r="AA257" i="5"/>
  <c r="AB257" i="5" s="1"/>
  <c r="AA350" i="5"/>
  <c r="AB350" i="5" s="1"/>
  <c r="AA518" i="5"/>
  <c r="AB518" i="5" s="1"/>
  <c r="AA490" i="5"/>
  <c r="AB490" i="5" s="1"/>
  <c r="AA314" i="5"/>
  <c r="AB314" i="5" s="1"/>
  <c r="AA320" i="5"/>
  <c r="AB320" i="5" s="1"/>
  <c r="AA192" i="5"/>
  <c r="AB192" i="5" s="1"/>
  <c r="AA366" i="5"/>
  <c r="AB366" i="5" s="1"/>
  <c r="AA15" i="5"/>
  <c r="AB15" i="5" s="1"/>
  <c r="AA96" i="5"/>
  <c r="AB96" i="5" s="1"/>
  <c r="AA274" i="5"/>
  <c r="AB274" i="5" s="1"/>
  <c r="AA278" i="5"/>
  <c r="AB278" i="5" s="1"/>
  <c r="AA233" i="5"/>
  <c r="AB233" i="5" s="1"/>
  <c r="AA16" i="5"/>
  <c r="AB16" i="5" s="1"/>
  <c r="AA141" i="5"/>
  <c r="AB141" i="5" s="1"/>
  <c r="AA337" i="5"/>
  <c r="AB337" i="5" s="1"/>
  <c r="AA117" i="5"/>
  <c r="AB117" i="5" s="1"/>
  <c r="AA1627" i="5"/>
  <c r="AB1627" i="5" s="1"/>
  <c r="AA1857" i="5"/>
  <c r="AB1857" i="5" s="1"/>
  <c r="AA2072" i="5"/>
  <c r="AB2072" i="5" s="1"/>
  <c r="AA1843" i="5"/>
  <c r="AB1843" i="5" s="1"/>
  <c r="AA2116" i="5"/>
  <c r="AB2116" i="5" s="1"/>
  <c r="AA2087" i="5"/>
  <c r="AB2087" i="5" s="1"/>
  <c r="AA1830" i="5"/>
  <c r="AB1830" i="5" s="1"/>
  <c r="AA2179" i="5"/>
  <c r="AB2179" i="5" s="1"/>
  <c r="AA2068" i="5"/>
  <c r="AB2068" i="5" s="1"/>
  <c r="AA1949" i="5"/>
  <c r="AB1949" i="5" s="1"/>
  <c r="AA2112" i="5"/>
  <c r="AB2112" i="5" s="1"/>
  <c r="AA2119" i="5"/>
  <c r="AB2119" i="5" s="1"/>
  <c r="AA1967" i="5"/>
  <c r="AB1967" i="5" s="1"/>
  <c r="AA1524" i="5"/>
  <c r="AB1524" i="5" s="1"/>
  <c r="AA1756" i="5"/>
  <c r="AB1756" i="5" s="1"/>
  <c r="AA1120" i="5"/>
  <c r="AB1120" i="5" s="1"/>
  <c r="AA1508" i="5"/>
  <c r="AB1508" i="5" s="1"/>
  <c r="AA1802" i="5"/>
  <c r="AB1802" i="5" s="1"/>
  <c r="AA1459" i="5"/>
  <c r="AB1459" i="5" s="1"/>
  <c r="AA1735" i="5"/>
  <c r="AB1735" i="5" s="1"/>
  <c r="AA1483" i="5"/>
  <c r="AB1483" i="5" s="1"/>
  <c r="AA1844" i="5"/>
  <c r="AB1844" i="5" s="1"/>
  <c r="AA2058" i="5"/>
  <c r="AB2058" i="5" s="1"/>
  <c r="AA1771" i="5"/>
  <c r="AB1771" i="5" s="1"/>
  <c r="AA2038" i="5"/>
  <c r="AB2038" i="5" s="1"/>
  <c r="AA1620" i="5"/>
  <c r="AB1620" i="5" s="1"/>
  <c r="AA1816" i="5"/>
  <c r="AB1816" i="5" s="1"/>
  <c r="AA1970" i="5"/>
  <c r="AB1970" i="5" s="1"/>
  <c r="AA1704" i="5"/>
  <c r="AB1704" i="5" s="1"/>
  <c r="AA1668" i="5"/>
  <c r="AB1668" i="5" s="1"/>
  <c r="AA2070" i="5"/>
  <c r="AB2070" i="5" s="1"/>
  <c r="AA1836" i="5"/>
  <c r="AB1836" i="5" s="1"/>
  <c r="AA1397" i="5"/>
  <c r="AB1397" i="5" s="1"/>
  <c r="AA958" i="5"/>
  <c r="AB958" i="5" s="1"/>
  <c r="AA831" i="5"/>
  <c r="AB831" i="5" s="1"/>
  <c r="AA1127" i="5"/>
  <c r="AB1127" i="5" s="1"/>
  <c r="AA1644" i="5"/>
  <c r="AB1644" i="5" s="1"/>
  <c r="AA1452" i="5"/>
  <c r="AB1452" i="5" s="1"/>
  <c r="AA1362" i="5"/>
  <c r="AB1362" i="5" s="1"/>
  <c r="AA731" i="5"/>
  <c r="AB731" i="5" s="1"/>
  <c r="AA1132" i="5"/>
  <c r="AB1132" i="5" s="1"/>
  <c r="AA695" i="5"/>
  <c r="AB695" i="5" s="1"/>
  <c r="AA1048" i="5"/>
  <c r="AB1048" i="5" s="1"/>
  <c r="AA208" i="5"/>
  <c r="AB208" i="5" s="1"/>
  <c r="AA409" i="5"/>
  <c r="AB409" i="5" s="1"/>
  <c r="AA23" i="5"/>
  <c r="AB23" i="5" s="1"/>
  <c r="AA334" i="5"/>
  <c r="AB334" i="5" s="1"/>
  <c r="AA153" i="5"/>
  <c r="AB153" i="5" s="1"/>
  <c r="AA36" i="5"/>
  <c r="AB36" i="5" s="1"/>
  <c r="AA12" i="5"/>
  <c r="AB12" i="5" s="1"/>
  <c r="AA277" i="5"/>
  <c r="AB277" i="5" s="1"/>
  <c r="AA961" i="5"/>
  <c r="AB961" i="5" s="1"/>
  <c r="AA858" i="5"/>
  <c r="AB858" i="5" s="1"/>
  <c r="AA581" i="5"/>
  <c r="AB581" i="5" s="1"/>
  <c r="AA97" i="5"/>
  <c r="AB97" i="5" s="1"/>
  <c r="AA306" i="5"/>
  <c r="AB306" i="5" s="1"/>
  <c r="AB8" i="5"/>
  <c r="AA758" i="5"/>
  <c r="AB758" i="5" s="1"/>
  <c r="AA788" i="5"/>
  <c r="AB788" i="5" s="1"/>
  <c r="AA441" i="5"/>
  <c r="AB441" i="5" s="1"/>
  <c r="AA241" i="5"/>
  <c r="AB241" i="5" s="1"/>
  <c r="AA309" i="5"/>
  <c r="AB309" i="5" s="1"/>
  <c r="AA982" i="5"/>
  <c r="AB982" i="5" s="1"/>
  <c r="AA168" i="5"/>
  <c r="AB168" i="5" s="1"/>
  <c r="AA132" i="5"/>
  <c r="AB132" i="5" s="1"/>
  <c r="AA297" i="5"/>
  <c r="AB297" i="5" s="1"/>
  <c r="AA1282" i="5"/>
  <c r="AB1282" i="5" s="1"/>
  <c r="AA525" i="5"/>
  <c r="AB525" i="5" s="1"/>
  <c r="AA114" i="5"/>
  <c r="AB114" i="5" s="1"/>
  <c r="AA24" i="5"/>
  <c r="AB24" i="5" s="1"/>
  <c r="AA245" i="5"/>
  <c r="AB245" i="5" s="1"/>
  <c r="AA818" i="5"/>
  <c r="AB818" i="5" s="1"/>
  <c r="AA681" i="5"/>
  <c r="AB681" i="5" s="1"/>
  <c r="AA209" i="5"/>
  <c r="AB209" i="5" s="1"/>
  <c r="AA101" i="5"/>
  <c r="AB101" i="5" s="1"/>
  <c r="AA946" i="5"/>
  <c r="AB946" i="5" s="1"/>
  <c r="AA212" i="5"/>
  <c r="AB212" i="5" s="1"/>
  <c r="AA93" i="5"/>
  <c r="AB93" i="5" s="1"/>
  <c r="AA1214" i="5"/>
  <c r="AB1214" i="5" s="1"/>
  <c r="AA594" i="5"/>
  <c r="AB594" i="5" s="1"/>
  <c r="AA169" i="5"/>
  <c r="AB169" i="5" s="1"/>
  <c r="AA706" i="5"/>
  <c r="AB706" i="5" s="1"/>
  <c r="AA870" i="5"/>
  <c r="AB870" i="5" s="1"/>
  <c r="AA814" i="5"/>
  <c r="AB814" i="5" s="1"/>
  <c r="AA333" i="5"/>
  <c r="AB333" i="5" s="1"/>
  <c r="AA313" i="5"/>
  <c r="AB313" i="5" s="1"/>
  <c r="AA322" i="5"/>
  <c r="AB322" i="5" s="1"/>
  <c r="AA88" i="5"/>
  <c r="AB88" i="5" s="1"/>
  <c r="AA48" i="5"/>
  <c r="AB48" i="5" s="1"/>
  <c r="AA598" i="5"/>
  <c r="AB598" i="5" s="1"/>
  <c r="AA290" i="5"/>
  <c r="AB290" i="5" s="1"/>
  <c r="AA32" i="5"/>
  <c r="AB32" i="5" s="1"/>
  <c r="AA1186" i="5"/>
  <c r="AB1186" i="5" s="1"/>
  <c r="AA512" i="5"/>
  <c r="AB512" i="5" s="1"/>
  <c r="AA282" i="5"/>
  <c r="AB282" i="5" s="1"/>
  <c r="AA361" i="5"/>
  <c r="AB361" i="5" s="1"/>
  <c r="AA936" i="5"/>
  <c r="AB936" i="5" s="1"/>
  <c r="AA625" i="5"/>
  <c r="AB625" i="5" s="1"/>
  <c r="AA242" i="5"/>
  <c r="AB242" i="5" s="1"/>
  <c r="AA113" i="5"/>
  <c r="AB113" i="5" s="1"/>
  <c r="AA261" i="5"/>
  <c r="AB261" i="5" s="1"/>
  <c r="AA722" i="5"/>
  <c r="AB722" i="5" s="1"/>
  <c r="AA514" i="5"/>
  <c r="AB514" i="5" s="1"/>
  <c r="AA82" i="5"/>
  <c r="AB82" i="5" s="1"/>
  <c r="AA273" i="5"/>
  <c r="AB273" i="5" s="1"/>
  <c r="AA689" i="5"/>
  <c r="AB689" i="5" s="1"/>
  <c r="AA305" i="5"/>
  <c r="AB305" i="5" s="1"/>
  <c r="AA217" i="5"/>
  <c r="AB217" i="5" s="1"/>
  <c r="AA1194" i="5"/>
  <c r="AB1194" i="5" s="1"/>
  <c r="AA618" i="5"/>
  <c r="AB618" i="5" s="1"/>
  <c r="AA185" i="5"/>
  <c r="AB185" i="5" s="1"/>
  <c r="AA699" i="5"/>
  <c r="AB699" i="5" s="1"/>
  <c r="AA180" i="5"/>
  <c r="AB180" i="5" s="1"/>
  <c r="AA363" i="5"/>
  <c r="AB363" i="5" s="1"/>
  <c r="AA28" i="5"/>
  <c r="AB28" i="5" s="1"/>
  <c r="AA1068" i="5"/>
  <c r="AB1068" i="5" s="1"/>
  <c r="AA971" i="5"/>
  <c r="AB971" i="5" s="1"/>
  <c r="AA697" i="5"/>
  <c r="AB697" i="5" s="1"/>
  <c r="AA433" i="5"/>
  <c r="AB433" i="5" s="1"/>
  <c r="AA510" i="5"/>
  <c r="AB510" i="5" s="1"/>
  <c r="AA437" i="5"/>
  <c r="AB437" i="5" s="1"/>
  <c r="AA7" i="5"/>
  <c r="AB7" i="5" s="1"/>
  <c r="AA253" i="5"/>
  <c r="AB253" i="5" s="1"/>
  <c r="AA229" i="5"/>
  <c r="AB229" i="5" s="1"/>
  <c r="AA1190" i="5"/>
  <c r="AB1190" i="5" s="1"/>
  <c r="AA714" i="5"/>
  <c r="AB714" i="5" s="1"/>
  <c r="AA47" i="5"/>
  <c r="AB47" i="5" s="1"/>
  <c r="AA299" i="5"/>
  <c r="AB299" i="5" s="1"/>
  <c r="AA486" i="5"/>
  <c r="AB486" i="5" s="1"/>
  <c r="AA413" i="5"/>
  <c r="AB413" i="5" s="1"/>
  <c r="AA269" i="5"/>
  <c r="AB269" i="5" s="1"/>
  <c r="AA173" i="5"/>
  <c r="AB173" i="5" s="1"/>
  <c r="AA149" i="5"/>
  <c r="AB149" i="5" s="1"/>
  <c r="AA1373" i="5"/>
  <c r="AB1373" i="5" s="1"/>
  <c r="AA813" i="5"/>
  <c r="AB813" i="5" s="1"/>
  <c r="AA727" i="5"/>
  <c r="AB727" i="5" s="1"/>
  <c r="AA194" i="5"/>
  <c r="AB194" i="5" s="1"/>
  <c r="AA329" i="5"/>
  <c r="AB329" i="5" s="1"/>
  <c r="AA381" i="5"/>
  <c r="AB381" i="5" s="1"/>
  <c r="AA281" i="5"/>
  <c r="AB281" i="5" s="1"/>
  <c r="AA249" i="5"/>
  <c r="AB249" i="5" s="1"/>
  <c r="AA157" i="5"/>
  <c r="AB157" i="5" s="1"/>
  <c r="AA133" i="5"/>
  <c r="AB133" i="5" s="1"/>
  <c r="AA1417" i="5"/>
  <c r="AB1417" i="5" s="1"/>
  <c r="AA298" i="5"/>
  <c r="AB298" i="5" s="1"/>
  <c r="AA125" i="5"/>
  <c r="AB125" i="5" s="1"/>
  <c r="AA1064" i="5"/>
  <c r="AB1064" i="5" s="1"/>
  <c r="AA280" i="5"/>
  <c r="AB280" i="5" s="1"/>
  <c r="AA81" i="5"/>
  <c r="AB81" i="5" s="1"/>
  <c r="AA44" i="5"/>
  <c r="AB44" i="5" s="1"/>
  <c r="AA852" i="5"/>
  <c r="AB852" i="5" s="1"/>
  <c r="AA176" i="5"/>
  <c r="AB176" i="5" s="1"/>
  <c r="AA77" i="5"/>
  <c r="AB77" i="5" s="1"/>
  <c r="H150" i="5"/>
  <c r="H174" i="5"/>
  <c r="H198" i="5"/>
  <c r="H222" i="5"/>
  <c r="H246" i="5"/>
  <c r="H270" i="5"/>
  <c r="H294" i="5"/>
  <c r="H318" i="5"/>
  <c r="H366" i="5"/>
  <c r="H390" i="5"/>
  <c r="H414" i="5"/>
  <c r="H59" i="5"/>
  <c r="H535" i="5"/>
  <c r="H679" i="5"/>
  <c r="H823" i="5"/>
  <c r="H203" i="5"/>
  <c r="H227" i="5"/>
  <c r="H275" i="5"/>
  <c r="H347" i="5"/>
  <c r="H30" i="5"/>
  <c r="H78" i="5"/>
  <c r="H102" i="5"/>
  <c r="H126" i="5"/>
  <c r="H251" i="5"/>
  <c r="H11" i="5"/>
  <c r="H299" i="5"/>
  <c r="H405" i="5"/>
  <c r="H35" i="5"/>
  <c r="H323" i="5"/>
  <c r="H639" i="5"/>
  <c r="H783" i="5"/>
  <c r="H909" i="5"/>
  <c r="H921" i="5"/>
  <c r="H83" i="5"/>
  <c r="H371" i="5"/>
  <c r="H54" i="5"/>
  <c r="H107" i="5"/>
  <c r="H395" i="5"/>
  <c r="H131" i="5"/>
  <c r="H419" i="5"/>
  <c r="H155" i="5"/>
  <c r="H179" i="5"/>
  <c r="H564" i="5"/>
  <c r="H708" i="5"/>
  <c r="H852" i="5"/>
  <c r="H8751" i="5"/>
  <c r="H8703" i="5"/>
  <c r="H8655" i="5"/>
  <c r="H8607" i="5"/>
  <c r="H8559" i="5"/>
  <c r="H8511" i="5"/>
  <c r="H8779" i="5"/>
  <c r="H8731" i="5"/>
  <c r="H8683" i="5"/>
  <c r="H8635" i="5"/>
  <c r="H8587" i="5"/>
  <c r="H8539" i="5"/>
  <c r="H8448" i="5"/>
  <c r="H8444" i="5"/>
  <c r="H8759" i="5"/>
  <c r="H8711" i="5"/>
  <c r="H8663" i="5"/>
  <c r="H8615" i="5"/>
  <c r="H8567" i="5"/>
  <c r="H8519" i="5"/>
  <c r="H8500" i="5"/>
  <c r="H8492" i="5"/>
  <c r="H8484" i="5"/>
  <c r="H8476" i="5"/>
  <c r="H8468" i="5"/>
  <c r="H8460" i="5"/>
  <c r="H8452" i="5"/>
  <c r="H8787" i="5"/>
  <c r="H8739" i="5"/>
  <c r="H8767" i="5"/>
  <c r="H8263" i="5"/>
  <c r="H8747" i="5"/>
  <c r="H8783" i="5"/>
  <c r="H8763" i="5"/>
  <c r="H8755" i="5"/>
  <c r="H8436" i="5"/>
  <c r="H8420" i="5"/>
  <c r="H8404" i="5"/>
  <c r="H8388" i="5"/>
  <c r="H8377" i="5"/>
  <c r="H8372" i="5"/>
  <c r="H8361" i="5"/>
  <c r="H8356" i="5"/>
  <c r="H8345" i="5"/>
  <c r="H8340" i="5"/>
  <c r="H8329" i="5"/>
  <c r="H8324" i="5"/>
  <c r="H8313" i="5"/>
  <c r="H8308" i="5"/>
  <c r="H8297" i="5"/>
  <c r="H8292" i="5"/>
  <c r="H8281" i="5"/>
  <c r="H8276" i="5"/>
  <c r="H8265" i="5"/>
  <c r="H8260" i="5"/>
  <c r="H8255" i="5"/>
  <c r="H8236" i="5"/>
  <c r="H8231" i="5"/>
  <c r="H8212" i="5"/>
  <c r="H8207" i="5"/>
  <c r="H8203" i="5"/>
  <c r="H8199" i="5"/>
  <c r="H8195" i="5"/>
  <c r="H8191" i="5"/>
  <c r="H8187" i="5"/>
  <c r="H8183" i="5"/>
  <c r="H8179" i="5"/>
  <c r="H8175" i="5"/>
  <c r="H8171" i="5"/>
  <c r="H8167" i="5"/>
  <c r="H8163" i="5"/>
  <c r="H8159" i="5"/>
  <c r="H8775" i="5"/>
  <c r="H8430" i="5"/>
  <c r="H8414" i="5"/>
  <c r="H8398" i="5"/>
  <c r="H8382" i="5"/>
  <c r="H8366" i="5"/>
  <c r="H8350" i="5"/>
  <c r="H8334" i="5"/>
  <c r="H8318" i="5"/>
  <c r="H8302" i="5"/>
  <c r="H8286" i="5"/>
  <c r="H8270" i="5"/>
  <c r="H8675" i="5"/>
  <c r="H8531" i="5"/>
  <c r="H8259" i="5"/>
  <c r="H8240" i="5"/>
  <c r="H8235" i="5"/>
  <c r="H8216" i="5"/>
  <c r="H8211" i="5"/>
  <c r="H8707" i="5"/>
  <c r="H8563" i="5"/>
  <c r="H8440" i="5"/>
  <c r="H8424" i="5"/>
  <c r="H8408" i="5"/>
  <c r="H8392" i="5"/>
  <c r="H8376" i="5"/>
  <c r="H8360" i="5"/>
  <c r="H8344" i="5"/>
  <c r="H8328" i="5"/>
  <c r="H8446" i="5"/>
  <c r="H8434" i="5"/>
  <c r="H8418" i="5"/>
  <c r="H8402" i="5"/>
  <c r="H8386" i="5"/>
  <c r="H8370" i="5"/>
  <c r="H8354" i="5"/>
  <c r="H8338" i="5"/>
  <c r="H8322" i="5"/>
  <c r="H8306" i="5"/>
  <c r="H8290" i="5"/>
  <c r="H8274" i="5"/>
  <c r="H8771" i="5"/>
  <c r="H8627" i="5"/>
  <c r="H8428" i="5"/>
  <c r="H8412" i="5"/>
  <c r="H8396" i="5"/>
  <c r="H8380" i="5"/>
  <c r="H8364" i="5"/>
  <c r="H8348" i="5"/>
  <c r="H8332" i="5"/>
  <c r="H8316" i="5"/>
  <c r="H8659" i="5"/>
  <c r="H8515" i="5"/>
  <c r="H8438" i="5"/>
  <c r="H8422" i="5"/>
  <c r="H8406" i="5"/>
  <c r="H8390" i="5"/>
  <c r="H8374" i="5"/>
  <c r="H8358" i="5"/>
  <c r="H8342" i="5"/>
  <c r="H8326" i="5"/>
  <c r="H8310" i="5"/>
  <c r="H8294" i="5"/>
  <c r="H8278" i="5"/>
  <c r="H8362" i="5"/>
  <c r="H8320" i="5"/>
  <c r="H8394" i="5"/>
  <c r="H8352" i="5"/>
  <c r="H8246" i="5"/>
  <c r="H8103" i="5"/>
  <c r="H8727" i="5"/>
  <c r="H8611" i="5"/>
  <c r="H8463" i="5"/>
  <c r="H8410" i="5"/>
  <c r="H8368" i="5"/>
  <c r="H8495" i="5"/>
  <c r="H8426" i="5"/>
  <c r="H8384" i="5"/>
  <c r="H8723" i="5"/>
  <c r="H8583" i="5"/>
  <c r="H8449" i="5"/>
  <c r="H8298" i="5"/>
  <c r="H8234" i="5"/>
  <c r="H8115" i="5"/>
  <c r="H8105" i="5"/>
  <c r="H8091" i="5"/>
  <c r="H8479" i="5"/>
  <c r="H8314" i="5"/>
  <c r="H8330" i="5"/>
  <c r="H8241" i="5"/>
  <c r="H8151" i="5"/>
  <c r="H8135" i="5"/>
  <c r="H8119" i="5"/>
  <c r="H8095" i="5"/>
  <c r="H8437" i="5"/>
  <c r="H8336" i="5"/>
  <c r="H8503" i="5"/>
  <c r="H8253" i="5"/>
  <c r="H8416" i="5"/>
  <c r="H8304" i="5"/>
  <c r="H8155" i="5"/>
  <c r="H8373" i="5"/>
  <c r="H8282" i="5"/>
  <c r="H8217" i="5"/>
  <c r="H8128" i="5"/>
  <c r="H8096" i="5"/>
  <c r="H8078" i="5"/>
  <c r="H8062" i="5"/>
  <c r="H8046" i="5"/>
  <c r="H8579" i="5"/>
  <c r="H8432" i="5"/>
  <c r="H8222" i="5"/>
  <c r="H8152" i="5"/>
  <c r="H8087" i="5"/>
  <c r="H8450" i="5"/>
  <c r="H8400" i="5"/>
  <c r="H8378" i="5"/>
  <c r="H8357" i="5"/>
  <c r="H8277" i="5"/>
  <c r="H8247" i="5"/>
  <c r="H8229" i="5"/>
  <c r="H8188" i="5"/>
  <c r="H8099" i="5"/>
  <c r="H8075" i="5"/>
  <c r="H8070" i="5"/>
  <c r="H8059" i="5"/>
  <c r="H8054" i="5"/>
  <c r="H8043" i="5"/>
  <c r="H8038" i="5"/>
  <c r="H8027" i="5"/>
  <c r="H8022" i="5"/>
  <c r="H8011" i="5"/>
  <c r="H8006" i="5"/>
  <c r="H7995" i="5"/>
  <c r="H7990" i="5"/>
  <c r="H7979" i="5"/>
  <c r="H7974" i="5"/>
  <c r="H7963" i="5"/>
  <c r="H7958" i="5"/>
  <c r="H7947" i="5"/>
  <c r="H7942" i="5"/>
  <c r="H7931" i="5"/>
  <c r="H7926" i="5"/>
  <c r="H7915" i="5"/>
  <c r="H7911" i="5"/>
  <c r="H7907" i="5"/>
  <c r="H7903" i="5"/>
  <c r="H7899" i="5"/>
  <c r="H7895" i="5"/>
  <c r="H7891" i="5"/>
  <c r="H7887" i="5"/>
  <c r="H7883" i="5"/>
  <c r="H7879" i="5"/>
  <c r="H7875" i="5"/>
  <c r="H7871" i="5"/>
  <c r="H7867" i="5"/>
  <c r="H7863" i="5"/>
  <c r="H7859" i="5"/>
  <c r="H7855" i="5"/>
  <c r="H7851" i="5"/>
  <c r="H7847" i="5"/>
  <c r="H7843" i="5"/>
  <c r="H7839" i="5"/>
  <c r="H7835" i="5"/>
  <c r="H7831" i="5"/>
  <c r="H7827" i="5"/>
  <c r="H7823" i="5"/>
  <c r="H7819" i="5"/>
  <c r="H7815" i="5"/>
  <c r="H7811" i="5"/>
  <c r="H7807" i="5"/>
  <c r="H7803" i="5"/>
  <c r="H7799" i="5"/>
  <c r="H8144" i="5"/>
  <c r="H8131" i="5"/>
  <c r="H8080" i="5"/>
  <c r="H8064" i="5"/>
  <c r="H8048" i="5"/>
  <c r="H8032" i="5"/>
  <c r="H8016" i="5"/>
  <c r="H8000" i="5"/>
  <c r="H7984" i="5"/>
  <c r="H8442" i="5"/>
  <c r="H8218" i="5"/>
  <c r="H8136" i="5"/>
  <c r="H8127" i="5"/>
  <c r="H8066" i="5"/>
  <c r="H8044" i="5"/>
  <c r="H7980" i="5"/>
  <c r="H7916" i="5"/>
  <c r="H7755" i="5"/>
  <c r="H8143" i="5"/>
  <c r="H8111" i="5"/>
  <c r="H8079" i="5"/>
  <c r="H8072" i="5"/>
  <c r="H8058" i="5"/>
  <c r="H8015" i="5"/>
  <c r="H8008" i="5"/>
  <c r="H7994" i="5"/>
  <c r="H7951" i="5"/>
  <c r="H7944" i="5"/>
  <c r="H7930" i="5"/>
  <c r="H8036" i="5"/>
  <c r="H7972" i="5"/>
  <c r="H7795" i="5"/>
  <c r="H7790" i="5"/>
  <c r="H7779" i="5"/>
  <c r="H7774" i="5"/>
  <c r="H7759" i="5"/>
  <c r="H7735" i="5"/>
  <c r="H8346" i="5"/>
  <c r="H8050" i="5"/>
  <c r="H8028" i="5"/>
  <c r="H7964" i="5"/>
  <c r="H8056" i="5"/>
  <c r="H8042" i="5"/>
  <c r="H7992" i="5"/>
  <c r="H7763" i="5"/>
  <c r="H7739" i="5"/>
  <c r="H8116" i="5"/>
  <c r="H8108" i="5"/>
  <c r="H8084" i="5"/>
  <c r="H8020" i="5"/>
  <c r="H7956" i="5"/>
  <c r="H8147" i="5"/>
  <c r="H8068" i="5"/>
  <c r="H8004" i="5"/>
  <c r="H7940" i="5"/>
  <c r="H7787" i="5"/>
  <c r="H7771" i="5"/>
  <c r="H7747" i="5"/>
  <c r="H8210" i="5"/>
  <c r="H8089" i="5"/>
  <c r="H8082" i="5"/>
  <c r="H8060" i="5"/>
  <c r="H8039" i="5"/>
  <c r="H8018" i="5"/>
  <c r="H7996" i="5"/>
  <c r="H7975" i="5"/>
  <c r="H7954" i="5"/>
  <c r="H7932" i="5"/>
  <c r="H7792" i="5"/>
  <c r="H7776" i="5"/>
  <c r="H7766" i="5"/>
  <c r="H7756" i="5"/>
  <c r="H7742" i="5"/>
  <c r="H8258" i="5"/>
  <c r="H8113" i="5"/>
  <c r="H8074" i="5"/>
  <c r="H8024" i="5"/>
  <c r="H7751" i="5"/>
  <c r="H8132" i="5"/>
  <c r="H8047" i="5"/>
  <c r="H7976" i="5"/>
  <c r="H7924" i="5"/>
  <c r="H8251" i="5"/>
  <c r="H7723" i="5"/>
  <c r="H7689" i="5"/>
  <c r="H7675" i="5"/>
  <c r="H7641" i="5"/>
  <c r="H7627" i="5"/>
  <c r="H8228" i="5"/>
  <c r="H8120" i="5"/>
  <c r="H8076" i="5"/>
  <c r="H8055" i="5"/>
  <c r="H8026" i="5"/>
  <c r="H7736" i="5"/>
  <c r="H7709" i="5"/>
  <c r="H7695" i="5"/>
  <c r="H7661" i="5"/>
  <c r="H7647" i="5"/>
  <c r="H7613" i="5"/>
  <c r="H7607" i="5"/>
  <c r="H7591" i="5"/>
  <c r="H7575" i="5"/>
  <c r="H7559" i="5"/>
  <c r="H7543" i="5"/>
  <c r="H8139" i="5"/>
  <c r="H7983" i="5"/>
  <c r="H7750" i="5"/>
  <c r="H7743" i="5"/>
  <c r="H7729" i="5"/>
  <c r="H7715" i="5"/>
  <c r="H7681" i="5"/>
  <c r="H7667" i="5"/>
  <c r="H7633" i="5"/>
  <c r="H7619" i="5"/>
  <c r="H8107" i="5"/>
  <c r="H8052" i="5"/>
  <c r="H7919" i="5"/>
  <c r="H7786" i="5"/>
  <c r="H7727" i="5"/>
  <c r="H7693" i="5"/>
  <c r="H7679" i="5"/>
  <c r="H7645" i="5"/>
  <c r="H7631" i="5"/>
  <c r="H8104" i="5"/>
  <c r="H7948" i="5"/>
  <c r="H7927" i="5"/>
  <c r="H7762" i="5"/>
  <c r="H7719" i="5"/>
  <c r="H7685" i="5"/>
  <c r="H7671" i="5"/>
  <c r="H7637" i="5"/>
  <c r="H7623" i="5"/>
  <c r="H7599" i="5"/>
  <c r="H8040" i="5"/>
  <c r="H7988" i="5"/>
  <c r="H7791" i="5"/>
  <c r="H7705" i="5"/>
  <c r="H7691" i="5"/>
  <c r="H7657" i="5"/>
  <c r="H7643" i="5"/>
  <c r="H7962" i="5"/>
  <c r="H7659" i="5"/>
  <c r="H7594" i="5"/>
  <c r="H7587" i="5"/>
  <c r="H7567" i="5"/>
  <c r="H7535" i="5"/>
  <c r="H7523" i="5"/>
  <c r="H7481" i="5"/>
  <c r="H7475" i="5"/>
  <c r="H7463" i="5"/>
  <c r="H7434" i="5"/>
  <c r="H7417" i="5"/>
  <c r="H7411" i="5"/>
  <c r="H7399" i="5"/>
  <c r="H7370" i="5"/>
  <c r="H7353" i="5"/>
  <c r="H7347" i="5"/>
  <c r="H7335" i="5"/>
  <c r="H7307" i="5"/>
  <c r="H7291" i="5"/>
  <c r="H7738" i="5"/>
  <c r="H7711" i="5"/>
  <c r="H7615" i="5"/>
  <c r="H7451" i="5"/>
  <c r="H7764" i="5"/>
  <c r="H7746" i="5"/>
  <c r="H7701" i="5"/>
  <c r="H7593" i="5"/>
  <c r="H7566" i="5"/>
  <c r="H7553" i="5"/>
  <c r="H7547" i="5"/>
  <c r="H7534" i="5"/>
  <c r="H7462" i="5"/>
  <c r="H7445" i="5"/>
  <c r="H7439" i="5"/>
  <c r="H7398" i="5"/>
  <c r="H7381" i="5"/>
  <c r="H7375" i="5"/>
  <c r="H7334" i="5"/>
  <c r="H7317" i="5"/>
  <c r="H7306" i="5"/>
  <c r="H7301" i="5"/>
  <c r="H7290" i="5"/>
  <c r="H7285" i="5"/>
  <c r="H7281" i="5"/>
  <c r="H7277" i="5"/>
  <c r="H7273" i="5"/>
  <c r="H7269" i="5"/>
  <c r="H7265" i="5"/>
  <c r="H7261" i="5"/>
  <c r="H7257" i="5"/>
  <c r="H7253" i="5"/>
  <c r="H7249" i="5"/>
  <c r="H7245" i="5"/>
  <c r="H7241" i="5"/>
  <c r="H7237" i="5"/>
  <c r="H7233" i="5"/>
  <c r="H7229" i="5"/>
  <c r="H7225" i="5"/>
  <c r="H7217" i="5"/>
  <c r="H7213" i="5"/>
  <c r="H7209" i="5"/>
  <c r="H7193" i="5"/>
  <c r="H7189" i="5"/>
  <c r="H7185" i="5"/>
  <c r="H7169" i="5"/>
  <c r="H7165" i="5"/>
  <c r="H7161" i="5"/>
  <c r="H7157" i="5"/>
  <c r="H7153" i="5"/>
  <c r="H7145" i="5"/>
  <c r="H7141" i="5"/>
  <c r="H7137" i="5"/>
  <c r="H7133" i="5"/>
  <c r="H7121" i="5"/>
  <c r="H7117" i="5"/>
  <c r="H7113" i="5"/>
  <c r="H7109" i="5"/>
  <c r="H7105" i="5"/>
  <c r="H7101" i="5"/>
  <c r="H7097" i="5"/>
  <c r="H7093" i="5"/>
  <c r="H7089" i="5"/>
  <c r="H7085" i="5"/>
  <c r="H7069" i="5"/>
  <c r="H7049" i="5"/>
  <c r="H7045" i="5"/>
  <c r="H8164" i="5"/>
  <c r="H7970" i="5"/>
  <c r="H7649" i="5"/>
  <c r="H7579" i="5"/>
  <c r="H7515" i="5"/>
  <c r="H7503" i="5"/>
  <c r="H7491" i="5"/>
  <c r="H7479" i="5"/>
  <c r="H7991" i="5"/>
  <c r="H7683" i="5"/>
  <c r="H7665" i="5"/>
  <c r="H7639" i="5"/>
  <c r="H7605" i="5"/>
  <c r="H7598" i="5"/>
  <c r="H7546" i="5"/>
  <c r="H7527" i="5"/>
  <c r="H7497" i="5"/>
  <c r="H7473" i="5"/>
  <c r="H7467" i="5"/>
  <c r="H7438" i="5"/>
  <c r="H7409" i="5"/>
  <c r="H7403" i="5"/>
  <c r="H7374" i="5"/>
  <c r="H7345" i="5"/>
  <c r="H7339" i="5"/>
  <c r="H8012" i="5"/>
  <c r="H7770" i="5"/>
  <c r="H7725" i="5"/>
  <c r="H7717" i="5"/>
  <c r="H7699" i="5"/>
  <c r="H7673" i="5"/>
  <c r="H7655" i="5"/>
  <c r="H7629" i="5"/>
  <c r="H7621" i="5"/>
  <c r="H7578" i="5"/>
  <c r="H7571" i="5"/>
  <c r="H7558" i="5"/>
  <c r="H7539" i="5"/>
  <c r="H7514" i="5"/>
  <c r="H7502" i="5"/>
  <c r="H7478" i="5"/>
  <c r="H7461" i="5"/>
  <c r="H7455" i="5"/>
  <c r="H7414" i="5"/>
  <c r="H7397" i="5"/>
  <c r="H7391" i="5"/>
  <c r="H7350" i="5"/>
  <c r="H7333" i="5"/>
  <c r="H7327" i="5"/>
  <c r="H7310" i="5"/>
  <c r="H7305" i="5"/>
  <c r="H7294" i="5"/>
  <c r="H7289" i="5"/>
  <c r="H7284" i="5"/>
  <c r="H7280" i="5"/>
  <c r="H7276" i="5"/>
  <c r="H7272" i="5"/>
  <c r="H7268" i="5"/>
  <c r="H7264" i="5"/>
  <c r="H7260" i="5"/>
  <c r="H7256" i="5"/>
  <c r="H7252" i="5"/>
  <c r="H7248" i="5"/>
  <c r="H7244" i="5"/>
  <c r="H7240" i="5"/>
  <c r="H7236" i="5"/>
  <c r="H7232" i="5"/>
  <c r="H7228" i="5"/>
  <c r="H7216" i="5"/>
  <c r="H7212" i="5"/>
  <c r="H7208" i="5"/>
  <c r="H7192" i="5"/>
  <c r="H7188" i="5"/>
  <c r="H7184" i="5"/>
  <c r="H7168" i="5"/>
  <c r="H7164" i="5"/>
  <c r="H7160" i="5"/>
  <c r="H7156" i="5"/>
  <c r="H7144" i="5"/>
  <c r="H7140" i="5"/>
  <c r="H7136" i="5"/>
  <c r="H7132" i="5"/>
  <c r="H7124" i="5"/>
  <c r="H7120" i="5"/>
  <c r="H7116" i="5"/>
  <c r="H7112" i="5"/>
  <c r="H7108" i="5"/>
  <c r="H7104" i="5"/>
  <c r="H7100" i="5"/>
  <c r="H7096" i="5"/>
  <c r="H7092" i="5"/>
  <c r="H7088" i="5"/>
  <c r="H7084" i="5"/>
  <c r="H7072" i="5"/>
  <c r="H7048" i="5"/>
  <c r="H7707" i="5"/>
  <c r="H7611" i="5"/>
  <c r="H7551" i="5"/>
  <c r="H7443" i="5"/>
  <c r="H7760" i="5"/>
  <c r="H7653" i="5"/>
  <c r="H7610" i="5"/>
  <c r="H7603" i="5"/>
  <c r="H7589" i="5"/>
  <c r="H7563" i="5"/>
  <c r="H7531" i="5"/>
  <c r="H7471" i="5"/>
  <c r="H7430" i="5"/>
  <c r="H7366" i="5"/>
  <c r="H7349" i="5"/>
  <c r="H7343" i="5"/>
  <c r="H7314" i="5"/>
  <c r="H7309" i="5"/>
  <c r="H7298" i="5"/>
  <c r="H7293" i="5"/>
  <c r="H7283" i="5"/>
  <c r="H7279" i="5"/>
  <c r="H7275" i="5"/>
  <c r="H7271" i="5"/>
  <c r="H7267" i="5"/>
  <c r="H7263" i="5"/>
  <c r="H7259" i="5"/>
  <c r="H7255" i="5"/>
  <c r="H7251" i="5"/>
  <c r="H7247" i="5"/>
  <c r="H7243" i="5"/>
  <c r="H7239" i="5"/>
  <c r="H7235" i="5"/>
  <c r="H7231" i="5"/>
  <c r="H7227" i="5"/>
  <c r="H7215" i="5"/>
  <c r="H7211" i="5"/>
  <c r="H7207" i="5"/>
  <c r="H7191" i="5"/>
  <c r="H7187" i="5"/>
  <c r="H7183" i="5"/>
  <c r="H7171" i="5"/>
  <c r="H7167" i="5"/>
  <c r="H7163" i="5"/>
  <c r="H7775" i="5"/>
  <c r="H7740" i="5"/>
  <c r="H7697" i="5"/>
  <c r="H7459" i="5"/>
  <c r="H7447" i="5"/>
  <c r="H7669" i="5"/>
  <c r="H7557" i="5"/>
  <c r="H7519" i="5"/>
  <c r="H7359" i="5"/>
  <c r="H7242" i="5"/>
  <c r="H7044" i="5"/>
  <c r="H6996" i="5"/>
  <c r="H7731" i="5"/>
  <c r="H7721" i="5"/>
  <c r="H7595" i="5"/>
  <c r="H7493" i="5"/>
  <c r="H7425" i="5"/>
  <c r="H7318" i="5"/>
  <c r="H7262" i="5"/>
  <c r="H7677" i="5"/>
  <c r="H7635" i="5"/>
  <c r="H7625" i="5"/>
  <c r="H7454" i="5"/>
  <c r="H7282" i="5"/>
  <c r="H7234" i="5"/>
  <c r="H7190" i="5"/>
  <c r="H7162" i="5"/>
  <c r="H7071" i="5"/>
  <c r="H7752" i="5"/>
  <c r="H7687" i="5"/>
  <c r="H7583" i="5"/>
  <c r="H7574" i="5"/>
  <c r="H7483" i="5"/>
  <c r="H7365" i="5"/>
  <c r="H7254" i="5"/>
  <c r="H7021" i="5"/>
  <c r="H7555" i="5"/>
  <c r="H7545" i="5"/>
  <c r="H7507" i="5"/>
  <c r="H7326" i="5"/>
  <c r="H7274" i="5"/>
  <c r="H7226" i="5"/>
  <c r="H7025" i="5"/>
  <c r="H7012" i="5"/>
  <c r="H7794" i="5"/>
  <c r="H7783" i="5"/>
  <c r="H7499" i="5"/>
  <c r="H7441" i="5"/>
  <c r="H7423" i="5"/>
  <c r="H7355" i="5"/>
  <c r="H7297" i="5"/>
  <c r="H7246" i="5"/>
  <c r="H7154" i="5"/>
  <c r="H7601" i="5"/>
  <c r="H7489" i="5"/>
  <c r="H7382" i="5"/>
  <c r="H7266" i="5"/>
  <c r="H8123" i="5"/>
  <c r="H7651" i="5"/>
  <c r="H7609" i="5"/>
  <c r="H7542" i="5"/>
  <c r="H7505" i="5"/>
  <c r="H7429" i="5"/>
  <c r="H7361" i="5"/>
  <c r="H7313" i="5"/>
  <c r="H7258" i="5"/>
  <c r="H7214" i="5"/>
  <c r="H7142" i="5"/>
  <c r="H7703" i="5"/>
  <c r="H7470" i="5"/>
  <c r="H7390" i="5"/>
  <c r="H7278" i="5"/>
  <c r="H7230" i="5"/>
  <c r="H7186" i="5"/>
  <c r="H7158" i="5"/>
  <c r="H7119" i="5"/>
  <c r="H7114" i="5"/>
  <c r="H7103" i="5"/>
  <c r="H7098" i="5"/>
  <c r="H7087" i="5"/>
  <c r="H7082" i="5"/>
  <c r="H7019" i="5"/>
  <c r="H6997" i="5"/>
  <c r="H6971" i="5"/>
  <c r="H7713" i="5"/>
  <c r="H7495" i="5"/>
  <c r="H7487" i="5"/>
  <c r="H7419" i="5"/>
  <c r="H7302" i="5"/>
  <c r="H7250" i="5"/>
  <c r="H6988" i="5"/>
  <c r="H7166" i="5"/>
  <c r="H7000" i="5"/>
  <c r="H6976" i="5"/>
  <c r="H7286" i="5"/>
  <c r="H7663" i="5"/>
  <c r="H7617" i="5"/>
  <c r="H7047" i="5"/>
  <c r="H7024" i="5"/>
  <c r="H7017" i="5"/>
  <c r="H7011" i="5"/>
  <c r="H6916" i="5"/>
  <c r="H6772" i="5"/>
  <c r="H6724" i="5"/>
  <c r="H6690" i="5"/>
  <c r="H6676" i="5"/>
  <c r="H6642" i="5"/>
  <c r="H6628" i="5"/>
  <c r="H6580" i="5"/>
  <c r="H7446" i="5"/>
  <c r="H7342" i="5"/>
  <c r="H7070" i="5"/>
  <c r="H6992" i="5"/>
  <c r="H6950" i="5"/>
  <c r="H6806" i="5"/>
  <c r="H6758" i="5"/>
  <c r="H6710" i="5"/>
  <c r="H7767" i="5"/>
  <c r="H7016" i="5"/>
  <c r="H6998" i="5"/>
  <c r="H6922" i="5"/>
  <c r="H6778" i="5"/>
  <c r="H6730" i="5"/>
  <c r="H7004" i="5"/>
  <c r="H6942" i="5"/>
  <c r="H6928" i="5"/>
  <c r="H6798" i="5"/>
  <c r="H6784" i="5"/>
  <c r="H6750" i="5"/>
  <c r="H6702" i="5"/>
  <c r="H6688" i="5"/>
  <c r="H6654" i="5"/>
  <c r="H6640" i="5"/>
  <c r="H6592" i="5"/>
  <c r="H7511" i="5"/>
  <c r="H6991" i="5"/>
  <c r="H6770" i="5"/>
  <c r="H7371" i="5"/>
  <c r="H7014" i="5"/>
  <c r="H6810" i="5"/>
  <c r="H6762" i="5"/>
  <c r="H7530" i="5"/>
  <c r="H7020" i="5"/>
  <c r="H6926" i="5"/>
  <c r="H6782" i="5"/>
  <c r="H6686" i="5"/>
  <c r="H6638" i="5"/>
  <c r="H6590" i="5"/>
  <c r="H6576" i="5"/>
  <c r="H6542" i="5"/>
  <c r="H6528" i="5"/>
  <c r="H6494" i="5"/>
  <c r="H7026" i="5"/>
  <c r="H7013" i="5"/>
  <c r="H6989" i="5"/>
  <c r="H6946" i="5"/>
  <c r="H6802" i="5"/>
  <c r="H6754" i="5"/>
  <c r="H6706" i="5"/>
  <c r="H6776" i="5"/>
  <c r="H6728" i="5"/>
  <c r="H6712" i="5"/>
  <c r="H6534" i="5"/>
  <c r="H6406" i="5"/>
  <c r="H6382" i="5"/>
  <c r="H6358" i="5"/>
  <c r="H6334" i="5"/>
  <c r="H6310" i="5"/>
  <c r="H6286" i="5"/>
  <c r="H6262" i="5"/>
  <c r="H6238" i="5"/>
  <c r="H6214" i="5"/>
  <c r="H6166" i="5"/>
  <c r="H6142" i="5"/>
  <c r="H6118" i="5"/>
  <c r="H6070" i="5"/>
  <c r="H6022" i="5"/>
  <c r="H7577" i="5"/>
  <c r="H7003" i="5"/>
  <c r="H6678" i="5"/>
  <c r="H6616" i="5"/>
  <c r="H6584" i="5"/>
  <c r="H6474" i="5"/>
  <c r="H6463" i="5"/>
  <c r="H6458" i="5"/>
  <c r="H6447" i="5"/>
  <c r="H6442" i="5"/>
  <c r="H6952" i="5"/>
  <c r="H6774" i="5"/>
  <c r="H6726" i="5"/>
  <c r="H6532" i="5"/>
  <c r="H6502" i="5"/>
  <c r="H6034" i="5"/>
  <c r="H6920" i="5"/>
  <c r="H6390" i="5"/>
  <c r="H6366" i="5"/>
  <c r="H6342" i="5"/>
  <c r="H6318" i="5"/>
  <c r="H6294" i="5"/>
  <c r="H6270" i="5"/>
  <c r="H6246" i="5"/>
  <c r="H6222" i="5"/>
  <c r="H6198" i="5"/>
  <c r="H6174" i="5"/>
  <c r="H6150" i="5"/>
  <c r="H6126" i="5"/>
  <c r="H6102" i="5"/>
  <c r="H6078" i="5"/>
  <c r="H6038" i="5"/>
  <c r="H7042" i="5"/>
  <c r="H6582" i="5"/>
  <c r="H6550" i="5"/>
  <c r="H6520" i="5"/>
  <c r="H6483" i="5"/>
  <c r="H6478" i="5"/>
  <c r="H6467" i="5"/>
  <c r="H6462" i="5"/>
  <c r="H6451" i="5"/>
  <c r="H6446" i="5"/>
  <c r="H6435" i="5"/>
  <c r="H6430" i="5"/>
  <c r="H6414" i="5"/>
  <c r="H6498" i="5"/>
  <c r="H6482" i="5"/>
  <c r="H6471" i="5"/>
  <c r="H6466" i="5"/>
  <c r="H6455" i="5"/>
  <c r="H6450" i="5"/>
  <c r="H6439" i="5"/>
  <c r="H6434" i="5"/>
  <c r="H6423" i="5"/>
  <c r="H6418" i="5"/>
  <c r="H6398" i="5"/>
  <c r="H6374" i="5"/>
  <c r="H6350" i="5"/>
  <c r="H6326" i="5"/>
  <c r="H6302" i="5"/>
  <c r="H6278" i="5"/>
  <c r="H6254" i="5"/>
  <c r="H6230" i="5"/>
  <c r="H6206" i="5"/>
  <c r="H6182" i="5"/>
  <c r="H6158" i="5"/>
  <c r="H6760" i="5"/>
  <c r="H6630" i="5"/>
  <c r="H6568" i="5"/>
  <c r="H6536" i="5"/>
  <c r="H6487" i="5"/>
  <c r="H6407" i="5"/>
  <c r="H6393" i="5"/>
  <c r="H6383" i="5"/>
  <c r="H6369" i="5"/>
  <c r="H6359" i="5"/>
  <c r="H6345" i="5"/>
  <c r="H6335" i="5"/>
  <c r="H6321" i="5"/>
  <c r="H6297" i="5"/>
  <c r="H6287" i="5"/>
  <c r="H6273" i="5"/>
  <c r="H6263" i="5"/>
  <c r="H6249" i="5"/>
  <c r="H6239" i="5"/>
  <c r="H6225" i="5"/>
  <c r="H6215" i="5"/>
  <c r="H6201" i="5"/>
  <c r="H6177" i="5"/>
  <c r="H6167" i="5"/>
  <c r="H6153" i="5"/>
  <c r="H6143" i="5"/>
  <c r="H6129" i="5"/>
  <c r="H6119" i="5"/>
  <c r="H6105" i="5"/>
  <c r="H6095" i="5"/>
  <c r="H6081" i="5"/>
  <c r="H6071" i="5"/>
  <c r="H6058" i="5"/>
  <c r="H6045" i="5"/>
  <c r="H6032" i="5"/>
  <c r="H6023" i="5"/>
  <c r="H6019" i="5"/>
  <c r="H6015" i="5"/>
  <c r="H6011" i="5"/>
  <c r="H6007" i="5"/>
  <c r="H6003" i="5"/>
  <c r="H5999" i="5"/>
  <c r="H5995" i="5"/>
  <c r="H5991" i="5"/>
  <c r="H5987" i="5"/>
  <c r="H5983" i="5"/>
  <c r="H5979" i="5"/>
  <c r="H5975" i="5"/>
  <c r="H5971" i="5"/>
  <c r="H5967" i="5"/>
  <c r="H5963" i="5"/>
  <c r="H5959" i="5"/>
  <c r="H5955" i="5"/>
  <c r="H5951" i="5"/>
  <c r="H5947" i="5"/>
  <c r="H5943" i="5"/>
  <c r="H5939" i="5"/>
  <c r="H5935" i="5"/>
  <c r="H5931" i="5"/>
  <c r="H5927" i="5"/>
  <c r="H5923" i="5"/>
  <c r="H5919" i="5"/>
  <c r="H5915" i="5"/>
  <c r="H5911" i="5"/>
  <c r="H5907" i="5"/>
  <c r="H5903" i="5"/>
  <c r="H5899" i="5"/>
  <c r="H5895" i="5"/>
  <c r="H5891" i="5"/>
  <c r="H5887" i="5"/>
  <c r="H5883" i="5"/>
  <c r="H5879" i="5"/>
  <c r="H5875" i="5"/>
  <c r="H5871" i="5"/>
  <c r="H5867" i="5"/>
  <c r="H5863" i="5"/>
  <c r="H5859" i="5"/>
  <c r="H7270" i="5"/>
  <c r="H6546" i="5"/>
  <c r="H6402" i="5"/>
  <c r="H6378" i="5"/>
  <c r="H6354" i="5"/>
  <c r="H6330" i="5"/>
  <c r="H6306" i="5"/>
  <c r="H6282" i="5"/>
  <c r="H6258" i="5"/>
  <c r="H6234" i="5"/>
  <c r="H6210" i="5"/>
  <c r="H6186" i="5"/>
  <c r="H6162" i="5"/>
  <c r="H6138" i="5"/>
  <c r="H6114" i="5"/>
  <c r="H6090" i="5"/>
  <c r="H6062" i="5"/>
  <c r="H6680" i="5"/>
  <c r="H6486" i="5"/>
  <c r="H6477" i="5"/>
  <c r="H6459" i="5"/>
  <c r="H6415" i="5"/>
  <c r="H6154" i="5"/>
  <c r="H6147" i="5"/>
  <c r="H6085" i="5"/>
  <c r="H6079" i="5"/>
  <c r="H6073" i="5"/>
  <c r="H6067" i="5"/>
  <c r="H6061" i="5"/>
  <c r="H6043" i="5"/>
  <c r="H6031" i="5"/>
  <c r="H6431" i="5"/>
  <c r="H6134" i="5"/>
  <c r="H6122" i="5"/>
  <c r="H6109" i="5"/>
  <c r="H5831" i="5"/>
  <c r="H5735" i="5"/>
  <c r="H6066" i="5"/>
  <c r="H6054" i="5"/>
  <c r="H6042" i="5"/>
  <c r="H5835" i="5"/>
  <c r="H5787" i="5"/>
  <c r="H5739" i="5"/>
  <c r="H7238" i="5"/>
  <c r="H6918" i="5"/>
  <c r="H6632" i="5"/>
  <c r="H6475" i="5"/>
  <c r="H6422" i="5"/>
  <c r="H6413" i="5"/>
  <c r="H6397" i="5"/>
  <c r="H6389" i="5"/>
  <c r="H6373" i="5"/>
  <c r="H6365" i="5"/>
  <c r="H6349" i="5"/>
  <c r="H6341" i="5"/>
  <c r="H6325" i="5"/>
  <c r="H6317" i="5"/>
  <c r="H6146" i="5"/>
  <c r="H6133" i="5"/>
  <c r="H6030" i="5"/>
  <c r="H6438" i="5"/>
  <c r="H6429" i="5"/>
  <c r="H6301" i="5"/>
  <c r="H6293" i="5"/>
  <c r="H6277" i="5"/>
  <c r="H6269" i="5"/>
  <c r="H6253" i="5"/>
  <c r="H6245" i="5"/>
  <c r="H6229" i="5"/>
  <c r="H6221" i="5"/>
  <c r="H6205" i="5"/>
  <c r="H6197" i="5"/>
  <c r="H6053" i="5"/>
  <c r="H6454" i="5"/>
  <c r="H6427" i="5"/>
  <c r="H6403" i="5"/>
  <c r="H6394" i="5"/>
  <c r="H6379" i="5"/>
  <c r="H6370" i="5"/>
  <c r="H6355" i="5"/>
  <c r="H6346" i="5"/>
  <c r="H6322" i="5"/>
  <c r="H6291" i="5"/>
  <c r="H6267" i="5"/>
  <c r="H6243" i="5"/>
  <c r="H6219" i="5"/>
  <c r="H6195" i="5"/>
  <c r="H6137" i="5"/>
  <c r="H6125" i="5"/>
  <c r="H6106" i="5"/>
  <c r="H6087" i="5"/>
  <c r="H6075" i="5"/>
  <c r="H6064" i="5"/>
  <c r="H6052" i="5"/>
  <c r="H6040" i="5"/>
  <c r="H5922" i="5"/>
  <c r="H5898" i="5"/>
  <c r="H5855" i="5"/>
  <c r="H5807" i="5"/>
  <c r="H5759" i="5"/>
  <c r="H5711" i="5"/>
  <c r="H6410" i="5"/>
  <c r="H6386" i="5"/>
  <c r="H6362" i="5"/>
  <c r="H6338" i="5"/>
  <c r="H6314" i="5"/>
  <c r="H6307" i="5"/>
  <c r="H6298" i="5"/>
  <c r="H6283" i="5"/>
  <c r="H6274" i="5"/>
  <c r="H6259" i="5"/>
  <c r="H6250" i="5"/>
  <c r="H6235" i="5"/>
  <c r="H6226" i="5"/>
  <c r="H6211" i="5"/>
  <c r="H6202" i="5"/>
  <c r="H6111" i="5"/>
  <c r="H6099" i="5"/>
  <c r="H6033" i="5"/>
  <c r="H6028" i="5"/>
  <c r="H6016" i="5"/>
  <c r="H6000" i="5"/>
  <c r="H5984" i="5"/>
  <c r="H5968" i="5"/>
  <c r="H5952" i="5"/>
  <c r="H5936" i="5"/>
  <c r="H5912" i="5"/>
  <c r="H5888" i="5"/>
  <c r="H5864" i="5"/>
  <c r="H5846" i="5"/>
  <c r="H5824" i="5"/>
  <c r="H5811" i="5"/>
  <c r="H5798" i="5"/>
  <c r="H5776" i="5"/>
  <c r="H5763" i="5"/>
  <c r="H5750" i="5"/>
  <c r="H5728" i="5"/>
  <c r="H5715" i="5"/>
  <c r="H5702" i="5"/>
  <c r="H5680" i="5"/>
  <c r="H5667" i="5"/>
  <c r="H5663" i="5"/>
  <c r="H5659" i="5"/>
  <c r="H5655" i="5"/>
  <c r="H5651" i="5"/>
  <c r="H5647" i="5"/>
  <c r="H5643" i="5"/>
  <c r="H5639" i="5"/>
  <c r="H5635" i="5"/>
  <c r="H5631" i="5"/>
  <c r="H5627" i="5"/>
  <c r="H5623" i="5"/>
  <c r="H5619" i="5"/>
  <c r="H6461" i="5"/>
  <c r="H6443" i="5"/>
  <c r="H6426" i="5"/>
  <c r="H6290" i="5"/>
  <c r="H6266" i="5"/>
  <c r="H6242" i="5"/>
  <c r="H6218" i="5"/>
  <c r="H6194" i="5"/>
  <c r="H6171" i="5"/>
  <c r="H6130" i="5"/>
  <c r="H5815" i="5"/>
  <c r="H5767" i="5"/>
  <c r="H5719" i="5"/>
  <c r="H6470" i="5"/>
  <c r="H6187" i="5"/>
  <c r="H6178" i="5"/>
  <c r="H6163" i="5"/>
  <c r="H6123" i="5"/>
  <c r="H6445" i="5"/>
  <c r="H6387" i="5"/>
  <c r="H6173" i="5"/>
  <c r="H5872" i="5"/>
  <c r="H5747" i="5"/>
  <c r="H6339" i="5"/>
  <c r="H6041" i="5"/>
  <c r="H5896" i="5"/>
  <c r="H5840" i="5"/>
  <c r="H6315" i="5"/>
  <c r="H6074" i="5"/>
  <c r="H6065" i="5"/>
  <c r="H6055" i="5"/>
  <c r="H6029" i="5"/>
  <c r="H6012" i="5"/>
  <c r="H5920" i="5"/>
  <c r="H5882" i="5"/>
  <c r="H5851" i="5"/>
  <c r="H5827" i="5"/>
  <c r="H5791" i="5"/>
  <c r="H5768" i="5"/>
  <c r="H5762" i="5"/>
  <c r="H5756" i="5"/>
  <c r="H6157" i="5"/>
  <c r="H6020" i="5"/>
  <c r="H5803" i="5"/>
  <c r="H5720" i="5"/>
  <c r="H5696" i="5"/>
  <c r="H6082" i="5"/>
  <c r="H6046" i="5"/>
  <c r="H5932" i="5"/>
  <c r="H5838" i="5"/>
  <c r="H5814" i="5"/>
  <c r="H5779" i="5"/>
  <c r="H5743" i="5"/>
  <c r="H5672" i="5"/>
  <c r="H5666" i="5"/>
  <c r="H5660" i="5"/>
  <c r="H5843" i="5"/>
  <c r="H5819" i="5"/>
  <c r="H5790" i="5"/>
  <c r="H5755" i="5"/>
  <c r="H6050" i="5"/>
  <c r="H5956" i="5"/>
  <c r="H5758" i="5"/>
  <c r="H5742" i="5"/>
  <c r="H5707" i="5"/>
  <c r="H5579" i="5"/>
  <c r="H5391" i="5"/>
  <c r="H6664" i="5"/>
  <c r="H6098" i="5"/>
  <c r="H5972" i="5"/>
  <c r="H5670" i="5"/>
  <c r="H5654" i="5"/>
  <c r="H5607" i="5"/>
  <c r="H5567" i="5"/>
  <c r="H5562" i="5"/>
  <c r="H5423" i="5"/>
  <c r="H5395" i="5"/>
  <c r="H6068" i="5"/>
  <c r="H5904" i="5"/>
  <c r="H5727" i="5"/>
  <c r="H5699" i="5"/>
  <c r="H5632" i="5"/>
  <c r="H5595" i="5"/>
  <c r="H5590" i="5"/>
  <c r="H5550" i="5"/>
  <c r="H5539" i="5"/>
  <c r="H5534" i="5"/>
  <c r="H5528" i="5"/>
  <c r="H5518" i="5"/>
  <c r="H5507" i="5"/>
  <c r="H5502" i="5"/>
  <c r="H5491" i="5"/>
  <c r="H5486" i="5"/>
  <c r="H5480" i="5"/>
  <c r="H5470" i="5"/>
  <c r="H5459" i="5"/>
  <c r="H5454" i="5"/>
  <c r="H5443" i="5"/>
  <c r="H5438" i="5"/>
  <c r="H5418" i="5"/>
  <c r="H5408" i="5"/>
  <c r="H5399" i="5"/>
  <c r="H5386" i="5"/>
  <c r="H5377" i="5"/>
  <c r="H5364" i="5"/>
  <c r="H5360" i="5"/>
  <c r="H5356" i="5"/>
  <c r="H5344" i="5"/>
  <c r="H5340" i="5"/>
  <c r="H5336" i="5"/>
  <c r="H5332" i="5"/>
  <c r="H5320" i="5"/>
  <c r="H5316" i="5"/>
  <c r="H5312" i="5"/>
  <c r="H5308" i="5"/>
  <c r="H5304" i="5"/>
  <c r="H5300" i="5"/>
  <c r="H5296" i="5"/>
  <c r="H5292" i="5"/>
  <c r="H5288" i="5"/>
  <c r="H5284" i="5"/>
  <c r="H6181" i="5"/>
  <c r="H5860" i="5"/>
  <c r="H5795" i="5"/>
  <c r="H5771" i="5"/>
  <c r="H5764" i="5"/>
  <c r="H5683" i="5"/>
  <c r="H5583" i="5"/>
  <c r="H5578" i="5"/>
  <c r="H5555" i="5"/>
  <c r="H5523" i="5"/>
  <c r="H5475" i="5"/>
  <c r="H5403" i="5"/>
  <c r="H6972" i="5"/>
  <c r="H6808" i="5"/>
  <c r="H6170" i="5"/>
  <c r="H6026" i="5"/>
  <c r="H5928" i="5"/>
  <c r="H5834" i="5"/>
  <c r="H5810" i="5"/>
  <c r="H5786" i="5"/>
  <c r="H5712" i="5"/>
  <c r="H5668" i="5"/>
  <c r="H5638" i="5"/>
  <c r="H5606" i="5"/>
  <c r="H5566" i="5"/>
  <c r="H5427" i="5"/>
  <c r="H5422" i="5"/>
  <c r="H5412" i="5"/>
  <c r="H5394" i="5"/>
  <c r="H5385" i="5"/>
  <c r="H6086" i="5"/>
  <c r="H5866" i="5"/>
  <c r="H5599" i="5"/>
  <c r="H5594" i="5"/>
  <c r="H5571" i="5"/>
  <c r="H5560" i="5"/>
  <c r="H5543" i="5"/>
  <c r="H5527" i="5"/>
  <c r="H5511" i="5"/>
  <c r="H5495" i="5"/>
  <c r="H5479" i="5"/>
  <c r="H5463" i="5"/>
  <c r="H5447" i="5"/>
  <c r="H5407" i="5"/>
  <c r="H5884" i="5"/>
  <c r="H5718" i="5"/>
  <c r="H5431" i="5"/>
  <c r="H5890" i="5"/>
  <c r="H5816" i="5"/>
  <c r="H5744" i="5"/>
  <c r="H5730" i="5"/>
  <c r="H5723" i="5"/>
  <c r="H5650" i="5"/>
  <c r="H5531" i="5"/>
  <c r="H5515" i="5"/>
  <c r="H5483" i="5"/>
  <c r="H5467" i="5"/>
  <c r="H5435" i="5"/>
  <c r="H6411" i="5"/>
  <c r="H6110" i="5"/>
  <c r="H6101" i="5"/>
  <c r="H5908" i="5"/>
  <c r="H5847" i="5"/>
  <c r="H5839" i="5"/>
  <c r="H5823" i="5"/>
  <c r="H5799" i="5"/>
  <c r="H5760" i="5"/>
  <c r="H5751" i="5"/>
  <c r="H5736" i="5"/>
  <c r="H5642" i="5"/>
  <c r="H5628" i="5"/>
  <c r="H5603" i="5"/>
  <c r="H5592" i="5"/>
  <c r="H5586" i="5"/>
  <c r="H5575" i="5"/>
  <c r="H5552" i="5"/>
  <c r="H5547" i="5"/>
  <c r="H5499" i="5"/>
  <c r="H5451" i="5"/>
  <c r="H5430" i="5"/>
  <c r="H5415" i="5"/>
  <c r="H5392" i="5"/>
  <c r="H5379" i="5"/>
  <c r="H5366" i="5"/>
  <c r="H6363" i="5"/>
  <c r="H5775" i="5"/>
  <c r="H5694" i="5"/>
  <c r="H5563" i="5"/>
  <c r="H5383" i="5"/>
  <c r="H5568" i="5"/>
  <c r="H5384" i="5"/>
  <c r="H5260" i="5"/>
  <c r="H5253" i="5"/>
  <c r="H5092" i="5"/>
  <c r="H5068" i="5"/>
  <c r="H5044" i="5"/>
  <c r="H5020" i="5"/>
  <c r="H4996" i="5"/>
  <c r="H4972" i="5"/>
  <c r="H4948" i="5"/>
  <c r="H4900" i="5"/>
  <c r="H4852" i="5"/>
  <c r="H5766" i="5"/>
  <c r="H5679" i="5"/>
  <c r="H5587" i="5"/>
  <c r="H5576" i="5"/>
  <c r="H5411" i="5"/>
  <c r="H5365" i="5"/>
  <c r="H5357" i="5"/>
  <c r="H5280" i="5"/>
  <c r="H5273" i="5"/>
  <c r="H5082" i="5"/>
  <c r="H5077" i="5"/>
  <c r="H5058" i="5"/>
  <c r="H5053" i="5"/>
  <c r="H5034" i="5"/>
  <c r="H5029" i="5"/>
  <c r="H5010" i="5"/>
  <c r="H5005" i="5"/>
  <c r="H4986" i="5"/>
  <c r="H4981" i="5"/>
  <c r="H4962" i="5"/>
  <c r="H4957" i="5"/>
  <c r="H4939" i="5"/>
  <c r="H4926" i="5"/>
  <c r="H4904" i="5"/>
  <c r="H4878" i="5"/>
  <c r="H4856" i="5"/>
  <c r="H4830" i="5"/>
  <c r="H5634" i="5"/>
  <c r="H5252" i="5"/>
  <c r="H5245" i="5"/>
  <c r="H5213" i="5"/>
  <c r="H5197" i="5"/>
  <c r="H5192" i="5"/>
  <c r="H5165" i="5"/>
  <c r="H5149" i="5"/>
  <c r="H5144" i="5"/>
  <c r="H5133" i="5"/>
  <c r="H5128" i="5"/>
  <c r="H5117" i="5"/>
  <c r="H5112" i="5"/>
  <c r="H5101" i="5"/>
  <c r="H5096" i="5"/>
  <c r="H5072" i="5"/>
  <c r="H5048" i="5"/>
  <c r="H5024" i="5"/>
  <c r="H5000" i="5"/>
  <c r="H4976" i="5"/>
  <c r="H4952" i="5"/>
  <c r="H4943" i="5"/>
  <c r="H4930" i="5"/>
  <c r="H4921" i="5"/>
  <c r="H4908" i="5"/>
  <c r="H4882" i="5"/>
  <c r="H4860" i="5"/>
  <c r="H4834" i="5"/>
  <c r="H5622" i="5"/>
  <c r="H5419" i="5"/>
  <c r="H5400" i="5"/>
  <c r="H5341" i="5"/>
  <c r="H5333" i="5"/>
  <c r="H5272" i="5"/>
  <c r="H5265" i="5"/>
  <c r="H5224" i="5"/>
  <c r="H5081" i="5"/>
  <c r="H5057" i="5"/>
  <c r="H5033" i="5"/>
  <c r="H5009" i="5"/>
  <c r="H4985" i="5"/>
  <c r="H4961" i="5"/>
  <c r="H4912" i="5"/>
  <c r="H4864" i="5"/>
  <c r="H5535" i="5"/>
  <c r="H5487" i="5"/>
  <c r="H5439" i="5"/>
  <c r="H5244" i="5"/>
  <c r="H5237" i="5"/>
  <c r="H5076" i="5"/>
  <c r="H5052" i="5"/>
  <c r="H5028" i="5"/>
  <c r="H5004" i="5"/>
  <c r="H4980" i="5"/>
  <c r="H4956" i="5"/>
  <c r="H6145" i="5"/>
  <c r="H5940" i="5"/>
  <c r="H5792" i="5"/>
  <c r="H5514" i="5"/>
  <c r="H5466" i="5"/>
  <c r="H5317" i="5"/>
  <c r="H5309" i="5"/>
  <c r="H5301" i="5"/>
  <c r="H5293" i="5"/>
  <c r="H5285" i="5"/>
  <c r="H5264" i="5"/>
  <c r="H5257" i="5"/>
  <c r="H5217" i="5"/>
  <c r="H5212" i="5"/>
  <c r="H5196" i="5"/>
  <c r="H5169" i="5"/>
  <c r="H5164" i="5"/>
  <c r="H5153" i="5"/>
  <c r="H5148" i="5"/>
  <c r="H5137" i="5"/>
  <c r="H5132" i="5"/>
  <c r="H5121" i="5"/>
  <c r="H5116" i="5"/>
  <c r="H5105" i="5"/>
  <c r="H5100" i="5"/>
  <c r="H5090" i="5"/>
  <c r="H5066" i="5"/>
  <c r="H5061" i="5"/>
  <c r="H5042" i="5"/>
  <c r="H5037" i="5"/>
  <c r="H5018" i="5"/>
  <c r="H4994" i="5"/>
  <c r="H4989" i="5"/>
  <c r="H4970" i="5"/>
  <c r="H4965" i="5"/>
  <c r="H4942" i="5"/>
  <c r="H4933" i="5"/>
  <c r="H4920" i="5"/>
  <c r="H4907" i="5"/>
  <c r="H4885" i="5"/>
  <c r="H4859" i="5"/>
  <c r="H4837" i="5"/>
  <c r="H5602" i="5"/>
  <c r="H5371" i="5"/>
  <c r="H5277" i="5"/>
  <c r="H5236" i="5"/>
  <c r="H5080" i="5"/>
  <c r="H5056" i="5"/>
  <c r="H5032" i="5"/>
  <c r="H5008" i="5"/>
  <c r="H4984" i="5"/>
  <c r="H4960" i="5"/>
  <c r="H4924" i="5"/>
  <c r="H4876" i="5"/>
  <c r="H5591" i="5"/>
  <c r="H5551" i="5"/>
  <c r="H5503" i="5"/>
  <c r="H5455" i="5"/>
  <c r="H5387" i="5"/>
  <c r="H5276" i="5"/>
  <c r="H5269" i="5"/>
  <c r="H5216" i="5"/>
  <c r="H5200" i="5"/>
  <c r="H5189" i="5"/>
  <c r="H5173" i="5"/>
  <c r="H5168" i="5"/>
  <c r="H5152" i="5"/>
  <c r="H5141" i="5"/>
  <c r="H5136" i="5"/>
  <c r="H5125" i="5"/>
  <c r="H5120" i="5"/>
  <c r="H5109" i="5"/>
  <c r="H5104" i="5"/>
  <c r="H5060" i="5"/>
  <c r="H5036" i="5"/>
  <c r="H4988" i="5"/>
  <c r="H4964" i="5"/>
  <c r="H4945" i="5"/>
  <c r="H4932" i="5"/>
  <c r="H4919" i="5"/>
  <c r="H4906" i="5"/>
  <c r="H4884" i="5"/>
  <c r="H4858" i="5"/>
  <c r="H4849" i="5"/>
  <c r="H4836" i="5"/>
  <c r="H5914" i="5"/>
  <c r="H5570" i="5"/>
  <c r="H5345" i="5"/>
  <c r="H5337" i="5"/>
  <c r="H5329" i="5"/>
  <c r="H5248" i="5"/>
  <c r="H5241" i="5"/>
  <c r="H5221" i="5"/>
  <c r="H5093" i="5"/>
  <c r="H5069" i="5"/>
  <c r="H5045" i="5"/>
  <c r="H5021" i="5"/>
  <c r="H4997" i="5"/>
  <c r="H4973" i="5"/>
  <c r="H4949" i="5"/>
  <c r="H4936" i="5"/>
  <c r="H4888" i="5"/>
  <c r="H4840" i="5"/>
  <c r="H5703" i="5"/>
  <c r="H5648" i="5"/>
  <c r="H5608" i="5"/>
  <c r="H5434" i="5"/>
  <c r="H5268" i="5"/>
  <c r="H5261" i="5"/>
  <c r="H5064" i="5"/>
  <c r="H5040" i="5"/>
  <c r="H5016" i="5"/>
  <c r="H4992" i="5"/>
  <c r="H4968" i="5"/>
  <c r="H5559" i="5"/>
  <c r="H5145" i="5"/>
  <c r="H5097" i="5"/>
  <c r="H4931" i="5"/>
  <c r="H5948" i="5"/>
  <c r="H5854" i="5"/>
  <c r="H5636" i="5"/>
  <c r="H5397" i="5"/>
  <c r="H5297" i="5"/>
  <c r="H5070" i="5"/>
  <c r="H5022" i="5"/>
  <c r="H4915" i="5"/>
  <c r="H5658" i="5"/>
  <c r="H5193" i="5"/>
  <c r="H5124" i="5"/>
  <c r="H5041" i="5"/>
  <c r="H4854" i="5"/>
  <c r="H4832" i="5"/>
  <c r="H5078" i="5"/>
  <c r="H5049" i="5"/>
  <c r="H5030" i="5"/>
  <c r="H4974" i="5"/>
  <c r="H5353" i="5"/>
  <c r="H5305" i="5"/>
  <c r="H5113" i="5"/>
  <c r="H5094" i="5"/>
  <c r="H4993" i="5"/>
  <c r="H4928" i="5"/>
  <c r="H4883" i="5"/>
  <c r="H4861" i="5"/>
  <c r="H4831" i="5"/>
  <c r="H4551" i="5"/>
  <c r="H4545" i="5"/>
  <c r="H4539" i="5"/>
  <c r="H4533" i="5"/>
  <c r="H4527" i="5"/>
  <c r="H4521" i="5"/>
  <c r="H4515" i="5"/>
  <c r="H4509" i="5"/>
  <c r="H4503" i="5"/>
  <c r="H4497" i="5"/>
  <c r="H4491" i="5"/>
  <c r="H5240" i="5"/>
  <c r="H5001" i="5"/>
  <c r="H4982" i="5"/>
  <c r="H4953" i="5"/>
  <c r="H4944" i="5"/>
  <c r="H4563" i="5"/>
  <c r="H4480" i="5"/>
  <c r="H4476" i="5"/>
  <c r="H4472" i="5"/>
  <c r="H4468" i="5"/>
  <c r="H4464" i="5"/>
  <c r="H4460" i="5"/>
  <c r="H4456" i="5"/>
  <c r="H4452" i="5"/>
  <c r="H4448" i="5"/>
  <c r="H4444" i="5"/>
  <c r="H4440" i="5"/>
  <c r="H4436" i="5"/>
  <c r="H4432" i="5"/>
  <c r="H4428" i="5"/>
  <c r="H4424" i="5"/>
  <c r="H4420" i="5"/>
  <c r="H4416" i="5"/>
  <c r="H4412" i="5"/>
  <c r="H4408" i="5"/>
  <c r="H4404" i="5"/>
  <c r="H4400" i="5"/>
  <c r="H4396" i="5"/>
  <c r="H4392" i="5"/>
  <c r="H4384" i="5"/>
  <c r="H4380" i="5"/>
  <c r="H4376" i="5"/>
  <c r="H4372" i="5"/>
  <c r="H4360" i="5"/>
  <c r="H4356" i="5"/>
  <c r="H4352" i="5"/>
  <c r="H4348" i="5"/>
  <c r="H4332" i="5"/>
  <c r="H4328" i="5"/>
  <c r="H4324" i="5"/>
  <c r="H4312" i="5"/>
  <c r="H4308" i="5"/>
  <c r="H4304" i="5"/>
  <c r="H4300" i="5"/>
  <c r="H4288" i="5"/>
  <c r="H4284" i="5"/>
  <c r="H4280" i="5"/>
  <c r="H4276" i="5"/>
  <c r="H4264" i="5"/>
  <c r="H4260" i="5"/>
  <c r="H4256" i="5"/>
  <c r="H4252" i="5"/>
  <c r="H4240" i="5"/>
  <c r="H4236" i="5"/>
  <c r="H4232" i="5"/>
  <c r="H4228" i="5"/>
  <c r="H4224" i="5"/>
  <c r="H4220" i="5"/>
  <c r="H4216" i="5"/>
  <c r="H4212" i="5"/>
  <c r="H4208" i="5"/>
  <c r="H4204" i="5"/>
  <c r="H4200" i="5"/>
  <c r="H4196" i="5"/>
  <c r="H4192" i="5"/>
  <c r="H4188" i="5"/>
  <c r="H5519" i="5"/>
  <c r="H5361" i="5"/>
  <c r="H5249" i="5"/>
  <c r="H5140" i="5"/>
  <c r="H4845" i="5"/>
  <c r="H5471" i="5"/>
  <c r="H5188" i="5"/>
  <c r="H5129" i="5"/>
  <c r="H5065" i="5"/>
  <c r="H5017" i="5"/>
  <c r="H4880" i="5"/>
  <c r="H4575" i="5"/>
  <c r="H4555" i="5"/>
  <c r="H4549" i="5"/>
  <c r="H4543" i="5"/>
  <c r="H4537" i="5"/>
  <c r="H4531" i="5"/>
  <c r="H4525" i="5"/>
  <c r="H4519" i="5"/>
  <c r="H4513" i="5"/>
  <c r="H4507" i="5"/>
  <c r="H4501" i="5"/>
  <c r="H4495" i="5"/>
  <c r="H4489" i="5"/>
  <c r="H4483" i="5"/>
  <c r="H4479" i="5"/>
  <c r="H4475" i="5"/>
  <c r="H4471" i="5"/>
  <c r="H4467" i="5"/>
  <c r="H4459" i="5"/>
  <c r="H4455" i="5"/>
  <c r="H4451" i="5"/>
  <c r="H4447" i="5"/>
  <c r="H4443" i="5"/>
  <c r="H4439" i="5"/>
  <c r="H4435" i="5"/>
  <c r="H4431" i="5"/>
  <c r="H4427" i="5"/>
  <c r="H4423" i="5"/>
  <c r="H4419" i="5"/>
  <c r="H4415" i="5"/>
  <c r="H4411" i="5"/>
  <c r="H4407" i="5"/>
  <c r="H4403" i="5"/>
  <c r="H4399" i="5"/>
  <c r="H4395" i="5"/>
  <c r="H4383" i="5"/>
  <c r="H4379" i="5"/>
  <c r="H4375" i="5"/>
  <c r="H4371" i="5"/>
  <c r="H4359" i="5"/>
  <c r="H4355" i="5"/>
  <c r="H4351" i="5"/>
  <c r="H4347" i="5"/>
  <c r="H4335" i="5"/>
  <c r="H4331" i="5"/>
  <c r="H4327" i="5"/>
  <c r="H5073" i="5"/>
  <c r="H5054" i="5"/>
  <c r="H5025" i="5"/>
  <c r="H4998" i="5"/>
  <c r="H4950" i="5"/>
  <c r="H4941" i="5"/>
  <c r="H4909" i="5"/>
  <c r="H5321" i="5"/>
  <c r="H5289" i="5"/>
  <c r="H5256" i="5"/>
  <c r="H5220" i="5"/>
  <c r="H5172" i="5"/>
  <c r="H5108" i="5"/>
  <c r="H4969" i="5"/>
  <c r="H4835" i="5"/>
  <c r="H4940" i="5"/>
  <c r="H4918" i="5"/>
  <c r="H4433" i="5"/>
  <c r="H4426" i="5"/>
  <c r="H4233" i="5"/>
  <c r="H4217" i="5"/>
  <c r="H4201" i="5"/>
  <c r="H4185" i="5"/>
  <c r="H4166" i="5"/>
  <c r="H4161" i="5"/>
  <c r="H4142" i="5"/>
  <c r="H4137" i="5"/>
  <c r="H4118" i="5"/>
  <c r="H4113" i="5"/>
  <c r="H4099" i="5"/>
  <c r="H4094" i="5"/>
  <c r="H4089" i="5"/>
  <c r="H4075" i="5"/>
  <c r="H4070" i="5"/>
  <c r="H4065" i="5"/>
  <c r="H4051" i="5"/>
  <c r="H4046" i="5"/>
  <c r="H4041" i="5"/>
  <c r="H4027" i="5"/>
  <c r="H4022" i="5"/>
  <c r="H4017" i="5"/>
  <c r="H4003" i="5"/>
  <c r="H3998" i="5"/>
  <c r="H3993" i="5"/>
  <c r="H4473" i="5"/>
  <c r="H4466" i="5"/>
  <c r="H4453" i="5"/>
  <c r="H4446" i="5"/>
  <c r="H4405" i="5"/>
  <c r="H4398" i="5"/>
  <c r="H4373" i="5"/>
  <c r="H4349" i="5"/>
  <c r="H4333" i="5"/>
  <c r="H4326" i="5"/>
  <c r="H4310" i="5"/>
  <c r="H4298" i="5"/>
  <c r="H4282" i="5"/>
  <c r="H4254" i="5"/>
  <c r="H4238" i="5"/>
  <c r="H4222" i="5"/>
  <c r="H4206" i="5"/>
  <c r="H4190" i="5"/>
  <c r="H4180" i="5"/>
  <c r="H5610" i="5"/>
  <c r="H4425" i="5"/>
  <c r="H4418" i="5"/>
  <c r="H4386" i="5"/>
  <c r="H4227" i="5"/>
  <c r="H4211" i="5"/>
  <c r="H4195" i="5"/>
  <c r="H4165" i="5"/>
  <c r="H4141" i="5"/>
  <c r="H4122" i="5"/>
  <c r="H4117" i="5"/>
  <c r="H4093" i="5"/>
  <c r="H4069" i="5"/>
  <c r="H4045" i="5"/>
  <c r="H4021" i="5"/>
  <c r="H3997" i="5"/>
  <c r="H5006" i="5"/>
  <c r="H4465" i="5"/>
  <c r="H4445" i="5"/>
  <c r="H4438" i="5"/>
  <c r="H4397" i="5"/>
  <c r="H4325" i="5"/>
  <c r="H4309" i="5"/>
  <c r="H4303" i="5"/>
  <c r="H4287" i="5"/>
  <c r="H4281" i="5"/>
  <c r="H4275" i="5"/>
  <c r="H4265" i="5"/>
  <c r="H4259" i="5"/>
  <c r="H4253" i="5"/>
  <c r="H4237" i="5"/>
  <c r="H4221" i="5"/>
  <c r="H4205" i="5"/>
  <c r="H4189" i="5"/>
  <c r="H4184" i="5"/>
  <c r="H4478" i="5"/>
  <c r="H4458" i="5"/>
  <c r="H4417" i="5"/>
  <c r="H4410" i="5"/>
  <c r="H4385" i="5"/>
  <c r="H4378" i="5"/>
  <c r="H4361" i="5"/>
  <c r="H4354" i="5"/>
  <c r="H4226" i="5"/>
  <c r="H4210" i="5"/>
  <c r="H4194" i="5"/>
  <c r="H4179" i="5"/>
  <c r="H4169" i="5"/>
  <c r="H4155" i="5"/>
  <c r="H4131" i="5"/>
  <c r="H4121" i="5"/>
  <c r="H4107" i="5"/>
  <c r="H4097" i="5"/>
  <c r="H4083" i="5"/>
  <c r="H4073" i="5"/>
  <c r="H4059" i="5"/>
  <c r="H4054" i="5"/>
  <c r="H4049" i="5"/>
  <c r="H4035" i="5"/>
  <c r="H4030" i="5"/>
  <c r="H4025" i="5"/>
  <c r="H4011" i="5"/>
  <c r="H4006" i="5"/>
  <c r="H4001" i="5"/>
  <c r="H4958" i="5"/>
  <c r="H4437" i="5"/>
  <c r="H4430" i="5"/>
  <c r="H4302" i="5"/>
  <c r="H4286" i="5"/>
  <c r="H4274" i="5"/>
  <c r="H4258" i="5"/>
  <c r="H4242" i="5"/>
  <c r="H4231" i="5"/>
  <c r="H4215" i="5"/>
  <c r="H4199" i="5"/>
  <c r="H4164" i="5"/>
  <c r="H4469" i="5"/>
  <c r="H4449" i="5"/>
  <c r="H4442" i="5"/>
  <c r="H4401" i="5"/>
  <c r="H4394" i="5"/>
  <c r="H4369" i="5"/>
  <c r="H4345" i="5"/>
  <c r="H4329" i="5"/>
  <c r="H4235" i="5"/>
  <c r="H4219" i="5"/>
  <c r="H4203" i="5"/>
  <c r="H4187" i="5"/>
  <c r="H4182" i="5"/>
  <c r="H4177" i="5"/>
  <c r="H4163" i="5"/>
  <c r="H4158" i="5"/>
  <c r="H4139" i="5"/>
  <c r="H4134" i="5"/>
  <c r="H4115" i="5"/>
  <c r="H4110" i="5"/>
  <c r="H4105" i="5"/>
  <c r="H4091" i="5"/>
  <c r="H4086" i="5"/>
  <c r="H4081" i="5"/>
  <c r="H4067" i="5"/>
  <c r="H4062" i="5"/>
  <c r="H4057" i="5"/>
  <c r="H4043" i="5"/>
  <c r="H4038" i="5"/>
  <c r="H4033" i="5"/>
  <c r="H4019" i="5"/>
  <c r="H4014" i="5"/>
  <c r="H4009" i="5"/>
  <c r="H3995" i="5"/>
  <c r="H3990" i="5"/>
  <c r="H3986" i="5"/>
  <c r="H3978" i="5"/>
  <c r="H3974" i="5"/>
  <c r="H3970" i="5"/>
  <c r="H3966" i="5"/>
  <c r="H3962" i="5"/>
  <c r="H3950" i="5"/>
  <c r="H3946" i="5"/>
  <c r="H3942" i="5"/>
  <c r="H3926" i="5"/>
  <c r="H3922" i="5"/>
  <c r="H3918" i="5"/>
  <c r="H3914" i="5"/>
  <c r="H3906" i="5"/>
  <c r="H3902" i="5"/>
  <c r="H3898" i="5"/>
  <c r="H3894" i="5"/>
  <c r="H3890" i="5"/>
  <c r="H3886" i="5"/>
  <c r="H3882" i="5"/>
  <c r="H3878" i="5"/>
  <c r="H3874" i="5"/>
  <c r="H3870" i="5"/>
  <c r="H3866" i="5"/>
  <c r="H3862" i="5"/>
  <c r="H3858" i="5"/>
  <c r="H3854" i="5"/>
  <c r="H3850" i="5"/>
  <c r="H3846" i="5"/>
  <c r="H3842" i="5"/>
  <c r="H3834" i="5"/>
  <c r="H3830" i="5"/>
  <c r="H3826" i="5"/>
  <c r="H3822" i="5"/>
  <c r="H3818" i="5"/>
  <c r="H3810" i="5"/>
  <c r="H3806" i="5"/>
  <c r="H3802" i="5"/>
  <c r="H3798" i="5"/>
  <c r="H3794" i="5"/>
  <c r="H3790" i="5"/>
  <c r="H3786" i="5"/>
  <c r="H3782" i="5"/>
  <c r="H3778" i="5"/>
  <c r="H3774" i="5"/>
  <c r="H3770" i="5"/>
  <c r="H3766" i="5"/>
  <c r="H3762" i="5"/>
  <c r="H3758" i="5"/>
  <c r="H3754" i="5"/>
  <c r="H3750" i="5"/>
  <c r="H3746" i="5"/>
  <c r="H3742" i="5"/>
  <c r="H3738" i="5"/>
  <c r="H3734" i="5"/>
  <c r="H3730" i="5"/>
  <c r="H3726" i="5"/>
  <c r="H3722" i="5"/>
  <c r="H3718" i="5"/>
  <c r="H3714" i="5"/>
  <c r="H3710" i="5"/>
  <c r="H3706" i="5"/>
  <c r="H3702" i="5"/>
  <c r="H3698" i="5"/>
  <c r="H3694" i="5"/>
  <c r="H3690" i="5"/>
  <c r="H3686" i="5"/>
  <c r="H3682" i="5"/>
  <c r="H3678" i="5"/>
  <c r="H3674" i="5"/>
  <c r="H3670" i="5"/>
  <c r="H3666" i="5"/>
  <c r="H3662" i="5"/>
  <c r="H3658" i="5"/>
  <c r="H3654" i="5"/>
  <c r="H3650" i="5"/>
  <c r="H3646" i="5"/>
  <c r="H3642" i="5"/>
  <c r="H3638" i="5"/>
  <c r="H4977" i="5"/>
  <c r="H4482" i="5"/>
  <c r="H4421" i="5"/>
  <c r="H4414" i="5"/>
  <c r="H4382" i="5"/>
  <c r="H4358" i="5"/>
  <c r="H4306" i="5"/>
  <c r="H4278" i="5"/>
  <c r="H4262" i="5"/>
  <c r="H4250" i="5"/>
  <c r="H4229" i="5"/>
  <c r="H4213" i="5"/>
  <c r="H4197" i="5"/>
  <c r="H4076" i="5"/>
  <c r="H4052" i="5"/>
  <c r="H4028" i="5"/>
  <c r="H4004" i="5"/>
  <c r="H5313" i="5"/>
  <c r="H4441" i="5"/>
  <c r="H4434" i="5"/>
  <c r="H4393" i="5"/>
  <c r="H4234" i="5"/>
  <c r="H4218" i="5"/>
  <c r="H4202" i="5"/>
  <c r="H4186" i="5"/>
  <c r="H4181" i="5"/>
  <c r="H4167" i="5"/>
  <c r="H4162" i="5"/>
  <c r="H4157" i="5"/>
  <c r="H4143" i="5"/>
  <c r="H4138" i="5"/>
  <c r="H4133" i="5"/>
  <c r="H4119" i="5"/>
  <c r="H4114" i="5"/>
  <c r="H4109" i="5"/>
  <c r="H4085" i="5"/>
  <c r="H4061" i="5"/>
  <c r="H4037" i="5"/>
  <c r="H4013" i="5"/>
  <c r="H4481" i="5"/>
  <c r="H4474" i="5"/>
  <c r="H4454" i="5"/>
  <c r="H4413" i="5"/>
  <c r="H4406" i="5"/>
  <c r="H5089" i="5"/>
  <c r="H5046" i="5"/>
  <c r="H4311" i="5"/>
  <c r="H4214" i="5"/>
  <c r="H4154" i="5"/>
  <c r="H4120" i="5"/>
  <c r="H4032" i="5"/>
  <c r="H4024" i="5"/>
  <c r="H4005" i="5"/>
  <c r="H3634" i="5"/>
  <c r="H4402" i="5"/>
  <c r="H4357" i="5"/>
  <c r="H4273" i="5"/>
  <c r="H4241" i="5"/>
  <c r="H4223" i="5"/>
  <c r="H4058" i="5"/>
  <c r="H3949" i="5"/>
  <c r="H3941" i="5"/>
  <c r="H3809" i="5"/>
  <c r="H3801" i="5"/>
  <c r="H3793" i="5"/>
  <c r="H3785" i="5"/>
  <c r="H3777" i="5"/>
  <c r="H3769" i="5"/>
  <c r="H3761" i="5"/>
  <c r="H3753" i="5"/>
  <c r="H3745" i="5"/>
  <c r="H3737" i="5"/>
  <c r="H3729" i="5"/>
  <c r="H3721" i="5"/>
  <c r="H3713" i="5"/>
  <c r="H3705" i="5"/>
  <c r="H3697" i="5"/>
  <c r="H3689" i="5"/>
  <c r="H3681" i="5"/>
  <c r="H3673" i="5"/>
  <c r="H3665" i="5"/>
  <c r="H3657" i="5"/>
  <c r="H3649" i="5"/>
  <c r="H3641" i="5"/>
  <c r="H3613" i="5"/>
  <c r="H3606" i="5"/>
  <c r="H3565" i="5"/>
  <c r="H3558" i="5"/>
  <c r="H3525" i="5"/>
  <c r="H3513" i="5"/>
  <c r="H4422" i="5"/>
  <c r="H4377" i="5"/>
  <c r="H4301" i="5"/>
  <c r="H4261" i="5"/>
  <c r="H3633" i="5"/>
  <c r="H3626" i="5"/>
  <c r="H3585" i="5"/>
  <c r="H3578" i="5"/>
  <c r="H3537" i="5"/>
  <c r="H4346" i="5"/>
  <c r="H4289" i="5"/>
  <c r="H4230" i="5"/>
  <c r="H4130" i="5"/>
  <c r="H4251" i="5"/>
  <c r="H4239" i="5"/>
  <c r="H4193" i="5"/>
  <c r="H4082" i="5"/>
  <c r="H4056" i="5"/>
  <c r="H4048" i="5"/>
  <c r="H4029" i="5"/>
  <c r="H3985" i="5"/>
  <c r="H3925" i="5"/>
  <c r="H3917" i="5"/>
  <c r="H3625" i="5"/>
  <c r="H3618" i="5"/>
  <c r="H3577" i="5"/>
  <c r="H3570" i="5"/>
  <c r="H5281" i="5"/>
  <c r="H4470" i="5"/>
  <c r="H4409" i="5"/>
  <c r="H4299" i="5"/>
  <c r="H4279" i="5"/>
  <c r="H4183" i="5"/>
  <c r="H4106" i="5"/>
  <c r="H4010" i="5"/>
  <c r="H3977" i="5"/>
  <c r="H3969" i="5"/>
  <c r="H3961" i="5"/>
  <c r="H3901" i="5"/>
  <c r="H3893" i="5"/>
  <c r="H3885" i="5"/>
  <c r="H3877" i="5"/>
  <c r="H3869" i="5"/>
  <c r="H3861" i="5"/>
  <c r="H3853" i="5"/>
  <c r="H3845" i="5"/>
  <c r="H3597" i="5"/>
  <c r="H3590" i="5"/>
  <c r="H3549" i="5"/>
  <c r="H3542" i="5"/>
  <c r="H3529" i="5"/>
  <c r="H3517" i="5"/>
  <c r="H3505" i="5"/>
  <c r="H3493" i="5"/>
  <c r="H3481" i="5"/>
  <c r="H3469" i="5"/>
  <c r="H3457" i="5"/>
  <c r="H3445" i="5"/>
  <c r="H3433" i="5"/>
  <c r="H3421" i="5"/>
  <c r="H3409" i="5"/>
  <c r="H4902" i="5"/>
  <c r="H4429" i="5"/>
  <c r="H4374" i="5"/>
  <c r="H4353" i="5"/>
  <c r="H4334" i="5"/>
  <c r="H4307" i="5"/>
  <c r="H4159" i="5"/>
  <c r="H3829" i="5"/>
  <c r="H3821" i="5"/>
  <c r="H3617" i="5"/>
  <c r="H3610" i="5"/>
  <c r="H3569" i="5"/>
  <c r="H3562" i="5"/>
  <c r="H4450" i="5"/>
  <c r="H4257" i="5"/>
  <c r="H4209" i="5"/>
  <c r="H4191" i="5"/>
  <c r="H4168" i="5"/>
  <c r="H4080" i="5"/>
  <c r="H3953" i="5"/>
  <c r="H3945" i="5"/>
  <c r="H3630" i="5"/>
  <c r="H4285" i="5"/>
  <c r="H4277" i="5"/>
  <c r="H4104" i="5"/>
  <c r="H4072" i="5"/>
  <c r="H4053" i="5"/>
  <c r="H4008" i="5"/>
  <c r="H4000" i="5"/>
  <c r="H3609" i="5"/>
  <c r="H3602" i="5"/>
  <c r="H3561" i="5"/>
  <c r="H3554" i="5"/>
  <c r="H4477" i="5"/>
  <c r="H4381" i="5"/>
  <c r="H4305" i="5"/>
  <c r="H4198" i="5"/>
  <c r="H4135" i="5"/>
  <c r="H3622" i="5"/>
  <c r="H4178" i="5"/>
  <c r="H3502" i="5"/>
  <c r="H3465" i="5"/>
  <c r="H3429" i="5"/>
  <c r="H3394" i="5"/>
  <c r="H3370" i="5"/>
  <c r="H3346" i="5"/>
  <c r="H3322" i="5"/>
  <c r="H3298" i="5"/>
  <c r="H3274" i="5"/>
  <c r="H3250" i="5"/>
  <c r="H4457" i="5"/>
  <c r="H4283" i="5"/>
  <c r="H4111" i="5"/>
  <c r="H3973" i="5"/>
  <c r="H3385" i="5"/>
  <c r="H3361" i="5"/>
  <c r="H3337" i="5"/>
  <c r="H3313" i="5"/>
  <c r="H3289" i="5"/>
  <c r="H3265" i="5"/>
  <c r="H3241" i="5"/>
  <c r="H3226" i="5"/>
  <c r="H3490" i="5"/>
  <c r="H3217" i="5"/>
  <c r="H3453" i="5"/>
  <c r="H3417" i="5"/>
  <c r="H3210" i="5"/>
  <c r="H3204" i="5"/>
  <c r="H3198" i="5"/>
  <c r="H3192" i="5"/>
  <c r="H3186" i="5"/>
  <c r="H3180" i="5"/>
  <c r="H3150" i="5"/>
  <c r="H3126" i="5"/>
  <c r="H3102" i="5"/>
  <c r="H3078" i="5"/>
  <c r="H3054" i="5"/>
  <c r="H3030" i="5"/>
  <c r="H3006" i="5"/>
  <c r="H4144" i="5"/>
  <c r="H3989" i="5"/>
  <c r="H3897" i="5"/>
  <c r="H3614" i="5"/>
  <c r="H3489" i="5"/>
  <c r="H4255" i="5"/>
  <c r="H4207" i="5"/>
  <c r="H3478" i="5"/>
  <c r="H3442" i="5"/>
  <c r="H3406" i="5"/>
  <c r="H3382" i="5"/>
  <c r="H3358" i="5"/>
  <c r="H3334" i="5"/>
  <c r="H3310" i="5"/>
  <c r="H3286" i="5"/>
  <c r="H3262" i="5"/>
  <c r="H3238" i="5"/>
  <c r="H4087" i="5"/>
  <c r="H3913" i="5"/>
  <c r="H3905" i="5"/>
  <c r="H3873" i="5"/>
  <c r="H3841" i="5"/>
  <c r="H3621" i="5"/>
  <c r="H3526" i="5"/>
  <c r="H3477" i="5"/>
  <c r="H3441" i="5"/>
  <c r="H3405" i="5"/>
  <c r="H3381" i="5"/>
  <c r="H3357" i="5"/>
  <c r="H3333" i="5"/>
  <c r="H3309" i="5"/>
  <c r="H3285" i="5"/>
  <c r="H3261" i="5"/>
  <c r="H3237" i="5"/>
  <c r="H3229" i="5"/>
  <c r="H3214" i="5"/>
  <c r="H3208" i="5"/>
  <c r="H3202" i="5"/>
  <c r="H3196" i="5"/>
  <c r="H3190" i="5"/>
  <c r="H3184" i="5"/>
  <c r="H3178" i="5"/>
  <c r="H3173" i="5"/>
  <c r="H3158" i="5"/>
  <c r="H3134" i="5"/>
  <c r="H3110" i="5"/>
  <c r="H3086" i="5"/>
  <c r="H3062" i="5"/>
  <c r="H3038" i="5"/>
  <c r="H3014" i="5"/>
  <c r="H3000" i="5"/>
  <c r="H2996" i="5"/>
  <c r="H2992" i="5"/>
  <c r="H2988" i="5"/>
  <c r="H2984" i="5"/>
  <c r="H2980" i="5"/>
  <c r="H2976" i="5"/>
  <c r="H2972" i="5"/>
  <c r="H2968" i="5"/>
  <c r="H2964" i="5"/>
  <c r="H2960" i="5"/>
  <c r="H2956" i="5"/>
  <c r="H2952" i="5"/>
  <c r="H2948" i="5"/>
  <c r="H2944" i="5"/>
  <c r="H2940" i="5"/>
  <c r="H2936" i="5"/>
  <c r="H2932" i="5"/>
  <c r="H2928" i="5"/>
  <c r="H2924" i="5"/>
  <c r="H2920" i="5"/>
  <c r="H2916" i="5"/>
  <c r="H2912" i="5"/>
  <c r="H2908" i="5"/>
  <c r="H2904" i="5"/>
  <c r="H2900" i="5"/>
  <c r="H2896" i="5"/>
  <c r="H2892" i="5"/>
  <c r="H2888" i="5"/>
  <c r="H2884" i="5"/>
  <c r="H2880" i="5"/>
  <c r="H2876" i="5"/>
  <c r="H2872" i="5"/>
  <c r="H2868" i="5"/>
  <c r="H2864" i="5"/>
  <c r="H2860" i="5"/>
  <c r="H2856" i="5"/>
  <c r="H2852" i="5"/>
  <c r="H2848" i="5"/>
  <c r="H2844" i="5"/>
  <c r="H2840" i="5"/>
  <c r="H2836" i="5"/>
  <c r="H2832" i="5"/>
  <c r="H2824" i="5"/>
  <c r="H2820" i="5"/>
  <c r="H2816" i="5"/>
  <c r="H2812" i="5"/>
  <c r="H2808" i="5"/>
  <c r="H2804" i="5"/>
  <c r="H2800" i="5"/>
  <c r="H2796" i="5"/>
  <c r="H2792" i="5"/>
  <c r="H2788" i="5"/>
  <c r="H2776" i="5"/>
  <c r="H2772" i="5"/>
  <c r="H2768" i="5"/>
  <c r="H2764" i="5"/>
  <c r="H2756" i="5"/>
  <c r="H2752" i="5"/>
  <c r="H2748" i="5"/>
  <c r="H2744" i="5"/>
  <c r="H2740" i="5"/>
  <c r="H2736" i="5"/>
  <c r="H2732" i="5"/>
  <c r="H2728" i="5"/>
  <c r="H2724" i="5"/>
  <c r="H2720" i="5"/>
  <c r="H2716" i="5"/>
  <c r="H2712" i="5"/>
  <c r="H2708" i="5"/>
  <c r="H2704" i="5"/>
  <c r="H2700" i="5"/>
  <c r="H2696" i="5"/>
  <c r="H2692" i="5"/>
  <c r="H2688" i="5"/>
  <c r="H2684" i="5"/>
  <c r="H2680" i="5"/>
  <c r="H2676" i="5"/>
  <c r="H2672" i="5"/>
  <c r="H2668" i="5"/>
  <c r="H2664" i="5"/>
  <c r="H2660" i="5"/>
  <c r="H2656" i="5"/>
  <c r="H2652" i="5"/>
  <c r="H2648" i="5"/>
  <c r="H2644" i="5"/>
  <c r="H2640" i="5"/>
  <c r="H2636" i="5"/>
  <c r="H2632" i="5"/>
  <c r="H2628" i="5"/>
  <c r="H2624" i="5"/>
  <c r="H2620" i="5"/>
  <c r="H2616" i="5"/>
  <c r="H2612" i="5"/>
  <c r="H2608" i="5"/>
  <c r="H2604" i="5"/>
  <c r="H2600" i="5"/>
  <c r="H2596" i="5"/>
  <c r="H2592" i="5"/>
  <c r="H2588" i="5"/>
  <c r="H2584" i="5"/>
  <c r="H2580" i="5"/>
  <c r="H2576" i="5"/>
  <c r="H2572" i="5"/>
  <c r="H2568" i="5"/>
  <c r="H2564" i="5"/>
  <c r="H2560" i="5"/>
  <c r="H2556" i="5"/>
  <c r="H2552" i="5"/>
  <c r="H2548" i="5"/>
  <c r="H2544" i="5"/>
  <c r="H2540" i="5"/>
  <c r="H2536" i="5"/>
  <c r="H2532" i="5"/>
  <c r="H2528" i="5"/>
  <c r="H2524" i="5"/>
  <c r="H2520" i="5"/>
  <c r="H2516" i="5"/>
  <c r="H2512" i="5"/>
  <c r="H2508" i="5"/>
  <c r="H2504" i="5"/>
  <c r="H2500" i="5"/>
  <c r="H2496" i="5"/>
  <c r="H2492" i="5"/>
  <c r="H2488" i="5"/>
  <c r="H2484" i="5"/>
  <c r="H2480" i="5"/>
  <c r="H2476" i="5"/>
  <c r="H2472" i="5"/>
  <c r="H2468" i="5"/>
  <c r="H2464" i="5"/>
  <c r="H2460" i="5"/>
  <c r="H2456" i="5"/>
  <c r="H2452" i="5"/>
  <c r="H2448" i="5"/>
  <c r="H2444" i="5"/>
  <c r="H2440" i="5"/>
  <c r="H2436" i="5"/>
  <c r="H2432" i="5"/>
  <c r="H2428" i="5"/>
  <c r="H2424" i="5"/>
  <c r="H2420" i="5"/>
  <c r="H2416" i="5"/>
  <c r="H2412" i="5"/>
  <c r="H2408" i="5"/>
  <c r="H2404" i="5"/>
  <c r="H2400" i="5"/>
  <c r="H2396" i="5"/>
  <c r="H2392" i="5"/>
  <c r="H2388" i="5"/>
  <c r="H2384" i="5"/>
  <c r="H2380" i="5"/>
  <c r="H2376" i="5"/>
  <c r="H2372" i="5"/>
  <c r="H2368" i="5"/>
  <c r="H2364" i="5"/>
  <c r="H2360" i="5"/>
  <c r="H2356" i="5"/>
  <c r="H2352" i="5"/>
  <c r="H2348" i="5"/>
  <c r="H2344" i="5"/>
  <c r="H2340" i="5"/>
  <c r="H2336" i="5"/>
  <c r="H4263" i="5"/>
  <c r="H3546" i="5"/>
  <c r="H3221" i="5"/>
  <c r="H3153" i="5"/>
  <c r="H3148" i="5"/>
  <c r="H3129" i="5"/>
  <c r="H3124" i="5"/>
  <c r="H3105" i="5"/>
  <c r="H3100" i="5"/>
  <c r="H3081" i="5"/>
  <c r="H3076" i="5"/>
  <c r="H3057" i="5"/>
  <c r="H3052" i="5"/>
  <c r="H3033" i="5"/>
  <c r="H3028" i="5"/>
  <c r="H3009" i="5"/>
  <c r="H3004" i="5"/>
  <c r="H4330" i="5"/>
  <c r="H4096" i="5"/>
  <c r="H3965" i="5"/>
  <c r="H3514" i="5"/>
  <c r="H3466" i="5"/>
  <c r="H3430" i="5"/>
  <c r="H3921" i="5"/>
  <c r="H3566" i="5"/>
  <c r="H3369" i="5"/>
  <c r="H3170" i="5"/>
  <c r="H3026" i="5"/>
  <c r="H2994" i="5"/>
  <c r="H2987" i="5"/>
  <c r="H2946" i="5"/>
  <c r="H2939" i="5"/>
  <c r="H2898" i="5"/>
  <c r="H2891" i="5"/>
  <c r="H2850" i="5"/>
  <c r="H2843" i="5"/>
  <c r="H2823" i="5"/>
  <c r="H2722" i="5"/>
  <c r="H2715" i="5"/>
  <c r="H2674" i="5"/>
  <c r="H2667" i="5"/>
  <c r="H2626" i="5"/>
  <c r="H2619" i="5"/>
  <c r="H2578" i="5"/>
  <c r="H2571" i="5"/>
  <c r="H2530" i="5"/>
  <c r="H2523" i="5"/>
  <c r="H2482" i="5"/>
  <c r="H2475" i="5"/>
  <c r="H2434" i="5"/>
  <c r="H2427" i="5"/>
  <c r="H2386" i="5"/>
  <c r="H2379" i="5"/>
  <c r="H2338" i="5"/>
  <c r="H2172" i="5"/>
  <c r="H3418" i="5"/>
  <c r="H3397" i="5"/>
  <c r="H3249" i="5"/>
  <c r="H3152" i="5"/>
  <c r="H3144" i="5"/>
  <c r="H3101" i="5"/>
  <c r="H3085" i="5"/>
  <c r="H3008" i="5"/>
  <c r="H2966" i="5"/>
  <c r="H2959" i="5"/>
  <c r="H2918" i="5"/>
  <c r="H2911" i="5"/>
  <c r="H2870" i="5"/>
  <c r="H2863" i="5"/>
  <c r="H2802" i="5"/>
  <c r="H2795" i="5"/>
  <c r="H2762" i="5"/>
  <c r="H2742" i="5"/>
  <c r="H2735" i="5"/>
  <c r="H2694" i="5"/>
  <c r="H2687" i="5"/>
  <c r="H2646" i="5"/>
  <c r="H2639" i="5"/>
  <c r="H2598" i="5"/>
  <c r="H2591" i="5"/>
  <c r="H2550" i="5"/>
  <c r="H2543" i="5"/>
  <c r="H2502" i="5"/>
  <c r="H2495" i="5"/>
  <c r="H2454" i="5"/>
  <c r="H2447" i="5"/>
  <c r="H4225" i="5"/>
  <c r="H3277" i="5"/>
  <c r="H3050" i="5"/>
  <c r="H2986" i="5"/>
  <c r="H2979" i="5"/>
  <c r="H2938" i="5"/>
  <c r="H2931" i="5"/>
  <c r="H2890" i="5"/>
  <c r="H2883" i="5"/>
  <c r="H2842" i="5"/>
  <c r="H2835" i="5"/>
  <c r="H2822" i="5"/>
  <c r="H2815" i="5"/>
  <c r="H2775" i="5"/>
  <c r="H2755" i="5"/>
  <c r="H2714" i="5"/>
  <c r="H2707" i="5"/>
  <c r="H2666" i="5"/>
  <c r="H2659" i="5"/>
  <c r="H2618" i="5"/>
  <c r="H2611" i="5"/>
  <c r="H2570" i="5"/>
  <c r="H2563" i="5"/>
  <c r="H2522" i="5"/>
  <c r="H2515" i="5"/>
  <c r="H2474" i="5"/>
  <c r="H2467" i="5"/>
  <c r="H2426" i="5"/>
  <c r="H2419" i="5"/>
  <c r="H2378" i="5"/>
  <c r="H2371" i="5"/>
  <c r="H3929" i="5"/>
  <c r="H3297" i="5"/>
  <c r="H3205" i="5"/>
  <c r="H3177" i="5"/>
  <c r="H3168" i="5"/>
  <c r="H3125" i="5"/>
  <c r="H3109" i="5"/>
  <c r="H3032" i="5"/>
  <c r="H3024" i="5"/>
  <c r="H2999" i="5"/>
  <c r="H2958" i="5"/>
  <c r="H2951" i="5"/>
  <c r="H2910" i="5"/>
  <c r="H2903" i="5"/>
  <c r="H2862" i="5"/>
  <c r="H2855" i="5"/>
  <c r="H2794" i="5"/>
  <c r="H2787" i="5"/>
  <c r="H2734" i="5"/>
  <c r="H2727" i="5"/>
  <c r="H2686" i="5"/>
  <c r="H2679" i="5"/>
  <c r="H2638" i="5"/>
  <c r="H2631" i="5"/>
  <c r="H2590" i="5"/>
  <c r="H2583" i="5"/>
  <c r="H2542" i="5"/>
  <c r="H2535" i="5"/>
  <c r="H2494" i="5"/>
  <c r="H2487" i="5"/>
  <c r="H2446" i="5"/>
  <c r="H2439" i="5"/>
  <c r="H2398" i="5"/>
  <c r="H2391" i="5"/>
  <c r="H2350" i="5"/>
  <c r="H2343" i="5"/>
  <c r="H2330" i="5"/>
  <c r="H2324" i="5"/>
  <c r="H2318" i="5"/>
  <c r="H2312" i="5"/>
  <c r="H2306" i="5"/>
  <c r="H2300" i="5"/>
  <c r="H2294" i="5"/>
  <c r="H2288" i="5"/>
  <c r="H2282" i="5"/>
  <c r="H2276" i="5"/>
  <c r="H2270" i="5"/>
  <c r="H2264" i="5"/>
  <c r="H2258" i="5"/>
  <c r="H2252" i="5"/>
  <c r="H2246" i="5"/>
  <c r="H2240" i="5"/>
  <c r="H2234" i="5"/>
  <c r="H2228" i="5"/>
  <c r="H2222" i="5"/>
  <c r="H2216" i="5"/>
  <c r="H2210" i="5"/>
  <c r="H2204" i="5"/>
  <c r="H2198" i="5"/>
  <c r="H2192" i="5"/>
  <c r="H2189" i="5"/>
  <c r="H2186" i="5"/>
  <c r="H2183" i="5"/>
  <c r="H2180" i="5"/>
  <c r="H2177" i="5"/>
  <c r="H2174" i="5"/>
  <c r="H3573" i="5"/>
  <c r="H3325" i="5"/>
  <c r="H3074" i="5"/>
  <c r="H2978" i="5"/>
  <c r="H2971" i="5"/>
  <c r="H2930" i="5"/>
  <c r="H2923" i="5"/>
  <c r="H2882" i="5"/>
  <c r="H2875" i="5"/>
  <c r="H2834" i="5"/>
  <c r="H2814" i="5"/>
  <c r="H2807" i="5"/>
  <c r="H2774" i="5"/>
  <c r="H2767" i="5"/>
  <c r="H2754" i="5"/>
  <c r="H2747" i="5"/>
  <c r="H2706" i="5"/>
  <c r="H2699" i="5"/>
  <c r="H2658" i="5"/>
  <c r="H2651" i="5"/>
  <c r="H2610" i="5"/>
  <c r="H2603" i="5"/>
  <c r="H2562" i="5"/>
  <c r="H2555" i="5"/>
  <c r="H2514" i="5"/>
  <c r="H2507" i="5"/>
  <c r="H2466" i="5"/>
  <c r="H2459" i="5"/>
  <c r="H2418" i="5"/>
  <c r="H2411" i="5"/>
  <c r="H2370" i="5"/>
  <c r="H2363" i="5"/>
  <c r="H2171" i="5"/>
  <c r="H2163" i="5"/>
  <c r="H2155" i="5"/>
  <c r="H2147" i="5"/>
  <c r="H2139" i="5"/>
  <c r="H2131" i="5"/>
  <c r="H2123" i="5"/>
  <c r="H2115" i="5"/>
  <c r="H2107" i="5"/>
  <c r="H2099" i="5"/>
  <c r="H3345" i="5"/>
  <c r="H3149" i="5"/>
  <c r="H3133" i="5"/>
  <c r="H3056" i="5"/>
  <c r="H3048" i="5"/>
  <c r="H3005" i="5"/>
  <c r="H2998" i="5"/>
  <c r="H2991" i="5"/>
  <c r="H2950" i="5"/>
  <c r="H2943" i="5"/>
  <c r="H2902" i="5"/>
  <c r="H2895" i="5"/>
  <c r="H2854" i="5"/>
  <c r="H2847" i="5"/>
  <c r="H2827" i="5"/>
  <c r="H2786" i="5"/>
  <c r="H2726" i="5"/>
  <c r="H2719" i="5"/>
  <c r="H2678" i="5"/>
  <c r="H2671" i="5"/>
  <c r="H2630" i="5"/>
  <c r="H2623" i="5"/>
  <c r="H2582" i="5"/>
  <c r="H2575" i="5"/>
  <c r="H2534" i="5"/>
  <c r="H2527" i="5"/>
  <c r="H2486" i="5"/>
  <c r="H2479" i="5"/>
  <c r="H2438" i="5"/>
  <c r="H2431" i="5"/>
  <c r="H3373" i="5"/>
  <c r="H3193" i="5"/>
  <c r="H3098" i="5"/>
  <c r="H2970" i="5"/>
  <c r="H2963" i="5"/>
  <c r="H2922" i="5"/>
  <c r="H2915" i="5"/>
  <c r="H2874" i="5"/>
  <c r="H2867" i="5"/>
  <c r="H2799" i="5"/>
  <c r="H2766" i="5"/>
  <c r="H2746" i="5"/>
  <c r="H2739" i="5"/>
  <c r="H2698" i="5"/>
  <c r="H2691" i="5"/>
  <c r="H2650" i="5"/>
  <c r="H2643" i="5"/>
  <c r="H2602" i="5"/>
  <c r="H2595" i="5"/>
  <c r="H2554" i="5"/>
  <c r="H2547" i="5"/>
  <c r="H2506" i="5"/>
  <c r="H2499" i="5"/>
  <c r="H2458" i="5"/>
  <c r="H2451" i="5"/>
  <c r="H2410" i="5"/>
  <c r="H2403" i="5"/>
  <c r="H2362" i="5"/>
  <c r="H2355" i="5"/>
  <c r="H3849" i="5"/>
  <c r="H3501" i="5"/>
  <c r="H3273" i="5"/>
  <c r="H3233" i="5"/>
  <c r="H3122" i="5"/>
  <c r="H2962" i="5"/>
  <c r="H2955" i="5"/>
  <c r="H2914" i="5"/>
  <c r="H2907" i="5"/>
  <c r="H2866" i="5"/>
  <c r="H2859" i="5"/>
  <c r="H2798" i="5"/>
  <c r="H2791" i="5"/>
  <c r="H2738" i="5"/>
  <c r="H2731" i="5"/>
  <c r="H2690" i="5"/>
  <c r="H2683" i="5"/>
  <c r="H2642" i="5"/>
  <c r="H2635" i="5"/>
  <c r="H2594" i="5"/>
  <c r="H2587" i="5"/>
  <c r="H2546" i="5"/>
  <c r="H2539" i="5"/>
  <c r="H2498" i="5"/>
  <c r="H2491" i="5"/>
  <c r="H2450" i="5"/>
  <c r="H2443" i="5"/>
  <c r="H2402" i="5"/>
  <c r="H2395" i="5"/>
  <c r="H2354" i="5"/>
  <c r="H2347" i="5"/>
  <c r="H3881" i="5"/>
  <c r="H3301" i="5"/>
  <c r="H3181" i="5"/>
  <c r="H3104" i="5"/>
  <c r="H3096" i="5"/>
  <c r="H3053" i="5"/>
  <c r="H3037" i="5"/>
  <c r="H2982" i="5"/>
  <c r="H2975" i="5"/>
  <c r="H2934" i="5"/>
  <c r="H2927" i="5"/>
  <c r="H2886" i="5"/>
  <c r="H2879" i="5"/>
  <c r="H2838" i="5"/>
  <c r="H2831" i="5"/>
  <c r="H2818" i="5"/>
  <c r="H2811" i="5"/>
  <c r="H2778" i="5"/>
  <c r="H2771" i="5"/>
  <c r="H2758" i="5"/>
  <c r="H2751" i="5"/>
  <c r="H2710" i="5"/>
  <c r="H2703" i="5"/>
  <c r="H2662" i="5"/>
  <c r="H2655" i="5"/>
  <c r="H2614" i="5"/>
  <c r="H2607" i="5"/>
  <c r="H2566" i="5"/>
  <c r="H2559" i="5"/>
  <c r="H2518" i="5"/>
  <c r="H2511" i="5"/>
  <c r="H2470" i="5"/>
  <c r="H2463" i="5"/>
  <c r="H2422" i="5"/>
  <c r="H2415" i="5"/>
  <c r="H2374" i="5"/>
  <c r="H2367" i="5"/>
  <c r="H2327" i="5"/>
  <c r="H2315" i="5"/>
  <c r="H2303" i="5"/>
  <c r="H2291" i="5"/>
  <c r="H2267" i="5"/>
  <c r="H2255" i="5"/>
  <c r="H2243" i="5"/>
  <c r="H2231" i="5"/>
  <c r="H2219" i="5"/>
  <c r="H2207" i="5"/>
  <c r="H2195" i="5"/>
  <c r="H2170" i="5"/>
  <c r="H2162" i="5"/>
  <c r="H3454" i="5"/>
  <c r="H3321" i="5"/>
  <c r="H3146" i="5"/>
  <c r="H3002" i="5"/>
  <c r="H2995" i="5"/>
  <c r="H2954" i="5"/>
  <c r="H2947" i="5"/>
  <c r="H2906" i="5"/>
  <c r="H2899" i="5"/>
  <c r="H2858" i="5"/>
  <c r="H2851" i="5"/>
  <c r="H2790" i="5"/>
  <c r="H2730" i="5"/>
  <c r="H2723" i="5"/>
  <c r="H2682" i="5"/>
  <c r="H2675" i="5"/>
  <c r="H2634" i="5"/>
  <c r="H2627" i="5"/>
  <c r="H2586" i="5"/>
  <c r="H2579" i="5"/>
  <c r="H2538" i="5"/>
  <c r="H2531" i="5"/>
  <c r="H2490" i="5"/>
  <c r="H2483" i="5"/>
  <c r="H2442" i="5"/>
  <c r="H2435" i="5"/>
  <c r="H2394" i="5"/>
  <c r="H2387" i="5"/>
  <c r="H2346" i="5"/>
  <c r="H2339" i="5"/>
  <c r="H2167" i="5"/>
  <c r="H2159" i="5"/>
  <c r="H2151" i="5"/>
  <c r="H2143" i="5"/>
  <c r="H2127" i="5"/>
  <c r="H2119" i="5"/>
  <c r="H2111" i="5"/>
  <c r="H2103" i="5"/>
  <c r="H2095" i="5"/>
  <c r="H2087" i="5"/>
  <c r="H2079" i="5"/>
  <c r="H2071" i="5"/>
  <c r="H3080" i="5"/>
  <c r="H2759" i="5"/>
  <c r="H2663" i="5"/>
  <c r="H2567" i="5"/>
  <c r="H2471" i="5"/>
  <c r="H2390" i="5"/>
  <c r="H2342" i="5"/>
  <c r="H2090" i="5"/>
  <c r="H2695" i="5"/>
  <c r="H2599" i="5"/>
  <c r="H2503" i="5"/>
  <c r="H2399" i="5"/>
  <c r="H2351" i="5"/>
  <c r="H2332" i="5"/>
  <c r="H2316" i="5"/>
  <c r="H2308" i="5"/>
  <c r="H2292" i="5"/>
  <c r="H2284" i="5"/>
  <c r="H2157" i="5"/>
  <c r="H2149" i="5"/>
  <c r="H2141" i="5"/>
  <c r="H2082" i="5"/>
  <c r="H2043" i="5"/>
  <c r="H2035" i="5"/>
  <c r="H2027" i="5"/>
  <c r="H2019" i="5"/>
  <c r="H2011" i="5"/>
  <c r="H2003" i="5"/>
  <c r="H1995" i="5"/>
  <c r="H1987" i="5"/>
  <c r="H1979" i="5"/>
  <c r="H1964" i="5"/>
  <c r="H3157" i="5"/>
  <c r="H3013" i="5"/>
  <c r="H2990" i="5"/>
  <c r="H2894" i="5"/>
  <c r="H2803" i="5"/>
  <c r="H2407" i="5"/>
  <c r="H2359" i="5"/>
  <c r="H2323" i="5"/>
  <c r="H2299" i="5"/>
  <c r="H2268" i="5"/>
  <c r="H2260" i="5"/>
  <c r="H2244" i="5"/>
  <c r="H2236" i="5"/>
  <c r="H2220" i="5"/>
  <c r="H2212" i="5"/>
  <c r="H2196" i="5"/>
  <c r="H2190" i="5"/>
  <c r="H2182" i="5"/>
  <c r="H2178" i="5"/>
  <c r="H2161" i="5"/>
  <c r="H2153" i="5"/>
  <c r="H2145" i="5"/>
  <c r="H2137" i="5"/>
  <c r="H2125" i="5"/>
  <c r="H2117" i="5"/>
  <c r="H2109" i="5"/>
  <c r="H2101" i="5"/>
  <c r="H2093" i="5"/>
  <c r="H2074" i="5"/>
  <c r="H1971" i="5"/>
  <c r="H1959" i="5"/>
  <c r="H3601" i="5"/>
  <c r="H2926" i="5"/>
  <c r="H2830" i="5"/>
  <c r="H2331" i="5"/>
  <c r="H2307" i="5"/>
  <c r="H2283" i="5"/>
  <c r="H2275" i="5"/>
  <c r="H2251" i="5"/>
  <c r="H2227" i="5"/>
  <c r="H2203" i="5"/>
  <c r="H2165" i="5"/>
  <c r="H2129" i="5"/>
  <c r="H2121" i="5"/>
  <c r="H2113" i="5"/>
  <c r="H2105" i="5"/>
  <c r="H2097" i="5"/>
  <c r="H2085" i="5"/>
  <c r="H3077" i="5"/>
  <c r="H2935" i="5"/>
  <c r="H2839" i="5"/>
  <c r="H2670" i="5"/>
  <c r="H2574" i="5"/>
  <c r="H2478" i="5"/>
  <c r="H2406" i="5"/>
  <c r="H2358" i="5"/>
  <c r="H2322" i="5"/>
  <c r="H2314" i="5"/>
  <c r="H2298" i="5"/>
  <c r="H2290" i="5"/>
  <c r="H2259" i="5"/>
  <c r="H2235" i="5"/>
  <c r="H2211" i="5"/>
  <c r="H2169" i="5"/>
  <c r="H2089" i="5"/>
  <c r="H2077" i="5"/>
  <c r="H2063" i="5"/>
  <c r="H2057" i="5"/>
  <c r="H2051" i="5"/>
  <c r="H4015" i="5"/>
  <c r="H3857" i="5"/>
  <c r="H3120" i="5"/>
  <c r="H2967" i="5"/>
  <c r="H2871" i="5"/>
  <c r="H2810" i="5"/>
  <c r="H2763" i="5"/>
  <c r="H2702" i="5"/>
  <c r="H2606" i="5"/>
  <c r="H2510" i="5"/>
  <c r="H2274" i="5"/>
  <c r="H2266" i="5"/>
  <c r="H2250" i="5"/>
  <c r="H2242" i="5"/>
  <c r="H2226" i="5"/>
  <c r="H2218" i="5"/>
  <c r="H2202" i="5"/>
  <c r="H2194" i="5"/>
  <c r="H2185" i="5"/>
  <c r="H2181" i="5"/>
  <c r="H2173" i="5"/>
  <c r="H2081" i="5"/>
  <c r="H2069" i="5"/>
  <c r="H1968" i="5"/>
  <c r="H1956" i="5"/>
  <c r="H3349" i="5"/>
  <c r="H2819" i="5"/>
  <c r="H2711" i="5"/>
  <c r="H2615" i="5"/>
  <c r="H2519" i="5"/>
  <c r="H2414" i="5"/>
  <c r="H2366" i="5"/>
  <c r="H2073" i="5"/>
  <c r="H1963" i="5"/>
  <c r="H4350" i="5"/>
  <c r="H2743" i="5"/>
  <c r="H2647" i="5"/>
  <c r="H2551" i="5"/>
  <c r="H2455" i="5"/>
  <c r="H2423" i="5"/>
  <c r="H2375" i="5"/>
  <c r="H2328" i="5"/>
  <c r="H2320" i="5"/>
  <c r="H2304" i="5"/>
  <c r="H2296" i="5"/>
  <c r="H3393" i="5"/>
  <c r="H3128" i="5"/>
  <c r="H3029" i="5"/>
  <c r="H2942" i="5"/>
  <c r="H2846" i="5"/>
  <c r="H2383" i="5"/>
  <c r="H2335" i="5"/>
  <c r="H2311" i="5"/>
  <c r="H2287" i="5"/>
  <c r="H2272" i="5"/>
  <c r="H2256" i="5"/>
  <c r="H2248" i="5"/>
  <c r="H2232" i="5"/>
  <c r="H2224" i="5"/>
  <c r="H2208" i="5"/>
  <c r="H2200" i="5"/>
  <c r="H2188" i="5"/>
  <c r="H2184" i="5"/>
  <c r="H2176" i="5"/>
  <c r="H2065" i="5"/>
  <c r="H2059" i="5"/>
  <c r="H2053" i="5"/>
  <c r="H2047" i="5"/>
  <c r="H1965" i="5"/>
  <c r="H3253" i="5"/>
  <c r="H2974" i="5"/>
  <c r="H2878" i="5"/>
  <c r="H2770" i="5"/>
  <c r="H2319" i="5"/>
  <c r="H2295" i="5"/>
  <c r="H2263" i="5"/>
  <c r="H2239" i="5"/>
  <c r="H2215" i="5"/>
  <c r="H2091" i="5"/>
  <c r="H2983" i="5"/>
  <c r="H2654" i="5"/>
  <c r="H2098" i="5"/>
  <c r="H2075" i="5"/>
  <c r="H1721" i="5"/>
  <c r="H2430" i="5"/>
  <c r="H2199" i="5"/>
  <c r="H2146" i="5"/>
  <c r="H1723" i="5"/>
  <c r="H1710" i="5"/>
  <c r="H1708" i="5"/>
  <c r="H1706" i="5"/>
  <c r="H1704" i="5"/>
  <c r="H1702" i="5"/>
  <c r="H1700" i="5"/>
  <c r="H1698" i="5"/>
  <c r="H1696" i="5"/>
  <c r="H1694" i="5"/>
  <c r="H1692" i="5"/>
  <c r="H1690" i="5"/>
  <c r="H1688" i="5"/>
  <c r="H1686" i="5"/>
  <c r="H1684" i="5"/>
  <c r="H1682" i="5"/>
  <c r="H1680" i="5"/>
  <c r="H1678" i="5"/>
  <c r="H1676" i="5"/>
  <c r="H1674" i="5"/>
  <c r="H1672" i="5"/>
  <c r="H1670" i="5"/>
  <c r="H1668" i="5"/>
  <c r="H1666" i="5"/>
  <c r="H1664" i="5"/>
  <c r="H1662" i="5"/>
  <c r="H1660" i="5"/>
  <c r="H1658" i="5"/>
  <c r="H1656" i="5"/>
  <c r="H1654" i="5"/>
  <c r="H1652" i="5"/>
  <c r="H1650" i="5"/>
  <c r="H1648" i="5"/>
  <c r="H1646" i="5"/>
  <c r="H1644" i="5"/>
  <c r="H1642" i="5"/>
  <c r="H1640" i="5"/>
  <c r="H1638" i="5"/>
  <c r="H1636" i="5"/>
  <c r="H1634" i="5"/>
  <c r="H1632" i="5"/>
  <c r="H1630" i="5"/>
  <c r="H1628" i="5"/>
  <c r="H1626" i="5"/>
  <c r="H1624" i="5"/>
  <c r="H1622" i="5"/>
  <c r="H1620" i="5"/>
  <c r="H1618" i="5"/>
  <c r="H1616" i="5"/>
  <c r="H1614" i="5"/>
  <c r="H1612" i="5"/>
  <c r="H1610" i="5"/>
  <c r="H1608" i="5"/>
  <c r="H1606" i="5"/>
  <c r="H1604" i="5"/>
  <c r="H1602" i="5"/>
  <c r="H1600" i="5"/>
  <c r="H1598" i="5"/>
  <c r="H1596" i="5"/>
  <c r="H1594" i="5"/>
  <c r="H1592" i="5"/>
  <c r="H1590" i="5"/>
  <c r="H1588" i="5"/>
  <c r="H1586" i="5"/>
  <c r="H1584" i="5"/>
  <c r="H1582" i="5"/>
  <c r="H1580" i="5"/>
  <c r="H1578" i="5"/>
  <c r="H1576" i="5"/>
  <c r="H1574" i="5"/>
  <c r="H1572" i="5"/>
  <c r="H1570" i="5"/>
  <c r="H1568" i="5"/>
  <c r="H1566" i="5"/>
  <c r="H1564" i="5"/>
  <c r="H1562" i="5"/>
  <c r="H1560" i="5"/>
  <c r="H1558" i="5"/>
  <c r="H1556" i="5"/>
  <c r="H1554" i="5"/>
  <c r="H1552" i="5"/>
  <c r="H1550" i="5"/>
  <c r="H1548" i="5"/>
  <c r="H1546" i="5"/>
  <c r="H1544" i="5"/>
  <c r="H1542" i="5"/>
  <c r="H1540" i="5"/>
  <c r="H1538" i="5"/>
  <c r="H1536" i="5"/>
  <c r="H1534" i="5"/>
  <c r="H1532" i="5"/>
  <c r="H1530" i="5"/>
  <c r="H1528" i="5"/>
  <c r="H1526" i="5"/>
  <c r="H1524" i="5"/>
  <c r="H1522" i="5"/>
  <c r="H1520" i="5"/>
  <c r="H1518" i="5"/>
  <c r="H1516" i="5"/>
  <c r="H1514" i="5"/>
  <c r="H1512" i="5"/>
  <c r="H1510" i="5"/>
  <c r="H1508" i="5"/>
  <c r="H1506" i="5"/>
  <c r="H1504" i="5"/>
  <c r="H2887" i="5"/>
  <c r="H2779" i="5"/>
  <c r="H2558" i="5"/>
  <c r="H2326" i="5"/>
  <c r="H2262" i="5"/>
  <c r="H2230" i="5"/>
  <c r="H2179" i="5"/>
  <c r="H2114" i="5"/>
  <c r="H2033" i="5"/>
  <c r="H2009" i="5"/>
  <c r="H2382" i="5"/>
  <c r="H3072" i="5"/>
  <c r="H3061" i="5"/>
  <c r="H2462" i="5"/>
  <c r="H2302" i="5"/>
  <c r="H2271" i="5"/>
  <c r="H2130" i="5"/>
  <c r="H2919" i="5"/>
  <c r="H2334" i="5"/>
  <c r="H2238" i="5"/>
  <c r="H2206" i="5"/>
  <c r="H2278" i="5"/>
  <c r="H2214" i="5"/>
  <c r="H2187" i="5"/>
  <c r="H1737" i="5"/>
  <c r="H1713" i="5"/>
  <c r="H2622" i="5"/>
  <c r="H2286" i="5"/>
  <c r="H2122" i="5"/>
  <c r="H2750" i="5"/>
  <c r="H2223" i="5"/>
  <c r="H4370" i="5"/>
  <c r="H2526" i="5"/>
  <c r="H2254" i="5"/>
  <c r="H2191" i="5"/>
  <c r="H2175" i="5"/>
  <c r="H1962" i="5"/>
  <c r="H1500" i="5"/>
  <c r="H1483" i="5"/>
  <c r="H1476" i="5"/>
  <c r="H1459" i="5"/>
  <c r="H1452" i="5"/>
  <c r="H1435" i="5"/>
  <c r="H1428" i="5"/>
  <c r="H1411" i="5"/>
  <c r="H1404" i="5"/>
  <c r="H1401" i="5"/>
  <c r="H1398" i="5"/>
  <c r="H1395" i="5"/>
  <c r="H1392" i="5"/>
  <c r="H1386" i="5"/>
  <c r="H1383" i="5"/>
  <c r="H1380" i="5"/>
  <c r="H1377" i="5"/>
  <c r="H1374" i="5"/>
  <c r="H1371" i="5"/>
  <c r="H1362" i="5"/>
  <c r="H1359" i="5"/>
  <c r="H1356" i="5"/>
  <c r="H2247" i="5"/>
  <c r="H2154" i="5"/>
  <c r="H1719" i="5"/>
  <c r="H1711" i="5"/>
  <c r="H1707" i="5"/>
  <c r="H1703" i="5"/>
  <c r="H1699" i="5"/>
  <c r="H1695" i="5"/>
  <c r="H1691" i="5"/>
  <c r="H1687" i="5"/>
  <c r="H1683" i="5"/>
  <c r="H1679" i="5"/>
  <c r="H1675" i="5"/>
  <c r="H1671" i="5"/>
  <c r="H1667" i="5"/>
  <c r="H1663" i="5"/>
  <c r="H1659" i="5"/>
  <c r="H1655" i="5"/>
  <c r="H1651" i="5"/>
  <c r="H1647" i="5"/>
  <c r="H1643" i="5"/>
  <c r="H1639" i="5"/>
  <c r="H1635" i="5"/>
  <c r="H1631" i="5"/>
  <c r="H1627" i="5"/>
  <c r="H1623" i="5"/>
  <c r="H1619" i="5"/>
  <c r="H1615" i="5"/>
  <c r="H1611" i="5"/>
  <c r="H1607" i="5"/>
  <c r="H1603" i="5"/>
  <c r="H1599" i="5"/>
  <c r="H1595" i="5"/>
  <c r="H1591" i="5"/>
  <c r="H1587" i="5"/>
  <c r="H1583" i="5"/>
  <c r="H1579" i="5"/>
  <c r="H1575" i="5"/>
  <c r="H1571" i="5"/>
  <c r="H1567" i="5"/>
  <c r="H1563" i="5"/>
  <c r="H1559" i="5"/>
  <c r="H1555" i="5"/>
  <c r="H1551" i="5"/>
  <c r="H1547" i="5"/>
  <c r="H1543" i="5"/>
  <c r="H1539" i="5"/>
  <c r="H1535" i="5"/>
  <c r="H1531" i="5"/>
  <c r="H1527" i="5"/>
  <c r="H1523" i="5"/>
  <c r="H1519" i="5"/>
  <c r="H1515" i="5"/>
  <c r="H1511" i="5"/>
  <c r="H1507" i="5"/>
  <c r="H1503" i="5"/>
  <c r="H1496" i="5"/>
  <c r="H1479" i="5"/>
  <c r="H1472" i="5"/>
  <c r="H1455" i="5"/>
  <c r="H1448" i="5"/>
  <c r="H1431" i="5"/>
  <c r="H1424" i="5"/>
  <c r="H1407" i="5"/>
  <c r="H1489" i="5"/>
  <c r="H1482" i="5"/>
  <c r="H1465" i="5"/>
  <c r="H1458" i="5"/>
  <c r="H1441" i="5"/>
  <c r="H1434" i="5"/>
  <c r="H1417" i="5"/>
  <c r="H1410" i="5"/>
  <c r="H1499" i="5"/>
  <c r="H1492" i="5"/>
  <c r="H1475" i="5"/>
  <c r="H1468" i="5"/>
  <c r="H1451" i="5"/>
  <c r="H1444" i="5"/>
  <c r="H1427" i="5"/>
  <c r="H1420" i="5"/>
  <c r="H1403" i="5"/>
  <c r="H1400" i="5"/>
  <c r="H1397" i="5"/>
  <c r="H1394" i="5"/>
  <c r="H1391" i="5"/>
  <c r="H1388" i="5"/>
  <c r="H1502" i="5"/>
  <c r="H1478" i="5"/>
  <c r="H1454" i="5"/>
  <c r="H1437" i="5"/>
  <c r="H1430" i="5"/>
  <c r="H1413" i="5"/>
  <c r="H1406" i="5"/>
  <c r="H1735" i="5"/>
  <c r="H1495" i="5"/>
  <c r="H1471" i="5"/>
  <c r="H1464" i="5"/>
  <c r="H1447" i="5"/>
  <c r="H1440" i="5"/>
  <c r="H1423" i="5"/>
  <c r="H1416" i="5"/>
  <c r="H2718" i="5"/>
  <c r="H2083" i="5"/>
  <c r="H1498" i="5"/>
  <c r="H1481" i="5"/>
  <c r="H1474" i="5"/>
  <c r="H1457" i="5"/>
  <c r="H1450" i="5"/>
  <c r="H1433" i="5"/>
  <c r="H1426" i="5"/>
  <c r="H1409" i="5"/>
  <c r="H2310" i="5"/>
  <c r="H2106" i="5"/>
  <c r="H1709" i="5"/>
  <c r="H1705" i="5"/>
  <c r="H1701" i="5"/>
  <c r="H1697" i="5"/>
  <c r="H1693" i="5"/>
  <c r="H1689" i="5"/>
  <c r="H1685" i="5"/>
  <c r="H1681" i="5"/>
  <c r="H1677" i="5"/>
  <c r="H1673" i="5"/>
  <c r="H1669" i="5"/>
  <c r="H1665" i="5"/>
  <c r="H1661" i="5"/>
  <c r="H1657" i="5"/>
  <c r="H1653" i="5"/>
  <c r="H1649" i="5"/>
  <c r="H1645" i="5"/>
  <c r="H1641" i="5"/>
  <c r="H1637" i="5"/>
  <c r="H1633" i="5"/>
  <c r="H1629" i="5"/>
  <c r="H1625" i="5"/>
  <c r="H1621" i="5"/>
  <c r="H1617" i="5"/>
  <c r="H1613" i="5"/>
  <c r="H1609" i="5"/>
  <c r="H1605" i="5"/>
  <c r="H1601" i="5"/>
  <c r="H1597" i="5"/>
  <c r="H1593" i="5"/>
  <c r="H1589" i="5"/>
  <c r="H1585" i="5"/>
  <c r="H1581" i="5"/>
  <c r="H1577" i="5"/>
  <c r="H1573" i="5"/>
  <c r="H1569" i="5"/>
  <c r="H1565" i="5"/>
  <c r="H1561" i="5"/>
  <c r="H1557" i="5"/>
  <c r="H1553" i="5"/>
  <c r="H1549" i="5"/>
  <c r="H1545" i="5"/>
  <c r="H1541" i="5"/>
  <c r="H1537" i="5"/>
  <c r="H1533" i="5"/>
  <c r="H1529" i="5"/>
  <c r="H1525" i="5"/>
  <c r="H1521" i="5"/>
  <c r="H1517" i="5"/>
  <c r="H1513" i="5"/>
  <c r="H1509" i="5"/>
  <c r="H1505" i="5"/>
  <c r="H1491" i="5"/>
  <c r="H1484" i="5"/>
  <c r="H1467" i="5"/>
  <c r="H1460" i="5"/>
  <c r="H1443" i="5"/>
  <c r="H1436" i="5"/>
  <c r="H1419" i="5"/>
  <c r="H1412" i="5"/>
  <c r="H1402" i="5"/>
  <c r="H1399" i="5"/>
  <c r="H1396" i="5"/>
  <c r="H1393" i="5"/>
  <c r="H1390" i="5"/>
  <c r="H1387" i="5"/>
  <c r="H1384" i="5"/>
  <c r="H1381" i="5"/>
  <c r="H1378" i="5"/>
  <c r="H1375" i="5"/>
  <c r="H1372" i="5"/>
  <c r="H1369" i="5"/>
  <c r="H1363" i="5"/>
  <c r="H1360" i="5"/>
  <c r="H1357" i="5"/>
  <c r="H1354" i="5"/>
  <c r="H2826" i="5"/>
  <c r="H1501" i="5"/>
  <c r="H1494" i="5"/>
  <c r="H1477" i="5"/>
  <c r="H1470" i="5"/>
  <c r="H1453" i="5"/>
  <c r="H1446" i="5"/>
  <c r="H1429" i="5"/>
  <c r="H1422" i="5"/>
  <c r="H1405" i="5"/>
  <c r="H2017" i="5"/>
  <c r="H1456" i="5"/>
  <c r="H1364" i="5"/>
  <c r="H1355" i="5"/>
  <c r="H1480" i="5"/>
  <c r="H1415" i="5"/>
  <c r="H1385" i="5"/>
  <c r="H1376" i="5"/>
  <c r="H1993" i="5"/>
  <c r="H1445" i="5"/>
  <c r="H1425" i="5"/>
  <c r="H1493" i="5"/>
  <c r="H1469" i="5"/>
  <c r="H1439" i="5"/>
  <c r="H1414" i="5"/>
  <c r="H1358" i="5"/>
  <c r="H876" i="5"/>
  <c r="H2138" i="5"/>
  <c r="H1733" i="5"/>
  <c r="H1449" i="5"/>
  <c r="H1379" i="5"/>
  <c r="H1370" i="5"/>
  <c r="H1497" i="5"/>
  <c r="H1473" i="5"/>
  <c r="H1418" i="5"/>
  <c r="H1408" i="5"/>
  <c r="H1361" i="5"/>
  <c r="H1352" i="5"/>
  <c r="H1442" i="5"/>
  <c r="H1432" i="5"/>
  <c r="H1382" i="5"/>
  <c r="H1373" i="5"/>
  <c r="H1490" i="5"/>
  <c r="H1438" i="5"/>
  <c r="H1466" i="5"/>
  <c r="H1421" i="5"/>
  <c r="H16" i="5"/>
  <c r="H69" i="5"/>
  <c r="H88" i="5"/>
  <c r="H117" i="5"/>
  <c r="H136" i="5"/>
  <c r="H141" i="5"/>
  <c r="H160" i="5"/>
  <c r="H184" i="5"/>
  <c r="H213" i="5"/>
  <c r="H232" i="5"/>
  <c r="H261" i="5"/>
  <c r="H285" i="5"/>
  <c r="H304" i="5"/>
  <c r="H328" i="5"/>
  <c r="H357" i="5"/>
  <c r="H376" i="5"/>
  <c r="H429" i="5"/>
  <c r="H812" i="5"/>
  <c r="H50" i="5"/>
  <c r="H55" i="5"/>
  <c r="H74" i="5"/>
  <c r="H79" i="5"/>
  <c r="H98" i="5"/>
  <c r="H103" i="5"/>
  <c r="H122" i="5"/>
  <c r="H127" i="5"/>
  <c r="H146" i="5"/>
  <c r="H151" i="5"/>
  <c r="H170" i="5"/>
  <c r="H175" i="5"/>
  <c r="H194" i="5"/>
  <c r="H199" i="5"/>
  <c r="H218" i="5"/>
  <c r="H223" i="5"/>
  <c r="H242" i="5"/>
  <c r="H247" i="5"/>
  <c r="H266" i="5"/>
  <c r="H271" i="5"/>
  <c r="H290" i="5"/>
  <c r="H295" i="5"/>
  <c r="H314" i="5"/>
  <c r="H319" i="5"/>
  <c r="H338" i="5"/>
  <c r="H343" i="5"/>
  <c r="H362" i="5"/>
  <c r="H367" i="5"/>
  <c r="H386" i="5"/>
  <c r="H391" i="5"/>
  <c r="H410" i="5"/>
  <c r="H415" i="5"/>
  <c r="H434" i="5"/>
  <c r="H559" i="5"/>
  <c r="H588" i="5"/>
  <c r="H663" i="5"/>
  <c r="H703" i="5"/>
  <c r="H732" i="5"/>
  <c r="H807" i="5"/>
  <c r="H847" i="5"/>
  <c r="H945" i="5"/>
  <c r="H957" i="5"/>
  <c r="H21" i="5"/>
  <c r="H40" i="5"/>
  <c r="H45" i="5"/>
  <c r="H64" i="5"/>
  <c r="H93" i="5"/>
  <c r="H112" i="5"/>
  <c r="H165" i="5"/>
  <c r="H189" i="5"/>
  <c r="H208" i="5"/>
  <c r="H237" i="5"/>
  <c r="H256" i="5"/>
  <c r="H280" i="5"/>
  <c r="H309" i="5"/>
  <c r="H333" i="5"/>
  <c r="H352" i="5"/>
  <c r="H381" i="5"/>
  <c r="H400" i="5"/>
  <c r="H424" i="5"/>
  <c r="H668" i="5"/>
  <c r="H1231" i="5"/>
  <c r="H31" i="5"/>
  <c r="H17" i="5"/>
  <c r="H36" i="5"/>
  <c r="H65" i="5"/>
  <c r="H84" i="5"/>
  <c r="H108" i="5"/>
  <c r="H137" i="5"/>
  <c r="H156" i="5"/>
  <c r="H185" i="5"/>
  <c r="H204" i="5"/>
  <c r="H233" i="5"/>
  <c r="H252" i="5"/>
  <c r="H281" i="5"/>
  <c r="H300" i="5"/>
  <c r="H329" i="5"/>
  <c r="H348" i="5"/>
  <c r="H353" i="5"/>
  <c r="H372" i="5"/>
  <c r="H377" i="5"/>
  <c r="H401" i="5"/>
  <c r="H420" i="5"/>
  <c r="H425" i="5"/>
  <c r="H548" i="5"/>
  <c r="H692" i="5"/>
  <c r="H836" i="5"/>
  <c r="H26" i="5"/>
  <c r="H12" i="5"/>
  <c r="H41" i="5"/>
  <c r="H60" i="5"/>
  <c r="H89" i="5"/>
  <c r="H113" i="5"/>
  <c r="H132" i="5"/>
  <c r="H161" i="5"/>
  <c r="H180" i="5"/>
  <c r="H209" i="5"/>
  <c r="H228" i="5"/>
  <c r="H257" i="5"/>
  <c r="H276" i="5"/>
  <c r="H305" i="5"/>
  <c r="H324" i="5"/>
  <c r="H396" i="5"/>
  <c r="H22" i="5"/>
  <c r="H27" i="5"/>
  <c r="H46" i="5"/>
  <c r="H51" i="5"/>
  <c r="H70" i="5"/>
  <c r="H75" i="5"/>
  <c r="H94" i="5"/>
  <c r="H99" i="5"/>
  <c r="H118" i="5"/>
  <c r="H123" i="5"/>
  <c r="H142" i="5"/>
  <c r="H147" i="5"/>
  <c r="H166" i="5"/>
  <c r="H171" i="5"/>
  <c r="H190" i="5"/>
  <c r="H195" i="5"/>
  <c r="H214" i="5"/>
  <c r="H219" i="5"/>
  <c r="H238" i="5"/>
  <c r="H243" i="5"/>
  <c r="H262" i="5"/>
  <c r="H267" i="5"/>
  <c r="H286" i="5"/>
  <c r="H291" i="5"/>
  <c r="H310" i="5"/>
  <c r="H315" i="5"/>
  <c r="H334" i="5"/>
  <c r="H339" i="5"/>
  <c r="H358" i="5"/>
  <c r="H363" i="5"/>
  <c r="H382" i="5"/>
  <c r="H387" i="5"/>
  <c r="H406" i="5"/>
  <c r="H411" i="5"/>
  <c r="H430" i="5"/>
  <c r="H543" i="5"/>
  <c r="H583" i="5"/>
  <c r="H612" i="5"/>
  <c r="H687" i="5"/>
  <c r="H727" i="5"/>
  <c r="H756" i="5"/>
  <c r="H831" i="5"/>
  <c r="H871" i="5"/>
  <c r="H56" i="5"/>
  <c r="H8" i="5"/>
  <c r="H32" i="5"/>
  <c r="H104" i="5"/>
  <c r="H128" i="5"/>
  <c r="H181" i="5"/>
  <c r="H205" i="5"/>
  <c r="H224" i="5"/>
  <c r="H253" i="5"/>
  <c r="H277" i="5"/>
  <c r="H296" i="5"/>
  <c r="H325" i="5"/>
  <c r="H344" i="5"/>
  <c r="H349" i="5"/>
  <c r="H368" i="5"/>
  <c r="H373" i="5"/>
  <c r="H397" i="5"/>
  <c r="H416" i="5"/>
  <c r="H18" i="5"/>
  <c r="H47" i="5"/>
  <c r="H66" i="5"/>
  <c r="H95" i="5"/>
  <c r="H114" i="5"/>
  <c r="H143" i="5"/>
  <c r="H162" i="5"/>
  <c r="H191" i="5"/>
  <c r="H210" i="5"/>
  <c r="H239" i="5"/>
  <c r="H258" i="5"/>
  <c r="H287" i="5"/>
  <c r="H311" i="5"/>
  <c r="H330" i="5"/>
  <c r="H359" i="5"/>
  <c r="H383" i="5"/>
  <c r="H402" i="5"/>
  <c r="H407" i="5"/>
  <c r="H426" i="5"/>
  <c r="H431" i="5"/>
  <c r="H567" i="5"/>
  <c r="H607" i="5"/>
  <c r="H636" i="5"/>
  <c r="H711" i="5"/>
  <c r="H751" i="5"/>
  <c r="H780" i="5"/>
  <c r="H855" i="5"/>
  <c r="H1180" i="5"/>
  <c r="H109" i="5"/>
  <c r="H133" i="5"/>
  <c r="H157" i="5"/>
  <c r="H176" i="5"/>
  <c r="H200" i="5"/>
  <c r="H229" i="5"/>
  <c r="H248" i="5"/>
  <c r="H272" i="5"/>
  <c r="H301" i="5"/>
  <c r="H421" i="5"/>
  <c r="H572" i="5"/>
  <c r="H716" i="5"/>
  <c r="H860" i="5"/>
  <c r="H1150" i="5"/>
  <c r="H23" i="5"/>
  <c r="H42" i="5"/>
  <c r="H71" i="5"/>
  <c r="H90" i="5"/>
  <c r="H119" i="5"/>
  <c r="H138" i="5"/>
  <c r="H167" i="5"/>
  <c r="H186" i="5"/>
  <c r="H215" i="5"/>
  <c r="H234" i="5"/>
  <c r="H263" i="5"/>
  <c r="H282" i="5"/>
  <c r="H306" i="5"/>
  <c r="H335" i="5"/>
  <c r="H354" i="5"/>
  <c r="H378" i="5"/>
  <c r="H9" i="5"/>
  <c r="H28" i="5"/>
  <c r="H33" i="5"/>
  <c r="H52" i="5"/>
  <c r="H57" i="5"/>
  <c r="H76" i="5"/>
  <c r="H81" i="5"/>
  <c r="H100" i="5"/>
  <c r="H105" i="5"/>
  <c r="H124" i="5"/>
  <c r="H129" i="5"/>
  <c r="H148" i="5"/>
  <c r="H153" i="5"/>
  <c r="H172" i="5"/>
  <c r="H177" i="5"/>
  <c r="H196" i="5"/>
  <c r="H201" i="5"/>
  <c r="H220" i="5"/>
  <c r="H225" i="5"/>
  <c r="H244" i="5"/>
  <c r="H249" i="5"/>
  <c r="H268" i="5"/>
  <c r="H273" i="5"/>
  <c r="H292" i="5"/>
  <c r="H297" i="5"/>
  <c r="H316" i="5"/>
  <c r="H321" i="5"/>
  <c r="H340" i="5"/>
  <c r="H345" i="5"/>
  <c r="H364" i="5"/>
  <c r="H369" i="5"/>
  <c r="H388" i="5"/>
  <c r="H393" i="5"/>
  <c r="H412" i="5"/>
  <c r="H417" i="5"/>
  <c r="H596" i="5"/>
  <c r="H740" i="5"/>
  <c r="H895" i="5"/>
  <c r="H1246" i="5"/>
  <c r="H80" i="5"/>
  <c r="H320" i="5"/>
  <c r="H14" i="5"/>
  <c r="H19" i="5"/>
  <c r="H38" i="5"/>
  <c r="H43" i="5"/>
  <c r="H62" i="5"/>
  <c r="H67" i="5"/>
  <c r="H86" i="5"/>
  <c r="H91" i="5"/>
  <c r="H110" i="5"/>
  <c r="H115" i="5"/>
  <c r="H134" i="5"/>
  <c r="H139" i="5"/>
  <c r="H158" i="5"/>
  <c r="H163" i="5"/>
  <c r="H182" i="5"/>
  <c r="H187" i="5"/>
  <c r="H206" i="5"/>
  <c r="H211" i="5"/>
  <c r="H230" i="5"/>
  <c r="H235" i="5"/>
  <c r="H254" i="5"/>
  <c r="H259" i="5"/>
  <c r="H278" i="5"/>
  <c r="H283" i="5"/>
  <c r="H302" i="5"/>
  <c r="H307" i="5"/>
  <c r="H326" i="5"/>
  <c r="H331" i="5"/>
  <c r="H350" i="5"/>
  <c r="H355" i="5"/>
  <c r="H374" i="5"/>
  <c r="H379" i="5"/>
  <c r="H398" i="5"/>
  <c r="H403" i="5"/>
  <c r="H422" i="5"/>
  <c r="H427" i="5"/>
  <c r="H591" i="5"/>
  <c r="H631" i="5"/>
  <c r="H660" i="5"/>
  <c r="H735" i="5"/>
  <c r="H775" i="5"/>
  <c r="H804" i="5"/>
  <c r="H919" i="5"/>
  <c r="H1036" i="5"/>
  <c r="H24" i="5"/>
  <c r="H48" i="5"/>
  <c r="H77" i="5"/>
  <c r="H96" i="5"/>
  <c r="H101" i="5"/>
  <c r="H120" i="5"/>
  <c r="H125" i="5"/>
  <c r="H144" i="5"/>
  <c r="H149" i="5"/>
  <c r="H168" i="5"/>
  <c r="H173" i="5"/>
  <c r="H192" i="5"/>
  <c r="H197" i="5"/>
  <c r="H216" i="5"/>
  <c r="H221" i="5"/>
  <c r="H240" i="5"/>
  <c r="H245" i="5"/>
  <c r="H264" i="5"/>
  <c r="H269" i="5"/>
  <c r="H288" i="5"/>
  <c r="H293" i="5"/>
  <c r="H312" i="5"/>
  <c r="H317" i="5"/>
  <c r="H336" i="5"/>
  <c r="H341" i="5"/>
  <c r="H360" i="5"/>
  <c r="H365" i="5"/>
  <c r="H384" i="5"/>
  <c r="H389" i="5"/>
  <c r="H408" i="5"/>
  <c r="H413" i="5"/>
  <c r="H432" i="5"/>
  <c r="H620" i="5"/>
  <c r="H764" i="5"/>
  <c r="H931" i="5"/>
  <c r="H13" i="5"/>
  <c r="H37" i="5"/>
  <c r="H61" i="5"/>
  <c r="H85" i="5"/>
  <c r="H152" i="5"/>
  <c r="H392" i="5"/>
  <c r="H29" i="5"/>
  <c r="H10" i="5"/>
  <c r="H34" i="5"/>
  <c r="H39" i="5"/>
  <c r="H58" i="5"/>
  <c r="H63" i="5"/>
  <c r="H82" i="5"/>
  <c r="H87" i="5"/>
  <c r="H106" i="5"/>
  <c r="H111" i="5"/>
  <c r="H130" i="5"/>
  <c r="H135" i="5"/>
  <c r="H154" i="5"/>
  <c r="H159" i="5"/>
  <c r="H178" i="5"/>
  <c r="H183" i="5"/>
  <c r="H202" i="5"/>
  <c r="H207" i="5"/>
  <c r="H226" i="5"/>
  <c r="H231" i="5"/>
  <c r="H250" i="5"/>
  <c r="H255" i="5"/>
  <c r="H274" i="5"/>
  <c r="H279" i="5"/>
  <c r="H298" i="5"/>
  <c r="H303" i="5"/>
  <c r="H322" i="5"/>
  <c r="H327" i="5"/>
  <c r="H346" i="5"/>
  <c r="H351" i="5"/>
  <c r="H370" i="5"/>
  <c r="H375" i="5"/>
  <c r="H394" i="5"/>
  <c r="H399" i="5"/>
  <c r="H418" i="5"/>
  <c r="H423" i="5"/>
  <c r="H540" i="5"/>
  <c r="H615" i="5"/>
  <c r="H655" i="5"/>
  <c r="H684" i="5"/>
  <c r="H759" i="5"/>
  <c r="H799" i="5"/>
  <c r="H828" i="5"/>
  <c r="H885" i="5"/>
  <c r="H955" i="5"/>
  <c r="H972" i="5"/>
  <c r="H53" i="5"/>
  <c r="H72" i="5"/>
  <c r="H15" i="5"/>
  <c r="H20" i="5"/>
  <c r="H25" i="5"/>
  <c r="H44" i="5"/>
  <c r="H49" i="5"/>
  <c r="H68" i="5"/>
  <c r="H73" i="5"/>
  <c r="H92" i="5"/>
  <c r="H97" i="5"/>
  <c r="H116" i="5"/>
  <c r="H121" i="5"/>
  <c r="H140" i="5"/>
  <c r="H145" i="5"/>
  <c r="H164" i="5"/>
  <c r="H169" i="5"/>
  <c r="H188" i="5"/>
  <c r="H193" i="5"/>
  <c r="H212" i="5"/>
  <c r="H217" i="5"/>
  <c r="H236" i="5"/>
  <c r="H241" i="5"/>
  <c r="H260" i="5"/>
  <c r="H265" i="5"/>
  <c r="H284" i="5"/>
  <c r="H289" i="5"/>
  <c r="H308" i="5"/>
  <c r="H313" i="5"/>
  <c r="H332" i="5"/>
  <c r="H337" i="5"/>
  <c r="H356" i="5"/>
  <c r="H361" i="5"/>
  <c r="H380" i="5"/>
  <c r="H385" i="5"/>
  <c r="H404" i="5"/>
  <c r="H409" i="5"/>
  <c r="H428" i="5"/>
  <c r="H433" i="5"/>
  <c r="H644" i="5"/>
  <c r="H788" i="5"/>
  <c r="H1026" i="5"/>
  <c r="H1135" i="5"/>
  <c r="H1212" i="5"/>
  <c r="H1308" i="5"/>
  <c r="H1342" i="5"/>
  <c r="H437" i="5"/>
  <c r="H441" i="5"/>
  <c r="H445" i="5"/>
  <c r="H449" i="5"/>
  <c r="H453" i="5"/>
  <c r="H457" i="5"/>
  <c r="H461" i="5"/>
  <c r="H465" i="5"/>
  <c r="H469" i="5"/>
  <c r="H473" i="5"/>
  <c r="H477" i="5"/>
  <c r="H481" i="5"/>
  <c r="H485" i="5"/>
  <c r="H489" i="5"/>
  <c r="H493" i="5"/>
  <c r="H497" i="5"/>
  <c r="H501" i="5"/>
  <c r="H505" i="5"/>
  <c r="H509" i="5"/>
  <c r="H513" i="5"/>
  <c r="H517" i="5"/>
  <c r="H521" i="5"/>
  <c r="H529" i="5"/>
  <c r="H534" i="5"/>
  <c r="H553" i="5"/>
  <c r="H558" i="5"/>
  <c r="H577" i="5"/>
  <c r="H582" i="5"/>
  <c r="H601" i="5"/>
  <c r="H606" i="5"/>
  <c r="H625" i="5"/>
  <c r="H630" i="5"/>
  <c r="H649" i="5"/>
  <c r="H654" i="5"/>
  <c r="H673" i="5"/>
  <c r="H678" i="5"/>
  <c r="H697" i="5"/>
  <c r="H702" i="5"/>
  <c r="H721" i="5"/>
  <c r="H726" i="5"/>
  <c r="H745" i="5"/>
  <c r="H750" i="5"/>
  <c r="H769" i="5"/>
  <c r="H774" i="5"/>
  <c r="H793" i="5"/>
  <c r="H798" i="5"/>
  <c r="H817" i="5"/>
  <c r="H822" i="5"/>
  <c r="H841" i="5"/>
  <c r="H846" i="5"/>
  <c r="H865" i="5"/>
  <c r="H870" i="5"/>
  <c r="H981" i="5"/>
  <c r="H996" i="5"/>
  <c r="H1156" i="5"/>
  <c r="H1207" i="5"/>
  <c r="H1252" i="5"/>
  <c r="H1303" i="5"/>
  <c r="H1348" i="5"/>
  <c r="H539" i="5"/>
  <c r="H544" i="5"/>
  <c r="H563" i="5"/>
  <c r="H568" i="5"/>
  <c r="H587" i="5"/>
  <c r="H592" i="5"/>
  <c r="H611" i="5"/>
  <c r="H616" i="5"/>
  <c r="H635" i="5"/>
  <c r="H640" i="5"/>
  <c r="H659" i="5"/>
  <c r="H664" i="5"/>
  <c r="H683" i="5"/>
  <c r="H688" i="5"/>
  <c r="H707" i="5"/>
  <c r="H712" i="5"/>
  <c r="H731" i="5"/>
  <c r="H736" i="5"/>
  <c r="H755" i="5"/>
  <c r="H760" i="5"/>
  <c r="H779" i="5"/>
  <c r="H784" i="5"/>
  <c r="H803" i="5"/>
  <c r="H808" i="5"/>
  <c r="H827" i="5"/>
  <c r="H832" i="5"/>
  <c r="H851" i="5"/>
  <c r="H856" i="5"/>
  <c r="H875" i="5"/>
  <c r="H889" i="5"/>
  <c r="H915" i="5"/>
  <c r="H925" i="5"/>
  <c r="H951" i="5"/>
  <c r="H971" i="5"/>
  <c r="H1037" i="5"/>
  <c r="H1145" i="5"/>
  <c r="H1151" i="5"/>
  <c r="H1241" i="5"/>
  <c r="H1247" i="5"/>
  <c r="H1337" i="5"/>
  <c r="H1343" i="5"/>
  <c r="H438" i="5"/>
  <c r="H442" i="5"/>
  <c r="H446" i="5"/>
  <c r="H450" i="5"/>
  <c r="H454" i="5"/>
  <c r="H458" i="5"/>
  <c r="H462" i="5"/>
  <c r="H466" i="5"/>
  <c r="H470" i="5"/>
  <c r="H474" i="5"/>
  <c r="H478" i="5"/>
  <c r="H482" i="5"/>
  <c r="H486" i="5"/>
  <c r="H490" i="5"/>
  <c r="H494" i="5"/>
  <c r="H498" i="5"/>
  <c r="H502" i="5"/>
  <c r="H506" i="5"/>
  <c r="H510" i="5"/>
  <c r="H514" i="5"/>
  <c r="H518" i="5"/>
  <c r="H522" i="5"/>
  <c r="H530" i="5"/>
  <c r="H549" i="5"/>
  <c r="H554" i="5"/>
  <c r="H573" i="5"/>
  <c r="H578" i="5"/>
  <c r="H597" i="5"/>
  <c r="H602" i="5"/>
  <c r="H621" i="5"/>
  <c r="H626" i="5"/>
  <c r="H645" i="5"/>
  <c r="H650" i="5"/>
  <c r="H669" i="5"/>
  <c r="H674" i="5"/>
  <c r="H693" i="5"/>
  <c r="H698" i="5"/>
  <c r="H717" i="5"/>
  <c r="H722" i="5"/>
  <c r="H741" i="5"/>
  <c r="H746" i="5"/>
  <c r="H765" i="5"/>
  <c r="H770" i="5"/>
  <c r="H789" i="5"/>
  <c r="H794" i="5"/>
  <c r="H813" i="5"/>
  <c r="H818" i="5"/>
  <c r="H837" i="5"/>
  <c r="H842" i="5"/>
  <c r="H861" i="5"/>
  <c r="H866" i="5"/>
  <c r="H880" i="5"/>
  <c r="H1002" i="5"/>
  <c r="H1012" i="5"/>
  <c r="H1140" i="5"/>
  <c r="H1174" i="5"/>
  <c r="H1236" i="5"/>
  <c r="H1270" i="5"/>
  <c r="H1332" i="5"/>
  <c r="H545" i="5"/>
  <c r="H550" i="5"/>
  <c r="H569" i="5"/>
  <c r="H574" i="5"/>
  <c r="H593" i="5"/>
  <c r="H598" i="5"/>
  <c r="H617" i="5"/>
  <c r="H622" i="5"/>
  <c r="H641" i="5"/>
  <c r="H646" i="5"/>
  <c r="H665" i="5"/>
  <c r="H670" i="5"/>
  <c r="H689" i="5"/>
  <c r="H694" i="5"/>
  <c r="H713" i="5"/>
  <c r="H718" i="5"/>
  <c r="H737" i="5"/>
  <c r="H742" i="5"/>
  <c r="H761" i="5"/>
  <c r="H766" i="5"/>
  <c r="H785" i="5"/>
  <c r="H790" i="5"/>
  <c r="H809" i="5"/>
  <c r="H814" i="5"/>
  <c r="H833" i="5"/>
  <c r="H838" i="5"/>
  <c r="H857" i="5"/>
  <c r="H862" i="5"/>
  <c r="H1013" i="5"/>
  <c r="H1043" i="5"/>
  <c r="H1169" i="5"/>
  <c r="H1175" i="5"/>
  <c r="H1265" i="5"/>
  <c r="H1271" i="5"/>
  <c r="H1720" i="5"/>
  <c r="H1327" i="5"/>
  <c r="H531" i="5"/>
  <c r="H536" i="5"/>
  <c r="H555" i="5"/>
  <c r="H560" i="5"/>
  <c r="H579" i="5"/>
  <c r="H584" i="5"/>
  <c r="H603" i="5"/>
  <c r="H608" i="5"/>
  <c r="H627" i="5"/>
  <c r="H632" i="5"/>
  <c r="H651" i="5"/>
  <c r="H656" i="5"/>
  <c r="H675" i="5"/>
  <c r="H680" i="5"/>
  <c r="H699" i="5"/>
  <c r="H704" i="5"/>
  <c r="H723" i="5"/>
  <c r="H728" i="5"/>
  <c r="H747" i="5"/>
  <c r="H752" i="5"/>
  <c r="H771" i="5"/>
  <c r="H776" i="5"/>
  <c r="H795" i="5"/>
  <c r="H800" i="5"/>
  <c r="H819" i="5"/>
  <c r="H824" i="5"/>
  <c r="H843" i="5"/>
  <c r="H848" i="5"/>
  <c r="H867" i="5"/>
  <c r="H872" i="5"/>
  <c r="H891" i="5"/>
  <c r="H901" i="5"/>
  <c r="H927" i="5"/>
  <c r="H937" i="5"/>
  <c r="H978" i="5"/>
  <c r="H988" i="5"/>
  <c r="H1164" i="5"/>
  <c r="H1198" i="5"/>
  <c r="H1260" i="5"/>
  <c r="H1294" i="5"/>
  <c r="H1882" i="5"/>
  <c r="H1894" i="5"/>
  <c r="H1906" i="5"/>
  <c r="H1918" i="5"/>
  <c r="H1930" i="5"/>
  <c r="H1942" i="5"/>
  <c r="H435" i="5"/>
  <c r="H439" i="5"/>
  <c r="H443" i="5"/>
  <c r="H447" i="5"/>
  <c r="H451" i="5"/>
  <c r="H455" i="5"/>
  <c r="H459" i="5"/>
  <c r="H463" i="5"/>
  <c r="H467" i="5"/>
  <c r="H471" i="5"/>
  <c r="H475" i="5"/>
  <c r="H479" i="5"/>
  <c r="H483" i="5"/>
  <c r="H487" i="5"/>
  <c r="H491" i="5"/>
  <c r="H495" i="5"/>
  <c r="H499" i="5"/>
  <c r="H503" i="5"/>
  <c r="H507" i="5"/>
  <c r="H511" i="5"/>
  <c r="H515" i="5"/>
  <c r="H519" i="5"/>
  <c r="H523" i="5"/>
  <c r="H541" i="5"/>
  <c r="H546" i="5"/>
  <c r="H565" i="5"/>
  <c r="H570" i="5"/>
  <c r="H589" i="5"/>
  <c r="H594" i="5"/>
  <c r="H613" i="5"/>
  <c r="H618" i="5"/>
  <c r="H637" i="5"/>
  <c r="H642" i="5"/>
  <c r="H661" i="5"/>
  <c r="H666" i="5"/>
  <c r="H685" i="5"/>
  <c r="H690" i="5"/>
  <c r="H709" i="5"/>
  <c r="H714" i="5"/>
  <c r="H733" i="5"/>
  <c r="H738" i="5"/>
  <c r="H757" i="5"/>
  <c r="H762" i="5"/>
  <c r="H781" i="5"/>
  <c r="H786" i="5"/>
  <c r="H805" i="5"/>
  <c r="H810" i="5"/>
  <c r="H829" i="5"/>
  <c r="H834" i="5"/>
  <c r="H853" i="5"/>
  <c r="H858" i="5"/>
  <c r="H877" i="5"/>
  <c r="H1029" i="5"/>
  <c r="H1044" i="5"/>
  <c r="H1159" i="5"/>
  <c r="H1204" i="5"/>
  <c r="H1255" i="5"/>
  <c r="H1300" i="5"/>
  <c r="H1351" i="5"/>
  <c r="H532" i="5"/>
  <c r="H551" i="5"/>
  <c r="H556" i="5"/>
  <c r="H575" i="5"/>
  <c r="H580" i="5"/>
  <c r="H599" i="5"/>
  <c r="H604" i="5"/>
  <c r="H623" i="5"/>
  <c r="H628" i="5"/>
  <c r="H647" i="5"/>
  <c r="H652" i="5"/>
  <c r="H671" i="5"/>
  <c r="H676" i="5"/>
  <c r="H695" i="5"/>
  <c r="H700" i="5"/>
  <c r="H719" i="5"/>
  <c r="H724" i="5"/>
  <c r="H743" i="5"/>
  <c r="H748" i="5"/>
  <c r="H767" i="5"/>
  <c r="H772" i="5"/>
  <c r="H791" i="5"/>
  <c r="H796" i="5"/>
  <c r="H815" i="5"/>
  <c r="H820" i="5"/>
  <c r="H839" i="5"/>
  <c r="H844" i="5"/>
  <c r="H863" i="5"/>
  <c r="H868" i="5"/>
  <c r="H897" i="5"/>
  <c r="H907" i="5"/>
  <c r="H933" i="5"/>
  <c r="H943" i="5"/>
  <c r="H989" i="5"/>
  <c r="H1019" i="5"/>
  <c r="H1193" i="5"/>
  <c r="H1199" i="5"/>
  <c r="H1289" i="5"/>
  <c r="H1295" i="5"/>
  <c r="H436" i="5"/>
  <c r="H440" i="5"/>
  <c r="H444" i="5"/>
  <c r="H448" i="5"/>
  <c r="H452" i="5"/>
  <c r="H456" i="5"/>
  <c r="H460" i="5"/>
  <c r="H464" i="5"/>
  <c r="H468" i="5"/>
  <c r="H472" i="5"/>
  <c r="H476" i="5"/>
  <c r="H480" i="5"/>
  <c r="H484" i="5"/>
  <c r="H488" i="5"/>
  <c r="H492" i="5"/>
  <c r="H496" i="5"/>
  <c r="H500" i="5"/>
  <c r="H504" i="5"/>
  <c r="H508" i="5"/>
  <c r="H512" i="5"/>
  <c r="H516" i="5"/>
  <c r="H520" i="5"/>
  <c r="H537" i="5"/>
  <c r="H542" i="5"/>
  <c r="H561" i="5"/>
  <c r="H566" i="5"/>
  <c r="H585" i="5"/>
  <c r="H590" i="5"/>
  <c r="H609" i="5"/>
  <c r="H614" i="5"/>
  <c r="H633" i="5"/>
  <c r="H638" i="5"/>
  <c r="H657" i="5"/>
  <c r="H662" i="5"/>
  <c r="H681" i="5"/>
  <c r="H686" i="5"/>
  <c r="H705" i="5"/>
  <c r="H710" i="5"/>
  <c r="H729" i="5"/>
  <c r="H734" i="5"/>
  <c r="H753" i="5"/>
  <c r="H758" i="5"/>
  <c r="H777" i="5"/>
  <c r="H782" i="5"/>
  <c r="H801" i="5"/>
  <c r="H806" i="5"/>
  <c r="H825" i="5"/>
  <c r="H830" i="5"/>
  <c r="H849" i="5"/>
  <c r="H854" i="5"/>
  <c r="H873" i="5"/>
  <c r="H964" i="5"/>
  <c r="H1188" i="5"/>
  <c r="H1222" i="5"/>
  <c r="H1284" i="5"/>
  <c r="H1318" i="5"/>
  <c r="H1789" i="5"/>
  <c r="H1276" i="5"/>
  <c r="H547" i="5"/>
  <c r="H552" i="5"/>
  <c r="H571" i="5"/>
  <c r="H576" i="5"/>
  <c r="H595" i="5"/>
  <c r="H600" i="5"/>
  <c r="H619" i="5"/>
  <c r="H624" i="5"/>
  <c r="H643" i="5"/>
  <c r="H648" i="5"/>
  <c r="H667" i="5"/>
  <c r="H672" i="5"/>
  <c r="H691" i="5"/>
  <c r="H696" i="5"/>
  <c r="H715" i="5"/>
  <c r="H720" i="5"/>
  <c r="H739" i="5"/>
  <c r="H744" i="5"/>
  <c r="H763" i="5"/>
  <c r="H768" i="5"/>
  <c r="H787" i="5"/>
  <c r="H792" i="5"/>
  <c r="H811" i="5"/>
  <c r="H816" i="5"/>
  <c r="H835" i="5"/>
  <c r="H840" i="5"/>
  <c r="H859" i="5"/>
  <c r="H864" i="5"/>
  <c r="H878" i="5"/>
  <c r="H903" i="5"/>
  <c r="H913" i="5"/>
  <c r="H939" i="5"/>
  <c r="H949" i="5"/>
  <c r="H1005" i="5"/>
  <c r="H1020" i="5"/>
  <c r="H1132" i="5"/>
  <c r="H1183" i="5"/>
  <c r="H1228" i="5"/>
  <c r="H1279" i="5"/>
  <c r="H1324" i="5"/>
  <c r="H533" i="5"/>
  <c r="H538" i="5"/>
  <c r="H557" i="5"/>
  <c r="H562" i="5"/>
  <c r="H581" i="5"/>
  <c r="H586" i="5"/>
  <c r="H605" i="5"/>
  <c r="H610" i="5"/>
  <c r="H629" i="5"/>
  <c r="H634" i="5"/>
  <c r="H653" i="5"/>
  <c r="H658" i="5"/>
  <c r="H677" i="5"/>
  <c r="H682" i="5"/>
  <c r="H701" i="5"/>
  <c r="H706" i="5"/>
  <c r="H725" i="5"/>
  <c r="H730" i="5"/>
  <c r="H749" i="5"/>
  <c r="H754" i="5"/>
  <c r="H773" i="5"/>
  <c r="H778" i="5"/>
  <c r="H797" i="5"/>
  <c r="H802" i="5"/>
  <c r="H821" i="5"/>
  <c r="H826" i="5"/>
  <c r="H845" i="5"/>
  <c r="H850" i="5"/>
  <c r="H869" i="5"/>
  <c r="H874" i="5"/>
  <c r="H965" i="5"/>
  <c r="H995" i="5"/>
  <c r="H1217" i="5"/>
  <c r="H1223" i="5"/>
  <c r="H1313" i="5"/>
  <c r="H1319" i="5"/>
  <c r="H961" i="5"/>
  <c r="H968" i="5"/>
  <c r="H985" i="5"/>
  <c r="H992" i="5"/>
  <c r="H1009" i="5"/>
  <c r="H1016" i="5"/>
  <c r="H1033" i="5"/>
  <c r="H1040" i="5"/>
  <c r="H1047" i="5"/>
  <c r="H1051" i="5"/>
  <c r="H1055" i="5"/>
  <c r="H1059" i="5"/>
  <c r="H1063" i="5"/>
  <c r="H1067" i="5"/>
  <c r="H1071" i="5"/>
  <c r="H1075" i="5"/>
  <c r="H1079" i="5"/>
  <c r="H1083" i="5"/>
  <c r="H1087" i="5"/>
  <c r="H1091" i="5"/>
  <c r="H1095" i="5"/>
  <c r="H1099" i="5"/>
  <c r="H1103" i="5"/>
  <c r="H1107" i="5"/>
  <c r="H1111" i="5"/>
  <c r="H1115" i="5"/>
  <c r="H1119" i="5"/>
  <c r="H1123" i="5"/>
  <c r="H1127" i="5"/>
  <c r="H1131" i="5"/>
  <c r="H1136" i="5"/>
  <c r="H1155" i="5"/>
  <c r="H1160" i="5"/>
  <c r="H1179" i="5"/>
  <c r="H1184" i="5"/>
  <c r="H1203" i="5"/>
  <c r="H1208" i="5"/>
  <c r="H1227" i="5"/>
  <c r="H1232" i="5"/>
  <c r="H1251" i="5"/>
  <c r="H1256" i="5"/>
  <c r="H1275" i="5"/>
  <c r="H1280" i="5"/>
  <c r="H1299" i="5"/>
  <c r="H1304" i="5"/>
  <c r="H1323" i="5"/>
  <c r="H1328" i="5"/>
  <c r="H1347" i="5"/>
  <c r="H1830" i="5"/>
  <c r="H883" i="5"/>
  <c r="H886" i="5"/>
  <c r="H892" i="5"/>
  <c r="H898" i="5"/>
  <c r="H904" i="5"/>
  <c r="H910" i="5"/>
  <c r="H916" i="5"/>
  <c r="H922" i="5"/>
  <c r="H928" i="5"/>
  <c r="H934" i="5"/>
  <c r="H940" i="5"/>
  <c r="H946" i="5"/>
  <c r="H952" i="5"/>
  <c r="H958" i="5"/>
  <c r="H975" i="5"/>
  <c r="H982" i="5"/>
  <c r="H999" i="5"/>
  <c r="H1006" i="5"/>
  <c r="H1023" i="5"/>
  <c r="H1030" i="5"/>
  <c r="H1141" i="5"/>
  <c r="H1146" i="5"/>
  <c r="H1165" i="5"/>
  <c r="H1170" i="5"/>
  <c r="H1189" i="5"/>
  <c r="H1194" i="5"/>
  <c r="H1213" i="5"/>
  <c r="H1218" i="5"/>
  <c r="H1237" i="5"/>
  <c r="H1242" i="5"/>
  <c r="H1261" i="5"/>
  <c r="H1266" i="5"/>
  <c r="H1285" i="5"/>
  <c r="H1290" i="5"/>
  <c r="H1309" i="5"/>
  <c r="H1314" i="5"/>
  <c r="H1333" i="5"/>
  <c r="H1338" i="5"/>
  <c r="H962" i="5"/>
  <c r="H979" i="5"/>
  <c r="H986" i="5"/>
  <c r="H1003" i="5"/>
  <c r="H1010" i="5"/>
  <c r="H1027" i="5"/>
  <c r="H1034" i="5"/>
  <c r="H1048" i="5"/>
  <c r="H1052" i="5"/>
  <c r="H1056" i="5"/>
  <c r="H1060" i="5"/>
  <c r="H1064" i="5"/>
  <c r="H1068" i="5"/>
  <c r="H1072" i="5"/>
  <c r="H1076" i="5"/>
  <c r="H1080" i="5"/>
  <c r="H1084" i="5"/>
  <c r="H1088" i="5"/>
  <c r="H1092" i="5"/>
  <c r="H1096" i="5"/>
  <c r="H1100" i="5"/>
  <c r="H1104" i="5"/>
  <c r="H1108" i="5"/>
  <c r="H1112" i="5"/>
  <c r="H1116" i="5"/>
  <c r="H1120" i="5"/>
  <c r="H1124" i="5"/>
  <c r="H1128" i="5"/>
  <c r="H1137" i="5"/>
  <c r="H1142" i="5"/>
  <c r="H1161" i="5"/>
  <c r="H1166" i="5"/>
  <c r="H1185" i="5"/>
  <c r="H1190" i="5"/>
  <c r="H1209" i="5"/>
  <c r="H1214" i="5"/>
  <c r="H1233" i="5"/>
  <c r="H1238" i="5"/>
  <c r="H1257" i="5"/>
  <c r="H1262" i="5"/>
  <c r="H1281" i="5"/>
  <c r="H1286" i="5"/>
  <c r="H1305" i="5"/>
  <c r="H1310" i="5"/>
  <c r="H1329" i="5"/>
  <c r="H1334" i="5"/>
  <c r="H1353" i="5"/>
  <c r="H1803" i="5"/>
  <c r="H1809" i="5"/>
  <c r="H1866" i="5"/>
  <c r="H881" i="5"/>
  <c r="H969" i="5"/>
  <c r="H976" i="5"/>
  <c r="H993" i="5"/>
  <c r="H1000" i="5"/>
  <c r="H1017" i="5"/>
  <c r="H1024" i="5"/>
  <c r="H1041" i="5"/>
  <c r="H1147" i="5"/>
  <c r="H1152" i="5"/>
  <c r="H1171" i="5"/>
  <c r="H1176" i="5"/>
  <c r="H1195" i="5"/>
  <c r="H1200" i="5"/>
  <c r="H1219" i="5"/>
  <c r="H1224" i="5"/>
  <c r="H1243" i="5"/>
  <c r="H1248" i="5"/>
  <c r="H1267" i="5"/>
  <c r="H1272" i="5"/>
  <c r="H1291" i="5"/>
  <c r="H1296" i="5"/>
  <c r="H1315" i="5"/>
  <c r="H1320" i="5"/>
  <c r="H1339" i="5"/>
  <c r="H1344" i="5"/>
  <c r="H1765" i="5"/>
  <c r="H884" i="5"/>
  <c r="H890" i="5"/>
  <c r="H896" i="5"/>
  <c r="H902" i="5"/>
  <c r="H908" i="5"/>
  <c r="H914" i="5"/>
  <c r="H920" i="5"/>
  <c r="H926" i="5"/>
  <c r="H932" i="5"/>
  <c r="H938" i="5"/>
  <c r="H944" i="5"/>
  <c r="H950" i="5"/>
  <c r="H956" i="5"/>
  <c r="H959" i="5"/>
  <c r="H966" i="5"/>
  <c r="H983" i="5"/>
  <c r="H990" i="5"/>
  <c r="H1007" i="5"/>
  <c r="H1014" i="5"/>
  <c r="H1031" i="5"/>
  <c r="H1038" i="5"/>
  <c r="H1133" i="5"/>
  <c r="H1138" i="5"/>
  <c r="H1157" i="5"/>
  <c r="H1162" i="5"/>
  <c r="H1181" i="5"/>
  <c r="H1186" i="5"/>
  <c r="H1205" i="5"/>
  <c r="H1210" i="5"/>
  <c r="H1229" i="5"/>
  <c r="H1234" i="5"/>
  <c r="H1253" i="5"/>
  <c r="H1258" i="5"/>
  <c r="H1277" i="5"/>
  <c r="H1282" i="5"/>
  <c r="H1301" i="5"/>
  <c r="H1306" i="5"/>
  <c r="H1325" i="5"/>
  <c r="H1330" i="5"/>
  <c r="H1349" i="5"/>
  <c r="H887" i="5"/>
  <c r="H893" i="5"/>
  <c r="H899" i="5"/>
  <c r="H905" i="5"/>
  <c r="H911" i="5"/>
  <c r="H917" i="5"/>
  <c r="H923" i="5"/>
  <c r="H929" i="5"/>
  <c r="H935" i="5"/>
  <c r="H941" i="5"/>
  <c r="H947" i="5"/>
  <c r="H953" i="5"/>
  <c r="H973" i="5"/>
  <c r="H980" i="5"/>
  <c r="H997" i="5"/>
  <c r="H1004" i="5"/>
  <c r="H1021" i="5"/>
  <c r="H1028" i="5"/>
  <c r="H1045" i="5"/>
  <c r="H1049" i="5"/>
  <c r="H1053" i="5"/>
  <c r="H1057" i="5"/>
  <c r="H1061" i="5"/>
  <c r="H1065" i="5"/>
  <c r="H1069" i="5"/>
  <c r="H1073" i="5"/>
  <c r="H1077" i="5"/>
  <c r="H1081" i="5"/>
  <c r="H1085" i="5"/>
  <c r="H1089" i="5"/>
  <c r="H1093" i="5"/>
  <c r="H1097" i="5"/>
  <c r="H1101" i="5"/>
  <c r="H1105" i="5"/>
  <c r="H1109" i="5"/>
  <c r="H1113" i="5"/>
  <c r="H1117" i="5"/>
  <c r="H1121" i="5"/>
  <c r="H1125" i="5"/>
  <c r="H1129" i="5"/>
  <c r="H1143" i="5"/>
  <c r="H1148" i="5"/>
  <c r="H1167" i="5"/>
  <c r="H1172" i="5"/>
  <c r="H1191" i="5"/>
  <c r="H1196" i="5"/>
  <c r="H1215" i="5"/>
  <c r="H1220" i="5"/>
  <c r="H1239" i="5"/>
  <c r="H1244" i="5"/>
  <c r="H1263" i="5"/>
  <c r="H1268" i="5"/>
  <c r="H1287" i="5"/>
  <c r="H1292" i="5"/>
  <c r="H1311" i="5"/>
  <c r="H1316" i="5"/>
  <c r="H1335" i="5"/>
  <c r="H1340" i="5"/>
  <c r="H1839" i="5"/>
  <c r="H1845" i="5"/>
  <c r="H879" i="5"/>
  <c r="H963" i="5"/>
  <c r="H970" i="5"/>
  <c r="H987" i="5"/>
  <c r="H994" i="5"/>
  <c r="H1011" i="5"/>
  <c r="H1018" i="5"/>
  <c r="H1035" i="5"/>
  <c r="H1042" i="5"/>
  <c r="H1134" i="5"/>
  <c r="H1153" i="5"/>
  <c r="H1158" i="5"/>
  <c r="H1177" i="5"/>
  <c r="H1182" i="5"/>
  <c r="H1201" i="5"/>
  <c r="H1206" i="5"/>
  <c r="H1225" i="5"/>
  <c r="H1230" i="5"/>
  <c r="H1249" i="5"/>
  <c r="H1254" i="5"/>
  <c r="H1273" i="5"/>
  <c r="H1278" i="5"/>
  <c r="H1297" i="5"/>
  <c r="H1302" i="5"/>
  <c r="H1321" i="5"/>
  <c r="H1326" i="5"/>
  <c r="H1345" i="5"/>
  <c r="H1350" i="5"/>
  <c r="H882" i="5"/>
  <c r="H960" i="5"/>
  <c r="H977" i="5"/>
  <c r="H984" i="5"/>
  <c r="H1001" i="5"/>
  <c r="H1008" i="5"/>
  <c r="H1025" i="5"/>
  <c r="H1032" i="5"/>
  <c r="H1139" i="5"/>
  <c r="H1144" i="5"/>
  <c r="H1163" i="5"/>
  <c r="H1168" i="5"/>
  <c r="H1187" i="5"/>
  <c r="H1192" i="5"/>
  <c r="H1211" i="5"/>
  <c r="H1216" i="5"/>
  <c r="H1235" i="5"/>
  <c r="H1240" i="5"/>
  <c r="H1259" i="5"/>
  <c r="H1264" i="5"/>
  <c r="H1283" i="5"/>
  <c r="H1288" i="5"/>
  <c r="H1307" i="5"/>
  <c r="H1312" i="5"/>
  <c r="H1331" i="5"/>
  <c r="H1336" i="5"/>
  <c r="H888" i="5"/>
  <c r="H894" i="5"/>
  <c r="H900" i="5"/>
  <c r="H906" i="5"/>
  <c r="H912" i="5"/>
  <c r="H918" i="5"/>
  <c r="H924" i="5"/>
  <c r="H930" i="5"/>
  <c r="H936" i="5"/>
  <c r="H942" i="5"/>
  <c r="H948" i="5"/>
  <c r="H954" i="5"/>
  <c r="H967" i="5"/>
  <c r="H974" i="5"/>
  <c r="H991" i="5"/>
  <c r="H998" i="5"/>
  <c r="H1015" i="5"/>
  <c r="H1022" i="5"/>
  <c r="H1039" i="5"/>
  <c r="H1046" i="5"/>
  <c r="H1050" i="5"/>
  <c r="H1054" i="5"/>
  <c r="H1058" i="5"/>
  <c r="H1062" i="5"/>
  <c r="H1066" i="5"/>
  <c r="H1070" i="5"/>
  <c r="H1074" i="5"/>
  <c r="H1078" i="5"/>
  <c r="H1082" i="5"/>
  <c r="H1086" i="5"/>
  <c r="H1090" i="5"/>
  <c r="H1094" i="5"/>
  <c r="H1098" i="5"/>
  <c r="H1102" i="5"/>
  <c r="H1106" i="5"/>
  <c r="H1110" i="5"/>
  <c r="H1114" i="5"/>
  <c r="H1118" i="5"/>
  <c r="H1122" i="5"/>
  <c r="H1126" i="5"/>
  <c r="H1130" i="5"/>
  <c r="H1149" i="5"/>
  <c r="H1154" i="5"/>
  <c r="H1173" i="5"/>
  <c r="H1178" i="5"/>
  <c r="H1197" i="5"/>
  <c r="H1202" i="5"/>
  <c r="H1221" i="5"/>
  <c r="H1226" i="5"/>
  <c r="H1245" i="5"/>
  <c r="H1250" i="5"/>
  <c r="H1269" i="5"/>
  <c r="H1274" i="5"/>
  <c r="H1293" i="5"/>
  <c r="H1298" i="5"/>
  <c r="H1317" i="5"/>
  <c r="H1322" i="5"/>
  <c r="H1341" i="5"/>
  <c r="H1346" i="5"/>
  <c r="H1725" i="5"/>
  <c r="H1875" i="5"/>
  <c r="H1977" i="5"/>
  <c r="H1983" i="5"/>
  <c r="H2041" i="5"/>
  <c r="H1717" i="5"/>
  <c r="H1729" i="5"/>
  <c r="H1757" i="5"/>
  <c r="H1815" i="5"/>
  <c r="H1851" i="5"/>
  <c r="H2001" i="5"/>
  <c r="H2007" i="5"/>
  <c r="H1739" i="5"/>
  <c r="H1800" i="5"/>
  <c r="H1836" i="5"/>
  <c r="H1872" i="5"/>
  <c r="H2118" i="5"/>
  <c r="H1749" i="5"/>
  <c r="H1781" i="5"/>
  <c r="H1821" i="5"/>
  <c r="H1857" i="5"/>
  <c r="H1955" i="5"/>
  <c r="H1967" i="5"/>
  <c r="H1985" i="5"/>
  <c r="H2025" i="5"/>
  <c r="H2031" i="5"/>
  <c r="H1722" i="5"/>
  <c r="H1806" i="5"/>
  <c r="H1842" i="5"/>
  <c r="H1878" i="5"/>
  <c r="H1890" i="5"/>
  <c r="H1902" i="5"/>
  <c r="H1914" i="5"/>
  <c r="H1926" i="5"/>
  <c r="H1938" i="5"/>
  <c r="H1950" i="5"/>
  <c r="H2072" i="5"/>
  <c r="H3594" i="5"/>
  <c r="H1827" i="5"/>
  <c r="H1863" i="5"/>
  <c r="H1727" i="5"/>
  <c r="H1731" i="5"/>
  <c r="H1812" i="5"/>
  <c r="H1848" i="5"/>
  <c r="H2061" i="5"/>
  <c r="H1797" i="5"/>
  <c r="H1833" i="5"/>
  <c r="H1869" i="5"/>
  <c r="H1969" i="5"/>
  <c r="H1715" i="5"/>
  <c r="H1818" i="5"/>
  <c r="H1854" i="5"/>
  <c r="H1886" i="5"/>
  <c r="H1898" i="5"/>
  <c r="H1910" i="5"/>
  <c r="H1922" i="5"/>
  <c r="H1934" i="5"/>
  <c r="H1946" i="5"/>
  <c r="H1742" i="5"/>
  <c r="H1824" i="5"/>
  <c r="H1860" i="5"/>
  <c r="H1730" i="5"/>
  <c r="H1741" i="5"/>
  <c r="H1756" i="5"/>
  <c r="H1764" i="5"/>
  <c r="H1780" i="5"/>
  <c r="H1788" i="5"/>
  <c r="H1796" i="5"/>
  <c r="H1799" i="5"/>
  <c r="H1802" i="5"/>
  <c r="H1805" i="5"/>
  <c r="H1808" i="5"/>
  <c r="H1811" i="5"/>
  <c r="H1814" i="5"/>
  <c r="H1817" i="5"/>
  <c r="H1820" i="5"/>
  <c r="H1823" i="5"/>
  <c r="H1826" i="5"/>
  <c r="H1829" i="5"/>
  <c r="H1832" i="5"/>
  <c r="H1835" i="5"/>
  <c r="H1838" i="5"/>
  <c r="H1841" i="5"/>
  <c r="H1844" i="5"/>
  <c r="H1847" i="5"/>
  <c r="H1850" i="5"/>
  <c r="H1853" i="5"/>
  <c r="H1856" i="5"/>
  <c r="H1859" i="5"/>
  <c r="H1862" i="5"/>
  <c r="H1865" i="5"/>
  <c r="H1868" i="5"/>
  <c r="H1871" i="5"/>
  <c r="H1874" i="5"/>
  <c r="H1877" i="5"/>
  <c r="H1991" i="5"/>
  <c r="H2015" i="5"/>
  <c r="H2039" i="5"/>
  <c r="H2049" i="5"/>
  <c r="H2421" i="5"/>
  <c r="H1728" i="5"/>
  <c r="H1746" i="5"/>
  <c r="H1759" i="5"/>
  <c r="H1767" i="5"/>
  <c r="H1783" i="5"/>
  <c r="H1791" i="5"/>
  <c r="H1881" i="5"/>
  <c r="H1885" i="5"/>
  <c r="H1889" i="5"/>
  <c r="H1893" i="5"/>
  <c r="H1897" i="5"/>
  <c r="H1901" i="5"/>
  <c r="H1905" i="5"/>
  <c r="H1909" i="5"/>
  <c r="H1913" i="5"/>
  <c r="H1917" i="5"/>
  <c r="H1921" i="5"/>
  <c r="H1925" i="5"/>
  <c r="H1929" i="5"/>
  <c r="H1933" i="5"/>
  <c r="H1937" i="5"/>
  <c r="H1941" i="5"/>
  <c r="H1945" i="5"/>
  <c r="H1949" i="5"/>
  <c r="H1953" i="5"/>
  <c r="H1972" i="5"/>
  <c r="H2142" i="5"/>
  <c r="H2158" i="5"/>
  <c r="H1726" i="5"/>
  <c r="H1958" i="5"/>
  <c r="H2055" i="5"/>
  <c r="H2094" i="5"/>
  <c r="H3138" i="5"/>
  <c r="H1724" i="5"/>
  <c r="H1744" i="5"/>
  <c r="H1762" i="5"/>
  <c r="H1770" i="5"/>
  <c r="H1778" i="5"/>
  <c r="H1786" i="5"/>
  <c r="H1794" i="5"/>
  <c r="H1954" i="5"/>
  <c r="H1973" i="5"/>
  <c r="H1997" i="5"/>
  <c r="H2021" i="5"/>
  <c r="H2045" i="5"/>
  <c r="H1718" i="5"/>
  <c r="H1747" i="5"/>
  <c r="H1760" i="5"/>
  <c r="H1768" i="5"/>
  <c r="H1784" i="5"/>
  <c r="H1792" i="5"/>
  <c r="H2067" i="5"/>
  <c r="H1716" i="5"/>
  <c r="H1740" i="5"/>
  <c r="H1755" i="5"/>
  <c r="H1763" i="5"/>
  <c r="H1771" i="5"/>
  <c r="H1779" i="5"/>
  <c r="H1787" i="5"/>
  <c r="H1795" i="5"/>
  <c r="H1879" i="5"/>
  <c r="H1883" i="5"/>
  <c r="H1887" i="5"/>
  <c r="H1891" i="5"/>
  <c r="H1895" i="5"/>
  <c r="H1899" i="5"/>
  <c r="H1903" i="5"/>
  <c r="H1907" i="5"/>
  <c r="H1911" i="5"/>
  <c r="H1915" i="5"/>
  <c r="H1919" i="5"/>
  <c r="H1923" i="5"/>
  <c r="H1927" i="5"/>
  <c r="H1931" i="5"/>
  <c r="H1935" i="5"/>
  <c r="H1939" i="5"/>
  <c r="H1943" i="5"/>
  <c r="H1947" i="5"/>
  <c r="H1951" i="5"/>
  <c r="H1960" i="5"/>
  <c r="H1989" i="5"/>
  <c r="H2013" i="5"/>
  <c r="H2037" i="5"/>
  <c r="H2102" i="5"/>
  <c r="H2150" i="5"/>
  <c r="H1714" i="5"/>
  <c r="H1738" i="5"/>
  <c r="H1745" i="5"/>
  <c r="H1798" i="5"/>
  <c r="H1801" i="5"/>
  <c r="H1804" i="5"/>
  <c r="H1807" i="5"/>
  <c r="H1810" i="5"/>
  <c r="H1813" i="5"/>
  <c r="H1816" i="5"/>
  <c r="H1819" i="5"/>
  <c r="H1822" i="5"/>
  <c r="H1825" i="5"/>
  <c r="H1828" i="5"/>
  <c r="H1831" i="5"/>
  <c r="H1834" i="5"/>
  <c r="H1837" i="5"/>
  <c r="H1840" i="5"/>
  <c r="H1843" i="5"/>
  <c r="H1846" i="5"/>
  <c r="H1849" i="5"/>
  <c r="H1852" i="5"/>
  <c r="H1855" i="5"/>
  <c r="H1858" i="5"/>
  <c r="H1861" i="5"/>
  <c r="H1864" i="5"/>
  <c r="H1867" i="5"/>
  <c r="H1870" i="5"/>
  <c r="H1873" i="5"/>
  <c r="H1876" i="5"/>
  <c r="H1970" i="5"/>
  <c r="H1975" i="5"/>
  <c r="H1999" i="5"/>
  <c r="H2023" i="5"/>
  <c r="H2068" i="5"/>
  <c r="H1712" i="5"/>
  <c r="H1736" i="5"/>
  <c r="H1758" i="5"/>
  <c r="H1766" i="5"/>
  <c r="H1782" i="5"/>
  <c r="H1790" i="5"/>
  <c r="H1961" i="5"/>
  <c r="H1734" i="5"/>
  <c r="H1743" i="5"/>
  <c r="H1761" i="5"/>
  <c r="H1769" i="5"/>
  <c r="H1785" i="5"/>
  <c r="H1793" i="5"/>
  <c r="H1880" i="5"/>
  <c r="H1884" i="5"/>
  <c r="H1888" i="5"/>
  <c r="H1892" i="5"/>
  <c r="H1896" i="5"/>
  <c r="H1900" i="5"/>
  <c r="H1904" i="5"/>
  <c r="H1908" i="5"/>
  <c r="H1912" i="5"/>
  <c r="H1916" i="5"/>
  <c r="H1920" i="5"/>
  <c r="H1924" i="5"/>
  <c r="H1928" i="5"/>
  <c r="H1932" i="5"/>
  <c r="H1936" i="5"/>
  <c r="H1940" i="5"/>
  <c r="H1944" i="5"/>
  <c r="H1948" i="5"/>
  <c r="H1952" i="5"/>
  <c r="H1966" i="5"/>
  <c r="H2126" i="5"/>
  <c r="H2373" i="5"/>
  <c r="H1732" i="5"/>
  <c r="H1748" i="5"/>
  <c r="H1957" i="5"/>
  <c r="H1981" i="5"/>
  <c r="H2005" i="5"/>
  <c r="H2029" i="5"/>
  <c r="H1980" i="5"/>
  <c r="H1988" i="5"/>
  <c r="H1996" i="5"/>
  <c r="H2004" i="5"/>
  <c r="H2012" i="5"/>
  <c r="H2020" i="5"/>
  <c r="H2028" i="5"/>
  <c r="H2036" i="5"/>
  <c r="H2044" i="5"/>
  <c r="H2050" i="5"/>
  <c r="H2056" i="5"/>
  <c r="H2062" i="5"/>
  <c r="H2076" i="5"/>
  <c r="H2080" i="5"/>
  <c r="H2485" i="5"/>
  <c r="H2517" i="5"/>
  <c r="H2581" i="5"/>
  <c r="H2613" i="5"/>
  <c r="H2677" i="5"/>
  <c r="H2709" i="5"/>
  <c r="H2817" i="5"/>
  <c r="H3106" i="5"/>
  <c r="H2084" i="5"/>
  <c r="H2088" i="5"/>
  <c r="H2168" i="5"/>
  <c r="H2365" i="5"/>
  <c r="H3174" i="5"/>
  <c r="H2092" i="5"/>
  <c r="H2096" i="5"/>
  <c r="H2100" i="5"/>
  <c r="H2104" i="5"/>
  <c r="H2108" i="5"/>
  <c r="H2112" i="5"/>
  <c r="H2116" i="5"/>
  <c r="H2120" i="5"/>
  <c r="H2124" i="5"/>
  <c r="H2128" i="5"/>
  <c r="H2164" i="5"/>
  <c r="H2193" i="5"/>
  <c r="H2209" i="5"/>
  <c r="H2217" i="5"/>
  <c r="H2233" i="5"/>
  <c r="H2241" i="5"/>
  <c r="H2257" i="5"/>
  <c r="H2265" i="5"/>
  <c r="H2837" i="5"/>
  <c r="H2901" i="5"/>
  <c r="H2933" i="5"/>
  <c r="H2997" i="5"/>
  <c r="H3064" i="5"/>
  <c r="H3141" i="5"/>
  <c r="H1978" i="5"/>
  <c r="H1986" i="5"/>
  <c r="H1994" i="5"/>
  <c r="H2002" i="5"/>
  <c r="H2010" i="5"/>
  <c r="H2018" i="5"/>
  <c r="H2026" i="5"/>
  <c r="H2034" i="5"/>
  <c r="H2042" i="5"/>
  <c r="H2140" i="5"/>
  <c r="H2144" i="5"/>
  <c r="H2148" i="5"/>
  <c r="H2152" i="5"/>
  <c r="H2156" i="5"/>
  <c r="H2160" i="5"/>
  <c r="H2281" i="5"/>
  <c r="H2289" i="5"/>
  <c r="H2305" i="5"/>
  <c r="H2313" i="5"/>
  <c r="H2329" i="5"/>
  <c r="H3010" i="5"/>
  <c r="H3154" i="5"/>
  <c r="H3199" i="5"/>
  <c r="H2048" i="5"/>
  <c r="H2054" i="5"/>
  <c r="H2060" i="5"/>
  <c r="H2066" i="5"/>
  <c r="H3055" i="5"/>
  <c r="H3223" i="5"/>
  <c r="H2349" i="5"/>
  <c r="H2397" i="5"/>
  <c r="H3022" i="5"/>
  <c r="H3132" i="5"/>
  <c r="H3166" i="5"/>
  <c r="H3212" i="5"/>
  <c r="H1976" i="5"/>
  <c r="H1984" i="5"/>
  <c r="H1992" i="5"/>
  <c r="H2000" i="5"/>
  <c r="H2008" i="5"/>
  <c r="H2016" i="5"/>
  <c r="H2024" i="5"/>
  <c r="H2032" i="5"/>
  <c r="H2040" i="5"/>
  <c r="H2437" i="5"/>
  <c r="H2469" i="5"/>
  <c r="H2533" i="5"/>
  <c r="H2565" i="5"/>
  <c r="H2629" i="5"/>
  <c r="H2661" i="5"/>
  <c r="H2725" i="5"/>
  <c r="H2757" i="5"/>
  <c r="H3045" i="5"/>
  <c r="H3112" i="5"/>
  <c r="H2070" i="5"/>
  <c r="H2341" i="5"/>
  <c r="H2389" i="5"/>
  <c r="H3294" i="5"/>
  <c r="H3353" i="5"/>
  <c r="H2046" i="5"/>
  <c r="H2052" i="5"/>
  <c r="H2058" i="5"/>
  <c r="H2064" i="5"/>
  <c r="H2078" i="5"/>
  <c r="H2197" i="5"/>
  <c r="H2205" i="5"/>
  <c r="H2221" i="5"/>
  <c r="H2229" i="5"/>
  <c r="H2245" i="5"/>
  <c r="H2253" i="5"/>
  <c r="H2269" i="5"/>
  <c r="H2277" i="5"/>
  <c r="H2777" i="5"/>
  <c r="H2853" i="5"/>
  <c r="H2885" i="5"/>
  <c r="H2949" i="5"/>
  <c r="H2981" i="5"/>
  <c r="H3036" i="5"/>
  <c r="H3070" i="5"/>
  <c r="H3090" i="5"/>
  <c r="H3424" i="5"/>
  <c r="H1974" i="5"/>
  <c r="H1982" i="5"/>
  <c r="H1990" i="5"/>
  <c r="H1998" i="5"/>
  <c r="H2006" i="5"/>
  <c r="H2014" i="5"/>
  <c r="H2022" i="5"/>
  <c r="H2030" i="5"/>
  <c r="H2038" i="5"/>
  <c r="H2086" i="5"/>
  <c r="H2166" i="5"/>
  <c r="H2293" i="5"/>
  <c r="H2301" i="5"/>
  <c r="H2317" i="5"/>
  <c r="H2325" i="5"/>
  <c r="H3103" i="5"/>
  <c r="H3390" i="5"/>
  <c r="H3521" i="5"/>
  <c r="H2353" i="5"/>
  <c r="H2401" i="5"/>
  <c r="H2449" i="5"/>
  <c r="H2497" i="5"/>
  <c r="H2545" i="5"/>
  <c r="H2593" i="5"/>
  <c r="H2641" i="5"/>
  <c r="H2689" i="5"/>
  <c r="H2737" i="5"/>
  <c r="H2797" i="5"/>
  <c r="H2865" i="5"/>
  <c r="H2913" i="5"/>
  <c r="H2961" i="5"/>
  <c r="H3020" i="5"/>
  <c r="H3113" i="5"/>
  <c r="H3121" i="5"/>
  <c r="H3164" i="5"/>
  <c r="H3172" i="5"/>
  <c r="H3200" i="5"/>
  <c r="H3209" i="5"/>
  <c r="H3220" i="5"/>
  <c r="H3281" i="5"/>
  <c r="H3545" i="5"/>
  <c r="H2201" i="5"/>
  <c r="H2213" i="5"/>
  <c r="H2225" i="5"/>
  <c r="H2237" i="5"/>
  <c r="H2249" i="5"/>
  <c r="H2261" i="5"/>
  <c r="H2273" i="5"/>
  <c r="H2285" i="5"/>
  <c r="H2297" i="5"/>
  <c r="H2309" i="5"/>
  <c r="H2321" i="5"/>
  <c r="H2333" i="5"/>
  <c r="H2381" i="5"/>
  <c r="H2429" i="5"/>
  <c r="H2477" i="5"/>
  <c r="H2525" i="5"/>
  <c r="H2573" i="5"/>
  <c r="H2621" i="5"/>
  <c r="H2669" i="5"/>
  <c r="H2717" i="5"/>
  <c r="H2825" i="5"/>
  <c r="H2845" i="5"/>
  <c r="H2893" i="5"/>
  <c r="H2941" i="5"/>
  <c r="H2989" i="5"/>
  <c r="H3012" i="5"/>
  <c r="H3021" i="5"/>
  <c r="H3046" i="5"/>
  <c r="H3079" i="5"/>
  <c r="H3088" i="5"/>
  <c r="H3114" i="5"/>
  <c r="H3130" i="5"/>
  <c r="H3156" i="5"/>
  <c r="H3165" i="5"/>
  <c r="H3201" i="5"/>
  <c r="H3342" i="5"/>
  <c r="H3401" i="5"/>
  <c r="H3412" i="5"/>
  <c r="H3534" i="5"/>
  <c r="H3580" i="5"/>
  <c r="H3651" i="5"/>
  <c r="H3723" i="5"/>
  <c r="H3747" i="5"/>
  <c r="H4060" i="5"/>
  <c r="H2361" i="5"/>
  <c r="H2409" i="5"/>
  <c r="H2457" i="5"/>
  <c r="H2505" i="5"/>
  <c r="H2553" i="5"/>
  <c r="H2601" i="5"/>
  <c r="H2649" i="5"/>
  <c r="H2697" i="5"/>
  <c r="H2745" i="5"/>
  <c r="H2765" i="5"/>
  <c r="H2873" i="5"/>
  <c r="H2921" i="5"/>
  <c r="H2969" i="5"/>
  <c r="H3089" i="5"/>
  <c r="H3097" i="5"/>
  <c r="H3140" i="5"/>
  <c r="H3182" i="5"/>
  <c r="H3211" i="5"/>
  <c r="H3559" i="5"/>
  <c r="H4156" i="5"/>
  <c r="H2369" i="5"/>
  <c r="H2417" i="5"/>
  <c r="H2465" i="5"/>
  <c r="H2513" i="5"/>
  <c r="H2561" i="5"/>
  <c r="H2609" i="5"/>
  <c r="H2657" i="5"/>
  <c r="H2705" i="5"/>
  <c r="H2753" i="5"/>
  <c r="H2773" i="5"/>
  <c r="H2813" i="5"/>
  <c r="H2833" i="5"/>
  <c r="H2881" i="5"/>
  <c r="H2929" i="5"/>
  <c r="H2977" i="5"/>
  <c r="H3065" i="5"/>
  <c r="H3073" i="5"/>
  <c r="H3116" i="5"/>
  <c r="H3213" i="5"/>
  <c r="H3437" i="5"/>
  <c r="H3448" i="5"/>
  <c r="H4063" i="5"/>
  <c r="H2445" i="5"/>
  <c r="H2493" i="5"/>
  <c r="H2541" i="5"/>
  <c r="H2589" i="5"/>
  <c r="H2637" i="5"/>
  <c r="H2685" i="5"/>
  <c r="H2733" i="5"/>
  <c r="H2793" i="5"/>
  <c r="H2861" i="5"/>
  <c r="H2909" i="5"/>
  <c r="H2957" i="5"/>
  <c r="H3031" i="5"/>
  <c r="H3040" i="5"/>
  <c r="H3066" i="5"/>
  <c r="H3082" i="5"/>
  <c r="H3108" i="5"/>
  <c r="H3117" i="5"/>
  <c r="H3142" i="5"/>
  <c r="H3176" i="5"/>
  <c r="H3194" i="5"/>
  <c r="H3225" i="5"/>
  <c r="H3246" i="5"/>
  <c r="H3305" i="5"/>
  <c r="H3538" i="5"/>
  <c r="H3691" i="5"/>
  <c r="H3715" i="5"/>
  <c r="H3787" i="5"/>
  <c r="H2377" i="5"/>
  <c r="H2425" i="5"/>
  <c r="H2473" i="5"/>
  <c r="H2521" i="5"/>
  <c r="H2569" i="5"/>
  <c r="H2617" i="5"/>
  <c r="H2665" i="5"/>
  <c r="H2713" i="5"/>
  <c r="H2821" i="5"/>
  <c r="H2841" i="5"/>
  <c r="H2889" i="5"/>
  <c r="H2937" i="5"/>
  <c r="H2985" i="5"/>
  <c r="H3041" i="5"/>
  <c r="H3049" i="5"/>
  <c r="H3092" i="5"/>
  <c r="H3185" i="5"/>
  <c r="H3366" i="5"/>
  <c r="H3460" i="5"/>
  <c r="H4007" i="5"/>
  <c r="H2357" i="5"/>
  <c r="H2405" i="5"/>
  <c r="H2453" i="5"/>
  <c r="H2501" i="5"/>
  <c r="H2549" i="5"/>
  <c r="H2597" i="5"/>
  <c r="H2645" i="5"/>
  <c r="H2693" i="5"/>
  <c r="H2741" i="5"/>
  <c r="H2801" i="5"/>
  <c r="H2869" i="5"/>
  <c r="H2917" i="5"/>
  <c r="H2965" i="5"/>
  <c r="H3007" i="5"/>
  <c r="H3016" i="5"/>
  <c r="H3042" i="5"/>
  <c r="H3058" i="5"/>
  <c r="H3084" i="5"/>
  <c r="H3093" i="5"/>
  <c r="H3118" i="5"/>
  <c r="H3151" i="5"/>
  <c r="H3160" i="5"/>
  <c r="H3227" i="5"/>
  <c r="H3257" i="5"/>
  <c r="H3473" i="5"/>
  <c r="H3484" i="5"/>
  <c r="H3598" i="5"/>
  <c r="H2337" i="5"/>
  <c r="H2385" i="5"/>
  <c r="H2433" i="5"/>
  <c r="H2481" i="5"/>
  <c r="H2529" i="5"/>
  <c r="H2577" i="5"/>
  <c r="H2625" i="5"/>
  <c r="H2673" i="5"/>
  <c r="H2721" i="5"/>
  <c r="H2849" i="5"/>
  <c r="H2897" i="5"/>
  <c r="H2945" i="5"/>
  <c r="H2993" i="5"/>
  <c r="H3017" i="5"/>
  <c r="H3025" i="5"/>
  <c r="H3068" i="5"/>
  <c r="H3161" i="5"/>
  <c r="H3169" i="5"/>
  <c r="H3187" i="5"/>
  <c r="H3206" i="5"/>
  <c r="H3318" i="5"/>
  <c r="H3377" i="5"/>
  <c r="H3506" i="5"/>
  <c r="H3553" i="5"/>
  <c r="H3587" i="5"/>
  <c r="H2413" i="5"/>
  <c r="H2461" i="5"/>
  <c r="H2509" i="5"/>
  <c r="H2557" i="5"/>
  <c r="H2605" i="5"/>
  <c r="H2653" i="5"/>
  <c r="H2701" i="5"/>
  <c r="H2749" i="5"/>
  <c r="H2769" i="5"/>
  <c r="H2809" i="5"/>
  <c r="H2877" i="5"/>
  <c r="H2925" i="5"/>
  <c r="H2973" i="5"/>
  <c r="H3018" i="5"/>
  <c r="H3034" i="5"/>
  <c r="H3060" i="5"/>
  <c r="H3069" i="5"/>
  <c r="H3094" i="5"/>
  <c r="H3127" i="5"/>
  <c r="H3136" i="5"/>
  <c r="H3162" i="5"/>
  <c r="H3188" i="5"/>
  <c r="H3197" i="5"/>
  <c r="H3497" i="5"/>
  <c r="H3659" i="5"/>
  <c r="H3683" i="5"/>
  <c r="H3755" i="5"/>
  <c r="H3779" i="5"/>
  <c r="H2345" i="5"/>
  <c r="H2393" i="5"/>
  <c r="H2441" i="5"/>
  <c r="H2489" i="5"/>
  <c r="H2537" i="5"/>
  <c r="H2585" i="5"/>
  <c r="H2633" i="5"/>
  <c r="H2681" i="5"/>
  <c r="H2729" i="5"/>
  <c r="H2789" i="5"/>
  <c r="H2857" i="5"/>
  <c r="H2905" i="5"/>
  <c r="H2953" i="5"/>
  <c r="H3001" i="5"/>
  <c r="H3044" i="5"/>
  <c r="H3137" i="5"/>
  <c r="H3145" i="5"/>
  <c r="H3189" i="5"/>
  <c r="H3218" i="5"/>
  <c r="H3230" i="5"/>
  <c r="H3270" i="5"/>
  <c r="H3329" i="5"/>
  <c r="H3999" i="5"/>
  <c r="H3023" i="5"/>
  <c r="H3047" i="5"/>
  <c r="H3071" i="5"/>
  <c r="H3095" i="5"/>
  <c r="H3119" i="5"/>
  <c r="H3143" i="5"/>
  <c r="H3167" i="5"/>
  <c r="H3183" i="5"/>
  <c r="H3195" i="5"/>
  <c r="H3207" i="5"/>
  <c r="H3243" i="5"/>
  <c r="H3267" i="5"/>
  <c r="H3291" i="5"/>
  <c r="H3315" i="5"/>
  <c r="H3339" i="5"/>
  <c r="H3363" i="5"/>
  <c r="H3387" i="5"/>
  <c r="H3413" i="5"/>
  <c r="H3449" i="5"/>
  <c r="H3485" i="5"/>
  <c r="H3494" i="5"/>
  <c r="H3244" i="5"/>
  <c r="H3268" i="5"/>
  <c r="H3292" i="5"/>
  <c r="H3316" i="5"/>
  <c r="H3340" i="5"/>
  <c r="H3364" i="5"/>
  <c r="H3388" i="5"/>
  <c r="H3414" i="5"/>
  <c r="H3422" i="5"/>
  <c r="H3450" i="5"/>
  <c r="H3458" i="5"/>
  <c r="H3486" i="5"/>
  <c r="H3495" i="5"/>
  <c r="H3557" i="5"/>
  <c r="H3589" i="5"/>
  <c r="H3653" i="5"/>
  <c r="H3685" i="5"/>
  <c r="H3717" i="5"/>
  <c r="H3749" i="5"/>
  <c r="H3781" i="5"/>
  <c r="H3833" i="5"/>
  <c r="H3019" i="5"/>
  <c r="H3043" i="5"/>
  <c r="H3067" i="5"/>
  <c r="H3091" i="5"/>
  <c r="H3115" i="5"/>
  <c r="H3139" i="5"/>
  <c r="H3163" i="5"/>
  <c r="H3222" i="5"/>
  <c r="H3245" i="5"/>
  <c r="H3269" i="5"/>
  <c r="H3293" i="5"/>
  <c r="H3317" i="5"/>
  <c r="H3341" i="5"/>
  <c r="H3365" i="5"/>
  <c r="H3389" i="5"/>
  <c r="H3423" i="5"/>
  <c r="H3459" i="5"/>
  <c r="H3496" i="5"/>
  <c r="H3643" i="5"/>
  <c r="H3675" i="5"/>
  <c r="H3707" i="5"/>
  <c r="H3739" i="5"/>
  <c r="H3771" i="5"/>
  <c r="H3803" i="5"/>
  <c r="H3015" i="5"/>
  <c r="H3039" i="5"/>
  <c r="H3063" i="5"/>
  <c r="H3087" i="5"/>
  <c r="H3111" i="5"/>
  <c r="H3135" i="5"/>
  <c r="H3159" i="5"/>
  <c r="H3179" i="5"/>
  <c r="H3191" i="5"/>
  <c r="H3203" i="5"/>
  <c r="H3215" i="5"/>
  <c r="H3247" i="5"/>
  <c r="H3254" i="5"/>
  <c r="H3271" i="5"/>
  <c r="H3278" i="5"/>
  <c r="H3295" i="5"/>
  <c r="H3302" i="5"/>
  <c r="H3319" i="5"/>
  <c r="H3326" i="5"/>
  <c r="H3343" i="5"/>
  <c r="H3350" i="5"/>
  <c r="H3367" i="5"/>
  <c r="H3374" i="5"/>
  <c r="H3391" i="5"/>
  <c r="H3398" i="5"/>
  <c r="H3425" i="5"/>
  <c r="H3461" i="5"/>
  <c r="H3498" i="5"/>
  <c r="H3560" i="5"/>
  <c r="H3581" i="5"/>
  <c r="H3645" i="5"/>
  <c r="H3677" i="5"/>
  <c r="H3709" i="5"/>
  <c r="H3741" i="5"/>
  <c r="H3773" i="5"/>
  <c r="H3805" i="5"/>
  <c r="H3825" i="5"/>
  <c r="H3951" i="5"/>
  <c r="H4034" i="5"/>
  <c r="H4565" i="5"/>
  <c r="H3231" i="5"/>
  <c r="H3426" i="5"/>
  <c r="H3434" i="5"/>
  <c r="H3462" i="5"/>
  <c r="H3470" i="5"/>
  <c r="H3508" i="5"/>
  <c r="H3518" i="5"/>
  <c r="H3539" i="5"/>
  <c r="H3550" i="5"/>
  <c r="H3582" i="5"/>
  <c r="H3593" i="5"/>
  <c r="H3635" i="5"/>
  <c r="H3667" i="5"/>
  <c r="H3699" i="5"/>
  <c r="H3731" i="5"/>
  <c r="H3763" i="5"/>
  <c r="H3795" i="5"/>
  <c r="H3011" i="5"/>
  <c r="H3035" i="5"/>
  <c r="H3059" i="5"/>
  <c r="H3083" i="5"/>
  <c r="H3107" i="5"/>
  <c r="H3131" i="5"/>
  <c r="H3155" i="5"/>
  <c r="H3232" i="5"/>
  <c r="H3255" i="5"/>
  <c r="H3279" i="5"/>
  <c r="H3303" i="5"/>
  <c r="H3327" i="5"/>
  <c r="H3351" i="5"/>
  <c r="H3375" i="5"/>
  <c r="H3399" i="5"/>
  <c r="H3435" i="5"/>
  <c r="H3471" i="5"/>
  <c r="H3509" i="5"/>
  <c r="H3175" i="5"/>
  <c r="H3256" i="5"/>
  <c r="H3280" i="5"/>
  <c r="H3304" i="5"/>
  <c r="H3328" i="5"/>
  <c r="H3352" i="5"/>
  <c r="H3376" i="5"/>
  <c r="H3400" i="5"/>
  <c r="H3436" i="5"/>
  <c r="H3472" i="5"/>
  <c r="H3510" i="5"/>
  <c r="H3520" i="5"/>
  <c r="H3530" i="5"/>
  <c r="H3541" i="5"/>
  <c r="H3605" i="5"/>
  <c r="H3637" i="5"/>
  <c r="H3669" i="5"/>
  <c r="H3701" i="5"/>
  <c r="H3733" i="5"/>
  <c r="H3765" i="5"/>
  <c r="H3797" i="5"/>
  <c r="H3817" i="5"/>
  <c r="H3943" i="5"/>
  <c r="H3991" i="5"/>
  <c r="H4071" i="5"/>
  <c r="H3234" i="5"/>
  <c r="H3258" i="5"/>
  <c r="H3282" i="5"/>
  <c r="H3306" i="5"/>
  <c r="H3330" i="5"/>
  <c r="H3354" i="5"/>
  <c r="H3378" i="5"/>
  <c r="H3402" i="5"/>
  <c r="H3410" i="5"/>
  <c r="H3438" i="5"/>
  <c r="H3446" i="5"/>
  <c r="H3474" i="5"/>
  <c r="H3482" i="5"/>
  <c r="H3522" i="5"/>
  <c r="H3532" i="5"/>
  <c r="H3574" i="5"/>
  <c r="H3586" i="5"/>
  <c r="H3607" i="5"/>
  <c r="H3628" i="5"/>
  <c r="H4016" i="5"/>
  <c r="H4039" i="5"/>
  <c r="H3003" i="5"/>
  <c r="H3027" i="5"/>
  <c r="H3051" i="5"/>
  <c r="H3075" i="5"/>
  <c r="H3099" i="5"/>
  <c r="H3123" i="5"/>
  <c r="H3147" i="5"/>
  <c r="H3171" i="5"/>
  <c r="H3219" i="5"/>
  <c r="H3235" i="5"/>
  <c r="H3242" i="5"/>
  <c r="H3259" i="5"/>
  <c r="H3266" i="5"/>
  <c r="H3283" i="5"/>
  <c r="H3290" i="5"/>
  <c r="H3307" i="5"/>
  <c r="H3314" i="5"/>
  <c r="H3331" i="5"/>
  <c r="H3338" i="5"/>
  <c r="H3355" i="5"/>
  <c r="H3362" i="5"/>
  <c r="H3379" i="5"/>
  <c r="H3386" i="5"/>
  <c r="H3403" i="5"/>
  <c r="H3411" i="5"/>
  <c r="H3447" i="5"/>
  <c r="H3483" i="5"/>
  <c r="H3533" i="5"/>
  <c r="H3608" i="5"/>
  <c r="H3629" i="5"/>
  <c r="H3661" i="5"/>
  <c r="H3693" i="5"/>
  <c r="H3725" i="5"/>
  <c r="H3757" i="5"/>
  <c r="H3789" i="5"/>
  <c r="H4112" i="5"/>
  <c r="H3239" i="5"/>
  <c r="H3251" i="5"/>
  <c r="H3263" i="5"/>
  <c r="H3275" i="5"/>
  <c r="H3287" i="5"/>
  <c r="H3299" i="5"/>
  <c r="H3311" i="5"/>
  <c r="H3323" i="5"/>
  <c r="H3335" i="5"/>
  <c r="H3347" i="5"/>
  <c r="H3359" i="5"/>
  <c r="H3371" i="5"/>
  <c r="H3383" i="5"/>
  <c r="H3395" i="5"/>
  <c r="H3407" i="5"/>
  <c r="H3419" i="5"/>
  <c r="H3431" i="5"/>
  <c r="H3443" i="5"/>
  <c r="H3455" i="5"/>
  <c r="H3467" i="5"/>
  <c r="H3479" i="5"/>
  <c r="H3491" i="5"/>
  <c r="H3503" i="5"/>
  <c r="H3515" i="5"/>
  <c r="H3527" i="5"/>
  <c r="H3540" i="5"/>
  <c r="H3567" i="5"/>
  <c r="H3588" i="5"/>
  <c r="H3615" i="5"/>
  <c r="H3636" i="5"/>
  <c r="H3644" i="5"/>
  <c r="H3652" i="5"/>
  <c r="H3660" i="5"/>
  <c r="H3668" i="5"/>
  <c r="H3676" i="5"/>
  <c r="H3684" i="5"/>
  <c r="H3692" i="5"/>
  <c r="H3700" i="5"/>
  <c r="H3708" i="5"/>
  <c r="H3716" i="5"/>
  <c r="H3724" i="5"/>
  <c r="H3732" i="5"/>
  <c r="H3740" i="5"/>
  <c r="H3748" i="5"/>
  <c r="H3756" i="5"/>
  <c r="H3764" i="5"/>
  <c r="H3772" i="5"/>
  <c r="H3780" i="5"/>
  <c r="H3788" i="5"/>
  <c r="H3796" i="5"/>
  <c r="H3804" i="5"/>
  <c r="H3819" i="5"/>
  <c r="H3827" i="5"/>
  <c r="H3835" i="5"/>
  <c r="H3944" i="5"/>
  <c r="H3952" i="5"/>
  <c r="H4026" i="5"/>
  <c r="H4044" i="5"/>
  <c r="H4079" i="5"/>
  <c r="H4088" i="5"/>
  <c r="H4510" i="5"/>
  <c r="H3547" i="5"/>
  <c r="H3568" i="5"/>
  <c r="H3595" i="5"/>
  <c r="H3616" i="5"/>
  <c r="H3820" i="5"/>
  <c r="H3828" i="5"/>
  <c r="H3843" i="5"/>
  <c r="H3851" i="5"/>
  <c r="H3859" i="5"/>
  <c r="H3867" i="5"/>
  <c r="H3875" i="5"/>
  <c r="H3883" i="5"/>
  <c r="H3891" i="5"/>
  <c r="H3899" i="5"/>
  <c r="H3967" i="5"/>
  <c r="H3975" i="5"/>
  <c r="H4018" i="5"/>
  <c r="H4098" i="5"/>
  <c r="H4136" i="5"/>
  <c r="H4511" i="5"/>
  <c r="H4934" i="5"/>
  <c r="H3216" i="5"/>
  <c r="H3228" i="5"/>
  <c r="H3240" i="5"/>
  <c r="H3252" i="5"/>
  <c r="H3264" i="5"/>
  <c r="H3276" i="5"/>
  <c r="H3288" i="5"/>
  <c r="H3300" i="5"/>
  <c r="H3312" i="5"/>
  <c r="H3324" i="5"/>
  <c r="H3336" i="5"/>
  <c r="H3348" i="5"/>
  <c r="H3360" i="5"/>
  <c r="H3372" i="5"/>
  <c r="H3384" i="5"/>
  <c r="H3396" i="5"/>
  <c r="H3408" i="5"/>
  <c r="H3420" i="5"/>
  <c r="H3432" i="5"/>
  <c r="H3444" i="5"/>
  <c r="H3456" i="5"/>
  <c r="H3468" i="5"/>
  <c r="H3480" i="5"/>
  <c r="H3492" i="5"/>
  <c r="H3504" i="5"/>
  <c r="H3516" i="5"/>
  <c r="H3528" i="5"/>
  <c r="H3548" i="5"/>
  <c r="H3575" i="5"/>
  <c r="H3596" i="5"/>
  <c r="H3623" i="5"/>
  <c r="H3844" i="5"/>
  <c r="H3852" i="5"/>
  <c r="H3860" i="5"/>
  <c r="H3868" i="5"/>
  <c r="H3876" i="5"/>
  <c r="H3884" i="5"/>
  <c r="H3892" i="5"/>
  <c r="H3900" i="5"/>
  <c r="H3915" i="5"/>
  <c r="H3923" i="5"/>
  <c r="H3968" i="5"/>
  <c r="H3976" i="5"/>
  <c r="H3983" i="5"/>
  <c r="H4036" i="5"/>
  <c r="H4090" i="5"/>
  <c r="H4546" i="5"/>
  <c r="H4923" i="5"/>
  <c r="H3555" i="5"/>
  <c r="H3576" i="5"/>
  <c r="H3603" i="5"/>
  <c r="H3624" i="5"/>
  <c r="H3916" i="5"/>
  <c r="H3924" i="5"/>
  <c r="H3984" i="5"/>
  <c r="H3992" i="5"/>
  <c r="H4047" i="5"/>
  <c r="H4055" i="5"/>
  <c r="H4064" i="5"/>
  <c r="H4547" i="5"/>
  <c r="H4914" i="5"/>
  <c r="H3415" i="5"/>
  <c r="H3427" i="5"/>
  <c r="H3439" i="5"/>
  <c r="H3451" i="5"/>
  <c r="H3463" i="5"/>
  <c r="H3475" i="5"/>
  <c r="H3487" i="5"/>
  <c r="H3499" i="5"/>
  <c r="H3511" i="5"/>
  <c r="H3523" i="5"/>
  <c r="H3535" i="5"/>
  <c r="H3556" i="5"/>
  <c r="H3583" i="5"/>
  <c r="H3604" i="5"/>
  <c r="H3631" i="5"/>
  <c r="H4002" i="5"/>
  <c r="H4020" i="5"/>
  <c r="H4074" i="5"/>
  <c r="H4116" i="5"/>
  <c r="H4160" i="5"/>
  <c r="H4815" i="5"/>
  <c r="H4889" i="5"/>
  <c r="H3536" i="5"/>
  <c r="H3563" i="5"/>
  <c r="H3584" i="5"/>
  <c r="H3611" i="5"/>
  <c r="H3632" i="5"/>
  <c r="H3639" i="5"/>
  <c r="H3647" i="5"/>
  <c r="H3655" i="5"/>
  <c r="H3663" i="5"/>
  <c r="H3671" i="5"/>
  <c r="H3679" i="5"/>
  <c r="H3687" i="5"/>
  <c r="H3695" i="5"/>
  <c r="H3703" i="5"/>
  <c r="H3711" i="5"/>
  <c r="H3719" i="5"/>
  <c r="H3727" i="5"/>
  <c r="H3735" i="5"/>
  <c r="H3743" i="5"/>
  <c r="H3751" i="5"/>
  <c r="H3759" i="5"/>
  <c r="H3767" i="5"/>
  <c r="H3775" i="5"/>
  <c r="H3783" i="5"/>
  <c r="H3791" i="5"/>
  <c r="H3799" i="5"/>
  <c r="H3807" i="5"/>
  <c r="H3939" i="5"/>
  <c r="H3947" i="5"/>
  <c r="H3994" i="5"/>
  <c r="H4066" i="5"/>
  <c r="H4092" i="5"/>
  <c r="H4492" i="5"/>
  <c r="H4793" i="5"/>
  <c r="H3224" i="5"/>
  <c r="H3236" i="5"/>
  <c r="H3248" i="5"/>
  <c r="H3260" i="5"/>
  <c r="H3272" i="5"/>
  <c r="H3284" i="5"/>
  <c r="H3296" i="5"/>
  <c r="H3308" i="5"/>
  <c r="H3320" i="5"/>
  <c r="H3332" i="5"/>
  <c r="H3344" i="5"/>
  <c r="H3356" i="5"/>
  <c r="H3368" i="5"/>
  <c r="H3380" i="5"/>
  <c r="H3392" i="5"/>
  <c r="H3404" i="5"/>
  <c r="H3416" i="5"/>
  <c r="H3428" i="5"/>
  <c r="H3440" i="5"/>
  <c r="H3452" i="5"/>
  <c r="H3464" i="5"/>
  <c r="H3476" i="5"/>
  <c r="H3488" i="5"/>
  <c r="H3500" i="5"/>
  <c r="H3512" i="5"/>
  <c r="H3524" i="5"/>
  <c r="H3543" i="5"/>
  <c r="H3564" i="5"/>
  <c r="H3591" i="5"/>
  <c r="H3612" i="5"/>
  <c r="H3640" i="5"/>
  <c r="H3648" i="5"/>
  <c r="H3656" i="5"/>
  <c r="H3664" i="5"/>
  <c r="H3672" i="5"/>
  <c r="H3680" i="5"/>
  <c r="H3688" i="5"/>
  <c r="H3696" i="5"/>
  <c r="H3704" i="5"/>
  <c r="H3712" i="5"/>
  <c r="H3720" i="5"/>
  <c r="H3728" i="5"/>
  <c r="H3736" i="5"/>
  <c r="H3744" i="5"/>
  <c r="H3752" i="5"/>
  <c r="H3760" i="5"/>
  <c r="H3768" i="5"/>
  <c r="H3776" i="5"/>
  <c r="H3784" i="5"/>
  <c r="H3792" i="5"/>
  <c r="H3800" i="5"/>
  <c r="H3808" i="5"/>
  <c r="H3823" i="5"/>
  <c r="H3831" i="5"/>
  <c r="H3940" i="5"/>
  <c r="H3948" i="5"/>
  <c r="H4012" i="5"/>
  <c r="H4108" i="5"/>
  <c r="H4140" i="5"/>
  <c r="H4493" i="5"/>
  <c r="H3544" i="5"/>
  <c r="H3571" i="5"/>
  <c r="H3592" i="5"/>
  <c r="H3619" i="5"/>
  <c r="H3816" i="5"/>
  <c r="H3824" i="5"/>
  <c r="H3832" i="5"/>
  <c r="H3847" i="5"/>
  <c r="H3855" i="5"/>
  <c r="H3871" i="5"/>
  <c r="H3879" i="5"/>
  <c r="H3895" i="5"/>
  <c r="H3903" i="5"/>
  <c r="H3963" i="5"/>
  <c r="H3971" i="5"/>
  <c r="H4023" i="5"/>
  <c r="H4031" i="5"/>
  <c r="H4040" i="5"/>
  <c r="H4084" i="5"/>
  <c r="H4528" i="5"/>
  <c r="H4620" i="5"/>
  <c r="H4644" i="5"/>
  <c r="H4668" i="5"/>
  <c r="H3507" i="5"/>
  <c r="H3519" i="5"/>
  <c r="H3531" i="5"/>
  <c r="H3551" i="5"/>
  <c r="H3572" i="5"/>
  <c r="H3599" i="5"/>
  <c r="H3620" i="5"/>
  <c r="H3848" i="5"/>
  <c r="H3856" i="5"/>
  <c r="H3872" i="5"/>
  <c r="H3880" i="5"/>
  <c r="H3896" i="5"/>
  <c r="H3904" i="5"/>
  <c r="H3919" i="5"/>
  <c r="H3927" i="5"/>
  <c r="H3964" i="5"/>
  <c r="H3972" i="5"/>
  <c r="H3987" i="5"/>
  <c r="H3996" i="5"/>
  <c r="H4050" i="5"/>
  <c r="H4068" i="5"/>
  <c r="H4095" i="5"/>
  <c r="H4132" i="5"/>
  <c r="H4529" i="5"/>
  <c r="H4586" i="5"/>
  <c r="H3552" i="5"/>
  <c r="H3579" i="5"/>
  <c r="H3600" i="5"/>
  <c r="H3627" i="5"/>
  <c r="H3920" i="5"/>
  <c r="H3928" i="5"/>
  <c r="H3988" i="5"/>
  <c r="H4042" i="5"/>
  <c r="H4498" i="5"/>
  <c r="H4516" i="5"/>
  <c r="H4534" i="5"/>
  <c r="H4552" i="5"/>
  <c r="H4628" i="5"/>
  <c r="H4652" i="5"/>
  <c r="H4687" i="5"/>
  <c r="H4777" i="5"/>
  <c r="H6241" i="5"/>
  <c r="H4499" i="5"/>
  <c r="H4517" i="5"/>
  <c r="H4535" i="5"/>
  <c r="H4553" i="5"/>
  <c r="H4594" i="5"/>
  <c r="H4767" i="5"/>
  <c r="H4812" i="5"/>
  <c r="H4857" i="5"/>
  <c r="H4911" i="5"/>
  <c r="H5199" i="5"/>
  <c r="H5388" i="5"/>
  <c r="H4562" i="5"/>
  <c r="H4583" i="5"/>
  <c r="H4618" i="5"/>
  <c r="H4642" i="5"/>
  <c r="H4666" i="5"/>
  <c r="H4829" i="5"/>
  <c r="H4886" i="5"/>
  <c r="H4596" i="5"/>
  <c r="H4631" i="5"/>
  <c r="H4655" i="5"/>
  <c r="H4690" i="5"/>
  <c r="H4735" i="5"/>
  <c r="H5426" i="5"/>
  <c r="H4599" i="5"/>
  <c r="H4610" i="5"/>
  <c r="H4634" i="5"/>
  <c r="H4658" i="5"/>
  <c r="H4681" i="5"/>
  <c r="H4738" i="5"/>
  <c r="H4783" i="5"/>
  <c r="H4567" i="5"/>
  <c r="H4588" i="5"/>
  <c r="H4623" i="5"/>
  <c r="H4647" i="5"/>
  <c r="H4671" i="5"/>
  <c r="H4694" i="5"/>
  <c r="H4716" i="5"/>
  <c r="H4851" i="5"/>
  <c r="H4879" i="5"/>
  <c r="H4905" i="5"/>
  <c r="H4486" i="5"/>
  <c r="H4504" i="5"/>
  <c r="H4522" i="5"/>
  <c r="H4540" i="5"/>
  <c r="H4612" i="5"/>
  <c r="H4636" i="5"/>
  <c r="H4660" i="5"/>
  <c r="H4706" i="5"/>
  <c r="H4927" i="5"/>
  <c r="H5027" i="5"/>
  <c r="H4487" i="5"/>
  <c r="H4505" i="5"/>
  <c r="H4523" i="5"/>
  <c r="H4541" i="5"/>
  <c r="H4569" i="5"/>
  <c r="H4602" i="5"/>
  <c r="H4786" i="5"/>
  <c r="H4881" i="5"/>
  <c r="H5075" i="5"/>
  <c r="H5492" i="5"/>
  <c r="H4559" i="5"/>
  <c r="H4579" i="5"/>
  <c r="H4591" i="5"/>
  <c r="H4626" i="5"/>
  <c r="H4650" i="5"/>
  <c r="H4685" i="5"/>
  <c r="H4697" i="5"/>
  <c r="H4719" i="5"/>
  <c r="H4764" i="5"/>
  <c r="H4571" i="5"/>
  <c r="H4580" i="5"/>
  <c r="H4615" i="5"/>
  <c r="H4639" i="5"/>
  <c r="H4663" i="5"/>
  <c r="H4675" i="5"/>
  <c r="H4754" i="5"/>
  <c r="H4488" i="5"/>
  <c r="H4494" i="5"/>
  <c r="H4500" i="5"/>
  <c r="H4506" i="5"/>
  <c r="H4512" i="5"/>
  <c r="H4518" i="5"/>
  <c r="H4524" i="5"/>
  <c r="H4530" i="5"/>
  <c r="H4536" i="5"/>
  <c r="H4542" i="5"/>
  <c r="H4548" i="5"/>
  <c r="H4554" i="5"/>
  <c r="H4560" i="5"/>
  <c r="H4574" i="5"/>
  <c r="H4581" i="5"/>
  <c r="H4589" i="5"/>
  <c r="H4597" i="5"/>
  <c r="H4613" i="5"/>
  <c r="H4621" i="5"/>
  <c r="H4629" i="5"/>
  <c r="H4637" i="5"/>
  <c r="H4645" i="5"/>
  <c r="H4653" i="5"/>
  <c r="H4661" i="5"/>
  <c r="H4669" i="5"/>
  <c r="H4688" i="5"/>
  <c r="H4707" i="5"/>
  <c r="H4717" i="5"/>
  <c r="H4736" i="5"/>
  <c r="H4755" i="5"/>
  <c r="H4765" i="5"/>
  <c r="H4784" i="5"/>
  <c r="H4803" i="5"/>
  <c r="H4813" i="5"/>
  <c r="H4887" i="5"/>
  <c r="H4978" i="5"/>
  <c r="H5035" i="5"/>
  <c r="H5504" i="5"/>
  <c r="H5662" i="5"/>
  <c r="H5674" i="5"/>
  <c r="H5916" i="5"/>
  <c r="H4561" i="5"/>
  <c r="H4679" i="5"/>
  <c r="H4689" i="5"/>
  <c r="H4698" i="5"/>
  <c r="H4708" i="5"/>
  <c r="H4737" i="5"/>
  <c r="H4756" i="5"/>
  <c r="H4785" i="5"/>
  <c r="H4794" i="5"/>
  <c r="H4804" i="5"/>
  <c r="H4827" i="5"/>
  <c r="H4901" i="5"/>
  <c r="H4925" i="5"/>
  <c r="H4979" i="5"/>
  <c r="H5119" i="5"/>
  <c r="H5247" i="5"/>
  <c r="H5540" i="5"/>
  <c r="H5640" i="5"/>
  <c r="H5858" i="5"/>
  <c r="H4568" i="5"/>
  <c r="H4582" i="5"/>
  <c r="H4590" i="5"/>
  <c r="H4598" i="5"/>
  <c r="H4614" i="5"/>
  <c r="H4622" i="5"/>
  <c r="H4630" i="5"/>
  <c r="H4638" i="5"/>
  <c r="H4646" i="5"/>
  <c r="H4654" i="5"/>
  <c r="H4662" i="5"/>
  <c r="H4670" i="5"/>
  <c r="H4680" i="5"/>
  <c r="H4709" i="5"/>
  <c r="H4718" i="5"/>
  <c r="H4757" i="5"/>
  <c r="H4766" i="5"/>
  <c r="H4805" i="5"/>
  <c r="H4814" i="5"/>
  <c r="H4828" i="5"/>
  <c r="H4850" i="5"/>
  <c r="H4910" i="5"/>
  <c r="H4990" i="5"/>
  <c r="H5026" i="5"/>
  <c r="H5074" i="5"/>
  <c r="H5110" i="5"/>
  <c r="H5174" i="5"/>
  <c r="H5270" i="5"/>
  <c r="H5630" i="5"/>
  <c r="H4484" i="5"/>
  <c r="H4490" i="5"/>
  <c r="H4496" i="5"/>
  <c r="H4502" i="5"/>
  <c r="H4508" i="5"/>
  <c r="H4514" i="5"/>
  <c r="H4520" i="5"/>
  <c r="H4526" i="5"/>
  <c r="H4532" i="5"/>
  <c r="H4538" i="5"/>
  <c r="H4544" i="5"/>
  <c r="H4550" i="5"/>
  <c r="H4576" i="5"/>
  <c r="H4672" i="5"/>
  <c r="H4691" i="5"/>
  <c r="H4710" i="5"/>
  <c r="H4720" i="5"/>
  <c r="H4739" i="5"/>
  <c r="H4758" i="5"/>
  <c r="H4768" i="5"/>
  <c r="H4787" i="5"/>
  <c r="H4806" i="5"/>
  <c r="H4816" i="5"/>
  <c r="H4903" i="5"/>
  <c r="H4935" i="5"/>
  <c r="H4963" i="5"/>
  <c r="H5011" i="5"/>
  <c r="H5038" i="5"/>
  <c r="H5190" i="5"/>
  <c r="H5404" i="5"/>
  <c r="H5462" i="5"/>
  <c r="H4570" i="5"/>
  <c r="H4577" i="5"/>
  <c r="H4584" i="5"/>
  <c r="H4592" i="5"/>
  <c r="H4600" i="5"/>
  <c r="H4608" i="5"/>
  <c r="H4616" i="5"/>
  <c r="H4624" i="5"/>
  <c r="H4632" i="5"/>
  <c r="H4640" i="5"/>
  <c r="H4648" i="5"/>
  <c r="H4656" i="5"/>
  <c r="H4664" i="5"/>
  <c r="H4673" i="5"/>
  <c r="H4682" i="5"/>
  <c r="H4692" i="5"/>
  <c r="H4711" i="5"/>
  <c r="H4721" i="5"/>
  <c r="H4740" i="5"/>
  <c r="H4759" i="5"/>
  <c r="H4769" i="5"/>
  <c r="H4778" i="5"/>
  <c r="H4788" i="5"/>
  <c r="H4807" i="5"/>
  <c r="H4838" i="5"/>
  <c r="H4874" i="5"/>
  <c r="H4913" i="5"/>
  <c r="H5103" i="5"/>
  <c r="H5151" i="5"/>
  <c r="H5167" i="5"/>
  <c r="H5215" i="5"/>
  <c r="H5416" i="5"/>
  <c r="H4585" i="5"/>
  <c r="H4593" i="5"/>
  <c r="H4601" i="5"/>
  <c r="H4609" i="5"/>
  <c r="H4617" i="5"/>
  <c r="H4625" i="5"/>
  <c r="H4633" i="5"/>
  <c r="H4641" i="5"/>
  <c r="H4649" i="5"/>
  <c r="H4657" i="5"/>
  <c r="H4665" i="5"/>
  <c r="H4683" i="5"/>
  <c r="H4693" i="5"/>
  <c r="H4712" i="5"/>
  <c r="H4731" i="5"/>
  <c r="H4741" i="5"/>
  <c r="H4760" i="5"/>
  <c r="H4779" i="5"/>
  <c r="H4789" i="5"/>
  <c r="H4808" i="5"/>
  <c r="H4839" i="5"/>
  <c r="H4853" i="5"/>
  <c r="H4954" i="5"/>
  <c r="H5002" i="5"/>
  <c r="H5059" i="5"/>
  <c r="H5142" i="5"/>
  <c r="H5510" i="5"/>
  <c r="H5692" i="5"/>
  <c r="H4564" i="5"/>
  <c r="H4578" i="5"/>
  <c r="H4674" i="5"/>
  <c r="H4684" i="5"/>
  <c r="H4713" i="5"/>
  <c r="H4732" i="5"/>
  <c r="H4761" i="5"/>
  <c r="H4780" i="5"/>
  <c r="H4809" i="5"/>
  <c r="H4862" i="5"/>
  <c r="H4875" i="5"/>
  <c r="H4929" i="5"/>
  <c r="H4937" i="5"/>
  <c r="H4946" i="5"/>
  <c r="H4955" i="5"/>
  <c r="H5003" i="5"/>
  <c r="H5263" i="5"/>
  <c r="H4733" i="5"/>
  <c r="H4742" i="5"/>
  <c r="H4781" i="5"/>
  <c r="H4790" i="5"/>
  <c r="H4863" i="5"/>
  <c r="H4938" i="5"/>
  <c r="H4947" i="5"/>
  <c r="H4966" i="5"/>
  <c r="H5050" i="5"/>
  <c r="H4572" i="5"/>
  <c r="H4587" i="5"/>
  <c r="H4595" i="5"/>
  <c r="H4611" i="5"/>
  <c r="H4619" i="5"/>
  <c r="H4627" i="5"/>
  <c r="H4635" i="5"/>
  <c r="H4643" i="5"/>
  <c r="H4651" i="5"/>
  <c r="H4659" i="5"/>
  <c r="H4667" i="5"/>
  <c r="H4676" i="5"/>
  <c r="H4695" i="5"/>
  <c r="H4714" i="5"/>
  <c r="H4743" i="5"/>
  <c r="H4762" i="5"/>
  <c r="H4791" i="5"/>
  <c r="H4810" i="5"/>
  <c r="H4833" i="5"/>
  <c r="H4841" i="5"/>
  <c r="H4855" i="5"/>
  <c r="H4877" i="5"/>
  <c r="H4922" i="5"/>
  <c r="H5051" i="5"/>
  <c r="H5135" i="5"/>
  <c r="H5254" i="5"/>
  <c r="H5444" i="5"/>
  <c r="H5582" i="5"/>
  <c r="H5889" i="5"/>
  <c r="H4566" i="5"/>
  <c r="H4573" i="5"/>
  <c r="H4686" i="5"/>
  <c r="H4696" i="5"/>
  <c r="H4715" i="5"/>
  <c r="H4734" i="5"/>
  <c r="H4744" i="5"/>
  <c r="H4763" i="5"/>
  <c r="H4782" i="5"/>
  <c r="H4792" i="5"/>
  <c r="H4811" i="5"/>
  <c r="H4865" i="5"/>
  <c r="H4899" i="5"/>
  <c r="H4987" i="5"/>
  <c r="H5062" i="5"/>
  <c r="H5126" i="5"/>
  <c r="H5367" i="5"/>
  <c r="H5456" i="5"/>
  <c r="H5626" i="5"/>
  <c r="H5832" i="5"/>
  <c r="H5098" i="5"/>
  <c r="H5114" i="5"/>
  <c r="H5130" i="5"/>
  <c r="H5146" i="5"/>
  <c r="H5162" i="5"/>
  <c r="H5194" i="5"/>
  <c r="H5210" i="5"/>
  <c r="H5234" i="5"/>
  <c r="H5275" i="5"/>
  <c r="H5282" i="5"/>
  <c r="H5290" i="5"/>
  <c r="H5298" i="5"/>
  <c r="H5306" i="5"/>
  <c r="H5314" i="5"/>
  <c r="H5322" i="5"/>
  <c r="H5359" i="5"/>
  <c r="H5368" i="5"/>
  <c r="H5376" i="5"/>
  <c r="H5414" i="5"/>
  <c r="H5482" i="5"/>
  <c r="H5530" i="5"/>
  <c r="H5616" i="5"/>
  <c r="H5671" i="5"/>
  <c r="H5769" i="5"/>
  <c r="H5788" i="5"/>
  <c r="H5822" i="5"/>
  <c r="H4959" i="5"/>
  <c r="H4983" i="5"/>
  <c r="H5007" i="5"/>
  <c r="H5031" i="5"/>
  <c r="H5055" i="5"/>
  <c r="H5079" i="5"/>
  <c r="H5255" i="5"/>
  <c r="H5262" i="5"/>
  <c r="H5369" i="5"/>
  <c r="H5396" i="5"/>
  <c r="H5424" i="5"/>
  <c r="H5473" i="5"/>
  <c r="H5521" i="5"/>
  <c r="H5580" i="5"/>
  <c r="H5600" i="5"/>
  <c r="H5682" i="5"/>
  <c r="H5980" i="5"/>
  <c r="H6004" i="5"/>
  <c r="H5099" i="5"/>
  <c r="H5115" i="5"/>
  <c r="H5131" i="5"/>
  <c r="H5147" i="5"/>
  <c r="H5163" i="5"/>
  <c r="H5195" i="5"/>
  <c r="H5211" i="5"/>
  <c r="H5222" i="5"/>
  <c r="H5235" i="5"/>
  <c r="H5242" i="5"/>
  <c r="H5283" i="5"/>
  <c r="H5291" i="5"/>
  <c r="H5299" i="5"/>
  <c r="H5307" i="5"/>
  <c r="H5315" i="5"/>
  <c r="H5330" i="5"/>
  <c r="H5338" i="5"/>
  <c r="H5346" i="5"/>
  <c r="H5370" i="5"/>
  <c r="H5378" i="5"/>
  <c r="H5406" i="5"/>
  <c r="H5436" i="5"/>
  <c r="H5446" i="5"/>
  <c r="H5484" i="5"/>
  <c r="H5494" i="5"/>
  <c r="H5532" i="5"/>
  <c r="H5618" i="5"/>
  <c r="H5629" i="5"/>
  <c r="H5729" i="5"/>
  <c r="H5738" i="5"/>
  <c r="H5880" i="5"/>
  <c r="H5892" i="5"/>
  <c r="H5969" i="5"/>
  <c r="H6421" i="5"/>
  <c r="H6516" i="5"/>
  <c r="H5223" i="5"/>
  <c r="H5243" i="5"/>
  <c r="H5331" i="5"/>
  <c r="H5339" i="5"/>
  <c r="H5354" i="5"/>
  <c r="H5362" i="5"/>
  <c r="H5398" i="5"/>
  <c r="H5476" i="5"/>
  <c r="H5524" i="5"/>
  <c r="H5553" i="5"/>
  <c r="H5564" i="5"/>
  <c r="H5593" i="5"/>
  <c r="H5620" i="5"/>
  <c r="H5641" i="5"/>
  <c r="H5652" i="5"/>
  <c r="H5675" i="5"/>
  <c r="H5870" i="5"/>
  <c r="H4951" i="5"/>
  <c r="H4975" i="5"/>
  <c r="H4999" i="5"/>
  <c r="H5023" i="5"/>
  <c r="H5047" i="5"/>
  <c r="H5071" i="5"/>
  <c r="H5095" i="5"/>
  <c r="H5111" i="5"/>
  <c r="H5127" i="5"/>
  <c r="H5143" i="5"/>
  <c r="H5175" i="5"/>
  <c r="H5191" i="5"/>
  <c r="H5271" i="5"/>
  <c r="H5278" i="5"/>
  <c r="H5380" i="5"/>
  <c r="H5389" i="5"/>
  <c r="H5428" i="5"/>
  <c r="H5554" i="5"/>
  <c r="H5574" i="5"/>
  <c r="H5584" i="5"/>
  <c r="H5664" i="5"/>
  <c r="H5686" i="5"/>
  <c r="H5708" i="5"/>
  <c r="H5804" i="5"/>
  <c r="H5849" i="5"/>
  <c r="H5918" i="5"/>
  <c r="H5106" i="5"/>
  <c r="H5122" i="5"/>
  <c r="H5138" i="5"/>
  <c r="H5154" i="5"/>
  <c r="H5170" i="5"/>
  <c r="H5186" i="5"/>
  <c r="H5218" i="5"/>
  <c r="H5258" i="5"/>
  <c r="H5286" i="5"/>
  <c r="H5294" i="5"/>
  <c r="H5302" i="5"/>
  <c r="H5310" i="5"/>
  <c r="H5318" i="5"/>
  <c r="H5355" i="5"/>
  <c r="H5363" i="5"/>
  <c r="H5381" i="5"/>
  <c r="H5390" i="5"/>
  <c r="H5429" i="5"/>
  <c r="H5585" i="5"/>
  <c r="H5985" i="5"/>
  <c r="H4971" i="5"/>
  <c r="H4995" i="5"/>
  <c r="H5019" i="5"/>
  <c r="H5043" i="5"/>
  <c r="H5067" i="5"/>
  <c r="H5091" i="5"/>
  <c r="H5238" i="5"/>
  <c r="H5279" i="5"/>
  <c r="H5382" i="5"/>
  <c r="H5410" i="5"/>
  <c r="H5468" i="5"/>
  <c r="H5478" i="5"/>
  <c r="H5516" i="5"/>
  <c r="H5526" i="5"/>
  <c r="H5596" i="5"/>
  <c r="H5644" i="5"/>
  <c r="H5688" i="5"/>
  <c r="H5753" i="5"/>
  <c r="H5817" i="5"/>
  <c r="H5897" i="5"/>
  <c r="H6237" i="5"/>
  <c r="H5107" i="5"/>
  <c r="H5123" i="5"/>
  <c r="H5139" i="5"/>
  <c r="H5171" i="5"/>
  <c r="H5187" i="5"/>
  <c r="H5219" i="5"/>
  <c r="H5259" i="5"/>
  <c r="H5266" i="5"/>
  <c r="H5287" i="5"/>
  <c r="H5295" i="5"/>
  <c r="H5303" i="5"/>
  <c r="H5311" i="5"/>
  <c r="H5319" i="5"/>
  <c r="H5334" i="5"/>
  <c r="H5342" i="5"/>
  <c r="H5401" i="5"/>
  <c r="H5420" i="5"/>
  <c r="H5441" i="5"/>
  <c r="H5460" i="5"/>
  <c r="H5489" i="5"/>
  <c r="H5508" i="5"/>
  <c r="H5537" i="5"/>
  <c r="H5656" i="5"/>
  <c r="H4967" i="5"/>
  <c r="H4991" i="5"/>
  <c r="H5015" i="5"/>
  <c r="H5039" i="5"/>
  <c r="H5063" i="5"/>
  <c r="H5102" i="5"/>
  <c r="H5118" i="5"/>
  <c r="H5134" i="5"/>
  <c r="H5150" i="5"/>
  <c r="H5166" i="5"/>
  <c r="H5198" i="5"/>
  <c r="H5214" i="5"/>
  <c r="H5239" i="5"/>
  <c r="H5246" i="5"/>
  <c r="H5402" i="5"/>
  <c r="H5432" i="5"/>
  <c r="H5442" i="5"/>
  <c r="H5490" i="5"/>
  <c r="H5538" i="5"/>
  <c r="H5558" i="5"/>
  <c r="H5624" i="5"/>
  <c r="H5646" i="5"/>
  <c r="H5724" i="5"/>
  <c r="H5778" i="5"/>
  <c r="H5964" i="5"/>
  <c r="H5976" i="5"/>
  <c r="H6024" i="5"/>
  <c r="H6356" i="5"/>
  <c r="H5267" i="5"/>
  <c r="H5274" i="5"/>
  <c r="H5335" i="5"/>
  <c r="H5343" i="5"/>
  <c r="H5358" i="5"/>
  <c r="H5393" i="5"/>
  <c r="H5452" i="5"/>
  <c r="H5500" i="5"/>
  <c r="H5548" i="5"/>
  <c r="H5598" i="5"/>
  <c r="H5808" i="5"/>
  <c r="H5965" i="5"/>
  <c r="H5405" i="5"/>
  <c r="H5461" i="5"/>
  <c r="H5509" i="5"/>
  <c r="H5649" i="5"/>
  <c r="H5716" i="5"/>
  <c r="H5806" i="5"/>
  <c r="H5830" i="5"/>
  <c r="H5949" i="5"/>
  <c r="H5992" i="5"/>
  <c r="H6120" i="5"/>
  <c r="H5440" i="5"/>
  <c r="H5472" i="5"/>
  <c r="H5488" i="5"/>
  <c r="H5520" i="5"/>
  <c r="H5536" i="5"/>
  <c r="H5569" i="5"/>
  <c r="H5609" i="5"/>
  <c r="H5621" i="5"/>
  <c r="H5657" i="5"/>
  <c r="H5673" i="5"/>
  <c r="H5687" i="5"/>
  <c r="H5856" i="5"/>
  <c r="H5924" i="5"/>
  <c r="H5993" i="5"/>
  <c r="H6002" i="5"/>
  <c r="H6121" i="5"/>
  <c r="H6132" i="5"/>
  <c r="H6309" i="5"/>
  <c r="H5425" i="5"/>
  <c r="H5604" i="5"/>
  <c r="H5665" i="5"/>
  <c r="H5695" i="5"/>
  <c r="H5710" i="5"/>
  <c r="H5717" i="5"/>
  <c r="H5752" i="5"/>
  <c r="H5777" i="5"/>
  <c r="H5848" i="5"/>
  <c r="H5865" i="5"/>
  <c r="H5873" i="5"/>
  <c r="H5925" i="5"/>
  <c r="H5934" i="5"/>
  <c r="H5994" i="5"/>
  <c r="H6252" i="5"/>
  <c r="H5421" i="5"/>
  <c r="H5457" i="5"/>
  <c r="H5474" i="5"/>
  <c r="H5505" i="5"/>
  <c r="H5522" i="5"/>
  <c r="H5588" i="5"/>
  <c r="H5605" i="5"/>
  <c r="H5637" i="5"/>
  <c r="H5745" i="5"/>
  <c r="H5754" i="5"/>
  <c r="H5770" i="5"/>
  <c r="H5793" i="5"/>
  <c r="H5801" i="5"/>
  <c r="H5825" i="5"/>
  <c r="H5841" i="5"/>
  <c r="H5996" i="5"/>
  <c r="H6289" i="5"/>
  <c r="H6300" i="5"/>
  <c r="H6333" i="5"/>
  <c r="H5458" i="5"/>
  <c r="H5506" i="5"/>
  <c r="H5577" i="5"/>
  <c r="H5645" i="5"/>
  <c r="H5697" i="5"/>
  <c r="H5794" i="5"/>
  <c r="H5876" i="5"/>
  <c r="H5902" i="5"/>
  <c r="H5910" i="5"/>
  <c r="H6113" i="5"/>
  <c r="H6209" i="5"/>
  <c r="H6323" i="5"/>
  <c r="H5417" i="5"/>
  <c r="H5437" i="5"/>
  <c r="H5485" i="5"/>
  <c r="H5533" i="5"/>
  <c r="H5572" i="5"/>
  <c r="H5589" i="5"/>
  <c r="H5676" i="5"/>
  <c r="H5690" i="5"/>
  <c r="H5698" i="5"/>
  <c r="H5705" i="5"/>
  <c r="H5740" i="5"/>
  <c r="H5826" i="5"/>
  <c r="H5877" i="5"/>
  <c r="H5937" i="5"/>
  <c r="H5944" i="5"/>
  <c r="H5978" i="5"/>
  <c r="H6056" i="5"/>
  <c r="H6990" i="5"/>
  <c r="H5448" i="5"/>
  <c r="H5464" i="5"/>
  <c r="H5496" i="5"/>
  <c r="H5512" i="5"/>
  <c r="H5544" i="5"/>
  <c r="H5561" i="5"/>
  <c r="H5617" i="5"/>
  <c r="H5653" i="5"/>
  <c r="H5661" i="5"/>
  <c r="H5669" i="5"/>
  <c r="H5691" i="5"/>
  <c r="H5852" i="5"/>
  <c r="H5868" i="5"/>
  <c r="H5878" i="5"/>
  <c r="H5894" i="5"/>
  <c r="H5962" i="5"/>
  <c r="H5988" i="5"/>
  <c r="H6048" i="5"/>
  <c r="H6115" i="5"/>
  <c r="H6233" i="5"/>
  <c r="H6281" i="5"/>
  <c r="H6465" i="5"/>
  <c r="H5413" i="5"/>
  <c r="H5556" i="5"/>
  <c r="H5573" i="5"/>
  <c r="H5625" i="5"/>
  <c r="H5677" i="5"/>
  <c r="H5706" i="5"/>
  <c r="H5772" i="5"/>
  <c r="H5812" i="5"/>
  <c r="H5836" i="5"/>
  <c r="H5886" i="5"/>
  <c r="H5930" i="5"/>
  <c r="H6089" i="5"/>
  <c r="H6139" i="5"/>
  <c r="H6371" i="5"/>
  <c r="H6395" i="5"/>
  <c r="H6674" i="5"/>
  <c r="H5433" i="5"/>
  <c r="H5449" i="5"/>
  <c r="H5465" i="5"/>
  <c r="H5497" i="5"/>
  <c r="H5513" i="5"/>
  <c r="H5545" i="5"/>
  <c r="H5601" i="5"/>
  <c r="H5633" i="5"/>
  <c r="H5714" i="5"/>
  <c r="H5721" i="5"/>
  <c r="H5748" i="5"/>
  <c r="H5828" i="5"/>
  <c r="H5845" i="5"/>
  <c r="H5921" i="5"/>
  <c r="H6151" i="5"/>
  <c r="H6372" i="5"/>
  <c r="H6608" i="5"/>
  <c r="H6653" i="5"/>
  <c r="H5409" i="5"/>
  <c r="H5450" i="5"/>
  <c r="H5481" i="5"/>
  <c r="H5498" i="5"/>
  <c r="H5529" i="5"/>
  <c r="H5546" i="5"/>
  <c r="H5557" i="5"/>
  <c r="H5700" i="5"/>
  <c r="H5813" i="5"/>
  <c r="H5906" i="5"/>
  <c r="H6059" i="5"/>
  <c r="H6456" i="5"/>
  <c r="H5701" i="5"/>
  <c r="H5725" i="5"/>
  <c r="H5802" i="5"/>
  <c r="H5861" i="5"/>
  <c r="H5874" i="5"/>
  <c r="H5938" i="5"/>
  <c r="H5945" i="5"/>
  <c r="H6010" i="5"/>
  <c r="H6027" i="5"/>
  <c r="H6063" i="5"/>
  <c r="H6107" i="5"/>
  <c r="H6135" i="5"/>
  <c r="H6193" i="5"/>
  <c r="H6204" i="5"/>
  <c r="H6324" i="5"/>
  <c r="H6357" i="5"/>
  <c r="H6437" i="5"/>
  <c r="H5678" i="5"/>
  <c r="H5684" i="5"/>
  <c r="H5749" i="5"/>
  <c r="H5773" i="5"/>
  <c r="H5796" i="5"/>
  <c r="H5820" i="5"/>
  <c r="H5850" i="5"/>
  <c r="H5900" i="5"/>
  <c r="H5913" i="5"/>
  <c r="H5926" i="5"/>
  <c r="H5953" i="5"/>
  <c r="H6037" i="5"/>
  <c r="H6117" i="5"/>
  <c r="H6261" i="5"/>
  <c r="H6305" i="5"/>
  <c r="H6380" i="5"/>
  <c r="H6473" i="5"/>
  <c r="H5453" i="5"/>
  <c r="H5477" i="5"/>
  <c r="H5501" i="5"/>
  <c r="H5525" i="5"/>
  <c r="H5549" i="5"/>
  <c r="H5565" i="5"/>
  <c r="H5581" i="5"/>
  <c r="H5597" i="5"/>
  <c r="H5726" i="5"/>
  <c r="H5844" i="5"/>
  <c r="H5862" i="5"/>
  <c r="H5901" i="5"/>
  <c r="H5946" i="5"/>
  <c r="H5960" i="5"/>
  <c r="H6127" i="5"/>
  <c r="H6217" i="5"/>
  <c r="H6228" i="5"/>
  <c r="H6347" i="5"/>
  <c r="H6381" i="5"/>
  <c r="H6404" i="5"/>
  <c r="H8471" i="5"/>
  <c r="H8735" i="5"/>
  <c r="H5774" i="5"/>
  <c r="H5797" i="5"/>
  <c r="H5821" i="5"/>
  <c r="H5933" i="5"/>
  <c r="H5954" i="5"/>
  <c r="H5961" i="5"/>
  <c r="H6039" i="5"/>
  <c r="H6149" i="5"/>
  <c r="H6285" i="5"/>
  <c r="H6348" i="5"/>
  <c r="H6405" i="5"/>
  <c r="H5445" i="5"/>
  <c r="H5469" i="5"/>
  <c r="H5493" i="5"/>
  <c r="H5517" i="5"/>
  <c r="H5681" i="5"/>
  <c r="H5704" i="5"/>
  <c r="H5722" i="5"/>
  <c r="H5746" i="5"/>
  <c r="H5909" i="5"/>
  <c r="H5970" i="5"/>
  <c r="H5977" i="5"/>
  <c r="H6077" i="5"/>
  <c r="H6103" i="5"/>
  <c r="H6265" i="5"/>
  <c r="H6276" i="5"/>
  <c r="H6396" i="5"/>
  <c r="H6685" i="5"/>
  <c r="H5765" i="5"/>
  <c r="H5800" i="5"/>
  <c r="H5818" i="5"/>
  <c r="H5842" i="5"/>
  <c r="H5885" i="5"/>
  <c r="H5986" i="5"/>
  <c r="H6001" i="5"/>
  <c r="H6008" i="5"/>
  <c r="H6017" i="5"/>
  <c r="H6044" i="5"/>
  <c r="H6097" i="5"/>
  <c r="H6257" i="5"/>
  <c r="H6539" i="5"/>
  <c r="H6155" i="5"/>
  <c r="H6313" i="5"/>
  <c r="H6329" i="5"/>
  <c r="H6337" i="5"/>
  <c r="H6353" i="5"/>
  <c r="H6361" i="5"/>
  <c r="H6377" i="5"/>
  <c r="H6385" i="5"/>
  <c r="H6401" i="5"/>
  <c r="H6409" i="5"/>
  <c r="H6417" i="5"/>
  <c r="H6752" i="5"/>
  <c r="H8695" i="5"/>
  <c r="H8743" i="5"/>
  <c r="H5693" i="5"/>
  <c r="H5741" i="5"/>
  <c r="H5789" i="5"/>
  <c r="H5837" i="5"/>
  <c r="H5941" i="5"/>
  <c r="H5957" i="5"/>
  <c r="H5973" i="5"/>
  <c r="H5989" i="5"/>
  <c r="H6005" i="5"/>
  <c r="H6021" i="5"/>
  <c r="H6051" i="5"/>
  <c r="H6156" i="5"/>
  <c r="H6164" i="5"/>
  <c r="H6179" i="5"/>
  <c r="H6188" i="5"/>
  <c r="H6453" i="5"/>
  <c r="H6500" i="5"/>
  <c r="H6560" i="5"/>
  <c r="H5689" i="5"/>
  <c r="H5737" i="5"/>
  <c r="H5833" i="5"/>
  <c r="H5869" i="5"/>
  <c r="H5893" i="5"/>
  <c r="H5917" i="5"/>
  <c r="H6057" i="5"/>
  <c r="H6069" i="5"/>
  <c r="H6144" i="5"/>
  <c r="H6165" i="5"/>
  <c r="H6180" i="5"/>
  <c r="H6472" i="5"/>
  <c r="H6489" i="5"/>
  <c r="H6639" i="5"/>
  <c r="H6650" i="5"/>
  <c r="H6925" i="5"/>
  <c r="H5685" i="5"/>
  <c r="H5829" i="5"/>
  <c r="H5942" i="5"/>
  <c r="H5958" i="5"/>
  <c r="H5974" i="5"/>
  <c r="H5990" i="5"/>
  <c r="H6006" i="5"/>
  <c r="H6131" i="5"/>
  <c r="H6203" i="5"/>
  <c r="H6212" i="5"/>
  <c r="H6227" i="5"/>
  <c r="H6236" i="5"/>
  <c r="H6251" i="5"/>
  <c r="H6260" i="5"/>
  <c r="H6275" i="5"/>
  <c r="H6284" i="5"/>
  <c r="H6299" i="5"/>
  <c r="H6308" i="5"/>
  <c r="H6419" i="5"/>
  <c r="H6481" i="5"/>
  <c r="H6538" i="5"/>
  <c r="H6684" i="5"/>
  <c r="H6018" i="5"/>
  <c r="H6035" i="5"/>
  <c r="H6047" i="5"/>
  <c r="H6083" i="5"/>
  <c r="H6096" i="5"/>
  <c r="H6108" i="5"/>
  <c r="H6505" i="5"/>
  <c r="H5981" i="5"/>
  <c r="H5997" i="5"/>
  <c r="H6013" i="5"/>
  <c r="H6036" i="5"/>
  <c r="H6072" i="5"/>
  <c r="H6084" i="5"/>
  <c r="H6140" i="5"/>
  <c r="H6159" i="5"/>
  <c r="H6175" i="5"/>
  <c r="H6183" i="5"/>
  <c r="H6457" i="5"/>
  <c r="H6530" i="5"/>
  <c r="H5713" i="5"/>
  <c r="H5761" i="5"/>
  <c r="H5809" i="5"/>
  <c r="H5857" i="5"/>
  <c r="H5881" i="5"/>
  <c r="H5905" i="5"/>
  <c r="H5929" i="5"/>
  <c r="H6060" i="5"/>
  <c r="H6440" i="5"/>
  <c r="H6449" i="5"/>
  <c r="H6485" i="5"/>
  <c r="H6612" i="5"/>
  <c r="H6781" i="5"/>
  <c r="H5709" i="5"/>
  <c r="H5757" i="5"/>
  <c r="H5805" i="5"/>
  <c r="H5853" i="5"/>
  <c r="H5950" i="5"/>
  <c r="H5966" i="5"/>
  <c r="H5982" i="5"/>
  <c r="H5998" i="5"/>
  <c r="H6014" i="5"/>
  <c r="H6025" i="5"/>
  <c r="H6049" i="5"/>
  <c r="H6116" i="5"/>
  <c r="H6141" i="5"/>
  <c r="H6161" i="5"/>
  <c r="H6169" i="5"/>
  <c r="H6185" i="5"/>
  <c r="H6199" i="5"/>
  <c r="H6207" i="5"/>
  <c r="H6223" i="5"/>
  <c r="H6231" i="5"/>
  <c r="H6247" i="5"/>
  <c r="H6255" i="5"/>
  <c r="H6271" i="5"/>
  <c r="H6279" i="5"/>
  <c r="H6295" i="5"/>
  <c r="H6303" i="5"/>
  <c r="H6424" i="5"/>
  <c r="H6496" i="5"/>
  <c r="H6508" i="5"/>
  <c r="H6591" i="5"/>
  <c r="H6009" i="5"/>
  <c r="H6319" i="5"/>
  <c r="H6327" i="5"/>
  <c r="H6343" i="5"/>
  <c r="H6351" i="5"/>
  <c r="H6367" i="5"/>
  <c r="H6375" i="5"/>
  <c r="H6391" i="5"/>
  <c r="H6399" i="5"/>
  <c r="H6441" i="5"/>
  <c r="H6469" i="5"/>
  <c r="H6509" i="5"/>
  <c r="H6602" i="5"/>
  <c r="H6425" i="5"/>
  <c r="H6433" i="5"/>
  <c r="H6570" i="5"/>
  <c r="H6076" i="5"/>
  <c r="H6100" i="5"/>
  <c r="H6124" i="5"/>
  <c r="H6148" i="5"/>
  <c r="H6172" i="5"/>
  <c r="H6196" i="5"/>
  <c r="H6220" i="5"/>
  <c r="H6244" i="5"/>
  <c r="H6268" i="5"/>
  <c r="H6292" i="5"/>
  <c r="H6316" i="5"/>
  <c r="H6340" i="5"/>
  <c r="H6364" i="5"/>
  <c r="H6388" i="5"/>
  <c r="H6412" i="5"/>
  <c r="H6428" i="5"/>
  <c r="H6444" i="5"/>
  <c r="H6460" i="5"/>
  <c r="H6476" i="5"/>
  <c r="H6506" i="5"/>
  <c r="H6526" i="5"/>
  <c r="H6556" i="5"/>
  <c r="H6578" i="5"/>
  <c r="H6588" i="5"/>
  <c r="H6662" i="5"/>
  <c r="H6748" i="5"/>
  <c r="H6970" i="5"/>
  <c r="H7015" i="5"/>
  <c r="H7086" i="5"/>
  <c r="H7110" i="5"/>
  <c r="H7450" i="5"/>
  <c r="H6518" i="5"/>
  <c r="H6527" i="5"/>
  <c r="H6557" i="5"/>
  <c r="H6589" i="5"/>
  <c r="H6610" i="5"/>
  <c r="H6682" i="5"/>
  <c r="H6704" i="5"/>
  <c r="H6749" i="5"/>
  <c r="H6927" i="5"/>
  <c r="H6987" i="5"/>
  <c r="H6168" i="5"/>
  <c r="H6216" i="5"/>
  <c r="H6240" i="5"/>
  <c r="H6264" i="5"/>
  <c r="H6288" i="5"/>
  <c r="H6336" i="5"/>
  <c r="H6360" i="5"/>
  <c r="H6384" i="5"/>
  <c r="H6408" i="5"/>
  <c r="H6488" i="5"/>
  <c r="H6548" i="5"/>
  <c r="H6558" i="5"/>
  <c r="H6652" i="5"/>
  <c r="H6780" i="5"/>
  <c r="H6800" i="5"/>
  <c r="H6948" i="5"/>
  <c r="H7597" i="5"/>
  <c r="H6490" i="5"/>
  <c r="H6510" i="5"/>
  <c r="H6540" i="5"/>
  <c r="H6614" i="5"/>
  <c r="H6666" i="5"/>
  <c r="H6708" i="5"/>
  <c r="H6783" i="5"/>
  <c r="H6974" i="5"/>
  <c r="H7001" i="5"/>
  <c r="H6088" i="5"/>
  <c r="H6112" i="5"/>
  <c r="H6136" i="5"/>
  <c r="H6160" i="5"/>
  <c r="H6184" i="5"/>
  <c r="H6208" i="5"/>
  <c r="H6232" i="5"/>
  <c r="H6256" i="5"/>
  <c r="H6280" i="5"/>
  <c r="H6304" i="5"/>
  <c r="H6328" i="5"/>
  <c r="H6352" i="5"/>
  <c r="H6376" i="5"/>
  <c r="H6400" i="5"/>
  <c r="H6420" i="5"/>
  <c r="H6436" i="5"/>
  <c r="H6452" i="5"/>
  <c r="H6468" i="5"/>
  <c r="H6484" i="5"/>
  <c r="H6491" i="5"/>
  <c r="H6541" i="5"/>
  <c r="H6562" i="5"/>
  <c r="H6572" i="5"/>
  <c r="H6634" i="5"/>
  <c r="H6656" i="5"/>
  <c r="H6687" i="5"/>
  <c r="H6804" i="5"/>
  <c r="H6492" i="5"/>
  <c r="H6512" i="5"/>
  <c r="H6522" i="5"/>
  <c r="H6552" i="5"/>
  <c r="H6604" i="5"/>
  <c r="H7022" i="5"/>
  <c r="H6493" i="5"/>
  <c r="H6543" i="5"/>
  <c r="H6564" i="5"/>
  <c r="H6605" i="5"/>
  <c r="H6626" i="5"/>
  <c r="H6636" i="5"/>
  <c r="H6658" i="5"/>
  <c r="H6756" i="5"/>
  <c r="H6994" i="5"/>
  <c r="H7118" i="5"/>
  <c r="H6416" i="5"/>
  <c r="H6432" i="5"/>
  <c r="H6448" i="5"/>
  <c r="H6464" i="5"/>
  <c r="H6514" i="5"/>
  <c r="H6544" i="5"/>
  <c r="H6554" i="5"/>
  <c r="H6575" i="5"/>
  <c r="H6606" i="5"/>
  <c r="H6637" i="5"/>
  <c r="H6700" i="5"/>
  <c r="H7107" i="5"/>
  <c r="H6080" i="5"/>
  <c r="H6104" i="5"/>
  <c r="H6128" i="5"/>
  <c r="H6152" i="5"/>
  <c r="H6176" i="5"/>
  <c r="H6200" i="5"/>
  <c r="H6224" i="5"/>
  <c r="H6248" i="5"/>
  <c r="H6272" i="5"/>
  <c r="H6296" i="5"/>
  <c r="H6320" i="5"/>
  <c r="H6344" i="5"/>
  <c r="H6368" i="5"/>
  <c r="H6392" i="5"/>
  <c r="H6495" i="5"/>
  <c r="H6504" i="5"/>
  <c r="H6524" i="5"/>
  <c r="H6566" i="5"/>
  <c r="H6586" i="5"/>
  <c r="H6660" i="5"/>
  <c r="H6701" i="5"/>
  <c r="H6924" i="5"/>
  <c r="H6944" i="5"/>
  <c r="H6507" i="5"/>
  <c r="H6521" i="5"/>
  <c r="H6555" i="5"/>
  <c r="H6569" i="5"/>
  <c r="H6603" i="5"/>
  <c r="H6651" i="5"/>
  <c r="H6665" i="5"/>
  <c r="H6699" i="5"/>
  <c r="H6713" i="5"/>
  <c r="H6761" i="5"/>
  <c r="H6809" i="5"/>
  <c r="H6953" i="5"/>
  <c r="H6995" i="5"/>
  <c r="H7002" i="5"/>
  <c r="H7324" i="5"/>
  <c r="H6501" i="5"/>
  <c r="H6535" i="5"/>
  <c r="H6549" i="5"/>
  <c r="H6583" i="5"/>
  <c r="H6631" i="5"/>
  <c r="H6679" i="5"/>
  <c r="H6775" i="5"/>
  <c r="H6919" i="5"/>
  <c r="H6954" i="5"/>
  <c r="H7043" i="5"/>
  <c r="H7159" i="5"/>
  <c r="H7406" i="5"/>
  <c r="H7498" i="5"/>
  <c r="H6515" i="5"/>
  <c r="H6529" i="5"/>
  <c r="H6563" i="5"/>
  <c r="H6577" i="5"/>
  <c r="H6611" i="5"/>
  <c r="H6625" i="5"/>
  <c r="H6659" i="5"/>
  <c r="H6673" i="5"/>
  <c r="H6707" i="5"/>
  <c r="H6755" i="5"/>
  <c r="H6769" i="5"/>
  <c r="H6803" i="5"/>
  <c r="H6947" i="5"/>
  <c r="H7099" i="5"/>
  <c r="H7146" i="5"/>
  <c r="H7170" i="5"/>
  <c r="H6523" i="5"/>
  <c r="H6537" i="5"/>
  <c r="H6571" i="5"/>
  <c r="H6585" i="5"/>
  <c r="H6633" i="5"/>
  <c r="H6667" i="5"/>
  <c r="H6681" i="5"/>
  <c r="H6729" i="5"/>
  <c r="H6777" i="5"/>
  <c r="H6921" i="5"/>
  <c r="H7090" i="5"/>
  <c r="H7111" i="5"/>
  <c r="H7122" i="5"/>
  <c r="H7138" i="5"/>
  <c r="H7351" i="5"/>
  <c r="H7590" i="5"/>
  <c r="H7660" i="5"/>
  <c r="H8232" i="5"/>
  <c r="H6503" i="5"/>
  <c r="H6517" i="5"/>
  <c r="H6551" i="5"/>
  <c r="H6565" i="5"/>
  <c r="H6613" i="5"/>
  <c r="H6661" i="5"/>
  <c r="H6709" i="5"/>
  <c r="H6757" i="5"/>
  <c r="H6805" i="5"/>
  <c r="H6949" i="5"/>
  <c r="H6973" i="5"/>
  <c r="H7046" i="5"/>
  <c r="H7091" i="5"/>
  <c r="H7102" i="5"/>
  <c r="H7422" i="5"/>
  <c r="H6497" i="5"/>
  <c r="H6531" i="5"/>
  <c r="H6545" i="5"/>
  <c r="H6579" i="5"/>
  <c r="H6627" i="5"/>
  <c r="H6641" i="5"/>
  <c r="H6675" i="5"/>
  <c r="H6689" i="5"/>
  <c r="H6723" i="5"/>
  <c r="H6771" i="5"/>
  <c r="H6785" i="5"/>
  <c r="H7010" i="5"/>
  <c r="H7023" i="5"/>
  <c r="H7182" i="5"/>
  <c r="H7457" i="5"/>
  <c r="H7910" i="5"/>
  <c r="H6511" i="5"/>
  <c r="H6525" i="5"/>
  <c r="H6559" i="5"/>
  <c r="H6573" i="5"/>
  <c r="H6607" i="5"/>
  <c r="H6655" i="5"/>
  <c r="H6703" i="5"/>
  <c r="H6751" i="5"/>
  <c r="H6799" i="5"/>
  <c r="H6943" i="5"/>
  <c r="H6986" i="5"/>
  <c r="H7331" i="5"/>
  <c r="H7354" i="5"/>
  <c r="H7400" i="5"/>
  <c r="H7435" i="5"/>
  <c r="H7804" i="5"/>
  <c r="H6553" i="5"/>
  <c r="H6587" i="5"/>
  <c r="H6635" i="5"/>
  <c r="H6649" i="5"/>
  <c r="H6683" i="5"/>
  <c r="H6779" i="5"/>
  <c r="H6923" i="5"/>
  <c r="H6975" i="5"/>
  <c r="H6993" i="5"/>
  <c r="H6999" i="5"/>
  <c r="H7083" i="5"/>
  <c r="H7115" i="5"/>
  <c r="H7210" i="5"/>
  <c r="H7377" i="5"/>
  <c r="H7389" i="5"/>
  <c r="H7413" i="5"/>
  <c r="H6519" i="5"/>
  <c r="H6533" i="5"/>
  <c r="H6567" i="5"/>
  <c r="H6581" i="5"/>
  <c r="H6615" i="5"/>
  <c r="H6629" i="5"/>
  <c r="H6663" i="5"/>
  <c r="H6677" i="5"/>
  <c r="H6711" i="5"/>
  <c r="H6725" i="5"/>
  <c r="H6759" i="5"/>
  <c r="H6773" i="5"/>
  <c r="H6807" i="5"/>
  <c r="H6917" i="5"/>
  <c r="H6951" i="5"/>
  <c r="H7018" i="5"/>
  <c r="H7094" i="5"/>
  <c r="H6499" i="5"/>
  <c r="H6513" i="5"/>
  <c r="H6547" i="5"/>
  <c r="H6561" i="5"/>
  <c r="H6609" i="5"/>
  <c r="H6643" i="5"/>
  <c r="H6657" i="5"/>
  <c r="H6705" i="5"/>
  <c r="H6753" i="5"/>
  <c r="H6801" i="5"/>
  <c r="H6945" i="5"/>
  <c r="H7095" i="5"/>
  <c r="H7106" i="5"/>
  <c r="H7134" i="5"/>
  <c r="H7311" i="5"/>
  <c r="H7427" i="5"/>
  <c r="H7562" i="5"/>
  <c r="H7135" i="5"/>
  <c r="H7321" i="5"/>
  <c r="H7332" i="5"/>
  <c r="H7369" i="5"/>
  <c r="H7379" i="5"/>
  <c r="H7401" i="5"/>
  <c r="H7437" i="5"/>
  <c r="H7458" i="5"/>
  <c r="H7512" i="5"/>
  <c r="H7521" i="5"/>
  <c r="H7541" i="5"/>
  <c r="H7550" i="5"/>
  <c r="H7628" i="5"/>
  <c r="H7734" i="5"/>
  <c r="H7848" i="5"/>
  <c r="H7978" i="5"/>
  <c r="H7303" i="5"/>
  <c r="H7322" i="5"/>
  <c r="H7402" i="5"/>
  <c r="H7513" i="5"/>
  <c r="H7569" i="5"/>
  <c r="H7724" i="5"/>
  <c r="H7758" i="5"/>
  <c r="H7826" i="5"/>
  <c r="H7967" i="5"/>
  <c r="H7295" i="5"/>
  <c r="H7304" i="5"/>
  <c r="H7323" i="5"/>
  <c r="H7412" i="5"/>
  <c r="H7449" i="5"/>
  <c r="H7460" i="5"/>
  <c r="H7561" i="5"/>
  <c r="H7570" i="5"/>
  <c r="H7672" i="5"/>
  <c r="H7704" i="5"/>
  <c r="H7838" i="5"/>
  <c r="H7898" i="5"/>
  <c r="H7131" i="5"/>
  <c r="H7143" i="5"/>
  <c r="H7287" i="5"/>
  <c r="H7325" i="5"/>
  <c r="H7336" i="5"/>
  <c r="H7363" i="5"/>
  <c r="H7393" i="5"/>
  <c r="H7524" i="5"/>
  <c r="H7772" i="5"/>
  <c r="H7817" i="5"/>
  <c r="H7876" i="5"/>
  <c r="H7288" i="5"/>
  <c r="H7315" i="5"/>
  <c r="H7337" i="5"/>
  <c r="H7373" i="5"/>
  <c r="H7383" i="5"/>
  <c r="H7394" i="5"/>
  <c r="H7431" i="5"/>
  <c r="H7452" i="5"/>
  <c r="H7482" i="5"/>
  <c r="H7525" i="5"/>
  <c r="H7573" i="5"/>
  <c r="H7582" i="5"/>
  <c r="H7602" i="5"/>
  <c r="H7889" i="5"/>
  <c r="H8007" i="5"/>
  <c r="H8019" i="5"/>
  <c r="H7338" i="5"/>
  <c r="H7395" i="5"/>
  <c r="H7415" i="5"/>
  <c r="H7453" i="5"/>
  <c r="H7464" i="5"/>
  <c r="H7526" i="5"/>
  <c r="H7866" i="5"/>
  <c r="H7155" i="5"/>
  <c r="H7308" i="5"/>
  <c r="H7348" i="5"/>
  <c r="H7385" i="5"/>
  <c r="H7396" i="5"/>
  <c r="H7407" i="5"/>
  <c r="H7433" i="5"/>
  <c r="H7465" i="5"/>
  <c r="H7808" i="5"/>
  <c r="H7997" i="5"/>
  <c r="H8069" i="5"/>
  <c r="H7139" i="5"/>
  <c r="H7299" i="5"/>
  <c r="H7358" i="5"/>
  <c r="H7386" i="5"/>
  <c r="H7466" i="5"/>
  <c r="H7509" i="5"/>
  <c r="H7518" i="5"/>
  <c r="H7537" i="5"/>
  <c r="H7646" i="5"/>
  <c r="H7856" i="5"/>
  <c r="H7880" i="5"/>
  <c r="H8034" i="5"/>
  <c r="H7123" i="5"/>
  <c r="H7329" i="5"/>
  <c r="H7387" i="5"/>
  <c r="H7476" i="5"/>
  <c r="H7510" i="5"/>
  <c r="H7529" i="5"/>
  <c r="H7538" i="5"/>
  <c r="H7585" i="5"/>
  <c r="H7292" i="5"/>
  <c r="H7319" i="5"/>
  <c r="H7330" i="5"/>
  <c r="H7367" i="5"/>
  <c r="H7388" i="5"/>
  <c r="H7418" i="5"/>
  <c r="H7477" i="5"/>
  <c r="H7486" i="5"/>
  <c r="H7494" i="5"/>
  <c r="H7549" i="5"/>
  <c r="H7606" i="5"/>
  <c r="H7360" i="5"/>
  <c r="H7424" i="5"/>
  <c r="H7500" i="5"/>
  <c r="H7506" i="5"/>
  <c r="H7544" i="5"/>
  <c r="H7556" i="5"/>
  <c r="H7576" i="5"/>
  <c r="H7618" i="5"/>
  <c r="H7636" i="5"/>
  <c r="H7662" i="5"/>
  <c r="H7670" i="5"/>
  <c r="H7714" i="5"/>
  <c r="H7732" i="5"/>
  <c r="H7816" i="5"/>
  <c r="H7888" i="5"/>
  <c r="H7998" i="5"/>
  <c r="H7320" i="5"/>
  <c r="H7372" i="5"/>
  <c r="H7378" i="5"/>
  <c r="H7384" i="5"/>
  <c r="H7436" i="5"/>
  <c r="H7442" i="5"/>
  <c r="H7448" i="5"/>
  <c r="H7501" i="5"/>
  <c r="H7680" i="5"/>
  <c r="H7706" i="5"/>
  <c r="H7768" i="5"/>
  <c r="H7858" i="5"/>
  <c r="H7920" i="5"/>
  <c r="H7344" i="5"/>
  <c r="H7408" i="5"/>
  <c r="H7472" i="5"/>
  <c r="H7496" i="5"/>
  <c r="H7690" i="5"/>
  <c r="H7778" i="5"/>
  <c r="H7788" i="5"/>
  <c r="H7798" i="5"/>
  <c r="H7870" i="5"/>
  <c r="H8269" i="5"/>
  <c r="H7356" i="5"/>
  <c r="H7362" i="5"/>
  <c r="H7368" i="5"/>
  <c r="H7420" i="5"/>
  <c r="H7426" i="5"/>
  <c r="H7432" i="5"/>
  <c r="H7484" i="5"/>
  <c r="H7490" i="5"/>
  <c r="H7508" i="5"/>
  <c r="H7533" i="5"/>
  <c r="H7565" i="5"/>
  <c r="H7612" i="5"/>
  <c r="H7708" i="5"/>
  <c r="H7753" i="5"/>
  <c r="H7840" i="5"/>
  <c r="H7946" i="5"/>
  <c r="H8083" i="5"/>
  <c r="H7300" i="5"/>
  <c r="H7316" i="5"/>
  <c r="H7357" i="5"/>
  <c r="H7380" i="5"/>
  <c r="H7421" i="5"/>
  <c r="H7444" i="5"/>
  <c r="H7485" i="5"/>
  <c r="H7592" i="5"/>
  <c r="H7656" i="5"/>
  <c r="H7745" i="5"/>
  <c r="H7780" i="5"/>
  <c r="H7820" i="5"/>
  <c r="H7830" i="5"/>
  <c r="H7862" i="5"/>
  <c r="H7892" i="5"/>
  <c r="H7902" i="5"/>
  <c r="H7328" i="5"/>
  <c r="H7392" i="5"/>
  <c r="H7456" i="5"/>
  <c r="H7528" i="5"/>
  <c r="H7540" i="5"/>
  <c r="H7560" i="5"/>
  <c r="H7614" i="5"/>
  <c r="H7622" i="5"/>
  <c r="H7666" i="5"/>
  <c r="H7684" i="5"/>
  <c r="H7710" i="5"/>
  <c r="H7718" i="5"/>
  <c r="H7852" i="5"/>
  <c r="H8153" i="5"/>
  <c r="H8176" i="5"/>
  <c r="H7340" i="5"/>
  <c r="H7346" i="5"/>
  <c r="H7352" i="5"/>
  <c r="H7404" i="5"/>
  <c r="H7410" i="5"/>
  <c r="H7416" i="5"/>
  <c r="H7468" i="5"/>
  <c r="H7474" i="5"/>
  <c r="H7480" i="5"/>
  <c r="H7522" i="5"/>
  <c r="H7586" i="5"/>
  <c r="H7632" i="5"/>
  <c r="H7658" i="5"/>
  <c r="H7728" i="5"/>
  <c r="H7822" i="5"/>
  <c r="H8213" i="5"/>
  <c r="H7296" i="5"/>
  <c r="H7312" i="5"/>
  <c r="H7341" i="5"/>
  <c r="H7364" i="5"/>
  <c r="H7405" i="5"/>
  <c r="H7428" i="5"/>
  <c r="H7469" i="5"/>
  <c r="H7492" i="5"/>
  <c r="H7554" i="5"/>
  <c r="H7624" i="5"/>
  <c r="H7676" i="5"/>
  <c r="H7694" i="5"/>
  <c r="H7720" i="5"/>
  <c r="H7802" i="5"/>
  <c r="H7812" i="5"/>
  <c r="H7844" i="5"/>
  <c r="H7853" i="5"/>
  <c r="H7874" i="5"/>
  <c r="H7884" i="5"/>
  <c r="H7376" i="5"/>
  <c r="H7440" i="5"/>
  <c r="H7517" i="5"/>
  <c r="H7581" i="5"/>
  <c r="H7608" i="5"/>
  <c r="H7642" i="5"/>
  <c r="H7748" i="5"/>
  <c r="H7757" i="5"/>
  <c r="H7793" i="5"/>
  <c r="H7834" i="5"/>
  <c r="H7928" i="5"/>
  <c r="H8156" i="5"/>
  <c r="H7572" i="5"/>
  <c r="H7588" i="5"/>
  <c r="H7604" i="5"/>
  <c r="H7616" i="5"/>
  <c r="H7650" i="5"/>
  <c r="H7664" i="5"/>
  <c r="H7698" i="5"/>
  <c r="H7712" i="5"/>
  <c r="H7754" i="5"/>
  <c r="H7769" i="5"/>
  <c r="H7784" i="5"/>
  <c r="H7800" i="5"/>
  <c r="H7818" i="5"/>
  <c r="H7836" i="5"/>
  <c r="H7854" i="5"/>
  <c r="H7872" i="5"/>
  <c r="H7890" i="5"/>
  <c r="H7908" i="5"/>
  <c r="H7938" i="5"/>
  <c r="H7959" i="5"/>
  <c r="H7999" i="5"/>
  <c r="H7630" i="5"/>
  <c r="H7644" i="5"/>
  <c r="H7678" i="5"/>
  <c r="H7692" i="5"/>
  <c r="H7726" i="5"/>
  <c r="H7777" i="5"/>
  <c r="H7785" i="5"/>
  <c r="H7810" i="5"/>
  <c r="H7828" i="5"/>
  <c r="H7846" i="5"/>
  <c r="H7864" i="5"/>
  <c r="H7882" i="5"/>
  <c r="H7900" i="5"/>
  <c r="H7960" i="5"/>
  <c r="H8010" i="5"/>
  <c r="H8031" i="5"/>
  <c r="H8061" i="5"/>
  <c r="H8071" i="5"/>
  <c r="H8223" i="5"/>
  <c r="H7488" i="5"/>
  <c r="H7504" i="5"/>
  <c r="H7520" i="5"/>
  <c r="H7536" i="5"/>
  <c r="H7552" i="5"/>
  <c r="H7568" i="5"/>
  <c r="H7584" i="5"/>
  <c r="H7600" i="5"/>
  <c r="H7638" i="5"/>
  <c r="H7652" i="5"/>
  <c r="H7686" i="5"/>
  <c r="H7700" i="5"/>
  <c r="H7741" i="5"/>
  <c r="H7829" i="5"/>
  <c r="H7865" i="5"/>
  <c r="H7901" i="5"/>
  <c r="H8002" i="5"/>
  <c r="H8023" i="5"/>
  <c r="H8063" i="5"/>
  <c r="H8592" i="5"/>
  <c r="H8724" i="5"/>
  <c r="H8736" i="5"/>
  <c r="H8772" i="5"/>
  <c r="H7894" i="5"/>
  <c r="H7912" i="5"/>
  <c r="H7941" i="5"/>
  <c r="H8097" i="5"/>
  <c r="H8148" i="5"/>
  <c r="H7516" i="5"/>
  <c r="H7532" i="5"/>
  <c r="H7548" i="5"/>
  <c r="H7564" i="5"/>
  <c r="H7580" i="5"/>
  <c r="H7596" i="5"/>
  <c r="H7626" i="5"/>
  <c r="H7640" i="5"/>
  <c r="H7674" i="5"/>
  <c r="H7688" i="5"/>
  <c r="H7722" i="5"/>
  <c r="H7765" i="5"/>
  <c r="H7796" i="5"/>
  <c r="H7814" i="5"/>
  <c r="H7832" i="5"/>
  <c r="H7850" i="5"/>
  <c r="H7868" i="5"/>
  <c r="H7886" i="5"/>
  <c r="H7904" i="5"/>
  <c r="H7922" i="5"/>
  <c r="H8261" i="5"/>
  <c r="H7620" i="5"/>
  <c r="H7654" i="5"/>
  <c r="H7668" i="5"/>
  <c r="H7702" i="5"/>
  <c r="H7716" i="5"/>
  <c r="H7805" i="5"/>
  <c r="H7841" i="5"/>
  <c r="H7877" i="5"/>
  <c r="H7913" i="5"/>
  <c r="H7933" i="5"/>
  <c r="H7943" i="5"/>
  <c r="H8088" i="5"/>
  <c r="H8161" i="5"/>
  <c r="H7634" i="5"/>
  <c r="H7648" i="5"/>
  <c r="H7682" i="5"/>
  <c r="H7696" i="5"/>
  <c r="H7730" i="5"/>
  <c r="H7744" i="5"/>
  <c r="H7782" i="5"/>
  <c r="H7806" i="5"/>
  <c r="H7824" i="5"/>
  <c r="H7842" i="5"/>
  <c r="H7860" i="5"/>
  <c r="H7878" i="5"/>
  <c r="H7896" i="5"/>
  <c r="H7914" i="5"/>
  <c r="H7934" i="5"/>
  <c r="H7955" i="5"/>
  <c r="H8005" i="5"/>
  <c r="H8100" i="5"/>
  <c r="H8184" i="5"/>
  <c r="H7906" i="5"/>
  <c r="H7935" i="5"/>
  <c r="H7986" i="5"/>
  <c r="H8101" i="5"/>
  <c r="H7781" i="5"/>
  <c r="H7797" i="5"/>
  <c r="H7809" i="5"/>
  <c r="H7821" i="5"/>
  <c r="H7833" i="5"/>
  <c r="H7845" i="5"/>
  <c r="H7857" i="5"/>
  <c r="H7869" i="5"/>
  <c r="H7881" i="5"/>
  <c r="H7893" i="5"/>
  <c r="H7905" i="5"/>
  <c r="H7917" i="5"/>
  <c r="H7939" i="5"/>
  <c r="H7981" i="5"/>
  <c r="H8003" i="5"/>
  <c r="H8045" i="5"/>
  <c r="H8067" i="5"/>
  <c r="H8129" i="5"/>
  <c r="H8137" i="5"/>
  <c r="H8200" i="5"/>
  <c r="H8399" i="5"/>
  <c r="H8433" i="5"/>
  <c r="H7737" i="5"/>
  <c r="H7761" i="5"/>
  <c r="H7918" i="5"/>
  <c r="H7925" i="5"/>
  <c r="H7968" i="5"/>
  <c r="H7982" i="5"/>
  <c r="H7989" i="5"/>
  <c r="H8053" i="5"/>
  <c r="H8121" i="5"/>
  <c r="H8172" i="5"/>
  <c r="H8182" i="5"/>
  <c r="H8271" i="5"/>
  <c r="H8341" i="5"/>
  <c r="H7733" i="5"/>
  <c r="H8201" i="5"/>
  <c r="H8250" i="5"/>
  <c r="H8482" i="5"/>
  <c r="H8092" i="5"/>
  <c r="H8140" i="5"/>
  <c r="H8194" i="5"/>
  <c r="H8214" i="5"/>
  <c r="H8224" i="5"/>
  <c r="H8311" i="5"/>
  <c r="H7773" i="5"/>
  <c r="H7789" i="5"/>
  <c r="H7949" i="5"/>
  <c r="H7971" i="5"/>
  <c r="H8013" i="5"/>
  <c r="H8035" i="5"/>
  <c r="H8077" i="5"/>
  <c r="H8215" i="5"/>
  <c r="H8300" i="5"/>
  <c r="H8570" i="5"/>
  <c r="H7749" i="5"/>
  <c r="H7936" i="5"/>
  <c r="H7950" i="5"/>
  <c r="H7957" i="5"/>
  <c r="H8014" i="5"/>
  <c r="H8021" i="5"/>
  <c r="H8085" i="5"/>
  <c r="H8117" i="5"/>
  <c r="H8134" i="5"/>
  <c r="H8150" i="5"/>
  <c r="H8487" i="5"/>
  <c r="H8679" i="5"/>
  <c r="H7801" i="5"/>
  <c r="H7813" i="5"/>
  <c r="H7825" i="5"/>
  <c r="H7837" i="5"/>
  <c r="H7849" i="5"/>
  <c r="H7861" i="5"/>
  <c r="H7873" i="5"/>
  <c r="H7885" i="5"/>
  <c r="H7897" i="5"/>
  <c r="H7909" i="5"/>
  <c r="H8094" i="5"/>
  <c r="H8126" i="5"/>
  <c r="H8168" i="5"/>
  <c r="H8197" i="5"/>
  <c r="H8206" i="5"/>
  <c r="H8266" i="5"/>
  <c r="H8337" i="5"/>
  <c r="H7923" i="5"/>
  <c r="H7965" i="5"/>
  <c r="H7987" i="5"/>
  <c r="H8029" i="5"/>
  <c r="H8051" i="5"/>
  <c r="H8160" i="5"/>
  <c r="H8279" i="5"/>
  <c r="H7952" i="5"/>
  <c r="H7966" i="5"/>
  <c r="H7973" i="5"/>
  <c r="H8030" i="5"/>
  <c r="H8037" i="5"/>
  <c r="H8189" i="5"/>
  <c r="H8349" i="5"/>
  <c r="H8409" i="5"/>
  <c r="H8124" i="5"/>
  <c r="H8180" i="5"/>
  <c r="H8221" i="5"/>
  <c r="H8237" i="5"/>
  <c r="H8256" i="5"/>
  <c r="H8367" i="5"/>
  <c r="H8389" i="5"/>
  <c r="H8112" i="5"/>
  <c r="H8118" i="5"/>
  <c r="H8158" i="5"/>
  <c r="H8165" i="5"/>
  <c r="H8173" i="5"/>
  <c r="H8196" i="5"/>
  <c r="H8257" i="5"/>
  <c r="H8411" i="5"/>
  <c r="H8590" i="5"/>
  <c r="H8602" i="5"/>
  <c r="H8650" i="5"/>
  <c r="H7921" i="5"/>
  <c r="H7937" i="5"/>
  <c r="H7953" i="5"/>
  <c r="H7969" i="5"/>
  <c r="H7985" i="5"/>
  <c r="H8001" i="5"/>
  <c r="H8017" i="5"/>
  <c r="H8033" i="5"/>
  <c r="H8049" i="5"/>
  <c r="H8065" i="5"/>
  <c r="H8081" i="5"/>
  <c r="H8093" i="5"/>
  <c r="H8106" i="5"/>
  <c r="H8145" i="5"/>
  <c r="H8204" i="5"/>
  <c r="H8239" i="5"/>
  <c r="H8288" i="5"/>
  <c r="H8299" i="5"/>
  <c r="H8309" i="5"/>
  <c r="H8369" i="5"/>
  <c r="H8379" i="5"/>
  <c r="H8391" i="5"/>
  <c r="H8421" i="5"/>
  <c r="H8441" i="5"/>
  <c r="H8639" i="5"/>
  <c r="H8242" i="5"/>
  <c r="H8523" i="5"/>
  <c r="H8535" i="5"/>
  <c r="H8689" i="5"/>
  <c r="H8303" i="5"/>
  <c r="H8333" i="5"/>
  <c r="H8383" i="5"/>
  <c r="H8425" i="5"/>
  <c r="H8631" i="5"/>
  <c r="H8667" i="5"/>
  <c r="H8714" i="5"/>
  <c r="H8102" i="5"/>
  <c r="H8192" i="5"/>
  <c r="H8208" i="5"/>
  <c r="H8225" i="5"/>
  <c r="H8243" i="5"/>
  <c r="H8252" i="5"/>
  <c r="H8262" i="5"/>
  <c r="H8272" i="5"/>
  <c r="H8293" i="5"/>
  <c r="H8405" i="5"/>
  <c r="H8445" i="5"/>
  <c r="H8656" i="5"/>
  <c r="H8691" i="5"/>
  <c r="H7929" i="5"/>
  <c r="H7945" i="5"/>
  <c r="H7961" i="5"/>
  <c r="H7977" i="5"/>
  <c r="H7993" i="5"/>
  <c r="H8009" i="5"/>
  <c r="H8025" i="5"/>
  <c r="H8041" i="5"/>
  <c r="H8057" i="5"/>
  <c r="H8073" i="5"/>
  <c r="H8109" i="5"/>
  <c r="H8142" i="5"/>
  <c r="H8170" i="5"/>
  <c r="H8177" i="5"/>
  <c r="H8185" i="5"/>
  <c r="H8209" i="5"/>
  <c r="H8244" i="5"/>
  <c r="H8273" i="5"/>
  <c r="H8315" i="5"/>
  <c r="H8227" i="5"/>
  <c r="H8283" i="5"/>
  <c r="H8325" i="5"/>
  <c r="H8375" i="5"/>
  <c r="H8407" i="5"/>
  <c r="H8551" i="5"/>
  <c r="H8296" i="5"/>
  <c r="H8365" i="5"/>
  <c r="H8429" i="5"/>
  <c r="H8481" i="5"/>
  <c r="H8647" i="5"/>
  <c r="H8090" i="5"/>
  <c r="H8114" i="5"/>
  <c r="H8162" i="5"/>
  <c r="H8174" i="5"/>
  <c r="H8186" i="5"/>
  <c r="H8198" i="5"/>
  <c r="H8226" i="5"/>
  <c r="H8233" i="5"/>
  <c r="H8248" i="5"/>
  <c r="H8280" i="5"/>
  <c r="H8321" i="5"/>
  <c r="H8363" i="5"/>
  <c r="H8413" i="5"/>
  <c r="H8490" i="5"/>
  <c r="H8512" i="5"/>
  <c r="H8547" i="5"/>
  <c r="H8628" i="5"/>
  <c r="H8130" i="5"/>
  <c r="H8146" i="5"/>
  <c r="H8219" i="5"/>
  <c r="H8264" i="5"/>
  <c r="H8305" i="5"/>
  <c r="H8347" i="5"/>
  <c r="H8397" i="5"/>
  <c r="H8431" i="5"/>
  <c r="H8439" i="5"/>
  <c r="H8458" i="5"/>
  <c r="H8491" i="5"/>
  <c r="H8513" i="5"/>
  <c r="H8525" i="5"/>
  <c r="H8733" i="5"/>
  <c r="H8086" i="5"/>
  <c r="H8110" i="5"/>
  <c r="H8125" i="5"/>
  <c r="H8141" i="5"/>
  <c r="H8157" i="5"/>
  <c r="H8169" i="5"/>
  <c r="H8181" i="5"/>
  <c r="H8193" i="5"/>
  <c r="H8205" i="5"/>
  <c r="H8220" i="5"/>
  <c r="H8249" i="5"/>
  <c r="H8289" i="5"/>
  <c r="H8331" i="5"/>
  <c r="H8381" i="5"/>
  <c r="H8415" i="5"/>
  <c r="H8423" i="5"/>
  <c r="H8459" i="5"/>
  <c r="H8480" i="5"/>
  <c r="H8526" i="5"/>
  <c r="H8573" i="5"/>
  <c r="H8595" i="5"/>
  <c r="H8734" i="5"/>
  <c r="H8746" i="5"/>
  <c r="H8245" i="5"/>
  <c r="H8267" i="5"/>
  <c r="H8284" i="5"/>
  <c r="H8317" i="5"/>
  <c r="H8351" i="5"/>
  <c r="H8359" i="5"/>
  <c r="H8393" i="5"/>
  <c r="H8417" i="5"/>
  <c r="H8506" i="5"/>
  <c r="H8599" i="5"/>
  <c r="H8657" i="5"/>
  <c r="H8669" i="5"/>
  <c r="H8122" i="5"/>
  <c r="H8138" i="5"/>
  <c r="H8154" i="5"/>
  <c r="H8230" i="5"/>
  <c r="H8268" i="5"/>
  <c r="H8301" i="5"/>
  <c r="H8335" i="5"/>
  <c r="H8343" i="5"/>
  <c r="H8401" i="5"/>
  <c r="H8443" i="5"/>
  <c r="H8474" i="5"/>
  <c r="H8623" i="5"/>
  <c r="H8670" i="5"/>
  <c r="H8717" i="5"/>
  <c r="H8098" i="5"/>
  <c r="H8133" i="5"/>
  <c r="H8149" i="5"/>
  <c r="H8166" i="5"/>
  <c r="H8178" i="5"/>
  <c r="H8190" i="5"/>
  <c r="H8202" i="5"/>
  <c r="H8238" i="5"/>
  <c r="H8285" i="5"/>
  <c r="H8319" i="5"/>
  <c r="H8327" i="5"/>
  <c r="H8385" i="5"/>
  <c r="H8427" i="5"/>
  <c r="H8589" i="5"/>
  <c r="H8612" i="5"/>
  <c r="H8254" i="5"/>
  <c r="H8287" i="5"/>
  <c r="H8295" i="5"/>
  <c r="H8312" i="5"/>
  <c r="H8353" i="5"/>
  <c r="H8395" i="5"/>
  <c r="H8455" i="5"/>
  <c r="H8545" i="5"/>
  <c r="H8580" i="5"/>
  <c r="H8591" i="5"/>
  <c r="H8603" i="5"/>
  <c r="H8451" i="5"/>
  <c r="H8472" i="5"/>
  <c r="H8483" i="5"/>
  <c r="H8527" i="5"/>
  <c r="H8560" i="5"/>
  <c r="H8571" i="5"/>
  <c r="H8593" i="5"/>
  <c r="H8637" i="5"/>
  <c r="H8671" i="5"/>
  <c r="H8704" i="5"/>
  <c r="H8715" i="5"/>
  <c r="H8737" i="5"/>
  <c r="H8781" i="5"/>
  <c r="H8473" i="5"/>
  <c r="H8516" i="5"/>
  <c r="H8561" i="5"/>
  <c r="H8638" i="5"/>
  <c r="H8660" i="5"/>
  <c r="H8705" i="5"/>
  <c r="H8782" i="5"/>
  <c r="H8464" i="5"/>
  <c r="H8475" i="5"/>
  <c r="H8496" i="5"/>
  <c r="H8507" i="5"/>
  <c r="H8574" i="5"/>
  <c r="H8618" i="5"/>
  <c r="H8640" i="5"/>
  <c r="H8651" i="5"/>
  <c r="H8718" i="5"/>
  <c r="H8762" i="5"/>
  <c r="H8784" i="5"/>
  <c r="H8465" i="5"/>
  <c r="H8497" i="5"/>
  <c r="H8541" i="5"/>
  <c r="H8575" i="5"/>
  <c r="H8608" i="5"/>
  <c r="H8619" i="5"/>
  <c r="H8641" i="5"/>
  <c r="H8685" i="5"/>
  <c r="H8719" i="5"/>
  <c r="H8752" i="5"/>
  <c r="H8785" i="5"/>
  <c r="H8275" i="5"/>
  <c r="H8291" i="5"/>
  <c r="H8307" i="5"/>
  <c r="H8323" i="5"/>
  <c r="H8339" i="5"/>
  <c r="H8355" i="5"/>
  <c r="H8371" i="5"/>
  <c r="H8387" i="5"/>
  <c r="H8403" i="5"/>
  <c r="H8419" i="5"/>
  <c r="H8435" i="5"/>
  <c r="H8447" i="5"/>
  <c r="H8466" i="5"/>
  <c r="H8498" i="5"/>
  <c r="H8542" i="5"/>
  <c r="H8564" i="5"/>
  <c r="H8609" i="5"/>
  <c r="H8686" i="5"/>
  <c r="H8708" i="5"/>
  <c r="H8753" i="5"/>
  <c r="H8456" i="5"/>
  <c r="H8467" i="5"/>
  <c r="H8488" i="5"/>
  <c r="H8499" i="5"/>
  <c r="H8532" i="5"/>
  <c r="H8543" i="5"/>
  <c r="H8554" i="5"/>
  <c r="H8621" i="5"/>
  <c r="H8643" i="5"/>
  <c r="H8676" i="5"/>
  <c r="H8687" i="5"/>
  <c r="H8698" i="5"/>
  <c r="H8765" i="5"/>
  <c r="H8457" i="5"/>
  <c r="H8489" i="5"/>
  <c r="H8522" i="5"/>
  <c r="H8544" i="5"/>
  <c r="H8555" i="5"/>
  <c r="H8622" i="5"/>
  <c r="H8666" i="5"/>
  <c r="H8688" i="5"/>
  <c r="H8699" i="5"/>
  <c r="H8766" i="5"/>
  <c r="H8756" i="5"/>
  <c r="H8504" i="5"/>
  <c r="H8514" i="5"/>
  <c r="H8533" i="5"/>
  <c r="H8552" i="5"/>
  <c r="H8562" i="5"/>
  <c r="H8581" i="5"/>
  <c r="H8600" i="5"/>
  <c r="H8610" i="5"/>
  <c r="H8629" i="5"/>
  <c r="H8648" i="5"/>
  <c r="H8658" i="5"/>
  <c r="H8677" i="5"/>
  <c r="H8696" i="5"/>
  <c r="H8706" i="5"/>
  <c r="H8725" i="5"/>
  <c r="H8744" i="5"/>
  <c r="H8754" i="5"/>
  <c r="H8773" i="5"/>
  <c r="H8505" i="5"/>
  <c r="H8524" i="5"/>
  <c r="H8534" i="5"/>
  <c r="H8553" i="5"/>
  <c r="H8572" i="5"/>
  <c r="H8582" i="5"/>
  <c r="H8601" i="5"/>
  <c r="H8620" i="5"/>
  <c r="H8630" i="5"/>
  <c r="H8649" i="5"/>
  <c r="H8668" i="5"/>
  <c r="H8678" i="5"/>
  <c r="H8697" i="5"/>
  <c r="H8716" i="5"/>
  <c r="H8726" i="5"/>
  <c r="H8745" i="5"/>
  <c r="H8764" i="5"/>
  <c r="H8774" i="5"/>
  <c r="H8517" i="5"/>
  <c r="H8536" i="5"/>
  <c r="H8546" i="5"/>
  <c r="H8565" i="5"/>
  <c r="H8584" i="5"/>
  <c r="H8594" i="5"/>
  <c r="H8613" i="5"/>
  <c r="H8632" i="5"/>
  <c r="H8642" i="5"/>
  <c r="H8661" i="5"/>
  <c r="H8680" i="5"/>
  <c r="H8690" i="5"/>
  <c r="H8709" i="5"/>
  <c r="H8728" i="5"/>
  <c r="H8738" i="5"/>
  <c r="H8757" i="5"/>
  <c r="H8776" i="5"/>
  <c r="H8786" i="5"/>
  <c r="H8508" i="5"/>
  <c r="H8518" i="5"/>
  <c r="H8537" i="5"/>
  <c r="H8556" i="5"/>
  <c r="H8566" i="5"/>
  <c r="H8585" i="5"/>
  <c r="H8604" i="5"/>
  <c r="H8614" i="5"/>
  <c r="H8633" i="5"/>
  <c r="H8652" i="5"/>
  <c r="H8662" i="5"/>
  <c r="H8681" i="5"/>
  <c r="H8700" i="5"/>
  <c r="H8710" i="5"/>
  <c r="H8729" i="5"/>
  <c r="H8748" i="5"/>
  <c r="H8758" i="5"/>
  <c r="H8777" i="5"/>
  <c r="H8509" i="5"/>
  <c r="H8528" i="5"/>
  <c r="H8538" i="5"/>
  <c r="H8557" i="5"/>
  <c r="H8576" i="5"/>
  <c r="H8586" i="5"/>
  <c r="H8605" i="5"/>
  <c r="H8624" i="5"/>
  <c r="H8634" i="5"/>
  <c r="H8653" i="5"/>
  <c r="H8672" i="5"/>
  <c r="H8682" i="5"/>
  <c r="H8701" i="5"/>
  <c r="H8720" i="5"/>
  <c r="H8730" i="5"/>
  <c r="H8749" i="5"/>
  <c r="H8768" i="5"/>
  <c r="H8778" i="5"/>
  <c r="H8510" i="5"/>
  <c r="H8529" i="5"/>
  <c r="H8548" i="5"/>
  <c r="H8558" i="5"/>
  <c r="H8577" i="5"/>
  <c r="H8596" i="5"/>
  <c r="H8606" i="5"/>
  <c r="H8625" i="5"/>
  <c r="H8644" i="5"/>
  <c r="H8654" i="5"/>
  <c r="H8673" i="5"/>
  <c r="H8692" i="5"/>
  <c r="H8702" i="5"/>
  <c r="H8721" i="5"/>
  <c r="H8740" i="5"/>
  <c r="H8750" i="5"/>
  <c r="H8769" i="5"/>
  <c r="H8788" i="5"/>
  <c r="H8453" i="5"/>
  <c r="H8461" i="5"/>
  <c r="H8469" i="5"/>
  <c r="H8477" i="5"/>
  <c r="H8485" i="5"/>
  <c r="H8493" i="5"/>
  <c r="H8501" i="5"/>
  <c r="H8520" i="5"/>
  <c r="H8530" i="5"/>
  <c r="H8549" i="5"/>
  <c r="H8568" i="5"/>
  <c r="H8578" i="5"/>
  <c r="H8597" i="5"/>
  <c r="H8616" i="5"/>
  <c r="H8626" i="5"/>
  <c r="H8645" i="5"/>
  <c r="H8664" i="5"/>
  <c r="H8674" i="5"/>
  <c r="H8693" i="5"/>
  <c r="H8712" i="5"/>
  <c r="H8722" i="5"/>
  <c r="H8741" i="5"/>
  <c r="H8760" i="5"/>
  <c r="H8770" i="5"/>
  <c r="H8789" i="5"/>
  <c r="H8454" i="5"/>
  <c r="H8462" i="5"/>
  <c r="H8470" i="5"/>
  <c r="H8478" i="5"/>
  <c r="H8486" i="5"/>
  <c r="H8494" i="5"/>
  <c r="H8502" i="5"/>
  <c r="H8521" i="5"/>
  <c r="H8540" i="5"/>
  <c r="H8550" i="5"/>
  <c r="H8569" i="5"/>
  <c r="H8588" i="5"/>
  <c r="H8598" i="5"/>
  <c r="H8617" i="5"/>
  <c r="H8636" i="5"/>
  <c r="H8646" i="5"/>
  <c r="H8665" i="5"/>
  <c r="H8684" i="5"/>
  <c r="H8694" i="5"/>
  <c r="H8713" i="5"/>
  <c r="H8732" i="5"/>
  <c r="H8742" i="5"/>
  <c r="H8761" i="5"/>
  <c r="H8780" i="5"/>
  <c r="H8790" i="5"/>
  <c r="AF9" i="4" l="1"/>
  <c r="AE12" i="4" l="1"/>
  <c r="AF3" i="4"/>
  <c r="AF6" i="4"/>
  <c r="X20" i="4"/>
  <c r="U22" i="4"/>
  <c r="X19" i="4" s="1"/>
  <c r="R20" i="4"/>
  <c r="U9" i="4"/>
  <c r="R11" i="4"/>
  <c r="R12" i="4" s="1"/>
  <c r="R10" i="4"/>
  <c r="R21" i="4" s="1"/>
  <c r="AH18" i="4" l="1"/>
  <c r="U11" i="4"/>
  <c r="U13" i="4" s="1"/>
  <c r="U10" i="4"/>
  <c r="R22" i="4"/>
  <c r="AI24" i="4" l="1"/>
  <c r="AI27" i="4" s="1"/>
  <c r="AH24" i="4"/>
  <c r="AH27" i="4" s="1"/>
  <c r="U12" i="4"/>
  <c r="X22" i="4"/>
  <c r="X21" i="4"/>
  <c r="R4" i="4"/>
  <c r="R18" i="4"/>
  <c r="U2" i="4" s="1"/>
  <c r="U5" i="4" s="1"/>
  <c r="B3" i="4"/>
  <c r="X23" i="4" l="1"/>
  <c r="U18" i="4"/>
  <c r="U15" i="4"/>
  <c r="L2" i="4" s="1"/>
  <c r="U3" i="4"/>
  <c r="U6" i="4" s="1"/>
  <c r="U19" i="4" s="1"/>
  <c r="B4" i="4"/>
  <c r="L327" i="4" l="1"/>
  <c r="L356" i="4"/>
  <c r="L288" i="4"/>
  <c r="L54" i="4"/>
  <c r="L341" i="4"/>
  <c r="U16" i="4"/>
  <c r="B5" i="4"/>
  <c r="L293" i="4" l="1"/>
  <c r="L315" i="4"/>
  <c r="L281" i="4"/>
  <c r="L34" i="4"/>
  <c r="L292" i="4"/>
  <c r="L86" i="4"/>
  <c r="L22" i="4"/>
  <c r="L89" i="4"/>
  <c r="L14" i="4"/>
  <c r="L10" i="4"/>
  <c r="L316" i="4"/>
  <c r="L65" i="4"/>
  <c r="L277" i="4"/>
  <c r="L323" i="4"/>
  <c r="L24" i="4"/>
  <c r="L355" i="4"/>
  <c r="L42" i="4"/>
  <c r="L31" i="4"/>
  <c r="L279" i="4"/>
  <c r="L313" i="4"/>
  <c r="L48" i="4"/>
  <c r="L301" i="4"/>
  <c r="L36" i="4"/>
  <c r="L291" i="4"/>
  <c r="L53" i="4"/>
  <c r="L328" i="4"/>
  <c r="L287" i="4"/>
  <c r="L285" i="4"/>
  <c r="L331" i="4"/>
  <c r="L76" i="4"/>
  <c r="L16" i="4"/>
  <c r="L350" i="4"/>
  <c r="L303" i="4"/>
  <c r="L68" i="4"/>
  <c r="L87" i="4"/>
  <c r="L71" i="4"/>
  <c r="L56" i="4"/>
  <c r="L278" i="4"/>
  <c r="L3" i="4"/>
  <c r="L61" i="4"/>
  <c r="L59" i="4"/>
  <c r="L366" i="4"/>
  <c r="L60" i="4"/>
  <c r="L339" i="4"/>
  <c r="L57" i="4"/>
  <c r="L44" i="4"/>
  <c r="L67" i="4"/>
  <c r="L312" i="4"/>
  <c r="L37" i="4"/>
  <c r="L47" i="4"/>
  <c r="L354" i="4"/>
  <c r="L82" i="4"/>
  <c r="L80" i="4"/>
  <c r="L85" i="4"/>
  <c r="L69" i="4"/>
  <c r="L290" i="4"/>
  <c r="L73" i="4"/>
  <c r="L32" i="4"/>
  <c r="L280" i="4"/>
  <c r="L300" i="4"/>
  <c r="L334" i="4"/>
  <c r="L276" i="4"/>
  <c r="L33" i="4"/>
  <c r="L9" i="4"/>
  <c r="L8" i="4"/>
  <c r="L74" i="4"/>
  <c r="L344" i="4"/>
  <c r="L294" i="4"/>
  <c r="L41" i="4"/>
  <c r="L75" i="4"/>
  <c r="L13" i="4"/>
  <c r="L319" i="4"/>
  <c r="L365" i="4"/>
  <c r="L17" i="4"/>
  <c r="L52" i="4"/>
  <c r="L27" i="4"/>
  <c r="L50" i="4"/>
  <c r="L358" i="4"/>
  <c r="L321" i="4"/>
  <c r="L332" i="4"/>
  <c r="L307" i="4"/>
  <c r="L282" i="4"/>
  <c r="L64" i="4"/>
  <c r="L357" i="4"/>
  <c r="L7" i="4"/>
  <c r="L353" i="4"/>
  <c r="L362" i="4"/>
  <c r="L40" i="4"/>
  <c r="L15" i="4"/>
  <c r="L26" i="4"/>
  <c r="L346" i="4"/>
  <c r="L309" i="4"/>
  <c r="L296" i="4"/>
  <c r="L283" i="4"/>
  <c r="L284" i="4"/>
  <c r="L79" i="4"/>
  <c r="L78" i="4"/>
  <c r="L329" i="4"/>
  <c r="L338" i="4"/>
  <c r="L349" i="4"/>
  <c r="L360" i="4"/>
  <c r="L359" i="4"/>
  <c r="L286" i="4"/>
  <c r="L55" i="4"/>
  <c r="L19" i="4"/>
  <c r="L318" i="4"/>
  <c r="L6" i="4"/>
  <c r="L305" i="4"/>
  <c r="L326" i="4"/>
  <c r="L337" i="4"/>
  <c r="L324" i="4"/>
  <c r="L335" i="4"/>
  <c r="L43" i="4"/>
  <c r="L30" i="4"/>
  <c r="L352" i="4"/>
  <c r="L81" i="4"/>
  <c r="L29" i="4"/>
  <c r="L88" i="4"/>
  <c r="L289" i="4"/>
  <c r="L348" i="4"/>
  <c r="L38" i="4"/>
  <c r="L49" i="4"/>
  <c r="L72" i="4"/>
  <c r="L340" i="4"/>
  <c r="L320" i="4"/>
  <c r="L343" i="4"/>
  <c r="L45" i="4"/>
  <c r="L342" i="4"/>
  <c r="L314" i="4"/>
  <c r="L4" i="4"/>
  <c r="L63" i="4"/>
  <c r="L18" i="4"/>
  <c r="L311" i="4"/>
  <c r="L322" i="4"/>
  <c r="L345" i="4"/>
  <c r="L35" i="4"/>
  <c r="L58" i="4"/>
  <c r="L304" i="4"/>
  <c r="L330" i="4"/>
  <c r="L361" i="4"/>
  <c r="L51" i="4"/>
  <c r="L363" i="4"/>
  <c r="L299" i="4"/>
  <c r="L298" i="4"/>
  <c r="L333" i="4"/>
  <c r="L23" i="4"/>
  <c r="L46" i="4"/>
  <c r="L66" i="4"/>
  <c r="L306" i="4"/>
  <c r="L92" i="4"/>
  <c r="L317" i="4"/>
  <c r="L5" i="4"/>
  <c r="L351" i="4"/>
  <c r="L325" i="4"/>
  <c r="L39" i="4"/>
  <c r="L364" i="4"/>
  <c r="L347" i="4"/>
  <c r="L25" i="4"/>
  <c r="L84" i="4"/>
  <c r="L297" i="4"/>
  <c r="L11" i="4"/>
  <c r="L70" i="4"/>
  <c r="L295" i="4"/>
  <c r="L21" i="4"/>
  <c r="L20" i="4"/>
  <c r="L77" i="4"/>
  <c r="L302" i="4"/>
  <c r="L28" i="4"/>
  <c r="L90" i="4"/>
  <c r="L336" i="4"/>
  <c r="L62" i="4"/>
  <c r="L91" i="4"/>
  <c r="L310" i="4"/>
  <c r="L12" i="4"/>
  <c r="L83" i="4"/>
  <c r="L308" i="4"/>
  <c r="L367" i="4"/>
  <c r="N105" i="4"/>
  <c r="N117" i="4"/>
  <c r="N129" i="4"/>
  <c r="N141" i="4"/>
  <c r="N153" i="4"/>
  <c r="N165" i="4"/>
  <c r="N177" i="4"/>
  <c r="N189" i="4"/>
  <c r="N201" i="4"/>
  <c r="N213" i="4"/>
  <c r="N225" i="4"/>
  <c r="N237" i="4"/>
  <c r="N249" i="4"/>
  <c r="N261" i="4"/>
  <c r="N273" i="4"/>
  <c r="N150" i="4"/>
  <c r="N222" i="4"/>
  <c r="N258" i="4"/>
  <c r="N151" i="4"/>
  <c r="N94" i="4"/>
  <c r="N106" i="4"/>
  <c r="N118" i="4"/>
  <c r="N130" i="4"/>
  <c r="N142" i="4"/>
  <c r="N154" i="4"/>
  <c r="N166" i="4"/>
  <c r="N178" i="4"/>
  <c r="N190" i="4"/>
  <c r="N202" i="4"/>
  <c r="N214" i="4"/>
  <c r="N226" i="4"/>
  <c r="N238" i="4"/>
  <c r="N250" i="4"/>
  <c r="N262" i="4"/>
  <c r="N274" i="4"/>
  <c r="N210" i="4"/>
  <c r="N187" i="4"/>
  <c r="N259" i="4"/>
  <c r="N95" i="4"/>
  <c r="N107" i="4"/>
  <c r="N119" i="4"/>
  <c r="N131" i="4"/>
  <c r="N143" i="4"/>
  <c r="N155" i="4"/>
  <c r="N167" i="4"/>
  <c r="N179" i="4"/>
  <c r="N191" i="4"/>
  <c r="N203" i="4"/>
  <c r="N215" i="4"/>
  <c r="N227" i="4"/>
  <c r="N239" i="4"/>
  <c r="N251" i="4"/>
  <c r="N263" i="4"/>
  <c r="N275" i="4"/>
  <c r="N174" i="4"/>
  <c r="N139" i="4"/>
  <c r="N223" i="4"/>
  <c r="N96" i="4"/>
  <c r="N108" i="4"/>
  <c r="N120" i="4"/>
  <c r="N132" i="4"/>
  <c r="N144" i="4"/>
  <c r="N156" i="4"/>
  <c r="N168" i="4"/>
  <c r="N180" i="4"/>
  <c r="N192" i="4"/>
  <c r="N204" i="4"/>
  <c r="N216" i="4"/>
  <c r="N228" i="4"/>
  <c r="N240" i="4"/>
  <c r="N252" i="4"/>
  <c r="N264" i="4"/>
  <c r="N93" i="4"/>
  <c r="N186" i="4"/>
  <c r="N127" i="4"/>
  <c r="N247" i="4"/>
  <c r="N97" i="4"/>
  <c r="N109" i="4"/>
  <c r="N121" i="4"/>
  <c r="N133" i="4"/>
  <c r="N145" i="4"/>
  <c r="N157" i="4"/>
  <c r="N169" i="4"/>
  <c r="N181" i="4"/>
  <c r="N193" i="4"/>
  <c r="N205" i="4"/>
  <c r="N217" i="4"/>
  <c r="N229" i="4"/>
  <c r="N241" i="4"/>
  <c r="N253" i="4"/>
  <c r="N265" i="4"/>
  <c r="N162" i="4"/>
  <c r="N211" i="4"/>
  <c r="N98" i="4"/>
  <c r="N110" i="4"/>
  <c r="N122" i="4"/>
  <c r="N134" i="4"/>
  <c r="N146" i="4"/>
  <c r="N158" i="4"/>
  <c r="N170" i="4"/>
  <c r="N182" i="4"/>
  <c r="N194" i="4"/>
  <c r="N206" i="4"/>
  <c r="N218" i="4"/>
  <c r="N230" i="4"/>
  <c r="N242" i="4"/>
  <c r="N254" i="4"/>
  <c r="N266" i="4"/>
  <c r="N198" i="4"/>
  <c r="N115" i="4"/>
  <c r="N99" i="4"/>
  <c r="N111" i="4"/>
  <c r="N123" i="4"/>
  <c r="N135" i="4"/>
  <c r="N147" i="4"/>
  <c r="N159" i="4"/>
  <c r="N171" i="4"/>
  <c r="N183" i="4"/>
  <c r="N195" i="4"/>
  <c r="N207" i="4"/>
  <c r="N219" i="4"/>
  <c r="N231" i="4"/>
  <c r="N243" i="4"/>
  <c r="N255" i="4"/>
  <c r="N267" i="4"/>
  <c r="N126" i="4"/>
  <c r="N246" i="4"/>
  <c r="N163" i="4"/>
  <c r="N235" i="4"/>
  <c r="N100" i="4"/>
  <c r="N112" i="4"/>
  <c r="N124" i="4"/>
  <c r="N136" i="4"/>
  <c r="N148" i="4"/>
  <c r="N160" i="4"/>
  <c r="N172" i="4"/>
  <c r="N184" i="4"/>
  <c r="N196" i="4"/>
  <c r="N208" i="4"/>
  <c r="N220" i="4"/>
  <c r="N232" i="4"/>
  <c r="N244" i="4"/>
  <c r="N256" i="4"/>
  <c r="N268" i="4"/>
  <c r="N114" i="4"/>
  <c r="N234" i="4"/>
  <c r="N175" i="4"/>
  <c r="N101" i="4"/>
  <c r="N113" i="4"/>
  <c r="N125" i="4"/>
  <c r="N137" i="4"/>
  <c r="N149" i="4"/>
  <c r="N161" i="4"/>
  <c r="N173" i="4"/>
  <c r="N185" i="4"/>
  <c r="N197" i="4"/>
  <c r="N209" i="4"/>
  <c r="N221" i="4"/>
  <c r="N233" i="4"/>
  <c r="N245" i="4"/>
  <c r="N257" i="4"/>
  <c r="N269" i="4"/>
  <c r="N102" i="4"/>
  <c r="N199" i="4"/>
  <c r="N104" i="4"/>
  <c r="N116" i="4"/>
  <c r="N128" i="4"/>
  <c r="N140" i="4"/>
  <c r="N152" i="4"/>
  <c r="N164" i="4"/>
  <c r="N176" i="4"/>
  <c r="N188" i="4"/>
  <c r="N200" i="4"/>
  <c r="N212" i="4"/>
  <c r="N224" i="4"/>
  <c r="N236" i="4"/>
  <c r="N248" i="4"/>
  <c r="N260" i="4"/>
  <c r="N272" i="4"/>
  <c r="N138" i="4"/>
  <c r="N270" i="4"/>
  <c r="N103" i="4"/>
  <c r="N271" i="4"/>
  <c r="N11" i="4"/>
  <c r="N23" i="4"/>
  <c r="N35" i="4"/>
  <c r="N47" i="4"/>
  <c r="N59" i="4"/>
  <c r="N71" i="4"/>
  <c r="N83" i="4"/>
  <c r="N278" i="4"/>
  <c r="N290" i="4"/>
  <c r="N302" i="4"/>
  <c r="N314" i="4"/>
  <c r="N326" i="4"/>
  <c r="N338" i="4"/>
  <c r="N350" i="4"/>
  <c r="N362" i="4"/>
  <c r="N8" i="4"/>
  <c r="N44" i="4"/>
  <c r="N287" i="4"/>
  <c r="N347" i="4"/>
  <c r="N21" i="4"/>
  <c r="N300" i="4"/>
  <c r="N12" i="4"/>
  <c r="N24" i="4"/>
  <c r="N36" i="4"/>
  <c r="N48" i="4"/>
  <c r="N60" i="4"/>
  <c r="N72" i="4"/>
  <c r="N84" i="4"/>
  <c r="N279" i="4"/>
  <c r="N291" i="4"/>
  <c r="N303" i="4"/>
  <c r="N315" i="4"/>
  <c r="N327" i="4"/>
  <c r="N339" i="4"/>
  <c r="N351" i="4"/>
  <c r="N363" i="4"/>
  <c r="N69" i="4"/>
  <c r="N348" i="4"/>
  <c r="N13" i="4"/>
  <c r="N25" i="4"/>
  <c r="N37" i="4"/>
  <c r="N49" i="4"/>
  <c r="N61" i="4"/>
  <c r="N73" i="4"/>
  <c r="N85" i="4"/>
  <c r="N280" i="4"/>
  <c r="N292" i="4"/>
  <c r="N304" i="4"/>
  <c r="N316" i="4"/>
  <c r="N328" i="4"/>
  <c r="N340" i="4"/>
  <c r="N352" i="4"/>
  <c r="N364" i="4"/>
  <c r="N92" i="4"/>
  <c r="N45" i="4"/>
  <c r="N324" i="4"/>
  <c r="N14" i="4"/>
  <c r="N26" i="4"/>
  <c r="N38" i="4"/>
  <c r="N50" i="4"/>
  <c r="N62" i="4"/>
  <c r="N74" i="4"/>
  <c r="N86" i="4"/>
  <c r="N281" i="4"/>
  <c r="N293" i="4"/>
  <c r="N305" i="4"/>
  <c r="N317" i="4"/>
  <c r="N329" i="4"/>
  <c r="N341" i="4"/>
  <c r="N353" i="4"/>
  <c r="N365" i="4"/>
  <c r="N299" i="4"/>
  <c r="N81" i="4"/>
  <c r="N360" i="4"/>
  <c r="N3" i="4"/>
  <c r="N15" i="4"/>
  <c r="N27" i="4"/>
  <c r="N39" i="4"/>
  <c r="N51" i="4"/>
  <c r="N63" i="4"/>
  <c r="N75" i="4"/>
  <c r="N87" i="4"/>
  <c r="N282" i="4"/>
  <c r="N294" i="4"/>
  <c r="N306" i="4"/>
  <c r="N318" i="4"/>
  <c r="N330" i="4"/>
  <c r="N342" i="4"/>
  <c r="N354" i="4"/>
  <c r="N366" i="4"/>
  <c r="N4" i="4"/>
  <c r="N16" i="4"/>
  <c r="N28" i="4"/>
  <c r="N40" i="4"/>
  <c r="N52" i="4"/>
  <c r="N64" i="4"/>
  <c r="N76" i="4"/>
  <c r="N88" i="4"/>
  <c r="N283" i="4"/>
  <c r="N295" i="4"/>
  <c r="N307" i="4"/>
  <c r="N319" i="4"/>
  <c r="N331" i="4"/>
  <c r="N343" i="4"/>
  <c r="N355" i="4"/>
  <c r="N367" i="4"/>
  <c r="N80" i="4"/>
  <c r="N33" i="4"/>
  <c r="N336" i="4"/>
  <c r="N5" i="4"/>
  <c r="N17" i="4"/>
  <c r="N29" i="4"/>
  <c r="N41" i="4"/>
  <c r="N53" i="4"/>
  <c r="N65" i="4"/>
  <c r="N77" i="4"/>
  <c r="N89" i="4"/>
  <c r="N284" i="4"/>
  <c r="N296" i="4"/>
  <c r="N308" i="4"/>
  <c r="N320" i="4"/>
  <c r="N332" i="4"/>
  <c r="N344" i="4"/>
  <c r="N356" i="4"/>
  <c r="N276" i="4"/>
  <c r="N20" i="4"/>
  <c r="N68" i="4"/>
  <c r="N335" i="4"/>
  <c r="N57" i="4"/>
  <c r="N312" i="4"/>
  <c r="N6" i="4"/>
  <c r="N18" i="4"/>
  <c r="N30" i="4"/>
  <c r="N42" i="4"/>
  <c r="N54" i="4"/>
  <c r="N66" i="4"/>
  <c r="N78" i="4"/>
  <c r="N90" i="4"/>
  <c r="N285" i="4"/>
  <c r="N297" i="4"/>
  <c r="N309" i="4"/>
  <c r="N321" i="4"/>
  <c r="N333" i="4"/>
  <c r="N345" i="4"/>
  <c r="N357" i="4"/>
  <c r="N32" i="4"/>
  <c r="N323" i="4"/>
  <c r="N9" i="4"/>
  <c r="N2" i="4"/>
  <c r="N7" i="4"/>
  <c r="N19" i="4"/>
  <c r="N31" i="4"/>
  <c r="N43" i="4"/>
  <c r="N55" i="4"/>
  <c r="N67" i="4"/>
  <c r="N79" i="4"/>
  <c r="N91" i="4"/>
  <c r="N286" i="4"/>
  <c r="N298" i="4"/>
  <c r="N310" i="4"/>
  <c r="N322" i="4"/>
  <c r="N334" i="4"/>
  <c r="N346" i="4"/>
  <c r="N358" i="4"/>
  <c r="N359" i="4"/>
  <c r="N10" i="4"/>
  <c r="N22" i="4"/>
  <c r="N34" i="4"/>
  <c r="N46" i="4"/>
  <c r="N58" i="4"/>
  <c r="N70" i="4"/>
  <c r="N82" i="4"/>
  <c r="N277" i="4"/>
  <c r="N289" i="4"/>
  <c r="N301" i="4"/>
  <c r="N313" i="4"/>
  <c r="N325" i="4"/>
  <c r="N337" i="4"/>
  <c r="N349" i="4"/>
  <c r="N361" i="4"/>
  <c r="N56" i="4"/>
  <c r="N311" i="4"/>
  <c r="N288" i="4"/>
  <c r="L103" i="4"/>
  <c r="L115" i="4"/>
  <c r="L127" i="4"/>
  <c r="L139" i="4"/>
  <c r="L151" i="4"/>
  <c r="L163" i="4"/>
  <c r="L175" i="4"/>
  <c r="L187" i="4"/>
  <c r="L199" i="4"/>
  <c r="L211" i="4"/>
  <c r="L223" i="4"/>
  <c r="L235" i="4"/>
  <c r="L247" i="4"/>
  <c r="L259" i="4"/>
  <c r="L271" i="4"/>
  <c r="L148" i="4"/>
  <c r="L244" i="4"/>
  <c r="L149" i="4"/>
  <c r="L245" i="4"/>
  <c r="L104" i="4"/>
  <c r="L116" i="4"/>
  <c r="L128" i="4"/>
  <c r="L140" i="4"/>
  <c r="L152" i="4"/>
  <c r="L164" i="4"/>
  <c r="L176" i="4"/>
  <c r="L188" i="4"/>
  <c r="L200" i="4"/>
  <c r="L212" i="4"/>
  <c r="L224" i="4"/>
  <c r="L236" i="4"/>
  <c r="L248" i="4"/>
  <c r="L260" i="4"/>
  <c r="L272" i="4"/>
  <c r="L172" i="4"/>
  <c r="L185" i="4"/>
  <c r="L105" i="4"/>
  <c r="L117" i="4"/>
  <c r="L129" i="4"/>
  <c r="L141" i="4"/>
  <c r="L153" i="4"/>
  <c r="L165" i="4"/>
  <c r="L177" i="4"/>
  <c r="L189" i="4"/>
  <c r="L201" i="4"/>
  <c r="L213" i="4"/>
  <c r="L225" i="4"/>
  <c r="L237" i="4"/>
  <c r="L249" i="4"/>
  <c r="L261" i="4"/>
  <c r="L273" i="4"/>
  <c r="L124" i="4"/>
  <c r="L220" i="4"/>
  <c r="L173" i="4"/>
  <c r="L269" i="4"/>
  <c r="L94" i="4"/>
  <c r="L106" i="4"/>
  <c r="L118" i="4"/>
  <c r="L130" i="4"/>
  <c r="L142" i="4"/>
  <c r="L154" i="4"/>
  <c r="L166" i="4"/>
  <c r="L178" i="4"/>
  <c r="L190" i="4"/>
  <c r="L202" i="4"/>
  <c r="L214" i="4"/>
  <c r="L226" i="4"/>
  <c r="L238" i="4"/>
  <c r="L250" i="4"/>
  <c r="L262" i="4"/>
  <c r="L274" i="4"/>
  <c r="L136" i="4"/>
  <c r="L232" i="4"/>
  <c r="L125" i="4"/>
  <c r="L233" i="4"/>
  <c r="L95" i="4"/>
  <c r="L107" i="4"/>
  <c r="L119" i="4"/>
  <c r="L131" i="4"/>
  <c r="L143" i="4"/>
  <c r="L155" i="4"/>
  <c r="L167" i="4"/>
  <c r="L179" i="4"/>
  <c r="L191" i="4"/>
  <c r="L203" i="4"/>
  <c r="L215" i="4"/>
  <c r="L227" i="4"/>
  <c r="L239" i="4"/>
  <c r="L251" i="4"/>
  <c r="L263" i="4"/>
  <c r="L275" i="4"/>
  <c r="L112" i="4"/>
  <c r="L101" i="4"/>
  <c r="L96" i="4"/>
  <c r="L108" i="4"/>
  <c r="L120" i="4"/>
  <c r="L132" i="4"/>
  <c r="L144" i="4"/>
  <c r="L156" i="4"/>
  <c r="L168" i="4"/>
  <c r="L180" i="4"/>
  <c r="L192" i="4"/>
  <c r="L204" i="4"/>
  <c r="L216" i="4"/>
  <c r="L228" i="4"/>
  <c r="L240" i="4"/>
  <c r="L252" i="4"/>
  <c r="L264" i="4"/>
  <c r="L93" i="4"/>
  <c r="L196" i="4"/>
  <c r="L209" i="4"/>
  <c r="L97" i="4"/>
  <c r="L109" i="4"/>
  <c r="L121" i="4"/>
  <c r="L133" i="4"/>
  <c r="L145" i="4"/>
  <c r="L157" i="4"/>
  <c r="L169" i="4"/>
  <c r="L181" i="4"/>
  <c r="L193" i="4"/>
  <c r="L205" i="4"/>
  <c r="L217" i="4"/>
  <c r="L229" i="4"/>
  <c r="L241" i="4"/>
  <c r="L253" i="4"/>
  <c r="L265" i="4"/>
  <c r="L160" i="4"/>
  <c r="L268" i="4"/>
  <c r="L137" i="4"/>
  <c r="L257" i="4"/>
  <c r="L98" i="4"/>
  <c r="L110" i="4"/>
  <c r="L122" i="4"/>
  <c r="L134" i="4"/>
  <c r="L146" i="4"/>
  <c r="L158" i="4"/>
  <c r="L170" i="4"/>
  <c r="L182" i="4"/>
  <c r="L194" i="4"/>
  <c r="L206" i="4"/>
  <c r="L218" i="4"/>
  <c r="L230" i="4"/>
  <c r="L242" i="4"/>
  <c r="L254" i="4"/>
  <c r="L266" i="4"/>
  <c r="L208" i="4"/>
  <c r="L113" i="4"/>
  <c r="L221" i="4"/>
  <c r="L99" i="4"/>
  <c r="L111" i="4"/>
  <c r="L123" i="4"/>
  <c r="L135" i="4"/>
  <c r="L147" i="4"/>
  <c r="L159" i="4"/>
  <c r="L171" i="4"/>
  <c r="L183" i="4"/>
  <c r="L195" i="4"/>
  <c r="L207" i="4"/>
  <c r="L219" i="4"/>
  <c r="L231" i="4"/>
  <c r="L243" i="4"/>
  <c r="L255" i="4"/>
  <c r="L267" i="4"/>
  <c r="L256" i="4"/>
  <c r="L197" i="4"/>
  <c r="L102" i="4"/>
  <c r="L114" i="4"/>
  <c r="L126" i="4"/>
  <c r="L138" i="4"/>
  <c r="L150" i="4"/>
  <c r="L162" i="4"/>
  <c r="L174" i="4"/>
  <c r="L186" i="4"/>
  <c r="L198" i="4"/>
  <c r="L210" i="4"/>
  <c r="L222" i="4"/>
  <c r="L234" i="4"/>
  <c r="L246" i="4"/>
  <c r="L258" i="4"/>
  <c r="L270" i="4"/>
  <c r="L100" i="4"/>
  <c r="L184" i="4"/>
  <c r="L161" i="4"/>
  <c r="B6" i="4"/>
  <c r="R24" i="4" l="1"/>
  <c r="R25" i="4"/>
  <c r="B7" i="4"/>
  <c r="B8" i="4" l="1"/>
  <c r="B9" i="4" l="1"/>
  <c r="B10" i="4" l="1"/>
  <c r="B11" i="4" l="1"/>
  <c r="B12" i="4" l="1"/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J2" i="4" s="1"/>
  <c r="I3" i="4" l="1"/>
  <c r="I15" i="4"/>
  <c r="I13" i="4"/>
  <c r="I24" i="4"/>
  <c r="I28" i="4"/>
  <c r="I17" i="4"/>
  <c r="I12" i="4"/>
  <c r="I4" i="4"/>
  <c r="K4" i="4" s="1"/>
  <c r="I29" i="4"/>
  <c r="I32" i="4"/>
  <c r="I26" i="4"/>
  <c r="I27" i="4"/>
  <c r="I6" i="4"/>
  <c r="I25" i="4"/>
  <c r="I16" i="4"/>
  <c r="I18" i="4"/>
  <c r="I19" i="4"/>
  <c r="I31" i="4"/>
  <c r="I8" i="4"/>
  <c r="I20" i="4"/>
  <c r="I22" i="4"/>
  <c r="I10" i="4"/>
  <c r="I23" i="4"/>
  <c r="I9" i="4"/>
  <c r="I11" i="4"/>
  <c r="I7" i="4"/>
  <c r="I30" i="4"/>
  <c r="I5" i="4"/>
  <c r="I14" i="4"/>
  <c r="I21" i="4"/>
  <c r="B746" i="4"/>
  <c r="M2" i="4" l="1"/>
  <c r="AA2" i="4" s="1"/>
  <c r="K2" i="4"/>
  <c r="J23" i="4"/>
  <c r="K23" i="4"/>
  <c r="J10" i="4"/>
  <c r="K10" i="4"/>
  <c r="J32" i="4"/>
  <c r="K32" i="4"/>
  <c r="J26" i="4"/>
  <c r="K26" i="4"/>
  <c r="J22" i="4"/>
  <c r="K22" i="4"/>
  <c r="J29" i="4"/>
  <c r="K29" i="4"/>
  <c r="J21" i="4"/>
  <c r="K21" i="4"/>
  <c r="J31" i="4"/>
  <c r="K31" i="4"/>
  <c r="J17" i="4"/>
  <c r="K17" i="4"/>
  <c r="J12" i="4"/>
  <c r="K12" i="4"/>
  <c r="J19" i="4"/>
  <c r="K19" i="4"/>
  <c r="J28" i="4"/>
  <c r="K28" i="4"/>
  <c r="J5" i="4"/>
  <c r="K5" i="4"/>
  <c r="J18" i="4"/>
  <c r="K18" i="4"/>
  <c r="J24" i="4"/>
  <c r="K24" i="4"/>
  <c r="J4" i="4"/>
  <c r="J30" i="4"/>
  <c r="K30" i="4"/>
  <c r="J16" i="4"/>
  <c r="K16" i="4"/>
  <c r="J13" i="4"/>
  <c r="K13" i="4"/>
  <c r="J20" i="4"/>
  <c r="K20" i="4"/>
  <c r="J7" i="4"/>
  <c r="K7" i="4"/>
  <c r="J25" i="4"/>
  <c r="K25" i="4"/>
  <c r="J15" i="4"/>
  <c r="K15" i="4"/>
  <c r="J14" i="4"/>
  <c r="K14" i="4"/>
  <c r="J6" i="4"/>
  <c r="K6" i="4"/>
  <c r="J3" i="4"/>
  <c r="K3" i="4"/>
  <c r="J8" i="4"/>
  <c r="K8" i="4"/>
  <c r="J11" i="4"/>
  <c r="K11" i="4"/>
  <c r="J9" i="4"/>
  <c r="K9" i="4"/>
  <c r="J27" i="4"/>
  <c r="K27" i="4"/>
  <c r="B747" i="4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1124" i="4" s="1"/>
  <c r="B1125" i="4" s="1"/>
  <c r="B1126" i="4" s="1"/>
  <c r="B1127" i="4" s="1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AH21" i="4" l="1"/>
  <c r="AH30" i="4" s="1"/>
  <c r="AE21" i="4"/>
  <c r="AE24" i="4" s="1"/>
  <c r="AE33" i="4" s="1"/>
  <c r="AE36" i="4" s="1"/>
  <c r="M25" i="4"/>
  <c r="AA25" i="4" s="1"/>
  <c r="M26" i="4"/>
  <c r="AA26" i="4" s="1"/>
  <c r="O32" i="4"/>
  <c r="AB32" i="4" s="1"/>
  <c r="M32" i="4"/>
  <c r="AA32" i="4" s="1"/>
  <c r="M11" i="4"/>
  <c r="AA11" i="4" s="1"/>
  <c r="O10" i="4"/>
  <c r="AB10" i="4" s="1"/>
  <c r="O11" i="4"/>
  <c r="AB11" i="4" s="1"/>
  <c r="M4" i="4"/>
  <c r="AA4" i="4" s="1"/>
  <c r="M24" i="4"/>
  <c r="AA24" i="4" s="1"/>
  <c r="M20" i="4"/>
  <c r="AA20" i="4" s="1"/>
  <c r="M31" i="4"/>
  <c r="AA31" i="4" s="1"/>
  <c r="M10" i="4"/>
  <c r="AA10" i="4" s="1"/>
  <c r="O26" i="4"/>
  <c r="AB26" i="4" s="1"/>
  <c r="O7" i="4"/>
  <c r="AB7" i="4" s="1"/>
  <c r="M17" i="4"/>
  <c r="AA17" i="4" s="1"/>
  <c r="M3" i="4"/>
  <c r="AA3" i="4" s="1"/>
  <c r="M18" i="4"/>
  <c r="AA18" i="4" s="1"/>
  <c r="O6" i="4"/>
  <c r="AB6" i="4" s="1"/>
  <c r="O13" i="4"/>
  <c r="AB13" i="4" s="1"/>
  <c r="O5" i="4"/>
  <c r="AB5" i="4" s="1"/>
  <c r="O21" i="4"/>
  <c r="AB21" i="4" s="1"/>
  <c r="O23" i="4"/>
  <c r="AB23" i="4" s="1"/>
  <c r="O25" i="4"/>
  <c r="AB25" i="4" s="1"/>
  <c r="O17" i="4"/>
  <c r="AB17" i="4" s="1"/>
  <c r="O20" i="4"/>
  <c r="AB20" i="4" s="1"/>
  <c r="M21" i="4"/>
  <c r="AA21" i="4" s="1"/>
  <c r="M23" i="4"/>
  <c r="AA23" i="4" s="1"/>
  <c r="O27" i="4"/>
  <c r="AB27" i="4" s="1"/>
  <c r="O14" i="4"/>
  <c r="AB14" i="4" s="1"/>
  <c r="O16" i="4"/>
  <c r="AB16" i="4" s="1"/>
  <c r="O28" i="4"/>
  <c r="AB28" i="4" s="1"/>
  <c r="O29" i="4"/>
  <c r="AB29" i="4" s="1"/>
  <c r="O2" i="4"/>
  <c r="AB2" i="4" s="1"/>
  <c r="O4" i="4"/>
  <c r="AB4" i="4" s="1"/>
  <c r="O24" i="4"/>
  <c r="AB24" i="4" s="1"/>
  <c r="O18" i="4"/>
  <c r="AB18" i="4" s="1"/>
  <c r="M13" i="4"/>
  <c r="AA13" i="4" s="1"/>
  <c r="M27" i="4"/>
  <c r="AA27" i="4" s="1"/>
  <c r="M14" i="4"/>
  <c r="AA14" i="4" s="1"/>
  <c r="M16" i="4"/>
  <c r="AA16" i="4" s="1"/>
  <c r="M28" i="4"/>
  <c r="AA28" i="4" s="1"/>
  <c r="M29" i="4"/>
  <c r="AA29" i="4" s="1"/>
  <c r="AB12" i="4"/>
  <c r="O12" i="4"/>
  <c r="O8" i="4"/>
  <c r="AB8" i="4" s="1"/>
  <c r="M7" i="4"/>
  <c r="AA7" i="4" s="1"/>
  <c r="AB31" i="4"/>
  <c r="O31" i="4"/>
  <c r="M5" i="4"/>
  <c r="AA5" i="4" s="1"/>
  <c r="AB15" i="4"/>
  <c r="O15" i="4"/>
  <c r="O30" i="4"/>
  <c r="AB30" i="4" s="1"/>
  <c r="O19" i="4"/>
  <c r="AB19" i="4" s="1"/>
  <c r="O22" i="4"/>
  <c r="AB22" i="4" s="1"/>
  <c r="AA12" i="4"/>
  <c r="M12" i="4"/>
  <c r="M8" i="4"/>
  <c r="AA8" i="4" s="1"/>
  <c r="O3" i="4"/>
  <c r="AB3" i="4" s="1"/>
  <c r="M6" i="4"/>
  <c r="AA6" i="4" s="1"/>
  <c r="AB9" i="4"/>
  <c r="O9" i="4"/>
  <c r="M9" i="4"/>
  <c r="AA9" i="4" s="1"/>
  <c r="M15" i="4"/>
  <c r="AA15" i="4" s="1"/>
  <c r="M30" i="4"/>
  <c r="AA30" i="4" s="1"/>
  <c r="AA19" i="4"/>
  <c r="M19" i="4"/>
  <c r="M22" i="4"/>
  <c r="AA22" i="4" s="1"/>
  <c r="I33" i="4"/>
  <c r="I43" i="4"/>
  <c r="I57" i="4"/>
  <c r="I44" i="4"/>
  <c r="I37" i="4"/>
  <c r="I61" i="4"/>
  <c r="I55" i="4"/>
  <c r="I49" i="4"/>
  <c r="I58" i="4"/>
  <c r="I42" i="4"/>
  <c r="I54" i="4"/>
  <c r="I60" i="4"/>
  <c r="I53" i="4"/>
  <c r="I48" i="4"/>
  <c r="I41" i="4"/>
  <c r="I34" i="4"/>
  <c r="I36" i="4"/>
  <c r="I52" i="4"/>
  <c r="I45" i="4"/>
  <c r="I59" i="4"/>
  <c r="I40" i="4"/>
  <c r="I50" i="4"/>
  <c r="I47" i="4"/>
  <c r="I51" i="4"/>
  <c r="I38" i="4"/>
  <c r="I35" i="4"/>
  <c r="I39" i="4"/>
  <c r="I46" i="4"/>
  <c r="I56" i="4"/>
  <c r="AF21" i="4" l="1"/>
  <c r="AI21" i="4"/>
  <c r="AI30" i="4" s="1"/>
  <c r="J51" i="4"/>
  <c r="K51" i="4"/>
  <c r="J47" i="4"/>
  <c r="K47" i="4"/>
  <c r="J54" i="4"/>
  <c r="K54" i="4"/>
  <c r="J40" i="4"/>
  <c r="K40" i="4"/>
  <c r="J60" i="4"/>
  <c r="K60" i="4"/>
  <c r="J50" i="4"/>
  <c r="K50" i="4"/>
  <c r="J42" i="4"/>
  <c r="K42" i="4"/>
  <c r="J49" i="4"/>
  <c r="K49" i="4"/>
  <c r="J45" i="4"/>
  <c r="K45" i="4"/>
  <c r="J55" i="4"/>
  <c r="K55" i="4"/>
  <c r="J59" i="4"/>
  <c r="K59" i="4"/>
  <c r="J52" i="4"/>
  <c r="K52" i="4"/>
  <c r="J61" i="4"/>
  <c r="K61" i="4"/>
  <c r="J56" i="4"/>
  <c r="K56" i="4"/>
  <c r="J36" i="4"/>
  <c r="K36" i="4"/>
  <c r="J37" i="4"/>
  <c r="K37" i="4"/>
  <c r="J46" i="4"/>
  <c r="K46" i="4"/>
  <c r="J34" i="4"/>
  <c r="K34" i="4"/>
  <c r="J44" i="4"/>
  <c r="K44" i="4"/>
  <c r="J39" i="4"/>
  <c r="K39" i="4"/>
  <c r="J41" i="4"/>
  <c r="K41" i="4"/>
  <c r="J57" i="4"/>
  <c r="K57" i="4"/>
  <c r="J35" i="4"/>
  <c r="K35" i="4"/>
  <c r="J48" i="4"/>
  <c r="K48" i="4"/>
  <c r="J43" i="4"/>
  <c r="K43" i="4"/>
  <c r="J58" i="4"/>
  <c r="K58" i="4"/>
  <c r="J38" i="4"/>
  <c r="K38" i="4"/>
  <c r="J53" i="4"/>
  <c r="K53" i="4"/>
  <c r="J33" i="4"/>
  <c r="K33" i="4"/>
  <c r="B1443" i="4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B1543" i="4" s="1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B1788" i="4" s="1"/>
  <c r="B1789" i="4" s="1"/>
  <c r="B1790" i="4" s="1"/>
  <c r="B1791" i="4" s="1"/>
  <c r="B1792" i="4" s="1"/>
  <c r="B1793" i="4" s="1"/>
  <c r="B1794" i="4" s="1"/>
  <c r="B1795" i="4" s="1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B1893" i="4" s="1"/>
  <c r="B1894" i="4" s="1"/>
  <c r="B1895" i="4" s="1"/>
  <c r="B1896" i="4" s="1"/>
  <c r="B1897" i="4" s="1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960" i="4" s="1"/>
  <c r="B1961" i="4" s="1"/>
  <c r="B1962" i="4" s="1"/>
  <c r="B1963" i="4" s="1"/>
  <c r="B1964" i="4" s="1"/>
  <c r="B1965" i="4" s="1"/>
  <c r="B1966" i="4" s="1"/>
  <c r="B1967" i="4" s="1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B1998" i="4" s="1"/>
  <c r="B1999" i="4" s="1"/>
  <c r="B2000" i="4" s="1"/>
  <c r="B2001" i="4" s="1"/>
  <c r="B2002" i="4" s="1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B2033" i="4" s="1"/>
  <c r="B2034" i="4" s="1"/>
  <c r="B2035" i="4" s="1"/>
  <c r="B2036" i="4" s="1"/>
  <c r="B2037" i="4" s="1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2061" i="4" s="1"/>
  <c r="B2062" i="4" s="1"/>
  <c r="B2063" i="4" s="1"/>
  <c r="B2064" i="4" s="1"/>
  <c r="B2065" i="4" s="1"/>
  <c r="B2066" i="4" s="1"/>
  <c r="B2067" i="4" s="1"/>
  <c r="B2068" i="4" s="1"/>
  <c r="B2069" i="4" s="1"/>
  <c r="B2070" i="4" s="1"/>
  <c r="B2071" i="4" s="1"/>
  <c r="B2072" i="4" s="1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B2103" i="4" s="1"/>
  <c r="B2104" i="4" s="1"/>
  <c r="B2105" i="4" s="1"/>
  <c r="B2106" i="4" s="1"/>
  <c r="B2107" i="4" s="1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B2138" i="4" s="1"/>
  <c r="B2139" i="4" s="1"/>
  <c r="B2140" i="4" s="1"/>
  <c r="B2141" i="4" s="1"/>
  <c r="B2142" i="4" s="1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B2173" i="4" s="1"/>
  <c r="B2174" i="4" s="1"/>
  <c r="B2175" i="4" s="1"/>
  <c r="B2176" i="4" s="1"/>
  <c r="B2177" i="4" s="1"/>
  <c r="B2178" i="4" s="1"/>
  <c r="B2179" i="4" s="1"/>
  <c r="B2180" i="4" s="1"/>
  <c r="B2181" i="4" s="1"/>
  <c r="B2182" i="4" s="1"/>
  <c r="B2183" i="4" s="1"/>
  <c r="B2184" i="4" s="1"/>
  <c r="B2185" i="4" s="1"/>
  <c r="B2186" i="4" s="1"/>
  <c r="O48" i="4" l="1"/>
  <c r="AB48" i="4" s="1"/>
  <c r="O52" i="4"/>
  <c r="AB52" i="4" s="1"/>
  <c r="M48" i="4"/>
  <c r="AA48" i="4" s="1"/>
  <c r="M52" i="4"/>
  <c r="AA52" i="4" s="1"/>
  <c r="O35" i="4"/>
  <c r="AB35" i="4" s="1"/>
  <c r="O59" i="4"/>
  <c r="AB59" i="4" s="1"/>
  <c r="M33" i="4"/>
  <c r="AA33" i="4" s="1"/>
  <c r="M46" i="4"/>
  <c r="AA46" i="4" s="1"/>
  <c r="M60" i="4"/>
  <c r="AA60" i="4" s="1"/>
  <c r="AB57" i="4"/>
  <c r="O57" i="4"/>
  <c r="AB55" i="4"/>
  <c r="O55" i="4"/>
  <c r="AA55" i="4"/>
  <c r="M55" i="4"/>
  <c r="M50" i="4"/>
  <c r="AA50" i="4" s="1"/>
  <c r="M34" i="4"/>
  <c r="AA34" i="4" s="1"/>
  <c r="O33" i="4"/>
  <c r="AB33" i="4" s="1"/>
  <c r="AB46" i="4"/>
  <c r="O46" i="4"/>
  <c r="O60" i="4"/>
  <c r="AB60" i="4" s="1"/>
  <c r="M35" i="4"/>
  <c r="AA35" i="4" s="1"/>
  <c r="M59" i="4"/>
  <c r="AA59" i="4" s="1"/>
  <c r="O53" i="4"/>
  <c r="AB53" i="4" s="1"/>
  <c r="O37" i="4"/>
  <c r="AB37" i="4" s="1"/>
  <c r="AB40" i="4"/>
  <c r="O40" i="4"/>
  <c r="M53" i="4"/>
  <c r="AA53" i="4" s="1"/>
  <c r="AA57" i="4"/>
  <c r="M57" i="4"/>
  <c r="M37" i="4"/>
  <c r="AA37" i="4" s="1"/>
  <c r="M40" i="4"/>
  <c r="AA40" i="4" s="1"/>
  <c r="O38" i="4"/>
  <c r="AB38" i="4" s="1"/>
  <c r="O41" i="4"/>
  <c r="AB41" i="4" s="1"/>
  <c r="O36" i="4"/>
  <c r="AB36" i="4" s="1"/>
  <c r="AB45" i="4"/>
  <c r="O45" i="4"/>
  <c r="O54" i="4"/>
  <c r="AB54" i="4" s="1"/>
  <c r="M38" i="4"/>
  <c r="AA38" i="4" s="1"/>
  <c r="M41" i="4"/>
  <c r="AA41" i="4" s="1"/>
  <c r="AA36" i="4"/>
  <c r="M36" i="4"/>
  <c r="AA45" i="4"/>
  <c r="M45" i="4"/>
  <c r="AA54" i="4"/>
  <c r="M54" i="4"/>
  <c r="O58" i="4"/>
  <c r="AB58" i="4" s="1"/>
  <c r="O39" i="4"/>
  <c r="AB39" i="4" s="1"/>
  <c r="O56" i="4"/>
  <c r="AB56" i="4" s="1"/>
  <c r="O49" i="4"/>
  <c r="AB49" i="4" s="1"/>
  <c r="O47" i="4"/>
  <c r="AB47" i="4" s="1"/>
  <c r="M58" i="4"/>
  <c r="AA58" i="4" s="1"/>
  <c r="M39" i="4"/>
  <c r="AA39" i="4" s="1"/>
  <c r="M56" i="4"/>
  <c r="AA56" i="4" s="1"/>
  <c r="M49" i="4"/>
  <c r="AA49" i="4" s="1"/>
  <c r="M47" i="4"/>
  <c r="AA47" i="4" s="1"/>
  <c r="O43" i="4"/>
  <c r="AB43" i="4" s="1"/>
  <c r="O44" i="4"/>
  <c r="AB44" i="4" s="1"/>
  <c r="O61" i="4"/>
  <c r="AB61" i="4" s="1"/>
  <c r="O42" i="4"/>
  <c r="AB42" i="4" s="1"/>
  <c r="O51" i="4"/>
  <c r="AB51" i="4" s="1"/>
  <c r="AB34" i="4"/>
  <c r="O34" i="4"/>
  <c r="O50" i="4"/>
  <c r="AB50" i="4" s="1"/>
  <c r="M43" i="4"/>
  <c r="AA43" i="4" s="1"/>
  <c r="M44" i="4"/>
  <c r="AA44" i="4" s="1"/>
  <c r="M61" i="4"/>
  <c r="AA61" i="4" s="1"/>
  <c r="M42" i="4"/>
  <c r="AA42" i="4" s="1"/>
  <c r="M51" i="4"/>
  <c r="AA51" i="4" s="1"/>
  <c r="I87" i="4"/>
  <c r="I75" i="4"/>
  <c r="I63" i="4"/>
  <c r="I72" i="4"/>
  <c r="I89" i="4"/>
  <c r="I66" i="4"/>
  <c r="I84" i="4"/>
  <c r="I78" i="4"/>
  <c r="I73" i="4"/>
  <c r="I81" i="4"/>
  <c r="I67" i="4"/>
  <c r="I62" i="4"/>
  <c r="I79" i="4"/>
  <c r="I88" i="4"/>
  <c r="I65" i="4"/>
  <c r="I68" i="4"/>
  <c r="I85" i="4"/>
  <c r="B2187" i="4"/>
  <c r="I82" i="4"/>
  <c r="I64" i="4"/>
  <c r="I71" i="4"/>
  <c r="I77" i="4"/>
  <c r="I74" i="4"/>
  <c r="I83" i="4"/>
  <c r="I76" i="4"/>
  <c r="I69" i="4"/>
  <c r="I91" i="4"/>
  <c r="I80" i="4"/>
  <c r="I86" i="4"/>
  <c r="I92" i="4"/>
  <c r="I90" i="4"/>
  <c r="I70" i="4"/>
  <c r="J62" i="4" l="1"/>
  <c r="K62" i="4"/>
  <c r="J74" i="4"/>
  <c r="K74" i="4"/>
  <c r="J67" i="4"/>
  <c r="K67" i="4"/>
  <c r="J71" i="4"/>
  <c r="K71" i="4"/>
  <c r="J83" i="4"/>
  <c r="K83" i="4"/>
  <c r="J77" i="4"/>
  <c r="K77" i="4"/>
  <c r="J81" i="4"/>
  <c r="K81" i="4"/>
  <c r="J78" i="4"/>
  <c r="K78" i="4"/>
  <c r="J82" i="4"/>
  <c r="K82" i="4"/>
  <c r="J84" i="4"/>
  <c r="K84" i="4"/>
  <c r="J90" i="4"/>
  <c r="K90" i="4"/>
  <c r="J92" i="4"/>
  <c r="K92" i="4"/>
  <c r="J66" i="4"/>
  <c r="K66" i="4"/>
  <c r="J73" i="4"/>
  <c r="K73" i="4"/>
  <c r="J86" i="4"/>
  <c r="K86" i="4"/>
  <c r="J85" i="4"/>
  <c r="K85" i="4"/>
  <c r="J89" i="4"/>
  <c r="K89" i="4"/>
  <c r="J64" i="4"/>
  <c r="K64" i="4"/>
  <c r="J80" i="4"/>
  <c r="K80" i="4"/>
  <c r="J68" i="4"/>
  <c r="K68" i="4"/>
  <c r="J72" i="4"/>
  <c r="K72" i="4"/>
  <c r="J91" i="4"/>
  <c r="K91" i="4"/>
  <c r="J65" i="4"/>
  <c r="K65" i="4"/>
  <c r="J63" i="4"/>
  <c r="K63" i="4"/>
  <c r="J69" i="4"/>
  <c r="K69" i="4"/>
  <c r="J88" i="4"/>
  <c r="K88" i="4"/>
  <c r="J75" i="4"/>
  <c r="K75" i="4"/>
  <c r="J70" i="4"/>
  <c r="K70" i="4"/>
  <c r="J76" i="4"/>
  <c r="K76" i="4"/>
  <c r="J79" i="4"/>
  <c r="K79" i="4"/>
  <c r="J87" i="4"/>
  <c r="K87" i="4"/>
  <c r="B2188" i="4"/>
  <c r="M77" i="4" l="1"/>
  <c r="AA77" i="4" s="1"/>
  <c r="O83" i="4"/>
  <c r="AB83" i="4" s="1"/>
  <c r="O63" i="4"/>
  <c r="AB63" i="4" s="1"/>
  <c r="O89" i="4"/>
  <c r="AB89" i="4" s="1"/>
  <c r="M83" i="4"/>
  <c r="AA83" i="4" s="1"/>
  <c r="M63" i="4"/>
  <c r="AA63" i="4" s="1"/>
  <c r="M89" i="4"/>
  <c r="AA89" i="4" s="1"/>
  <c r="M91" i="4"/>
  <c r="AA91" i="4" s="1"/>
  <c r="M85" i="4"/>
  <c r="AA85" i="4" s="1"/>
  <c r="M84" i="4"/>
  <c r="AA84" i="4" s="1"/>
  <c r="M71" i="4"/>
  <c r="AA71" i="4" s="1"/>
  <c r="O77" i="4"/>
  <c r="AB77" i="4" s="1"/>
  <c r="O76" i="4"/>
  <c r="AB76" i="4" s="1"/>
  <c r="M65" i="4"/>
  <c r="AA65" i="4" s="1"/>
  <c r="O84" i="4"/>
  <c r="AB84" i="4" s="1"/>
  <c r="O72" i="4"/>
  <c r="AB72" i="4" s="1"/>
  <c r="O86" i="4"/>
  <c r="AB86" i="4" s="1"/>
  <c r="O82" i="4"/>
  <c r="AB82" i="4" s="1"/>
  <c r="O67" i="4"/>
  <c r="AB67" i="4" s="1"/>
  <c r="M92" i="4"/>
  <c r="AA92" i="4" s="1"/>
  <c r="M76" i="4"/>
  <c r="AA76" i="4" s="1"/>
  <c r="O85" i="4"/>
  <c r="AB85" i="4" s="1"/>
  <c r="M75" i="4"/>
  <c r="AA75" i="4" s="1"/>
  <c r="M86" i="4"/>
  <c r="AA86" i="4" s="1"/>
  <c r="M82" i="4"/>
  <c r="AA82" i="4" s="1"/>
  <c r="M67" i="4"/>
  <c r="AA67" i="4" s="1"/>
  <c r="O64" i="4"/>
  <c r="AB64" i="4" s="1"/>
  <c r="O65" i="4"/>
  <c r="AB65" i="4" s="1"/>
  <c r="O91" i="4"/>
  <c r="AB91" i="4" s="1"/>
  <c r="O88" i="4"/>
  <c r="AB88" i="4" s="1"/>
  <c r="O73" i="4"/>
  <c r="AB73" i="4" s="1"/>
  <c r="O78" i="4"/>
  <c r="AB78" i="4" s="1"/>
  <c r="O74" i="4"/>
  <c r="AB74" i="4" s="1"/>
  <c r="M79" i="4"/>
  <c r="AA79" i="4" s="1"/>
  <c r="M90" i="4"/>
  <c r="AA90" i="4" s="1"/>
  <c r="O75" i="4"/>
  <c r="AB75" i="4" s="1"/>
  <c r="M73" i="4"/>
  <c r="AA73" i="4" s="1"/>
  <c r="M78" i="4"/>
  <c r="AA78" i="4" s="1"/>
  <c r="M74" i="4"/>
  <c r="AA74" i="4" s="1"/>
  <c r="O92" i="4"/>
  <c r="AB92" i="4" s="1"/>
  <c r="O90" i="4"/>
  <c r="AB90" i="4" s="1"/>
  <c r="O70" i="4"/>
  <c r="AB70" i="4" s="1"/>
  <c r="M70" i="4"/>
  <c r="AA70" i="4" s="1"/>
  <c r="O68" i="4"/>
  <c r="AB68" i="4" s="1"/>
  <c r="M68" i="4"/>
  <c r="AA68" i="4" s="1"/>
  <c r="O87" i="4"/>
  <c r="AB87" i="4" s="1"/>
  <c r="O69" i="4"/>
  <c r="AB69" i="4" s="1"/>
  <c r="O80" i="4"/>
  <c r="AB80" i="4" s="1"/>
  <c r="O66" i="4"/>
  <c r="AB66" i="4" s="1"/>
  <c r="O81" i="4"/>
  <c r="AB81" i="4" s="1"/>
  <c r="O62" i="4"/>
  <c r="AB62" i="4" s="1"/>
  <c r="O79" i="4"/>
  <c r="AB79" i="4" s="1"/>
  <c r="M64" i="4"/>
  <c r="AA64" i="4" s="1"/>
  <c r="O71" i="4"/>
  <c r="AB71" i="4" s="1"/>
  <c r="M72" i="4"/>
  <c r="AA72" i="4" s="1"/>
  <c r="M88" i="4"/>
  <c r="AA88" i="4" s="1"/>
  <c r="M87" i="4"/>
  <c r="AA87" i="4" s="1"/>
  <c r="M69" i="4"/>
  <c r="AA69" i="4" s="1"/>
  <c r="M80" i="4"/>
  <c r="AA80" i="4" s="1"/>
  <c r="M66" i="4"/>
  <c r="AA66" i="4" s="1"/>
  <c r="M81" i="4"/>
  <c r="AA81" i="4" s="1"/>
  <c r="M62" i="4"/>
  <c r="AA62" i="4" s="1"/>
  <c r="B2189" i="4"/>
  <c r="B2190" i="4" l="1"/>
  <c r="B2191" i="4" l="1"/>
  <c r="B2192" i="4" s="1"/>
  <c r="B2193" i="4" s="1"/>
  <c r="B2194" i="4" s="1"/>
  <c r="B2195" i="4" s="1"/>
  <c r="B2196" i="4" s="1"/>
  <c r="B2197" i="4" s="1"/>
  <c r="B2198" i="4" s="1"/>
  <c r="B2199" i="4" s="1"/>
  <c r="B2200" i="4" s="1"/>
  <c r="B2201" i="4" s="1"/>
  <c r="B2202" i="4" s="1"/>
  <c r="B2203" i="4" s="1"/>
  <c r="B2204" i="4" s="1"/>
  <c r="B2205" i="4" s="1"/>
  <c r="B2206" i="4" s="1"/>
  <c r="B2207" i="4" s="1"/>
  <c r="B2208" i="4" s="1"/>
  <c r="B2209" i="4" s="1"/>
  <c r="B2210" i="4" s="1"/>
  <c r="B2211" i="4" s="1"/>
  <c r="B2212" i="4" s="1"/>
  <c r="B2213" i="4" s="1"/>
  <c r="B2214" i="4" s="1"/>
  <c r="B2215" i="4" s="1"/>
  <c r="B2216" i="4" s="1"/>
  <c r="B2217" i="4" s="1"/>
  <c r="B2218" i="4" s="1"/>
  <c r="B2219" i="4" s="1"/>
  <c r="B2220" i="4" s="1"/>
  <c r="B2221" i="4" s="1"/>
  <c r="B2222" i="4" s="1"/>
  <c r="B2223" i="4" s="1"/>
  <c r="B2224" i="4" s="1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B2243" i="4" s="1"/>
  <c r="B2244" i="4" s="1"/>
  <c r="B2245" i="4" s="1"/>
  <c r="B2246" i="4" s="1"/>
  <c r="B2247" i="4" s="1"/>
  <c r="B2248" i="4" s="1"/>
  <c r="B2249" i="4" s="1"/>
  <c r="B2250" i="4" s="1"/>
  <c r="B2251" i="4" s="1"/>
  <c r="B2252" i="4" s="1"/>
  <c r="B2253" i="4" s="1"/>
  <c r="B2254" i="4" s="1"/>
  <c r="B2255" i="4" s="1"/>
  <c r="B2256" i="4" s="1"/>
  <c r="B2257" i="4" s="1"/>
  <c r="B2258" i="4" s="1"/>
  <c r="B2259" i="4" s="1"/>
  <c r="B2260" i="4" s="1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2271" i="4" s="1"/>
  <c r="B2272" i="4" s="1"/>
  <c r="B2273" i="4" s="1"/>
  <c r="B2274" i="4" s="1"/>
  <c r="B2275" i="4" s="1"/>
  <c r="B2276" i="4" s="1"/>
  <c r="B2277" i="4" s="1"/>
  <c r="B2278" i="4" s="1"/>
  <c r="B2279" i="4" s="1"/>
  <c r="B2280" i="4" s="1"/>
  <c r="B2281" i="4" s="1"/>
  <c r="B2282" i="4" s="1"/>
  <c r="B2283" i="4" s="1"/>
  <c r="B2284" i="4" s="1"/>
  <c r="B2285" i="4" s="1"/>
  <c r="B2286" i="4" s="1"/>
  <c r="B2287" i="4" s="1"/>
  <c r="B2288" i="4" s="1"/>
  <c r="B2289" i="4" s="1"/>
  <c r="B2290" i="4" s="1"/>
  <c r="B2291" i="4" s="1"/>
  <c r="B2292" i="4" s="1"/>
  <c r="B2293" i="4" s="1"/>
  <c r="B2294" i="4" s="1"/>
  <c r="B2295" i="4" s="1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2307" i="4" s="1"/>
  <c r="B2308" i="4" s="1"/>
  <c r="B2309" i="4" s="1"/>
  <c r="B2310" i="4" s="1"/>
  <c r="B2311" i="4" s="1"/>
  <c r="B2312" i="4" s="1"/>
  <c r="B2313" i="4" s="1"/>
  <c r="B2314" i="4" s="1"/>
  <c r="B2315" i="4" s="1"/>
  <c r="B2316" i="4" s="1"/>
  <c r="B2317" i="4" s="1"/>
  <c r="B2318" i="4" s="1"/>
  <c r="B2319" i="4" s="1"/>
  <c r="B2320" i="4" s="1"/>
  <c r="B2321" i="4" s="1"/>
  <c r="B2322" i="4" s="1"/>
  <c r="B2323" i="4" s="1"/>
  <c r="B2324" i="4" s="1"/>
  <c r="B2325" i="4" s="1"/>
  <c r="B2326" i="4" s="1"/>
  <c r="B2327" i="4" s="1"/>
  <c r="B2328" i="4" s="1"/>
  <c r="B2329" i="4" s="1"/>
  <c r="B2330" i="4" s="1"/>
  <c r="B2331" i="4" s="1"/>
  <c r="B2332" i="4" s="1"/>
  <c r="B2333" i="4" s="1"/>
  <c r="B2334" i="4" s="1"/>
  <c r="B2335" i="4" s="1"/>
  <c r="B2336" i="4" s="1"/>
  <c r="B2337" i="4" s="1"/>
  <c r="B2338" i="4" s="1"/>
  <c r="B2339" i="4" s="1"/>
  <c r="B2340" i="4" s="1"/>
  <c r="B2341" i="4" s="1"/>
  <c r="B2342" i="4" s="1"/>
  <c r="B2343" i="4" s="1"/>
  <c r="B2344" i="4" s="1"/>
  <c r="B2345" i="4" s="1"/>
  <c r="B2346" i="4" s="1"/>
  <c r="B2347" i="4" s="1"/>
  <c r="B2348" i="4" s="1"/>
  <c r="B2349" i="4" s="1"/>
  <c r="B2350" i="4" s="1"/>
  <c r="B2351" i="4" s="1"/>
  <c r="B2352" i="4" s="1"/>
  <c r="B2353" i="4" s="1"/>
  <c r="B2354" i="4" s="1"/>
  <c r="B2355" i="4" s="1"/>
  <c r="B2356" i="4" s="1"/>
  <c r="B2357" i="4" s="1"/>
  <c r="B2358" i="4" s="1"/>
  <c r="B2359" i="4" s="1"/>
  <c r="B2360" i="4" s="1"/>
  <c r="B2361" i="4" s="1"/>
  <c r="B2362" i="4" s="1"/>
  <c r="B2363" i="4" s="1"/>
  <c r="B2364" i="4" s="1"/>
  <c r="B2365" i="4" s="1"/>
  <c r="B2366" i="4" s="1"/>
  <c r="B2367" i="4" s="1"/>
  <c r="B2368" i="4" s="1"/>
  <c r="B2369" i="4" s="1"/>
  <c r="B2370" i="4" s="1"/>
  <c r="B2371" i="4" s="1"/>
  <c r="B2372" i="4" s="1"/>
  <c r="B2373" i="4" s="1"/>
  <c r="B2374" i="4" s="1"/>
  <c r="B2375" i="4" s="1"/>
  <c r="B2376" i="4" s="1"/>
  <c r="B2377" i="4" s="1"/>
  <c r="B2378" i="4" s="1"/>
  <c r="B2379" i="4" s="1"/>
  <c r="B2380" i="4" s="1"/>
  <c r="B2381" i="4" s="1"/>
  <c r="B2382" i="4" s="1"/>
  <c r="B2383" i="4" s="1"/>
  <c r="B2384" i="4" s="1"/>
  <c r="B2385" i="4" s="1"/>
  <c r="B2386" i="4" s="1"/>
  <c r="B2387" i="4" s="1"/>
  <c r="B2388" i="4" s="1"/>
  <c r="B2389" i="4" s="1"/>
  <c r="B2390" i="4" s="1"/>
  <c r="B2391" i="4" s="1"/>
  <c r="B2392" i="4" s="1"/>
  <c r="B2393" i="4" s="1"/>
  <c r="B2394" i="4" s="1"/>
  <c r="B2395" i="4" s="1"/>
  <c r="B2396" i="4" s="1"/>
  <c r="B2397" i="4" s="1"/>
  <c r="B2398" i="4" s="1"/>
  <c r="B2399" i="4" s="1"/>
  <c r="B2400" i="4" s="1"/>
  <c r="B2401" i="4" s="1"/>
  <c r="B2402" i="4" s="1"/>
  <c r="B2403" i="4" s="1"/>
  <c r="B2404" i="4" s="1"/>
  <c r="B2405" i="4" s="1"/>
  <c r="B2406" i="4" s="1"/>
  <c r="B2407" i="4" s="1"/>
  <c r="B2408" i="4" s="1"/>
  <c r="B2409" i="4" s="1"/>
  <c r="B2410" i="4" s="1"/>
  <c r="B2411" i="4" s="1"/>
  <c r="B2412" i="4" s="1"/>
  <c r="B2413" i="4" s="1"/>
  <c r="B2414" i="4" s="1"/>
  <c r="B2415" i="4" s="1"/>
  <c r="B2416" i="4" s="1"/>
  <c r="B2417" i="4" s="1"/>
  <c r="B2418" i="4" s="1"/>
  <c r="B2419" i="4" s="1"/>
  <c r="B2420" i="4" s="1"/>
  <c r="B2421" i="4" s="1"/>
  <c r="B2422" i="4" s="1"/>
  <c r="B2423" i="4" s="1"/>
  <c r="B2424" i="4" s="1"/>
  <c r="B2425" i="4" s="1"/>
  <c r="B2426" i="4" s="1"/>
  <c r="B2427" i="4" s="1"/>
  <c r="B2428" i="4" s="1"/>
  <c r="B2429" i="4" s="1"/>
  <c r="B2430" i="4" s="1"/>
  <c r="B2431" i="4" s="1"/>
  <c r="B2432" i="4" s="1"/>
  <c r="B2433" i="4" s="1"/>
  <c r="B2434" i="4" s="1"/>
  <c r="B2435" i="4" s="1"/>
  <c r="B2436" i="4" s="1"/>
  <c r="B2437" i="4" s="1"/>
  <c r="B2438" i="4" s="1"/>
  <c r="B2439" i="4" s="1"/>
  <c r="B2440" i="4" s="1"/>
  <c r="B2441" i="4" s="1"/>
  <c r="B2442" i="4" s="1"/>
  <c r="B2443" i="4" s="1"/>
  <c r="B2444" i="4" s="1"/>
  <c r="B2445" i="4" s="1"/>
  <c r="B2446" i="4" s="1"/>
  <c r="B2447" i="4" s="1"/>
  <c r="B2448" i="4" s="1"/>
  <c r="B2449" i="4" s="1"/>
  <c r="B2450" i="4" s="1"/>
  <c r="B2451" i="4" s="1"/>
  <c r="B2452" i="4" s="1"/>
  <c r="B2453" i="4" s="1"/>
  <c r="B2454" i="4" s="1"/>
  <c r="B2455" i="4" s="1"/>
  <c r="B2456" i="4" s="1"/>
  <c r="B2457" i="4" s="1"/>
  <c r="B2458" i="4" s="1"/>
  <c r="B2459" i="4" s="1"/>
  <c r="B2460" i="4" s="1"/>
  <c r="B2461" i="4" s="1"/>
  <c r="B2462" i="4" s="1"/>
  <c r="B2463" i="4" s="1"/>
  <c r="B2464" i="4" s="1"/>
  <c r="B2465" i="4" s="1"/>
  <c r="B2466" i="4" s="1"/>
  <c r="B2467" i="4" s="1"/>
  <c r="B2468" i="4" s="1"/>
  <c r="B2469" i="4" s="1"/>
  <c r="B2470" i="4" s="1"/>
  <c r="B2471" i="4" s="1"/>
  <c r="B2472" i="4" s="1"/>
  <c r="B2473" i="4" s="1"/>
  <c r="B2474" i="4" s="1"/>
  <c r="B2475" i="4" s="1"/>
  <c r="B2476" i="4" s="1"/>
  <c r="B2477" i="4" s="1"/>
  <c r="B2478" i="4" s="1"/>
  <c r="B2479" i="4" s="1"/>
  <c r="B2480" i="4" s="1"/>
  <c r="B2481" i="4" s="1"/>
  <c r="B2482" i="4" s="1"/>
  <c r="B2483" i="4" s="1"/>
  <c r="B2484" i="4" s="1"/>
  <c r="B2485" i="4" s="1"/>
  <c r="B2486" i="4" s="1"/>
  <c r="B2487" i="4" s="1"/>
  <c r="B2488" i="4" s="1"/>
  <c r="B2489" i="4" s="1"/>
  <c r="B2490" i="4" s="1"/>
  <c r="B2491" i="4" s="1"/>
  <c r="B2492" i="4" s="1"/>
  <c r="B2493" i="4" s="1"/>
  <c r="B2494" i="4" s="1"/>
  <c r="B2495" i="4" s="1"/>
  <c r="B2496" i="4" s="1"/>
  <c r="B2497" i="4" s="1"/>
  <c r="B2498" i="4" s="1"/>
  <c r="B2499" i="4" s="1"/>
  <c r="B2500" i="4" s="1"/>
  <c r="B2501" i="4" s="1"/>
  <c r="B2502" i="4" s="1"/>
  <c r="B2503" i="4" s="1"/>
  <c r="B2504" i="4" s="1"/>
  <c r="B2505" i="4" s="1"/>
  <c r="B2506" i="4" s="1"/>
  <c r="B2507" i="4" s="1"/>
  <c r="B2508" i="4" s="1"/>
  <c r="B2509" i="4" s="1"/>
  <c r="B2510" i="4" s="1"/>
  <c r="B2511" i="4" s="1"/>
  <c r="B2512" i="4" s="1"/>
  <c r="B2513" i="4" s="1"/>
  <c r="B2514" i="4" s="1"/>
  <c r="B2515" i="4" s="1"/>
  <c r="B2516" i="4" s="1"/>
  <c r="B2517" i="4" s="1"/>
  <c r="B2518" i="4" s="1"/>
  <c r="B2519" i="4" s="1"/>
  <c r="B2520" i="4" s="1"/>
  <c r="B2521" i="4" s="1"/>
  <c r="B2522" i="4" s="1"/>
  <c r="B2523" i="4" s="1"/>
  <c r="B2524" i="4" s="1"/>
  <c r="B2525" i="4" s="1"/>
  <c r="B2526" i="4" s="1"/>
  <c r="B2527" i="4" s="1"/>
  <c r="B2528" i="4" s="1"/>
  <c r="B2529" i="4" s="1"/>
  <c r="B2530" i="4" s="1"/>
  <c r="B2531" i="4" s="1"/>
  <c r="B2532" i="4" s="1"/>
  <c r="B2533" i="4" s="1"/>
  <c r="B2534" i="4" s="1"/>
  <c r="B2535" i="4" s="1"/>
  <c r="B2536" i="4" s="1"/>
  <c r="B2537" i="4" s="1"/>
  <c r="B2538" i="4" s="1"/>
  <c r="B2539" i="4" s="1"/>
  <c r="B2540" i="4" s="1"/>
  <c r="B2541" i="4" s="1"/>
  <c r="B2542" i="4" s="1"/>
  <c r="B2543" i="4" s="1"/>
  <c r="B2544" i="4" s="1"/>
  <c r="B2545" i="4" s="1"/>
  <c r="B2546" i="4" s="1"/>
  <c r="B2547" i="4" s="1"/>
  <c r="B2548" i="4" s="1"/>
  <c r="B2549" i="4" s="1"/>
  <c r="B2550" i="4" s="1"/>
  <c r="B2551" i="4" s="1"/>
  <c r="B2552" i="4" s="1"/>
  <c r="B2553" i="4" s="1"/>
  <c r="B2554" i="4" s="1"/>
  <c r="B2555" i="4" s="1"/>
  <c r="B2556" i="4" s="1"/>
  <c r="B2557" i="4" s="1"/>
  <c r="B2558" i="4" s="1"/>
  <c r="B2559" i="4" s="1"/>
  <c r="B2560" i="4" s="1"/>
  <c r="B2561" i="4" s="1"/>
  <c r="B2562" i="4" s="1"/>
  <c r="B2563" i="4" s="1"/>
  <c r="B2564" i="4" s="1"/>
  <c r="B2565" i="4" s="1"/>
  <c r="B2566" i="4" s="1"/>
  <c r="B2567" i="4" s="1"/>
  <c r="B2568" i="4" s="1"/>
  <c r="B2569" i="4" s="1"/>
  <c r="B2570" i="4" s="1"/>
  <c r="B2571" i="4" s="1"/>
  <c r="B2572" i="4" s="1"/>
  <c r="B2573" i="4" s="1"/>
  <c r="B2574" i="4" s="1"/>
  <c r="B2575" i="4" s="1"/>
  <c r="B2576" i="4" s="1"/>
  <c r="B2577" i="4" s="1"/>
  <c r="B2578" i="4" s="1"/>
  <c r="B2579" i="4" s="1"/>
  <c r="B2580" i="4" s="1"/>
  <c r="B2581" i="4" s="1"/>
  <c r="B2582" i="4" s="1"/>
  <c r="B2583" i="4" s="1"/>
  <c r="B2584" i="4" s="1"/>
  <c r="B2585" i="4" s="1"/>
  <c r="B2586" i="4" s="1"/>
  <c r="B2587" i="4" s="1"/>
  <c r="B2588" i="4" s="1"/>
  <c r="B2589" i="4" s="1"/>
  <c r="B2590" i="4" s="1"/>
  <c r="B2591" i="4" s="1"/>
  <c r="B2592" i="4" s="1"/>
  <c r="B2593" i="4" s="1"/>
  <c r="B2594" i="4" s="1"/>
  <c r="B2595" i="4" s="1"/>
  <c r="B2596" i="4" s="1"/>
  <c r="B2597" i="4" s="1"/>
  <c r="B2598" i="4" s="1"/>
  <c r="B2599" i="4" s="1"/>
  <c r="B2600" i="4" s="1"/>
  <c r="B2601" i="4" s="1"/>
  <c r="B2602" i="4" s="1"/>
  <c r="B2603" i="4" s="1"/>
  <c r="B2604" i="4" s="1"/>
  <c r="B2605" i="4" s="1"/>
  <c r="B2606" i="4" s="1"/>
  <c r="B2607" i="4" s="1"/>
  <c r="B2608" i="4" s="1"/>
  <c r="B2609" i="4" s="1"/>
  <c r="B2610" i="4" s="1"/>
  <c r="B2611" i="4" s="1"/>
  <c r="B2612" i="4" s="1"/>
  <c r="B2613" i="4" s="1"/>
  <c r="B2614" i="4" s="1"/>
  <c r="B2615" i="4" s="1"/>
  <c r="B2616" i="4" s="1"/>
  <c r="B2617" i="4" s="1"/>
  <c r="B2618" i="4" s="1"/>
  <c r="B2619" i="4" s="1"/>
  <c r="B2620" i="4" s="1"/>
  <c r="B2621" i="4" s="1"/>
  <c r="B2622" i="4" s="1"/>
  <c r="B2623" i="4" s="1"/>
  <c r="B2624" i="4" s="1"/>
  <c r="B2625" i="4" s="1"/>
  <c r="B2626" i="4" s="1"/>
  <c r="B2627" i="4" s="1"/>
  <c r="B2628" i="4" s="1"/>
  <c r="B2629" i="4" s="1"/>
  <c r="B2630" i="4" s="1"/>
  <c r="B2631" i="4" s="1"/>
  <c r="B2632" i="4" s="1"/>
  <c r="B2633" i="4" s="1"/>
  <c r="B2634" i="4" s="1"/>
  <c r="B2635" i="4" s="1"/>
  <c r="B2636" i="4" s="1"/>
  <c r="B2637" i="4" s="1"/>
  <c r="B2638" i="4" s="1"/>
  <c r="B2639" i="4" s="1"/>
  <c r="B2640" i="4" s="1"/>
  <c r="B2641" i="4" s="1"/>
  <c r="B2642" i="4" s="1"/>
  <c r="B2643" i="4" s="1"/>
  <c r="B2644" i="4" s="1"/>
  <c r="B2645" i="4" s="1"/>
  <c r="B2646" i="4" s="1"/>
  <c r="B2647" i="4" s="1"/>
  <c r="B2648" i="4" s="1"/>
  <c r="B2649" i="4" s="1"/>
  <c r="B2650" i="4" s="1"/>
  <c r="B2651" i="4" s="1"/>
  <c r="B2652" i="4" s="1"/>
  <c r="B2653" i="4" s="1"/>
  <c r="B2654" i="4" s="1"/>
  <c r="B2655" i="4" s="1"/>
  <c r="B2656" i="4" s="1"/>
  <c r="B2657" i="4" s="1"/>
  <c r="B2658" i="4" s="1"/>
  <c r="B2659" i="4" s="1"/>
  <c r="B2660" i="4" s="1"/>
  <c r="B2661" i="4" s="1"/>
  <c r="B2662" i="4" s="1"/>
  <c r="B2663" i="4" s="1"/>
  <c r="B2664" i="4" s="1"/>
  <c r="B2665" i="4" s="1"/>
  <c r="B2666" i="4" s="1"/>
  <c r="B2667" i="4" s="1"/>
  <c r="B2668" i="4" s="1"/>
  <c r="B2669" i="4" s="1"/>
  <c r="B2670" i="4" s="1"/>
  <c r="B2671" i="4" s="1"/>
  <c r="B2672" i="4" s="1"/>
  <c r="B2673" i="4" s="1"/>
  <c r="B2674" i="4" s="1"/>
  <c r="B2675" i="4" s="1"/>
  <c r="B2676" i="4" s="1"/>
  <c r="B2677" i="4" s="1"/>
  <c r="B2678" i="4" s="1"/>
  <c r="B2679" i="4" s="1"/>
  <c r="B2680" i="4" s="1"/>
  <c r="B2681" i="4" s="1"/>
  <c r="B2682" i="4" s="1"/>
  <c r="B2683" i="4" s="1"/>
  <c r="B2684" i="4" s="1"/>
  <c r="B2685" i="4" s="1"/>
  <c r="B2686" i="4" s="1"/>
  <c r="B2687" i="4" s="1"/>
  <c r="B2688" i="4" s="1"/>
  <c r="B2689" i="4" s="1"/>
  <c r="B2690" i="4" s="1"/>
  <c r="B2691" i="4" s="1"/>
  <c r="B2692" i="4" s="1"/>
  <c r="B2693" i="4" s="1"/>
  <c r="B2694" i="4" s="1"/>
  <c r="B2695" i="4" s="1"/>
  <c r="B2696" i="4" s="1"/>
  <c r="B2697" i="4" s="1"/>
  <c r="B2698" i="4" s="1"/>
  <c r="B2699" i="4" s="1"/>
  <c r="B2700" i="4" s="1"/>
  <c r="B2701" i="4" s="1"/>
  <c r="B2702" i="4" s="1"/>
  <c r="B2703" i="4" s="1"/>
  <c r="B2704" i="4" s="1"/>
  <c r="B2705" i="4" s="1"/>
  <c r="B2706" i="4" s="1"/>
  <c r="B2707" i="4" s="1"/>
  <c r="B2708" i="4" s="1"/>
  <c r="B2709" i="4" s="1"/>
  <c r="B2710" i="4" s="1"/>
  <c r="B2711" i="4" s="1"/>
  <c r="B2712" i="4" s="1"/>
  <c r="B2713" i="4" s="1"/>
  <c r="B2714" i="4" s="1"/>
  <c r="B2715" i="4" s="1"/>
  <c r="B2716" i="4" s="1"/>
  <c r="B2717" i="4" s="1"/>
  <c r="B2718" i="4" s="1"/>
  <c r="B2719" i="4" s="1"/>
  <c r="B2720" i="4" s="1"/>
  <c r="B2721" i="4" s="1"/>
  <c r="B2722" i="4" s="1"/>
  <c r="B2723" i="4" s="1"/>
  <c r="B2724" i="4" s="1"/>
  <c r="B2725" i="4" s="1"/>
  <c r="B2726" i="4" s="1"/>
  <c r="B2727" i="4" s="1"/>
  <c r="B2728" i="4" s="1"/>
  <c r="B2729" i="4" s="1"/>
  <c r="B2730" i="4" s="1"/>
  <c r="B2731" i="4" s="1"/>
  <c r="B2732" i="4" s="1"/>
  <c r="B2733" i="4" s="1"/>
  <c r="B2734" i="4" s="1"/>
  <c r="B2735" i="4" s="1"/>
  <c r="B2736" i="4" s="1"/>
  <c r="B2737" i="4" s="1"/>
  <c r="B2738" i="4" s="1"/>
  <c r="B2739" i="4" s="1"/>
  <c r="B2740" i="4" s="1"/>
  <c r="B2741" i="4" s="1"/>
  <c r="B2742" i="4" s="1"/>
  <c r="B2743" i="4" s="1"/>
  <c r="B2744" i="4" s="1"/>
  <c r="B2745" i="4" s="1"/>
  <c r="B2746" i="4" s="1"/>
  <c r="B2747" i="4" s="1"/>
  <c r="B2748" i="4" s="1"/>
  <c r="B2749" i="4" s="1"/>
  <c r="B2750" i="4" s="1"/>
  <c r="B2751" i="4" s="1"/>
  <c r="B2752" i="4" s="1"/>
  <c r="B2753" i="4" s="1"/>
  <c r="B2754" i="4" s="1"/>
  <c r="B2755" i="4" s="1"/>
  <c r="B2756" i="4" s="1"/>
  <c r="B2757" i="4" s="1"/>
  <c r="B2758" i="4" s="1"/>
  <c r="B2759" i="4" s="1"/>
  <c r="B2760" i="4" s="1"/>
  <c r="B2761" i="4" s="1"/>
  <c r="B2762" i="4" s="1"/>
  <c r="B2763" i="4" s="1"/>
  <c r="B2764" i="4" s="1"/>
  <c r="B2765" i="4" s="1"/>
  <c r="B2766" i="4" s="1"/>
  <c r="B2767" i="4" s="1"/>
  <c r="B2768" i="4" s="1"/>
  <c r="B2769" i="4" s="1"/>
  <c r="B2770" i="4" s="1"/>
  <c r="B2771" i="4" s="1"/>
  <c r="B2772" i="4" s="1"/>
  <c r="B2773" i="4" s="1"/>
  <c r="B2774" i="4" s="1"/>
  <c r="B2775" i="4" s="1"/>
  <c r="B2776" i="4" s="1"/>
  <c r="B2777" i="4" s="1"/>
  <c r="B2778" i="4" s="1"/>
  <c r="B2779" i="4" s="1"/>
  <c r="B2780" i="4" s="1"/>
  <c r="B2781" i="4" s="1"/>
  <c r="B2782" i="4" s="1"/>
  <c r="B2783" i="4" s="1"/>
  <c r="B2784" i="4" s="1"/>
  <c r="B2785" i="4" s="1"/>
  <c r="B2786" i="4" s="1"/>
  <c r="B2787" i="4" s="1"/>
  <c r="B2788" i="4" s="1"/>
  <c r="B2789" i="4" s="1"/>
  <c r="B2790" i="4" s="1"/>
  <c r="B2791" i="4" s="1"/>
  <c r="B2792" i="4" s="1"/>
  <c r="B2793" i="4" s="1"/>
  <c r="B2794" i="4" s="1"/>
  <c r="B2795" i="4" s="1"/>
  <c r="B2796" i="4" s="1"/>
  <c r="B2797" i="4" s="1"/>
  <c r="B2798" i="4" s="1"/>
  <c r="B2799" i="4" s="1"/>
  <c r="B2800" i="4" s="1"/>
  <c r="B2801" i="4" s="1"/>
  <c r="B2802" i="4" s="1"/>
  <c r="B2803" i="4" s="1"/>
  <c r="B2804" i="4" s="1"/>
  <c r="B2805" i="4" s="1"/>
  <c r="B2806" i="4" s="1"/>
  <c r="B2807" i="4" s="1"/>
  <c r="B2808" i="4" s="1"/>
  <c r="B2809" i="4" s="1"/>
  <c r="B2810" i="4" s="1"/>
  <c r="B2811" i="4" s="1"/>
  <c r="B2812" i="4" s="1"/>
  <c r="B2813" i="4" s="1"/>
  <c r="B2814" i="4" s="1"/>
  <c r="B2815" i="4" s="1"/>
  <c r="B2816" i="4" s="1"/>
  <c r="B2817" i="4" s="1"/>
  <c r="B2818" i="4" s="1"/>
  <c r="B2819" i="4" s="1"/>
  <c r="B2820" i="4" s="1"/>
  <c r="B2821" i="4" s="1"/>
  <c r="B2822" i="4" s="1"/>
  <c r="B2823" i="4" s="1"/>
  <c r="B2824" i="4" s="1"/>
  <c r="B2825" i="4" s="1"/>
  <c r="B2826" i="4" s="1"/>
  <c r="B2827" i="4" s="1"/>
  <c r="B2828" i="4" s="1"/>
  <c r="B2829" i="4" s="1"/>
  <c r="B2830" i="4" s="1"/>
  <c r="B2831" i="4" s="1"/>
  <c r="B2832" i="4" s="1"/>
  <c r="B2833" i="4" s="1"/>
  <c r="B2834" i="4" s="1"/>
  <c r="B2835" i="4" s="1"/>
  <c r="B2836" i="4" s="1"/>
  <c r="B2837" i="4" s="1"/>
  <c r="B2838" i="4" s="1"/>
  <c r="B2839" i="4" s="1"/>
  <c r="B2840" i="4" s="1"/>
  <c r="B2841" i="4" s="1"/>
  <c r="B2842" i="4" s="1"/>
  <c r="B2843" i="4" s="1"/>
  <c r="B2844" i="4" s="1"/>
  <c r="B2845" i="4" s="1"/>
  <c r="B2846" i="4" s="1"/>
  <c r="B2847" i="4" s="1"/>
  <c r="B2848" i="4" s="1"/>
  <c r="B2849" i="4" s="1"/>
  <c r="B2850" i="4" s="1"/>
  <c r="B2851" i="4" s="1"/>
  <c r="B2852" i="4" s="1"/>
  <c r="B2853" i="4" s="1"/>
  <c r="B2854" i="4" s="1"/>
  <c r="B2855" i="4" s="1"/>
  <c r="B2856" i="4" s="1"/>
  <c r="B2857" i="4" s="1"/>
  <c r="B2858" i="4" s="1"/>
  <c r="B2859" i="4" s="1"/>
  <c r="B2860" i="4" s="1"/>
  <c r="B2861" i="4" s="1"/>
  <c r="B2862" i="4" s="1"/>
  <c r="B2863" i="4" s="1"/>
  <c r="B2864" i="4" s="1"/>
  <c r="B2865" i="4" s="1"/>
  <c r="B2866" i="4" s="1"/>
  <c r="B2867" i="4" s="1"/>
  <c r="B2868" i="4" s="1"/>
  <c r="B2869" i="4" s="1"/>
  <c r="B2870" i="4" s="1"/>
  <c r="B2871" i="4" s="1"/>
  <c r="B2872" i="4" s="1"/>
  <c r="B2873" i="4" s="1"/>
  <c r="B2874" i="4" s="1"/>
  <c r="B2875" i="4" s="1"/>
  <c r="B2876" i="4" s="1"/>
  <c r="B2877" i="4" s="1"/>
  <c r="B2878" i="4" s="1"/>
  <c r="B2879" i="4" s="1"/>
  <c r="B2880" i="4" s="1"/>
  <c r="B2881" i="4" s="1"/>
  <c r="B2882" i="4" s="1"/>
  <c r="B2883" i="4" s="1"/>
  <c r="B2884" i="4" s="1"/>
  <c r="B2885" i="4" s="1"/>
  <c r="B2886" i="4" s="1"/>
  <c r="B2887" i="4" s="1"/>
  <c r="B2888" i="4" s="1"/>
  <c r="B2889" i="4" s="1"/>
  <c r="B2890" i="4" s="1"/>
  <c r="B2891" i="4" s="1"/>
  <c r="B2892" i="4" s="1"/>
  <c r="B2893" i="4" s="1"/>
  <c r="B2894" i="4" s="1"/>
  <c r="B2895" i="4" s="1"/>
  <c r="B2896" i="4" s="1"/>
  <c r="B2897" i="4" s="1"/>
  <c r="B2898" i="4" s="1"/>
  <c r="B2899" i="4" s="1"/>
  <c r="B2900" i="4" s="1"/>
  <c r="B2901" i="4" s="1"/>
  <c r="B2902" i="4" s="1"/>
  <c r="B2903" i="4" s="1"/>
  <c r="B2904" i="4" s="1"/>
  <c r="B2905" i="4" s="1"/>
  <c r="B2906" i="4" s="1"/>
  <c r="I101" i="4" l="1"/>
  <c r="I111" i="4"/>
  <c r="I99" i="4"/>
  <c r="I97" i="4"/>
  <c r="I117" i="4"/>
  <c r="I107" i="4"/>
  <c r="I102" i="4"/>
  <c r="I109" i="4"/>
  <c r="I93" i="4"/>
  <c r="I104" i="4"/>
  <c r="I98" i="4"/>
  <c r="I94" i="4"/>
  <c r="I96" i="4"/>
  <c r="I112" i="4"/>
  <c r="I121" i="4"/>
  <c r="I105" i="4"/>
  <c r="I122" i="4"/>
  <c r="I118" i="4"/>
  <c r="I110" i="4"/>
  <c r="I116" i="4"/>
  <c r="I95" i="4"/>
  <c r="I103" i="4"/>
  <c r="I106" i="4"/>
  <c r="I100" i="4"/>
  <c r="I114" i="4"/>
  <c r="I120" i="4"/>
  <c r="I113" i="4"/>
  <c r="I119" i="4"/>
  <c r="B2907" i="4"/>
  <c r="B2908" i="4" s="1"/>
  <c r="B2909" i="4" s="1"/>
  <c r="B2910" i="4" s="1"/>
  <c r="B2911" i="4" s="1"/>
  <c r="B2912" i="4" s="1"/>
  <c r="B2913" i="4" s="1"/>
  <c r="B2914" i="4" s="1"/>
  <c r="B2915" i="4" s="1"/>
  <c r="B2916" i="4" s="1"/>
  <c r="B2917" i="4" s="1"/>
  <c r="B2918" i="4" s="1"/>
  <c r="B2919" i="4" s="1"/>
  <c r="B2920" i="4" s="1"/>
  <c r="B2921" i="4" s="1"/>
  <c r="B2922" i="4" s="1"/>
  <c r="B2923" i="4" s="1"/>
  <c r="B2924" i="4" s="1"/>
  <c r="B2925" i="4" s="1"/>
  <c r="B2926" i="4" s="1"/>
  <c r="B2927" i="4" s="1"/>
  <c r="B2928" i="4" s="1"/>
  <c r="B2929" i="4" s="1"/>
  <c r="B2930" i="4" s="1"/>
  <c r="B2931" i="4" s="1"/>
  <c r="B2932" i="4" s="1"/>
  <c r="B2933" i="4" s="1"/>
  <c r="B2934" i="4" s="1"/>
  <c r="B2935" i="4" s="1"/>
  <c r="B2936" i="4" s="1"/>
  <c r="B2937" i="4" s="1"/>
  <c r="B2938" i="4" s="1"/>
  <c r="B2939" i="4" s="1"/>
  <c r="B2940" i="4" s="1"/>
  <c r="B2941" i="4" s="1"/>
  <c r="B2942" i="4" s="1"/>
  <c r="B2943" i="4" s="1"/>
  <c r="B2944" i="4" s="1"/>
  <c r="B2945" i="4" s="1"/>
  <c r="B2946" i="4" s="1"/>
  <c r="B2947" i="4" s="1"/>
  <c r="B2948" i="4" s="1"/>
  <c r="B2949" i="4" s="1"/>
  <c r="B2950" i="4" s="1"/>
  <c r="B2951" i="4" s="1"/>
  <c r="B2952" i="4" s="1"/>
  <c r="B2953" i="4" s="1"/>
  <c r="B2954" i="4" s="1"/>
  <c r="B2955" i="4" s="1"/>
  <c r="B2956" i="4" s="1"/>
  <c r="B2957" i="4" s="1"/>
  <c r="B2958" i="4" s="1"/>
  <c r="B2959" i="4" s="1"/>
  <c r="B2960" i="4" s="1"/>
  <c r="B2961" i="4" s="1"/>
  <c r="B2962" i="4" s="1"/>
  <c r="B2963" i="4" s="1"/>
  <c r="B2964" i="4" s="1"/>
  <c r="B2965" i="4" s="1"/>
  <c r="B2966" i="4" s="1"/>
  <c r="B2967" i="4" s="1"/>
  <c r="B2968" i="4" s="1"/>
  <c r="B2969" i="4" s="1"/>
  <c r="B2970" i="4" s="1"/>
  <c r="B2971" i="4" s="1"/>
  <c r="B2972" i="4" s="1"/>
  <c r="B2973" i="4" s="1"/>
  <c r="B2974" i="4" s="1"/>
  <c r="B2975" i="4" s="1"/>
  <c r="B2976" i="4" s="1"/>
  <c r="B2977" i="4" s="1"/>
  <c r="B2978" i="4" s="1"/>
  <c r="B2979" i="4" s="1"/>
  <c r="B2980" i="4" s="1"/>
  <c r="B2981" i="4" s="1"/>
  <c r="B2982" i="4" s="1"/>
  <c r="B2983" i="4" s="1"/>
  <c r="B2984" i="4" s="1"/>
  <c r="B2985" i="4" s="1"/>
  <c r="B2986" i="4" s="1"/>
  <c r="B2987" i="4" s="1"/>
  <c r="B2988" i="4" s="1"/>
  <c r="B2989" i="4" s="1"/>
  <c r="B2990" i="4" s="1"/>
  <c r="B2991" i="4" s="1"/>
  <c r="B2992" i="4" s="1"/>
  <c r="B2993" i="4" s="1"/>
  <c r="B2994" i="4" s="1"/>
  <c r="B2995" i="4" s="1"/>
  <c r="B2996" i="4" s="1"/>
  <c r="B2997" i="4" s="1"/>
  <c r="B2998" i="4" s="1"/>
  <c r="B2999" i="4" s="1"/>
  <c r="B3000" i="4" s="1"/>
  <c r="B3001" i="4" s="1"/>
  <c r="B3002" i="4" s="1"/>
  <c r="B3003" i="4" s="1"/>
  <c r="B3004" i="4" s="1"/>
  <c r="B3005" i="4" s="1"/>
  <c r="B3006" i="4" s="1"/>
  <c r="B3007" i="4" s="1"/>
  <c r="B3008" i="4" s="1"/>
  <c r="B3009" i="4" s="1"/>
  <c r="B3010" i="4" s="1"/>
  <c r="B3011" i="4" s="1"/>
  <c r="B3012" i="4" s="1"/>
  <c r="B3013" i="4" s="1"/>
  <c r="B3014" i="4" s="1"/>
  <c r="B3015" i="4" s="1"/>
  <c r="B3016" i="4" s="1"/>
  <c r="B3017" i="4" s="1"/>
  <c r="B3018" i="4" s="1"/>
  <c r="B3019" i="4" s="1"/>
  <c r="B3020" i="4" s="1"/>
  <c r="B3021" i="4" s="1"/>
  <c r="B3022" i="4" s="1"/>
  <c r="B3023" i="4" s="1"/>
  <c r="B3024" i="4" s="1"/>
  <c r="B3025" i="4" s="1"/>
  <c r="B3026" i="4" s="1"/>
  <c r="B3027" i="4" s="1"/>
  <c r="B3028" i="4" s="1"/>
  <c r="B3029" i="4" s="1"/>
  <c r="B3030" i="4" s="1"/>
  <c r="B3031" i="4" s="1"/>
  <c r="B3032" i="4" s="1"/>
  <c r="B3033" i="4" s="1"/>
  <c r="B3034" i="4" s="1"/>
  <c r="B3035" i="4" s="1"/>
  <c r="B3036" i="4" s="1"/>
  <c r="B3037" i="4" s="1"/>
  <c r="B3038" i="4" s="1"/>
  <c r="B3039" i="4" s="1"/>
  <c r="B3040" i="4" s="1"/>
  <c r="B3041" i="4" s="1"/>
  <c r="B3042" i="4" s="1"/>
  <c r="B3043" i="4" s="1"/>
  <c r="B3044" i="4" s="1"/>
  <c r="B3045" i="4" s="1"/>
  <c r="B3046" i="4" s="1"/>
  <c r="B3047" i="4" s="1"/>
  <c r="B3048" i="4" s="1"/>
  <c r="B3049" i="4" s="1"/>
  <c r="B3050" i="4" s="1"/>
  <c r="B3051" i="4" s="1"/>
  <c r="B3052" i="4" s="1"/>
  <c r="B3053" i="4" s="1"/>
  <c r="B3054" i="4" s="1"/>
  <c r="B3055" i="4" s="1"/>
  <c r="B3056" i="4" s="1"/>
  <c r="B3057" i="4" s="1"/>
  <c r="B3058" i="4" s="1"/>
  <c r="B3059" i="4" s="1"/>
  <c r="B3060" i="4" s="1"/>
  <c r="B3061" i="4" s="1"/>
  <c r="B3062" i="4" s="1"/>
  <c r="B3063" i="4" s="1"/>
  <c r="B3064" i="4" s="1"/>
  <c r="B3065" i="4" s="1"/>
  <c r="B3066" i="4" s="1"/>
  <c r="B3067" i="4" s="1"/>
  <c r="B3068" i="4" s="1"/>
  <c r="B3069" i="4" s="1"/>
  <c r="B3070" i="4" s="1"/>
  <c r="B3071" i="4" s="1"/>
  <c r="B3072" i="4" s="1"/>
  <c r="B3073" i="4" s="1"/>
  <c r="B3074" i="4" s="1"/>
  <c r="B3075" i="4" s="1"/>
  <c r="B3076" i="4" s="1"/>
  <c r="B3077" i="4" s="1"/>
  <c r="B3078" i="4" s="1"/>
  <c r="B3079" i="4" s="1"/>
  <c r="B3080" i="4" s="1"/>
  <c r="B3081" i="4" s="1"/>
  <c r="B3082" i="4" s="1"/>
  <c r="B3083" i="4" s="1"/>
  <c r="B3084" i="4" s="1"/>
  <c r="B3085" i="4" s="1"/>
  <c r="B3086" i="4" s="1"/>
  <c r="B3087" i="4" s="1"/>
  <c r="B3088" i="4" s="1"/>
  <c r="B3089" i="4" s="1"/>
  <c r="B3090" i="4" s="1"/>
  <c r="B3091" i="4" s="1"/>
  <c r="B3092" i="4" s="1"/>
  <c r="B3093" i="4" s="1"/>
  <c r="B3094" i="4" s="1"/>
  <c r="B3095" i="4" s="1"/>
  <c r="B3096" i="4" s="1"/>
  <c r="B3097" i="4" s="1"/>
  <c r="B3098" i="4" s="1"/>
  <c r="B3099" i="4" s="1"/>
  <c r="B3100" i="4" s="1"/>
  <c r="B3101" i="4" s="1"/>
  <c r="B3102" i="4" s="1"/>
  <c r="B3103" i="4" s="1"/>
  <c r="B3104" i="4" s="1"/>
  <c r="B3105" i="4" s="1"/>
  <c r="B3106" i="4" s="1"/>
  <c r="B3107" i="4" s="1"/>
  <c r="B3108" i="4" s="1"/>
  <c r="B3109" i="4" s="1"/>
  <c r="B3110" i="4" s="1"/>
  <c r="B3111" i="4" s="1"/>
  <c r="B3112" i="4" s="1"/>
  <c r="B3113" i="4" s="1"/>
  <c r="B3114" i="4" s="1"/>
  <c r="B3115" i="4" s="1"/>
  <c r="B3116" i="4" s="1"/>
  <c r="B3117" i="4" s="1"/>
  <c r="B3118" i="4" s="1"/>
  <c r="B3119" i="4" s="1"/>
  <c r="B3120" i="4" s="1"/>
  <c r="B3121" i="4" s="1"/>
  <c r="B3122" i="4" s="1"/>
  <c r="B3123" i="4" s="1"/>
  <c r="B3124" i="4" s="1"/>
  <c r="B3125" i="4" s="1"/>
  <c r="B3126" i="4" s="1"/>
  <c r="B3127" i="4" s="1"/>
  <c r="B3128" i="4" s="1"/>
  <c r="B3129" i="4" s="1"/>
  <c r="B3130" i="4" s="1"/>
  <c r="B3131" i="4" s="1"/>
  <c r="B3132" i="4" s="1"/>
  <c r="B3133" i="4" s="1"/>
  <c r="B3134" i="4" s="1"/>
  <c r="B3135" i="4" s="1"/>
  <c r="B3136" i="4" s="1"/>
  <c r="B3137" i="4" s="1"/>
  <c r="B3138" i="4" s="1"/>
  <c r="B3139" i="4" s="1"/>
  <c r="B3140" i="4" s="1"/>
  <c r="B3141" i="4" s="1"/>
  <c r="B3142" i="4" s="1"/>
  <c r="B3143" i="4" s="1"/>
  <c r="B3144" i="4" s="1"/>
  <c r="B3145" i="4" s="1"/>
  <c r="B3146" i="4" s="1"/>
  <c r="B3147" i="4" s="1"/>
  <c r="B3148" i="4" s="1"/>
  <c r="B3149" i="4" s="1"/>
  <c r="B3150" i="4" s="1"/>
  <c r="B3151" i="4" s="1"/>
  <c r="B3152" i="4" s="1"/>
  <c r="B3153" i="4" s="1"/>
  <c r="B3154" i="4" s="1"/>
  <c r="B3155" i="4" s="1"/>
  <c r="B3156" i="4" s="1"/>
  <c r="B3157" i="4" s="1"/>
  <c r="B3158" i="4" s="1"/>
  <c r="B3159" i="4" s="1"/>
  <c r="B3160" i="4" s="1"/>
  <c r="B3161" i="4" s="1"/>
  <c r="B3162" i="4" s="1"/>
  <c r="B3163" i="4" s="1"/>
  <c r="B3164" i="4" s="1"/>
  <c r="B3165" i="4" s="1"/>
  <c r="B3166" i="4" s="1"/>
  <c r="B3167" i="4" s="1"/>
  <c r="B3168" i="4" s="1"/>
  <c r="B3169" i="4" s="1"/>
  <c r="B3170" i="4" s="1"/>
  <c r="B3171" i="4" s="1"/>
  <c r="B3172" i="4" s="1"/>
  <c r="B3173" i="4" s="1"/>
  <c r="B3174" i="4" s="1"/>
  <c r="B3175" i="4" s="1"/>
  <c r="B3176" i="4" s="1"/>
  <c r="B3177" i="4" s="1"/>
  <c r="B3178" i="4" s="1"/>
  <c r="B3179" i="4" s="1"/>
  <c r="B3180" i="4" s="1"/>
  <c r="B3181" i="4" s="1"/>
  <c r="B3182" i="4" s="1"/>
  <c r="B3183" i="4" s="1"/>
  <c r="B3184" i="4" s="1"/>
  <c r="B3185" i="4" s="1"/>
  <c r="B3186" i="4" s="1"/>
  <c r="B3187" i="4" s="1"/>
  <c r="B3188" i="4" s="1"/>
  <c r="B3189" i="4" s="1"/>
  <c r="B3190" i="4" s="1"/>
  <c r="B3191" i="4" s="1"/>
  <c r="B3192" i="4" s="1"/>
  <c r="B3193" i="4" s="1"/>
  <c r="B3194" i="4" s="1"/>
  <c r="B3195" i="4" s="1"/>
  <c r="B3196" i="4" s="1"/>
  <c r="B3197" i="4" s="1"/>
  <c r="B3198" i="4" s="1"/>
  <c r="B3199" i="4" s="1"/>
  <c r="B3200" i="4" s="1"/>
  <c r="B3201" i="4" s="1"/>
  <c r="B3202" i="4" s="1"/>
  <c r="B3203" i="4" s="1"/>
  <c r="B3204" i="4" s="1"/>
  <c r="B3205" i="4" s="1"/>
  <c r="B3206" i="4" s="1"/>
  <c r="B3207" i="4" s="1"/>
  <c r="B3208" i="4" s="1"/>
  <c r="B3209" i="4" s="1"/>
  <c r="B3210" i="4" s="1"/>
  <c r="B3211" i="4" s="1"/>
  <c r="B3212" i="4" s="1"/>
  <c r="B3213" i="4" s="1"/>
  <c r="B3214" i="4" s="1"/>
  <c r="B3215" i="4" s="1"/>
  <c r="B3216" i="4" s="1"/>
  <c r="B3217" i="4" s="1"/>
  <c r="B3218" i="4" s="1"/>
  <c r="B3219" i="4" s="1"/>
  <c r="B3220" i="4" s="1"/>
  <c r="B3221" i="4" s="1"/>
  <c r="B3222" i="4" s="1"/>
  <c r="B3223" i="4" s="1"/>
  <c r="B3224" i="4" s="1"/>
  <c r="B3225" i="4" s="1"/>
  <c r="B3226" i="4" s="1"/>
  <c r="B3227" i="4" s="1"/>
  <c r="B3228" i="4" s="1"/>
  <c r="B3229" i="4" s="1"/>
  <c r="B3230" i="4" s="1"/>
  <c r="B3231" i="4" s="1"/>
  <c r="B3232" i="4" s="1"/>
  <c r="B3233" i="4" s="1"/>
  <c r="B3234" i="4" s="1"/>
  <c r="B3235" i="4" s="1"/>
  <c r="B3236" i="4" s="1"/>
  <c r="B3237" i="4" s="1"/>
  <c r="B3238" i="4" s="1"/>
  <c r="B3239" i="4" s="1"/>
  <c r="B3240" i="4" s="1"/>
  <c r="B3241" i="4" s="1"/>
  <c r="B3242" i="4" s="1"/>
  <c r="B3243" i="4" s="1"/>
  <c r="B3244" i="4" s="1"/>
  <c r="B3245" i="4" s="1"/>
  <c r="B3246" i="4" s="1"/>
  <c r="B3247" i="4" s="1"/>
  <c r="B3248" i="4" s="1"/>
  <c r="B3249" i="4" s="1"/>
  <c r="B3250" i="4" s="1"/>
  <c r="B3251" i="4" s="1"/>
  <c r="B3252" i="4" s="1"/>
  <c r="B3253" i="4" s="1"/>
  <c r="B3254" i="4" s="1"/>
  <c r="B3255" i="4" s="1"/>
  <c r="B3256" i="4" s="1"/>
  <c r="B3257" i="4" s="1"/>
  <c r="B3258" i="4" s="1"/>
  <c r="B3259" i="4" s="1"/>
  <c r="B3260" i="4" s="1"/>
  <c r="B3261" i="4" s="1"/>
  <c r="B3262" i="4" s="1"/>
  <c r="B3263" i="4" s="1"/>
  <c r="B3264" i="4" s="1"/>
  <c r="B3265" i="4" s="1"/>
  <c r="B3266" i="4" s="1"/>
  <c r="B3267" i="4" s="1"/>
  <c r="B3268" i="4" s="1"/>
  <c r="B3269" i="4" s="1"/>
  <c r="B3270" i="4" s="1"/>
  <c r="B3271" i="4" s="1"/>
  <c r="B3272" i="4" s="1"/>
  <c r="B3273" i="4" s="1"/>
  <c r="B3274" i="4" s="1"/>
  <c r="B3275" i="4" s="1"/>
  <c r="B3276" i="4" s="1"/>
  <c r="B3277" i="4" s="1"/>
  <c r="B3278" i="4" s="1"/>
  <c r="B3279" i="4" s="1"/>
  <c r="B3280" i="4" s="1"/>
  <c r="B3281" i="4" s="1"/>
  <c r="B3282" i="4" s="1"/>
  <c r="B3283" i="4" s="1"/>
  <c r="B3284" i="4" s="1"/>
  <c r="B3285" i="4" s="1"/>
  <c r="B3286" i="4" s="1"/>
  <c r="B3287" i="4" s="1"/>
  <c r="B3288" i="4" s="1"/>
  <c r="B3289" i="4" s="1"/>
  <c r="B3290" i="4" s="1"/>
  <c r="B3291" i="4" s="1"/>
  <c r="B3292" i="4" s="1"/>
  <c r="B3293" i="4" s="1"/>
  <c r="B3294" i="4" s="1"/>
  <c r="B3295" i="4" s="1"/>
  <c r="B3296" i="4" s="1"/>
  <c r="B3297" i="4" s="1"/>
  <c r="B3298" i="4" s="1"/>
  <c r="B3299" i="4" s="1"/>
  <c r="B3300" i="4" s="1"/>
  <c r="B3301" i="4" s="1"/>
  <c r="B3302" i="4" s="1"/>
  <c r="B3303" i="4" s="1"/>
  <c r="B3304" i="4" s="1"/>
  <c r="B3305" i="4" s="1"/>
  <c r="B3306" i="4" s="1"/>
  <c r="B3307" i="4" s="1"/>
  <c r="B3308" i="4" s="1"/>
  <c r="B3309" i="4" s="1"/>
  <c r="B3310" i="4" s="1"/>
  <c r="B3311" i="4" s="1"/>
  <c r="B3312" i="4" s="1"/>
  <c r="B3313" i="4" s="1"/>
  <c r="B3314" i="4" s="1"/>
  <c r="B3315" i="4" s="1"/>
  <c r="B3316" i="4" s="1"/>
  <c r="B3317" i="4" s="1"/>
  <c r="B3318" i="4" s="1"/>
  <c r="B3319" i="4" s="1"/>
  <c r="B3320" i="4" s="1"/>
  <c r="B3321" i="4" s="1"/>
  <c r="B3322" i="4" s="1"/>
  <c r="B3323" i="4" s="1"/>
  <c r="B3324" i="4" s="1"/>
  <c r="B3325" i="4" s="1"/>
  <c r="B3326" i="4" s="1"/>
  <c r="B3327" i="4" s="1"/>
  <c r="B3328" i="4" s="1"/>
  <c r="B3329" i="4" s="1"/>
  <c r="B3330" i="4" s="1"/>
  <c r="B3331" i="4" s="1"/>
  <c r="B3332" i="4" s="1"/>
  <c r="B3333" i="4" s="1"/>
  <c r="B3334" i="4" s="1"/>
  <c r="B3335" i="4" s="1"/>
  <c r="B3336" i="4" s="1"/>
  <c r="B3337" i="4" s="1"/>
  <c r="B3338" i="4" s="1"/>
  <c r="B3339" i="4" s="1"/>
  <c r="B3340" i="4" s="1"/>
  <c r="B3341" i="4" s="1"/>
  <c r="B3342" i="4" s="1"/>
  <c r="B3343" i="4" s="1"/>
  <c r="B3344" i="4" s="1"/>
  <c r="B3345" i="4" s="1"/>
  <c r="B3346" i="4" s="1"/>
  <c r="B3347" i="4" s="1"/>
  <c r="B3348" i="4" s="1"/>
  <c r="B3349" i="4" s="1"/>
  <c r="B3350" i="4" s="1"/>
  <c r="B3351" i="4" s="1"/>
  <c r="B3352" i="4" s="1"/>
  <c r="B3353" i="4" s="1"/>
  <c r="B3354" i="4" s="1"/>
  <c r="B3355" i="4" s="1"/>
  <c r="B3356" i="4" s="1"/>
  <c r="B3357" i="4" s="1"/>
  <c r="B3358" i="4" s="1"/>
  <c r="B3359" i="4" s="1"/>
  <c r="B3360" i="4" s="1"/>
  <c r="B3361" i="4" s="1"/>
  <c r="B3362" i="4" s="1"/>
  <c r="B3363" i="4" s="1"/>
  <c r="B3364" i="4" s="1"/>
  <c r="B3365" i="4" s="1"/>
  <c r="B3366" i="4" s="1"/>
  <c r="B3367" i="4" s="1"/>
  <c r="B3368" i="4" s="1"/>
  <c r="B3369" i="4" s="1"/>
  <c r="B3370" i="4" s="1"/>
  <c r="B3371" i="4" s="1"/>
  <c r="B3372" i="4" s="1"/>
  <c r="B3373" i="4" s="1"/>
  <c r="B3374" i="4" s="1"/>
  <c r="B3375" i="4" s="1"/>
  <c r="B3376" i="4" s="1"/>
  <c r="B3377" i="4" s="1"/>
  <c r="B3378" i="4" s="1"/>
  <c r="B3379" i="4" s="1"/>
  <c r="B3380" i="4" s="1"/>
  <c r="B3381" i="4" s="1"/>
  <c r="B3382" i="4" s="1"/>
  <c r="B3383" i="4" s="1"/>
  <c r="B3384" i="4" s="1"/>
  <c r="B3385" i="4" s="1"/>
  <c r="B3386" i="4" s="1"/>
  <c r="B3387" i="4" s="1"/>
  <c r="B3388" i="4" s="1"/>
  <c r="B3389" i="4" s="1"/>
  <c r="B3390" i="4" s="1"/>
  <c r="B3391" i="4" s="1"/>
  <c r="B3392" i="4" s="1"/>
  <c r="B3393" i="4" s="1"/>
  <c r="B3394" i="4" s="1"/>
  <c r="B3395" i="4" s="1"/>
  <c r="B3396" i="4" s="1"/>
  <c r="B3397" i="4" s="1"/>
  <c r="B3398" i="4" s="1"/>
  <c r="B3399" i="4" s="1"/>
  <c r="B3400" i="4" s="1"/>
  <c r="B3401" i="4" s="1"/>
  <c r="B3402" i="4" s="1"/>
  <c r="B3403" i="4" s="1"/>
  <c r="B3404" i="4" s="1"/>
  <c r="B3405" i="4" s="1"/>
  <c r="B3406" i="4" s="1"/>
  <c r="B3407" i="4" s="1"/>
  <c r="B3408" i="4" s="1"/>
  <c r="B3409" i="4" s="1"/>
  <c r="B3410" i="4" s="1"/>
  <c r="B3411" i="4" s="1"/>
  <c r="B3412" i="4" s="1"/>
  <c r="B3413" i="4" s="1"/>
  <c r="B3414" i="4" s="1"/>
  <c r="B3415" i="4" s="1"/>
  <c r="B3416" i="4" s="1"/>
  <c r="B3417" i="4" s="1"/>
  <c r="B3418" i="4" s="1"/>
  <c r="B3419" i="4" s="1"/>
  <c r="B3420" i="4" s="1"/>
  <c r="B3421" i="4" s="1"/>
  <c r="B3422" i="4" s="1"/>
  <c r="B3423" i="4" s="1"/>
  <c r="B3424" i="4" s="1"/>
  <c r="B3425" i="4" s="1"/>
  <c r="B3426" i="4" s="1"/>
  <c r="B3427" i="4" s="1"/>
  <c r="B3428" i="4" s="1"/>
  <c r="B3429" i="4" s="1"/>
  <c r="B3430" i="4" s="1"/>
  <c r="B3431" i="4" s="1"/>
  <c r="B3432" i="4" s="1"/>
  <c r="B3433" i="4" s="1"/>
  <c r="B3434" i="4" s="1"/>
  <c r="B3435" i="4" s="1"/>
  <c r="B3436" i="4" s="1"/>
  <c r="B3437" i="4" s="1"/>
  <c r="B3438" i="4" s="1"/>
  <c r="B3439" i="4" s="1"/>
  <c r="B3440" i="4" s="1"/>
  <c r="B3441" i="4" s="1"/>
  <c r="B3442" i="4" s="1"/>
  <c r="B3443" i="4" s="1"/>
  <c r="B3444" i="4" s="1"/>
  <c r="B3445" i="4" s="1"/>
  <c r="B3446" i="4" s="1"/>
  <c r="B3447" i="4" s="1"/>
  <c r="B3448" i="4" s="1"/>
  <c r="B3449" i="4" s="1"/>
  <c r="B3450" i="4" s="1"/>
  <c r="B3451" i="4" s="1"/>
  <c r="B3452" i="4" s="1"/>
  <c r="B3453" i="4" s="1"/>
  <c r="B3454" i="4" s="1"/>
  <c r="B3455" i="4" s="1"/>
  <c r="B3456" i="4" s="1"/>
  <c r="B3457" i="4" s="1"/>
  <c r="B3458" i="4" s="1"/>
  <c r="B3459" i="4" s="1"/>
  <c r="B3460" i="4" s="1"/>
  <c r="B3461" i="4" s="1"/>
  <c r="B3462" i="4" s="1"/>
  <c r="B3463" i="4" s="1"/>
  <c r="B3464" i="4" s="1"/>
  <c r="B3465" i="4" s="1"/>
  <c r="B3466" i="4" s="1"/>
  <c r="B3467" i="4" s="1"/>
  <c r="B3468" i="4" s="1"/>
  <c r="B3469" i="4" s="1"/>
  <c r="B3470" i="4" s="1"/>
  <c r="B3471" i="4" s="1"/>
  <c r="B3472" i="4" s="1"/>
  <c r="B3473" i="4" s="1"/>
  <c r="B3474" i="4" s="1"/>
  <c r="B3475" i="4" s="1"/>
  <c r="B3476" i="4" s="1"/>
  <c r="B3477" i="4" s="1"/>
  <c r="B3478" i="4" s="1"/>
  <c r="B3479" i="4" s="1"/>
  <c r="B3480" i="4" s="1"/>
  <c r="B3481" i="4" s="1"/>
  <c r="B3482" i="4" s="1"/>
  <c r="B3483" i="4" s="1"/>
  <c r="B3484" i="4" s="1"/>
  <c r="B3485" i="4" s="1"/>
  <c r="B3486" i="4" s="1"/>
  <c r="B3487" i="4" s="1"/>
  <c r="B3488" i="4" s="1"/>
  <c r="B3489" i="4" s="1"/>
  <c r="B3490" i="4" s="1"/>
  <c r="B3491" i="4" s="1"/>
  <c r="B3492" i="4" s="1"/>
  <c r="B3493" i="4" s="1"/>
  <c r="B3494" i="4" s="1"/>
  <c r="B3495" i="4" s="1"/>
  <c r="B3496" i="4" s="1"/>
  <c r="B3497" i="4" s="1"/>
  <c r="B3498" i="4" s="1"/>
  <c r="B3499" i="4" s="1"/>
  <c r="B3500" i="4" s="1"/>
  <c r="B3501" i="4" s="1"/>
  <c r="B3502" i="4" s="1"/>
  <c r="B3503" i="4" s="1"/>
  <c r="B3504" i="4" s="1"/>
  <c r="B3505" i="4" s="1"/>
  <c r="B3506" i="4" s="1"/>
  <c r="B3507" i="4" s="1"/>
  <c r="B3508" i="4" s="1"/>
  <c r="B3509" i="4" s="1"/>
  <c r="B3510" i="4" s="1"/>
  <c r="B3511" i="4" s="1"/>
  <c r="B3512" i="4" s="1"/>
  <c r="B3513" i="4" s="1"/>
  <c r="B3514" i="4" s="1"/>
  <c r="B3515" i="4" s="1"/>
  <c r="B3516" i="4" s="1"/>
  <c r="B3517" i="4" s="1"/>
  <c r="B3518" i="4" s="1"/>
  <c r="B3519" i="4" s="1"/>
  <c r="B3520" i="4" s="1"/>
  <c r="B3521" i="4" s="1"/>
  <c r="B3522" i="4" s="1"/>
  <c r="B3523" i="4" s="1"/>
  <c r="B3524" i="4" s="1"/>
  <c r="B3525" i="4" s="1"/>
  <c r="B3526" i="4" s="1"/>
  <c r="B3527" i="4" s="1"/>
  <c r="B3528" i="4" s="1"/>
  <c r="B3529" i="4" s="1"/>
  <c r="B3530" i="4" s="1"/>
  <c r="B3531" i="4" s="1"/>
  <c r="B3532" i="4" s="1"/>
  <c r="B3533" i="4" s="1"/>
  <c r="B3534" i="4" s="1"/>
  <c r="B3535" i="4" s="1"/>
  <c r="B3536" i="4" s="1"/>
  <c r="B3537" i="4" s="1"/>
  <c r="B3538" i="4" s="1"/>
  <c r="B3539" i="4" s="1"/>
  <c r="B3540" i="4" s="1"/>
  <c r="B3541" i="4" s="1"/>
  <c r="B3542" i="4" s="1"/>
  <c r="B3543" i="4" s="1"/>
  <c r="B3544" i="4" s="1"/>
  <c r="B3545" i="4" s="1"/>
  <c r="B3546" i="4" s="1"/>
  <c r="B3547" i="4" s="1"/>
  <c r="B3548" i="4" s="1"/>
  <c r="B3549" i="4" s="1"/>
  <c r="B3550" i="4" s="1"/>
  <c r="B3551" i="4" s="1"/>
  <c r="B3552" i="4" s="1"/>
  <c r="B3553" i="4" s="1"/>
  <c r="B3554" i="4" s="1"/>
  <c r="B3555" i="4" s="1"/>
  <c r="B3556" i="4" s="1"/>
  <c r="B3557" i="4" s="1"/>
  <c r="B3558" i="4" s="1"/>
  <c r="B3559" i="4" s="1"/>
  <c r="B3560" i="4" s="1"/>
  <c r="B3561" i="4" s="1"/>
  <c r="B3562" i="4" s="1"/>
  <c r="B3563" i="4" s="1"/>
  <c r="B3564" i="4" s="1"/>
  <c r="B3565" i="4" s="1"/>
  <c r="B3566" i="4" s="1"/>
  <c r="B3567" i="4" s="1"/>
  <c r="B3568" i="4" s="1"/>
  <c r="B3569" i="4" s="1"/>
  <c r="B3570" i="4" s="1"/>
  <c r="B3571" i="4" s="1"/>
  <c r="B3572" i="4" s="1"/>
  <c r="B3573" i="4" s="1"/>
  <c r="B3574" i="4" s="1"/>
  <c r="B3575" i="4" s="1"/>
  <c r="B3576" i="4" s="1"/>
  <c r="B3577" i="4" s="1"/>
  <c r="B3578" i="4" s="1"/>
  <c r="B3579" i="4" s="1"/>
  <c r="B3580" i="4" s="1"/>
  <c r="B3581" i="4" s="1"/>
  <c r="B3582" i="4" s="1"/>
  <c r="B3583" i="4" s="1"/>
  <c r="B3584" i="4" s="1"/>
  <c r="B3585" i="4" s="1"/>
  <c r="B3586" i="4" s="1"/>
  <c r="B3587" i="4" s="1"/>
  <c r="B3588" i="4" s="1"/>
  <c r="B3589" i="4" s="1"/>
  <c r="B3590" i="4" s="1"/>
  <c r="B3591" i="4" s="1"/>
  <c r="B3592" i="4" s="1"/>
  <c r="B3593" i="4" s="1"/>
  <c r="B3594" i="4" s="1"/>
  <c r="B3595" i="4" s="1"/>
  <c r="B3596" i="4" s="1"/>
  <c r="B3597" i="4" s="1"/>
  <c r="B3598" i="4" s="1"/>
  <c r="B3599" i="4" s="1"/>
  <c r="B3600" i="4" s="1"/>
  <c r="B3601" i="4" s="1"/>
  <c r="B3602" i="4" s="1"/>
  <c r="B3603" i="4" s="1"/>
  <c r="B3604" i="4" s="1"/>
  <c r="B3605" i="4" s="1"/>
  <c r="B3606" i="4" s="1"/>
  <c r="B3607" i="4" s="1"/>
  <c r="B3608" i="4" s="1"/>
  <c r="B3609" i="4" s="1"/>
  <c r="B3610" i="4" s="1"/>
  <c r="B3611" i="4" s="1"/>
  <c r="B3612" i="4" s="1"/>
  <c r="B3613" i="4" s="1"/>
  <c r="B3614" i="4" s="1"/>
  <c r="B3615" i="4" s="1"/>
  <c r="B3616" i="4" s="1"/>
  <c r="B3617" i="4" s="1"/>
  <c r="B3618" i="4" s="1"/>
  <c r="B3619" i="4" s="1"/>
  <c r="B3620" i="4" s="1"/>
  <c r="B3621" i="4" s="1"/>
  <c r="B3622" i="4" s="1"/>
  <c r="B3623" i="4" s="1"/>
  <c r="B3624" i="4" s="1"/>
  <c r="B3625" i="4" s="1"/>
  <c r="B3626" i="4" s="1"/>
  <c r="B3627" i="4" s="1"/>
  <c r="B3628" i="4" s="1"/>
  <c r="B3629" i="4" s="1"/>
  <c r="B3630" i="4" s="1"/>
  <c r="B3631" i="4" s="1"/>
  <c r="B3632" i="4" s="1"/>
  <c r="B3633" i="4" s="1"/>
  <c r="B3634" i="4" s="1"/>
  <c r="B3635" i="4" s="1"/>
  <c r="B3636" i="4" s="1"/>
  <c r="B3637" i="4" s="1"/>
  <c r="B3638" i="4" s="1"/>
  <c r="B3639" i="4" s="1"/>
  <c r="B3640" i="4" s="1"/>
  <c r="B3641" i="4" s="1"/>
  <c r="B3642" i="4" s="1"/>
  <c r="B3643" i="4" s="1"/>
  <c r="B3644" i="4" s="1"/>
  <c r="B3645" i="4" s="1"/>
  <c r="B3646" i="4" s="1"/>
  <c r="B3647" i="4" s="1"/>
  <c r="B3648" i="4" s="1"/>
  <c r="B3649" i="4" s="1"/>
  <c r="B3650" i="4" s="1"/>
  <c r="I108" i="4"/>
  <c r="I115" i="4"/>
  <c r="J100" i="4" l="1"/>
  <c r="K100" i="4"/>
  <c r="J106" i="4"/>
  <c r="K106" i="4"/>
  <c r="J98" i="4"/>
  <c r="K98" i="4"/>
  <c r="J94" i="4"/>
  <c r="K94" i="4"/>
  <c r="J103" i="4"/>
  <c r="K103" i="4"/>
  <c r="J104" i="4"/>
  <c r="K104" i="4"/>
  <c r="J95" i="4"/>
  <c r="K95" i="4"/>
  <c r="J115" i="4"/>
  <c r="K115" i="4"/>
  <c r="J110" i="4"/>
  <c r="K110" i="4"/>
  <c r="J102" i="4"/>
  <c r="K102" i="4"/>
  <c r="J116" i="4"/>
  <c r="K116" i="4"/>
  <c r="J108" i="4"/>
  <c r="K108" i="4"/>
  <c r="J118" i="4"/>
  <c r="K118" i="4"/>
  <c r="J107" i="4"/>
  <c r="K107" i="4"/>
  <c r="J109" i="4"/>
  <c r="K109" i="4"/>
  <c r="J122" i="4"/>
  <c r="K122" i="4"/>
  <c r="J117" i="4"/>
  <c r="K117" i="4"/>
  <c r="J119" i="4"/>
  <c r="K119" i="4"/>
  <c r="J105" i="4"/>
  <c r="K105" i="4"/>
  <c r="J97" i="4"/>
  <c r="K97" i="4"/>
  <c r="J113" i="4"/>
  <c r="K113" i="4"/>
  <c r="J121" i="4"/>
  <c r="K121" i="4"/>
  <c r="J99" i="4"/>
  <c r="K99" i="4"/>
  <c r="J120" i="4"/>
  <c r="K120" i="4"/>
  <c r="J112" i="4"/>
  <c r="K112" i="4"/>
  <c r="J111" i="4"/>
  <c r="K111" i="4"/>
  <c r="J93" i="4"/>
  <c r="K93" i="4"/>
  <c r="J114" i="4"/>
  <c r="K114" i="4"/>
  <c r="J96" i="4"/>
  <c r="K96" i="4"/>
  <c r="J101" i="4"/>
  <c r="K101" i="4"/>
  <c r="I127" i="4"/>
  <c r="I141" i="4"/>
  <c r="I132" i="4"/>
  <c r="I139" i="4"/>
  <c r="I144" i="4"/>
  <c r="I146" i="4"/>
  <c r="I134" i="4"/>
  <c r="I123" i="4"/>
  <c r="I148" i="4"/>
  <c r="I140" i="4"/>
  <c r="I153" i="4"/>
  <c r="I138" i="4"/>
  <c r="I147" i="4"/>
  <c r="I130" i="4"/>
  <c r="I142" i="4"/>
  <c r="I124" i="4"/>
  <c r="I150" i="4"/>
  <c r="I151" i="4"/>
  <c r="I133" i="4"/>
  <c r="I137" i="4"/>
  <c r="I125" i="4"/>
  <c r="I128" i="4"/>
  <c r="I129" i="4"/>
  <c r="I131" i="4"/>
  <c r="I149" i="4"/>
  <c r="I135" i="4"/>
  <c r="I145" i="4"/>
  <c r="I152" i="4"/>
  <c r="I143" i="4"/>
  <c r="I136" i="4"/>
  <c r="I126" i="4"/>
  <c r="B3651" i="4"/>
  <c r="B3652" i="4" s="1"/>
  <c r="B3653" i="4" s="1"/>
  <c r="B3654" i="4" s="1"/>
  <c r="B3655" i="4" s="1"/>
  <c r="B3656" i="4" s="1"/>
  <c r="B3657" i="4" s="1"/>
  <c r="B3658" i="4" s="1"/>
  <c r="B3659" i="4" s="1"/>
  <c r="B3660" i="4" s="1"/>
  <c r="B3661" i="4" s="1"/>
  <c r="B3662" i="4" s="1"/>
  <c r="B3663" i="4" s="1"/>
  <c r="B3664" i="4" s="1"/>
  <c r="B3665" i="4" s="1"/>
  <c r="B3666" i="4" s="1"/>
  <c r="B3667" i="4" s="1"/>
  <c r="B3668" i="4" s="1"/>
  <c r="B3669" i="4" s="1"/>
  <c r="B3670" i="4" s="1"/>
  <c r="B3671" i="4" s="1"/>
  <c r="B3672" i="4" s="1"/>
  <c r="B3673" i="4" s="1"/>
  <c r="B3674" i="4" s="1"/>
  <c r="B3675" i="4" s="1"/>
  <c r="B3676" i="4" s="1"/>
  <c r="B3677" i="4" s="1"/>
  <c r="B3678" i="4" s="1"/>
  <c r="B3679" i="4" s="1"/>
  <c r="B3680" i="4" s="1"/>
  <c r="B3681" i="4" s="1"/>
  <c r="B3682" i="4" s="1"/>
  <c r="B3683" i="4" s="1"/>
  <c r="B3684" i="4" s="1"/>
  <c r="B3685" i="4" s="1"/>
  <c r="B3686" i="4" s="1"/>
  <c r="B3687" i="4" s="1"/>
  <c r="B3688" i="4" s="1"/>
  <c r="B3689" i="4" s="1"/>
  <c r="B3690" i="4" s="1"/>
  <c r="B3691" i="4" s="1"/>
  <c r="B3692" i="4" s="1"/>
  <c r="B3693" i="4" s="1"/>
  <c r="B3694" i="4" s="1"/>
  <c r="B3695" i="4" s="1"/>
  <c r="B3696" i="4" s="1"/>
  <c r="B3697" i="4" s="1"/>
  <c r="B3698" i="4" s="1"/>
  <c r="B3699" i="4" s="1"/>
  <c r="B3700" i="4" s="1"/>
  <c r="B3701" i="4" s="1"/>
  <c r="B3702" i="4" s="1"/>
  <c r="B3703" i="4" s="1"/>
  <c r="B3704" i="4" s="1"/>
  <c r="B3705" i="4" s="1"/>
  <c r="B3706" i="4" s="1"/>
  <c r="B3707" i="4" s="1"/>
  <c r="B3708" i="4" s="1"/>
  <c r="B3709" i="4" s="1"/>
  <c r="B3710" i="4" s="1"/>
  <c r="B3711" i="4" s="1"/>
  <c r="B3712" i="4" s="1"/>
  <c r="B3713" i="4" s="1"/>
  <c r="B3714" i="4" s="1"/>
  <c r="B3715" i="4" s="1"/>
  <c r="B3716" i="4" s="1"/>
  <c r="B3717" i="4" s="1"/>
  <c r="B3718" i="4" s="1"/>
  <c r="B3719" i="4" s="1"/>
  <c r="B3720" i="4" s="1"/>
  <c r="B3721" i="4" s="1"/>
  <c r="B3722" i="4" s="1"/>
  <c r="B3723" i="4" s="1"/>
  <c r="B3724" i="4" s="1"/>
  <c r="B3725" i="4" s="1"/>
  <c r="B3726" i="4" s="1"/>
  <c r="B3727" i="4" s="1"/>
  <c r="B3728" i="4" s="1"/>
  <c r="B3729" i="4" s="1"/>
  <c r="B3730" i="4" s="1"/>
  <c r="B3731" i="4" s="1"/>
  <c r="B3732" i="4" s="1"/>
  <c r="B3733" i="4" s="1"/>
  <c r="B3734" i="4" s="1"/>
  <c r="B3735" i="4" s="1"/>
  <c r="B3736" i="4" s="1"/>
  <c r="B3737" i="4" s="1"/>
  <c r="B3738" i="4" s="1"/>
  <c r="B3739" i="4" s="1"/>
  <c r="B3740" i="4" s="1"/>
  <c r="B3741" i="4" s="1"/>
  <c r="B3742" i="4" s="1"/>
  <c r="B3743" i="4" s="1"/>
  <c r="B3744" i="4" s="1"/>
  <c r="B3745" i="4" s="1"/>
  <c r="B3746" i="4" s="1"/>
  <c r="B3747" i="4" s="1"/>
  <c r="B3748" i="4" s="1"/>
  <c r="B3749" i="4" s="1"/>
  <c r="B3750" i="4" s="1"/>
  <c r="B3751" i="4" s="1"/>
  <c r="B3752" i="4" s="1"/>
  <c r="B3753" i="4" s="1"/>
  <c r="B3754" i="4" s="1"/>
  <c r="B3755" i="4" s="1"/>
  <c r="B3756" i="4" s="1"/>
  <c r="B3757" i="4" s="1"/>
  <c r="B3758" i="4" s="1"/>
  <c r="B3759" i="4" s="1"/>
  <c r="B3760" i="4" s="1"/>
  <c r="B3761" i="4" s="1"/>
  <c r="B3762" i="4" s="1"/>
  <c r="B3763" i="4" s="1"/>
  <c r="B3764" i="4" s="1"/>
  <c r="B3765" i="4" s="1"/>
  <c r="B3766" i="4" s="1"/>
  <c r="B3767" i="4" s="1"/>
  <c r="B3768" i="4" s="1"/>
  <c r="B3769" i="4" s="1"/>
  <c r="B3770" i="4" s="1"/>
  <c r="B3771" i="4" s="1"/>
  <c r="B3772" i="4" s="1"/>
  <c r="B3773" i="4" s="1"/>
  <c r="B3774" i="4" s="1"/>
  <c r="B3775" i="4" s="1"/>
  <c r="B3776" i="4" s="1"/>
  <c r="B3777" i="4" s="1"/>
  <c r="B3778" i="4" s="1"/>
  <c r="B3779" i="4" s="1"/>
  <c r="B3780" i="4" s="1"/>
  <c r="B3781" i="4" s="1"/>
  <c r="B3782" i="4" s="1"/>
  <c r="B3783" i="4" s="1"/>
  <c r="B3784" i="4" s="1"/>
  <c r="B3785" i="4" s="1"/>
  <c r="B3786" i="4" s="1"/>
  <c r="B3787" i="4" s="1"/>
  <c r="B3788" i="4" s="1"/>
  <c r="B3789" i="4" s="1"/>
  <c r="B3790" i="4" s="1"/>
  <c r="B3791" i="4" s="1"/>
  <c r="B3792" i="4" s="1"/>
  <c r="B3793" i="4" s="1"/>
  <c r="B3794" i="4" s="1"/>
  <c r="B3795" i="4" s="1"/>
  <c r="B3796" i="4" s="1"/>
  <c r="B3797" i="4" s="1"/>
  <c r="B3798" i="4" s="1"/>
  <c r="B3799" i="4" s="1"/>
  <c r="B3800" i="4" s="1"/>
  <c r="B3801" i="4" s="1"/>
  <c r="B3802" i="4" s="1"/>
  <c r="B3803" i="4" s="1"/>
  <c r="B3804" i="4" s="1"/>
  <c r="B3805" i="4" s="1"/>
  <c r="B3806" i="4" s="1"/>
  <c r="B3807" i="4" s="1"/>
  <c r="B3808" i="4" s="1"/>
  <c r="B3809" i="4" s="1"/>
  <c r="B3810" i="4" s="1"/>
  <c r="B3811" i="4" s="1"/>
  <c r="B3812" i="4" s="1"/>
  <c r="B3813" i="4" s="1"/>
  <c r="B3814" i="4" s="1"/>
  <c r="B3815" i="4" s="1"/>
  <c r="B3816" i="4" s="1"/>
  <c r="B3817" i="4" s="1"/>
  <c r="B3818" i="4" s="1"/>
  <c r="B3819" i="4" s="1"/>
  <c r="B3820" i="4" s="1"/>
  <c r="B3821" i="4" s="1"/>
  <c r="B3822" i="4" s="1"/>
  <c r="B3823" i="4" s="1"/>
  <c r="B3824" i="4" s="1"/>
  <c r="B3825" i="4" s="1"/>
  <c r="B3826" i="4" s="1"/>
  <c r="B3827" i="4" s="1"/>
  <c r="B3828" i="4" s="1"/>
  <c r="B3829" i="4" s="1"/>
  <c r="B3830" i="4" s="1"/>
  <c r="B3831" i="4" s="1"/>
  <c r="B3832" i="4" s="1"/>
  <c r="B3833" i="4" s="1"/>
  <c r="B3834" i="4" s="1"/>
  <c r="B3835" i="4" s="1"/>
  <c r="B3836" i="4" s="1"/>
  <c r="B3837" i="4" s="1"/>
  <c r="B3838" i="4" s="1"/>
  <c r="B3839" i="4" s="1"/>
  <c r="B3840" i="4" s="1"/>
  <c r="B3841" i="4" s="1"/>
  <c r="B3842" i="4" s="1"/>
  <c r="B3843" i="4" s="1"/>
  <c r="B3844" i="4" s="1"/>
  <c r="B3845" i="4" s="1"/>
  <c r="B3846" i="4" s="1"/>
  <c r="B3847" i="4" s="1"/>
  <c r="B3848" i="4" s="1"/>
  <c r="B3849" i="4" s="1"/>
  <c r="B3850" i="4" s="1"/>
  <c r="B3851" i="4" s="1"/>
  <c r="B3852" i="4" s="1"/>
  <c r="B3853" i="4" s="1"/>
  <c r="B3854" i="4" s="1"/>
  <c r="B3855" i="4" s="1"/>
  <c r="B3856" i="4" s="1"/>
  <c r="B3857" i="4" s="1"/>
  <c r="B3858" i="4" s="1"/>
  <c r="B3859" i="4" s="1"/>
  <c r="B3860" i="4" s="1"/>
  <c r="B3861" i="4" s="1"/>
  <c r="B3862" i="4" s="1"/>
  <c r="B3863" i="4" s="1"/>
  <c r="B3864" i="4" s="1"/>
  <c r="B3865" i="4" s="1"/>
  <c r="B3866" i="4" s="1"/>
  <c r="B3867" i="4" s="1"/>
  <c r="B3868" i="4" s="1"/>
  <c r="B3869" i="4" s="1"/>
  <c r="B3870" i="4" s="1"/>
  <c r="B3871" i="4" s="1"/>
  <c r="B3872" i="4" s="1"/>
  <c r="B3873" i="4" s="1"/>
  <c r="B3874" i="4" s="1"/>
  <c r="B3875" i="4" s="1"/>
  <c r="B3876" i="4" s="1"/>
  <c r="B3877" i="4" s="1"/>
  <c r="B3878" i="4" s="1"/>
  <c r="B3879" i="4" s="1"/>
  <c r="B3880" i="4" s="1"/>
  <c r="B3881" i="4" s="1"/>
  <c r="B3882" i="4" s="1"/>
  <c r="B3883" i="4" s="1"/>
  <c r="B3884" i="4" s="1"/>
  <c r="B3885" i="4" s="1"/>
  <c r="B3886" i="4" s="1"/>
  <c r="B3887" i="4" s="1"/>
  <c r="B3888" i="4" s="1"/>
  <c r="B3889" i="4" s="1"/>
  <c r="B3890" i="4" s="1"/>
  <c r="B3891" i="4" s="1"/>
  <c r="B3892" i="4" s="1"/>
  <c r="B3893" i="4" s="1"/>
  <c r="B3894" i="4" s="1"/>
  <c r="B3895" i="4" s="1"/>
  <c r="B3896" i="4" s="1"/>
  <c r="B3897" i="4" s="1"/>
  <c r="B3898" i="4" s="1"/>
  <c r="B3899" i="4" s="1"/>
  <c r="B3900" i="4" s="1"/>
  <c r="B3901" i="4" s="1"/>
  <c r="B3902" i="4" s="1"/>
  <c r="B3903" i="4" s="1"/>
  <c r="B3904" i="4" s="1"/>
  <c r="B3905" i="4" s="1"/>
  <c r="B3906" i="4" s="1"/>
  <c r="B3907" i="4" s="1"/>
  <c r="B3908" i="4" s="1"/>
  <c r="B3909" i="4" s="1"/>
  <c r="B3910" i="4" s="1"/>
  <c r="B3911" i="4" s="1"/>
  <c r="B3912" i="4" s="1"/>
  <c r="B3913" i="4" s="1"/>
  <c r="B3914" i="4" s="1"/>
  <c r="B3915" i="4" s="1"/>
  <c r="B3916" i="4" s="1"/>
  <c r="B3917" i="4" s="1"/>
  <c r="B3918" i="4" s="1"/>
  <c r="B3919" i="4" s="1"/>
  <c r="B3920" i="4" s="1"/>
  <c r="B3921" i="4" s="1"/>
  <c r="B3922" i="4" s="1"/>
  <c r="B3923" i="4" s="1"/>
  <c r="B3924" i="4" s="1"/>
  <c r="B3925" i="4" s="1"/>
  <c r="B3926" i="4" s="1"/>
  <c r="B3927" i="4" s="1"/>
  <c r="B3928" i="4" s="1"/>
  <c r="B3929" i="4" s="1"/>
  <c r="B3930" i="4" s="1"/>
  <c r="B3931" i="4" s="1"/>
  <c r="B3932" i="4" s="1"/>
  <c r="B3933" i="4" s="1"/>
  <c r="B3934" i="4" s="1"/>
  <c r="B3935" i="4" s="1"/>
  <c r="B3936" i="4" s="1"/>
  <c r="B3937" i="4" s="1"/>
  <c r="B3938" i="4" s="1"/>
  <c r="B3939" i="4" s="1"/>
  <c r="B3940" i="4" s="1"/>
  <c r="B3941" i="4" s="1"/>
  <c r="B3942" i="4" s="1"/>
  <c r="B3943" i="4" s="1"/>
  <c r="B3944" i="4" s="1"/>
  <c r="B3945" i="4" s="1"/>
  <c r="B3946" i="4" s="1"/>
  <c r="B3947" i="4" s="1"/>
  <c r="B3948" i="4" s="1"/>
  <c r="B3949" i="4" s="1"/>
  <c r="B3950" i="4" s="1"/>
  <c r="B3951" i="4" s="1"/>
  <c r="B3952" i="4" s="1"/>
  <c r="B3953" i="4" s="1"/>
  <c r="B3954" i="4" s="1"/>
  <c r="B3955" i="4" s="1"/>
  <c r="B3956" i="4" s="1"/>
  <c r="B3957" i="4" s="1"/>
  <c r="B3958" i="4" s="1"/>
  <c r="B3959" i="4" s="1"/>
  <c r="B3960" i="4" s="1"/>
  <c r="B3961" i="4" s="1"/>
  <c r="B3962" i="4" s="1"/>
  <c r="B3963" i="4" s="1"/>
  <c r="B3964" i="4" s="1"/>
  <c r="B3965" i="4" s="1"/>
  <c r="B3966" i="4" s="1"/>
  <c r="B3967" i="4" s="1"/>
  <c r="B3968" i="4" s="1"/>
  <c r="B3969" i="4" s="1"/>
  <c r="B3970" i="4" s="1"/>
  <c r="B3971" i="4" s="1"/>
  <c r="B3972" i="4" s="1"/>
  <c r="B3973" i="4" s="1"/>
  <c r="B3974" i="4" s="1"/>
  <c r="B3975" i="4" s="1"/>
  <c r="B3976" i="4" s="1"/>
  <c r="B3977" i="4" s="1"/>
  <c r="B3978" i="4" s="1"/>
  <c r="B3979" i="4" s="1"/>
  <c r="B3980" i="4" s="1"/>
  <c r="B3981" i="4" s="1"/>
  <c r="B3982" i="4" s="1"/>
  <c r="B3983" i="4" s="1"/>
  <c r="B3984" i="4" s="1"/>
  <c r="B3985" i="4" s="1"/>
  <c r="B3986" i="4" s="1"/>
  <c r="B3987" i="4" s="1"/>
  <c r="B3988" i="4" s="1"/>
  <c r="B3989" i="4" s="1"/>
  <c r="B3990" i="4" s="1"/>
  <c r="B3991" i="4" s="1"/>
  <c r="B3992" i="4" s="1"/>
  <c r="B3993" i="4" s="1"/>
  <c r="B3994" i="4" s="1"/>
  <c r="B3995" i="4" s="1"/>
  <c r="B3996" i="4" s="1"/>
  <c r="B3997" i="4" s="1"/>
  <c r="B3998" i="4" s="1"/>
  <c r="B3999" i="4" s="1"/>
  <c r="B4000" i="4" s="1"/>
  <c r="B4001" i="4" s="1"/>
  <c r="B4002" i="4" s="1"/>
  <c r="B4003" i="4" s="1"/>
  <c r="B4004" i="4" s="1"/>
  <c r="B4005" i="4" s="1"/>
  <c r="B4006" i="4" s="1"/>
  <c r="B4007" i="4" s="1"/>
  <c r="B4008" i="4" s="1"/>
  <c r="B4009" i="4" s="1"/>
  <c r="B4010" i="4" s="1"/>
  <c r="B4011" i="4" s="1"/>
  <c r="B4012" i="4" s="1"/>
  <c r="B4013" i="4" s="1"/>
  <c r="B4014" i="4" s="1"/>
  <c r="B4015" i="4" s="1"/>
  <c r="B4016" i="4" s="1"/>
  <c r="B4017" i="4" s="1"/>
  <c r="B4018" i="4" s="1"/>
  <c r="B4019" i="4" s="1"/>
  <c r="B4020" i="4" s="1"/>
  <c r="B4021" i="4" s="1"/>
  <c r="B4022" i="4" s="1"/>
  <c r="B4023" i="4" s="1"/>
  <c r="B4024" i="4" s="1"/>
  <c r="B4025" i="4" s="1"/>
  <c r="B4026" i="4" s="1"/>
  <c r="B4027" i="4" s="1"/>
  <c r="B4028" i="4" s="1"/>
  <c r="B4029" i="4" s="1"/>
  <c r="B4030" i="4" s="1"/>
  <c r="B4031" i="4" s="1"/>
  <c r="B4032" i="4" s="1"/>
  <c r="B4033" i="4" s="1"/>
  <c r="B4034" i="4" s="1"/>
  <c r="B4035" i="4" s="1"/>
  <c r="B4036" i="4" s="1"/>
  <c r="B4037" i="4" s="1"/>
  <c r="B4038" i="4" s="1"/>
  <c r="B4039" i="4" s="1"/>
  <c r="B4040" i="4" s="1"/>
  <c r="B4041" i="4" s="1"/>
  <c r="B4042" i="4" s="1"/>
  <c r="B4043" i="4" s="1"/>
  <c r="B4044" i="4" s="1"/>
  <c r="B4045" i="4" s="1"/>
  <c r="B4046" i="4" s="1"/>
  <c r="B4047" i="4" s="1"/>
  <c r="B4048" i="4" s="1"/>
  <c r="B4049" i="4" s="1"/>
  <c r="B4050" i="4" s="1"/>
  <c r="B4051" i="4" s="1"/>
  <c r="B4052" i="4" s="1"/>
  <c r="B4053" i="4" s="1"/>
  <c r="B4054" i="4" s="1"/>
  <c r="B4055" i="4" s="1"/>
  <c r="B4056" i="4" s="1"/>
  <c r="B4057" i="4" s="1"/>
  <c r="B4058" i="4" s="1"/>
  <c r="B4059" i="4" s="1"/>
  <c r="B4060" i="4" s="1"/>
  <c r="B4061" i="4" s="1"/>
  <c r="B4062" i="4" s="1"/>
  <c r="B4063" i="4" s="1"/>
  <c r="B4064" i="4" s="1"/>
  <c r="B4065" i="4" s="1"/>
  <c r="B4066" i="4" s="1"/>
  <c r="B4067" i="4" s="1"/>
  <c r="B4068" i="4" s="1"/>
  <c r="B4069" i="4" s="1"/>
  <c r="B4070" i="4" s="1"/>
  <c r="B4071" i="4" s="1"/>
  <c r="B4072" i="4" s="1"/>
  <c r="B4073" i="4" s="1"/>
  <c r="B4074" i="4" s="1"/>
  <c r="B4075" i="4" s="1"/>
  <c r="B4076" i="4" s="1"/>
  <c r="B4077" i="4" s="1"/>
  <c r="B4078" i="4" s="1"/>
  <c r="B4079" i="4" s="1"/>
  <c r="B4080" i="4" s="1"/>
  <c r="B4081" i="4" s="1"/>
  <c r="B4082" i="4" s="1"/>
  <c r="B4083" i="4" s="1"/>
  <c r="B4084" i="4" s="1"/>
  <c r="B4085" i="4" s="1"/>
  <c r="B4086" i="4" s="1"/>
  <c r="B4087" i="4" s="1"/>
  <c r="B4088" i="4" s="1"/>
  <c r="B4089" i="4" s="1"/>
  <c r="B4090" i="4" s="1"/>
  <c r="B4091" i="4" s="1"/>
  <c r="B4092" i="4" s="1"/>
  <c r="B4093" i="4" s="1"/>
  <c r="B4094" i="4" s="1"/>
  <c r="B4095" i="4" s="1"/>
  <c r="B4096" i="4" s="1"/>
  <c r="B4097" i="4" s="1"/>
  <c r="B4098" i="4" s="1"/>
  <c r="B4099" i="4" s="1"/>
  <c r="B4100" i="4" s="1"/>
  <c r="B4101" i="4" s="1"/>
  <c r="B4102" i="4" s="1"/>
  <c r="B4103" i="4" s="1"/>
  <c r="B4104" i="4" s="1"/>
  <c r="B4105" i="4" s="1"/>
  <c r="B4106" i="4" s="1"/>
  <c r="B4107" i="4" s="1"/>
  <c r="B4108" i="4" s="1"/>
  <c r="B4109" i="4" s="1"/>
  <c r="B4110" i="4" s="1"/>
  <c r="B4111" i="4" s="1"/>
  <c r="B4112" i="4" s="1"/>
  <c r="B4113" i="4" s="1"/>
  <c r="B4114" i="4" s="1"/>
  <c r="B4115" i="4" s="1"/>
  <c r="B4116" i="4" s="1"/>
  <c r="B4117" i="4" s="1"/>
  <c r="B4118" i="4" s="1"/>
  <c r="B4119" i="4" s="1"/>
  <c r="B4120" i="4" s="1"/>
  <c r="B4121" i="4" s="1"/>
  <c r="B4122" i="4" s="1"/>
  <c r="B4123" i="4" s="1"/>
  <c r="B4124" i="4" s="1"/>
  <c r="B4125" i="4" s="1"/>
  <c r="B4126" i="4" s="1"/>
  <c r="B4127" i="4" s="1"/>
  <c r="B4128" i="4" s="1"/>
  <c r="B4129" i="4" s="1"/>
  <c r="B4130" i="4" s="1"/>
  <c r="B4131" i="4" s="1"/>
  <c r="B4132" i="4" s="1"/>
  <c r="B4133" i="4" s="1"/>
  <c r="B4134" i="4" s="1"/>
  <c r="B4135" i="4" s="1"/>
  <c r="B4136" i="4" s="1"/>
  <c r="B4137" i="4" s="1"/>
  <c r="B4138" i="4" s="1"/>
  <c r="B4139" i="4" s="1"/>
  <c r="B4140" i="4" s="1"/>
  <c r="B4141" i="4" s="1"/>
  <c r="B4142" i="4" s="1"/>
  <c r="B4143" i="4" s="1"/>
  <c r="B4144" i="4" s="1"/>
  <c r="B4145" i="4" s="1"/>
  <c r="B4146" i="4" s="1"/>
  <c r="B4147" i="4" s="1"/>
  <c r="B4148" i="4" s="1"/>
  <c r="B4149" i="4" s="1"/>
  <c r="B4150" i="4" s="1"/>
  <c r="B4151" i="4" s="1"/>
  <c r="B4152" i="4" s="1"/>
  <c r="B4153" i="4" s="1"/>
  <c r="B4154" i="4" s="1"/>
  <c r="B4155" i="4" s="1"/>
  <c r="B4156" i="4" s="1"/>
  <c r="B4157" i="4" s="1"/>
  <c r="B4158" i="4" s="1"/>
  <c r="B4159" i="4" s="1"/>
  <c r="B4160" i="4" s="1"/>
  <c r="B4161" i="4" s="1"/>
  <c r="B4162" i="4" s="1"/>
  <c r="B4163" i="4" s="1"/>
  <c r="B4164" i="4" s="1"/>
  <c r="B4165" i="4" s="1"/>
  <c r="B4166" i="4" s="1"/>
  <c r="B4167" i="4" s="1"/>
  <c r="B4168" i="4" s="1"/>
  <c r="B4169" i="4" s="1"/>
  <c r="B4170" i="4" s="1"/>
  <c r="B4171" i="4" s="1"/>
  <c r="B4172" i="4" s="1"/>
  <c r="B4173" i="4" s="1"/>
  <c r="B4174" i="4" s="1"/>
  <c r="B4175" i="4" s="1"/>
  <c r="B4176" i="4" s="1"/>
  <c r="B4177" i="4" s="1"/>
  <c r="B4178" i="4" s="1"/>
  <c r="B4179" i="4" s="1"/>
  <c r="B4180" i="4" s="1"/>
  <c r="B4181" i="4" s="1"/>
  <c r="B4182" i="4" s="1"/>
  <c r="B4183" i="4" s="1"/>
  <c r="B4184" i="4" s="1"/>
  <c r="B4185" i="4" s="1"/>
  <c r="B4186" i="4" s="1"/>
  <c r="B4187" i="4" s="1"/>
  <c r="B4188" i="4" s="1"/>
  <c r="B4189" i="4" s="1"/>
  <c r="B4190" i="4" s="1"/>
  <c r="B4191" i="4" s="1"/>
  <c r="B4192" i="4" s="1"/>
  <c r="B4193" i="4" s="1"/>
  <c r="B4194" i="4" s="1"/>
  <c r="B4195" i="4" s="1"/>
  <c r="B4196" i="4" s="1"/>
  <c r="B4197" i="4" s="1"/>
  <c r="B4198" i="4" s="1"/>
  <c r="B4199" i="4" s="1"/>
  <c r="B4200" i="4" s="1"/>
  <c r="B4201" i="4" s="1"/>
  <c r="B4202" i="4" s="1"/>
  <c r="B4203" i="4" s="1"/>
  <c r="B4204" i="4" s="1"/>
  <c r="B4205" i="4" s="1"/>
  <c r="B4206" i="4" s="1"/>
  <c r="B4207" i="4" s="1"/>
  <c r="B4208" i="4" s="1"/>
  <c r="B4209" i="4" s="1"/>
  <c r="B4210" i="4" s="1"/>
  <c r="B4211" i="4" s="1"/>
  <c r="B4212" i="4" s="1"/>
  <c r="B4213" i="4" s="1"/>
  <c r="B4214" i="4" s="1"/>
  <c r="B4215" i="4" s="1"/>
  <c r="B4216" i="4" s="1"/>
  <c r="B4217" i="4" s="1"/>
  <c r="B4218" i="4" s="1"/>
  <c r="B4219" i="4" s="1"/>
  <c r="B4220" i="4" s="1"/>
  <c r="B4221" i="4" s="1"/>
  <c r="B4222" i="4" s="1"/>
  <c r="B4223" i="4" s="1"/>
  <c r="B4224" i="4" s="1"/>
  <c r="B4225" i="4" s="1"/>
  <c r="B4226" i="4" s="1"/>
  <c r="B4227" i="4" s="1"/>
  <c r="B4228" i="4" s="1"/>
  <c r="B4229" i="4" s="1"/>
  <c r="B4230" i="4" s="1"/>
  <c r="B4231" i="4" s="1"/>
  <c r="B4232" i="4" s="1"/>
  <c r="B4233" i="4" s="1"/>
  <c r="B4234" i="4" s="1"/>
  <c r="B4235" i="4" s="1"/>
  <c r="B4236" i="4" s="1"/>
  <c r="B4237" i="4" s="1"/>
  <c r="B4238" i="4" s="1"/>
  <c r="B4239" i="4" s="1"/>
  <c r="B4240" i="4" s="1"/>
  <c r="B4241" i="4" s="1"/>
  <c r="B4242" i="4" s="1"/>
  <c r="B4243" i="4" s="1"/>
  <c r="B4244" i="4" s="1"/>
  <c r="B4245" i="4" s="1"/>
  <c r="B4246" i="4" s="1"/>
  <c r="B4247" i="4" s="1"/>
  <c r="B4248" i="4" s="1"/>
  <c r="B4249" i="4" s="1"/>
  <c r="B4250" i="4" s="1"/>
  <c r="B4251" i="4" s="1"/>
  <c r="B4252" i="4" s="1"/>
  <c r="B4253" i="4" s="1"/>
  <c r="B4254" i="4" s="1"/>
  <c r="B4255" i="4" s="1"/>
  <c r="B4256" i="4" s="1"/>
  <c r="B4257" i="4" s="1"/>
  <c r="B4258" i="4" s="1"/>
  <c r="B4259" i="4" s="1"/>
  <c r="B4260" i="4" s="1"/>
  <c r="B4261" i="4" s="1"/>
  <c r="B4262" i="4" s="1"/>
  <c r="B4263" i="4" s="1"/>
  <c r="B4264" i="4" s="1"/>
  <c r="B4265" i="4" s="1"/>
  <c r="B4266" i="4" s="1"/>
  <c r="B4267" i="4" s="1"/>
  <c r="B4268" i="4" s="1"/>
  <c r="B4269" i="4" s="1"/>
  <c r="B4270" i="4" s="1"/>
  <c r="B4271" i="4" s="1"/>
  <c r="B4272" i="4" s="1"/>
  <c r="B4273" i="4" s="1"/>
  <c r="B4274" i="4" s="1"/>
  <c r="B4275" i="4" s="1"/>
  <c r="B4276" i="4" s="1"/>
  <c r="B4277" i="4" s="1"/>
  <c r="B4278" i="4" s="1"/>
  <c r="B4279" i="4" s="1"/>
  <c r="B4280" i="4" s="1"/>
  <c r="B4281" i="4" s="1"/>
  <c r="B4282" i="4" s="1"/>
  <c r="B4283" i="4" s="1"/>
  <c r="B4284" i="4" s="1"/>
  <c r="B4285" i="4" s="1"/>
  <c r="B4286" i="4" s="1"/>
  <c r="B4287" i="4" s="1"/>
  <c r="B4288" i="4" s="1"/>
  <c r="B4289" i="4" s="1"/>
  <c r="B4290" i="4" s="1"/>
  <c r="B4291" i="4" s="1"/>
  <c r="B4292" i="4" s="1"/>
  <c r="B4293" i="4" s="1"/>
  <c r="B4294" i="4" s="1"/>
  <c r="B4295" i="4" s="1"/>
  <c r="B4296" i="4" s="1"/>
  <c r="B4297" i="4" s="1"/>
  <c r="B4298" i="4" s="1"/>
  <c r="B4299" i="4" s="1"/>
  <c r="B4300" i="4" s="1"/>
  <c r="B4301" i="4" s="1"/>
  <c r="B4302" i="4" s="1"/>
  <c r="B4303" i="4" s="1"/>
  <c r="B4304" i="4" s="1"/>
  <c r="B4305" i="4" s="1"/>
  <c r="B4306" i="4" s="1"/>
  <c r="B4307" i="4" s="1"/>
  <c r="B4308" i="4" s="1"/>
  <c r="B4309" i="4" s="1"/>
  <c r="B4310" i="4" s="1"/>
  <c r="B4311" i="4" s="1"/>
  <c r="B4312" i="4" s="1"/>
  <c r="B4313" i="4" s="1"/>
  <c r="B4314" i="4" s="1"/>
  <c r="B4315" i="4" s="1"/>
  <c r="B4316" i="4" s="1"/>
  <c r="B4317" i="4" s="1"/>
  <c r="B4318" i="4" s="1"/>
  <c r="B4319" i="4" s="1"/>
  <c r="B4320" i="4" s="1"/>
  <c r="B4321" i="4" s="1"/>
  <c r="B4322" i="4" s="1"/>
  <c r="B4323" i="4" s="1"/>
  <c r="B4324" i="4" s="1"/>
  <c r="B4325" i="4" s="1"/>
  <c r="B4326" i="4" s="1"/>
  <c r="B4327" i="4" s="1"/>
  <c r="B4328" i="4" s="1"/>
  <c r="B4329" i="4" s="1"/>
  <c r="B4330" i="4" s="1"/>
  <c r="B4331" i="4" s="1"/>
  <c r="B4332" i="4" s="1"/>
  <c r="B4333" i="4" s="1"/>
  <c r="B4334" i="4" s="1"/>
  <c r="B4335" i="4" s="1"/>
  <c r="B4336" i="4" s="1"/>
  <c r="B4337" i="4" s="1"/>
  <c r="B4338" i="4" s="1"/>
  <c r="B4339" i="4" s="1"/>
  <c r="B4340" i="4" s="1"/>
  <c r="B4341" i="4" s="1"/>
  <c r="B4342" i="4" s="1"/>
  <c r="B4343" i="4" s="1"/>
  <c r="B4344" i="4" s="1"/>
  <c r="B4345" i="4" s="1"/>
  <c r="B4346" i="4" s="1"/>
  <c r="B4347" i="4" s="1"/>
  <c r="B4348" i="4" s="1"/>
  <c r="B4349" i="4" s="1"/>
  <c r="B4350" i="4" s="1"/>
  <c r="B4351" i="4" s="1"/>
  <c r="B4352" i="4" s="1"/>
  <c r="B4353" i="4" s="1"/>
  <c r="B4354" i="4" s="1"/>
  <c r="B4355" i="4" s="1"/>
  <c r="B4356" i="4" s="1"/>
  <c r="B4357" i="4" s="1"/>
  <c r="B4358" i="4" s="1"/>
  <c r="B4359" i="4" s="1"/>
  <c r="B4360" i="4" s="1"/>
  <c r="B4361" i="4" s="1"/>
  <c r="B4362" i="4" s="1"/>
  <c r="B4363" i="4" s="1"/>
  <c r="B4364" i="4" s="1"/>
  <c r="B4365" i="4" s="1"/>
  <c r="B4366" i="4" s="1"/>
  <c r="B4367" i="4" s="1"/>
  <c r="B4368" i="4" s="1"/>
  <c r="B4369" i="4" s="1"/>
  <c r="B4370" i="4" s="1"/>
  <c r="O96" i="4" l="1"/>
  <c r="AB96" i="4" s="1"/>
  <c r="O99" i="4"/>
  <c r="AB99" i="4" s="1"/>
  <c r="O117" i="4"/>
  <c r="AB117" i="4" s="1"/>
  <c r="O116" i="4"/>
  <c r="AB116" i="4" s="1"/>
  <c r="O103" i="4"/>
  <c r="AB103" i="4" s="1"/>
  <c r="M101" i="4"/>
  <c r="AA101" i="4" s="1"/>
  <c r="M120" i="4"/>
  <c r="AA120" i="4" s="1"/>
  <c r="M119" i="4"/>
  <c r="AA119" i="4" s="1"/>
  <c r="M108" i="4"/>
  <c r="AA108" i="4" s="1"/>
  <c r="M104" i="4"/>
  <c r="AA104" i="4" s="1"/>
  <c r="M96" i="4"/>
  <c r="AA96" i="4" s="1"/>
  <c r="M99" i="4"/>
  <c r="AA99" i="4" s="1"/>
  <c r="M117" i="4"/>
  <c r="AA117" i="4" s="1"/>
  <c r="M116" i="4"/>
  <c r="AA116" i="4" s="1"/>
  <c r="M103" i="4"/>
  <c r="AA103" i="4" s="1"/>
  <c r="O101" i="4"/>
  <c r="AB101" i="4" s="1"/>
  <c r="O120" i="4"/>
  <c r="AB120" i="4" s="1"/>
  <c r="O119" i="4"/>
  <c r="AB119" i="4" s="1"/>
  <c r="O108" i="4"/>
  <c r="AB108" i="4" s="1"/>
  <c r="O104" i="4"/>
  <c r="AB104" i="4" s="1"/>
  <c r="O114" i="4"/>
  <c r="AB114" i="4" s="1"/>
  <c r="O121" i="4"/>
  <c r="AB121" i="4" s="1"/>
  <c r="O122" i="4"/>
  <c r="AB122" i="4" s="1"/>
  <c r="O102" i="4"/>
  <c r="AB102" i="4" s="1"/>
  <c r="O94" i="4"/>
  <c r="AB94" i="4" s="1"/>
  <c r="AA114" i="4"/>
  <c r="M114" i="4"/>
  <c r="M121" i="4"/>
  <c r="AA121" i="4" s="1"/>
  <c r="M122" i="4"/>
  <c r="AA122" i="4" s="1"/>
  <c r="M102" i="4"/>
  <c r="AA102" i="4" s="1"/>
  <c r="M94" i="4"/>
  <c r="AA94" i="4" s="1"/>
  <c r="O93" i="4"/>
  <c r="AB93" i="4" s="1"/>
  <c r="O113" i="4"/>
  <c r="AB113" i="4" s="1"/>
  <c r="O109" i="4"/>
  <c r="AB109" i="4" s="1"/>
  <c r="O110" i="4"/>
  <c r="AB110" i="4" s="1"/>
  <c r="O98" i="4"/>
  <c r="AB98" i="4" s="1"/>
  <c r="M93" i="4"/>
  <c r="AA93" i="4" s="1"/>
  <c r="M113" i="4"/>
  <c r="AA113" i="4" s="1"/>
  <c r="M109" i="4"/>
  <c r="AA109" i="4" s="1"/>
  <c r="M110" i="4"/>
  <c r="AA110" i="4" s="1"/>
  <c r="M98" i="4"/>
  <c r="AA98" i="4" s="1"/>
  <c r="O111" i="4"/>
  <c r="AB111" i="4" s="1"/>
  <c r="O97" i="4"/>
  <c r="AB97" i="4" s="1"/>
  <c r="O107" i="4"/>
  <c r="AB107" i="4" s="1"/>
  <c r="O115" i="4"/>
  <c r="AB115" i="4" s="1"/>
  <c r="O106" i="4"/>
  <c r="AB106" i="4" s="1"/>
  <c r="M111" i="4"/>
  <c r="AA111" i="4" s="1"/>
  <c r="M97" i="4"/>
  <c r="AA97" i="4" s="1"/>
  <c r="M107" i="4"/>
  <c r="AA107" i="4" s="1"/>
  <c r="M115" i="4"/>
  <c r="AA115" i="4" s="1"/>
  <c r="M106" i="4"/>
  <c r="AA106" i="4" s="1"/>
  <c r="O112" i="4"/>
  <c r="AB112" i="4" s="1"/>
  <c r="O105" i="4"/>
  <c r="AB105" i="4" s="1"/>
  <c r="O118" i="4"/>
  <c r="AB118" i="4" s="1"/>
  <c r="O95" i="4"/>
  <c r="AB95" i="4" s="1"/>
  <c r="O100" i="4"/>
  <c r="AB100" i="4" s="1"/>
  <c r="M112" i="4"/>
  <c r="AA112" i="4" s="1"/>
  <c r="M105" i="4"/>
  <c r="AA105" i="4" s="1"/>
  <c r="M118" i="4"/>
  <c r="AA118" i="4" s="1"/>
  <c r="M95" i="4"/>
  <c r="AA95" i="4" s="1"/>
  <c r="M100" i="4"/>
  <c r="AA100" i="4" s="1"/>
  <c r="J148" i="4"/>
  <c r="K148" i="4"/>
  <c r="J131" i="4"/>
  <c r="K131" i="4"/>
  <c r="J138" i="4"/>
  <c r="K138" i="4"/>
  <c r="J135" i="4"/>
  <c r="K135" i="4"/>
  <c r="J129" i="4"/>
  <c r="K129" i="4"/>
  <c r="J153" i="4"/>
  <c r="K153" i="4"/>
  <c r="J123" i="4"/>
  <c r="K123" i="4"/>
  <c r="J128" i="4"/>
  <c r="K128" i="4"/>
  <c r="J140" i="4"/>
  <c r="K140" i="4"/>
  <c r="J126" i="4"/>
  <c r="K126" i="4"/>
  <c r="J133" i="4"/>
  <c r="K133" i="4"/>
  <c r="J134" i="4"/>
  <c r="K134" i="4"/>
  <c r="J136" i="4"/>
  <c r="K136" i="4"/>
  <c r="J151" i="4"/>
  <c r="K151" i="4"/>
  <c r="J146" i="4"/>
  <c r="K146" i="4"/>
  <c r="J143" i="4"/>
  <c r="K143" i="4"/>
  <c r="J150" i="4"/>
  <c r="K150" i="4"/>
  <c r="J144" i="4"/>
  <c r="K144" i="4"/>
  <c r="J125" i="4"/>
  <c r="K125" i="4"/>
  <c r="J152" i="4"/>
  <c r="K152" i="4"/>
  <c r="J124" i="4"/>
  <c r="K124" i="4"/>
  <c r="J139" i="4"/>
  <c r="K139" i="4"/>
  <c r="J145" i="4"/>
  <c r="K145" i="4"/>
  <c r="J142" i="4"/>
  <c r="K142" i="4"/>
  <c r="J132" i="4"/>
  <c r="K132" i="4"/>
  <c r="J137" i="4"/>
  <c r="K137" i="4"/>
  <c r="J130" i="4"/>
  <c r="K130" i="4"/>
  <c r="J141" i="4"/>
  <c r="K141" i="4"/>
  <c r="J149" i="4"/>
  <c r="K149" i="4"/>
  <c r="J147" i="4"/>
  <c r="K147" i="4"/>
  <c r="J127" i="4"/>
  <c r="K127" i="4"/>
  <c r="I159" i="4"/>
  <c r="I155" i="4"/>
  <c r="I177" i="4"/>
  <c r="I173" i="4"/>
  <c r="I168" i="4"/>
  <c r="I162" i="4"/>
  <c r="I176" i="4"/>
  <c r="I166" i="4"/>
  <c r="I170" i="4"/>
  <c r="I160" i="4"/>
  <c r="I158" i="4"/>
  <c r="I156" i="4"/>
  <c r="I157" i="4"/>
  <c r="I172" i="4"/>
  <c r="I182" i="4"/>
  <c r="I175" i="4"/>
  <c r="I174" i="4"/>
  <c r="I167" i="4"/>
  <c r="I178" i="4"/>
  <c r="I169" i="4"/>
  <c r="I161" i="4"/>
  <c r="I154" i="4"/>
  <c r="I163" i="4"/>
  <c r="I183" i="4"/>
  <c r="I180" i="4"/>
  <c r="I179" i="4"/>
  <c r="I165" i="4"/>
  <c r="I164" i="4"/>
  <c r="I171" i="4"/>
  <c r="I181" i="4"/>
  <c r="B4371" i="4"/>
  <c r="B4372" i="4" s="1"/>
  <c r="B4373" i="4" s="1"/>
  <c r="B4374" i="4" s="1"/>
  <c r="B4375" i="4" s="1"/>
  <c r="B4376" i="4" s="1"/>
  <c r="B4377" i="4" s="1"/>
  <c r="B4378" i="4" s="1"/>
  <c r="B4379" i="4" s="1"/>
  <c r="B4380" i="4" s="1"/>
  <c r="B4381" i="4" s="1"/>
  <c r="B4382" i="4" s="1"/>
  <c r="B4383" i="4" s="1"/>
  <c r="B4384" i="4" s="1"/>
  <c r="B4385" i="4" s="1"/>
  <c r="B4386" i="4" s="1"/>
  <c r="B4387" i="4" s="1"/>
  <c r="B4388" i="4" s="1"/>
  <c r="B4389" i="4" s="1"/>
  <c r="B4390" i="4" s="1"/>
  <c r="B4391" i="4" s="1"/>
  <c r="B4392" i="4" s="1"/>
  <c r="B4393" i="4" s="1"/>
  <c r="B4394" i="4" s="1"/>
  <c r="B4395" i="4" s="1"/>
  <c r="B4396" i="4" s="1"/>
  <c r="B4397" i="4" s="1"/>
  <c r="B4398" i="4" s="1"/>
  <c r="B4399" i="4" s="1"/>
  <c r="B4400" i="4" s="1"/>
  <c r="B4401" i="4" s="1"/>
  <c r="B4402" i="4" s="1"/>
  <c r="B4403" i="4" s="1"/>
  <c r="B4404" i="4" s="1"/>
  <c r="B4405" i="4" s="1"/>
  <c r="B4406" i="4" s="1"/>
  <c r="B4407" i="4" s="1"/>
  <c r="B4408" i="4" s="1"/>
  <c r="B4409" i="4" s="1"/>
  <c r="B4410" i="4" s="1"/>
  <c r="B4411" i="4" s="1"/>
  <c r="B4412" i="4" s="1"/>
  <c r="B4413" i="4" s="1"/>
  <c r="B4414" i="4" s="1"/>
  <c r="B4415" i="4" s="1"/>
  <c r="B4416" i="4" s="1"/>
  <c r="B4417" i="4" s="1"/>
  <c r="B4418" i="4" s="1"/>
  <c r="B4419" i="4" s="1"/>
  <c r="B4420" i="4" s="1"/>
  <c r="B4421" i="4" s="1"/>
  <c r="B4422" i="4" s="1"/>
  <c r="B4423" i="4" s="1"/>
  <c r="B4424" i="4" s="1"/>
  <c r="B4425" i="4" s="1"/>
  <c r="B4426" i="4" s="1"/>
  <c r="B4427" i="4" s="1"/>
  <c r="B4428" i="4" s="1"/>
  <c r="B4429" i="4" s="1"/>
  <c r="B4430" i="4" s="1"/>
  <c r="B4431" i="4" s="1"/>
  <c r="B4432" i="4" s="1"/>
  <c r="B4433" i="4" s="1"/>
  <c r="B4434" i="4" s="1"/>
  <c r="B4435" i="4" s="1"/>
  <c r="B4436" i="4" s="1"/>
  <c r="B4437" i="4" s="1"/>
  <c r="B4438" i="4" s="1"/>
  <c r="B4439" i="4" s="1"/>
  <c r="B4440" i="4" s="1"/>
  <c r="B4441" i="4" s="1"/>
  <c r="B4442" i="4" s="1"/>
  <c r="B4443" i="4" s="1"/>
  <c r="B4444" i="4" s="1"/>
  <c r="B4445" i="4" s="1"/>
  <c r="B4446" i="4" s="1"/>
  <c r="B4447" i="4" s="1"/>
  <c r="B4448" i="4" s="1"/>
  <c r="B4449" i="4" s="1"/>
  <c r="B4450" i="4" s="1"/>
  <c r="B4451" i="4" s="1"/>
  <c r="B4452" i="4" s="1"/>
  <c r="B4453" i="4" s="1"/>
  <c r="B4454" i="4" s="1"/>
  <c r="B4455" i="4" s="1"/>
  <c r="B4456" i="4" s="1"/>
  <c r="B4457" i="4" s="1"/>
  <c r="B4458" i="4" s="1"/>
  <c r="B4459" i="4" s="1"/>
  <c r="B4460" i="4" s="1"/>
  <c r="B4461" i="4" s="1"/>
  <c r="B4462" i="4" s="1"/>
  <c r="B4463" i="4" s="1"/>
  <c r="B4464" i="4" s="1"/>
  <c r="B4465" i="4" s="1"/>
  <c r="B4466" i="4" s="1"/>
  <c r="B4467" i="4" s="1"/>
  <c r="B4468" i="4" s="1"/>
  <c r="B4469" i="4" s="1"/>
  <c r="B4470" i="4" s="1"/>
  <c r="B4471" i="4" s="1"/>
  <c r="B4472" i="4" s="1"/>
  <c r="B4473" i="4" s="1"/>
  <c r="B4474" i="4" s="1"/>
  <c r="B4475" i="4" s="1"/>
  <c r="B4476" i="4" s="1"/>
  <c r="B4477" i="4" s="1"/>
  <c r="B4478" i="4" s="1"/>
  <c r="B4479" i="4" s="1"/>
  <c r="B4480" i="4" s="1"/>
  <c r="B4481" i="4" s="1"/>
  <c r="B4482" i="4" s="1"/>
  <c r="B4483" i="4" s="1"/>
  <c r="B4484" i="4" s="1"/>
  <c r="B4485" i="4" s="1"/>
  <c r="B4486" i="4" s="1"/>
  <c r="B4487" i="4" s="1"/>
  <c r="B4488" i="4" s="1"/>
  <c r="B4489" i="4" s="1"/>
  <c r="B4490" i="4" s="1"/>
  <c r="B4491" i="4" s="1"/>
  <c r="B4492" i="4" s="1"/>
  <c r="B4493" i="4" s="1"/>
  <c r="B4494" i="4" s="1"/>
  <c r="B4495" i="4" s="1"/>
  <c r="B4496" i="4" s="1"/>
  <c r="B4497" i="4" s="1"/>
  <c r="B4498" i="4" s="1"/>
  <c r="B4499" i="4" s="1"/>
  <c r="B4500" i="4" s="1"/>
  <c r="B4501" i="4" s="1"/>
  <c r="B4502" i="4" s="1"/>
  <c r="B4503" i="4" s="1"/>
  <c r="B4504" i="4" s="1"/>
  <c r="B4505" i="4" s="1"/>
  <c r="B4506" i="4" s="1"/>
  <c r="B4507" i="4" s="1"/>
  <c r="B4508" i="4" s="1"/>
  <c r="B4509" i="4" s="1"/>
  <c r="B4510" i="4" s="1"/>
  <c r="B4511" i="4" s="1"/>
  <c r="B4512" i="4" s="1"/>
  <c r="B4513" i="4" s="1"/>
  <c r="B4514" i="4" s="1"/>
  <c r="B4515" i="4" s="1"/>
  <c r="B4516" i="4" s="1"/>
  <c r="B4517" i="4" s="1"/>
  <c r="B4518" i="4" s="1"/>
  <c r="B4519" i="4" s="1"/>
  <c r="B4520" i="4" s="1"/>
  <c r="B4521" i="4" s="1"/>
  <c r="B4522" i="4" s="1"/>
  <c r="B4523" i="4" s="1"/>
  <c r="B4524" i="4" s="1"/>
  <c r="B4525" i="4" s="1"/>
  <c r="B4526" i="4" s="1"/>
  <c r="B4527" i="4" s="1"/>
  <c r="B4528" i="4" s="1"/>
  <c r="B4529" i="4" s="1"/>
  <c r="B4530" i="4" s="1"/>
  <c r="B4531" i="4" s="1"/>
  <c r="B4532" i="4" s="1"/>
  <c r="B4533" i="4" s="1"/>
  <c r="B4534" i="4" s="1"/>
  <c r="B4535" i="4" s="1"/>
  <c r="B4536" i="4" s="1"/>
  <c r="B4537" i="4" s="1"/>
  <c r="B4538" i="4" s="1"/>
  <c r="B4539" i="4" s="1"/>
  <c r="B4540" i="4" s="1"/>
  <c r="B4541" i="4" s="1"/>
  <c r="B4542" i="4" s="1"/>
  <c r="B4543" i="4" s="1"/>
  <c r="B4544" i="4" s="1"/>
  <c r="B4545" i="4" s="1"/>
  <c r="B4546" i="4" s="1"/>
  <c r="B4547" i="4" s="1"/>
  <c r="B4548" i="4" s="1"/>
  <c r="B4549" i="4" s="1"/>
  <c r="B4550" i="4" s="1"/>
  <c r="B4551" i="4" s="1"/>
  <c r="B4552" i="4" s="1"/>
  <c r="B4553" i="4" s="1"/>
  <c r="B4554" i="4" s="1"/>
  <c r="B4555" i="4" s="1"/>
  <c r="B4556" i="4" s="1"/>
  <c r="B4557" i="4" s="1"/>
  <c r="B4558" i="4" s="1"/>
  <c r="B4559" i="4" s="1"/>
  <c r="B4560" i="4" s="1"/>
  <c r="B4561" i="4" s="1"/>
  <c r="B4562" i="4" s="1"/>
  <c r="B4563" i="4" s="1"/>
  <c r="B4564" i="4" s="1"/>
  <c r="B4565" i="4" s="1"/>
  <c r="B4566" i="4" s="1"/>
  <c r="B4567" i="4" s="1"/>
  <c r="B4568" i="4" s="1"/>
  <c r="B4569" i="4" s="1"/>
  <c r="B4570" i="4" s="1"/>
  <c r="B4571" i="4" s="1"/>
  <c r="B4572" i="4" s="1"/>
  <c r="B4573" i="4" s="1"/>
  <c r="B4574" i="4" s="1"/>
  <c r="B4575" i="4" s="1"/>
  <c r="B4576" i="4" s="1"/>
  <c r="B4577" i="4" s="1"/>
  <c r="B4578" i="4" s="1"/>
  <c r="B4579" i="4" s="1"/>
  <c r="B4580" i="4" s="1"/>
  <c r="B4581" i="4" s="1"/>
  <c r="B4582" i="4" s="1"/>
  <c r="B4583" i="4" s="1"/>
  <c r="B4584" i="4" s="1"/>
  <c r="B4585" i="4" s="1"/>
  <c r="B4586" i="4" s="1"/>
  <c r="B4587" i="4" s="1"/>
  <c r="B4588" i="4" s="1"/>
  <c r="B4589" i="4" s="1"/>
  <c r="B4590" i="4" s="1"/>
  <c r="B4591" i="4" s="1"/>
  <c r="B4592" i="4" s="1"/>
  <c r="B4593" i="4" s="1"/>
  <c r="B4594" i="4" s="1"/>
  <c r="B4595" i="4" s="1"/>
  <c r="B4596" i="4" s="1"/>
  <c r="B4597" i="4" s="1"/>
  <c r="B4598" i="4" s="1"/>
  <c r="B4599" i="4" s="1"/>
  <c r="B4600" i="4" s="1"/>
  <c r="B4601" i="4" s="1"/>
  <c r="B4602" i="4" s="1"/>
  <c r="B4603" i="4" s="1"/>
  <c r="B4604" i="4" s="1"/>
  <c r="B4605" i="4" s="1"/>
  <c r="B4606" i="4" s="1"/>
  <c r="B4607" i="4" s="1"/>
  <c r="B4608" i="4" s="1"/>
  <c r="B4609" i="4" s="1"/>
  <c r="B4610" i="4" s="1"/>
  <c r="B4611" i="4" s="1"/>
  <c r="B4612" i="4" s="1"/>
  <c r="B4613" i="4" s="1"/>
  <c r="B4614" i="4" s="1"/>
  <c r="B4615" i="4" s="1"/>
  <c r="B4616" i="4" s="1"/>
  <c r="B4617" i="4" s="1"/>
  <c r="B4618" i="4" s="1"/>
  <c r="B4619" i="4" s="1"/>
  <c r="B4620" i="4" s="1"/>
  <c r="B4621" i="4" s="1"/>
  <c r="B4622" i="4" s="1"/>
  <c r="B4623" i="4" s="1"/>
  <c r="B4624" i="4" s="1"/>
  <c r="B4625" i="4" s="1"/>
  <c r="B4626" i="4" s="1"/>
  <c r="B4627" i="4" s="1"/>
  <c r="B4628" i="4" s="1"/>
  <c r="B4629" i="4" s="1"/>
  <c r="B4630" i="4" s="1"/>
  <c r="B4631" i="4" s="1"/>
  <c r="B4632" i="4" s="1"/>
  <c r="B4633" i="4" s="1"/>
  <c r="B4634" i="4" s="1"/>
  <c r="B4635" i="4" s="1"/>
  <c r="B4636" i="4" s="1"/>
  <c r="B4637" i="4" s="1"/>
  <c r="B4638" i="4" s="1"/>
  <c r="B4639" i="4" s="1"/>
  <c r="B4640" i="4" s="1"/>
  <c r="B4641" i="4" s="1"/>
  <c r="B4642" i="4" s="1"/>
  <c r="B4643" i="4" s="1"/>
  <c r="B4644" i="4" s="1"/>
  <c r="B4645" i="4" s="1"/>
  <c r="B4646" i="4" s="1"/>
  <c r="B4647" i="4" s="1"/>
  <c r="B4648" i="4" s="1"/>
  <c r="B4649" i="4" s="1"/>
  <c r="B4650" i="4" s="1"/>
  <c r="B4651" i="4" s="1"/>
  <c r="B4652" i="4" s="1"/>
  <c r="B4653" i="4" s="1"/>
  <c r="B4654" i="4" s="1"/>
  <c r="B4655" i="4" s="1"/>
  <c r="B4656" i="4" s="1"/>
  <c r="B4657" i="4" s="1"/>
  <c r="B4658" i="4" s="1"/>
  <c r="B4659" i="4" s="1"/>
  <c r="B4660" i="4" s="1"/>
  <c r="B4661" i="4" s="1"/>
  <c r="B4662" i="4" s="1"/>
  <c r="B4663" i="4" s="1"/>
  <c r="B4664" i="4" s="1"/>
  <c r="B4665" i="4" s="1"/>
  <c r="B4666" i="4" s="1"/>
  <c r="B4667" i="4" s="1"/>
  <c r="B4668" i="4" s="1"/>
  <c r="B4669" i="4" s="1"/>
  <c r="B4670" i="4" s="1"/>
  <c r="B4671" i="4" s="1"/>
  <c r="B4672" i="4" s="1"/>
  <c r="B4673" i="4" s="1"/>
  <c r="B4674" i="4" s="1"/>
  <c r="B4675" i="4" s="1"/>
  <c r="B4676" i="4" s="1"/>
  <c r="B4677" i="4" s="1"/>
  <c r="B4678" i="4" s="1"/>
  <c r="B4679" i="4" s="1"/>
  <c r="B4680" i="4" s="1"/>
  <c r="B4681" i="4" s="1"/>
  <c r="B4682" i="4" s="1"/>
  <c r="B4683" i="4" s="1"/>
  <c r="B4684" i="4" s="1"/>
  <c r="B4685" i="4" s="1"/>
  <c r="B4686" i="4" s="1"/>
  <c r="B4687" i="4" s="1"/>
  <c r="B4688" i="4" s="1"/>
  <c r="B4689" i="4" s="1"/>
  <c r="B4690" i="4" s="1"/>
  <c r="B4691" i="4" s="1"/>
  <c r="B4692" i="4" s="1"/>
  <c r="B4693" i="4" s="1"/>
  <c r="B4694" i="4" s="1"/>
  <c r="B4695" i="4" s="1"/>
  <c r="B4696" i="4" s="1"/>
  <c r="B4697" i="4" s="1"/>
  <c r="B4698" i="4" s="1"/>
  <c r="B4699" i="4" s="1"/>
  <c r="B4700" i="4" s="1"/>
  <c r="B4701" i="4" s="1"/>
  <c r="B4702" i="4" s="1"/>
  <c r="B4703" i="4" s="1"/>
  <c r="B4704" i="4" s="1"/>
  <c r="B4705" i="4" s="1"/>
  <c r="B4706" i="4" s="1"/>
  <c r="B4707" i="4" s="1"/>
  <c r="B4708" i="4" s="1"/>
  <c r="B4709" i="4" s="1"/>
  <c r="B4710" i="4" s="1"/>
  <c r="B4711" i="4" s="1"/>
  <c r="B4712" i="4" s="1"/>
  <c r="B4713" i="4" s="1"/>
  <c r="B4714" i="4" s="1"/>
  <c r="B4715" i="4" s="1"/>
  <c r="B4716" i="4" s="1"/>
  <c r="B4717" i="4" s="1"/>
  <c r="B4718" i="4" s="1"/>
  <c r="B4719" i="4" s="1"/>
  <c r="B4720" i="4" s="1"/>
  <c r="B4721" i="4" s="1"/>
  <c r="B4722" i="4" s="1"/>
  <c r="B4723" i="4" s="1"/>
  <c r="B4724" i="4" s="1"/>
  <c r="B4725" i="4" s="1"/>
  <c r="B4726" i="4" s="1"/>
  <c r="B4727" i="4" s="1"/>
  <c r="B4728" i="4" s="1"/>
  <c r="B4729" i="4" s="1"/>
  <c r="B4730" i="4" s="1"/>
  <c r="B4731" i="4" s="1"/>
  <c r="B4732" i="4" s="1"/>
  <c r="B4733" i="4" s="1"/>
  <c r="B4734" i="4" s="1"/>
  <c r="B4735" i="4" s="1"/>
  <c r="B4736" i="4" s="1"/>
  <c r="B4737" i="4" s="1"/>
  <c r="B4738" i="4" s="1"/>
  <c r="B4739" i="4" s="1"/>
  <c r="B4740" i="4" s="1"/>
  <c r="B4741" i="4" s="1"/>
  <c r="B4742" i="4" s="1"/>
  <c r="B4743" i="4" s="1"/>
  <c r="B4744" i="4" s="1"/>
  <c r="B4745" i="4" s="1"/>
  <c r="B4746" i="4" s="1"/>
  <c r="B4747" i="4" s="1"/>
  <c r="B4748" i="4" s="1"/>
  <c r="B4749" i="4" s="1"/>
  <c r="B4750" i="4" s="1"/>
  <c r="B4751" i="4" s="1"/>
  <c r="B4752" i="4" s="1"/>
  <c r="B4753" i="4" s="1"/>
  <c r="B4754" i="4" s="1"/>
  <c r="B4755" i="4" s="1"/>
  <c r="B4756" i="4" s="1"/>
  <c r="B4757" i="4" s="1"/>
  <c r="B4758" i="4" s="1"/>
  <c r="B4759" i="4" s="1"/>
  <c r="B4760" i="4" s="1"/>
  <c r="B4761" i="4" s="1"/>
  <c r="B4762" i="4" s="1"/>
  <c r="B4763" i="4" s="1"/>
  <c r="B4764" i="4" s="1"/>
  <c r="B4765" i="4" s="1"/>
  <c r="B4766" i="4" s="1"/>
  <c r="B4767" i="4" s="1"/>
  <c r="B4768" i="4" s="1"/>
  <c r="B4769" i="4" s="1"/>
  <c r="B4770" i="4" s="1"/>
  <c r="B4771" i="4" s="1"/>
  <c r="B4772" i="4" s="1"/>
  <c r="B4773" i="4" s="1"/>
  <c r="B4774" i="4" s="1"/>
  <c r="B4775" i="4" s="1"/>
  <c r="B4776" i="4" s="1"/>
  <c r="B4777" i="4" s="1"/>
  <c r="B4778" i="4" s="1"/>
  <c r="B4779" i="4" s="1"/>
  <c r="B4780" i="4" s="1"/>
  <c r="B4781" i="4" s="1"/>
  <c r="B4782" i="4" s="1"/>
  <c r="B4783" i="4" s="1"/>
  <c r="B4784" i="4" s="1"/>
  <c r="B4785" i="4" s="1"/>
  <c r="B4786" i="4" s="1"/>
  <c r="B4787" i="4" s="1"/>
  <c r="B4788" i="4" s="1"/>
  <c r="B4789" i="4" s="1"/>
  <c r="B4790" i="4" s="1"/>
  <c r="B4791" i="4" s="1"/>
  <c r="B4792" i="4" s="1"/>
  <c r="B4793" i="4" s="1"/>
  <c r="B4794" i="4" s="1"/>
  <c r="B4795" i="4" s="1"/>
  <c r="B4796" i="4" s="1"/>
  <c r="B4797" i="4" s="1"/>
  <c r="B4798" i="4" s="1"/>
  <c r="B4799" i="4" s="1"/>
  <c r="B4800" i="4" s="1"/>
  <c r="B4801" i="4" s="1"/>
  <c r="B4802" i="4" s="1"/>
  <c r="B4803" i="4" s="1"/>
  <c r="B4804" i="4" s="1"/>
  <c r="B4805" i="4" s="1"/>
  <c r="B4806" i="4" s="1"/>
  <c r="B4807" i="4" s="1"/>
  <c r="B4808" i="4" s="1"/>
  <c r="B4809" i="4" s="1"/>
  <c r="B4810" i="4" s="1"/>
  <c r="B4811" i="4" s="1"/>
  <c r="B4812" i="4" s="1"/>
  <c r="B4813" i="4" s="1"/>
  <c r="B4814" i="4" s="1"/>
  <c r="B4815" i="4" s="1"/>
  <c r="B4816" i="4" s="1"/>
  <c r="B4817" i="4" s="1"/>
  <c r="B4818" i="4" s="1"/>
  <c r="B4819" i="4" s="1"/>
  <c r="B4820" i="4" s="1"/>
  <c r="B4821" i="4" s="1"/>
  <c r="B4822" i="4" s="1"/>
  <c r="B4823" i="4" s="1"/>
  <c r="B4824" i="4" s="1"/>
  <c r="B4825" i="4" s="1"/>
  <c r="B4826" i="4" s="1"/>
  <c r="B4827" i="4" s="1"/>
  <c r="B4828" i="4" s="1"/>
  <c r="B4829" i="4" s="1"/>
  <c r="B4830" i="4" s="1"/>
  <c r="B4831" i="4" s="1"/>
  <c r="B4832" i="4" s="1"/>
  <c r="B4833" i="4" s="1"/>
  <c r="B4834" i="4" s="1"/>
  <c r="B4835" i="4" s="1"/>
  <c r="B4836" i="4" s="1"/>
  <c r="B4837" i="4" s="1"/>
  <c r="B4838" i="4" s="1"/>
  <c r="B4839" i="4" s="1"/>
  <c r="B4840" i="4" s="1"/>
  <c r="B4841" i="4" s="1"/>
  <c r="B4842" i="4" s="1"/>
  <c r="B4843" i="4" s="1"/>
  <c r="B4844" i="4" s="1"/>
  <c r="B4845" i="4" s="1"/>
  <c r="B4846" i="4" s="1"/>
  <c r="B4847" i="4" s="1"/>
  <c r="B4848" i="4" s="1"/>
  <c r="B4849" i="4" s="1"/>
  <c r="B4850" i="4" s="1"/>
  <c r="B4851" i="4" s="1"/>
  <c r="B4852" i="4" s="1"/>
  <c r="B4853" i="4" s="1"/>
  <c r="B4854" i="4" s="1"/>
  <c r="B4855" i="4" s="1"/>
  <c r="B4856" i="4" s="1"/>
  <c r="B4857" i="4" s="1"/>
  <c r="B4858" i="4" s="1"/>
  <c r="B4859" i="4" s="1"/>
  <c r="B4860" i="4" s="1"/>
  <c r="B4861" i="4" s="1"/>
  <c r="B4862" i="4" s="1"/>
  <c r="B4863" i="4" s="1"/>
  <c r="B4864" i="4" s="1"/>
  <c r="B4865" i="4" s="1"/>
  <c r="B4866" i="4" s="1"/>
  <c r="B4867" i="4" s="1"/>
  <c r="B4868" i="4" s="1"/>
  <c r="B4869" i="4" s="1"/>
  <c r="B4870" i="4" s="1"/>
  <c r="B4871" i="4" s="1"/>
  <c r="B4872" i="4" s="1"/>
  <c r="B4873" i="4" s="1"/>
  <c r="B4874" i="4" s="1"/>
  <c r="B4875" i="4" s="1"/>
  <c r="B4876" i="4" s="1"/>
  <c r="B4877" i="4" s="1"/>
  <c r="B4878" i="4" s="1"/>
  <c r="B4879" i="4" s="1"/>
  <c r="B4880" i="4" s="1"/>
  <c r="B4881" i="4" s="1"/>
  <c r="B4882" i="4" s="1"/>
  <c r="B4883" i="4" s="1"/>
  <c r="B4884" i="4" s="1"/>
  <c r="B4885" i="4" s="1"/>
  <c r="B4886" i="4" s="1"/>
  <c r="B4887" i="4" s="1"/>
  <c r="B4888" i="4" s="1"/>
  <c r="B4889" i="4" s="1"/>
  <c r="B4890" i="4" s="1"/>
  <c r="B4891" i="4" s="1"/>
  <c r="B4892" i="4" s="1"/>
  <c r="B4893" i="4" s="1"/>
  <c r="B4894" i="4" s="1"/>
  <c r="B4895" i="4" s="1"/>
  <c r="B4896" i="4" s="1"/>
  <c r="B4897" i="4" s="1"/>
  <c r="B4898" i="4" s="1"/>
  <c r="B4899" i="4" s="1"/>
  <c r="B4900" i="4" s="1"/>
  <c r="B4901" i="4" s="1"/>
  <c r="B4902" i="4" s="1"/>
  <c r="B4903" i="4" s="1"/>
  <c r="B4904" i="4" s="1"/>
  <c r="B4905" i="4" s="1"/>
  <c r="B4906" i="4" s="1"/>
  <c r="B4907" i="4" s="1"/>
  <c r="B4908" i="4" s="1"/>
  <c r="B4909" i="4" s="1"/>
  <c r="B4910" i="4" s="1"/>
  <c r="B4911" i="4" s="1"/>
  <c r="B4912" i="4" s="1"/>
  <c r="B4913" i="4" s="1"/>
  <c r="B4914" i="4" s="1"/>
  <c r="B4915" i="4" s="1"/>
  <c r="B4916" i="4" s="1"/>
  <c r="B4917" i="4" s="1"/>
  <c r="B4918" i="4" s="1"/>
  <c r="B4919" i="4" s="1"/>
  <c r="B4920" i="4" s="1"/>
  <c r="B4921" i="4" s="1"/>
  <c r="B4922" i="4" s="1"/>
  <c r="B4923" i="4" s="1"/>
  <c r="B4924" i="4" s="1"/>
  <c r="B4925" i="4" s="1"/>
  <c r="B4926" i="4" s="1"/>
  <c r="B4927" i="4" s="1"/>
  <c r="B4928" i="4" s="1"/>
  <c r="B4929" i="4" s="1"/>
  <c r="B4930" i="4" s="1"/>
  <c r="B4931" i="4" s="1"/>
  <c r="B4932" i="4" s="1"/>
  <c r="B4933" i="4" s="1"/>
  <c r="B4934" i="4" s="1"/>
  <c r="B4935" i="4" s="1"/>
  <c r="B4936" i="4" s="1"/>
  <c r="B4937" i="4" s="1"/>
  <c r="B4938" i="4" s="1"/>
  <c r="B4939" i="4" s="1"/>
  <c r="B4940" i="4" s="1"/>
  <c r="B4941" i="4" s="1"/>
  <c r="B4942" i="4" s="1"/>
  <c r="B4943" i="4" s="1"/>
  <c r="B4944" i="4" s="1"/>
  <c r="B4945" i="4" s="1"/>
  <c r="B4946" i="4" s="1"/>
  <c r="B4947" i="4" s="1"/>
  <c r="B4948" i="4" s="1"/>
  <c r="B4949" i="4" s="1"/>
  <c r="B4950" i="4" s="1"/>
  <c r="B4951" i="4" s="1"/>
  <c r="B4952" i="4" s="1"/>
  <c r="B4953" i="4" s="1"/>
  <c r="B4954" i="4" s="1"/>
  <c r="B4955" i="4" s="1"/>
  <c r="B4956" i="4" s="1"/>
  <c r="B4957" i="4" s="1"/>
  <c r="B4958" i="4" s="1"/>
  <c r="B4959" i="4" s="1"/>
  <c r="B4960" i="4" s="1"/>
  <c r="B4961" i="4" s="1"/>
  <c r="B4962" i="4" s="1"/>
  <c r="B4963" i="4" s="1"/>
  <c r="B4964" i="4" s="1"/>
  <c r="B4965" i="4" s="1"/>
  <c r="B4966" i="4" s="1"/>
  <c r="B4967" i="4" s="1"/>
  <c r="B4968" i="4" s="1"/>
  <c r="B4969" i="4" s="1"/>
  <c r="B4970" i="4" s="1"/>
  <c r="B4971" i="4" s="1"/>
  <c r="B4972" i="4" s="1"/>
  <c r="B4973" i="4" s="1"/>
  <c r="B4974" i="4" s="1"/>
  <c r="B4975" i="4" s="1"/>
  <c r="B4976" i="4" s="1"/>
  <c r="B4977" i="4" s="1"/>
  <c r="B4978" i="4" s="1"/>
  <c r="B4979" i="4" s="1"/>
  <c r="B4980" i="4" s="1"/>
  <c r="B4981" i="4" s="1"/>
  <c r="B4982" i="4" s="1"/>
  <c r="B4983" i="4" s="1"/>
  <c r="B4984" i="4" s="1"/>
  <c r="B4985" i="4" s="1"/>
  <c r="B4986" i="4" s="1"/>
  <c r="B4987" i="4" s="1"/>
  <c r="B4988" i="4" s="1"/>
  <c r="B4989" i="4" s="1"/>
  <c r="B4990" i="4" s="1"/>
  <c r="B4991" i="4" s="1"/>
  <c r="B4992" i="4" s="1"/>
  <c r="B4993" i="4" s="1"/>
  <c r="B4994" i="4" s="1"/>
  <c r="B4995" i="4" s="1"/>
  <c r="B4996" i="4" s="1"/>
  <c r="B4997" i="4" s="1"/>
  <c r="B4998" i="4" s="1"/>
  <c r="B4999" i="4" s="1"/>
  <c r="B5000" i="4" s="1"/>
  <c r="B5001" i="4" s="1"/>
  <c r="B5002" i="4" s="1"/>
  <c r="B5003" i="4" s="1"/>
  <c r="B5004" i="4" s="1"/>
  <c r="B5005" i="4" s="1"/>
  <c r="B5006" i="4" s="1"/>
  <c r="B5007" i="4" s="1"/>
  <c r="B5008" i="4" s="1"/>
  <c r="B5009" i="4" s="1"/>
  <c r="B5010" i="4" s="1"/>
  <c r="B5011" i="4" s="1"/>
  <c r="B5012" i="4" s="1"/>
  <c r="B5013" i="4" s="1"/>
  <c r="B5014" i="4" s="1"/>
  <c r="B5015" i="4" s="1"/>
  <c r="B5016" i="4" s="1"/>
  <c r="B5017" i="4" s="1"/>
  <c r="B5018" i="4" s="1"/>
  <c r="B5019" i="4" s="1"/>
  <c r="B5020" i="4" s="1"/>
  <c r="B5021" i="4" s="1"/>
  <c r="B5022" i="4" s="1"/>
  <c r="B5023" i="4" s="1"/>
  <c r="B5024" i="4" s="1"/>
  <c r="B5025" i="4" s="1"/>
  <c r="B5026" i="4" s="1"/>
  <c r="B5027" i="4" s="1"/>
  <c r="B5028" i="4" s="1"/>
  <c r="B5029" i="4" s="1"/>
  <c r="B5030" i="4" s="1"/>
  <c r="B5031" i="4" s="1"/>
  <c r="B5032" i="4" s="1"/>
  <c r="B5033" i="4" s="1"/>
  <c r="B5034" i="4" s="1"/>
  <c r="B5035" i="4" s="1"/>
  <c r="B5036" i="4" s="1"/>
  <c r="B5037" i="4" s="1"/>
  <c r="B5038" i="4" s="1"/>
  <c r="B5039" i="4" s="1"/>
  <c r="B5040" i="4" s="1"/>
  <c r="B5041" i="4" s="1"/>
  <c r="B5042" i="4" s="1"/>
  <c r="B5043" i="4" s="1"/>
  <c r="B5044" i="4" s="1"/>
  <c r="B5045" i="4" s="1"/>
  <c r="B5046" i="4" s="1"/>
  <c r="B5047" i="4" s="1"/>
  <c r="B5048" i="4" s="1"/>
  <c r="B5049" i="4" s="1"/>
  <c r="B5050" i="4" s="1"/>
  <c r="B5051" i="4" s="1"/>
  <c r="B5052" i="4" s="1"/>
  <c r="B5053" i="4" s="1"/>
  <c r="B5054" i="4" s="1"/>
  <c r="B5055" i="4" s="1"/>
  <c r="B5056" i="4" s="1"/>
  <c r="B5057" i="4" s="1"/>
  <c r="B5058" i="4" s="1"/>
  <c r="B5059" i="4" s="1"/>
  <c r="B5060" i="4" s="1"/>
  <c r="B5061" i="4" s="1"/>
  <c r="B5062" i="4" s="1"/>
  <c r="B5063" i="4" s="1"/>
  <c r="B5064" i="4" s="1"/>
  <c r="B5065" i="4" s="1"/>
  <c r="B5066" i="4" s="1"/>
  <c r="B5067" i="4" s="1"/>
  <c r="B5068" i="4" s="1"/>
  <c r="B5069" i="4" s="1"/>
  <c r="B5070" i="4" s="1"/>
  <c r="B5071" i="4" s="1"/>
  <c r="B5072" i="4" s="1"/>
  <c r="B5073" i="4" s="1"/>
  <c r="B5074" i="4" s="1"/>
  <c r="B5075" i="4" s="1"/>
  <c r="B5076" i="4" s="1"/>
  <c r="B5077" i="4" s="1"/>
  <c r="B5078" i="4" s="1"/>
  <c r="B5079" i="4" s="1"/>
  <c r="B5080" i="4" s="1"/>
  <c r="B5081" i="4" s="1"/>
  <c r="B5082" i="4" s="1"/>
  <c r="B5083" i="4" s="1"/>
  <c r="B5084" i="4" s="1"/>
  <c r="B5085" i="4" s="1"/>
  <c r="B5086" i="4" s="1"/>
  <c r="B5087" i="4" s="1"/>
  <c r="B5088" i="4" s="1"/>
  <c r="B5089" i="4" s="1"/>
  <c r="B5090" i="4" s="1"/>
  <c r="B5091" i="4" s="1"/>
  <c r="B5092" i="4" s="1"/>
  <c r="B5093" i="4" s="1"/>
  <c r="B5094" i="4" s="1"/>
  <c r="B5095" i="4" s="1"/>
  <c r="B5096" i="4" s="1"/>
  <c r="B5097" i="4" s="1"/>
  <c r="B5098" i="4" s="1"/>
  <c r="B5099" i="4" s="1"/>
  <c r="B5100" i="4" s="1"/>
  <c r="B5101" i="4" s="1"/>
  <c r="B5102" i="4" s="1"/>
  <c r="B5103" i="4" s="1"/>
  <c r="B5104" i="4" s="1"/>
  <c r="B5105" i="4" s="1"/>
  <c r="B5106" i="4" s="1"/>
  <c r="B5107" i="4" s="1"/>
  <c r="B5108" i="4" s="1"/>
  <c r="B5109" i="4" s="1"/>
  <c r="B5110" i="4" s="1"/>
  <c r="B5111" i="4" s="1"/>
  <c r="B5112" i="4" s="1"/>
  <c r="B5113" i="4" s="1"/>
  <c r="B5114" i="4" s="1"/>
  <c r="O144" i="4" l="1"/>
  <c r="AB144" i="4" s="1"/>
  <c r="M147" i="4"/>
  <c r="AA147" i="4" s="1"/>
  <c r="M142" i="4"/>
  <c r="AA142" i="4" s="1"/>
  <c r="M144" i="4"/>
  <c r="AA144" i="4" s="1"/>
  <c r="M134" i="4"/>
  <c r="AA134" i="4" s="1"/>
  <c r="M153" i="4"/>
  <c r="AA153" i="4" s="1"/>
  <c r="O147" i="4"/>
  <c r="AB147" i="4" s="1"/>
  <c r="O142" i="4"/>
  <c r="AB142" i="4" s="1"/>
  <c r="O134" i="4"/>
  <c r="AB134" i="4" s="1"/>
  <c r="O153" i="4"/>
  <c r="AB153" i="4" s="1"/>
  <c r="O149" i="4"/>
  <c r="AB149" i="4" s="1"/>
  <c r="O145" i="4"/>
  <c r="AB145" i="4" s="1"/>
  <c r="O150" i="4"/>
  <c r="AB150" i="4" s="1"/>
  <c r="O133" i="4"/>
  <c r="AB133" i="4" s="1"/>
  <c r="O129" i="4"/>
  <c r="AB129" i="4" s="1"/>
  <c r="M149" i="4"/>
  <c r="AA149" i="4" s="1"/>
  <c r="M145" i="4"/>
  <c r="AA145" i="4" s="1"/>
  <c r="M150" i="4"/>
  <c r="AA150" i="4" s="1"/>
  <c r="M133" i="4"/>
  <c r="AA133" i="4" s="1"/>
  <c r="M129" i="4"/>
  <c r="AA129" i="4" s="1"/>
  <c r="M141" i="4"/>
  <c r="AA141" i="4" s="1"/>
  <c r="M139" i="4"/>
  <c r="AA139" i="4" s="1"/>
  <c r="M143" i="4"/>
  <c r="AA143" i="4" s="1"/>
  <c r="M126" i="4"/>
  <c r="AA126" i="4" s="1"/>
  <c r="M135" i="4"/>
  <c r="AA135" i="4" s="1"/>
  <c r="O130" i="4"/>
  <c r="AB130" i="4" s="1"/>
  <c r="O124" i="4"/>
  <c r="AB124" i="4" s="1"/>
  <c r="O146" i="4"/>
  <c r="AB146" i="4" s="1"/>
  <c r="O140" i="4"/>
  <c r="AB140" i="4" s="1"/>
  <c r="O138" i="4"/>
  <c r="AB138" i="4" s="1"/>
  <c r="M130" i="4"/>
  <c r="AA130" i="4" s="1"/>
  <c r="M124" i="4"/>
  <c r="AA124" i="4" s="1"/>
  <c r="M146" i="4"/>
  <c r="AA146" i="4" s="1"/>
  <c r="M140" i="4"/>
  <c r="AA140" i="4" s="1"/>
  <c r="M138" i="4"/>
  <c r="AA138" i="4" s="1"/>
  <c r="O137" i="4"/>
  <c r="AB137" i="4" s="1"/>
  <c r="O152" i="4"/>
  <c r="AB152" i="4" s="1"/>
  <c r="O151" i="4"/>
  <c r="AB151" i="4" s="1"/>
  <c r="O128" i="4"/>
  <c r="AB128" i="4" s="1"/>
  <c r="O131" i="4"/>
  <c r="AB131" i="4" s="1"/>
  <c r="M137" i="4"/>
  <c r="AA137" i="4" s="1"/>
  <c r="M152" i="4"/>
  <c r="AA152" i="4" s="1"/>
  <c r="M151" i="4"/>
  <c r="AA151" i="4" s="1"/>
  <c r="M128" i="4"/>
  <c r="AA128" i="4" s="1"/>
  <c r="M131" i="4"/>
  <c r="AA131" i="4" s="1"/>
  <c r="O127" i="4"/>
  <c r="AB127" i="4" s="1"/>
  <c r="O132" i="4"/>
  <c r="AB132" i="4" s="1"/>
  <c r="O125" i="4"/>
  <c r="AB125" i="4" s="1"/>
  <c r="O136" i="4"/>
  <c r="AB136" i="4" s="1"/>
  <c r="O123" i="4"/>
  <c r="AB123" i="4" s="1"/>
  <c r="O148" i="4"/>
  <c r="AB148" i="4" s="1"/>
  <c r="O141" i="4"/>
  <c r="AB141" i="4" s="1"/>
  <c r="O139" i="4"/>
  <c r="AB139" i="4" s="1"/>
  <c r="O143" i="4"/>
  <c r="AB143" i="4" s="1"/>
  <c r="O126" i="4"/>
  <c r="AB126" i="4" s="1"/>
  <c r="O135" i="4"/>
  <c r="AB135" i="4" s="1"/>
  <c r="M127" i="4"/>
  <c r="AA127" i="4" s="1"/>
  <c r="M132" i="4"/>
  <c r="AA132" i="4" s="1"/>
  <c r="M125" i="4"/>
  <c r="AA125" i="4" s="1"/>
  <c r="M136" i="4"/>
  <c r="AA136" i="4" s="1"/>
  <c r="M123" i="4"/>
  <c r="AA123" i="4" s="1"/>
  <c r="M148" i="4"/>
  <c r="AA148" i="4" s="1"/>
  <c r="J154" i="4"/>
  <c r="K154" i="4"/>
  <c r="J161" i="4"/>
  <c r="K161" i="4"/>
  <c r="J170" i="4"/>
  <c r="K170" i="4"/>
  <c r="J160" i="4"/>
  <c r="K160" i="4"/>
  <c r="J169" i="4"/>
  <c r="K169" i="4"/>
  <c r="J166" i="4"/>
  <c r="K166" i="4"/>
  <c r="J178" i="4"/>
  <c r="K178" i="4"/>
  <c r="J167" i="4"/>
  <c r="K167" i="4"/>
  <c r="J162" i="4"/>
  <c r="K162" i="4"/>
  <c r="J171" i="4"/>
  <c r="K171" i="4"/>
  <c r="J174" i="4"/>
  <c r="K174" i="4"/>
  <c r="J168" i="4"/>
  <c r="K168" i="4"/>
  <c r="J164" i="4"/>
  <c r="K164" i="4"/>
  <c r="J175" i="4"/>
  <c r="K175" i="4"/>
  <c r="J173" i="4"/>
  <c r="K173" i="4"/>
  <c r="J165" i="4"/>
  <c r="K165" i="4"/>
  <c r="J182" i="4"/>
  <c r="K182" i="4"/>
  <c r="J177" i="4"/>
  <c r="K177" i="4"/>
  <c r="J181" i="4"/>
  <c r="K181" i="4"/>
  <c r="J172" i="4"/>
  <c r="K172" i="4"/>
  <c r="J155" i="4"/>
  <c r="K155" i="4"/>
  <c r="J180" i="4"/>
  <c r="K180" i="4"/>
  <c r="J157" i="4"/>
  <c r="K157" i="4"/>
  <c r="J159" i="4"/>
  <c r="K159" i="4"/>
  <c r="J176" i="4"/>
  <c r="K176" i="4"/>
  <c r="J183" i="4"/>
  <c r="K183" i="4"/>
  <c r="J156" i="4"/>
  <c r="K156" i="4"/>
  <c r="J179" i="4"/>
  <c r="K179" i="4"/>
  <c r="J163" i="4"/>
  <c r="K163" i="4"/>
  <c r="J158" i="4"/>
  <c r="K158" i="4"/>
  <c r="I187" i="4"/>
  <c r="I210" i="4"/>
  <c r="I206" i="4"/>
  <c r="I207" i="4"/>
  <c r="I184" i="4"/>
  <c r="I200" i="4"/>
  <c r="I195" i="4"/>
  <c r="I186" i="4"/>
  <c r="I212" i="4"/>
  <c r="I205" i="4"/>
  <c r="I201" i="4"/>
  <c r="I196" i="4"/>
  <c r="I189" i="4"/>
  <c r="I214" i="4"/>
  <c r="I192" i="4"/>
  <c r="I197" i="4"/>
  <c r="I185" i="4"/>
  <c r="I191" i="4"/>
  <c r="I199" i="4"/>
  <c r="I204" i="4"/>
  <c r="I209" i="4"/>
  <c r="I208" i="4"/>
  <c r="I213" i="4"/>
  <c r="I188" i="4"/>
  <c r="I211" i="4"/>
  <c r="I198" i="4"/>
  <c r="I190" i="4"/>
  <c r="I203" i="4"/>
  <c r="I194" i="4"/>
  <c r="I202" i="4"/>
  <c r="I193" i="4"/>
  <c r="B5115" i="4"/>
  <c r="B5116" i="4" s="1"/>
  <c r="B5117" i="4" s="1"/>
  <c r="B5118" i="4" s="1"/>
  <c r="B5119" i="4" s="1"/>
  <c r="B5120" i="4" s="1"/>
  <c r="B5121" i="4" s="1"/>
  <c r="B5122" i="4" s="1"/>
  <c r="B5123" i="4" s="1"/>
  <c r="B5124" i="4" s="1"/>
  <c r="B5125" i="4" s="1"/>
  <c r="B5126" i="4" s="1"/>
  <c r="B5127" i="4" s="1"/>
  <c r="B5128" i="4" s="1"/>
  <c r="B5129" i="4" s="1"/>
  <c r="B5130" i="4" s="1"/>
  <c r="B5131" i="4" s="1"/>
  <c r="B5132" i="4" s="1"/>
  <c r="B5133" i="4" s="1"/>
  <c r="B5134" i="4" s="1"/>
  <c r="B5135" i="4" s="1"/>
  <c r="B5136" i="4" s="1"/>
  <c r="B5137" i="4" s="1"/>
  <c r="B5138" i="4" s="1"/>
  <c r="B5139" i="4" s="1"/>
  <c r="B5140" i="4" s="1"/>
  <c r="B5141" i="4" s="1"/>
  <c r="B5142" i="4" s="1"/>
  <c r="B5143" i="4" s="1"/>
  <c r="B5144" i="4" s="1"/>
  <c r="B5145" i="4" s="1"/>
  <c r="B5146" i="4" s="1"/>
  <c r="B5147" i="4" s="1"/>
  <c r="B5148" i="4" s="1"/>
  <c r="B5149" i="4" s="1"/>
  <c r="B5150" i="4" s="1"/>
  <c r="B5151" i="4" s="1"/>
  <c r="B5152" i="4" s="1"/>
  <c r="B5153" i="4" s="1"/>
  <c r="B5154" i="4" s="1"/>
  <c r="B5155" i="4" s="1"/>
  <c r="B5156" i="4" s="1"/>
  <c r="B5157" i="4" s="1"/>
  <c r="B5158" i="4" s="1"/>
  <c r="B5159" i="4" s="1"/>
  <c r="B5160" i="4" s="1"/>
  <c r="B5161" i="4" s="1"/>
  <c r="B5162" i="4" s="1"/>
  <c r="B5163" i="4" s="1"/>
  <c r="B5164" i="4" s="1"/>
  <c r="B5165" i="4" s="1"/>
  <c r="B5166" i="4" s="1"/>
  <c r="B5167" i="4" s="1"/>
  <c r="B5168" i="4" s="1"/>
  <c r="B5169" i="4" s="1"/>
  <c r="B5170" i="4" s="1"/>
  <c r="B5171" i="4" s="1"/>
  <c r="B5172" i="4" s="1"/>
  <c r="B5173" i="4" s="1"/>
  <c r="B5174" i="4" s="1"/>
  <c r="B5175" i="4" s="1"/>
  <c r="B5176" i="4" s="1"/>
  <c r="B5177" i="4" s="1"/>
  <c r="B5178" i="4" s="1"/>
  <c r="B5179" i="4" s="1"/>
  <c r="B5180" i="4" s="1"/>
  <c r="B5181" i="4" s="1"/>
  <c r="B5182" i="4" s="1"/>
  <c r="B5183" i="4" s="1"/>
  <c r="B5184" i="4" s="1"/>
  <c r="B5185" i="4" s="1"/>
  <c r="B5186" i="4" s="1"/>
  <c r="B5187" i="4" s="1"/>
  <c r="B5188" i="4" s="1"/>
  <c r="B5189" i="4" s="1"/>
  <c r="B5190" i="4" s="1"/>
  <c r="B5191" i="4" s="1"/>
  <c r="B5192" i="4" s="1"/>
  <c r="B5193" i="4" s="1"/>
  <c r="B5194" i="4" s="1"/>
  <c r="B5195" i="4" s="1"/>
  <c r="B5196" i="4" s="1"/>
  <c r="B5197" i="4" s="1"/>
  <c r="B5198" i="4" s="1"/>
  <c r="B5199" i="4" s="1"/>
  <c r="B5200" i="4" s="1"/>
  <c r="B5201" i="4" s="1"/>
  <c r="B5202" i="4" s="1"/>
  <c r="B5203" i="4" s="1"/>
  <c r="B5204" i="4" s="1"/>
  <c r="B5205" i="4" s="1"/>
  <c r="B5206" i="4" s="1"/>
  <c r="B5207" i="4" s="1"/>
  <c r="B5208" i="4" s="1"/>
  <c r="B5209" i="4" s="1"/>
  <c r="B5210" i="4" s="1"/>
  <c r="B5211" i="4" s="1"/>
  <c r="B5212" i="4" s="1"/>
  <c r="B5213" i="4" s="1"/>
  <c r="B5214" i="4" s="1"/>
  <c r="B5215" i="4" s="1"/>
  <c r="B5216" i="4" s="1"/>
  <c r="B5217" i="4" s="1"/>
  <c r="B5218" i="4" s="1"/>
  <c r="B5219" i="4" s="1"/>
  <c r="B5220" i="4" s="1"/>
  <c r="B5221" i="4" s="1"/>
  <c r="B5222" i="4" s="1"/>
  <c r="B5223" i="4" s="1"/>
  <c r="B5224" i="4" s="1"/>
  <c r="B5225" i="4" s="1"/>
  <c r="B5226" i="4" s="1"/>
  <c r="B5227" i="4" s="1"/>
  <c r="B5228" i="4" s="1"/>
  <c r="B5229" i="4" s="1"/>
  <c r="B5230" i="4" s="1"/>
  <c r="B5231" i="4" s="1"/>
  <c r="B5232" i="4" s="1"/>
  <c r="B5233" i="4" s="1"/>
  <c r="B5234" i="4" s="1"/>
  <c r="B5235" i="4" s="1"/>
  <c r="B5236" i="4" s="1"/>
  <c r="B5237" i="4" s="1"/>
  <c r="B5238" i="4" s="1"/>
  <c r="B5239" i="4" s="1"/>
  <c r="B5240" i="4" s="1"/>
  <c r="B5241" i="4" s="1"/>
  <c r="B5242" i="4" s="1"/>
  <c r="B5243" i="4" s="1"/>
  <c r="B5244" i="4" s="1"/>
  <c r="B5245" i="4" s="1"/>
  <c r="B5246" i="4" s="1"/>
  <c r="B5247" i="4" s="1"/>
  <c r="B5248" i="4" s="1"/>
  <c r="B5249" i="4" s="1"/>
  <c r="B5250" i="4" s="1"/>
  <c r="B5251" i="4" s="1"/>
  <c r="B5252" i="4" s="1"/>
  <c r="B5253" i="4" s="1"/>
  <c r="B5254" i="4" s="1"/>
  <c r="B5255" i="4" s="1"/>
  <c r="B5256" i="4" s="1"/>
  <c r="B5257" i="4" s="1"/>
  <c r="B5258" i="4" s="1"/>
  <c r="B5259" i="4" s="1"/>
  <c r="B5260" i="4" s="1"/>
  <c r="B5261" i="4" s="1"/>
  <c r="B5262" i="4" s="1"/>
  <c r="B5263" i="4" s="1"/>
  <c r="B5264" i="4" s="1"/>
  <c r="B5265" i="4" s="1"/>
  <c r="B5266" i="4" s="1"/>
  <c r="B5267" i="4" s="1"/>
  <c r="B5268" i="4" s="1"/>
  <c r="B5269" i="4" s="1"/>
  <c r="B5270" i="4" s="1"/>
  <c r="B5271" i="4" s="1"/>
  <c r="B5272" i="4" s="1"/>
  <c r="B5273" i="4" s="1"/>
  <c r="B5274" i="4" s="1"/>
  <c r="B5275" i="4" s="1"/>
  <c r="B5276" i="4" s="1"/>
  <c r="B5277" i="4" s="1"/>
  <c r="B5278" i="4" s="1"/>
  <c r="B5279" i="4" s="1"/>
  <c r="B5280" i="4" s="1"/>
  <c r="B5281" i="4" s="1"/>
  <c r="B5282" i="4" s="1"/>
  <c r="B5283" i="4" s="1"/>
  <c r="B5284" i="4" s="1"/>
  <c r="B5285" i="4" s="1"/>
  <c r="B5286" i="4" s="1"/>
  <c r="B5287" i="4" s="1"/>
  <c r="B5288" i="4" s="1"/>
  <c r="B5289" i="4" s="1"/>
  <c r="B5290" i="4" s="1"/>
  <c r="B5291" i="4" s="1"/>
  <c r="B5292" i="4" s="1"/>
  <c r="B5293" i="4" s="1"/>
  <c r="B5294" i="4" s="1"/>
  <c r="B5295" i="4" s="1"/>
  <c r="B5296" i="4" s="1"/>
  <c r="B5297" i="4" s="1"/>
  <c r="B5298" i="4" s="1"/>
  <c r="B5299" i="4" s="1"/>
  <c r="B5300" i="4" s="1"/>
  <c r="B5301" i="4" s="1"/>
  <c r="B5302" i="4" s="1"/>
  <c r="B5303" i="4" s="1"/>
  <c r="B5304" i="4" s="1"/>
  <c r="B5305" i="4" s="1"/>
  <c r="B5306" i="4" s="1"/>
  <c r="B5307" i="4" s="1"/>
  <c r="B5308" i="4" s="1"/>
  <c r="B5309" i="4" s="1"/>
  <c r="B5310" i="4" s="1"/>
  <c r="B5311" i="4" s="1"/>
  <c r="B5312" i="4" s="1"/>
  <c r="B5313" i="4" s="1"/>
  <c r="B5314" i="4" s="1"/>
  <c r="B5315" i="4" s="1"/>
  <c r="B5316" i="4" s="1"/>
  <c r="B5317" i="4" s="1"/>
  <c r="B5318" i="4" s="1"/>
  <c r="B5319" i="4" s="1"/>
  <c r="B5320" i="4" s="1"/>
  <c r="B5321" i="4" s="1"/>
  <c r="B5322" i="4" s="1"/>
  <c r="B5323" i="4" s="1"/>
  <c r="B5324" i="4" s="1"/>
  <c r="B5325" i="4" s="1"/>
  <c r="B5326" i="4" s="1"/>
  <c r="B5327" i="4" s="1"/>
  <c r="B5328" i="4" s="1"/>
  <c r="B5329" i="4" s="1"/>
  <c r="B5330" i="4" s="1"/>
  <c r="B5331" i="4" s="1"/>
  <c r="B5332" i="4" s="1"/>
  <c r="B5333" i="4" s="1"/>
  <c r="B5334" i="4" s="1"/>
  <c r="B5335" i="4" s="1"/>
  <c r="B5336" i="4" s="1"/>
  <c r="B5337" i="4" s="1"/>
  <c r="B5338" i="4" s="1"/>
  <c r="B5339" i="4" s="1"/>
  <c r="B5340" i="4" s="1"/>
  <c r="B5341" i="4" s="1"/>
  <c r="B5342" i="4" s="1"/>
  <c r="B5343" i="4" s="1"/>
  <c r="B5344" i="4" s="1"/>
  <c r="B5345" i="4" s="1"/>
  <c r="B5346" i="4" s="1"/>
  <c r="B5347" i="4" s="1"/>
  <c r="B5348" i="4" s="1"/>
  <c r="B5349" i="4" s="1"/>
  <c r="B5350" i="4" s="1"/>
  <c r="B5351" i="4" s="1"/>
  <c r="B5352" i="4" s="1"/>
  <c r="B5353" i="4" s="1"/>
  <c r="B5354" i="4" s="1"/>
  <c r="B5355" i="4" s="1"/>
  <c r="B5356" i="4" s="1"/>
  <c r="B5357" i="4" s="1"/>
  <c r="B5358" i="4" s="1"/>
  <c r="B5359" i="4" s="1"/>
  <c r="B5360" i="4" s="1"/>
  <c r="B5361" i="4" s="1"/>
  <c r="B5362" i="4" s="1"/>
  <c r="B5363" i="4" s="1"/>
  <c r="B5364" i="4" s="1"/>
  <c r="B5365" i="4" s="1"/>
  <c r="B5366" i="4" s="1"/>
  <c r="B5367" i="4" s="1"/>
  <c r="B5368" i="4" s="1"/>
  <c r="B5369" i="4" s="1"/>
  <c r="B5370" i="4" s="1"/>
  <c r="B5371" i="4" s="1"/>
  <c r="B5372" i="4" s="1"/>
  <c r="B5373" i="4" s="1"/>
  <c r="B5374" i="4" s="1"/>
  <c r="B5375" i="4" s="1"/>
  <c r="B5376" i="4" s="1"/>
  <c r="B5377" i="4" s="1"/>
  <c r="B5378" i="4" s="1"/>
  <c r="B5379" i="4" s="1"/>
  <c r="B5380" i="4" s="1"/>
  <c r="B5381" i="4" s="1"/>
  <c r="B5382" i="4" s="1"/>
  <c r="B5383" i="4" s="1"/>
  <c r="B5384" i="4" s="1"/>
  <c r="B5385" i="4" s="1"/>
  <c r="B5386" i="4" s="1"/>
  <c r="B5387" i="4" s="1"/>
  <c r="B5388" i="4" s="1"/>
  <c r="B5389" i="4" s="1"/>
  <c r="B5390" i="4" s="1"/>
  <c r="B5391" i="4" s="1"/>
  <c r="B5392" i="4" s="1"/>
  <c r="B5393" i="4" s="1"/>
  <c r="B5394" i="4" s="1"/>
  <c r="B5395" i="4" s="1"/>
  <c r="B5396" i="4" s="1"/>
  <c r="B5397" i="4" s="1"/>
  <c r="B5398" i="4" s="1"/>
  <c r="B5399" i="4" s="1"/>
  <c r="B5400" i="4" s="1"/>
  <c r="B5401" i="4" s="1"/>
  <c r="B5402" i="4" s="1"/>
  <c r="B5403" i="4" s="1"/>
  <c r="B5404" i="4" s="1"/>
  <c r="B5405" i="4" s="1"/>
  <c r="B5406" i="4" s="1"/>
  <c r="B5407" i="4" s="1"/>
  <c r="B5408" i="4" s="1"/>
  <c r="B5409" i="4" s="1"/>
  <c r="B5410" i="4" s="1"/>
  <c r="B5411" i="4" s="1"/>
  <c r="B5412" i="4" s="1"/>
  <c r="B5413" i="4" s="1"/>
  <c r="B5414" i="4" s="1"/>
  <c r="B5415" i="4" s="1"/>
  <c r="B5416" i="4" s="1"/>
  <c r="B5417" i="4" s="1"/>
  <c r="B5418" i="4" s="1"/>
  <c r="B5419" i="4" s="1"/>
  <c r="B5420" i="4" s="1"/>
  <c r="B5421" i="4" s="1"/>
  <c r="B5422" i="4" s="1"/>
  <c r="B5423" i="4" s="1"/>
  <c r="B5424" i="4" s="1"/>
  <c r="B5425" i="4" s="1"/>
  <c r="B5426" i="4" s="1"/>
  <c r="B5427" i="4" s="1"/>
  <c r="B5428" i="4" s="1"/>
  <c r="B5429" i="4" s="1"/>
  <c r="B5430" i="4" s="1"/>
  <c r="B5431" i="4" s="1"/>
  <c r="B5432" i="4" s="1"/>
  <c r="B5433" i="4" s="1"/>
  <c r="B5434" i="4" s="1"/>
  <c r="B5435" i="4" s="1"/>
  <c r="B5436" i="4" s="1"/>
  <c r="B5437" i="4" s="1"/>
  <c r="B5438" i="4" s="1"/>
  <c r="B5439" i="4" s="1"/>
  <c r="B5440" i="4" s="1"/>
  <c r="B5441" i="4" s="1"/>
  <c r="B5442" i="4" s="1"/>
  <c r="B5443" i="4" s="1"/>
  <c r="B5444" i="4" s="1"/>
  <c r="B5445" i="4" s="1"/>
  <c r="B5446" i="4" s="1"/>
  <c r="B5447" i="4" s="1"/>
  <c r="B5448" i="4" s="1"/>
  <c r="B5449" i="4" s="1"/>
  <c r="B5450" i="4" s="1"/>
  <c r="B5451" i="4" s="1"/>
  <c r="B5452" i="4" s="1"/>
  <c r="B5453" i="4" s="1"/>
  <c r="B5454" i="4" s="1"/>
  <c r="B5455" i="4" s="1"/>
  <c r="B5456" i="4" s="1"/>
  <c r="B5457" i="4" s="1"/>
  <c r="B5458" i="4" s="1"/>
  <c r="B5459" i="4" s="1"/>
  <c r="B5460" i="4" s="1"/>
  <c r="B5461" i="4" s="1"/>
  <c r="B5462" i="4" s="1"/>
  <c r="B5463" i="4" s="1"/>
  <c r="B5464" i="4" s="1"/>
  <c r="B5465" i="4" s="1"/>
  <c r="B5466" i="4" s="1"/>
  <c r="B5467" i="4" s="1"/>
  <c r="B5468" i="4" s="1"/>
  <c r="B5469" i="4" s="1"/>
  <c r="B5470" i="4" s="1"/>
  <c r="B5471" i="4" s="1"/>
  <c r="B5472" i="4" s="1"/>
  <c r="B5473" i="4" s="1"/>
  <c r="B5474" i="4" s="1"/>
  <c r="B5475" i="4" s="1"/>
  <c r="B5476" i="4" s="1"/>
  <c r="B5477" i="4" s="1"/>
  <c r="B5478" i="4" s="1"/>
  <c r="B5479" i="4" s="1"/>
  <c r="B5480" i="4" s="1"/>
  <c r="B5481" i="4" s="1"/>
  <c r="B5482" i="4" s="1"/>
  <c r="B5483" i="4" s="1"/>
  <c r="B5484" i="4" s="1"/>
  <c r="B5485" i="4" s="1"/>
  <c r="B5486" i="4" s="1"/>
  <c r="B5487" i="4" s="1"/>
  <c r="B5488" i="4" s="1"/>
  <c r="B5489" i="4" s="1"/>
  <c r="B5490" i="4" s="1"/>
  <c r="B5491" i="4" s="1"/>
  <c r="B5492" i="4" s="1"/>
  <c r="B5493" i="4" s="1"/>
  <c r="B5494" i="4" s="1"/>
  <c r="B5495" i="4" s="1"/>
  <c r="B5496" i="4" s="1"/>
  <c r="B5497" i="4" s="1"/>
  <c r="B5498" i="4" s="1"/>
  <c r="B5499" i="4" s="1"/>
  <c r="B5500" i="4" s="1"/>
  <c r="B5501" i="4" s="1"/>
  <c r="B5502" i="4" s="1"/>
  <c r="B5503" i="4" s="1"/>
  <c r="B5504" i="4" s="1"/>
  <c r="B5505" i="4" s="1"/>
  <c r="B5506" i="4" s="1"/>
  <c r="B5507" i="4" s="1"/>
  <c r="B5508" i="4" s="1"/>
  <c r="B5509" i="4" s="1"/>
  <c r="B5510" i="4" s="1"/>
  <c r="B5511" i="4" s="1"/>
  <c r="B5512" i="4" s="1"/>
  <c r="B5513" i="4" s="1"/>
  <c r="B5514" i="4" s="1"/>
  <c r="B5515" i="4" s="1"/>
  <c r="B5516" i="4" s="1"/>
  <c r="B5517" i="4" s="1"/>
  <c r="B5518" i="4" s="1"/>
  <c r="B5519" i="4" s="1"/>
  <c r="B5520" i="4" s="1"/>
  <c r="B5521" i="4" s="1"/>
  <c r="B5522" i="4" s="1"/>
  <c r="B5523" i="4" s="1"/>
  <c r="B5524" i="4" s="1"/>
  <c r="B5525" i="4" s="1"/>
  <c r="B5526" i="4" s="1"/>
  <c r="B5527" i="4" s="1"/>
  <c r="B5528" i="4" s="1"/>
  <c r="B5529" i="4" s="1"/>
  <c r="B5530" i="4" s="1"/>
  <c r="B5531" i="4" s="1"/>
  <c r="B5532" i="4" s="1"/>
  <c r="B5533" i="4" s="1"/>
  <c r="B5534" i="4" s="1"/>
  <c r="B5535" i="4" s="1"/>
  <c r="B5536" i="4" s="1"/>
  <c r="B5537" i="4" s="1"/>
  <c r="B5538" i="4" s="1"/>
  <c r="B5539" i="4" s="1"/>
  <c r="B5540" i="4" s="1"/>
  <c r="B5541" i="4" s="1"/>
  <c r="B5542" i="4" s="1"/>
  <c r="B5543" i="4" s="1"/>
  <c r="B5544" i="4" s="1"/>
  <c r="B5545" i="4" s="1"/>
  <c r="B5546" i="4" s="1"/>
  <c r="B5547" i="4" s="1"/>
  <c r="B5548" i="4" s="1"/>
  <c r="B5549" i="4" s="1"/>
  <c r="B5550" i="4" s="1"/>
  <c r="B5551" i="4" s="1"/>
  <c r="B5552" i="4" s="1"/>
  <c r="B5553" i="4" s="1"/>
  <c r="B5554" i="4" s="1"/>
  <c r="B5555" i="4" s="1"/>
  <c r="B5556" i="4" s="1"/>
  <c r="B5557" i="4" s="1"/>
  <c r="B5558" i="4" s="1"/>
  <c r="B5559" i="4" s="1"/>
  <c r="B5560" i="4" s="1"/>
  <c r="B5561" i="4" s="1"/>
  <c r="B5562" i="4" s="1"/>
  <c r="B5563" i="4" s="1"/>
  <c r="B5564" i="4" s="1"/>
  <c r="B5565" i="4" s="1"/>
  <c r="B5566" i="4" s="1"/>
  <c r="B5567" i="4" s="1"/>
  <c r="B5568" i="4" s="1"/>
  <c r="B5569" i="4" s="1"/>
  <c r="B5570" i="4" s="1"/>
  <c r="B5571" i="4" s="1"/>
  <c r="B5572" i="4" s="1"/>
  <c r="B5573" i="4" s="1"/>
  <c r="B5574" i="4" s="1"/>
  <c r="B5575" i="4" s="1"/>
  <c r="B5576" i="4" s="1"/>
  <c r="B5577" i="4" s="1"/>
  <c r="B5578" i="4" s="1"/>
  <c r="B5579" i="4" s="1"/>
  <c r="B5580" i="4" s="1"/>
  <c r="B5581" i="4" s="1"/>
  <c r="B5582" i="4" s="1"/>
  <c r="B5583" i="4" s="1"/>
  <c r="B5584" i="4" s="1"/>
  <c r="B5585" i="4" s="1"/>
  <c r="B5586" i="4" s="1"/>
  <c r="B5587" i="4" s="1"/>
  <c r="B5588" i="4" s="1"/>
  <c r="B5589" i="4" s="1"/>
  <c r="B5590" i="4" s="1"/>
  <c r="B5591" i="4" s="1"/>
  <c r="B5592" i="4" s="1"/>
  <c r="B5593" i="4" s="1"/>
  <c r="B5594" i="4" s="1"/>
  <c r="B5595" i="4" s="1"/>
  <c r="B5596" i="4" s="1"/>
  <c r="B5597" i="4" s="1"/>
  <c r="B5598" i="4" s="1"/>
  <c r="B5599" i="4" s="1"/>
  <c r="B5600" i="4" s="1"/>
  <c r="B5601" i="4" s="1"/>
  <c r="B5602" i="4" s="1"/>
  <c r="B5603" i="4" s="1"/>
  <c r="B5604" i="4" s="1"/>
  <c r="B5605" i="4" s="1"/>
  <c r="B5606" i="4" s="1"/>
  <c r="B5607" i="4" s="1"/>
  <c r="B5608" i="4" s="1"/>
  <c r="B5609" i="4" s="1"/>
  <c r="B5610" i="4" s="1"/>
  <c r="B5611" i="4" s="1"/>
  <c r="B5612" i="4" s="1"/>
  <c r="B5613" i="4" s="1"/>
  <c r="B5614" i="4" s="1"/>
  <c r="B5615" i="4" s="1"/>
  <c r="B5616" i="4" s="1"/>
  <c r="B5617" i="4" s="1"/>
  <c r="B5618" i="4" s="1"/>
  <c r="B5619" i="4" s="1"/>
  <c r="B5620" i="4" s="1"/>
  <c r="B5621" i="4" s="1"/>
  <c r="B5622" i="4" s="1"/>
  <c r="B5623" i="4" s="1"/>
  <c r="B5624" i="4" s="1"/>
  <c r="B5625" i="4" s="1"/>
  <c r="B5626" i="4" s="1"/>
  <c r="B5627" i="4" s="1"/>
  <c r="B5628" i="4" s="1"/>
  <c r="B5629" i="4" s="1"/>
  <c r="B5630" i="4" s="1"/>
  <c r="B5631" i="4" s="1"/>
  <c r="B5632" i="4" s="1"/>
  <c r="B5633" i="4" s="1"/>
  <c r="B5634" i="4" s="1"/>
  <c r="B5635" i="4" s="1"/>
  <c r="B5636" i="4" s="1"/>
  <c r="B5637" i="4" s="1"/>
  <c r="B5638" i="4" s="1"/>
  <c r="B5639" i="4" s="1"/>
  <c r="B5640" i="4" s="1"/>
  <c r="B5641" i="4" s="1"/>
  <c r="B5642" i="4" s="1"/>
  <c r="B5643" i="4" s="1"/>
  <c r="B5644" i="4" s="1"/>
  <c r="B5645" i="4" s="1"/>
  <c r="B5646" i="4" s="1"/>
  <c r="B5647" i="4" s="1"/>
  <c r="B5648" i="4" s="1"/>
  <c r="B5649" i="4" s="1"/>
  <c r="B5650" i="4" s="1"/>
  <c r="B5651" i="4" s="1"/>
  <c r="B5652" i="4" s="1"/>
  <c r="B5653" i="4" s="1"/>
  <c r="B5654" i="4" s="1"/>
  <c r="B5655" i="4" s="1"/>
  <c r="B5656" i="4" s="1"/>
  <c r="B5657" i="4" s="1"/>
  <c r="B5658" i="4" s="1"/>
  <c r="B5659" i="4" s="1"/>
  <c r="B5660" i="4" s="1"/>
  <c r="B5661" i="4" s="1"/>
  <c r="B5662" i="4" s="1"/>
  <c r="B5663" i="4" s="1"/>
  <c r="B5664" i="4" s="1"/>
  <c r="B5665" i="4" s="1"/>
  <c r="B5666" i="4" s="1"/>
  <c r="B5667" i="4" s="1"/>
  <c r="B5668" i="4" s="1"/>
  <c r="B5669" i="4" s="1"/>
  <c r="B5670" i="4" s="1"/>
  <c r="B5671" i="4" s="1"/>
  <c r="B5672" i="4" s="1"/>
  <c r="B5673" i="4" s="1"/>
  <c r="B5674" i="4" s="1"/>
  <c r="B5675" i="4" s="1"/>
  <c r="B5676" i="4" s="1"/>
  <c r="B5677" i="4" s="1"/>
  <c r="B5678" i="4" s="1"/>
  <c r="B5679" i="4" s="1"/>
  <c r="B5680" i="4" s="1"/>
  <c r="B5681" i="4" s="1"/>
  <c r="B5682" i="4" s="1"/>
  <c r="B5683" i="4" s="1"/>
  <c r="B5684" i="4" s="1"/>
  <c r="B5685" i="4" s="1"/>
  <c r="B5686" i="4" s="1"/>
  <c r="B5687" i="4" s="1"/>
  <c r="B5688" i="4" s="1"/>
  <c r="B5689" i="4" s="1"/>
  <c r="B5690" i="4" s="1"/>
  <c r="B5691" i="4" s="1"/>
  <c r="B5692" i="4" s="1"/>
  <c r="B5693" i="4" s="1"/>
  <c r="B5694" i="4" s="1"/>
  <c r="B5695" i="4" s="1"/>
  <c r="B5696" i="4" s="1"/>
  <c r="B5697" i="4" s="1"/>
  <c r="B5698" i="4" s="1"/>
  <c r="B5699" i="4" s="1"/>
  <c r="B5700" i="4" s="1"/>
  <c r="B5701" i="4" s="1"/>
  <c r="B5702" i="4" s="1"/>
  <c r="B5703" i="4" s="1"/>
  <c r="B5704" i="4" s="1"/>
  <c r="B5705" i="4" s="1"/>
  <c r="B5706" i="4" s="1"/>
  <c r="B5707" i="4" s="1"/>
  <c r="B5708" i="4" s="1"/>
  <c r="B5709" i="4" s="1"/>
  <c r="B5710" i="4" s="1"/>
  <c r="B5711" i="4" s="1"/>
  <c r="B5712" i="4" s="1"/>
  <c r="B5713" i="4" s="1"/>
  <c r="B5714" i="4" s="1"/>
  <c r="B5715" i="4" s="1"/>
  <c r="B5716" i="4" s="1"/>
  <c r="B5717" i="4" s="1"/>
  <c r="B5718" i="4" s="1"/>
  <c r="B5719" i="4" s="1"/>
  <c r="B5720" i="4" s="1"/>
  <c r="B5721" i="4" s="1"/>
  <c r="B5722" i="4" s="1"/>
  <c r="B5723" i="4" s="1"/>
  <c r="B5724" i="4" s="1"/>
  <c r="B5725" i="4" s="1"/>
  <c r="B5726" i="4" s="1"/>
  <c r="B5727" i="4" s="1"/>
  <c r="B5728" i="4" s="1"/>
  <c r="B5729" i="4" s="1"/>
  <c r="B5730" i="4" s="1"/>
  <c r="B5731" i="4" s="1"/>
  <c r="B5732" i="4" s="1"/>
  <c r="B5733" i="4" s="1"/>
  <c r="B5734" i="4" s="1"/>
  <c r="B5735" i="4" s="1"/>
  <c r="B5736" i="4" s="1"/>
  <c r="B5737" i="4" s="1"/>
  <c r="B5738" i="4" s="1"/>
  <c r="B5739" i="4" s="1"/>
  <c r="B5740" i="4" s="1"/>
  <c r="B5741" i="4" s="1"/>
  <c r="B5742" i="4" s="1"/>
  <c r="B5743" i="4" s="1"/>
  <c r="B5744" i="4" s="1"/>
  <c r="B5745" i="4" s="1"/>
  <c r="B5746" i="4" s="1"/>
  <c r="B5747" i="4" s="1"/>
  <c r="B5748" i="4" s="1"/>
  <c r="B5749" i="4" s="1"/>
  <c r="B5750" i="4" s="1"/>
  <c r="B5751" i="4" s="1"/>
  <c r="B5752" i="4" s="1"/>
  <c r="B5753" i="4" s="1"/>
  <c r="B5754" i="4" s="1"/>
  <c r="B5755" i="4" s="1"/>
  <c r="B5756" i="4" s="1"/>
  <c r="B5757" i="4" s="1"/>
  <c r="B5758" i="4" s="1"/>
  <c r="B5759" i="4" s="1"/>
  <c r="B5760" i="4" s="1"/>
  <c r="B5761" i="4" s="1"/>
  <c r="B5762" i="4" s="1"/>
  <c r="B5763" i="4" s="1"/>
  <c r="B5764" i="4" s="1"/>
  <c r="B5765" i="4" s="1"/>
  <c r="B5766" i="4" s="1"/>
  <c r="B5767" i="4" s="1"/>
  <c r="B5768" i="4" s="1"/>
  <c r="B5769" i="4" s="1"/>
  <c r="B5770" i="4" s="1"/>
  <c r="B5771" i="4" s="1"/>
  <c r="B5772" i="4" s="1"/>
  <c r="B5773" i="4" s="1"/>
  <c r="B5774" i="4" s="1"/>
  <c r="B5775" i="4" s="1"/>
  <c r="B5776" i="4" s="1"/>
  <c r="B5777" i="4" s="1"/>
  <c r="B5778" i="4" s="1"/>
  <c r="B5779" i="4" s="1"/>
  <c r="B5780" i="4" s="1"/>
  <c r="B5781" i="4" s="1"/>
  <c r="B5782" i="4" s="1"/>
  <c r="B5783" i="4" s="1"/>
  <c r="B5784" i="4" s="1"/>
  <c r="B5785" i="4" s="1"/>
  <c r="B5786" i="4" s="1"/>
  <c r="B5787" i="4" s="1"/>
  <c r="B5788" i="4" s="1"/>
  <c r="B5789" i="4" s="1"/>
  <c r="B5790" i="4" s="1"/>
  <c r="B5791" i="4" s="1"/>
  <c r="B5792" i="4" s="1"/>
  <c r="B5793" i="4" s="1"/>
  <c r="B5794" i="4" s="1"/>
  <c r="B5795" i="4" s="1"/>
  <c r="B5796" i="4" s="1"/>
  <c r="B5797" i="4" s="1"/>
  <c r="B5798" i="4" s="1"/>
  <c r="B5799" i="4" s="1"/>
  <c r="B5800" i="4" s="1"/>
  <c r="B5801" i="4" s="1"/>
  <c r="B5802" i="4" s="1"/>
  <c r="B5803" i="4" s="1"/>
  <c r="B5804" i="4" s="1"/>
  <c r="B5805" i="4" s="1"/>
  <c r="B5806" i="4" s="1"/>
  <c r="B5807" i="4" s="1"/>
  <c r="B5808" i="4" s="1"/>
  <c r="B5809" i="4" s="1"/>
  <c r="B5810" i="4" s="1"/>
  <c r="B5811" i="4" s="1"/>
  <c r="B5812" i="4" s="1"/>
  <c r="B5813" i="4" s="1"/>
  <c r="B5814" i="4" s="1"/>
  <c r="B5815" i="4" s="1"/>
  <c r="B5816" i="4" s="1"/>
  <c r="B5817" i="4" s="1"/>
  <c r="B5818" i="4" s="1"/>
  <c r="B5819" i="4" s="1"/>
  <c r="B5820" i="4" s="1"/>
  <c r="B5821" i="4" s="1"/>
  <c r="B5822" i="4" s="1"/>
  <c r="B5823" i="4" s="1"/>
  <c r="B5824" i="4" s="1"/>
  <c r="B5825" i="4" s="1"/>
  <c r="B5826" i="4" s="1"/>
  <c r="B5827" i="4" s="1"/>
  <c r="B5828" i="4" s="1"/>
  <c r="B5829" i="4" s="1"/>
  <c r="B5830" i="4" s="1"/>
  <c r="B5831" i="4" s="1"/>
  <c r="B5832" i="4" s="1"/>
  <c r="B5833" i="4" s="1"/>
  <c r="B5834" i="4" s="1"/>
  <c r="B5835" i="4" s="1"/>
  <c r="B5836" i="4" s="1"/>
  <c r="B5837" i="4" s="1"/>
  <c r="B5838" i="4" s="1"/>
  <c r="B5839" i="4" s="1"/>
  <c r="B5840" i="4" s="1"/>
  <c r="B5841" i="4" s="1"/>
  <c r="B5842" i="4" s="1"/>
  <c r="B5843" i="4" s="1"/>
  <c r="B5844" i="4" s="1"/>
  <c r="B5845" i="4" s="1"/>
  <c r="B5846" i="4" s="1"/>
  <c r="B5847" i="4" s="1"/>
  <c r="B5848" i="4" s="1"/>
  <c r="B5849" i="4" s="1"/>
  <c r="B5850" i="4" s="1"/>
  <c r="B5851" i="4" s="1"/>
  <c r="B5852" i="4" s="1"/>
  <c r="B5853" i="4" s="1"/>
  <c r="B5854" i="4" s="1"/>
  <c r="B5855" i="4" s="1"/>
  <c r="B5856" i="4" s="1"/>
  <c r="B5857" i="4" s="1"/>
  <c r="B5858" i="4" s="1"/>
  <c r="O156" i="4" l="1"/>
  <c r="AB156" i="4" s="1"/>
  <c r="O155" i="4"/>
  <c r="AB155" i="4" s="1"/>
  <c r="O173" i="4"/>
  <c r="AB173" i="4" s="1"/>
  <c r="O162" i="4"/>
  <c r="AB162" i="4" s="1"/>
  <c r="O170" i="4"/>
  <c r="AB170" i="4" s="1"/>
  <c r="M179" i="4"/>
  <c r="AA179" i="4" s="1"/>
  <c r="M180" i="4"/>
  <c r="AA180" i="4" s="1"/>
  <c r="M165" i="4"/>
  <c r="AA165" i="4" s="1"/>
  <c r="M171" i="4"/>
  <c r="AA171" i="4" s="1"/>
  <c r="M160" i="4"/>
  <c r="AA160" i="4" s="1"/>
  <c r="M156" i="4"/>
  <c r="AA156" i="4" s="1"/>
  <c r="M155" i="4"/>
  <c r="AA155" i="4" s="1"/>
  <c r="M173" i="4"/>
  <c r="AA173" i="4" s="1"/>
  <c r="M162" i="4"/>
  <c r="AA162" i="4" s="1"/>
  <c r="M170" i="4"/>
  <c r="AA170" i="4" s="1"/>
  <c r="M183" i="4"/>
  <c r="AA183" i="4" s="1"/>
  <c r="M172" i="4"/>
  <c r="AA172" i="4" s="1"/>
  <c r="M175" i="4"/>
  <c r="AA175" i="4" s="1"/>
  <c r="M167" i="4"/>
  <c r="AA167" i="4" s="1"/>
  <c r="M161" i="4"/>
  <c r="AA161" i="4" s="1"/>
  <c r="O176" i="4"/>
  <c r="AB176" i="4" s="1"/>
  <c r="O181" i="4"/>
  <c r="AB181" i="4" s="1"/>
  <c r="O164" i="4"/>
  <c r="AB164" i="4" s="1"/>
  <c r="O178" i="4"/>
  <c r="AB178" i="4" s="1"/>
  <c r="O154" i="4"/>
  <c r="AB154" i="4" s="1"/>
  <c r="O179" i="4"/>
  <c r="AB179" i="4" s="1"/>
  <c r="O183" i="4"/>
  <c r="AB183" i="4" s="1"/>
  <c r="O172" i="4"/>
  <c r="AB172" i="4" s="1"/>
  <c r="O175" i="4"/>
  <c r="AB175" i="4" s="1"/>
  <c r="O167" i="4"/>
  <c r="AB167" i="4" s="1"/>
  <c r="O161" i="4"/>
  <c r="AB161" i="4" s="1"/>
  <c r="M176" i="4"/>
  <c r="AA176" i="4" s="1"/>
  <c r="M181" i="4"/>
  <c r="AA181" i="4" s="1"/>
  <c r="M164" i="4"/>
  <c r="AA164" i="4" s="1"/>
  <c r="M178" i="4"/>
  <c r="AA178" i="4" s="1"/>
  <c r="M154" i="4"/>
  <c r="AA154" i="4" s="1"/>
  <c r="O158" i="4"/>
  <c r="AB158" i="4" s="1"/>
  <c r="O159" i="4"/>
  <c r="AB159" i="4" s="1"/>
  <c r="O177" i="4"/>
  <c r="AB177" i="4" s="1"/>
  <c r="O168" i="4"/>
  <c r="AB168" i="4" s="1"/>
  <c r="O166" i="4"/>
  <c r="AB166" i="4" s="1"/>
  <c r="M158" i="4"/>
  <c r="AA158" i="4" s="1"/>
  <c r="M159" i="4"/>
  <c r="AA159" i="4" s="1"/>
  <c r="M177" i="4"/>
  <c r="AA177" i="4" s="1"/>
  <c r="M168" i="4"/>
  <c r="AA168" i="4" s="1"/>
  <c r="M166" i="4"/>
  <c r="AA166" i="4" s="1"/>
  <c r="O180" i="4"/>
  <c r="AB180" i="4" s="1"/>
  <c r="O165" i="4"/>
  <c r="AB165" i="4" s="1"/>
  <c r="O171" i="4"/>
  <c r="AB171" i="4" s="1"/>
  <c r="O160" i="4"/>
  <c r="AB160" i="4" s="1"/>
  <c r="O163" i="4"/>
  <c r="AB163" i="4" s="1"/>
  <c r="O157" i="4"/>
  <c r="AB157" i="4" s="1"/>
  <c r="O182" i="4"/>
  <c r="AB182" i="4" s="1"/>
  <c r="O174" i="4"/>
  <c r="AB174" i="4" s="1"/>
  <c r="O169" i="4"/>
  <c r="AB169" i="4" s="1"/>
  <c r="M163" i="4"/>
  <c r="AA163" i="4" s="1"/>
  <c r="M157" i="4"/>
  <c r="AA157" i="4" s="1"/>
  <c r="M182" i="4"/>
  <c r="AA182" i="4" s="1"/>
  <c r="M174" i="4"/>
  <c r="AA174" i="4" s="1"/>
  <c r="M169" i="4"/>
  <c r="AA169" i="4" s="1"/>
  <c r="J194" i="4"/>
  <c r="K194" i="4"/>
  <c r="J188" i="4"/>
  <c r="K188" i="4"/>
  <c r="J196" i="4"/>
  <c r="K196" i="4"/>
  <c r="J198" i="4"/>
  <c r="K198" i="4"/>
  <c r="J213" i="4"/>
  <c r="K213" i="4"/>
  <c r="J201" i="4"/>
  <c r="K201" i="4"/>
  <c r="J211" i="4"/>
  <c r="K211" i="4"/>
  <c r="J208" i="4"/>
  <c r="K208" i="4"/>
  <c r="J205" i="4"/>
  <c r="K205" i="4"/>
  <c r="J209" i="4"/>
  <c r="K209" i="4"/>
  <c r="J193" i="4"/>
  <c r="K193" i="4"/>
  <c r="J199" i="4"/>
  <c r="K199" i="4"/>
  <c r="J195" i="4"/>
  <c r="K195" i="4"/>
  <c r="J212" i="4"/>
  <c r="K212" i="4"/>
  <c r="J191" i="4"/>
  <c r="K191" i="4"/>
  <c r="J200" i="4"/>
  <c r="K200" i="4"/>
  <c r="J202" i="4"/>
  <c r="K202" i="4"/>
  <c r="J185" i="4"/>
  <c r="K185" i="4"/>
  <c r="J184" i="4"/>
  <c r="K184" i="4"/>
  <c r="J203" i="4"/>
  <c r="K203" i="4"/>
  <c r="J197" i="4"/>
  <c r="K197" i="4"/>
  <c r="J207" i="4"/>
  <c r="K207" i="4"/>
  <c r="J204" i="4"/>
  <c r="K204" i="4"/>
  <c r="J192" i="4"/>
  <c r="K192" i="4"/>
  <c r="J206" i="4"/>
  <c r="K206" i="4"/>
  <c r="J186" i="4"/>
  <c r="K186" i="4"/>
  <c r="J214" i="4"/>
  <c r="K214" i="4"/>
  <c r="J210" i="4"/>
  <c r="K210" i="4"/>
  <c r="J190" i="4"/>
  <c r="K190" i="4"/>
  <c r="J189" i="4"/>
  <c r="K189" i="4"/>
  <c r="J187" i="4"/>
  <c r="K187" i="4"/>
  <c r="I227" i="4"/>
  <c r="I238" i="4"/>
  <c r="I230" i="4"/>
  <c r="I218" i="4"/>
  <c r="I240" i="4"/>
  <c r="I235" i="4"/>
  <c r="I231" i="4"/>
  <c r="I223" i="4"/>
  <c r="I224" i="4"/>
  <c r="I244" i="4"/>
  <c r="I228" i="4"/>
  <c r="I232" i="4"/>
  <c r="I234" i="4"/>
  <c r="I241" i="4"/>
  <c r="I215" i="4"/>
  <c r="I233" i="4"/>
  <c r="I243" i="4"/>
  <c r="I242" i="4"/>
  <c r="I222" i="4"/>
  <c r="I237" i="4"/>
  <c r="I220" i="4"/>
  <c r="I216" i="4"/>
  <c r="I236" i="4"/>
  <c r="I245" i="4"/>
  <c r="I226" i="4"/>
  <c r="I239" i="4"/>
  <c r="I225" i="4"/>
  <c r="I217" i="4"/>
  <c r="I219" i="4"/>
  <c r="I229" i="4"/>
  <c r="I221" i="4"/>
  <c r="B5859" i="4"/>
  <c r="B5860" i="4" s="1"/>
  <c r="B5861" i="4" s="1"/>
  <c r="B5862" i="4" s="1"/>
  <c r="B5863" i="4" s="1"/>
  <c r="B5864" i="4" s="1"/>
  <c r="B5865" i="4" s="1"/>
  <c r="B5866" i="4" s="1"/>
  <c r="B5867" i="4" s="1"/>
  <c r="B5868" i="4" s="1"/>
  <c r="B5869" i="4" s="1"/>
  <c r="B5870" i="4" s="1"/>
  <c r="B5871" i="4" s="1"/>
  <c r="B5872" i="4" s="1"/>
  <c r="B5873" i="4" s="1"/>
  <c r="B5874" i="4" s="1"/>
  <c r="B5875" i="4" s="1"/>
  <c r="B5876" i="4" s="1"/>
  <c r="B5877" i="4" s="1"/>
  <c r="B5878" i="4" s="1"/>
  <c r="B5879" i="4" s="1"/>
  <c r="B5880" i="4" s="1"/>
  <c r="B5881" i="4" s="1"/>
  <c r="B5882" i="4" s="1"/>
  <c r="B5883" i="4" s="1"/>
  <c r="B5884" i="4" s="1"/>
  <c r="B5885" i="4" s="1"/>
  <c r="B5886" i="4" s="1"/>
  <c r="B5887" i="4" s="1"/>
  <c r="B5888" i="4" s="1"/>
  <c r="B5889" i="4" s="1"/>
  <c r="B5890" i="4" s="1"/>
  <c r="B5891" i="4" s="1"/>
  <c r="B5892" i="4" s="1"/>
  <c r="B5893" i="4" s="1"/>
  <c r="B5894" i="4" s="1"/>
  <c r="B5895" i="4" s="1"/>
  <c r="B5896" i="4" s="1"/>
  <c r="B5897" i="4" s="1"/>
  <c r="B5898" i="4" s="1"/>
  <c r="B5899" i="4" s="1"/>
  <c r="B5900" i="4" s="1"/>
  <c r="B5901" i="4" s="1"/>
  <c r="B5902" i="4" s="1"/>
  <c r="B5903" i="4" s="1"/>
  <c r="B5904" i="4" s="1"/>
  <c r="B5905" i="4" s="1"/>
  <c r="B5906" i="4" s="1"/>
  <c r="B5907" i="4" s="1"/>
  <c r="B5908" i="4" s="1"/>
  <c r="B5909" i="4" s="1"/>
  <c r="B5910" i="4" s="1"/>
  <c r="B5911" i="4" s="1"/>
  <c r="B5912" i="4" s="1"/>
  <c r="B5913" i="4" s="1"/>
  <c r="B5914" i="4" s="1"/>
  <c r="B5915" i="4" s="1"/>
  <c r="B5916" i="4" s="1"/>
  <c r="B5917" i="4" s="1"/>
  <c r="B5918" i="4" s="1"/>
  <c r="B5919" i="4" s="1"/>
  <c r="B5920" i="4" s="1"/>
  <c r="B5921" i="4" s="1"/>
  <c r="B5922" i="4" s="1"/>
  <c r="B5923" i="4" s="1"/>
  <c r="B5924" i="4" s="1"/>
  <c r="B5925" i="4" s="1"/>
  <c r="B5926" i="4" s="1"/>
  <c r="B5927" i="4" s="1"/>
  <c r="B5928" i="4" s="1"/>
  <c r="B5929" i="4" s="1"/>
  <c r="B5930" i="4" s="1"/>
  <c r="B5931" i="4" s="1"/>
  <c r="B5932" i="4" s="1"/>
  <c r="B5933" i="4" s="1"/>
  <c r="B5934" i="4" s="1"/>
  <c r="B5935" i="4" s="1"/>
  <c r="B5936" i="4" s="1"/>
  <c r="B5937" i="4" s="1"/>
  <c r="B5938" i="4" s="1"/>
  <c r="B5939" i="4" s="1"/>
  <c r="B5940" i="4" s="1"/>
  <c r="B5941" i="4" s="1"/>
  <c r="B5942" i="4" s="1"/>
  <c r="B5943" i="4" s="1"/>
  <c r="B5944" i="4" s="1"/>
  <c r="B5945" i="4" s="1"/>
  <c r="B5946" i="4" s="1"/>
  <c r="B5947" i="4" s="1"/>
  <c r="B5948" i="4" s="1"/>
  <c r="B5949" i="4" s="1"/>
  <c r="B5950" i="4" s="1"/>
  <c r="B5951" i="4" s="1"/>
  <c r="B5952" i="4" s="1"/>
  <c r="B5953" i="4" s="1"/>
  <c r="B5954" i="4" s="1"/>
  <c r="B5955" i="4" s="1"/>
  <c r="B5956" i="4" s="1"/>
  <c r="B5957" i="4" s="1"/>
  <c r="B5958" i="4" s="1"/>
  <c r="B5959" i="4" s="1"/>
  <c r="B5960" i="4" s="1"/>
  <c r="B5961" i="4" s="1"/>
  <c r="B5962" i="4" s="1"/>
  <c r="B5963" i="4" s="1"/>
  <c r="B5964" i="4" s="1"/>
  <c r="B5965" i="4" s="1"/>
  <c r="B5966" i="4" s="1"/>
  <c r="B5967" i="4" s="1"/>
  <c r="B5968" i="4" s="1"/>
  <c r="B5969" i="4" s="1"/>
  <c r="B5970" i="4" s="1"/>
  <c r="B5971" i="4" s="1"/>
  <c r="B5972" i="4" s="1"/>
  <c r="B5973" i="4" s="1"/>
  <c r="B5974" i="4" s="1"/>
  <c r="B5975" i="4" s="1"/>
  <c r="B5976" i="4" s="1"/>
  <c r="B5977" i="4" s="1"/>
  <c r="B5978" i="4" s="1"/>
  <c r="B5979" i="4" s="1"/>
  <c r="B5980" i="4" s="1"/>
  <c r="B5981" i="4" s="1"/>
  <c r="B5982" i="4" s="1"/>
  <c r="B5983" i="4" s="1"/>
  <c r="B5984" i="4" s="1"/>
  <c r="B5985" i="4" s="1"/>
  <c r="B5986" i="4" s="1"/>
  <c r="B5987" i="4" s="1"/>
  <c r="B5988" i="4" s="1"/>
  <c r="B5989" i="4" s="1"/>
  <c r="B5990" i="4" s="1"/>
  <c r="B5991" i="4" s="1"/>
  <c r="B5992" i="4" s="1"/>
  <c r="B5993" i="4" s="1"/>
  <c r="B5994" i="4" s="1"/>
  <c r="B5995" i="4" s="1"/>
  <c r="B5996" i="4" s="1"/>
  <c r="B5997" i="4" s="1"/>
  <c r="B5998" i="4" s="1"/>
  <c r="B5999" i="4" s="1"/>
  <c r="B6000" i="4" s="1"/>
  <c r="B6001" i="4" s="1"/>
  <c r="B6002" i="4" s="1"/>
  <c r="B6003" i="4" s="1"/>
  <c r="B6004" i="4" s="1"/>
  <c r="B6005" i="4" s="1"/>
  <c r="B6006" i="4" s="1"/>
  <c r="B6007" i="4" s="1"/>
  <c r="B6008" i="4" s="1"/>
  <c r="B6009" i="4" s="1"/>
  <c r="B6010" i="4" s="1"/>
  <c r="B6011" i="4" s="1"/>
  <c r="B6012" i="4" s="1"/>
  <c r="B6013" i="4" s="1"/>
  <c r="B6014" i="4" s="1"/>
  <c r="B6015" i="4" s="1"/>
  <c r="B6016" i="4" s="1"/>
  <c r="B6017" i="4" s="1"/>
  <c r="B6018" i="4" s="1"/>
  <c r="B6019" i="4" s="1"/>
  <c r="B6020" i="4" s="1"/>
  <c r="B6021" i="4" s="1"/>
  <c r="B6022" i="4" s="1"/>
  <c r="B6023" i="4" s="1"/>
  <c r="B6024" i="4" s="1"/>
  <c r="B6025" i="4" s="1"/>
  <c r="B6026" i="4" s="1"/>
  <c r="B6027" i="4" s="1"/>
  <c r="B6028" i="4" s="1"/>
  <c r="B6029" i="4" s="1"/>
  <c r="B6030" i="4" s="1"/>
  <c r="B6031" i="4" s="1"/>
  <c r="B6032" i="4" s="1"/>
  <c r="B6033" i="4" s="1"/>
  <c r="B6034" i="4" s="1"/>
  <c r="B6035" i="4" s="1"/>
  <c r="B6036" i="4" s="1"/>
  <c r="B6037" i="4" s="1"/>
  <c r="B6038" i="4" s="1"/>
  <c r="B6039" i="4" s="1"/>
  <c r="B6040" i="4" s="1"/>
  <c r="B6041" i="4" s="1"/>
  <c r="B6042" i="4" s="1"/>
  <c r="B6043" i="4" s="1"/>
  <c r="B6044" i="4" s="1"/>
  <c r="B6045" i="4" s="1"/>
  <c r="B6046" i="4" s="1"/>
  <c r="B6047" i="4" s="1"/>
  <c r="B6048" i="4" s="1"/>
  <c r="B6049" i="4" s="1"/>
  <c r="B6050" i="4" s="1"/>
  <c r="B6051" i="4" s="1"/>
  <c r="B6052" i="4" s="1"/>
  <c r="B6053" i="4" s="1"/>
  <c r="B6054" i="4" s="1"/>
  <c r="B6055" i="4" s="1"/>
  <c r="B6056" i="4" s="1"/>
  <c r="B6057" i="4" s="1"/>
  <c r="B6058" i="4" s="1"/>
  <c r="B6059" i="4" s="1"/>
  <c r="B6060" i="4" s="1"/>
  <c r="B6061" i="4" s="1"/>
  <c r="B6062" i="4" s="1"/>
  <c r="B6063" i="4" s="1"/>
  <c r="B6064" i="4" s="1"/>
  <c r="B6065" i="4" s="1"/>
  <c r="B6066" i="4" s="1"/>
  <c r="B6067" i="4" s="1"/>
  <c r="B6068" i="4" s="1"/>
  <c r="B6069" i="4" s="1"/>
  <c r="B6070" i="4" s="1"/>
  <c r="B6071" i="4" s="1"/>
  <c r="B6072" i="4" s="1"/>
  <c r="B6073" i="4" s="1"/>
  <c r="B6074" i="4" s="1"/>
  <c r="B6075" i="4" s="1"/>
  <c r="B6076" i="4" s="1"/>
  <c r="B6077" i="4" s="1"/>
  <c r="B6078" i="4" s="1"/>
  <c r="B6079" i="4" s="1"/>
  <c r="B6080" i="4" s="1"/>
  <c r="B6081" i="4" s="1"/>
  <c r="B6082" i="4" s="1"/>
  <c r="B6083" i="4" s="1"/>
  <c r="B6084" i="4" s="1"/>
  <c r="B6085" i="4" s="1"/>
  <c r="B6086" i="4" s="1"/>
  <c r="B6087" i="4" s="1"/>
  <c r="B6088" i="4" s="1"/>
  <c r="B6089" i="4" s="1"/>
  <c r="B6090" i="4" s="1"/>
  <c r="B6091" i="4" s="1"/>
  <c r="B6092" i="4" s="1"/>
  <c r="B6093" i="4" s="1"/>
  <c r="B6094" i="4" s="1"/>
  <c r="B6095" i="4" s="1"/>
  <c r="B6096" i="4" s="1"/>
  <c r="B6097" i="4" s="1"/>
  <c r="B6098" i="4" s="1"/>
  <c r="B6099" i="4" s="1"/>
  <c r="B6100" i="4" s="1"/>
  <c r="B6101" i="4" s="1"/>
  <c r="B6102" i="4" s="1"/>
  <c r="B6103" i="4" s="1"/>
  <c r="B6104" i="4" s="1"/>
  <c r="B6105" i="4" s="1"/>
  <c r="B6106" i="4" s="1"/>
  <c r="B6107" i="4" s="1"/>
  <c r="B6108" i="4" s="1"/>
  <c r="B6109" i="4" s="1"/>
  <c r="B6110" i="4" s="1"/>
  <c r="B6111" i="4" s="1"/>
  <c r="B6112" i="4" s="1"/>
  <c r="B6113" i="4" s="1"/>
  <c r="B6114" i="4" s="1"/>
  <c r="B6115" i="4" s="1"/>
  <c r="B6116" i="4" s="1"/>
  <c r="B6117" i="4" s="1"/>
  <c r="B6118" i="4" s="1"/>
  <c r="B6119" i="4" s="1"/>
  <c r="B6120" i="4" s="1"/>
  <c r="B6121" i="4" s="1"/>
  <c r="B6122" i="4" s="1"/>
  <c r="B6123" i="4" s="1"/>
  <c r="B6124" i="4" s="1"/>
  <c r="B6125" i="4" s="1"/>
  <c r="B6126" i="4" s="1"/>
  <c r="B6127" i="4" s="1"/>
  <c r="B6128" i="4" s="1"/>
  <c r="B6129" i="4" s="1"/>
  <c r="B6130" i="4" s="1"/>
  <c r="B6131" i="4" s="1"/>
  <c r="B6132" i="4" s="1"/>
  <c r="B6133" i="4" s="1"/>
  <c r="B6134" i="4" s="1"/>
  <c r="B6135" i="4" s="1"/>
  <c r="B6136" i="4" s="1"/>
  <c r="B6137" i="4" s="1"/>
  <c r="B6138" i="4" s="1"/>
  <c r="B6139" i="4" s="1"/>
  <c r="B6140" i="4" s="1"/>
  <c r="B6141" i="4" s="1"/>
  <c r="B6142" i="4" s="1"/>
  <c r="B6143" i="4" s="1"/>
  <c r="B6144" i="4" s="1"/>
  <c r="B6145" i="4" s="1"/>
  <c r="B6146" i="4" s="1"/>
  <c r="B6147" i="4" s="1"/>
  <c r="B6148" i="4" s="1"/>
  <c r="B6149" i="4" s="1"/>
  <c r="B6150" i="4" s="1"/>
  <c r="B6151" i="4" s="1"/>
  <c r="B6152" i="4" s="1"/>
  <c r="B6153" i="4" s="1"/>
  <c r="B6154" i="4" s="1"/>
  <c r="B6155" i="4" s="1"/>
  <c r="B6156" i="4" s="1"/>
  <c r="B6157" i="4" s="1"/>
  <c r="B6158" i="4" s="1"/>
  <c r="B6159" i="4" s="1"/>
  <c r="B6160" i="4" s="1"/>
  <c r="B6161" i="4" s="1"/>
  <c r="B6162" i="4" s="1"/>
  <c r="B6163" i="4" s="1"/>
  <c r="B6164" i="4" s="1"/>
  <c r="B6165" i="4" s="1"/>
  <c r="B6166" i="4" s="1"/>
  <c r="B6167" i="4" s="1"/>
  <c r="B6168" i="4" s="1"/>
  <c r="B6169" i="4" s="1"/>
  <c r="B6170" i="4" s="1"/>
  <c r="B6171" i="4" s="1"/>
  <c r="B6172" i="4" s="1"/>
  <c r="B6173" i="4" s="1"/>
  <c r="B6174" i="4" s="1"/>
  <c r="B6175" i="4" s="1"/>
  <c r="B6176" i="4" s="1"/>
  <c r="B6177" i="4" s="1"/>
  <c r="B6178" i="4" s="1"/>
  <c r="B6179" i="4" s="1"/>
  <c r="B6180" i="4" s="1"/>
  <c r="B6181" i="4" s="1"/>
  <c r="B6182" i="4" s="1"/>
  <c r="B6183" i="4" s="1"/>
  <c r="B6184" i="4" s="1"/>
  <c r="B6185" i="4" s="1"/>
  <c r="B6186" i="4" s="1"/>
  <c r="B6187" i="4" s="1"/>
  <c r="B6188" i="4" s="1"/>
  <c r="B6189" i="4" s="1"/>
  <c r="B6190" i="4" s="1"/>
  <c r="B6191" i="4" s="1"/>
  <c r="B6192" i="4" s="1"/>
  <c r="B6193" i="4" s="1"/>
  <c r="B6194" i="4" s="1"/>
  <c r="B6195" i="4" s="1"/>
  <c r="B6196" i="4" s="1"/>
  <c r="B6197" i="4" s="1"/>
  <c r="B6198" i="4" s="1"/>
  <c r="B6199" i="4" s="1"/>
  <c r="B6200" i="4" s="1"/>
  <c r="B6201" i="4" s="1"/>
  <c r="B6202" i="4" s="1"/>
  <c r="B6203" i="4" s="1"/>
  <c r="B6204" i="4" s="1"/>
  <c r="B6205" i="4" s="1"/>
  <c r="B6206" i="4" s="1"/>
  <c r="B6207" i="4" s="1"/>
  <c r="B6208" i="4" s="1"/>
  <c r="B6209" i="4" s="1"/>
  <c r="B6210" i="4" s="1"/>
  <c r="B6211" i="4" s="1"/>
  <c r="B6212" i="4" s="1"/>
  <c r="B6213" i="4" s="1"/>
  <c r="B6214" i="4" s="1"/>
  <c r="B6215" i="4" s="1"/>
  <c r="B6216" i="4" s="1"/>
  <c r="B6217" i="4" s="1"/>
  <c r="B6218" i="4" s="1"/>
  <c r="B6219" i="4" s="1"/>
  <c r="B6220" i="4" s="1"/>
  <c r="B6221" i="4" s="1"/>
  <c r="B6222" i="4" s="1"/>
  <c r="B6223" i="4" s="1"/>
  <c r="B6224" i="4" s="1"/>
  <c r="B6225" i="4" s="1"/>
  <c r="B6226" i="4" s="1"/>
  <c r="B6227" i="4" s="1"/>
  <c r="B6228" i="4" s="1"/>
  <c r="B6229" i="4" s="1"/>
  <c r="B6230" i="4" s="1"/>
  <c r="B6231" i="4" s="1"/>
  <c r="B6232" i="4" s="1"/>
  <c r="B6233" i="4" s="1"/>
  <c r="B6234" i="4" s="1"/>
  <c r="B6235" i="4" s="1"/>
  <c r="B6236" i="4" s="1"/>
  <c r="B6237" i="4" s="1"/>
  <c r="B6238" i="4" s="1"/>
  <c r="B6239" i="4" s="1"/>
  <c r="B6240" i="4" s="1"/>
  <c r="B6241" i="4" s="1"/>
  <c r="B6242" i="4" s="1"/>
  <c r="B6243" i="4" s="1"/>
  <c r="B6244" i="4" s="1"/>
  <c r="B6245" i="4" s="1"/>
  <c r="B6246" i="4" s="1"/>
  <c r="B6247" i="4" s="1"/>
  <c r="B6248" i="4" s="1"/>
  <c r="B6249" i="4" s="1"/>
  <c r="B6250" i="4" s="1"/>
  <c r="B6251" i="4" s="1"/>
  <c r="B6252" i="4" s="1"/>
  <c r="B6253" i="4" s="1"/>
  <c r="B6254" i="4" s="1"/>
  <c r="B6255" i="4" s="1"/>
  <c r="B6256" i="4" s="1"/>
  <c r="B6257" i="4" s="1"/>
  <c r="B6258" i="4" s="1"/>
  <c r="B6259" i="4" s="1"/>
  <c r="B6260" i="4" s="1"/>
  <c r="B6261" i="4" s="1"/>
  <c r="B6262" i="4" s="1"/>
  <c r="B6263" i="4" s="1"/>
  <c r="B6264" i="4" s="1"/>
  <c r="B6265" i="4" s="1"/>
  <c r="B6266" i="4" s="1"/>
  <c r="B6267" i="4" s="1"/>
  <c r="B6268" i="4" s="1"/>
  <c r="B6269" i="4" s="1"/>
  <c r="B6270" i="4" s="1"/>
  <c r="B6271" i="4" s="1"/>
  <c r="B6272" i="4" s="1"/>
  <c r="B6273" i="4" s="1"/>
  <c r="B6274" i="4" s="1"/>
  <c r="B6275" i="4" s="1"/>
  <c r="B6276" i="4" s="1"/>
  <c r="B6277" i="4" s="1"/>
  <c r="B6278" i="4" s="1"/>
  <c r="B6279" i="4" s="1"/>
  <c r="B6280" i="4" s="1"/>
  <c r="B6281" i="4" s="1"/>
  <c r="B6282" i="4" s="1"/>
  <c r="B6283" i="4" s="1"/>
  <c r="B6284" i="4" s="1"/>
  <c r="B6285" i="4" s="1"/>
  <c r="B6286" i="4" s="1"/>
  <c r="B6287" i="4" s="1"/>
  <c r="B6288" i="4" s="1"/>
  <c r="B6289" i="4" s="1"/>
  <c r="B6290" i="4" s="1"/>
  <c r="B6291" i="4" s="1"/>
  <c r="B6292" i="4" s="1"/>
  <c r="B6293" i="4" s="1"/>
  <c r="B6294" i="4" s="1"/>
  <c r="B6295" i="4" s="1"/>
  <c r="B6296" i="4" s="1"/>
  <c r="B6297" i="4" s="1"/>
  <c r="B6298" i="4" s="1"/>
  <c r="B6299" i="4" s="1"/>
  <c r="B6300" i="4" s="1"/>
  <c r="B6301" i="4" s="1"/>
  <c r="B6302" i="4" s="1"/>
  <c r="B6303" i="4" s="1"/>
  <c r="B6304" i="4" s="1"/>
  <c r="B6305" i="4" s="1"/>
  <c r="B6306" i="4" s="1"/>
  <c r="B6307" i="4" s="1"/>
  <c r="B6308" i="4" s="1"/>
  <c r="B6309" i="4" s="1"/>
  <c r="B6310" i="4" s="1"/>
  <c r="B6311" i="4" s="1"/>
  <c r="B6312" i="4" s="1"/>
  <c r="B6313" i="4" s="1"/>
  <c r="B6314" i="4" s="1"/>
  <c r="B6315" i="4" s="1"/>
  <c r="B6316" i="4" s="1"/>
  <c r="B6317" i="4" s="1"/>
  <c r="B6318" i="4" s="1"/>
  <c r="B6319" i="4" s="1"/>
  <c r="B6320" i="4" s="1"/>
  <c r="B6321" i="4" s="1"/>
  <c r="B6322" i="4" s="1"/>
  <c r="B6323" i="4" s="1"/>
  <c r="B6324" i="4" s="1"/>
  <c r="B6325" i="4" s="1"/>
  <c r="B6326" i="4" s="1"/>
  <c r="B6327" i="4" s="1"/>
  <c r="B6328" i="4" s="1"/>
  <c r="B6329" i="4" s="1"/>
  <c r="B6330" i="4" s="1"/>
  <c r="B6331" i="4" s="1"/>
  <c r="B6332" i="4" s="1"/>
  <c r="B6333" i="4" s="1"/>
  <c r="B6334" i="4" s="1"/>
  <c r="B6335" i="4" s="1"/>
  <c r="B6336" i="4" s="1"/>
  <c r="B6337" i="4" s="1"/>
  <c r="B6338" i="4" s="1"/>
  <c r="B6339" i="4" s="1"/>
  <c r="B6340" i="4" s="1"/>
  <c r="B6341" i="4" s="1"/>
  <c r="B6342" i="4" s="1"/>
  <c r="B6343" i="4" s="1"/>
  <c r="B6344" i="4" s="1"/>
  <c r="B6345" i="4" s="1"/>
  <c r="B6346" i="4" s="1"/>
  <c r="B6347" i="4" s="1"/>
  <c r="B6348" i="4" s="1"/>
  <c r="B6349" i="4" s="1"/>
  <c r="B6350" i="4" s="1"/>
  <c r="B6351" i="4" s="1"/>
  <c r="B6352" i="4" s="1"/>
  <c r="B6353" i="4" s="1"/>
  <c r="B6354" i="4" s="1"/>
  <c r="B6355" i="4" s="1"/>
  <c r="B6356" i="4" s="1"/>
  <c r="B6357" i="4" s="1"/>
  <c r="B6358" i="4" s="1"/>
  <c r="B6359" i="4" s="1"/>
  <c r="B6360" i="4" s="1"/>
  <c r="B6361" i="4" s="1"/>
  <c r="B6362" i="4" s="1"/>
  <c r="B6363" i="4" s="1"/>
  <c r="B6364" i="4" s="1"/>
  <c r="B6365" i="4" s="1"/>
  <c r="B6366" i="4" s="1"/>
  <c r="B6367" i="4" s="1"/>
  <c r="B6368" i="4" s="1"/>
  <c r="B6369" i="4" s="1"/>
  <c r="B6370" i="4" s="1"/>
  <c r="B6371" i="4" s="1"/>
  <c r="B6372" i="4" s="1"/>
  <c r="B6373" i="4" s="1"/>
  <c r="B6374" i="4" s="1"/>
  <c r="B6375" i="4" s="1"/>
  <c r="B6376" i="4" s="1"/>
  <c r="B6377" i="4" s="1"/>
  <c r="B6378" i="4" s="1"/>
  <c r="B6379" i="4" s="1"/>
  <c r="B6380" i="4" s="1"/>
  <c r="B6381" i="4" s="1"/>
  <c r="B6382" i="4" s="1"/>
  <c r="B6383" i="4" s="1"/>
  <c r="B6384" i="4" s="1"/>
  <c r="B6385" i="4" s="1"/>
  <c r="B6386" i="4" s="1"/>
  <c r="B6387" i="4" s="1"/>
  <c r="B6388" i="4" s="1"/>
  <c r="B6389" i="4" s="1"/>
  <c r="B6390" i="4" s="1"/>
  <c r="B6391" i="4" s="1"/>
  <c r="B6392" i="4" s="1"/>
  <c r="B6393" i="4" s="1"/>
  <c r="B6394" i="4" s="1"/>
  <c r="B6395" i="4" s="1"/>
  <c r="B6396" i="4" s="1"/>
  <c r="B6397" i="4" s="1"/>
  <c r="B6398" i="4" s="1"/>
  <c r="B6399" i="4" s="1"/>
  <c r="B6400" i="4" s="1"/>
  <c r="B6401" i="4" s="1"/>
  <c r="B6402" i="4" s="1"/>
  <c r="B6403" i="4" s="1"/>
  <c r="B6404" i="4" s="1"/>
  <c r="B6405" i="4" s="1"/>
  <c r="B6406" i="4" s="1"/>
  <c r="B6407" i="4" s="1"/>
  <c r="B6408" i="4" s="1"/>
  <c r="B6409" i="4" s="1"/>
  <c r="B6410" i="4" s="1"/>
  <c r="B6411" i="4" s="1"/>
  <c r="B6412" i="4" s="1"/>
  <c r="B6413" i="4" s="1"/>
  <c r="B6414" i="4" s="1"/>
  <c r="B6415" i="4" s="1"/>
  <c r="B6416" i="4" s="1"/>
  <c r="B6417" i="4" s="1"/>
  <c r="B6418" i="4" s="1"/>
  <c r="B6419" i="4" s="1"/>
  <c r="B6420" i="4" s="1"/>
  <c r="B6421" i="4" s="1"/>
  <c r="B6422" i="4" s="1"/>
  <c r="B6423" i="4" s="1"/>
  <c r="B6424" i="4" s="1"/>
  <c r="B6425" i="4" s="1"/>
  <c r="B6426" i="4" s="1"/>
  <c r="B6427" i="4" s="1"/>
  <c r="B6428" i="4" s="1"/>
  <c r="B6429" i="4" s="1"/>
  <c r="B6430" i="4" s="1"/>
  <c r="B6431" i="4" s="1"/>
  <c r="B6432" i="4" s="1"/>
  <c r="B6433" i="4" s="1"/>
  <c r="B6434" i="4" s="1"/>
  <c r="B6435" i="4" s="1"/>
  <c r="B6436" i="4" s="1"/>
  <c r="B6437" i="4" s="1"/>
  <c r="B6438" i="4" s="1"/>
  <c r="B6439" i="4" s="1"/>
  <c r="B6440" i="4" s="1"/>
  <c r="B6441" i="4" s="1"/>
  <c r="B6442" i="4" s="1"/>
  <c r="B6443" i="4" s="1"/>
  <c r="B6444" i="4" s="1"/>
  <c r="B6445" i="4" s="1"/>
  <c r="B6446" i="4" s="1"/>
  <c r="B6447" i="4" s="1"/>
  <c r="B6448" i="4" s="1"/>
  <c r="B6449" i="4" s="1"/>
  <c r="B6450" i="4" s="1"/>
  <c r="B6451" i="4" s="1"/>
  <c r="B6452" i="4" s="1"/>
  <c r="B6453" i="4" s="1"/>
  <c r="B6454" i="4" s="1"/>
  <c r="B6455" i="4" s="1"/>
  <c r="B6456" i="4" s="1"/>
  <c r="B6457" i="4" s="1"/>
  <c r="B6458" i="4" s="1"/>
  <c r="B6459" i="4" s="1"/>
  <c r="B6460" i="4" s="1"/>
  <c r="B6461" i="4" s="1"/>
  <c r="B6462" i="4" s="1"/>
  <c r="B6463" i="4" s="1"/>
  <c r="B6464" i="4" s="1"/>
  <c r="B6465" i="4" s="1"/>
  <c r="B6466" i="4" s="1"/>
  <c r="B6467" i="4" s="1"/>
  <c r="B6468" i="4" s="1"/>
  <c r="B6469" i="4" s="1"/>
  <c r="B6470" i="4" s="1"/>
  <c r="B6471" i="4" s="1"/>
  <c r="B6472" i="4" s="1"/>
  <c r="B6473" i="4" s="1"/>
  <c r="B6474" i="4" s="1"/>
  <c r="B6475" i="4" s="1"/>
  <c r="B6476" i="4" s="1"/>
  <c r="B6477" i="4" s="1"/>
  <c r="B6478" i="4" s="1"/>
  <c r="B6479" i="4" s="1"/>
  <c r="B6480" i="4" s="1"/>
  <c r="B6481" i="4" s="1"/>
  <c r="B6482" i="4" s="1"/>
  <c r="B6483" i="4" s="1"/>
  <c r="B6484" i="4" s="1"/>
  <c r="B6485" i="4" s="1"/>
  <c r="B6486" i="4" s="1"/>
  <c r="B6487" i="4" s="1"/>
  <c r="B6488" i="4" s="1"/>
  <c r="B6489" i="4" s="1"/>
  <c r="B6490" i="4" s="1"/>
  <c r="B6491" i="4" s="1"/>
  <c r="B6492" i="4" s="1"/>
  <c r="B6493" i="4" s="1"/>
  <c r="B6494" i="4" s="1"/>
  <c r="B6495" i="4" s="1"/>
  <c r="B6496" i="4" s="1"/>
  <c r="B6497" i="4" s="1"/>
  <c r="B6498" i="4" s="1"/>
  <c r="B6499" i="4" s="1"/>
  <c r="B6500" i="4" s="1"/>
  <c r="B6501" i="4" s="1"/>
  <c r="B6502" i="4" s="1"/>
  <c r="B6503" i="4" s="1"/>
  <c r="B6504" i="4" s="1"/>
  <c r="B6505" i="4" s="1"/>
  <c r="B6506" i="4" s="1"/>
  <c r="B6507" i="4" s="1"/>
  <c r="B6508" i="4" s="1"/>
  <c r="B6509" i="4" s="1"/>
  <c r="B6510" i="4" s="1"/>
  <c r="B6511" i="4" s="1"/>
  <c r="B6512" i="4" s="1"/>
  <c r="B6513" i="4" s="1"/>
  <c r="B6514" i="4" s="1"/>
  <c r="B6515" i="4" s="1"/>
  <c r="B6516" i="4" s="1"/>
  <c r="B6517" i="4" s="1"/>
  <c r="B6518" i="4" s="1"/>
  <c r="B6519" i="4" s="1"/>
  <c r="B6520" i="4" s="1"/>
  <c r="B6521" i="4" s="1"/>
  <c r="B6522" i="4" s="1"/>
  <c r="B6523" i="4" s="1"/>
  <c r="B6524" i="4" s="1"/>
  <c r="B6525" i="4" s="1"/>
  <c r="B6526" i="4" s="1"/>
  <c r="B6527" i="4" s="1"/>
  <c r="B6528" i="4" s="1"/>
  <c r="B6529" i="4" s="1"/>
  <c r="B6530" i="4" s="1"/>
  <c r="B6531" i="4" s="1"/>
  <c r="B6532" i="4" s="1"/>
  <c r="B6533" i="4" s="1"/>
  <c r="B6534" i="4" s="1"/>
  <c r="B6535" i="4" s="1"/>
  <c r="B6536" i="4" s="1"/>
  <c r="B6537" i="4" s="1"/>
  <c r="B6538" i="4" s="1"/>
  <c r="B6539" i="4" s="1"/>
  <c r="B6540" i="4" s="1"/>
  <c r="B6541" i="4" s="1"/>
  <c r="B6542" i="4" s="1"/>
  <c r="B6543" i="4" s="1"/>
  <c r="B6544" i="4" s="1"/>
  <c r="B6545" i="4" s="1"/>
  <c r="B6546" i="4" s="1"/>
  <c r="B6547" i="4" s="1"/>
  <c r="B6548" i="4" s="1"/>
  <c r="B6549" i="4" s="1"/>
  <c r="B6550" i="4" s="1"/>
  <c r="B6551" i="4" s="1"/>
  <c r="B6552" i="4" s="1"/>
  <c r="B6553" i="4" s="1"/>
  <c r="B6554" i="4" s="1"/>
  <c r="B6555" i="4" s="1"/>
  <c r="B6556" i="4" s="1"/>
  <c r="B6557" i="4" s="1"/>
  <c r="B6558" i="4" s="1"/>
  <c r="B6559" i="4" s="1"/>
  <c r="B6560" i="4" s="1"/>
  <c r="B6561" i="4" s="1"/>
  <c r="B6562" i="4" s="1"/>
  <c r="B6563" i="4" s="1"/>
  <c r="B6564" i="4" s="1"/>
  <c r="B6565" i="4" s="1"/>
  <c r="B6566" i="4" s="1"/>
  <c r="B6567" i="4" s="1"/>
  <c r="B6568" i="4" s="1"/>
  <c r="B6569" i="4" s="1"/>
  <c r="B6570" i="4" s="1"/>
  <c r="B6571" i="4" s="1"/>
  <c r="B6572" i="4" s="1"/>
  <c r="B6573" i="4" s="1"/>
  <c r="B6574" i="4" s="1"/>
  <c r="B6575" i="4" s="1"/>
  <c r="B6576" i="4" s="1"/>
  <c r="B6577" i="4" s="1"/>
  <c r="B6578" i="4" s="1"/>
  <c r="M189" i="4" l="1"/>
  <c r="AA189" i="4" s="1"/>
  <c r="M192" i="4"/>
  <c r="AA192" i="4" s="1"/>
  <c r="M185" i="4"/>
  <c r="AA185" i="4" s="1"/>
  <c r="M199" i="4"/>
  <c r="AA199" i="4" s="1"/>
  <c r="M201" i="4"/>
  <c r="AA201" i="4" s="1"/>
  <c r="O190" i="4"/>
  <c r="AB190" i="4" s="1"/>
  <c r="O204" i="4"/>
  <c r="AB204" i="4" s="1"/>
  <c r="O202" i="4"/>
  <c r="AB202" i="4" s="1"/>
  <c r="O193" i="4"/>
  <c r="AB193" i="4" s="1"/>
  <c r="O213" i="4"/>
  <c r="AB213" i="4" s="1"/>
  <c r="M190" i="4"/>
  <c r="AA190" i="4" s="1"/>
  <c r="M204" i="4"/>
  <c r="AA204" i="4" s="1"/>
  <c r="M202" i="4"/>
  <c r="AA202" i="4" s="1"/>
  <c r="M193" i="4"/>
  <c r="AA193" i="4" s="1"/>
  <c r="M213" i="4"/>
  <c r="AA213" i="4" s="1"/>
  <c r="M210" i="4"/>
  <c r="AA210" i="4" s="1"/>
  <c r="M207" i="4"/>
  <c r="AA207" i="4" s="1"/>
  <c r="M200" i="4"/>
  <c r="AA200" i="4" s="1"/>
  <c r="M209" i="4"/>
  <c r="AA209" i="4" s="1"/>
  <c r="M198" i="4"/>
  <c r="AA198" i="4" s="1"/>
  <c r="O214" i="4"/>
  <c r="AB214" i="4" s="1"/>
  <c r="O197" i="4"/>
  <c r="AB197" i="4" s="1"/>
  <c r="O191" i="4"/>
  <c r="AB191" i="4" s="1"/>
  <c r="O205" i="4"/>
  <c r="AB205" i="4" s="1"/>
  <c r="O196" i="4"/>
  <c r="AB196" i="4" s="1"/>
  <c r="O210" i="4"/>
  <c r="AB210" i="4" s="1"/>
  <c r="O200" i="4"/>
  <c r="AB200" i="4" s="1"/>
  <c r="O198" i="4"/>
  <c r="AB198" i="4" s="1"/>
  <c r="M214" i="4"/>
  <c r="AA214" i="4" s="1"/>
  <c r="M197" i="4"/>
  <c r="AA197" i="4" s="1"/>
  <c r="M191" i="4"/>
  <c r="AA191" i="4" s="1"/>
  <c r="M205" i="4"/>
  <c r="AA205" i="4" s="1"/>
  <c r="M196" i="4"/>
  <c r="AA196" i="4" s="1"/>
  <c r="O186" i="4"/>
  <c r="AB186" i="4" s="1"/>
  <c r="O203" i="4"/>
  <c r="AB203" i="4" s="1"/>
  <c r="O212" i="4"/>
  <c r="AB212" i="4" s="1"/>
  <c r="O208" i="4"/>
  <c r="AB208" i="4" s="1"/>
  <c r="O188" i="4"/>
  <c r="AB188" i="4" s="1"/>
  <c r="O207" i="4"/>
  <c r="AB207" i="4" s="1"/>
  <c r="O209" i="4"/>
  <c r="AB209" i="4" s="1"/>
  <c r="M186" i="4"/>
  <c r="AA186" i="4" s="1"/>
  <c r="M203" i="4"/>
  <c r="AA203" i="4" s="1"/>
  <c r="M212" i="4"/>
  <c r="AA212" i="4" s="1"/>
  <c r="M208" i="4"/>
  <c r="AA208" i="4" s="1"/>
  <c r="M188" i="4"/>
  <c r="AA188" i="4" s="1"/>
  <c r="O189" i="4"/>
  <c r="AB189" i="4" s="1"/>
  <c r="O192" i="4"/>
  <c r="AB192" i="4" s="1"/>
  <c r="O185" i="4"/>
  <c r="AB185" i="4" s="1"/>
  <c r="O199" i="4"/>
  <c r="AB199" i="4" s="1"/>
  <c r="O201" i="4"/>
  <c r="AB201" i="4" s="1"/>
  <c r="O187" i="4"/>
  <c r="AB187" i="4" s="1"/>
  <c r="O206" i="4"/>
  <c r="AB206" i="4" s="1"/>
  <c r="O184" i="4"/>
  <c r="AB184" i="4" s="1"/>
  <c r="O195" i="4"/>
  <c r="AB195" i="4" s="1"/>
  <c r="O211" i="4"/>
  <c r="AB211" i="4" s="1"/>
  <c r="O194" i="4"/>
  <c r="AB194" i="4" s="1"/>
  <c r="M187" i="4"/>
  <c r="AA187" i="4" s="1"/>
  <c r="M206" i="4"/>
  <c r="AA206" i="4" s="1"/>
  <c r="M184" i="4"/>
  <c r="AA184" i="4" s="1"/>
  <c r="M195" i="4"/>
  <c r="AA195" i="4" s="1"/>
  <c r="M211" i="4"/>
  <c r="AA211" i="4" s="1"/>
  <c r="M194" i="4"/>
  <c r="AA194" i="4" s="1"/>
  <c r="J226" i="4"/>
  <c r="K226" i="4"/>
  <c r="J216" i="4"/>
  <c r="K216" i="4"/>
  <c r="J244" i="4"/>
  <c r="K244" i="4"/>
  <c r="J221" i="4"/>
  <c r="K221" i="4"/>
  <c r="J217" i="4"/>
  <c r="K217" i="4"/>
  <c r="J220" i="4"/>
  <c r="K220" i="4"/>
  <c r="J224" i="4"/>
  <c r="K224" i="4"/>
  <c r="J222" i="4"/>
  <c r="K222" i="4"/>
  <c r="J237" i="4"/>
  <c r="K237" i="4"/>
  <c r="J223" i="4"/>
  <c r="K223" i="4"/>
  <c r="J219" i="4"/>
  <c r="K219" i="4"/>
  <c r="J243" i="4"/>
  <c r="K243" i="4"/>
  <c r="J240" i="4"/>
  <c r="K240" i="4"/>
  <c r="J242" i="4"/>
  <c r="K242" i="4"/>
  <c r="J233" i="4"/>
  <c r="K233" i="4"/>
  <c r="J218" i="4"/>
  <c r="K218" i="4"/>
  <c r="J235" i="4"/>
  <c r="K235" i="4"/>
  <c r="J215" i="4"/>
  <c r="K215" i="4"/>
  <c r="J230" i="4"/>
  <c r="K230" i="4"/>
  <c r="J239" i="4"/>
  <c r="K239" i="4"/>
  <c r="J241" i="4"/>
  <c r="K241" i="4"/>
  <c r="J238" i="4"/>
  <c r="K238" i="4"/>
  <c r="J229" i="4"/>
  <c r="K229" i="4"/>
  <c r="J234" i="4"/>
  <c r="K234" i="4"/>
  <c r="J227" i="4"/>
  <c r="K227" i="4"/>
  <c r="J231" i="4"/>
  <c r="K231" i="4"/>
  <c r="J245" i="4"/>
  <c r="K245" i="4"/>
  <c r="J232" i="4"/>
  <c r="K232" i="4"/>
  <c r="J225" i="4"/>
  <c r="K225" i="4"/>
  <c r="J236" i="4"/>
  <c r="K236" i="4"/>
  <c r="J228" i="4"/>
  <c r="K228" i="4"/>
  <c r="I247" i="4"/>
  <c r="I253" i="4"/>
  <c r="I248" i="4"/>
  <c r="I257" i="4"/>
  <c r="I254" i="4"/>
  <c r="I266" i="4"/>
  <c r="I271" i="4"/>
  <c r="I249" i="4"/>
  <c r="I262" i="4"/>
  <c r="I267" i="4"/>
  <c r="I263" i="4"/>
  <c r="I270" i="4"/>
  <c r="I274" i="4"/>
  <c r="I252" i="4"/>
  <c r="I260" i="4"/>
  <c r="I261" i="4"/>
  <c r="I273" i="4"/>
  <c r="I246" i="4"/>
  <c r="I256" i="4"/>
  <c r="I251" i="4"/>
  <c r="I250" i="4"/>
  <c r="I272" i="4"/>
  <c r="I275" i="4"/>
  <c r="I259" i="4"/>
  <c r="I255" i="4"/>
  <c r="I264" i="4"/>
  <c r="I258" i="4"/>
  <c r="I265" i="4"/>
  <c r="I268" i="4"/>
  <c r="I269" i="4"/>
  <c r="B6579" i="4"/>
  <c r="B6580" i="4" s="1"/>
  <c r="B6581" i="4" s="1"/>
  <c r="B6582" i="4" s="1"/>
  <c r="B6583" i="4" s="1"/>
  <c r="B6584" i="4" s="1"/>
  <c r="B6585" i="4" s="1"/>
  <c r="B6586" i="4" s="1"/>
  <c r="B6587" i="4" s="1"/>
  <c r="B6588" i="4" s="1"/>
  <c r="B6589" i="4" s="1"/>
  <c r="B6590" i="4" s="1"/>
  <c r="B6591" i="4" s="1"/>
  <c r="B6592" i="4" s="1"/>
  <c r="B6593" i="4" s="1"/>
  <c r="B6594" i="4" s="1"/>
  <c r="B6595" i="4" s="1"/>
  <c r="B6596" i="4" s="1"/>
  <c r="B6597" i="4" s="1"/>
  <c r="B6598" i="4" s="1"/>
  <c r="B6599" i="4" s="1"/>
  <c r="B6600" i="4" s="1"/>
  <c r="B6601" i="4" s="1"/>
  <c r="B6602" i="4" s="1"/>
  <c r="B6603" i="4" s="1"/>
  <c r="B6604" i="4" s="1"/>
  <c r="B6605" i="4" s="1"/>
  <c r="B6606" i="4" s="1"/>
  <c r="B6607" i="4" s="1"/>
  <c r="B6608" i="4" s="1"/>
  <c r="B6609" i="4" s="1"/>
  <c r="B6610" i="4" s="1"/>
  <c r="B6611" i="4" s="1"/>
  <c r="B6612" i="4" s="1"/>
  <c r="B6613" i="4" s="1"/>
  <c r="B6614" i="4" s="1"/>
  <c r="B6615" i="4" s="1"/>
  <c r="B6616" i="4" s="1"/>
  <c r="B6617" i="4" s="1"/>
  <c r="B6618" i="4" s="1"/>
  <c r="B6619" i="4" s="1"/>
  <c r="B6620" i="4" s="1"/>
  <c r="B6621" i="4" s="1"/>
  <c r="B6622" i="4" s="1"/>
  <c r="B6623" i="4" s="1"/>
  <c r="B6624" i="4" s="1"/>
  <c r="B6625" i="4" s="1"/>
  <c r="B6626" i="4" s="1"/>
  <c r="B6627" i="4" s="1"/>
  <c r="B6628" i="4" s="1"/>
  <c r="B6629" i="4" s="1"/>
  <c r="B6630" i="4" s="1"/>
  <c r="B6631" i="4" s="1"/>
  <c r="B6632" i="4" s="1"/>
  <c r="B6633" i="4" s="1"/>
  <c r="B6634" i="4" s="1"/>
  <c r="B6635" i="4" s="1"/>
  <c r="B6636" i="4" s="1"/>
  <c r="B6637" i="4" s="1"/>
  <c r="B6638" i="4" s="1"/>
  <c r="B6639" i="4" s="1"/>
  <c r="B6640" i="4" s="1"/>
  <c r="B6641" i="4" s="1"/>
  <c r="B6642" i="4" s="1"/>
  <c r="B6643" i="4" s="1"/>
  <c r="B6644" i="4" s="1"/>
  <c r="B6645" i="4" s="1"/>
  <c r="B6646" i="4" s="1"/>
  <c r="B6647" i="4" s="1"/>
  <c r="B6648" i="4" s="1"/>
  <c r="B6649" i="4" s="1"/>
  <c r="B6650" i="4" s="1"/>
  <c r="B6651" i="4" s="1"/>
  <c r="B6652" i="4" s="1"/>
  <c r="B6653" i="4" s="1"/>
  <c r="B6654" i="4" s="1"/>
  <c r="B6655" i="4" s="1"/>
  <c r="B6656" i="4" s="1"/>
  <c r="B6657" i="4" s="1"/>
  <c r="B6658" i="4" s="1"/>
  <c r="B6659" i="4" s="1"/>
  <c r="B6660" i="4" s="1"/>
  <c r="B6661" i="4" s="1"/>
  <c r="B6662" i="4" s="1"/>
  <c r="B6663" i="4" s="1"/>
  <c r="B6664" i="4" s="1"/>
  <c r="B6665" i="4" s="1"/>
  <c r="B6666" i="4" s="1"/>
  <c r="B6667" i="4" s="1"/>
  <c r="B6668" i="4" s="1"/>
  <c r="B6669" i="4" s="1"/>
  <c r="B6670" i="4" s="1"/>
  <c r="B6671" i="4" s="1"/>
  <c r="B6672" i="4" s="1"/>
  <c r="B6673" i="4" s="1"/>
  <c r="B6674" i="4" s="1"/>
  <c r="B6675" i="4" s="1"/>
  <c r="B6676" i="4" s="1"/>
  <c r="B6677" i="4" s="1"/>
  <c r="B6678" i="4" s="1"/>
  <c r="B6679" i="4" s="1"/>
  <c r="B6680" i="4" s="1"/>
  <c r="B6681" i="4" s="1"/>
  <c r="B6682" i="4" s="1"/>
  <c r="B6683" i="4" s="1"/>
  <c r="B6684" i="4" s="1"/>
  <c r="B6685" i="4" s="1"/>
  <c r="B6686" i="4" s="1"/>
  <c r="B6687" i="4" s="1"/>
  <c r="B6688" i="4" s="1"/>
  <c r="B6689" i="4" s="1"/>
  <c r="B6690" i="4" s="1"/>
  <c r="B6691" i="4" s="1"/>
  <c r="B6692" i="4" s="1"/>
  <c r="B6693" i="4" s="1"/>
  <c r="B6694" i="4" s="1"/>
  <c r="B6695" i="4" s="1"/>
  <c r="B6696" i="4" s="1"/>
  <c r="B6697" i="4" s="1"/>
  <c r="B6698" i="4" s="1"/>
  <c r="B6699" i="4" s="1"/>
  <c r="B6700" i="4" s="1"/>
  <c r="B6701" i="4" s="1"/>
  <c r="B6702" i="4" s="1"/>
  <c r="B6703" i="4" s="1"/>
  <c r="B6704" i="4" s="1"/>
  <c r="B6705" i="4" s="1"/>
  <c r="B6706" i="4" s="1"/>
  <c r="B6707" i="4" s="1"/>
  <c r="B6708" i="4" s="1"/>
  <c r="B6709" i="4" s="1"/>
  <c r="B6710" i="4" s="1"/>
  <c r="B6711" i="4" s="1"/>
  <c r="B6712" i="4" s="1"/>
  <c r="B6713" i="4" s="1"/>
  <c r="B6714" i="4" s="1"/>
  <c r="B6715" i="4" s="1"/>
  <c r="B6716" i="4" s="1"/>
  <c r="B6717" i="4" s="1"/>
  <c r="B6718" i="4" s="1"/>
  <c r="B6719" i="4" s="1"/>
  <c r="B6720" i="4" s="1"/>
  <c r="B6721" i="4" s="1"/>
  <c r="B6722" i="4" s="1"/>
  <c r="B6723" i="4" s="1"/>
  <c r="B6724" i="4" s="1"/>
  <c r="B6725" i="4" s="1"/>
  <c r="B6726" i="4" s="1"/>
  <c r="B6727" i="4" s="1"/>
  <c r="B6728" i="4" s="1"/>
  <c r="B6729" i="4" s="1"/>
  <c r="B6730" i="4" s="1"/>
  <c r="B6731" i="4" s="1"/>
  <c r="B6732" i="4" s="1"/>
  <c r="B6733" i="4" s="1"/>
  <c r="B6734" i="4" s="1"/>
  <c r="B6735" i="4" s="1"/>
  <c r="B6736" i="4" s="1"/>
  <c r="B6737" i="4" s="1"/>
  <c r="B6738" i="4" s="1"/>
  <c r="B6739" i="4" s="1"/>
  <c r="B6740" i="4" s="1"/>
  <c r="B6741" i="4" s="1"/>
  <c r="B6742" i="4" s="1"/>
  <c r="B6743" i="4" s="1"/>
  <c r="B6744" i="4" s="1"/>
  <c r="B6745" i="4" s="1"/>
  <c r="B6746" i="4" s="1"/>
  <c r="B6747" i="4" s="1"/>
  <c r="B6748" i="4" s="1"/>
  <c r="B6749" i="4" s="1"/>
  <c r="B6750" i="4" s="1"/>
  <c r="B6751" i="4" s="1"/>
  <c r="B6752" i="4" s="1"/>
  <c r="B6753" i="4" s="1"/>
  <c r="B6754" i="4" s="1"/>
  <c r="B6755" i="4" s="1"/>
  <c r="B6756" i="4" s="1"/>
  <c r="B6757" i="4" s="1"/>
  <c r="B6758" i="4" s="1"/>
  <c r="B6759" i="4" s="1"/>
  <c r="B6760" i="4" s="1"/>
  <c r="B6761" i="4" s="1"/>
  <c r="B6762" i="4" s="1"/>
  <c r="B6763" i="4" s="1"/>
  <c r="B6764" i="4" s="1"/>
  <c r="B6765" i="4" s="1"/>
  <c r="B6766" i="4" s="1"/>
  <c r="B6767" i="4" s="1"/>
  <c r="B6768" i="4" s="1"/>
  <c r="B6769" i="4" s="1"/>
  <c r="B6770" i="4" s="1"/>
  <c r="B6771" i="4" s="1"/>
  <c r="B6772" i="4" s="1"/>
  <c r="B6773" i="4" s="1"/>
  <c r="B6774" i="4" s="1"/>
  <c r="B6775" i="4" s="1"/>
  <c r="B6776" i="4" s="1"/>
  <c r="B6777" i="4" s="1"/>
  <c r="B6778" i="4" s="1"/>
  <c r="B6779" i="4" s="1"/>
  <c r="B6780" i="4" s="1"/>
  <c r="B6781" i="4" s="1"/>
  <c r="B6782" i="4" s="1"/>
  <c r="B6783" i="4" s="1"/>
  <c r="B6784" i="4" s="1"/>
  <c r="B6785" i="4" s="1"/>
  <c r="B6786" i="4" s="1"/>
  <c r="B6787" i="4" s="1"/>
  <c r="B6788" i="4" s="1"/>
  <c r="B6789" i="4" s="1"/>
  <c r="B6790" i="4" s="1"/>
  <c r="B6791" i="4" s="1"/>
  <c r="B6792" i="4" s="1"/>
  <c r="B6793" i="4" s="1"/>
  <c r="B6794" i="4" s="1"/>
  <c r="B6795" i="4" s="1"/>
  <c r="B6796" i="4" s="1"/>
  <c r="B6797" i="4" s="1"/>
  <c r="B6798" i="4" s="1"/>
  <c r="B6799" i="4" s="1"/>
  <c r="B6800" i="4" s="1"/>
  <c r="B6801" i="4" s="1"/>
  <c r="B6802" i="4" s="1"/>
  <c r="B6803" i="4" s="1"/>
  <c r="B6804" i="4" s="1"/>
  <c r="B6805" i="4" s="1"/>
  <c r="B6806" i="4" s="1"/>
  <c r="B6807" i="4" s="1"/>
  <c r="B6808" i="4" s="1"/>
  <c r="B6809" i="4" s="1"/>
  <c r="B6810" i="4" s="1"/>
  <c r="B6811" i="4" s="1"/>
  <c r="B6812" i="4" s="1"/>
  <c r="B6813" i="4" s="1"/>
  <c r="B6814" i="4" s="1"/>
  <c r="B6815" i="4" s="1"/>
  <c r="B6816" i="4" s="1"/>
  <c r="B6817" i="4" s="1"/>
  <c r="B6818" i="4" s="1"/>
  <c r="B6819" i="4" s="1"/>
  <c r="B6820" i="4" s="1"/>
  <c r="B6821" i="4" s="1"/>
  <c r="B6822" i="4" s="1"/>
  <c r="B6823" i="4" s="1"/>
  <c r="B6824" i="4" s="1"/>
  <c r="B6825" i="4" s="1"/>
  <c r="B6826" i="4" s="1"/>
  <c r="B6827" i="4" s="1"/>
  <c r="B6828" i="4" s="1"/>
  <c r="B6829" i="4" s="1"/>
  <c r="B6830" i="4" s="1"/>
  <c r="B6831" i="4" s="1"/>
  <c r="B6832" i="4" s="1"/>
  <c r="B6833" i="4" s="1"/>
  <c r="B6834" i="4" s="1"/>
  <c r="B6835" i="4" s="1"/>
  <c r="B6836" i="4" s="1"/>
  <c r="B6837" i="4" s="1"/>
  <c r="B6838" i="4" s="1"/>
  <c r="B6839" i="4" s="1"/>
  <c r="B6840" i="4" s="1"/>
  <c r="B6841" i="4" s="1"/>
  <c r="B6842" i="4" s="1"/>
  <c r="B6843" i="4" s="1"/>
  <c r="B6844" i="4" s="1"/>
  <c r="B6845" i="4" s="1"/>
  <c r="B6846" i="4" s="1"/>
  <c r="B6847" i="4" s="1"/>
  <c r="B6848" i="4" s="1"/>
  <c r="B6849" i="4" s="1"/>
  <c r="B6850" i="4" s="1"/>
  <c r="B6851" i="4" s="1"/>
  <c r="B6852" i="4" s="1"/>
  <c r="B6853" i="4" s="1"/>
  <c r="B6854" i="4" s="1"/>
  <c r="B6855" i="4" s="1"/>
  <c r="B6856" i="4" s="1"/>
  <c r="B6857" i="4" s="1"/>
  <c r="B6858" i="4" s="1"/>
  <c r="B6859" i="4" s="1"/>
  <c r="B6860" i="4" s="1"/>
  <c r="B6861" i="4" s="1"/>
  <c r="B6862" i="4" s="1"/>
  <c r="B6863" i="4" s="1"/>
  <c r="B6864" i="4" s="1"/>
  <c r="B6865" i="4" s="1"/>
  <c r="B6866" i="4" s="1"/>
  <c r="B6867" i="4" s="1"/>
  <c r="B6868" i="4" s="1"/>
  <c r="B6869" i="4" s="1"/>
  <c r="B6870" i="4" s="1"/>
  <c r="B6871" i="4" s="1"/>
  <c r="B6872" i="4" s="1"/>
  <c r="B6873" i="4" s="1"/>
  <c r="B6874" i="4" s="1"/>
  <c r="B6875" i="4" s="1"/>
  <c r="B6876" i="4" s="1"/>
  <c r="B6877" i="4" s="1"/>
  <c r="B6878" i="4" s="1"/>
  <c r="B6879" i="4" s="1"/>
  <c r="B6880" i="4" s="1"/>
  <c r="B6881" i="4" s="1"/>
  <c r="B6882" i="4" s="1"/>
  <c r="B6883" i="4" s="1"/>
  <c r="B6884" i="4" s="1"/>
  <c r="B6885" i="4" s="1"/>
  <c r="B6886" i="4" s="1"/>
  <c r="B6887" i="4" s="1"/>
  <c r="B6888" i="4" s="1"/>
  <c r="B6889" i="4" s="1"/>
  <c r="B6890" i="4" s="1"/>
  <c r="B6891" i="4" s="1"/>
  <c r="B6892" i="4" s="1"/>
  <c r="B6893" i="4" s="1"/>
  <c r="B6894" i="4" s="1"/>
  <c r="B6895" i="4" s="1"/>
  <c r="B6896" i="4" s="1"/>
  <c r="B6897" i="4" s="1"/>
  <c r="B6898" i="4" s="1"/>
  <c r="B6899" i="4" s="1"/>
  <c r="B6900" i="4" s="1"/>
  <c r="B6901" i="4" s="1"/>
  <c r="B6902" i="4" s="1"/>
  <c r="B6903" i="4" s="1"/>
  <c r="B6904" i="4" s="1"/>
  <c r="B6905" i="4" s="1"/>
  <c r="B6906" i="4" s="1"/>
  <c r="B6907" i="4" s="1"/>
  <c r="B6908" i="4" s="1"/>
  <c r="B6909" i="4" s="1"/>
  <c r="B6910" i="4" s="1"/>
  <c r="B6911" i="4" s="1"/>
  <c r="B6912" i="4" s="1"/>
  <c r="B6913" i="4" s="1"/>
  <c r="B6914" i="4" s="1"/>
  <c r="B6915" i="4" s="1"/>
  <c r="B6916" i="4" s="1"/>
  <c r="B6917" i="4" s="1"/>
  <c r="B6918" i="4" s="1"/>
  <c r="B6919" i="4" s="1"/>
  <c r="B6920" i="4" s="1"/>
  <c r="B6921" i="4" s="1"/>
  <c r="B6922" i="4" s="1"/>
  <c r="B6923" i="4" s="1"/>
  <c r="B6924" i="4" s="1"/>
  <c r="B6925" i="4" s="1"/>
  <c r="B6926" i="4" s="1"/>
  <c r="B6927" i="4" s="1"/>
  <c r="B6928" i="4" s="1"/>
  <c r="B6929" i="4" s="1"/>
  <c r="B6930" i="4" s="1"/>
  <c r="B6931" i="4" s="1"/>
  <c r="B6932" i="4" s="1"/>
  <c r="B6933" i="4" s="1"/>
  <c r="B6934" i="4" s="1"/>
  <c r="B6935" i="4" s="1"/>
  <c r="B6936" i="4" s="1"/>
  <c r="B6937" i="4" s="1"/>
  <c r="B6938" i="4" s="1"/>
  <c r="B6939" i="4" s="1"/>
  <c r="B6940" i="4" s="1"/>
  <c r="B6941" i="4" s="1"/>
  <c r="B6942" i="4" s="1"/>
  <c r="B6943" i="4" s="1"/>
  <c r="B6944" i="4" s="1"/>
  <c r="B6945" i="4" s="1"/>
  <c r="B6946" i="4" s="1"/>
  <c r="B6947" i="4" s="1"/>
  <c r="B6948" i="4" s="1"/>
  <c r="B6949" i="4" s="1"/>
  <c r="B6950" i="4" s="1"/>
  <c r="B6951" i="4" s="1"/>
  <c r="B6952" i="4" s="1"/>
  <c r="B6953" i="4" s="1"/>
  <c r="B6954" i="4" s="1"/>
  <c r="B6955" i="4" s="1"/>
  <c r="B6956" i="4" s="1"/>
  <c r="B6957" i="4" s="1"/>
  <c r="B6958" i="4" s="1"/>
  <c r="B6959" i="4" s="1"/>
  <c r="B6960" i="4" s="1"/>
  <c r="B6961" i="4" s="1"/>
  <c r="B6962" i="4" s="1"/>
  <c r="B6963" i="4" s="1"/>
  <c r="B6964" i="4" s="1"/>
  <c r="B6965" i="4" s="1"/>
  <c r="B6966" i="4" s="1"/>
  <c r="B6967" i="4" s="1"/>
  <c r="B6968" i="4" s="1"/>
  <c r="B6969" i="4" s="1"/>
  <c r="B6970" i="4" s="1"/>
  <c r="B6971" i="4" s="1"/>
  <c r="B6972" i="4" s="1"/>
  <c r="B6973" i="4" s="1"/>
  <c r="B6974" i="4" s="1"/>
  <c r="B6975" i="4" s="1"/>
  <c r="B6976" i="4" s="1"/>
  <c r="B6977" i="4" s="1"/>
  <c r="B6978" i="4" s="1"/>
  <c r="B6979" i="4" s="1"/>
  <c r="B6980" i="4" s="1"/>
  <c r="B6981" i="4" s="1"/>
  <c r="B6982" i="4" s="1"/>
  <c r="B6983" i="4" s="1"/>
  <c r="B6984" i="4" s="1"/>
  <c r="B6985" i="4" s="1"/>
  <c r="B6986" i="4" s="1"/>
  <c r="B6987" i="4" s="1"/>
  <c r="B6988" i="4" s="1"/>
  <c r="B6989" i="4" s="1"/>
  <c r="B6990" i="4" s="1"/>
  <c r="B6991" i="4" s="1"/>
  <c r="B6992" i="4" s="1"/>
  <c r="B6993" i="4" s="1"/>
  <c r="B6994" i="4" s="1"/>
  <c r="B6995" i="4" s="1"/>
  <c r="B6996" i="4" s="1"/>
  <c r="B6997" i="4" s="1"/>
  <c r="B6998" i="4" s="1"/>
  <c r="B6999" i="4" s="1"/>
  <c r="B7000" i="4" s="1"/>
  <c r="B7001" i="4" s="1"/>
  <c r="B7002" i="4" s="1"/>
  <c r="B7003" i="4" s="1"/>
  <c r="B7004" i="4" s="1"/>
  <c r="B7005" i="4" s="1"/>
  <c r="B7006" i="4" s="1"/>
  <c r="B7007" i="4" s="1"/>
  <c r="B7008" i="4" s="1"/>
  <c r="B7009" i="4" s="1"/>
  <c r="B7010" i="4" s="1"/>
  <c r="B7011" i="4" s="1"/>
  <c r="B7012" i="4" s="1"/>
  <c r="B7013" i="4" s="1"/>
  <c r="B7014" i="4" s="1"/>
  <c r="B7015" i="4" s="1"/>
  <c r="B7016" i="4" s="1"/>
  <c r="B7017" i="4" s="1"/>
  <c r="B7018" i="4" s="1"/>
  <c r="B7019" i="4" s="1"/>
  <c r="B7020" i="4" s="1"/>
  <c r="B7021" i="4" s="1"/>
  <c r="B7022" i="4" s="1"/>
  <c r="B7023" i="4" s="1"/>
  <c r="B7024" i="4" s="1"/>
  <c r="B7025" i="4" s="1"/>
  <c r="B7026" i="4" s="1"/>
  <c r="B7027" i="4" s="1"/>
  <c r="B7028" i="4" s="1"/>
  <c r="B7029" i="4" s="1"/>
  <c r="B7030" i="4" s="1"/>
  <c r="B7031" i="4" s="1"/>
  <c r="B7032" i="4" s="1"/>
  <c r="B7033" i="4" s="1"/>
  <c r="B7034" i="4" s="1"/>
  <c r="B7035" i="4" s="1"/>
  <c r="B7036" i="4" s="1"/>
  <c r="B7037" i="4" s="1"/>
  <c r="B7038" i="4" s="1"/>
  <c r="B7039" i="4" s="1"/>
  <c r="B7040" i="4" s="1"/>
  <c r="B7041" i="4" s="1"/>
  <c r="B7042" i="4" s="1"/>
  <c r="B7043" i="4" s="1"/>
  <c r="B7044" i="4" s="1"/>
  <c r="B7045" i="4" s="1"/>
  <c r="B7046" i="4" s="1"/>
  <c r="B7047" i="4" s="1"/>
  <c r="B7048" i="4" s="1"/>
  <c r="B7049" i="4" s="1"/>
  <c r="B7050" i="4" s="1"/>
  <c r="B7051" i="4" s="1"/>
  <c r="B7052" i="4" s="1"/>
  <c r="B7053" i="4" s="1"/>
  <c r="B7054" i="4" s="1"/>
  <c r="B7055" i="4" s="1"/>
  <c r="B7056" i="4" s="1"/>
  <c r="B7057" i="4" s="1"/>
  <c r="B7058" i="4" s="1"/>
  <c r="B7059" i="4" s="1"/>
  <c r="B7060" i="4" s="1"/>
  <c r="B7061" i="4" s="1"/>
  <c r="B7062" i="4" s="1"/>
  <c r="B7063" i="4" s="1"/>
  <c r="B7064" i="4" s="1"/>
  <c r="B7065" i="4" s="1"/>
  <c r="B7066" i="4" s="1"/>
  <c r="B7067" i="4" s="1"/>
  <c r="B7068" i="4" s="1"/>
  <c r="B7069" i="4" s="1"/>
  <c r="B7070" i="4" s="1"/>
  <c r="B7071" i="4" s="1"/>
  <c r="B7072" i="4" s="1"/>
  <c r="B7073" i="4" s="1"/>
  <c r="B7074" i="4" s="1"/>
  <c r="B7075" i="4" s="1"/>
  <c r="B7076" i="4" s="1"/>
  <c r="B7077" i="4" s="1"/>
  <c r="B7078" i="4" s="1"/>
  <c r="B7079" i="4" s="1"/>
  <c r="B7080" i="4" s="1"/>
  <c r="B7081" i="4" s="1"/>
  <c r="B7082" i="4" s="1"/>
  <c r="B7083" i="4" s="1"/>
  <c r="B7084" i="4" s="1"/>
  <c r="B7085" i="4" s="1"/>
  <c r="B7086" i="4" s="1"/>
  <c r="B7087" i="4" s="1"/>
  <c r="B7088" i="4" s="1"/>
  <c r="B7089" i="4" s="1"/>
  <c r="B7090" i="4" s="1"/>
  <c r="B7091" i="4" s="1"/>
  <c r="B7092" i="4" s="1"/>
  <c r="B7093" i="4" s="1"/>
  <c r="B7094" i="4" s="1"/>
  <c r="B7095" i="4" s="1"/>
  <c r="B7096" i="4" s="1"/>
  <c r="B7097" i="4" s="1"/>
  <c r="B7098" i="4" s="1"/>
  <c r="B7099" i="4" s="1"/>
  <c r="B7100" i="4" s="1"/>
  <c r="B7101" i="4" s="1"/>
  <c r="B7102" i="4" s="1"/>
  <c r="B7103" i="4" s="1"/>
  <c r="B7104" i="4" s="1"/>
  <c r="B7105" i="4" s="1"/>
  <c r="B7106" i="4" s="1"/>
  <c r="B7107" i="4" s="1"/>
  <c r="B7108" i="4" s="1"/>
  <c r="B7109" i="4" s="1"/>
  <c r="B7110" i="4" s="1"/>
  <c r="B7111" i="4" s="1"/>
  <c r="B7112" i="4" s="1"/>
  <c r="B7113" i="4" s="1"/>
  <c r="B7114" i="4" s="1"/>
  <c r="B7115" i="4" s="1"/>
  <c r="B7116" i="4" s="1"/>
  <c r="B7117" i="4" s="1"/>
  <c r="B7118" i="4" s="1"/>
  <c r="B7119" i="4" s="1"/>
  <c r="B7120" i="4" s="1"/>
  <c r="B7121" i="4" s="1"/>
  <c r="B7122" i="4" s="1"/>
  <c r="B7123" i="4" s="1"/>
  <c r="B7124" i="4" s="1"/>
  <c r="B7125" i="4" s="1"/>
  <c r="B7126" i="4" s="1"/>
  <c r="B7127" i="4" s="1"/>
  <c r="B7128" i="4" s="1"/>
  <c r="B7129" i="4" s="1"/>
  <c r="B7130" i="4" s="1"/>
  <c r="B7131" i="4" s="1"/>
  <c r="B7132" i="4" s="1"/>
  <c r="B7133" i="4" s="1"/>
  <c r="B7134" i="4" s="1"/>
  <c r="B7135" i="4" s="1"/>
  <c r="B7136" i="4" s="1"/>
  <c r="B7137" i="4" s="1"/>
  <c r="B7138" i="4" s="1"/>
  <c r="B7139" i="4" s="1"/>
  <c r="B7140" i="4" s="1"/>
  <c r="B7141" i="4" s="1"/>
  <c r="B7142" i="4" s="1"/>
  <c r="B7143" i="4" s="1"/>
  <c r="B7144" i="4" s="1"/>
  <c r="B7145" i="4" s="1"/>
  <c r="B7146" i="4" s="1"/>
  <c r="B7147" i="4" s="1"/>
  <c r="B7148" i="4" s="1"/>
  <c r="B7149" i="4" s="1"/>
  <c r="B7150" i="4" s="1"/>
  <c r="B7151" i="4" s="1"/>
  <c r="B7152" i="4" s="1"/>
  <c r="B7153" i="4" s="1"/>
  <c r="B7154" i="4" s="1"/>
  <c r="B7155" i="4" s="1"/>
  <c r="B7156" i="4" s="1"/>
  <c r="B7157" i="4" s="1"/>
  <c r="B7158" i="4" s="1"/>
  <c r="B7159" i="4" s="1"/>
  <c r="B7160" i="4" s="1"/>
  <c r="B7161" i="4" s="1"/>
  <c r="B7162" i="4" s="1"/>
  <c r="B7163" i="4" s="1"/>
  <c r="B7164" i="4" s="1"/>
  <c r="B7165" i="4" s="1"/>
  <c r="B7166" i="4" s="1"/>
  <c r="B7167" i="4" s="1"/>
  <c r="B7168" i="4" s="1"/>
  <c r="B7169" i="4" s="1"/>
  <c r="B7170" i="4" s="1"/>
  <c r="B7171" i="4" s="1"/>
  <c r="B7172" i="4" s="1"/>
  <c r="B7173" i="4" s="1"/>
  <c r="B7174" i="4" s="1"/>
  <c r="B7175" i="4" s="1"/>
  <c r="B7176" i="4" s="1"/>
  <c r="B7177" i="4" s="1"/>
  <c r="B7178" i="4" s="1"/>
  <c r="B7179" i="4" s="1"/>
  <c r="B7180" i="4" s="1"/>
  <c r="B7181" i="4" s="1"/>
  <c r="B7182" i="4" s="1"/>
  <c r="B7183" i="4" s="1"/>
  <c r="B7184" i="4" s="1"/>
  <c r="B7185" i="4" s="1"/>
  <c r="B7186" i="4" s="1"/>
  <c r="B7187" i="4" s="1"/>
  <c r="B7188" i="4" s="1"/>
  <c r="B7189" i="4" s="1"/>
  <c r="B7190" i="4" s="1"/>
  <c r="B7191" i="4" s="1"/>
  <c r="B7192" i="4" s="1"/>
  <c r="B7193" i="4" s="1"/>
  <c r="B7194" i="4" s="1"/>
  <c r="B7195" i="4" s="1"/>
  <c r="B7196" i="4" s="1"/>
  <c r="B7197" i="4" s="1"/>
  <c r="B7198" i="4" s="1"/>
  <c r="B7199" i="4" s="1"/>
  <c r="B7200" i="4" s="1"/>
  <c r="B7201" i="4" s="1"/>
  <c r="B7202" i="4" s="1"/>
  <c r="B7203" i="4" s="1"/>
  <c r="B7204" i="4" s="1"/>
  <c r="B7205" i="4" s="1"/>
  <c r="B7206" i="4" s="1"/>
  <c r="B7207" i="4" s="1"/>
  <c r="B7208" i="4" s="1"/>
  <c r="B7209" i="4" s="1"/>
  <c r="B7210" i="4" s="1"/>
  <c r="B7211" i="4" s="1"/>
  <c r="B7212" i="4" s="1"/>
  <c r="B7213" i="4" s="1"/>
  <c r="B7214" i="4" s="1"/>
  <c r="B7215" i="4" s="1"/>
  <c r="B7216" i="4" s="1"/>
  <c r="B7217" i="4" s="1"/>
  <c r="B7218" i="4" s="1"/>
  <c r="B7219" i="4" s="1"/>
  <c r="B7220" i="4" s="1"/>
  <c r="B7221" i="4" s="1"/>
  <c r="B7222" i="4" s="1"/>
  <c r="B7223" i="4" s="1"/>
  <c r="B7224" i="4" s="1"/>
  <c r="B7225" i="4" s="1"/>
  <c r="B7226" i="4" s="1"/>
  <c r="B7227" i="4" s="1"/>
  <c r="B7228" i="4" s="1"/>
  <c r="B7229" i="4" s="1"/>
  <c r="B7230" i="4" s="1"/>
  <c r="B7231" i="4" s="1"/>
  <c r="B7232" i="4" s="1"/>
  <c r="B7233" i="4" s="1"/>
  <c r="B7234" i="4" s="1"/>
  <c r="B7235" i="4" s="1"/>
  <c r="B7236" i="4" s="1"/>
  <c r="B7237" i="4" s="1"/>
  <c r="B7238" i="4" s="1"/>
  <c r="B7239" i="4" s="1"/>
  <c r="B7240" i="4" s="1"/>
  <c r="B7241" i="4" s="1"/>
  <c r="B7242" i="4" s="1"/>
  <c r="B7243" i="4" s="1"/>
  <c r="B7244" i="4" s="1"/>
  <c r="B7245" i="4" s="1"/>
  <c r="B7246" i="4" s="1"/>
  <c r="B7247" i="4" s="1"/>
  <c r="B7248" i="4" s="1"/>
  <c r="B7249" i="4" s="1"/>
  <c r="B7250" i="4" s="1"/>
  <c r="B7251" i="4" s="1"/>
  <c r="B7252" i="4" s="1"/>
  <c r="B7253" i="4" s="1"/>
  <c r="B7254" i="4" s="1"/>
  <c r="B7255" i="4" s="1"/>
  <c r="B7256" i="4" s="1"/>
  <c r="B7257" i="4" s="1"/>
  <c r="B7258" i="4" s="1"/>
  <c r="B7259" i="4" s="1"/>
  <c r="B7260" i="4" s="1"/>
  <c r="B7261" i="4" s="1"/>
  <c r="B7262" i="4" s="1"/>
  <c r="B7263" i="4" s="1"/>
  <c r="B7264" i="4" s="1"/>
  <c r="B7265" i="4" s="1"/>
  <c r="B7266" i="4" s="1"/>
  <c r="B7267" i="4" s="1"/>
  <c r="B7268" i="4" s="1"/>
  <c r="B7269" i="4" s="1"/>
  <c r="B7270" i="4" s="1"/>
  <c r="B7271" i="4" s="1"/>
  <c r="B7272" i="4" s="1"/>
  <c r="B7273" i="4" s="1"/>
  <c r="B7274" i="4" s="1"/>
  <c r="B7275" i="4" s="1"/>
  <c r="B7276" i="4" s="1"/>
  <c r="B7277" i="4" s="1"/>
  <c r="B7278" i="4" s="1"/>
  <c r="B7279" i="4" s="1"/>
  <c r="B7280" i="4" s="1"/>
  <c r="B7281" i="4" s="1"/>
  <c r="B7282" i="4" s="1"/>
  <c r="B7283" i="4" s="1"/>
  <c r="B7284" i="4" s="1"/>
  <c r="B7285" i="4" s="1"/>
  <c r="B7286" i="4" s="1"/>
  <c r="B7287" i="4" s="1"/>
  <c r="B7288" i="4" s="1"/>
  <c r="B7289" i="4" s="1"/>
  <c r="B7290" i="4" s="1"/>
  <c r="B7291" i="4" s="1"/>
  <c r="B7292" i="4" s="1"/>
  <c r="B7293" i="4" s="1"/>
  <c r="B7294" i="4" s="1"/>
  <c r="B7295" i="4" s="1"/>
  <c r="B7296" i="4" s="1"/>
  <c r="B7297" i="4" s="1"/>
  <c r="B7298" i="4" s="1"/>
  <c r="B7299" i="4" s="1"/>
  <c r="B7300" i="4" s="1"/>
  <c r="B7301" i="4" s="1"/>
  <c r="B7302" i="4" s="1"/>
  <c r="B7303" i="4" s="1"/>
  <c r="B7304" i="4" s="1"/>
  <c r="B7305" i="4" s="1"/>
  <c r="B7306" i="4" s="1"/>
  <c r="B7307" i="4" s="1"/>
  <c r="B7308" i="4" s="1"/>
  <c r="B7309" i="4" s="1"/>
  <c r="B7310" i="4" s="1"/>
  <c r="B7311" i="4" s="1"/>
  <c r="B7312" i="4" s="1"/>
  <c r="B7313" i="4" s="1"/>
  <c r="B7314" i="4" s="1"/>
  <c r="B7315" i="4" s="1"/>
  <c r="B7316" i="4" s="1"/>
  <c r="B7317" i="4" s="1"/>
  <c r="B7318" i="4" s="1"/>
  <c r="B7319" i="4" s="1"/>
  <c r="B7320" i="4" s="1"/>
  <c r="B7321" i="4" s="1"/>
  <c r="B7322" i="4" s="1"/>
  <c r="O232" i="4" l="1"/>
  <c r="AB232" i="4" s="1"/>
  <c r="O238" i="4"/>
  <c r="AB238" i="4" s="1"/>
  <c r="O218" i="4"/>
  <c r="AB218" i="4" s="1"/>
  <c r="O223" i="4"/>
  <c r="AB223" i="4" s="1"/>
  <c r="O221" i="4"/>
  <c r="AB221" i="4" s="1"/>
  <c r="O245" i="4"/>
  <c r="AB245" i="4" s="1"/>
  <c r="O241" i="4"/>
  <c r="AB241" i="4" s="1"/>
  <c r="O233" i="4"/>
  <c r="AB233" i="4" s="1"/>
  <c r="O237" i="4"/>
  <c r="AB237" i="4" s="1"/>
  <c r="O244" i="4"/>
  <c r="AB244" i="4" s="1"/>
  <c r="M232" i="4"/>
  <c r="AA232" i="4" s="1"/>
  <c r="M218" i="4"/>
  <c r="AA218" i="4" s="1"/>
  <c r="M221" i="4"/>
  <c r="AA221" i="4" s="1"/>
  <c r="M245" i="4"/>
  <c r="AA245" i="4" s="1"/>
  <c r="M241" i="4"/>
  <c r="AA241" i="4" s="1"/>
  <c r="M233" i="4"/>
  <c r="AA233" i="4" s="1"/>
  <c r="M237" i="4"/>
  <c r="AA237" i="4" s="1"/>
  <c r="M244" i="4"/>
  <c r="AA244" i="4" s="1"/>
  <c r="O231" i="4"/>
  <c r="AB231" i="4" s="1"/>
  <c r="O239" i="4"/>
  <c r="AB239" i="4" s="1"/>
  <c r="O242" i="4"/>
  <c r="AB242" i="4" s="1"/>
  <c r="O222" i="4"/>
  <c r="AB222" i="4" s="1"/>
  <c r="O216" i="4"/>
  <c r="AB216" i="4" s="1"/>
  <c r="M231" i="4"/>
  <c r="AA231" i="4" s="1"/>
  <c r="M239" i="4"/>
  <c r="AA239" i="4" s="1"/>
  <c r="M242" i="4"/>
  <c r="AA242" i="4" s="1"/>
  <c r="M222" i="4"/>
  <c r="AA222" i="4" s="1"/>
  <c r="M216" i="4"/>
  <c r="AA216" i="4" s="1"/>
  <c r="O228" i="4"/>
  <c r="AB228" i="4" s="1"/>
  <c r="O227" i="4"/>
  <c r="AB227" i="4" s="1"/>
  <c r="O230" i="4"/>
  <c r="AB230" i="4" s="1"/>
  <c r="O240" i="4"/>
  <c r="AB240" i="4" s="1"/>
  <c r="O224" i="4"/>
  <c r="AB224" i="4" s="1"/>
  <c r="O226" i="4"/>
  <c r="AB226" i="4" s="1"/>
  <c r="M228" i="4"/>
  <c r="AA228" i="4" s="1"/>
  <c r="M227" i="4"/>
  <c r="AA227" i="4" s="1"/>
  <c r="M230" i="4"/>
  <c r="AA230" i="4" s="1"/>
  <c r="M240" i="4"/>
  <c r="AA240" i="4" s="1"/>
  <c r="M224" i="4"/>
  <c r="AA224" i="4" s="1"/>
  <c r="M226" i="4"/>
  <c r="AA226" i="4" s="1"/>
  <c r="O236" i="4"/>
  <c r="AB236" i="4" s="1"/>
  <c r="O234" i="4"/>
  <c r="AB234" i="4" s="1"/>
  <c r="O215" i="4"/>
  <c r="AB215" i="4" s="1"/>
  <c r="O243" i="4"/>
  <c r="AB243" i="4" s="1"/>
  <c r="O220" i="4"/>
  <c r="AB220" i="4" s="1"/>
  <c r="M238" i="4"/>
  <c r="AA238" i="4" s="1"/>
  <c r="M223" i="4"/>
  <c r="AA223" i="4" s="1"/>
  <c r="M236" i="4"/>
  <c r="AA236" i="4" s="1"/>
  <c r="M234" i="4"/>
  <c r="AA234" i="4" s="1"/>
  <c r="M215" i="4"/>
  <c r="AA215" i="4" s="1"/>
  <c r="M243" i="4"/>
  <c r="AA243" i="4" s="1"/>
  <c r="M220" i="4"/>
  <c r="AA220" i="4" s="1"/>
  <c r="O225" i="4"/>
  <c r="AB225" i="4" s="1"/>
  <c r="O229" i="4"/>
  <c r="AB229" i="4" s="1"/>
  <c r="O235" i="4"/>
  <c r="AB235" i="4" s="1"/>
  <c r="O219" i="4"/>
  <c r="AB219" i="4" s="1"/>
  <c r="O217" i="4"/>
  <c r="AB217" i="4" s="1"/>
  <c r="M225" i="4"/>
  <c r="AA225" i="4" s="1"/>
  <c r="M229" i="4"/>
  <c r="AA229" i="4" s="1"/>
  <c r="M235" i="4"/>
  <c r="AA235" i="4" s="1"/>
  <c r="M219" i="4"/>
  <c r="AA219" i="4" s="1"/>
  <c r="M217" i="4"/>
  <c r="AA217" i="4" s="1"/>
  <c r="J265" i="4"/>
  <c r="K265" i="4"/>
  <c r="J272" i="4"/>
  <c r="K272" i="4"/>
  <c r="J267" i="4"/>
  <c r="K267" i="4"/>
  <c r="J258" i="4"/>
  <c r="K258" i="4"/>
  <c r="J250" i="4"/>
  <c r="K250" i="4"/>
  <c r="J262" i="4"/>
  <c r="K262" i="4"/>
  <c r="J264" i="4"/>
  <c r="K264" i="4"/>
  <c r="J251" i="4"/>
  <c r="K251" i="4"/>
  <c r="J249" i="4"/>
  <c r="K249" i="4"/>
  <c r="J268" i="4"/>
  <c r="K268" i="4"/>
  <c r="J273" i="4"/>
  <c r="K273" i="4"/>
  <c r="J254" i="4"/>
  <c r="K254" i="4"/>
  <c r="J246" i="4"/>
  <c r="K246" i="4"/>
  <c r="J261" i="4"/>
  <c r="K261" i="4"/>
  <c r="J257" i="4"/>
  <c r="K257" i="4"/>
  <c r="J271" i="4"/>
  <c r="K271" i="4"/>
  <c r="J260" i="4"/>
  <c r="K260" i="4"/>
  <c r="J248" i="4"/>
  <c r="K248" i="4"/>
  <c r="J266" i="4"/>
  <c r="K266" i="4"/>
  <c r="J252" i="4"/>
  <c r="K252" i="4"/>
  <c r="J253" i="4"/>
  <c r="K253" i="4"/>
  <c r="J269" i="4"/>
  <c r="K269" i="4"/>
  <c r="J274" i="4"/>
  <c r="K274" i="4"/>
  <c r="J247" i="4"/>
  <c r="K247" i="4"/>
  <c r="J256" i="4"/>
  <c r="K256" i="4"/>
  <c r="J259" i="4"/>
  <c r="K259" i="4"/>
  <c r="J270" i="4"/>
  <c r="K270" i="4"/>
  <c r="J255" i="4"/>
  <c r="K255" i="4"/>
  <c r="J275" i="4"/>
  <c r="K275" i="4"/>
  <c r="J263" i="4"/>
  <c r="K263" i="4"/>
  <c r="I292" i="4"/>
  <c r="I285" i="4"/>
  <c r="I301" i="4"/>
  <c r="I279" i="4"/>
  <c r="I300" i="4"/>
  <c r="I278" i="4"/>
  <c r="I305" i="4"/>
  <c r="I283" i="4"/>
  <c r="I294" i="4"/>
  <c r="I284" i="4"/>
  <c r="I290" i="4"/>
  <c r="I291" i="4"/>
  <c r="I281" i="4"/>
  <c r="I295" i="4"/>
  <c r="I277" i="4"/>
  <c r="I288" i="4"/>
  <c r="I286" i="4"/>
  <c r="I304" i="4"/>
  <c r="I289" i="4"/>
  <c r="I302" i="4"/>
  <c r="I282" i="4"/>
  <c r="I280" i="4"/>
  <c r="I293" i="4"/>
  <c r="I276" i="4"/>
  <c r="I298" i="4"/>
  <c r="I303" i="4"/>
  <c r="I287" i="4"/>
  <c r="I306" i="4"/>
  <c r="I299" i="4"/>
  <c r="I296" i="4"/>
  <c r="I297" i="4"/>
  <c r="B7323" i="4"/>
  <c r="B7324" i="4" s="1"/>
  <c r="B7325" i="4" s="1"/>
  <c r="B7326" i="4" s="1"/>
  <c r="B7327" i="4" s="1"/>
  <c r="B7328" i="4" s="1"/>
  <c r="B7329" i="4" s="1"/>
  <c r="B7330" i="4" s="1"/>
  <c r="B7331" i="4" s="1"/>
  <c r="B7332" i="4" s="1"/>
  <c r="B7333" i="4" s="1"/>
  <c r="B7334" i="4" s="1"/>
  <c r="B7335" i="4" s="1"/>
  <c r="B7336" i="4" s="1"/>
  <c r="B7337" i="4" s="1"/>
  <c r="B7338" i="4" s="1"/>
  <c r="B7339" i="4" s="1"/>
  <c r="B7340" i="4" s="1"/>
  <c r="B7341" i="4" s="1"/>
  <c r="B7342" i="4" s="1"/>
  <c r="B7343" i="4" s="1"/>
  <c r="B7344" i="4" s="1"/>
  <c r="B7345" i="4" s="1"/>
  <c r="B7346" i="4" s="1"/>
  <c r="B7347" i="4" s="1"/>
  <c r="B7348" i="4" s="1"/>
  <c r="B7349" i="4" s="1"/>
  <c r="B7350" i="4" s="1"/>
  <c r="B7351" i="4" s="1"/>
  <c r="B7352" i="4" s="1"/>
  <c r="B7353" i="4" s="1"/>
  <c r="B7354" i="4" s="1"/>
  <c r="B7355" i="4" s="1"/>
  <c r="B7356" i="4" s="1"/>
  <c r="B7357" i="4" s="1"/>
  <c r="B7358" i="4" s="1"/>
  <c r="B7359" i="4" s="1"/>
  <c r="B7360" i="4" s="1"/>
  <c r="B7361" i="4" s="1"/>
  <c r="B7362" i="4" s="1"/>
  <c r="B7363" i="4" s="1"/>
  <c r="B7364" i="4" s="1"/>
  <c r="B7365" i="4" s="1"/>
  <c r="B7366" i="4" s="1"/>
  <c r="B7367" i="4" s="1"/>
  <c r="B7368" i="4" s="1"/>
  <c r="B7369" i="4" s="1"/>
  <c r="B7370" i="4" s="1"/>
  <c r="B7371" i="4" s="1"/>
  <c r="B7372" i="4" s="1"/>
  <c r="B7373" i="4" s="1"/>
  <c r="B7374" i="4" s="1"/>
  <c r="B7375" i="4" s="1"/>
  <c r="B7376" i="4" s="1"/>
  <c r="B7377" i="4" s="1"/>
  <c r="B7378" i="4" s="1"/>
  <c r="B7379" i="4" s="1"/>
  <c r="B7380" i="4" s="1"/>
  <c r="B7381" i="4" s="1"/>
  <c r="B7382" i="4" s="1"/>
  <c r="B7383" i="4" s="1"/>
  <c r="B7384" i="4" s="1"/>
  <c r="B7385" i="4" s="1"/>
  <c r="B7386" i="4" s="1"/>
  <c r="B7387" i="4" s="1"/>
  <c r="B7388" i="4" s="1"/>
  <c r="B7389" i="4" s="1"/>
  <c r="B7390" i="4" s="1"/>
  <c r="B7391" i="4" s="1"/>
  <c r="B7392" i="4" s="1"/>
  <c r="B7393" i="4" s="1"/>
  <c r="B7394" i="4" s="1"/>
  <c r="B7395" i="4" s="1"/>
  <c r="B7396" i="4" s="1"/>
  <c r="B7397" i="4" s="1"/>
  <c r="B7398" i="4" s="1"/>
  <c r="B7399" i="4" s="1"/>
  <c r="B7400" i="4" s="1"/>
  <c r="B7401" i="4" s="1"/>
  <c r="B7402" i="4" s="1"/>
  <c r="B7403" i="4" s="1"/>
  <c r="B7404" i="4" s="1"/>
  <c r="B7405" i="4" s="1"/>
  <c r="B7406" i="4" s="1"/>
  <c r="B7407" i="4" s="1"/>
  <c r="B7408" i="4" s="1"/>
  <c r="B7409" i="4" s="1"/>
  <c r="B7410" i="4" s="1"/>
  <c r="B7411" i="4" s="1"/>
  <c r="B7412" i="4" s="1"/>
  <c r="B7413" i="4" s="1"/>
  <c r="B7414" i="4" s="1"/>
  <c r="B7415" i="4" s="1"/>
  <c r="B7416" i="4" s="1"/>
  <c r="B7417" i="4" s="1"/>
  <c r="B7418" i="4" s="1"/>
  <c r="B7419" i="4" s="1"/>
  <c r="B7420" i="4" s="1"/>
  <c r="B7421" i="4" s="1"/>
  <c r="B7422" i="4" s="1"/>
  <c r="B7423" i="4" s="1"/>
  <c r="B7424" i="4" s="1"/>
  <c r="B7425" i="4" s="1"/>
  <c r="B7426" i="4" s="1"/>
  <c r="B7427" i="4" s="1"/>
  <c r="B7428" i="4" s="1"/>
  <c r="B7429" i="4" s="1"/>
  <c r="B7430" i="4" s="1"/>
  <c r="B7431" i="4" s="1"/>
  <c r="B7432" i="4" s="1"/>
  <c r="B7433" i="4" s="1"/>
  <c r="B7434" i="4" s="1"/>
  <c r="B7435" i="4" s="1"/>
  <c r="B7436" i="4" s="1"/>
  <c r="B7437" i="4" s="1"/>
  <c r="B7438" i="4" s="1"/>
  <c r="B7439" i="4" s="1"/>
  <c r="B7440" i="4" s="1"/>
  <c r="B7441" i="4" s="1"/>
  <c r="B7442" i="4" s="1"/>
  <c r="B7443" i="4" s="1"/>
  <c r="B7444" i="4" s="1"/>
  <c r="B7445" i="4" s="1"/>
  <c r="B7446" i="4" s="1"/>
  <c r="B7447" i="4" s="1"/>
  <c r="B7448" i="4" s="1"/>
  <c r="B7449" i="4" s="1"/>
  <c r="B7450" i="4" s="1"/>
  <c r="B7451" i="4" s="1"/>
  <c r="B7452" i="4" s="1"/>
  <c r="B7453" i="4" s="1"/>
  <c r="B7454" i="4" s="1"/>
  <c r="B7455" i="4" s="1"/>
  <c r="B7456" i="4" s="1"/>
  <c r="B7457" i="4" s="1"/>
  <c r="B7458" i="4" s="1"/>
  <c r="B7459" i="4" s="1"/>
  <c r="B7460" i="4" s="1"/>
  <c r="B7461" i="4" s="1"/>
  <c r="B7462" i="4" s="1"/>
  <c r="B7463" i="4" s="1"/>
  <c r="B7464" i="4" s="1"/>
  <c r="B7465" i="4" s="1"/>
  <c r="B7466" i="4" s="1"/>
  <c r="B7467" i="4" s="1"/>
  <c r="B7468" i="4" s="1"/>
  <c r="B7469" i="4" s="1"/>
  <c r="B7470" i="4" s="1"/>
  <c r="B7471" i="4" s="1"/>
  <c r="B7472" i="4" s="1"/>
  <c r="B7473" i="4" s="1"/>
  <c r="B7474" i="4" s="1"/>
  <c r="B7475" i="4" s="1"/>
  <c r="B7476" i="4" s="1"/>
  <c r="B7477" i="4" s="1"/>
  <c r="B7478" i="4" s="1"/>
  <c r="B7479" i="4" s="1"/>
  <c r="B7480" i="4" s="1"/>
  <c r="B7481" i="4" s="1"/>
  <c r="B7482" i="4" s="1"/>
  <c r="B7483" i="4" s="1"/>
  <c r="B7484" i="4" s="1"/>
  <c r="B7485" i="4" s="1"/>
  <c r="B7486" i="4" s="1"/>
  <c r="B7487" i="4" s="1"/>
  <c r="B7488" i="4" s="1"/>
  <c r="B7489" i="4" s="1"/>
  <c r="B7490" i="4" s="1"/>
  <c r="B7491" i="4" s="1"/>
  <c r="B7492" i="4" s="1"/>
  <c r="B7493" i="4" s="1"/>
  <c r="B7494" i="4" s="1"/>
  <c r="B7495" i="4" s="1"/>
  <c r="B7496" i="4" s="1"/>
  <c r="B7497" i="4" s="1"/>
  <c r="B7498" i="4" s="1"/>
  <c r="B7499" i="4" s="1"/>
  <c r="B7500" i="4" s="1"/>
  <c r="B7501" i="4" s="1"/>
  <c r="B7502" i="4" s="1"/>
  <c r="B7503" i="4" s="1"/>
  <c r="B7504" i="4" s="1"/>
  <c r="B7505" i="4" s="1"/>
  <c r="B7506" i="4" s="1"/>
  <c r="B7507" i="4" s="1"/>
  <c r="B7508" i="4" s="1"/>
  <c r="B7509" i="4" s="1"/>
  <c r="B7510" i="4" s="1"/>
  <c r="B7511" i="4" s="1"/>
  <c r="B7512" i="4" s="1"/>
  <c r="B7513" i="4" s="1"/>
  <c r="B7514" i="4" s="1"/>
  <c r="B7515" i="4" s="1"/>
  <c r="B7516" i="4" s="1"/>
  <c r="B7517" i="4" s="1"/>
  <c r="B7518" i="4" s="1"/>
  <c r="B7519" i="4" s="1"/>
  <c r="B7520" i="4" s="1"/>
  <c r="B7521" i="4" s="1"/>
  <c r="B7522" i="4" s="1"/>
  <c r="B7523" i="4" s="1"/>
  <c r="B7524" i="4" s="1"/>
  <c r="B7525" i="4" s="1"/>
  <c r="B7526" i="4" s="1"/>
  <c r="B7527" i="4" s="1"/>
  <c r="B7528" i="4" s="1"/>
  <c r="B7529" i="4" s="1"/>
  <c r="B7530" i="4" s="1"/>
  <c r="B7531" i="4" s="1"/>
  <c r="B7532" i="4" s="1"/>
  <c r="B7533" i="4" s="1"/>
  <c r="B7534" i="4" s="1"/>
  <c r="B7535" i="4" s="1"/>
  <c r="B7536" i="4" s="1"/>
  <c r="B7537" i="4" s="1"/>
  <c r="B7538" i="4" s="1"/>
  <c r="B7539" i="4" s="1"/>
  <c r="B7540" i="4" s="1"/>
  <c r="B7541" i="4" s="1"/>
  <c r="B7542" i="4" s="1"/>
  <c r="B7543" i="4" s="1"/>
  <c r="B7544" i="4" s="1"/>
  <c r="B7545" i="4" s="1"/>
  <c r="B7546" i="4" s="1"/>
  <c r="B7547" i="4" s="1"/>
  <c r="B7548" i="4" s="1"/>
  <c r="B7549" i="4" s="1"/>
  <c r="B7550" i="4" s="1"/>
  <c r="B7551" i="4" s="1"/>
  <c r="B7552" i="4" s="1"/>
  <c r="B7553" i="4" s="1"/>
  <c r="B7554" i="4" s="1"/>
  <c r="B7555" i="4" s="1"/>
  <c r="B7556" i="4" s="1"/>
  <c r="B7557" i="4" s="1"/>
  <c r="B7558" i="4" s="1"/>
  <c r="B7559" i="4" s="1"/>
  <c r="B7560" i="4" s="1"/>
  <c r="B7561" i="4" s="1"/>
  <c r="B7562" i="4" s="1"/>
  <c r="B7563" i="4" s="1"/>
  <c r="B7564" i="4" s="1"/>
  <c r="B7565" i="4" s="1"/>
  <c r="B7566" i="4" s="1"/>
  <c r="B7567" i="4" s="1"/>
  <c r="B7568" i="4" s="1"/>
  <c r="B7569" i="4" s="1"/>
  <c r="B7570" i="4" s="1"/>
  <c r="B7571" i="4" s="1"/>
  <c r="B7572" i="4" s="1"/>
  <c r="B7573" i="4" s="1"/>
  <c r="B7574" i="4" s="1"/>
  <c r="B7575" i="4" s="1"/>
  <c r="B7576" i="4" s="1"/>
  <c r="B7577" i="4" s="1"/>
  <c r="B7578" i="4" s="1"/>
  <c r="B7579" i="4" s="1"/>
  <c r="B7580" i="4" s="1"/>
  <c r="B7581" i="4" s="1"/>
  <c r="B7582" i="4" s="1"/>
  <c r="B7583" i="4" s="1"/>
  <c r="B7584" i="4" s="1"/>
  <c r="B7585" i="4" s="1"/>
  <c r="B7586" i="4" s="1"/>
  <c r="B7587" i="4" s="1"/>
  <c r="B7588" i="4" s="1"/>
  <c r="B7589" i="4" s="1"/>
  <c r="B7590" i="4" s="1"/>
  <c r="B7591" i="4" s="1"/>
  <c r="B7592" i="4" s="1"/>
  <c r="B7593" i="4" s="1"/>
  <c r="B7594" i="4" s="1"/>
  <c r="B7595" i="4" s="1"/>
  <c r="B7596" i="4" s="1"/>
  <c r="B7597" i="4" s="1"/>
  <c r="B7598" i="4" s="1"/>
  <c r="B7599" i="4" s="1"/>
  <c r="B7600" i="4" s="1"/>
  <c r="B7601" i="4" s="1"/>
  <c r="B7602" i="4" s="1"/>
  <c r="B7603" i="4" s="1"/>
  <c r="B7604" i="4" s="1"/>
  <c r="B7605" i="4" s="1"/>
  <c r="B7606" i="4" s="1"/>
  <c r="B7607" i="4" s="1"/>
  <c r="B7608" i="4" s="1"/>
  <c r="B7609" i="4" s="1"/>
  <c r="B7610" i="4" s="1"/>
  <c r="B7611" i="4" s="1"/>
  <c r="B7612" i="4" s="1"/>
  <c r="B7613" i="4" s="1"/>
  <c r="B7614" i="4" s="1"/>
  <c r="B7615" i="4" s="1"/>
  <c r="B7616" i="4" s="1"/>
  <c r="B7617" i="4" s="1"/>
  <c r="B7618" i="4" s="1"/>
  <c r="B7619" i="4" s="1"/>
  <c r="B7620" i="4" s="1"/>
  <c r="B7621" i="4" s="1"/>
  <c r="B7622" i="4" s="1"/>
  <c r="B7623" i="4" s="1"/>
  <c r="B7624" i="4" s="1"/>
  <c r="B7625" i="4" s="1"/>
  <c r="B7626" i="4" s="1"/>
  <c r="B7627" i="4" s="1"/>
  <c r="B7628" i="4" s="1"/>
  <c r="B7629" i="4" s="1"/>
  <c r="B7630" i="4" s="1"/>
  <c r="B7631" i="4" s="1"/>
  <c r="B7632" i="4" s="1"/>
  <c r="B7633" i="4" s="1"/>
  <c r="B7634" i="4" s="1"/>
  <c r="B7635" i="4" s="1"/>
  <c r="B7636" i="4" s="1"/>
  <c r="B7637" i="4" s="1"/>
  <c r="B7638" i="4" s="1"/>
  <c r="B7639" i="4" s="1"/>
  <c r="B7640" i="4" s="1"/>
  <c r="B7641" i="4" s="1"/>
  <c r="B7642" i="4" s="1"/>
  <c r="B7643" i="4" s="1"/>
  <c r="B7644" i="4" s="1"/>
  <c r="B7645" i="4" s="1"/>
  <c r="B7646" i="4" s="1"/>
  <c r="B7647" i="4" s="1"/>
  <c r="B7648" i="4" s="1"/>
  <c r="B7649" i="4" s="1"/>
  <c r="B7650" i="4" s="1"/>
  <c r="B7651" i="4" s="1"/>
  <c r="B7652" i="4" s="1"/>
  <c r="B7653" i="4" s="1"/>
  <c r="B7654" i="4" s="1"/>
  <c r="B7655" i="4" s="1"/>
  <c r="B7656" i="4" s="1"/>
  <c r="B7657" i="4" s="1"/>
  <c r="B7658" i="4" s="1"/>
  <c r="B7659" i="4" s="1"/>
  <c r="B7660" i="4" s="1"/>
  <c r="B7661" i="4" s="1"/>
  <c r="B7662" i="4" s="1"/>
  <c r="B7663" i="4" s="1"/>
  <c r="B7664" i="4" s="1"/>
  <c r="B7665" i="4" s="1"/>
  <c r="B7666" i="4" s="1"/>
  <c r="B7667" i="4" s="1"/>
  <c r="B7668" i="4" s="1"/>
  <c r="B7669" i="4" s="1"/>
  <c r="B7670" i="4" s="1"/>
  <c r="B7671" i="4" s="1"/>
  <c r="B7672" i="4" s="1"/>
  <c r="B7673" i="4" s="1"/>
  <c r="B7674" i="4" s="1"/>
  <c r="B7675" i="4" s="1"/>
  <c r="B7676" i="4" s="1"/>
  <c r="B7677" i="4" s="1"/>
  <c r="B7678" i="4" s="1"/>
  <c r="B7679" i="4" s="1"/>
  <c r="B7680" i="4" s="1"/>
  <c r="B7681" i="4" s="1"/>
  <c r="B7682" i="4" s="1"/>
  <c r="B7683" i="4" s="1"/>
  <c r="B7684" i="4" s="1"/>
  <c r="B7685" i="4" s="1"/>
  <c r="B7686" i="4" s="1"/>
  <c r="B7687" i="4" s="1"/>
  <c r="B7688" i="4" s="1"/>
  <c r="B7689" i="4" s="1"/>
  <c r="B7690" i="4" s="1"/>
  <c r="B7691" i="4" s="1"/>
  <c r="B7692" i="4" s="1"/>
  <c r="B7693" i="4" s="1"/>
  <c r="B7694" i="4" s="1"/>
  <c r="B7695" i="4" s="1"/>
  <c r="B7696" i="4" s="1"/>
  <c r="B7697" i="4" s="1"/>
  <c r="B7698" i="4" s="1"/>
  <c r="B7699" i="4" s="1"/>
  <c r="B7700" i="4" s="1"/>
  <c r="B7701" i="4" s="1"/>
  <c r="B7702" i="4" s="1"/>
  <c r="B7703" i="4" s="1"/>
  <c r="B7704" i="4" s="1"/>
  <c r="B7705" i="4" s="1"/>
  <c r="B7706" i="4" s="1"/>
  <c r="B7707" i="4" s="1"/>
  <c r="B7708" i="4" s="1"/>
  <c r="B7709" i="4" s="1"/>
  <c r="B7710" i="4" s="1"/>
  <c r="B7711" i="4" s="1"/>
  <c r="B7712" i="4" s="1"/>
  <c r="B7713" i="4" s="1"/>
  <c r="B7714" i="4" s="1"/>
  <c r="B7715" i="4" s="1"/>
  <c r="B7716" i="4" s="1"/>
  <c r="B7717" i="4" s="1"/>
  <c r="B7718" i="4" s="1"/>
  <c r="B7719" i="4" s="1"/>
  <c r="B7720" i="4" s="1"/>
  <c r="B7721" i="4" s="1"/>
  <c r="B7722" i="4" s="1"/>
  <c r="B7723" i="4" s="1"/>
  <c r="B7724" i="4" s="1"/>
  <c r="B7725" i="4" s="1"/>
  <c r="B7726" i="4" s="1"/>
  <c r="B7727" i="4" s="1"/>
  <c r="B7728" i="4" s="1"/>
  <c r="B7729" i="4" s="1"/>
  <c r="B7730" i="4" s="1"/>
  <c r="B7731" i="4" s="1"/>
  <c r="B7732" i="4" s="1"/>
  <c r="B7733" i="4" s="1"/>
  <c r="B7734" i="4" s="1"/>
  <c r="B7735" i="4" s="1"/>
  <c r="B7736" i="4" s="1"/>
  <c r="B7737" i="4" s="1"/>
  <c r="B7738" i="4" s="1"/>
  <c r="B7739" i="4" s="1"/>
  <c r="B7740" i="4" s="1"/>
  <c r="B7741" i="4" s="1"/>
  <c r="B7742" i="4" s="1"/>
  <c r="B7743" i="4" s="1"/>
  <c r="B7744" i="4" s="1"/>
  <c r="B7745" i="4" s="1"/>
  <c r="B7746" i="4" s="1"/>
  <c r="B7747" i="4" s="1"/>
  <c r="B7748" i="4" s="1"/>
  <c r="B7749" i="4" s="1"/>
  <c r="B7750" i="4" s="1"/>
  <c r="B7751" i="4" s="1"/>
  <c r="B7752" i="4" s="1"/>
  <c r="B7753" i="4" s="1"/>
  <c r="B7754" i="4" s="1"/>
  <c r="B7755" i="4" s="1"/>
  <c r="B7756" i="4" s="1"/>
  <c r="B7757" i="4" s="1"/>
  <c r="B7758" i="4" s="1"/>
  <c r="B7759" i="4" s="1"/>
  <c r="B7760" i="4" s="1"/>
  <c r="B7761" i="4" s="1"/>
  <c r="B7762" i="4" s="1"/>
  <c r="B7763" i="4" s="1"/>
  <c r="B7764" i="4" s="1"/>
  <c r="B7765" i="4" s="1"/>
  <c r="B7766" i="4" s="1"/>
  <c r="B7767" i="4" s="1"/>
  <c r="B7768" i="4" s="1"/>
  <c r="B7769" i="4" s="1"/>
  <c r="B7770" i="4" s="1"/>
  <c r="B7771" i="4" s="1"/>
  <c r="B7772" i="4" s="1"/>
  <c r="B7773" i="4" s="1"/>
  <c r="B7774" i="4" s="1"/>
  <c r="B7775" i="4" s="1"/>
  <c r="B7776" i="4" s="1"/>
  <c r="B7777" i="4" s="1"/>
  <c r="B7778" i="4" s="1"/>
  <c r="B7779" i="4" s="1"/>
  <c r="B7780" i="4" s="1"/>
  <c r="B7781" i="4" s="1"/>
  <c r="B7782" i="4" s="1"/>
  <c r="B7783" i="4" s="1"/>
  <c r="B7784" i="4" s="1"/>
  <c r="B7785" i="4" s="1"/>
  <c r="B7786" i="4" s="1"/>
  <c r="B7787" i="4" s="1"/>
  <c r="B7788" i="4" s="1"/>
  <c r="B7789" i="4" s="1"/>
  <c r="B7790" i="4" s="1"/>
  <c r="B7791" i="4" s="1"/>
  <c r="B7792" i="4" s="1"/>
  <c r="B7793" i="4" s="1"/>
  <c r="B7794" i="4" s="1"/>
  <c r="B7795" i="4" s="1"/>
  <c r="B7796" i="4" s="1"/>
  <c r="B7797" i="4" s="1"/>
  <c r="B7798" i="4" s="1"/>
  <c r="B7799" i="4" s="1"/>
  <c r="B7800" i="4" s="1"/>
  <c r="B7801" i="4" s="1"/>
  <c r="B7802" i="4" s="1"/>
  <c r="B7803" i="4" s="1"/>
  <c r="B7804" i="4" s="1"/>
  <c r="B7805" i="4" s="1"/>
  <c r="B7806" i="4" s="1"/>
  <c r="B7807" i="4" s="1"/>
  <c r="B7808" i="4" s="1"/>
  <c r="B7809" i="4" s="1"/>
  <c r="B7810" i="4" s="1"/>
  <c r="B7811" i="4" s="1"/>
  <c r="B7812" i="4" s="1"/>
  <c r="B7813" i="4" s="1"/>
  <c r="B7814" i="4" s="1"/>
  <c r="B7815" i="4" s="1"/>
  <c r="B7816" i="4" s="1"/>
  <c r="B7817" i="4" s="1"/>
  <c r="B7818" i="4" s="1"/>
  <c r="B7819" i="4" s="1"/>
  <c r="B7820" i="4" s="1"/>
  <c r="B7821" i="4" s="1"/>
  <c r="B7822" i="4" s="1"/>
  <c r="B7823" i="4" s="1"/>
  <c r="B7824" i="4" s="1"/>
  <c r="B7825" i="4" s="1"/>
  <c r="B7826" i="4" s="1"/>
  <c r="B7827" i="4" s="1"/>
  <c r="B7828" i="4" s="1"/>
  <c r="B7829" i="4" s="1"/>
  <c r="B7830" i="4" s="1"/>
  <c r="B7831" i="4" s="1"/>
  <c r="B7832" i="4" s="1"/>
  <c r="B7833" i="4" s="1"/>
  <c r="B7834" i="4" s="1"/>
  <c r="B7835" i="4" s="1"/>
  <c r="B7836" i="4" s="1"/>
  <c r="B7837" i="4" s="1"/>
  <c r="B7838" i="4" s="1"/>
  <c r="B7839" i="4" s="1"/>
  <c r="B7840" i="4" s="1"/>
  <c r="B7841" i="4" s="1"/>
  <c r="B7842" i="4" s="1"/>
  <c r="B7843" i="4" s="1"/>
  <c r="B7844" i="4" s="1"/>
  <c r="B7845" i="4" s="1"/>
  <c r="B7846" i="4" s="1"/>
  <c r="B7847" i="4" s="1"/>
  <c r="B7848" i="4" s="1"/>
  <c r="B7849" i="4" s="1"/>
  <c r="B7850" i="4" s="1"/>
  <c r="B7851" i="4" s="1"/>
  <c r="B7852" i="4" s="1"/>
  <c r="B7853" i="4" s="1"/>
  <c r="B7854" i="4" s="1"/>
  <c r="B7855" i="4" s="1"/>
  <c r="B7856" i="4" s="1"/>
  <c r="B7857" i="4" s="1"/>
  <c r="B7858" i="4" s="1"/>
  <c r="B7859" i="4" s="1"/>
  <c r="B7860" i="4" s="1"/>
  <c r="B7861" i="4" s="1"/>
  <c r="B7862" i="4" s="1"/>
  <c r="B7863" i="4" s="1"/>
  <c r="B7864" i="4" s="1"/>
  <c r="B7865" i="4" s="1"/>
  <c r="B7866" i="4" s="1"/>
  <c r="B7867" i="4" s="1"/>
  <c r="B7868" i="4" s="1"/>
  <c r="B7869" i="4" s="1"/>
  <c r="B7870" i="4" s="1"/>
  <c r="B7871" i="4" s="1"/>
  <c r="B7872" i="4" s="1"/>
  <c r="B7873" i="4" s="1"/>
  <c r="B7874" i="4" s="1"/>
  <c r="B7875" i="4" s="1"/>
  <c r="B7876" i="4" s="1"/>
  <c r="B7877" i="4" s="1"/>
  <c r="B7878" i="4" s="1"/>
  <c r="B7879" i="4" s="1"/>
  <c r="B7880" i="4" s="1"/>
  <c r="B7881" i="4" s="1"/>
  <c r="B7882" i="4" s="1"/>
  <c r="B7883" i="4" s="1"/>
  <c r="B7884" i="4" s="1"/>
  <c r="B7885" i="4" s="1"/>
  <c r="B7886" i="4" s="1"/>
  <c r="B7887" i="4" s="1"/>
  <c r="B7888" i="4" s="1"/>
  <c r="B7889" i="4" s="1"/>
  <c r="B7890" i="4" s="1"/>
  <c r="B7891" i="4" s="1"/>
  <c r="B7892" i="4" s="1"/>
  <c r="B7893" i="4" s="1"/>
  <c r="B7894" i="4" s="1"/>
  <c r="B7895" i="4" s="1"/>
  <c r="B7896" i="4" s="1"/>
  <c r="B7897" i="4" s="1"/>
  <c r="B7898" i="4" s="1"/>
  <c r="B7899" i="4" s="1"/>
  <c r="B7900" i="4" s="1"/>
  <c r="B7901" i="4" s="1"/>
  <c r="B7902" i="4" s="1"/>
  <c r="B7903" i="4" s="1"/>
  <c r="B7904" i="4" s="1"/>
  <c r="B7905" i="4" s="1"/>
  <c r="B7906" i="4" s="1"/>
  <c r="B7907" i="4" s="1"/>
  <c r="B7908" i="4" s="1"/>
  <c r="B7909" i="4" s="1"/>
  <c r="B7910" i="4" s="1"/>
  <c r="B7911" i="4" s="1"/>
  <c r="B7912" i="4" s="1"/>
  <c r="B7913" i="4" s="1"/>
  <c r="B7914" i="4" s="1"/>
  <c r="B7915" i="4" s="1"/>
  <c r="B7916" i="4" s="1"/>
  <c r="B7917" i="4" s="1"/>
  <c r="B7918" i="4" s="1"/>
  <c r="B7919" i="4" s="1"/>
  <c r="B7920" i="4" s="1"/>
  <c r="B7921" i="4" s="1"/>
  <c r="B7922" i="4" s="1"/>
  <c r="B7923" i="4" s="1"/>
  <c r="B7924" i="4" s="1"/>
  <c r="B7925" i="4" s="1"/>
  <c r="B7926" i="4" s="1"/>
  <c r="B7927" i="4" s="1"/>
  <c r="B7928" i="4" s="1"/>
  <c r="B7929" i="4" s="1"/>
  <c r="B7930" i="4" s="1"/>
  <c r="B7931" i="4" s="1"/>
  <c r="B7932" i="4" s="1"/>
  <c r="B7933" i="4" s="1"/>
  <c r="B7934" i="4" s="1"/>
  <c r="B7935" i="4" s="1"/>
  <c r="B7936" i="4" s="1"/>
  <c r="B7937" i="4" s="1"/>
  <c r="B7938" i="4" s="1"/>
  <c r="B7939" i="4" s="1"/>
  <c r="B7940" i="4" s="1"/>
  <c r="B7941" i="4" s="1"/>
  <c r="B7942" i="4" s="1"/>
  <c r="B7943" i="4" s="1"/>
  <c r="B7944" i="4" s="1"/>
  <c r="B7945" i="4" s="1"/>
  <c r="B7946" i="4" s="1"/>
  <c r="B7947" i="4" s="1"/>
  <c r="B7948" i="4" s="1"/>
  <c r="B7949" i="4" s="1"/>
  <c r="B7950" i="4" s="1"/>
  <c r="B7951" i="4" s="1"/>
  <c r="B7952" i="4" s="1"/>
  <c r="B7953" i="4" s="1"/>
  <c r="B7954" i="4" s="1"/>
  <c r="B7955" i="4" s="1"/>
  <c r="B7956" i="4" s="1"/>
  <c r="B7957" i="4" s="1"/>
  <c r="B7958" i="4" s="1"/>
  <c r="B7959" i="4" s="1"/>
  <c r="B7960" i="4" s="1"/>
  <c r="B7961" i="4" s="1"/>
  <c r="B7962" i="4" s="1"/>
  <c r="B7963" i="4" s="1"/>
  <c r="B7964" i="4" s="1"/>
  <c r="B7965" i="4" s="1"/>
  <c r="B7966" i="4" s="1"/>
  <c r="B7967" i="4" s="1"/>
  <c r="B7968" i="4" s="1"/>
  <c r="B7969" i="4" s="1"/>
  <c r="B7970" i="4" s="1"/>
  <c r="B7971" i="4" s="1"/>
  <c r="B7972" i="4" s="1"/>
  <c r="B7973" i="4" s="1"/>
  <c r="B7974" i="4" s="1"/>
  <c r="B7975" i="4" s="1"/>
  <c r="B7976" i="4" s="1"/>
  <c r="B7977" i="4" s="1"/>
  <c r="B7978" i="4" s="1"/>
  <c r="B7979" i="4" s="1"/>
  <c r="B7980" i="4" s="1"/>
  <c r="B7981" i="4" s="1"/>
  <c r="B7982" i="4" s="1"/>
  <c r="B7983" i="4" s="1"/>
  <c r="B7984" i="4" s="1"/>
  <c r="B7985" i="4" s="1"/>
  <c r="B7986" i="4" s="1"/>
  <c r="B7987" i="4" s="1"/>
  <c r="B7988" i="4" s="1"/>
  <c r="B7989" i="4" s="1"/>
  <c r="B7990" i="4" s="1"/>
  <c r="B7991" i="4" s="1"/>
  <c r="B7992" i="4" s="1"/>
  <c r="B7993" i="4" s="1"/>
  <c r="B7994" i="4" s="1"/>
  <c r="B7995" i="4" s="1"/>
  <c r="B7996" i="4" s="1"/>
  <c r="B7997" i="4" s="1"/>
  <c r="B7998" i="4" s="1"/>
  <c r="B7999" i="4" s="1"/>
  <c r="B8000" i="4" s="1"/>
  <c r="B8001" i="4" s="1"/>
  <c r="B8002" i="4" s="1"/>
  <c r="B8003" i="4" s="1"/>
  <c r="B8004" i="4" s="1"/>
  <c r="B8005" i="4" s="1"/>
  <c r="B8006" i="4" s="1"/>
  <c r="B8007" i="4" s="1"/>
  <c r="B8008" i="4" s="1"/>
  <c r="B8009" i="4" s="1"/>
  <c r="B8010" i="4" s="1"/>
  <c r="B8011" i="4" s="1"/>
  <c r="B8012" i="4" s="1"/>
  <c r="B8013" i="4" s="1"/>
  <c r="B8014" i="4" s="1"/>
  <c r="B8015" i="4" s="1"/>
  <c r="B8016" i="4" s="1"/>
  <c r="B8017" i="4" s="1"/>
  <c r="B8018" i="4" s="1"/>
  <c r="B8019" i="4" s="1"/>
  <c r="B8020" i="4" s="1"/>
  <c r="B8021" i="4" s="1"/>
  <c r="B8022" i="4" s="1"/>
  <c r="B8023" i="4" s="1"/>
  <c r="B8024" i="4" s="1"/>
  <c r="B8025" i="4" s="1"/>
  <c r="B8026" i="4" s="1"/>
  <c r="B8027" i="4" s="1"/>
  <c r="B8028" i="4" s="1"/>
  <c r="B8029" i="4" s="1"/>
  <c r="B8030" i="4" s="1"/>
  <c r="B8031" i="4" s="1"/>
  <c r="B8032" i="4" s="1"/>
  <c r="B8033" i="4" s="1"/>
  <c r="B8034" i="4" s="1"/>
  <c r="B8035" i="4" s="1"/>
  <c r="B8036" i="4" s="1"/>
  <c r="B8037" i="4" s="1"/>
  <c r="B8038" i="4" s="1"/>
  <c r="B8039" i="4" s="1"/>
  <c r="B8040" i="4" s="1"/>
  <c r="B8041" i="4" s="1"/>
  <c r="B8042" i="4" s="1"/>
  <c r="O270" i="4" l="1"/>
  <c r="AB270" i="4" s="1"/>
  <c r="O253" i="4"/>
  <c r="AB253" i="4" s="1"/>
  <c r="O257" i="4"/>
  <c r="AB257" i="4" s="1"/>
  <c r="O249" i="4"/>
  <c r="AB249" i="4" s="1"/>
  <c r="O267" i="4"/>
  <c r="AB267" i="4" s="1"/>
  <c r="M255" i="4"/>
  <c r="AA255" i="4" s="1"/>
  <c r="M269" i="4"/>
  <c r="AA269" i="4" s="1"/>
  <c r="M271" i="4"/>
  <c r="AA271" i="4" s="1"/>
  <c r="M268" i="4"/>
  <c r="AA268" i="4" s="1"/>
  <c r="M258" i="4"/>
  <c r="AA258" i="4" s="1"/>
  <c r="M270" i="4"/>
  <c r="AA270" i="4" s="1"/>
  <c r="M253" i="4"/>
  <c r="AA253" i="4" s="1"/>
  <c r="M257" i="4"/>
  <c r="AA257" i="4" s="1"/>
  <c r="M249" i="4"/>
  <c r="AA249" i="4" s="1"/>
  <c r="M267" i="4"/>
  <c r="AA267" i="4" s="1"/>
  <c r="O269" i="4"/>
  <c r="AB269" i="4" s="1"/>
  <c r="O268" i="4"/>
  <c r="AB268" i="4" s="1"/>
  <c r="M259" i="4"/>
  <c r="AA259" i="4" s="1"/>
  <c r="M252" i="4"/>
  <c r="AA252" i="4" s="1"/>
  <c r="M261" i="4"/>
  <c r="AA261" i="4" s="1"/>
  <c r="M251" i="4"/>
  <c r="AA251" i="4" s="1"/>
  <c r="M272" i="4"/>
  <c r="AA272" i="4" s="1"/>
  <c r="O252" i="4"/>
  <c r="AB252" i="4" s="1"/>
  <c r="O261" i="4"/>
  <c r="AB261" i="4" s="1"/>
  <c r="O256" i="4"/>
  <c r="AB256" i="4" s="1"/>
  <c r="O266" i="4"/>
  <c r="AB266" i="4" s="1"/>
  <c r="O246" i="4"/>
  <c r="AB246" i="4" s="1"/>
  <c r="O264" i="4"/>
  <c r="AB264" i="4" s="1"/>
  <c r="O265" i="4"/>
  <c r="AB265" i="4" s="1"/>
  <c r="M256" i="4"/>
  <c r="AA256" i="4" s="1"/>
  <c r="M266" i="4"/>
  <c r="AA266" i="4" s="1"/>
  <c r="M246" i="4"/>
  <c r="AA246" i="4" s="1"/>
  <c r="M264" i="4"/>
  <c r="AA264" i="4" s="1"/>
  <c r="M265" i="4"/>
  <c r="AA265" i="4" s="1"/>
  <c r="O255" i="4"/>
  <c r="AB255" i="4" s="1"/>
  <c r="O271" i="4"/>
  <c r="AB271" i="4" s="1"/>
  <c r="O258" i="4"/>
  <c r="AB258" i="4" s="1"/>
  <c r="O251" i="4"/>
  <c r="AB251" i="4" s="1"/>
  <c r="O263" i="4"/>
  <c r="AB263" i="4" s="1"/>
  <c r="O247" i="4"/>
  <c r="AB247" i="4" s="1"/>
  <c r="O248" i="4"/>
  <c r="AB248" i="4" s="1"/>
  <c r="O254" i="4"/>
  <c r="AB254" i="4" s="1"/>
  <c r="O262" i="4"/>
  <c r="AB262" i="4" s="1"/>
  <c r="M263" i="4"/>
  <c r="AA263" i="4" s="1"/>
  <c r="M247" i="4"/>
  <c r="AA247" i="4" s="1"/>
  <c r="M248" i="4"/>
  <c r="AA248" i="4" s="1"/>
  <c r="M254" i="4"/>
  <c r="AA254" i="4" s="1"/>
  <c r="M262" i="4"/>
  <c r="AA262" i="4" s="1"/>
  <c r="O275" i="4"/>
  <c r="AB275" i="4" s="1"/>
  <c r="O274" i="4"/>
  <c r="AB274" i="4" s="1"/>
  <c r="O260" i="4"/>
  <c r="AB260" i="4" s="1"/>
  <c r="O273" i="4"/>
  <c r="AB273" i="4" s="1"/>
  <c r="O250" i="4"/>
  <c r="AB250" i="4" s="1"/>
  <c r="O259" i="4"/>
  <c r="AB259" i="4" s="1"/>
  <c r="O272" i="4"/>
  <c r="AB272" i="4" s="1"/>
  <c r="M275" i="4"/>
  <c r="AA275" i="4" s="1"/>
  <c r="M274" i="4"/>
  <c r="AA274" i="4" s="1"/>
  <c r="M260" i="4"/>
  <c r="AA260" i="4" s="1"/>
  <c r="M273" i="4"/>
  <c r="AA273" i="4" s="1"/>
  <c r="M250" i="4"/>
  <c r="AA250" i="4" s="1"/>
  <c r="J303" i="4"/>
  <c r="K303" i="4"/>
  <c r="J276" i="4"/>
  <c r="K276" i="4"/>
  <c r="J291" i="4"/>
  <c r="K291" i="4"/>
  <c r="J298" i="4"/>
  <c r="K298" i="4"/>
  <c r="J293" i="4"/>
  <c r="K293" i="4"/>
  <c r="J290" i="4"/>
  <c r="K290" i="4"/>
  <c r="J287" i="4"/>
  <c r="K287" i="4"/>
  <c r="J280" i="4"/>
  <c r="K280" i="4"/>
  <c r="J284" i="4"/>
  <c r="K284" i="4"/>
  <c r="J282" i="4"/>
  <c r="K282" i="4"/>
  <c r="J297" i="4"/>
  <c r="K297" i="4"/>
  <c r="J289" i="4"/>
  <c r="K289" i="4"/>
  <c r="J305" i="4"/>
  <c r="K305" i="4"/>
  <c r="J294" i="4"/>
  <c r="K294" i="4"/>
  <c r="J304" i="4"/>
  <c r="K304" i="4"/>
  <c r="J278" i="4"/>
  <c r="K278" i="4"/>
  <c r="J296" i="4"/>
  <c r="K296" i="4"/>
  <c r="J286" i="4"/>
  <c r="K286" i="4"/>
  <c r="J300" i="4"/>
  <c r="K300" i="4"/>
  <c r="J306" i="4"/>
  <c r="K306" i="4"/>
  <c r="J288" i="4"/>
  <c r="K288" i="4"/>
  <c r="J279" i="4"/>
  <c r="K279" i="4"/>
  <c r="J302" i="4"/>
  <c r="K302" i="4"/>
  <c r="J277" i="4"/>
  <c r="K277" i="4"/>
  <c r="J301" i="4"/>
  <c r="K301" i="4"/>
  <c r="J283" i="4"/>
  <c r="K283" i="4"/>
  <c r="J295" i="4"/>
  <c r="K295" i="4"/>
  <c r="J285" i="4"/>
  <c r="K285" i="4"/>
  <c r="J299" i="4"/>
  <c r="K299" i="4"/>
  <c r="J281" i="4"/>
  <c r="K281" i="4"/>
  <c r="J292" i="4"/>
  <c r="K292" i="4"/>
  <c r="I322" i="4"/>
  <c r="I307" i="4"/>
  <c r="I309" i="4"/>
  <c r="I312" i="4"/>
  <c r="I333" i="4"/>
  <c r="I319" i="4"/>
  <c r="I323" i="4"/>
  <c r="I329" i="4"/>
  <c r="I308" i="4"/>
  <c r="I315" i="4"/>
  <c r="I314" i="4"/>
  <c r="I320" i="4"/>
  <c r="I326" i="4"/>
  <c r="I324" i="4"/>
  <c r="I335" i="4"/>
  <c r="I321" i="4"/>
  <c r="I336" i="4"/>
  <c r="I332" i="4"/>
  <c r="I311" i="4"/>
  <c r="I327" i="4"/>
  <c r="I313" i="4"/>
  <c r="I310" i="4"/>
  <c r="I317" i="4"/>
  <c r="I318" i="4"/>
  <c r="I325" i="4"/>
  <c r="I328" i="4"/>
  <c r="I334" i="4"/>
  <c r="I330" i="4"/>
  <c r="B8043" i="4"/>
  <c r="B8044" i="4" s="1"/>
  <c r="B8045" i="4" s="1"/>
  <c r="B8046" i="4" s="1"/>
  <c r="B8047" i="4" s="1"/>
  <c r="B8048" i="4" s="1"/>
  <c r="B8049" i="4" s="1"/>
  <c r="B8050" i="4" s="1"/>
  <c r="B8051" i="4" s="1"/>
  <c r="B8052" i="4" s="1"/>
  <c r="B8053" i="4" s="1"/>
  <c r="B8054" i="4" s="1"/>
  <c r="B8055" i="4" s="1"/>
  <c r="B8056" i="4" s="1"/>
  <c r="B8057" i="4" s="1"/>
  <c r="B8058" i="4" s="1"/>
  <c r="B8059" i="4" s="1"/>
  <c r="B8060" i="4" s="1"/>
  <c r="B8061" i="4" s="1"/>
  <c r="B8062" i="4" s="1"/>
  <c r="B8063" i="4" s="1"/>
  <c r="B8064" i="4" s="1"/>
  <c r="B8065" i="4" s="1"/>
  <c r="B8066" i="4" s="1"/>
  <c r="B8067" i="4" s="1"/>
  <c r="B8068" i="4" s="1"/>
  <c r="B8069" i="4" s="1"/>
  <c r="B8070" i="4" s="1"/>
  <c r="B8071" i="4" s="1"/>
  <c r="B8072" i="4" s="1"/>
  <c r="B8073" i="4" s="1"/>
  <c r="B8074" i="4" s="1"/>
  <c r="B8075" i="4" s="1"/>
  <c r="B8076" i="4" s="1"/>
  <c r="B8077" i="4" s="1"/>
  <c r="B8078" i="4" s="1"/>
  <c r="B8079" i="4" s="1"/>
  <c r="B8080" i="4" s="1"/>
  <c r="B8081" i="4" s="1"/>
  <c r="B8082" i="4" s="1"/>
  <c r="B8083" i="4" s="1"/>
  <c r="B8084" i="4" s="1"/>
  <c r="B8085" i="4" s="1"/>
  <c r="B8086" i="4" s="1"/>
  <c r="B8087" i="4" s="1"/>
  <c r="B8088" i="4" s="1"/>
  <c r="B8089" i="4" s="1"/>
  <c r="B8090" i="4" s="1"/>
  <c r="B8091" i="4" s="1"/>
  <c r="B8092" i="4" s="1"/>
  <c r="B8093" i="4" s="1"/>
  <c r="B8094" i="4" s="1"/>
  <c r="B8095" i="4" s="1"/>
  <c r="B8096" i="4" s="1"/>
  <c r="B8097" i="4" s="1"/>
  <c r="B8098" i="4" s="1"/>
  <c r="B8099" i="4" s="1"/>
  <c r="B8100" i="4" s="1"/>
  <c r="B8101" i="4" s="1"/>
  <c r="B8102" i="4" s="1"/>
  <c r="B8103" i="4" s="1"/>
  <c r="B8104" i="4" s="1"/>
  <c r="B8105" i="4" s="1"/>
  <c r="B8106" i="4" s="1"/>
  <c r="B8107" i="4" s="1"/>
  <c r="B8108" i="4" s="1"/>
  <c r="B8109" i="4" s="1"/>
  <c r="B8110" i="4" s="1"/>
  <c r="B8111" i="4" s="1"/>
  <c r="B8112" i="4" s="1"/>
  <c r="B8113" i="4" s="1"/>
  <c r="B8114" i="4" s="1"/>
  <c r="B8115" i="4" s="1"/>
  <c r="B8116" i="4" s="1"/>
  <c r="B8117" i="4" s="1"/>
  <c r="B8118" i="4" s="1"/>
  <c r="B8119" i="4" s="1"/>
  <c r="B8120" i="4" s="1"/>
  <c r="B8121" i="4" s="1"/>
  <c r="B8122" i="4" s="1"/>
  <c r="B8123" i="4" s="1"/>
  <c r="B8124" i="4" s="1"/>
  <c r="B8125" i="4" s="1"/>
  <c r="B8126" i="4" s="1"/>
  <c r="B8127" i="4" s="1"/>
  <c r="B8128" i="4" s="1"/>
  <c r="B8129" i="4" s="1"/>
  <c r="B8130" i="4" s="1"/>
  <c r="B8131" i="4" s="1"/>
  <c r="B8132" i="4" s="1"/>
  <c r="B8133" i="4" s="1"/>
  <c r="B8134" i="4" s="1"/>
  <c r="B8135" i="4" s="1"/>
  <c r="B8136" i="4" s="1"/>
  <c r="B8137" i="4" s="1"/>
  <c r="B8138" i="4" s="1"/>
  <c r="B8139" i="4" s="1"/>
  <c r="B8140" i="4" s="1"/>
  <c r="B8141" i="4" s="1"/>
  <c r="B8142" i="4" s="1"/>
  <c r="B8143" i="4" s="1"/>
  <c r="B8144" i="4" s="1"/>
  <c r="B8145" i="4" s="1"/>
  <c r="B8146" i="4" s="1"/>
  <c r="B8147" i="4" s="1"/>
  <c r="B8148" i="4" s="1"/>
  <c r="B8149" i="4" s="1"/>
  <c r="B8150" i="4" s="1"/>
  <c r="B8151" i="4" s="1"/>
  <c r="B8152" i="4" s="1"/>
  <c r="B8153" i="4" s="1"/>
  <c r="B8154" i="4" s="1"/>
  <c r="B8155" i="4" s="1"/>
  <c r="B8156" i="4" s="1"/>
  <c r="B8157" i="4" s="1"/>
  <c r="B8158" i="4" s="1"/>
  <c r="B8159" i="4" s="1"/>
  <c r="B8160" i="4" s="1"/>
  <c r="B8161" i="4" s="1"/>
  <c r="B8162" i="4" s="1"/>
  <c r="B8163" i="4" s="1"/>
  <c r="B8164" i="4" s="1"/>
  <c r="B8165" i="4" s="1"/>
  <c r="B8166" i="4" s="1"/>
  <c r="B8167" i="4" s="1"/>
  <c r="B8168" i="4" s="1"/>
  <c r="B8169" i="4" s="1"/>
  <c r="B8170" i="4" s="1"/>
  <c r="B8171" i="4" s="1"/>
  <c r="B8172" i="4" s="1"/>
  <c r="B8173" i="4" s="1"/>
  <c r="B8174" i="4" s="1"/>
  <c r="B8175" i="4" s="1"/>
  <c r="B8176" i="4" s="1"/>
  <c r="B8177" i="4" s="1"/>
  <c r="B8178" i="4" s="1"/>
  <c r="B8179" i="4" s="1"/>
  <c r="B8180" i="4" s="1"/>
  <c r="B8181" i="4" s="1"/>
  <c r="B8182" i="4" s="1"/>
  <c r="B8183" i="4" s="1"/>
  <c r="B8184" i="4" s="1"/>
  <c r="B8185" i="4" s="1"/>
  <c r="B8186" i="4" s="1"/>
  <c r="B8187" i="4" s="1"/>
  <c r="B8188" i="4" s="1"/>
  <c r="B8189" i="4" s="1"/>
  <c r="B8190" i="4" s="1"/>
  <c r="B8191" i="4" s="1"/>
  <c r="B8192" i="4" s="1"/>
  <c r="B8193" i="4" s="1"/>
  <c r="B8194" i="4" s="1"/>
  <c r="B8195" i="4" s="1"/>
  <c r="B8196" i="4" s="1"/>
  <c r="B8197" i="4" s="1"/>
  <c r="B8198" i="4" s="1"/>
  <c r="B8199" i="4" s="1"/>
  <c r="B8200" i="4" s="1"/>
  <c r="B8201" i="4" s="1"/>
  <c r="B8202" i="4" s="1"/>
  <c r="B8203" i="4" s="1"/>
  <c r="B8204" i="4" s="1"/>
  <c r="B8205" i="4" s="1"/>
  <c r="B8206" i="4" s="1"/>
  <c r="B8207" i="4" s="1"/>
  <c r="B8208" i="4" s="1"/>
  <c r="B8209" i="4" s="1"/>
  <c r="B8210" i="4" s="1"/>
  <c r="B8211" i="4" s="1"/>
  <c r="B8212" i="4" s="1"/>
  <c r="B8213" i="4" s="1"/>
  <c r="B8214" i="4" s="1"/>
  <c r="B8215" i="4" s="1"/>
  <c r="B8216" i="4" s="1"/>
  <c r="B8217" i="4" s="1"/>
  <c r="B8218" i="4" s="1"/>
  <c r="B8219" i="4" s="1"/>
  <c r="B8220" i="4" s="1"/>
  <c r="B8221" i="4" s="1"/>
  <c r="B8222" i="4" s="1"/>
  <c r="B8223" i="4" s="1"/>
  <c r="B8224" i="4" s="1"/>
  <c r="B8225" i="4" s="1"/>
  <c r="B8226" i="4" s="1"/>
  <c r="B8227" i="4" s="1"/>
  <c r="B8228" i="4" s="1"/>
  <c r="B8229" i="4" s="1"/>
  <c r="B8230" i="4" s="1"/>
  <c r="B8231" i="4" s="1"/>
  <c r="B8232" i="4" s="1"/>
  <c r="B8233" i="4" s="1"/>
  <c r="B8234" i="4" s="1"/>
  <c r="B8235" i="4" s="1"/>
  <c r="B8236" i="4" s="1"/>
  <c r="B8237" i="4" s="1"/>
  <c r="B8238" i="4" s="1"/>
  <c r="B8239" i="4" s="1"/>
  <c r="B8240" i="4" s="1"/>
  <c r="B8241" i="4" s="1"/>
  <c r="B8242" i="4" s="1"/>
  <c r="B8243" i="4" s="1"/>
  <c r="B8244" i="4" s="1"/>
  <c r="B8245" i="4" s="1"/>
  <c r="B8246" i="4" s="1"/>
  <c r="B8247" i="4" s="1"/>
  <c r="B8248" i="4" s="1"/>
  <c r="B8249" i="4" s="1"/>
  <c r="B8250" i="4" s="1"/>
  <c r="B8251" i="4" s="1"/>
  <c r="B8252" i="4" s="1"/>
  <c r="B8253" i="4" s="1"/>
  <c r="B8254" i="4" s="1"/>
  <c r="B8255" i="4" s="1"/>
  <c r="B8256" i="4" s="1"/>
  <c r="B8257" i="4" s="1"/>
  <c r="B8258" i="4" s="1"/>
  <c r="B8259" i="4" s="1"/>
  <c r="B8260" i="4" s="1"/>
  <c r="B8261" i="4" s="1"/>
  <c r="B8262" i="4" s="1"/>
  <c r="B8263" i="4" s="1"/>
  <c r="B8264" i="4" s="1"/>
  <c r="B8265" i="4" s="1"/>
  <c r="B8266" i="4" s="1"/>
  <c r="B8267" i="4" s="1"/>
  <c r="B8268" i="4" s="1"/>
  <c r="B8269" i="4" s="1"/>
  <c r="B8270" i="4" s="1"/>
  <c r="B8271" i="4" s="1"/>
  <c r="B8272" i="4" s="1"/>
  <c r="B8273" i="4" s="1"/>
  <c r="B8274" i="4" s="1"/>
  <c r="B8275" i="4" s="1"/>
  <c r="B8276" i="4" s="1"/>
  <c r="B8277" i="4" s="1"/>
  <c r="B8278" i="4" s="1"/>
  <c r="B8279" i="4" s="1"/>
  <c r="B8280" i="4" s="1"/>
  <c r="B8281" i="4" s="1"/>
  <c r="B8282" i="4" s="1"/>
  <c r="B8283" i="4" s="1"/>
  <c r="B8284" i="4" s="1"/>
  <c r="B8285" i="4" s="1"/>
  <c r="B8286" i="4" s="1"/>
  <c r="B8287" i="4" s="1"/>
  <c r="B8288" i="4" s="1"/>
  <c r="B8289" i="4" s="1"/>
  <c r="B8290" i="4" s="1"/>
  <c r="B8291" i="4" s="1"/>
  <c r="B8292" i="4" s="1"/>
  <c r="B8293" i="4" s="1"/>
  <c r="B8294" i="4" s="1"/>
  <c r="B8295" i="4" s="1"/>
  <c r="B8296" i="4" s="1"/>
  <c r="B8297" i="4" s="1"/>
  <c r="B8298" i="4" s="1"/>
  <c r="B8299" i="4" s="1"/>
  <c r="B8300" i="4" s="1"/>
  <c r="B8301" i="4" s="1"/>
  <c r="B8302" i="4" s="1"/>
  <c r="B8303" i="4" s="1"/>
  <c r="B8304" i="4" s="1"/>
  <c r="B8305" i="4" s="1"/>
  <c r="B8306" i="4" s="1"/>
  <c r="B8307" i="4" s="1"/>
  <c r="B8308" i="4" s="1"/>
  <c r="B8309" i="4" s="1"/>
  <c r="B8310" i="4" s="1"/>
  <c r="B8311" i="4" s="1"/>
  <c r="B8312" i="4" s="1"/>
  <c r="B8313" i="4" s="1"/>
  <c r="B8314" i="4" s="1"/>
  <c r="B8315" i="4" s="1"/>
  <c r="B8316" i="4" s="1"/>
  <c r="B8317" i="4" s="1"/>
  <c r="B8318" i="4" s="1"/>
  <c r="B8319" i="4" s="1"/>
  <c r="B8320" i="4" s="1"/>
  <c r="B8321" i="4" s="1"/>
  <c r="B8322" i="4" s="1"/>
  <c r="B8323" i="4" s="1"/>
  <c r="B8324" i="4" s="1"/>
  <c r="B8325" i="4" s="1"/>
  <c r="B8326" i="4" s="1"/>
  <c r="B8327" i="4" s="1"/>
  <c r="B8328" i="4" s="1"/>
  <c r="B8329" i="4" s="1"/>
  <c r="B8330" i="4" s="1"/>
  <c r="B8331" i="4" s="1"/>
  <c r="B8332" i="4" s="1"/>
  <c r="B8333" i="4" s="1"/>
  <c r="B8334" i="4" s="1"/>
  <c r="B8335" i="4" s="1"/>
  <c r="B8336" i="4" s="1"/>
  <c r="B8337" i="4" s="1"/>
  <c r="B8338" i="4" s="1"/>
  <c r="B8339" i="4" s="1"/>
  <c r="B8340" i="4" s="1"/>
  <c r="B8341" i="4" s="1"/>
  <c r="B8342" i="4" s="1"/>
  <c r="B8343" i="4" s="1"/>
  <c r="B8344" i="4" s="1"/>
  <c r="B8345" i="4" s="1"/>
  <c r="B8346" i="4" s="1"/>
  <c r="B8347" i="4" s="1"/>
  <c r="B8348" i="4" s="1"/>
  <c r="B8349" i="4" s="1"/>
  <c r="B8350" i="4" s="1"/>
  <c r="B8351" i="4" s="1"/>
  <c r="B8352" i="4" s="1"/>
  <c r="B8353" i="4" s="1"/>
  <c r="B8354" i="4" s="1"/>
  <c r="B8355" i="4" s="1"/>
  <c r="B8356" i="4" s="1"/>
  <c r="B8357" i="4" s="1"/>
  <c r="B8358" i="4" s="1"/>
  <c r="B8359" i="4" s="1"/>
  <c r="B8360" i="4" s="1"/>
  <c r="B8361" i="4" s="1"/>
  <c r="B8362" i="4" s="1"/>
  <c r="B8363" i="4" s="1"/>
  <c r="B8364" i="4" s="1"/>
  <c r="B8365" i="4" s="1"/>
  <c r="B8366" i="4" s="1"/>
  <c r="B8367" i="4" s="1"/>
  <c r="B8368" i="4" s="1"/>
  <c r="B8369" i="4" s="1"/>
  <c r="B8370" i="4" s="1"/>
  <c r="B8371" i="4" s="1"/>
  <c r="B8372" i="4" s="1"/>
  <c r="B8373" i="4" s="1"/>
  <c r="B8374" i="4" s="1"/>
  <c r="B8375" i="4" s="1"/>
  <c r="B8376" i="4" s="1"/>
  <c r="B8377" i="4" s="1"/>
  <c r="B8378" i="4" s="1"/>
  <c r="B8379" i="4" s="1"/>
  <c r="B8380" i="4" s="1"/>
  <c r="B8381" i="4" s="1"/>
  <c r="B8382" i="4" s="1"/>
  <c r="B8383" i="4" s="1"/>
  <c r="B8384" i="4" s="1"/>
  <c r="B8385" i="4" s="1"/>
  <c r="B8386" i="4" s="1"/>
  <c r="B8387" i="4" s="1"/>
  <c r="B8388" i="4" s="1"/>
  <c r="B8389" i="4" s="1"/>
  <c r="B8390" i="4" s="1"/>
  <c r="B8391" i="4" s="1"/>
  <c r="B8392" i="4" s="1"/>
  <c r="B8393" i="4" s="1"/>
  <c r="B8394" i="4" s="1"/>
  <c r="B8395" i="4" s="1"/>
  <c r="B8396" i="4" s="1"/>
  <c r="B8397" i="4" s="1"/>
  <c r="B8398" i="4" s="1"/>
  <c r="B8399" i="4" s="1"/>
  <c r="B8400" i="4" s="1"/>
  <c r="B8401" i="4" s="1"/>
  <c r="B8402" i="4" s="1"/>
  <c r="B8403" i="4" s="1"/>
  <c r="B8404" i="4" s="1"/>
  <c r="B8405" i="4" s="1"/>
  <c r="B8406" i="4" s="1"/>
  <c r="B8407" i="4" s="1"/>
  <c r="B8408" i="4" s="1"/>
  <c r="B8409" i="4" s="1"/>
  <c r="B8410" i="4" s="1"/>
  <c r="B8411" i="4" s="1"/>
  <c r="B8412" i="4" s="1"/>
  <c r="B8413" i="4" s="1"/>
  <c r="B8414" i="4" s="1"/>
  <c r="B8415" i="4" s="1"/>
  <c r="B8416" i="4" s="1"/>
  <c r="B8417" i="4" s="1"/>
  <c r="B8418" i="4" s="1"/>
  <c r="B8419" i="4" s="1"/>
  <c r="B8420" i="4" s="1"/>
  <c r="B8421" i="4" s="1"/>
  <c r="B8422" i="4" s="1"/>
  <c r="B8423" i="4" s="1"/>
  <c r="B8424" i="4" s="1"/>
  <c r="B8425" i="4" s="1"/>
  <c r="B8426" i="4" s="1"/>
  <c r="B8427" i="4" s="1"/>
  <c r="B8428" i="4" s="1"/>
  <c r="B8429" i="4" s="1"/>
  <c r="B8430" i="4" s="1"/>
  <c r="B8431" i="4" s="1"/>
  <c r="B8432" i="4" s="1"/>
  <c r="B8433" i="4" s="1"/>
  <c r="B8434" i="4" s="1"/>
  <c r="B8435" i="4" s="1"/>
  <c r="B8436" i="4" s="1"/>
  <c r="B8437" i="4" s="1"/>
  <c r="B8438" i="4" s="1"/>
  <c r="B8439" i="4" s="1"/>
  <c r="B8440" i="4" s="1"/>
  <c r="B8441" i="4" s="1"/>
  <c r="B8442" i="4" s="1"/>
  <c r="B8443" i="4" s="1"/>
  <c r="B8444" i="4" s="1"/>
  <c r="B8445" i="4" s="1"/>
  <c r="B8446" i="4" s="1"/>
  <c r="B8447" i="4" s="1"/>
  <c r="B8448" i="4" s="1"/>
  <c r="B8449" i="4" s="1"/>
  <c r="B8450" i="4" s="1"/>
  <c r="B8451" i="4" s="1"/>
  <c r="B8452" i="4" s="1"/>
  <c r="B8453" i="4" s="1"/>
  <c r="B8454" i="4" s="1"/>
  <c r="B8455" i="4" s="1"/>
  <c r="B8456" i="4" s="1"/>
  <c r="B8457" i="4" s="1"/>
  <c r="B8458" i="4" s="1"/>
  <c r="B8459" i="4" s="1"/>
  <c r="B8460" i="4" s="1"/>
  <c r="B8461" i="4" s="1"/>
  <c r="B8462" i="4" s="1"/>
  <c r="B8463" i="4" s="1"/>
  <c r="B8464" i="4" s="1"/>
  <c r="B8465" i="4" s="1"/>
  <c r="B8466" i="4" s="1"/>
  <c r="B8467" i="4" s="1"/>
  <c r="B8468" i="4" s="1"/>
  <c r="B8469" i="4" s="1"/>
  <c r="B8470" i="4" s="1"/>
  <c r="B8471" i="4" s="1"/>
  <c r="B8472" i="4" s="1"/>
  <c r="B8473" i="4" s="1"/>
  <c r="B8474" i="4" s="1"/>
  <c r="B8475" i="4" s="1"/>
  <c r="B8476" i="4" s="1"/>
  <c r="B8477" i="4" s="1"/>
  <c r="B8478" i="4" s="1"/>
  <c r="B8479" i="4" s="1"/>
  <c r="B8480" i="4" s="1"/>
  <c r="B8481" i="4" s="1"/>
  <c r="B8482" i="4" s="1"/>
  <c r="B8483" i="4" s="1"/>
  <c r="B8484" i="4" s="1"/>
  <c r="B8485" i="4" s="1"/>
  <c r="B8486" i="4" s="1"/>
  <c r="B8487" i="4" s="1"/>
  <c r="B8488" i="4" s="1"/>
  <c r="B8489" i="4" s="1"/>
  <c r="B8490" i="4" s="1"/>
  <c r="B8491" i="4" s="1"/>
  <c r="B8492" i="4" s="1"/>
  <c r="B8493" i="4" s="1"/>
  <c r="B8494" i="4" s="1"/>
  <c r="B8495" i="4" s="1"/>
  <c r="B8496" i="4" s="1"/>
  <c r="B8497" i="4" s="1"/>
  <c r="B8498" i="4" s="1"/>
  <c r="B8499" i="4" s="1"/>
  <c r="B8500" i="4" s="1"/>
  <c r="B8501" i="4" s="1"/>
  <c r="B8502" i="4" s="1"/>
  <c r="B8503" i="4" s="1"/>
  <c r="B8504" i="4" s="1"/>
  <c r="B8505" i="4" s="1"/>
  <c r="B8506" i="4" s="1"/>
  <c r="B8507" i="4" s="1"/>
  <c r="B8508" i="4" s="1"/>
  <c r="B8509" i="4" s="1"/>
  <c r="B8510" i="4" s="1"/>
  <c r="B8511" i="4" s="1"/>
  <c r="B8512" i="4" s="1"/>
  <c r="B8513" i="4" s="1"/>
  <c r="B8514" i="4" s="1"/>
  <c r="B8515" i="4" s="1"/>
  <c r="B8516" i="4" s="1"/>
  <c r="B8517" i="4" s="1"/>
  <c r="B8518" i="4" s="1"/>
  <c r="B8519" i="4" s="1"/>
  <c r="B8520" i="4" s="1"/>
  <c r="B8521" i="4" s="1"/>
  <c r="B8522" i="4" s="1"/>
  <c r="B8523" i="4" s="1"/>
  <c r="B8524" i="4" s="1"/>
  <c r="B8525" i="4" s="1"/>
  <c r="B8526" i="4" s="1"/>
  <c r="B8527" i="4" s="1"/>
  <c r="B8528" i="4" s="1"/>
  <c r="B8529" i="4" s="1"/>
  <c r="B8530" i="4" s="1"/>
  <c r="B8531" i="4" s="1"/>
  <c r="B8532" i="4" s="1"/>
  <c r="B8533" i="4" s="1"/>
  <c r="B8534" i="4" s="1"/>
  <c r="B8535" i="4" s="1"/>
  <c r="B8536" i="4" s="1"/>
  <c r="B8537" i="4" s="1"/>
  <c r="B8538" i="4" s="1"/>
  <c r="B8539" i="4" s="1"/>
  <c r="B8540" i="4" s="1"/>
  <c r="B8541" i="4" s="1"/>
  <c r="B8542" i="4" s="1"/>
  <c r="B8543" i="4" s="1"/>
  <c r="B8544" i="4" s="1"/>
  <c r="B8545" i="4" s="1"/>
  <c r="B8546" i="4" s="1"/>
  <c r="B8547" i="4" s="1"/>
  <c r="B8548" i="4" s="1"/>
  <c r="B8549" i="4" s="1"/>
  <c r="B8550" i="4" s="1"/>
  <c r="B8551" i="4" s="1"/>
  <c r="B8552" i="4" s="1"/>
  <c r="B8553" i="4" s="1"/>
  <c r="B8554" i="4" s="1"/>
  <c r="B8555" i="4" s="1"/>
  <c r="B8556" i="4" s="1"/>
  <c r="B8557" i="4" s="1"/>
  <c r="B8558" i="4" s="1"/>
  <c r="B8559" i="4" s="1"/>
  <c r="B8560" i="4" s="1"/>
  <c r="B8561" i="4" s="1"/>
  <c r="B8562" i="4" s="1"/>
  <c r="B8563" i="4" s="1"/>
  <c r="B8564" i="4" s="1"/>
  <c r="B8565" i="4" s="1"/>
  <c r="B8566" i="4" s="1"/>
  <c r="B8567" i="4" s="1"/>
  <c r="B8568" i="4" s="1"/>
  <c r="B8569" i="4" s="1"/>
  <c r="B8570" i="4" s="1"/>
  <c r="B8571" i="4" s="1"/>
  <c r="B8572" i="4" s="1"/>
  <c r="B8573" i="4" s="1"/>
  <c r="B8574" i="4" s="1"/>
  <c r="B8575" i="4" s="1"/>
  <c r="B8576" i="4" s="1"/>
  <c r="B8577" i="4" s="1"/>
  <c r="B8578" i="4" s="1"/>
  <c r="B8579" i="4" s="1"/>
  <c r="B8580" i="4" s="1"/>
  <c r="B8581" i="4" s="1"/>
  <c r="B8582" i="4" s="1"/>
  <c r="B8583" i="4" s="1"/>
  <c r="B8584" i="4" s="1"/>
  <c r="B8585" i="4" s="1"/>
  <c r="B8586" i="4" s="1"/>
  <c r="B8587" i="4" s="1"/>
  <c r="B8588" i="4" s="1"/>
  <c r="B8589" i="4" s="1"/>
  <c r="B8590" i="4" s="1"/>
  <c r="B8591" i="4" s="1"/>
  <c r="B8592" i="4" s="1"/>
  <c r="B8593" i="4" s="1"/>
  <c r="B8594" i="4" s="1"/>
  <c r="B8595" i="4" s="1"/>
  <c r="B8596" i="4" s="1"/>
  <c r="B8597" i="4" s="1"/>
  <c r="B8598" i="4" s="1"/>
  <c r="B8599" i="4" s="1"/>
  <c r="B8600" i="4" s="1"/>
  <c r="B8601" i="4" s="1"/>
  <c r="B8602" i="4" s="1"/>
  <c r="B8603" i="4" s="1"/>
  <c r="B8604" i="4" s="1"/>
  <c r="B8605" i="4" s="1"/>
  <c r="B8606" i="4" s="1"/>
  <c r="B8607" i="4" s="1"/>
  <c r="B8608" i="4" s="1"/>
  <c r="B8609" i="4" s="1"/>
  <c r="B8610" i="4" s="1"/>
  <c r="B8611" i="4" s="1"/>
  <c r="B8612" i="4" s="1"/>
  <c r="B8613" i="4" s="1"/>
  <c r="B8614" i="4" s="1"/>
  <c r="B8615" i="4" s="1"/>
  <c r="B8616" i="4" s="1"/>
  <c r="B8617" i="4" s="1"/>
  <c r="B8618" i="4" s="1"/>
  <c r="B8619" i="4" s="1"/>
  <c r="B8620" i="4" s="1"/>
  <c r="B8621" i="4" s="1"/>
  <c r="B8622" i="4" s="1"/>
  <c r="B8623" i="4" s="1"/>
  <c r="B8624" i="4" s="1"/>
  <c r="B8625" i="4" s="1"/>
  <c r="B8626" i="4" s="1"/>
  <c r="B8627" i="4" s="1"/>
  <c r="B8628" i="4" s="1"/>
  <c r="B8629" i="4" s="1"/>
  <c r="B8630" i="4" s="1"/>
  <c r="B8631" i="4" s="1"/>
  <c r="B8632" i="4" s="1"/>
  <c r="B8633" i="4" s="1"/>
  <c r="B8634" i="4" s="1"/>
  <c r="B8635" i="4" s="1"/>
  <c r="B8636" i="4" s="1"/>
  <c r="B8637" i="4" s="1"/>
  <c r="B8638" i="4" s="1"/>
  <c r="B8639" i="4" s="1"/>
  <c r="B8640" i="4" s="1"/>
  <c r="B8641" i="4" s="1"/>
  <c r="B8642" i="4" s="1"/>
  <c r="B8643" i="4" s="1"/>
  <c r="B8644" i="4" s="1"/>
  <c r="B8645" i="4" s="1"/>
  <c r="B8646" i="4" s="1"/>
  <c r="B8647" i="4" s="1"/>
  <c r="B8648" i="4" s="1"/>
  <c r="B8649" i="4" s="1"/>
  <c r="B8650" i="4" s="1"/>
  <c r="B8651" i="4" s="1"/>
  <c r="B8652" i="4" s="1"/>
  <c r="B8653" i="4" s="1"/>
  <c r="B8654" i="4" s="1"/>
  <c r="B8655" i="4" s="1"/>
  <c r="B8656" i="4" s="1"/>
  <c r="B8657" i="4" s="1"/>
  <c r="B8658" i="4" s="1"/>
  <c r="B8659" i="4" s="1"/>
  <c r="B8660" i="4" s="1"/>
  <c r="B8661" i="4" s="1"/>
  <c r="B8662" i="4" s="1"/>
  <c r="B8663" i="4" s="1"/>
  <c r="B8664" i="4" s="1"/>
  <c r="B8665" i="4" s="1"/>
  <c r="B8666" i="4" s="1"/>
  <c r="B8667" i="4" s="1"/>
  <c r="B8668" i="4" s="1"/>
  <c r="B8669" i="4" s="1"/>
  <c r="B8670" i="4" s="1"/>
  <c r="B8671" i="4" s="1"/>
  <c r="B8672" i="4" s="1"/>
  <c r="B8673" i="4" s="1"/>
  <c r="B8674" i="4" s="1"/>
  <c r="B8675" i="4" s="1"/>
  <c r="B8676" i="4" s="1"/>
  <c r="B8677" i="4" s="1"/>
  <c r="B8678" i="4" s="1"/>
  <c r="B8679" i="4" s="1"/>
  <c r="B8680" i="4" s="1"/>
  <c r="B8681" i="4" s="1"/>
  <c r="B8682" i="4" s="1"/>
  <c r="B8683" i="4" s="1"/>
  <c r="B8684" i="4" s="1"/>
  <c r="B8685" i="4" s="1"/>
  <c r="B8686" i="4" s="1"/>
  <c r="B8687" i="4" s="1"/>
  <c r="B8688" i="4" s="1"/>
  <c r="B8689" i="4" s="1"/>
  <c r="B8690" i="4" s="1"/>
  <c r="B8691" i="4" s="1"/>
  <c r="B8692" i="4" s="1"/>
  <c r="B8693" i="4" s="1"/>
  <c r="B8694" i="4" s="1"/>
  <c r="B8695" i="4" s="1"/>
  <c r="B8696" i="4" s="1"/>
  <c r="B8697" i="4" s="1"/>
  <c r="B8698" i="4" s="1"/>
  <c r="B8699" i="4" s="1"/>
  <c r="B8700" i="4" s="1"/>
  <c r="B8701" i="4" s="1"/>
  <c r="B8702" i="4" s="1"/>
  <c r="B8703" i="4" s="1"/>
  <c r="B8704" i="4" s="1"/>
  <c r="B8705" i="4" s="1"/>
  <c r="B8706" i="4" s="1"/>
  <c r="B8707" i="4" s="1"/>
  <c r="B8708" i="4" s="1"/>
  <c r="B8709" i="4" s="1"/>
  <c r="B8710" i="4" s="1"/>
  <c r="B8711" i="4" s="1"/>
  <c r="B8712" i="4" s="1"/>
  <c r="B8713" i="4" s="1"/>
  <c r="B8714" i="4" s="1"/>
  <c r="B8715" i="4" s="1"/>
  <c r="B8716" i="4" s="1"/>
  <c r="B8717" i="4" s="1"/>
  <c r="B8718" i="4" s="1"/>
  <c r="B8719" i="4" s="1"/>
  <c r="B8720" i="4" s="1"/>
  <c r="B8721" i="4" s="1"/>
  <c r="B8722" i="4" s="1"/>
  <c r="B8723" i="4" s="1"/>
  <c r="B8724" i="4" s="1"/>
  <c r="B8725" i="4" s="1"/>
  <c r="B8726" i="4" s="1"/>
  <c r="B8727" i="4" s="1"/>
  <c r="B8728" i="4" s="1"/>
  <c r="B8729" i="4" s="1"/>
  <c r="B8730" i="4" s="1"/>
  <c r="B8731" i="4" s="1"/>
  <c r="B8732" i="4" s="1"/>
  <c r="B8733" i="4" s="1"/>
  <c r="B8734" i="4" s="1"/>
  <c r="B8735" i="4" s="1"/>
  <c r="B8736" i="4" s="1"/>
  <c r="B8737" i="4" s="1"/>
  <c r="B8738" i="4" s="1"/>
  <c r="B8739" i="4" s="1"/>
  <c r="B8740" i="4" s="1"/>
  <c r="B8741" i="4" s="1"/>
  <c r="B8742" i="4" s="1"/>
  <c r="B8743" i="4" s="1"/>
  <c r="B8744" i="4" s="1"/>
  <c r="B8745" i="4" s="1"/>
  <c r="B8746" i="4" s="1"/>
  <c r="B8747" i="4" s="1"/>
  <c r="B8748" i="4" s="1"/>
  <c r="B8749" i="4" s="1"/>
  <c r="B8750" i="4" s="1"/>
  <c r="B8751" i="4" s="1"/>
  <c r="B8752" i="4" s="1"/>
  <c r="B8753" i="4" s="1"/>
  <c r="B8754" i="4" s="1"/>
  <c r="B8755" i="4" s="1"/>
  <c r="B8756" i="4" s="1"/>
  <c r="B8757" i="4" s="1"/>
  <c r="B8758" i="4" s="1"/>
  <c r="B8759" i="4" s="1"/>
  <c r="B8760" i="4" s="1"/>
  <c r="B8761" i="4" s="1"/>
  <c r="B8762" i="4" s="1"/>
  <c r="B8763" i="4" s="1"/>
  <c r="B8764" i="4" s="1"/>
  <c r="B8765" i="4" s="1"/>
  <c r="B8766" i="4" s="1"/>
  <c r="B8767" i="4" s="1"/>
  <c r="B8768" i="4" s="1"/>
  <c r="B8769" i="4" s="1"/>
  <c r="B8770" i="4" s="1"/>
  <c r="B8771" i="4" s="1"/>
  <c r="B8772" i="4" s="1"/>
  <c r="B8773" i="4" s="1"/>
  <c r="B8774" i="4" s="1"/>
  <c r="B8775" i="4" s="1"/>
  <c r="B8776" i="4" s="1"/>
  <c r="B8777" i="4" s="1"/>
  <c r="B8778" i="4" s="1"/>
  <c r="B8779" i="4" s="1"/>
  <c r="B8780" i="4" s="1"/>
  <c r="B8781" i="4" s="1"/>
  <c r="B8782" i="4" s="1"/>
  <c r="B8783" i="4" s="1"/>
  <c r="B8784" i="4" s="1"/>
  <c r="B8785" i="4" s="1"/>
  <c r="I331" i="4"/>
  <c r="I316" i="4"/>
  <c r="M281" i="4" l="1"/>
  <c r="AA281" i="4" s="1"/>
  <c r="M277" i="4"/>
  <c r="AA277" i="4" s="1"/>
  <c r="M286" i="4"/>
  <c r="AA286" i="4" s="1"/>
  <c r="M289" i="4"/>
  <c r="AA289" i="4" s="1"/>
  <c r="M290" i="4"/>
  <c r="AA290" i="4" s="1"/>
  <c r="O299" i="4"/>
  <c r="AB299" i="4" s="1"/>
  <c r="O302" i="4"/>
  <c r="AB302" i="4" s="1"/>
  <c r="O296" i="4"/>
  <c r="AB296" i="4" s="1"/>
  <c r="O297" i="4"/>
  <c r="AB297" i="4" s="1"/>
  <c r="O293" i="4"/>
  <c r="AB293" i="4" s="1"/>
  <c r="M299" i="4"/>
  <c r="AA299" i="4" s="1"/>
  <c r="M302" i="4"/>
  <c r="AA302" i="4" s="1"/>
  <c r="M296" i="4"/>
  <c r="AA296" i="4" s="1"/>
  <c r="M297" i="4"/>
  <c r="AA297" i="4" s="1"/>
  <c r="M293" i="4"/>
  <c r="AA293" i="4" s="1"/>
  <c r="O285" i="4"/>
  <c r="AB285" i="4" s="1"/>
  <c r="O279" i="4"/>
  <c r="AB279" i="4" s="1"/>
  <c r="O278" i="4"/>
  <c r="AB278" i="4" s="1"/>
  <c r="O282" i="4"/>
  <c r="AB282" i="4" s="1"/>
  <c r="O298" i="4"/>
  <c r="AB298" i="4" s="1"/>
  <c r="M285" i="4"/>
  <c r="AA285" i="4" s="1"/>
  <c r="M279" i="4"/>
  <c r="AA279" i="4" s="1"/>
  <c r="M278" i="4"/>
  <c r="AA278" i="4" s="1"/>
  <c r="M282" i="4"/>
  <c r="AA282" i="4" s="1"/>
  <c r="M298" i="4"/>
  <c r="AA298" i="4" s="1"/>
  <c r="O295" i="4"/>
  <c r="AB295" i="4" s="1"/>
  <c r="O288" i="4"/>
  <c r="AB288" i="4" s="1"/>
  <c r="O304" i="4"/>
  <c r="AB304" i="4" s="1"/>
  <c r="O284" i="4"/>
  <c r="AB284" i="4" s="1"/>
  <c r="O291" i="4"/>
  <c r="AB291" i="4" s="1"/>
  <c r="M295" i="4"/>
  <c r="AA295" i="4" s="1"/>
  <c r="M288" i="4"/>
  <c r="AA288" i="4" s="1"/>
  <c r="M304" i="4"/>
  <c r="AA304" i="4" s="1"/>
  <c r="M284" i="4"/>
  <c r="AA284" i="4" s="1"/>
  <c r="M291" i="4"/>
  <c r="AA291" i="4" s="1"/>
  <c r="O283" i="4"/>
  <c r="AB283" i="4" s="1"/>
  <c r="O306" i="4"/>
  <c r="AB306" i="4" s="1"/>
  <c r="O294" i="4"/>
  <c r="AB294" i="4" s="1"/>
  <c r="O280" i="4"/>
  <c r="AB280" i="4" s="1"/>
  <c r="O276" i="4"/>
  <c r="AB276" i="4" s="1"/>
  <c r="O281" i="4"/>
  <c r="AB281" i="4" s="1"/>
  <c r="O277" i="4"/>
  <c r="AB277" i="4" s="1"/>
  <c r="O286" i="4"/>
  <c r="AB286" i="4" s="1"/>
  <c r="O289" i="4"/>
  <c r="AB289" i="4" s="1"/>
  <c r="O290" i="4"/>
  <c r="AB290" i="4" s="1"/>
  <c r="M283" i="4"/>
  <c r="AA283" i="4" s="1"/>
  <c r="M306" i="4"/>
  <c r="AA306" i="4" s="1"/>
  <c r="M294" i="4"/>
  <c r="AA294" i="4" s="1"/>
  <c r="M280" i="4"/>
  <c r="AA280" i="4" s="1"/>
  <c r="M276" i="4"/>
  <c r="AA276" i="4" s="1"/>
  <c r="O292" i="4"/>
  <c r="AB292" i="4" s="1"/>
  <c r="O301" i="4"/>
  <c r="AB301" i="4" s="1"/>
  <c r="O300" i="4"/>
  <c r="AB300" i="4" s="1"/>
  <c r="O305" i="4"/>
  <c r="AB305" i="4" s="1"/>
  <c r="O287" i="4"/>
  <c r="AB287" i="4" s="1"/>
  <c r="O303" i="4"/>
  <c r="AB303" i="4" s="1"/>
  <c r="M292" i="4"/>
  <c r="AA292" i="4" s="1"/>
  <c r="M301" i="4"/>
  <c r="AA301" i="4" s="1"/>
  <c r="M300" i="4"/>
  <c r="AA300" i="4" s="1"/>
  <c r="M305" i="4"/>
  <c r="AA305" i="4" s="1"/>
  <c r="M287" i="4"/>
  <c r="AA287" i="4" s="1"/>
  <c r="M303" i="4"/>
  <c r="AA303" i="4" s="1"/>
  <c r="J311" i="4"/>
  <c r="K311" i="4"/>
  <c r="J310" i="4"/>
  <c r="K310" i="4"/>
  <c r="J313" i="4"/>
  <c r="K313" i="4"/>
  <c r="J308" i="4"/>
  <c r="K308" i="4"/>
  <c r="J316" i="4"/>
  <c r="K316" i="4"/>
  <c r="J315" i="4"/>
  <c r="K315" i="4"/>
  <c r="J327" i="4"/>
  <c r="K327" i="4"/>
  <c r="J329" i="4"/>
  <c r="K329" i="4"/>
  <c r="J323" i="4"/>
  <c r="K323" i="4"/>
  <c r="J331" i="4"/>
  <c r="K331" i="4"/>
  <c r="J332" i="4"/>
  <c r="K332" i="4"/>
  <c r="J319" i="4"/>
  <c r="K319" i="4"/>
  <c r="J312" i="4"/>
  <c r="K312" i="4"/>
  <c r="J336" i="4"/>
  <c r="K336" i="4"/>
  <c r="J330" i="4"/>
  <c r="K330" i="4"/>
  <c r="J335" i="4"/>
  <c r="K335" i="4"/>
  <c r="J309" i="4"/>
  <c r="K309" i="4"/>
  <c r="J328" i="4"/>
  <c r="K328" i="4"/>
  <c r="J324" i="4"/>
  <c r="K324" i="4"/>
  <c r="J307" i="4"/>
  <c r="K307" i="4"/>
  <c r="J325" i="4"/>
  <c r="K325" i="4"/>
  <c r="J326" i="4"/>
  <c r="K326" i="4"/>
  <c r="J322" i="4"/>
  <c r="K322" i="4"/>
  <c r="J321" i="4"/>
  <c r="K321" i="4"/>
  <c r="J318" i="4"/>
  <c r="K318" i="4"/>
  <c r="J320" i="4"/>
  <c r="K320" i="4"/>
  <c r="J333" i="4"/>
  <c r="K333" i="4"/>
  <c r="J334" i="4"/>
  <c r="K334" i="4"/>
  <c r="J317" i="4"/>
  <c r="K317" i="4"/>
  <c r="J314" i="4"/>
  <c r="K314" i="4"/>
  <c r="I367" i="4"/>
  <c r="I365" i="4"/>
  <c r="I366" i="4"/>
  <c r="I359" i="4"/>
  <c r="I361" i="4"/>
  <c r="I337" i="4"/>
  <c r="I338" i="4"/>
  <c r="I357" i="4"/>
  <c r="I356" i="4"/>
  <c r="I363" i="4"/>
  <c r="I355" i="4"/>
  <c r="I351" i="4"/>
  <c r="I350" i="4"/>
  <c r="I348" i="4"/>
  <c r="I349" i="4"/>
  <c r="I341" i="4"/>
  <c r="I347" i="4"/>
  <c r="I353" i="4"/>
  <c r="I354" i="4"/>
  <c r="I342" i="4"/>
  <c r="I360" i="4"/>
  <c r="I358" i="4"/>
  <c r="I343" i="4"/>
  <c r="I345" i="4"/>
  <c r="I364" i="4"/>
  <c r="I344" i="4"/>
  <c r="I340" i="4"/>
  <c r="I346" i="4"/>
  <c r="I362" i="4"/>
  <c r="I339" i="4"/>
  <c r="I352" i="4"/>
  <c r="O334" i="4" l="1"/>
  <c r="AB334" i="4" s="1"/>
  <c r="O326" i="4"/>
  <c r="AB326" i="4" s="1"/>
  <c r="O335" i="4"/>
  <c r="AB335" i="4" s="1"/>
  <c r="O331" i="4"/>
  <c r="AB331" i="4" s="1"/>
  <c r="O308" i="4"/>
  <c r="AB308" i="4" s="1"/>
  <c r="M334" i="4"/>
  <c r="AA334" i="4" s="1"/>
  <c r="M326" i="4"/>
  <c r="AA326" i="4" s="1"/>
  <c r="M335" i="4"/>
  <c r="AA335" i="4" s="1"/>
  <c r="M331" i="4"/>
  <c r="AA331" i="4" s="1"/>
  <c r="M308" i="4"/>
  <c r="AA308" i="4" s="1"/>
  <c r="O333" i="4"/>
  <c r="AB333" i="4" s="1"/>
  <c r="O325" i="4"/>
  <c r="AB325" i="4" s="1"/>
  <c r="O330" i="4"/>
  <c r="AB330" i="4" s="1"/>
  <c r="O323" i="4"/>
  <c r="AB323" i="4" s="1"/>
  <c r="O313" i="4"/>
  <c r="AB313" i="4" s="1"/>
  <c r="M333" i="4"/>
  <c r="AA333" i="4" s="1"/>
  <c r="M325" i="4"/>
  <c r="AA325" i="4" s="1"/>
  <c r="M330" i="4"/>
  <c r="AA330" i="4" s="1"/>
  <c r="M323" i="4"/>
  <c r="AA323" i="4" s="1"/>
  <c r="M313" i="4"/>
  <c r="AA313" i="4" s="1"/>
  <c r="M320" i="4"/>
  <c r="AA320" i="4" s="1"/>
  <c r="M307" i="4"/>
  <c r="AA307" i="4" s="1"/>
  <c r="M336" i="4"/>
  <c r="AA336" i="4" s="1"/>
  <c r="M329" i="4"/>
  <c r="AA329" i="4" s="1"/>
  <c r="M310" i="4"/>
  <c r="AA310" i="4" s="1"/>
  <c r="O307" i="4"/>
  <c r="AB307" i="4" s="1"/>
  <c r="O336" i="4"/>
  <c r="AB336" i="4" s="1"/>
  <c r="O310" i="4"/>
  <c r="AB310" i="4" s="1"/>
  <c r="O318" i="4"/>
  <c r="AB318" i="4" s="1"/>
  <c r="O324" i="4"/>
  <c r="AB324" i="4" s="1"/>
  <c r="O312" i="4"/>
  <c r="AB312" i="4" s="1"/>
  <c r="O327" i="4"/>
  <c r="AB327" i="4" s="1"/>
  <c r="O311" i="4"/>
  <c r="AB311" i="4" s="1"/>
  <c r="M318" i="4"/>
  <c r="AA318" i="4" s="1"/>
  <c r="M324" i="4"/>
  <c r="AA324" i="4" s="1"/>
  <c r="M312" i="4"/>
  <c r="AA312" i="4" s="1"/>
  <c r="M327" i="4"/>
  <c r="AA327" i="4" s="1"/>
  <c r="M311" i="4"/>
  <c r="AA311" i="4" s="1"/>
  <c r="O314" i="4"/>
  <c r="AB314" i="4" s="1"/>
  <c r="O321" i="4"/>
  <c r="AB321" i="4" s="1"/>
  <c r="O328" i="4"/>
  <c r="AB328" i="4" s="1"/>
  <c r="O319" i="4"/>
  <c r="AB319" i="4" s="1"/>
  <c r="O315" i="4"/>
  <c r="AB315" i="4" s="1"/>
  <c r="M314" i="4"/>
  <c r="AA314" i="4" s="1"/>
  <c r="M321" i="4"/>
  <c r="AA321" i="4" s="1"/>
  <c r="M328" i="4"/>
  <c r="AA328" i="4" s="1"/>
  <c r="M319" i="4"/>
  <c r="AA319" i="4" s="1"/>
  <c r="M315" i="4"/>
  <c r="AA315" i="4" s="1"/>
  <c r="O320" i="4"/>
  <c r="AB320" i="4" s="1"/>
  <c r="O329" i="4"/>
  <c r="AB329" i="4" s="1"/>
  <c r="O317" i="4"/>
  <c r="AB317" i="4" s="1"/>
  <c r="O322" i="4"/>
  <c r="AB322" i="4" s="1"/>
  <c r="O309" i="4"/>
  <c r="AB309" i="4" s="1"/>
  <c r="O332" i="4"/>
  <c r="AB332" i="4" s="1"/>
  <c r="O316" i="4"/>
  <c r="AB316" i="4" s="1"/>
  <c r="M317" i="4"/>
  <c r="AA317" i="4" s="1"/>
  <c r="M322" i="4"/>
  <c r="AA322" i="4" s="1"/>
  <c r="M309" i="4"/>
  <c r="AA309" i="4" s="1"/>
  <c r="M332" i="4"/>
  <c r="AA332" i="4" s="1"/>
  <c r="M316" i="4"/>
  <c r="AA316" i="4" s="1"/>
  <c r="J356" i="4"/>
  <c r="K356" i="4"/>
  <c r="J345" i="4"/>
  <c r="K345" i="4"/>
  <c r="J343" i="4"/>
  <c r="K343" i="4"/>
  <c r="J355" i="4"/>
  <c r="K355" i="4"/>
  <c r="J360" i="4"/>
  <c r="K360" i="4"/>
  <c r="J351" i="4"/>
  <c r="K351" i="4"/>
  <c r="J358" i="4"/>
  <c r="K358" i="4"/>
  <c r="J363" i="4"/>
  <c r="K363" i="4"/>
  <c r="J354" i="4"/>
  <c r="K354" i="4"/>
  <c r="J338" i="4"/>
  <c r="K338" i="4"/>
  <c r="J339" i="4"/>
  <c r="K339" i="4"/>
  <c r="J353" i="4"/>
  <c r="K353" i="4"/>
  <c r="J337" i="4"/>
  <c r="K337" i="4"/>
  <c r="J362" i="4"/>
  <c r="K362" i="4"/>
  <c r="J347" i="4"/>
  <c r="K347" i="4"/>
  <c r="J361" i="4"/>
  <c r="K361" i="4"/>
  <c r="J342" i="4"/>
  <c r="K342" i="4"/>
  <c r="J346" i="4"/>
  <c r="K346" i="4"/>
  <c r="J341" i="4"/>
  <c r="K341" i="4"/>
  <c r="J359" i="4"/>
  <c r="K359" i="4"/>
  <c r="J352" i="4"/>
  <c r="K352" i="4"/>
  <c r="J340" i="4"/>
  <c r="K340" i="4"/>
  <c r="J349" i="4"/>
  <c r="K349" i="4"/>
  <c r="J366" i="4"/>
  <c r="K366" i="4"/>
  <c r="J344" i="4"/>
  <c r="K344" i="4"/>
  <c r="J348" i="4"/>
  <c r="K348" i="4"/>
  <c r="J365" i="4"/>
  <c r="K365" i="4"/>
  <c r="J357" i="4"/>
  <c r="K357" i="4"/>
  <c r="J364" i="4"/>
  <c r="K364" i="4"/>
  <c r="J350" i="4"/>
  <c r="K350" i="4"/>
  <c r="J367" i="4"/>
  <c r="K367" i="4"/>
  <c r="J4" i="3"/>
  <c r="Q4" i="3" s="1"/>
  <c r="L3" i="3"/>
  <c r="P3" i="3" s="1"/>
  <c r="J3" i="3"/>
  <c r="Q3" i="3" s="1"/>
  <c r="O366" i="4" l="1"/>
  <c r="AB366" i="4" s="1"/>
  <c r="M346" i="4"/>
  <c r="AA346" i="4" s="1"/>
  <c r="O349" i="4"/>
  <c r="AB349" i="4" s="1"/>
  <c r="M353" i="4"/>
  <c r="AA353" i="4" s="1"/>
  <c r="M349" i="4"/>
  <c r="AA349" i="4" s="1"/>
  <c r="M339" i="4"/>
  <c r="AA339" i="4" s="1"/>
  <c r="M360" i="4"/>
  <c r="AA360" i="4" s="1"/>
  <c r="O338" i="4"/>
  <c r="AB338" i="4" s="1"/>
  <c r="O360" i="4"/>
  <c r="AB360" i="4" s="1"/>
  <c r="O357" i="4"/>
  <c r="AB357" i="4" s="1"/>
  <c r="M357" i="4"/>
  <c r="AA357" i="4" s="1"/>
  <c r="M338" i="4"/>
  <c r="AA338" i="4" s="1"/>
  <c r="M355" i="4"/>
  <c r="AA355" i="4" s="1"/>
  <c r="O353" i="4"/>
  <c r="AB353" i="4" s="1"/>
  <c r="O342" i="4"/>
  <c r="AB342" i="4" s="1"/>
  <c r="M342" i="4"/>
  <c r="AA342" i="4" s="1"/>
  <c r="O355" i="4"/>
  <c r="AB355" i="4" s="1"/>
  <c r="M340" i="4"/>
  <c r="AA340" i="4" s="1"/>
  <c r="M361" i="4"/>
  <c r="AA361" i="4" s="1"/>
  <c r="O365" i="4"/>
  <c r="AB365" i="4" s="1"/>
  <c r="O352" i="4"/>
  <c r="AB352" i="4" s="1"/>
  <c r="O347" i="4"/>
  <c r="AB347" i="4" s="1"/>
  <c r="O354" i="4"/>
  <c r="AB354" i="4" s="1"/>
  <c r="O343" i="4"/>
  <c r="AB343" i="4" s="1"/>
  <c r="O350" i="4"/>
  <c r="AB350" i="4" s="1"/>
  <c r="M351" i="4"/>
  <c r="AA351" i="4" s="1"/>
  <c r="M364" i="4"/>
  <c r="AA364" i="4" s="1"/>
  <c r="O361" i="4"/>
  <c r="AB361" i="4" s="1"/>
  <c r="M365" i="4"/>
  <c r="AA365" i="4" s="1"/>
  <c r="M352" i="4"/>
  <c r="AA352" i="4" s="1"/>
  <c r="M347" i="4"/>
  <c r="AA347" i="4" s="1"/>
  <c r="M354" i="4"/>
  <c r="AA354" i="4" s="1"/>
  <c r="M343" i="4"/>
  <c r="AA343" i="4" s="1"/>
  <c r="M350" i="4"/>
  <c r="AA350" i="4" s="1"/>
  <c r="O339" i="4"/>
  <c r="AB339" i="4" s="1"/>
  <c r="O359" i="4"/>
  <c r="AB359" i="4" s="1"/>
  <c r="O363" i="4"/>
  <c r="AB363" i="4" s="1"/>
  <c r="O345" i="4"/>
  <c r="AB345" i="4" s="1"/>
  <c r="M362" i="4"/>
  <c r="AA362" i="4" s="1"/>
  <c r="M363" i="4"/>
  <c r="AA363" i="4" s="1"/>
  <c r="M345" i="4"/>
  <c r="AA345" i="4" s="1"/>
  <c r="O351" i="4"/>
  <c r="AB351" i="4" s="1"/>
  <c r="O340" i="4"/>
  <c r="AB340" i="4" s="1"/>
  <c r="O348" i="4"/>
  <c r="AB348" i="4" s="1"/>
  <c r="O362" i="4"/>
  <c r="AB362" i="4" s="1"/>
  <c r="M348" i="4"/>
  <c r="AA348" i="4" s="1"/>
  <c r="O344" i="4"/>
  <c r="AB344" i="4" s="1"/>
  <c r="O358" i="4"/>
  <c r="AB358" i="4" s="1"/>
  <c r="O346" i="4"/>
  <c r="AB346" i="4" s="1"/>
  <c r="M366" i="4"/>
  <c r="AA366" i="4" s="1"/>
  <c r="O364" i="4"/>
  <c r="AB364" i="4" s="1"/>
  <c r="M359" i="4"/>
  <c r="AA359" i="4" s="1"/>
  <c r="O367" i="4"/>
  <c r="AB367" i="4" s="1"/>
  <c r="O341" i="4"/>
  <c r="AB341" i="4" s="1"/>
  <c r="O337" i="4"/>
  <c r="AB337" i="4" s="1"/>
  <c r="O356" i="4"/>
  <c r="AB356" i="4" s="1"/>
  <c r="M367" i="4"/>
  <c r="AA367" i="4" s="1"/>
  <c r="R26" i="4"/>
  <c r="M344" i="4"/>
  <c r="AA344" i="4" s="1"/>
  <c r="M341" i="4"/>
  <c r="AA341" i="4" s="1"/>
  <c r="AA337" i="4"/>
  <c r="M337" i="4"/>
  <c r="M358" i="4"/>
  <c r="AA358" i="4" s="1"/>
  <c r="M356" i="4"/>
  <c r="AA356" i="4" s="1"/>
  <c r="M3" i="3"/>
  <c r="N3" i="3"/>
  <c r="O3" i="3" s="1"/>
  <c r="K3" i="3"/>
  <c r="K4" i="3"/>
  <c r="L4" i="3"/>
  <c r="M4" i="3" l="1"/>
  <c r="P4" i="3"/>
  <c r="N4" i="3"/>
  <c r="O4" i="3" s="1"/>
  <c r="AE27" i="4" l="1"/>
  <c r="AE30" i="4" s="1"/>
  <c r="AF24" i="4"/>
  <c r="AF33" i="4" s="1"/>
  <c r="AF36" i="4" s="1"/>
  <c r="AF27" i="4" l="1"/>
  <c r="AF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tc={2F7ECFAE-696A-490E-8481-21CD9C0F19DF}</author>
    <author>tc={5F29631D-7C0E-4B83-93AD-3C2C257F9174}</author>
  </authors>
  <commentList>
    <comment ref="AE20" authorId="0" shapeId="0" xr:uid="{2F7ECFAE-696A-490E-8481-21CD9C0F19DF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Abordagem igual - necessidades das vivendas totalmente suprimidas</t>
      </text>
    </comment>
    <comment ref="AH20" authorId="1" shapeId="0" xr:uid="{5F29631D-7C0E-4B83-93AD-3C2C257F917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Abordagem desigual - igual distribuição das botijas pelas habitações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Aqui o termo casa será representativo tanto das vivendas como dos prédios. Considera-se para cada casa 3 três fachadas e 1 telhado.</t>
        </r>
      </text>
    </comment>
  </commentList>
</comments>
</file>

<file path=xl/sharedStrings.xml><?xml version="1.0" encoding="utf-8"?>
<sst xmlns="http://schemas.openxmlformats.org/spreadsheetml/2006/main" count="8937" uniqueCount="136">
  <si>
    <t>COP</t>
  </si>
  <si>
    <t>yyyy</t>
  </si>
  <si>
    <t>mm</t>
  </si>
  <si>
    <t>dd</t>
  </si>
  <si>
    <t>hh</t>
  </si>
  <si>
    <t>Estação</t>
  </si>
  <si>
    <t>Inverno</t>
  </si>
  <si>
    <t>Verão</t>
  </si>
  <si>
    <r>
      <t>T [</t>
    </r>
    <r>
      <rPr>
        <b/>
        <sz val="13"/>
        <color theme="1"/>
        <rFont val="Calibri"/>
        <family val="2"/>
      </rPr>
      <t>°C]</t>
    </r>
  </si>
  <si>
    <r>
      <t>T</t>
    </r>
    <r>
      <rPr>
        <b/>
        <vertAlign val="subscript"/>
        <sz val="13"/>
        <color theme="1"/>
        <rFont val="Calibri"/>
        <family val="2"/>
        <scheme val="minor"/>
      </rPr>
      <t>ideal</t>
    </r>
    <r>
      <rPr>
        <b/>
        <sz val="13"/>
        <color theme="1"/>
        <rFont val="Calibri"/>
        <family val="2"/>
        <scheme val="minor"/>
      </rPr>
      <t xml:space="preserve"> [</t>
    </r>
    <r>
      <rPr>
        <b/>
        <sz val="13"/>
        <color theme="1"/>
        <rFont val="Calibri"/>
        <family val="2"/>
      </rPr>
      <t>°</t>
    </r>
    <r>
      <rPr>
        <b/>
        <sz val="13"/>
        <color theme="1"/>
        <rFont val="Calibri"/>
        <family val="2"/>
        <scheme val="minor"/>
      </rPr>
      <t>C]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</si>
  <si>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necessário</t>
    </r>
    <r>
      <rPr>
        <b/>
        <sz val="11"/>
        <color theme="1"/>
        <rFont val="Calibri"/>
        <family val="2"/>
        <scheme val="minor"/>
      </rPr>
      <t xml:space="preserve"> [Wh]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</si>
  <si>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casa</t>
    </r>
    <r>
      <rPr>
        <b/>
        <sz val="11"/>
        <color theme="1"/>
        <rFont val="Calibri"/>
        <family val="2"/>
        <scheme val="minor"/>
      </rPr>
      <t xml:space="preserve"> [m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</si>
  <si>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casa</t>
    </r>
    <r>
      <rPr>
        <b/>
        <sz val="11"/>
        <color theme="1"/>
        <rFont val="Calibri"/>
        <family val="2"/>
        <scheme val="minor"/>
      </rPr>
      <t xml:space="preserve">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</si>
  <si>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r>
      <t>R-value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K/W]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</si>
  <si>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necessário HP</t>
    </r>
    <r>
      <rPr>
        <b/>
        <sz val="11"/>
        <color theme="1"/>
        <rFont val="Calibri"/>
        <family val="2"/>
        <scheme val="minor"/>
      </rPr>
      <t xml:space="preserve"> [Wh]</t>
    </r>
  </si>
  <si>
    <r>
      <t>ρ</t>
    </r>
    <r>
      <rPr>
        <b/>
        <vertAlign val="subscript"/>
        <sz val="11"/>
        <color theme="1"/>
        <rFont val="Calibri"/>
        <family val="2"/>
      </rPr>
      <t>água</t>
    </r>
    <r>
      <rPr>
        <b/>
        <sz val="11"/>
        <color theme="1"/>
        <rFont val="Calibri"/>
        <family val="2"/>
      </rPr>
      <t xml:space="preserve"> [kg/dm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]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</si>
  <si>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consumo</t>
    </r>
    <r>
      <rPr>
        <b/>
        <sz val="11"/>
        <color theme="1"/>
        <rFont val="Calibri"/>
        <family val="2"/>
        <scheme val="minor"/>
      </rPr>
      <t xml:space="preserve"> [</t>
    </r>
    <r>
      <rPr>
        <b/>
        <sz val="11"/>
        <color theme="1"/>
        <rFont val="Calibri"/>
        <family val="2"/>
      </rPr>
      <t>°C]</t>
    </r>
  </si>
  <si>
    <t>Casa padrão</t>
  </si>
  <si>
    <t>Ganhos Climatização (kWh)</t>
  </si>
  <si>
    <t>Nº de habitações</t>
  </si>
  <si>
    <t>Custo eletricidade (€/kWh)</t>
  </si>
  <si>
    <t>Custo biogás (€/kWh)</t>
  </si>
  <si>
    <t xml:space="preserve">Biogás </t>
  </si>
  <si>
    <t>η</t>
  </si>
  <si>
    <t>HP</t>
  </si>
  <si>
    <t>Pellets</t>
  </si>
  <si>
    <t>Casa Padrão</t>
  </si>
  <si>
    <t>Cenários</t>
  </si>
  <si>
    <t>Biogás</t>
  </si>
  <si>
    <t>Habitação (kWh/ano/hab)</t>
  </si>
  <si>
    <t>Ilha (MWh/ano)</t>
  </si>
  <si>
    <t>Custo(€/ano/hab)</t>
  </si>
  <si>
    <t>Custo(€/mês/hab)</t>
  </si>
  <si>
    <t>Ilha Custo(€/ano)</t>
  </si>
  <si>
    <t>Ilha Custo(€/mês)</t>
  </si>
  <si>
    <t>Custo(€/ano/habitante)</t>
  </si>
  <si>
    <t>KWh/ano/habitante</t>
  </si>
  <si>
    <t>Cenário 1</t>
  </si>
  <si>
    <t>Cenário 2</t>
  </si>
  <si>
    <t xml:space="preserve"> 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</si>
  <si>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cano, Inverno</t>
    </r>
    <r>
      <rPr>
        <b/>
        <sz val="11"/>
        <color theme="1"/>
        <rFont val="Calibri"/>
        <family val="2"/>
        <scheme val="minor"/>
      </rPr>
      <t xml:space="preserve"> [°C]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</si>
  <si>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cano, Verão</t>
    </r>
    <r>
      <rPr>
        <b/>
        <sz val="11"/>
        <color theme="1"/>
        <rFont val="Calibri"/>
        <family val="2"/>
        <scheme val="minor"/>
      </rPr>
      <t xml:space="preserve"> [°C]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</si>
  <si>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Verão</t>
    </r>
    <r>
      <rPr>
        <b/>
        <sz val="11"/>
        <color theme="1"/>
        <rFont val="Calibri"/>
        <family val="2"/>
        <scheme val="minor"/>
      </rPr>
      <t xml:space="preserve"> [kJ/dia/pessoa]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</si>
  <si>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Inverno</t>
    </r>
    <r>
      <rPr>
        <b/>
        <sz val="11"/>
        <color theme="1"/>
        <rFont val="Calibri"/>
        <family val="2"/>
        <scheme val="minor"/>
      </rPr>
      <t xml:space="preserve"> [kJ/dia/pessoa]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</si>
  <si>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consumo</t>
    </r>
    <r>
      <rPr>
        <b/>
        <sz val="11"/>
        <color theme="1"/>
        <rFont val="Calibri"/>
        <family val="2"/>
        <scheme val="minor"/>
      </rPr>
      <t xml:space="preserve"> [dm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/dia/pessoa]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</si>
  <si>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p água</t>
    </r>
    <r>
      <rPr>
        <b/>
        <sz val="11"/>
        <color theme="1"/>
        <rFont val="Calibri"/>
        <family val="2"/>
        <scheme val="minor"/>
      </rPr>
      <t xml:space="preserve"> [cal/g/K]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</si>
  <si>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p água</t>
    </r>
    <r>
      <rPr>
        <b/>
        <sz val="11"/>
        <color theme="1"/>
        <rFont val="Calibri"/>
        <family val="2"/>
        <scheme val="minor"/>
      </rPr>
      <t xml:space="preserve"> [kJ/kg/K]</t>
    </r>
  </si>
  <si>
    <t>temp</t>
  </si>
  <si>
    <r>
      <rPr>
        <b/>
        <sz val="11"/>
        <color theme="1"/>
        <rFont val="Calibri"/>
        <family val="2"/>
      </rPr>
      <t>η</t>
    </r>
    <r>
      <rPr>
        <b/>
        <vertAlign val="subscript"/>
        <sz val="11"/>
        <color theme="1"/>
        <rFont val="Calibri"/>
        <family val="2"/>
        <scheme val="minor"/>
      </rPr>
      <t>colector</t>
    </r>
  </si>
  <si>
    <r>
      <t>global radiation [W/m</t>
    </r>
    <r>
      <rPr>
        <b/>
        <vertAlign val="superscript"/>
        <sz val="13"/>
        <color theme="3"/>
        <rFont val="Calibri"/>
        <family val="2"/>
        <scheme val="minor"/>
      </rPr>
      <t>2</t>
    </r>
    <r>
      <rPr>
        <b/>
        <sz val="13"/>
        <color theme="3"/>
        <rFont val="Calibri"/>
        <family val="2"/>
        <scheme val="minor"/>
      </rPr>
      <t>]</t>
    </r>
  </si>
  <si>
    <t xml:space="preserve">Time </t>
  </si>
  <si>
    <t>Mês</t>
  </si>
  <si>
    <t xml:space="preserve">Day </t>
  </si>
  <si>
    <r>
      <t>Energia útil diária [Wh/m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/dia]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</si>
  <si>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Verão</t>
    </r>
    <r>
      <rPr>
        <b/>
        <sz val="11"/>
        <color theme="1"/>
        <rFont val="Calibri"/>
        <family val="2"/>
        <scheme val="minor"/>
      </rPr>
      <t xml:space="preserve"> [kWh/dia/pessoa]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</si>
  <si>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Inverno</t>
    </r>
    <r>
      <rPr>
        <b/>
        <sz val="11"/>
        <color theme="1"/>
        <rFont val="Calibri"/>
        <family val="2"/>
        <scheme val="minor"/>
      </rPr>
      <t xml:space="preserve"> [kWh/dia/pessoa]</t>
    </r>
  </si>
  <si>
    <t>Nº habitantes</t>
  </si>
  <si>
    <t>Nº habitações</t>
  </si>
  <si>
    <t>Nº prédios (4 habitações cada)</t>
  </si>
  <si>
    <t>Nº vivendas (1 habitação cada)</t>
  </si>
  <si>
    <t>Nº pessoas em vivendas</t>
  </si>
  <si>
    <t>Nº pessoas em prédios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</si>
  <si>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Inverno</t>
    </r>
    <r>
      <rPr>
        <b/>
        <sz val="11"/>
        <color theme="1"/>
        <rFont val="Calibri"/>
        <family val="2"/>
        <scheme val="minor"/>
      </rPr>
      <t xml:space="preserve"> [kWh/dia/vivenda]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</si>
  <si>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Verão</t>
    </r>
    <r>
      <rPr>
        <b/>
        <sz val="11"/>
        <color theme="1"/>
        <rFont val="Calibri"/>
        <family val="2"/>
        <scheme val="minor"/>
      </rPr>
      <t xml:space="preserve"> [kWh/dia/vivenda]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</si>
  <si>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Inverno</t>
    </r>
    <r>
      <rPr>
        <b/>
        <sz val="11"/>
        <color theme="1"/>
        <rFont val="Calibri"/>
        <family val="2"/>
        <scheme val="minor"/>
      </rPr>
      <t xml:space="preserve"> [kWh/dia/prédio]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</si>
  <si>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Verão</t>
    </r>
    <r>
      <rPr>
        <b/>
        <sz val="11"/>
        <color theme="1"/>
        <rFont val="Calibri"/>
        <family val="2"/>
        <scheme val="minor"/>
      </rPr>
      <t xml:space="preserve"> [kWh/dia/prédio]</t>
    </r>
  </si>
  <si>
    <r>
      <t>Inclinação Painél [</t>
    </r>
    <r>
      <rPr>
        <b/>
        <sz val="11"/>
        <color theme="1"/>
        <rFont val="Calibri"/>
        <family val="2"/>
      </rPr>
      <t>°]</t>
    </r>
  </si>
  <si>
    <r>
      <t>Inclinação Painél [rad</t>
    </r>
    <r>
      <rPr>
        <b/>
        <sz val="11"/>
        <color theme="1"/>
        <rFont val="Calibri"/>
        <family val="2"/>
      </rPr>
      <t>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</si>
  <si>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necessidades</t>
    </r>
    <r>
      <rPr>
        <b/>
        <sz val="11"/>
        <color theme="1"/>
        <rFont val="Calibri"/>
        <family val="2"/>
        <scheme val="minor"/>
      </rPr>
      <t xml:space="preserve"> [kWh/dia/vivenda]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</si>
  <si>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necessidades</t>
    </r>
    <r>
      <rPr>
        <b/>
        <sz val="11"/>
        <color theme="1"/>
        <rFont val="Calibri"/>
        <family val="2"/>
        <scheme val="minor"/>
      </rPr>
      <t xml:space="preserve"> [kWh/dia/prédio]</t>
    </r>
  </si>
  <si>
    <t>Custo [€/painél]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</si>
  <si>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consumo</t>
    </r>
    <r>
      <rPr>
        <b/>
        <sz val="11"/>
        <color theme="1"/>
        <rFont val="Calibri"/>
        <family val="2"/>
        <scheme val="minor"/>
      </rPr>
      <t xml:space="preserve"> [dm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/vivenda/dia]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</si>
  <si>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consumo</t>
    </r>
    <r>
      <rPr>
        <b/>
        <sz val="11"/>
        <color theme="1"/>
        <rFont val="Calibri"/>
        <family val="2"/>
        <scheme val="minor"/>
      </rPr>
      <t xml:space="preserve"> [dm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/prédio/dia]</t>
    </r>
  </si>
  <si>
    <t>Densidade [pessoas/vivenda]</t>
  </si>
  <si>
    <t>Densidade [pessoas/prédio]</t>
  </si>
  <si>
    <r>
      <t>Dimensão Painél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</si>
  <si>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t>Energia útil diária [kWh/dia/vivenda]</t>
  </si>
  <si>
    <r>
      <t>Rácio coletores solares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/dm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</si>
  <si>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r>
      <t>Área painel necessária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/vivenda]</t>
    </r>
  </si>
  <si>
    <r>
      <t>Área painel necessária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/prédio]</t>
    </r>
  </si>
  <si>
    <r>
      <t>Área painel útil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/vivenda]</t>
    </r>
  </si>
  <si>
    <r>
      <t>Área painel útil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/prédio]</t>
    </r>
  </si>
  <si>
    <t>https://www.ocu.org/vivienda-y-energia/energia-renovable/informe/colectores-termicos/un-colector-en-casa</t>
  </si>
  <si>
    <t>Custo instalação [€/vivenda]</t>
  </si>
  <si>
    <t>Custo instalação [€/prédio]</t>
  </si>
  <si>
    <t>Incineração</t>
  </si>
  <si>
    <t>Coletores Solares</t>
  </si>
  <si>
    <t>Resíduos</t>
  </si>
  <si>
    <r>
      <t>Biogás [GWh</t>
    </r>
    <r>
      <rPr>
        <b/>
        <vertAlign val="sub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/ano]</t>
    </r>
  </si>
  <si>
    <r>
      <t>Incineração [GWh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/ano]</t>
    </r>
  </si>
  <si>
    <r>
      <t>Incineração [kWh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/dia/pessoa]</t>
    </r>
  </si>
  <si>
    <r>
      <t>Incineração [GWh</t>
    </r>
    <r>
      <rPr>
        <b/>
        <vertAlign val="sub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/ano]</t>
    </r>
  </si>
  <si>
    <r>
      <t>Incineração [kWh</t>
    </r>
    <r>
      <rPr>
        <b/>
        <vertAlign val="sub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/dia/pessoa]</t>
    </r>
  </si>
  <si>
    <r>
      <t>Capacidade</t>
    </r>
    <r>
      <rPr>
        <b/>
        <vertAlign val="subscript"/>
        <sz val="11"/>
        <color theme="1"/>
        <rFont val="Calibri"/>
        <family val="2"/>
        <scheme val="minor"/>
      </rPr>
      <t>Botija</t>
    </r>
    <r>
      <rPr>
        <b/>
        <sz val="11"/>
        <color theme="1"/>
        <rFont val="Calibri"/>
        <family val="2"/>
        <scheme val="minor"/>
      </rPr>
      <t xml:space="preserve"> [kg/botija]</t>
    </r>
  </si>
  <si>
    <t>Nº botijas por ano</t>
  </si>
  <si>
    <r>
      <t>Capacidade</t>
    </r>
    <r>
      <rPr>
        <b/>
        <vertAlign val="subscript"/>
        <sz val="11"/>
        <color theme="1"/>
        <rFont val="Calibri"/>
        <family val="2"/>
        <scheme val="minor"/>
      </rPr>
      <t>Botija</t>
    </r>
    <r>
      <rPr>
        <b/>
        <sz val="11"/>
        <color theme="1"/>
        <rFont val="Calibri"/>
        <family val="2"/>
        <scheme val="minor"/>
      </rPr>
      <t xml:space="preserve"> [m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/botija]</t>
    </r>
  </si>
  <si>
    <r>
      <t>Biogás [m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/ano]</t>
    </r>
  </si>
  <si>
    <r>
      <t>Biogás [kWh</t>
    </r>
    <r>
      <rPr>
        <b/>
        <vertAlign val="sub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/dia/pessoa]</t>
    </r>
  </si>
  <si>
    <t>Poder energético [kWh/botija]</t>
  </si>
  <si>
    <r>
      <t>Défice (1)</t>
    </r>
    <r>
      <rPr>
        <b/>
        <vertAlign val="subscript"/>
        <sz val="11"/>
        <color theme="1"/>
        <rFont val="Calibri"/>
        <family val="2"/>
        <scheme val="minor"/>
      </rPr>
      <t>vivendas</t>
    </r>
    <r>
      <rPr>
        <b/>
        <sz val="11"/>
        <color theme="1"/>
        <rFont val="Calibri"/>
        <family val="2"/>
        <scheme val="minor"/>
      </rPr>
      <t xml:space="preserve"> [kWh/dia/vivenda]</t>
    </r>
  </si>
  <si>
    <r>
      <t>Défice (1)</t>
    </r>
    <r>
      <rPr>
        <b/>
        <vertAlign val="subscript"/>
        <sz val="11"/>
        <color theme="1"/>
        <rFont val="Calibri"/>
        <family val="2"/>
        <scheme val="minor"/>
      </rPr>
      <t>prédios</t>
    </r>
    <r>
      <rPr>
        <b/>
        <sz val="11"/>
        <color theme="1"/>
        <rFont val="Calibri"/>
        <family val="2"/>
        <scheme val="minor"/>
      </rPr>
      <t xml:space="preserve"> [kWh/dia/prédio]</t>
    </r>
  </si>
  <si>
    <r>
      <t>Défice (1)</t>
    </r>
    <r>
      <rPr>
        <b/>
        <vertAlign val="subscript"/>
        <sz val="11"/>
        <color theme="1"/>
        <rFont val="Calibri"/>
        <family val="2"/>
        <scheme val="minor"/>
      </rPr>
      <t>vivendas</t>
    </r>
    <r>
      <rPr>
        <b/>
        <sz val="11"/>
        <color theme="1"/>
        <rFont val="Calibri"/>
        <family val="2"/>
        <scheme val="minor"/>
      </rPr>
      <t xml:space="preserve"> [kWh/dia]</t>
    </r>
  </si>
  <si>
    <r>
      <t>Défice (1)</t>
    </r>
    <r>
      <rPr>
        <b/>
        <vertAlign val="subscript"/>
        <sz val="11"/>
        <color theme="1"/>
        <rFont val="Calibri"/>
        <family val="2"/>
        <scheme val="minor"/>
      </rPr>
      <t>prédios</t>
    </r>
    <r>
      <rPr>
        <b/>
        <sz val="11"/>
        <color theme="1"/>
        <rFont val="Calibri"/>
        <family val="2"/>
        <scheme val="minor"/>
      </rPr>
      <t xml:space="preserve"> [kWh/dia]</t>
    </r>
  </si>
  <si>
    <r>
      <t>Nº botijas</t>
    </r>
    <r>
      <rPr>
        <b/>
        <vertAlign val="subscript"/>
        <sz val="11"/>
        <color theme="1"/>
        <rFont val="Calibri"/>
        <family val="2"/>
        <scheme val="minor"/>
      </rPr>
      <t>prédios</t>
    </r>
    <r>
      <rPr>
        <b/>
        <sz val="11"/>
        <color theme="1"/>
        <rFont val="Calibri"/>
        <family val="2"/>
        <scheme val="minor"/>
      </rPr>
      <t xml:space="preserve"> [botijas/prédio/ano]</t>
    </r>
  </si>
  <si>
    <r>
      <t>Nº botijas</t>
    </r>
    <r>
      <rPr>
        <b/>
        <vertAlign val="subscript"/>
        <sz val="11"/>
        <color theme="1"/>
        <rFont val="Calibri"/>
        <family val="2"/>
        <scheme val="minor"/>
      </rPr>
      <t>vivendas</t>
    </r>
    <r>
      <rPr>
        <b/>
        <sz val="11"/>
        <color theme="1"/>
        <rFont val="Calibri"/>
        <family val="2"/>
        <scheme val="minor"/>
      </rPr>
      <t xml:space="preserve"> [botijas/vivenda/ano]</t>
    </r>
  </si>
  <si>
    <t>CASA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</si>
  <si>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 xml:space="preserve">ideal, verão </t>
    </r>
    <r>
      <rPr>
        <b/>
        <sz val="11"/>
        <color theme="1"/>
        <rFont val="Calibri"/>
        <family val="2"/>
        <scheme val="minor"/>
      </rPr>
      <t>[</t>
    </r>
    <r>
      <rPr>
        <b/>
        <sz val="11"/>
        <color theme="1"/>
        <rFont val="Calibri"/>
        <family val="2"/>
      </rPr>
      <t>°C]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</si>
  <si>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 xml:space="preserve">ideal, inverno </t>
    </r>
    <r>
      <rPr>
        <b/>
        <sz val="11"/>
        <color theme="1"/>
        <rFont val="Calibri"/>
        <family val="2"/>
        <scheme val="minor"/>
      </rPr>
      <t>[°C]</t>
    </r>
  </si>
  <si>
    <r>
      <t>Energia</t>
    </r>
    <r>
      <rPr>
        <b/>
        <vertAlign val="subscript"/>
        <sz val="11"/>
        <color theme="1"/>
        <rFont val="Calibri"/>
        <family val="2"/>
        <scheme val="minor"/>
      </rPr>
      <t>elétrica</t>
    </r>
    <r>
      <rPr>
        <b/>
        <sz val="11"/>
        <color theme="1"/>
        <rFont val="Calibri"/>
        <family val="2"/>
        <scheme val="minor"/>
      </rPr>
      <t xml:space="preserve"> [GWh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/ano]</t>
    </r>
  </si>
  <si>
    <t>Energia útil diária [kWh/dia/prédio]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</si>
  <si>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total, vivendas</t>
    </r>
    <r>
      <rPr>
        <b/>
        <sz val="11"/>
        <color theme="1"/>
        <rFont val="Calibri"/>
        <family val="2"/>
        <scheme val="minor"/>
      </rPr>
      <t xml:space="preserve"> [GWh/ano]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</si>
  <si>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total, prédios</t>
    </r>
    <r>
      <rPr>
        <b/>
        <sz val="11"/>
        <color theme="1"/>
        <rFont val="Calibri"/>
        <family val="2"/>
        <scheme val="minor"/>
      </rPr>
      <t xml:space="preserve"> [GWh/ano]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</si>
  <si>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total, coletor</t>
    </r>
    <r>
      <rPr>
        <b/>
        <sz val="11"/>
        <color theme="1"/>
        <rFont val="Calibri"/>
        <family val="2"/>
        <scheme val="minor"/>
      </rPr>
      <t xml:space="preserve"> [GWh/ano]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</si>
  <si>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necessidade, vivendas</t>
    </r>
    <r>
      <rPr>
        <b/>
        <sz val="11"/>
        <color theme="1"/>
        <rFont val="Calibri"/>
        <family val="2"/>
        <scheme val="minor"/>
      </rPr>
      <t xml:space="preserve"> [GWh/ano]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</si>
  <si>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necessidade, prédios</t>
    </r>
    <r>
      <rPr>
        <b/>
        <sz val="11"/>
        <color theme="1"/>
        <rFont val="Calibri"/>
        <family val="2"/>
        <scheme val="minor"/>
      </rPr>
      <t xml:space="preserve"> [GWh/ano]</t>
    </r>
  </si>
  <si>
    <r>
      <t>Energia</t>
    </r>
    <r>
      <rPr>
        <b/>
        <vertAlign val="subscript"/>
        <sz val="11"/>
        <color theme="1"/>
        <rFont val="Calibri"/>
        <family val="2"/>
        <scheme val="minor"/>
      </rPr>
      <t>tétmica</t>
    </r>
    <r>
      <rPr>
        <b/>
        <sz val="11"/>
        <color theme="1"/>
        <rFont val="Calibri"/>
        <family val="2"/>
        <scheme val="minor"/>
      </rPr>
      <t xml:space="preserve"> [GWh</t>
    </r>
    <r>
      <rPr>
        <b/>
        <vertAlign val="sub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/ano]</t>
    </r>
  </si>
  <si>
    <t>Custo total vivendas [M€]</t>
  </si>
  <si>
    <t>Custo total prédios [M€]</t>
  </si>
  <si>
    <t>Custo Total Final [M€]</t>
  </si>
  <si>
    <t>Nº botijas por habitação</t>
  </si>
  <si>
    <r>
      <t>Défice (2)</t>
    </r>
    <r>
      <rPr>
        <b/>
        <vertAlign val="subscript"/>
        <sz val="11"/>
        <color theme="1"/>
        <rFont val="Calibri"/>
        <family val="2"/>
        <scheme val="minor"/>
      </rPr>
      <t>prédios</t>
    </r>
    <r>
      <rPr>
        <b/>
        <sz val="11"/>
        <color theme="1"/>
        <rFont val="Calibri"/>
        <family val="2"/>
        <scheme val="minor"/>
      </rPr>
      <t xml:space="preserve"> [GWh/dia]</t>
    </r>
  </si>
  <si>
    <r>
      <t>Energia botijas</t>
    </r>
    <r>
      <rPr>
        <b/>
        <vertAlign val="subscript"/>
        <sz val="11"/>
        <color theme="1"/>
        <rFont val="Calibri"/>
        <family val="2"/>
        <scheme val="minor"/>
      </rPr>
      <t>vivendas</t>
    </r>
    <r>
      <rPr>
        <b/>
        <sz val="11"/>
        <color theme="1"/>
        <rFont val="Calibri"/>
        <family val="2"/>
        <scheme val="minor"/>
      </rPr>
      <t xml:space="preserve"> [GWh]</t>
    </r>
  </si>
  <si>
    <r>
      <t>Energia botijas</t>
    </r>
    <r>
      <rPr>
        <b/>
        <vertAlign val="subscript"/>
        <sz val="11"/>
        <color theme="1"/>
        <rFont val="Calibri"/>
        <family val="2"/>
        <scheme val="minor"/>
      </rPr>
      <t>prédios</t>
    </r>
    <r>
      <rPr>
        <b/>
        <sz val="11"/>
        <color theme="1"/>
        <rFont val="Calibri"/>
        <family val="2"/>
        <scheme val="minor"/>
      </rPr>
      <t xml:space="preserve"> [GWh]</t>
    </r>
  </si>
  <si>
    <r>
      <t>Défice (2)</t>
    </r>
    <r>
      <rPr>
        <b/>
        <vertAlign val="subscript"/>
        <sz val="11"/>
        <color theme="1"/>
        <rFont val="Calibri"/>
        <family val="2"/>
        <scheme val="minor"/>
      </rPr>
      <t>vivendas</t>
    </r>
    <r>
      <rPr>
        <b/>
        <sz val="11"/>
        <color theme="1"/>
        <rFont val="Calibri"/>
        <family val="2"/>
        <scheme val="minor"/>
      </rPr>
      <t xml:space="preserve"> [GWh/dia]</t>
    </r>
  </si>
  <si>
    <t>Preço de cada botija [€/botija]</t>
  </si>
  <si>
    <t>Gastos totais em botijas [M€/ano]</t>
  </si>
  <si>
    <t>Custo [€/vivenda]</t>
  </si>
  <si>
    <t>Custo [€/prédio]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</si>
  <si>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necessário, total</t>
    </r>
    <r>
      <rPr>
        <b/>
        <sz val="11"/>
        <color theme="1"/>
        <rFont val="Calibri"/>
        <family val="2"/>
        <scheme val="minor"/>
      </rPr>
      <t xml:space="preserve"> [GWh/ano]</t>
    </r>
  </si>
  <si>
    <t>Custo eletricidade [€/kWh]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</si>
  <si>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necessário HP, total</t>
    </r>
    <r>
      <rPr>
        <b/>
        <sz val="11"/>
        <color theme="1"/>
        <rFont val="Calibri"/>
        <family val="2"/>
        <scheme val="minor"/>
      </rPr>
      <t xml:space="preserve"> [GWh/ano]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</si>
  <si>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necessário, total</t>
    </r>
    <r>
      <rPr>
        <b/>
        <sz val="11"/>
        <color theme="1"/>
        <rFont val="Calibri"/>
        <family val="2"/>
        <scheme val="minor"/>
      </rPr>
      <t xml:space="preserve"> [kWh/habitação/ano]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</si>
  <si>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 xml:space="preserve">necessário HP </t>
    </r>
    <r>
      <rPr>
        <b/>
        <sz val="11"/>
        <color theme="1"/>
        <rFont val="Calibri"/>
        <family val="2"/>
        <scheme val="minor"/>
      </rPr>
      <t>[kWh/habitação/ano]</t>
    </r>
  </si>
  <si>
    <t>Custo [€/habitação/ano]</t>
  </si>
  <si>
    <t>Custo total [M€/ano]</t>
  </si>
  <si>
    <t>Custo Final Défice [M€]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</si>
</sst>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0.000"/>
    <numFmt numFmtId="169" formatCode="0.000E+00"/>
  </numFmts>
  <fonts count="18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3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3"/>
      <color theme="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44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/>
    <xf numFmtId="0" fontId="2" fillId="4" borderId="8" xfId="0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3" borderId="0" xfId="2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 vertical="center"/>
    </xf>
    <xf numFmtId="0" fontId="0" fillId="7" borderId="0" xfId="2" applyNumberFormat="1" applyFont="1" applyFill="1" applyAlignment="1">
      <alignment horizontal="center"/>
    </xf>
    <xf numFmtId="2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3"/>
    <xf numFmtId="165" fontId="0" fillId="0" borderId="0" xfId="0" applyNumberForma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2" fillId="9" borderId="0" xfId="0" applyFont="1" applyFill="1" applyAlignment="1">
      <alignment horizontal="center"/>
    </xf>
    <xf numFmtId="1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" fontId="0" fillId="9" borderId="0" xfId="0" applyNumberFormat="1" applyFill="1" applyAlignment="1">
      <alignment horizontal="center"/>
    </xf>
    <xf numFmtId="2" fontId="2" fillId="9" borderId="0" xfId="0" applyNumberFormat="1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2" fillId="1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11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 vertical="center"/>
    </xf>
  </cellXfs>
  <cellStyles count="4">
    <cellStyle name="Cabeçalho 2" xfId="1" builtinId="17"/>
    <cellStyle name="Hiperligação" xfId="3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Vivendas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Produção Coletores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'Hot Water'!$H$2:$H$367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'Hot Water'!$J$2:$J$367</c:f>
              <c:numCache>
                <c:formatCode>0.0</c:formatCode>
                <c:ptCount val="366"/>
                <c:pt idx="0">
                  <c:v>0.17283226741891589</c:v>
                </c:pt>
                <c:pt idx="1">
                  <c:v>2.03709096706906</c:v>
                </c:pt>
                <c:pt idx="2">
                  <c:v>1.6895602241167329</c:v>
                </c:pt>
                <c:pt idx="3">
                  <c:v>2.2579454050775509</c:v>
                </c:pt>
                <c:pt idx="4">
                  <c:v>0.26371779126245315</c:v>
                </c:pt>
                <c:pt idx="5">
                  <c:v>0.35805045111365785</c:v>
                </c:pt>
                <c:pt idx="6">
                  <c:v>0.68796514039921564</c:v>
                </c:pt>
                <c:pt idx="7">
                  <c:v>0.73069774021840428</c:v>
                </c:pt>
                <c:pt idx="8">
                  <c:v>1.0752330408468278</c:v>
                </c:pt>
                <c:pt idx="9">
                  <c:v>0.53428230783668718</c:v>
                </c:pt>
                <c:pt idx="10">
                  <c:v>0.88020834954406646</c:v>
                </c:pt>
                <c:pt idx="11">
                  <c:v>3.3096666010169087</c:v>
                </c:pt>
                <c:pt idx="12">
                  <c:v>0.35196447305874135</c:v>
                </c:pt>
                <c:pt idx="13">
                  <c:v>2.0819631685481803</c:v>
                </c:pt>
                <c:pt idx="14">
                  <c:v>0.73607051772001009</c:v>
                </c:pt>
                <c:pt idx="15">
                  <c:v>1.29663426594619</c:v>
                </c:pt>
                <c:pt idx="16">
                  <c:v>0.62598801231653156</c:v>
                </c:pt>
                <c:pt idx="17">
                  <c:v>1.8088311299820283</c:v>
                </c:pt>
                <c:pt idx="18">
                  <c:v>3.5917968532306612</c:v>
                </c:pt>
                <c:pt idx="19">
                  <c:v>2.7872947424205066</c:v>
                </c:pt>
                <c:pt idx="20">
                  <c:v>3.6612863604748838</c:v>
                </c:pt>
                <c:pt idx="21">
                  <c:v>3.1656714093035143</c:v>
                </c:pt>
                <c:pt idx="22">
                  <c:v>3.746323639781274</c:v>
                </c:pt>
                <c:pt idx="23">
                  <c:v>3.2867966366074182</c:v>
                </c:pt>
                <c:pt idx="24">
                  <c:v>1.5846246493729779</c:v>
                </c:pt>
                <c:pt idx="25">
                  <c:v>3.2518260361434259</c:v>
                </c:pt>
                <c:pt idx="26">
                  <c:v>3.8972606502135574</c:v>
                </c:pt>
                <c:pt idx="27">
                  <c:v>2.7676341805009144</c:v>
                </c:pt>
                <c:pt idx="28">
                  <c:v>4.0628301586645952</c:v>
                </c:pt>
                <c:pt idx="29">
                  <c:v>1.6365218763022067</c:v>
                </c:pt>
                <c:pt idx="30">
                  <c:v>4.0458322121440276</c:v>
                </c:pt>
                <c:pt idx="31">
                  <c:v>1.6165047141059583</c:v>
                </c:pt>
                <c:pt idx="32">
                  <c:v>1.337785937872207</c:v>
                </c:pt>
                <c:pt idx="33">
                  <c:v>2.0970235868989207</c:v>
                </c:pt>
                <c:pt idx="34">
                  <c:v>0.66901777903293291</c:v>
                </c:pt>
                <c:pt idx="35">
                  <c:v>1.517441157251127</c:v>
                </c:pt>
                <c:pt idx="36">
                  <c:v>4.3954431233768441</c:v>
                </c:pt>
                <c:pt idx="37">
                  <c:v>4.4606177672735363</c:v>
                </c:pt>
                <c:pt idx="38">
                  <c:v>4.5213230210361504</c:v>
                </c:pt>
                <c:pt idx="39">
                  <c:v>4.5530485589825807</c:v>
                </c:pt>
                <c:pt idx="40">
                  <c:v>4.2385152282967535</c:v>
                </c:pt>
                <c:pt idx="41">
                  <c:v>3.0039650705162435</c:v>
                </c:pt>
                <c:pt idx="42">
                  <c:v>2.8772293321929636</c:v>
                </c:pt>
                <c:pt idx="43">
                  <c:v>3.2583399345303277</c:v>
                </c:pt>
                <c:pt idx="44">
                  <c:v>3.6018529810323399</c:v>
                </c:pt>
                <c:pt idx="45">
                  <c:v>4.7480613636094535</c:v>
                </c:pt>
                <c:pt idx="46">
                  <c:v>2.8665432105691937</c:v>
                </c:pt>
                <c:pt idx="47">
                  <c:v>0.60280899433393975</c:v>
                </c:pt>
                <c:pt idx="48">
                  <c:v>1.5191528385790725</c:v>
                </c:pt>
                <c:pt idx="49">
                  <c:v>2.2152246919342513</c:v>
                </c:pt>
                <c:pt idx="50">
                  <c:v>1.2349067580571647</c:v>
                </c:pt>
                <c:pt idx="51">
                  <c:v>1.1987237166525444</c:v>
                </c:pt>
                <c:pt idx="52">
                  <c:v>1.1987237166525444</c:v>
                </c:pt>
                <c:pt idx="53">
                  <c:v>1.1987237166525444</c:v>
                </c:pt>
                <c:pt idx="54">
                  <c:v>1.1987237166525444</c:v>
                </c:pt>
                <c:pt idx="55">
                  <c:v>3.3261771938260476</c:v>
                </c:pt>
                <c:pt idx="56">
                  <c:v>3.6794967479360774</c:v>
                </c:pt>
                <c:pt idx="57">
                  <c:v>4.8024191324476035</c:v>
                </c:pt>
                <c:pt idx="58">
                  <c:v>2.1204641117510601</c:v>
                </c:pt>
                <c:pt idx="59">
                  <c:v>3.147995922257302</c:v>
                </c:pt>
                <c:pt idx="60">
                  <c:v>3.712933967210454</c:v>
                </c:pt>
                <c:pt idx="61">
                  <c:v>4.3114043248450873</c:v>
                </c:pt>
                <c:pt idx="62">
                  <c:v>2.8111394142528554</c:v>
                </c:pt>
                <c:pt idx="63">
                  <c:v>6.0189134295534688</c:v>
                </c:pt>
                <c:pt idx="64">
                  <c:v>6.2693538038484569</c:v>
                </c:pt>
                <c:pt idx="65">
                  <c:v>6.3588129265853741</c:v>
                </c:pt>
                <c:pt idx="66">
                  <c:v>6.4249503912290367</c:v>
                </c:pt>
                <c:pt idx="67">
                  <c:v>2.6691174107369537</c:v>
                </c:pt>
                <c:pt idx="68">
                  <c:v>1.910105608552122</c:v>
                </c:pt>
                <c:pt idx="69">
                  <c:v>0.92536583124451077</c:v>
                </c:pt>
                <c:pt idx="70">
                  <c:v>0.82633793441734493</c:v>
                </c:pt>
                <c:pt idx="71">
                  <c:v>3.7759333494195499</c:v>
                </c:pt>
                <c:pt idx="72">
                  <c:v>4.0207869860469394</c:v>
                </c:pt>
                <c:pt idx="73">
                  <c:v>3.8266181354081508</c:v>
                </c:pt>
                <c:pt idx="74">
                  <c:v>3.109138378777768</c:v>
                </c:pt>
                <c:pt idx="75">
                  <c:v>1.8439562572325709</c:v>
                </c:pt>
                <c:pt idx="76">
                  <c:v>4.2386697550833032</c:v>
                </c:pt>
                <c:pt idx="77">
                  <c:v>4.2648204420380225</c:v>
                </c:pt>
                <c:pt idx="78">
                  <c:v>3.2449911975075327</c:v>
                </c:pt>
                <c:pt idx="79">
                  <c:v>6.3719477034421743</c:v>
                </c:pt>
                <c:pt idx="80">
                  <c:v>7.0790622786977799</c:v>
                </c:pt>
                <c:pt idx="81">
                  <c:v>4.53607438581379</c:v>
                </c:pt>
                <c:pt idx="82">
                  <c:v>7.3727582665510498</c:v>
                </c:pt>
                <c:pt idx="83">
                  <c:v>4.559336610527601</c:v>
                </c:pt>
                <c:pt idx="84">
                  <c:v>3.2417223616381934</c:v>
                </c:pt>
                <c:pt idx="85">
                  <c:v>4.7406321911791354</c:v>
                </c:pt>
                <c:pt idx="86">
                  <c:v>4.0986209397648947</c:v>
                </c:pt>
                <c:pt idx="87">
                  <c:v>4.3104890508016727</c:v>
                </c:pt>
                <c:pt idx="88">
                  <c:v>5.5792847218169763</c:v>
                </c:pt>
                <c:pt idx="89">
                  <c:v>3.9106450472640191</c:v>
                </c:pt>
                <c:pt idx="90">
                  <c:v>4.2456234604780807</c:v>
                </c:pt>
                <c:pt idx="91">
                  <c:v>6.8318313068926866</c:v>
                </c:pt>
                <c:pt idx="92">
                  <c:v>7.4782525150615644</c:v>
                </c:pt>
                <c:pt idx="93">
                  <c:v>8.0401713443390328</c:v>
                </c:pt>
                <c:pt idx="94">
                  <c:v>8.1192415123493937</c:v>
                </c:pt>
                <c:pt idx="95">
                  <c:v>6.8652328661393964</c:v>
                </c:pt>
                <c:pt idx="96">
                  <c:v>6.6053425845130436</c:v>
                </c:pt>
                <c:pt idx="97">
                  <c:v>2.7867360686537479</c:v>
                </c:pt>
                <c:pt idx="98">
                  <c:v>4.3451149376648983</c:v>
                </c:pt>
                <c:pt idx="99">
                  <c:v>2.5636231622264392</c:v>
                </c:pt>
                <c:pt idx="100">
                  <c:v>2.7978976573130572</c:v>
                </c:pt>
                <c:pt idx="101">
                  <c:v>3.2310362400144226</c:v>
                </c:pt>
                <c:pt idx="102">
                  <c:v>6.0600651014794833</c:v>
                </c:pt>
                <c:pt idx="103">
                  <c:v>4.0223441405883342</c:v>
                </c:pt>
                <c:pt idx="104">
                  <c:v>6.1707776007050548</c:v>
                </c:pt>
                <c:pt idx="105">
                  <c:v>5.5523138542259503</c:v>
                </c:pt>
                <c:pt idx="106">
                  <c:v>7.3402006612924273</c:v>
                </c:pt>
                <c:pt idx="107">
                  <c:v>4.2915060294077252</c:v>
                </c:pt>
                <c:pt idx="108">
                  <c:v>6.8054072263925338</c:v>
                </c:pt>
                <c:pt idx="109">
                  <c:v>5.2355577151489694</c:v>
                </c:pt>
                <c:pt idx="110">
                  <c:v>5.5288733293738117</c:v>
                </c:pt>
                <c:pt idx="111">
                  <c:v>4.5116116068352401</c:v>
                </c:pt>
                <c:pt idx="112">
                  <c:v>5.1250472894135042</c:v>
                </c:pt>
                <c:pt idx="113">
                  <c:v>4.9475197850186285</c:v>
                </c:pt>
                <c:pt idx="114">
                  <c:v>8.7651991401586198</c:v>
                </c:pt>
                <c:pt idx="115">
                  <c:v>7.8346863782543839</c:v>
                </c:pt>
                <c:pt idx="116">
                  <c:v>7.2637574486534247</c:v>
                </c:pt>
                <c:pt idx="117">
                  <c:v>8.6902774220333487</c:v>
                </c:pt>
                <c:pt idx="118">
                  <c:v>6.7933660237174696</c:v>
                </c:pt>
                <c:pt idx="119">
                  <c:v>7.6091961366493761</c:v>
                </c:pt>
                <c:pt idx="120">
                  <c:v>6.141785998212983</c:v>
                </c:pt>
                <c:pt idx="121">
                  <c:v>9.0165310151452474</c:v>
                </c:pt>
                <c:pt idx="122">
                  <c:v>7.6571826472112869</c:v>
                </c:pt>
                <c:pt idx="123">
                  <c:v>7.3342454366722842</c:v>
                </c:pt>
                <c:pt idx="124">
                  <c:v>8.5267286484833598</c:v>
                </c:pt>
                <c:pt idx="125">
                  <c:v>6.8811491251541099</c:v>
                </c:pt>
                <c:pt idx="126">
                  <c:v>7.1787320560229233</c:v>
                </c:pt>
                <c:pt idx="127">
                  <c:v>6.864293818744204</c:v>
                </c:pt>
                <c:pt idx="128">
                  <c:v>8.1465333201894108</c:v>
                </c:pt>
                <c:pt idx="129">
                  <c:v>8.2194105300618574</c:v>
                </c:pt>
                <c:pt idx="130">
                  <c:v>4.5561985280930362</c:v>
                </c:pt>
                <c:pt idx="131">
                  <c:v>3.2342218691525435</c:v>
                </c:pt>
                <c:pt idx="132">
                  <c:v>5.1625616385176381</c:v>
                </c:pt>
                <c:pt idx="133">
                  <c:v>6.8042066721277914</c:v>
                </c:pt>
                <c:pt idx="134">
                  <c:v>6.0580087065507744</c:v>
                </c:pt>
                <c:pt idx="135">
                  <c:v>4.9926772667190713</c:v>
                </c:pt>
                <c:pt idx="136">
                  <c:v>6.093074400421874</c:v>
                </c:pt>
                <c:pt idx="137">
                  <c:v>4.9229381392811922</c:v>
                </c:pt>
                <c:pt idx="138">
                  <c:v>3.3252262597549667</c:v>
                </c:pt>
                <c:pt idx="139">
                  <c:v>5.8157820252947428</c:v>
                </c:pt>
                <c:pt idx="140">
                  <c:v>6.1363537873319336</c:v>
                </c:pt>
                <c:pt idx="141">
                  <c:v>6.8646741923726387</c:v>
                </c:pt>
                <c:pt idx="142">
                  <c:v>3.2478677730725525</c:v>
                </c:pt>
                <c:pt idx="143">
                  <c:v>7.4867158282941837</c:v>
                </c:pt>
                <c:pt idx="144">
                  <c:v>4.089194805785306</c:v>
                </c:pt>
                <c:pt idx="145">
                  <c:v>7.0924466757482385</c:v>
                </c:pt>
                <c:pt idx="146">
                  <c:v>4.9211075911943638</c:v>
                </c:pt>
                <c:pt idx="147">
                  <c:v>4.3683058423233785</c:v>
                </c:pt>
                <c:pt idx="148">
                  <c:v>4.1432791810780216</c:v>
                </c:pt>
                <c:pt idx="149">
                  <c:v>4.1734713378348323</c:v>
                </c:pt>
                <c:pt idx="150">
                  <c:v>4.9798515434353723</c:v>
                </c:pt>
                <c:pt idx="151">
                  <c:v>6.9441485073632068</c:v>
                </c:pt>
                <c:pt idx="152">
                  <c:v>5.6052808819851432</c:v>
                </c:pt>
                <c:pt idx="153">
                  <c:v>5.6455648265712997</c:v>
                </c:pt>
                <c:pt idx="154">
                  <c:v>7.3028646123266192</c:v>
                </c:pt>
                <c:pt idx="155">
                  <c:v>9.1747070111936324</c:v>
                </c:pt>
                <c:pt idx="156">
                  <c:v>5.973910474639573</c:v>
                </c:pt>
                <c:pt idx="157">
                  <c:v>8.9344772914868713</c:v>
                </c:pt>
                <c:pt idx="158">
                  <c:v>10.031344082450786</c:v>
                </c:pt>
                <c:pt idx="159">
                  <c:v>10.308707777633249</c:v>
                </c:pt>
                <c:pt idx="160">
                  <c:v>10.182887313353383</c:v>
                </c:pt>
                <c:pt idx="161">
                  <c:v>10.226285567022327</c:v>
                </c:pt>
                <c:pt idx="162">
                  <c:v>9.6211824442419065</c:v>
                </c:pt>
                <c:pt idx="163">
                  <c:v>10.40775944781219</c:v>
                </c:pt>
                <c:pt idx="164">
                  <c:v>8.7722479389605059</c:v>
                </c:pt>
                <c:pt idx="165">
                  <c:v>6.3132869579323847</c:v>
                </c:pt>
                <c:pt idx="166">
                  <c:v>9.5942947833820984</c:v>
                </c:pt>
                <c:pt idx="167">
                  <c:v>4.9592994808241411</c:v>
                </c:pt>
                <c:pt idx="168">
                  <c:v>8.3340931790341894</c:v>
                </c:pt>
                <c:pt idx="169">
                  <c:v>10.550470878529627</c:v>
                </c:pt>
                <c:pt idx="170">
                  <c:v>10.538881369538327</c:v>
                </c:pt>
                <c:pt idx="171">
                  <c:v>10.35998689741627</c:v>
                </c:pt>
                <c:pt idx="172">
                  <c:v>10.360557457858924</c:v>
                </c:pt>
                <c:pt idx="173">
                  <c:v>10.336855426137236</c:v>
                </c:pt>
                <c:pt idx="174">
                  <c:v>10.328285132821621</c:v>
                </c:pt>
                <c:pt idx="175">
                  <c:v>10.223694271678632</c:v>
                </c:pt>
                <c:pt idx="176">
                  <c:v>10.394921837852602</c:v>
                </c:pt>
                <c:pt idx="177">
                  <c:v>10.358073142598222</c:v>
                </c:pt>
                <c:pt idx="178">
                  <c:v>10.470485436475851</c:v>
                </c:pt>
                <c:pt idx="179">
                  <c:v>10.433042407427049</c:v>
                </c:pt>
                <c:pt idx="180">
                  <c:v>9.7109625072278138</c:v>
                </c:pt>
                <c:pt idx="181">
                  <c:v>10.212413816260435</c:v>
                </c:pt>
                <c:pt idx="182">
                  <c:v>8.1606190311172924</c:v>
                </c:pt>
                <c:pt idx="183">
                  <c:v>8.3104981273954976</c:v>
                </c:pt>
                <c:pt idx="184">
                  <c:v>8.8343082737744094</c:v>
                </c:pt>
                <c:pt idx="185">
                  <c:v>9.106596358352478</c:v>
                </c:pt>
                <c:pt idx="186">
                  <c:v>7.0398956816451426</c:v>
                </c:pt>
                <c:pt idx="187">
                  <c:v>8.8332622462962185</c:v>
                </c:pt>
                <c:pt idx="188">
                  <c:v>10.273772837196921</c:v>
                </c:pt>
                <c:pt idx="189">
                  <c:v>10.209251960474093</c:v>
                </c:pt>
                <c:pt idx="190">
                  <c:v>10.29943617044021</c:v>
                </c:pt>
                <c:pt idx="191">
                  <c:v>10.132856294538652</c:v>
                </c:pt>
                <c:pt idx="192">
                  <c:v>6.7483274087759133</c:v>
                </c:pt>
                <c:pt idx="193">
                  <c:v>8.1713883594722834</c:v>
                </c:pt>
                <c:pt idx="194">
                  <c:v>10.201668261257225</c:v>
                </c:pt>
                <c:pt idx="195">
                  <c:v>10.113552332895713</c:v>
                </c:pt>
                <c:pt idx="196">
                  <c:v>10.023760383233919</c:v>
                </c:pt>
                <c:pt idx="197">
                  <c:v>10.00549056239328</c:v>
                </c:pt>
                <c:pt idx="198">
                  <c:v>9.3778859621559114</c:v>
                </c:pt>
                <c:pt idx="199">
                  <c:v>8.8031057495670737</c:v>
                </c:pt>
                <c:pt idx="200">
                  <c:v>9.8454008115268437</c:v>
                </c:pt>
                <c:pt idx="201">
                  <c:v>9.8476236199179965</c:v>
                </c:pt>
                <c:pt idx="202">
                  <c:v>9.8675219153553613</c:v>
                </c:pt>
                <c:pt idx="203">
                  <c:v>9.7731060487729344</c:v>
                </c:pt>
                <c:pt idx="204">
                  <c:v>9.8090513566597881</c:v>
                </c:pt>
                <c:pt idx="205">
                  <c:v>6.9985181628772448</c:v>
                </c:pt>
                <c:pt idx="206">
                  <c:v>5.5832192115360719</c:v>
                </c:pt>
                <c:pt idx="207">
                  <c:v>8.1794356390488048</c:v>
                </c:pt>
                <c:pt idx="208">
                  <c:v>7.990485039125069</c:v>
                </c:pt>
                <c:pt idx="209">
                  <c:v>9.4429773993213875</c:v>
                </c:pt>
                <c:pt idx="210">
                  <c:v>9.2603742843221148</c:v>
                </c:pt>
                <c:pt idx="211">
                  <c:v>8.8847077795416887</c:v>
                </c:pt>
                <c:pt idx="212">
                  <c:v>8.4608170306815786</c:v>
                </c:pt>
                <c:pt idx="213">
                  <c:v>7.7166279133297166</c:v>
                </c:pt>
                <c:pt idx="214">
                  <c:v>9.4102296072485423</c:v>
                </c:pt>
                <c:pt idx="215">
                  <c:v>9.4259794528008172</c:v>
                </c:pt>
                <c:pt idx="216">
                  <c:v>9.4066754911578787</c:v>
                </c:pt>
                <c:pt idx="217">
                  <c:v>9.4224134500342629</c:v>
                </c:pt>
                <c:pt idx="218">
                  <c:v>7.706298391982604</c:v>
                </c:pt>
                <c:pt idx="219">
                  <c:v>7.3760746491239448</c:v>
                </c:pt>
                <c:pt idx="220">
                  <c:v>8.0573713643497076</c:v>
                </c:pt>
                <c:pt idx="221">
                  <c:v>9.1792833814107073</c:v>
                </c:pt>
                <c:pt idx="222">
                  <c:v>7.149633473447853</c:v>
                </c:pt>
                <c:pt idx="223">
                  <c:v>7.9412147675672022</c:v>
                </c:pt>
                <c:pt idx="224">
                  <c:v>4.7212093627773122</c:v>
                </c:pt>
                <c:pt idx="225">
                  <c:v>7.2176965795854571</c:v>
                </c:pt>
                <c:pt idx="226">
                  <c:v>6.1161107782938045</c:v>
                </c:pt>
                <c:pt idx="227">
                  <c:v>8.1046803343859715</c:v>
                </c:pt>
                <c:pt idx="228">
                  <c:v>5.1180816973428387</c:v>
                </c:pt>
                <c:pt idx="229">
                  <c:v>4.3098590569795814</c:v>
                </c:pt>
                <c:pt idx="230">
                  <c:v>6.6880738486970621</c:v>
                </c:pt>
                <c:pt idx="231">
                  <c:v>8.6248056112394451</c:v>
                </c:pt>
                <c:pt idx="232">
                  <c:v>5.1972469587603065</c:v>
                </c:pt>
                <c:pt idx="233">
                  <c:v>6.5085137227252519</c:v>
                </c:pt>
                <c:pt idx="234">
                  <c:v>7.3626070453422638</c:v>
                </c:pt>
                <c:pt idx="235">
                  <c:v>7.4679586537421159</c:v>
                </c:pt>
                <c:pt idx="236">
                  <c:v>8.4826528542887676</c:v>
                </c:pt>
                <c:pt idx="237">
                  <c:v>8.5379377838462229</c:v>
                </c:pt>
                <c:pt idx="238">
                  <c:v>8.4687097834715495</c:v>
                </c:pt>
                <c:pt idx="239">
                  <c:v>8.3004538862697093</c:v>
                </c:pt>
                <c:pt idx="240">
                  <c:v>8.1560545475761064</c:v>
                </c:pt>
                <c:pt idx="241">
                  <c:v>6.0816275315412405</c:v>
                </c:pt>
                <c:pt idx="242">
                  <c:v>7.0856712704917912</c:v>
                </c:pt>
                <c:pt idx="243">
                  <c:v>5.6510802441835661</c:v>
                </c:pt>
                <c:pt idx="244">
                  <c:v>6.8317124401338027</c:v>
                </c:pt>
                <c:pt idx="245">
                  <c:v>4.0824194005288561</c:v>
                </c:pt>
                <c:pt idx="246">
                  <c:v>3.8678886740930531</c:v>
                </c:pt>
                <c:pt idx="247">
                  <c:v>2.5559205962506866</c:v>
                </c:pt>
                <c:pt idx="248">
                  <c:v>4.0486612410054921</c:v>
                </c:pt>
                <c:pt idx="249">
                  <c:v>6.0818058316795671</c:v>
                </c:pt>
                <c:pt idx="250">
                  <c:v>4.1541911495436707</c:v>
                </c:pt>
                <c:pt idx="251">
                  <c:v>7.0311589748670897</c:v>
                </c:pt>
                <c:pt idx="252">
                  <c:v>6.7471981745665053</c:v>
                </c:pt>
                <c:pt idx="253">
                  <c:v>6.8394031194336655</c:v>
                </c:pt>
                <c:pt idx="254">
                  <c:v>6.1369837811540258</c:v>
                </c:pt>
                <c:pt idx="255">
                  <c:v>6.6936724730405501</c:v>
                </c:pt>
                <c:pt idx="256">
                  <c:v>6.1837697374511933</c:v>
                </c:pt>
                <c:pt idx="257">
                  <c:v>7.4116871300859168</c:v>
                </c:pt>
                <c:pt idx="258">
                  <c:v>7.017180244022204</c:v>
                </c:pt>
                <c:pt idx="259">
                  <c:v>4.8447475852865827</c:v>
                </c:pt>
                <c:pt idx="260">
                  <c:v>4.4963966616979487</c:v>
                </c:pt>
                <c:pt idx="261">
                  <c:v>6.3981697104522253</c:v>
                </c:pt>
                <c:pt idx="262">
                  <c:v>6.3381776572429223</c:v>
                </c:pt>
                <c:pt idx="263">
                  <c:v>2.5631952418944532</c:v>
                </c:pt>
                <c:pt idx="264">
                  <c:v>6.1731311625309804</c:v>
                </c:pt>
                <c:pt idx="265">
                  <c:v>5.6436629584291378</c:v>
                </c:pt>
                <c:pt idx="266">
                  <c:v>6.6279272687012121</c:v>
                </c:pt>
                <c:pt idx="267">
                  <c:v>3.6388799764250446</c:v>
                </c:pt>
                <c:pt idx="268">
                  <c:v>5.0387619091388212</c:v>
                </c:pt>
                <c:pt idx="269">
                  <c:v>6.5807252787479413</c:v>
                </c:pt>
                <c:pt idx="270">
                  <c:v>6.1509743986747996</c:v>
                </c:pt>
                <c:pt idx="271">
                  <c:v>5.8398049972654205</c:v>
                </c:pt>
                <c:pt idx="272">
                  <c:v>3.3887248823513798</c:v>
                </c:pt>
                <c:pt idx="273">
                  <c:v>6.2670002420225321</c:v>
                </c:pt>
                <c:pt idx="274">
                  <c:v>5.9741125481296784</c:v>
                </c:pt>
                <c:pt idx="275">
                  <c:v>5.2168362006245701</c:v>
                </c:pt>
                <c:pt idx="276">
                  <c:v>6.2235901016776989</c:v>
                </c:pt>
                <c:pt idx="277">
                  <c:v>5.7668564673376412</c:v>
                </c:pt>
                <c:pt idx="278">
                  <c:v>5.6337138107104554</c:v>
                </c:pt>
                <c:pt idx="279">
                  <c:v>5.7265962961032626</c:v>
                </c:pt>
                <c:pt idx="280">
                  <c:v>1.0498787611766389</c:v>
                </c:pt>
                <c:pt idx="281">
                  <c:v>3.8039026977852104</c:v>
                </c:pt>
                <c:pt idx="282">
                  <c:v>5.5162853396078786</c:v>
                </c:pt>
                <c:pt idx="283">
                  <c:v>4.1969950694181914</c:v>
                </c:pt>
                <c:pt idx="284">
                  <c:v>4.2979604944151841</c:v>
                </c:pt>
                <c:pt idx="285">
                  <c:v>4.2979604944151841</c:v>
                </c:pt>
                <c:pt idx="286">
                  <c:v>4.2979604944151841</c:v>
                </c:pt>
                <c:pt idx="287">
                  <c:v>4.121062983842398</c:v>
                </c:pt>
                <c:pt idx="288">
                  <c:v>5.2673664598266194</c:v>
                </c:pt>
                <c:pt idx="289">
                  <c:v>1.2518928179018434</c:v>
                </c:pt>
                <c:pt idx="290">
                  <c:v>4.8128199738500488</c:v>
                </c:pt>
                <c:pt idx="291">
                  <c:v>3.8860515148506933</c:v>
                </c:pt>
                <c:pt idx="292">
                  <c:v>3.9840096108478935</c:v>
                </c:pt>
                <c:pt idx="293">
                  <c:v>4.8999968548163704</c:v>
                </c:pt>
                <c:pt idx="294">
                  <c:v>2.6186703582661233</c:v>
                </c:pt>
                <c:pt idx="295">
                  <c:v>5.0100199268404086</c:v>
                </c:pt>
                <c:pt idx="296">
                  <c:v>4.8641704136884059</c:v>
                </c:pt>
                <c:pt idx="297">
                  <c:v>4.5163068438112006</c:v>
                </c:pt>
                <c:pt idx="298">
                  <c:v>4.7495353114196286</c:v>
                </c:pt>
                <c:pt idx="299">
                  <c:v>4.2868939991629826</c:v>
                </c:pt>
                <c:pt idx="300">
                  <c:v>3.0840574926530144</c:v>
                </c:pt>
                <c:pt idx="301">
                  <c:v>2.8746855835528224</c:v>
                </c:pt>
                <c:pt idx="302">
                  <c:v>3.0708157357132153</c:v>
                </c:pt>
                <c:pt idx="303">
                  <c:v>2.0010267924233252</c:v>
                </c:pt>
                <c:pt idx="304">
                  <c:v>2.5316480040863518</c:v>
                </c:pt>
                <c:pt idx="305">
                  <c:v>1.9737112112315323</c:v>
                </c:pt>
                <c:pt idx="306">
                  <c:v>2.6184207380724649</c:v>
                </c:pt>
                <c:pt idx="307">
                  <c:v>2.8642728554744892</c:v>
                </c:pt>
                <c:pt idx="308">
                  <c:v>2.289575849616873</c:v>
                </c:pt>
                <c:pt idx="309">
                  <c:v>1.2056893087232101</c:v>
                </c:pt>
                <c:pt idx="310">
                  <c:v>1.2451174126453937</c:v>
                </c:pt>
                <c:pt idx="311">
                  <c:v>0.88146833718824824</c:v>
                </c:pt>
                <c:pt idx="312">
                  <c:v>0.88146833718824824</c:v>
                </c:pt>
                <c:pt idx="313">
                  <c:v>2.9225056806522929</c:v>
                </c:pt>
                <c:pt idx="314">
                  <c:v>2.00951387900772</c:v>
                </c:pt>
                <c:pt idx="315">
                  <c:v>1.8750161413292445</c:v>
                </c:pt>
                <c:pt idx="316">
                  <c:v>3.9065322574065937</c:v>
                </c:pt>
                <c:pt idx="317">
                  <c:v>2.9053769806969516</c:v>
                </c:pt>
                <c:pt idx="318">
                  <c:v>3.7809257532927236</c:v>
                </c:pt>
                <c:pt idx="319">
                  <c:v>3.8241932535268939</c:v>
                </c:pt>
                <c:pt idx="320">
                  <c:v>3.7957365514498056</c:v>
                </c:pt>
                <c:pt idx="321">
                  <c:v>3.7537409255357042</c:v>
                </c:pt>
                <c:pt idx="322">
                  <c:v>3.1943064115189324</c:v>
                </c:pt>
                <c:pt idx="323">
                  <c:v>3.6202535553077517</c:v>
                </c:pt>
                <c:pt idx="324">
                  <c:v>3.5580149203555202</c:v>
                </c:pt>
                <c:pt idx="325">
                  <c:v>3.5748226800618719</c:v>
                </c:pt>
                <c:pt idx="326">
                  <c:v>3.4032979469906919</c:v>
                </c:pt>
                <c:pt idx="327">
                  <c:v>3.4873010854947823</c:v>
                </c:pt>
                <c:pt idx="328">
                  <c:v>0.50662201304412757</c:v>
                </c:pt>
                <c:pt idx="329">
                  <c:v>2.5732513696961319</c:v>
                </c:pt>
                <c:pt idx="330">
                  <c:v>3.481619254420075</c:v>
                </c:pt>
                <c:pt idx="331">
                  <c:v>3.4695780517450152</c:v>
                </c:pt>
                <c:pt idx="332">
                  <c:v>0.92348773645412641</c:v>
                </c:pt>
                <c:pt idx="333">
                  <c:v>0.90580036273202547</c:v>
                </c:pt>
                <c:pt idx="334">
                  <c:v>2.2429563067821419</c:v>
                </c:pt>
                <c:pt idx="335">
                  <c:v>1.8369668918101287</c:v>
                </c:pt>
                <c:pt idx="336">
                  <c:v>2.5256452327626544</c:v>
                </c:pt>
                <c:pt idx="337">
                  <c:v>0.939023621840407</c:v>
                </c:pt>
                <c:pt idx="338">
                  <c:v>0.13657790595896449</c:v>
                </c:pt>
                <c:pt idx="339">
                  <c:v>0.92864655378973904</c:v>
                </c:pt>
                <c:pt idx="340">
                  <c:v>1.1434387870950908</c:v>
                </c:pt>
                <c:pt idx="341">
                  <c:v>0.80743811975461621</c:v>
                </c:pt>
                <c:pt idx="342">
                  <c:v>0.47817719764292632</c:v>
                </c:pt>
                <c:pt idx="343">
                  <c:v>2.0131036551260499</c:v>
                </c:pt>
                <c:pt idx="344">
                  <c:v>2.7204916239270891</c:v>
                </c:pt>
                <c:pt idx="345">
                  <c:v>1.486619006672224</c:v>
                </c:pt>
                <c:pt idx="346">
                  <c:v>2.1230672937706436</c:v>
                </c:pt>
                <c:pt idx="347">
                  <c:v>0.86726375950148027</c:v>
                </c:pt>
                <c:pt idx="348">
                  <c:v>1.2953742783020081</c:v>
                </c:pt>
                <c:pt idx="349">
                  <c:v>2.8686828122291264</c:v>
                </c:pt>
                <c:pt idx="350">
                  <c:v>2.3103062123664317</c:v>
                </c:pt>
                <c:pt idx="351">
                  <c:v>1.966424678911876</c:v>
                </c:pt>
                <c:pt idx="352">
                  <c:v>2.0937547510295809</c:v>
                </c:pt>
                <c:pt idx="353">
                  <c:v>3.0885863161665359</c:v>
                </c:pt>
                <c:pt idx="354">
                  <c:v>3.1259223651323418</c:v>
                </c:pt>
                <c:pt idx="355">
                  <c:v>2.7599910479046028</c:v>
                </c:pt>
                <c:pt idx="356">
                  <c:v>2.7488413459211816</c:v>
                </c:pt>
                <c:pt idx="357">
                  <c:v>2.5310061235883716</c:v>
                </c:pt>
                <c:pt idx="358">
                  <c:v>2.6600003303304685</c:v>
                </c:pt>
                <c:pt idx="359">
                  <c:v>2.7508383074704517</c:v>
                </c:pt>
                <c:pt idx="360">
                  <c:v>3.1590624175095035</c:v>
                </c:pt>
                <c:pt idx="361">
                  <c:v>0.92806410667120209</c:v>
                </c:pt>
                <c:pt idx="362">
                  <c:v>0.37973174793429765</c:v>
                </c:pt>
                <c:pt idx="363">
                  <c:v>0.42720713143300121</c:v>
                </c:pt>
                <c:pt idx="364">
                  <c:v>0.42720713143300121</c:v>
                </c:pt>
                <c:pt idx="365">
                  <c:v>0.42720713143300121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49-42ED-B8BD-7B73A1CF4AA0}"/>
            </c:ext>
          </c:extLst>
        </c:ser>
        <c:ser>
          <c:idx val="1"/>
          <c:order val="1"/>
          <c:tx>
            <c:v>Consumo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'Hot Water'!$H$2:$H$367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'Hot Water'!$L$2:$L$367</c:f>
              <c:numCache>
                <c:formatCode>0.0</c:formatCode>
                <c:ptCount val="366"/>
                <c:pt idx="0">
                  <c:v>6.1057500000000005</c:v>
                </c:pt>
                <c:pt idx="1">
                  <c:v>6.1057500000000005</c:v>
                </c:pt>
                <c:pt idx="2">
                  <c:v>6.1057500000000005</c:v>
                </c:pt>
                <c:pt idx="3">
                  <c:v>6.1057500000000005</c:v>
                </c:pt>
                <c:pt idx="4">
                  <c:v>6.1057500000000005</c:v>
                </c:pt>
                <c:pt idx="5">
                  <c:v>6.1057500000000005</c:v>
                </c:pt>
                <c:pt idx="6">
                  <c:v>6.1057500000000005</c:v>
                </c:pt>
                <c:pt idx="7">
                  <c:v>6.1057500000000005</c:v>
                </c:pt>
                <c:pt idx="8">
                  <c:v>6.1057500000000005</c:v>
                </c:pt>
                <c:pt idx="9">
                  <c:v>6.1057500000000005</c:v>
                </c:pt>
                <c:pt idx="10">
                  <c:v>6.1057500000000005</c:v>
                </c:pt>
                <c:pt idx="11">
                  <c:v>6.1057500000000005</c:v>
                </c:pt>
                <c:pt idx="12">
                  <c:v>6.1057500000000005</c:v>
                </c:pt>
                <c:pt idx="13">
                  <c:v>6.1057500000000005</c:v>
                </c:pt>
                <c:pt idx="14">
                  <c:v>6.1057500000000005</c:v>
                </c:pt>
                <c:pt idx="15">
                  <c:v>6.1057500000000005</c:v>
                </c:pt>
                <c:pt idx="16">
                  <c:v>6.1057500000000005</c:v>
                </c:pt>
                <c:pt idx="17">
                  <c:v>6.1057500000000005</c:v>
                </c:pt>
                <c:pt idx="18">
                  <c:v>6.1057500000000005</c:v>
                </c:pt>
                <c:pt idx="19">
                  <c:v>6.1057500000000005</c:v>
                </c:pt>
                <c:pt idx="20">
                  <c:v>6.1057500000000005</c:v>
                </c:pt>
                <c:pt idx="21">
                  <c:v>6.1057500000000005</c:v>
                </c:pt>
                <c:pt idx="22">
                  <c:v>6.1057500000000005</c:v>
                </c:pt>
                <c:pt idx="23">
                  <c:v>6.1057500000000005</c:v>
                </c:pt>
                <c:pt idx="24">
                  <c:v>6.1057500000000005</c:v>
                </c:pt>
                <c:pt idx="25">
                  <c:v>6.1057500000000005</c:v>
                </c:pt>
                <c:pt idx="26">
                  <c:v>6.1057500000000005</c:v>
                </c:pt>
                <c:pt idx="27">
                  <c:v>6.1057500000000005</c:v>
                </c:pt>
                <c:pt idx="28">
                  <c:v>6.1057500000000005</c:v>
                </c:pt>
                <c:pt idx="29">
                  <c:v>6.1057500000000005</c:v>
                </c:pt>
                <c:pt idx="30">
                  <c:v>6.1057500000000005</c:v>
                </c:pt>
                <c:pt idx="31">
                  <c:v>6.1057500000000005</c:v>
                </c:pt>
                <c:pt idx="32">
                  <c:v>6.1057500000000005</c:v>
                </c:pt>
                <c:pt idx="33">
                  <c:v>6.1057500000000005</c:v>
                </c:pt>
                <c:pt idx="34">
                  <c:v>6.1057500000000005</c:v>
                </c:pt>
                <c:pt idx="35">
                  <c:v>6.1057500000000005</c:v>
                </c:pt>
                <c:pt idx="36">
                  <c:v>6.1057500000000005</c:v>
                </c:pt>
                <c:pt idx="37">
                  <c:v>6.1057500000000005</c:v>
                </c:pt>
                <c:pt idx="38">
                  <c:v>6.1057500000000005</c:v>
                </c:pt>
                <c:pt idx="39">
                  <c:v>6.1057500000000005</c:v>
                </c:pt>
                <c:pt idx="40">
                  <c:v>6.1057500000000005</c:v>
                </c:pt>
                <c:pt idx="41">
                  <c:v>6.1057500000000005</c:v>
                </c:pt>
                <c:pt idx="42">
                  <c:v>6.1057500000000005</c:v>
                </c:pt>
                <c:pt idx="43">
                  <c:v>6.1057500000000005</c:v>
                </c:pt>
                <c:pt idx="44">
                  <c:v>6.1057500000000005</c:v>
                </c:pt>
                <c:pt idx="45">
                  <c:v>6.1057500000000005</c:v>
                </c:pt>
                <c:pt idx="46">
                  <c:v>6.1057500000000005</c:v>
                </c:pt>
                <c:pt idx="47">
                  <c:v>6.1057500000000005</c:v>
                </c:pt>
                <c:pt idx="48">
                  <c:v>6.1057500000000005</c:v>
                </c:pt>
                <c:pt idx="49">
                  <c:v>6.1057500000000005</c:v>
                </c:pt>
                <c:pt idx="50">
                  <c:v>6.1057500000000005</c:v>
                </c:pt>
                <c:pt idx="51">
                  <c:v>6.1057500000000005</c:v>
                </c:pt>
                <c:pt idx="52">
                  <c:v>6.1057500000000005</c:v>
                </c:pt>
                <c:pt idx="53">
                  <c:v>6.1057500000000005</c:v>
                </c:pt>
                <c:pt idx="54">
                  <c:v>6.1057500000000005</c:v>
                </c:pt>
                <c:pt idx="55">
                  <c:v>6.1057500000000005</c:v>
                </c:pt>
                <c:pt idx="56">
                  <c:v>6.1057500000000005</c:v>
                </c:pt>
                <c:pt idx="57">
                  <c:v>6.1057500000000005</c:v>
                </c:pt>
                <c:pt idx="58">
                  <c:v>6.1057500000000005</c:v>
                </c:pt>
                <c:pt idx="59">
                  <c:v>6.1057500000000005</c:v>
                </c:pt>
                <c:pt idx="60">
                  <c:v>6.1057500000000005</c:v>
                </c:pt>
                <c:pt idx="61">
                  <c:v>6.1057500000000005</c:v>
                </c:pt>
                <c:pt idx="62">
                  <c:v>6.1057500000000005</c:v>
                </c:pt>
                <c:pt idx="63">
                  <c:v>6.1057500000000005</c:v>
                </c:pt>
                <c:pt idx="64">
                  <c:v>6.1057500000000005</c:v>
                </c:pt>
                <c:pt idx="65">
                  <c:v>6.1057500000000005</c:v>
                </c:pt>
                <c:pt idx="66">
                  <c:v>6.1057500000000005</c:v>
                </c:pt>
                <c:pt idx="67">
                  <c:v>6.1057500000000005</c:v>
                </c:pt>
                <c:pt idx="68">
                  <c:v>6.1057500000000005</c:v>
                </c:pt>
                <c:pt idx="69">
                  <c:v>6.1057500000000005</c:v>
                </c:pt>
                <c:pt idx="70">
                  <c:v>6.1057500000000005</c:v>
                </c:pt>
                <c:pt idx="71">
                  <c:v>6.1057500000000005</c:v>
                </c:pt>
                <c:pt idx="72">
                  <c:v>6.1057500000000005</c:v>
                </c:pt>
                <c:pt idx="73">
                  <c:v>6.1057500000000005</c:v>
                </c:pt>
                <c:pt idx="74">
                  <c:v>6.1057500000000005</c:v>
                </c:pt>
                <c:pt idx="75">
                  <c:v>6.1057500000000005</c:v>
                </c:pt>
                <c:pt idx="76">
                  <c:v>6.1057500000000005</c:v>
                </c:pt>
                <c:pt idx="77">
                  <c:v>6.1057500000000005</c:v>
                </c:pt>
                <c:pt idx="78">
                  <c:v>6.1057500000000005</c:v>
                </c:pt>
                <c:pt idx="79">
                  <c:v>6.1057500000000005</c:v>
                </c:pt>
                <c:pt idx="80">
                  <c:v>6.1057500000000005</c:v>
                </c:pt>
                <c:pt idx="81">
                  <c:v>6.1057500000000005</c:v>
                </c:pt>
                <c:pt idx="82">
                  <c:v>6.1057500000000005</c:v>
                </c:pt>
                <c:pt idx="83">
                  <c:v>6.1057500000000005</c:v>
                </c:pt>
                <c:pt idx="84">
                  <c:v>6.1057500000000005</c:v>
                </c:pt>
                <c:pt idx="85">
                  <c:v>6.1057500000000005</c:v>
                </c:pt>
                <c:pt idx="86">
                  <c:v>6.1057500000000005</c:v>
                </c:pt>
                <c:pt idx="87">
                  <c:v>6.1057500000000005</c:v>
                </c:pt>
                <c:pt idx="88">
                  <c:v>6.1057500000000005</c:v>
                </c:pt>
                <c:pt idx="89">
                  <c:v>6.1057500000000005</c:v>
                </c:pt>
                <c:pt idx="90">
                  <c:v>6.1057500000000005</c:v>
                </c:pt>
                <c:pt idx="91">
                  <c:v>5.2334999999999994</c:v>
                </c:pt>
                <c:pt idx="92">
                  <c:v>5.2334999999999994</c:v>
                </c:pt>
                <c:pt idx="93">
                  <c:v>5.2334999999999994</c:v>
                </c:pt>
                <c:pt idx="94">
                  <c:v>5.2334999999999994</c:v>
                </c:pt>
                <c:pt idx="95">
                  <c:v>5.2334999999999994</c:v>
                </c:pt>
                <c:pt idx="96">
                  <c:v>5.2334999999999994</c:v>
                </c:pt>
                <c:pt idx="97">
                  <c:v>5.2334999999999994</c:v>
                </c:pt>
                <c:pt idx="98">
                  <c:v>5.2334999999999994</c:v>
                </c:pt>
                <c:pt idx="99">
                  <c:v>5.2334999999999994</c:v>
                </c:pt>
                <c:pt idx="100">
                  <c:v>5.2334999999999994</c:v>
                </c:pt>
                <c:pt idx="101">
                  <c:v>5.2334999999999994</c:v>
                </c:pt>
                <c:pt idx="102">
                  <c:v>5.2334999999999994</c:v>
                </c:pt>
                <c:pt idx="103">
                  <c:v>5.2334999999999994</c:v>
                </c:pt>
                <c:pt idx="104">
                  <c:v>5.2334999999999994</c:v>
                </c:pt>
                <c:pt idx="105">
                  <c:v>5.2334999999999994</c:v>
                </c:pt>
                <c:pt idx="106">
                  <c:v>5.2334999999999994</c:v>
                </c:pt>
                <c:pt idx="107">
                  <c:v>5.2334999999999994</c:v>
                </c:pt>
                <c:pt idx="108">
                  <c:v>5.2334999999999994</c:v>
                </c:pt>
                <c:pt idx="109">
                  <c:v>5.2334999999999994</c:v>
                </c:pt>
                <c:pt idx="110">
                  <c:v>5.2334999999999994</c:v>
                </c:pt>
                <c:pt idx="111">
                  <c:v>5.2334999999999994</c:v>
                </c:pt>
                <c:pt idx="112">
                  <c:v>5.2334999999999994</c:v>
                </c:pt>
                <c:pt idx="113">
                  <c:v>5.2334999999999994</c:v>
                </c:pt>
                <c:pt idx="114">
                  <c:v>5.2334999999999994</c:v>
                </c:pt>
                <c:pt idx="115">
                  <c:v>5.2334999999999994</c:v>
                </c:pt>
                <c:pt idx="116">
                  <c:v>5.2334999999999994</c:v>
                </c:pt>
                <c:pt idx="117">
                  <c:v>5.2334999999999994</c:v>
                </c:pt>
                <c:pt idx="118">
                  <c:v>5.2334999999999994</c:v>
                </c:pt>
                <c:pt idx="119">
                  <c:v>5.2334999999999994</c:v>
                </c:pt>
                <c:pt idx="120">
                  <c:v>5.2334999999999994</c:v>
                </c:pt>
                <c:pt idx="121">
                  <c:v>5.2334999999999994</c:v>
                </c:pt>
                <c:pt idx="122">
                  <c:v>5.2334999999999994</c:v>
                </c:pt>
                <c:pt idx="123">
                  <c:v>5.2334999999999994</c:v>
                </c:pt>
                <c:pt idx="124">
                  <c:v>5.2334999999999994</c:v>
                </c:pt>
                <c:pt idx="125">
                  <c:v>5.2334999999999994</c:v>
                </c:pt>
                <c:pt idx="126">
                  <c:v>5.2334999999999994</c:v>
                </c:pt>
                <c:pt idx="127">
                  <c:v>5.2334999999999994</c:v>
                </c:pt>
                <c:pt idx="128">
                  <c:v>5.2334999999999994</c:v>
                </c:pt>
                <c:pt idx="129">
                  <c:v>5.2334999999999994</c:v>
                </c:pt>
                <c:pt idx="130">
                  <c:v>5.2334999999999994</c:v>
                </c:pt>
                <c:pt idx="131">
                  <c:v>5.2334999999999994</c:v>
                </c:pt>
                <c:pt idx="132">
                  <c:v>5.2334999999999994</c:v>
                </c:pt>
                <c:pt idx="133">
                  <c:v>5.2334999999999994</c:v>
                </c:pt>
                <c:pt idx="134">
                  <c:v>5.2334999999999994</c:v>
                </c:pt>
                <c:pt idx="135">
                  <c:v>5.2334999999999994</c:v>
                </c:pt>
                <c:pt idx="136">
                  <c:v>5.2334999999999994</c:v>
                </c:pt>
                <c:pt idx="137">
                  <c:v>5.2334999999999994</c:v>
                </c:pt>
                <c:pt idx="138">
                  <c:v>5.2334999999999994</c:v>
                </c:pt>
                <c:pt idx="139">
                  <c:v>5.2334999999999994</c:v>
                </c:pt>
                <c:pt idx="140">
                  <c:v>5.2334999999999994</c:v>
                </c:pt>
                <c:pt idx="141">
                  <c:v>5.2334999999999994</c:v>
                </c:pt>
                <c:pt idx="142">
                  <c:v>5.2334999999999994</c:v>
                </c:pt>
                <c:pt idx="143">
                  <c:v>5.2334999999999994</c:v>
                </c:pt>
                <c:pt idx="144">
                  <c:v>5.2334999999999994</c:v>
                </c:pt>
                <c:pt idx="145">
                  <c:v>5.2334999999999994</c:v>
                </c:pt>
                <c:pt idx="146">
                  <c:v>5.2334999999999994</c:v>
                </c:pt>
                <c:pt idx="147">
                  <c:v>5.2334999999999994</c:v>
                </c:pt>
                <c:pt idx="148">
                  <c:v>5.2334999999999994</c:v>
                </c:pt>
                <c:pt idx="149">
                  <c:v>5.2334999999999994</c:v>
                </c:pt>
                <c:pt idx="150">
                  <c:v>5.2334999999999994</c:v>
                </c:pt>
                <c:pt idx="151">
                  <c:v>5.2334999999999994</c:v>
                </c:pt>
                <c:pt idx="152">
                  <c:v>5.2334999999999994</c:v>
                </c:pt>
                <c:pt idx="153">
                  <c:v>5.2334999999999994</c:v>
                </c:pt>
                <c:pt idx="154">
                  <c:v>5.2334999999999994</c:v>
                </c:pt>
                <c:pt idx="155">
                  <c:v>5.2334999999999994</c:v>
                </c:pt>
                <c:pt idx="156">
                  <c:v>5.2334999999999994</c:v>
                </c:pt>
                <c:pt idx="157">
                  <c:v>5.2334999999999994</c:v>
                </c:pt>
                <c:pt idx="158">
                  <c:v>5.2334999999999994</c:v>
                </c:pt>
                <c:pt idx="159">
                  <c:v>5.2334999999999994</c:v>
                </c:pt>
                <c:pt idx="160">
                  <c:v>5.2334999999999994</c:v>
                </c:pt>
                <c:pt idx="161">
                  <c:v>5.2334999999999994</c:v>
                </c:pt>
                <c:pt idx="162">
                  <c:v>5.2334999999999994</c:v>
                </c:pt>
                <c:pt idx="163">
                  <c:v>5.2334999999999994</c:v>
                </c:pt>
                <c:pt idx="164">
                  <c:v>5.2334999999999994</c:v>
                </c:pt>
                <c:pt idx="165">
                  <c:v>5.2334999999999994</c:v>
                </c:pt>
                <c:pt idx="166">
                  <c:v>5.2334999999999994</c:v>
                </c:pt>
                <c:pt idx="167">
                  <c:v>5.2334999999999994</c:v>
                </c:pt>
                <c:pt idx="168">
                  <c:v>5.2334999999999994</c:v>
                </c:pt>
                <c:pt idx="169">
                  <c:v>5.2334999999999994</c:v>
                </c:pt>
                <c:pt idx="170">
                  <c:v>5.2334999999999994</c:v>
                </c:pt>
                <c:pt idx="171">
                  <c:v>5.2334999999999994</c:v>
                </c:pt>
                <c:pt idx="172">
                  <c:v>5.2334999999999994</c:v>
                </c:pt>
                <c:pt idx="173">
                  <c:v>5.2334999999999994</c:v>
                </c:pt>
                <c:pt idx="174">
                  <c:v>5.2334999999999994</c:v>
                </c:pt>
                <c:pt idx="175">
                  <c:v>5.2334999999999994</c:v>
                </c:pt>
                <c:pt idx="176">
                  <c:v>5.2334999999999994</c:v>
                </c:pt>
                <c:pt idx="177">
                  <c:v>5.2334999999999994</c:v>
                </c:pt>
                <c:pt idx="178">
                  <c:v>5.2334999999999994</c:v>
                </c:pt>
                <c:pt idx="179">
                  <c:v>5.2334999999999994</c:v>
                </c:pt>
                <c:pt idx="180">
                  <c:v>5.2334999999999994</c:v>
                </c:pt>
                <c:pt idx="181">
                  <c:v>5.2334999999999994</c:v>
                </c:pt>
                <c:pt idx="182">
                  <c:v>5.2334999999999994</c:v>
                </c:pt>
                <c:pt idx="183">
                  <c:v>5.2334999999999994</c:v>
                </c:pt>
                <c:pt idx="184">
                  <c:v>5.2334999999999994</c:v>
                </c:pt>
                <c:pt idx="185">
                  <c:v>5.2334999999999994</c:v>
                </c:pt>
                <c:pt idx="186">
                  <c:v>5.2334999999999994</c:v>
                </c:pt>
                <c:pt idx="187">
                  <c:v>5.2334999999999994</c:v>
                </c:pt>
                <c:pt idx="188">
                  <c:v>5.2334999999999994</c:v>
                </c:pt>
                <c:pt idx="189">
                  <c:v>5.2334999999999994</c:v>
                </c:pt>
                <c:pt idx="190">
                  <c:v>5.2334999999999994</c:v>
                </c:pt>
                <c:pt idx="191">
                  <c:v>5.2334999999999994</c:v>
                </c:pt>
                <c:pt idx="192">
                  <c:v>5.2334999999999994</c:v>
                </c:pt>
                <c:pt idx="193">
                  <c:v>5.2334999999999994</c:v>
                </c:pt>
                <c:pt idx="194">
                  <c:v>5.2334999999999994</c:v>
                </c:pt>
                <c:pt idx="195">
                  <c:v>5.2334999999999994</c:v>
                </c:pt>
                <c:pt idx="196">
                  <c:v>5.2334999999999994</c:v>
                </c:pt>
                <c:pt idx="197">
                  <c:v>5.2334999999999994</c:v>
                </c:pt>
                <c:pt idx="198">
                  <c:v>5.2334999999999994</c:v>
                </c:pt>
                <c:pt idx="199">
                  <c:v>5.2334999999999994</c:v>
                </c:pt>
                <c:pt idx="200">
                  <c:v>5.2334999999999994</c:v>
                </c:pt>
                <c:pt idx="201">
                  <c:v>5.2334999999999994</c:v>
                </c:pt>
                <c:pt idx="202">
                  <c:v>5.2334999999999994</c:v>
                </c:pt>
                <c:pt idx="203">
                  <c:v>5.2334999999999994</c:v>
                </c:pt>
                <c:pt idx="204">
                  <c:v>5.2334999999999994</c:v>
                </c:pt>
                <c:pt idx="205">
                  <c:v>5.2334999999999994</c:v>
                </c:pt>
                <c:pt idx="206">
                  <c:v>5.2334999999999994</c:v>
                </c:pt>
                <c:pt idx="207">
                  <c:v>5.2334999999999994</c:v>
                </c:pt>
                <c:pt idx="208">
                  <c:v>5.2334999999999994</c:v>
                </c:pt>
                <c:pt idx="209">
                  <c:v>5.2334999999999994</c:v>
                </c:pt>
                <c:pt idx="210">
                  <c:v>5.2334999999999994</c:v>
                </c:pt>
                <c:pt idx="211">
                  <c:v>5.2334999999999994</c:v>
                </c:pt>
                <c:pt idx="212">
                  <c:v>5.2334999999999994</c:v>
                </c:pt>
                <c:pt idx="213">
                  <c:v>5.2334999999999994</c:v>
                </c:pt>
                <c:pt idx="214">
                  <c:v>5.2334999999999994</c:v>
                </c:pt>
                <c:pt idx="215">
                  <c:v>5.2334999999999994</c:v>
                </c:pt>
                <c:pt idx="216">
                  <c:v>5.2334999999999994</c:v>
                </c:pt>
                <c:pt idx="217">
                  <c:v>5.2334999999999994</c:v>
                </c:pt>
                <c:pt idx="218">
                  <c:v>5.2334999999999994</c:v>
                </c:pt>
                <c:pt idx="219">
                  <c:v>5.2334999999999994</c:v>
                </c:pt>
                <c:pt idx="220">
                  <c:v>5.2334999999999994</c:v>
                </c:pt>
                <c:pt idx="221">
                  <c:v>5.2334999999999994</c:v>
                </c:pt>
                <c:pt idx="222">
                  <c:v>5.2334999999999994</c:v>
                </c:pt>
                <c:pt idx="223">
                  <c:v>5.2334999999999994</c:v>
                </c:pt>
                <c:pt idx="224">
                  <c:v>5.2334999999999994</c:v>
                </c:pt>
                <c:pt idx="225">
                  <c:v>5.2334999999999994</c:v>
                </c:pt>
                <c:pt idx="226">
                  <c:v>5.2334999999999994</c:v>
                </c:pt>
                <c:pt idx="227">
                  <c:v>5.2334999999999994</c:v>
                </c:pt>
                <c:pt idx="228">
                  <c:v>5.2334999999999994</c:v>
                </c:pt>
                <c:pt idx="229">
                  <c:v>5.2334999999999994</c:v>
                </c:pt>
                <c:pt idx="230">
                  <c:v>5.2334999999999994</c:v>
                </c:pt>
                <c:pt idx="231">
                  <c:v>5.2334999999999994</c:v>
                </c:pt>
                <c:pt idx="232">
                  <c:v>5.2334999999999994</c:v>
                </c:pt>
                <c:pt idx="233">
                  <c:v>5.2334999999999994</c:v>
                </c:pt>
                <c:pt idx="234">
                  <c:v>5.2334999999999994</c:v>
                </c:pt>
                <c:pt idx="235">
                  <c:v>5.2334999999999994</c:v>
                </c:pt>
                <c:pt idx="236">
                  <c:v>5.2334999999999994</c:v>
                </c:pt>
                <c:pt idx="237">
                  <c:v>5.2334999999999994</c:v>
                </c:pt>
                <c:pt idx="238">
                  <c:v>5.2334999999999994</c:v>
                </c:pt>
                <c:pt idx="239">
                  <c:v>5.2334999999999994</c:v>
                </c:pt>
                <c:pt idx="240">
                  <c:v>5.2334999999999994</c:v>
                </c:pt>
                <c:pt idx="241">
                  <c:v>5.2334999999999994</c:v>
                </c:pt>
                <c:pt idx="242">
                  <c:v>5.2334999999999994</c:v>
                </c:pt>
                <c:pt idx="243">
                  <c:v>5.2334999999999994</c:v>
                </c:pt>
                <c:pt idx="244">
                  <c:v>5.2334999999999994</c:v>
                </c:pt>
                <c:pt idx="245">
                  <c:v>5.2334999999999994</c:v>
                </c:pt>
                <c:pt idx="246">
                  <c:v>5.2334999999999994</c:v>
                </c:pt>
                <c:pt idx="247">
                  <c:v>5.2334999999999994</c:v>
                </c:pt>
                <c:pt idx="248">
                  <c:v>5.2334999999999994</c:v>
                </c:pt>
                <c:pt idx="249">
                  <c:v>5.2334999999999994</c:v>
                </c:pt>
                <c:pt idx="250">
                  <c:v>5.2334999999999994</c:v>
                </c:pt>
                <c:pt idx="251">
                  <c:v>5.2334999999999994</c:v>
                </c:pt>
                <c:pt idx="252">
                  <c:v>5.2334999999999994</c:v>
                </c:pt>
                <c:pt idx="253">
                  <c:v>5.2334999999999994</c:v>
                </c:pt>
                <c:pt idx="254">
                  <c:v>5.2334999999999994</c:v>
                </c:pt>
                <c:pt idx="255">
                  <c:v>5.2334999999999994</c:v>
                </c:pt>
                <c:pt idx="256">
                  <c:v>5.2334999999999994</c:v>
                </c:pt>
                <c:pt idx="257">
                  <c:v>5.2334999999999994</c:v>
                </c:pt>
                <c:pt idx="258">
                  <c:v>5.2334999999999994</c:v>
                </c:pt>
                <c:pt idx="259">
                  <c:v>5.2334999999999994</c:v>
                </c:pt>
                <c:pt idx="260">
                  <c:v>5.2334999999999994</c:v>
                </c:pt>
                <c:pt idx="261">
                  <c:v>5.2334999999999994</c:v>
                </c:pt>
                <c:pt idx="262">
                  <c:v>5.2334999999999994</c:v>
                </c:pt>
                <c:pt idx="263">
                  <c:v>5.2334999999999994</c:v>
                </c:pt>
                <c:pt idx="264">
                  <c:v>5.2334999999999994</c:v>
                </c:pt>
                <c:pt idx="265">
                  <c:v>5.2334999999999994</c:v>
                </c:pt>
                <c:pt idx="266">
                  <c:v>5.2334999999999994</c:v>
                </c:pt>
                <c:pt idx="267">
                  <c:v>5.2334999999999994</c:v>
                </c:pt>
                <c:pt idx="268">
                  <c:v>5.2334999999999994</c:v>
                </c:pt>
                <c:pt idx="269">
                  <c:v>5.2334999999999994</c:v>
                </c:pt>
                <c:pt idx="270">
                  <c:v>5.2334999999999994</c:v>
                </c:pt>
                <c:pt idx="271">
                  <c:v>5.2334999999999994</c:v>
                </c:pt>
                <c:pt idx="272">
                  <c:v>5.2334999999999994</c:v>
                </c:pt>
                <c:pt idx="273">
                  <c:v>5.2334999999999994</c:v>
                </c:pt>
                <c:pt idx="274">
                  <c:v>6.1057500000000005</c:v>
                </c:pt>
                <c:pt idx="275">
                  <c:v>6.1057500000000005</c:v>
                </c:pt>
                <c:pt idx="276">
                  <c:v>6.1057500000000005</c:v>
                </c:pt>
                <c:pt idx="277">
                  <c:v>6.1057500000000005</c:v>
                </c:pt>
                <c:pt idx="278">
                  <c:v>6.1057500000000005</c:v>
                </c:pt>
                <c:pt idx="279">
                  <c:v>6.1057500000000005</c:v>
                </c:pt>
                <c:pt idx="280">
                  <c:v>6.1057500000000005</c:v>
                </c:pt>
                <c:pt idx="281">
                  <c:v>6.1057500000000005</c:v>
                </c:pt>
                <c:pt idx="282">
                  <c:v>6.1057500000000005</c:v>
                </c:pt>
                <c:pt idx="283">
                  <c:v>6.1057500000000005</c:v>
                </c:pt>
                <c:pt idx="284">
                  <c:v>6.1057500000000005</c:v>
                </c:pt>
                <c:pt idx="285">
                  <c:v>6.1057500000000005</c:v>
                </c:pt>
                <c:pt idx="286">
                  <c:v>6.1057500000000005</c:v>
                </c:pt>
                <c:pt idx="287">
                  <c:v>6.1057500000000005</c:v>
                </c:pt>
                <c:pt idx="288">
                  <c:v>6.1057500000000005</c:v>
                </c:pt>
                <c:pt idx="289">
                  <c:v>6.1057500000000005</c:v>
                </c:pt>
                <c:pt idx="290">
                  <c:v>6.1057500000000005</c:v>
                </c:pt>
                <c:pt idx="291">
                  <c:v>6.1057500000000005</c:v>
                </c:pt>
                <c:pt idx="292">
                  <c:v>6.1057500000000005</c:v>
                </c:pt>
                <c:pt idx="293">
                  <c:v>6.1057500000000005</c:v>
                </c:pt>
                <c:pt idx="294">
                  <c:v>6.1057500000000005</c:v>
                </c:pt>
                <c:pt idx="295">
                  <c:v>6.1057500000000005</c:v>
                </c:pt>
                <c:pt idx="296">
                  <c:v>6.1057500000000005</c:v>
                </c:pt>
                <c:pt idx="297">
                  <c:v>6.1057500000000005</c:v>
                </c:pt>
                <c:pt idx="298">
                  <c:v>6.1057500000000005</c:v>
                </c:pt>
                <c:pt idx="299">
                  <c:v>6.1057500000000005</c:v>
                </c:pt>
                <c:pt idx="300">
                  <c:v>6.1057500000000005</c:v>
                </c:pt>
                <c:pt idx="301">
                  <c:v>6.1057500000000005</c:v>
                </c:pt>
                <c:pt idx="302">
                  <c:v>6.1057500000000005</c:v>
                </c:pt>
                <c:pt idx="303">
                  <c:v>6.1057500000000005</c:v>
                </c:pt>
                <c:pt idx="304">
                  <c:v>6.1057500000000005</c:v>
                </c:pt>
                <c:pt idx="305">
                  <c:v>6.1057500000000005</c:v>
                </c:pt>
                <c:pt idx="306">
                  <c:v>6.1057500000000005</c:v>
                </c:pt>
                <c:pt idx="307">
                  <c:v>6.1057500000000005</c:v>
                </c:pt>
                <c:pt idx="308">
                  <c:v>6.1057500000000005</c:v>
                </c:pt>
                <c:pt idx="309">
                  <c:v>6.1057500000000005</c:v>
                </c:pt>
                <c:pt idx="310">
                  <c:v>6.1057500000000005</c:v>
                </c:pt>
                <c:pt idx="311">
                  <c:v>6.1057500000000005</c:v>
                </c:pt>
                <c:pt idx="312">
                  <c:v>6.1057500000000005</c:v>
                </c:pt>
                <c:pt idx="313">
                  <c:v>6.1057500000000005</c:v>
                </c:pt>
                <c:pt idx="314">
                  <c:v>6.1057500000000005</c:v>
                </c:pt>
                <c:pt idx="315">
                  <c:v>6.1057500000000005</c:v>
                </c:pt>
                <c:pt idx="316">
                  <c:v>6.1057500000000005</c:v>
                </c:pt>
                <c:pt idx="317">
                  <c:v>6.1057500000000005</c:v>
                </c:pt>
                <c:pt idx="318">
                  <c:v>6.1057500000000005</c:v>
                </c:pt>
                <c:pt idx="319">
                  <c:v>6.1057500000000005</c:v>
                </c:pt>
                <c:pt idx="320">
                  <c:v>6.1057500000000005</c:v>
                </c:pt>
                <c:pt idx="321">
                  <c:v>6.1057500000000005</c:v>
                </c:pt>
                <c:pt idx="322">
                  <c:v>6.1057500000000005</c:v>
                </c:pt>
                <c:pt idx="323">
                  <c:v>6.1057500000000005</c:v>
                </c:pt>
                <c:pt idx="324">
                  <c:v>6.1057500000000005</c:v>
                </c:pt>
                <c:pt idx="325">
                  <c:v>6.1057500000000005</c:v>
                </c:pt>
                <c:pt idx="326">
                  <c:v>6.1057500000000005</c:v>
                </c:pt>
                <c:pt idx="327">
                  <c:v>6.1057500000000005</c:v>
                </c:pt>
                <c:pt idx="328">
                  <c:v>6.1057500000000005</c:v>
                </c:pt>
                <c:pt idx="329">
                  <c:v>6.1057500000000005</c:v>
                </c:pt>
                <c:pt idx="330">
                  <c:v>6.1057500000000005</c:v>
                </c:pt>
                <c:pt idx="331">
                  <c:v>6.1057500000000005</c:v>
                </c:pt>
                <c:pt idx="332">
                  <c:v>6.1057500000000005</c:v>
                </c:pt>
                <c:pt idx="333">
                  <c:v>6.1057500000000005</c:v>
                </c:pt>
                <c:pt idx="334">
                  <c:v>6.1057500000000005</c:v>
                </c:pt>
                <c:pt idx="335">
                  <c:v>6.1057500000000005</c:v>
                </c:pt>
                <c:pt idx="336">
                  <c:v>6.1057500000000005</c:v>
                </c:pt>
                <c:pt idx="337">
                  <c:v>6.1057500000000005</c:v>
                </c:pt>
                <c:pt idx="338">
                  <c:v>6.1057500000000005</c:v>
                </c:pt>
                <c:pt idx="339">
                  <c:v>6.1057500000000005</c:v>
                </c:pt>
                <c:pt idx="340">
                  <c:v>6.1057500000000005</c:v>
                </c:pt>
                <c:pt idx="341">
                  <c:v>6.1057500000000005</c:v>
                </c:pt>
                <c:pt idx="342">
                  <c:v>6.1057500000000005</c:v>
                </c:pt>
                <c:pt idx="343">
                  <c:v>6.1057500000000005</c:v>
                </c:pt>
                <c:pt idx="344">
                  <c:v>6.1057500000000005</c:v>
                </c:pt>
                <c:pt idx="345">
                  <c:v>6.1057500000000005</c:v>
                </c:pt>
                <c:pt idx="346">
                  <c:v>6.1057500000000005</c:v>
                </c:pt>
                <c:pt idx="347">
                  <c:v>6.1057500000000005</c:v>
                </c:pt>
                <c:pt idx="348">
                  <c:v>6.1057500000000005</c:v>
                </c:pt>
                <c:pt idx="349">
                  <c:v>6.1057500000000005</c:v>
                </c:pt>
                <c:pt idx="350">
                  <c:v>6.1057500000000005</c:v>
                </c:pt>
                <c:pt idx="351">
                  <c:v>6.1057500000000005</c:v>
                </c:pt>
                <c:pt idx="352">
                  <c:v>6.1057500000000005</c:v>
                </c:pt>
                <c:pt idx="353">
                  <c:v>6.1057500000000005</c:v>
                </c:pt>
                <c:pt idx="354">
                  <c:v>6.1057500000000005</c:v>
                </c:pt>
                <c:pt idx="355">
                  <c:v>6.1057500000000005</c:v>
                </c:pt>
                <c:pt idx="356">
                  <c:v>6.1057500000000005</c:v>
                </c:pt>
                <c:pt idx="357">
                  <c:v>6.1057500000000005</c:v>
                </c:pt>
                <c:pt idx="358">
                  <c:v>6.1057500000000005</c:v>
                </c:pt>
                <c:pt idx="359">
                  <c:v>6.1057500000000005</c:v>
                </c:pt>
                <c:pt idx="360">
                  <c:v>6.1057500000000005</c:v>
                </c:pt>
                <c:pt idx="361">
                  <c:v>6.1057500000000005</c:v>
                </c:pt>
                <c:pt idx="362">
                  <c:v>6.1057500000000005</c:v>
                </c:pt>
                <c:pt idx="363">
                  <c:v>6.1057500000000005</c:v>
                </c:pt>
                <c:pt idx="364">
                  <c:v>6.1057500000000005</c:v>
                </c:pt>
                <c:pt idx="365">
                  <c:v>6.1057500000000005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49-42ED-B8BD-7B73A1CF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959503"/>
        <c:axId val="219966159"/>
      </c:scatterChart>
      <c:valAx>
        <c:axId val="219959503"/>
        <c:scaling>
          <c:orientation val="minMax"/>
          <c:max val="36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Dia do 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9966159"/>
        <c:crosses val="autoZero"/>
        <c:crossBetween val="midCat"/>
      </c:valAx>
      <c:valAx>
        <c:axId val="21996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Q [kWh/vivenda]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9959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Prédios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Produção Coletores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'Hot Water'!$H$2:$H$367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'Hot Water'!$K$2:$K$367</c:f>
              <c:numCache>
                <c:formatCode>0.0</c:formatCode>
                <c:ptCount val="366"/>
                <c:pt idx="0">
                  <c:v>0.69132906967566354</c:v>
                </c:pt>
                <c:pt idx="1">
                  <c:v>8.14836386827624</c:v>
                </c:pt>
                <c:pt idx="2">
                  <c:v>6.7582408964669316</c:v>
                </c:pt>
                <c:pt idx="3">
                  <c:v>9.0317816203102037</c:v>
                </c:pt>
                <c:pt idx="4">
                  <c:v>1.0548711650498126</c:v>
                </c:pt>
                <c:pt idx="5">
                  <c:v>1.4322018044546314</c:v>
                </c:pt>
                <c:pt idx="6">
                  <c:v>2.7518605615968625</c:v>
                </c:pt>
                <c:pt idx="7">
                  <c:v>2.9227909608736171</c:v>
                </c:pt>
                <c:pt idx="8">
                  <c:v>4.3009321633873112</c:v>
                </c:pt>
                <c:pt idx="9">
                  <c:v>2.1371292313467487</c:v>
                </c:pt>
                <c:pt idx="10">
                  <c:v>3.5208333981762658</c:v>
                </c:pt>
                <c:pt idx="11">
                  <c:v>13.238666404067635</c:v>
                </c:pt>
                <c:pt idx="12">
                  <c:v>1.4078578922349654</c:v>
                </c:pt>
                <c:pt idx="13">
                  <c:v>8.3278526741927212</c:v>
                </c:pt>
                <c:pt idx="14">
                  <c:v>2.9442820708800403</c:v>
                </c:pt>
                <c:pt idx="15">
                  <c:v>5.1865370637847601</c:v>
                </c:pt>
                <c:pt idx="16">
                  <c:v>2.5039520492661262</c:v>
                </c:pt>
                <c:pt idx="17">
                  <c:v>7.2353245199281133</c:v>
                </c:pt>
                <c:pt idx="18">
                  <c:v>14.367187412922645</c:v>
                </c:pt>
                <c:pt idx="19">
                  <c:v>11.149178969682026</c:v>
                </c:pt>
                <c:pt idx="20">
                  <c:v>14.645145441899535</c:v>
                </c:pt>
                <c:pt idx="21">
                  <c:v>12.662685637214057</c:v>
                </c:pt>
                <c:pt idx="22">
                  <c:v>14.985294559125096</c:v>
                </c:pt>
                <c:pt idx="23">
                  <c:v>13.147186546429673</c:v>
                </c:pt>
                <c:pt idx="24">
                  <c:v>6.3384985974919115</c:v>
                </c:pt>
                <c:pt idx="25">
                  <c:v>13.007304144573704</c:v>
                </c:pt>
                <c:pt idx="26">
                  <c:v>15.58904260085423</c:v>
                </c:pt>
                <c:pt idx="27">
                  <c:v>11.070536722003657</c:v>
                </c:pt>
                <c:pt idx="28">
                  <c:v>16.251320634658381</c:v>
                </c:pt>
                <c:pt idx="29">
                  <c:v>6.5460875052088268</c:v>
                </c:pt>
                <c:pt idx="30">
                  <c:v>16.18332884857611</c:v>
                </c:pt>
                <c:pt idx="31">
                  <c:v>6.4660188564238332</c:v>
                </c:pt>
                <c:pt idx="32">
                  <c:v>5.351143751488828</c:v>
                </c:pt>
                <c:pt idx="33">
                  <c:v>8.3880943475956826</c:v>
                </c:pt>
                <c:pt idx="34">
                  <c:v>2.6760711161317317</c:v>
                </c:pt>
                <c:pt idx="35">
                  <c:v>6.0697646290045082</c:v>
                </c:pt>
                <c:pt idx="36">
                  <c:v>17.581772493507376</c:v>
                </c:pt>
                <c:pt idx="37">
                  <c:v>17.842471069094145</c:v>
                </c:pt>
                <c:pt idx="38">
                  <c:v>18.085292084144601</c:v>
                </c:pt>
                <c:pt idx="39">
                  <c:v>18.212194235930323</c:v>
                </c:pt>
                <c:pt idx="40">
                  <c:v>16.954060913187014</c:v>
                </c:pt>
                <c:pt idx="41">
                  <c:v>12.015860282064974</c:v>
                </c:pt>
                <c:pt idx="42">
                  <c:v>11.508917328771854</c:v>
                </c:pt>
                <c:pt idx="43">
                  <c:v>13.033359738121311</c:v>
                </c:pt>
                <c:pt idx="44">
                  <c:v>14.407411924129359</c:v>
                </c:pt>
                <c:pt idx="45">
                  <c:v>18.992245454437814</c:v>
                </c:pt>
                <c:pt idx="46">
                  <c:v>11.466172842276775</c:v>
                </c:pt>
                <c:pt idx="47">
                  <c:v>2.411235977335759</c:v>
                </c:pt>
                <c:pt idx="48">
                  <c:v>6.0766113543162898</c:v>
                </c:pt>
                <c:pt idx="49">
                  <c:v>8.8608987677370052</c:v>
                </c:pt>
                <c:pt idx="50">
                  <c:v>4.9396270322286586</c:v>
                </c:pt>
                <c:pt idx="51">
                  <c:v>4.7948948666101776</c:v>
                </c:pt>
                <c:pt idx="52">
                  <c:v>4.7948948666101776</c:v>
                </c:pt>
                <c:pt idx="53">
                  <c:v>4.7948948666101776</c:v>
                </c:pt>
                <c:pt idx="54">
                  <c:v>4.7948948666101776</c:v>
                </c:pt>
                <c:pt idx="55">
                  <c:v>13.30470877530419</c:v>
                </c:pt>
                <c:pt idx="56">
                  <c:v>14.71798699174431</c:v>
                </c:pt>
                <c:pt idx="57">
                  <c:v>19.209676529790414</c:v>
                </c:pt>
                <c:pt idx="58">
                  <c:v>8.4818564470042404</c:v>
                </c:pt>
                <c:pt idx="59">
                  <c:v>12.591983689029208</c:v>
                </c:pt>
                <c:pt idx="60">
                  <c:v>14.851735868841816</c:v>
                </c:pt>
                <c:pt idx="61">
                  <c:v>17.245617299380349</c:v>
                </c:pt>
                <c:pt idx="62">
                  <c:v>11.244557657011422</c:v>
                </c:pt>
                <c:pt idx="63">
                  <c:v>24.075653718213875</c:v>
                </c:pt>
                <c:pt idx="64">
                  <c:v>25.077415215393827</c:v>
                </c:pt>
                <c:pt idx="65">
                  <c:v>25.435251706341496</c:v>
                </c:pt>
                <c:pt idx="66">
                  <c:v>25.699801564916147</c:v>
                </c:pt>
                <c:pt idx="67">
                  <c:v>10.676469642947815</c:v>
                </c:pt>
                <c:pt idx="68">
                  <c:v>7.6404224342084879</c:v>
                </c:pt>
                <c:pt idx="69">
                  <c:v>3.7014633249780431</c:v>
                </c:pt>
                <c:pt idx="70">
                  <c:v>3.3053517376693797</c:v>
                </c:pt>
                <c:pt idx="71">
                  <c:v>15.1037333976782</c:v>
                </c:pt>
                <c:pt idx="72">
                  <c:v>16.083147944187758</c:v>
                </c:pt>
                <c:pt idx="73">
                  <c:v>15.306472541632603</c:v>
                </c:pt>
                <c:pt idx="74">
                  <c:v>12.436553515111072</c:v>
                </c:pt>
                <c:pt idx="75">
                  <c:v>7.3758250289302838</c:v>
                </c:pt>
                <c:pt idx="76">
                  <c:v>16.954679020333213</c:v>
                </c:pt>
                <c:pt idx="77">
                  <c:v>17.05928176815209</c:v>
                </c:pt>
                <c:pt idx="78">
                  <c:v>12.979964790030131</c:v>
                </c:pt>
                <c:pt idx="79">
                  <c:v>25.487790813768697</c:v>
                </c:pt>
                <c:pt idx="80">
                  <c:v>28.31624911479112</c:v>
                </c:pt>
                <c:pt idx="81">
                  <c:v>18.14429754325516</c:v>
                </c:pt>
                <c:pt idx="82">
                  <c:v>29.491033066204199</c:v>
                </c:pt>
                <c:pt idx="83">
                  <c:v>18.237346442110404</c:v>
                </c:pt>
                <c:pt idx="84">
                  <c:v>12.966889446552774</c:v>
                </c:pt>
                <c:pt idx="85">
                  <c:v>18.962528764716541</c:v>
                </c:pt>
                <c:pt idx="86">
                  <c:v>16.394483759059579</c:v>
                </c:pt>
                <c:pt idx="87">
                  <c:v>17.241956203206691</c:v>
                </c:pt>
                <c:pt idx="88">
                  <c:v>22.317138887267905</c:v>
                </c:pt>
                <c:pt idx="89">
                  <c:v>15.642580189056076</c:v>
                </c:pt>
                <c:pt idx="90">
                  <c:v>16.982493841912323</c:v>
                </c:pt>
                <c:pt idx="91">
                  <c:v>27.327325227570746</c:v>
                </c:pt>
                <c:pt idx="92">
                  <c:v>29.913010060246258</c:v>
                </c:pt>
                <c:pt idx="93">
                  <c:v>32.160685377356131</c:v>
                </c:pt>
                <c:pt idx="94">
                  <c:v>32.476966049397575</c:v>
                </c:pt>
                <c:pt idx="95">
                  <c:v>27.460931464557586</c:v>
                </c:pt>
                <c:pt idx="96">
                  <c:v>26.421370338052174</c:v>
                </c:pt>
                <c:pt idx="97">
                  <c:v>11.146944274614992</c:v>
                </c:pt>
                <c:pt idx="98">
                  <c:v>17.380459750659593</c:v>
                </c:pt>
                <c:pt idx="99">
                  <c:v>10.254492648905757</c:v>
                </c:pt>
                <c:pt idx="100">
                  <c:v>11.191590629252229</c:v>
                </c:pt>
                <c:pt idx="101">
                  <c:v>12.92414496005769</c:v>
                </c:pt>
                <c:pt idx="102">
                  <c:v>24.240260405917933</c:v>
                </c:pt>
                <c:pt idx="103">
                  <c:v>16.089376562353337</c:v>
                </c:pt>
                <c:pt idx="104">
                  <c:v>24.683110402820219</c:v>
                </c:pt>
                <c:pt idx="105">
                  <c:v>22.209255416903801</c:v>
                </c:pt>
                <c:pt idx="106">
                  <c:v>29.360802645169709</c:v>
                </c:pt>
                <c:pt idx="107">
                  <c:v>17.166024117630901</c:v>
                </c:pt>
                <c:pt idx="108">
                  <c:v>27.221628905570135</c:v>
                </c:pt>
                <c:pt idx="109">
                  <c:v>20.942230860595878</c:v>
                </c:pt>
                <c:pt idx="110">
                  <c:v>22.115493317495247</c:v>
                </c:pt>
                <c:pt idx="111">
                  <c:v>18.04644642734096</c:v>
                </c:pt>
                <c:pt idx="112">
                  <c:v>20.500189157654017</c:v>
                </c:pt>
                <c:pt idx="113">
                  <c:v>19.790079140074514</c:v>
                </c:pt>
                <c:pt idx="114">
                  <c:v>35.060796560634479</c:v>
                </c:pt>
                <c:pt idx="115">
                  <c:v>31.338745513017535</c:v>
                </c:pt>
                <c:pt idx="116">
                  <c:v>29.055029794613699</c:v>
                </c:pt>
                <c:pt idx="117">
                  <c:v>34.761109688133395</c:v>
                </c:pt>
                <c:pt idx="118">
                  <c:v>27.173464094869878</c:v>
                </c:pt>
                <c:pt idx="119">
                  <c:v>30.436784546597504</c:v>
                </c:pt>
                <c:pt idx="120">
                  <c:v>24.567143992851932</c:v>
                </c:pt>
                <c:pt idx="121">
                  <c:v>36.066124060580989</c:v>
                </c:pt>
                <c:pt idx="122">
                  <c:v>30.628730588845148</c:v>
                </c:pt>
                <c:pt idx="123">
                  <c:v>29.336981746689137</c:v>
                </c:pt>
                <c:pt idx="124">
                  <c:v>34.106914593933439</c:v>
                </c:pt>
                <c:pt idx="125">
                  <c:v>27.52459650061644</c:v>
                </c:pt>
                <c:pt idx="126">
                  <c:v>28.714928224091693</c:v>
                </c:pt>
                <c:pt idx="127">
                  <c:v>27.457175274976816</c:v>
                </c:pt>
                <c:pt idx="128">
                  <c:v>32.586133280757643</c:v>
                </c:pt>
                <c:pt idx="129">
                  <c:v>32.87764212024743</c:v>
                </c:pt>
                <c:pt idx="130">
                  <c:v>18.224794112372145</c:v>
                </c:pt>
                <c:pt idx="131">
                  <c:v>12.936887476610174</c:v>
                </c:pt>
                <c:pt idx="132">
                  <c:v>20.650246554070552</c:v>
                </c:pt>
                <c:pt idx="133">
                  <c:v>27.216826688511166</c:v>
                </c:pt>
                <c:pt idx="134">
                  <c:v>24.232034826203098</c:v>
                </c:pt>
                <c:pt idx="135">
                  <c:v>19.970709066876285</c:v>
                </c:pt>
                <c:pt idx="136">
                  <c:v>24.372297601687496</c:v>
                </c:pt>
                <c:pt idx="137">
                  <c:v>19.691752557124769</c:v>
                </c:pt>
                <c:pt idx="138">
                  <c:v>13.300905039019867</c:v>
                </c:pt>
                <c:pt idx="139">
                  <c:v>23.263128101178971</c:v>
                </c:pt>
                <c:pt idx="140">
                  <c:v>24.545415149327734</c:v>
                </c:pt>
                <c:pt idx="141">
                  <c:v>27.458696769490555</c:v>
                </c:pt>
                <c:pt idx="142">
                  <c:v>12.99147109229021</c:v>
                </c:pt>
                <c:pt idx="143">
                  <c:v>29.946863313176735</c:v>
                </c:pt>
                <c:pt idx="144">
                  <c:v>16.356779223141224</c:v>
                </c:pt>
                <c:pt idx="145">
                  <c:v>28.369786702992954</c:v>
                </c:pt>
                <c:pt idx="146">
                  <c:v>19.684430364777455</c:v>
                </c:pt>
                <c:pt idx="147">
                  <c:v>17.473223369293514</c:v>
                </c:pt>
                <c:pt idx="148">
                  <c:v>16.573116724312086</c:v>
                </c:pt>
                <c:pt idx="149">
                  <c:v>16.693885351339329</c:v>
                </c:pt>
                <c:pt idx="150">
                  <c:v>19.919406173741489</c:v>
                </c:pt>
                <c:pt idx="151">
                  <c:v>27.776594029452827</c:v>
                </c:pt>
                <c:pt idx="152">
                  <c:v>22.421123527940573</c:v>
                </c:pt>
                <c:pt idx="153">
                  <c:v>22.582259306285199</c:v>
                </c:pt>
                <c:pt idx="154">
                  <c:v>29.211458449306477</c:v>
                </c:pt>
                <c:pt idx="155">
                  <c:v>36.69882804477453</c:v>
                </c:pt>
                <c:pt idx="156">
                  <c:v>23.895641898558292</c:v>
                </c:pt>
                <c:pt idx="157">
                  <c:v>35.737909165947485</c:v>
                </c:pt>
                <c:pt idx="158">
                  <c:v>40.125376329803146</c:v>
                </c:pt>
                <c:pt idx="159">
                  <c:v>41.234831110532994</c:v>
                </c:pt>
                <c:pt idx="160">
                  <c:v>40.731549253413533</c:v>
                </c:pt>
                <c:pt idx="161">
                  <c:v>40.905142268089307</c:v>
                </c:pt>
                <c:pt idx="162">
                  <c:v>38.484729776967626</c:v>
                </c:pt>
                <c:pt idx="163">
                  <c:v>41.631037791248758</c:v>
                </c:pt>
                <c:pt idx="164">
                  <c:v>35.088991755842024</c:v>
                </c:pt>
                <c:pt idx="165">
                  <c:v>25.253147831729539</c:v>
                </c:pt>
                <c:pt idx="166">
                  <c:v>38.377179133528394</c:v>
                </c:pt>
                <c:pt idx="167">
                  <c:v>19.837197923296564</c:v>
                </c:pt>
                <c:pt idx="168">
                  <c:v>33.336372716136758</c:v>
                </c:pt>
                <c:pt idx="169">
                  <c:v>42.201883514118506</c:v>
                </c:pt>
                <c:pt idx="170">
                  <c:v>42.155525478153308</c:v>
                </c:pt>
                <c:pt idx="171">
                  <c:v>41.439947589665081</c:v>
                </c:pt>
                <c:pt idx="172">
                  <c:v>41.442229831435696</c:v>
                </c:pt>
                <c:pt idx="173">
                  <c:v>41.347421704548943</c:v>
                </c:pt>
                <c:pt idx="174">
                  <c:v>41.313140531286486</c:v>
                </c:pt>
                <c:pt idx="175">
                  <c:v>40.894777086714527</c:v>
                </c:pt>
                <c:pt idx="176">
                  <c:v>41.579687351410406</c:v>
                </c:pt>
                <c:pt idx="177">
                  <c:v>41.432292570392889</c:v>
                </c:pt>
                <c:pt idx="178">
                  <c:v>41.881941745903404</c:v>
                </c:pt>
                <c:pt idx="179">
                  <c:v>41.732169629708196</c:v>
                </c:pt>
                <c:pt idx="180">
                  <c:v>38.843850028911255</c:v>
                </c:pt>
                <c:pt idx="181">
                  <c:v>40.84965526504174</c:v>
                </c:pt>
                <c:pt idx="182">
                  <c:v>32.642476124469169</c:v>
                </c:pt>
                <c:pt idx="183">
                  <c:v>33.241992509581991</c:v>
                </c:pt>
                <c:pt idx="184">
                  <c:v>35.337233095097638</c:v>
                </c:pt>
                <c:pt idx="185">
                  <c:v>36.426385433409912</c:v>
                </c:pt>
                <c:pt idx="186">
                  <c:v>28.15958272658057</c:v>
                </c:pt>
                <c:pt idx="187">
                  <c:v>35.333048985184874</c:v>
                </c:pt>
                <c:pt idx="188">
                  <c:v>41.095091348787683</c:v>
                </c:pt>
                <c:pt idx="189">
                  <c:v>40.837007841896373</c:v>
                </c:pt>
                <c:pt idx="190">
                  <c:v>41.197744681760838</c:v>
                </c:pt>
                <c:pt idx="191">
                  <c:v>40.531425178154606</c:v>
                </c:pt>
                <c:pt idx="192">
                  <c:v>26.993309635103653</c:v>
                </c:pt>
                <c:pt idx="193">
                  <c:v>32.685553437889133</c:v>
                </c:pt>
                <c:pt idx="194">
                  <c:v>40.806673045028901</c:v>
                </c:pt>
                <c:pt idx="195">
                  <c:v>40.454209331582852</c:v>
                </c:pt>
                <c:pt idx="196">
                  <c:v>40.095041532935674</c:v>
                </c:pt>
                <c:pt idx="197">
                  <c:v>40.021962249573122</c:v>
                </c:pt>
                <c:pt idx="198">
                  <c:v>37.511543848623646</c:v>
                </c:pt>
                <c:pt idx="199">
                  <c:v>35.212422998268295</c:v>
                </c:pt>
                <c:pt idx="200">
                  <c:v>39.381603246107375</c:v>
                </c:pt>
                <c:pt idx="201">
                  <c:v>39.390494479671986</c:v>
                </c:pt>
                <c:pt idx="202">
                  <c:v>39.470087661421445</c:v>
                </c:pt>
                <c:pt idx="203">
                  <c:v>39.092424195091738</c:v>
                </c:pt>
                <c:pt idx="204">
                  <c:v>39.236205426639152</c:v>
                </c:pt>
                <c:pt idx="205">
                  <c:v>27.994072651508979</c:v>
                </c:pt>
                <c:pt idx="206">
                  <c:v>22.332876846144288</c:v>
                </c:pt>
                <c:pt idx="207">
                  <c:v>32.717742556195219</c:v>
                </c:pt>
                <c:pt idx="208">
                  <c:v>31.961940156500276</c:v>
                </c:pt>
                <c:pt idx="209">
                  <c:v>37.77190959728555</c:v>
                </c:pt>
                <c:pt idx="210">
                  <c:v>37.041497137288459</c:v>
                </c:pt>
                <c:pt idx="211">
                  <c:v>35.538831118166755</c:v>
                </c:pt>
                <c:pt idx="212">
                  <c:v>33.843268122726315</c:v>
                </c:pt>
                <c:pt idx="213">
                  <c:v>30.866511653318867</c:v>
                </c:pt>
                <c:pt idx="214">
                  <c:v>37.640918428994169</c:v>
                </c:pt>
                <c:pt idx="215">
                  <c:v>37.703917811203269</c:v>
                </c:pt>
                <c:pt idx="216">
                  <c:v>37.626701964631515</c:v>
                </c:pt>
                <c:pt idx="217">
                  <c:v>37.689653800137052</c:v>
                </c:pt>
                <c:pt idx="218">
                  <c:v>30.825193567930416</c:v>
                </c:pt>
                <c:pt idx="219">
                  <c:v>29.504298596495779</c:v>
                </c:pt>
                <c:pt idx="220">
                  <c:v>32.22948545739883</c:v>
                </c:pt>
                <c:pt idx="221">
                  <c:v>36.717133525642829</c:v>
                </c:pt>
                <c:pt idx="222">
                  <c:v>28.598533893791412</c:v>
                </c:pt>
                <c:pt idx="223">
                  <c:v>31.764859070268809</c:v>
                </c:pt>
                <c:pt idx="224">
                  <c:v>18.884837451109249</c:v>
                </c:pt>
                <c:pt idx="225">
                  <c:v>28.870786318341828</c:v>
                </c:pt>
                <c:pt idx="226">
                  <c:v>24.464443113175218</c:v>
                </c:pt>
                <c:pt idx="227">
                  <c:v>32.418721337543886</c:v>
                </c:pt>
                <c:pt idx="228">
                  <c:v>20.472326789371355</c:v>
                </c:pt>
                <c:pt idx="229">
                  <c:v>17.239436227918326</c:v>
                </c:pt>
                <c:pt idx="230">
                  <c:v>26.752295394788248</c:v>
                </c:pt>
                <c:pt idx="231">
                  <c:v>34.49922244495778</c:v>
                </c:pt>
                <c:pt idx="232">
                  <c:v>20.788987835041226</c:v>
                </c:pt>
                <c:pt idx="233">
                  <c:v>26.034054890901007</c:v>
                </c:pt>
                <c:pt idx="234">
                  <c:v>29.450428181369055</c:v>
                </c:pt>
                <c:pt idx="235">
                  <c:v>29.871834614968463</c:v>
                </c:pt>
                <c:pt idx="236">
                  <c:v>33.93061141715507</c:v>
                </c:pt>
                <c:pt idx="237">
                  <c:v>34.151751135384892</c:v>
                </c:pt>
                <c:pt idx="238">
                  <c:v>33.874839133886198</c:v>
                </c:pt>
                <c:pt idx="239">
                  <c:v>33.201815545078837</c:v>
                </c:pt>
                <c:pt idx="240">
                  <c:v>32.624218190304425</c:v>
                </c:pt>
                <c:pt idx="241">
                  <c:v>24.326510126164962</c:v>
                </c:pt>
                <c:pt idx="242">
                  <c:v>28.342685081967165</c:v>
                </c:pt>
                <c:pt idx="243">
                  <c:v>22.604320976734265</c:v>
                </c:pt>
                <c:pt idx="244">
                  <c:v>27.326849760535211</c:v>
                </c:pt>
                <c:pt idx="245">
                  <c:v>16.329677602115424</c:v>
                </c:pt>
                <c:pt idx="246">
                  <c:v>15.471554696372213</c:v>
                </c:pt>
                <c:pt idx="247">
                  <c:v>10.223682385002746</c:v>
                </c:pt>
                <c:pt idx="248">
                  <c:v>16.194644964021968</c:v>
                </c:pt>
                <c:pt idx="249">
                  <c:v>24.327223326718268</c:v>
                </c:pt>
                <c:pt idx="250">
                  <c:v>16.616764598174683</c:v>
                </c:pt>
                <c:pt idx="251">
                  <c:v>28.124635899468359</c:v>
                </c:pt>
                <c:pt idx="252">
                  <c:v>26.988792698266021</c:v>
                </c:pt>
                <c:pt idx="253">
                  <c:v>27.357612477734662</c:v>
                </c:pt>
                <c:pt idx="254">
                  <c:v>24.547935124616103</c:v>
                </c:pt>
                <c:pt idx="255">
                  <c:v>26.774689892162201</c:v>
                </c:pt>
                <c:pt idx="256">
                  <c:v>24.735078949804773</c:v>
                </c:pt>
                <c:pt idx="257">
                  <c:v>29.646748520343667</c:v>
                </c:pt>
                <c:pt idx="258">
                  <c:v>28.068720976088816</c:v>
                </c:pt>
                <c:pt idx="259">
                  <c:v>19.378990341146331</c:v>
                </c:pt>
                <c:pt idx="260">
                  <c:v>17.985586646791795</c:v>
                </c:pt>
                <c:pt idx="261">
                  <c:v>25.592678841808901</c:v>
                </c:pt>
                <c:pt idx="262">
                  <c:v>25.352710628971689</c:v>
                </c:pt>
                <c:pt idx="263">
                  <c:v>10.252780967577813</c:v>
                </c:pt>
                <c:pt idx="264">
                  <c:v>24.692524650123922</c:v>
                </c:pt>
                <c:pt idx="265">
                  <c:v>22.574651833716551</c:v>
                </c:pt>
                <c:pt idx="266">
                  <c:v>26.511709074804848</c:v>
                </c:pt>
                <c:pt idx="267">
                  <c:v>14.555519905700178</c:v>
                </c:pt>
                <c:pt idx="268">
                  <c:v>20.155047636555285</c:v>
                </c:pt>
                <c:pt idx="269">
                  <c:v>26.322901114991765</c:v>
                </c:pt>
                <c:pt idx="270">
                  <c:v>24.603897594699198</c:v>
                </c:pt>
                <c:pt idx="271">
                  <c:v>23.359219989061682</c:v>
                </c:pt>
                <c:pt idx="272">
                  <c:v>13.554899529405519</c:v>
                </c:pt>
                <c:pt idx="273">
                  <c:v>25.068000968090129</c:v>
                </c:pt>
                <c:pt idx="274">
                  <c:v>23.896450192518714</c:v>
                </c:pt>
                <c:pt idx="275">
                  <c:v>20.86734480249828</c:v>
                </c:pt>
                <c:pt idx="276">
                  <c:v>24.894360406710796</c:v>
                </c:pt>
                <c:pt idx="277">
                  <c:v>23.067425869350565</c:v>
                </c:pt>
                <c:pt idx="278">
                  <c:v>22.534855242841822</c:v>
                </c:pt>
                <c:pt idx="279">
                  <c:v>22.90638518441305</c:v>
                </c:pt>
                <c:pt idx="280">
                  <c:v>4.1995150447065557</c:v>
                </c:pt>
                <c:pt idx="281">
                  <c:v>15.215610791140842</c:v>
                </c:pt>
                <c:pt idx="282">
                  <c:v>22.065141358431514</c:v>
                </c:pt>
                <c:pt idx="283">
                  <c:v>16.787980277672766</c:v>
                </c:pt>
                <c:pt idx="284">
                  <c:v>17.191841977660737</c:v>
                </c:pt>
                <c:pt idx="285">
                  <c:v>17.191841977660737</c:v>
                </c:pt>
                <c:pt idx="286">
                  <c:v>17.191841977660737</c:v>
                </c:pt>
                <c:pt idx="287">
                  <c:v>16.484251935369592</c:v>
                </c:pt>
                <c:pt idx="288">
                  <c:v>21.069465839306478</c:v>
                </c:pt>
                <c:pt idx="289">
                  <c:v>5.0075712716073735</c:v>
                </c:pt>
                <c:pt idx="290">
                  <c:v>19.251279895400195</c:v>
                </c:pt>
                <c:pt idx="291">
                  <c:v>15.544206059402773</c:v>
                </c:pt>
                <c:pt idx="292">
                  <c:v>15.936038443391574</c:v>
                </c:pt>
                <c:pt idx="293">
                  <c:v>19.599987419265481</c:v>
                </c:pt>
                <c:pt idx="294">
                  <c:v>10.474681433064493</c:v>
                </c:pt>
                <c:pt idx="295">
                  <c:v>20.040079707361635</c:v>
                </c:pt>
                <c:pt idx="296">
                  <c:v>19.456681654753623</c:v>
                </c:pt>
                <c:pt idx="297">
                  <c:v>18.065227375244802</c:v>
                </c:pt>
                <c:pt idx="298">
                  <c:v>18.998141245678514</c:v>
                </c:pt>
                <c:pt idx="299">
                  <c:v>17.147575996651931</c:v>
                </c:pt>
                <c:pt idx="300">
                  <c:v>12.336229970612058</c:v>
                </c:pt>
                <c:pt idx="301">
                  <c:v>11.49874233421129</c:v>
                </c:pt>
                <c:pt idx="302">
                  <c:v>12.283262942852861</c:v>
                </c:pt>
                <c:pt idx="303">
                  <c:v>8.0041071696933006</c:v>
                </c:pt>
                <c:pt idx="304">
                  <c:v>10.126592016345407</c:v>
                </c:pt>
                <c:pt idx="305">
                  <c:v>7.894844844926129</c:v>
                </c:pt>
                <c:pt idx="306">
                  <c:v>10.47368295228986</c:v>
                </c:pt>
                <c:pt idx="307">
                  <c:v>11.457091421897957</c:v>
                </c:pt>
                <c:pt idx="308">
                  <c:v>9.158303398467492</c:v>
                </c:pt>
                <c:pt idx="309">
                  <c:v>4.8227572348928405</c:v>
                </c:pt>
                <c:pt idx="310">
                  <c:v>4.9804696505815746</c:v>
                </c:pt>
                <c:pt idx="311">
                  <c:v>3.525873348752993</c:v>
                </c:pt>
                <c:pt idx="312">
                  <c:v>3.525873348752993</c:v>
                </c:pt>
                <c:pt idx="313">
                  <c:v>11.690022722609172</c:v>
                </c:pt>
                <c:pt idx="314">
                  <c:v>8.0380555160308802</c:v>
                </c:pt>
                <c:pt idx="315">
                  <c:v>7.5000645653169782</c:v>
                </c:pt>
                <c:pt idx="316">
                  <c:v>15.626129029626375</c:v>
                </c:pt>
                <c:pt idx="317">
                  <c:v>11.621507922787806</c:v>
                </c:pt>
                <c:pt idx="318">
                  <c:v>15.123703013170894</c:v>
                </c:pt>
                <c:pt idx="319">
                  <c:v>15.296773014107576</c:v>
                </c:pt>
                <c:pt idx="320">
                  <c:v>15.182946205799222</c:v>
                </c:pt>
                <c:pt idx="321">
                  <c:v>15.014963702142817</c:v>
                </c:pt>
                <c:pt idx="322">
                  <c:v>12.777225646075729</c:v>
                </c:pt>
                <c:pt idx="323">
                  <c:v>14.481014221231007</c:v>
                </c:pt>
                <c:pt idx="324">
                  <c:v>14.232059681422081</c:v>
                </c:pt>
                <c:pt idx="325">
                  <c:v>14.299290720247487</c:v>
                </c:pt>
                <c:pt idx="326">
                  <c:v>13.613191787962768</c:v>
                </c:pt>
                <c:pt idx="327">
                  <c:v>13.949204341979129</c:v>
                </c:pt>
                <c:pt idx="328">
                  <c:v>2.0264880521765103</c:v>
                </c:pt>
                <c:pt idx="329">
                  <c:v>10.293005478784528</c:v>
                </c:pt>
                <c:pt idx="330">
                  <c:v>13.9264770176803</c:v>
                </c:pt>
                <c:pt idx="331">
                  <c:v>13.878312206980061</c:v>
                </c:pt>
                <c:pt idx="332">
                  <c:v>3.6939509458165056</c:v>
                </c:pt>
                <c:pt idx="333">
                  <c:v>3.6232014509281019</c:v>
                </c:pt>
                <c:pt idx="334">
                  <c:v>8.9718252271285674</c:v>
                </c:pt>
                <c:pt idx="335">
                  <c:v>7.3478675672405149</c:v>
                </c:pt>
                <c:pt idx="336">
                  <c:v>10.102580931050618</c:v>
                </c:pt>
                <c:pt idx="337">
                  <c:v>3.756094487361628</c:v>
                </c:pt>
                <c:pt idx="338">
                  <c:v>0.54631162383585796</c:v>
                </c:pt>
                <c:pt idx="339">
                  <c:v>3.7145862151589562</c:v>
                </c:pt>
                <c:pt idx="340">
                  <c:v>4.5737551483803633</c:v>
                </c:pt>
                <c:pt idx="341">
                  <c:v>3.2297524790184649</c:v>
                </c:pt>
                <c:pt idx="342">
                  <c:v>1.9127087905717053</c:v>
                </c:pt>
                <c:pt idx="343">
                  <c:v>8.0524146205041998</c:v>
                </c:pt>
                <c:pt idx="344">
                  <c:v>10.881966495708356</c:v>
                </c:pt>
                <c:pt idx="345">
                  <c:v>5.9464760266888961</c:v>
                </c:pt>
                <c:pt idx="346">
                  <c:v>8.4922691750825745</c:v>
                </c:pt>
                <c:pt idx="347">
                  <c:v>3.4690550380059211</c:v>
                </c:pt>
                <c:pt idx="348">
                  <c:v>5.1814971132080325</c:v>
                </c:pt>
                <c:pt idx="349">
                  <c:v>11.474731248916505</c:v>
                </c:pt>
                <c:pt idx="350">
                  <c:v>9.241224849465727</c:v>
                </c:pt>
                <c:pt idx="351">
                  <c:v>7.865698715647504</c:v>
                </c:pt>
                <c:pt idx="352">
                  <c:v>8.3750190041183235</c:v>
                </c:pt>
                <c:pt idx="353">
                  <c:v>12.354345264666144</c:v>
                </c:pt>
                <c:pt idx="354">
                  <c:v>12.503689460529367</c:v>
                </c:pt>
                <c:pt idx="355">
                  <c:v>11.039964191618411</c:v>
                </c:pt>
                <c:pt idx="356">
                  <c:v>10.995365383684726</c:v>
                </c:pt>
                <c:pt idx="357">
                  <c:v>10.124024494353487</c:v>
                </c:pt>
                <c:pt idx="358">
                  <c:v>10.640001321321874</c:v>
                </c:pt>
                <c:pt idx="359">
                  <c:v>11.003353229881807</c:v>
                </c:pt>
                <c:pt idx="360">
                  <c:v>12.636249670038014</c:v>
                </c:pt>
                <c:pt idx="361">
                  <c:v>3.7122564266848084</c:v>
                </c:pt>
                <c:pt idx="362">
                  <c:v>1.5189269917371906</c:v>
                </c:pt>
                <c:pt idx="363">
                  <c:v>1.7088285257320048</c:v>
                </c:pt>
                <c:pt idx="364">
                  <c:v>1.7088285257320048</c:v>
                </c:pt>
                <c:pt idx="365">
                  <c:v>1.7088285257320048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49-42ED-B8BD-7B73A1CF4AA0}"/>
            </c:ext>
          </c:extLst>
        </c:ser>
        <c:ser>
          <c:idx val="1"/>
          <c:order val="1"/>
          <c:tx>
            <c:v>Consumo 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'Hot Water'!$H$2:$H$367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'Hot Water'!$N$2:$N$367</c:f>
              <c:numCache>
                <c:formatCode>0.0</c:formatCode>
                <c:ptCount val="366"/>
                <c:pt idx="0">
                  <c:v>24.423000000000002</c:v>
                </c:pt>
                <c:pt idx="1">
                  <c:v>24.423000000000002</c:v>
                </c:pt>
                <c:pt idx="2">
                  <c:v>24.423000000000002</c:v>
                </c:pt>
                <c:pt idx="3">
                  <c:v>24.423000000000002</c:v>
                </c:pt>
                <c:pt idx="4">
                  <c:v>24.423000000000002</c:v>
                </c:pt>
                <c:pt idx="5">
                  <c:v>24.423000000000002</c:v>
                </c:pt>
                <c:pt idx="6">
                  <c:v>24.423000000000002</c:v>
                </c:pt>
                <c:pt idx="7">
                  <c:v>24.423000000000002</c:v>
                </c:pt>
                <c:pt idx="8">
                  <c:v>24.423000000000002</c:v>
                </c:pt>
                <c:pt idx="9">
                  <c:v>24.423000000000002</c:v>
                </c:pt>
                <c:pt idx="10">
                  <c:v>24.423000000000002</c:v>
                </c:pt>
                <c:pt idx="11">
                  <c:v>24.423000000000002</c:v>
                </c:pt>
                <c:pt idx="12">
                  <c:v>24.423000000000002</c:v>
                </c:pt>
                <c:pt idx="13">
                  <c:v>24.423000000000002</c:v>
                </c:pt>
                <c:pt idx="14">
                  <c:v>24.423000000000002</c:v>
                </c:pt>
                <c:pt idx="15">
                  <c:v>24.423000000000002</c:v>
                </c:pt>
                <c:pt idx="16">
                  <c:v>24.423000000000002</c:v>
                </c:pt>
                <c:pt idx="17">
                  <c:v>24.423000000000002</c:v>
                </c:pt>
                <c:pt idx="18">
                  <c:v>24.423000000000002</c:v>
                </c:pt>
                <c:pt idx="19">
                  <c:v>24.423000000000002</c:v>
                </c:pt>
                <c:pt idx="20">
                  <c:v>24.423000000000002</c:v>
                </c:pt>
                <c:pt idx="21">
                  <c:v>24.423000000000002</c:v>
                </c:pt>
                <c:pt idx="22">
                  <c:v>24.423000000000002</c:v>
                </c:pt>
                <c:pt idx="23">
                  <c:v>24.423000000000002</c:v>
                </c:pt>
                <c:pt idx="24">
                  <c:v>24.423000000000002</c:v>
                </c:pt>
                <c:pt idx="25">
                  <c:v>24.423000000000002</c:v>
                </c:pt>
                <c:pt idx="26">
                  <c:v>24.423000000000002</c:v>
                </c:pt>
                <c:pt idx="27">
                  <c:v>24.423000000000002</c:v>
                </c:pt>
                <c:pt idx="28">
                  <c:v>24.423000000000002</c:v>
                </c:pt>
                <c:pt idx="29">
                  <c:v>24.423000000000002</c:v>
                </c:pt>
                <c:pt idx="30">
                  <c:v>24.423000000000002</c:v>
                </c:pt>
                <c:pt idx="31">
                  <c:v>24.423000000000002</c:v>
                </c:pt>
                <c:pt idx="32">
                  <c:v>24.423000000000002</c:v>
                </c:pt>
                <c:pt idx="33">
                  <c:v>24.423000000000002</c:v>
                </c:pt>
                <c:pt idx="34">
                  <c:v>24.423000000000002</c:v>
                </c:pt>
                <c:pt idx="35">
                  <c:v>24.423000000000002</c:v>
                </c:pt>
                <c:pt idx="36">
                  <c:v>24.423000000000002</c:v>
                </c:pt>
                <c:pt idx="37">
                  <c:v>24.423000000000002</c:v>
                </c:pt>
                <c:pt idx="38">
                  <c:v>24.423000000000002</c:v>
                </c:pt>
                <c:pt idx="39">
                  <c:v>24.423000000000002</c:v>
                </c:pt>
                <c:pt idx="40">
                  <c:v>24.423000000000002</c:v>
                </c:pt>
                <c:pt idx="41">
                  <c:v>24.423000000000002</c:v>
                </c:pt>
                <c:pt idx="42">
                  <c:v>24.423000000000002</c:v>
                </c:pt>
                <c:pt idx="43">
                  <c:v>24.423000000000002</c:v>
                </c:pt>
                <c:pt idx="44">
                  <c:v>24.423000000000002</c:v>
                </c:pt>
                <c:pt idx="45">
                  <c:v>24.423000000000002</c:v>
                </c:pt>
                <c:pt idx="46">
                  <c:v>24.423000000000002</c:v>
                </c:pt>
                <c:pt idx="47">
                  <c:v>24.423000000000002</c:v>
                </c:pt>
                <c:pt idx="48">
                  <c:v>24.423000000000002</c:v>
                </c:pt>
                <c:pt idx="49">
                  <c:v>24.423000000000002</c:v>
                </c:pt>
                <c:pt idx="50">
                  <c:v>24.423000000000002</c:v>
                </c:pt>
                <c:pt idx="51">
                  <c:v>24.423000000000002</c:v>
                </c:pt>
                <c:pt idx="52">
                  <c:v>24.423000000000002</c:v>
                </c:pt>
                <c:pt idx="53">
                  <c:v>24.423000000000002</c:v>
                </c:pt>
                <c:pt idx="54">
                  <c:v>24.423000000000002</c:v>
                </c:pt>
                <c:pt idx="55">
                  <c:v>24.423000000000002</c:v>
                </c:pt>
                <c:pt idx="56">
                  <c:v>24.423000000000002</c:v>
                </c:pt>
                <c:pt idx="57">
                  <c:v>24.423000000000002</c:v>
                </c:pt>
                <c:pt idx="58">
                  <c:v>24.423000000000002</c:v>
                </c:pt>
                <c:pt idx="59">
                  <c:v>24.423000000000002</c:v>
                </c:pt>
                <c:pt idx="60">
                  <c:v>24.423000000000002</c:v>
                </c:pt>
                <c:pt idx="61">
                  <c:v>24.423000000000002</c:v>
                </c:pt>
                <c:pt idx="62">
                  <c:v>24.423000000000002</c:v>
                </c:pt>
                <c:pt idx="63">
                  <c:v>24.423000000000002</c:v>
                </c:pt>
                <c:pt idx="64">
                  <c:v>24.423000000000002</c:v>
                </c:pt>
                <c:pt idx="65">
                  <c:v>24.423000000000002</c:v>
                </c:pt>
                <c:pt idx="66">
                  <c:v>24.423000000000002</c:v>
                </c:pt>
                <c:pt idx="67">
                  <c:v>24.423000000000002</c:v>
                </c:pt>
                <c:pt idx="68">
                  <c:v>24.423000000000002</c:v>
                </c:pt>
                <c:pt idx="69">
                  <c:v>24.423000000000002</c:v>
                </c:pt>
                <c:pt idx="70">
                  <c:v>24.423000000000002</c:v>
                </c:pt>
                <c:pt idx="71">
                  <c:v>24.423000000000002</c:v>
                </c:pt>
                <c:pt idx="72">
                  <c:v>24.423000000000002</c:v>
                </c:pt>
                <c:pt idx="73">
                  <c:v>24.423000000000002</c:v>
                </c:pt>
                <c:pt idx="74">
                  <c:v>24.423000000000002</c:v>
                </c:pt>
                <c:pt idx="75">
                  <c:v>24.423000000000002</c:v>
                </c:pt>
                <c:pt idx="76">
                  <c:v>24.423000000000002</c:v>
                </c:pt>
                <c:pt idx="77">
                  <c:v>24.423000000000002</c:v>
                </c:pt>
                <c:pt idx="78">
                  <c:v>24.423000000000002</c:v>
                </c:pt>
                <c:pt idx="79">
                  <c:v>24.423000000000002</c:v>
                </c:pt>
                <c:pt idx="80">
                  <c:v>24.423000000000002</c:v>
                </c:pt>
                <c:pt idx="81">
                  <c:v>24.423000000000002</c:v>
                </c:pt>
                <c:pt idx="82">
                  <c:v>24.423000000000002</c:v>
                </c:pt>
                <c:pt idx="83">
                  <c:v>24.423000000000002</c:v>
                </c:pt>
                <c:pt idx="84">
                  <c:v>24.423000000000002</c:v>
                </c:pt>
                <c:pt idx="85">
                  <c:v>24.423000000000002</c:v>
                </c:pt>
                <c:pt idx="86">
                  <c:v>24.423000000000002</c:v>
                </c:pt>
                <c:pt idx="87">
                  <c:v>24.423000000000002</c:v>
                </c:pt>
                <c:pt idx="88">
                  <c:v>24.423000000000002</c:v>
                </c:pt>
                <c:pt idx="89">
                  <c:v>24.423000000000002</c:v>
                </c:pt>
                <c:pt idx="90">
                  <c:v>24.423000000000002</c:v>
                </c:pt>
                <c:pt idx="91">
                  <c:v>20.933999999999997</c:v>
                </c:pt>
                <c:pt idx="92">
                  <c:v>20.933999999999997</c:v>
                </c:pt>
                <c:pt idx="93">
                  <c:v>20.933999999999997</c:v>
                </c:pt>
                <c:pt idx="94">
                  <c:v>20.933999999999997</c:v>
                </c:pt>
                <c:pt idx="95">
                  <c:v>20.933999999999997</c:v>
                </c:pt>
                <c:pt idx="96">
                  <c:v>20.933999999999997</c:v>
                </c:pt>
                <c:pt idx="97">
                  <c:v>20.933999999999997</c:v>
                </c:pt>
                <c:pt idx="98">
                  <c:v>20.933999999999997</c:v>
                </c:pt>
                <c:pt idx="99">
                  <c:v>20.933999999999997</c:v>
                </c:pt>
                <c:pt idx="100">
                  <c:v>20.933999999999997</c:v>
                </c:pt>
                <c:pt idx="101">
                  <c:v>20.933999999999997</c:v>
                </c:pt>
                <c:pt idx="102">
                  <c:v>20.933999999999997</c:v>
                </c:pt>
                <c:pt idx="103">
                  <c:v>20.933999999999997</c:v>
                </c:pt>
                <c:pt idx="104">
                  <c:v>20.933999999999997</c:v>
                </c:pt>
                <c:pt idx="105">
                  <c:v>20.933999999999997</c:v>
                </c:pt>
                <c:pt idx="106">
                  <c:v>20.933999999999997</c:v>
                </c:pt>
                <c:pt idx="107">
                  <c:v>20.933999999999997</c:v>
                </c:pt>
                <c:pt idx="108">
                  <c:v>20.933999999999997</c:v>
                </c:pt>
                <c:pt idx="109">
                  <c:v>20.933999999999997</c:v>
                </c:pt>
                <c:pt idx="110">
                  <c:v>20.933999999999997</c:v>
                </c:pt>
                <c:pt idx="111">
                  <c:v>20.933999999999997</c:v>
                </c:pt>
                <c:pt idx="112">
                  <c:v>20.933999999999997</c:v>
                </c:pt>
                <c:pt idx="113">
                  <c:v>20.933999999999997</c:v>
                </c:pt>
                <c:pt idx="114">
                  <c:v>20.933999999999997</c:v>
                </c:pt>
                <c:pt idx="115">
                  <c:v>20.933999999999997</c:v>
                </c:pt>
                <c:pt idx="116">
                  <c:v>20.933999999999997</c:v>
                </c:pt>
                <c:pt idx="117">
                  <c:v>20.933999999999997</c:v>
                </c:pt>
                <c:pt idx="118">
                  <c:v>20.933999999999997</c:v>
                </c:pt>
                <c:pt idx="119">
                  <c:v>20.933999999999997</c:v>
                </c:pt>
                <c:pt idx="120">
                  <c:v>20.933999999999997</c:v>
                </c:pt>
                <c:pt idx="121">
                  <c:v>20.933999999999997</c:v>
                </c:pt>
                <c:pt idx="122">
                  <c:v>20.933999999999997</c:v>
                </c:pt>
                <c:pt idx="123">
                  <c:v>20.933999999999997</c:v>
                </c:pt>
                <c:pt idx="124">
                  <c:v>20.933999999999997</c:v>
                </c:pt>
                <c:pt idx="125">
                  <c:v>20.933999999999997</c:v>
                </c:pt>
                <c:pt idx="126">
                  <c:v>20.933999999999997</c:v>
                </c:pt>
                <c:pt idx="127">
                  <c:v>20.933999999999997</c:v>
                </c:pt>
                <c:pt idx="128">
                  <c:v>20.933999999999997</c:v>
                </c:pt>
                <c:pt idx="129">
                  <c:v>20.933999999999997</c:v>
                </c:pt>
                <c:pt idx="130">
                  <c:v>20.933999999999997</c:v>
                </c:pt>
                <c:pt idx="131">
                  <c:v>20.933999999999997</c:v>
                </c:pt>
                <c:pt idx="132">
                  <c:v>20.933999999999997</c:v>
                </c:pt>
                <c:pt idx="133">
                  <c:v>20.933999999999997</c:v>
                </c:pt>
                <c:pt idx="134">
                  <c:v>20.933999999999997</c:v>
                </c:pt>
                <c:pt idx="135">
                  <c:v>20.933999999999997</c:v>
                </c:pt>
                <c:pt idx="136">
                  <c:v>20.933999999999997</c:v>
                </c:pt>
                <c:pt idx="137">
                  <c:v>20.933999999999997</c:v>
                </c:pt>
                <c:pt idx="138">
                  <c:v>20.933999999999997</c:v>
                </c:pt>
                <c:pt idx="139">
                  <c:v>20.933999999999997</c:v>
                </c:pt>
                <c:pt idx="140">
                  <c:v>20.933999999999997</c:v>
                </c:pt>
                <c:pt idx="141">
                  <c:v>20.933999999999997</c:v>
                </c:pt>
                <c:pt idx="142">
                  <c:v>20.933999999999997</c:v>
                </c:pt>
                <c:pt idx="143">
                  <c:v>20.933999999999997</c:v>
                </c:pt>
                <c:pt idx="144">
                  <c:v>20.933999999999997</c:v>
                </c:pt>
                <c:pt idx="145">
                  <c:v>20.933999999999997</c:v>
                </c:pt>
                <c:pt idx="146">
                  <c:v>20.933999999999997</c:v>
                </c:pt>
                <c:pt idx="147">
                  <c:v>20.933999999999997</c:v>
                </c:pt>
                <c:pt idx="148">
                  <c:v>20.933999999999997</c:v>
                </c:pt>
                <c:pt idx="149">
                  <c:v>20.933999999999997</c:v>
                </c:pt>
                <c:pt idx="150">
                  <c:v>20.933999999999997</c:v>
                </c:pt>
                <c:pt idx="151">
                  <c:v>20.933999999999997</c:v>
                </c:pt>
                <c:pt idx="152">
                  <c:v>20.933999999999997</c:v>
                </c:pt>
                <c:pt idx="153">
                  <c:v>20.933999999999997</c:v>
                </c:pt>
                <c:pt idx="154">
                  <c:v>20.933999999999997</c:v>
                </c:pt>
                <c:pt idx="155">
                  <c:v>20.933999999999997</c:v>
                </c:pt>
                <c:pt idx="156">
                  <c:v>20.933999999999997</c:v>
                </c:pt>
                <c:pt idx="157">
                  <c:v>20.933999999999997</c:v>
                </c:pt>
                <c:pt idx="158">
                  <c:v>20.933999999999997</c:v>
                </c:pt>
                <c:pt idx="159">
                  <c:v>20.933999999999997</c:v>
                </c:pt>
                <c:pt idx="160">
                  <c:v>20.933999999999997</c:v>
                </c:pt>
                <c:pt idx="161">
                  <c:v>20.933999999999997</c:v>
                </c:pt>
                <c:pt idx="162">
                  <c:v>20.933999999999997</c:v>
                </c:pt>
                <c:pt idx="163">
                  <c:v>20.933999999999997</c:v>
                </c:pt>
                <c:pt idx="164">
                  <c:v>20.933999999999997</c:v>
                </c:pt>
                <c:pt idx="165">
                  <c:v>20.933999999999997</c:v>
                </c:pt>
                <c:pt idx="166">
                  <c:v>20.933999999999997</c:v>
                </c:pt>
                <c:pt idx="167">
                  <c:v>20.933999999999997</c:v>
                </c:pt>
                <c:pt idx="168">
                  <c:v>20.933999999999997</c:v>
                </c:pt>
                <c:pt idx="169">
                  <c:v>20.933999999999997</c:v>
                </c:pt>
                <c:pt idx="170">
                  <c:v>20.933999999999997</c:v>
                </c:pt>
                <c:pt idx="171">
                  <c:v>20.933999999999997</c:v>
                </c:pt>
                <c:pt idx="172">
                  <c:v>20.933999999999997</c:v>
                </c:pt>
                <c:pt idx="173">
                  <c:v>20.933999999999997</c:v>
                </c:pt>
                <c:pt idx="174">
                  <c:v>20.933999999999997</c:v>
                </c:pt>
                <c:pt idx="175">
                  <c:v>20.933999999999997</c:v>
                </c:pt>
                <c:pt idx="176">
                  <c:v>20.933999999999997</c:v>
                </c:pt>
                <c:pt idx="177">
                  <c:v>20.933999999999997</c:v>
                </c:pt>
                <c:pt idx="178">
                  <c:v>20.933999999999997</c:v>
                </c:pt>
                <c:pt idx="179">
                  <c:v>20.933999999999997</c:v>
                </c:pt>
                <c:pt idx="180">
                  <c:v>20.933999999999997</c:v>
                </c:pt>
                <c:pt idx="181">
                  <c:v>20.933999999999997</c:v>
                </c:pt>
                <c:pt idx="182">
                  <c:v>20.933999999999997</c:v>
                </c:pt>
                <c:pt idx="183">
                  <c:v>20.933999999999997</c:v>
                </c:pt>
                <c:pt idx="184">
                  <c:v>20.933999999999997</c:v>
                </c:pt>
                <c:pt idx="185">
                  <c:v>20.933999999999997</c:v>
                </c:pt>
                <c:pt idx="186">
                  <c:v>20.933999999999997</c:v>
                </c:pt>
                <c:pt idx="187">
                  <c:v>20.933999999999997</c:v>
                </c:pt>
                <c:pt idx="188">
                  <c:v>20.933999999999997</c:v>
                </c:pt>
                <c:pt idx="189">
                  <c:v>20.933999999999997</c:v>
                </c:pt>
                <c:pt idx="190">
                  <c:v>20.933999999999997</c:v>
                </c:pt>
                <c:pt idx="191">
                  <c:v>20.933999999999997</c:v>
                </c:pt>
                <c:pt idx="192">
                  <c:v>20.933999999999997</c:v>
                </c:pt>
                <c:pt idx="193">
                  <c:v>20.933999999999997</c:v>
                </c:pt>
                <c:pt idx="194">
                  <c:v>20.933999999999997</c:v>
                </c:pt>
                <c:pt idx="195">
                  <c:v>20.933999999999997</c:v>
                </c:pt>
                <c:pt idx="196">
                  <c:v>20.933999999999997</c:v>
                </c:pt>
                <c:pt idx="197">
                  <c:v>20.933999999999997</c:v>
                </c:pt>
                <c:pt idx="198">
                  <c:v>20.933999999999997</c:v>
                </c:pt>
                <c:pt idx="199">
                  <c:v>20.933999999999997</c:v>
                </c:pt>
                <c:pt idx="200">
                  <c:v>20.933999999999997</c:v>
                </c:pt>
                <c:pt idx="201">
                  <c:v>20.933999999999997</c:v>
                </c:pt>
                <c:pt idx="202">
                  <c:v>20.933999999999997</c:v>
                </c:pt>
                <c:pt idx="203">
                  <c:v>20.933999999999997</c:v>
                </c:pt>
                <c:pt idx="204">
                  <c:v>20.933999999999997</c:v>
                </c:pt>
                <c:pt idx="205">
                  <c:v>20.933999999999997</c:v>
                </c:pt>
                <c:pt idx="206">
                  <c:v>20.933999999999997</c:v>
                </c:pt>
                <c:pt idx="207">
                  <c:v>20.933999999999997</c:v>
                </c:pt>
                <c:pt idx="208">
                  <c:v>20.933999999999997</c:v>
                </c:pt>
                <c:pt idx="209">
                  <c:v>20.933999999999997</c:v>
                </c:pt>
                <c:pt idx="210">
                  <c:v>20.933999999999997</c:v>
                </c:pt>
                <c:pt idx="211">
                  <c:v>20.933999999999997</c:v>
                </c:pt>
                <c:pt idx="212">
                  <c:v>20.933999999999997</c:v>
                </c:pt>
                <c:pt idx="213">
                  <c:v>20.933999999999997</c:v>
                </c:pt>
                <c:pt idx="214">
                  <c:v>20.933999999999997</c:v>
                </c:pt>
                <c:pt idx="215">
                  <c:v>20.933999999999997</c:v>
                </c:pt>
                <c:pt idx="216">
                  <c:v>20.933999999999997</c:v>
                </c:pt>
                <c:pt idx="217">
                  <c:v>20.933999999999997</c:v>
                </c:pt>
                <c:pt idx="218">
                  <c:v>20.933999999999997</c:v>
                </c:pt>
                <c:pt idx="219">
                  <c:v>20.933999999999997</c:v>
                </c:pt>
                <c:pt idx="220">
                  <c:v>20.933999999999997</c:v>
                </c:pt>
                <c:pt idx="221">
                  <c:v>20.933999999999997</c:v>
                </c:pt>
                <c:pt idx="222">
                  <c:v>20.933999999999997</c:v>
                </c:pt>
                <c:pt idx="223">
                  <c:v>20.933999999999997</c:v>
                </c:pt>
                <c:pt idx="224">
                  <c:v>20.933999999999997</c:v>
                </c:pt>
                <c:pt idx="225">
                  <c:v>20.933999999999997</c:v>
                </c:pt>
                <c:pt idx="226">
                  <c:v>20.933999999999997</c:v>
                </c:pt>
                <c:pt idx="227">
                  <c:v>20.933999999999997</c:v>
                </c:pt>
                <c:pt idx="228">
                  <c:v>20.933999999999997</c:v>
                </c:pt>
                <c:pt idx="229">
                  <c:v>20.933999999999997</c:v>
                </c:pt>
                <c:pt idx="230">
                  <c:v>20.933999999999997</c:v>
                </c:pt>
                <c:pt idx="231">
                  <c:v>20.933999999999997</c:v>
                </c:pt>
                <c:pt idx="232">
                  <c:v>20.933999999999997</c:v>
                </c:pt>
                <c:pt idx="233">
                  <c:v>20.933999999999997</c:v>
                </c:pt>
                <c:pt idx="234">
                  <c:v>20.933999999999997</c:v>
                </c:pt>
                <c:pt idx="235">
                  <c:v>20.933999999999997</c:v>
                </c:pt>
                <c:pt idx="236">
                  <c:v>20.933999999999997</c:v>
                </c:pt>
                <c:pt idx="237">
                  <c:v>20.933999999999997</c:v>
                </c:pt>
                <c:pt idx="238">
                  <c:v>20.933999999999997</c:v>
                </c:pt>
                <c:pt idx="239">
                  <c:v>20.933999999999997</c:v>
                </c:pt>
                <c:pt idx="240">
                  <c:v>20.933999999999997</c:v>
                </c:pt>
                <c:pt idx="241">
                  <c:v>20.933999999999997</c:v>
                </c:pt>
                <c:pt idx="242">
                  <c:v>20.933999999999997</c:v>
                </c:pt>
                <c:pt idx="243">
                  <c:v>20.933999999999997</c:v>
                </c:pt>
                <c:pt idx="244">
                  <c:v>20.933999999999997</c:v>
                </c:pt>
                <c:pt idx="245">
                  <c:v>20.933999999999997</c:v>
                </c:pt>
                <c:pt idx="246">
                  <c:v>20.933999999999997</c:v>
                </c:pt>
                <c:pt idx="247">
                  <c:v>20.933999999999997</c:v>
                </c:pt>
                <c:pt idx="248">
                  <c:v>20.933999999999997</c:v>
                </c:pt>
                <c:pt idx="249">
                  <c:v>20.933999999999997</c:v>
                </c:pt>
                <c:pt idx="250">
                  <c:v>20.933999999999997</c:v>
                </c:pt>
                <c:pt idx="251">
                  <c:v>20.933999999999997</c:v>
                </c:pt>
                <c:pt idx="252">
                  <c:v>20.933999999999997</c:v>
                </c:pt>
                <c:pt idx="253">
                  <c:v>20.933999999999997</c:v>
                </c:pt>
                <c:pt idx="254">
                  <c:v>20.933999999999997</c:v>
                </c:pt>
                <c:pt idx="255">
                  <c:v>20.933999999999997</c:v>
                </c:pt>
                <c:pt idx="256">
                  <c:v>20.933999999999997</c:v>
                </c:pt>
                <c:pt idx="257">
                  <c:v>20.933999999999997</c:v>
                </c:pt>
                <c:pt idx="258">
                  <c:v>20.933999999999997</c:v>
                </c:pt>
                <c:pt idx="259">
                  <c:v>20.933999999999997</c:v>
                </c:pt>
                <c:pt idx="260">
                  <c:v>20.933999999999997</c:v>
                </c:pt>
                <c:pt idx="261">
                  <c:v>20.933999999999997</c:v>
                </c:pt>
                <c:pt idx="262">
                  <c:v>20.933999999999997</c:v>
                </c:pt>
                <c:pt idx="263">
                  <c:v>20.933999999999997</c:v>
                </c:pt>
                <c:pt idx="264">
                  <c:v>20.933999999999997</c:v>
                </c:pt>
                <c:pt idx="265">
                  <c:v>20.933999999999997</c:v>
                </c:pt>
                <c:pt idx="266">
                  <c:v>20.933999999999997</c:v>
                </c:pt>
                <c:pt idx="267">
                  <c:v>20.933999999999997</c:v>
                </c:pt>
                <c:pt idx="268">
                  <c:v>20.933999999999997</c:v>
                </c:pt>
                <c:pt idx="269">
                  <c:v>20.933999999999997</c:v>
                </c:pt>
                <c:pt idx="270">
                  <c:v>20.933999999999997</c:v>
                </c:pt>
                <c:pt idx="271">
                  <c:v>20.933999999999997</c:v>
                </c:pt>
                <c:pt idx="272">
                  <c:v>20.933999999999997</c:v>
                </c:pt>
                <c:pt idx="273">
                  <c:v>20.933999999999997</c:v>
                </c:pt>
                <c:pt idx="274">
                  <c:v>24.423000000000002</c:v>
                </c:pt>
                <c:pt idx="275">
                  <c:v>24.423000000000002</c:v>
                </c:pt>
                <c:pt idx="276">
                  <c:v>24.423000000000002</c:v>
                </c:pt>
                <c:pt idx="277">
                  <c:v>24.423000000000002</c:v>
                </c:pt>
                <c:pt idx="278">
                  <c:v>24.423000000000002</c:v>
                </c:pt>
                <c:pt idx="279">
                  <c:v>24.423000000000002</c:v>
                </c:pt>
                <c:pt idx="280">
                  <c:v>24.423000000000002</c:v>
                </c:pt>
                <c:pt idx="281">
                  <c:v>24.423000000000002</c:v>
                </c:pt>
                <c:pt idx="282">
                  <c:v>24.423000000000002</c:v>
                </c:pt>
                <c:pt idx="283">
                  <c:v>24.423000000000002</c:v>
                </c:pt>
                <c:pt idx="284">
                  <c:v>24.423000000000002</c:v>
                </c:pt>
                <c:pt idx="285">
                  <c:v>24.423000000000002</c:v>
                </c:pt>
                <c:pt idx="286">
                  <c:v>24.423000000000002</c:v>
                </c:pt>
                <c:pt idx="287">
                  <c:v>24.423000000000002</c:v>
                </c:pt>
                <c:pt idx="288">
                  <c:v>24.423000000000002</c:v>
                </c:pt>
                <c:pt idx="289">
                  <c:v>24.423000000000002</c:v>
                </c:pt>
                <c:pt idx="290">
                  <c:v>24.423000000000002</c:v>
                </c:pt>
                <c:pt idx="291">
                  <c:v>24.423000000000002</c:v>
                </c:pt>
                <c:pt idx="292">
                  <c:v>24.423000000000002</c:v>
                </c:pt>
                <c:pt idx="293">
                  <c:v>24.423000000000002</c:v>
                </c:pt>
                <c:pt idx="294">
                  <c:v>24.423000000000002</c:v>
                </c:pt>
                <c:pt idx="295">
                  <c:v>24.423000000000002</c:v>
                </c:pt>
                <c:pt idx="296">
                  <c:v>24.423000000000002</c:v>
                </c:pt>
                <c:pt idx="297">
                  <c:v>24.423000000000002</c:v>
                </c:pt>
                <c:pt idx="298">
                  <c:v>24.423000000000002</c:v>
                </c:pt>
                <c:pt idx="299">
                  <c:v>24.423000000000002</c:v>
                </c:pt>
                <c:pt idx="300">
                  <c:v>24.423000000000002</c:v>
                </c:pt>
                <c:pt idx="301">
                  <c:v>24.423000000000002</c:v>
                </c:pt>
                <c:pt idx="302">
                  <c:v>24.423000000000002</c:v>
                </c:pt>
                <c:pt idx="303">
                  <c:v>24.423000000000002</c:v>
                </c:pt>
                <c:pt idx="304">
                  <c:v>24.423000000000002</c:v>
                </c:pt>
                <c:pt idx="305">
                  <c:v>24.423000000000002</c:v>
                </c:pt>
                <c:pt idx="306">
                  <c:v>24.423000000000002</c:v>
                </c:pt>
                <c:pt idx="307">
                  <c:v>24.423000000000002</c:v>
                </c:pt>
                <c:pt idx="308">
                  <c:v>24.423000000000002</c:v>
                </c:pt>
                <c:pt idx="309">
                  <c:v>24.423000000000002</c:v>
                </c:pt>
                <c:pt idx="310">
                  <c:v>24.423000000000002</c:v>
                </c:pt>
                <c:pt idx="311">
                  <c:v>24.423000000000002</c:v>
                </c:pt>
                <c:pt idx="312">
                  <c:v>24.423000000000002</c:v>
                </c:pt>
                <c:pt idx="313">
                  <c:v>24.423000000000002</c:v>
                </c:pt>
                <c:pt idx="314">
                  <c:v>24.423000000000002</c:v>
                </c:pt>
                <c:pt idx="315">
                  <c:v>24.423000000000002</c:v>
                </c:pt>
                <c:pt idx="316">
                  <c:v>24.423000000000002</c:v>
                </c:pt>
                <c:pt idx="317">
                  <c:v>24.423000000000002</c:v>
                </c:pt>
                <c:pt idx="318">
                  <c:v>24.423000000000002</c:v>
                </c:pt>
                <c:pt idx="319">
                  <c:v>24.423000000000002</c:v>
                </c:pt>
                <c:pt idx="320">
                  <c:v>24.423000000000002</c:v>
                </c:pt>
                <c:pt idx="321">
                  <c:v>24.423000000000002</c:v>
                </c:pt>
                <c:pt idx="322">
                  <c:v>24.423000000000002</c:v>
                </c:pt>
                <c:pt idx="323">
                  <c:v>24.423000000000002</c:v>
                </c:pt>
                <c:pt idx="324">
                  <c:v>24.423000000000002</c:v>
                </c:pt>
                <c:pt idx="325">
                  <c:v>24.423000000000002</c:v>
                </c:pt>
                <c:pt idx="326">
                  <c:v>24.423000000000002</c:v>
                </c:pt>
                <c:pt idx="327">
                  <c:v>24.423000000000002</c:v>
                </c:pt>
                <c:pt idx="328">
                  <c:v>24.423000000000002</c:v>
                </c:pt>
                <c:pt idx="329">
                  <c:v>24.423000000000002</c:v>
                </c:pt>
                <c:pt idx="330">
                  <c:v>24.423000000000002</c:v>
                </c:pt>
                <c:pt idx="331">
                  <c:v>24.423000000000002</c:v>
                </c:pt>
                <c:pt idx="332">
                  <c:v>24.423000000000002</c:v>
                </c:pt>
                <c:pt idx="333">
                  <c:v>24.423000000000002</c:v>
                </c:pt>
                <c:pt idx="334">
                  <c:v>24.423000000000002</c:v>
                </c:pt>
                <c:pt idx="335">
                  <c:v>24.423000000000002</c:v>
                </c:pt>
                <c:pt idx="336">
                  <c:v>24.423000000000002</c:v>
                </c:pt>
                <c:pt idx="337">
                  <c:v>24.423000000000002</c:v>
                </c:pt>
                <c:pt idx="338">
                  <c:v>24.423000000000002</c:v>
                </c:pt>
                <c:pt idx="339">
                  <c:v>24.423000000000002</c:v>
                </c:pt>
                <c:pt idx="340">
                  <c:v>24.423000000000002</c:v>
                </c:pt>
                <c:pt idx="341">
                  <c:v>24.423000000000002</c:v>
                </c:pt>
                <c:pt idx="342">
                  <c:v>24.423000000000002</c:v>
                </c:pt>
                <c:pt idx="343">
                  <c:v>24.423000000000002</c:v>
                </c:pt>
                <c:pt idx="344">
                  <c:v>24.423000000000002</c:v>
                </c:pt>
                <c:pt idx="345">
                  <c:v>24.423000000000002</c:v>
                </c:pt>
                <c:pt idx="346">
                  <c:v>24.423000000000002</c:v>
                </c:pt>
                <c:pt idx="347">
                  <c:v>24.423000000000002</c:v>
                </c:pt>
                <c:pt idx="348">
                  <c:v>24.423000000000002</c:v>
                </c:pt>
                <c:pt idx="349">
                  <c:v>24.423000000000002</c:v>
                </c:pt>
                <c:pt idx="350">
                  <c:v>24.423000000000002</c:v>
                </c:pt>
                <c:pt idx="351">
                  <c:v>24.423000000000002</c:v>
                </c:pt>
                <c:pt idx="352">
                  <c:v>24.423000000000002</c:v>
                </c:pt>
                <c:pt idx="353">
                  <c:v>24.423000000000002</c:v>
                </c:pt>
                <c:pt idx="354">
                  <c:v>24.423000000000002</c:v>
                </c:pt>
                <c:pt idx="355">
                  <c:v>24.423000000000002</c:v>
                </c:pt>
                <c:pt idx="356">
                  <c:v>24.423000000000002</c:v>
                </c:pt>
                <c:pt idx="357">
                  <c:v>24.423000000000002</c:v>
                </c:pt>
                <c:pt idx="358">
                  <c:v>24.423000000000002</c:v>
                </c:pt>
                <c:pt idx="359">
                  <c:v>24.423000000000002</c:v>
                </c:pt>
                <c:pt idx="360">
                  <c:v>24.423000000000002</c:v>
                </c:pt>
                <c:pt idx="361">
                  <c:v>24.423000000000002</c:v>
                </c:pt>
                <c:pt idx="362">
                  <c:v>24.423000000000002</c:v>
                </c:pt>
                <c:pt idx="363">
                  <c:v>24.423000000000002</c:v>
                </c:pt>
                <c:pt idx="364">
                  <c:v>24.423000000000002</c:v>
                </c:pt>
                <c:pt idx="365">
                  <c:v>24.423000000000002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49-42ED-B8BD-7B73A1CF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959503"/>
        <c:axId val="219966159"/>
      </c:scatterChart>
      <c:valAx>
        <c:axId val="219959503"/>
        <c:scaling>
          <c:orientation val="minMax"/>
          <c:max val="36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Dia</a:t>
                </a:r>
                <a:r>
                  <a:rPr lang="pt-PT" baseline="0"/>
                  <a:t> do ano</a:t>
                </a:r>
                <a:endParaRPr lang="pt-P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9966159"/>
        <c:crosses val="autoZero"/>
        <c:crossBetween val="midCat"/>
      </c:valAx>
      <c:valAx>
        <c:axId val="21996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Q [kWh/prédio]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19959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Défice Vivendas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Défice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'Hot Water'!$H$2:$H$367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'Hot Water'!$M$2:$M$367</c:f>
              <c:numCache>
                <c:formatCode>0.0</c:formatCode>
                <c:ptCount val="366"/>
                <c:pt idx="0">
                  <c:v>5.9329177325810845</c:v>
                </c:pt>
                <c:pt idx="1">
                  <c:v>4.06865903293094</c:v>
                </c:pt>
                <c:pt idx="2">
                  <c:v>4.416189775883268</c:v>
                </c:pt>
                <c:pt idx="3">
                  <c:v>3.8478045949224495</c:v>
                </c:pt>
                <c:pt idx="4">
                  <c:v>5.8420322087375469</c:v>
                </c:pt>
                <c:pt idx="5">
                  <c:v>5.7476995488863425</c:v>
                </c:pt>
                <c:pt idx="6">
                  <c:v>5.4177848596007845</c:v>
                </c:pt>
                <c:pt idx="7">
                  <c:v>5.3750522597815964</c:v>
                </c:pt>
                <c:pt idx="8">
                  <c:v>5.0305169591531724</c:v>
                </c:pt>
                <c:pt idx="9">
                  <c:v>5.5714676921633135</c:v>
                </c:pt>
                <c:pt idx="10">
                  <c:v>5.2255416504559342</c:v>
                </c:pt>
                <c:pt idx="11">
                  <c:v>2.7960833989830918</c:v>
                </c:pt>
                <c:pt idx="12">
                  <c:v>5.7537855269412592</c:v>
                </c:pt>
                <c:pt idx="13">
                  <c:v>4.0237868314518206</c:v>
                </c:pt>
                <c:pt idx="14">
                  <c:v>5.3696794822799907</c:v>
                </c:pt>
                <c:pt idx="15">
                  <c:v>4.80911573405381</c:v>
                </c:pt>
                <c:pt idx="16">
                  <c:v>5.4797619876834691</c:v>
                </c:pt>
                <c:pt idx="17">
                  <c:v>4.2969188700179721</c:v>
                </c:pt>
                <c:pt idx="18">
                  <c:v>2.5139531467693392</c:v>
                </c:pt>
                <c:pt idx="19">
                  <c:v>3.3184552575794939</c:v>
                </c:pt>
                <c:pt idx="20">
                  <c:v>2.4444636395251167</c:v>
                </c:pt>
                <c:pt idx="21">
                  <c:v>2.9400785906964861</c:v>
                </c:pt>
                <c:pt idx="22">
                  <c:v>2.3594263602187264</c:v>
                </c:pt>
                <c:pt idx="23">
                  <c:v>2.8189533633925823</c:v>
                </c:pt>
                <c:pt idx="24">
                  <c:v>4.5211253506270221</c:v>
                </c:pt>
                <c:pt idx="25">
                  <c:v>2.8539239638565745</c:v>
                </c:pt>
                <c:pt idx="26">
                  <c:v>2.2084893497864431</c:v>
                </c:pt>
                <c:pt idx="27">
                  <c:v>3.3381158194990861</c:v>
                </c:pt>
                <c:pt idx="28">
                  <c:v>2.0429198413354053</c:v>
                </c:pt>
                <c:pt idx="29">
                  <c:v>4.4692281236977935</c:v>
                </c:pt>
                <c:pt idx="30">
                  <c:v>2.0599177878559729</c:v>
                </c:pt>
                <c:pt idx="31">
                  <c:v>4.4892452858940421</c:v>
                </c:pt>
                <c:pt idx="32">
                  <c:v>4.7679640621277937</c:v>
                </c:pt>
                <c:pt idx="33">
                  <c:v>4.0087264131010798</c:v>
                </c:pt>
                <c:pt idx="34">
                  <c:v>5.4367322209670679</c:v>
                </c:pt>
                <c:pt idx="35">
                  <c:v>4.588308842748873</c:v>
                </c:pt>
                <c:pt idx="36">
                  <c:v>1.7103068766231564</c:v>
                </c:pt>
                <c:pt idx="37">
                  <c:v>1.6451322327264641</c:v>
                </c:pt>
                <c:pt idx="38">
                  <c:v>1.5844269789638501</c:v>
                </c:pt>
                <c:pt idx="39">
                  <c:v>1.5527014410174198</c:v>
                </c:pt>
                <c:pt idx="40">
                  <c:v>1.8672347717032469</c:v>
                </c:pt>
                <c:pt idx="41">
                  <c:v>3.1017849294837569</c:v>
                </c:pt>
                <c:pt idx="42">
                  <c:v>3.2285206678070368</c:v>
                </c:pt>
                <c:pt idx="43">
                  <c:v>2.8474100654696728</c:v>
                </c:pt>
                <c:pt idx="44">
                  <c:v>2.5038970189676606</c:v>
                </c:pt>
                <c:pt idx="45">
                  <c:v>1.3576886363905469</c:v>
                </c:pt>
                <c:pt idx="46">
                  <c:v>3.2392067894308068</c:v>
                </c:pt>
                <c:pt idx="47">
                  <c:v>5.5029410056660604</c:v>
                </c:pt>
                <c:pt idx="48">
                  <c:v>4.5865971614209275</c:v>
                </c:pt>
                <c:pt idx="49">
                  <c:v>3.8905253080657491</c:v>
                </c:pt>
                <c:pt idx="50">
                  <c:v>4.8708432419428362</c:v>
                </c:pt>
                <c:pt idx="51">
                  <c:v>4.9070262833474558</c:v>
                </c:pt>
                <c:pt idx="52">
                  <c:v>4.9070262833474558</c:v>
                </c:pt>
                <c:pt idx="53">
                  <c:v>4.9070262833474558</c:v>
                </c:pt>
                <c:pt idx="54">
                  <c:v>4.9070262833474558</c:v>
                </c:pt>
                <c:pt idx="55">
                  <c:v>2.7795728061739529</c:v>
                </c:pt>
                <c:pt idx="56">
                  <c:v>2.4262532520639231</c:v>
                </c:pt>
                <c:pt idx="57">
                  <c:v>1.3033308675523969</c:v>
                </c:pt>
                <c:pt idx="58">
                  <c:v>3.9852858882489404</c:v>
                </c:pt>
                <c:pt idx="59">
                  <c:v>2.9577540777426985</c:v>
                </c:pt>
                <c:pt idx="60">
                  <c:v>2.3928160327895465</c:v>
                </c:pt>
                <c:pt idx="61">
                  <c:v>1.7943456751549132</c:v>
                </c:pt>
                <c:pt idx="62">
                  <c:v>3.294610585747145</c:v>
                </c:pt>
                <c:pt idx="63">
                  <c:v>8.6836570446531702E-2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3.4366325892630467</c:v>
                </c:pt>
                <c:pt idx="68">
                  <c:v>4.1956443914478783</c:v>
                </c:pt>
                <c:pt idx="69">
                  <c:v>5.1803841687554897</c:v>
                </c:pt>
                <c:pt idx="70">
                  <c:v>5.2794120655826555</c:v>
                </c:pt>
                <c:pt idx="71">
                  <c:v>2.3298166505804505</c:v>
                </c:pt>
                <c:pt idx="72">
                  <c:v>2.0849630139530611</c:v>
                </c:pt>
                <c:pt idx="73">
                  <c:v>2.2791318645918497</c:v>
                </c:pt>
                <c:pt idx="74">
                  <c:v>2.9966116212222325</c:v>
                </c:pt>
                <c:pt idx="75">
                  <c:v>4.2617937427674297</c:v>
                </c:pt>
                <c:pt idx="76">
                  <c:v>1.8670802449166972</c:v>
                </c:pt>
                <c:pt idx="77">
                  <c:v>1.840929557961978</c:v>
                </c:pt>
                <c:pt idx="78">
                  <c:v>2.8607588024924677</c:v>
                </c:pt>
                <c:pt idx="79">
                  <c:v>0</c:v>
                </c:pt>
                <c:pt idx="80">
                  <c:v>0</c:v>
                </c:pt>
                <c:pt idx="81">
                  <c:v>1.5696756141862105</c:v>
                </c:pt>
                <c:pt idx="82">
                  <c:v>0</c:v>
                </c:pt>
                <c:pt idx="83">
                  <c:v>1.5464133894723995</c:v>
                </c:pt>
                <c:pt idx="84">
                  <c:v>2.8640276383618071</c:v>
                </c:pt>
                <c:pt idx="85">
                  <c:v>1.3651178088208651</c:v>
                </c:pt>
                <c:pt idx="86">
                  <c:v>2.0071290602351057</c:v>
                </c:pt>
                <c:pt idx="87">
                  <c:v>1.7952609491983278</c:v>
                </c:pt>
                <c:pt idx="88">
                  <c:v>0.52646527818302413</c:v>
                </c:pt>
                <c:pt idx="89">
                  <c:v>2.1951049527359814</c:v>
                </c:pt>
                <c:pt idx="90">
                  <c:v>1.8601265395219198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2.4467639313462515</c:v>
                </c:pt>
                <c:pt idx="98">
                  <c:v>0.88838506233510106</c:v>
                </c:pt>
                <c:pt idx="99">
                  <c:v>2.6698768377735602</c:v>
                </c:pt>
                <c:pt idx="100">
                  <c:v>2.4356023426869422</c:v>
                </c:pt>
                <c:pt idx="101">
                  <c:v>2.0024637599855768</c:v>
                </c:pt>
                <c:pt idx="102">
                  <c:v>0</c:v>
                </c:pt>
                <c:pt idx="103">
                  <c:v>1.2111558594116651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0.94199397059227419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0.72188839316475928</c:v>
                </c:pt>
                <c:pt idx="112">
                  <c:v>0.10845271058649519</c:v>
                </c:pt>
                <c:pt idx="113">
                  <c:v>0.28598021498137083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0.67730147190696322</c:v>
                </c:pt>
                <c:pt idx="131">
                  <c:v>1.9992781308474559</c:v>
                </c:pt>
                <c:pt idx="132">
                  <c:v>7.0938361482361323E-2</c:v>
                </c:pt>
                <c:pt idx="133">
                  <c:v>0</c:v>
                </c:pt>
                <c:pt idx="134">
                  <c:v>0</c:v>
                </c:pt>
                <c:pt idx="135">
                  <c:v>0.24082273328092807</c:v>
                </c:pt>
                <c:pt idx="136">
                  <c:v>0</c:v>
                </c:pt>
                <c:pt idx="137">
                  <c:v>0.3105618607188072</c:v>
                </c:pt>
                <c:pt idx="138">
                  <c:v>1.9082737402450327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1.9856322269274469</c:v>
                </c:pt>
                <c:pt idx="143">
                  <c:v>0</c:v>
                </c:pt>
                <c:pt idx="144">
                  <c:v>1.1443051942146933</c:v>
                </c:pt>
                <c:pt idx="145">
                  <c:v>0</c:v>
                </c:pt>
                <c:pt idx="146">
                  <c:v>0.31239240880563557</c:v>
                </c:pt>
                <c:pt idx="147">
                  <c:v>0.86519415767662089</c:v>
                </c:pt>
                <c:pt idx="148">
                  <c:v>1.0902208189219778</c:v>
                </c:pt>
                <c:pt idx="149">
                  <c:v>1.0600286621651671</c:v>
                </c:pt>
                <c:pt idx="150">
                  <c:v>0.25364845656462709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0.2742005191758583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0.5122906372226872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0.11541830265716069</c:v>
                </c:pt>
                <c:pt idx="229">
                  <c:v>0.92364094302041799</c:v>
                </c:pt>
                <c:pt idx="230">
                  <c:v>0</c:v>
                </c:pt>
                <c:pt idx="231">
                  <c:v>0</c:v>
                </c:pt>
                <c:pt idx="232">
                  <c:v>3.6253041239692863E-2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1.1510805994711433</c:v>
                </c:pt>
                <c:pt idx="246">
                  <c:v>1.3656113259069462</c:v>
                </c:pt>
                <c:pt idx="247">
                  <c:v>2.6775794037493128</c:v>
                </c:pt>
                <c:pt idx="248">
                  <c:v>1.1848387589945073</c:v>
                </c:pt>
                <c:pt idx="249">
                  <c:v>0</c:v>
                </c:pt>
                <c:pt idx="250">
                  <c:v>1.0793088504563286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0.38875241471341671</c:v>
                </c:pt>
                <c:pt idx="260">
                  <c:v>0.73710333830205066</c:v>
                </c:pt>
                <c:pt idx="261">
                  <c:v>0</c:v>
                </c:pt>
                <c:pt idx="262">
                  <c:v>0</c:v>
                </c:pt>
                <c:pt idx="263">
                  <c:v>2.6703047581055461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1.5946200235749548</c:v>
                </c:pt>
                <c:pt idx="268">
                  <c:v>0.19473809086117821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1.8447751176486196</c:v>
                </c:pt>
                <c:pt idx="273">
                  <c:v>0</c:v>
                </c:pt>
                <c:pt idx="274">
                  <c:v>0.13163745187032205</c:v>
                </c:pt>
                <c:pt idx="275">
                  <c:v>0.88891379937543036</c:v>
                </c:pt>
                <c:pt idx="276">
                  <c:v>0</c:v>
                </c:pt>
                <c:pt idx="277">
                  <c:v>0.33889353266235922</c:v>
                </c:pt>
                <c:pt idx="278">
                  <c:v>0.47203618928954505</c:v>
                </c:pt>
                <c:pt idx="279">
                  <c:v>0.37915370389673786</c:v>
                </c:pt>
                <c:pt idx="280">
                  <c:v>5.0558712388233618</c:v>
                </c:pt>
                <c:pt idx="281">
                  <c:v>2.3018473022147901</c:v>
                </c:pt>
                <c:pt idx="282">
                  <c:v>0.58946466039212186</c:v>
                </c:pt>
                <c:pt idx="283">
                  <c:v>1.908754930581809</c:v>
                </c:pt>
                <c:pt idx="284">
                  <c:v>1.8077895055848163</c:v>
                </c:pt>
                <c:pt idx="285">
                  <c:v>1.8077895055848163</c:v>
                </c:pt>
                <c:pt idx="286">
                  <c:v>1.8077895055848163</c:v>
                </c:pt>
                <c:pt idx="287">
                  <c:v>1.9846870161576025</c:v>
                </c:pt>
                <c:pt idx="288">
                  <c:v>0.83838354017338101</c:v>
                </c:pt>
                <c:pt idx="289">
                  <c:v>4.8538571820981566</c:v>
                </c:pt>
                <c:pt idx="290">
                  <c:v>1.2929300261499517</c:v>
                </c:pt>
                <c:pt idx="291">
                  <c:v>2.2196984851493071</c:v>
                </c:pt>
                <c:pt idx="292">
                  <c:v>2.1217403891521069</c:v>
                </c:pt>
                <c:pt idx="293">
                  <c:v>1.2057531451836301</c:v>
                </c:pt>
                <c:pt idx="294">
                  <c:v>3.4870796417338772</c:v>
                </c:pt>
                <c:pt idx="295">
                  <c:v>1.0957300731595918</c:v>
                </c:pt>
                <c:pt idx="296">
                  <c:v>1.2415795863115946</c:v>
                </c:pt>
                <c:pt idx="297">
                  <c:v>1.5894431561887998</c:v>
                </c:pt>
                <c:pt idx="298">
                  <c:v>1.3562146885803719</c:v>
                </c:pt>
                <c:pt idx="299">
                  <c:v>1.8188560008370178</c:v>
                </c:pt>
                <c:pt idx="300">
                  <c:v>3.021692507346986</c:v>
                </c:pt>
                <c:pt idx="301">
                  <c:v>3.231064416447178</c:v>
                </c:pt>
                <c:pt idx="302">
                  <c:v>3.0349342642867851</c:v>
                </c:pt>
                <c:pt idx="303">
                  <c:v>4.1047232075766757</c:v>
                </c:pt>
                <c:pt idx="304">
                  <c:v>3.5741019959136486</c:v>
                </c:pt>
                <c:pt idx="305">
                  <c:v>4.132038788768468</c:v>
                </c:pt>
                <c:pt idx="306">
                  <c:v>3.4873292619275356</c:v>
                </c:pt>
                <c:pt idx="307">
                  <c:v>3.2414771445255113</c:v>
                </c:pt>
                <c:pt idx="308">
                  <c:v>3.8161741503831275</c:v>
                </c:pt>
                <c:pt idx="309">
                  <c:v>4.9000606912767903</c:v>
                </c:pt>
                <c:pt idx="310">
                  <c:v>4.8606325873546066</c:v>
                </c:pt>
                <c:pt idx="311">
                  <c:v>5.2242816628117525</c:v>
                </c:pt>
                <c:pt idx="312">
                  <c:v>5.2242816628117525</c:v>
                </c:pt>
                <c:pt idx="313">
                  <c:v>3.1832443193477076</c:v>
                </c:pt>
                <c:pt idx="314">
                  <c:v>4.0962361209922804</c:v>
                </c:pt>
                <c:pt idx="315">
                  <c:v>4.2307338586707557</c:v>
                </c:pt>
                <c:pt idx="316">
                  <c:v>2.1992177425934067</c:v>
                </c:pt>
                <c:pt idx="317">
                  <c:v>3.2003730193030488</c:v>
                </c:pt>
                <c:pt idx="318">
                  <c:v>2.3248242467072768</c:v>
                </c:pt>
                <c:pt idx="319">
                  <c:v>2.2815567464731066</c:v>
                </c:pt>
                <c:pt idx="320">
                  <c:v>2.3100134485501949</c:v>
                </c:pt>
                <c:pt idx="321">
                  <c:v>2.3520090744642963</c:v>
                </c:pt>
                <c:pt idx="322">
                  <c:v>2.9114435884810681</c:v>
                </c:pt>
                <c:pt idx="323">
                  <c:v>2.4854964446922487</c:v>
                </c:pt>
                <c:pt idx="324">
                  <c:v>2.5477350796444802</c:v>
                </c:pt>
                <c:pt idx="325">
                  <c:v>2.5309273199381286</c:v>
                </c:pt>
                <c:pt idx="326">
                  <c:v>2.7024520530093086</c:v>
                </c:pt>
                <c:pt idx="327">
                  <c:v>2.6184489145052181</c:v>
                </c:pt>
                <c:pt idx="328">
                  <c:v>5.5991279869558728</c:v>
                </c:pt>
                <c:pt idx="329">
                  <c:v>3.5324986303038686</c:v>
                </c:pt>
                <c:pt idx="330">
                  <c:v>2.6241307455799254</c:v>
                </c:pt>
                <c:pt idx="331">
                  <c:v>2.6361719482549852</c:v>
                </c:pt>
                <c:pt idx="332">
                  <c:v>5.1822622635458737</c:v>
                </c:pt>
                <c:pt idx="333">
                  <c:v>5.1999496372679754</c:v>
                </c:pt>
                <c:pt idx="334">
                  <c:v>3.8627936932178586</c:v>
                </c:pt>
                <c:pt idx="335">
                  <c:v>4.2687831081898722</c:v>
                </c:pt>
                <c:pt idx="336">
                  <c:v>3.5801047672373461</c:v>
                </c:pt>
                <c:pt idx="337">
                  <c:v>5.1667263781595931</c:v>
                </c:pt>
                <c:pt idx="338">
                  <c:v>5.9691720940410358</c:v>
                </c:pt>
                <c:pt idx="339">
                  <c:v>5.1771034462102614</c:v>
                </c:pt>
                <c:pt idx="340">
                  <c:v>4.9623112129049094</c:v>
                </c:pt>
                <c:pt idx="341">
                  <c:v>5.2983118802453841</c:v>
                </c:pt>
                <c:pt idx="342">
                  <c:v>5.6275728023570739</c:v>
                </c:pt>
                <c:pt idx="343">
                  <c:v>4.0926463448739501</c:v>
                </c:pt>
                <c:pt idx="344">
                  <c:v>3.3852583760729114</c:v>
                </c:pt>
                <c:pt idx="345">
                  <c:v>4.6191309933277767</c:v>
                </c:pt>
                <c:pt idx="346">
                  <c:v>3.9826827062293568</c:v>
                </c:pt>
                <c:pt idx="347">
                  <c:v>5.2384862404985206</c:v>
                </c:pt>
                <c:pt idx="348">
                  <c:v>4.8103757216979925</c:v>
                </c:pt>
                <c:pt idx="349">
                  <c:v>3.2370671877708741</c:v>
                </c:pt>
                <c:pt idx="350">
                  <c:v>3.7954437876335687</c:v>
                </c:pt>
                <c:pt idx="351">
                  <c:v>4.1393253210881245</c:v>
                </c:pt>
                <c:pt idx="352">
                  <c:v>4.01199524897042</c:v>
                </c:pt>
                <c:pt idx="353">
                  <c:v>3.0171636838334646</c:v>
                </c:pt>
                <c:pt idx="354">
                  <c:v>2.9798276348676587</c:v>
                </c:pt>
                <c:pt idx="355">
                  <c:v>3.3457589520953976</c:v>
                </c:pt>
                <c:pt idx="356">
                  <c:v>3.3569086540788189</c:v>
                </c:pt>
                <c:pt idx="357">
                  <c:v>3.5747438764116288</c:v>
                </c:pt>
                <c:pt idx="358">
                  <c:v>3.445749669669532</c:v>
                </c:pt>
                <c:pt idx="359">
                  <c:v>3.3549116925295488</c:v>
                </c:pt>
                <c:pt idx="360">
                  <c:v>2.946687582490497</c:v>
                </c:pt>
                <c:pt idx="361">
                  <c:v>5.1776858933287979</c:v>
                </c:pt>
                <c:pt idx="362">
                  <c:v>5.7260182520657033</c:v>
                </c:pt>
                <c:pt idx="363">
                  <c:v>5.678542868566999</c:v>
                </c:pt>
                <c:pt idx="364">
                  <c:v>5.678542868566999</c:v>
                </c:pt>
                <c:pt idx="365">
                  <c:v>5.678542868566999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B0-4D14-B309-7F01D7E4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549935"/>
        <c:axId val="1127549519"/>
      </c:scatterChart>
      <c:valAx>
        <c:axId val="1127549935"/>
        <c:scaling>
          <c:orientation val="minMax"/>
          <c:max val="36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Dia do 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27549519"/>
        <c:crosses val="autoZero"/>
        <c:crossBetween val="midCat"/>
      </c:valAx>
      <c:valAx>
        <c:axId val="1127549519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Q [kWh/vivenda]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27549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Défice Prédios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'Hot Water'!$H$2:$H$367</c:f>
              <c:numCache>
                <c:formatCode>General</c:formatCode>
                <c:ptCount val="36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</c:numCache>
            </c:numRef>
          </c:xVal>
          <c:yVal>
            <c:numRef>
              <c:f>'Hot Water'!$O$2:$O$367</c:f>
              <c:numCache>
                <c:formatCode>0.0</c:formatCode>
                <c:ptCount val="366"/>
                <c:pt idx="0">
                  <c:v>23.731670930324338</c:v>
                </c:pt>
                <c:pt idx="1">
                  <c:v>16.27463613172376</c:v>
                </c:pt>
                <c:pt idx="2">
                  <c:v>17.664759103533072</c:v>
                </c:pt>
                <c:pt idx="3">
                  <c:v>15.391218379689798</c:v>
                </c:pt>
                <c:pt idx="4">
                  <c:v>23.368128834950188</c:v>
                </c:pt>
                <c:pt idx="5">
                  <c:v>22.99079819554537</c:v>
                </c:pt>
                <c:pt idx="6">
                  <c:v>21.671139438403138</c:v>
                </c:pt>
                <c:pt idx="7">
                  <c:v>21.500209039126386</c:v>
                </c:pt>
                <c:pt idx="8">
                  <c:v>20.12206783661269</c:v>
                </c:pt>
                <c:pt idx="9">
                  <c:v>22.285870768653254</c:v>
                </c:pt>
                <c:pt idx="10">
                  <c:v>20.902166601823737</c:v>
                </c:pt>
                <c:pt idx="11">
                  <c:v>11.184333595932367</c:v>
                </c:pt>
                <c:pt idx="12">
                  <c:v>23.015142107765037</c:v>
                </c:pt>
                <c:pt idx="13">
                  <c:v>16.095147325807282</c:v>
                </c:pt>
                <c:pt idx="14">
                  <c:v>21.478717929119963</c:v>
                </c:pt>
                <c:pt idx="15">
                  <c:v>19.23646293621524</c:v>
                </c:pt>
                <c:pt idx="16">
                  <c:v>21.919047950733876</c:v>
                </c:pt>
                <c:pt idx="17">
                  <c:v>17.187675480071889</c:v>
                </c:pt>
                <c:pt idx="18">
                  <c:v>10.055812587077357</c:v>
                </c:pt>
                <c:pt idx="19">
                  <c:v>13.273821030317976</c:v>
                </c:pt>
                <c:pt idx="20">
                  <c:v>9.7778545581004668</c:v>
                </c:pt>
                <c:pt idx="21">
                  <c:v>11.760314362785945</c:v>
                </c:pt>
                <c:pt idx="22">
                  <c:v>9.4377054408749057</c:v>
                </c:pt>
                <c:pt idx="23">
                  <c:v>11.275813453570329</c:v>
                </c:pt>
                <c:pt idx="24">
                  <c:v>18.084501402508089</c:v>
                </c:pt>
                <c:pt idx="25">
                  <c:v>11.415695855426298</c:v>
                </c:pt>
                <c:pt idx="26">
                  <c:v>8.8339573991457723</c:v>
                </c:pt>
                <c:pt idx="27">
                  <c:v>13.352463277996344</c:v>
                </c:pt>
                <c:pt idx="28">
                  <c:v>8.1716793653416211</c:v>
                </c:pt>
                <c:pt idx="29">
                  <c:v>17.876912494791174</c:v>
                </c:pt>
                <c:pt idx="30">
                  <c:v>8.2396711514238916</c:v>
                </c:pt>
                <c:pt idx="31">
                  <c:v>17.956981143576169</c:v>
                </c:pt>
                <c:pt idx="32">
                  <c:v>19.071856248511175</c:v>
                </c:pt>
                <c:pt idx="33">
                  <c:v>16.034905652404319</c:v>
                </c:pt>
                <c:pt idx="34">
                  <c:v>21.746928883868271</c:v>
                </c:pt>
                <c:pt idx="35">
                  <c:v>18.353235370995492</c:v>
                </c:pt>
                <c:pt idx="36">
                  <c:v>6.8412275064926256</c:v>
                </c:pt>
                <c:pt idx="37">
                  <c:v>6.5805289309058566</c:v>
                </c:pt>
                <c:pt idx="38">
                  <c:v>6.3377079158554004</c:v>
                </c:pt>
                <c:pt idx="39">
                  <c:v>6.2108057640696792</c:v>
                </c:pt>
                <c:pt idx="40">
                  <c:v>7.4689390868129877</c:v>
                </c:pt>
                <c:pt idx="41">
                  <c:v>12.407139717935028</c:v>
                </c:pt>
                <c:pt idx="42">
                  <c:v>12.914082671228147</c:v>
                </c:pt>
                <c:pt idx="43">
                  <c:v>11.389640261878691</c:v>
                </c:pt>
                <c:pt idx="44">
                  <c:v>10.015588075870642</c:v>
                </c:pt>
                <c:pt idx="45">
                  <c:v>5.4307545455621877</c:v>
                </c:pt>
                <c:pt idx="46">
                  <c:v>12.956827157723227</c:v>
                </c:pt>
                <c:pt idx="47">
                  <c:v>22.011764022664241</c:v>
                </c:pt>
                <c:pt idx="48">
                  <c:v>18.34638864568371</c:v>
                </c:pt>
                <c:pt idx="49">
                  <c:v>15.562101232262997</c:v>
                </c:pt>
                <c:pt idx="50">
                  <c:v>19.483372967771345</c:v>
                </c:pt>
                <c:pt idx="51">
                  <c:v>19.628105133389823</c:v>
                </c:pt>
                <c:pt idx="52">
                  <c:v>19.628105133389823</c:v>
                </c:pt>
                <c:pt idx="53">
                  <c:v>19.628105133389823</c:v>
                </c:pt>
                <c:pt idx="54">
                  <c:v>19.628105133389823</c:v>
                </c:pt>
                <c:pt idx="55">
                  <c:v>11.118291224695811</c:v>
                </c:pt>
                <c:pt idx="56">
                  <c:v>9.7050130082556922</c:v>
                </c:pt>
                <c:pt idx="57">
                  <c:v>5.2133234702095876</c:v>
                </c:pt>
                <c:pt idx="58">
                  <c:v>15.941143552995761</c:v>
                </c:pt>
                <c:pt idx="59">
                  <c:v>11.831016310970794</c:v>
                </c:pt>
                <c:pt idx="60">
                  <c:v>9.5712641311581859</c:v>
                </c:pt>
                <c:pt idx="61">
                  <c:v>7.1773827006196527</c:v>
                </c:pt>
                <c:pt idx="62">
                  <c:v>13.17844234298858</c:v>
                </c:pt>
                <c:pt idx="63">
                  <c:v>0.34734628178612681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13.746530357052187</c:v>
                </c:pt>
                <c:pt idx="68">
                  <c:v>16.782577565791513</c:v>
                </c:pt>
                <c:pt idx="69">
                  <c:v>20.721536675021959</c:v>
                </c:pt>
                <c:pt idx="70">
                  <c:v>21.117648262330622</c:v>
                </c:pt>
                <c:pt idx="71">
                  <c:v>9.319266602321802</c:v>
                </c:pt>
                <c:pt idx="72">
                  <c:v>8.3398520558122442</c:v>
                </c:pt>
                <c:pt idx="73">
                  <c:v>9.1165274583673988</c:v>
                </c:pt>
                <c:pt idx="74">
                  <c:v>11.98644648488893</c:v>
                </c:pt>
                <c:pt idx="75">
                  <c:v>17.047174971069719</c:v>
                </c:pt>
                <c:pt idx="76">
                  <c:v>7.4683209796667889</c:v>
                </c:pt>
                <c:pt idx="77">
                  <c:v>7.363718231847912</c:v>
                </c:pt>
                <c:pt idx="78">
                  <c:v>11.443035209969871</c:v>
                </c:pt>
                <c:pt idx="79">
                  <c:v>0</c:v>
                </c:pt>
                <c:pt idx="80">
                  <c:v>0</c:v>
                </c:pt>
                <c:pt idx="81">
                  <c:v>6.278702456744842</c:v>
                </c:pt>
                <c:pt idx="82">
                  <c:v>0</c:v>
                </c:pt>
                <c:pt idx="83">
                  <c:v>6.1856535578895979</c:v>
                </c:pt>
                <c:pt idx="84">
                  <c:v>11.456110553447228</c:v>
                </c:pt>
                <c:pt idx="85">
                  <c:v>5.4604712352834603</c:v>
                </c:pt>
                <c:pt idx="86">
                  <c:v>8.0285162409404229</c:v>
                </c:pt>
                <c:pt idx="87">
                  <c:v>7.1810437967933112</c:v>
                </c:pt>
                <c:pt idx="88">
                  <c:v>2.1058611127320965</c:v>
                </c:pt>
                <c:pt idx="89">
                  <c:v>8.7804198109439255</c:v>
                </c:pt>
                <c:pt idx="90">
                  <c:v>7.440506158087679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9.7870557253850059</c:v>
                </c:pt>
                <c:pt idx="98">
                  <c:v>3.5535402493404042</c:v>
                </c:pt>
                <c:pt idx="99">
                  <c:v>10.679507351094241</c:v>
                </c:pt>
                <c:pt idx="100">
                  <c:v>9.7424093707477688</c:v>
                </c:pt>
                <c:pt idx="101">
                  <c:v>8.0098550399423072</c:v>
                </c:pt>
                <c:pt idx="102">
                  <c:v>0</c:v>
                </c:pt>
                <c:pt idx="103">
                  <c:v>4.8446234376466606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3.7679758823690968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2.8875535726590371</c:v>
                </c:pt>
                <c:pt idx="112">
                  <c:v>0.43381084234598077</c:v>
                </c:pt>
                <c:pt idx="113">
                  <c:v>1.1439208599254833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2.7092058876278529</c:v>
                </c:pt>
                <c:pt idx="131">
                  <c:v>7.9971125233898235</c:v>
                </c:pt>
                <c:pt idx="132">
                  <c:v>0.28375344592944529</c:v>
                </c:pt>
                <c:pt idx="133">
                  <c:v>0</c:v>
                </c:pt>
                <c:pt idx="134">
                  <c:v>0</c:v>
                </c:pt>
                <c:pt idx="135">
                  <c:v>0.96329093312371228</c:v>
                </c:pt>
                <c:pt idx="136">
                  <c:v>0</c:v>
                </c:pt>
                <c:pt idx="137">
                  <c:v>1.2422474428752288</c:v>
                </c:pt>
                <c:pt idx="138">
                  <c:v>7.6330949609801308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7.9425289077097876</c:v>
                </c:pt>
                <c:pt idx="143">
                  <c:v>0</c:v>
                </c:pt>
                <c:pt idx="144">
                  <c:v>4.5772207768587734</c:v>
                </c:pt>
                <c:pt idx="145">
                  <c:v>0</c:v>
                </c:pt>
                <c:pt idx="146">
                  <c:v>1.2495696352225423</c:v>
                </c:pt>
                <c:pt idx="147">
                  <c:v>3.4607766307064836</c:v>
                </c:pt>
                <c:pt idx="148">
                  <c:v>4.360883275687911</c:v>
                </c:pt>
                <c:pt idx="149">
                  <c:v>4.2401146486606685</c:v>
                </c:pt>
                <c:pt idx="150">
                  <c:v>1.0145938262585084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1.0968020767034332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2.0491625488907488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0.46167321062864275</c:v>
                </c:pt>
                <c:pt idx="229">
                  <c:v>3.694563772081672</c:v>
                </c:pt>
                <c:pt idx="230">
                  <c:v>0</c:v>
                </c:pt>
                <c:pt idx="231">
                  <c:v>0</c:v>
                </c:pt>
                <c:pt idx="232">
                  <c:v>0.14501216495877145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4.6043223978845731</c:v>
                </c:pt>
                <c:pt idx="246">
                  <c:v>5.4624453036277849</c:v>
                </c:pt>
                <c:pt idx="247">
                  <c:v>10.710317614997251</c:v>
                </c:pt>
                <c:pt idx="248">
                  <c:v>4.7393550359780292</c:v>
                </c:pt>
                <c:pt idx="249">
                  <c:v>0</c:v>
                </c:pt>
                <c:pt idx="250">
                  <c:v>4.3172354018253145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1.5550096588536668</c:v>
                </c:pt>
                <c:pt idx="260">
                  <c:v>2.9484133532082026</c:v>
                </c:pt>
                <c:pt idx="261">
                  <c:v>0</c:v>
                </c:pt>
                <c:pt idx="262">
                  <c:v>0</c:v>
                </c:pt>
                <c:pt idx="263">
                  <c:v>10.681219032422185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6.3784800942998192</c:v>
                </c:pt>
                <c:pt idx="268">
                  <c:v>0.77895236344471286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7.3791004705944783</c:v>
                </c:pt>
                <c:pt idx="273">
                  <c:v>0</c:v>
                </c:pt>
                <c:pt idx="274">
                  <c:v>0.52654980748128821</c:v>
                </c:pt>
                <c:pt idx="275">
                  <c:v>3.5556551975017214</c:v>
                </c:pt>
                <c:pt idx="276">
                  <c:v>0</c:v>
                </c:pt>
                <c:pt idx="277">
                  <c:v>1.3555741306494369</c:v>
                </c:pt>
                <c:pt idx="278">
                  <c:v>1.8881447571581802</c:v>
                </c:pt>
                <c:pt idx="279">
                  <c:v>1.5166148155869514</c:v>
                </c:pt>
                <c:pt idx="280">
                  <c:v>20.223484955293447</c:v>
                </c:pt>
                <c:pt idx="281">
                  <c:v>9.2073892088591602</c:v>
                </c:pt>
                <c:pt idx="282">
                  <c:v>2.3578586415684875</c:v>
                </c:pt>
                <c:pt idx="283">
                  <c:v>7.635019722327236</c:v>
                </c:pt>
                <c:pt idx="284">
                  <c:v>7.2311580223392653</c:v>
                </c:pt>
                <c:pt idx="285">
                  <c:v>7.2311580223392653</c:v>
                </c:pt>
                <c:pt idx="286">
                  <c:v>7.2311580223392653</c:v>
                </c:pt>
                <c:pt idx="287">
                  <c:v>7.9387480646304098</c:v>
                </c:pt>
                <c:pt idx="288">
                  <c:v>3.3535341606935241</c:v>
                </c:pt>
                <c:pt idx="289">
                  <c:v>19.415428728392627</c:v>
                </c:pt>
                <c:pt idx="290">
                  <c:v>5.1717201045998067</c:v>
                </c:pt>
                <c:pt idx="291">
                  <c:v>8.8787939405972285</c:v>
                </c:pt>
                <c:pt idx="292">
                  <c:v>8.4869615566084278</c:v>
                </c:pt>
                <c:pt idx="293">
                  <c:v>4.8230125807345203</c:v>
                </c:pt>
                <c:pt idx="294">
                  <c:v>13.948318566935509</c:v>
                </c:pt>
                <c:pt idx="295">
                  <c:v>4.3829202926383672</c:v>
                </c:pt>
                <c:pt idx="296">
                  <c:v>4.9663183452463784</c:v>
                </c:pt>
                <c:pt idx="297">
                  <c:v>6.3577726247551993</c:v>
                </c:pt>
                <c:pt idx="298">
                  <c:v>5.4248587543214875</c:v>
                </c:pt>
                <c:pt idx="299">
                  <c:v>7.2754240033480713</c:v>
                </c:pt>
                <c:pt idx="300">
                  <c:v>12.086770029387944</c:v>
                </c:pt>
                <c:pt idx="301">
                  <c:v>12.924257665788712</c:v>
                </c:pt>
                <c:pt idx="302">
                  <c:v>12.139737057147141</c:v>
                </c:pt>
                <c:pt idx="303">
                  <c:v>16.418892830306703</c:v>
                </c:pt>
                <c:pt idx="304">
                  <c:v>14.296407983654595</c:v>
                </c:pt>
                <c:pt idx="305">
                  <c:v>16.528155155073872</c:v>
                </c:pt>
                <c:pt idx="306">
                  <c:v>13.949317047710142</c:v>
                </c:pt>
                <c:pt idx="307">
                  <c:v>12.965908578102045</c:v>
                </c:pt>
                <c:pt idx="308">
                  <c:v>15.26469660153251</c:v>
                </c:pt>
                <c:pt idx="309">
                  <c:v>19.600242765107161</c:v>
                </c:pt>
                <c:pt idx="310">
                  <c:v>19.442530349418426</c:v>
                </c:pt>
                <c:pt idx="311">
                  <c:v>20.89712665124701</c:v>
                </c:pt>
                <c:pt idx="312">
                  <c:v>20.89712665124701</c:v>
                </c:pt>
                <c:pt idx="313">
                  <c:v>12.73297727739083</c:v>
                </c:pt>
                <c:pt idx="314">
                  <c:v>16.384944483969122</c:v>
                </c:pt>
                <c:pt idx="315">
                  <c:v>16.922935434683023</c:v>
                </c:pt>
                <c:pt idx="316">
                  <c:v>8.796870970373627</c:v>
                </c:pt>
                <c:pt idx="317">
                  <c:v>12.801492077212195</c:v>
                </c:pt>
                <c:pt idx="318">
                  <c:v>9.2992969868291073</c:v>
                </c:pt>
                <c:pt idx="319">
                  <c:v>9.1262269858924263</c:v>
                </c:pt>
                <c:pt idx="320">
                  <c:v>9.2400537942007794</c:v>
                </c:pt>
                <c:pt idx="321">
                  <c:v>9.4080362978571852</c:v>
                </c:pt>
                <c:pt idx="322">
                  <c:v>11.645774353924272</c:v>
                </c:pt>
                <c:pt idx="323">
                  <c:v>9.9419857787689949</c:v>
                </c:pt>
                <c:pt idx="324">
                  <c:v>10.190940318577921</c:v>
                </c:pt>
                <c:pt idx="325">
                  <c:v>10.123709279752514</c:v>
                </c:pt>
                <c:pt idx="326">
                  <c:v>10.809808212037234</c:v>
                </c:pt>
                <c:pt idx="327">
                  <c:v>10.473795658020872</c:v>
                </c:pt>
                <c:pt idx="328">
                  <c:v>22.396511947823491</c:v>
                </c:pt>
                <c:pt idx="329">
                  <c:v>14.129994521215474</c:v>
                </c:pt>
                <c:pt idx="330">
                  <c:v>10.496522982319702</c:v>
                </c:pt>
                <c:pt idx="331">
                  <c:v>10.544687793019941</c:v>
                </c:pt>
                <c:pt idx="332">
                  <c:v>20.729049054183495</c:v>
                </c:pt>
                <c:pt idx="333">
                  <c:v>20.799798549071902</c:v>
                </c:pt>
                <c:pt idx="334">
                  <c:v>15.451174772871434</c:v>
                </c:pt>
                <c:pt idx="335">
                  <c:v>17.075132432759489</c:v>
                </c:pt>
                <c:pt idx="336">
                  <c:v>14.320419068949384</c:v>
                </c:pt>
                <c:pt idx="337">
                  <c:v>20.666905512638372</c:v>
                </c:pt>
                <c:pt idx="338">
                  <c:v>23.876688376164143</c:v>
                </c:pt>
                <c:pt idx="339">
                  <c:v>20.708413784841046</c:v>
                </c:pt>
                <c:pt idx="340">
                  <c:v>19.849244851619638</c:v>
                </c:pt>
                <c:pt idx="341">
                  <c:v>21.193247520981537</c:v>
                </c:pt>
                <c:pt idx="342">
                  <c:v>22.510291209428296</c:v>
                </c:pt>
                <c:pt idx="343">
                  <c:v>16.3705853794958</c:v>
                </c:pt>
                <c:pt idx="344">
                  <c:v>13.541033504291645</c:v>
                </c:pt>
                <c:pt idx="345">
                  <c:v>18.476523973311107</c:v>
                </c:pt>
                <c:pt idx="346">
                  <c:v>15.930730824917427</c:v>
                </c:pt>
                <c:pt idx="347">
                  <c:v>20.953944961994083</c:v>
                </c:pt>
                <c:pt idx="348">
                  <c:v>19.24150288679197</c:v>
                </c:pt>
                <c:pt idx="349">
                  <c:v>12.948268751083496</c:v>
                </c:pt>
                <c:pt idx="350">
                  <c:v>15.181775150534275</c:v>
                </c:pt>
                <c:pt idx="351">
                  <c:v>16.557301284352498</c:v>
                </c:pt>
                <c:pt idx="352">
                  <c:v>16.04798099588168</c:v>
                </c:pt>
                <c:pt idx="353">
                  <c:v>12.068654735333858</c:v>
                </c:pt>
                <c:pt idx="354">
                  <c:v>11.919310539470635</c:v>
                </c:pt>
                <c:pt idx="355">
                  <c:v>13.383035808381591</c:v>
                </c:pt>
                <c:pt idx="356">
                  <c:v>13.427634616315276</c:v>
                </c:pt>
                <c:pt idx="357">
                  <c:v>14.298975505646515</c:v>
                </c:pt>
                <c:pt idx="358">
                  <c:v>13.782998678678128</c:v>
                </c:pt>
                <c:pt idx="359">
                  <c:v>13.419646770118195</c:v>
                </c:pt>
                <c:pt idx="360">
                  <c:v>11.786750329961988</c:v>
                </c:pt>
                <c:pt idx="361">
                  <c:v>20.710743573315192</c:v>
                </c:pt>
                <c:pt idx="362">
                  <c:v>22.904073008262813</c:v>
                </c:pt>
                <c:pt idx="363">
                  <c:v>22.714171474267996</c:v>
                </c:pt>
                <c:pt idx="364">
                  <c:v>22.714171474267996</c:v>
                </c:pt>
                <c:pt idx="365">
                  <c:v>22.714171474267996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B0-4D14-B309-7F01D7E4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549935"/>
        <c:axId val="1127549519"/>
      </c:scatterChart>
      <c:valAx>
        <c:axId val="1127549935"/>
        <c:scaling>
          <c:orientation val="minMax"/>
          <c:max val="36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Dia do ano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27549519"/>
        <c:crosses val="autoZero"/>
        <c:crossBetween val="midCat"/>
      </c:valAx>
      <c:valAx>
        <c:axId val="1127549519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Q [kWh/prédio]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275499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Primavera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v>Temperatura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Comfort'!$F$1903:$F$4158</c:f>
              <c:numCache>
                <c:formatCode>0.0</c:formatCode>
                <c:ptCount val="2256"/>
                <c:pt idx="0">
                  <c:v>10.4</c:v>
                </c:pt>
                <c:pt idx="1">
                  <c:v>10.199999999999999</c:v>
                </c:pt>
                <c:pt idx="2">
                  <c:v>10.3</c:v>
                </c:pt>
                <c:pt idx="3">
                  <c:v>10.5</c:v>
                </c:pt>
                <c:pt idx="4">
                  <c:v>10.3</c:v>
                </c:pt>
                <c:pt idx="5">
                  <c:v>9.6999999999999993</c:v>
                </c:pt>
                <c:pt idx="6">
                  <c:v>9.6</c:v>
                </c:pt>
                <c:pt idx="7">
                  <c:v>9.4</c:v>
                </c:pt>
                <c:pt idx="8">
                  <c:v>9.1</c:v>
                </c:pt>
                <c:pt idx="9">
                  <c:v>8.9</c:v>
                </c:pt>
                <c:pt idx="10">
                  <c:v>9.4</c:v>
                </c:pt>
                <c:pt idx="11">
                  <c:v>9.9</c:v>
                </c:pt>
                <c:pt idx="12">
                  <c:v>11.6</c:v>
                </c:pt>
                <c:pt idx="13">
                  <c:v>12.2</c:v>
                </c:pt>
                <c:pt idx="14">
                  <c:v>12.8</c:v>
                </c:pt>
                <c:pt idx="15">
                  <c:v>13.6</c:v>
                </c:pt>
                <c:pt idx="16">
                  <c:v>14.1</c:v>
                </c:pt>
                <c:pt idx="17">
                  <c:v>14.3</c:v>
                </c:pt>
                <c:pt idx="18">
                  <c:v>14</c:v>
                </c:pt>
                <c:pt idx="19">
                  <c:v>13.2</c:v>
                </c:pt>
                <c:pt idx="20">
                  <c:v>12.1</c:v>
                </c:pt>
                <c:pt idx="21">
                  <c:v>11.9</c:v>
                </c:pt>
                <c:pt idx="22">
                  <c:v>11.8</c:v>
                </c:pt>
                <c:pt idx="23">
                  <c:v>11.5</c:v>
                </c:pt>
                <c:pt idx="24">
                  <c:v>11</c:v>
                </c:pt>
                <c:pt idx="25">
                  <c:v>10.5</c:v>
                </c:pt>
                <c:pt idx="26">
                  <c:v>9.9</c:v>
                </c:pt>
                <c:pt idx="27">
                  <c:v>9.8000000000000007</c:v>
                </c:pt>
                <c:pt idx="28">
                  <c:v>9.5</c:v>
                </c:pt>
                <c:pt idx="29">
                  <c:v>9.3000000000000007</c:v>
                </c:pt>
                <c:pt idx="30">
                  <c:v>9.1</c:v>
                </c:pt>
                <c:pt idx="31">
                  <c:v>8.6999999999999993</c:v>
                </c:pt>
                <c:pt idx="32">
                  <c:v>9.1999999999999993</c:v>
                </c:pt>
                <c:pt idx="33">
                  <c:v>9.8000000000000007</c:v>
                </c:pt>
                <c:pt idx="34">
                  <c:v>11.1</c:v>
                </c:pt>
                <c:pt idx="35">
                  <c:v>12.5</c:v>
                </c:pt>
                <c:pt idx="36">
                  <c:v>14.9</c:v>
                </c:pt>
                <c:pt idx="37">
                  <c:v>15.8</c:v>
                </c:pt>
                <c:pt idx="38">
                  <c:v>16.5</c:v>
                </c:pt>
                <c:pt idx="39">
                  <c:v>16.2</c:v>
                </c:pt>
                <c:pt idx="40">
                  <c:v>15.4</c:v>
                </c:pt>
                <c:pt idx="41">
                  <c:v>14.4</c:v>
                </c:pt>
                <c:pt idx="42">
                  <c:v>13.1</c:v>
                </c:pt>
                <c:pt idx="43">
                  <c:v>11.8</c:v>
                </c:pt>
                <c:pt idx="44">
                  <c:v>11.3</c:v>
                </c:pt>
                <c:pt idx="45">
                  <c:v>11.4</c:v>
                </c:pt>
                <c:pt idx="46">
                  <c:v>11.5</c:v>
                </c:pt>
                <c:pt idx="47">
                  <c:v>11.6</c:v>
                </c:pt>
                <c:pt idx="48">
                  <c:v>11.6</c:v>
                </c:pt>
                <c:pt idx="49">
                  <c:v>11.8</c:v>
                </c:pt>
                <c:pt idx="50">
                  <c:v>12</c:v>
                </c:pt>
                <c:pt idx="51">
                  <c:v>11.8</c:v>
                </c:pt>
                <c:pt idx="52">
                  <c:v>12.1</c:v>
                </c:pt>
                <c:pt idx="53">
                  <c:v>12</c:v>
                </c:pt>
                <c:pt idx="54">
                  <c:v>11.7</c:v>
                </c:pt>
                <c:pt idx="55">
                  <c:v>11.9</c:v>
                </c:pt>
                <c:pt idx="56">
                  <c:v>12</c:v>
                </c:pt>
                <c:pt idx="57">
                  <c:v>12.6</c:v>
                </c:pt>
                <c:pt idx="58">
                  <c:v>13.3</c:v>
                </c:pt>
                <c:pt idx="59">
                  <c:v>13.8</c:v>
                </c:pt>
                <c:pt idx="60">
                  <c:v>14.9</c:v>
                </c:pt>
                <c:pt idx="61">
                  <c:v>15.8</c:v>
                </c:pt>
                <c:pt idx="62">
                  <c:v>15.8</c:v>
                </c:pt>
                <c:pt idx="63">
                  <c:v>15.5</c:v>
                </c:pt>
                <c:pt idx="64">
                  <c:v>15.6</c:v>
                </c:pt>
                <c:pt idx="65">
                  <c:v>15</c:v>
                </c:pt>
                <c:pt idx="66">
                  <c:v>14.3</c:v>
                </c:pt>
                <c:pt idx="67">
                  <c:v>13.1</c:v>
                </c:pt>
                <c:pt idx="68">
                  <c:v>12.7</c:v>
                </c:pt>
                <c:pt idx="69">
                  <c:v>12.3</c:v>
                </c:pt>
                <c:pt idx="70">
                  <c:v>11.9</c:v>
                </c:pt>
                <c:pt idx="71">
                  <c:v>11.8</c:v>
                </c:pt>
                <c:pt idx="72">
                  <c:v>12</c:v>
                </c:pt>
                <c:pt idx="73">
                  <c:v>12.3</c:v>
                </c:pt>
                <c:pt idx="74">
                  <c:v>10.5</c:v>
                </c:pt>
                <c:pt idx="75">
                  <c:v>9.5</c:v>
                </c:pt>
                <c:pt idx="76">
                  <c:v>9.4</c:v>
                </c:pt>
                <c:pt idx="77">
                  <c:v>8.9</c:v>
                </c:pt>
                <c:pt idx="78">
                  <c:v>8.6</c:v>
                </c:pt>
                <c:pt idx="79">
                  <c:v>8.5</c:v>
                </c:pt>
                <c:pt idx="80">
                  <c:v>8.9</c:v>
                </c:pt>
                <c:pt idx="81">
                  <c:v>10.1</c:v>
                </c:pt>
                <c:pt idx="82">
                  <c:v>10.9</c:v>
                </c:pt>
                <c:pt idx="83">
                  <c:v>11.8</c:v>
                </c:pt>
                <c:pt idx="84">
                  <c:v>11.6</c:v>
                </c:pt>
                <c:pt idx="85">
                  <c:v>12</c:v>
                </c:pt>
                <c:pt idx="86">
                  <c:v>12.3</c:v>
                </c:pt>
                <c:pt idx="87">
                  <c:v>12.4</c:v>
                </c:pt>
                <c:pt idx="88">
                  <c:v>12.4</c:v>
                </c:pt>
                <c:pt idx="89">
                  <c:v>12.2</c:v>
                </c:pt>
                <c:pt idx="90">
                  <c:v>11.7</c:v>
                </c:pt>
                <c:pt idx="91">
                  <c:v>10.8</c:v>
                </c:pt>
                <c:pt idx="92">
                  <c:v>10.5</c:v>
                </c:pt>
                <c:pt idx="93">
                  <c:v>10.3</c:v>
                </c:pt>
                <c:pt idx="94">
                  <c:v>10.1</c:v>
                </c:pt>
                <c:pt idx="95">
                  <c:v>9.1999999999999993</c:v>
                </c:pt>
                <c:pt idx="96">
                  <c:v>9.1</c:v>
                </c:pt>
                <c:pt idx="97">
                  <c:v>9.6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10.1</c:v>
                </c:pt>
                <c:pt idx="101">
                  <c:v>10.3</c:v>
                </c:pt>
                <c:pt idx="102">
                  <c:v>9.8000000000000007</c:v>
                </c:pt>
                <c:pt idx="103">
                  <c:v>9.9</c:v>
                </c:pt>
                <c:pt idx="104">
                  <c:v>10.6</c:v>
                </c:pt>
                <c:pt idx="105">
                  <c:v>11.7</c:v>
                </c:pt>
                <c:pt idx="106">
                  <c:v>12.4</c:v>
                </c:pt>
                <c:pt idx="107">
                  <c:v>13.1</c:v>
                </c:pt>
                <c:pt idx="108">
                  <c:v>13.7</c:v>
                </c:pt>
                <c:pt idx="109">
                  <c:v>14.2</c:v>
                </c:pt>
                <c:pt idx="110">
                  <c:v>14.6</c:v>
                </c:pt>
                <c:pt idx="111">
                  <c:v>14.8</c:v>
                </c:pt>
                <c:pt idx="112">
                  <c:v>14.4</c:v>
                </c:pt>
                <c:pt idx="113">
                  <c:v>14.2</c:v>
                </c:pt>
                <c:pt idx="114">
                  <c:v>13.3</c:v>
                </c:pt>
                <c:pt idx="115">
                  <c:v>12.7</c:v>
                </c:pt>
                <c:pt idx="116">
                  <c:v>12</c:v>
                </c:pt>
                <c:pt idx="117">
                  <c:v>11.7</c:v>
                </c:pt>
                <c:pt idx="118">
                  <c:v>11.5</c:v>
                </c:pt>
                <c:pt idx="119">
                  <c:v>11.6</c:v>
                </c:pt>
                <c:pt idx="120">
                  <c:v>11.5</c:v>
                </c:pt>
                <c:pt idx="121">
                  <c:v>11.5</c:v>
                </c:pt>
                <c:pt idx="122">
                  <c:v>11.3</c:v>
                </c:pt>
                <c:pt idx="123">
                  <c:v>11.4</c:v>
                </c:pt>
                <c:pt idx="124">
                  <c:v>11.4</c:v>
                </c:pt>
                <c:pt idx="125">
                  <c:v>11</c:v>
                </c:pt>
                <c:pt idx="126">
                  <c:v>10.7</c:v>
                </c:pt>
                <c:pt idx="127">
                  <c:v>10.8</c:v>
                </c:pt>
                <c:pt idx="128">
                  <c:v>11.1</c:v>
                </c:pt>
                <c:pt idx="129">
                  <c:v>12.6</c:v>
                </c:pt>
                <c:pt idx="130">
                  <c:v>13.3</c:v>
                </c:pt>
                <c:pt idx="131">
                  <c:v>13.5</c:v>
                </c:pt>
                <c:pt idx="132">
                  <c:v>15.1</c:v>
                </c:pt>
                <c:pt idx="133">
                  <c:v>15.2</c:v>
                </c:pt>
                <c:pt idx="134">
                  <c:v>15</c:v>
                </c:pt>
                <c:pt idx="135">
                  <c:v>14.8</c:v>
                </c:pt>
                <c:pt idx="136">
                  <c:v>14.9</c:v>
                </c:pt>
                <c:pt idx="137">
                  <c:v>14.7</c:v>
                </c:pt>
                <c:pt idx="138">
                  <c:v>14.1</c:v>
                </c:pt>
                <c:pt idx="139">
                  <c:v>13.1</c:v>
                </c:pt>
                <c:pt idx="140">
                  <c:v>12.6</c:v>
                </c:pt>
                <c:pt idx="141">
                  <c:v>12.4</c:v>
                </c:pt>
                <c:pt idx="142">
                  <c:v>12.3</c:v>
                </c:pt>
                <c:pt idx="143">
                  <c:v>12.2</c:v>
                </c:pt>
                <c:pt idx="144">
                  <c:v>12.1</c:v>
                </c:pt>
                <c:pt idx="145">
                  <c:v>11.9</c:v>
                </c:pt>
                <c:pt idx="146">
                  <c:v>11.6</c:v>
                </c:pt>
                <c:pt idx="147">
                  <c:v>11.3</c:v>
                </c:pt>
                <c:pt idx="148">
                  <c:v>11.1</c:v>
                </c:pt>
                <c:pt idx="149">
                  <c:v>11.1</c:v>
                </c:pt>
                <c:pt idx="150">
                  <c:v>11</c:v>
                </c:pt>
                <c:pt idx="151">
                  <c:v>11.1</c:v>
                </c:pt>
                <c:pt idx="152">
                  <c:v>12</c:v>
                </c:pt>
                <c:pt idx="153">
                  <c:v>12.7</c:v>
                </c:pt>
                <c:pt idx="154">
                  <c:v>13.3</c:v>
                </c:pt>
                <c:pt idx="155">
                  <c:v>13.9</c:v>
                </c:pt>
                <c:pt idx="156">
                  <c:v>15.9</c:v>
                </c:pt>
                <c:pt idx="157">
                  <c:v>15.9</c:v>
                </c:pt>
                <c:pt idx="158">
                  <c:v>15.9</c:v>
                </c:pt>
                <c:pt idx="159">
                  <c:v>15.8</c:v>
                </c:pt>
                <c:pt idx="160">
                  <c:v>15.8</c:v>
                </c:pt>
                <c:pt idx="161">
                  <c:v>15.2</c:v>
                </c:pt>
                <c:pt idx="162">
                  <c:v>14.4</c:v>
                </c:pt>
                <c:pt idx="163">
                  <c:v>14.1</c:v>
                </c:pt>
                <c:pt idx="164">
                  <c:v>13.9</c:v>
                </c:pt>
                <c:pt idx="165">
                  <c:v>13.5</c:v>
                </c:pt>
                <c:pt idx="166">
                  <c:v>13.4</c:v>
                </c:pt>
                <c:pt idx="167">
                  <c:v>13.6</c:v>
                </c:pt>
                <c:pt idx="168">
                  <c:v>13.7</c:v>
                </c:pt>
                <c:pt idx="169">
                  <c:v>13.6</c:v>
                </c:pt>
                <c:pt idx="170">
                  <c:v>13.5</c:v>
                </c:pt>
                <c:pt idx="171">
                  <c:v>13.2</c:v>
                </c:pt>
                <c:pt idx="172">
                  <c:v>13.3</c:v>
                </c:pt>
                <c:pt idx="173">
                  <c:v>13.2</c:v>
                </c:pt>
                <c:pt idx="174">
                  <c:v>13.3</c:v>
                </c:pt>
                <c:pt idx="175">
                  <c:v>13.6</c:v>
                </c:pt>
                <c:pt idx="176">
                  <c:v>14.1</c:v>
                </c:pt>
                <c:pt idx="177">
                  <c:v>15</c:v>
                </c:pt>
                <c:pt idx="178">
                  <c:v>15.6</c:v>
                </c:pt>
                <c:pt idx="179">
                  <c:v>16.100000000000001</c:v>
                </c:pt>
                <c:pt idx="180">
                  <c:v>15.9</c:v>
                </c:pt>
                <c:pt idx="181">
                  <c:v>16.399999999999999</c:v>
                </c:pt>
                <c:pt idx="182">
                  <c:v>16.7</c:v>
                </c:pt>
                <c:pt idx="183">
                  <c:v>16.8</c:v>
                </c:pt>
                <c:pt idx="184">
                  <c:v>16.7</c:v>
                </c:pt>
                <c:pt idx="185">
                  <c:v>16.3</c:v>
                </c:pt>
                <c:pt idx="186">
                  <c:v>15.7</c:v>
                </c:pt>
                <c:pt idx="187">
                  <c:v>14.6</c:v>
                </c:pt>
                <c:pt idx="188">
                  <c:v>14.4</c:v>
                </c:pt>
                <c:pt idx="189">
                  <c:v>14.4</c:v>
                </c:pt>
                <c:pt idx="190">
                  <c:v>14.3</c:v>
                </c:pt>
                <c:pt idx="191">
                  <c:v>14.2</c:v>
                </c:pt>
                <c:pt idx="192">
                  <c:v>14.1</c:v>
                </c:pt>
                <c:pt idx="193">
                  <c:v>14.2</c:v>
                </c:pt>
                <c:pt idx="194">
                  <c:v>14.4</c:v>
                </c:pt>
                <c:pt idx="195">
                  <c:v>14.5</c:v>
                </c:pt>
                <c:pt idx="196">
                  <c:v>14.4</c:v>
                </c:pt>
                <c:pt idx="197">
                  <c:v>14.2</c:v>
                </c:pt>
                <c:pt idx="198">
                  <c:v>14.1</c:v>
                </c:pt>
                <c:pt idx="199">
                  <c:v>14.1</c:v>
                </c:pt>
                <c:pt idx="200">
                  <c:v>14.8</c:v>
                </c:pt>
                <c:pt idx="201">
                  <c:v>15.9</c:v>
                </c:pt>
                <c:pt idx="202">
                  <c:v>16.2</c:v>
                </c:pt>
                <c:pt idx="203">
                  <c:v>16.3</c:v>
                </c:pt>
                <c:pt idx="204">
                  <c:v>17</c:v>
                </c:pt>
                <c:pt idx="205">
                  <c:v>17.600000000000001</c:v>
                </c:pt>
                <c:pt idx="206">
                  <c:v>18</c:v>
                </c:pt>
                <c:pt idx="207">
                  <c:v>18.100000000000001</c:v>
                </c:pt>
                <c:pt idx="208">
                  <c:v>17.899999999999999</c:v>
                </c:pt>
                <c:pt idx="209">
                  <c:v>17.3</c:v>
                </c:pt>
                <c:pt idx="210">
                  <c:v>16.3</c:v>
                </c:pt>
                <c:pt idx="211">
                  <c:v>15.5</c:v>
                </c:pt>
                <c:pt idx="212">
                  <c:v>15</c:v>
                </c:pt>
                <c:pt idx="213">
                  <c:v>14.7</c:v>
                </c:pt>
                <c:pt idx="214">
                  <c:v>14.6</c:v>
                </c:pt>
                <c:pt idx="215">
                  <c:v>14.5</c:v>
                </c:pt>
                <c:pt idx="216">
                  <c:v>14.4</c:v>
                </c:pt>
                <c:pt idx="217">
                  <c:v>14.4</c:v>
                </c:pt>
                <c:pt idx="218">
                  <c:v>14.4</c:v>
                </c:pt>
                <c:pt idx="219">
                  <c:v>14.4</c:v>
                </c:pt>
                <c:pt idx="220">
                  <c:v>14.5</c:v>
                </c:pt>
                <c:pt idx="221">
                  <c:v>14.4</c:v>
                </c:pt>
                <c:pt idx="222">
                  <c:v>14.3</c:v>
                </c:pt>
                <c:pt idx="223">
                  <c:v>14.1</c:v>
                </c:pt>
                <c:pt idx="224">
                  <c:v>14.2</c:v>
                </c:pt>
                <c:pt idx="225">
                  <c:v>15.6</c:v>
                </c:pt>
                <c:pt idx="226">
                  <c:v>16.8</c:v>
                </c:pt>
                <c:pt idx="227">
                  <c:v>17.8</c:v>
                </c:pt>
                <c:pt idx="228">
                  <c:v>18</c:v>
                </c:pt>
                <c:pt idx="229">
                  <c:v>19</c:v>
                </c:pt>
                <c:pt idx="230">
                  <c:v>19.7</c:v>
                </c:pt>
                <c:pt idx="231">
                  <c:v>20.100000000000001</c:v>
                </c:pt>
                <c:pt idx="232">
                  <c:v>20</c:v>
                </c:pt>
                <c:pt idx="233">
                  <c:v>18.100000000000001</c:v>
                </c:pt>
                <c:pt idx="234">
                  <c:v>16</c:v>
                </c:pt>
                <c:pt idx="235">
                  <c:v>14.9</c:v>
                </c:pt>
                <c:pt idx="236">
                  <c:v>14.3</c:v>
                </c:pt>
                <c:pt idx="237">
                  <c:v>13.7</c:v>
                </c:pt>
                <c:pt idx="238">
                  <c:v>13.1</c:v>
                </c:pt>
                <c:pt idx="239">
                  <c:v>12.9</c:v>
                </c:pt>
                <c:pt idx="240">
                  <c:v>12.8</c:v>
                </c:pt>
                <c:pt idx="241">
                  <c:v>12.7</c:v>
                </c:pt>
                <c:pt idx="242">
                  <c:v>12.5</c:v>
                </c:pt>
                <c:pt idx="243">
                  <c:v>12.4</c:v>
                </c:pt>
                <c:pt idx="244">
                  <c:v>12.7</c:v>
                </c:pt>
                <c:pt idx="245">
                  <c:v>12.8</c:v>
                </c:pt>
                <c:pt idx="246">
                  <c:v>12.6</c:v>
                </c:pt>
                <c:pt idx="247">
                  <c:v>12.8</c:v>
                </c:pt>
                <c:pt idx="248">
                  <c:v>13.2</c:v>
                </c:pt>
                <c:pt idx="249">
                  <c:v>13.7</c:v>
                </c:pt>
                <c:pt idx="250">
                  <c:v>15</c:v>
                </c:pt>
                <c:pt idx="251">
                  <c:v>14.8</c:v>
                </c:pt>
                <c:pt idx="252">
                  <c:v>16.399999999999999</c:v>
                </c:pt>
                <c:pt idx="253">
                  <c:v>15.6</c:v>
                </c:pt>
                <c:pt idx="254">
                  <c:v>15.5</c:v>
                </c:pt>
                <c:pt idx="255">
                  <c:v>15.4</c:v>
                </c:pt>
                <c:pt idx="256">
                  <c:v>14.9</c:v>
                </c:pt>
                <c:pt idx="257">
                  <c:v>15.1</c:v>
                </c:pt>
                <c:pt idx="258">
                  <c:v>14.5</c:v>
                </c:pt>
                <c:pt idx="259">
                  <c:v>13.5</c:v>
                </c:pt>
                <c:pt idx="260">
                  <c:v>12.9</c:v>
                </c:pt>
                <c:pt idx="261">
                  <c:v>12.8</c:v>
                </c:pt>
                <c:pt idx="262">
                  <c:v>12.8</c:v>
                </c:pt>
                <c:pt idx="263">
                  <c:v>12.9</c:v>
                </c:pt>
                <c:pt idx="264">
                  <c:v>13</c:v>
                </c:pt>
                <c:pt idx="265">
                  <c:v>13.1</c:v>
                </c:pt>
                <c:pt idx="266">
                  <c:v>13</c:v>
                </c:pt>
                <c:pt idx="267">
                  <c:v>12.8</c:v>
                </c:pt>
                <c:pt idx="268">
                  <c:v>12.5</c:v>
                </c:pt>
                <c:pt idx="269">
                  <c:v>12.1</c:v>
                </c:pt>
                <c:pt idx="270">
                  <c:v>11.8</c:v>
                </c:pt>
                <c:pt idx="271">
                  <c:v>11.8</c:v>
                </c:pt>
                <c:pt idx="272">
                  <c:v>12.1</c:v>
                </c:pt>
                <c:pt idx="273">
                  <c:v>13.9</c:v>
                </c:pt>
                <c:pt idx="274">
                  <c:v>14.6</c:v>
                </c:pt>
                <c:pt idx="275">
                  <c:v>14.2</c:v>
                </c:pt>
                <c:pt idx="276">
                  <c:v>15.9</c:v>
                </c:pt>
                <c:pt idx="277">
                  <c:v>16</c:v>
                </c:pt>
                <c:pt idx="278">
                  <c:v>15.6</c:v>
                </c:pt>
                <c:pt idx="279">
                  <c:v>15.7</c:v>
                </c:pt>
                <c:pt idx="280">
                  <c:v>15.5</c:v>
                </c:pt>
                <c:pt idx="281">
                  <c:v>15.1</c:v>
                </c:pt>
                <c:pt idx="282">
                  <c:v>14.5</c:v>
                </c:pt>
                <c:pt idx="283">
                  <c:v>14.1</c:v>
                </c:pt>
                <c:pt idx="284">
                  <c:v>13.6</c:v>
                </c:pt>
                <c:pt idx="285">
                  <c:v>13.5</c:v>
                </c:pt>
                <c:pt idx="286">
                  <c:v>13.6</c:v>
                </c:pt>
                <c:pt idx="287">
                  <c:v>13.6</c:v>
                </c:pt>
                <c:pt idx="288">
                  <c:v>13.9</c:v>
                </c:pt>
                <c:pt idx="289">
                  <c:v>14</c:v>
                </c:pt>
                <c:pt idx="290">
                  <c:v>13.9</c:v>
                </c:pt>
                <c:pt idx="291">
                  <c:v>13.7</c:v>
                </c:pt>
                <c:pt idx="292">
                  <c:v>13.6</c:v>
                </c:pt>
                <c:pt idx="293">
                  <c:v>12.8</c:v>
                </c:pt>
                <c:pt idx="294">
                  <c:v>12.6</c:v>
                </c:pt>
                <c:pt idx="295">
                  <c:v>12.5</c:v>
                </c:pt>
                <c:pt idx="296">
                  <c:v>13.4</c:v>
                </c:pt>
                <c:pt idx="297">
                  <c:v>14.6</c:v>
                </c:pt>
                <c:pt idx="298">
                  <c:v>15.2</c:v>
                </c:pt>
                <c:pt idx="299">
                  <c:v>15.5</c:v>
                </c:pt>
                <c:pt idx="300">
                  <c:v>17.5</c:v>
                </c:pt>
                <c:pt idx="301">
                  <c:v>18.5</c:v>
                </c:pt>
                <c:pt idx="302">
                  <c:v>19.399999999999999</c:v>
                </c:pt>
                <c:pt idx="303">
                  <c:v>20.100000000000001</c:v>
                </c:pt>
                <c:pt idx="304">
                  <c:v>20.6</c:v>
                </c:pt>
                <c:pt idx="305">
                  <c:v>20.8</c:v>
                </c:pt>
                <c:pt idx="306">
                  <c:v>20.5</c:v>
                </c:pt>
                <c:pt idx="307">
                  <c:v>19.7</c:v>
                </c:pt>
                <c:pt idx="308">
                  <c:v>17.899999999999999</c:v>
                </c:pt>
                <c:pt idx="309">
                  <c:v>16.600000000000001</c:v>
                </c:pt>
                <c:pt idx="310">
                  <c:v>16.399999999999999</c:v>
                </c:pt>
                <c:pt idx="311">
                  <c:v>16.5</c:v>
                </c:pt>
                <c:pt idx="312">
                  <c:v>16.100000000000001</c:v>
                </c:pt>
                <c:pt idx="313">
                  <c:v>15.9</c:v>
                </c:pt>
                <c:pt idx="314">
                  <c:v>15.9</c:v>
                </c:pt>
                <c:pt idx="315">
                  <c:v>15.9</c:v>
                </c:pt>
                <c:pt idx="316">
                  <c:v>15.5</c:v>
                </c:pt>
                <c:pt idx="317">
                  <c:v>14.9</c:v>
                </c:pt>
                <c:pt idx="318">
                  <c:v>14.6</c:v>
                </c:pt>
                <c:pt idx="319">
                  <c:v>14.4</c:v>
                </c:pt>
                <c:pt idx="320">
                  <c:v>14.8</c:v>
                </c:pt>
                <c:pt idx="321">
                  <c:v>15.3</c:v>
                </c:pt>
                <c:pt idx="322">
                  <c:v>16.3</c:v>
                </c:pt>
                <c:pt idx="323">
                  <c:v>18.2</c:v>
                </c:pt>
                <c:pt idx="324">
                  <c:v>19.7</c:v>
                </c:pt>
                <c:pt idx="325">
                  <c:v>20.7</c:v>
                </c:pt>
                <c:pt idx="326">
                  <c:v>21.4</c:v>
                </c:pt>
                <c:pt idx="327">
                  <c:v>21.8</c:v>
                </c:pt>
                <c:pt idx="328">
                  <c:v>22</c:v>
                </c:pt>
                <c:pt idx="329">
                  <c:v>22</c:v>
                </c:pt>
                <c:pt idx="330">
                  <c:v>21.8</c:v>
                </c:pt>
                <c:pt idx="331">
                  <c:v>21.2</c:v>
                </c:pt>
                <c:pt idx="332">
                  <c:v>20.5</c:v>
                </c:pt>
                <c:pt idx="333">
                  <c:v>19.7</c:v>
                </c:pt>
                <c:pt idx="334">
                  <c:v>19.100000000000001</c:v>
                </c:pt>
                <c:pt idx="335">
                  <c:v>18.399999999999999</c:v>
                </c:pt>
                <c:pt idx="336">
                  <c:v>17.899999999999999</c:v>
                </c:pt>
                <c:pt idx="337">
                  <c:v>17.5</c:v>
                </c:pt>
                <c:pt idx="338">
                  <c:v>17</c:v>
                </c:pt>
                <c:pt idx="339">
                  <c:v>16.399999999999999</c:v>
                </c:pt>
                <c:pt idx="340">
                  <c:v>15.8</c:v>
                </c:pt>
                <c:pt idx="341">
                  <c:v>15.4</c:v>
                </c:pt>
                <c:pt idx="342">
                  <c:v>15.3</c:v>
                </c:pt>
                <c:pt idx="343">
                  <c:v>15</c:v>
                </c:pt>
                <c:pt idx="344">
                  <c:v>15.2</c:v>
                </c:pt>
                <c:pt idx="345">
                  <c:v>16.100000000000001</c:v>
                </c:pt>
                <c:pt idx="346">
                  <c:v>17.3</c:v>
                </c:pt>
                <c:pt idx="347">
                  <c:v>19.100000000000001</c:v>
                </c:pt>
                <c:pt idx="348">
                  <c:v>20.9</c:v>
                </c:pt>
                <c:pt idx="349">
                  <c:v>22.3</c:v>
                </c:pt>
                <c:pt idx="350">
                  <c:v>23.4</c:v>
                </c:pt>
                <c:pt idx="351">
                  <c:v>24.1</c:v>
                </c:pt>
                <c:pt idx="352">
                  <c:v>24.6</c:v>
                </c:pt>
                <c:pt idx="353">
                  <c:v>24.7</c:v>
                </c:pt>
                <c:pt idx="354">
                  <c:v>24</c:v>
                </c:pt>
                <c:pt idx="355">
                  <c:v>21.3</c:v>
                </c:pt>
                <c:pt idx="356">
                  <c:v>20.9</c:v>
                </c:pt>
                <c:pt idx="357">
                  <c:v>21.5</c:v>
                </c:pt>
                <c:pt idx="358">
                  <c:v>21.2</c:v>
                </c:pt>
                <c:pt idx="359">
                  <c:v>20.5</c:v>
                </c:pt>
                <c:pt idx="360">
                  <c:v>19.3</c:v>
                </c:pt>
                <c:pt idx="361">
                  <c:v>18.7</c:v>
                </c:pt>
                <c:pt idx="362">
                  <c:v>18.3</c:v>
                </c:pt>
                <c:pt idx="363">
                  <c:v>17.600000000000001</c:v>
                </c:pt>
                <c:pt idx="364">
                  <c:v>17.2</c:v>
                </c:pt>
                <c:pt idx="365">
                  <c:v>16.899999999999999</c:v>
                </c:pt>
                <c:pt idx="366">
                  <c:v>16.399999999999999</c:v>
                </c:pt>
                <c:pt idx="367">
                  <c:v>15.9</c:v>
                </c:pt>
                <c:pt idx="368">
                  <c:v>16</c:v>
                </c:pt>
                <c:pt idx="369">
                  <c:v>16.5</c:v>
                </c:pt>
                <c:pt idx="370">
                  <c:v>17.600000000000001</c:v>
                </c:pt>
                <c:pt idx="371">
                  <c:v>19</c:v>
                </c:pt>
                <c:pt idx="372">
                  <c:v>21.6</c:v>
                </c:pt>
                <c:pt idx="373">
                  <c:v>23.2</c:v>
                </c:pt>
                <c:pt idx="374">
                  <c:v>24.4</c:v>
                </c:pt>
                <c:pt idx="375">
                  <c:v>25</c:v>
                </c:pt>
                <c:pt idx="376">
                  <c:v>25.4</c:v>
                </c:pt>
                <c:pt idx="377">
                  <c:v>25.2</c:v>
                </c:pt>
                <c:pt idx="378">
                  <c:v>22.8</c:v>
                </c:pt>
                <c:pt idx="379">
                  <c:v>21.2</c:v>
                </c:pt>
                <c:pt idx="380">
                  <c:v>21.3</c:v>
                </c:pt>
                <c:pt idx="381">
                  <c:v>20.7</c:v>
                </c:pt>
                <c:pt idx="382">
                  <c:v>20.6</c:v>
                </c:pt>
                <c:pt idx="383">
                  <c:v>20.100000000000001</c:v>
                </c:pt>
                <c:pt idx="384">
                  <c:v>19.100000000000001</c:v>
                </c:pt>
                <c:pt idx="385">
                  <c:v>17.8</c:v>
                </c:pt>
                <c:pt idx="386">
                  <c:v>17.2</c:v>
                </c:pt>
                <c:pt idx="387">
                  <c:v>16.7</c:v>
                </c:pt>
                <c:pt idx="388">
                  <c:v>16.2</c:v>
                </c:pt>
                <c:pt idx="389">
                  <c:v>15.8</c:v>
                </c:pt>
                <c:pt idx="390">
                  <c:v>15.4</c:v>
                </c:pt>
                <c:pt idx="391">
                  <c:v>15.1</c:v>
                </c:pt>
                <c:pt idx="392">
                  <c:v>15</c:v>
                </c:pt>
                <c:pt idx="393">
                  <c:v>15.6</c:v>
                </c:pt>
                <c:pt idx="394">
                  <c:v>16.7</c:v>
                </c:pt>
                <c:pt idx="395">
                  <c:v>18.3</c:v>
                </c:pt>
                <c:pt idx="396">
                  <c:v>17.7</c:v>
                </c:pt>
                <c:pt idx="397">
                  <c:v>19</c:v>
                </c:pt>
                <c:pt idx="398">
                  <c:v>20.399999999999999</c:v>
                </c:pt>
                <c:pt idx="399">
                  <c:v>21</c:v>
                </c:pt>
                <c:pt idx="400">
                  <c:v>20.8</c:v>
                </c:pt>
                <c:pt idx="401">
                  <c:v>20.7</c:v>
                </c:pt>
                <c:pt idx="402">
                  <c:v>19.399999999999999</c:v>
                </c:pt>
                <c:pt idx="403">
                  <c:v>17.7</c:v>
                </c:pt>
                <c:pt idx="404">
                  <c:v>17.5</c:v>
                </c:pt>
                <c:pt idx="405">
                  <c:v>17</c:v>
                </c:pt>
                <c:pt idx="406">
                  <c:v>16.100000000000001</c:v>
                </c:pt>
                <c:pt idx="407">
                  <c:v>15.9</c:v>
                </c:pt>
                <c:pt idx="408">
                  <c:v>15.8</c:v>
                </c:pt>
                <c:pt idx="409">
                  <c:v>15.6</c:v>
                </c:pt>
                <c:pt idx="410">
                  <c:v>15.5</c:v>
                </c:pt>
                <c:pt idx="411">
                  <c:v>15.3</c:v>
                </c:pt>
                <c:pt idx="412">
                  <c:v>15.1</c:v>
                </c:pt>
                <c:pt idx="413">
                  <c:v>14.8</c:v>
                </c:pt>
                <c:pt idx="414">
                  <c:v>14.5</c:v>
                </c:pt>
                <c:pt idx="415">
                  <c:v>14.2</c:v>
                </c:pt>
                <c:pt idx="416">
                  <c:v>14.4</c:v>
                </c:pt>
                <c:pt idx="417">
                  <c:v>15.9</c:v>
                </c:pt>
                <c:pt idx="418">
                  <c:v>17.2</c:v>
                </c:pt>
                <c:pt idx="419">
                  <c:v>18.100000000000001</c:v>
                </c:pt>
                <c:pt idx="420">
                  <c:v>18.5</c:v>
                </c:pt>
                <c:pt idx="421">
                  <c:v>18.5</c:v>
                </c:pt>
                <c:pt idx="422">
                  <c:v>18.600000000000001</c:v>
                </c:pt>
                <c:pt idx="423">
                  <c:v>18.8</c:v>
                </c:pt>
                <c:pt idx="424">
                  <c:v>18.100000000000001</c:v>
                </c:pt>
                <c:pt idx="425">
                  <c:v>16.899999999999999</c:v>
                </c:pt>
                <c:pt idx="426">
                  <c:v>16.100000000000001</c:v>
                </c:pt>
                <c:pt idx="427">
                  <c:v>15.3</c:v>
                </c:pt>
                <c:pt idx="428">
                  <c:v>15.1</c:v>
                </c:pt>
                <c:pt idx="429">
                  <c:v>15.1</c:v>
                </c:pt>
                <c:pt idx="430">
                  <c:v>15</c:v>
                </c:pt>
                <c:pt idx="431">
                  <c:v>14.9</c:v>
                </c:pt>
                <c:pt idx="432">
                  <c:v>15</c:v>
                </c:pt>
                <c:pt idx="433">
                  <c:v>15.1</c:v>
                </c:pt>
                <c:pt idx="434">
                  <c:v>15.2</c:v>
                </c:pt>
                <c:pt idx="435">
                  <c:v>15.1</c:v>
                </c:pt>
                <c:pt idx="436">
                  <c:v>14.7</c:v>
                </c:pt>
                <c:pt idx="437">
                  <c:v>14.8</c:v>
                </c:pt>
                <c:pt idx="438">
                  <c:v>15</c:v>
                </c:pt>
                <c:pt idx="439">
                  <c:v>15.2</c:v>
                </c:pt>
                <c:pt idx="440">
                  <c:v>15.4</c:v>
                </c:pt>
                <c:pt idx="441">
                  <c:v>15.4</c:v>
                </c:pt>
                <c:pt idx="442">
                  <c:v>15</c:v>
                </c:pt>
                <c:pt idx="443">
                  <c:v>15.8</c:v>
                </c:pt>
                <c:pt idx="444">
                  <c:v>14.2</c:v>
                </c:pt>
                <c:pt idx="445">
                  <c:v>16.7</c:v>
                </c:pt>
                <c:pt idx="446">
                  <c:v>15.5</c:v>
                </c:pt>
                <c:pt idx="447">
                  <c:v>14.2</c:v>
                </c:pt>
                <c:pt idx="448">
                  <c:v>14.5</c:v>
                </c:pt>
                <c:pt idx="449">
                  <c:v>14.2</c:v>
                </c:pt>
                <c:pt idx="450">
                  <c:v>13.9</c:v>
                </c:pt>
                <c:pt idx="451">
                  <c:v>13.6</c:v>
                </c:pt>
                <c:pt idx="452">
                  <c:v>13.4</c:v>
                </c:pt>
                <c:pt idx="453">
                  <c:v>13</c:v>
                </c:pt>
                <c:pt idx="454">
                  <c:v>13.1</c:v>
                </c:pt>
                <c:pt idx="455">
                  <c:v>13.1</c:v>
                </c:pt>
                <c:pt idx="456">
                  <c:v>13.4</c:v>
                </c:pt>
                <c:pt idx="457">
                  <c:v>13.8</c:v>
                </c:pt>
                <c:pt idx="458">
                  <c:v>14</c:v>
                </c:pt>
                <c:pt idx="459">
                  <c:v>14.1</c:v>
                </c:pt>
                <c:pt idx="460">
                  <c:v>14.3</c:v>
                </c:pt>
                <c:pt idx="461">
                  <c:v>14.5</c:v>
                </c:pt>
                <c:pt idx="462">
                  <c:v>14.6</c:v>
                </c:pt>
                <c:pt idx="463">
                  <c:v>14.7</c:v>
                </c:pt>
                <c:pt idx="464">
                  <c:v>14.9</c:v>
                </c:pt>
                <c:pt idx="465">
                  <c:v>15.5</c:v>
                </c:pt>
                <c:pt idx="466">
                  <c:v>16.5</c:v>
                </c:pt>
                <c:pt idx="467">
                  <c:v>15.8</c:v>
                </c:pt>
                <c:pt idx="468">
                  <c:v>14.6</c:v>
                </c:pt>
                <c:pt idx="469">
                  <c:v>15.2</c:v>
                </c:pt>
                <c:pt idx="470">
                  <c:v>16.2</c:v>
                </c:pt>
                <c:pt idx="471">
                  <c:v>17.3</c:v>
                </c:pt>
                <c:pt idx="472">
                  <c:v>16.899999999999999</c:v>
                </c:pt>
                <c:pt idx="473">
                  <c:v>16.7</c:v>
                </c:pt>
                <c:pt idx="474">
                  <c:v>15.7</c:v>
                </c:pt>
                <c:pt idx="475">
                  <c:v>14.6</c:v>
                </c:pt>
                <c:pt idx="476">
                  <c:v>14</c:v>
                </c:pt>
                <c:pt idx="477">
                  <c:v>14.3</c:v>
                </c:pt>
                <c:pt idx="478">
                  <c:v>15</c:v>
                </c:pt>
                <c:pt idx="479">
                  <c:v>14.9</c:v>
                </c:pt>
                <c:pt idx="480">
                  <c:v>14.8</c:v>
                </c:pt>
                <c:pt idx="481">
                  <c:v>14.4</c:v>
                </c:pt>
                <c:pt idx="482">
                  <c:v>14.5</c:v>
                </c:pt>
                <c:pt idx="483">
                  <c:v>14.7</c:v>
                </c:pt>
                <c:pt idx="484">
                  <c:v>14.7</c:v>
                </c:pt>
                <c:pt idx="485">
                  <c:v>14.6</c:v>
                </c:pt>
                <c:pt idx="486">
                  <c:v>14.6</c:v>
                </c:pt>
                <c:pt idx="487">
                  <c:v>14.9</c:v>
                </c:pt>
                <c:pt idx="488">
                  <c:v>15.1</c:v>
                </c:pt>
                <c:pt idx="489">
                  <c:v>15.2</c:v>
                </c:pt>
                <c:pt idx="490">
                  <c:v>15.1</c:v>
                </c:pt>
                <c:pt idx="491">
                  <c:v>15.2</c:v>
                </c:pt>
                <c:pt idx="492">
                  <c:v>16</c:v>
                </c:pt>
                <c:pt idx="493">
                  <c:v>14.7</c:v>
                </c:pt>
                <c:pt idx="494">
                  <c:v>15.5</c:v>
                </c:pt>
                <c:pt idx="495">
                  <c:v>15.5</c:v>
                </c:pt>
                <c:pt idx="496">
                  <c:v>15.8</c:v>
                </c:pt>
                <c:pt idx="497">
                  <c:v>15</c:v>
                </c:pt>
                <c:pt idx="498">
                  <c:v>14.3</c:v>
                </c:pt>
                <c:pt idx="499">
                  <c:v>14</c:v>
                </c:pt>
                <c:pt idx="500">
                  <c:v>13.5</c:v>
                </c:pt>
                <c:pt idx="501">
                  <c:v>13.1</c:v>
                </c:pt>
                <c:pt idx="502">
                  <c:v>13.2</c:v>
                </c:pt>
                <c:pt idx="503">
                  <c:v>13.5</c:v>
                </c:pt>
                <c:pt idx="504">
                  <c:v>13.6</c:v>
                </c:pt>
                <c:pt idx="505">
                  <c:v>14.2</c:v>
                </c:pt>
                <c:pt idx="506">
                  <c:v>12.6</c:v>
                </c:pt>
                <c:pt idx="507">
                  <c:v>12.1</c:v>
                </c:pt>
                <c:pt idx="508">
                  <c:v>12.3</c:v>
                </c:pt>
                <c:pt idx="509">
                  <c:v>11.4</c:v>
                </c:pt>
                <c:pt idx="510">
                  <c:v>11.4</c:v>
                </c:pt>
                <c:pt idx="511">
                  <c:v>11.8</c:v>
                </c:pt>
                <c:pt idx="512">
                  <c:v>11.7</c:v>
                </c:pt>
                <c:pt idx="513">
                  <c:v>12.4</c:v>
                </c:pt>
                <c:pt idx="514">
                  <c:v>13.2</c:v>
                </c:pt>
                <c:pt idx="515">
                  <c:v>13</c:v>
                </c:pt>
                <c:pt idx="516">
                  <c:v>15</c:v>
                </c:pt>
                <c:pt idx="517">
                  <c:v>15</c:v>
                </c:pt>
                <c:pt idx="518">
                  <c:v>15.4</c:v>
                </c:pt>
                <c:pt idx="519">
                  <c:v>15.2</c:v>
                </c:pt>
                <c:pt idx="520">
                  <c:v>14.7</c:v>
                </c:pt>
                <c:pt idx="521">
                  <c:v>13.9</c:v>
                </c:pt>
                <c:pt idx="522">
                  <c:v>13.5</c:v>
                </c:pt>
                <c:pt idx="523">
                  <c:v>12.9</c:v>
                </c:pt>
                <c:pt idx="524">
                  <c:v>12.5</c:v>
                </c:pt>
                <c:pt idx="525">
                  <c:v>12.1</c:v>
                </c:pt>
                <c:pt idx="526">
                  <c:v>11.9</c:v>
                </c:pt>
                <c:pt idx="527">
                  <c:v>11.9</c:v>
                </c:pt>
                <c:pt idx="528">
                  <c:v>11.6</c:v>
                </c:pt>
                <c:pt idx="529">
                  <c:v>11.5</c:v>
                </c:pt>
                <c:pt idx="530">
                  <c:v>11.4</c:v>
                </c:pt>
                <c:pt idx="531">
                  <c:v>11.3</c:v>
                </c:pt>
                <c:pt idx="532">
                  <c:v>11.2</c:v>
                </c:pt>
                <c:pt idx="533">
                  <c:v>11.1</c:v>
                </c:pt>
                <c:pt idx="534">
                  <c:v>11.3</c:v>
                </c:pt>
                <c:pt idx="535">
                  <c:v>11.5</c:v>
                </c:pt>
                <c:pt idx="536">
                  <c:v>12.7</c:v>
                </c:pt>
                <c:pt idx="537">
                  <c:v>12.9</c:v>
                </c:pt>
                <c:pt idx="538">
                  <c:v>13.4</c:v>
                </c:pt>
                <c:pt idx="539">
                  <c:v>13.6</c:v>
                </c:pt>
                <c:pt idx="540">
                  <c:v>13.6</c:v>
                </c:pt>
                <c:pt idx="541">
                  <c:v>13.9</c:v>
                </c:pt>
                <c:pt idx="542">
                  <c:v>14.1</c:v>
                </c:pt>
                <c:pt idx="543">
                  <c:v>13.9</c:v>
                </c:pt>
                <c:pt idx="544">
                  <c:v>13.5</c:v>
                </c:pt>
                <c:pt idx="545">
                  <c:v>13.6</c:v>
                </c:pt>
                <c:pt idx="546">
                  <c:v>13.2</c:v>
                </c:pt>
                <c:pt idx="547">
                  <c:v>12.4</c:v>
                </c:pt>
                <c:pt idx="548">
                  <c:v>12</c:v>
                </c:pt>
                <c:pt idx="549">
                  <c:v>12.2</c:v>
                </c:pt>
                <c:pt idx="550">
                  <c:v>12.3</c:v>
                </c:pt>
                <c:pt idx="551">
                  <c:v>12.1</c:v>
                </c:pt>
                <c:pt idx="552">
                  <c:v>12</c:v>
                </c:pt>
                <c:pt idx="553">
                  <c:v>12.2</c:v>
                </c:pt>
                <c:pt idx="554">
                  <c:v>11.7</c:v>
                </c:pt>
                <c:pt idx="555">
                  <c:v>11.8</c:v>
                </c:pt>
                <c:pt idx="556">
                  <c:v>11.6</c:v>
                </c:pt>
                <c:pt idx="557">
                  <c:v>11.4</c:v>
                </c:pt>
                <c:pt idx="558">
                  <c:v>11.8</c:v>
                </c:pt>
                <c:pt idx="559">
                  <c:v>12.2</c:v>
                </c:pt>
                <c:pt idx="560">
                  <c:v>13</c:v>
                </c:pt>
                <c:pt idx="561">
                  <c:v>13.3</c:v>
                </c:pt>
                <c:pt idx="562">
                  <c:v>14.1</c:v>
                </c:pt>
                <c:pt idx="563">
                  <c:v>14</c:v>
                </c:pt>
                <c:pt idx="564">
                  <c:v>14.8</c:v>
                </c:pt>
                <c:pt idx="565">
                  <c:v>15.3</c:v>
                </c:pt>
                <c:pt idx="566">
                  <c:v>15.3</c:v>
                </c:pt>
                <c:pt idx="567">
                  <c:v>15.1</c:v>
                </c:pt>
                <c:pt idx="568">
                  <c:v>14.8</c:v>
                </c:pt>
                <c:pt idx="569">
                  <c:v>14.4</c:v>
                </c:pt>
                <c:pt idx="570">
                  <c:v>14.2</c:v>
                </c:pt>
                <c:pt idx="571">
                  <c:v>13.3</c:v>
                </c:pt>
                <c:pt idx="572">
                  <c:v>13.2</c:v>
                </c:pt>
                <c:pt idx="573">
                  <c:v>13.4</c:v>
                </c:pt>
                <c:pt idx="574">
                  <c:v>13.5</c:v>
                </c:pt>
                <c:pt idx="575">
                  <c:v>13.3</c:v>
                </c:pt>
                <c:pt idx="576">
                  <c:v>13.3</c:v>
                </c:pt>
                <c:pt idx="577">
                  <c:v>13</c:v>
                </c:pt>
                <c:pt idx="578">
                  <c:v>13.3</c:v>
                </c:pt>
                <c:pt idx="579">
                  <c:v>12.4</c:v>
                </c:pt>
                <c:pt idx="580">
                  <c:v>12.9</c:v>
                </c:pt>
                <c:pt idx="581">
                  <c:v>13.2</c:v>
                </c:pt>
                <c:pt idx="582">
                  <c:v>13.2</c:v>
                </c:pt>
                <c:pt idx="583">
                  <c:v>13.3</c:v>
                </c:pt>
                <c:pt idx="584">
                  <c:v>14.1</c:v>
                </c:pt>
                <c:pt idx="585">
                  <c:v>14</c:v>
                </c:pt>
                <c:pt idx="586">
                  <c:v>14.7</c:v>
                </c:pt>
                <c:pt idx="587">
                  <c:v>14.8</c:v>
                </c:pt>
                <c:pt idx="588">
                  <c:v>15.6</c:v>
                </c:pt>
                <c:pt idx="589">
                  <c:v>15.9</c:v>
                </c:pt>
                <c:pt idx="590">
                  <c:v>16.100000000000001</c:v>
                </c:pt>
                <c:pt idx="591">
                  <c:v>16.2</c:v>
                </c:pt>
                <c:pt idx="592">
                  <c:v>16.3</c:v>
                </c:pt>
                <c:pt idx="593">
                  <c:v>15.9</c:v>
                </c:pt>
                <c:pt idx="594">
                  <c:v>15.7</c:v>
                </c:pt>
                <c:pt idx="595">
                  <c:v>14.9</c:v>
                </c:pt>
                <c:pt idx="596">
                  <c:v>14.5</c:v>
                </c:pt>
                <c:pt idx="597">
                  <c:v>14.2</c:v>
                </c:pt>
                <c:pt idx="598">
                  <c:v>14.1</c:v>
                </c:pt>
                <c:pt idx="599">
                  <c:v>13.8</c:v>
                </c:pt>
                <c:pt idx="600">
                  <c:v>13.9</c:v>
                </c:pt>
                <c:pt idx="601">
                  <c:v>13.9</c:v>
                </c:pt>
                <c:pt idx="602">
                  <c:v>13.6</c:v>
                </c:pt>
                <c:pt idx="603">
                  <c:v>13.3</c:v>
                </c:pt>
                <c:pt idx="604">
                  <c:v>13.1</c:v>
                </c:pt>
                <c:pt idx="605">
                  <c:v>12.9</c:v>
                </c:pt>
                <c:pt idx="606">
                  <c:v>12.3</c:v>
                </c:pt>
                <c:pt idx="607">
                  <c:v>12</c:v>
                </c:pt>
                <c:pt idx="608">
                  <c:v>11.9</c:v>
                </c:pt>
                <c:pt idx="609">
                  <c:v>12.5</c:v>
                </c:pt>
                <c:pt idx="610">
                  <c:v>13.8</c:v>
                </c:pt>
                <c:pt idx="611">
                  <c:v>14.5</c:v>
                </c:pt>
                <c:pt idx="612">
                  <c:v>15</c:v>
                </c:pt>
                <c:pt idx="613">
                  <c:v>16.100000000000001</c:v>
                </c:pt>
                <c:pt idx="614">
                  <c:v>17.2</c:v>
                </c:pt>
                <c:pt idx="615">
                  <c:v>18.2</c:v>
                </c:pt>
                <c:pt idx="616">
                  <c:v>18.899999999999999</c:v>
                </c:pt>
                <c:pt idx="617">
                  <c:v>19.100000000000001</c:v>
                </c:pt>
                <c:pt idx="618">
                  <c:v>18.3</c:v>
                </c:pt>
                <c:pt idx="619">
                  <c:v>15.7</c:v>
                </c:pt>
                <c:pt idx="620">
                  <c:v>14.3</c:v>
                </c:pt>
                <c:pt idx="621">
                  <c:v>13.8</c:v>
                </c:pt>
                <c:pt idx="622">
                  <c:v>13.5</c:v>
                </c:pt>
                <c:pt idx="623">
                  <c:v>13.2</c:v>
                </c:pt>
                <c:pt idx="624">
                  <c:v>13</c:v>
                </c:pt>
                <c:pt idx="625">
                  <c:v>12.9</c:v>
                </c:pt>
                <c:pt idx="626">
                  <c:v>12.6</c:v>
                </c:pt>
                <c:pt idx="627">
                  <c:v>12.6</c:v>
                </c:pt>
                <c:pt idx="628">
                  <c:v>13</c:v>
                </c:pt>
                <c:pt idx="629">
                  <c:v>13.1</c:v>
                </c:pt>
                <c:pt idx="630">
                  <c:v>12.9</c:v>
                </c:pt>
                <c:pt idx="631">
                  <c:v>12.9</c:v>
                </c:pt>
                <c:pt idx="632">
                  <c:v>13.3</c:v>
                </c:pt>
                <c:pt idx="633">
                  <c:v>14</c:v>
                </c:pt>
                <c:pt idx="634">
                  <c:v>14.8</c:v>
                </c:pt>
                <c:pt idx="635">
                  <c:v>16.600000000000001</c:v>
                </c:pt>
                <c:pt idx="636">
                  <c:v>17.7</c:v>
                </c:pt>
                <c:pt idx="637">
                  <c:v>18.7</c:v>
                </c:pt>
                <c:pt idx="638">
                  <c:v>19.5</c:v>
                </c:pt>
                <c:pt idx="639">
                  <c:v>19.8</c:v>
                </c:pt>
                <c:pt idx="640">
                  <c:v>19.5</c:v>
                </c:pt>
                <c:pt idx="641">
                  <c:v>18.2</c:v>
                </c:pt>
                <c:pt idx="642">
                  <c:v>17</c:v>
                </c:pt>
                <c:pt idx="643">
                  <c:v>16.600000000000001</c:v>
                </c:pt>
                <c:pt idx="644">
                  <c:v>16.399999999999999</c:v>
                </c:pt>
                <c:pt idx="645">
                  <c:v>16.100000000000001</c:v>
                </c:pt>
                <c:pt idx="646">
                  <c:v>15.8</c:v>
                </c:pt>
                <c:pt idx="647">
                  <c:v>15.7</c:v>
                </c:pt>
                <c:pt idx="648">
                  <c:v>15.6</c:v>
                </c:pt>
                <c:pt idx="649">
                  <c:v>15.5</c:v>
                </c:pt>
                <c:pt idx="650">
                  <c:v>15.3</c:v>
                </c:pt>
                <c:pt idx="651">
                  <c:v>15.2</c:v>
                </c:pt>
                <c:pt idx="652">
                  <c:v>15</c:v>
                </c:pt>
                <c:pt idx="653">
                  <c:v>14.9</c:v>
                </c:pt>
                <c:pt idx="654">
                  <c:v>14.7</c:v>
                </c:pt>
                <c:pt idx="655">
                  <c:v>14.4</c:v>
                </c:pt>
                <c:pt idx="656">
                  <c:v>14.7</c:v>
                </c:pt>
                <c:pt idx="657">
                  <c:v>16.3</c:v>
                </c:pt>
                <c:pt idx="658">
                  <c:v>17.100000000000001</c:v>
                </c:pt>
                <c:pt idx="659">
                  <c:v>17.7</c:v>
                </c:pt>
                <c:pt idx="660">
                  <c:v>17.8</c:v>
                </c:pt>
                <c:pt idx="661">
                  <c:v>17.3</c:v>
                </c:pt>
                <c:pt idx="662">
                  <c:v>16.899999999999999</c:v>
                </c:pt>
                <c:pt idx="663">
                  <c:v>16.600000000000001</c:v>
                </c:pt>
                <c:pt idx="664">
                  <c:v>16.5</c:v>
                </c:pt>
                <c:pt idx="665">
                  <c:v>16.5</c:v>
                </c:pt>
                <c:pt idx="666">
                  <c:v>16.100000000000001</c:v>
                </c:pt>
                <c:pt idx="667">
                  <c:v>15.3</c:v>
                </c:pt>
                <c:pt idx="668">
                  <c:v>15.1</c:v>
                </c:pt>
                <c:pt idx="669">
                  <c:v>15.1</c:v>
                </c:pt>
                <c:pt idx="670">
                  <c:v>15.4</c:v>
                </c:pt>
                <c:pt idx="671">
                  <c:v>15.4</c:v>
                </c:pt>
                <c:pt idx="672">
                  <c:v>15.3</c:v>
                </c:pt>
                <c:pt idx="673">
                  <c:v>15.4</c:v>
                </c:pt>
                <c:pt idx="674">
                  <c:v>15.3</c:v>
                </c:pt>
                <c:pt idx="675">
                  <c:v>14.8</c:v>
                </c:pt>
                <c:pt idx="676">
                  <c:v>14.6</c:v>
                </c:pt>
                <c:pt idx="677">
                  <c:v>14.5</c:v>
                </c:pt>
                <c:pt idx="678">
                  <c:v>14.4</c:v>
                </c:pt>
                <c:pt idx="679">
                  <c:v>14.5</c:v>
                </c:pt>
                <c:pt idx="680">
                  <c:v>15.3</c:v>
                </c:pt>
                <c:pt idx="681">
                  <c:v>16.100000000000001</c:v>
                </c:pt>
                <c:pt idx="682">
                  <c:v>16.5</c:v>
                </c:pt>
                <c:pt idx="683">
                  <c:v>16.899999999999999</c:v>
                </c:pt>
                <c:pt idx="684">
                  <c:v>15.7</c:v>
                </c:pt>
                <c:pt idx="685">
                  <c:v>15.8</c:v>
                </c:pt>
                <c:pt idx="686">
                  <c:v>15.5</c:v>
                </c:pt>
                <c:pt idx="687">
                  <c:v>15.4</c:v>
                </c:pt>
                <c:pt idx="688">
                  <c:v>15.3</c:v>
                </c:pt>
                <c:pt idx="689">
                  <c:v>15.2</c:v>
                </c:pt>
                <c:pt idx="690">
                  <c:v>14.5</c:v>
                </c:pt>
                <c:pt idx="691">
                  <c:v>14.1</c:v>
                </c:pt>
                <c:pt idx="692">
                  <c:v>14.2</c:v>
                </c:pt>
                <c:pt idx="693">
                  <c:v>14.5</c:v>
                </c:pt>
                <c:pt idx="694">
                  <c:v>15</c:v>
                </c:pt>
                <c:pt idx="695">
                  <c:v>14.8</c:v>
                </c:pt>
                <c:pt idx="696">
                  <c:v>14.1</c:v>
                </c:pt>
                <c:pt idx="697">
                  <c:v>14.3</c:v>
                </c:pt>
                <c:pt idx="698">
                  <c:v>14.7</c:v>
                </c:pt>
                <c:pt idx="699">
                  <c:v>14.3</c:v>
                </c:pt>
                <c:pt idx="700">
                  <c:v>14.4</c:v>
                </c:pt>
                <c:pt idx="701">
                  <c:v>14.1</c:v>
                </c:pt>
                <c:pt idx="702">
                  <c:v>13.4</c:v>
                </c:pt>
                <c:pt idx="703">
                  <c:v>12.9</c:v>
                </c:pt>
                <c:pt idx="704">
                  <c:v>13</c:v>
                </c:pt>
                <c:pt idx="705">
                  <c:v>13.9</c:v>
                </c:pt>
                <c:pt idx="706">
                  <c:v>14</c:v>
                </c:pt>
                <c:pt idx="707">
                  <c:v>13.5</c:v>
                </c:pt>
                <c:pt idx="708">
                  <c:v>13.7</c:v>
                </c:pt>
                <c:pt idx="709">
                  <c:v>13.9</c:v>
                </c:pt>
                <c:pt idx="710">
                  <c:v>14.1</c:v>
                </c:pt>
                <c:pt idx="711">
                  <c:v>13.8</c:v>
                </c:pt>
                <c:pt idx="712">
                  <c:v>13.7</c:v>
                </c:pt>
                <c:pt idx="713">
                  <c:v>13.6</c:v>
                </c:pt>
                <c:pt idx="714">
                  <c:v>14.1</c:v>
                </c:pt>
                <c:pt idx="715">
                  <c:v>13.1</c:v>
                </c:pt>
                <c:pt idx="716">
                  <c:v>13.7</c:v>
                </c:pt>
                <c:pt idx="717">
                  <c:v>13.8</c:v>
                </c:pt>
                <c:pt idx="718">
                  <c:v>14.1</c:v>
                </c:pt>
                <c:pt idx="719">
                  <c:v>14.2</c:v>
                </c:pt>
                <c:pt idx="720">
                  <c:v>14.2</c:v>
                </c:pt>
                <c:pt idx="721">
                  <c:v>14.3</c:v>
                </c:pt>
                <c:pt idx="722">
                  <c:v>14.3</c:v>
                </c:pt>
                <c:pt idx="723">
                  <c:v>13.2</c:v>
                </c:pt>
                <c:pt idx="724">
                  <c:v>12.9</c:v>
                </c:pt>
                <c:pt idx="725">
                  <c:v>12.6</c:v>
                </c:pt>
                <c:pt idx="726">
                  <c:v>12.7</c:v>
                </c:pt>
                <c:pt idx="727">
                  <c:v>12.9</c:v>
                </c:pt>
                <c:pt idx="728">
                  <c:v>13.6</c:v>
                </c:pt>
                <c:pt idx="729">
                  <c:v>15.3</c:v>
                </c:pt>
                <c:pt idx="730">
                  <c:v>14.3</c:v>
                </c:pt>
                <c:pt idx="731">
                  <c:v>13.8</c:v>
                </c:pt>
                <c:pt idx="732">
                  <c:v>16.2</c:v>
                </c:pt>
                <c:pt idx="733">
                  <c:v>15.9</c:v>
                </c:pt>
                <c:pt idx="734">
                  <c:v>15.9</c:v>
                </c:pt>
                <c:pt idx="735">
                  <c:v>16.2</c:v>
                </c:pt>
                <c:pt idx="736">
                  <c:v>16.100000000000001</c:v>
                </c:pt>
                <c:pt idx="737">
                  <c:v>15.7</c:v>
                </c:pt>
                <c:pt idx="738">
                  <c:v>15.3</c:v>
                </c:pt>
                <c:pt idx="739">
                  <c:v>14.3</c:v>
                </c:pt>
                <c:pt idx="740">
                  <c:v>13.6</c:v>
                </c:pt>
                <c:pt idx="741">
                  <c:v>13.8</c:v>
                </c:pt>
                <c:pt idx="742">
                  <c:v>13.8</c:v>
                </c:pt>
                <c:pt idx="743">
                  <c:v>13.8</c:v>
                </c:pt>
                <c:pt idx="744">
                  <c:v>13.5</c:v>
                </c:pt>
                <c:pt idx="745">
                  <c:v>13.3</c:v>
                </c:pt>
                <c:pt idx="746">
                  <c:v>13.2</c:v>
                </c:pt>
                <c:pt idx="747">
                  <c:v>13.8</c:v>
                </c:pt>
                <c:pt idx="748">
                  <c:v>14.2</c:v>
                </c:pt>
                <c:pt idx="749">
                  <c:v>14.2</c:v>
                </c:pt>
                <c:pt idx="750">
                  <c:v>14.2</c:v>
                </c:pt>
                <c:pt idx="751">
                  <c:v>12.6</c:v>
                </c:pt>
                <c:pt idx="752">
                  <c:v>11.9</c:v>
                </c:pt>
                <c:pt idx="753">
                  <c:v>11.5</c:v>
                </c:pt>
                <c:pt idx="754">
                  <c:v>13</c:v>
                </c:pt>
                <c:pt idx="755">
                  <c:v>14.3</c:v>
                </c:pt>
                <c:pt idx="756">
                  <c:v>13.3</c:v>
                </c:pt>
                <c:pt idx="757">
                  <c:v>14.1</c:v>
                </c:pt>
                <c:pt idx="758">
                  <c:v>14.7</c:v>
                </c:pt>
                <c:pt idx="759">
                  <c:v>15.2</c:v>
                </c:pt>
                <c:pt idx="760">
                  <c:v>15.3</c:v>
                </c:pt>
                <c:pt idx="761">
                  <c:v>15.5</c:v>
                </c:pt>
                <c:pt idx="762">
                  <c:v>15.5</c:v>
                </c:pt>
                <c:pt idx="763">
                  <c:v>14.7</c:v>
                </c:pt>
                <c:pt idx="764">
                  <c:v>14.4</c:v>
                </c:pt>
                <c:pt idx="765">
                  <c:v>14.4</c:v>
                </c:pt>
                <c:pt idx="766">
                  <c:v>14.3</c:v>
                </c:pt>
                <c:pt idx="767">
                  <c:v>13.9</c:v>
                </c:pt>
                <c:pt idx="768">
                  <c:v>13.7</c:v>
                </c:pt>
                <c:pt idx="769">
                  <c:v>13.7</c:v>
                </c:pt>
                <c:pt idx="770">
                  <c:v>13.6</c:v>
                </c:pt>
                <c:pt idx="771">
                  <c:v>13.6</c:v>
                </c:pt>
                <c:pt idx="772">
                  <c:v>13.7</c:v>
                </c:pt>
                <c:pt idx="773">
                  <c:v>13.3</c:v>
                </c:pt>
                <c:pt idx="774">
                  <c:v>13</c:v>
                </c:pt>
                <c:pt idx="775">
                  <c:v>13.3</c:v>
                </c:pt>
                <c:pt idx="776">
                  <c:v>14.1</c:v>
                </c:pt>
                <c:pt idx="777">
                  <c:v>14.8</c:v>
                </c:pt>
                <c:pt idx="778">
                  <c:v>15.6</c:v>
                </c:pt>
                <c:pt idx="779">
                  <c:v>15.2</c:v>
                </c:pt>
                <c:pt idx="780">
                  <c:v>15.5</c:v>
                </c:pt>
                <c:pt idx="781">
                  <c:v>16</c:v>
                </c:pt>
                <c:pt idx="782">
                  <c:v>15.7</c:v>
                </c:pt>
                <c:pt idx="783">
                  <c:v>15.9</c:v>
                </c:pt>
                <c:pt idx="784">
                  <c:v>15.6</c:v>
                </c:pt>
                <c:pt idx="785">
                  <c:v>14.8</c:v>
                </c:pt>
                <c:pt idx="786">
                  <c:v>15.1</c:v>
                </c:pt>
                <c:pt idx="787">
                  <c:v>14.5</c:v>
                </c:pt>
                <c:pt idx="788">
                  <c:v>13.9</c:v>
                </c:pt>
                <c:pt idx="789">
                  <c:v>13.9</c:v>
                </c:pt>
                <c:pt idx="790">
                  <c:v>13.9</c:v>
                </c:pt>
                <c:pt idx="791">
                  <c:v>14</c:v>
                </c:pt>
                <c:pt idx="792">
                  <c:v>13.5</c:v>
                </c:pt>
                <c:pt idx="793">
                  <c:v>13.2</c:v>
                </c:pt>
                <c:pt idx="794">
                  <c:v>13.8</c:v>
                </c:pt>
                <c:pt idx="795">
                  <c:v>13.7</c:v>
                </c:pt>
                <c:pt idx="796">
                  <c:v>14.1</c:v>
                </c:pt>
                <c:pt idx="797">
                  <c:v>13.9</c:v>
                </c:pt>
                <c:pt idx="798">
                  <c:v>13.8</c:v>
                </c:pt>
                <c:pt idx="799">
                  <c:v>13.7</c:v>
                </c:pt>
                <c:pt idx="800">
                  <c:v>14.1</c:v>
                </c:pt>
                <c:pt idx="801">
                  <c:v>14.7</c:v>
                </c:pt>
                <c:pt idx="802">
                  <c:v>15.2</c:v>
                </c:pt>
                <c:pt idx="803">
                  <c:v>15.5</c:v>
                </c:pt>
                <c:pt idx="804">
                  <c:v>16.3</c:v>
                </c:pt>
                <c:pt idx="805">
                  <c:v>16.3</c:v>
                </c:pt>
                <c:pt idx="806">
                  <c:v>16.2</c:v>
                </c:pt>
                <c:pt idx="807">
                  <c:v>16.3</c:v>
                </c:pt>
                <c:pt idx="808">
                  <c:v>16.2</c:v>
                </c:pt>
                <c:pt idx="809">
                  <c:v>16.3</c:v>
                </c:pt>
                <c:pt idx="810">
                  <c:v>16.2</c:v>
                </c:pt>
                <c:pt idx="811">
                  <c:v>15.8</c:v>
                </c:pt>
                <c:pt idx="812">
                  <c:v>15.7</c:v>
                </c:pt>
                <c:pt idx="813">
                  <c:v>15.7</c:v>
                </c:pt>
                <c:pt idx="814">
                  <c:v>15.6</c:v>
                </c:pt>
                <c:pt idx="815">
                  <c:v>15.5</c:v>
                </c:pt>
                <c:pt idx="816">
                  <c:v>15.5</c:v>
                </c:pt>
                <c:pt idx="817">
                  <c:v>15.4</c:v>
                </c:pt>
                <c:pt idx="818">
                  <c:v>15.5</c:v>
                </c:pt>
                <c:pt idx="819">
                  <c:v>15.6</c:v>
                </c:pt>
                <c:pt idx="820">
                  <c:v>15.5</c:v>
                </c:pt>
                <c:pt idx="821">
                  <c:v>15.5</c:v>
                </c:pt>
                <c:pt idx="822">
                  <c:v>15.6</c:v>
                </c:pt>
                <c:pt idx="823">
                  <c:v>15.7</c:v>
                </c:pt>
                <c:pt idx="824">
                  <c:v>16</c:v>
                </c:pt>
                <c:pt idx="825">
                  <c:v>16.100000000000001</c:v>
                </c:pt>
                <c:pt idx="826">
                  <c:v>16.5</c:v>
                </c:pt>
                <c:pt idx="827">
                  <c:v>16.3</c:v>
                </c:pt>
                <c:pt idx="828">
                  <c:v>18.7</c:v>
                </c:pt>
                <c:pt idx="829">
                  <c:v>19.600000000000001</c:v>
                </c:pt>
                <c:pt idx="830">
                  <c:v>19.600000000000001</c:v>
                </c:pt>
                <c:pt idx="831">
                  <c:v>19.5</c:v>
                </c:pt>
                <c:pt idx="832">
                  <c:v>19.7</c:v>
                </c:pt>
                <c:pt idx="833">
                  <c:v>19.2</c:v>
                </c:pt>
                <c:pt idx="834">
                  <c:v>18.2</c:v>
                </c:pt>
                <c:pt idx="835">
                  <c:v>17</c:v>
                </c:pt>
                <c:pt idx="836">
                  <c:v>15.9</c:v>
                </c:pt>
                <c:pt idx="837">
                  <c:v>15.3</c:v>
                </c:pt>
                <c:pt idx="838">
                  <c:v>15</c:v>
                </c:pt>
                <c:pt idx="839">
                  <c:v>14.9</c:v>
                </c:pt>
                <c:pt idx="840">
                  <c:v>15</c:v>
                </c:pt>
                <c:pt idx="841">
                  <c:v>14.9</c:v>
                </c:pt>
                <c:pt idx="842">
                  <c:v>14.9</c:v>
                </c:pt>
                <c:pt idx="843">
                  <c:v>14.8</c:v>
                </c:pt>
                <c:pt idx="844">
                  <c:v>14.7</c:v>
                </c:pt>
                <c:pt idx="845">
                  <c:v>14.8</c:v>
                </c:pt>
                <c:pt idx="846">
                  <c:v>14.8</c:v>
                </c:pt>
                <c:pt idx="847">
                  <c:v>15.1</c:v>
                </c:pt>
                <c:pt idx="848">
                  <c:v>16.8</c:v>
                </c:pt>
                <c:pt idx="849">
                  <c:v>18.2</c:v>
                </c:pt>
                <c:pt idx="850">
                  <c:v>19.399999999999999</c:v>
                </c:pt>
                <c:pt idx="851">
                  <c:v>20.6</c:v>
                </c:pt>
                <c:pt idx="852">
                  <c:v>20.5</c:v>
                </c:pt>
                <c:pt idx="853">
                  <c:v>21.9</c:v>
                </c:pt>
                <c:pt idx="854">
                  <c:v>23.3</c:v>
                </c:pt>
                <c:pt idx="855">
                  <c:v>24.3</c:v>
                </c:pt>
                <c:pt idx="856">
                  <c:v>25</c:v>
                </c:pt>
                <c:pt idx="857">
                  <c:v>25.3</c:v>
                </c:pt>
                <c:pt idx="858">
                  <c:v>25.2</c:v>
                </c:pt>
                <c:pt idx="859">
                  <c:v>22.4</c:v>
                </c:pt>
                <c:pt idx="860">
                  <c:v>20.8</c:v>
                </c:pt>
                <c:pt idx="861">
                  <c:v>20.100000000000001</c:v>
                </c:pt>
                <c:pt idx="862">
                  <c:v>19.8</c:v>
                </c:pt>
                <c:pt idx="863">
                  <c:v>19.8</c:v>
                </c:pt>
                <c:pt idx="864">
                  <c:v>19.7</c:v>
                </c:pt>
                <c:pt idx="865">
                  <c:v>19.399999999999999</c:v>
                </c:pt>
                <c:pt idx="866">
                  <c:v>19.399999999999999</c:v>
                </c:pt>
                <c:pt idx="867">
                  <c:v>19.5</c:v>
                </c:pt>
                <c:pt idx="868">
                  <c:v>19.399999999999999</c:v>
                </c:pt>
                <c:pt idx="869">
                  <c:v>19.399999999999999</c:v>
                </c:pt>
                <c:pt idx="870">
                  <c:v>19.3</c:v>
                </c:pt>
                <c:pt idx="871">
                  <c:v>19.100000000000001</c:v>
                </c:pt>
                <c:pt idx="872">
                  <c:v>19.600000000000001</c:v>
                </c:pt>
                <c:pt idx="873">
                  <c:v>20.3</c:v>
                </c:pt>
                <c:pt idx="874">
                  <c:v>21.7</c:v>
                </c:pt>
                <c:pt idx="875">
                  <c:v>23.6</c:v>
                </c:pt>
                <c:pt idx="876">
                  <c:v>24.9</c:v>
                </c:pt>
                <c:pt idx="877">
                  <c:v>26</c:v>
                </c:pt>
                <c:pt idx="878">
                  <c:v>26.8</c:v>
                </c:pt>
                <c:pt idx="879">
                  <c:v>27.4</c:v>
                </c:pt>
                <c:pt idx="880">
                  <c:v>27.9</c:v>
                </c:pt>
                <c:pt idx="881">
                  <c:v>27.9</c:v>
                </c:pt>
                <c:pt idx="882">
                  <c:v>25.1</c:v>
                </c:pt>
                <c:pt idx="883">
                  <c:v>23.2</c:v>
                </c:pt>
                <c:pt idx="884">
                  <c:v>21.9</c:v>
                </c:pt>
                <c:pt idx="885">
                  <c:v>21.4</c:v>
                </c:pt>
                <c:pt idx="886">
                  <c:v>21</c:v>
                </c:pt>
                <c:pt idx="887">
                  <c:v>20.9</c:v>
                </c:pt>
                <c:pt idx="888">
                  <c:v>20.399999999999999</c:v>
                </c:pt>
                <c:pt idx="889">
                  <c:v>19.899999999999999</c:v>
                </c:pt>
                <c:pt idx="890">
                  <c:v>19.3</c:v>
                </c:pt>
                <c:pt idx="891">
                  <c:v>18.899999999999999</c:v>
                </c:pt>
                <c:pt idx="892">
                  <c:v>18.7</c:v>
                </c:pt>
                <c:pt idx="893">
                  <c:v>18.5</c:v>
                </c:pt>
                <c:pt idx="894">
                  <c:v>18.5</c:v>
                </c:pt>
                <c:pt idx="895">
                  <c:v>18.399999999999999</c:v>
                </c:pt>
                <c:pt idx="896">
                  <c:v>18.399999999999999</c:v>
                </c:pt>
                <c:pt idx="897">
                  <c:v>19.399999999999999</c:v>
                </c:pt>
                <c:pt idx="898">
                  <c:v>20.5</c:v>
                </c:pt>
                <c:pt idx="899">
                  <c:v>21.9</c:v>
                </c:pt>
                <c:pt idx="900">
                  <c:v>23.8</c:v>
                </c:pt>
                <c:pt idx="901">
                  <c:v>24.9</c:v>
                </c:pt>
                <c:pt idx="902">
                  <c:v>25.5</c:v>
                </c:pt>
                <c:pt idx="903">
                  <c:v>25.5</c:v>
                </c:pt>
                <c:pt idx="904">
                  <c:v>23.4</c:v>
                </c:pt>
                <c:pt idx="905">
                  <c:v>22.4</c:v>
                </c:pt>
                <c:pt idx="906">
                  <c:v>21.8</c:v>
                </c:pt>
                <c:pt idx="907">
                  <c:v>20.2</c:v>
                </c:pt>
                <c:pt idx="908">
                  <c:v>19</c:v>
                </c:pt>
                <c:pt idx="909">
                  <c:v>18.5</c:v>
                </c:pt>
                <c:pt idx="910">
                  <c:v>18.100000000000001</c:v>
                </c:pt>
                <c:pt idx="911">
                  <c:v>17.899999999999999</c:v>
                </c:pt>
                <c:pt idx="912">
                  <c:v>18.100000000000001</c:v>
                </c:pt>
                <c:pt idx="913">
                  <c:v>18.399999999999999</c:v>
                </c:pt>
                <c:pt idx="914">
                  <c:v>18.399999999999999</c:v>
                </c:pt>
                <c:pt idx="915">
                  <c:v>18.100000000000001</c:v>
                </c:pt>
                <c:pt idx="916">
                  <c:v>17.8</c:v>
                </c:pt>
                <c:pt idx="917">
                  <c:v>17.600000000000001</c:v>
                </c:pt>
                <c:pt idx="918">
                  <c:v>17.399999999999999</c:v>
                </c:pt>
                <c:pt idx="919">
                  <c:v>17.2</c:v>
                </c:pt>
                <c:pt idx="920">
                  <c:v>17.399999999999999</c:v>
                </c:pt>
                <c:pt idx="921">
                  <c:v>19.399999999999999</c:v>
                </c:pt>
                <c:pt idx="922">
                  <c:v>21.8</c:v>
                </c:pt>
                <c:pt idx="923">
                  <c:v>23.8</c:v>
                </c:pt>
                <c:pt idx="924">
                  <c:v>24.4</c:v>
                </c:pt>
                <c:pt idx="925">
                  <c:v>25.1</c:v>
                </c:pt>
                <c:pt idx="926">
                  <c:v>25.2</c:v>
                </c:pt>
                <c:pt idx="927">
                  <c:v>24</c:v>
                </c:pt>
                <c:pt idx="928">
                  <c:v>22.7</c:v>
                </c:pt>
                <c:pt idx="929">
                  <c:v>21.2</c:v>
                </c:pt>
                <c:pt idx="930">
                  <c:v>19.7</c:v>
                </c:pt>
                <c:pt idx="931">
                  <c:v>17.7</c:v>
                </c:pt>
                <c:pt idx="932">
                  <c:v>16.3</c:v>
                </c:pt>
                <c:pt idx="933">
                  <c:v>15.4</c:v>
                </c:pt>
                <c:pt idx="934">
                  <c:v>14.8</c:v>
                </c:pt>
                <c:pt idx="935">
                  <c:v>14.6</c:v>
                </c:pt>
                <c:pt idx="936">
                  <c:v>14.6</c:v>
                </c:pt>
                <c:pt idx="937">
                  <c:v>14.4</c:v>
                </c:pt>
                <c:pt idx="938">
                  <c:v>14.2</c:v>
                </c:pt>
                <c:pt idx="939">
                  <c:v>14.1</c:v>
                </c:pt>
                <c:pt idx="940">
                  <c:v>14.1</c:v>
                </c:pt>
                <c:pt idx="941">
                  <c:v>14</c:v>
                </c:pt>
                <c:pt idx="942">
                  <c:v>13.8</c:v>
                </c:pt>
                <c:pt idx="943">
                  <c:v>13.8</c:v>
                </c:pt>
                <c:pt idx="944">
                  <c:v>14.5</c:v>
                </c:pt>
                <c:pt idx="945">
                  <c:v>15.3</c:v>
                </c:pt>
                <c:pt idx="946">
                  <c:v>16</c:v>
                </c:pt>
                <c:pt idx="947">
                  <c:v>16.8</c:v>
                </c:pt>
                <c:pt idx="948">
                  <c:v>17.7</c:v>
                </c:pt>
                <c:pt idx="949">
                  <c:v>18.2</c:v>
                </c:pt>
                <c:pt idx="950">
                  <c:v>18.399999999999999</c:v>
                </c:pt>
                <c:pt idx="951">
                  <c:v>17.8</c:v>
                </c:pt>
                <c:pt idx="952">
                  <c:v>17</c:v>
                </c:pt>
                <c:pt idx="953">
                  <c:v>16.2</c:v>
                </c:pt>
                <c:pt idx="954">
                  <c:v>15.3</c:v>
                </c:pt>
                <c:pt idx="955">
                  <c:v>14.3</c:v>
                </c:pt>
                <c:pt idx="956">
                  <c:v>13.6</c:v>
                </c:pt>
                <c:pt idx="957">
                  <c:v>13.2</c:v>
                </c:pt>
                <c:pt idx="958">
                  <c:v>12.8</c:v>
                </c:pt>
                <c:pt idx="959">
                  <c:v>12.6</c:v>
                </c:pt>
                <c:pt idx="960">
                  <c:v>12.4</c:v>
                </c:pt>
                <c:pt idx="961">
                  <c:v>12.3</c:v>
                </c:pt>
                <c:pt idx="962">
                  <c:v>11.9</c:v>
                </c:pt>
                <c:pt idx="963">
                  <c:v>11.8</c:v>
                </c:pt>
                <c:pt idx="964">
                  <c:v>11.5</c:v>
                </c:pt>
                <c:pt idx="965">
                  <c:v>11.3</c:v>
                </c:pt>
                <c:pt idx="966">
                  <c:v>11.2</c:v>
                </c:pt>
                <c:pt idx="967">
                  <c:v>11.7</c:v>
                </c:pt>
                <c:pt idx="968">
                  <c:v>13</c:v>
                </c:pt>
                <c:pt idx="969">
                  <c:v>13.6</c:v>
                </c:pt>
                <c:pt idx="970">
                  <c:v>13.8</c:v>
                </c:pt>
                <c:pt idx="971">
                  <c:v>13.8</c:v>
                </c:pt>
                <c:pt idx="972">
                  <c:v>16</c:v>
                </c:pt>
                <c:pt idx="973">
                  <c:v>16.600000000000001</c:v>
                </c:pt>
                <c:pt idx="974">
                  <c:v>16.7</c:v>
                </c:pt>
                <c:pt idx="975">
                  <c:v>16.5</c:v>
                </c:pt>
                <c:pt idx="976">
                  <c:v>16.2</c:v>
                </c:pt>
                <c:pt idx="977">
                  <c:v>15.8</c:v>
                </c:pt>
                <c:pt idx="978">
                  <c:v>15.1</c:v>
                </c:pt>
                <c:pt idx="979">
                  <c:v>14.3</c:v>
                </c:pt>
                <c:pt idx="980">
                  <c:v>13.5</c:v>
                </c:pt>
                <c:pt idx="981">
                  <c:v>13.5</c:v>
                </c:pt>
                <c:pt idx="982">
                  <c:v>13.2</c:v>
                </c:pt>
                <c:pt idx="983">
                  <c:v>13</c:v>
                </c:pt>
                <c:pt idx="984">
                  <c:v>13.3</c:v>
                </c:pt>
                <c:pt idx="985">
                  <c:v>13.2</c:v>
                </c:pt>
                <c:pt idx="986">
                  <c:v>13</c:v>
                </c:pt>
                <c:pt idx="987">
                  <c:v>13</c:v>
                </c:pt>
                <c:pt idx="988">
                  <c:v>13.1</c:v>
                </c:pt>
                <c:pt idx="989">
                  <c:v>13.2</c:v>
                </c:pt>
                <c:pt idx="990">
                  <c:v>13.6</c:v>
                </c:pt>
                <c:pt idx="991">
                  <c:v>13.7</c:v>
                </c:pt>
                <c:pt idx="992">
                  <c:v>14.3</c:v>
                </c:pt>
                <c:pt idx="993">
                  <c:v>14.8</c:v>
                </c:pt>
                <c:pt idx="994">
                  <c:v>15.1</c:v>
                </c:pt>
                <c:pt idx="995">
                  <c:v>15.4</c:v>
                </c:pt>
                <c:pt idx="996">
                  <c:v>15.4</c:v>
                </c:pt>
                <c:pt idx="997">
                  <c:v>15.6</c:v>
                </c:pt>
                <c:pt idx="998">
                  <c:v>15.4</c:v>
                </c:pt>
                <c:pt idx="999">
                  <c:v>16</c:v>
                </c:pt>
                <c:pt idx="1000">
                  <c:v>16</c:v>
                </c:pt>
                <c:pt idx="1001">
                  <c:v>15.7</c:v>
                </c:pt>
                <c:pt idx="1002">
                  <c:v>15.4</c:v>
                </c:pt>
                <c:pt idx="1003">
                  <c:v>14.6</c:v>
                </c:pt>
                <c:pt idx="1004">
                  <c:v>13.4</c:v>
                </c:pt>
                <c:pt idx="1005">
                  <c:v>12.7</c:v>
                </c:pt>
                <c:pt idx="1006">
                  <c:v>12.5</c:v>
                </c:pt>
                <c:pt idx="1007">
                  <c:v>12.3</c:v>
                </c:pt>
                <c:pt idx="1008">
                  <c:v>12.1</c:v>
                </c:pt>
                <c:pt idx="1009">
                  <c:v>12</c:v>
                </c:pt>
                <c:pt idx="1010">
                  <c:v>12.2</c:v>
                </c:pt>
                <c:pt idx="1011">
                  <c:v>12.3</c:v>
                </c:pt>
                <c:pt idx="1012">
                  <c:v>12.1</c:v>
                </c:pt>
                <c:pt idx="1013">
                  <c:v>11.8</c:v>
                </c:pt>
                <c:pt idx="1014">
                  <c:v>11.4</c:v>
                </c:pt>
                <c:pt idx="1015">
                  <c:v>11.3</c:v>
                </c:pt>
                <c:pt idx="1016">
                  <c:v>12.3</c:v>
                </c:pt>
                <c:pt idx="1017">
                  <c:v>13.4</c:v>
                </c:pt>
                <c:pt idx="1018">
                  <c:v>14.2</c:v>
                </c:pt>
                <c:pt idx="1019">
                  <c:v>14.7</c:v>
                </c:pt>
                <c:pt idx="1020">
                  <c:v>15.9</c:v>
                </c:pt>
                <c:pt idx="1021">
                  <c:v>16.600000000000001</c:v>
                </c:pt>
                <c:pt idx="1022">
                  <c:v>17</c:v>
                </c:pt>
                <c:pt idx="1023">
                  <c:v>17.2</c:v>
                </c:pt>
                <c:pt idx="1024">
                  <c:v>17.5</c:v>
                </c:pt>
                <c:pt idx="1025">
                  <c:v>17.399999999999999</c:v>
                </c:pt>
                <c:pt idx="1026">
                  <c:v>16.399999999999999</c:v>
                </c:pt>
                <c:pt idx="1027">
                  <c:v>15</c:v>
                </c:pt>
                <c:pt idx="1028">
                  <c:v>14</c:v>
                </c:pt>
                <c:pt idx="1029">
                  <c:v>13.6</c:v>
                </c:pt>
                <c:pt idx="1030">
                  <c:v>13.4</c:v>
                </c:pt>
                <c:pt idx="1031">
                  <c:v>13.3</c:v>
                </c:pt>
                <c:pt idx="1032">
                  <c:v>13.2</c:v>
                </c:pt>
                <c:pt idx="1033">
                  <c:v>13.2</c:v>
                </c:pt>
                <c:pt idx="1034">
                  <c:v>13.1</c:v>
                </c:pt>
                <c:pt idx="1035">
                  <c:v>13.1</c:v>
                </c:pt>
                <c:pt idx="1036">
                  <c:v>13.1</c:v>
                </c:pt>
                <c:pt idx="1037">
                  <c:v>13.1</c:v>
                </c:pt>
                <c:pt idx="1038">
                  <c:v>13.1</c:v>
                </c:pt>
                <c:pt idx="1039">
                  <c:v>13</c:v>
                </c:pt>
                <c:pt idx="1040">
                  <c:v>12.9</c:v>
                </c:pt>
                <c:pt idx="1041">
                  <c:v>13.8</c:v>
                </c:pt>
                <c:pt idx="1042">
                  <c:v>15.3</c:v>
                </c:pt>
                <c:pt idx="1043">
                  <c:v>16.7</c:v>
                </c:pt>
                <c:pt idx="1044">
                  <c:v>19.100000000000001</c:v>
                </c:pt>
                <c:pt idx="1045">
                  <c:v>20.5</c:v>
                </c:pt>
                <c:pt idx="1046">
                  <c:v>21.1</c:v>
                </c:pt>
                <c:pt idx="1047">
                  <c:v>20.7</c:v>
                </c:pt>
                <c:pt idx="1048">
                  <c:v>19.7</c:v>
                </c:pt>
                <c:pt idx="1049">
                  <c:v>18.8</c:v>
                </c:pt>
                <c:pt idx="1050">
                  <c:v>18.100000000000001</c:v>
                </c:pt>
                <c:pt idx="1051">
                  <c:v>17.100000000000001</c:v>
                </c:pt>
                <c:pt idx="1052">
                  <c:v>16.600000000000001</c:v>
                </c:pt>
                <c:pt idx="1053">
                  <c:v>16.5</c:v>
                </c:pt>
                <c:pt idx="1054">
                  <c:v>16.5</c:v>
                </c:pt>
                <c:pt idx="1055">
                  <c:v>16.5</c:v>
                </c:pt>
                <c:pt idx="1056">
                  <c:v>16.600000000000001</c:v>
                </c:pt>
                <c:pt idx="1057">
                  <c:v>16.600000000000001</c:v>
                </c:pt>
                <c:pt idx="1058">
                  <c:v>16.5</c:v>
                </c:pt>
                <c:pt idx="1059">
                  <c:v>16.2</c:v>
                </c:pt>
                <c:pt idx="1060">
                  <c:v>15.7</c:v>
                </c:pt>
                <c:pt idx="1061">
                  <c:v>15.3</c:v>
                </c:pt>
                <c:pt idx="1062">
                  <c:v>15.1</c:v>
                </c:pt>
                <c:pt idx="1063">
                  <c:v>15.2</c:v>
                </c:pt>
                <c:pt idx="1064">
                  <c:v>15.4</c:v>
                </c:pt>
                <c:pt idx="1065">
                  <c:v>16.399999999999999</c:v>
                </c:pt>
                <c:pt idx="1066">
                  <c:v>18.100000000000001</c:v>
                </c:pt>
                <c:pt idx="1067">
                  <c:v>20.2</c:v>
                </c:pt>
                <c:pt idx="1068">
                  <c:v>21.6</c:v>
                </c:pt>
                <c:pt idx="1069">
                  <c:v>22.4</c:v>
                </c:pt>
                <c:pt idx="1070">
                  <c:v>22.2</c:v>
                </c:pt>
                <c:pt idx="1071">
                  <c:v>20.8</c:v>
                </c:pt>
                <c:pt idx="1072">
                  <c:v>20.5</c:v>
                </c:pt>
                <c:pt idx="1073">
                  <c:v>20</c:v>
                </c:pt>
                <c:pt idx="1074">
                  <c:v>19.2</c:v>
                </c:pt>
                <c:pt idx="1075">
                  <c:v>18.2</c:v>
                </c:pt>
                <c:pt idx="1076">
                  <c:v>17.3</c:v>
                </c:pt>
                <c:pt idx="1077">
                  <c:v>17</c:v>
                </c:pt>
                <c:pt idx="1078">
                  <c:v>16.8</c:v>
                </c:pt>
                <c:pt idx="1079">
                  <c:v>16.600000000000001</c:v>
                </c:pt>
                <c:pt idx="1080">
                  <c:v>16.399999999999999</c:v>
                </c:pt>
                <c:pt idx="1081">
                  <c:v>16.3</c:v>
                </c:pt>
                <c:pt idx="1082">
                  <c:v>16</c:v>
                </c:pt>
                <c:pt idx="1083">
                  <c:v>15.2</c:v>
                </c:pt>
                <c:pt idx="1084">
                  <c:v>14.2</c:v>
                </c:pt>
                <c:pt idx="1085">
                  <c:v>13.5</c:v>
                </c:pt>
                <c:pt idx="1086">
                  <c:v>13.1</c:v>
                </c:pt>
                <c:pt idx="1087">
                  <c:v>12.9</c:v>
                </c:pt>
                <c:pt idx="1088">
                  <c:v>13.2</c:v>
                </c:pt>
                <c:pt idx="1089">
                  <c:v>15.8</c:v>
                </c:pt>
                <c:pt idx="1090">
                  <c:v>18.2</c:v>
                </c:pt>
                <c:pt idx="1091">
                  <c:v>20.3</c:v>
                </c:pt>
                <c:pt idx="1092">
                  <c:v>20.7</c:v>
                </c:pt>
                <c:pt idx="1093">
                  <c:v>21.9</c:v>
                </c:pt>
                <c:pt idx="1094">
                  <c:v>22.8</c:v>
                </c:pt>
                <c:pt idx="1095">
                  <c:v>23.1</c:v>
                </c:pt>
                <c:pt idx="1096">
                  <c:v>23.2</c:v>
                </c:pt>
                <c:pt idx="1097">
                  <c:v>22.8</c:v>
                </c:pt>
                <c:pt idx="1098">
                  <c:v>22.3</c:v>
                </c:pt>
                <c:pt idx="1099">
                  <c:v>20.6</c:v>
                </c:pt>
                <c:pt idx="1100">
                  <c:v>18.5</c:v>
                </c:pt>
                <c:pt idx="1101">
                  <c:v>17.5</c:v>
                </c:pt>
                <c:pt idx="1102">
                  <c:v>16.8</c:v>
                </c:pt>
                <c:pt idx="1103">
                  <c:v>16.5</c:v>
                </c:pt>
                <c:pt idx="1104">
                  <c:v>16.100000000000001</c:v>
                </c:pt>
                <c:pt idx="1105">
                  <c:v>15.9</c:v>
                </c:pt>
                <c:pt idx="1106">
                  <c:v>15.7</c:v>
                </c:pt>
                <c:pt idx="1107">
                  <c:v>15.6</c:v>
                </c:pt>
                <c:pt idx="1108">
                  <c:v>15.9</c:v>
                </c:pt>
                <c:pt idx="1109">
                  <c:v>15.9</c:v>
                </c:pt>
                <c:pt idx="1110">
                  <c:v>15.8</c:v>
                </c:pt>
                <c:pt idx="1111">
                  <c:v>16.100000000000001</c:v>
                </c:pt>
                <c:pt idx="1112">
                  <c:v>16.8</c:v>
                </c:pt>
                <c:pt idx="1113">
                  <c:v>18.100000000000001</c:v>
                </c:pt>
                <c:pt idx="1114">
                  <c:v>19</c:v>
                </c:pt>
                <c:pt idx="1115">
                  <c:v>20.6</c:v>
                </c:pt>
                <c:pt idx="1116">
                  <c:v>22.1</c:v>
                </c:pt>
                <c:pt idx="1117">
                  <c:v>23.2</c:v>
                </c:pt>
                <c:pt idx="1118">
                  <c:v>23.9</c:v>
                </c:pt>
                <c:pt idx="1119">
                  <c:v>24.1</c:v>
                </c:pt>
                <c:pt idx="1120">
                  <c:v>22.7</c:v>
                </c:pt>
                <c:pt idx="1121">
                  <c:v>21.5</c:v>
                </c:pt>
                <c:pt idx="1122">
                  <c:v>20</c:v>
                </c:pt>
                <c:pt idx="1123">
                  <c:v>18.5</c:v>
                </c:pt>
                <c:pt idx="1124">
                  <c:v>17.7</c:v>
                </c:pt>
                <c:pt idx="1125">
                  <c:v>17.3</c:v>
                </c:pt>
                <c:pt idx="1126">
                  <c:v>17</c:v>
                </c:pt>
                <c:pt idx="1127">
                  <c:v>16.7</c:v>
                </c:pt>
                <c:pt idx="1128">
                  <c:v>16.600000000000001</c:v>
                </c:pt>
                <c:pt idx="1129">
                  <c:v>16.399999999999999</c:v>
                </c:pt>
                <c:pt idx="1130">
                  <c:v>16.2</c:v>
                </c:pt>
                <c:pt idx="1131">
                  <c:v>15.9</c:v>
                </c:pt>
                <c:pt idx="1132">
                  <c:v>15.7</c:v>
                </c:pt>
                <c:pt idx="1133">
                  <c:v>15.6</c:v>
                </c:pt>
                <c:pt idx="1134">
                  <c:v>15.5</c:v>
                </c:pt>
                <c:pt idx="1135">
                  <c:v>15.5</c:v>
                </c:pt>
                <c:pt idx="1136">
                  <c:v>16.399999999999999</c:v>
                </c:pt>
                <c:pt idx="1137">
                  <c:v>18.3</c:v>
                </c:pt>
                <c:pt idx="1138">
                  <c:v>19.399999999999999</c:v>
                </c:pt>
                <c:pt idx="1139">
                  <c:v>20.8</c:v>
                </c:pt>
                <c:pt idx="1140">
                  <c:v>23.4</c:v>
                </c:pt>
                <c:pt idx="1141">
                  <c:v>24.3</c:v>
                </c:pt>
                <c:pt idx="1142">
                  <c:v>24.7</c:v>
                </c:pt>
                <c:pt idx="1143">
                  <c:v>23.7</c:v>
                </c:pt>
                <c:pt idx="1144">
                  <c:v>22.9</c:v>
                </c:pt>
                <c:pt idx="1145">
                  <c:v>22</c:v>
                </c:pt>
                <c:pt idx="1146">
                  <c:v>21</c:v>
                </c:pt>
                <c:pt idx="1147">
                  <c:v>19.399999999999999</c:v>
                </c:pt>
                <c:pt idx="1148">
                  <c:v>18.100000000000001</c:v>
                </c:pt>
                <c:pt idx="1149">
                  <c:v>17.600000000000001</c:v>
                </c:pt>
                <c:pt idx="1150">
                  <c:v>17.3</c:v>
                </c:pt>
                <c:pt idx="1151">
                  <c:v>17</c:v>
                </c:pt>
                <c:pt idx="1152">
                  <c:v>16.899999999999999</c:v>
                </c:pt>
                <c:pt idx="1153">
                  <c:v>16.899999999999999</c:v>
                </c:pt>
                <c:pt idx="1154">
                  <c:v>16.899999999999999</c:v>
                </c:pt>
                <c:pt idx="1155">
                  <c:v>16.8</c:v>
                </c:pt>
                <c:pt idx="1156">
                  <c:v>16.8</c:v>
                </c:pt>
                <c:pt idx="1157">
                  <c:v>16.8</c:v>
                </c:pt>
                <c:pt idx="1158">
                  <c:v>17</c:v>
                </c:pt>
                <c:pt idx="1159">
                  <c:v>17.2</c:v>
                </c:pt>
                <c:pt idx="1160">
                  <c:v>17.600000000000001</c:v>
                </c:pt>
                <c:pt idx="1161">
                  <c:v>18.5</c:v>
                </c:pt>
                <c:pt idx="1162">
                  <c:v>19.5</c:v>
                </c:pt>
                <c:pt idx="1163">
                  <c:v>20.9</c:v>
                </c:pt>
                <c:pt idx="1164">
                  <c:v>21.7</c:v>
                </c:pt>
                <c:pt idx="1165">
                  <c:v>22.5</c:v>
                </c:pt>
                <c:pt idx="1166">
                  <c:v>23.5</c:v>
                </c:pt>
                <c:pt idx="1167">
                  <c:v>24.1</c:v>
                </c:pt>
                <c:pt idx="1168">
                  <c:v>23.5</c:v>
                </c:pt>
                <c:pt idx="1169">
                  <c:v>22.2</c:v>
                </c:pt>
                <c:pt idx="1170">
                  <c:v>20.9</c:v>
                </c:pt>
                <c:pt idx="1171">
                  <c:v>19.100000000000001</c:v>
                </c:pt>
                <c:pt idx="1172">
                  <c:v>17.3</c:v>
                </c:pt>
                <c:pt idx="1173">
                  <c:v>16.7</c:v>
                </c:pt>
                <c:pt idx="1174">
                  <c:v>16.3</c:v>
                </c:pt>
                <c:pt idx="1175">
                  <c:v>15.8</c:v>
                </c:pt>
                <c:pt idx="1176">
                  <c:v>15.5</c:v>
                </c:pt>
                <c:pt idx="1177">
                  <c:v>15.2</c:v>
                </c:pt>
                <c:pt idx="1178">
                  <c:v>15.1</c:v>
                </c:pt>
                <c:pt idx="1179">
                  <c:v>14.9</c:v>
                </c:pt>
                <c:pt idx="1180">
                  <c:v>14.8</c:v>
                </c:pt>
                <c:pt idx="1181">
                  <c:v>14.8</c:v>
                </c:pt>
                <c:pt idx="1182">
                  <c:v>15.4</c:v>
                </c:pt>
                <c:pt idx="1183">
                  <c:v>16.3</c:v>
                </c:pt>
                <c:pt idx="1184">
                  <c:v>17.600000000000001</c:v>
                </c:pt>
                <c:pt idx="1185">
                  <c:v>18.399999999999999</c:v>
                </c:pt>
                <c:pt idx="1186">
                  <c:v>19.100000000000001</c:v>
                </c:pt>
                <c:pt idx="1187">
                  <c:v>19.100000000000001</c:v>
                </c:pt>
                <c:pt idx="1188">
                  <c:v>19</c:v>
                </c:pt>
                <c:pt idx="1189">
                  <c:v>20.100000000000001</c:v>
                </c:pt>
                <c:pt idx="1190">
                  <c:v>20.399999999999999</c:v>
                </c:pt>
                <c:pt idx="1191">
                  <c:v>20.399999999999999</c:v>
                </c:pt>
                <c:pt idx="1192">
                  <c:v>19.899999999999999</c:v>
                </c:pt>
                <c:pt idx="1193">
                  <c:v>19.100000000000001</c:v>
                </c:pt>
                <c:pt idx="1194">
                  <c:v>18.2</c:v>
                </c:pt>
                <c:pt idx="1195">
                  <c:v>17</c:v>
                </c:pt>
                <c:pt idx="1196">
                  <c:v>15.4</c:v>
                </c:pt>
                <c:pt idx="1197">
                  <c:v>14.7</c:v>
                </c:pt>
                <c:pt idx="1198">
                  <c:v>14.5</c:v>
                </c:pt>
                <c:pt idx="1199">
                  <c:v>14.2</c:v>
                </c:pt>
                <c:pt idx="1200">
                  <c:v>13.7</c:v>
                </c:pt>
                <c:pt idx="1201">
                  <c:v>13.4</c:v>
                </c:pt>
                <c:pt idx="1202">
                  <c:v>13.3</c:v>
                </c:pt>
                <c:pt idx="1203">
                  <c:v>13.1</c:v>
                </c:pt>
                <c:pt idx="1204">
                  <c:v>13</c:v>
                </c:pt>
                <c:pt idx="1205">
                  <c:v>12.9</c:v>
                </c:pt>
                <c:pt idx="1206">
                  <c:v>12.8</c:v>
                </c:pt>
                <c:pt idx="1207">
                  <c:v>13.5</c:v>
                </c:pt>
                <c:pt idx="1208">
                  <c:v>14.8</c:v>
                </c:pt>
                <c:pt idx="1209">
                  <c:v>15.5</c:v>
                </c:pt>
                <c:pt idx="1210">
                  <c:v>16</c:v>
                </c:pt>
                <c:pt idx="1211">
                  <c:v>16.3</c:v>
                </c:pt>
                <c:pt idx="1212">
                  <c:v>16.3</c:v>
                </c:pt>
                <c:pt idx="1213">
                  <c:v>16.899999999999999</c:v>
                </c:pt>
                <c:pt idx="1214">
                  <c:v>17</c:v>
                </c:pt>
                <c:pt idx="1215">
                  <c:v>16.8</c:v>
                </c:pt>
                <c:pt idx="1216">
                  <c:v>16.600000000000001</c:v>
                </c:pt>
                <c:pt idx="1217">
                  <c:v>16.2</c:v>
                </c:pt>
                <c:pt idx="1218">
                  <c:v>15.8</c:v>
                </c:pt>
                <c:pt idx="1219">
                  <c:v>15.3</c:v>
                </c:pt>
                <c:pt idx="1220">
                  <c:v>14.5</c:v>
                </c:pt>
                <c:pt idx="1221">
                  <c:v>14.2</c:v>
                </c:pt>
                <c:pt idx="1222">
                  <c:v>13.8</c:v>
                </c:pt>
                <c:pt idx="1223">
                  <c:v>13.6</c:v>
                </c:pt>
                <c:pt idx="1224">
                  <c:v>13.1</c:v>
                </c:pt>
                <c:pt idx="1225">
                  <c:v>13</c:v>
                </c:pt>
                <c:pt idx="1226">
                  <c:v>13</c:v>
                </c:pt>
                <c:pt idx="1227">
                  <c:v>13</c:v>
                </c:pt>
                <c:pt idx="1228">
                  <c:v>12.8</c:v>
                </c:pt>
                <c:pt idx="1229">
                  <c:v>12.8</c:v>
                </c:pt>
                <c:pt idx="1230">
                  <c:v>12.6</c:v>
                </c:pt>
                <c:pt idx="1231">
                  <c:v>12.7</c:v>
                </c:pt>
                <c:pt idx="1232">
                  <c:v>13.6</c:v>
                </c:pt>
                <c:pt idx="1233">
                  <c:v>14.7</c:v>
                </c:pt>
                <c:pt idx="1234">
                  <c:v>15.3</c:v>
                </c:pt>
                <c:pt idx="1235">
                  <c:v>15.5</c:v>
                </c:pt>
                <c:pt idx="1236">
                  <c:v>16.600000000000001</c:v>
                </c:pt>
                <c:pt idx="1237">
                  <c:v>17.3</c:v>
                </c:pt>
                <c:pt idx="1238">
                  <c:v>17.2</c:v>
                </c:pt>
                <c:pt idx="1239">
                  <c:v>17</c:v>
                </c:pt>
                <c:pt idx="1240">
                  <c:v>16.8</c:v>
                </c:pt>
                <c:pt idx="1241">
                  <c:v>15.8</c:v>
                </c:pt>
                <c:pt idx="1242">
                  <c:v>15.1</c:v>
                </c:pt>
                <c:pt idx="1243">
                  <c:v>15.2</c:v>
                </c:pt>
                <c:pt idx="1244">
                  <c:v>14.7</c:v>
                </c:pt>
                <c:pt idx="1245">
                  <c:v>14.7</c:v>
                </c:pt>
                <c:pt idx="1246">
                  <c:v>14.5</c:v>
                </c:pt>
                <c:pt idx="1247">
                  <c:v>14.3</c:v>
                </c:pt>
                <c:pt idx="1248">
                  <c:v>14.3</c:v>
                </c:pt>
                <c:pt idx="1249">
                  <c:v>14.3</c:v>
                </c:pt>
                <c:pt idx="1250">
                  <c:v>14.1</c:v>
                </c:pt>
                <c:pt idx="1251">
                  <c:v>13.8</c:v>
                </c:pt>
                <c:pt idx="1252">
                  <c:v>13.6</c:v>
                </c:pt>
                <c:pt idx="1253">
                  <c:v>13.9</c:v>
                </c:pt>
                <c:pt idx="1254">
                  <c:v>14</c:v>
                </c:pt>
                <c:pt idx="1255">
                  <c:v>14.6</c:v>
                </c:pt>
                <c:pt idx="1256">
                  <c:v>15.7</c:v>
                </c:pt>
                <c:pt idx="1257">
                  <c:v>16.5</c:v>
                </c:pt>
                <c:pt idx="1258">
                  <c:v>17.100000000000001</c:v>
                </c:pt>
                <c:pt idx="1259">
                  <c:v>16.5</c:v>
                </c:pt>
                <c:pt idx="1260">
                  <c:v>16.5</c:v>
                </c:pt>
                <c:pt idx="1261">
                  <c:v>16.8</c:v>
                </c:pt>
                <c:pt idx="1262">
                  <c:v>17.2</c:v>
                </c:pt>
                <c:pt idx="1263">
                  <c:v>18.100000000000001</c:v>
                </c:pt>
                <c:pt idx="1264">
                  <c:v>17</c:v>
                </c:pt>
                <c:pt idx="1265">
                  <c:v>16.600000000000001</c:v>
                </c:pt>
                <c:pt idx="1266">
                  <c:v>16.600000000000001</c:v>
                </c:pt>
                <c:pt idx="1267">
                  <c:v>16.2</c:v>
                </c:pt>
                <c:pt idx="1268">
                  <c:v>15.9</c:v>
                </c:pt>
                <c:pt idx="1269">
                  <c:v>15.9</c:v>
                </c:pt>
                <c:pt idx="1270">
                  <c:v>15.8</c:v>
                </c:pt>
                <c:pt idx="1271">
                  <c:v>15.3</c:v>
                </c:pt>
                <c:pt idx="1272">
                  <c:v>15.1</c:v>
                </c:pt>
                <c:pt idx="1273">
                  <c:v>14.9</c:v>
                </c:pt>
                <c:pt idx="1274">
                  <c:v>14.9</c:v>
                </c:pt>
                <c:pt idx="1275">
                  <c:v>14.8</c:v>
                </c:pt>
                <c:pt idx="1276">
                  <c:v>14.8</c:v>
                </c:pt>
                <c:pt idx="1277">
                  <c:v>15</c:v>
                </c:pt>
                <c:pt idx="1278">
                  <c:v>15.3</c:v>
                </c:pt>
                <c:pt idx="1279">
                  <c:v>15.3</c:v>
                </c:pt>
                <c:pt idx="1280">
                  <c:v>15.5</c:v>
                </c:pt>
                <c:pt idx="1281">
                  <c:v>16.3</c:v>
                </c:pt>
                <c:pt idx="1282">
                  <c:v>17.3</c:v>
                </c:pt>
                <c:pt idx="1283">
                  <c:v>17.899999999999999</c:v>
                </c:pt>
                <c:pt idx="1284">
                  <c:v>17.5</c:v>
                </c:pt>
                <c:pt idx="1285">
                  <c:v>18</c:v>
                </c:pt>
                <c:pt idx="1286">
                  <c:v>18.5</c:v>
                </c:pt>
                <c:pt idx="1287">
                  <c:v>18.5</c:v>
                </c:pt>
                <c:pt idx="1288">
                  <c:v>18.100000000000001</c:v>
                </c:pt>
                <c:pt idx="1289">
                  <c:v>17.600000000000001</c:v>
                </c:pt>
                <c:pt idx="1290">
                  <c:v>16.899999999999999</c:v>
                </c:pt>
                <c:pt idx="1291">
                  <c:v>15.9</c:v>
                </c:pt>
                <c:pt idx="1292">
                  <c:v>15.1</c:v>
                </c:pt>
                <c:pt idx="1293">
                  <c:v>14.9</c:v>
                </c:pt>
                <c:pt idx="1294">
                  <c:v>14.9</c:v>
                </c:pt>
                <c:pt idx="1295">
                  <c:v>15</c:v>
                </c:pt>
                <c:pt idx="1296">
                  <c:v>15.2</c:v>
                </c:pt>
                <c:pt idx="1297">
                  <c:v>15.3</c:v>
                </c:pt>
                <c:pt idx="1298">
                  <c:v>15.5</c:v>
                </c:pt>
                <c:pt idx="1299">
                  <c:v>15.7</c:v>
                </c:pt>
                <c:pt idx="1300">
                  <c:v>15.8</c:v>
                </c:pt>
                <c:pt idx="1301">
                  <c:v>15.8</c:v>
                </c:pt>
                <c:pt idx="1302">
                  <c:v>15.7</c:v>
                </c:pt>
                <c:pt idx="1303">
                  <c:v>15.4</c:v>
                </c:pt>
                <c:pt idx="1304">
                  <c:v>15.4</c:v>
                </c:pt>
                <c:pt idx="1305">
                  <c:v>16.100000000000001</c:v>
                </c:pt>
                <c:pt idx="1306">
                  <c:v>16.5</c:v>
                </c:pt>
                <c:pt idx="1307">
                  <c:v>17.8</c:v>
                </c:pt>
                <c:pt idx="1308">
                  <c:v>18.399999999999999</c:v>
                </c:pt>
                <c:pt idx="1309">
                  <c:v>18.5</c:v>
                </c:pt>
                <c:pt idx="1310">
                  <c:v>18.5</c:v>
                </c:pt>
                <c:pt idx="1311">
                  <c:v>18.399999999999999</c:v>
                </c:pt>
                <c:pt idx="1312">
                  <c:v>18.3</c:v>
                </c:pt>
                <c:pt idx="1313">
                  <c:v>17.899999999999999</c:v>
                </c:pt>
                <c:pt idx="1314">
                  <c:v>17.399999999999999</c:v>
                </c:pt>
                <c:pt idx="1315">
                  <c:v>16.8</c:v>
                </c:pt>
                <c:pt idx="1316">
                  <c:v>15.6</c:v>
                </c:pt>
                <c:pt idx="1317">
                  <c:v>15.1</c:v>
                </c:pt>
                <c:pt idx="1318">
                  <c:v>15.2</c:v>
                </c:pt>
                <c:pt idx="1319">
                  <c:v>15.3</c:v>
                </c:pt>
                <c:pt idx="1320">
                  <c:v>15.2</c:v>
                </c:pt>
                <c:pt idx="1321">
                  <c:v>15.2</c:v>
                </c:pt>
                <c:pt idx="1322">
                  <c:v>14.4</c:v>
                </c:pt>
                <c:pt idx="1323">
                  <c:v>14.1</c:v>
                </c:pt>
                <c:pt idx="1324">
                  <c:v>14.4</c:v>
                </c:pt>
                <c:pt idx="1325">
                  <c:v>14</c:v>
                </c:pt>
                <c:pt idx="1326">
                  <c:v>13.7</c:v>
                </c:pt>
                <c:pt idx="1327">
                  <c:v>13.8</c:v>
                </c:pt>
                <c:pt idx="1328">
                  <c:v>14.2</c:v>
                </c:pt>
                <c:pt idx="1329">
                  <c:v>14.3</c:v>
                </c:pt>
                <c:pt idx="1330">
                  <c:v>14.8</c:v>
                </c:pt>
                <c:pt idx="1331">
                  <c:v>14.5</c:v>
                </c:pt>
                <c:pt idx="1332">
                  <c:v>17.3</c:v>
                </c:pt>
                <c:pt idx="1333">
                  <c:v>17.3</c:v>
                </c:pt>
                <c:pt idx="1334">
                  <c:v>18.100000000000001</c:v>
                </c:pt>
                <c:pt idx="1335">
                  <c:v>18.2</c:v>
                </c:pt>
                <c:pt idx="1336">
                  <c:v>18.2</c:v>
                </c:pt>
                <c:pt idx="1337">
                  <c:v>18</c:v>
                </c:pt>
                <c:pt idx="1338">
                  <c:v>17.600000000000001</c:v>
                </c:pt>
                <c:pt idx="1339">
                  <c:v>16.8</c:v>
                </c:pt>
                <c:pt idx="1340">
                  <c:v>16.100000000000001</c:v>
                </c:pt>
                <c:pt idx="1341">
                  <c:v>16.100000000000001</c:v>
                </c:pt>
                <c:pt idx="1342">
                  <c:v>16.100000000000001</c:v>
                </c:pt>
                <c:pt idx="1343">
                  <c:v>16.100000000000001</c:v>
                </c:pt>
                <c:pt idx="1344">
                  <c:v>16.100000000000001</c:v>
                </c:pt>
                <c:pt idx="1345">
                  <c:v>16.100000000000001</c:v>
                </c:pt>
                <c:pt idx="1346">
                  <c:v>16.100000000000001</c:v>
                </c:pt>
                <c:pt idx="1347">
                  <c:v>16.100000000000001</c:v>
                </c:pt>
                <c:pt idx="1348">
                  <c:v>16.100000000000001</c:v>
                </c:pt>
                <c:pt idx="1349">
                  <c:v>15.9</c:v>
                </c:pt>
                <c:pt idx="1350">
                  <c:v>15.7</c:v>
                </c:pt>
                <c:pt idx="1351">
                  <c:v>15.7</c:v>
                </c:pt>
                <c:pt idx="1352">
                  <c:v>16.899999999999999</c:v>
                </c:pt>
                <c:pt idx="1353">
                  <c:v>17.2</c:v>
                </c:pt>
                <c:pt idx="1354">
                  <c:v>17.8</c:v>
                </c:pt>
                <c:pt idx="1355">
                  <c:v>18</c:v>
                </c:pt>
                <c:pt idx="1356">
                  <c:v>16</c:v>
                </c:pt>
                <c:pt idx="1357">
                  <c:v>17.100000000000001</c:v>
                </c:pt>
                <c:pt idx="1358">
                  <c:v>16.899999999999999</c:v>
                </c:pt>
                <c:pt idx="1359">
                  <c:v>17.5</c:v>
                </c:pt>
                <c:pt idx="1360">
                  <c:v>17.100000000000001</c:v>
                </c:pt>
                <c:pt idx="1361">
                  <c:v>16.5</c:v>
                </c:pt>
                <c:pt idx="1362">
                  <c:v>16</c:v>
                </c:pt>
                <c:pt idx="1363">
                  <c:v>15.8</c:v>
                </c:pt>
                <c:pt idx="1364">
                  <c:v>15.8</c:v>
                </c:pt>
                <c:pt idx="1365">
                  <c:v>15.7</c:v>
                </c:pt>
                <c:pt idx="1366">
                  <c:v>15.5</c:v>
                </c:pt>
                <c:pt idx="1367">
                  <c:v>15.2</c:v>
                </c:pt>
                <c:pt idx="1368">
                  <c:v>15</c:v>
                </c:pt>
                <c:pt idx="1369">
                  <c:v>14.9</c:v>
                </c:pt>
                <c:pt idx="1370">
                  <c:v>14.7</c:v>
                </c:pt>
                <c:pt idx="1371">
                  <c:v>14.4</c:v>
                </c:pt>
                <c:pt idx="1372">
                  <c:v>14.1</c:v>
                </c:pt>
                <c:pt idx="1373">
                  <c:v>13.9</c:v>
                </c:pt>
                <c:pt idx="1374">
                  <c:v>13.7</c:v>
                </c:pt>
                <c:pt idx="1375">
                  <c:v>13.6</c:v>
                </c:pt>
                <c:pt idx="1376">
                  <c:v>14</c:v>
                </c:pt>
                <c:pt idx="1377">
                  <c:v>14.5</c:v>
                </c:pt>
                <c:pt idx="1378">
                  <c:v>15.3</c:v>
                </c:pt>
                <c:pt idx="1379">
                  <c:v>16.3</c:v>
                </c:pt>
                <c:pt idx="1380">
                  <c:v>17.899999999999999</c:v>
                </c:pt>
                <c:pt idx="1381">
                  <c:v>18.2</c:v>
                </c:pt>
                <c:pt idx="1382">
                  <c:v>18.600000000000001</c:v>
                </c:pt>
                <c:pt idx="1383">
                  <c:v>18.7</c:v>
                </c:pt>
                <c:pt idx="1384">
                  <c:v>18.600000000000001</c:v>
                </c:pt>
                <c:pt idx="1385">
                  <c:v>17.899999999999999</c:v>
                </c:pt>
                <c:pt idx="1386">
                  <c:v>17.100000000000001</c:v>
                </c:pt>
                <c:pt idx="1387">
                  <c:v>16.3</c:v>
                </c:pt>
                <c:pt idx="1388">
                  <c:v>15.1</c:v>
                </c:pt>
                <c:pt idx="1389">
                  <c:v>14.6</c:v>
                </c:pt>
                <c:pt idx="1390">
                  <c:v>14.4</c:v>
                </c:pt>
                <c:pt idx="1391">
                  <c:v>14.3</c:v>
                </c:pt>
                <c:pt idx="1392">
                  <c:v>14.5</c:v>
                </c:pt>
                <c:pt idx="1393">
                  <c:v>14</c:v>
                </c:pt>
                <c:pt idx="1394">
                  <c:v>13.8</c:v>
                </c:pt>
                <c:pt idx="1395">
                  <c:v>13.7</c:v>
                </c:pt>
                <c:pt idx="1396">
                  <c:v>13.5</c:v>
                </c:pt>
                <c:pt idx="1397">
                  <c:v>13.8</c:v>
                </c:pt>
                <c:pt idx="1398">
                  <c:v>13.9</c:v>
                </c:pt>
                <c:pt idx="1399">
                  <c:v>14.3</c:v>
                </c:pt>
                <c:pt idx="1400">
                  <c:v>14.5</c:v>
                </c:pt>
                <c:pt idx="1401">
                  <c:v>15.7</c:v>
                </c:pt>
                <c:pt idx="1402">
                  <c:v>16.100000000000001</c:v>
                </c:pt>
                <c:pt idx="1403">
                  <c:v>17.2</c:v>
                </c:pt>
                <c:pt idx="1404">
                  <c:v>17.8</c:v>
                </c:pt>
                <c:pt idx="1405">
                  <c:v>17.8</c:v>
                </c:pt>
                <c:pt idx="1406">
                  <c:v>17.3</c:v>
                </c:pt>
                <c:pt idx="1407">
                  <c:v>17.7</c:v>
                </c:pt>
                <c:pt idx="1408">
                  <c:v>17.7</c:v>
                </c:pt>
                <c:pt idx="1409">
                  <c:v>17.7</c:v>
                </c:pt>
                <c:pt idx="1410">
                  <c:v>17.2</c:v>
                </c:pt>
                <c:pt idx="1411">
                  <c:v>16.100000000000001</c:v>
                </c:pt>
                <c:pt idx="1412">
                  <c:v>15.1</c:v>
                </c:pt>
                <c:pt idx="1413">
                  <c:v>14.7</c:v>
                </c:pt>
                <c:pt idx="1414">
                  <c:v>14.6</c:v>
                </c:pt>
                <c:pt idx="1415">
                  <c:v>14.7</c:v>
                </c:pt>
                <c:pt idx="1416">
                  <c:v>14.6</c:v>
                </c:pt>
                <c:pt idx="1417">
                  <c:v>14.6</c:v>
                </c:pt>
                <c:pt idx="1418">
                  <c:v>14.1</c:v>
                </c:pt>
                <c:pt idx="1419">
                  <c:v>13.8</c:v>
                </c:pt>
                <c:pt idx="1420">
                  <c:v>14</c:v>
                </c:pt>
                <c:pt idx="1421">
                  <c:v>14.3</c:v>
                </c:pt>
                <c:pt idx="1422">
                  <c:v>14.3</c:v>
                </c:pt>
                <c:pt idx="1423">
                  <c:v>14.5</c:v>
                </c:pt>
                <c:pt idx="1424">
                  <c:v>14.5</c:v>
                </c:pt>
                <c:pt idx="1425">
                  <c:v>15.9</c:v>
                </c:pt>
                <c:pt idx="1426">
                  <c:v>17.3</c:v>
                </c:pt>
                <c:pt idx="1427">
                  <c:v>16.2</c:v>
                </c:pt>
                <c:pt idx="1428">
                  <c:v>16</c:v>
                </c:pt>
                <c:pt idx="1429">
                  <c:v>16.5</c:v>
                </c:pt>
                <c:pt idx="1430">
                  <c:v>17.100000000000001</c:v>
                </c:pt>
                <c:pt idx="1431">
                  <c:v>17.399999999999999</c:v>
                </c:pt>
                <c:pt idx="1432">
                  <c:v>17</c:v>
                </c:pt>
                <c:pt idx="1433">
                  <c:v>16.8</c:v>
                </c:pt>
                <c:pt idx="1434">
                  <c:v>16.399999999999999</c:v>
                </c:pt>
                <c:pt idx="1435">
                  <c:v>16.2</c:v>
                </c:pt>
                <c:pt idx="1436">
                  <c:v>15.5</c:v>
                </c:pt>
                <c:pt idx="1437">
                  <c:v>15</c:v>
                </c:pt>
                <c:pt idx="1438">
                  <c:v>14.9</c:v>
                </c:pt>
                <c:pt idx="1439">
                  <c:v>15.6</c:v>
                </c:pt>
                <c:pt idx="1440">
                  <c:v>15.6</c:v>
                </c:pt>
                <c:pt idx="1441">
                  <c:v>15.7</c:v>
                </c:pt>
                <c:pt idx="1442">
                  <c:v>15.6</c:v>
                </c:pt>
                <c:pt idx="1443">
                  <c:v>15.5</c:v>
                </c:pt>
                <c:pt idx="1444">
                  <c:v>15.2</c:v>
                </c:pt>
                <c:pt idx="1445">
                  <c:v>15</c:v>
                </c:pt>
                <c:pt idx="1446">
                  <c:v>14.8</c:v>
                </c:pt>
                <c:pt idx="1447">
                  <c:v>15</c:v>
                </c:pt>
                <c:pt idx="1448">
                  <c:v>15.8</c:v>
                </c:pt>
                <c:pt idx="1449">
                  <c:v>16.600000000000001</c:v>
                </c:pt>
                <c:pt idx="1450">
                  <c:v>16.7</c:v>
                </c:pt>
                <c:pt idx="1451">
                  <c:v>17.2</c:v>
                </c:pt>
                <c:pt idx="1452">
                  <c:v>18.100000000000001</c:v>
                </c:pt>
                <c:pt idx="1453">
                  <c:v>17.8</c:v>
                </c:pt>
                <c:pt idx="1454">
                  <c:v>17.8</c:v>
                </c:pt>
                <c:pt idx="1455">
                  <c:v>17.5</c:v>
                </c:pt>
                <c:pt idx="1456">
                  <c:v>17.2</c:v>
                </c:pt>
                <c:pt idx="1457">
                  <c:v>17.5</c:v>
                </c:pt>
                <c:pt idx="1458">
                  <c:v>17.3</c:v>
                </c:pt>
                <c:pt idx="1459">
                  <c:v>16.399999999999999</c:v>
                </c:pt>
                <c:pt idx="1460">
                  <c:v>15.8</c:v>
                </c:pt>
                <c:pt idx="1461">
                  <c:v>15</c:v>
                </c:pt>
                <c:pt idx="1462">
                  <c:v>14.6</c:v>
                </c:pt>
                <c:pt idx="1463">
                  <c:v>14.2</c:v>
                </c:pt>
                <c:pt idx="1464">
                  <c:v>14.1</c:v>
                </c:pt>
                <c:pt idx="1465">
                  <c:v>13.9</c:v>
                </c:pt>
                <c:pt idx="1466">
                  <c:v>13.8</c:v>
                </c:pt>
                <c:pt idx="1467">
                  <c:v>13.8</c:v>
                </c:pt>
                <c:pt idx="1468">
                  <c:v>13.9</c:v>
                </c:pt>
                <c:pt idx="1469">
                  <c:v>13.9</c:v>
                </c:pt>
                <c:pt idx="1470">
                  <c:v>14</c:v>
                </c:pt>
                <c:pt idx="1471">
                  <c:v>14.1</c:v>
                </c:pt>
                <c:pt idx="1472">
                  <c:v>14.1</c:v>
                </c:pt>
                <c:pt idx="1473">
                  <c:v>14.6</c:v>
                </c:pt>
                <c:pt idx="1474">
                  <c:v>15.8</c:v>
                </c:pt>
                <c:pt idx="1475">
                  <c:v>17.100000000000001</c:v>
                </c:pt>
                <c:pt idx="1476">
                  <c:v>19</c:v>
                </c:pt>
                <c:pt idx="1477">
                  <c:v>19.899999999999999</c:v>
                </c:pt>
                <c:pt idx="1478">
                  <c:v>20.399999999999999</c:v>
                </c:pt>
                <c:pt idx="1479">
                  <c:v>20.9</c:v>
                </c:pt>
                <c:pt idx="1480">
                  <c:v>20.6</c:v>
                </c:pt>
                <c:pt idx="1481">
                  <c:v>19.7</c:v>
                </c:pt>
                <c:pt idx="1482">
                  <c:v>18.399999999999999</c:v>
                </c:pt>
                <c:pt idx="1483">
                  <c:v>17.8</c:v>
                </c:pt>
                <c:pt idx="1484">
                  <c:v>17.2</c:v>
                </c:pt>
                <c:pt idx="1485">
                  <c:v>16.899999999999999</c:v>
                </c:pt>
                <c:pt idx="1486">
                  <c:v>16.7</c:v>
                </c:pt>
                <c:pt idx="1487">
                  <c:v>16.5</c:v>
                </c:pt>
                <c:pt idx="1488">
                  <c:v>16.5</c:v>
                </c:pt>
                <c:pt idx="1489">
                  <c:v>16.5</c:v>
                </c:pt>
                <c:pt idx="1490">
                  <c:v>16.100000000000001</c:v>
                </c:pt>
                <c:pt idx="1491">
                  <c:v>16</c:v>
                </c:pt>
                <c:pt idx="1492">
                  <c:v>15.9</c:v>
                </c:pt>
                <c:pt idx="1493">
                  <c:v>16</c:v>
                </c:pt>
                <c:pt idx="1494">
                  <c:v>16.2</c:v>
                </c:pt>
                <c:pt idx="1495">
                  <c:v>15.7</c:v>
                </c:pt>
                <c:pt idx="1496">
                  <c:v>15.5</c:v>
                </c:pt>
                <c:pt idx="1497">
                  <c:v>15.9</c:v>
                </c:pt>
                <c:pt idx="1498">
                  <c:v>16.8</c:v>
                </c:pt>
                <c:pt idx="1499">
                  <c:v>17.5</c:v>
                </c:pt>
                <c:pt idx="1500">
                  <c:v>20</c:v>
                </c:pt>
                <c:pt idx="1501">
                  <c:v>20.3</c:v>
                </c:pt>
                <c:pt idx="1502">
                  <c:v>20.6</c:v>
                </c:pt>
                <c:pt idx="1503">
                  <c:v>20.9</c:v>
                </c:pt>
                <c:pt idx="1504">
                  <c:v>20.7</c:v>
                </c:pt>
                <c:pt idx="1505">
                  <c:v>20.3</c:v>
                </c:pt>
                <c:pt idx="1506">
                  <c:v>19.7</c:v>
                </c:pt>
                <c:pt idx="1507">
                  <c:v>18.600000000000001</c:v>
                </c:pt>
                <c:pt idx="1508">
                  <c:v>16.899999999999999</c:v>
                </c:pt>
                <c:pt idx="1509">
                  <c:v>16.600000000000001</c:v>
                </c:pt>
                <c:pt idx="1510">
                  <c:v>16.600000000000001</c:v>
                </c:pt>
                <c:pt idx="1511">
                  <c:v>16.600000000000001</c:v>
                </c:pt>
                <c:pt idx="1512">
                  <c:v>16.600000000000001</c:v>
                </c:pt>
                <c:pt idx="1513">
                  <c:v>16.5</c:v>
                </c:pt>
                <c:pt idx="1514">
                  <c:v>16.5</c:v>
                </c:pt>
                <c:pt idx="1515">
                  <c:v>16.3</c:v>
                </c:pt>
                <c:pt idx="1516">
                  <c:v>16.100000000000001</c:v>
                </c:pt>
                <c:pt idx="1517">
                  <c:v>16</c:v>
                </c:pt>
                <c:pt idx="1518">
                  <c:v>16.100000000000001</c:v>
                </c:pt>
                <c:pt idx="1519">
                  <c:v>16.3</c:v>
                </c:pt>
                <c:pt idx="1520">
                  <c:v>17</c:v>
                </c:pt>
                <c:pt idx="1521">
                  <c:v>18.100000000000001</c:v>
                </c:pt>
                <c:pt idx="1522">
                  <c:v>18.899999999999999</c:v>
                </c:pt>
                <c:pt idx="1523">
                  <c:v>18.899999999999999</c:v>
                </c:pt>
                <c:pt idx="1524">
                  <c:v>18.5</c:v>
                </c:pt>
                <c:pt idx="1525">
                  <c:v>18.5</c:v>
                </c:pt>
                <c:pt idx="1526">
                  <c:v>18.3</c:v>
                </c:pt>
                <c:pt idx="1527">
                  <c:v>18.2</c:v>
                </c:pt>
                <c:pt idx="1528">
                  <c:v>18.7</c:v>
                </c:pt>
                <c:pt idx="1529">
                  <c:v>19</c:v>
                </c:pt>
                <c:pt idx="1530">
                  <c:v>18</c:v>
                </c:pt>
                <c:pt idx="1531">
                  <c:v>17.8</c:v>
                </c:pt>
                <c:pt idx="1532">
                  <c:v>16.899999999999999</c:v>
                </c:pt>
                <c:pt idx="1533">
                  <c:v>17.100000000000001</c:v>
                </c:pt>
                <c:pt idx="1534">
                  <c:v>17.100000000000001</c:v>
                </c:pt>
                <c:pt idx="1535">
                  <c:v>17.2</c:v>
                </c:pt>
                <c:pt idx="1536">
                  <c:v>17.3</c:v>
                </c:pt>
                <c:pt idx="1537">
                  <c:v>17.100000000000001</c:v>
                </c:pt>
                <c:pt idx="1538">
                  <c:v>17.100000000000001</c:v>
                </c:pt>
                <c:pt idx="1539">
                  <c:v>17</c:v>
                </c:pt>
                <c:pt idx="1540">
                  <c:v>16.7</c:v>
                </c:pt>
                <c:pt idx="1541">
                  <c:v>16.5</c:v>
                </c:pt>
                <c:pt idx="1542">
                  <c:v>16.399999999999999</c:v>
                </c:pt>
                <c:pt idx="1543">
                  <c:v>16.600000000000001</c:v>
                </c:pt>
                <c:pt idx="1544">
                  <c:v>16.8</c:v>
                </c:pt>
                <c:pt idx="1545">
                  <c:v>17</c:v>
                </c:pt>
                <c:pt idx="1546">
                  <c:v>17.899999999999999</c:v>
                </c:pt>
                <c:pt idx="1547">
                  <c:v>19.100000000000001</c:v>
                </c:pt>
                <c:pt idx="1548">
                  <c:v>19.8</c:v>
                </c:pt>
                <c:pt idx="1549">
                  <c:v>19.7</c:v>
                </c:pt>
                <c:pt idx="1550">
                  <c:v>19.8</c:v>
                </c:pt>
                <c:pt idx="1551">
                  <c:v>19.8</c:v>
                </c:pt>
                <c:pt idx="1552">
                  <c:v>19.399999999999999</c:v>
                </c:pt>
                <c:pt idx="1553">
                  <c:v>18.7</c:v>
                </c:pt>
                <c:pt idx="1554">
                  <c:v>18</c:v>
                </c:pt>
                <c:pt idx="1555">
                  <c:v>17.2</c:v>
                </c:pt>
                <c:pt idx="1556">
                  <c:v>15.8</c:v>
                </c:pt>
                <c:pt idx="1557">
                  <c:v>15.1</c:v>
                </c:pt>
                <c:pt idx="1558">
                  <c:v>14.9</c:v>
                </c:pt>
                <c:pt idx="1559">
                  <c:v>14.7</c:v>
                </c:pt>
                <c:pt idx="1560">
                  <c:v>14.2</c:v>
                </c:pt>
                <c:pt idx="1561">
                  <c:v>14.4</c:v>
                </c:pt>
                <c:pt idx="1562">
                  <c:v>14.8</c:v>
                </c:pt>
                <c:pt idx="1563">
                  <c:v>14.6</c:v>
                </c:pt>
                <c:pt idx="1564">
                  <c:v>14.4</c:v>
                </c:pt>
                <c:pt idx="1565">
                  <c:v>13.8</c:v>
                </c:pt>
                <c:pt idx="1566">
                  <c:v>13.5</c:v>
                </c:pt>
                <c:pt idx="1567">
                  <c:v>13.3</c:v>
                </c:pt>
                <c:pt idx="1568">
                  <c:v>13.9</c:v>
                </c:pt>
                <c:pt idx="1569">
                  <c:v>15.7</c:v>
                </c:pt>
                <c:pt idx="1570">
                  <c:v>14.4</c:v>
                </c:pt>
                <c:pt idx="1571">
                  <c:v>13.6</c:v>
                </c:pt>
                <c:pt idx="1572">
                  <c:v>16.899999999999999</c:v>
                </c:pt>
                <c:pt idx="1573">
                  <c:v>16.600000000000001</c:v>
                </c:pt>
                <c:pt idx="1574">
                  <c:v>16.2</c:v>
                </c:pt>
                <c:pt idx="1575">
                  <c:v>16.899999999999999</c:v>
                </c:pt>
                <c:pt idx="1576">
                  <c:v>16.5</c:v>
                </c:pt>
                <c:pt idx="1577">
                  <c:v>16.7</c:v>
                </c:pt>
                <c:pt idx="1578">
                  <c:v>16.100000000000001</c:v>
                </c:pt>
                <c:pt idx="1579">
                  <c:v>15.9</c:v>
                </c:pt>
                <c:pt idx="1580">
                  <c:v>15</c:v>
                </c:pt>
                <c:pt idx="1581">
                  <c:v>14.6</c:v>
                </c:pt>
                <c:pt idx="1582">
                  <c:v>14.2</c:v>
                </c:pt>
                <c:pt idx="1583">
                  <c:v>13.8</c:v>
                </c:pt>
                <c:pt idx="1584">
                  <c:v>13.8</c:v>
                </c:pt>
                <c:pt idx="1585">
                  <c:v>13.6</c:v>
                </c:pt>
                <c:pt idx="1586">
                  <c:v>13.4</c:v>
                </c:pt>
                <c:pt idx="1587">
                  <c:v>13.1</c:v>
                </c:pt>
                <c:pt idx="1588">
                  <c:v>13.1</c:v>
                </c:pt>
                <c:pt idx="1589">
                  <c:v>12.9</c:v>
                </c:pt>
                <c:pt idx="1590">
                  <c:v>12.9</c:v>
                </c:pt>
                <c:pt idx="1591">
                  <c:v>12.5</c:v>
                </c:pt>
                <c:pt idx="1592">
                  <c:v>14</c:v>
                </c:pt>
                <c:pt idx="1593">
                  <c:v>12.3</c:v>
                </c:pt>
                <c:pt idx="1594">
                  <c:v>13.2</c:v>
                </c:pt>
                <c:pt idx="1595">
                  <c:v>14.7</c:v>
                </c:pt>
                <c:pt idx="1596">
                  <c:v>15.3</c:v>
                </c:pt>
                <c:pt idx="1597">
                  <c:v>15.7</c:v>
                </c:pt>
                <c:pt idx="1598">
                  <c:v>16.100000000000001</c:v>
                </c:pt>
                <c:pt idx="1599">
                  <c:v>16.2</c:v>
                </c:pt>
                <c:pt idx="1600">
                  <c:v>16.899999999999999</c:v>
                </c:pt>
                <c:pt idx="1601">
                  <c:v>17</c:v>
                </c:pt>
                <c:pt idx="1602">
                  <c:v>16.399999999999999</c:v>
                </c:pt>
                <c:pt idx="1603">
                  <c:v>15.7</c:v>
                </c:pt>
                <c:pt idx="1604">
                  <c:v>14.6</c:v>
                </c:pt>
                <c:pt idx="1605">
                  <c:v>13.9</c:v>
                </c:pt>
                <c:pt idx="1606">
                  <c:v>13.6</c:v>
                </c:pt>
                <c:pt idx="1607">
                  <c:v>13.7</c:v>
                </c:pt>
                <c:pt idx="1608">
                  <c:v>13.8</c:v>
                </c:pt>
                <c:pt idx="1609">
                  <c:v>13.6</c:v>
                </c:pt>
                <c:pt idx="1610">
                  <c:v>13.4</c:v>
                </c:pt>
                <c:pt idx="1611">
                  <c:v>13.2</c:v>
                </c:pt>
                <c:pt idx="1612">
                  <c:v>13.1</c:v>
                </c:pt>
                <c:pt idx="1613">
                  <c:v>13.4</c:v>
                </c:pt>
                <c:pt idx="1614">
                  <c:v>13.5</c:v>
                </c:pt>
                <c:pt idx="1615">
                  <c:v>14.4</c:v>
                </c:pt>
                <c:pt idx="1616">
                  <c:v>15.8</c:v>
                </c:pt>
                <c:pt idx="1617">
                  <c:v>16.7</c:v>
                </c:pt>
                <c:pt idx="1618">
                  <c:v>17.2</c:v>
                </c:pt>
                <c:pt idx="1619">
                  <c:v>17.899999999999999</c:v>
                </c:pt>
                <c:pt idx="1620">
                  <c:v>17.399999999999999</c:v>
                </c:pt>
                <c:pt idx="1621">
                  <c:v>17.2</c:v>
                </c:pt>
                <c:pt idx="1622">
                  <c:v>17.5</c:v>
                </c:pt>
                <c:pt idx="1623">
                  <c:v>17.3</c:v>
                </c:pt>
                <c:pt idx="1624">
                  <c:v>17.399999999999999</c:v>
                </c:pt>
                <c:pt idx="1625">
                  <c:v>17.2</c:v>
                </c:pt>
                <c:pt idx="1626">
                  <c:v>16.5</c:v>
                </c:pt>
                <c:pt idx="1627">
                  <c:v>16.399999999999999</c:v>
                </c:pt>
                <c:pt idx="1628">
                  <c:v>15.7</c:v>
                </c:pt>
                <c:pt idx="1629">
                  <c:v>15.4</c:v>
                </c:pt>
                <c:pt idx="1630">
                  <c:v>14.6</c:v>
                </c:pt>
                <c:pt idx="1631">
                  <c:v>14.3</c:v>
                </c:pt>
                <c:pt idx="1632">
                  <c:v>14.3</c:v>
                </c:pt>
                <c:pt idx="1633">
                  <c:v>14.7</c:v>
                </c:pt>
                <c:pt idx="1634">
                  <c:v>14.8</c:v>
                </c:pt>
                <c:pt idx="1635">
                  <c:v>15.1</c:v>
                </c:pt>
                <c:pt idx="1636">
                  <c:v>15</c:v>
                </c:pt>
                <c:pt idx="1637">
                  <c:v>14.6</c:v>
                </c:pt>
                <c:pt idx="1638">
                  <c:v>14.5</c:v>
                </c:pt>
                <c:pt idx="1639">
                  <c:v>14.9</c:v>
                </c:pt>
                <c:pt idx="1640">
                  <c:v>15.1</c:v>
                </c:pt>
                <c:pt idx="1641">
                  <c:v>15.8</c:v>
                </c:pt>
                <c:pt idx="1642">
                  <c:v>17</c:v>
                </c:pt>
                <c:pt idx="1643">
                  <c:v>17.5</c:v>
                </c:pt>
                <c:pt idx="1644">
                  <c:v>16.600000000000001</c:v>
                </c:pt>
                <c:pt idx="1645">
                  <c:v>18</c:v>
                </c:pt>
                <c:pt idx="1646">
                  <c:v>18.2</c:v>
                </c:pt>
                <c:pt idx="1647">
                  <c:v>18.100000000000001</c:v>
                </c:pt>
                <c:pt idx="1648">
                  <c:v>18.3</c:v>
                </c:pt>
                <c:pt idx="1649">
                  <c:v>17.600000000000001</c:v>
                </c:pt>
                <c:pt idx="1650">
                  <c:v>17.5</c:v>
                </c:pt>
                <c:pt idx="1651">
                  <c:v>16.899999999999999</c:v>
                </c:pt>
                <c:pt idx="1652">
                  <c:v>15.7</c:v>
                </c:pt>
                <c:pt idx="1653">
                  <c:v>15.2</c:v>
                </c:pt>
                <c:pt idx="1654">
                  <c:v>15.3</c:v>
                </c:pt>
                <c:pt idx="1655">
                  <c:v>15</c:v>
                </c:pt>
                <c:pt idx="1656">
                  <c:v>14.4</c:v>
                </c:pt>
                <c:pt idx="1657">
                  <c:v>14.3</c:v>
                </c:pt>
                <c:pt idx="1658">
                  <c:v>14.1</c:v>
                </c:pt>
                <c:pt idx="1659">
                  <c:v>14.2</c:v>
                </c:pt>
                <c:pt idx="1660">
                  <c:v>14.5</c:v>
                </c:pt>
                <c:pt idx="1661">
                  <c:v>14.8</c:v>
                </c:pt>
                <c:pt idx="1662">
                  <c:v>14.5</c:v>
                </c:pt>
                <c:pt idx="1663">
                  <c:v>14.8</c:v>
                </c:pt>
                <c:pt idx="1664">
                  <c:v>15.3</c:v>
                </c:pt>
                <c:pt idx="1665">
                  <c:v>15.2</c:v>
                </c:pt>
                <c:pt idx="1666">
                  <c:v>15.1</c:v>
                </c:pt>
                <c:pt idx="1667">
                  <c:v>15.1</c:v>
                </c:pt>
                <c:pt idx="1668">
                  <c:v>17.399999999999999</c:v>
                </c:pt>
                <c:pt idx="1669">
                  <c:v>17.100000000000001</c:v>
                </c:pt>
                <c:pt idx="1670">
                  <c:v>16.399999999999999</c:v>
                </c:pt>
                <c:pt idx="1671">
                  <c:v>16.399999999999999</c:v>
                </c:pt>
                <c:pt idx="1672">
                  <c:v>16.8</c:v>
                </c:pt>
                <c:pt idx="1673">
                  <c:v>16.7</c:v>
                </c:pt>
                <c:pt idx="1674">
                  <c:v>16.100000000000001</c:v>
                </c:pt>
                <c:pt idx="1675">
                  <c:v>15.7</c:v>
                </c:pt>
                <c:pt idx="1676">
                  <c:v>15.8</c:v>
                </c:pt>
                <c:pt idx="1677">
                  <c:v>16</c:v>
                </c:pt>
                <c:pt idx="1678">
                  <c:v>16.3</c:v>
                </c:pt>
                <c:pt idx="1679">
                  <c:v>16.399999999999999</c:v>
                </c:pt>
                <c:pt idx="1680">
                  <c:v>16.399999999999999</c:v>
                </c:pt>
                <c:pt idx="1681">
                  <c:v>16.399999999999999</c:v>
                </c:pt>
                <c:pt idx="1682">
                  <c:v>16.600000000000001</c:v>
                </c:pt>
                <c:pt idx="1683">
                  <c:v>16.2</c:v>
                </c:pt>
                <c:pt idx="1684">
                  <c:v>15.8</c:v>
                </c:pt>
                <c:pt idx="1685">
                  <c:v>15.7</c:v>
                </c:pt>
                <c:pt idx="1686">
                  <c:v>15.7</c:v>
                </c:pt>
                <c:pt idx="1687">
                  <c:v>16.2</c:v>
                </c:pt>
                <c:pt idx="1688">
                  <c:v>17.5</c:v>
                </c:pt>
                <c:pt idx="1689">
                  <c:v>18.399999999999999</c:v>
                </c:pt>
                <c:pt idx="1690">
                  <c:v>18.7</c:v>
                </c:pt>
                <c:pt idx="1691">
                  <c:v>18.600000000000001</c:v>
                </c:pt>
                <c:pt idx="1692">
                  <c:v>18.399999999999999</c:v>
                </c:pt>
                <c:pt idx="1693">
                  <c:v>18.7</c:v>
                </c:pt>
                <c:pt idx="1694">
                  <c:v>18.100000000000001</c:v>
                </c:pt>
                <c:pt idx="1695">
                  <c:v>18</c:v>
                </c:pt>
                <c:pt idx="1696">
                  <c:v>18</c:v>
                </c:pt>
                <c:pt idx="1697">
                  <c:v>18.3</c:v>
                </c:pt>
                <c:pt idx="1698">
                  <c:v>17.899999999999999</c:v>
                </c:pt>
                <c:pt idx="1699">
                  <c:v>17.3</c:v>
                </c:pt>
                <c:pt idx="1700">
                  <c:v>16.600000000000001</c:v>
                </c:pt>
                <c:pt idx="1701">
                  <c:v>16.2</c:v>
                </c:pt>
                <c:pt idx="1702">
                  <c:v>15.9</c:v>
                </c:pt>
                <c:pt idx="1703">
                  <c:v>15.8</c:v>
                </c:pt>
                <c:pt idx="1704">
                  <c:v>15.6</c:v>
                </c:pt>
                <c:pt idx="1705">
                  <c:v>15.4</c:v>
                </c:pt>
                <c:pt idx="1706">
                  <c:v>15.2</c:v>
                </c:pt>
                <c:pt idx="1707">
                  <c:v>15</c:v>
                </c:pt>
                <c:pt idx="1708">
                  <c:v>14.9</c:v>
                </c:pt>
                <c:pt idx="1709">
                  <c:v>14.9</c:v>
                </c:pt>
                <c:pt idx="1710">
                  <c:v>14.9</c:v>
                </c:pt>
                <c:pt idx="1711">
                  <c:v>14.9</c:v>
                </c:pt>
                <c:pt idx="1712">
                  <c:v>16.2</c:v>
                </c:pt>
                <c:pt idx="1713">
                  <c:v>16.3</c:v>
                </c:pt>
                <c:pt idx="1714">
                  <c:v>16.5</c:v>
                </c:pt>
                <c:pt idx="1715">
                  <c:v>15.7</c:v>
                </c:pt>
                <c:pt idx="1716">
                  <c:v>17.7</c:v>
                </c:pt>
                <c:pt idx="1717">
                  <c:v>17.3</c:v>
                </c:pt>
                <c:pt idx="1718">
                  <c:v>16.899999999999999</c:v>
                </c:pt>
                <c:pt idx="1719">
                  <c:v>17.7</c:v>
                </c:pt>
                <c:pt idx="1720">
                  <c:v>18.100000000000001</c:v>
                </c:pt>
                <c:pt idx="1721">
                  <c:v>17.899999999999999</c:v>
                </c:pt>
                <c:pt idx="1722">
                  <c:v>17.3</c:v>
                </c:pt>
                <c:pt idx="1723">
                  <c:v>16.399999999999999</c:v>
                </c:pt>
                <c:pt idx="1724">
                  <c:v>15.8</c:v>
                </c:pt>
                <c:pt idx="1725">
                  <c:v>15.4</c:v>
                </c:pt>
                <c:pt idx="1726">
                  <c:v>15</c:v>
                </c:pt>
                <c:pt idx="1727">
                  <c:v>14.8</c:v>
                </c:pt>
                <c:pt idx="1728">
                  <c:v>14.6</c:v>
                </c:pt>
                <c:pt idx="1729">
                  <c:v>14.4</c:v>
                </c:pt>
                <c:pt idx="1730">
                  <c:v>14.3</c:v>
                </c:pt>
                <c:pt idx="1731">
                  <c:v>14</c:v>
                </c:pt>
                <c:pt idx="1732">
                  <c:v>13.7</c:v>
                </c:pt>
                <c:pt idx="1733">
                  <c:v>13.6</c:v>
                </c:pt>
                <c:pt idx="1734">
                  <c:v>13.4</c:v>
                </c:pt>
                <c:pt idx="1735">
                  <c:v>13.4</c:v>
                </c:pt>
                <c:pt idx="1736">
                  <c:v>13.9</c:v>
                </c:pt>
                <c:pt idx="1737">
                  <c:v>14.7</c:v>
                </c:pt>
                <c:pt idx="1738">
                  <c:v>15.5</c:v>
                </c:pt>
                <c:pt idx="1739">
                  <c:v>16</c:v>
                </c:pt>
                <c:pt idx="1740">
                  <c:v>19.3</c:v>
                </c:pt>
                <c:pt idx="1741">
                  <c:v>19.7</c:v>
                </c:pt>
                <c:pt idx="1742">
                  <c:v>20</c:v>
                </c:pt>
                <c:pt idx="1743">
                  <c:v>19.600000000000001</c:v>
                </c:pt>
                <c:pt idx="1744">
                  <c:v>19.2</c:v>
                </c:pt>
                <c:pt idx="1745">
                  <c:v>18.7</c:v>
                </c:pt>
                <c:pt idx="1746">
                  <c:v>17.899999999999999</c:v>
                </c:pt>
                <c:pt idx="1747">
                  <c:v>17.100000000000001</c:v>
                </c:pt>
                <c:pt idx="1748">
                  <c:v>16.100000000000001</c:v>
                </c:pt>
                <c:pt idx="1749">
                  <c:v>15.7</c:v>
                </c:pt>
                <c:pt idx="1750">
                  <c:v>15.6</c:v>
                </c:pt>
                <c:pt idx="1751">
                  <c:v>15.5</c:v>
                </c:pt>
                <c:pt idx="1752">
                  <c:v>15.3</c:v>
                </c:pt>
                <c:pt idx="1753">
                  <c:v>15</c:v>
                </c:pt>
                <c:pt idx="1754">
                  <c:v>14.8</c:v>
                </c:pt>
                <c:pt idx="1755">
                  <c:v>14.8</c:v>
                </c:pt>
                <c:pt idx="1756">
                  <c:v>14.8</c:v>
                </c:pt>
                <c:pt idx="1757">
                  <c:v>14.7</c:v>
                </c:pt>
                <c:pt idx="1758">
                  <c:v>15</c:v>
                </c:pt>
                <c:pt idx="1759">
                  <c:v>15.1</c:v>
                </c:pt>
                <c:pt idx="1760">
                  <c:v>15.4</c:v>
                </c:pt>
                <c:pt idx="1761">
                  <c:v>15.3</c:v>
                </c:pt>
                <c:pt idx="1762">
                  <c:v>16.2</c:v>
                </c:pt>
                <c:pt idx="1763">
                  <c:v>17.7</c:v>
                </c:pt>
                <c:pt idx="1764">
                  <c:v>18.100000000000001</c:v>
                </c:pt>
                <c:pt idx="1765">
                  <c:v>18.5</c:v>
                </c:pt>
                <c:pt idx="1766">
                  <c:v>18.3</c:v>
                </c:pt>
                <c:pt idx="1767">
                  <c:v>18.899999999999999</c:v>
                </c:pt>
                <c:pt idx="1768">
                  <c:v>19</c:v>
                </c:pt>
                <c:pt idx="1769">
                  <c:v>18.600000000000001</c:v>
                </c:pt>
                <c:pt idx="1770">
                  <c:v>17.899999999999999</c:v>
                </c:pt>
                <c:pt idx="1771">
                  <c:v>17.2</c:v>
                </c:pt>
                <c:pt idx="1772">
                  <c:v>15.8</c:v>
                </c:pt>
                <c:pt idx="1773">
                  <c:v>15.2</c:v>
                </c:pt>
                <c:pt idx="1774">
                  <c:v>15.2</c:v>
                </c:pt>
                <c:pt idx="1775">
                  <c:v>15.2</c:v>
                </c:pt>
                <c:pt idx="1776">
                  <c:v>15</c:v>
                </c:pt>
                <c:pt idx="1777">
                  <c:v>15.1</c:v>
                </c:pt>
                <c:pt idx="1778">
                  <c:v>15.2</c:v>
                </c:pt>
                <c:pt idx="1779">
                  <c:v>15.1</c:v>
                </c:pt>
                <c:pt idx="1780">
                  <c:v>15.2</c:v>
                </c:pt>
                <c:pt idx="1781">
                  <c:v>15.4</c:v>
                </c:pt>
                <c:pt idx="1782">
                  <c:v>15.4</c:v>
                </c:pt>
                <c:pt idx="1783">
                  <c:v>15.6</c:v>
                </c:pt>
                <c:pt idx="1784">
                  <c:v>15.7</c:v>
                </c:pt>
                <c:pt idx="1785">
                  <c:v>16.100000000000001</c:v>
                </c:pt>
                <c:pt idx="1786">
                  <c:v>17.3</c:v>
                </c:pt>
                <c:pt idx="1787">
                  <c:v>18.399999999999999</c:v>
                </c:pt>
                <c:pt idx="1788">
                  <c:v>18.5</c:v>
                </c:pt>
                <c:pt idx="1789">
                  <c:v>19.100000000000001</c:v>
                </c:pt>
                <c:pt idx="1790">
                  <c:v>20.3</c:v>
                </c:pt>
                <c:pt idx="1791">
                  <c:v>20.399999999999999</c:v>
                </c:pt>
                <c:pt idx="1792">
                  <c:v>19.8</c:v>
                </c:pt>
                <c:pt idx="1793">
                  <c:v>19.899999999999999</c:v>
                </c:pt>
                <c:pt idx="1794">
                  <c:v>19.5</c:v>
                </c:pt>
                <c:pt idx="1795">
                  <c:v>18.5</c:v>
                </c:pt>
                <c:pt idx="1796">
                  <c:v>17.399999999999999</c:v>
                </c:pt>
                <c:pt idx="1797">
                  <c:v>16.899999999999999</c:v>
                </c:pt>
                <c:pt idx="1798">
                  <c:v>16.899999999999999</c:v>
                </c:pt>
                <c:pt idx="1799">
                  <c:v>17</c:v>
                </c:pt>
                <c:pt idx="1800">
                  <c:v>16.7</c:v>
                </c:pt>
                <c:pt idx="1801">
                  <c:v>16.399999999999999</c:v>
                </c:pt>
                <c:pt idx="1802">
                  <c:v>16.2</c:v>
                </c:pt>
                <c:pt idx="1803">
                  <c:v>16</c:v>
                </c:pt>
                <c:pt idx="1804">
                  <c:v>15.8</c:v>
                </c:pt>
                <c:pt idx="1805">
                  <c:v>15.5</c:v>
                </c:pt>
                <c:pt idx="1806">
                  <c:v>15.2</c:v>
                </c:pt>
                <c:pt idx="1807">
                  <c:v>15</c:v>
                </c:pt>
                <c:pt idx="1808">
                  <c:v>15.7</c:v>
                </c:pt>
                <c:pt idx="1809">
                  <c:v>17.8</c:v>
                </c:pt>
                <c:pt idx="1810">
                  <c:v>18.899999999999999</c:v>
                </c:pt>
                <c:pt idx="1811">
                  <c:v>18.399999999999999</c:v>
                </c:pt>
                <c:pt idx="1812">
                  <c:v>21.7</c:v>
                </c:pt>
                <c:pt idx="1813">
                  <c:v>22.5</c:v>
                </c:pt>
                <c:pt idx="1814">
                  <c:v>23</c:v>
                </c:pt>
                <c:pt idx="1815">
                  <c:v>23.2</c:v>
                </c:pt>
                <c:pt idx="1816">
                  <c:v>22.8</c:v>
                </c:pt>
                <c:pt idx="1817">
                  <c:v>21.1</c:v>
                </c:pt>
                <c:pt idx="1818">
                  <c:v>19.3</c:v>
                </c:pt>
                <c:pt idx="1819">
                  <c:v>17.899999999999999</c:v>
                </c:pt>
                <c:pt idx="1820">
                  <c:v>17.2</c:v>
                </c:pt>
                <c:pt idx="1821">
                  <c:v>17</c:v>
                </c:pt>
                <c:pt idx="1822">
                  <c:v>16.7</c:v>
                </c:pt>
                <c:pt idx="1823">
                  <c:v>16.399999999999999</c:v>
                </c:pt>
                <c:pt idx="1824">
                  <c:v>16.100000000000001</c:v>
                </c:pt>
                <c:pt idx="1825">
                  <c:v>15.8</c:v>
                </c:pt>
                <c:pt idx="1826">
                  <c:v>15.6</c:v>
                </c:pt>
                <c:pt idx="1827">
                  <c:v>15.5</c:v>
                </c:pt>
                <c:pt idx="1828">
                  <c:v>15.2</c:v>
                </c:pt>
                <c:pt idx="1829">
                  <c:v>15</c:v>
                </c:pt>
                <c:pt idx="1830">
                  <c:v>15</c:v>
                </c:pt>
                <c:pt idx="1831">
                  <c:v>15.7</c:v>
                </c:pt>
                <c:pt idx="1832">
                  <c:v>16.5</c:v>
                </c:pt>
                <c:pt idx="1833">
                  <c:v>17.2</c:v>
                </c:pt>
                <c:pt idx="1834">
                  <c:v>17.899999999999999</c:v>
                </c:pt>
                <c:pt idx="1835">
                  <c:v>19.3</c:v>
                </c:pt>
                <c:pt idx="1836">
                  <c:v>19.399999999999999</c:v>
                </c:pt>
                <c:pt idx="1837">
                  <c:v>19.8</c:v>
                </c:pt>
                <c:pt idx="1838">
                  <c:v>20.100000000000001</c:v>
                </c:pt>
                <c:pt idx="1839">
                  <c:v>19.7</c:v>
                </c:pt>
                <c:pt idx="1840">
                  <c:v>18.5</c:v>
                </c:pt>
                <c:pt idx="1841">
                  <c:v>17.3</c:v>
                </c:pt>
                <c:pt idx="1842">
                  <c:v>16.5</c:v>
                </c:pt>
                <c:pt idx="1843">
                  <c:v>15.8</c:v>
                </c:pt>
                <c:pt idx="1844">
                  <c:v>15.2</c:v>
                </c:pt>
                <c:pt idx="1845">
                  <c:v>14.9</c:v>
                </c:pt>
                <c:pt idx="1846">
                  <c:v>14.8</c:v>
                </c:pt>
                <c:pt idx="1847">
                  <c:v>14.6</c:v>
                </c:pt>
                <c:pt idx="1848">
                  <c:v>14.6</c:v>
                </c:pt>
                <c:pt idx="1849">
                  <c:v>14.7</c:v>
                </c:pt>
                <c:pt idx="1850">
                  <c:v>14.7</c:v>
                </c:pt>
                <c:pt idx="1851">
                  <c:v>14.9</c:v>
                </c:pt>
                <c:pt idx="1852">
                  <c:v>15.2</c:v>
                </c:pt>
                <c:pt idx="1853">
                  <c:v>15.4</c:v>
                </c:pt>
                <c:pt idx="1854">
                  <c:v>15.8</c:v>
                </c:pt>
                <c:pt idx="1855">
                  <c:v>16.2</c:v>
                </c:pt>
                <c:pt idx="1856">
                  <c:v>16.5</c:v>
                </c:pt>
                <c:pt idx="1857">
                  <c:v>18.7</c:v>
                </c:pt>
                <c:pt idx="1858">
                  <c:v>20.100000000000001</c:v>
                </c:pt>
                <c:pt idx="1859">
                  <c:v>19.899999999999999</c:v>
                </c:pt>
                <c:pt idx="1860">
                  <c:v>18.899999999999999</c:v>
                </c:pt>
                <c:pt idx="1861">
                  <c:v>19.899999999999999</c:v>
                </c:pt>
                <c:pt idx="1862">
                  <c:v>20.399999999999999</c:v>
                </c:pt>
                <c:pt idx="1863">
                  <c:v>20.2</c:v>
                </c:pt>
                <c:pt idx="1864">
                  <c:v>20.3</c:v>
                </c:pt>
                <c:pt idx="1865">
                  <c:v>20.100000000000001</c:v>
                </c:pt>
                <c:pt idx="1866">
                  <c:v>19.7</c:v>
                </c:pt>
                <c:pt idx="1867">
                  <c:v>18.600000000000001</c:v>
                </c:pt>
                <c:pt idx="1868">
                  <c:v>17.3</c:v>
                </c:pt>
                <c:pt idx="1869">
                  <c:v>16.3</c:v>
                </c:pt>
                <c:pt idx="1870">
                  <c:v>15.8</c:v>
                </c:pt>
                <c:pt idx="1871">
                  <c:v>15.6</c:v>
                </c:pt>
                <c:pt idx="1872">
                  <c:v>15.4</c:v>
                </c:pt>
                <c:pt idx="1873">
                  <c:v>15.2</c:v>
                </c:pt>
                <c:pt idx="1874">
                  <c:v>15</c:v>
                </c:pt>
                <c:pt idx="1875">
                  <c:v>14.9</c:v>
                </c:pt>
                <c:pt idx="1876">
                  <c:v>14.7</c:v>
                </c:pt>
                <c:pt idx="1877">
                  <c:v>14.6</c:v>
                </c:pt>
                <c:pt idx="1878">
                  <c:v>14.5</c:v>
                </c:pt>
                <c:pt idx="1879">
                  <c:v>14.7</c:v>
                </c:pt>
                <c:pt idx="1880">
                  <c:v>15.4</c:v>
                </c:pt>
                <c:pt idx="1881">
                  <c:v>16.100000000000001</c:v>
                </c:pt>
                <c:pt idx="1882">
                  <c:v>17.100000000000001</c:v>
                </c:pt>
                <c:pt idx="1883">
                  <c:v>18.2</c:v>
                </c:pt>
                <c:pt idx="1884">
                  <c:v>22.8</c:v>
                </c:pt>
                <c:pt idx="1885">
                  <c:v>23.9</c:v>
                </c:pt>
                <c:pt idx="1886">
                  <c:v>24.7</c:v>
                </c:pt>
                <c:pt idx="1887">
                  <c:v>25</c:v>
                </c:pt>
                <c:pt idx="1888">
                  <c:v>24</c:v>
                </c:pt>
                <c:pt idx="1889">
                  <c:v>22.7</c:v>
                </c:pt>
                <c:pt idx="1890">
                  <c:v>21.8</c:v>
                </c:pt>
                <c:pt idx="1891">
                  <c:v>20.5</c:v>
                </c:pt>
                <c:pt idx="1892">
                  <c:v>19</c:v>
                </c:pt>
                <c:pt idx="1893">
                  <c:v>18.3</c:v>
                </c:pt>
                <c:pt idx="1894">
                  <c:v>18</c:v>
                </c:pt>
                <c:pt idx="1895">
                  <c:v>17.600000000000001</c:v>
                </c:pt>
                <c:pt idx="1896">
                  <c:v>17.5</c:v>
                </c:pt>
                <c:pt idx="1897">
                  <c:v>17.399999999999999</c:v>
                </c:pt>
                <c:pt idx="1898">
                  <c:v>17.3</c:v>
                </c:pt>
                <c:pt idx="1899">
                  <c:v>17.2</c:v>
                </c:pt>
                <c:pt idx="1900">
                  <c:v>17.2</c:v>
                </c:pt>
                <c:pt idx="1901">
                  <c:v>17.2</c:v>
                </c:pt>
                <c:pt idx="1902">
                  <c:v>17.3</c:v>
                </c:pt>
                <c:pt idx="1903">
                  <c:v>18.2</c:v>
                </c:pt>
                <c:pt idx="1904">
                  <c:v>19.3</c:v>
                </c:pt>
                <c:pt idx="1905">
                  <c:v>20.7</c:v>
                </c:pt>
                <c:pt idx="1906">
                  <c:v>22.1</c:v>
                </c:pt>
                <c:pt idx="1907">
                  <c:v>23.2</c:v>
                </c:pt>
                <c:pt idx="1908">
                  <c:v>25.1</c:v>
                </c:pt>
                <c:pt idx="1909">
                  <c:v>26.2</c:v>
                </c:pt>
                <c:pt idx="1910">
                  <c:v>26.9</c:v>
                </c:pt>
                <c:pt idx="1911">
                  <c:v>27.4</c:v>
                </c:pt>
                <c:pt idx="1912">
                  <c:v>27</c:v>
                </c:pt>
                <c:pt idx="1913">
                  <c:v>24.5</c:v>
                </c:pt>
                <c:pt idx="1914">
                  <c:v>23.8</c:v>
                </c:pt>
                <c:pt idx="1915">
                  <c:v>21.9</c:v>
                </c:pt>
                <c:pt idx="1916">
                  <c:v>20.399999999999999</c:v>
                </c:pt>
                <c:pt idx="1917">
                  <c:v>19.600000000000001</c:v>
                </c:pt>
                <c:pt idx="1918">
                  <c:v>19.600000000000001</c:v>
                </c:pt>
                <c:pt idx="1919">
                  <c:v>19.600000000000001</c:v>
                </c:pt>
                <c:pt idx="1920">
                  <c:v>19.399999999999999</c:v>
                </c:pt>
                <c:pt idx="1921">
                  <c:v>19.3</c:v>
                </c:pt>
                <c:pt idx="1922">
                  <c:v>19.3</c:v>
                </c:pt>
                <c:pt idx="1923">
                  <c:v>19.100000000000001</c:v>
                </c:pt>
                <c:pt idx="1924">
                  <c:v>19</c:v>
                </c:pt>
                <c:pt idx="1925">
                  <c:v>18.899999999999999</c:v>
                </c:pt>
                <c:pt idx="1926">
                  <c:v>18.600000000000001</c:v>
                </c:pt>
                <c:pt idx="1927">
                  <c:v>19.600000000000001</c:v>
                </c:pt>
                <c:pt idx="1928">
                  <c:v>20.399999999999999</c:v>
                </c:pt>
                <c:pt idx="1929">
                  <c:v>21.1</c:v>
                </c:pt>
                <c:pt idx="1930">
                  <c:v>22.5</c:v>
                </c:pt>
                <c:pt idx="1931">
                  <c:v>23.9</c:v>
                </c:pt>
                <c:pt idx="1932">
                  <c:v>24.5</c:v>
                </c:pt>
                <c:pt idx="1933">
                  <c:v>25.4</c:v>
                </c:pt>
                <c:pt idx="1934">
                  <c:v>26</c:v>
                </c:pt>
                <c:pt idx="1935">
                  <c:v>26.5</c:v>
                </c:pt>
                <c:pt idx="1936">
                  <c:v>26.6</c:v>
                </c:pt>
                <c:pt idx="1937">
                  <c:v>25.5</c:v>
                </c:pt>
                <c:pt idx="1938">
                  <c:v>24.4</c:v>
                </c:pt>
                <c:pt idx="1939">
                  <c:v>23.3</c:v>
                </c:pt>
                <c:pt idx="1940">
                  <c:v>21.4</c:v>
                </c:pt>
                <c:pt idx="1941">
                  <c:v>19.8</c:v>
                </c:pt>
                <c:pt idx="1942">
                  <c:v>19.399999999999999</c:v>
                </c:pt>
                <c:pt idx="1943">
                  <c:v>19.3</c:v>
                </c:pt>
                <c:pt idx="1944">
                  <c:v>19.3</c:v>
                </c:pt>
                <c:pt idx="1945">
                  <c:v>19.2</c:v>
                </c:pt>
                <c:pt idx="1946">
                  <c:v>19.2</c:v>
                </c:pt>
                <c:pt idx="1947">
                  <c:v>19.2</c:v>
                </c:pt>
                <c:pt idx="1948">
                  <c:v>18.7</c:v>
                </c:pt>
                <c:pt idx="1949">
                  <c:v>18.100000000000001</c:v>
                </c:pt>
                <c:pt idx="1950">
                  <c:v>17.7</c:v>
                </c:pt>
                <c:pt idx="1951">
                  <c:v>17.899999999999999</c:v>
                </c:pt>
                <c:pt idx="1952">
                  <c:v>18.399999999999999</c:v>
                </c:pt>
                <c:pt idx="1953">
                  <c:v>19.8</c:v>
                </c:pt>
                <c:pt idx="1954">
                  <c:v>21.1</c:v>
                </c:pt>
                <c:pt idx="1955">
                  <c:v>22.6</c:v>
                </c:pt>
                <c:pt idx="1956">
                  <c:v>22.5</c:v>
                </c:pt>
                <c:pt idx="1957">
                  <c:v>23.2</c:v>
                </c:pt>
                <c:pt idx="1958">
                  <c:v>23.9</c:v>
                </c:pt>
                <c:pt idx="1959">
                  <c:v>24.7</c:v>
                </c:pt>
                <c:pt idx="1960">
                  <c:v>25.4</c:v>
                </c:pt>
                <c:pt idx="1961">
                  <c:v>26</c:v>
                </c:pt>
                <c:pt idx="1962">
                  <c:v>26.1</c:v>
                </c:pt>
                <c:pt idx="1963">
                  <c:v>22.9</c:v>
                </c:pt>
                <c:pt idx="1964">
                  <c:v>21.4</c:v>
                </c:pt>
                <c:pt idx="1965">
                  <c:v>20.399999999999999</c:v>
                </c:pt>
                <c:pt idx="1966">
                  <c:v>20</c:v>
                </c:pt>
                <c:pt idx="1967">
                  <c:v>20</c:v>
                </c:pt>
                <c:pt idx="1968">
                  <c:v>20.3</c:v>
                </c:pt>
                <c:pt idx="1969">
                  <c:v>20.399999999999999</c:v>
                </c:pt>
                <c:pt idx="1970">
                  <c:v>20.399999999999999</c:v>
                </c:pt>
                <c:pt idx="1971">
                  <c:v>20.3</c:v>
                </c:pt>
                <c:pt idx="1972">
                  <c:v>20</c:v>
                </c:pt>
                <c:pt idx="1973">
                  <c:v>19.2</c:v>
                </c:pt>
                <c:pt idx="1974">
                  <c:v>18.899999999999999</c:v>
                </c:pt>
                <c:pt idx="1975">
                  <c:v>19.100000000000001</c:v>
                </c:pt>
                <c:pt idx="1976">
                  <c:v>19.7</c:v>
                </c:pt>
                <c:pt idx="1977">
                  <c:v>20.7</c:v>
                </c:pt>
                <c:pt idx="1978">
                  <c:v>22.4</c:v>
                </c:pt>
                <c:pt idx="1979">
                  <c:v>23.4</c:v>
                </c:pt>
                <c:pt idx="1980">
                  <c:v>22.5</c:v>
                </c:pt>
                <c:pt idx="1981">
                  <c:v>23.4</c:v>
                </c:pt>
                <c:pt idx="1982">
                  <c:v>24.1</c:v>
                </c:pt>
                <c:pt idx="1983">
                  <c:v>24.6</c:v>
                </c:pt>
                <c:pt idx="1984">
                  <c:v>25.1</c:v>
                </c:pt>
                <c:pt idx="1985">
                  <c:v>25.6</c:v>
                </c:pt>
                <c:pt idx="1986">
                  <c:v>25.6</c:v>
                </c:pt>
                <c:pt idx="1987">
                  <c:v>23.1</c:v>
                </c:pt>
                <c:pt idx="1988">
                  <c:v>20.7</c:v>
                </c:pt>
                <c:pt idx="1989">
                  <c:v>19.600000000000001</c:v>
                </c:pt>
                <c:pt idx="1990">
                  <c:v>19</c:v>
                </c:pt>
                <c:pt idx="1991">
                  <c:v>19.2</c:v>
                </c:pt>
                <c:pt idx="1992">
                  <c:v>19.3</c:v>
                </c:pt>
                <c:pt idx="1993">
                  <c:v>18.899999999999999</c:v>
                </c:pt>
                <c:pt idx="1994">
                  <c:v>18.7</c:v>
                </c:pt>
                <c:pt idx="1995">
                  <c:v>18.899999999999999</c:v>
                </c:pt>
                <c:pt idx="1996">
                  <c:v>18.899999999999999</c:v>
                </c:pt>
                <c:pt idx="1997">
                  <c:v>19</c:v>
                </c:pt>
                <c:pt idx="1998">
                  <c:v>19</c:v>
                </c:pt>
                <c:pt idx="1999">
                  <c:v>20.100000000000001</c:v>
                </c:pt>
                <c:pt idx="2000">
                  <c:v>21.7</c:v>
                </c:pt>
                <c:pt idx="2001">
                  <c:v>22.5</c:v>
                </c:pt>
                <c:pt idx="2002">
                  <c:v>24</c:v>
                </c:pt>
                <c:pt idx="2003">
                  <c:v>25</c:v>
                </c:pt>
                <c:pt idx="2004">
                  <c:v>25.7</c:v>
                </c:pt>
                <c:pt idx="2005">
                  <c:v>26.4</c:v>
                </c:pt>
                <c:pt idx="2006">
                  <c:v>27</c:v>
                </c:pt>
                <c:pt idx="2007">
                  <c:v>26.6</c:v>
                </c:pt>
                <c:pt idx="2008">
                  <c:v>26.8</c:v>
                </c:pt>
                <c:pt idx="2009">
                  <c:v>25.7</c:v>
                </c:pt>
                <c:pt idx="2010">
                  <c:v>24.5</c:v>
                </c:pt>
                <c:pt idx="2011">
                  <c:v>23.2</c:v>
                </c:pt>
                <c:pt idx="2012">
                  <c:v>21.6</c:v>
                </c:pt>
                <c:pt idx="2013">
                  <c:v>20.7</c:v>
                </c:pt>
                <c:pt idx="2014">
                  <c:v>20.6</c:v>
                </c:pt>
                <c:pt idx="2015">
                  <c:v>20.399999999999999</c:v>
                </c:pt>
                <c:pt idx="2016">
                  <c:v>20.3</c:v>
                </c:pt>
                <c:pt idx="2017">
                  <c:v>20.100000000000001</c:v>
                </c:pt>
                <c:pt idx="2018">
                  <c:v>20.100000000000001</c:v>
                </c:pt>
                <c:pt idx="2019">
                  <c:v>20.100000000000001</c:v>
                </c:pt>
                <c:pt idx="2020">
                  <c:v>20.100000000000001</c:v>
                </c:pt>
                <c:pt idx="2021">
                  <c:v>20.399999999999999</c:v>
                </c:pt>
                <c:pt idx="2022">
                  <c:v>20.5</c:v>
                </c:pt>
                <c:pt idx="2023">
                  <c:v>20.9</c:v>
                </c:pt>
                <c:pt idx="2024">
                  <c:v>21.6</c:v>
                </c:pt>
                <c:pt idx="2025">
                  <c:v>22.3</c:v>
                </c:pt>
                <c:pt idx="2026">
                  <c:v>23.9</c:v>
                </c:pt>
                <c:pt idx="2027">
                  <c:v>25.3</c:v>
                </c:pt>
                <c:pt idx="2028">
                  <c:v>26.7</c:v>
                </c:pt>
                <c:pt idx="2029">
                  <c:v>27.5</c:v>
                </c:pt>
                <c:pt idx="2030">
                  <c:v>28</c:v>
                </c:pt>
                <c:pt idx="2031">
                  <c:v>28.5</c:v>
                </c:pt>
                <c:pt idx="2032">
                  <c:v>28.9</c:v>
                </c:pt>
                <c:pt idx="2033">
                  <c:v>29.1</c:v>
                </c:pt>
                <c:pt idx="2034">
                  <c:v>29.1</c:v>
                </c:pt>
                <c:pt idx="2035">
                  <c:v>26.2</c:v>
                </c:pt>
                <c:pt idx="2036">
                  <c:v>24.1</c:v>
                </c:pt>
                <c:pt idx="2037">
                  <c:v>22.9</c:v>
                </c:pt>
                <c:pt idx="2038">
                  <c:v>21.8</c:v>
                </c:pt>
                <c:pt idx="2039">
                  <c:v>21.5</c:v>
                </c:pt>
                <c:pt idx="2040">
                  <c:v>21.5</c:v>
                </c:pt>
                <c:pt idx="2041">
                  <c:v>21.3</c:v>
                </c:pt>
                <c:pt idx="2042">
                  <c:v>21.2</c:v>
                </c:pt>
                <c:pt idx="2043">
                  <c:v>21.1</c:v>
                </c:pt>
                <c:pt idx="2044">
                  <c:v>20.9</c:v>
                </c:pt>
                <c:pt idx="2045">
                  <c:v>20.9</c:v>
                </c:pt>
                <c:pt idx="2046">
                  <c:v>20.6</c:v>
                </c:pt>
                <c:pt idx="2047">
                  <c:v>20.8</c:v>
                </c:pt>
                <c:pt idx="2048">
                  <c:v>21.5</c:v>
                </c:pt>
                <c:pt idx="2049">
                  <c:v>22.7</c:v>
                </c:pt>
                <c:pt idx="2050">
                  <c:v>24.4</c:v>
                </c:pt>
                <c:pt idx="2051">
                  <c:v>26.1</c:v>
                </c:pt>
                <c:pt idx="2052">
                  <c:v>27.5</c:v>
                </c:pt>
                <c:pt idx="2053">
                  <c:v>28.3</c:v>
                </c:pt>
                <c:pt idx="2054">
                  <c:v>28.9</c:v>
                </c:pt>
                <c:pt idx="2055">
                  <c:v>29.1</c:v>
                </c:pt>
                <c:pt idx="2056">
                  <c:v>28.8</c:v>
                </c:pt>
                <c:pt idx="2057">
                  <c:v>27.6</c:v>
                </c:pt>
                <c:pt idx="2058">
                  <c:v>25</c:v>
                </c:pt>
                <c:pt idx="2059">
                  <c:v>23</c:v>
                </c:pt>
                <c:pt idx="2060">
                  <c:v>21.5</c:v>
                </c:pt>
                <c:pt idx="2061">
                  <c:v>20.9</c:v>
                </c:pt>
                <c:pt idx="2062">
                  <c:v>20.3</c:v>
                </c:pt>
                <c:pt idx="2063">
                  <c:v>19.600000000000001</c:v>
                </c:pt>
                <c:pt idx="2064">
                  <c:v>19.100000000000001</c:v>
                </c:pt>
                <c:pt idx="2065">
                  <c:v>19</c:v>
                </c:pt>
                <c:pt idx="2066">
                  <c:v>18.8</c:v>
                </c:pt>
                <c:pt idx="2067">
                  <c:v>18.600000000000001</c:v>
                </c:pt>
                <c:pt idx="2068">
                  <c:v>18.2</c:v>
                </c:pt>
                <c:pt idx="2069">
                  <c:v>18</c:v>
                </c:pt>
                <c:pt idx="2070">
                  <c:v>18</c:v>
                </c:pt>
                <c:pt idx="2071">
                  <c:v>18.3</c:v>
                </c:pt>
                <c:pt idx="2072">
                  <c:v>19.2</c:v>
                </c:pt>
                <c:pt idx="2073">
                  <c:v>20.2</c:v>
                </c:pt>
                <c:pt idx="2074">
                  <c:v>21.2</c:v>
                </c:pt>
                <c:pt idx="2075">
                  <c:v>22.3</c:v>
                </c:pt>
                <c:pt idx="2076">
                  <c:v>25.3</c:v>
                </c:pt>
                <c:pt idx="2077">
                  <c:v>26.1</c:v>
                </c:pt>
                <c:pt idx="2078">
                  <c:v>26.3</c:v>
                </c:pt>
                <c:pt idx="2079">
                  <c:v>25.6</c:v>
                </c:pt>
                <c:pt idx="2080">
                  <c:v>24.7</c:v>
                </c:pt>
                <c:pt idx="2081">
                  <c:v>23.6</c:v>
                </c:pt>
                <c:pt idx="2082">
                  <c:v>22</c:v>
                </c:pt>
                <c:pt idx="2083">
                  <c:v>20.399999999999999</c:v>
                </c:pt>
                <c:pt idx="2084">
                  <c:v>19.3</c:v>
                </c:pt>
                <c:pt idx="2085">
                  <c:v>18.8</c:v>
                </c:pt>
                <c:pt idx="2086">
                  <c:v>18.399999999999999</c:v>
                </c:pt>
                <c:pt idx="2087">
                  <c:v>18.3</c:v>
                </c:pt>
                <c:pt idx="2088">
                  <c:v>18.2</c:v>
                </c:pt>
                <c:pt idx="2089">
                  <c:v>18</c:v>
                </c:pt>
                <c:pt idx="2090">
                  <c:v>17.8</c:v>
                </c:pt>
                <c:pt idx="2091">
                  <c:v>17.7</c:v>
                </c:pt>
                <c:pt idx="2092">
                  <c:v>17.5</c:v>
                </c:pt>
                <c:pt idx="2093">
                  <c:v>17.100000000000001</c:v>
                </c:pt>
                <c:pt idx="2094">
                  <c:v>16.899999999999999</c:v>
                </c:pt>
                <c:pt idx="2095">
                  <c:v>17.7</c:v>
                </c:pt>
                <c:pt idx="2096">
                  <c:v>19</c:v>
                </c:pt>
                <c:pt idx="2097">
                  <c:v>20.399999999999999</c:v>
                </c:pt>
                <c:pt idx="2098">
                  <c:v>21.8</c:v>
                </c:pt>
                <c:pt idx="2099">
                  <c:v>22.8</c:v>
                </c:pt>
                <c:pt idx="2100">
                  <c:v>22.8</c:v>
                </c:pt>
                <c:pt idx="2101">
                  <c:v>22.8</c:v>
                </c:pt>
                <c:pt idx="2102">
                  <c:v>22.8</c:v>
                </c:pt>
                <c:pt idx="2103">
                  <c:v>22.4</c:v>
                </c:pt>
                <c:pt idx="2104">
                  <c:v>22.2</c:v>
                </c:pt>
                <c:pt idx="2105">
                  <c:v>21.8</c:v>
                </c:pt>
                <c:pt idx="2106">
                  <c:v>20.399999999999999</c:v>
                </c:pt>
                <c:pt idx="2107">
                  <c:v>19.399999999999999</c:v>
                </c:pt>
                <c:pt idx="2108">
                  <c:v>19.2</c:v>
                </c:pt>
                <c:pt idx="2109">
                  <c:v>18.8</c:v>
                </c:pt>
                <c:pt idx="2110">
                  <c:v>18.3</c:v>
                </c:pt>
                <c:pt idx="2111">
                  <c:v>18.100000000000001</c:v>
                </c:pt>
                <c:pt idx="2112">
                  <c:v>18.3</c:v>
                </c:pt>
                <c:pt idx="2113">
                  <c:v>18.2</c:v>
                </c:pt>
                <c:pt idx="2114">
                  <c:v>18.2</c:v>
                </c:pt>
                <c:pt idx="2115">
                  <c:v>18.3</c:v>
                </c:pt>
                <c:pt idx="2116">
                  <c:v>18.5</c:v>
                </c:pt>
                <c:pt idx="2117">
                  <c:v>18.600000000000001</c:v>
                </c:pt>
                <c:pt idx="2118">
                  <c:v>18.5</c:v>
                </c:pt>
                <c:pt idx="2119">
                  <c:v>18.600000000000001</c:v>
                </c:pt>
                <c:pt idx="2120">
                  <c:v>19.2</c:v>
                </c:pt>
                <c:pt idx="2121">
                  <c:v>20.100000000000001</c:v>
                </c:pt>
                <c:pt idx="2122">
                  <c:v>20.5</c:v>
                </c:pt>
                <c:pt idx="2123">
                  <c:v>20.6</c:v>
                </c:pt>
                <c:pt idx="2124">
                  <c:v>21.2</c:v>
                </c:pt>
                <c:pt idx="2125">
                  <c:v>20.9</c:v>
                </c:pt>
                <c:pt idx="2126">
                  <c:v>20.5</c:v>
                </c:pt>
                <c:pt idx="2127">
                  <c:v>20.6</c:v>
                </c:pt>
                <c:pt idx="2128">
                  <c:v>20.5</c:v>
                </c:pt>
                <c:pt idx="2129">
                  <c:v>20.5</c:v>
                </c:pt>
                <c:pt idx="2130">
                  <c:v>20</c:v>
                </c:pt>
                <c:pt idx="2131">
                  <c:v>19.2</c:v>
                </c:pt>
                <c:pt idx="2132">
                  <c:v>17.7</c:v>
                </c:pt>
                <c:pt idx="2133">
                  <c:v>17.3</c:v>
                </c:pt>
                <c:pt idx="2134">
                  <c:v>17.3</c:v>
                </c:pt>
                <c:pt idx="2135">
                  <c:v>16.899999999999999</c:v>
                </c:pt>
                <c:pt idx="2136">
                  <c:v>16.600000000000001</c:v>
                </c:pt>
                <c:pt idx="2137">
                  <c:v>16.5</c:v>
                </c:pt>
                <c:pt idx="2138">
                  <c:v>16.5</c:v>
                </c:pt>
                <c:pt idx="2139">
                  <c:v>16.600000000000001</c:v>
                </c:pt>
                <c:pt idx="2140">
                  <c:v>16.5</c:v>
                </c:pt>
                <c:pt idx="2141">
                  <c:v>16.3</c:v>
                </c:pt>
                <c:pt idx="2142">
                  <c:v>16.3</c:v>
                </c:pt>
                <c:pt idx="2143">
                  <c:v>16.7</c:v>
                </c:pt>
                <c:pt idx="2144">
                  <c:v>17.2</c:v>
                </c:pt>
                <c:pt idx="2145">
                  <c:v>17.399999999999999</c:v>
                </c:pt>
                <c:pt idx="2146">
                  <c:v>17.5</c:v>
                </c:pt>
                <c:pt idx="2147">
                  <c:v>18.3</c:v>
                </c:pt>
                <c:pt idx="2148">
                  <c:v>21.2</c:v>
                </c:pt>
                <c:pt idx="2149">
                  <c:v>22</c:v>
                </c:pt>
                <c:pt idx="2150">
                  <c:v>22.1</c:v>
                </c:pt>
                <c:pt idx="2151">
                  <c:v>21.1</c:v>
                </c:pt>
                <c:pt idx="2152">
                  <c:v>20.100000000000001</c:v>
                </c:pt>
                <c:pt idx="2153">
                  <c:v>19.2</c:v>
                </c:pt>
                <c:pt idx="2154">
                  <c:v>18.5</c:v>
                </c:pt>
                <c:pt idx="2155">
                  <c:v>17.7</c:v>
                </c:pt>
                <c:pt idx="2156">
                  <c:v>16.3</c:v>
                </c:pt>
                <c:pt idx="2157">
                  <c:v>15.5</c:v>
                </c:pt>
                <c:pt idx="2158">
                  <c:v>15.3</c:v>
                </c:pt>
                <c:pt idx="2159">
                  <c:v>15.1</c:v>
                </c:pt>
                <c:pt idx="2160">
                  <c:v>14.9</c:v>
                </c:pt>
                <c:pt idx="2161">
                  <c:v>14.8</c:v>
                </c:pt>
                <c:pt idx="2162">
                  <c:v>14.7</c:v>
                </c:pt>
                <c:pt idx="2163">
                  <c:v>14.7</c:v>
                </c:pt>
                <c:pt idx="2164">
                  <c:v>14.7</c:v>
                </c:pt>
                <c:pt idx="2165">
                  <c:v>14.7</c:v>
                </c:pt>
                <c:pt idx="2166">
                  <c:v>14.7</c:v>
                </c:pt>
                <c:pt idx="2167">
                  <c:v>15.7</c:v>
                </c:pt>
                <c:pt idx="2168">
                  <c:v>16.7</c:v>
                </c:pt>
                <c:pt idx="2169">
                  <c:v>17.5</c:v>
                </c:pt>
                <c:pt idx="2170">
                  <c:v>18.600000000000001</c:v>
                </c:pt>
                <c:pt idx="2171">
                  <c:v>19.5</c:v>
                </c:pt>
                <c:pt idx="2172">
                  <c:v>23.1</c:v>
                </c:pt>
                <c:pt idx="2173">
                  <c:v>24.4</c:v>
                </c:pt>
                <c:pt idx="2174">
                  <c:v>25.4</c:v>
                </c:pt>
                <c:pt idx="2175">
                  <c:v>25.4</c:v>
                </c:pt>
                <c:pt idx="2176">
                  <c:v>23.9</c:v>
                </c:pt>
                <c:pt idx="2177">
                  <c:v>22.9</c:v>
                </c:pt>
                <c:pt idx="2178">
                  <c:v>21.7</c:v>
                </c:pt>
                <c:pt idx="2179">
                  <c:v>20.2</c:v>
                </c:pt>
                <c:pt idx="2180">
                  <c:v>18.5</c:v>
                </c:pt>
                <c:pt idx="2181">
                  <c:v>17.5</c:v>
                </c:pt>
                <c:pt idx="2182">
                  <c:v>16.899999999999999</c:v>
                </c:pt>
                <c:pt idx="2183">
                  <c:v>16.600000000000001</c:v>
                </c:pt>
                <c:pt idx="2184">
                  <c:v>16.399999999999999</c:v>
                </c:pt>
                <c:pt idx="2185">
                  <c:v>16.2</c:v>
                </c:pt>
                <c:pt idx="2186">
                  <c:v>15.9</c:v>
                </c:pt>
                <c:pt idx="2187">
                  <c:v>15.7</c:v>
                </c:pt>
                <c:pt idx="2188">
                  <c:v>15.6</c:v>
                </c:pt>
                <c:pt idx="2189">
                  <c:v>15.5</c:v>
                </c:pt>
                <c:pt idx="2190">
                  <c:v>15.4</c:v>
                </c:pt>
                <c:pt idx="2191">
                  <c:v>16.399999999999999</c:v>
                </c:pt>
                <c:pt idx="2192">
                  <c:v>17.600000000000001</c:v>
                </c:pt>
                <c:pt idx="2193">
                  <c:v>19.100000000000001</c:v>
                </c:pt>
                <c:pt idx="2194">
                  <c:v>20.5</c:v>
                </c:pt>
                <c:pt idx="2195">
                  <c:v>22.1</c:v>
                </c:pt>
                <c:pt idx="2196">
                  <c:v>24.1</c:v>
                </c:pt>
                <c:pt idx="2197">
                  <c:v>25.2</c:v>
                </c:pt>
                <c:pt idx="2198">
                  <c:v>25.9</c:v>
                </c:pt>
                <c:pt idx="2199">
                  <c:v>26.2</c:v>
                </c:pt>
                <c:pt idx="2200">
                  <c:v>25.7</c:v>
                </c:pt>
                <c:pt idx="2201">
                  <c:v>24.8</c:v>
                </c:pt>
                <c:pt idx="2202">
                  <c:v>23.6</c:v>
                </c:pt>
                <c:pt idx="2203">
                  <c:v>22</c:v>
                </c:pt>
                <c:pt idx="2204">
                  <c:v>19.899999999999999</c:v>
                </c:pt>
                <c:pt idx="2205">
                  <c:v>18.8</c:v>
                </c:pt>
                <c:pt idx="2206">
                  <c:v>18.100000000000001</c:v>
                </c:pt>
                <c:pt idx="2207">
                  <c:v>17.8</c:v>
                </c:pt>
                <c:pt idx="2208">
                  <c:v>17.7</c:v>
                </c:pt>
                <c:pt idx="2209">
                  <c:v>17.399999999999999</c:v>
                </c:pt>
                <c:pt idx="2210">
                  <c:v>17</c:v>
                </c:pt>
                <c:pt idx="2211">
                  <c:v>16.7</c:v>
                </c:pt>
                <c:pt idx="2212">
                  <c:v>16.600000000000001</c:v>
                </c:pt>
                <c:pt idx="2213">
                  <c:v>16.600000000000001</c:v>
                </c:pt>
                <c:pt idx="2214">
                  <c:v>16.8</c:v>
                </c:pt>
                <c:pt idx="2215">
                  <c:v>18</c:v>
                </c:pt>
                <c:pt idx="2216">
                  <c:v>19.600000000000001</c:v>
                </c:pt>
                <c:pt idx="2217">
                  <c:v>21</c:v>
                </c:pt>
                <c:pt idx="2218">
                  <c:v>22.9</c:v>
                </c:pt>
                <c:pt idx="2219">
                  <c:v>24.7</c:v>
                </c:pt>
                <c:pt idx="2220">
                  <c:v>27.2</c:v>
                </c:pt>
                <c:pt idx="2221">
                  <c:v>28.2</c:v>
                </c:pt>
                <c:pt idx="2222">
                  <c:v>29.1</c:v>
                </c:pt>
                <c:pt idx="2223">
                  <c:v>29.7</c:v>
                </c:pt>
                <c:pt idx="2224">
                  <c:v>29.2</c:v>
                </c:pt>
                <c:pt idx="2225">
                  <c:v>26.3</c:v>
                </c:pt>
                <c:pt idx="2226">
                  <c:v>25.4</c:v>
                </c:pt>
                <c:pt idx="2227">
                  <c:v>23.9</c:v>
                </c:pt>
                <c:pt idx="2228">
                  <c:v>22.1</c:v>
                </c:pt>
                <c:pt idx="2229">
                  <c:v>21.2</c:v>
                </c:pt>
                <c:pt idx="2230">
                  <c:v>20.9</c:v>
                </c:pt>
                <c:pt idx="2231">
                  <c:v>20.7</c:v>
                </c:pt>
                <c:pt idx="2232">
                  <c:v>20.6</c:v>
                </c:pt>
                <c:pt idx="2233">
                  <c:v>20.399999999999999</c:v>
                </c:pt>
                <c:pt idx="2234">
                  <c:v>20</c:v>
                </c:pt>
                <c:pt idx="2235">
                  <c:v>19.7</c:v>
                </c:pt>
                <c:pt idx="2236">
                  <c:v>19.600000000000001</c:v>
                </c:pt>
                <c:pt idx="2237">
                  <c:v>19.5</c:v>
                </c:pt>
                <c:pt idx="2238">
                  <c:v>19.600000000000001</c:v>
                </c:pt>
                <c:pt idx="2239">
                  <c:v>20.8</c:v>
                </c:pt>
                <c:pt idx="2240">
                  <c:v>22.3</c:v>
                </c:pt>
                <c:pt idx="2241">
                  <c:v>24</c:v>
                </c:pt>
                <c:pt idx="2242">
                  <c:v>25.6</c:v>
                </c:pt>
                <c:pt idx="2243">
                  <c:v>27.5</c:v>
                </c:pt>
                <c:pt idx="2244">
                  <c:v>27.3</c:v>
                </c:pt>
                <c:pt idx="2245">
                  <c:v>27.3</c:v>
                </c:pt>
                <c:pt idx="2246">
                  <c:v>26.5</c:v>
                </c:pt>
                <c:pt idx="2247">
                  <c:v>26.4</c:v>
                </c:pt>
                <c:pt idx="2248">
                  <c:v>27.2</c:v>
                </c:pt>
                <c:pt idx="2249">
                  <c:v>27.9</c:v>
                </c:pt>
                <c:pt idx="2250">
                  <c:v>27</c:v>
                </c:pt>
                <c:pt idx="2251">
                  <c:v>25</c:v>
                </c:pt>
                <c:pt idx="2252">
                  <c:v>23.1</c:v>
                </c:pt>
                <c:pt idx="2253">
                  <c:v>22</c:v>
                </c:pt>
                <c:pt idx="2254">
                  <c:v>21.2</c:v>
                </c:pt>
                <c:pt idx="2255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0-447D-9EC9-AB1908F2DA8B}"/>
            </c:ext>
          </c:extLst>
        </c:ser>
        <c:ser>
          <c:idx val="6"/>
          <c:order val="6"/>
          <c:tx>
            <c:v>Tideal min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Comfort'!$J$1903:$J$4158</c:f>
              <c:numCache>
                <c:formatCode>General</c:formatCode>
                <c:ptCount val="2256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18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18</c:v>
                </c:pt>
                <c:pt idx="2086">
                  <c:v>18</c:v>
                </c:pt>
                <c:pt idx="2087">
                  <c:v>18</c:v>
                </c:pt>
                <c:pt idx="2088">
                  <c:v>18</c:v>
                </c:pt>
                <c:pt idx="2089">
                  <c:v>18</c:v>
                </c:pt>
                <c:pt idx="2090">
                  <c:v>18</c:v>
                </c:pt>
                <c:pt idx="2091">
                  <c:v>18</c:v>
                </c:pt>
                <c:pt idx="2092">
                  <c:v>18</c:v>
                </c:pt>
                <c:pt idx="2093">
                  <c:v>18</c:v>
                </c:pt>
                <c:pt idx="2094">
                  <c:v>18</c:v>
                </c:pt>
                <c:pt idx="2095">
                  <c:v>18</c:v>
                </c:pt>
                <c:pt idx="2096">
                  <c:v>18</c:v>
                </c:pt>
                <c:pt idx="2097">
                  <c:v>18</c:v>
                </c:pt>
                <c:pt idx="2098">
                  <c:v>18</c:v>
                </c:pt>
                <c:pt idx="2099">
                  <c:v>18</c:v>
                </c:pt>
                <c:pt idx="2100">
                  <c:v>18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18</c:v>
                </c:pt>
                <c:pt idx="2158">
                  <c:v>18</c:v>
                </c:pt>
                <c:pt idx="2159">
                  <c:v>18</c:v>
                </c:pt>
                <c:pt idx="2160">
                  <c:v>18</c:v>
                </c:pt>
                <c:pt idx="2161">
                  <c:v>18</c:v>
                </c:pt>
                <c:pt idx="2162">
                  <c:v>18</c:v>
                </c:pt>
                <c:pt idx="2163">
                  <c:v>18</c:v>
                </c:pt>
                <c:pt idx="2164">
                  <c:v>18</c:v>
                </c:pt>
                <c:pt idx="2165">
                  <c:v>18</c:v>
                </c:pt>
                <c:pt idx="2166">
                  <c:v>18</c:v>
                </c:pt>
                <c:pt idx="2167">
                  <c:v>18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18</c:v>
                </c:pt>
                <c:pt idx="2174">
                  <c:v>18</c:v>
                </c:pt>
                <c:pt idx="2175">
                  <c:v>18</c:v>
                </c:pt>
                <c:pt idx="2176">
                  <c:v>18</c:v>
                </c:pt>
                <c:pt idx="2177">
                  <c:v>18</c:v>
                </c:pt>
                <c:pt idx="2178">
                  <c:v>18</c:v>
                </c:pt>
                <c:pt idx="2179">
                  <c:v>18</c:v>
                </c:pt>
                <c:pt idx="2180">
                  <c:v>18</c:v>
                </c:pt>
                <c:pt idx="2181">
                  <c:v>18</c:v>
                </c:pt>
                <c:pt idx="2182">
                  <c:v>18</c:v>
                </c:pt>
                <c:pt idx="2183">
                  <c:v>18</c:v>
                </c:pt>
                <c:pt idx="2184">
                  <c:v>18</c:v>
                </c:pt>
                <c:pt idx="2185">
                  <c:v>18</c:v>
                </c:pt>
                <c:pt idx="2186">
                  <c:v>18</c:v>
                </c:pt>
                <c:pt idx="2187">
                  <c:v>18</c:v>
                </c:pt>
                <c:pt idx="2188">
                  <c:v>18</c:v>
                </c:pt>
                <c:pt idx="2189">
                  <c:v>18</c:v>
                </c:pt>
                <c:pt idx="2190">
                  <c:v>18</c:v>
                </c:pt>
                <c:pt idx="2191">
                  <c:v>18</c:v>
                </c:pt>
                <c:pt idx="2192">
                  <c:v>18</c:v>
                </c:pt>
                <c:pt idx="2193">
                  <c:v>18</c:v>
                </c:pt>
                <c:pt idx="2194">
                  <c:v>18</c:v>
                </c:pt>
                <c:pt idx="2195">
                  <c:v>18</c:v>
                </c:pt>
                <c:pt idx="2196">
                  <c:v>18</c:v>
                </c:pt>
                <c:pt idx="2197">
                  <c:v>18</c:v>
                </c:pt>
                <c:pt idx="2198">
                  <c:v>18</c:v>
                </c:pt>
                <c:pt idx="2199">
                  <c:v>18</c:v>
                </c:pt>
                <c:pt idx="2200">
                  <c:v>18</c:v>
                </c:pt>
                <c:pt idx="2201">
                  <c:v>18</c:v>
                </c:pt>
                <c:pt idx="2202">
                  <c:v>18</c:v>
                </c:pt>
                <c:pt idx="2203">
                  <c:v>18</c:v>
                </c:pt>
                <c:pt idx="2204">
                  <c:v>18</c:v>
                </c:pt>
                <c:pt idx="2205">
                  <c:v>18</c:v>
                </c:pt>
                <c:pt idx="2206">
                  <c:v>18</c:v>
                </c:pt>
                <c:pt idx="2207">
                  <c:v>18</c:v>
                </c:pt>
                <c:pt idx="2208">
                  <c:v>18</c:v>
                </c:pt>
                <c:pt idx="2209">
                  <c:v>18</c:v>
                </c:pt>
                <c:pt idx="2210">
                  <c:v>18</c:v>
                </c:pt>
                <c:pt idx="2211">
                  <c:v>18</c:v>
                </c:pt>
                <c:pt idx="2212">
                  <c:v>18</c:v>
                </c:pt>
                <c:pt idx="2213">
                  <c:v>18</c:v>
                </c:pt>
                <c:pt idx="2214">
                  <c:v>18</c:v>
                </c:pt>
                <c:pt idx="2215">
                  <c:v>18</c:v>
                </c:pt>
                <c:pt idx="2216">
                  <c:v>18</c:v>
                </c:pt>
                <c:pt idx="2217">
                  <c:v>18</c:v>
                </c:pt>
                <c:pt idx="2218">
                  <c:v>18</c:v>
                </c:pt>
                <c:pt idx="2219">
                  <c:v>18</c:v>
                </c:pt>
                <c:pt idx="2220">
                  <c:v>18</c:v>
                </c:pt>
                <c:pt idx="2221">
                  <c:v>18</c:v>
                </c:pt>
                <c:pt idx="2222">
                  <c:v>18</c:v>
                </c:pt>
                <c:pt idx="2223">
                  <c:v>18</c:v>
                </c:pt>
                <c:pt idx="2224">
                  <c:v>18</c:v>
                </c:pt>
                <c:pt idx="2225">
                  <c:v>18</c:v>
                </c:pt>
                <c:pt idx="2226">
                  <c:v>18</c:v>
                </c:pt>
                <c:pt idx="2227">
                  <c:v>18</c:v>
                </c:pt>
                <c:pt idx="2228">
                  <c:v>18</c:v>
                </c:pt>
                <c:pt idx="2229">
                  <c:v>18</c:v>
                </c:pt>
                <c:pt idx="2230">
                  <c:v>18</c:v>
                </c:pt>
                <c:pt idx="2231">
                  <c:v>18</c:v>
                </c:pt>
                <c:pt idx="2232">
                  <c:v>18</c:v>
                </c:pt>
                <c:pt idx="2233">
                  <c:v>18</c:v>
                </c:pt>
                <c:pt idx="2234">
                  <c:v>18</c:v>
                </c:pt>
                <c:pt idx="2235">
                  <c:v>18</c:v>
                </c:pt>
                <c:pt idx="2236">
                  <c:v>18</c:v>
                </c:pt>
                <c:pt idx="2237">
                  <c:v>18</c:v>
                </c:pt>
                <c:pt idx="2238">
                  <c:v>18</c:v>
                </c:pt>
                <c:pt idx="2239">
                  <c:v>18</c:v>
                </c:pt>
                <c:pt idx="2240">
                  <c:v>18</c:v>
                </c:pt>
                <c:pt idx="2241">
                  <c:v>18</c:v>
                </c:pt>
                <c:pt idx="2242">
                  <c:v>18</c:v>
                </c:pt>
                <c:pt idx="2243">
                  <c:v>18</c:v>
                </c:pt>
                <c:pt idx="2244">
                  <c:v>18</c:v>
                </c:pt>
                <c:pt idx="2245">
                  <c:v>18</c:v>
                </c:pt>
                <c:pt idx="2246">
                  <c:v>18</c:v>
                </c:pt>
                <c:pt idx="2247">
                  <c:v>18</c:v>
                </c:pt>
                <c:pt idx="2248">
                  <c:v>18</c:v>
                </c:pt>
                <c:pt idx="2249">
                  <c:v>18</c:v>
                </c:pt>
                <c:pt idx="2250">
                  <c:v>18</c:v>
                </c:pt>
                <c:pt idx="2251">
                  <c:v>18</c:v>
                </c:pt>
                <c:pt idx="2252">
                  <c:v>18</c:v>
                </c:pt>
                <c:pt idx="2253">
                  <c:v>18</c:v>
                </c:pt>
                <c:pt idx="2254">
                  <c:v>18</c:v>
                </c:pt>
                <c:pt idx="225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0-447D-9EC9-AB1908F2DA8B}"/>
            </c:ext>
          </c:extLst>
        </c:ser>
        <c:ser>
          <c:idx val="7"/>
          <c:order val="7"/>
          <c:tx>
            <c:v>Tideal máx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Comfort'!$K$1903:$K$4158</c:f>
              <c:numCache>
                <c:formatCode>General</c:formatCode>
                <c:ptCount val="225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25</c:v>
                </c:pt>
                <c:pt idx="815">
                  <c:v>25</c:v>
                </c:pt>
                <c:pt idx="816">
                  <c:v>25</c:v>
                </c:pt>
                <c:pt idx="817">
                  <c:v>25</c:v>
                </c:pt>
                <c:pt idx="818">
                  <c:v>25</c:v>
                </c:pt>
                <c:pt idx="819">
                  <c:v>25</c:v>
                </c:pt>
                <c:pt idx="820">
                  <c:v>25</c:v>
                </c:pt>
                <c:pt idx="821">
                  <c:v>25</c:v>
                </c:pt>
                <c:pt idx="822">
                  <c:v>25</c:v>
                </c:pt>
                <c:pt idx="823">
                  <c:v>25</c:v>
                </c:pt>
                <c:pt idx="824">
                  <c:v>25</c:v>
                </c:pt>
                <c:pt idx="825">
                  <c:v>25</c:v>
                </c:pt>
                <c:pt idx="826">
                  <c:v>25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25</c:v>
                </c:pt>
                <c:pt idx="842">
                  <c:v>25</c:v>
                </c:pt>
                <c:pt idx="843">
                  <c:v>25</c:v>
                </c:pt>
                <c:pt idx="844">
                  <c:v>25</c:v>
                </c:pt>
                <c:pt idx="845">
                  <c:v>25</c:v>
                </c:pt>
                <c:pt idx="846">
                  <c:v>25</c:v>
                </c:pt>
                <c:pt idx="847">
                  <c:v>25</c:v>
                </c:pt>
                <c:pt idx="848">
                  <c:v>25</c:v>
                </c:pt>
                <c:pt idx="849">
                  <c:v>25</c:v>
                </c:pt>
                <c:pt idx="850">
                  <c:v>25</c:v>
                </c:pt>
                <c:pt idx="851">
                  <c:v>25</c:v>
                </c:pt>
                <c:pt idx="852">
                  <c:v>25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25</c:v>
                </c:pt>
                <c:pt idx="885">
                  <c:v>25</c:v>
                </c:pt>
                <c:pt idx="886">
                  <c:v>25</c:v>
                </c:pt>
                <c:pt idx="887">
                  <c:v>25</c:v>
                </c:pt>
                <c:pt idx="888">
                  <c:v>25</c:v>
                </c:pt>
                <c:pt idx="889">
                  <c:v>25</c:v>
                </c:pt>
                <c:pt idx="890">
                  <c:v>25</c:v>
                </c:pt>
                <c:pt idx="891">
                  <c:v>25</c:v>
                </c:pt>
                <c:pt idx="892">
                  <c:v>25</c:v>
                </c:pt>
                <c:pt idx="893">
                  <c:v>25</c:v>
                </c:pt>
                <c:pt idx="894">
                  <c:v>25</c:v>
                </c:pt>
                <c:pt idx="895">
                  <c:v>25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  <c:pt idx="899">
                  <c:v>25</c:v>
                </c:pt>
                <c:pt idx="900">
                  <c:v>25</c:v>
                </c:pt>
                <c:pt idx="901">
                  <c:v>25</c:v>
                </c:pt>
                <c:pt idx="902">
                  <c:v>25</c:v>
                </c:pt>
                <c:pt idx="903">
                  <c:v>25</c:v>
                </c:pt>
                <c:pt idx="904">
                  <c:v>25</c:v>
                </c:pt>
                <c:pt idx="905">
                  <c:v>25</c:v>
                </c:pt>
                <c:pt idx="906">
                  <c:v>25</c:v>
                </c:pt>
                <c:pt idx="907">
                  <c:v>25</c:v>
                </c:pt>
                <c:pt idx="908">
                  <c:v>25</c:v>
                </c:pt>
                <c:pt idx="909">
                  <c:v>25</c:v>
                </c:pt>
                <c:pt idx="910">
                  <c:v>25</c:v>
                </c:pt>
                <c:pt idx="911">
                  <c:v>25</c:v>
                </c:pt>
                <c:pt idx="912">
                  <c:v>25</c:v>
                </c:pt>
                <c:pt idx="913">
                  <c:v>25</c:v>
                </c:pt>
                <c:pt idx="914">
                  <c:v>25</c:v>
                </c:pt>
                <c:pt idx="915">
                  <c:v>25</c:v>
                </c:pt>
                <c:pt idx="916">
                  <c:v>25</c:v>
                </c:pt>
                <c:pt idx="917">
                  <c:v>25</c:v>
                </c:pt>
                <c:pt idx="918">
                  <c:v>25</c:v>
                </c:pt>
                <c:pt idx="919">
                  <c:v>25</c:v>
                </c:pt>
                <c:pt idx="920">
                  <c:v>25</c:v>
                </c:pt>
                <c:pt idx="921">
                  <c:v>25</c:v>
                </c:pt>
                <c:pt idx="922">
                  <c:v>25</c:v>
                </c:pt>
                <c:pt idx="923">
                  <c:v>25</c:v>
                </c:pt>
                <c:pt idx="924">
                  <c:v>25</c:v>
                </c:pt>
                <c:pt idx="925">
                  <c:v>25</c:v>
                </c:pt>
                <c:pt idx="926">
                  <c:v>25</c:v>
                </c:pt>
                <c:pt idx="927">
                  <c:v>25</c:v>
                </c:pt>
                <c:pt idx="928">
                  <c:v>25</c:v>
                </c:pt>
                <c:pt idx="929">
                  <c:v>25</c:v>
                </c:pt>
                <c:pt idx="930">
                  <c:v>25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25</c:v>
                </c:pt>
                <c:pt idx="937">
                  <c:v>25</c:v>
                </c:pt>
                <c:pt idx="938">
                  <c:v>25</c:v>
                </c:pt>
                <c:pt idx="939">
                  <c:v>25</c:v>
                </c:pt>
                <c:pt idx="940">
                  <c:v>25</c:v>
                </c:pt>
                <c:pt idx="941">
                  <c:v>25</c:v>
                </c:pt>
                <c:pt idx="942">
                  <c:v>25</c:v>
                </c:pt>
                <c:pt idx="943">
                  <c:v>25</c:v>
                </c:pt>
                <c:pt idx="944">
                  <c:v>25</c:v>
                </c:pt>
                <c:pt idx="945">
                  <c:v>25</c:v>
                </c:pt>
                <c:pt idx="946">
                  <c:v>25</c:v>
                </c:pt>
                <c:pt idx="947">
                  <c:v>25</c:v>
                </c:pt>
                <c:pt idx="948">
                  <c:v>25</c:v>
                </c:pt>
                <c:pt idx="949">
                  <c:v>25</c:v>
                </c:pt>
                <c:pt idx="950">
                  <c:v>25</c:v>
                </c:pt>
                <c:pt idx="951">
                  <c:v>25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25</c:v>
                </c:pt>
                <c:pt idx="957">
                  <c:v>25</c:v>
                </c:pt>
                <c:pt idx="958">
                  <c:v>25</c:v>
                </c:pt>
                <c:pt idx="959">
                  <c:v>25</c:v>
                </c:pt>
                <c:pt idx="960">
                  <c:v>25</c:v>
                </c:pt>
                <c:pt idx="961">
                  <c:v>25</c:v>
                </c:pt>
                <c:pt idx="962">
                  <c:v>25</c:v>
                </c:pt>
                <c:pt idx="963">
                  <c:v>25</c:v>
                </c:pt>
                <c:pt idx="964">
                  <c:v>25</c:v>
                </c:pt>
                <c:pt idx="965">
                  <c:v>25</c:v>
                </c:pt>
                <c:pt idx="966">
                  <c:v>25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25</c:v>
                </c:pt>
                <c:pt idx="971">
                  <c:v>25</c:v>
                </c:pt>
                <c:pt idx="972">
                  <c:v>25</c:v>
                </c:pt>
                <c:pt idx="973">
                  <c:v>25</c:v>
                </c:pt>
                <c:pt idx="974">
                  <c:v>25</c:v>
                </c:pt>
                <c:pt idx="975">
                  <c:v>25</c:v>
                </c:pt>
                <c:pt idx="976">
                  <c:v>25</c:v>
                </c:pt>
                <c:pt idx="977">
                  <c:v>25</c:v>
                </c:pt>
                <c:pt idx="978">
                  <c:v>25</c:v>
                </c:pt>
                <c:pt idx="979">
                  <c:v>25</c:v>
                </c:pt>
                <c:pt idx="980">
                  <c:v>25</c:v>
                </c:pt>
                <c:pt idx="981">
                  <c:v>25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25</c:v>
                </c:pt>
                <c:pt idx="989">
                  <c:v>25</c:v>
                </c:pt>
                <c:pt idx="990">
                  <c:v>25</c:v>
                </c:pt>
                <c:pt idx="991">
                  <c:v>25</c:v>
                </c:pt>
                <c:pt idx="992">
                  <c:v>25</c:v>
                </c:pt>
                <c:pt idx="993">
                  <c:v>25</c:v>
                </c:pt>
                <c:pt idx="994">
                  <c:v>25</c:v>
                </c:pt>
                <c:pt idx="995">
                  <c:v>25</c:v>
                </c:pt>
                <c:pt idx="996">
                  <c:v>25</c:v>
                </c:pt>
                <c:pt idx="997">
                  <c:v>25</c:v>
                </c:pt>
                <c:pt idx="998">
                  <c:v>25</c:v>
                </c:pt>
                <c:pt idx="999">
                  <c:v>25</c:v>
                </c:pt>
                <c:pt idx="1000">
                  <c:v>25</c:v>
                </c:pt>
                <c:pt idx="1001">
                  <c:v>25</c:v>
                </c:pt>
                <c:pt idx="1002">
                  <c:v>25</c:v>
                </c:pt>
                <c:pt idx="1003">
                  <c:v>25</c:v>
                </c:pt>
                <c:pt idx="1004">
                  <c:v>25</c:v>
                </c:pt>
                <c:pt idx="1005">
                  <c:v>25</c:v>
                </c:pt>
                <c:pt idx="1006">
                  <c:v>25</c:v>
                </c:pt>
                <c:pt idx="1007">
                  <c:v>25</c:v>
                </c:pt>
                <c:pt idx="1008">
                  <c:v>25</c:v>
                </c:pt>
                <c:pt idx="1009">
                  <c:v>25</c:v>
                </c:pt>
                <c:pt idx="1010">
                  <c:v>25</c:v>
                </c:pt>
                <c:pt idx="1011">
                  <c:v>25</c:v>
                </c:pt>
                <c:pt idx="1012">
                  <c:v>25</c:v>
                </c:pt>
                <c:pt idx="1013">
                  <c:v>25</c:v>
                </c:pt>
                <c:pt idx="1014">
                  <c:v>25</c:v>
                </c:pt>
                <c:pt idx="1015">
                  <c:v>25</c:v>
                </c:pt>
                <c:pt idx="1016">
                  <c:v>25</c:v>
                </c:pt>
                <c:pt idx="1017">
                  <c:v>25</c:v>
                </c:pt>
                <c:pt idx="1018">
                  <c:v>25</c:v>
                </c:pt>
                <c:pt idx="1019">
                  <c:v>25</c:v>
                </c:pt>
                <c:pt idx="1020">
                  <c:v>25</c:v>
                </c:pt>
                <c:pt idx="1021">
                  <c:v>25</c:v>
                </c:pt>
                <c:pt idx="1022">
                  <c:v>25</c:v>
                </c:pt>
                <c:pt idx="1023">
                  <c:v>25</c:v>
                </c:pt>
                <c:pt idx="1024">
                  <c:v>25</c:v>
                </c:pt>
                <c:pt idx="1025">
                  <c:v>25</c:v>
                </c:pt>
                <c:pt idx="1026">
                  <c:v>25</c:v>
                </c:pt>
                <c:pt idx="1027">
                  <c:v>25</c:v>
                </c:pt>
                <c:pt idx="1028">
                  <c:v>25</c:v>
                </c:pt>
                <c:pt idx="1029">
                  <c:v>25</c:v>
                </c:pt>
                <c:pt idx="1030">
                  <c:v>25</c:v>
                </c:pt>
                <c:pt idx="1031">
                  <c:v>25</c:v>
                </c:pt>
                <c:pt idx="1032">
                  <c:v>25</c:v>
                </c:pt>
                <c:pt idx="1033">
                  <c:v>25</c:v>
                </c:pt>
                <c:pt idx="1034">
                  <c:v>25</c:v>
                </c:pt>
                <c:pt idx="1035">
                  <c:v>25</c:v>
                </c:pt>
                <c:pt idx="1036">
                  <c:v>25</c:v>
                </c:pt>
                <c:pt idx="1037">
                  <c:v>25</c:v>
                </c:pt>
                <c:pt idx="1038">
                  <c:v>25</c:v>
                </c:pt>
                <c:pt idx="1039">
                  <c:v>25</c:v>
                </c:pt>
                <c:pt idx="1040">
                  <c:v>25</c:v>
                </c:pt>
                <c:pt idx="1041">
                  <c:v>25</c:v>
                </c:pt>
                <c:pt idx="1042">
                  <c:v>25</c:v>
                </c:pt>
                <c:pt idx="1043">
                  <c:v>25</c:v>
                </c:pt>
                <c:pt idx="1044">
                  <c:v>25</c:v>
                </c:pt>
                <c:pt idx="1045">
                  <c:v>25</c:v>
                </c:pt>
                <c:pt idx="1046">
                  <c:v>25</c:v>
                </c:pt>
                <c:pt idx="1047">
                  <c:v>25</c:v>
                </c:pt>
                <c:pt idx="1048">
                  <c:v>25</c:v>
                </c:pt>
                <c:pt idx="1049">
                  <c:v>25</c:v>
                </c:pt>
                <c:pt idx="1050">
                  <c:v>25</c:v>
                </c:pt>
                <c:pt idx="1051">
                  <c:v>25</c:v>
                </c:pt>
                <c:pt idx="1052">
                  <c:v>25</c:v>
                </c:pt>
                <c:pt idx="1053">
                  <c:v>25</c:v>
                </c:pt>
                <c:pt idx="1054">
                  <c:v>25</c:v>
                </c:pt>
                <c:pt idx="1055">
                  <c:v>25</c:v>
                </c:pt>
                <c:pt idx="1056">
                  <c:v>25</c:v>
                </c:pt>
                <c:pt idx="1057">
                  <c:v>25</c:v>
                </c:pt>
                <c:pt idx="1058">
                  <c:v>25</c:v>
                </c:pt>
                <c:pt idx="1059">
                  <c:v>25</c:v>
                </c:pt>
                <c:pt idx="1060">
                  <c:v>25</c:v>
                </c:pt>
                <c:pt idx="1061">
                  <c:v>25</c:v>
                </c:pt>
                <c:pt idx="1062">
                  <c:v>25</c:v>
                </c:pt>
                <c:pt idx="1063">
                  <c:v>25</c:v>
                </c:pt>
                <c:pt idx="1064">
                  <c:v>25</c:v>
                </c:pt>
                <c:pt idx="1065">
                  <c:v>25</c:v>
                </c:pt>
                <c:pt idx="1066">
                  <c:v>25</c:v>
                </c:pt>
                <c:pt idx="1067">
                  <c:v>25</c:v>
                </c:pt>
                <c:pt idx="1068">
                  <c:v>25</c:v>
                </c:pt>
                <c:pt idx="1069">
                  <c:v>25</c:v>
                </c:pt>
                <c:pt idx="1070">
                  <c:v>25</c:v>
                </c:pt>
                <c:pt idx="1071">
                  <c:v>25</c:v>
                </c:pt>
                <c:pt idx="1072">
                  <c:v>25</c:v>
                </c:pt>
                <c:pt idx="1073">
                  <c:v>25</c:v>
                </c:pt>
                <c:pt idx="1074">
                  <c:v>25</c:v>
                </c:pt>
                <c:pt idx="1075">
                  <c:v>25</c:v>
                </c:pt>
                <c:pt idx="1076">
                  <c:v>25</c:v>
                </c:pt>
                <c:pt idx="1077">
                  <c:v>25</c:v>
                </c:pt>
                <c:pt idx="1078">
                  <c:v>25</c:v>
                </c:pt>
                <c:pt idx="1079">
                  <c:v>25</c:v>
                </c:pt>
                <c:pt idx="1080">
                  <c:v>25</c:v>
                </c:pt>
                <c:pt idx="1081">
                  <c:v>25</c:v>
                </c:pt>
                <c:pt idx="1082">
                  <c:v>25</c:v>
                </c:pt>
                <c:pt idx="1083">
                  <c:v>25</c:v>
                </c:pt>
                <c:pt idx="1084">
                  <c:v>25</c:v>
                </c:pt>
                <c:pt idx="1085">
                  <c:v>25</c:v>
                </c:pt>
                <c:pt idx="1086">
                  <c:v>25</c:v>
                </c:pt>
                <c:pt idx="1087">
                  <c:v>25</c:v>
                </c:pt>
                <c:pt idx="1088">
                  <c:v>25</c:v>
                </c:pt>
                <c:pt idx="1089">
                  <c:v>25</c:v>
                </c:pt>
                <c:pt idx="1090">
                  <c:v>25</c:v>
                </c:pt>
                <c:pt idx="1091">
                  <c:v>25</c:v>
                </c:pt>
                <c:pt idx="1092">
                  <c:v>25</c:v>
                </c:pt>
                <c:pt idx="1093">
                  <c:v>25</c:v>
                </c:pt>
                <c:pt idx="1094">
                  <c:v>25</c:v>
                </c:pt>
                <c:pt idx="1095">
                  <c:v>25</c:v>
                </c:pt>
                <c:pt idx="1096">
                  <c:v>25</c:v>
                </c:pt>
                <c:pt idx="1097">
                  <c:v>25</c:v>
                </c:pt>
                <c:pt idx="1098">
                  <c:v>25</c:v>
                </c:pt>
                <c:pt idx="1099">
                  <c:v>25</c:v>
                </c:pt>
                <c:pt idx="1100">
                  <c:v>25</c:v>
                </c:pt>
                <c:pt idx="1101">
                  <c:v>25</c:v>
                </c:pt>
                <c:pt idx="1102">
                  <c:v>25</c:v>
                </c:pt>
                <c:pt idx="1103">
                  <c:v>25</c:v>
                </c:pt>
                <c:pt idx="1104">
                  <c:v>25</c:v>
                </c:pt>
                <c:pt idx="1105">
                  <c:v>25</c:v>
                </c:pt>
                <c:pt idx="1106">
                  <c:v>25</c:v>
                </c:pt>
                <c:pt idx="1107">
                  <c:v>25</c:v>
                </c:pt>
                <c:pt idx="1108">
                  <c:v>25</c:v>
                </c:pt>
                <c:pt idx="1109">
                  <c:v>25</c:v>
                </c:pt>
                <c:pt idx="1110">
                  <c:v>25</c:v>
                </c:pt>
                <c:pt idx="1111">
                  <c:v>25</c:v>
                </c:pt>
                <c:pt idx="1112">
                  <c:v>25</c:v>
                </c:pt>
                <c:pt idx="1113">
                  <c:v>25</c:v>
                </c:pt>
                <c:pt idx="1114">
                  <c:v>25</c:v>
                </c:pt>
                <c:pt idx="1115">
                  <c:v>25</c:v>
                </c:pt>
                <c:pt idx="1116">
                  <c:v>25</c:v>
                </c:pt>
                <c:pt idx="1117">
                  <c:v>25</c:v>
                </c:pt>
                <c:pt idx="1118">
                  <c:v>25</c:v>
                </c:pt>
                <c:pt idx="1119">
                  <c:v>25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25</c:v>
                </c:pt>
                <c:pt idx="1124">
                  <c:v>25</c:v>
                </c:pt>
                <c:pt idx="1125">
                  <c:v>25</c:v>
                </c:pt>
                <c:pt idx="1126">
                  <c:v>25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25</c:v>
                </c:pt>
                <c:pt idx="1131">
                  <c:v>25</c:v>
                </c:pt>
                <c:pt idx="1132">
                  <c:v>25</c:v>
                </c:pt>
                <c:pt idx="1133">
                  <c:v>25</c:v>
                </c:pt>
                <c:pt idx="1134">
                  <c:v>25</c:v>
                </c:pt>
                <c:pt idx="1135">
                  <c:v>25</c:v>
                </c:pt>
                <c:pt idx="1136">
                  <c:v>25</c:v>
                </c:pt>
                <c:pt idx="1137">
                  <c:v>25</c:v>
                </c:pt>
                <c:pt idx="1138">
                  <c:v>25</c:v>
                </c:pt>
                <c:pt idx="1139">
                  <c:v>25</c:v>
                </c:pt>
                <c:pt idx="1140">
                  <c:v>25</c:v>
                </c:pt>
                <c:pt idx="1141">
                  <c:v>25</c:v>
                </c:pt>
                <c:pt idx="1142">
                  <c:v>25</c:v>
                </c:pt>
                <c:pt idx="1143">
                  <c:v>25</c:v>
                </c:pt>
                <c:pt idx="1144">
                  <c:v>25</c:v>
                </c:pt>
                <c:pt idx="1145">
                  <c:v>25</c:v>
                </c:pt>
                <c:pt idx="1146">
                  <c:v>25</c:v>
                </c:pt>
                <c:pt idx="1147">
                  <c:v>25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25</c:v>
                </c:pt>
                <c:pt idx="1152">
                  <c:v>25</c:v>
                </c:pt>
                <c:pt idx="1153">
                  <c:v>25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25</c:v>
                </c:pt>
                <c:pt idx="1161">
                  <c:v>25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25</c:v>
                </c:pt>
                <c:pt idx="1168">
                  <c:v>25</c:v>
                </c:pt>
                <c:pt idx="1169">
                  <c:v>25</c:v>
                </c:pt>
                <c:pt idx="1170">
                  <c:v>25</c:v>
                </c:pt>
                <c:pt idx="1171">
                  <c:v>25</c:v>
                </c:pt>
                <c:pt idx="1172">
                  <c:v>25</c:v>
                </c:pt>
                <c:pt idx="1173">
                  <c:v>25</c:v>
                </c:pt>
                <c:pt idx="1174">
                  <c:v>25</c:v>
                </c:pt>
                <c:pt idx="1175">
                  <c:v>25</c:v>
                </c:pt>
                <c:pt idx="1176">
                  <c:v>25</c:v>
                </c:pt>
                <c:pt idx="1177">
                  <c:v>25</c:v>
                </c:pt>
                <c:pt idx="1178">
                  <c:v>25</c:v>
                </c:pt>
                <c:pt idx="1179">
                  <c:v>25</c:v>
                </c:pt>
                <c:pt idx="1180">
                  <c:v>25</c:v>
                </c:pt>
                <c:pt idx="1181">
                  <c:v>25</c:v>
                </c:pt>
                <c:pt idx="1182">
                  <c:v>25</c:v>
                </c:pt>
                <c:pt idx="1183">
                  <c:v>25</c:v>
                </c:pt>
                <c:pt idx="1184">
                  <c:v>25</c:v>
                </c:pt>
                <c:pt idx="1185">
                  <c:v>25</c:v>
                </c:pt>
                <c:pt idx="1186">
                  <c:v>25</c:v>
                </c:pt>
                <c:pt idx="1187">
                  <c:v>25</c:v>
                </c:pt>
                <c:pt idx="1188">
                  <c:v>25</c:v>
                </c:pt>
                <c:pt idx="1189">
                  <c:v>25</c:v>
                </c:pt>
                <c:pt idx="1190">
                  <c:v>25</c:v>
                </c:pt>
                <c:pt idx="1191">
                  <c:v>25</c:v>
                </c:pt>
                <c:pt idx="1192">
                  <c:v>25</c:v>
                </c:pt>
                <c:pt idx="1193">
                  <c:v>25</c:v>
                </c:pt>
                <c:pt idx="1194">
                  <c:v>25</c:v>
                </c:pt>
                <c:pt idx="1195">
                  <c:v>25</c:v>
                </c:pt>
                <c:pt idx="1196">
                  <c:v>25</c:v>
                </c:pt>
                <c:pt idx="1197">
                  <c:v>25</c:v>
                </c:pt>
                <c:pt idx="1198">
                  <c:v>25</c:v>
                </c:pt>
                <c:pt idx="1199">
                  <c:v>25</c:v>
                </c:pt>
                <c:pt idx="1200">
                  <c:v>25</c:v>
                </c:pt>
                <c:pt idx="1201">
                  <c:v>25</c:v>
                </c:pt>
                <c:pt idx="1202">
                  <c:v>25</c:v>
                </c:pt>
                <c:pt idx="1203">
                  <c:v>25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25</c:v>
                </c:pt>
                <c:pt idx="1208">
                  <c:v>25</c:v>
                </c:pt>
                <c:pt idx="1209">
                  <c:v>25</c:v>
                </c:pt>
                <c:pt idx="1210">
                  <c:v>25</c:v>
                </c:pt>
                <c:pt idx="1211">
                  <c:v>25</c:v>
                </c:pt>
                <c:pt idx="1212">
                  <c:v>25</c:v>
                </c:pt>
                <c:pt idx="1213">
                  <c:v>25</c:v>
                </c:pt>
                <c:pt idx="1214">
                  <c:v>25</c:v>
                </c:pt>
                <c:pt idx="1215">
                  <c:v>25</c:v>
                </c:pt>
                <c:pt idx="1216">
                  <c:v>25</c:v>
                </c:pt>
                <c:pt idx="1217">
                  <c:v>25</c:v>
                </c:pt>
                <c:pt idx="1218">
                  <c:v>25</c:v>
                </c:pt>
                <c:pt idx="1219">
                  <c:v>25</c:v>
                </c:pt>
                <c:pt idx="1220">
                  <c:v>25</c:v>
                </c:pt>
                <c:pt idx="1221">
                  <c:v>25</c:v>
                </c:pt>
                <c:pt idx="1222">
                  <c:v>25</c:v>
                </c:pt>
                <c:pt idx="1223">
                  <c:v>25</c:v>
                </c:pt>
                <c:pt idx="1224">
                  <c:v>25</c:v>
                </c:pt>
                <c:pt idx="1225">
                  <c:v>25</c:v>
                </c:pt>
                <c:pt idx="1226">
                  <c:v>25</c:v>
                </c:pt>
                <c:pt idx="1227">
                  <c:v>25</c:v>
                </c:pt>
                <c:pt idx="1228">
                  <c:v>25</c:v>
                </c:pt>
                <c:pt idx="1229">
                  <c:v>25</c:v>
                </c:pt>
                <c:pt idx="1230">
                  <c:v>25</c:v>
                </c:pt>
                <c:pt idx="1231">
                  <c:v>25</c:v>
                </c:pt>
                <c:pt idx="1232">
                  <c:v>25</c:v>
                </c:pt>
                <c:pt idx="1233">
                  <c:v>25</c:v>
                </c:pt>
                <c:pt idx="1234">
                  <c:v>25</c:v>
                </c:pt>
                <c:pt idx="1235">
                  <c:v>25</c:v>
                </c:pt>
                <c:pt idx="1236">
                  <c:v>25</c:v>
                </c:pt>
                <c:pt idx="1237">
                  <c:v>25</c:v>
                </c:pt>
                <c:pt idx="1238">
                  <c:v>25</c:v>
                </c:pt>
                <c:pt idx="1239">
                  <c:v>25</c:v>
                </c:pt>
                <c:pt idx="1240">
                  <c:v>25</c:v>
                </c:pt>
                <c:pt idx="1241">
                  <c:v>25</c:v>
                </c:pt>
                <c:pt idx="1242">
                  <c:v>25</c:v>
                </c:pt>
                <c:pt idx="1243">
                  <c:v>25</c:v>
                </c:pt>
                <c:pt idx="1244">
                  <c:v>25</c:v>
                </c:pt>
                <c:pt idx="1245">
                  <c:v>25</c:v>
                </c:pt>
                <c:pt idx="1246">
                  <c:v>25</c:v>
                </c:pt>
                <c:pt idx="1247">
                  <c:v>25</c:v>
                </c:pt>
                <c:pt idx="1248">
                  <c:v>25</c:v>
                </c:pt>
                <c:pt idx="1249">
                  <c:v>25</c:v>
                </c:pt>
                <c:pt idx="1250">
                  <c:v>25</c:v>
                </c:pt>
                <c:pt idx="1251">
                  <c:v>25</c:v>
                </c:pt>
                <c:pt idx="1252">
                  <c:v>25</c:v>
                </c:pt>
                <c:pt idx="1253">
                  <c:v>25</c:v>
                </c:pt>
                <c:pt idx="1254">
                  <c:v>25</c:v>
                </c:pt>
                <c:pt idx="1255">
                  <c:v>25</c:v>
                </c:pt>
                <c:pt idx="1256">
                  <c:v>25</c:v>
                </c:pt>
                <c:pt idx="1257">
                  <c:v>25</c:v>
                </c:pt>
                <c:pt idx="1258">
                  <c:v>25</c:v>
                </c:pt>
                <c:pt idx="1259">
                  <c:v>25</c:v>
                </c:pt>
                <c:pt idx="1260">
                  <c:v>25</c:v>
                </c:pt>
                <c:pt idx="1261">
                  <c:v>25</c:v>
                </c:pt>
                <c:pt idx="1262">
                  <c:v>25</c:v>
                </c:pt>
                <c:pt idx="1263">
                  <c:v>25</c:v>
                </c:pt>
                <c:pt idx="1264">
                  <c:v>25</c:v>
                </c:pt>
                <c:pt idx="1265">
                  <c:v>25</c:v>
                </c:pt>
                <c:pt idx="1266">
                  <c:v>25</c:v>
                </c:pt>
                <c:pt idx="1267">
                  <c:v>25</c:v>
                </c:pt>
                <c:pt idx="1268">
                  <c:v>25</c:v>
                </c:pt>
                <c:pt idx="1269">
                  <c:v>25</c:v>
                </c:pt>
                <c:pt idx="1270">
                  <c:v>25</c:v>
                </c:pt>
                <c:pt idx="1271">
                  <c:v>25</c:v>
                </c:pt>
                <c:pt idx="1272">
                  <c:v>25</c:v>
                </c:pt>
                <c:pt idx="1273">
                  <c:v>25</c:v>
                </c:pt>
                <c:pt idx="1274">
                  <c:v>25</c:v>
                </c:pt>
                <c:pt idx="1275">
                  <c:v>25</c:v>
                </c:pt>
                <c:pt idx="1276">
                  <c:v>25</c:v>
                </c:pt>
                <c:pt idx="1277">
                  <c:v>25</c:v>
                </c:pt>
                <c:pt idx="1278">
                  <c:v>25</c:v>
                </c:pt>
                <c:pt idx="1279">
                  <c:v>25</c:v>
                </c:pt>
                <c:pt idx="1280">
                  <c:v>25</c:v>
                </c:pt>
                <c:pt idx="1281">
                  <c:v>25</c:v>
                </c:pt>
                <c:pt idx="1282">
                  <c:v>25</c:v>
                </c:pt>
                <c:pt idx="1283">
                  <c:v>25</c:v>
                </c:pt>
                <c:pt idx="1284">
                  <c:v>25</c:v>
                </c:pt>
                <c:pt idx="1285">
                  <c:v>25</c:v>
                </c:pt>
                <c:pt idx="1286">
                  <c:v>25</c:v>
                </c:pt>
                <c:pt idx="1287">
                  <c:v>25</c:v>
                </c:pt>
                <c:pt idx="1288">
                  <c:v>25</c:v>
                </c:pt>
                <c:pt idx="1289">
                  <c:v>25</c:v>
                </c:pt>
                <c:pt idx="1290">
                  <c:v>25</c:v>
                </c:pt>
                <c:pt idx="1291">
                  <c:v>25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</c:v>
                </c:pt>
                <c:pt idx="1296">
                  <c:v>25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25</c:v>
                </c:pt>
                <c:pt idx="1312">
                  <c:v>25</c:v>
                </c:pt>
                <c:pt idx="1313">
                  <c:v>25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25</c:v>
                </c:pt>
                <c:pt idx="1324">
                  <c:v>25</c:v>
                </c:pt>
                <c:pt idx="1325">
                  <c:v>25</c:v>
                </c:pt>
                <c:pt idx="1326">
                  <c:v>25</c:v>
                </c:pt>
                <c:pt idx="1327">
                  <c:v>25</c:v>
                </c:pt>
                <c:pt idx="1328">
                  <c:v>25</c:v>
                </c:pt>
                <c:pt idx="1329">
                  <c:v>25</c:v>
                </c:pt>
                <c:pt idx="1330">
                  <c:v>25</c:v>
                </c:pt>
                <c:pt idx="1331">
                  <c:v>25</c:v>
                </c:pt>
                <c:pt idx="1332">
                  <c:v>25</c:v>
                </c:pt>
                <c:pt idx="1333">
                  <c:v>25</c:v>
                </c:pt>
                <c:pt idx="1334">
                  <c:v>25</c:v>
                </c:pt>
                <c:pt idx="1335">
                  <c:v>25</c:v>
                </c:pt>
                <c:pt idx="1336">
                  <c:v>25</c:v>
                </c:pt>
                <c:pt idx="1337">
                  <c:v>25</c:v>
                </c:pt>
                <c:pt idx="1338">
                  <c:v>25</c:v>
                </c:pt>
                <c:pt idx="1339">
                  <c:v>25</c:v>
                </c:pt>
                <c:pt idx="1340">
                  <c:v>25</c:v>
                </c:pt>
                <c:pt idx="1341">
                  <c:v>25</c:v>
                </c:pt>
                <c:pt idx="1342">
                  <c:v>25</c:v>
                </c:pt>
                <c:pt idx="1343">
                  <c:v>25</c:v>
                </c:pt>
                <c:pt idx="1344">
                  <c:v>25</c:v>
                </c:pt>
                <c:pt idx="1345">
                  <c:v>25</c:v>
                </c:pt>
                <c:pt idx="1346">
                  <c:v>25</c:v>
                </c:pt>
                <c:pt idx="1347">
                  <c:v>25</c:v>
                </c:pt>
                <c:pt idx="1348">
                  <c:v>25</c:v>
                </c:pt>
                <c:pt idx="1349">
                  <c:v>25</c:v>
                </c:pt>
                <c:pt idx="1350">
                  <c:v>25</c:v>
                </c:pt>
                <c:pt idx="1351">
                  <c:v>25</c:v>
                </c:pt>
                <c:pt idx="1352">
                  <c:v>25</c:v>
                </c:pt>
                <c:pt idx="1353">
                  <c:v>25</c:v>
                </c:pt>
                <c:pt idx="1354">
                  <c:v>25</c:v>
                </c:pt>
                <c:pt idx="1355">
                  <c:v>25</c:v>
                </c:pt>
                <c:pt idx="1356">
                  <c:v>25</c:v>
                </c:pt>
                <c:pt idx="1357">
                  <c:v>25</c:v>
                </c:pt>
                <c:pt idx="1358">
                  <c:v>25</c:v>
                </c:pt>
                <c:pt idx="1359">
                  <c:v>25</c:v>
                </c:pt>
                <c:pt idx="1360">
                  <c:v>25</c:v>
                </c:pt>
                <c:pt idx="1361">
                  <c:v>25</c:v>
                </c:pt>
                <c:pt idx="1362">
                  <c:v>25</c:v>
                </c:pt>
                <c:pt idx="1363">
                  <c:v>25</c:v>
                </c:pt>
                <c:pt idx="1364">
                  <c:v>25</c:v>
                </c:pt>
                <c:pt idx="1365">
                  <c:v>25</c:v>
                </c:pt>
                <c:pt idx="1366">
                  <c:v>25</c:v>
                </c:pt>
                <c:pt idx="1367">
                  <c:v>25</c:v>
                </c:pt>
                <c:pt idx="1368">
                  <c:v>25</c:v>
                </c:pt>
                <c:pt idx="1369">
                  <c:v>25</c:v>
                </c:pt>
                <c:pt idx="1370">
                  <c:v>25</c:v>
                </c:pt>
                <c:pt idx="1371">
                  <c:v>25</c:v>
                </c:pt>
                <c:pt idx="1372">
                  <c:v>25</c:v>
                </c:pt>
                <c:pt idx="1373">
                  <c:v>25</c:v>
                </c:pt>
                <c:pt idx="1374">
                  <c:v>25</c:v>
                </c:pt>
                <c:pt idx="1375">
                  <c:v>25</c:v>
                </c:pt>
                <c:pt idx="1376">
                  <c:v>25</c:v>
                </c:pt>
                <c:pt idx="1377">
                  <c:v>25</c:v>
                </c:pt>
                <c:pt idx="1378">
                  <c:v>25</c:v>
                </c:pt>
                <c:pt idx="1379">
                  <c:v>25</c:v>
                </c:pt>
                <c:pt idx="1380">
                  <c:v>25</c:v>
                </c:pt>
                <c:pt idx="1381">
                  <c:v>25</c:v>
                </c:pt>
                <c:pt idx="1382">
                  <c:v>25</c:v>
                </c:pt>
                <c:pt idx="1383">
                  <c:v>25</c:v>
                </c:pt>
                <c:pt idx="1384">
                  <c:v>25</c:v>
                </c:pt>
                <c:pt idx="1385">
                  <c:v>25</c:v>
                </c:pt>
                <c:pt idx="1386">
                  <c:v>25</c:v>
                </c:pt>
                <c:pt idx="1387">
                  <c:v>25</c:v>
                </c:pt>
                <c:pt idx="1388">
                  <c:v>25</c:v>
                </c:pt>
                <c:pt idx="1389">
                  <c:v>25</c:v>
                </c:pt>
                <c:pt idx="1390">
                  <c:v>25</c:v>
                </c:pt>
                <c:pt idx="1391">
                  <c:v>25</c:v>
                </c:pt>
                <c:pt idx="1392">
                  <c:v>25</c:v>
                </c:pt>
                <c:pt idx="1393">
                  <c:v>25</c:v>
                </c:pt>
                <c:pt idx="1394">
                  <c:v>25</c:v>
                </c:pt>
                <c:pt idx="1395">
                  <c:v>25</c:v>
                </c:pt>
                <c:pt idx="1396">
                  <c:v>25</c:v>
                </c:pt>
                <c:pt idx="1397">
                  <c:v>25</c:v>
                </c:pt>
                <c:pt idx="1398">
                  <c:v>25</c:v>
                </c:pt>
                <c:pt idx="1399">
                  <c:v>25</c:v>
                </c:pt>
                <c:pt idx="1400">
                  <c:v>25</c:v>
                </c:pt>
                <c:pt idx="1401">
                  <c:v>25</c:v>
                </c:pt>
                <c:pt idx="1402">
                  <c:v>25</c:v>
                </c:pt>
                <c:pt idx="1403">
                  <c:v>25</c:v>
                </c:pt>
                <c:pt idx="1404">
                  <c:v>25</c:v>
                </c:pt>
                <c:pt idx="1405">
                  <c:v>25</c:v>
                </c:pt>
                <c:pt idx="1406">
                  <c:v>25</c:v>
                </c:pt>
                <c:pt idx="1407">
                  <c:v>25</c:v>
                </c:pt>
                <c:pt idx="1408">
                  <c:v>25</c:v>
                </c:pt>
                <c:pt idx="1409">
                  <c:v>25</c:v>
                </c:pt>
                <c:pt idx="1410">
                  <c:v>25</c:v>
                </c:pt>
                <c:pt idx="1411">
                  <c:v>25</c:v>
                </c:pt>
                <c:pt idx="1412">
                  <c:v>25</c:v>
                </c:pt>
                <c:pt idx="1413">
                  <c:v>25</c:v>
                </c:pt>
                <c:pt idx="1414">
                  <c:v>25</c:v>
                </c:pt>
                <c:pt idx="1415">
                  <c:v>25</c:v>
                </c:pt>
                <c:pt idx="1416">
                  <c:v>25</c:v>
                </c:pt>
                <c:pt idx="1417">
                  <c:v>25</c:v>
                </c:pt>
                <c:pt idx="1418">
                  <c:v>25</c:v>
                </c:pt>
                <c:pt idx="1419">
                  <c:v>25</c:v>
                </c:pt>
                <c:pt idx="1420">
                  <c:v>25</c:v>
                </c:pt>
                <c:pt idx="1421">
                  <c:v>25</c:v>
                </c:pt>
                <c:pt idx="1422">
                  <c:v>25</c:v>
                </c:pt>
                <c:pt idx="1423">
                  <c:v>25</c:v>
                </c:pt>
                <c:pt idx="1424">
                  <c:v>25</c:v>
                </c:pt>
                <c:pt idx="1425">
                  <c:v>25</c:v>
                </c:pt>
                <c:pt idx="1426">
                  <c:v>25</c:v>
                </c:pt>
                <c:pt idx="1427">
                  <c:v>25</c:v>
                </c:pt>
                <c:pt idx="1428">
                  <c:v>25</c:v>
                </c:pt>
                <c:pt idx="1429">
                  <c:v>25</c:v>
                </c:pt>
                <c:pt idx="1430">
                  <c:v>25</c:v>
                </c:pt>
                <c:pt idx="1431">
                  <c:v>25</c:v>
                </c:pt>
                <c:pt idx="1432">
                  <c:v>25</c:v>
                </c:pt>
                <c:pt idx="1433">
                  <c:v>25</c:v>
                </c:pt>
                <c:pt idx="1434">
                  <c:v>25</c:v>
                </c:pt>
                <c:pt idx="1435">
                  <c:v>25</c:v>
                </c:pt>
                <c:pt idx="1436">
                  <c:v>25</c:v>
                </c:pt>
                <c:pt idx="1437">
                  <c:v>25</c:v>
                </c:pt>
                <c:pt idx="1438">
                  <c:v>25</c:v>
                </c:pt>
                <c:pt idx="1439">
                  <c:v>25</c:v>
                </c:pt>
                <c:pt idx="1440">
                  <c:v>25</c:v>
                </c:pt>
                <c:pt idx="1441">
                  <c:v>25</c:v>
                </c:pt>
                <c:pt idx="1442">
                  <c:v>25</c:v>
                </c:pt>
                <c:pt idx="1443">
                  <c:v>25</c:v>
                </c:pt>
                <c:pt idx="1444">
                  <c:v>25</c:v>
                </c:pt>
                <c:pt idx="1445">
                  <c:v>25</c:v>
                </c:pt>
                <c:pt idx="1446">
                  <c:v>25</c:v>
                </c:pt>
                <c:pt idx="1447">
                  <c:v>25</c:v>
                </c:pt>
                <c:pt idx="1448">
                  <c:v>25</c:v>
                </c:pt>
                <c:pt idx="1449">
                  <c:v>25</c:v>
                </c:pt>
                <c:pt idx="1450">
                  <c:v>25</c:v>
                </c:pt>
                <c:pt idx="1451">
                  <c:v>25</c:v>
                </c:pt>
                <c:pt idx="1452">
                  <c:v>25</c:v>
                </c:pt>
                <c:pt idx="1453">
                  <c:v>25</c:v>
                </c:pt>
                <c:pt idx="1454">
                  <c:v>25</c:v>
                </c:pt>
                <c:pt idx="1455">
                  <c:v>25</c:v>
                </c:pt>
                <c:pt idx="1456">
                  <c:v>25</c:v>
                </c:pt>
                <c:pt idx="1457">
                  <c:v>25</c:v>
                </c:pt>
                <c:pt idx="1458">
                  <c:v>25</c:v>
                </c:pt>
                <c:pt idx="1459">
                  <c:v>25</c:v>
                </c:pt>
                <c:pt idx="1460">
                  <c:v>25</c:v>
                </c:pt>
                <c:pt idx="1461">
                  <c:v>25</c:v>
                </c:pt>
                <c:pt idx="1462">
                  <c:v>25</c:v>
                </c:pt>
                <c:pt idx="1463">
                  <c:v>25</c:v>
                </c:pt>
                <c:pt idx="1464">
                  <c:v>25</c:v>
                </c:pt>
                <c:pt idx="1465">
                  <c:v>25</c:v>
                </c:pt>
                <c:pt idx="1466">
                  <c:v>25</c:v>
                </c:pt>
                <c:pt idx="1467">
                  <c:v>25</c:v>
                </c:pt>
                <c:pt idx="1468">
                  <c:v>25</c:v>
                </c:pt>
                <c:pt idx="1469">
                  <c:v>25</c:v>
                </c:pt>
                <c:pt idx="1470">
                  <c:v>25</c:v>
                </c:pt>
                <c:pt idx="1471">
                  <c:v>25</c:v>
                </c:pt>
                <c:pt idx="1472">
                  <c:v>25</c:v>
                </c:pt>
                <c:pt idx="1473">
                  <c:v>25</c:v>
                </c:pt>
                <c:pt idx="1474">
                  <c:v>25</c:v>
                </c:pt>
                <c:pt idx="1475">
                  <c:v>25</c:v>
                </c:pt>
                <c:pt idx="1476">
                  <c:v>25</c:v>
                </c:pt>
                <c:pt idx="1477">
                  <c:v>25</c:v>
                </c:pt>
                <c:pt idx="1478">
                  <c:v>25</c:v>
                </c:pt>
                <c:pt idx="1479">
                  <c:v>25</c:v>
                </c:pt>
                <c:pt idx="1480">
                  <c:v>25</c:v>
                </c:pt>
                <c:pt idx="1481">
                  <c:v>25</c:v>
                </c:pt>
                <c:pt idx="1482">
                  <c:v>25</c:v>
                </c:pt>
                <c:pt idx="1483">
                  <c:v>25</c:v>
                </c:pt>
                <c:pt idx="1484">
                  <c:v>25</c:v>
                </c:pt>
                <c:pt idx="1485">
                  <c:v>25</c:v>
                </c:pt>
                <c:pt idx="1486">
                  <c:v>25</c:v>
                </c:pt>
                <c:pt idx="1487">
                  <c:v>25</c:v>
                </c:pt>
                <c:pt idx="1488">
                  <c:v>25</c:v>
                </c:pt>
                <c:pt idx="1489">
                  <c:v>25</c:v>
                </c:pt>
                <c:pt idx="1490">
                  <c:v>25</c:v>
                </c:pt>
                <c:pt idx="1491">
                  <c:v>25</c:v>
                </c:pt>
                <c:pt idx="1492">
                  <c:v>25</c:v>
                </c:pt>
                <c:pt idx="1493">
                  <c:v>25</c:v>
                </c:pt>
                <c:pt idx="1494">
                  <c:v>25</c:v>
                </c:pt>
                <c:pt idx="1495">
                  <c:v>25</c:v>
                </c:pt>
                <c:pt idx="1496">
                  <c:v>25</c:v>
                </c:pt>
                <c:pt idx="1497">
                  <c:v>25</c:v>
                </c:pt>
                <c:pt idx="1498">
                  <c:v>25</c:v>
                </c:pt>
                <c:pt idx="1499">
                  <c:v>25</c:v>
                </c:pt>
                <c:pt idx="1500">
                  <c:v>25</c:v>
                </c:pt>
                <c:pt idx="1501">
                  <c:v>25</c:v>
                </c:pt>
                <c:pt idx="1502">
                  <c:v>25</c:v>
                </c:pt>
                <c:pt idx="1503">
                  <c:v>25</c:v>
                </c:pt>
                <c:pt idx="1504">
                  <c:v>25</c:v>
                </c:pt>
                <c:pt idx="1505">
                  <c:v>25</c:v>
                </c:pt>
                <c:pt idx="1506">
                  <c:v>25</c:v>
                </c:pt>
                <c:pt idx="1507">
                  <c:v>25</c:v>
                </c:pt>
                <c:pt idx="1508">
                  <c:v>25</c:v>
                </c:pt>
                <c:pt idx="1509">
                  <c:v>25</c:v>
                </c:pt>
                <c:pt idx="1510">
                  <c:v>25</c:v>
                </c:pt>
                <c:pt idx="1511">
                  <c:v>25</c:v>
                </c:pt>
                <c:pt idx="1512">
                  <c:v>25</c:v>
                </c:pt>
                <c:pt idx="1513">
                  <c:v>25</c:v>
                </c:pt>
                <c:pt idx="1514">
                  <c:v>25</c:v>
                </c:pt>
                <c:pt idx="1515">
                  <c:v>25</c:v>
                </c:pt>
                <c:pt idx="1516">
                  <c:v>25</c:v>
                </c:pt>
                <c:pt idx="1517">
                  <c:v>25</c:v>
                </c:pt>
                <c:pt idx="1518">
                  <c:v>25</c:v>
                </c:pt>
                <c:pt idx="1519">
                  <c:v>25</c:v>
                </c:pt>
                <c:pt idx="1520">
                  <c:v>25</c:v>
                </c:pt>
                <c:pt idx="1521">
                  <c:v>25</c:v>
                </c:pt>
                <c:pt idx="1522">
                  <c:v>25</c:v>
                </c:pt>
                <c:pt idx="1523">
                  <c:v>25</c:v>
                </c:pt>
                <c:pt idx="1524">
                  <c:v>25</c:v>
                </c:pt>
                <c:pt idx="1525">
                  <c:v>25</c:v>
                </c:pt>
                <c:pt idx="1526">
                  <c:v>25</c:v>
                </c:pt>
                <c:pt idx="1527">
                  <c:v>25</c:v>
                </c:pt>
                <c:pt idx="1528">
                  <c:v>25</c:v>
                </c:pt>
                <c:pt idx="1529">
                  <c:v>25</c:v>
                </c:pt>
                <c:pt idx="1530">
                  <c:v>25</c:v>
                </c:pt>
                <c:pt idx="1531">
                  <c:v>25</c:v>
                </c:pt>
                <c:pt idx="1532">
                  <c:v>25</c:v>
                </c:pt>
                <c:pt idx="1533">
                  <c:v>25</c:v>
                </c:pt>
                <c:pt idx="1534">
                  <c:v>25</c:v>
                </c:pt>
                <c:pt idx="1535">
                  <c:v>25</c:v>
                </c:pt>
                <c:pt idx="1536">
                  <c:v>25</c:v>
                </c:pt>
                <c:pt idx="1537">
                  <c:v>25</c:v>
                </c:pt>
                <c:pt idx="1538">
                  <c:v>25</c:v>
                </c:pt>
                <c:pt idx="1539">
                  <c:v>25</c:v>
                </c:pt>
                <c:pt idx="1540">
                  <c:v>25</c:v>
                </c:pt>
                <c:pt idx="1541">
                  <c:v>25</c:v>
                </c:pt>
                <c:pt idx="1542">
                  <c:v>25</c:v>
                </c:pt>
                <c:pt idx="1543">
                  <c:v>25</c:v>
                </c:pt>
                <c:pt idx="1544">
                  <c:v>25</c:v>
                </c:pt>
                <c:pt idx="1545">
                  <c:v>25</c:v>
                </c:pt>
                <c:pt idx="1546">
                  <c:v>25</c:v>
                </c:pt>
                <c:pt idx="1547">
                  <c:v>25</c:v>
                </c:pt>
                <c:pt idx="1548">
                  <c:v>25</c:v>
                </c:pt>
                <c:pt idx="1549">
                  <c:v>25</c:v>
                </c:pt>
                <c:pt idx="1550">
                  <c:v>25</c:v>
                </c:pt>
                <c:pt idx="1551">
                  <c:v>25</c:v>
                </c:pt>
                <c:pt idx="1552">
                  <c:v>25</c:v>
                </c:pt>
                <c:pt idx="1553">
                  <c:v>25</c:v>
                </c:pt>
                <c:pt idx="1554">
                  <c:v>25</c:v>
                </c:pt>
                <c:pt idx="1555">
                  <c:v>25</c:v>
                </c:pt>
                <c:pt idx="1556">
                  <c:v>25</c:v>
                </c:pt>
                <c:pt idx="1557">
                  <c:v>25</c:v>
                </c:pt>
                <c:pt idx="1558">
                  <c:v>25</c:v>
                </c:pt>
                <c:pt idx="1559">
                  <c:v>25</c:v>
                </c:pt>
                <c:pt idx="1560">
                  <c:v>25</c:v>
                </c:pt>
                <c:pt idx="1561">
                  <c:v>25</c:v>
                </c:pt>
                <c:pt idx="1562">
                  <c:v>25</c:v>
                </c:pt>
                <c:pt idx="1563">
                  <c:v>25</c:v>
                </c:pt>
                <c:pt idx="1564">
                  <c:v>25</c:v>
                </c:pt>
                <c:pt idx="1565">
                  <c:v>25</c:v>
                </c:pt>
                <c:pt idx="1566">
                  <c:v>25</c:v>
                </c:pt>
                <c:pt idx="1567">
                  <c:v>25</c:v>
                </c:pt>
                <c:pt idx="1568">
                  <c:v>25</c:v>
                </c:pt>
                <c:pt idx="1569">
                  <c:v>25</c:v>
                </c:pt>
                <c:pt idx="1570">
                  <c:v>25</c:v>
                </c:pt>
                <c:pt idx="1571">
                  <c:v>25</c:v>
                </c:pt>
                <c:pt idx="1572">
                  <c:v>25</c:v>
                </c:pt>
                <c:pt idx="1573">
                  <c:v>25</c:v>
                </c:pt>
                <c:pt idx="1574">
                  <c:v>25</c:v>
                </c:pt>
                <c:pt idx="1575">
                  <c:v>25</c:v>
                </c:pt>
                <c:pt idx="1576">
                  <c:v>25</c:v>
                </c:pt>
                <c:pt idx="1577">
                  <c:v>25</c:v>
                </c:pt>
                <c:pt idx="1578">
                  <c:v>25</c:v>
                </c:pt>
                <c:pt idx="1579">
                  <c:v>25</c:v>
                </c:pt>
                <c:pt idx="1580">
                  <c:v>25</c:v>
                </c:pt>
                <c:pt idx="1581">
                  <c:v>25</c:v>
                </c:pt>
                <c:pt idx="1582">
                  <c:v>25</c:v>
                </c:pt>
                <c:pt idx="1583">
                  <c:v>25</c:v>
                </c:pt>
                <c:pt idx="1584">
                  <c:v>25</c:v>
                </c:pt>
                <c:pt idx="1585">
                  <c:v>25</c:v>
                </c:pt>
                <c:pt idx="1586">
                  <c:v>25</c:v>
                </c:pt>
                <c:pt idx="1587">
                  <c:v>25</c:v>
                </c:pt>
                <c:pt idx="1588">
                  <c:v>25</c:v>
                </c:pt>
                <c:pt idx="1589">
                  <c:v>25</c:v>
                </c:pt>
                <c:pt idx="1590">
                  <c:v>25</c:v>
                </c:pt>
                <c:pt idx="1591">
                  <c:v>25</c:v>
                </c:pt>
                <c:pt idx="1592">
                  <c:v>25</c:v>
                </c:pt>
                <c:pt idx="1593">
                  <c:v>25</c:v>
                </c:pt>
                <c:pt idx="1594">
                  <c:v>25</c:v>
                </c:pt>
                <c:pt idx="1595">
                  <c:v>25</c:v>
                </c:pt>
                <c:pt idx="1596">
                  <c:v>25</c:v>
                </c:pt>
                <c:pt idx="1597">
                  <c:v>25</c:v>
                </c:pt>
                <c:pt idx="1598">
                  <c:v>25</c:v>
                </c:pt>
                <c:pt idx="1599">
                  <c:v>25</c:v>
                </c:pt>
                <c:pt idx="1600">
                  <c:v>25</c:v>
                </c:pt>
                <c:pt idx="1601">
                  <c:v>25</c:v>
                </c:pt>
                <c:pt idx="1602">
                  <c:v>25</c:v>
                </c:pt>
                <c:pt idx="1603">
                  <c:v>25</c:v>
                </c:pt>
                <c:pt idx="1604">
                  <c:v>25</c:v>
                </c:pt>
                <c:pt idx="1605">
                  <c:v>25</c:v>
                </c:pt>
                <c:pt idx="1606">
                  <c:v>25</c:v>
                </c:pt>
                <c:pt idx="1607">
                  <c:v>25</c:v>
                </c:pt>
                <c:pt idx="1608">
                  <c:v>25</c:v>
                </c:pt>
                <c:pt idx="1609">
                  <c:v>25</c:v>
                </c:pt>
                <c:pt idx="1610">
                  <c:v>25</c:v>
                </c:pt>
                <c:pt idx="1611">
                  <c:v>25</c:v>
                </c:pt>
                <c:pt idx="1612">
                  <c:v>25</c:v>
                </c:pt>
                <c:pt idx="1613">
                  <c:v>25</c:v>
                </c:pt>
                <c:pt idx="1614">
                  <c:v>25</c:v>
                </c:pt>
                <c:pt idx="1615">
                  <c:v>25</c:v>
                </c:pt>
                <c:pt idx="1616">
                  <c:v>25</c:v>
                </c:pt>
                <c:pt idx="1617">
                  <c:v>25</c:v>
                </c:pt>
                <c:pt idx="1618">
                  <c:v>25</c:v>
                </c:pt>
                <c:pt idx="1619">
                  <c:v>25</c:v>
                </c:pt>
                <c:pt idx="1620">
                  <c:v>25</c:v>
                </c:pt>
                <c:pt idx="1621">
                  <c:v>25</c:v>
                </c:pt>
                <c:pt idx="1622">
                  <c:v>25</c:v>
                </c:pt>
                <c:pt idx="1623">
                  <c:v>25</c:v>
                </c:pt>
                <c:pt idx="1624">
                  <c:v>25</c:v>
                </c:pt>
                <c:pt idx="1625">
                  <c:v>25</c:v>
                </c:pt>
                <c:pt idx="1626">
                  <c:v>25</c:v>
                </c:pt>
                <c:pt idx="1627">
                  <c:v>25</c:v>
                </c:pt>
                <c:pt idx="1628">
                  <c:v>25</c:v>
                </c:pt>
                <c:pt idx="1629">
                  <c:v>25</c:v>
                </c:pt>
                <c:pt idx="1630">
                  <c:v>25</c:v>
                </c:pt>
                <c:pt idx="1631">
                  <c:v>25</c:v>
                </c:pt>
                <c:pt idx="1632">
                  <c:v>25</c:v>
                </c:pt>
                <c:pt idx="1633">
                  <c:v>25</c:v>
                </c:pt>
                <c:pt idx="1634">
                  <c:v>25</c:v>
                </c:pt>
                <c:pt idx="1635">
                  <c:v>25</c:v>
                </c:pt>
                <c:pt idx="1636">
                  <c:v>25</c:v>
                </c:pt>
                <c:pt idx="1637">
                  <c:v>25</c:v>
                </c:pt>
                <c:pt idx="1638">
                  <c:v>25</c:v>
                </c:pt>
                <c:pt idx="1639">
                  <c:v>25</c:v>
                </c:pt>
                <c:pt idx="1640">
                  <c:v>25</c:v>
                </c:pt>
                <c:pt idx="1641">
                  <c:v>25</c:v>
                </c:pt>
                <c:pt idx="1642">
                  <c:v>25</c:v>
                </c:pt>
                <c:pt idx="1643">
                  <c:v>25</c:v>
                </c:pt>
                <c:pt idx="1644">
                  <c:v>25</c:v>
                </c:pt>
                <c:pt idx="1645">
                  <c:v>25</c:v>
                </c:pt>
                <c:pt idx="1646">
                  <c:v>25</c:v>
                </c:pt>
                <c:pt idx="1647">
                  <c:v>25</c:v>
                </c:pt>
                <c:pt idx="1648">
                  <c:v>25</c:v>
                </c:pt>
                <c:pt idx="1649">
                  <c:v>25</c:v>
                </c:pt>
                <c:pt idx="1650">
                  <c:v>25</c:v>
                </c:pt>
                <c:pt idx="1651">
                  <c:v>25</c:v>
                </c:pt>
                <c:pt idx="1652">
                  <c:v>25</c:v>
                </c:pt>
                <c:pt idx="1653">
                  <c:v>25</c:v>
                </c:pt>
                <c:pt idx="1654">
                  <c:v>25</c:v>
                </c:pt>
                <c:pt idx="1655">
                  <c:v>25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</c:v>
                </c:pt>
                <c:pt idx="1666">
                  <c:v>25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25</c:v>
                </c:pt>
                <c:pt idx="1685">
                  <c:v>25</c:v>
                </c:pt>
                <c:pt idx="1686">
                  <c:v>25</c:v>
                </c:pt>
                <c:pt idx="1687">
                  <c:v>25</c:v>
                </c:pt>
                <c:pt idx="1688">
                  <c:v>25</c:v>
                </c:pt>
                <c:pt idx="1689">
                  <c:v>25</c:v>
                </c:pt>
                <c:pt idx="1690">
                  <c:v>25</c:v>
                </c:pt>
                <c:pt idx="1691">
                  <c:v>25</c:v>
                </c:pt>
                <c:pt idx="1692">
                  <c:v>25</c:v>
                </c:pt>
                <c:pt idx="1693">
                  <c:v>25</c:v>
                </c:pt>
                <c:pt idx="1694">
                  <c:v>25</c:v>
                </c:pt>
                <c:pt idx="1695">
                  <c:v>25</c:v>
                </c:pt>
                <c:pt idx="1696">
                  <c:v>25</c:v>
                </c:pt>
                <c:pt idx="1697">
                  <c:v>25</c:v>
                </c:pt>
                <c:pt idx="1698">
                  <c:v>25</c:v>
                </c:pt>
                <c:pt idx="1699">
                  <c:v>25</c:v>
                </c:pt>
                <c:pt idx="1700">
                  <c:v>25</c:v>
                </c:pt>
                <c:pt idx="1701">
                  <c:v>25</c:v>
                </c:pt>
                <c:pt idx="1702">
                  <c:v>25</c:v>
                </c:pt>
                <c:pt idx="1703">
                  <c:v>25</c:v>
                </c:pt>
                <c:pt idx="1704">
                  <c:v>25</c:v>
                </c:pt>
                <c:pt idx="1705">
                  <c:v>25</c:v>
                </c:pt>
                <c:pt idx="1706">
                  <c:v>25</c:v>
                </c:pt>
                <c:pt idx="1707">
                  <c:v>25</c:v>
                </c:pt>
                <c:pt idx="1708">
                  <c:v>25</c:v>
                </c:pt>
                <c:pt idx="1709">
                  <c:v>25</c:v>
                </c:pt>
                <c:pt idx="1710">
                  <c:v>25</c:v>
                </c:pt>
                <c:pt idx="1711">
                  <c:v>25</c:v>
                </c:pt>
                <c:pt idx="1712">
                  <c:v>25</c:v>
                </c:pt>
                <c:pt idx="1713">
                  <c:v>25</c:v>
                </c:pt>
                <c:pt idx="1714">
                  <c:v>25</c:v>
                </c:pt>
                <c:pt idx="1715">
                  <c:v>25</c:v>
                </c:pt>
                <c:pt idx="1716">
                  <c:v>25</c:v>
                </c:pt>
                <c:pt idx="1717">
                  <c:v>25</c:v>
                </c:pt>
                <c:pt idx="1718">
                  <c:v>25</c:v>
                </c:pt>
                <c:pt idx="1719">
                  <c:v>25</c:v>
                </c:pt>
                <c:pt idx="1720">
                  <c:v>25</c:v>
                </c:pt>
                <c:pt idx="1721">
                  <c:v>25</c:v>
                </c:pt>
                <c:pt idx="1722">
                  <c:v>25</c:v>
                </c:pt>
                <c:pt idx="1723">
                  <c:v>25</c:v>
                </c:pt>
                <c:pt idx="1724">
                  <c:v>25</c:v>
                </c:pt>
                <c:pt idx="1725">
                  <c:v>25</c:v>
                </c:pt>
                <c:pt idx="1726">
                  <c:v>25</c:v>
                </c:pt>
                <c:pt idx="1727">
                  <c:v>25</c:v>
                </c:pt>
                <c:pt idx="1728">
                  <c:v>25</c:v>
                </c:pt>
                <c:pt idx="1729">
                  <c:v>25</c:v>
                </c:pt>
                <c:pt idx="1730">
                  <c:v>25</c:v>
                </c:pt>
                <c:pt idx="1731">
                  <c:v>25</c:v>
                </c:pt>
                <c:pt idx="1732">
                  <c:v>25</c:v>
                </c:pt>
                <c:pt idx="1733">
                  <c:v>25</c:v>
                </c:pt>
                <c:pt idx="1734">
                  <c:v>25</c:v>
                </c:pt>
                <c:pt idx="1735">
                  <c:v>25</c:v>
                </c:pt>
                <c:pt idx="1736">
                  <c:v>25</c:v>
                </c:pt>
                <c:pt idx="1737">
                  <c:v>25</c:v>
                </c:pt>
                <c:pt idx="1738">
                  <c:v>25</c:v>
                </c:pt>
                <c:pt idx="1739">
                  <c:v>25</c:v>
                </c:pt>
                <c:pt idx="1740">
                  <c:v>25</c:v>
                </c:pt>
                <c:pt idx="1741">
                  <c:v>25</c:v>
                </c:pt>
                <c:pt idx="1742">
                  <c:v>25</c:v>
                </c:pt>
                <c:pt idx="1743">
                  <c:v>25</c:v>
                </c:pt>
                <c:pt idx="1744">
                  <c:v>25</c:v>
                </c:pt>
                <c:pt idx="1745">
                  <c:v>25</c:v>
                </c:pt>
                <c:pt idx="1746">
                  <c:v>25</c:v>
                </c:pt>
                <c:pt idx="1747">
                  <c:v>25</c:v>
                </c:pt>
                <c:pt idx="1748">
                  <c:v>25</c:v>
                </c:pt>
                <c:pt idx="1749">
                  <c:v>25</c:v>
                </c:pt>
                <c:pt idx="1750">
                  <c:v>25</c:v>
                </c:pt>
                <c:pt idx="1751">
                  <c:v>25</c:v>
                </c:pt>
                <c:pt idx="1752">
                  <c:v>25</c:v>
                </c:pt>
                <c:pt idx="1753">
                  <c:v>25</c:v>
                </c:pt>
                <c:pt idx="1754">
                  <c:v>25</c:v>
                </c:pt>
                <c:pt idx="1755">
                  <c:v>25</c:v>
                </c:pt>
                <c:pt idx="1756">
                  <c:v>25</c:v>
                </c:pt>
                <c:pt idx="1757">
                  <c:v>25</c:v>
                </c:pt>
                <c:pt idx="1758">
                  <c:v>25</c:v>
                </c:pt>
                <c:pt idx="1759">
                  <c:v>25</c:v>
                </c:pt>
                <c:pt idx="1760">
                  <c:v>25</c:v>
                </c:pt>
                <c:pt idx="1761">
                  <c:v>25</c:v>
                </c:pt>
                <c:pt idx="1762">
                  <c:v>25</c:v>
                </c:pt>
                <c:pt idx="1763">
                  <c:v>25</c:v>
                </c:pt>
                <c:pt idx="1764">
                  <c:v>25</c:v>
                </c:pt>
                <c:pt idx="1765">
                  <c:v>25</c:v>
                </c:pt>
                <c:pt idx="1766">
                  <c:v>25</c:v>
                </c:pt>
                <c:pt idx="1767">
                  <c:v>25</c:v>
                </c:pt>
                <c:pt idx="1768">
                  <c:v>25</c:v>
                </c:pt>
                <c:pt idx="1769">
                  <c:v>25</c:v>
                </c:pt>
                <c:pt idx="1770">
                  <c:v>25</c:v>
                </c:pt>
                <c:pt idx="1771">
                  <c:v>25</c:v>
                </c:pt>
                <c:pt idx="1772">
                  <c:v>25</c:v>
                </c:pt>
                <c:pt idx="1773">
                  <c:v>25</c:v>
                </c:pt>
                <c:pt idx="1774">
                  <c:v>25</c:v>
                </c:pt>
                <c:pt idx="1775">
                  <c:v>25</c:v>
                </c:pt>
                <c:pt idx="1776">
                  <c:v>25</c:v>
                </c:pt>
                <c:pt idx="1777">
                  <c:v>25</c:v>
                </c:pt>
                <c:pt idx="1778">
                  <c:v>25</c:v>
                </c:pt>
                <c:pt idx="1779">
                  <c:v>25</c:v>
                </c:pt>
                <c:pt idx="1780">
                  <c:v>25</c:v>
                </c:pt>
                <c:pt idx="1781">
                  <c:v>25</c:v>
                </c:pt>
                <c:pt idx="1782">
                  <c:v>25</c:v>
                </c:pt>
                <c:pt idx="1783">
                  <c:v>25</c:v>
                </c:pt>
                <c:pt idx="1784">
                  <c:v>25</c:v>
                </c:pt>
                <c:pt idx="1785">
                  <c:v>25</c:v>
                </c:pt>
                <c:pt idx="1786">
                  <c:v>25</c:v>
                </c:pt>
                <c:pt idx="1787">
                  <c:v>25</c:v>
                </c:pt>
                <c:pt idx="1788">
                  <c:v>25</c:v>
                </c:pt>
                <c:pt idx="1789">
                  <c:v>25</c:v>
                </c:pt>
                <c:pt idx="1790">
                  <c:v>25</c:v>
                </c:pt>
                <c:pt idx="1791">
                  <c:v>25</c:v>
                </c:pt>
                <c:pt idx="1792">
                  <c:v>25</c:v>
                </c:pt>
                <c:pt idx="1793">
                  <c:v>25</c:v>
                </c:pt>
                <c:pt idx="1794">
                  <c:v>25</c:v>
                </c:pt>
                <c:pt idx="1795">
                  <c:v>25</c:v>
                </c:pt>
                <c:pt idx="1796">
                  <c:v>25</c:v>
                </c:pt>
                <c:pt idx="1797">
                  <c:v>25</c:v>
                </c:pt>
                <c:pt idx="1798">
                  <c:v>25</c:v>
                </c:pt>
                <c:pt idx="1799">
                  <c:v>25</c:v>
                </c:pt>
                <c:pt idx="1800">
                  <c:v>25</c:v>
                </c:pt>
                <c:pt idx="1801">
                  <c:v>25</c:v>
                </c:pt>
                <c:pt idx="1802">
                  <c:v>25</c:v>
                </c:pt>
                <c:pt idx="1803">
                  <c:v>25</c:v>
                </c:pt>
                <c:pt idx="1804">
                  <c:v>25</c:v>
                </c:pt>
                <c:pt idx="1805">
                  <c:v>25</c:v>
                </c:pt>
                <c:pt idx="1806">
                  <c:v>25</c:v>
                </c:pt>
                <c:pt idx="1807">
                  <c:v>25</c:v>
                </c:pt>
                <c:pt idx="1808">
                  <c:v>25</c:v>
                </c:pt>
                <c:pt idx="1809">
                  <c:v>25</c:v>
                </c:pt>
                <c:pt idx="1810">
                  <c:v>25</c:v>
                </c:pt>
                <c:pt idx="1811">
                  <c:v>25</c:v>
                </c:pt>
                <c:pt idx="1812">
                  <c:v>25</c:v>
                </c:pt>
                <c:pt idx="1813">
                  <c:v>25</c:v>
                </c:pt>
                <c:pt idx="1814">
                  <c:v>25</c:v>
                </c:pt>
                <c:pt idx="1815">
                  <c:v>25</c:v>
                </c:pt>
                <c:pt idx="1816">
                  <c:v>25</c:v>
                </c:pt>
                <c:pt idx="1817">
                  <c:v>25</c:v>
                </c:pt>
                <c:pt idx="1818">
                  <c:v>25</c:v>
                </c:pt>
                <c:pt idx="1819">
                  <c:v>25</c:v>
                </c:pt>
                <c:pt idx="1820">
                  <c:v>25</c:v>
                </c:pt>
                <c:pt idx="1821">
                  <c:v>25</c:v>
                </c:pt>
                <c:pt idx="1822">
                  <c:v>25</c:v>
                </c:pt>
                <c:pt idx="1823">
                  <c:v>25</c:v>
                </c:pt>
                <c:pt idx="1824">
                  <c:v>25</c:v>
                </c:pt>
                <c:pt idx="1825">
                  <c:v>25</c:v>
                </c:pt>
                <c:pt idx="1826">
                  <c:v>25</c:v>
                </c:pt>
                <c:pt idx="1827">
                  <c:v>25</c:v>
                </c:pt>
                <c:pt idx="1828">
                  <c:v>25</c:v>
                </c:pt>
                <c:pt idx="1829">
                  <c:v>25</c:v>
                </c:pt>
                <c:pt idx="1830">
                  <c:v>25</c:v>
                </c:pt>
                <c:pt idx="1831">
                  <c:v>25</c:v>
                </c:pt>
                <c:pt idx="1832">
                  <c:v>25</c:v>
                </c:pt>
                <c:pt idx="1833">
                  <c:v>25</c:v>
                </c:pt>
                <c:pt idx="1834">
                  <c:v>25</c:v>
                </c:pt>
                <c:pt idx="1835">
                  <c:v>25</c:v>
                </c:pt>
                <c:pt idx="1836">
                  <c:v>25</c:v>
                </c:pt>
                <c:pt idx="1837">
                  <c:v>25</c:v>
                </c:pt>
                <c:pt idx="1838">
                  <c:v>25</c:v>
                </c:pt>
                <c:pt idx="1839">
                  <c:v>25</c:v>
                </c:pt>
                <c:pt idx="1840">
                  <c:v>25</c:v>
                </c:pt>
                <c:pt idx="1841">
                  <c:v>25</c:v>
                </c:pt>
                <c:pt idx="1842">
                  <c:v>25</c:v>
                </c:pt>
                <c:pt idx="1843">
                  <c:v>25</c:v>
                </c:pt>
                <c:pt idx="1844">
                  <c:v>25</c:v>
                </c:pt>
                <c:pt idx="1845">
                  <c:v>25</c:v>
                </c:pt>
                <c:pt idx="1846">
                  <c:v>25</c:v>
                </c:pt>
                <c:pt idx="1847">
                  <c:v>25</c:v>
                </c:pt>
                <c:pt idx="1848">
                  <c:v>25</c:v>
                </c:pt>
                <c:pt idx="1849">
                  <c:v>25</c:v>
                </c:pt>
                <c:pt idx="1850">
                  <c:v>25</c:v>
                </c:pt>
                <c:pt idx="1851">
                  <c:v>25</c:v>
                </c:pt>
                <c:pt idx="1852">
                  <c:v>25</c:v>
                </c:pt>
                <c:pt idx="1853">
                  <c:v>25</c:v>
                </c:pt>
                <c:pt idx="1854">
                  <c:v>25</c:v>
                </c:pt>
                <c:pt idx="1855">
                  <c:v>25</c:v>
                </c:pt>
                <c:pt idx="1856">
                  <c:v>25</c:v>
                </c:pt>
                <c:pt idx="1857">
                  <c:v>25</c:v>
                </c:pt>
                <c:pt idx="1858">
                  <c:v>25</c:v>
                </c:pt>
                <c:pt idx="1859">
                  <c:v>25</c:v>
                </c:pt>
                <c:pt idx="1860">
                  <c:v>25</c:v>
                </c:pt>
                <c:pt idx="1861">
                  <c:v>25</c:v>
                </c:pt>
                <c:pt idx="1862">
                  <c:v>25</c:v>
                </c:pt>
                <c:pt idx="1863">
                  <c:v>25</c:v>
                </c:pt>
                <c:pt idx="1864">
                  <c:v>25</c:v>
                </c:pt>
                <c:pt idx="1865">
                  <c:v>25</c:v>
                </c:pt>
                <c:pt idx="1866">
                  <c:v>25</c:v>
                </c:pt>
                <c:pt idx="1867">
                  <c:v>25</c:v>
                </c:pt>
                <c:pt idx="1868">
                  <c:v>25</c:v>
                </c:pt>
                <c:pt idx="1869">
                  <c:v>25</c:v>
                </c:pt>
                <c:pt idx="1870">
                  <c:v>25</c:v>
                </c:pt>
                <c:pt idx="1871">
                  <c:v>25</c:v>
                </c:pt>
                <c:pt idx="1872">
                  <c:v>25</c:v>
                </c:pt>
                <c:pt idx="1873">
                  <c:v>25</c:v>
                </c:pt>
                <c:pt idx="1874">
                  <c:v>25</c:v>
                </c:pt>
                <c:pt idx="1875">
                  <c:v>25</c:v>
                </c:pt>
                <c:pt idx="1876">
                  <c:v>25</c:v>
                </c:pt>
                <c:pt idx="1877">
                  <c:v>25</c:v>
                </c:pt>
                <c:pt idx="1878">
                  <c:v>25</c:v>
                </c:pt>
                <c:pt idx="1879">
                  <c:v>25</c:v>
                </c:pt>
                <c:pt idx="1880">
                  <c:v>25</c:v>
                </c:pt>
                <c:pt idx="1881">
                  <c:v>25</c:v>
                </c:pt>
                <c:pt idx="1882">
                  <c:v>25</c:v>
                </c:pt>
                <c:pt idx="1883">
                  <c:v>25</c:v>
                </c:pt>
                <c:pt idx="1884">
                  <c:v>25</c:v>
                </c:pt>
                <c:pt idx="1885">
                  <c:v>25</c:v>
                </c:pt>
                <c:pt idx="1886">
                  <c:v>25</c:v>
                </c:pt>
                <c:pt idx="1887">
                  <c:v>25</c:v>
                </c:pt>
                <c:pt idx="1888">
                  <c:v>25</c:v>
                </c:pt>
                <c:pt idx="1889">
                  <c:v>25</c:v>
                </c:pt>
                <c:pt idx="1890">
                  <c:v>25</c:v>
                </c:pt>
                <c:pt idx="1891">
                  <c:v>25</c:v>
                </c:pt>
                <c:pt idx="1892">
                  <c:v>25</c:v>
                </c:pt>
                <c:pt idx="1893">
                  <c:v>25</c:v>
                </c:pt>
                <c:pt idx="1894">
                  <c:v>25</c:v>
                </c:pt>
                <c:pt idx="1895">
                  <c:v>25</c:v>
                </c:pt>
                <c:pt idx="1896">
                  <c:v>25</c:v>
                </c:pt>
                <c:pt idx="1897">
                  <c:v>25</c:v>
                </c:pt>
                <c:pt idx="1898">
                  <c:v>25</c:v>
                </c:pt>
                <c:pt idx="1899">
                  <c:v>25</c:v>
                </c:pt>
                <c:pt idx="1900">
                  <c:v>25</c:v>
                </c:pt>
                <c:pt idx="1901">
                  <c:v>25</c:v>
                </c:pt>
                <c:pt idx="1902">
                  <c:v>25</c:v>
                </c:pt>
                <c:pt idx="1903">
                  <c:v>25</c:v>
                </c:pt>
                <c:pt idx="1904">
                  <c:v>25</c:v>
                </c:pt>
                <c:pt idx="1905">
                  <c:v>25</c:v>
                </c:pt>
                <c:pt idx="1906">
                  <c:v>25</c:v>
                </c:pt>
                <c:pt idx="1907">
                  <c:v>25</c:v>
                </c:pt>
                <c:pt idx="1908">
                  <c:v>25</c:v>
                </c:pt>
                <c:pt idx="1909">
                  <c:v>25</c:v>
                </c:pt>
                <c:pt idx="1910">
                  <c:v>25</c:v>
                </c:pt>
                <c:pt idx="1911">
                  <c:v>25</c:v>
                </c:pt>
                <c:pt idx="1912">
                  <c:v>25</c:v>
                </c:pt>
                <c:pt idx="1913">
                  <c:v>25</c:v>
                </c:pt>
                <c:pt idx="1914">
                  <c:v>25</c:v>
                </c:pt>
                <c:pt idx="1915">
                  <c:v>25</c:v>
                </c:pt>
                <c:pt idx="1916">
                  <c:v>25</c:v>
                </c:pt>
                <c:pt idx="1917">
                  <c:v>25</c:v>
                </c:pt>
                <c:pt idx="1918">
                  <c:v>25</c:v>
                </c:pt>
                <c:pt idx="1919">
                  <c:v>25</c:v>
                </c:pt>
                <c:pt idx="1920">
                  <c:v>25</c:v>
                </c:pt>
                <c:pt idx="1921">
                  <c:v>25</c:v>
                </c:pt>
                <c:pt idx="1922">
                  <c:v>25</c:v>
                </c:pt>
                <c:pt idx="1923">
                  <c:v>25</c:v>
                </c:pt>
                <c:pt idx="1924">
                  <c:v>25</c:v>
                </c:pt>
                <c:pt idx="1925">
                  <c:v>25</c:v>
                </c:pt>
                <c:pt idx="1926">
                  <c:v>25</c:v>
                </c:pt>
                <c:pt idx="1927">
                  <c:v>25</c:v>
                </c:pt>
                <c:pt idx="1928">
                  <c:v>25</c:v>
                </c:pt>
                <c:pt idx="1929">
                  <c:v>25</c:v>
                </c:pt>
                <c:pt idx="1930">
                  <c:v>25</c:v>
                </c:pt>
                <c:pt idx="1931">
                  <c:v>25</c:v>
                </c:pt>
                <c:pt idx="1932">
                  <c:v>25</c:v>
                </c:pt>
                <c:pt idx="1933">
                  <c:v>25</c:v>
                </c:pt>
                <c:pt idx="1934">
                  <c:v>25</c:v>
                </c:pt>
                <c:pt idx="1935">
                  <c:v>25</c:v>
                </c:pt>
                <c:pt idx="1936">
                  <c:v>25</c:v>
                </c:pt>
                <c:pt idx="1937">
                  <c:v>25</c:v>
                </c:pt>
                <c:pt idx="1938">
                  <c:v>25</c:v>
                </c:pt>
                <c:pt idx="1939">
                  <c:v>25</c:v>
                </c:pt>
                <c:pt idx="1940">
                  <c:v>25</c:v>
                </c:pt>
                <c:pt idx="1941">
                  <c:v>25</c:v>
                </c:pt>
                <c:pt idx="1942">
                  <c:v>25</c:v>
                </c:pt>
                <c:pt idx="1943">
                  <c:v>25</c:v>
                </c:pt>
                <c:pt idx="1944">
                  <c:v>25</c:v>
                </c:pt>
                <c:pt idx="1945">
                  <c:v>25</c:v>
                </c:pt>
                <c:pt idx="1946">
                  <c:v>25</c:v>
                </c:pt>
                <c:pt idx="1947">
                  <c:v>25</c:v>
                </c:pt>
                <c:pt idx="1948">
                  <c:v>25</c:v>
                </c:pt>
                <c:pt idx="1949">
                  <c:v>25</c:v>
                </c:pt>
                <c:pt idx="1950">
                  <c:v>25</c:v>
                </c:pt>
                <c:pt idx="1951">
                  <c:v>25</c:v>
                </c:pt>
                <c:pt idx="1952">
                  <c:v>25</c:v>
                </c:pt>
                <c:pt idx="1953">
                  <c:v>25</c:v>
                </c:pt>
                <c:pt idx="1954">
                  <c:v>25</c:v>
                </c:pt>
                <c:pt idx="1955">
                  <c:v>25</c:v>
                </c:pt>
                <c:pt idx="1956">
                  <c:v>25</c:v>
                </c:pt>
                <c:pt idx="1957">
                  <c:v>25</c:v>
                </c:pt>
                <c:pt idx="1958">
                  <c:v>25</c:v>
                </c:pt>
                <c:pt idx="1959">
                  <c:v>25</c:v>
                </c:pt>
                <c:pt idx="1960">
                  <c:v>25</c:v>
                </c:pt>
                <c:pt idx="1961">
                  <c:v>25</c:v>
                </c:pt>
                <c:pt idx="1962">
                  <c:v>25</c:v>
                </c:pt>
                <c:pt idx="1963">
                  <c:v>25</c:v>
                </c:pt>
                <c:pt idx="1964">
                  <c:v>25</c:v>
                </c:pt>
                <c:pt idx="1965">
                  <c:v>25</c:v>
                </c:pt>
                <c:pt idx="1966">
                  <c:v>25</c:v>
                </c:pt>
                <c:pt idx="1967">
                  <c:v>25</c:v>
                </c:pt>
                <c:pt idx="1968">
                  <c:v>25</c:v>
                </c:pt>
                <c:pt idx="1969">
                  <c:v>25</c:v>
                </c:pt>
                <c:pt idx="1970">
                  <c:v>25</c:v>
                </c:pt>
                <c:pt idx="1971">
                  <c:v>25</c:v>
                </c:pt>
                <c:pt idx="1972">
                  <c:v>25</c:v>
                </c:pt>
                <c:pt idx="1973">
                  <c:v>25</c:v>
                </c:pt>
                <c:pt idx="1974">
                  <c:v>25</c:v>
                </c:pt>
                <c:pt idx="1975">
                  <c:v>25</c:v>
                </c:pt>
                <c:pt idx="1976">
                  <c:v>25</c:v>
                </c:pt>
                <c:pt idx="1977">
                  <c:v>25</c:v>
                </c:pt>
                <c:pt idx="1978">
                  <c:v>25</c:v>
                </c:pt>
                <c:pt idx="1979">
                  <c:v>25</c:v>
                </c:pt>
                <c:pt idx="1980">
                  <c:v>25</c:v>
                </c:pt>
                <c:pt idx="1981">
                  <c:v>25</c:v>
                </c:pt>
                <c:pt idx="1982">
                  <c:v>25</c:v>
                </c:pt>
                <c:pt idx="1983">
                  <c:v>25</c:v>
                </c:pt>
                <c:pt idx="1984">
                  <c:v>25</c:v>
                </c:pt>
                <c:pt idx="1985">
                  <c:v>25</c:v>
                </c:pt>
                <c:pt idx="1986">
                  <c:v>25</c:v>
                </c:pt>
                <c:pt idx="1987">
                  <c:v>25</c:v>
                </c:pt>
                <c:pt idx="1988">
                  <c:v>25</c:v>
                </c:pt>
                <c:pt idx="1989">
                  <c:v>25</c:v>
                </c:pt>
                <c:pt idx="1990">
                  <c:v>25</c:v>
                </c:pt>
                <c:pt idx="1991">
                  <c:v>25</c:v>
                </c:pt>
                <c:pt idx="1992">
                  <c:v>25</c:v>
                </c:pt>
                <c:pt idx="1993">
                  <c:v>25</c:v>
                </c:pt>
                <c:pt idx="1994">
                  <c:v>25</c:v>
                </c:pt>
                <c:pt idx="1995">
                  <c:v>25</c:v>
                </c:pt>
                <c:pt idx="1996">
                  <c:v>25</c:v>
                </c:pt>
                <c:pt idx="1997">
                  <c:v>25</c:v>
                </c:pt>
                <c:pt idx="1998">
                  <c:v>25</c:v>
                </c:pt>
                <c:pt idx="1999">
                  <c:v>25</c:v>
                </c:pt>
                <c:pt idx="2000">
                  <c:v>25</c:v>
                </c:pt>
                <c:pt idx="2001">
                  <c:v>25</c:v>
                </c:pt>
                <c:pt idx="2002">
                  <c:v>25</c:v>
                </c:pt>
                <c:pt idx="2003">
                  <c:v>25</c:v>
                </c:pt>
                <c:pt idx="2004">
                  <c:v>25</c:v>
                </c:pt>
                <c:pt idx="2005">
                  <c:v>25</c:v>
                </c:pt>
                <c:pt idx="2006">
                  <c:v>25</c:v>
                </c:pt>
                <c:pt idx="2007">
                  <c:v>25</c:v>
                </c:pt>
                <c:pt idx="2008">
                  <c:v>25</c:v>
                </c:pt>
                <c:pt idx="2009">
                  <c:v>25</c:v>
                </c:pt>
                <c:pt idx="2010">
                  <c:v>25</c:v>
                </c:pt>
                <c:pt idx="2011">
                  <c:v>25</c:v>
                </c:pt>
                <c:pt idx="2012">
                  <c:v>25</c:v>
                </c:pt>
                <c:pt idx="2013">
                  <c:v>25</c:v>
                </c:pt>
                <c:pt idx="2014">
                  <c:v>25</c:v>
                </c:pt>
                <c:pt idx="2015">
                  <c:v>25</c:v>
                </c:pt>
                <c:pt idx="2016">
                  <c:v>25</c:v>
                </c:pt>
                <c:pt idx="2017">
                  <c:v>25</c:v>
                </c:pt>
                <c:pt idx="2018">
                  <c:v>25</c:v>
                </c:pt>
                <c:pt idx="2019">
                  <c:v>25</c:v>
                </c:pt>
                <c:pt idx="2020">
                  <c:v>25</c:v>
                </c:pt>
                <c:pt idx="2021">
                  <c:v>25</c:v>
                </c:pt>
                <c:pt idx="2022">
                  <c:v>25</c:v>
                </c:pt>
                <c:pt idx="2023">
                  <c:v>25</c:v>
                </c:pt>
                <c:pt idx="2024">
                  <c:v>25</c:v>
                </c:pt>
                <c:pt idx="2025">
                  <c:v>25</c:v>
                </c:pt>
                <c:pt idx="2026">
                  <c:v>25</c:v>
                </c:pt>
                <c:pt idx="2027">
                  <c:v>25</c:v>
                </c:pt>
                <c:pt idx="2028">
                  <c:v>25</c:v>
                </c:pt>
                <c:pt idx="2029">
                  <c:v>25</c:v>
                </c:pt>
                <c:pt idx="2030">
                  <c:v>25</c:v>
                </c:pt>
                <c:pt idx="2031">
                  <c:v>25</c:v>
                </c:pt>
                <c:pt idx="2032">
                  <c:v>25</c:v>
                </c:pt>
                <c:pt idx="2033">
                  <c:v>25</c:v>
                </c:pt>
                <c:pt idx="2034">
                  <c:v>25</c:v>
                </c:pt>
                <c:pt idx="2035">
                  <c:v>25</c:v>
                </c:pt>
                <c:pt idx="2036">
                  <c:v>25</c:v>
                </c:pt>
                <c:pt idx="2037">
                  <c:v>25</c:v>
                </c:pt>
                <c:pt idx="2038">
                  <c:v>25</c:v>
                </c:pt>
                <c:pt idx="2039">
                  <c:v>25</c:v>
                </c:pt>
                <c:pt idx="2040">
                  <c:v>25</c:v>
                </c:pt>
                <c:pt idx="2041">
                  <c:v>25</c:v>
                </c:pt>
                <c:pt idx="2042">
                  <c:v>25</c:v>
                </c:pt>
                <c:pt idx="2043">
                  <c:v>25</c:v>
                </c:pt>
                <c:pt idx="2044">
                  <c:v>25</c:v>
                </c:pt>
                <c:pt idx="2045">
                  <c:v>25</c:v>
                </c:pt>
                <c:pt idx="2046">
                  <c:v>25</c:v>
                </c:pt>
                <c:pt idx="2047">
                  <c:v>25</c:v>
                </c:pt>
                <c:pt idx="2048">
                  <c:v>25</c:v>
                </c:pt>
                <c:pt idx="2049">
                  <c:v>25</c:v>
                </c:pt>
                <c:pt idx="2050">
                  <c:v>25</c:v>
                </c:pt>
                <c:pt idx="2051">
                  <c:v>25</c:v>
                </c:pt>
                <c:pt idx="2052">
                  <c:v>25</c:v>
                </c:pt>
                <c:pt idx="2053">
                  <c:v>25</c:v>
                </c:pt>
                <c:pt idx="2054">
                  <c:v>25</c:v>
                </c:pt>
                <c:pt idx="2055">
                  <c:v>25</c:v>
                </c:pt>
                <c:pt idx="2056">
                  <c:v>25</c:v>
                </c:pt>
                <c:pt idx="2057">
                  <c:v>25</c:v>
                </c:pt>
                <c:pt idx="2058">
                  <c:v>25</c:v>
                </c:pt>
                <c:pt idx="2059">
                  <c:v>25</c:v>
                </c:pt>
                <c:pt idx="2060">
                  <c:v>25</c:v>
                </c:pt>
                <c:pt idx="2061">
                  <c:v>25</c:v>
                </c:pt>
                <c:pt idx="2062">
                  <c:v>25</c:v>
                </c:pt>
                <c:pt idx="2063">
                  <c:v>25</c:v>
                </c:pt>
                <c:pt idx="2064">
                  <c:v>25</c:v>
                </c:pt>
                <c:pt idx="2065">
                  <c:v>25</c:v>
                </c:pt>
                <c:pt idx="2066">
                  <c:v>25</c:v>
                </c:pt>
                <c:pt idx="2067">
                  <c:v>25</c:v>
                </c:pt>
                <c:pt idx="2068">
                  <c:v>25</c:v>
                </c:pt>
                <c:pt idx="2069">
                  <c:v>25</c:v>
                </c:pt>
                <c:pt idx="2070">
                  <c:v>25</c:v>
                </c:pt>
                <c:pt idx="2071">
                  <c:v>25</c:v>
                </c:pt>
                <c:pt idx="2072">
                  <c:v>25</c:v>
                </c:pt>
                <c:pt idx="2073">
                  <c:v>25</c:v>
                </c:pt>
                <c:pt idx="2074">
                  <c:v>25</c:v>
                </c:pt>
                <c:pt idx="2075">
                  <c:v>25</c:v>
                </c:pt>
                <c:pt idx="2076">
                  <c:v>25</c:v>
                </c:pt>
                <c:pt idx="2077">
                  <c:v>25</c:v>
                </c:pt>
                <c:pt idx="2078">
                  <c:v>25</c:v>
                </c:pt>
                <c:pt idx="2079">
                  <c:v>25</c:v>
                </c:pt>
                <c:pt idx="2080">
                  <c:v>25</c:v>
                </c:pt>
                <c:pt idx="2081">
                  <c:v>25</c:v>
                </c:pt>
                <c:pt idx="2082">
                  <c:v>25</c:v>
                </c:pt>
                <c:pt idx="2083">
                  <c:v>25</c:v>
                </c:pt>
                <c:pt idx="2084">
                  <c:v>25</c:v>
                </c:pt>
                <c:pt idx="2085">
                  <c:v>25</c:v>
                </c:pt>
                <c:pt idx="2086">
                  <c:v>25</c:v>
                </c:pt>
                <c:pt idx="2087">
                  <c:v>25</c:v>
                </c:pt>
                <c:pt idx="2088">
                  <c:v>25</c:v>
                </c:pt>
                <c:pt idx="2089">
                  <c:v>25</c:v>
                </c:pt>
                <c:pt idx="2090">
                  <c:v>25</c:v>
                </c:pt>
                <c:pt idx="2091">
                  <c:v>25</c:v>
                </c:pt>
                <c:pt idx="2092">
                  <c:v>25</c:v>
                </c:pt>
                <c:pt idx="2093">
                  <c:v>25</c:v>
                </c:pt>
                <c:pt idx="2094">
                  <c:v>25</c:v>
                </c:pt>
                <c:pt idx="2095">
                  <c:v>25</c:v>
                </c:pt>
                <c:pt idx="2096">
                  <c:v>25</c:v>
                </c:pt>
                <c:pt idx="2097">
                  <c:v>25</c:v>
                </c:pt>
                <c:pt idx="2098">
                  <c:v>25</c:v>
                </c:pt>
                <c:pt idx="2099">
                  <c:v>25</c:v>
                </c:pt>
                <c:pt idx="2100">
                  <c:v>25</c:v>
                </c:pt>
                <c:pt idx="2101">
                  <c:v>25</c:v>
                </c:pt>
                <c:pt idx="2102">
                  <c:v>25</c:v>
                </c:pt>
                <c:pt idx="2103">
                  <c:v>25</c:v>
                </c:pt>
                <c:pt idx="2104">
                  <c:v>25</c:v>
                </c:pt>
                <c:pt idx="2105">
                  <c:v>25</c:v>
                </c:pt>
                <c:pt idx="2106">
                  <c:v>25</c:v>
                </c:pt>
                <c:pt idx="2107">
                  <c:v>25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</c:v>
                </c:pt>
                <c:pt idx="2112">
                  <c:v>25</c:v>
                </c:pt>
                <c:pt idx="2113">
                  <c:v>25</c:v>
                </c:pt>
                <c:pt idx="2114">
                  <c:v>25</c:v>
                </c:pt>
                <c:pt idx="2115">
                  <c:v>25</c:v>
                </c:pt>
                <c:pt idx="2116">
                  <c:v>25</c:v>
                </c:pt>
                <c:pt idx="2117">
                  <c:v>25</c:v>
                </c:pt>
                <c:pt idx="2118">
                  <c:v>25</c:v>
                </c:pt>
                <c:pt idx="2119">
                  <c:v>25</c:v>
                </c:pt>
                <c:pt idx="2120">
                  <c:v>25</c:v>
                </c:pt>
                <c:pt idx="2121">
                  <c:v>25</c:v>
                </c:pt>
                <c:pt idx="2122">
                  <c:v>25</c:v>
                </c:pt>
                <c:pt idx="2123">
                  <c:v>25</c:v>
                </c:pt>
                <c:pt idx="2124">
                  <c:v>25</c:v>
                </c:pt>
                <c:pt idx="2125">
                  <c:v>25</c:v>
                </c:pt>
                <c:pt idx="2126">
                  <c:v>25</c:v>
                </c:pt>
                <c:pt idx="2127">
                  <c:v>25</c:v>
                </c:pt>
                <c:pt idx="2128">
                  <c:v>25</c:v>
                </c:pt>
                <c:pt idx="2129">
                  <c:v>25</c:v>
                </c:pt>
                <c:pt idx="2130">
                  <c:v>25</c:v>
                </c:pt>
                <c:pt idx="2131">
                  <c:v>25</c:v>
                </c:pt>
                <c:pt idx="2132">
                  <c:v>25</c:v>
                </c:pt>
                <c:pt idx="2133">
                  <c:v>25</c:v>
                </c:pt>
                <c:pt idx="2134">
                  <c:v>25</c:v>
                </c:pt>
                <c:pt idx="2135">
                  <c:v>25</c:v>
                </c:pt>
                <c:pt idx="2136">
                  <c:v>25</c:v>
                </c:pt>
                <c:pt idx="2137">
                  <c:v>25</c:v>
                </c:pt>
                <c:pt idx="2138">
                  <c:v>25</c:v>
                </c:pt>
                <c:pt idx="2139">
                  <c:v>25</c:v>
                </c:pt>
                <c:pt idx="2140">
                  <c:v>25</c:v>
                </c:pt>
                <c:pt idx="2141">
                  <c:v>25</c:v>
                </c:pt>
                <c:pt idx="2142">
                  <c:v>25</c:v>
                </c:pt>
                <c:pt idx="2143">
                  <c:v>25</c:v>
                </c:pt>
                <c:pt idx="2144">
                  <c:v>25</c:v>
                </c:pt>
                <c:pt idx="2145">
                  <c:v>25</c:v>
                </c:pt>
                <c:pt idx="2146">
                  <c:v>25</c:v>
                </c:pt>
                <c:pt idx="2147">
                  <c:v>25</c:v>
                </c:pt>
                <c:pt idx="2148">
                  <c:v>25</c:v>
                </c:pt>
                <c:pt idx="2149">
                  <c:v>25</c:v>
                </c:pt>
                <c:pt idx="2150">
                  <c:v>25</c:v>
                </c:pt>
                <c:pt idx="2151">
                  <c:v>25</c:v>
                </c:pt>
                <c:pt idx="2152">
                  <c:v>25</c:v>
                </c:pt>
                <c:pt idx="2153">
                  <c:v>25</c:v>
                </c:pt>
                <c:pt idx="2154">
                  <c:v>25</c:v>
                </c:pt>
                <c:pt idx="2155">
                  <c:v>25</c:v>
                </c:pt>
                <c:pt idx="2156">
                  <c:v>25</c:v>
                </c:pt>
                <c:pt idx="2157">
                  <c:v>25</c:v>
                </c:pt>
                <c:pt idx="2158">
                  <c:v>25</c:v>
                </c:pt>
                <c:pt idx="2159">
                  <c:v>25</c:v>
                </c:pt>
                <c:pt idx="2160">
                  <c:v>25</c:v>
                </c:pt>
                <c:pt idx="2161">
                  <c:v>25</c:v>
                </c:pt>
                <c:pt idx="2162">
                  <c:v>25</c:v>
                </c:pt>
                <c:pt idx="2163">
                  <c:v>25</c:v>
                </c:pt>
                <c:pt idx="2164">
                  <c:v>25</c:v>
                </c:pt>
                <c:pt idx="2165">
                  <c:v>25</c:v>
                </c:pt>
                <c:pt idx="2166">
                  <c:v>25</c:v>
                </c:pt>
                <c:pt idx="2167">
                  <c:v>25</c:v>
                </c:pt>
                <c:pt idx="2168">
                  <c:v>25</c:v>
                </c:pt>
                <c:pt idx="2169">
                  <c:v>25</c:v>
                </c:pt>
                <c:pt idx="2170">
                  <c:v>25</c:v>
                </c:pt>
                <c:pt idx="2171">
                  <c:v>25</c:v>
                </c:pt>
                <c:pt idx="2172">
                  <c:v>25</c:v>
                </c:pt>
                <c:pt idx="2173">
                  <c:v>25</c:v>
                </c:pt>
                <c:pt idx="2174">
                  <c:v>25</c:v>
                </c:pt>
                <c:pt idx="2175">
                  <c:v>25</c:v>
                </c:pt>
                <c:pt idx="2176">
                  <c:v>25</c:v>
                </c:pt>
                <c:pt idx="2177">
                  <c:v>25</c:v>
                </c:pt>
                <c:pt idx="2178">
                  <c:v>25</c:v>
                </c:pt>
                <c:pt idx="2179">
                  <c:v>25</c:v>
                </c:pt>
                <c:pt idx="2180">
                  <c:v>25</c:v>
                </c:pt>
                <c:pt idx="2181">
                  <c:v>25</c:v>
                </c:pt>
                <c:pt idx="2182">
                  <c:v>25</c:v>
                </c:pt>
                <c:pt idx="2183">
                  <c:v>25</c:v>
                </c:pt>
                <c:pt idx="2184">
                  <c:v>25</c:v>
                </c:pt>
                <c:pt idx="2185">
                  <c:v>25</c:v>
                </c:pt>
                <c:pt idx="2186">
                  <c:v>25</c:v>
                </c:pt>
                <c:pt idx="2187">
                  <c:v>25</c:v>
                </c:pt>
                <c:pt idx="2188">
                  <c:v>25</c:v>
                </c:pt>
                <c:pt idx="2189">
                  <c:v>25</c:v>
                </c:pt>
                <c:pt idx="2190">
                  <c:v>25</c:v>
                </c:pt>
                <c:pt idx="2191">
                  <c:v>25</c:v>
                </c:pt>
                <c:pt idx="2192">
                  <c:v>25</c:v>
                </c:pt>
                <c:pt idx="2193">
                  <c:v>25</c:v>
                </c:pt>
                <c:pt idx="2194">
                  <c:v>25</c:v>
                </c:pt>
                <c:pt idx="2195">
                  <c:v>25</c:v>
                </c:pt>
                <c:pt idx="2196">
                  <c:v>25</c:v>
                </c:pt>
                <c:pt idx="2197">
                  <c:v>25</c:v>
                </c:pt>
                <c:pt idx="2198">
                  <c:v>25</c:v>
                </c:pt>
                <c:pt idx="2199">
                  <c:v>25</c:v>
                </c:pt>
                <c:pt idx="2200">
                  <c:v>25</c:v>
                </c:pt>
                <c:pt idx="2201">
                  <c:v>25</c:v>
                </c:pt>
                <c:pt idx="2202">
                  <c:v>25</c:v>
                </c:pt>
                <c:pt idx="2203">
                  <c:v>25</c:v>
                </c:pt>
                <c:pt idx="2204">
                  <c:v>25</c:v>
                </c:pt>
                <c:pt idx="2205">
                  <c:v>25</c:v>
                </c:pt>
                <c:pt idx="2206">
                  <c:v>25</c:v>
                </c:pt>
                <c:pt idx="2207">
                  <c:v>25</c:v>
                </c:pt>
                <c:pt idx="2208">
                  <c:v>25</c:v>
                </c:pt>
                <c:pt idx="2209">
                  <c:v>25</c:v>
                </c:pt>
                <c:pt idx="2210">
                  <c:v>25</c:v>
                </c:pt>
                <c:pt idx="2211">
                  <c:v>25</c:v>
                </c:pt>
                <c:pt idx="2212">
                  <c:v>25</c:v>
                </c:pt>
                <c:pt idx="2213">
                  <c:v>25</c:v>
                </c:pt>
                <c:pt idx="2214">
                  <c:v>25</c:v>
                </c:pt>
                <c:pt idx="2215">
                  <c:v>25</c:v>
                </c:pt>
                <c:pt idx="2216">
                  <c:v>25</c:v>
                </c:pt>
                <c:pt idx="2217">
                  <c:v>25</c:v>
                </c:pt>
                <c:pt idx="2218">
                  <c:v>25</c:v>
                </c:pt>
                <c:pt idx="2219">
                  <c:v>25</c:v>
                </c:pt>
                <c:pt idx="2220">
                  <c:v>25</c:v>
                </c:pt>
                <c:pt idx="2221">
                  <c:v>25</c:v>
                </c:pt>
                <c:pt idx="2222">
                  <c:v>25</c:v>
                </c:pt>
                <c:pt idx="2223">
                  <c:v>25</c:v>
                </c:pt>
                <c:pt idx="2224">
                  <c:v>25</c:v>
                </c:pt>
                <c:pt idx="2225">
                  <c:v>25</c:v>
                </c:pt>
                <c:pt idx="2226">
                  <c:v>25</c:v>
                </c:pt>
                <c:pt idx="2227">
                  <c:v>25</c:v>
                </c:pt>
                <c:pt idx="2228">
                  <c:v>25</c:v>
                </c:pt>
                <c:pt idx="2229">
                  <c:v>25</c:v>
                </c:pt>
                <c:pt idx="2230">
                  <c:v>25</c:v>
                </c:pt>
                <c:pt idx="2231">
                  <c:v>25</c:v>
                </c:pt>
                <c:pt idx="2232">
                  <c:v>25</c:v>
                </c:pt>
                <c:pt idx="2233">
                  <c:v>25</c:v>
                </c:pt>
                <c:pt idx="2234">
                  <c:v>25</c:v>
                </c:pt>
                <c:pt idx="2235">
                  <c:v>25</c:v>
                </c:pt>
                <c:pt idx="2236">
                  <c:v>25</c:v>
                </c:pt>
                <c:pt idx="2237">
                  <c:v>25</c:v>
                </c:pt>
                <c:pt idx="2238">
                  <c:v>25</c:v>
                </c:pt>
                <c:pt idx="2239">
                  <c:v>25</c:v>
                </c:pt>
                <c:pt idx="2240">
                  <c:v>25</c:v>
                </c:pt>
                <c:pt idx="2241">
                  <c:v>25</c:v>
                </c:pt>
                <c:pt idx="2242">
                  <c:v>25</c:v>
                </c:pt>
                <c:pt idx="2243">
                  <c:v>25</c:v>
                </c:pt>
                <c:pt idx="2244">
                  <c:v>25</c:v>
                </c:pt>
                <c:pt idx="2245">
                  <c:v>25</c:v>
                </c:pt>
                <c:pt idx="2246">
                  <c:v>25</c:v>
                </c:pt>
                <c:pt idx="2247">
                  <c:v>25</c:v>
                </c:pt>
                <c:pt idx="2248">
                  <c:v>25</c:v>
                </c:pt>
                <c:pt idx="2249">
                  <c:v>25</c:v>
                </c:pt>
                <c:pt idx="2250">
                  <c:v>25</c:v>
                </c:pt>
                <c:pt idx="2251">
                  <c:v>25</c:v>
                </c:pt>
                <c:pt idx="2252">
                  <c:v>25</c:v>
                </c:pt>
                <c:pt idx="2253">
                  <c:v>25</c:v>
                </c:pt>
                <c:pt idx="2254">
                  <c:v>25</c:v>
                </c:pt>
                <c:pt idx="225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10-447D-9EC9-AB1908F2D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55647"/>
        <c:axId val="4425315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'Thermal Comfort'!$D$1903:$D$4158</c15:sqref>
                        </c15:formulaRef>
                      </c:ext>
                    </c:extLst>
                    <c:numCache>
                      <c:formatCode>General</c:formatCode>
                      <c:ptCount val="2256"/>
                      <c:pt idx="0">
                        <c:v>20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  <c:pt idx="10">
                        <c:v>20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20</c:v>
                      </c:pt>
                      <c:pt idx="16">
                        <c:v>20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20</c:v>
                      </c:pt>
                      <c:pt idx="24">
                        <c:v>21</c:v>
                      </c:pt>
                      <c:pt idx="25">
                        <c:v>21</c:v>
                      </c:pt>
                      <c:pt idx="26">
                        <c:v>21</c:v>
                      </c:pt>
                      <c:pt idx="27">
                        <c:v>21</c:v>
                      </c:pt>
                      <c:pt idx="28">
                        <c:v>21</c:v>
                      </c:pt>
                      <c:pt idx="29">
                        <c:v>21</c:v>
                      </c:pt>
                      <c:pt idx="30">
                        <c:v>21</c:v>
                      </c:pt>
                      <c:pt idx="31">
                        <c:v>21</c:v>
                      </c:pt>
                      <c:pt idx="32">
                        <c:v>21</c:v>
                      </c:pt>
                      <c:pt idx="33">
                        <c:v>21</c:v>
                      </c:pt>
                      <c:pt idx="34">
                        <c:v>21</c:v>
                      </c:pt>
                      <c:pt idx="35">
                        <c:v>21</c:v>
                      </c:pt>
                      <c:pt idx="36">
                        <c:v>21</c:v>
                      </c:pt>
                      <c:pt idx="37">
                        <c:v>21</c:v>
                      </c:pt>
                      <c:pt idx="38">
                        <c:v>21</c:v>
                      </c:pt>
                      <c:pt idx="39">
                        <c:v>21</c:v>
                      </c:pt>
                      <c:pt idx="40">
                        <c:v>21</c:v>
                      </c:pt>
                      <c:pt idx="41">
                        <c:v>21</c:v>
                      </c:pt>
                      <c:pt idx="42">
                        <c:v>21</c:v>
                      </c:pt>
                      <c:pt idx="43">
                        <c:v>21</c:v>
                      </c:pt>
                      <c:pt idx="44">
                        <c:v>21</c:v>
                      </c:pt>
                      <c:pt idx="45">
                        <c:v>21</c:v>
                      </c:pt>
                      <c:pt idx="46">
                        <c:v>21</c:v>
                      </c:pt>
                      <c:pt idx="47">
                        <c:v>21</c:v>
                      </c:pt>
                      <c:pt idx="48">
                        <c:v>22</c:v>
                      </c:pt>
                      <c:pt idx="49">
                        <c:v>22</c:v>
                      </c:pt>
                      <c:pt idx="50">
                        <c:v>22</c:v>
                      </c:pt>
                      <c:pt idx="51">
                        <c:v>22</c:v>
                      </c:pt>
                      <c:pt idx="52">
                        <c:v>22</c:v>
                      </c:pt>
                      <c:pt idx="53">
                        <c:v>22</c:v>
                      </c:pt>
                      <c:pt idx="54">
                        <c:v>22</c:v>
                      </c:pt>
                      <c:pt idx="55">
                        <c:v>22</c:v>
                      </c:pt>
                      <c:pt idx="56">
                        <c:v>22</c:v>
                      </c:pt>
                      <c:pt idx="57">
                        <c:v>22</c:v>
                      </c:pt>
                      <c:pt idx="58">
                        <c:v>22</c:v>
                      </c:pt>
                      <c:pt idx="59">
                        <c:v>22</c:v>
                      </c:pt>
                      <c:pt idx="60">
                        <c:v>22</c:v>
                      </c:pt>
                      <c:pt idx="61">
                        <c:v>22</c:v>
                      </c:pt>
                      <c:pt idx="62">
                        <c:v>22</c:v>
                      </c:pt>
                      <c:pt idx="63">
                        <c:v>22</c:v>
                      </c:pt>
                      <c:pt idx="64">
                        <c:v>22</c:v>
                      </c:pt>
                      <c:pt idx="65">
                        <c:v>22</c:v>
                      </c:pt>
                      <c:pt idx="66">
                        <c:v>22</c:v>
                      </c:pt>
                      <c:pt idx="67">
                        <c:v>22</c:v>
                      </c:pt>
                      <c:pt idx="68">
                        <c:v>22</c:v>
                      </c:pt>
                      <c:pt idx="69">
                        <c:v>22</c:v>
                      </c:pt>
                      <c:pt idx="70">
                        <c:v>22</c:v>
                      </c:pt>
                      <c:pt idx="71">
                        <c:v>22</c:v>
                      </c:pt>
                      <c:pt idx="72">
                        <c:v>23</c:v>
                      </c:pt>
                      <c:pt idx="73">
                        <c:v>23</c:v>
                      </c:pt>
                      <c:pt idx="74">
                        <c:v>23</c:v>
                      </c:pt>
                      <c:pt idx="75">
                        <c:v>23</c:v>
                      </c:pt>
                      <c:pt idx="76">
                        <c:v>23</c:v>
                      </c:pt>
                      <c:pt idx="77">
                        <c:v>23</c:v>
                      </c:pt>
                      <c:pt idx="78">
                        <c:v>23</c:v>
                      </c:pt>
                      <c:pt idx="79">
                        <c:v>23</c:v>
                      </c:pt>
                      <c:pt idx="80">
                        <c:v>23</c:v>
                      </c:pt>
                      <c:pt idx="81">
                        <c:v>23</c:v>
                      </c:pt>
                      <c:pt idx="82">
                        <c:v>23</c:v>
                      </c:pt>
                      <c:pt idx="83">
                        <c:v>23</c:v>
                      </c:pt>
                      <c:pt idx="84">
                        <c:v>23</c:v>
                      </c:pt>
                      <c:pt idx="85">
                        <c:v>23</c:v>
                      </c:pt>
                      <c:pt idx="86">
                        <c:v>23</c:v>
                      </c:pt>
                      <c:pt idx="87">
                        <c:v>23</c:v>
                      </c:pt>
                      <c:pt idx="88">
                        <c:v>23</c:v>
                      </c:pt>
                      <c:pt idx="89">
                        <c:v>23</c:v>
                      </c:pt>
                      <c:pt idx="90">
                        <c:v>23</c:v>
                      </c:pt>
                      <c:pt idx="91">
                        <c:v>23</c:v>
                      </c:pt>
                      <c:pt idx="92">
                        <c:v>23</c:v>
                      </c:pt>
                      <c:pt idx="93">
                        <c:v>23</c:v>
                      </c:pt>
                      <c:pt idx="94">
                        <c:v>23</c:v>
                      </c:pt>
                      <c:pt idx="95">
                        <c:v>23</c:v>
                      </c:pt>
                      <c:pt idx="96">
                        <c:v>24</c:v>
                      </c:pt>
                      <c:pt idx="97">
                        <c:v>24</c:v>
                      </c:pt>
                      <c:pt idx="98">
                        <c:v>24</c:v>
                      </c:pt>
                      <c:pt idx="99">
                        <c:v>24</c:v>
                      </c:pt>
                      <c:pt idx="100">
                        <c:v>24</c:v>
                      </c:pt>
                      <c:pt idx="101">
                        <c:v>24</c:v>
                      </c:pt>
                      <c:pt idx="102">
                        <c:v>24</c:v>
                      </c:pt>
                      <c:pt idx="103">
                        <c:v>24</c:v>
                      </c:pt>
                      <c:pt idx="104">
                        <c:v>24</c:v>
                      </c:pt>
                      <c:pt idx="105">
                        <c:v>24</c:v>
                      </c:pt>
                      <c:pt idx="106">
                        <c:v>24</c:v>
                      </c:pt>
                      <c:pt idx="107">
                        <c:v>24</c:v>
                      </c:pt>
                      <c:pt idx="108">
                        <c:v>24</c:v>
                      </c:pt>
                      <c:pt idx="109">
                        <c:v>24</c:v>
                      </c:pt>
                      <c:pt idx="110">
                        <c:v>24</c:v>
                      </c:pt>
                      <c:pt idx="111">
                        <c:v>24</c:v>
                      </c:pt>
                      <c:pt idx="112">
                        <c:v>24</c:v>
                      </c:pt>
                      <c:pt idx="113">
                        <c:v>24</c:v>
                      </c:pt>
                      <c:pt idx="114">
                        <c:v>24</c:v>
                      </c:pt>
                      <c:pt idx="115">
                        <c:v>24</c:v>
                      </c:pt>
                      <c:pt idx="116">
                        <c:v>24</c:v>
                      </c:pt>
                      <c:pt idx="117">
                        <c:v>24</c:v>
                      </c:pt>
                      <c:pt idx="118">
                        <c:v>24</c:v>
                      </c:pt>
                      <c:pt idx="119">
                        <c:v>24</c:v>
                      </c:pt>
                      <c:pt idx="120">
                        <c:v>25</c:v>
                      </c:pt>
                      <c:pt idx="121">
                        <c:v>25</c:v>
                      </c:pt>
                      <c:pt idx="122">
                        <c:v>25</c:v>
                      </c:pt>
                      <c:pt idx="123">
                        <c:v>25</c:v>
                      </c:pt>
                      <c:pt idx="124">
                        <c:v>25</c:v>
                      </c:pt>
                      <c:pt idx="125">
                        <c:v>25</c:v>
                      </c:pt>
                      <c:pt idx="126">
                        <c:v>25</c:v>
                      </c:pt>
                      <c:pt idx="127">
                        <c:v>25</c:v>
                      </c:pt>
                      <c:pt idx="128">
                        <c:v>25</c:v>
                      </c:pt>
                      <c:pt idx="129">
                        <c:v>25</c:v>
                      </c:pt>
                      <c:pt idx="130">
                        <c:v>25</c:v>
                      </c:pt>
                      <c:pt idx="131">
                        <c:v>25</c:v>
                      </c:pt>
                      <c:pt idx="132">
                        <c:v>25</c:v>
                      </c:pt>
                      <c:pt idx="133">
                        <c:v>25</c:v>
                      </c:pt>
                      <c:pt idx="134">
                        <c:v>25</c:v>
                      </c:pt>
                      <c:pt idx="135">
                        <c:v>25</c:v>
                      </c:pt>
                      <c:pt idx="136">
                        <c:v>25</c:v>
                      </c:pt>
                      <c:pt idx="137">
                        <c:v>25</c:v>
                      </c:pt>
                      <c:pt idx="138">
                        <c:v>25</c:v>
                      </c:pt>
                      <c:pt idx="139">
                        <c:v>25</c:v>
                      </c:pt>
                      <c:pt idx="140">
                        <c:v>25</c:v>
                      </c:pt>
                      <c:pt idx="141">
                        <c:v>25</c:v>
                      </c:pt>
                      <c:pt idx="142">
                        <c:v>25</c:v>
                      </c:pt>
                      <c:pt idx="143">
                        <c:v>25</c:v>
                      </c:pt>
                      <c:pt idx="144">
                        <c:v>26</c:v>
                      </c:pt>
                      <c:pt idx="145">
                        <c:v>26</c:v>
                      </c:pt>
                      <c:pt idx="146">
                        <c:v>26</c:v>
                      </c:pt>
                      <c:pt idx="147">
                        <c:v>26</c:v>
                      </c:pt>
                      <c:pt idx="148">
                        <c:v>26</c:v>
                      </c:pt>
                      <c:pt idx="149">
                        <c:v>26</c:v>
                      </c:pt>
                      <c:pt idx="150">
                        <c:v>26</c:v>
                      </c:pt>
                      <c:pt idx="151">
                        <c:v>26</c:v>
                      </c:pt>
                      <c:pt idx="152">
                        <c:v>26</c:v>
                      </c:pt>
                      <c:pt idx="153">
                        <c:v>26</c:v>
                      </c:pt>
                      <c:pt idx="154">
                        <c:v>26</c:v>
                      </c:pt>
                      <c:pt idx="155">
                        <c:v>26</c:v>
                      </c:pt>
                      <c:pt idx="156">
                        <c:v>26</c:v>
                      </c:pt>
                      <c:pt idx="157">
                        <c:v>26</c:v>
                      </c:pt>
                      <c:pt idx="158">
                        <c:v>26</c:v>
                      </c:pt>
                      <c:pt idx="159">
                        <c:v>26</c:v>
                      </c:pt>
                      <c:pt idx="160">
                        <c:v>26</c:v>
                      </c:pt>
                      <c:pt idx="161">
                        <c:v>26</c:v>
                      </c:pt>
                      <c:pt idx="162">
                        <c:v>26</c:v>
                      </c:pt>
                      <c:pt idx="163">
                        <c:v>26</c:v>
                      </c:pt>
                      <c:pt idx="164">
                        <c:v>26</c:v>
                      </c:pt>
                      <c:pt idx="165">
                        <c:v>26</c:v>
                      </c:pt>
                      <c:pt idx="166">
                        <c:v>26</c:v>
                      </c:pt>
                      <c:pt idx="167">
                        <c:v>26</c:v>
                      </c:pt>
                      <c:pt idx="168">
                        <c:v>27</c:v>
                      </c:pt>
                      <c:pt idx="169">
                        <c:v>27</c:v>
                      </c:pt>
                      <c:pt idx="170">
                        <c:v>27</c:v>
                      </c:pt>
                      <c:pt idx="171">
                        <c:v>27</c:v>
                      </c:pt>
                      <c:pt idx="172">
                        <c:v>27</c:v>
                      </c:pt>
                      <c:pt idx="173">
                        <c:v>27</c:v>
                      </c:pt>
                      <c:pt idx="174">
                        <c:v>27</c:v>
                      </c:pt>
                      <c:pt idx="175">
                        <c:v>27</c:v>
                      </c:pt>
                      <c:pt idx="176">
                        <c:v>27</c:v>
                      </c:pt>
                      <c:pt idx="177">
                        <c:v>27</c:v>
                      </c:pt>
                      <c:pt idx="178">
                        <c:v>27</c:v>
                      </c:pt>
                      <c:pt idx="179">
                        <c:v>27</c:v>
                      </c:pt>
                      <c:pt idx="180">
                        <c:v>27</c:v>
                      </c:pt>
                      <c:pt idx="181">
                        <c:v>27</c:v>
                      </c:pt>
                      <c:pt idx="182">
                        <c:v>27</c:v>
                      </c:pt>
                      <c:pt idx="183">
                        <c:v>27</c:v>
                      </c:pt>
                      <c:pt idx="184">
                        <c:v>27</c:v>
                      </c:pt>
                      <c:pt idx="185">
                        <c:v>27</c:v>
                      </c:pt>
                      <c:pt idx="186">
                        <c:v>27</c:v>
                      </c:pt>
                      <c:pt idx="187">
                        <c:v>27</c:v>
                      </c:pt>
                      <c:pt idx="188">
                        <c:v>27</c:v>
                      </c:pt>
                      <c:pt idx="189">
                        <c:v>27</c:v>
                      </c:pt>
                      <c:pt idx="190">
                        <c:v>27</c:v>
                      </c:pt>
                      <c:pt idx="191">
                        <c:v>27</c:v>
                      </c:pt>
                      <c:pt idx="192">
                        <c:v>28</c:v>
                      </c:pt>
                      <c:pt idx="193">
                        <c:v>28</c:v>
                      </c:pt>
                      <c:pt idx="194">
                        <c:v>28</c:v>
                      </c:pt>
                      <c:pt idx="195">
                        <c:v>28</c:v>
                      </c:pt>
                      <c:pt idx="196">
                        <c:v>28</c:v>
                      </c:pt>
                      <c:pt idx="197">
                        <c:v>28</c:v>
                      </c:pt>
                      <c:pt idx="198">
                        <c:v>28</c:v>
                      </c:pt>
                      <c:pt idx="199">
                        <c:v>28</c:v>
                      </c:pt>
                      <c:pt idx="200">
                        <c:v>28</c:v>
                      </c:pt>
                      <c:pt idx="201">
                        <c:v>28</c:v>
                      </c:pt>
                      <c:pt idx="202">
                        <c:v>28</c:v>
                      </c:pt>
                      <c:pt idx="203">
                        <c:v>28</c:v>
                      </c:pt>
                      <c:pt idx="204">
                        <c:v>28</c:v>
                      </c:pt>
                      <c:pt idx="205">
                        <c:v>28</c:v>
                      </c:pt>
                      <c:pt idx="206">
                        <c:v>28</c:v>
                      </c:pt>
                      <c:pt idx="207">
                        <c:v>28</c:v>
                      </c:pt>
                      <c:pt idx="208">
                        <c:v>28</c:v>
                      </c:pt>
                      <c:pt idx="209">
                        <c:v>28</c:v>
                      </c:pt>
                      <c:pt idx="210">
                        <c:v>28</c:v>
                      </c:pt>
                      <c:pt idx="211">
                        <c:v>28</c:v>
                      </c:pt>
                      <c:pt idx="212">
                        <c:v>28</c:v>
                      </c:pt>
                      <c:pt idx="213">
                        <c:v>28</c:v>
                      </c:pt>
                      <c:pt idx="214">
                        <c:v>28</c:v>
                      </c:pt>
                      <c:pt idx="215">
                        <c:v>28</c:v>
                      </c:pt>
                      <c:pt idx="216">
                        <c:v>29</c:v>
                      </c:pt>
                      <c:pt idx="217">
                        <c:v>29</c:v>
                      </c:pt>
                      <c:pt idx="218">
                        <c:v>29</c:v>
                      </c:pt>
                      <c:pt idx="219">
                        <c:v>29</c:v>
                      </c:pt>
                      <c:pt idx="220">
                        <c:v>29</c:v>
                      </c:pt>
                      <c:pt idx="221">
                        <c:v>29</c:v>
                      </c:pt>
                      <c:pt idx="222">
                        <c:v>29</c:v>
                      </c:pt>
                      <c:pt idx="223">
                        <c:v>29</c:v>
                      </c:pt>
                      <c:pt idx="224">
                        <c:v>29</c:v>
                      </c:pt>
                      <c:pt idx="225">
                        <c:v>29</c:v>
                      </c:pt>
                      <c:pt idx="226">
                        <c:v>29</c:v>
                      </c:pt>
                      <c:pt idx="227">
                        <c:v>29</c:v>
                      </c:pt>
                      <c:pt idx="228">
                        <c:v>29</c:v>
                      </c:pt>
                      <c:pt idx="229">
                        <c:v>29</c:v>
                      </c:pt>
                      <c:pt idx="230">
                        <c:v>29</c:v>
                      </c:pt>
                      <c:pt idx="231">
                        <c:v>29</c:v>
                      </c:pt>
                      <c:pt idx="232">
                        <c:v>29</c:v>
                      </c:pt>
                      <c:pt idx="233">
                        <c:v>29</c:v>
                      </c:pt>
                      <c:pt idx="234">
                        <c:v>29</c:v>
                      </c:pt>
                      <c:pt idx="235">
                        <c:v>29</c:v>
                      </c:pt>
                      <c:pt idx="236">
                        <c:v>29</c:v>
                      </c:pt>
                      <c:pt idx="237">
                        <c:v>29</c:v>
                      </c:pt>
                      <c:pt idx="238">
                        <c:v>29</c:v>
                      </c:pt>
                      <c:pt idx="239">
                        <c:v>29</c:v>
                      </c:pt>
                      <c:pt idx="240">
                        <c:v>30</c:v>
                      </c:pt>
                      <c:pt idx="241">
                        <c:v>30</c:v>
                      </c:pt>
                      <c:pt idx="242">
                        <c:v>30</c:v>
                      </c:pt>
                      <c:pt idx="243">
                        <c:v>30</c:v>
                      </c:pt>
                      <c:pt idx="244">
                        <c:v>30</c:v>
                      </c:pt>
                      <c:pt idx="245">
                        <c:v>30</c:v>
                      </c:pt>
                      <c:pt idx="246">
                        <c:v>30</c:v>
                      </c:pt>
                      <c:pt idx="247">
                        <c:v>30</c:v>
                      </c:pt>
                      <c:pt idx="248">
                        <c:v>30</c:v>
                      </c:pt>
                      <c:pt idx="249">
                        <c:v>30</c:v>
                      </c:pt>
                      <c:pt idx="250">
                        <c:v>30</c:v>
                      </c:pt>
                      <c:pt idx="251">
                        <c:v>30</c:v>
                      </c:pt>
                      <c:pt idx="252">
                        <c:v>30</c:v>
                      </c:pt>
                      <c:pt idx="253">
                        <c:v>30</c:v>
                      </c:pt>
                      <c:pt idx="254">
                        <c:v>30</c:v>
                      </c:pt>
                      <c:pt idx="255">
                        <c:v>30</c:v>
                      </c:pt>
                      <c:pt idx="256">
                        <c:v>30</c:v>
                      </c:pt>
                      <c:pt idx="257">
                        <c:v>30</c:v>
                      </c:pt>
                      <c:pt idx="258">
                        <c:v>30</c:v>
                      </c:pt>
                      <c:pt idx="259">
                        <c:v>30</c:v>
                      </c:pt>
                      <c:pt idx="260">
                        <c:v>30</c:v>
                      </c:pt>
                      <c:pt idx="261">
                        <c:v>30</c:v>
                      </c:pt>
                      <c:pt idx="262">
                        <c:v>30</c:v>
                      </c:pt>
                      <c:pt idx="263">
                        <c:v>30</c:v>
                      </c:pt>
                      <c:pt idx="264">
                        <c:v>31</c:v>
                      </c:pt>
                      <c:pt idx="265">
                        <c:v>31</c:v>
                      </c:pt>
                      <c:pt idx="266">
                        <c:v>31</c:v>
                      </c:pt>
                      <c:pt idx="267">
                        <c:v>31</c:v>
                      </c:pt>
                      <c:pt idx="268">
                        <c:v>31</c:v>
                      </c:pt>
                      <c:pt idx="269">
                        <c:v>31</c:v>
                      </c:pt>
                      <c:pt idx="270">
                        <c:v>31</c:v>
                      </c:pt>
                      <c:pt idx="271">
                        <c:v>31</c:v>
                      </c:pt>
                      <c:pt idx="272">
                        <c:v>31</c:v>
                      </c:pt>
                      <c:pt idx="273">
                        <c:v>31</c:v>
                      </c:pt>
                      <c:pt idx="274">
                        <c:v>31</c:v>
                      </c:pt>
                      <c:pt idx="275">
                        <c:v>31</c:v>
                      </c:pt>
                      <c:pt idx="276">
                        <c:v>31</c:v>
                      </c:pt>
                      <c:pt idx="277">
                        <c:v>31</c:v>
                      </c:pt>
                      <c:pt idx="278">
                        <c:v>31</c:v>
                      </c:pt>
                      <c:pt idx="279">
                        <c:v>31</c:v>
                      </c:pt>
                      <c:pt idx="280">
                        <c:v>31</c:v>
                      </c:pt>
                      <c:pt idx="281">
                        <c:v>31</c:v>
                      </c:pt>
                      <c:pt idx="282">
                        <c:v>31</c:v>
                      </c:pt>
                      <c:pt idx="283">
                        <c:v>31</c:v>
                      </c:pt>
                      <c:pt idx="284">
                        <c:v>31</c:v>
                      </c:pt>
                      <c:pt idx="285">
                        <c:v>31</c:v>
                      </c:pt>
                      <c:pt idx="286">
                        <c:v>31</c:v>
                      </c:pt>
                      <c:pt idx="287">
                        <c:v>31</c:v>
                      </c:pt>
                      <c:pt idx="288">
                        <c:v>1</c:v>
                      </c:pt>
                      <c:pt idx="289">
                        <c:v>1</c:v>
                      </c:pt>
                      <c:pt idx="290">
                        <c:v>1</c:v>
                      </c:pt>
                      <c:pt idx="291">
                        <c:v>1</c:v>
                      </c:pt>
                      <c:pt idx="292">
                        <c:v>1</c:v>
                      </c:pt>
                      <c:pt idx="293">
                        <c:v>1</c:v>
                      </c:pt>
                      <c:pt idx="294">
                        <c:v>1</c:v>
                      </c:pt>
                      <c:pt idx="295">
                        <c:v>1</c:v>
                      </c:pt>
                      <c:pt idx="296">
                        <c:v>1</c:v>
                      </c:pt>
                      <c:pt idx="297">
                        <c:v>1</c:v>
                      </c:pt>
                      <c:pt idx="298">
                        <c:v>1</c:v>
                      </c:pt>
                      <c:pt idx="299">
                        <c:v>1</c:v>
                      </c:pt>
                      <c:pt idx="300">
                        <c:v>1</c:v>
                      </c:pt>
                      <c:pt idx="301">
                        <c:v>1</c:v>
                      </c:pt>
                      <c:pt idx="302">
                        <c:v>1</c:v>
                      </c:pt>
                      <c:pt idx="303">
                        <c:v>1</c:v>
                      </c:pt>
                      <c:pt idx="304">
                        <c:v>1</c:v>
                      </c:pt>
                      <c:pt idx="305">
                        <c:v>1</c:v>
                      </c:pt>
                      <c:pt idx="306">
                        <c:v>1</c:v>
                      </c:pt>
                      <c:pt idx="307">
                        <c:v>1</c:v>
                      </c:pt>
                      <c:pt idx="308">
                        <c:v>1</c:v>
                      </c:pt>
                      <c:pt idx="309">
                        <c:v>1</c:v>
                      </c:pt>
                      <c:pt idx="310">
                        <c:v>1</c:v>
                      </c:pt>
                      <c:pt idx="311">
                        <c:v>1</c:v>
                      </c:pt>
                      <c:pt idx="312">
                        <c:v>2</c:v>
                      </c:pt>
                      <c:pt idx="313">
                        <c:v>2</c:v>
                      </c:pt>
                      <c:pt idx="314">
                        <c:v>2</c:v>
                      </c:pt>
                      <c:pt idx="315">
                        <c:v>2</c:v>
                      </c:pt>
                      <c:pt idx="316">
                        <c:v>2</c:v>
                      </c:pt>
                      <c:pt idx="317">
                        <c:v>2</c:v>
                      </c:pt>
                      <c:pt idx="318">
                        <c:v>2</c:v>
                      </c:pt>
                      <c:pt idx="319">
                        <c:v>2</c:v>
                      </c:pt>
                      <c:pt idx="320">
                        <c:v>2</c:v>
                      </c:pt>
                      <c:pt idx="321">
                        <c:v>2</c:v>
                      </c:pt>
                      <c:pt idx="322">
                        <c:v>2</c:v>
                      </c:pt>
                      <c:pt idx="323">
                        <c:v>2</c:v>
                      </c:pt>
                      <c:pt idx="324">
                        <c:v>2</c:v>
                      </c:pt>
                      <c:pt idx="325">
                        <c:v>2</c:v>
                      </c:pt>
                      <c:pt idx="326">
                        <c:v>2</c:v>
                      </c:pt>
                      <c:pt idx="327">
                        <c:v>2</c:v>
                      </c:pt>
                      <c:pt idx="328">
                        <c:v>2</c:v>
                      </c:pt>
                      <c:pt idx="329">
                        <c:v>2</c:v>
                      </c:pt>
                      <c:pt idx="330">
                        <c:v>2</c:v>
                      </c:pt>
                      <c:pt idx="331">
                        <c:v>2</c:v>
                      </c:pt>
                      <c:pt idx="332">
                        <c:v>2</c:v>
                      </c:pt>
                      <c:pt idx="333">
                        <c:v>2</c:v>
                      </c:pt>
                      <c:pt idx="334">
                        <c:v>2</c:v>
                      </c:pt>
                      <c:pt idx="335">
                        <c:v>2</c:v>
                      </c:pt>
                      <c:pt idx="336">
                        <c:v>3</c:v>
                      </c:pt>
                      <c:pt idx="337">
                        <c:v>3</c:v>
                      </c:pt>
                      <c:pt idx="338">
                        <c:v>3</c:v>
                      </c:pt>
                      <c:pt idx="339">
                        <c:v>3</c:v>
                      </c:pt>
                      <c:pt idx="340">
                        <c:v>3</c:v>
                      </c:pt>
                      <c:pt idx="341">
                        <c:v>3</c:v>
                      </c:pt>
                      <c:pt idx="342">
                        <c:v>3</c:v>
                      </c:pt>
                      <c:pt idx="343">
                        <c:v>3</c:v>
                      </c:pt>
                      <c:pt idx="344">
                        <c:v>3</c:v>
                      </c:pt>
                      <c:pt idx="345">
                        <c:v>3</c:v>
                      </c:pt>
                      <c:pt idx="346">
                        <c:v>3</c:v>
                      </c:pt>
                      <c:pt idx="347">
                        <c:v>3</c:v>
                      </c:pt>
                      <c:pt idx="348">
                        <c:v>3</c:v>
                      </c:pt>
                      <c:pt idx="349">
                        <c:v>3</c:v>
                      </c:pt>
                      <c:pt idx="350">
                        <c:v>3</c:v>
                      </c:pt>
                      <c:pt idx="351">
                        <c:v>3</c:v>
                      </c:pt>
                      <c:pt idx="352">
                        <c:v>3</c:v>
                      </c:pt>
                      <c:pt idx="353">
                        <c:v>3</c:v>
                      </c:pt>
                      <c:pt idx="354">
                        <c:v>3</c:v>
                      </c:pt>
                      <c:pt idx="355">
                        <c:v>3</c:v>
                      </c:pt>
                      <c:pt idx="356">
                        <c:v>3</c:v>
                      </c:pt>
                      <c:pt idx="357">
                        <c:v>3</c:v>
                      </c:pt>
                      <c:pt idx="358">
                        <c:v>3</c:v>
                      </c:pt>
                      <c:pt idx="359">
                        <c:v>3</c:v>
                      </c:pt>
                      <c:pt idx="360">
                        <c:v>4</c:v>
                      </c:pt>
                      <c:pt idx="361">
                        <c:v>4</c:v>
                      </c:pt>
                      <c:pt idx="362">
                        <c:v>4</c:v>
                      </c:pt>
                      <c:pt idx="363">
                        <c:v>4</c:v>
                      </c:pt>
                      <c:pt idx="364">
                        <c:v>4</c:v>
                      </c:pt>
                      <c:pt idx="365">
                        <c:v>4</c:v>
                      </c:pt>
                      <c:pt idx="366">
                        <c:v>4</c:v>
                      </c:pt>
                      <c:pt idx="367">
                        <c:v>4</c:v>
                      </c:pt>
                      <c:pt idx="368">
                        <c:v>4</c:v>
                      </c:pt>
                      <c:pt idx="369">
                        <c:v>4</c:v>
                      </c:pt>
                      <c:pt idx="370">
                        <c:v>4</c:v>
                      </c:pt>
                      <c:pt idx="371">
                        <c:v>4</c:v>
                      </c:pt>
                      <c:pt idx="372">
                        <c:v>4</c:v>
                      </c:pt>
                      <c:pt idx="373">
                        <c:v>4</c:v>
                      </c:pt>
                      <c:pt idx="374">
                        <c:v>4</c:v>
                      </c:pt>
                      <c:pt idx="375">
                        <c:v>4</c:v>
                      </c:pt>
                      <c:pt idx="376">
                        <c:v>4</c:v>
                      </c:pt>
                      <c:pt idx="377">
                        <c:v>4</c:v>
                      </c:pt>
                      <c:pt idx="378">
                        <c:v>4</c:v>
                      </c:pt>
                      <c:pt idx="379">
                        <c:v>4</c:v>
                      </c:pt>
                      <c:pt idx="380">
                        <c:v>4</c:v>
                      </c:pt>
                      <c:pt idx="381">
                        <c:v>4</c:v>
                      </c:pt>
                      <c:pt idx="382">
                        <c:v>4</c:v>
                      </c:pt>
                      <c:pt idx="383">
                        <c:v>4</c:v>
                      </c:pt>
                      <c:pt idx="384">
                        <c:v>5</c:v>
                      </c:pt>
                      <c:pt idx="385">
                        <c:v>5</c:v>
                      </c:pt>
                      <c:pt idx="386">
                        <c:v>5</c:v>
                      </c:pt>
                      <c:pt idx="387">
                        <c:v>5</c:v>
                      </c:pt>
                      <c:pt idx="388">
                        <c:v>5</c:v>
                      </c:pt>
                      <c:pt idx="389">
                        <c:v>5</c:v>
                      </c:pt>
                      <c:pt idx="390">
                        <c:v>5</c:v>
                      </c:pt>
                      <c:pt idx="391">
                        <c:v>5</c:v>
                      </c:pt>
                      <c:pt idx="392">
                        <c:v>5</c:v>
                      </c:pt>
                      <c:pt idx="393">
                        <c:v>5</c:v>
                      </c:pt>
                      <c:pt idx="394">
                        <c:v>5</c:v>
                      </c:pt>
                      <c:pt idx="395">
                        <c:v>5</c:v>
                      </c:pt>
                      <c:pt idx="396">
                        <c:v>5</c:v>
                      </c:pt>
                      <c:pt idx="397">
                        <c:v>5</c:v>
                      </c:pt>
                      <c:pt idx="398">
                        <c:v>5</c:v>
                      </c:pt>
                      <c:pt idx="399">
                        <c:v>5</c:v>
                      </c:pt>
                      <c:pt idx="400">
                        <c:v>5</c:v>
                      </c:pt>
                      <c:pt idx="401">
                        <c:v>5</c:v>
                      </c:pt>
                      <c:pt idx="402">
                        <c:v>5</c:v>
                      </c:pt>
                      <c:pt idx="403">
                        <c:v>5</c:v>
                      </c:pt>
                      <c:pt idx="404">
                        <c:v>5</c:v>
                      </c:pt>
                      <c:pt idx="405">
                        <c:v>5</c:v>
                      </c:pt>
                      <c:pt idx="406">
                        <c:v>5</c:v>
                      </c:pt>
                      <c:pt idx="407">
                        <c:v>5</c:v>
                      </c:pt>
                      <c:pt idx="408">
                        <c:v>6</c:v>
                      </c:pt>
                      <c:pt idx="409">
                        <c:v>6</c:v>
                      </c:pt>
                      <c:pt idx="410">
                        <c:v>6</c:v>
                      </c:pt>
                      <c:pt idx="411">
                        <c:v>6</c:v>
                      </c:pt>
                      <c:pt idx="412">
                        <c:v>6</c:v>
                      </c:pt>
                      <c:pt idx="413">
                        <c:v>6</c:v>
                      </c:pt>
                      <c:pt idx="414">
                        <c:v>6</c:v>
                      </c:pt>
                      <c:pt idx="415">
                        <c:v>6</c:v>
                      </c:pt>
                      <c:pt idx="416">
                        <c:v>6</c:v>
                      </c:pt>
                      <c:pt idx="417">
                        <c:v>6</c:v>
                      </c:pt>
                      <c:pt idx="418">
                        <c:v>6</c:v>
                      </c:pt>
                      <c:pt idx="419">
                        <c:v>6</c:v>
                      </c:pt>
                      <c:pt idx="420">
                        <c:v>6</c:v>
                      </c:pt>
                      <c:pt idx="421">
                        <c:v>6</c:v>
                      </c:pt>
                      <c:pt idx="422">
                        <c:v>6</c:v>
                      </c:pt>
                      <c:pt idx="423">
                        <c:v>6</c:v>
                      </c:pt>
                      <c:pt idx="424">
                        <c:v>6</c:v>
                      </c:pt>
                      <c:pt idx="425">
                        <c:v>6</c:v>
                      </c:pt>
                      <c:pt idx="426">
                        <c:v>6</c:v>
                      </c:pt>
                      <c:pt idx="427">
                        <c:v>6</c:v>
                      </c:pt>
                      <c:pt idx="428">
                        <c:v>6</c:v>
                      </c:pt>
                      <c:pt idx="429">
                        <c:v>6</c:v>
                      </c:pt>
                      <c:pt idx="430">
                        <c:v>6</c:v>
                      </c:pt>
                      <c:pt idx="431">
                        <c:v>6</c:v>
                      </c:pt>
                      <c:pt idx="432">
                        <c:v>7</c:v>
                      </c:pt>
                      <c:pt idx="433">
                        <c:v>7</c:v>
                      </c:pt>
                      <c:pt idx="434">
                        <c:v>7</c:v>
                      </c:pt>
                      <c:pt idx="435">
                        <c:v>7</c:v>
                      </c:pt>
                      <c:pt idx="436">
                        <c:v>7</c:v>
                      </c:pt>
                      <c:pt idx="437">
                        <c:v>7</c:v>
                      </c:pt>
                      <c:pt idx="438">
                        <c:v>7</c:v>
                      </c:pt>
                      <c:pt idx="439">
                        <c:v>7</c:v>
                      </c:pt>
                      <c:pt idx="440">
                        <c:v>7</c:v>
                      </c:pt>
                      <c:pt idx="441">
                        <c:v>7</c:v>
                      </c:pt>
                      <c:pt idx="442">
                        <c:v>7</c:v>
                      </c:pt>
                      <c:pt idx="443">
                        <c:v>7</c:v>
                      </c:pt>
                      <c:pt idx="444">
                        <c:v>7</c:v>
                      </c:pt>
                      <c:pt idx="445">
                        <c:v>7</c:v>
                      </c:pt>
                      <c:pt idx="446">
                        <c:v>7</c:v>
                      </c:pt>
                      <c:pt idx="447">
                        <c:v>7</c:v>
                      </c:pt>
                      <c:pt idx="448">
                        <c:v>7</c:v>
                      </c:pt>
                      <c:pt idx="449">
                        <c:v>7</c:v>
                      </c:pt>
                      <c:pt idx="450">
                        <c:v>7</c:v>
                      </c:pt>
                      <c:pt idx="451">
                        <c:v>7</c:v>
                      </c:pt>
                      <c:pt idx="452">
                        <c:v>7</c:v>
                      </c:pt>
                      <c:pt idx="453">
                        <c:v>7</c:v>
                      </c:pt>
                      <c:pt idx="454">
                        <c:v>7</c:v>
                      </c:pt>
                      <c:pt idx="455">
                        <c:v>7</c:v>
                      </c:pt>
                      <c:pt idx="456">
                        <c:v>8</c:v>
                      </c:pt>
                      <c:pt idx="457">
                        <c:v>8</c:v>
                      </c:pt>
                      <c:pt idx="458">
                        <c:v>8</c:v>
                      </c:pt>
                      <c:pt idx="459">
                        <c:v>8</c:v>
                      </c:pt>
                      <c:pt idx="460">
                        <c:v>8</c:v>
                      </c:pt>
                      <c:pt idx="461">
                        <c:v>8</c:v>
                      </c:pt>
                      <c:pt idx="462">
                        <c:v>8</c:v>
                      </c:pt>
                      <c:pt idx="463">
                        <c:v>8</c:v>
                      </c:pt>
                      <c:pt idx="464">
                        <c:v>8</c:v>
                      </c:pt>
                      <c:pt idx="465">
                        <c:v>8</c:v>
                      </c:pt>
                      <c:pt idx="466">
                        <c:v>8</c:v>
                      </c:pt>
                      <c:pt idx="467">
                        <c:v>8</c:v>
                      </c:pt>
                      <c:pt idx="468">
                        <c:v>8</c:v>
                      </c:pt>
                      <c:pt idx="469">
                        <c:v>8</c:v>
                      </c:pt>
                      <c:pt idx="470">
                        <c:v>8</c:v>
                      </c:pt>
                      <c:pt idx="471">
                        <c:v>8</c:v>
                      </c:pt>
                      <c:pt idx="472">
                        <c:v>8</c:v>
                      </c:pt>
                      <c:pt idx="473">
                        <c:v>8</c:v>
                      </c:pt>
                      <c:pt idx="474">
                        <c:v>8</c:v>
                      </c:pt>
                      <c:pt idx="475">
                        <c:v>8</c:v>
                      </c:pt>
                      <c:pt idx="476">
                        <c:v>8</c:v>
                      </c:pt>
                      <c:pt idx="477">
                        <c:v>8</c:v>
                      </c:pt>
                      <c:pt idx="478">
                        <c:v>8</c:v>
                      </c:pt>
                      <c:pt idx="479">
                        <c:v>8</c:v>
                      </c:pt>
                      <c:pt idx="480">
                        <c:v>9</c:v>
                      </c:pt>
                      <c:pt idx="481">
                        <c:v>9</c:v>
                      </c:pt>
                      <c:pt idx="482">
                        <c:v>9</c:v>
                      </c:pt>
                      <c:pt idx="483">
                        <c:v>9</c:v>
                      </c:pt>
                      <c:pt idx="484">
                        <c:v>9</c:v>
                      </c:pt>
                      <c:pt idx="485">
                        <c:v>9</c:v>
                      </c:pt>
                      <c:pt idx="486">
                        <c:v>9</c:v>
                      </c:pt>
                      <c:pt idx="487">
                        <c:v>9</c:v>
                      </c:pt>
                      <c:pt idx="488">
                        <c:v>9</c:v>
                      </c:pt>
                      <c:pt idx="489">
                        <c:v>9</c:v>
                      </c:pt>
                      <c:pt idx="490">
                        <c:v>9</c:v>
                      </c:pt>
                      <c:pt idx="491">
                        <c:v>9</c:v>
                      </c:pt>
                      <c:pt idx="492">
                        <c:v>9</c:v>
                      </c:pt>
                      <c:pt idx="493">
                        <c:v>9</c:v>
                      </c:pt>
                      <c:pt idx="494">
                        <c:v>9</c:v>
                      </c:pt>
                      <c:pt idx="495">
                        <c:v>9</c:v>
                      </c:pt>
                      <c:pt idx="496">
                        <c:v>9</c:v>
                      </c:pt>
                      <c:pt idx="497">
                        <c:v>9</c:v>
                      </c:pt>
                      <c:pt idx="498">
                        <c:v>9</c:v>
                      </c:pt>
                      <c:pt idx="499">
                        <c:v>9</c:v>
                      </c:pt>
                      <c:pt idx="500">
                        <c:v>9</c:v>
                      </c:pt>
                      <c:pt idx="501">
                        <c:v>9</c:v>
                      </c:pt>
                      <c:pt idx="502">
                        <c:v>9</c:v>
                      </c:pt>
                      <c:pt idx="503">
                        <c:v>9</c:v>
                      </c:pt>
                      <c:pt idx="504">
                        <c:v>10</c:v>
                      </c:pt>
                      <c:pt idx="505">
                        <c:v>10</c:v>
                      </c:pt>
                      <c:pt idx="506">
                        <c:v>10</c:v>
                      </c:pt>
                      <c:pt idx="507">
                        <c:v>10</c:v>
                      </c:pt>
                      <c:pt idx="508">
                        <c:v>10</c:v>
                      </c:pt>
                      <c:pt idx="509">
                        <c:v>10</c:v>
                      </c:pt>
                      <c:pt idx="510">
                        <c:v>10</c:v>
                      </c:pt>
                      <c:pt idx="511">
                        <c:v>10</c:v>
                      </c:pt>
                      <c:pt idx="512">
                        <c:v>10</c:v>
                      </c:pt>
                      <c:pt idx="513">
                        <c:v>10</c:v>
                      </c:pt>
                      <c:pt idx="514">
                        <c:v>10</c:v>
                      </c:pt>
                      <c:pt idx="515">
                        <c:v>10</c:v>
                      </c:pt>
                      <c:pt idx="516">
                        <c:v>10</c:v>
                      </c:pt>
                      <c:pt idx="517">
                        <c:v>10</c:v>
                      </c:pt>
                      <c:pt idx="518">
                        <c:v>10</c:v>
                      </c:pt>
                      <c:pt idx="519">
                        <c:v>10</c:v>
                      </c:pt>
                      <c:pt idx="520">
                        <c:v>10</c:v>
                      </c:pt>
                      <c:pt idx="521">
                        <c:v>10</c:v>
                      </c:pt>
                      <c:pt idx="522">
                        <c:v>10</c:v>
                      </c:pt>
                      <c:pt idx="523">
                        <c:v>10</c:v>
                      </c:pt>
                      <c:pt idx="524">
                        <c:v>10</c:v>
                      </c:pt>
                      <c:pt idx="525">
                        <c:v>10</c:v>
                      </c:pt>
                      <c:pt idx="526">
                        <c:v>10</c:v>
                      </c:pt>
                      <c:pt idx="527">
                        <c:v>10</c:v>
                      </c:pt>
                      <c:pt idx="528">
                        <c:v>11</c:v>
                      </c:pt>
                      <c:pt idx="529">
                        <c:v>11</c:v>
                      </c:pt>
                      <c:pt idx="530">
                        <c:v>11</c:v>
                      </c:pt>
                      <c:pt idx="531">
                        <c:v>11</c:v>
                      </c:pt>
                      <c:pt idx="532">
                        <c:v>11</c:v>
                      </c:pt>
                      <c:pt idx="533">
                        <c:v>11</c:v>
                      </c:pt>
                      <c:pt idx="534">
                        <c:v>11</c:v>
                      </c:pt>
                      <c:pt idx="535">
                        <c:v>11</c:v>
                      </c:pt>
                      <c:pt idx="536">
                        <c:v>11</c:v>
                      </c:pt>
                      <c:pt idx="537">
                        <c:v>11</c:v>
                      </c:pt>
                      <c:pt idx="538">
                        <c:v>11</c:v>
                      </c:pt>
                      <c:pt idx="539">
                        <c:v>11</c:v>
                      </c:pt>
                      <c:pt idx="540">
                        <c:v>11</c:v>
                      </c:pt>
                      <c:pt idx="541">
                        <c:v>11</c:v>
                      </c:pt>
                      <c:pt idx="542">
                        <c:v>11</c:v>
                      </c:pt>
                      <c:pt idx="543">
                        <c:v>11</c:v>
                      </c:pt>
                      <c:pt idx="544">
                        <c:v>11</c:v>
                      </c:pt>
                      <c:pt idx="545">
                        <c:v>11</c:v>
                      </c:pt>
                      <c:pt idx="546">
                        <c:v>11</c:v>
                      </c:pt>
                      <c:pt idx="547">
                        <c:v>11</c:v>
                      </c:pt>
                      <c:pt idx="548">
                        <c:v>11</c:v>
                      </c:pt>
                      <c:pt idx="549">
                        <c:v>11</c:v>
                      </c:pt>
                      <c:pt idx="550">
                        <c:v>11</c:v>
                      </c:pt>
                      <c:pt idx="551">
                        <c:v>11</c:v>
                      </c:pt>
                      <c:pt idx="552">
                        <c:v>12</c:v>
                      </c:pt>
                      <c:pt idx="553">
                        <c:v>12</c:v>
                      </c:pt>
                      <c:pt idx="554">
                        <c:v>12</c:v>
                      </c:pt>
                      <c:pt idx="555">
                        <c:v>12</c:v>
                      </c:pt>
                      <c:pt idx="556">
                        <c:v>12</c:v>
                      </c:pt>
                      <c:pt idx="557">
                        <c:v>12</c:v>
                      </c:pt>
                      <c:pt idx="558">
                        <c:v>12</c:v>
                      </c:pt>
                      <c:pt idx="559">
                        <c:v>12</c:v>
                      </c:pt>
                      <c:pt idx="560">
                        <c:v>12</c:v>
                      </c:pt>
                      <c:pt idx="561">
                        <c:v>12</c:v>
                      </c:pt>
                      <c:pt idx="562">
                        <c:v>12</c:v>
                      </c:pt>
                      <c:pt idx="563">
                        <c:v>12</c:v>
                      </c:pt>
                      <c:pt idx="564">
                        <c:v>12</c:v>
                      </c:pt>
                      <c:pt idx="565">
                        <c:v>12</c:v>
                      </c:pt>
                      <c:pt idx="566">
                        <c:v>12</c:v>
                      </c:pt>
                      <c:pt idx="567">
                        <c:v>12</c:v>
                      </c:pt>
                      <c:pt idx="568">
                        <c:v>12</c:v>
                      </c:pt>
                      <c:pt idx="569">
                        <c:v>12</c:v>
                      </c:pt>
                      <c:pt idx="570">
                        <c:v>12</c:v>
                      </c:pt>
                      <c:pt idx="571">
                        <c:v>12</c:v>
                      </c:pt>
                      <c:pt idx="572">
                        <c:v>12</c:v>
                      </c:pt>
                      <c:pt idx="573">
                        <c:v>12</c:v>
                      </c:pt>
                      <c:pt idx="574">
                        <c:v>12</c:v>
                      </c:pt>
                      <c:pt idx="575">
                        <c:v>12</c:v>
                      </c:pt>
                      <c:pt idx="576">
                        <c:v>13</c:v>
                      </c:pt>
                      <c:pt idx="577">
                        <c:v>13</c:v>
                      </c:pt>
                      <c:pt idx="578">
                        <c:v>13</c:v>
                      </c:pt>
                      <c:pt idx="579">
                        <c:v>13</c:v>
                      </c:pt>
                      <c:pt idx="580">
                        <c:v>13</c:v>
                      </c:pt>
                      <c:pt idx="581">
                        <c:v>13</c:v>
                      </c:pt>
                      <c:pt idx="582">
                        <c:v>13</c:v>
                      </c:pt>
                      <c:pt idx="583">
                        <c:v>13</c:v>
                      </c:pt>
                      <c:pt idx="584">
                        <c:v>13</c:v>
                      </c:pt>
                      <c:pt idx="585">
                        <c:v>13</c:v>
                      </c:pt>
                      <c:pt idx="586">
                        <c:v>13</c:v>
                      </c:pt>
                      <c:pt idx="587">
                        <c:v>13</c:v>
                      </c:pt>
                      <c:pt idx="588">
                        <c:v>13</c:v>
                      </c:pt>
                      <c:pt idx="589">
                        <c:v>13</c:v>
                      </c:pt>
                      <c:pt idx="590">
                        <c:v>13</c:v>
                      </c:pt>
                      <c:pt idx="591">
                        <c:v>13</c:v>
                      </c:pt>
                      <c:pt idx="592">
                        <c:v>13</c:v>
                      </c:pt>
                      <c:pt idx="593">
                        <c:v>13</c:v>
                      </c:pt>
                      <c:pt idx="594">
                        <c:v>13</c:v>
                      </c:pt>
                      <c:pt idx="595">
                        <c:v>13</c:v>
                      </c:pt>
                      <c:pt idx="596">
                        <c:v>13</c:v>
                      </c:pt>
                      <c:pt idx="597">
                        <c:v>13</c:v>
                      </c:pt>
                      <c:pt idx="598">
                        <c:v>13</c:v>
                      </c:pt>
                      <c:pt idx="599">
                        <c:v>13</c:v>
                      </c:pt>
                      <c:pt idx="600">
                        <c:v>14</c:v>
                      </c:pt>
                      <c:pt idx="601">
                        <c:v>14</c:v>
                      </c:pt>
                      <c:pt idx="602">
                        <c:v>14</c:v>
                      </c:pt>
                      <c:pt idx="603">
                        <c:v>14</c:v>
                      </c:pt>
                      <c:pt idx="604">
                        <c:v>14</c:v>
                      </c:pt>
                      <c:pt idx="605">
                        <c:v>14</c:v>
                      </c:pt>
                      <c:pt idx="606">
                        <c:v>14</c:v>
                      </c:pt>
                      <c:pt idx="607">
                        <c:v>14</c:v>
                      </c:pt>
                      <c:pt idx="608">
                        <c:v>14</c:v>
                      </c:pt>
                      <c:pt idx="609">
                        <c:v>14</c:v>
                      </c:pt>
                      <c:pt idx="610">
                        <c:v>14</c:v>
                      </c:pt>
                      <c:pt idx="611">
                        <c:v>14</c:v>
                      </c:pt>
                      <c:pt idx="612">
                        <c:v>14</c:v>
                      </c:pt>
                      <c:pt idx="613">
                        <c:v>14</c:v>
                      </c:pt>
                      <c:pt idx="614">
                        <c:v>14</c:v>
                      </c:pt>
                      <c:pt idx="615">
                        <c:v>14</c:v>
                      </c:pt>
                      <c:pt idx="616">
                        <c:v>14</c:v>
                      </c:pt>
                      <c:pt idx="617">
                        <c:v>14</c:v>
                      </c:pt>
                      <c:pt idx="618">
                        <c:v>14</c:v>
                      </c:pt>
                      <c:pt idx="619">
                        <c:v>14</c:v>
                      </c:pt>
                      <c:pt idx="620">
                        <c:v>14</c:v>
                      </c:pt>
                      <c:pt idx="621">
                        <c:v>14</c:v>
                      </c:pt>
                      <c:pt idx="622">
                        <c:v>14</c:v>
                      </c:pt>
                      <c:pt idx="623">
                        <c:v>14</c:v>
                      </c:pt>
                      <c:pt idx="624">
                        <c:v>15</c:v>
                      </c:pt>
                      <c:pt idx="625">
                        <c:v>15</c:v>
                      </c:pt>
                      <c:pt idx="626">
                        <c:v>15</c:v>
                      </c:pt>
                      <c:pt idx="627">
                        <c:v>15</c:v>
                      </c:pt>
                      <c:pt idx="628">
                        <c:v>15</c:v>
                      </c:pt>
                      <c:pt idx="629">
                        <c:v>15</c:v>
                      </c:pt>
                      <c:pt idx="630">
                        <c:v>15</c:v>
                      </c:pt>
                      <c:pt idx="631">
                        <c:v>15</c:v>
                      </c:pt>
                      <c:pt idx="632">
                        <c:v>15</c:v>
                      </c:pt>
                      <c:pt idx="633">
                        <c:v>15</c:v>
                      </c:pt>
                      <c:pt idx="634">
                        <c:v>15</c:v>
                      </c:pt>
                      <c:pt idx="635">
                        <c:v>15</c:v>
                      </c:pt>
                      <c:pt idx="636">
                        <c:v>15</c:v>
                      </c:pt>
                      <c:pt idx="637">
                        <c:v>15</c:v>
                      </c:pt>
                      <c:pt idx="638">
                        <c:v>15</c:v>
                      </c:pt>
                      <c:pt idx="639">
                        <c:v>15</c:v>
                      </c:pt>
                      <c:pt idx="640">
                        <c:v>15</c:v>
                      </c:pt>
                      <c:pt idx="641">
                        <c:v>15</c:v>
                      </c:pt>
                      <c:pt idx="642">
                        <c:v>15</c:v>
                      </c:pt>
                      <c:pt idx="643">
                        <c:v>15</c:v>
                      </c:pt>
                      <c:pt idx="644">
                        <c:v>15</c:v>
                      </c:pt>
                      <c:pt idx="645">
                        <c:v>15</c:v>
                      </c:pt>
                      <c:pt idx="646">
                        <c:v>15</c:v>
                      </c:pt>
                      <c:pt idx="647">
                        <c:v>15</c:v>
                      </c:pt>
                      <c:pt idx="648">
                        <c:v>16</c:v>
                      </c:pt>
                      <c:pt idx="649">
                        <c:v>16</c:v>
                      </c:pt>
                      <c:pt idx="650">
                        <c:v>16</c:v>
                      </c:pt>
                      <c:pt idx="651">
                        <c:v>16</c:v>
                      </c:pt>
                      <c:pt idx="652">
                        <c:v>16</c:v>
                      </c:pt>
                      <c:pt idx="653">
                        <c:v>16</c:v>
                      </c:pt>
                      <c:pt idx="654">
                        <c:v>16</c:v>
                      </c:pt>
                      <c:pt idx="655">
                        <c:v>16</c:v>
                      </c:pt>
                      <c:pt idx="656">
                        <c:v>16</c:v>
                      </c:pt>
                      <c:pt idx="657">
                        <c:v>16</c:v>
                      </c:pt>
                      <c:pt idx="658">
                        <c:v>16</c:v>
                      </c:pt>
                      <c:pt idx="659">
                        <c:v>16</c:v>
                      </c:pt>
                      <c:pt idx="660">
                        <c:v>16</c:v>
                      </c:pt>
                      <c:pt idx="661">
                        <c:v>16</c:v>
                      </c:pt>
                      <c:pt idx="662">
                        <c:v>16</c:v>
                      </c:pt>
                      <c:pt idx="663">
                        <c:v>16</c:v>
                      </c:pt>
                      <c:pt idx="664">
                        <c:v>16</c:v>
                      </c:pt>
                      <c:pt idx="665">
                        <c:v>16</c:v>
                      </c:pt>
                      <c:pt idx="666">
                        <c:v>16</c:v>
                      </c:pt>
                      <c:pt idx="667">
                        <c:v>16</c:v>
                      </c:pt>
                      <c:pt idx="668">
                        <c:v>16</c:v>
                      </c:pt>
                      <c:pt idx="669">
                        <c:v>16</c:v>
                      </c:pt>
                      <c:pt idx="670">
                        <c:v>16</c:v>
                      </c:pt>
                      <c:pt idx="671">
                        <c:v>16</c:v>
                      </c:pt>
                      <c:pt idx="672">
                        <c:v>17</c:v>
                      </c:pt>
                      <c:pt idx="673">
                        <c:v>17</c:v>
                      </c:pt>
                      <c:pt idx="674">
                        <c:v>17</c:v>
                      </c:pt>
                      <c:pt idx="675">
                        <c:v>17</c:v>
                      </c:pt>
                      <c:pt idx="676">
                        <c:v>17</c:v>
                      </c:pt>
                      <c:pt idx="677">
                        <c:v>17</c:v>
                      </c:pt>
                      <c:pt idx="678">
                        <c:v>17</c:v>
                      </c:pt>
                      <c:pt idx="679">
                        <c:v>17</c:v>
                      </c:pt>
                      <c:pt idx="680">
                        <c:v>17</c:v>
                      </c:pt>
                      <c:pt idx="681">
                        <c:v>17</c:v>
                      </c:pt>
                      <c:pt idx="682">
                        <c:v>17</c:v>
                      </c:pt>
                      <c:pt idx="683">
                        <c:v>17</c:v>
                      </c:pt>
                      <c:pt idx="684">
                        <c:v>17</c:v>
                      </c:pt>
                      <c:pt idx="685">
                        <c:v>17</c:v>
                      </c:pt>
                      <c:pt idx="686">
                        <c:v>17</c:v>
                      </c:pt>
                      <c:pt idx="687">
                        <c:v>17</c:v>
                      </c:pt>
                      <c:pt idx="688">
                        <c:v>17</c:v>
                      </c:pt>
                      <c:pt idx="689">
                        <c:v>17</c:v>
                      </c:pt>
                      <c:pt idx="690">
                        <c:v>17</c:v>
                      </c:pt>
                      <c:pt idx="691">
                        <c:v>17</c:v>
                      </c:pt>
                      <c:pt idx="692">
                        <c:v>17</c:v>
                      </c:pt>
                      <c:pt idx="693">
                        <c:v>17</c:v>
                      </c:pt>
                      <c:pt idx="694">
                        <c:v>17</c:v>
                      </c:pt>
                      <c:pt idx="695">
                        <c:v>17</c:v>
                      </c:pt>
                      <c:pt idx="696">
                        <c:v>18</c:v>
                      </c:pt>
                      <c:pt idx="697">
                        <c:v>18</c:v>
                      </c:pt>
                      <c:pt idx="698">
                        <c:v>18</c:v>
                      </c:pt>
                      <c:pt idx="699">
                        <c:v>18</c:v>
                      </c:pt>
                      <c:pt idx="700">
                        <c:v>18</c:v>
                      </c:pt>
                      <c:pt idx="701">
                        <c:v>18</c:v>
                      </c:pt>
                      <c:pt idx="702">
                        <c:v>18</c:v>
                      </c:pt>
                      <c:pt idx="703">
                        <c:v>18</c:v>
                      </c:pt>
                      <c:pt idx="704">
                        <c:v>18</c:v>
                      </c:pt>
                      <c:pt idx="705">
                        <c:v>18</c:v>
                      </c:pt>
                      <c:pt idx="706">
                        <c:v>18</c:v>
                      </c:pt>
                      <c:pt idx="707">
                        <c:v>18</c:v>
                      </c:pt>
                      <c:pt idx="708">
                        <c:v>18</c:v>
                      </c:pt>
                      <c:pt idx="709">
                        <c:v>18</c:v>
                      </c:pt>
                      <c:pt idx="710">
                        <c:v>18</c:v>
                      </c:pt>
                      <c:pt idx="711">
                        <c:v>18</c:v>
                      </c:pt>
                      <c:pt idx="712">
                        <c:v>18</c:v>
                      </c:pt>
                      <c:pt idx="713">
                        <c:v>18</c:v>
                      </c:pt>
                      <c:pt idx="714">
                        <c:v>18</c:v>
                      </c:pt>
                      <c:pt idx="715">
                        <c:v>18</c:v>
                      </c:pt>
                      <c:pt idx="716">
                        <c:v>18</c:v>
                      </c:pt>
                      <c:pt idx="717">
                        <c:v>18</c:v>
                      </c:pt>
                      <c:pt idx="718">
                        <c:v>18</c:v>
                      </c:pt>
                      <c:pt idx="719">
                        <c:v>18</c:v>
                      </c:pt>
                      <c:pt idx="720">
                        <c:v>19</c:v>
                      </c:pt>
                      <c:pt idx="721">
                        <c:v>19</c:v>
                      </c:pt>
                      <c:pt idx="722">
                        <c:v>19</c:v>
                      </c:pt>
                      <c:pt idx="723">
                        <c:v>19</c:v>
                      </c:pt>
                      <c:pt idx="724">
                        <c:v>19</c:v>
                      </c:pt>
                      <c:pt idx="725">
                        <c:v>19</c:v>
                      </c:pt>
                      <c:pt idx="726">
                        <c:v>19</c:v>
                      </c:pt>
                      <c:pt idx="727">
                        <c:v>19</c:v>
                      </c:pt>
                      <c:pt idx="728">
                        <c:v>19</c:v>
                      </c:pt>
                      <c:pt idx="729">
                        <c:v>19</c:v>
                      </c:pt>
                      <c:pt idx="730">
                        <c:v>19</c:v>
                      </c:pt>
                      <c:pt idx="731">
                        <c:v>19</c:v>
                      </c:pt>
                      <c:pt idx="732">
                        <c:v>19</c:v>
                      </c:pt>
                      <c:pt idx="733">
                        <c:v>19</c:v>
                      </c:pt>
                      <c:pt idx="734">
                        <c:v>19</c:v>
                      </c:pt>
                      <c:pt idx="735">
                        <c:v>19</c:v>
                      </c:pt>
                      <c:pt idx="736">
                        <c:v>19</c:v>
                      </c:pt>
                      <c:pt idx="737">
                        <c:v>19</c:v>
                      </c:pt>
                      <c:pt idx="738">
                        <c:v>19</c:v>
                      </c:pt>
                      <c:pt idx="739">
                        <c:v>19</c:v>
                      </c:pt>
                      <c:pt idx="740">
                        <c:v>19</c:v>
                      </c:pt>
                      <c:pt idx="741">
                        <c:v>19</c:v>
                      </c:pt>
                      <c:pt idx="742">
                        <c:v>19</c:v>
                      </c:pt>
                      <c:pt idx="743">
                        <c:v>19</c:v>
                      </c:pt>
                      <c:pt idx="744">
                        <c:v>20</c:v>
                      </c:pt>
                      <c:pt idx="745">
                        <c:v>20</c:v>
                      </c:pt>
                      <c:pt idx="746">
                        <c:v>20</c:v>
                      </c:pt>
                      <c:pt idx="747">
                        <c:v>20</c:v>
                      </c:pt>
                      <c:pt idx="748">
                        <c:v>20</c:v>
                      </c:pt>
                      <c:pt idx="749">
                        <c:v>20</c:v>
                      </c:pt>
                      <c:pt idx="750">
                        <c:v>20</c:v>
                      </c:pt>
                      <c:pt idx="751">
                        <c:v>20</c:v>
                      </c:pt>
                      <c:pt idx="752">
                        <c:v>20</c:v>
                      </c:pt>
                      <c:pt idx="753">
                        <c:v>20</c:v>
                      </c:pt>
                      <c:pt idx="754">
                        <c:v>20</c:v>
                      </c:pt>
                      <c:pt idx="755">
                        <c:v>20</c:v>
                      </c:pt>
                      <c:pt idx="756">
                        <c:v>20</c:v>
                      </c:pt>
                      <c:pt idx="757">
                        <c:v>20</c:v>
                      </c:pt>
                      <c:pt idx="758">
                        <c:v>20</c:v>
                      </c:pt>
                      <c:pt idx="759">
                        <c:v>20</c:v>
                      </c:pt>
                      <c:pt idx="760">
                        <c:v>20</c:v>
                      </c:pt>
                      <c:pt idx="761">
                        <c:v>20</c:v>
                      </c:pt>
                      <c:pt idx="762">
                        <c:v>20</c:v>
                      </c:pt>
                      <c:pt idx="763">
                        <c:v>20</c:v>
                      </c:pt>
                      <c:pt idx="764">
                        <c:v>20</c:v>
                      </c:pt>
                      <c:pt idx="765">
                        <c:v>20</c:v>
                      </c:pt>
                      <c:pt idx="766">
                        <c:v>20</c:v>
                      </c:pt>
                      <c:pt idx="767">
                        <c:v>20</c:v>
                      </c:pt>
                      <c:pt idx="768">
                        <c:v>21</c:v>
                      </c:pt>
                      <c:pt idx="769">
                        <c:v>21</c:v>
                      </c:pt>
                      <c:pt idx="770">
                        <c:v>21</c:v>
                      </c:pt>
                      <c:pt idx="771">
                        <c:v>21</c:v>
                      </c:pt>
                      <c:pt idx="772">
                        <c:v>21</c:v>
                      </c:pt>
                      <c:pt idx="773">
                        <c:v>21</c:v>
                      </c:pt>
                      <c:pt idx="774">
                        <c:v>21</c:v>
                      </c:pt>
                      <c:pt idx="775">
                        <c:v>21</c:v>
                      </c:pt>
                      <c:pt idx="776">
                        <c:v>21</c:v>
                      </c:pt>
                      <c:pt idx="777">
                        <c:v>21</c:v>
                      </c:pt>
                      <c:pt idx="778">
                        <c:v>21</c:v>
                      </c:pt>
                      <c:pt idx="779">
                        <c:v>21</c:v>
                      </c:pt>
                      <c:pt idx="780">
                        <c:v>21</c:v>
                      </c:pt>
                      <c:pt idx="781">
                        <c:v>21</c:v>
                      </c:pt>
                      <c:pt idx="782">
                        <c:v>21</c:v>
                      </c:pt>
                      <c:pt idx="783">
                        <c:v>21</c:v>
                      </c:pt>
                      <c:pt idx="784">
                        <c:v>21</c:v>
                      </c:pt>
                      <c:pt idx="785">
                        <c:v>21</c:v>
                      </c:pt>
                      <c:pt idx="786">
                        <c:v>21</c:v>
                      </c:pt>
                      <c:pt idx="787">
                        <c:v>21</c:v>
                      </c:pt>
                      <c:pt idx="788">
                        <c:v>21</c:v>
                      </c:pt>
                      <c:pt idx="789">
                        <c:v>21</c:v>
                      </c:pt>
                      <c:pt idx="790">
                        <c:v>21</c:v>
                      </c:pt>
                      <c:pt idx="791">
                        <c:v>21</c:v>
                      </c:pt>
                      <c:pt idx="792">
                        <c:v>22</c:v>
                      </c:pt>
                      <c:pt idx="793">
                        <c:v>22</c:v>
                      </c:pt>
                      <c:pt idx="794">
                        <c:v>22</c:v>
                      </c:pt>
                      <c:pt idx="795">
                        <c:v>22</c:v>
                      </c:pt>
                      <c:pt idx="796">
                        <c:v>22</c:v>
                      </c:pt>
                      <c:pt idx="797">
                        <c:v>22</c:v>
                      </c:pt>
                      <c:pt idx="798">
                        <c:v>22</c:v>
                      </c:pt>
                      <c:pt idx="799">
                        <c:v>22</c:v>
                      </c:pt>
                      <c:pt idx="800">
                        <c:v>22</c:v>
                      </c:pt>
                      <c:pt idx="801">
                        <c:v>22</c:v>
                      </c:pt>
                      <c:pt idx="802">
                        <c:v>22</c:v>
                      </c:pt>
                      <c:pt idx="803">
                        <c:v>22</c:v>
                      </c:pt>
                      <c:pt idx="804">
                        <c:v>22</c:v>
                      </c:pt>
                      <c:pt idx="805">
                        <c:v>22</c:v>
                      </c:pt>
                      <c:pt idx="806">
                        <c:v>22</c:v>
                      </c:pt>
                      <c:pt idx="807">
                        <c:v>22</c:v>
                      </c:pt>
                      <c:pt idx="808">
                        <c:v>22</c:v>
                      </c:pt>
                      <c:pt idx="809">
                        <c:v>22</c:v>
                      </c:pt>
                      <c:pt idx="810">
                        <c:v>22</c:v>
                      </c:pt>
                      <c:pt idx="811">
                        <c:v>22</c:v>
                      </c:pt>
                      <c:pt idx="812">
                        <c:v>22</c:v>
                      </c:pt>
                      <c:pt idx="813">
                        <c:v>22</c:v>
                      </c:pt>
                      <c:pt idx="814">
                        <c:v>22</c:v>
                      </c:pt>
                      <c:pt idx="815">
                        <c:v>22</c:v>
                      </c:pt>
                      <c:pt idx="816">
                        <c:v>23</c:v>
                      </c:pt>
                      <c:pt idx="817">
                        <c:v>23</c:v>
                      </c:pt>
                      <c:pt idx="818">
                        <c:v>23</c:v>
                      </c:pt>
                      <c:pt idx="819">
                        <c:v>23</c:v>
                      </c:pt>
                      <c:pt idx="820">
                        <c:v>23</c:v>
                      </c:pt>
                      <c:pt idx="821">
                        <c:v>23</c:v>
                      </c:pt>
                      <c:pt idx="822">
                        <c:v>23</c:v>
                      </c:pt>
                      <c:pt idx="823">
                        <c:v>23</c:v>
                      </c:pt>
                      <c:pt idx="824">
                        <c:v>23</c:v>
                      </c:pt>
                      <c:pt idx="825">
                        <c:v>23</c:v>
                      </c:pt>
                      <c:pt idx="826">
                        <c:v>23</c:v>
                      </c:pt>
                      <c:pt idx="827">
                        <c:v>23</c:v>
                      </c:pt>
                      <c:pt idx="828">
                        <c:v>23</c:v>
                      </c:pt>
                      <c:pt idx="829">
                        <c:v>23</c:v>
                      </c:pt>
                      <c:pt idx="830">
                        <c:v>23</c:v>
                      </c:pt>
                      <c:pt idx="831">
                        <c:v>23</c:v>
                      </c:pt>
                      <c:pt idx="832">
                        <c:v>23</c:v>
                      </c:pt>
                      <c:pt idx="833">
                        <c:v>23</c:v>
                      </c:pt>
                      <c:pt idx="834">
                        <c:v>23</c:v>
                      </c:pt>
                      <c:pt idx="835">
                        <c:v>23</c:v>
                      </c:pt>
                      <c:pt idx="836">
                        <c:v>23</c:v>
                      </c:pt>
                      <c:pt idx="837">
                        <c:v>23</c:v>
                      </c:pt>
                      <c:pt idx="838">
                        <c:v>23</c:v>
                      </c:pt>
                      <c:pt idx="839">
                        <c:v>23</c:v>
                      </c:pt>
                      <c:pt idx="840">
                        <c:v>24</c:v>
                      </c:pt>
                      <c:pt idx="841">
                        <c:v>24</c:v>
                      </c:pt>
                      <c:pt idx="842">
                        <c:v>24</c:v>
                      </c:pt>
                      <c:pt idx="843">
                        <c:v>24</c:v>
                      </c:pt>
                      <c:pt idx="844">
                        <c:v>24</c:v>
                      </c:pt>
                      <c:pt idx="845">
                        <c:v>24</c:v>
                      </c:pt>
                      <c:pt idx="846">
                        <c:v>24</c:v>
                      </c:pt>
                      <c:pt idx="847">
                        <c:v>24</c:v>
                      </c:pt>
                      <c:pt idx="848">
                        <c:v>24</c:v>
                      </c:pt>
                      <c:pt idx="849">
                        <c:v>24</c:v>
                      </c:pt>
                      <c:pt idx="850">
                        <c:v>24</c:v>
                      </c:pt>
                      <c:pt idx="851">
                        <c:v>24</c:v>
                      </c:pt>
                      <c:pt idx="852">
                        <c:v>24</c:v>
                      </c:pt>
                      <c:pt idx="853">
                        <c:v>24</c:v>
                      </c:pt>
                      <c:pt idx="854">
                        <c:v>24</c:v>
                      </c:pt>
                      <c:pt idx="855">
                        <c:v>24</c:v>
                      </c:pt>
                      <c:pt idx="856">
                        <c:v>24</c:v>
                      </c:pt>
                      <c:pt idx="857">
                        <c:v>24</c:v>
                      </c:pt>
                      <c:pt idx="858">
                        <c:v>24</c:v>
                      </c:pt>
                      <c:pt idx="859">
                        <c:v>24</c:v>
                      </c:pt>
                      <c:pt idx="860">
                        <c:v>24</c:v>
                      </c:pt>
                      <c:pt idx="861">
                        <c:v>24</c:v>
                      </c:pt>
                      <c:pt idx="862">
                        <c:v>24</c:v>
                      </c:pt>
                      <c:pt idx="863">
                        <c:v>24</c:v>
                      </c:pt>
                      <c:pt idx="864">
                        <c:v>25</c:v>
                      </c:pt>
                      <c:pt idx="865">
                        <c:v>25</c:v>
                      </c:pt>
                      <c:pt idx="866">
                        <c:v>25</c:v>
                      </c:pt>
                      <c:pt idx="867">
                        <c:v>25</c:v>
                      </c:pt>
                      <c:pt idx="868">
                        <c:v>25</c:v>
                      </c:pt>
                      <c:pt idx="869">
                        <c:v>25</c:v>
                      </c:pt>
                      <c:pt idx="870">
                        <c:v>25</c:v>
                      </c:pt>
                      <c:pt idx="871">
                        <c:v>25</c:v>
                      </c:pt>
                      <c:pt idx="872">
                        <c:v>25</c:v>
                      </c:pt>
                      <c:pt idx="873">
                        <c:v>25</c:v>
                      </c:pt>
                      <c:pt idx="874">
                        <c:v>25</c:v>
                      </c:pt>
                      <c:pt idx="875">
                        <c:v>25</c:v>
                      </c:pt>
                      <c:pt idx="876">
                        <c:v>25</c:v>
                      </c:pt>
                      <c:pt idx="877">
                        <c:v>25</c:v>
                      </c:pt>
                      <c:pt idx="878">
                        <c:v>25</c:v>
                      </c:pt>
                      <c:pt idx="879">
                        <c:v>25</c:v>
                      </c:pt>
                      <c:pt idx="880">
                        <c:v>25</c:v>
                      </c:pt>
                      <c:pt idx="881">
                        <c:v>25</c:v>
                      </c:pt>
                      <c:pt idx="882">
                        <c:v>25</c:v>
                      </c:pt>
                      <c:pt idx="883">
                        <c:v>25</c:v>
                      </c:pt>
                      <c:pt idx="884">
                        <c:v>25</c:v>
                      </c:pt>
                      <c:pt idx="885">
                        <c:v>25</c:v>
                      </c:pt>
                      <c:pt idx="886">
                        <c:v>25</c:v>
                      </c:pt>
                      <c:pt idx="887">
                        <c:v>25</c:v>
                      </c:pt>
                      <c:pt idx="888">
                        <c:v>26</c:v>
                      </c:pt>
                      <c:pt idx="889">
                        <c:v>26</c:v>
                      </c:pt>
                      <c:pt idx="890">
                        <c:v>26</c:v>
                      </c:pt>
                      <c:pt idx="891">
                        <c:v>26</c:v>
                      </c:pt>
                      <c:pt idx="892">
                        <c:v>26</c:v>
                      </c:pt>
                      <c:pt idx="893">
                        <c:v>26</c:v>
                      </c:pt>
                      <c:pt idx="894">
                        <c:v>26</c:v>
                      </c:pt>
                      <c:pt idx="895">
                        <c:v>26</c:v>
                      </c:pt>
                      <c:pt idx="896">
                        <c:v>26</c:v>
                      </c:pt>
                      <c:pt idx="897">
                        <c:v>26</c:v>
                      </c:pt>
                      <c:pt idx="898">
                        <c:v>26</c:v>
                      </c:pt>
                      <c:pt idx="899">
                        <c:v>26</c:v>
                      </c:pt>
                      <c:pt idx="900">
                        <c:v>26</c:v>
                      </c:pt>
                      <c:pt idx="901">
                        <c:v>26</c:v>
                      </c:pt>
                      <c:pt idx="902">
                        <c:v>26</c:v>
                      </c:pt>
                      <c:pt idx="903">
                        <c:v>26</c:v>
                      </c:pt>
                      <c:pt idx="904">
                        <c:v>26</c:v>
                      </c:pt>
                      <c:pt idx="905">
                        <c:v>26</c:v>
                      </c:pt>
                      <c:pt idx="906">
                        <c:v>26</c:v>
                      </c:pt>
                      <c:pt idx="907">
                        <c:v>26</c:v>
                      </c:pt>
                      <c:pt idx="908">
                        <c:v>26</c:v>
                      </c:pt>
                      <c:pt idx="909">
                        <c:v>26</c:v>
                      </c:pt>
                      <c:pt idx="910">
                        <c:v>26</c:v>
                      </c:pt>
                      <c:pt idx="911">
                        <c:v>26</c:v>
                      </c:pt>
                      <c:pt idx="912">
                        <c:v>27</c:v>
                      </c:pt>
                      <c:pt idx="913">
                        <c:v>27</c:v>
                      </c:pt>
                      <c:pt idx="914">
                        <c:v>27</c:v>
                      </c:pt>
                      <c:pt idx="915">
                        <c:v>27</c:v>
                      </c:pt>
                      <c:pt idx="916">
                        <c:v>27</c:v>
                      </c:pt>
                      <c:pt idx="917">
                        <c:v>27</c:v>
                      </c:pt>
                      <c:pt idx="918">
                        <c:v>27</c:v>
                      </c:pt>
                      <c:pt idx="919">
                        <c:v>27</c:v>
                      </c:pt>
                      <c:pt idx="920">
                        <c:v>27</c:v>
                      </c:pt>
                      <c:pt idx="921">
                        <c:v>27</c:v>
                      </c:pt>
                      <c:pt idx="922">
                        <c:v>27</c:v>
                      </c:pt>
                      <c:pt idx="923">
                        <c:v>27</c:v>
                      </c:pt>
                      <c:pt idx="924">
                        <c:v>27</c:v>
                      </c:pt>
                      <c:pt idx="925">
                        <c:v>27</c:v>
                      </c:pt>
                      <c:pt idx="926">
                        <c:v>27</c:v>
                      </c:pt>
                      <c:pt idx="927">
                        <c:v>27</c:v>
                      </c:pt>
                      <c:pt idx="928">
                        <c:v>27</c:v>
                      </c:pt>
                      <c:pt idx="929">
                        <c:v>27</c:v>
                      </c:pt>
                      <c:pt idx="930">
                        <c:v>27</c:v>
                      </c:pt>
                      <c:pt idx="931">
                        <c:v>27</c:v>
                      </c:pt>
                      <c:pt idx="932">
                        <c:v>27</c:v>
                      </c:pt>
                      <c:pt idx="933">
                        <c:v>27</c:v>
                      </c:pt>
                      <c:pt idx="934">
                        <c:v>27</c:v>
                      </c:pt>
                      <c:pt idx="935">
                        <c:v>27</c:v>
                      </c:pt>
                      <c:pt idx="936">
                        <c:v>28</c:v>
                      </c:pt>
                      <c:pt idx="937">
                        <c:v>28</c:v>
                      </c:pt>
                      <c:pt idx="938">
                        <c:v>28</c:v>
                      </c:pt>
                      <c:pt idx="939">
                        <c:v>28</c:v>
                      </c:pt>
                      <c:pt idx="940">
                        <c:v>28</c:v>
                      </c:pt>
                      <c:pt idx="941">
                        <c:v>28</c:v>
                      </c:pt>
                      <c:pt idx="942">
                        <c:v>28</c:v>
                      </c:pt>
                      <c:pt idx="943">
                        <c:v>28</c:v>
                      </c:pt>
                      <c:pt idx="944">
                        <c:v>28</c:v>
                      </c:pt>
                      <c:pt idx="945">
                        <c:v>28</c:v>
                      </c:pt>
                      <c:pt idx="946">
                        <c:v>28</c:v>
                      </c:pt>
                      <c:pt idx="947">
                        <c:v>28</c:v>
                      </c:pt>
                      <c:pt idx="948">
                        <c:v>28</c:v>
                      </c:pt>
                      <c:pt idx="949">
                        <c:v>28</c:v>
                      </c:pt>
                      <c:pt idx="950">
                        <c:v>28</c:v>
                      </c:pt>
                      <c:pt idx="951">
                        <c:v>28</c:v>
                      </c:pt>
                      <c:pt idx="952">
                        <c:v>28</c:v>
                      </c:pt>
                      <c:pt idx="953">
                        <c:v>28</c:v>
                      </c:pt>
                      <c:pt idx="954">
                        <c:v>28</c:v>
                      </c:pt>
                      <c:pt idx="955">
                        <c:v>28</c:v>
                      </c:pt>
                      <c:pt idx="956">
                        <c:v>28</c:v>
                      </c:pt>
                      <c:pt idx="957">
                        <c:v>28</c:v>
                      </c:pt>
                      <c:pt idx="958">
                        <c:v>28</c:v>
                      </c:pt>
                      <c:pt idx="959">
                        <c:v>28</c:v>
                      </c:pt>
                      <c:pt idx="960">
                        <c:v>29</c:v>
                      </c:pt>
                      <c:pt idx="961">
                        <c:v>29</c:v>
                      </c:pt>
                      <c:pt idx="962">
                        <c:v>29</c:v>
                      </c:pt>
                      <c:pt idx="963">
                        <c:v>29</c:v>
                      </c:pt>
                      <c:pt idx="964">
                        <c:v>29</c:v>
                      </c:pt>
                      <c:pt idx="965">
                        <c:v>29</c:v>
                      </c:pt>
                      <c:pt idx="966">
                        <c:v>29</c:v>
                      </c:pt>
                      <c:pt idx="967">
                        <c:v>29</c:v>
                      </c:pt>
                      <c:pt idx="968">
                        <c:v>29</c:v>
                      </c:pt>
                      <c:pt idx="969">
                        <c:v>29</c:v>
                      </c:pt>
                      <c:pt idx="970">
                        <c:v>29</c:v>
                      </c:pt>
                      <c:pt idx="971">
                        <c:v>29</c:v>
                      </c:pt>
                      <c:pt idx="972">
                        <c:v>29</c:v>
                      </c:pt>
                      <c:pt idx="973">
                        <c:v>29</c:v>
                      </c:pt>
                      <c:pt idx="974">
                        <c:v>29</c:v>
                      </c:pt>
                      <c:pt idx="975">
                        <c:v>29</c:v>
                      </c:pt>
                      <c:pt idx="976">
                        <c:v>29</c:v>
                      </c:pt>
                      <c:pt idx="977">
                        <c:v>29</c:v>
                      </c:pt>
                      <c:pt idx="978">
                        <c:v>29</c:v>
                      </c:pt>
                      <c:pt idx="979">
                        <c:v>29</c:v>
                      </c:pt>
                      <c:pt idx="980">
                        <c:v>29</c:v>
                      </c:pt>
                      <c:pt idx="981">
                        <c:v>29</c:v>
                      </c:pt>
                      <c:pt idx="982">
                        <c:v>29</c:v>
                      </c:pt>
                      <c:pt idx="983">
                        <c:v>29</c:v>
                      </c:pt>
                      <c:pt idx="984">
                        <c:v>30</c:v>
                      </c:pt>
                      <c:pt idx="985">
                        <c:v>30</c:v>
                      </c:pt>
                      <c:pt idx="986">
                        <c:v>30</c:v>
                      </c:pt>
                      <c:pt idx="987">
                        <c:v>30</c:v>
                      </c:pt>
                      <c:pt idx="988">
                        <c:v>30</c:v>
                      </c:pt>
                      <c:pt idx="989">
                        <c:v>30</c:v>
                      </c:pt>
                      <c:pt idx="990">
                        <c:v>30</c:v>
                      </c:pt>
                      <c:pt idx="991">
                        <c:v>30</c:v>
                      </c:pt>
                      <c:pt idx="992">
                        <c:v>30</c:v>
                      </c:pt>
                      <c:pt idx="993">
                        <c:v>30</c:v>
                      </c:pt>
                      <c:pt idx="994">
                        <c:v>30</c:v>
                      </c:pt>
                      <c:pt idx="995">
                        <c:v>30</c:v>
                      </c:pt>
                      <c:pt idx="996">
                        <c:v>30</c:v>
                      </c:pt>
                      <c:pt idx="997">
                        <c:v>30</c:v>
                      </c:pt>
                      <c:pt idx="998">
                        <c:v>30</c:v>
                      </c:pt>
                      <c:pt idx="999">
                        <c:v>30</c:v>
                      </c:pt>
                      <c:pt idx="1000">
                        <c:v>30</c:v>
                      </c:pt>
                      <c:pt idx="1001">
                        <c:v>30</c:v>
                      </c:pt>
                      <c:pt idx="1002">
                        <c:v>30</c:v>
                      </c:pt>
                      <c:pt idx="1003">
                        <c:v>30</c:v>
                      </c:pt>
                      <c:pt idx="1004">
                        <c:v>30</c:v>
                      </c:pt>
                      <c:pt idx="1005">
                        <c:v>30</c:v>
                      </c:pt>
                      <c:pt idx="1006">
                        <c:v>30</c:v>
                      </c:pt>
                      <c:pt idx="1007">
                        <c:v>30</c:v>
                      </c:pt>
                      <c:pt idx="1008">
                        <c:v>1</c:v>
                      </c:pt>
                      <c:pt idx="1009">
                        <c:v>1</c:v>
                      </c:pt>
                      <c:pt idx="1010">
                        <c:v>1</c:v>
                      </c:pt>
                      <c:pt idx="1011">
                        <c:v>1</c:v>
                      </c:pt>
                      <c:pt idx="1012">
                        <c:v>1</c:v>
                      </c:pt>
                      <c:pt idx="1013">
                        <c:v>1</c:v>
                      </c:pt>
                      <c:pt idx="1014">
                        <c:v>1</c:v>
                      </c:pt>
                      <c:pt idx="1015">
                        <c:v>1</c:v>
                      </c:pt>
                      <c:pt idx="1016">
                        <c:v>1</c:v>
                      </c:pt>
                      <c:pt idx="1017">
                        <c:v>1</c:v>
                      </c:pt>
                      <c:pt idx="1018">
                        <c:v>1</c:v>
                      </c:pt>
                      <c:pt idx="1019">
                        <c:v>1</c:v>
                      </c:pt>
                      <c:pt idx="1020">
                        <c:v>1</c:v>
                      </c:pt>
                      <c:pt idx="1021">
                        <c:v>1</c:v>
                      </c:pt>
                      <c:pt idx="1022">
                        <c:v>1</c:v>
                      </c:pt>
                      <c:pt idx="1023">
                        <c:v>1</c:v>
                      </c:pt>
                      <c:pt idx="1024">
                        <c:v>1</c:v>
                      </c:pt>
                      <c:pt idx="1025">
                        <c:v>1</c:v>
                      </c:pt>
                      <c:pt idx="1026">
                        <c:v>1</c:v>
                      </c:pt>
                      <c:pt idx="1027">
                        <c:v>1</c:v>
                      </c:pt>
                      <c:pt idx="1028">
                        <c:v>1</c:v>
                      </c:pt>
                      <c:pt idx="1029">
                        <c:v>1</c:v>
                      </c:pt>
                      <c:pt idx="1030">
                        <c:v>1</c:v>
                      </c:pt>
                      <c:pt idx="1031">
                        <c:v>1</c:v>
                      </c:pt>
                      <c:pt idx="1032">
                        <c:v>2</c:v>
                      </c:pt>
                      <c:pt idx="1033">
                        <c:v>2</c:v>
                      </c:pt>
                      <c:pt idx="1034">
                        <c:v>2</c:v>
                      </c:pt>
                      <c:pt idx="1035">
                        <c:v>2</c:v>
                      </c:pt>
                      <c:pt idx="1036">
                        <c:v>2</c:v>
                      </c:pt>
                      <c:pt idx="1037">
                        <c:v>2</c:v>
                      </c:pt>
                      <c:pt idx="1038">
                        <c:v>2</c:v>
                      </c:pt>
                      <c:pt idx="1039">
                        <c:v>2</c:v>
                      </c:pt>
                      <c:pt idx="1040">
                        <c:v>2</c:v>
                      </c:pt>
                      <c:pt idx="1041">
                        <c:v>2</c:v>
                      </c:pt>
                      <c:pt idx="1042">
                        <c:v>2</c:v>
                      </c:pt>
                      <c:pt idx="1043">
                        <c:v>2</c:v>
                      </c:pt>
                      <c:pt idx="1044">
                        <c:v>2</c:v>
                      </c:pt>
                      <c:pt idx="1045">
                        <c:v>2</c:v>
                      </c:pt>
                      <c:pt idx="1046">
                        <c:v>2</c:v>
                      </c:pt>
                      <c:pt idx="1047">
                        <c:v>2</c:v>
                      </c:pt>
                      <c:pt idx="1048">
                        <c:v>2</c:v>
                      </c:pt>
                      <c:pt idx="1049">
                        <c:v>2</c:v>
                      </c:pt>
                      <c:pt idx="1050">
                        <c:v>2</c:v>
                      </c:pt>
                      <c:pt idx="1051">
                        <c:v>2</c:v>
                      </c:pt>
                      <c:pt idx="1052">
                        <c:v>2</c:v>
                      </c:pt>
                      <c:pt idx="1053">
                        <c:v>2</c:v>
                      </c:pt>
                      <c:pt idx="1054">
                        <c:v>2</c:v>
                      </c:pt>
                      <c:pt idx="1055">
                        <c:v>2</c:v>
                      </c:pt>
                      <c:pt idx="1056">
                        <c:v>3</c:v>
                      </c:pt>
                      <c:pt idx="1057">
                        <c:v>3</c:v>
                      </c:pt>
                      <c:pt idx="1058">
                        <c:v>3</c:v>
                      </c:pt>
                      <c:pt idx="1059">
                        <c:v>3</c:v>
                      </c:pt>
                      <c:pt idx="1060">
                        <c:v>3</c:v>
                      </c:pt>
                      <c:pt idx="1061">
                        <c:v>3</c:v>
                      </c:pt>
                      <c:pt idx="1062">
                        <c:v>3</c:v>
                      </c:pt>
                      <c:pt idx="1063">
                        <c:v>3</c:v>
                      </c:pt>
                      <c:pt idx="1064">
                        <c:v>3</c:v>
                      </c:pt>
                      <c:pt idx="1065">
                        <c:v>3</c:v>
                      </c:pt>
                      <c:pt idx="1066">
                        <c:v>3</c:v>
                      </c:pt>
                      <c:pt idx="1067">
                        <c:v>3</c:v>
                      </c:pt>
                      <c:pt idx="1068">
                        <c:v>3</c:v>
                      </c:pt>
                      <c:pt idx="1069">
                        <c:v>3</c:v>
                      </c:pt>
                      <c:pt idx="1070">
                        <c:v>3</c:v>
                      </c:pt>
                      <c:pt idx="1071">
                        <c:v>3</c:v>
                      </c:pt>
                      <c:pt idx="1072">
                        <c:v>3</c:v>
                      </c:pt>
                      <c:pt idx="1073">
                        <c:v>3</c:v>
                      </c:pt>
                      <c:pt idx="1074">
                        <c:v>3</c:v>
                      </c:pt>
                      <c:pt idx="1075">
                        <c:v>3</c:v>
                      </c:pt>
                      <c:pt idx="1076">
                        <c:v>3</c:v>
                      </c:pt>
                      <c:pt idx="1077">
                        <c:v>3</c:v>
                      </c:pt>
                      <c:pt idx="1078">
                        <c:v>3</c:v>
                      </c:pt>
                      <c:pt idx="1079">
                        <c:v>3</c:v>
                      </c:pt>
                      <c:pt idx="1080">
                        <c:v>4</c:v>
                      </c:pt>
                      <c:pt idx="1081">
                        <c:v>4</c:v>
                      </c:pt>
                      <c:pt idx="1082">
                        <c:v>4</c:v>
                      </c:pt>
                      <c:pt idx="1083">
                        <c:v>4</c:v>
                      </c:pt>
                      <c:pt idx="1084">
                        <c:v>4</c:v>
                      </c:pt>
                      <c:pt idx="1085">
                        <c:v>4</c:v>
                      </c:pt>
                      <c:pt idx="1086">
                        <c:v>4</c:v>
                      </c:pt>
                      <c:pt idx="1087">
                        <c:v>4</c:v>
                      </c:pt>
                      <c:pt idx="1088">
                        <c:v>4</c:v>
                      </c:pt>
                      <c:pt idx="1089">
                        <c:v>4</c:v>
                      </c:pt>
                      <c:pt idx="1090">
                        <c:v>4</c:v>
                      </c:pt>
                      <c:pt idx="1091">
                        <c:v>4</c:v>
                      </c:pt>
                      <c:pt idx="1092">
                        <c:v>4</c:v>
                      </c:pt>
                      <c:pt idx="1093">
                        <c:v>4</c:v>
                      </c:pt>
                      <c:pt idx="1094">
                        <c:v>4</c:v>
                      </c:pt>
                      <c:pt idx="1095">
                        <c:v>4</c:v>
                      </c:pt>
                      <c:pt idx="1096">
                        <c:v>4</c:v>
                      </c:pt>
                      <c:pt idx="1097">
                        <c:v>4</c:v>
                      </c:pt>
                      <c:pt idx="1098">
                        <c:v>4</c:v>
                      </c:pt>
                      <c:pt idx="1099">
                        <c:v>4</c:v>
                      </c:pt>
                      <c:pt idx="1100">
                        <c:v>4</c:v>
                      </c:pt>
                      <c:pt idx="1101">
                        <c:v>4</c:v>
                      </c:pt>
                      <c:pt idx="1102">
                        <c:v>4</c:v>
                      </c:pt>
                      <c:pt idx="1103">
                        <c:v>4</c:v>
                      </c:pt>
                      <c:pt idx="1104">
                        <c:v>5</c:v>
                      </c:pt>
                      <c:pt idx="1105">
                        <c:v>5</c:v>
                      </c:pt>
                      <c:pt idx="1106">
                        <c:v>5</c:v>
                      </c:pt>
                      <c:pt idx="1107">
                        <c:v>5</c:v>
                      </c:pt>
                      <c:pt idx="1108">
                        <c:v>5</c:v>
                      </c:pt>
                      <c:pt idx="1109">
                        <c:v>5</c:v>
                      </c:pt>
                      <c:pt idx="1110">
                        <c:v>5</c:v>
                      </c:pt>
                      <c:pt idx="1111">
                        <c:v>5</c:v>
                      </c:pt>
                      <c:pt idx="1112">
                        <c:v>5</c:v>
                      </c:pt>
                      <c:pt idx="1113">
                        <c:v>5</c:v>
                      </c:pt>
                      <c:pt idx="1114">
                        <c:v>5</c:v>
                      </c:pt>
                      <c:pt idx="1115">
                        <c:v>5</c:v>
                      </c:pt>
                      <c:pt idx="1116">
                        <c:v>5</c:v>
                      </c:pt>
                      <c:pt idx="1117">
                        <c:v>5</c:v>
                      </c:pt>
                      <c:pt idx="1118">
                        <c:v>5</c:v>
                      </c:pt>
                      <c:pt idx="1119">
                        <c:v>5</c:v>
                      </c:pt>
                      <c:pt idx="1120">
                        <c:v>5</c:v>
                      </c:pt>
                      <c:pt idx="1121">
                        <c:v>5</c:v>
                      </c:pt>
                      <c:pt idx="1122">
                        <c:v>5</c:v>
                      </c:pt>
                      <c:pt idx="1123">
                        <c:v>5</c:v>
                      </c:pt>
                      <c:pt idx="1124">
                        <c:v>5</c:v>
                      </c:pt>
                      <c:pt idx="1125">
                        <c:v>5</c:v>
                      </c:pt>
                      <c:pt idx="1126">
                        <c:v>5</c:v>
                      </c:pt>
                      <c:pt idx="1127">
                        <c:v>5</c:v>
                      </c:pt>
                      <c:pt idx="1128">
                        <c:v>6</c:v>
                      </c:pt>
                      <c:pt idx="1129">
                        <c:v>6</c:v>
                      </c:pt>
                      <c:pt idx="1130">
                        <c:v>6</c:v>
                      </c:pt>
                      <c:pt idx="1131">
                        <c:v>6</c:v>
                      </c:pt>
                      <c:pt idx="1132">
                        <c:v>6</c:v>
                      </c:pt>
                      <c:pt idx="1133">
                        <c:v>6</c:v>
                      </c:pt>
                      <c:pt idx="1134">
                        <c:v>6</c:v>
                      </c:pt>
                      <c:pt idx="1135">
                        <c:v>6</c:v>
                      </c:pt>
                      <c:pt idx="1136">
                        <c:v>6</c:v>
                      </c:pt>
                      <c:pt idx="1137">
                        <c:v>6</c:v>
                      </c:pt>
                      <c:pt idx="1138">
                        <c:v>6</c:v>
                      </c:pt>
                      <c:pt idx="1139">
                        <c:v>6</c:v>
                      </c:pt>
                      <c:pt idx="1140">
                        <c:v>6</c:v>
                      </c:pt>
                      <c:pt idx="1141">
                        <c:v>6</c:v>
                      </c:pt>
                      <c:pt idx="1142">
                        <c:v>6</c:v>
                      </c:pt>
                      <c:pt idx="1143">
                        <c:v>6</c:v>
                      </c:pt>
                      <c:pt idx="1144">
                        <c:v>6</c:v>
                      </c:pt>
                      <c:pt idx="1145">
                        <c:v>6</c:v>
                      </c:pt>
                      <c:pt idx="1146">
                        <c:v>6</c:v>
                      </c:pt>
                      <c:pt idx="1147">
                        <c:v>6</c:v>
                      </c:pt>
                      <c:pt idx="1148">
                        <c:v>6</c:v>
                      </c:pt>
                      <c:pt idx="1149">
                        <c:v>6</c:v>
                      </c:pt>
                      <c:pt idx="1150">
                        <c:v>6</c:v>
                      </c:pt>
                      <c:pt idx="1151">
                        <c:v>6</c:v>
                      </c:pt>
                      <c:pt idx="1152">
                        <c:v>7</c:v>
                      </c:pt>
                      <c:pt idx="1153">
                        <c:v>7</c:v>
                      </c:pt>
                      <c:pt idx="1154">
                        <c:v>7</c:v>
                      </c:pt>
                      <c:pt idx="1155">
                        <c:v>7</c:v>
                      </c:pt>
                      <c:pt idx="1156">
                        <c:v>7</c:v>
                      </c:pt>
                      <c:pt idx="1157">
                        <c:v>7</c:v>
                      </c:pt>
                      <c:pt idx="1158">
                        <c:v>7</c:v>
                      </c:pt>
                      <c:pt idx="1159">
                        <c:v>7</c:v>
                      </c:pt>
                      <c:pt idx="1160">
                        <c:v>7</c:v>
                      </c:pt>
                      <c:pt idx="1161">
                        <c:v>7</c:v>
                      </c:pt>
                      <c:pt idx="1162">
                        <c:v>7</c:v>
                      </c:pt>
                      <c:pt idx="1163">
                        <c:v>7</c:v>
                      </c:pt>
                      <c:pt idx="1164">
                        <c:v>7</c:v>
                      </c:pt>
                      <c:pt idx="1165">
                        <c:v>7</c:v>
                      </c:pt>
                      <c:pt idx="1166">
                        <c:v>7</c:v>
                      </c:pt>
                      <c:pt idx="1167">
                        <c:v>7</c:v>
                      </c:pt>
                      <c:pt idx="1168">
                        <c:v>7</c:v>
                      </c:pt>
                      <c:pt idx="1169">
                        <c:v>7</c:v>
                      </c:pt>
                      <c:pt idx="1170">
                        <c:v>7</c:v>
                      </c:pt>
                      <c:pt idx="1171">
                        <c:v>7</c:v>
                      </c:pt>
                      <c:pt idx="1172">
                        <c:v>7</c:v>
                      </c:pt>
                      <c:pt idx="1173">
                        <c:v>7</c:v>
                      </c:pt>
                      <c:pt idx="1174">
                        <c:v>7</c:v>
                      </c:pt>
                      <c:pt idx="1175">
                        <c:v>7</c:v>
                      </c:pt>
                      <c:pt idx="1176">
                        <c:v>8</c:v>
                      </c:pt>
                      <c:pt idx="1177">
                        <c:v>8</c:v>
                      </c:pt>
                      <c:pt idx="1178">
                        <c:v>8</c:v>
                      </c:pt>
                      <c:pt idx="1179">
                        <c:v>8</c:v>
                      </c:pt>
                      <c:pt idx="1180">
                        <c:v>8</c:v>
                      </c:pt>
                      <c:pt idx="1181">
                        <c:v>8</c:v>
                      </c:pt>
                      <c:pt idx="1182">
                        <c:v>8</c:v>
                      </c:pt>
                      <c:pt idx="1183">
                        <c:v>8</c:v>
                      </c:pt>
                      <c:pt idx="1184">
                        <c:v>8</c:v>
                      </c:pt>
                      <c:pt idx="1185">
                        <c:v>8</c:v>
                      </c:pt>
                      <c:pt idx="1186">
                        <c:v>8</c:v>
                      </c:pt>
                      <c:pt idx="1187">
                        <c:v>8</c:v>
                      </c:pt>
                      <c:pt idx="1188">
                        <c:v>8</c:v>
                      </c:pt>
                      <c:pt idx="1189">
                        <c:v>8</c:v>
                      </c:pt>
                      <c:pt idx="1190">
                        <c:v>8</c:v>
                      </c:pt>
                      <c:pt idx="1191">
                        <c:v>8</c:v>
                      </c:pt>
                      <c:pt idx="1192">
                        <c:v>8</c:v>
                      </c:pt>
                      <c:pt idx="1193">
                        <c:v>8</c:v>
                      </c:pt>
                      <c:pt idx="1194">
                        <c:v>8</c:v>
                      </c:pt>
                      <c:pt idx="1195">
                        <c:v>8</c:v>
                      </c:pt>
                      <c:pt idx="1196">
                        <c:v>8</c:v>
                      </c:pt>
                      <c:pt idx="1197">
                        <c:v>8</c:v>
                      </c:pt>
                      <c:pt idx="1198">
                        <c:v>8</c:v>
                      </c:pt>
                      <c:pt idx="1199">
                        <c:v>8</c:v>
                      </c:pt>
                      <c:pt idx="1200">
                        <c:v>9</c:v>
                      </c:pt>
                      <c:pt idx="1201">
                        <c:v>9</c:v>
                      </c:pt>
                      <c:pt idx="1202">
                        <c:v>9</c:v>
                      </c:pt>
                      <c:pt idx="1203">
                        <c:v>9</c:v>
                      </c:pt>
                      <c:pt idx="1204">
                        <c:v>9</c:v>
                      </c:pt>
                      <c:pt idx="1205">
                        <c:v>9</c:v>
                      </c:pt>
                      <c:pt idx="1206">
                        <c:v>9</c:v>
                      </c:pt>
                      <c:pt idx="1207">
                        <c:v>9</c:v>
                      </c:pt>
                      <c:pt idx="1208">
                        <c:v>9</c:v>
                      </c:pt>
                      <c:pt idx="1209">
                        <c:v>9</c:v>
                      </c:pt>
                      <c:pt idx="1210">
                        <c:v>9</c:v>
                      </c:pt>
                      <c:pt idx="1211">
                        <c:v>9</c:v>
                      </c:pt>
                      <c:pt idx="1212">
                        <c:v>9</c:v>
                      </c:pt>
                      <c:pt idx="1213">
                        <c:v>9</c:v>
                      </c:pt>
                      <c:pt idx="1214">
                        <c:v>9</c:v>
                      </c:pt>
                      <c:pt idx="1215">
                        <c:v>9</c:v>
                      </c:pt>
                      <c:pt idx="1216">
                        <c:v>9</c:v>
                      </c:pt>
                      <c:pt idx="1217">
                        <c:v>9</c:v>
                      </c:pt>
                      <c:pt idx="1218">
                        <c:v>9</c:v>
                      </c:pt>
                      <c:pt idx="1219">
                        <c:v>9</c:v>
                      </c:pt>
                      <c:pt idx="1220">
                        <c:v>9</c:v>
                      </c:pt>
                      <c:pt idx="1221">
                        <c:v>9</c:v>
                      </c:pt>
                      <c:pt idx="1222">
                        <c:v>9</c:v>
                      </c:pt>
                      <c:pt idx="1223">
                        <c:v>9</c:v>
                      </c:pt>
                      <c:pt idx="1224">
                        <c:v>10</c:v>
                      </c:pt>
                      <c:pt idx="1225">
                        <c:v>10</c:v>
                      </c:pt>
                      <c:pt idx="1226">
                        <c:v>10</c:v>
                      </c:pt>
                      <c:pt idx="1227">
                        <c:v>10</c:v>
                      </c:pt>
                      <c:pt idx="1228">
                        <c:v>10</c:v>
                      </c:pt>
                      <c:pt idx="1229">
                        <c:v>10</c:v>
                      </c:pt>
                      <c:pt idx="1230">
                        <c:v>10</c:v>
                      </c:pt>
                      <c:pt idx="1231">
                        <c:v>10</c:v>
                      </c:pt>
                      <c:pt idx="1232">
                        <c:v>10</c:v>
                      </c:pt>
                      <c:pt idx="1233">
                        <c:v>10</c:v>
                      </c:pt>
                      <c:pt idx="1234">
                        <c:v>10</c:v>
                      </c:pt>
                      <c:pt idx="1235">
                        <c:v>10</c:v>
                      </c:pt>
                      <c:pt idx="1236">
                        <c:v>10</c:v>
                      </c:pt>
                      <c:pt idx="1237">
                        <c:v>10</c:v>
                      </c:pt>
                      <c:pt idx="1238">
                        <c:v>10</c:v>
                      </c:pt>
                      <c:pt idx="1239">
                        <c:v>10</c:v>
                      </c:pt>
                      <c:pt idx="1240">
                        <c:v>10</c:v>
                      </c:pt>
                      <c:pt idx="1241">
                        <c:v>10</c:v>
                      </c:pt>
                      <c:pt idx="1242">
                        <c:v>10</c:v>
                      </c:pt>
                      <c:pt idx="1243">
                        <c:v>10</c:v>
                      </c:pt>
                      <c:pt idx="1244">
                        <c:v>10</c:v>
                      </c:pt>
                      <c:pt idx="1245">
                        <c:v>10</c:v>
                      </c:pt>
                      <c:pt idx="1246">
                        <c:v>10</c:v>
                      </c:pt>
                      <c:pt idx="1247">
                        <c:v>10</c:v>
                      </c:pt>
                      <c:pt idx="1248">
                        <c:v>11</c:v>
                      </c:pt>
                      <c:pt idx="1249">
                        <c:v>11</c:v>
                      </c:pt>
                      <c:pt idx="1250">
                        <c:v>11</c:v>
                      </c:pt>
                      <c:pt idx="1251">
                        <c:v>11</c:v>
                      </c:pt>
                      <c:pt idx="1252">
                        <c:v>11</c:v>
                      </c:pt>
                      <c:pt idx="1253">
                        <c:v>11</c:v>
                      </c:pt>
                      <c:pt idx="1254">
                        <c:v>11</c:v>
                      </c:pt>
                      <c:pt idx="1255">
                        <c:v>11</c:v>
                      </c:pt>
                      <c:pt idx="1256">
                        <c:v>11</c:v>
                      </c:pt>
                      <c:pt idx="1257">
                        <c:v>11</c:v>
                      </c:pt>
                      <c:pt idx="1258">
                        <c:v>11</c:v>
                      </c:pt>
                      <c:pt idx="1259">
                        <c:v>11</c:v>
                      </c:pt>
                      <c:pt idx="1260">
                        <c:v>11</c:v>
                      </c:pt>
                      <c:pt idx="1261">
                        <c:v>11</c:v>
                      </c:pt>
                      <c:pt idx="1262">
                        <c:v>11</c:v>
                      </c:pt>
                      <c:pt idx="1263">
                        <c:v>11</c:v>
                      </c:pt>
                      <c:pt idx="1264">
                        <c:v>11</c:v>
                      </c:pt>
                      <c:pt idx="1265">
                        <c:v>11</c:v>
                      </c:pt>
                      <c:pt idx="1266">
                        <c:v>11</c:v>
                      </c:pt>
                      <c:pt idx="1267">
                        <c:v>11</c:v>
                      </c:pt>
                      <c:pt idx="1268">
                        <c:v>11</c:v>
                      </c:pt>
                      <c:pt idx="1269">
                        <c:v>11</c:v>
                      </c:pt>
                      <c:pt idx="1270">
                        <c:v>11</c:v>
                      </c:pt>
                      <c:pt idx="1271">
                        <c:v>11</c:v>
                      </c:pt>
                      <c:pt idx="1272">
                        <c:v>12</c:v>
                      </c:pt>
                      <c:pt idx="1273">
                        <c:v>12</c:v>
                      </c:pt>
                      <c:pt idx="1274">
                        <c:v>12</c:v>
                      </c:pt>
                      <c:pt idx="1275">
                        <c:v>12</c:v>
                      </c:pt>
                      <c:pt idx="1276">
                        <c:v>12</c:v>
                      </c:pt>
                      <c:pt idx="1277">
                        <c:v>12</c:v>
                      </c:pt>
                      <c:pt idx="1278">
                        <c:v>12</c:v>
                      </c:pt>
                      <c:pt idx="1279">
                        <c:v>12</c:v>
                      </c:pt>
                      <c:pt idx="1280">
                        <c:v>12</c:v>
                      </c:pt>
                      <c:pt idx="1281">
                        <c:v>12</c:v>
                      </c:pt>
                      <c:pt idx="1282">
                        <c:v>12</c:v>
                      </c:pt>
                      <c:pt idx="1283">
                        <c:v>12</c:v>
                      </c:pt>
                      <c:pt idx="1284">
                        <c:v>12</c:v>
                      </c:pt>
                      <c:pt idx="1285">
                        <c:v>12</c:v>
                      </c:pt>
                      <c:pt idx="1286">
                        <c:v>12</c:v>
                      </c:pt>
                      <c:pt idx="1287">
                        <c:v>12</c:v>
                      </c:pt>
                      <c:pt idx="1288">
                        <c:v>12</c:v>
                      </c:pt>
                      <c:pt idx="1289">
                        <c:v>12</c:v>
                      </c:pt>
                      <c:pt idx="1290">
                        <c:v>12</c:v>
                      </c:pt>
                      <c:pt idx="1291">
                        <c:v>12</c:v>
                      </c:pt>
                      <c:pt idx="1292">
                        <c:v>12</c:v>
                      </c:pt>
                      <c:pt idx="1293">
                        <c:v>12</c:v>
                      </c:pt>
                      <c:pt idx="1294">
                        <c:v>12</c:v>
                      </c:pt>
                      <c:pt idx="1295">
                        <c:v>12</c:v>
                      </c:pt>
                      <c:pt idx="1296">
                        <c:v>13</c:v>
                      </c:pt>
                      <c:pt idx="1297">
                        <c:v>13</c:v>
                      </c:pt>
                      <c:pt idx="1298">
                        <c:v>13</c:v>
                      </c:pt>
                      <c:pt idx="1299">
                        <c:v>13</c:v>
                      </c:pt>
                      <c:pt idx="1300">
                        <c:v>13</c:v>
                      </c:pt>
                      <c:pt idx="1301">
                        <c:v>13</c:v>
                      </c:pt>
                      <c:pt idx="1302">
                        <c:v>13</c:v>
                      </c:pt>
                      <c:pt idx="1303">
                        <c:v>13</c:v>
                      </c:pt>
                      <c:pt idx="1304">
                        <c:v>13</c:v>
                      </c:pt>
                      <c:pt idx="1305">
                        <c:v>13</c:v>
                      </c:pt>
                      <c:pt idx="1306">
                        <c:v>13</c:v>
                      </c:pt>
                      <c:pt idx="1307">
                        <c:v>13</c:v>
                      </c:pt>
                      <c:pt idx="1308">
                        <c:v>13</c:v>
                      </c:pt>
                      <c:pt idx="1309">
                        <c:v>13</c:v>
                      </c:pt>
                      <c:pt idx="1310">
                        <c:v>13</c:v>
                      </c:pt>
                      <c:pt idx="1311">
                        <c:v>13</c:v>
                      </c:pt>
                      <c:pt idx="1312">
                        <c:v>13</c:v>
                      </c:pt>
                      <c:pt idx="1313">
                        <c:v>13</c:v>
                      </c:pt>
                      <c:pt idx="1314">
                        <c:v>13</c:v>
                      </c:pt>
                      <c:pt idx="1315">
                        <c:v>13</c:v>
                      </c:pt>
                      <c:pt idx="1316">
                        <c:v>13</c:v>
                      </c:pt>
                      <c:pt idx="1317">
                        <c:v>13</c:v>
                      </c:pt>
                      <c:pt idx="1318">
                        <c:v>13</c:v>
                      </c:pt>
                      <c:pt idx="1319">
                        <c:v>13</c:v>
                      </c:pt>
                      <c:pt idx="1320">
                        <c:v>14</c:v>
                      </c:pt>
                      <c:pt idx="1321">
                        <c:v>14</c:v>
                      </c:pt>
                      <c:pt idx="1322">
                        <c:v>14</c:v>
                      </c:pt>
                      <c:pt idx="1323">
                        <c:v>14</c:v>
                      </c:pt>
                      <c:pt idx="1324">
                        <c:v>14</c:v>
                      </c:pt>
                      <c:pt idx="1325">
                        <c:v>14</c:v>
                      </c:pt>
                      <c:pt idx="1326">
                        <c:v>14</c:v>
                      </c:pt>
                      <c:pt idx="1327">
                        <c:v>14</c:v>
                      </c:pt>
                      <c:pt idx="1328">
                        <c:v>14</c:v>
                      </c:pt>
                      <c:pt idx="1329">
                        <c:v>14</c:v>
                      </c:pt>
                      <c:pt idx="1330">
                        <c:v>14</c:v>
                      </c:pt>
                      <c:pt idx="1331">
                        <c:v>14</c:v>
                      </c:pt>
                      <c:pt idx="1332">
                        <c:v>14</c:v>
                      </c:pt>
                      <c:pt idx="1333">
                        <c:v>14</c:v>
                      </c:pt>
                      <c:pt idx="1334">
                        <c:v>14</c:v>
                      </c:pt>
                      <c:pt idx="1335">
                        <c:v>14</c:v>
                      </c:pt>
                      <c:pt idx="1336">
                        <c:v>14</c:v>
                      </c:pt>
                      <c:pt idx="1337">
                        <c:v>14</c:v>
                      </c:pt>
                      <c:pt idx="1338">
                        <c:v>14</c:v>
                      </c:pt>
                      <c:pt idx="1339">
                        <c:v>14</c:v>
                      </c:pt>
                      <c:pt idx="1340">
                        <c:v>14</c:v>
                      </c:pt>
                      <c:pt idx="1341">
                        <c:v>14</c:v>
                      </c:pt>
                      <c:pt idx="1342">
                        <c:v>14</c:v>
                      </c:pt>
                      <c:pt idx="1343">
                        <c:v>14</c:v>
                      </c:pt>
                      <c:pt idx="1344">
                        <c:v>15</c:v>
                      </c:pt>
                      <c:pt idx="1345">
                        <c:v>15</c:v>
                      </c:pt>
                      <c:pt idx="1346">
                        <c:v>15</c:v>
                      </c:pt>
                      <c:pt idx="1347">
                        <c:v>15</c:v>
                      </c:pt>
                      <c:pt idx="1348">
                        <c:v>15</c:v>
                      </c:pt>
                      <c:pt idx="1349">
                        <c:v>15</c:v>
                      </c:pt>
                      <c:pt idx="1350">
                        <c:v>15</c:v>
                      </c:pt>
                      <c:pt idx="1351">
                        <c:v>15</c:v>
                      </c:pt>
                      <c:pt idx="1352">
                        <c:v>15</c:v>
                      </c:pt>
                      <c:pt idx="1353">
                        <c:v>15</c:v>
                      </c:pt>
                      <c:pt idx="1354">
                        <c:v>15</c:v>
                      </c:pt>
                      <c:pt idx="1355">
                        <c:v>15</c:v>
                      </c:pt>
                      <c:pt idx="1356">
                        <c:v>15</c:v>
                      </c:pt>
                      <c:pt idx="1357">
                        <c:v>15</c:v>
                      </c:pt>
                      <c:pt idx="1358">
                        <c:v>15</c:v>
                      </c:pt>
                      <c:pt idx="1359">
                        <c:v>15</c:v>
                      </c:pt>
                      <c:pt idx="1360">
                        <c:v>15</c:v>
                      </c:pt>
                      <c:pt idx="1361">
                        <c:v>15</c:v>
                      </c:pt>
                      <c:pt idx="1362">
                        <c:v>15</c:v>
                      </c:pt>
                      <c:pt idx="1363">
                        <c:v>15</c:v>
                      </c:pt>
                      <c:pt idx="1364">
                        <c:v>15</c:v>
                      </c:pt>
                      <c:pt idx="1365">
                        <c:v>15</c:v>
                      </c:pt>
                      <c:pt idx="1366">
                        <c:v>15</c:v>
                      </c:pt>
                      <c:pt idx="1367">
                        <c:v>15</c:v>
                      </c:pt>
                      <c:pt idx="1368">
                        <c:v>16</c:v>
                      </c:pt>
                      <c:pt idx="1369">
                        <c:v>16</c:v>
                      </c:pt>
                      <c:pt idx="1370">
                        <c:v>16</c:v>
                      </c:pt>
                      <c:pt idx="1371">
                        <c:v>16</c:v>
                      </c:pt>
                      <c:pt idx="1372">
                        <c:v>16</c:v>
                      </c:pt>
                      <c:pt idx="1373">
                        <c:v>16</c:v>
                      </c:pt>
                      <c:pt idx="1374">
                        <c:v>16</c:v>
                      </c:pt>
                      <c:pt idx="1375">
                        <c:v>16</c:v>
                      </c:pt>
                      <c:pt idx="1376">
                        <c:v>16</c:v>
                      </c:pt>
                      <c:pt idx="1377">
                        <c:v>16</c:v>
                      </c:pt>
                      <c:pt idx="1378">
                        <c:v>16</c:v>
                      </c:pt>
                      <c:pt idx="1379">
                        <c:v>16</c:v>
                      </c:pt>
                      <c:pt idx="1380">
                        <c:v>16</c:v>
                      </c:pt>
                      <c:pt idx="1381">
                        <c:v>16</c:v>
                      </c:pt>
                      <c:pt idx="1382">
                        <c:v>16</c:v>
                      </c:pt>
                      <c:pt idx="1383">
                        <c:v>16</c:v>
                      </c:pt>
                      <c:pt idx="1384">
                        <c:v>16</c:v>
                      </c:pt>
                      <c:pt idx="1385">
                        <c:v>16</c:v>
                      </c:pt>
                      <c:pt idx="1386">
                        <c:v>16</c:v>
                      </c:pt>
                      <c:pt idx="1387">
                        <c:v>16</c:v>
                      </c:pt>
                      <c:pt idx="1388">
                        <c:v>16</c:v>
                      </c:pt>
                      <c:pt idx="1389">
                        <c:v>16</c:v>
                      </c:pt>
                      <c:pt idx="1390">
                        <c:v>16</c:v>
                      </c:pt>
                      <c:pt idx="1391">
                        <c:v>16</c:v>
                      </c:pt>
                      <c:pt idx="1392">
                        <c:v>17</c:v>
                      </c:pt>
                      <c:pt idx="1393">
                        <c:v>17</c:v>
                      </c:pt>
                      <c:pt idx="1394">
                        <c:v>17</c:v>
                      </c:pt>
                      <c:pt idx="1395">
                        <c:v>17</c:v>
                      </c:pt>
                      <c:pt idx="1396">
                        <c:v>17</c:v>
                      </c:pt>
                      <c:pt idx="1397">
                        <c:v>17</c:v>
                      </c:pt>
                      <c:pt idx="1398">
                        <c:v>17</c:v>
                      </c:pt>
                      <c:pt idx="1399">
                        <c:v>17</c:v>
                      </c:pt>
                      <c:pt idx="1400">
                        <c:v>17</c:v>
                      </c:pt>
                      <c:pt idx="1401">
                        <c:v>17</c:v>
                      </c:pt>
                      <c:pt idx="1402">
                        <c:v>17</c:v>
                      </c:pt>
                      <c:pt idx="1403">
                        <c:v>17</c:v>
                      </c:pt>
                      <c:pt idx="1404">
                        <c:v>17</c:v>
                      </c:pt>
                      <c:pt idx="1405">
                        <c:v>17</c:v>
                      </c:pt>
                      <c:pt idx="1406">
                        <c:v>17</c:v>
                      </c:pt>
                      <c:pt idx="1407">
                        <c:v>17</c:v>
                      </c:pt>
                      <c:pt idx="1408">
                        <c:v>17</c:v>
                      </c:pt>
                      <c:pt idx="1409">
                        <c:v>17</c:v>
                      </c:pt>
                      <c:pt idx="1410">
                        <c:v>17</c:v>
                      </c:pt>
                      <c:pt idx="1411">
                        <c:v>17</c:v>
                      </c:pt>
                      <c:pt idx="1412">
                        <c:v>17</c:v>
                      </c:pt>
                      <c:pt idx="1413">
                        <c:v>17</c:v>
                      </c:pt>
                      <c:pt idx="1414">
                        <c:v>17</c:v>
                      </c:pt>
                      <c:pt idx="1415">
                        <c:v>17</c:v>
                      </c:pt>
                      <c:pt idx="1416">
                        <c:v>18</c:v>
                      </c:pt>
                      <c:pt idx="1417">
                        <c:v>18</c:v>
                      </c:pt>
                      <c:pt idx="1418">
                        <c:v>18</c:v>
                      </c:pt>
                      <c:pt idx="1419">
                        <c:v>18</c:v>
                      </c:pt>
                      <c:pt idx="1420">
                        <c:v>18</c:v>
                      </c:pt>
                      <c:pt idx="1421">
                        <c:v>18</c:v>
                      </c:pt>
                      <c:pt idx="1422">
                        <c:v>18</c:v>
                      </c:pt>
                      <c:pt idx="1423">
                        <c:v>18</c:v>
                      </c:pt>
                      <c:pt idx="1424">
                        <c:v>18</c:v>
                      </c:pt>
                      <c:pt idx="1425">
                        <c:v>18</c:v>
                      </c:pt>
                      <c:pt idx="1426">
                        <c:v>18</c:v>
                      </c:pt>
                      <c:pt idx="1427">
                        <c:v>18</c:v>
                      </c:pt>
                      <c:pt idx="1428">
                        <c:v>18</c:v>
                      </c:pt>
                      <c:pt idx="1429">
                        <c:v>18</c:v>
                      </c:pt>
                      <c:pt idx="1430">
                        <c:v>18</c:v>
                      </c:pt>
                      <c:pt idx="1431">
                        <c:v>18</c:v>
                      </c:pt>
                      <c:pt idx="1432">
                        <c:v>18</c:v>
                      </c:pt>
                      <c:pt idx="1433">
                        <c:v>18</c:v>
                      </c:pt>
                      <c:pt idx="1434">
                        <c:v>18</c:v>
                      </c:pt>
                      <c:pt idx="1435">
                        <c:v>18</c:v>
                      </c:pt>
                      <c:pt idx="1436">
                        <c:v>18</c:v>
                      </c:pt>
                      <c:pt idx="1437">
                        <c:v>18</c:v>
                      </c:pt>
                      <c:pt idx="1438">
                        <c:v>18</c:v>
                      </c:pt>
                      <c:pt idx="1439">
                        <c:v>18</c:v>
                      </c:pt>
                      <c:pt idx="1440">
                        <c:v>19</c:v>
                      </c:pt>
                      <c:pt idx="1441">
                        <c:v>19</c:v>
                      </c:pt>
                      <c:pt idx="1442">
                        <c:v>19</c:v>
                      </c:pt>
                      <c:pt idx="1443">
                        <c:v>19</c:v>
                      </c:pt>
                      <c:pt idx="1444">
                        <c:v>19</c:v>
                      </c:pt>
                      <c:pt idx="1445">
                        <c:v>19</c:v>
                      </c:pt>
                      <c:pt idx="1446">
                        <c:v>19</c:v>
                      </c:pt>
                      <c:pt idx="1447">
                        <c:v>19</c:v>
                      </c:pt>
                      <c:pt idx="1448">
                        <c:v>19</c:v>
                      </c:pt>
                      <c:pt idx="1449">
                        <c:v>19</c:v>
                      </c:pt>
                      <c:pt idx="1450">
                        <c:v>19</c:v>
                      </c:pt>
                      <c:pt idx="1451">
                        <c:v>19</c:v>
                      </c:pt>
                      <c:pt idx="1452">
                        <c:v>19</c:v>
                      </c:pt>
                      <c:pt idx="1453">
                        <c:v>19</c:v>
                      </c:pt>
                      <c:pt idx="1454">
                        <c:v>19</c:v>
                      </c:pt>
                      <c:pt idx="1455">
                        <c:v>19</c:v>
                      </c:pt>
                      <c:pt idx="1456">
                        <c:v>19</c:v>
                      </c:pt>
                      <c:pt idx="1457">
                        <c:v>19</c:v>
                      </c:pt>
                      <c:pt idx="1458">
                        <c:v>19</c:v>
                      </c:pt>
                      <c:pt idx="1459">
                        <c:v>19</c:v>
                      </c:pt>
                      <c:pt idx="1460">
                        <c:v>19</c:v>
                      </c:pt>
                      <c:pt idx="1461">
                        <c:v>19</c:v>
                      </c:pt>
                      <c:pt idx="1462">
                        <c:v>19</c:v>
                      </c:pt>
                      <c:pt idx="1463">
                        <c:v>19</c:v>
                      </c:pt>
                      <c:pt idx="1464">
                        <c:v>20</c:v>
                      </c:pt>
                      <c:pt idx="1465">
                        <c:v>20</c:v>
                      </c:pt>
                      <c:pt idx="1466">
                        <c:v>20</c:v>
                      </c:pt>
                      <c:pt idx="1467">
                        <c:v>20</c:v>
                      </c:pt>
                      <c:pt idx="1468">
                        <c:v>20</c:v>
                      </c:pt>
                      <c:pt idx="1469">
                        <c:v>20</c:v>
                      </c:pt>
                      <c:pt idx="1470">
                        <c:v>20</c:v>
                      </c:pt>
                      <c:pt idx="1471">
                        <c:v>20</c:v>
                      </c:pt>
                      <c:pt idx="1472">
                        <c:v>20</c:v>
                      </c:pt>
                      <c:pt idx="1473">
                        <c:v>20</c:v>
                      </c:pt>
                      <c:pt idx="1474">
                        <c:v>20</c:v>
                      </c:pt>
                      <c:pt idx="1475">
                        <c:v>20</c:v>
                      </c:pt>
                      <c:pt idx="1476">
                        <c:v>20</c:v>
                      </c:pt>
                      <c:pt idx="1477">
                        <c:v>20</c:v>
                      </c:pt>
                      <c:pt idx="1478">
                        <c:v>20</c:v>
                      </c:pt>
                      <c:pt idx="1479">
                        <c:v>20</c:v>
                      </c:pt>
                      <c:pt idx="1480">
                        <c:v>20</c:v>
                      </c:pt>
                      <c:pt idx="1481">
                        <c:v>20</c:v>
                      </c:pt>
                      <c:pt idx="1482">
                        <c:v>20</c:v>
                      </c:pt>
                      <c:pt idx="1483">
                        <c:v>20</c:v>
                      </c:pt>
                      <c:pt idx="1484">
                        <c:v>20</c:v>
                      </c:pt>
                      <c:pt idx="1485">
                        <c:v>20</c:v>
                      </c:pt>
                      <c:pt idx="1486">
                        <c:v>20</c:v>
                      </c:pt>
                      <c:pt idx="1487">
                        <c:v>20</c:v>
                      </c:pt>
                      <c:pt idx="1488">
                        <c:v>21</c:v>
                      </c:pt>
                      <c:pt idx="1489">
                        <c:v>21</c:v>
                      </c:pt>
                      <c:pt idx="1490">
                        <c:v>21</c:v>
                      </c:pt>
                      <c:pt idx="1491">
                        <c:v>21</c:v>
                      </c:pt>
                      <c:pt idx="1492">
                        <c:v>21</c:v>
                      </c:pt>
                      <c:pt idx="1493">
                        <c:v>21</c:v>
                      </c:pt>
                      <c:pt idx="1494">
                        <c:v>21</c:v>
                      </c:pt>
                      <c:pt idx="1495">
                        <c:v>21</c:v>
                      </c:pt>
                      <c:pt idx="1496">
                        <c:v>21</c:v>
                      </c:pt>
                      <c:pt idx="1497">
                        <c:v>21</c:v>
                      </c:pt>
                      <c:pt idx="1498">
                        <c:v>21</c:v>
                      </c:pt>
                      <c:pt idx="1499">
                        <c:v>21</c:v>
                      </c:pt>
                      <c:pt idx="1500">
                        <c:v>21</c:v>
                      </c:pt>
                      <c:pt idx="1501">
                        <c:v>21</c:v>
                      </c:pt>
                      <c:pt idx="1502">
                        <c:v>21</c:v>
                      </c:pt>
                      <c:pt idx="1503">
                        <c:v>21</c:v>
                      </c:pt>
                      <c:pt idx="1504">
                        <c:v>21</c:v>
                      </c:pt>
                      <c:pt idx="1505">
                        <c:v>21</c:v>
                      </c:pt>
                      <c:pt idx="1506">
                        <c:v>21</c:v>
                      </c:pt>
                      <c:pt idx="1507">
                        <c:v>21</c:v>
                      </c:pt>
                      <c:pt idx="1508">
                        <c:v>21</c:v>
                      </c:pt>
                      <c:pt idx="1509">
                        <c:v>21</c:v>
                      </c:pt>
                      <c:pt idx="1510">
                        <c:v>21</c:v>
                      </c:pt>
                      <c:pt idx="1511">
                        <c:v>21</c:v>
                      </c:pt>
                      <c:pt idx="1512">
                        <c:v>22</c:v>
                      </c:pt>
                      <c:pt idx="1513">
                        <c:v>22</c:v>
                      </c:pt>
                      <c:pt idx="1514">
                        <c:v>22</c:v>
                      </c:pt>
                      <c:pt idx="1515">
                        <c:v>22</c:v>
                      </c:pt>
                      <c:pt idx="1516">
                        <c:v>22</c:v>
                      </c:pt>
                      <c:pt idx="1517">
                        <c:v>22</c:v>
                      </c:pt>
                      <c:pt idx="1518">
                        <c:v>22</c:v>
                      </c:pt>
                      <c:pt idx="1519">
                        <c:v>22</c:v>
                      </c:pt>
                      <c:pt idx="1520">
                        <c:v>22</c:v>
                      </c:pt>
                      <c:pt idx="1521">
                        <c:v>22</c:v>
                      </c:pt>
                      <c:pt idx="1522">
                        <c:v>22</c:v>
                      </c:pt>
                      <c:pt idx="1523">
                        <c:v>22</c:v>
                      </c:pt>
                      <c:pt idx="1524">
                        <c:v>22</c:v>
                      </c:pt>
                      <c:pt idx="1525">
                        <c:v>22</c:v>
                      </c:pt>
                      <c:pt idx="1526">
                        <c:v>22</c:v>
                      </c:pt>
                      <c:pt idx="1527">
                        <c:v>22</c:v>
                      </c:pt>
                      <c:pt idx="1528">
                        <c:v>22</c:v>
                      </c:pt>
                      <c:pt idx="1529">
                        <c:v>22</c:v>
                      </c:pt>
                      <c:pt idx="1530">
                        <c:v>22</c:v>
                      </c:pt>
                      <c:pt idx="1531">
                        <c:v>22</c:v>
                      </c:pt>
                      <c:pt idx="1532">
                        <c:v>22</c:v>
                      </c:pt>
                      <c:pt idx="1533">
                        <c:v>22</c:v>
                      </c:pt>
                      <c:pt idx="1534">
                        <c:v>22</c:v>
                      </c:pt>
                      <c:pt idx="1535">
                        <c:v>22</c:v>
                      </c:pt>
                      <c:pt idx="1536">
                        <c:v>23</c:v>
                      </c:pt>
                      <c:pt idx="1537">
                        <c:v>23</c:v>
                      </c:pt>
                      <c:pt idx="1538">
                        <c:v>23</c:v>
                      </c:pt>
                      <c:pt idx="1539">
                        <c:v>23</c:v>
                      </c:pt>
                      <c:pt idx="1540">
                        <c:v>23</c:v>
                      </c:pt>
                      <c:pt idx="1541">
                        <c:v>23</c:v>
                      </c:pt>
                      <c:pt idx="1542">
                        <c:v>23</c:v>
                      </c:pt>
                      <c:pt idx="1543">
                        <c:v>23</c:v>
                      </c:pt>
                      <c:pt idx="1544">
                        <c:v>23</c:v>
                      </c:pt>
                      <c:pt idx="1545">
                        <c:v>23</c:v>
                      </c:pt>
                      <c:pt idx="1546">
                        <c:v>23</c:v>
                      </c:pt>
                      <c:pt idx="1547">
                        <c:v>23</c:v>
                      </c:pt>
                      <c:pt idx="1548">
                        <c:v>23</c:v>
                      </c:pt>
                      <c:pt idx="1549">
                        <c:v>23</c:v>
                      </c:pt>
                      <c:pt idx="1550">
                        <c:v>23</c:v>
                      </c:pt>
                      <c:pt idx="1551">
                        <c:v>23</c:v>
                      </c:pt>
                      <c:pt idx="1552">
                        <c:v>23</c:v>
                      </c:pt>
                      <c:pt idx="1553">
                        <c:v>23</c:v>
                      </c:pt>
                      <c:pt idx="1554">
                        <c:v>23</c:v>
                      </c:pt>
                      <c:pt idx="1555">
                        <c:v>23</c:v>
                      </c:pt>
                      <c:pt idx="1556">
                        <c:v>23</c:v>
                      </c:pt>
                      <c:pt idx="1557">
                        <c:v>23</c:v>
                      </c:pt>
                      <c:pt idx="1558">
                        <c:v>23</c:v>
                      </c:pt>
                      <c:pt idx="1559">
                        <c:v>23</c:v>
                      </c:pt>
                      <c:pt idx="1560">
                        <c:v>24</c:v>
                      </c:pt>
                      <c:pt idx="1561">
                        <c:v>24</c:v>
                      </c:pt>
                      <c:pt idx="1562">
                        <c:v>24</c:v>
                      </c:pt>
                      <c:pt idx="1563">
                        <c:v>24</c:v>
                      </c:pt>
                      <c:pt idx="1564">
                        <c:v>24</c:v>
                      </c:pt>
                      <c:pt idx="1565">
                        <c:v>24</c:v>
                      </c:pt>
                      <c:pt idx="1566">
                        <c:v>24</c:v>
                      </c:pt>
                      <c:pt idx="1567">
                        <c:v>24</c:v>
                      </c:pt>
                      <c:pt idx="1568">
                        <c:v>24</c:v>
                      </c:pt>
                      <c:pt idx="1569">
                        <c:v>24</c:v>
                      </c:pt>
                      <c:pt idx="1570">
                        <c:v>24</c:v>
                      </c:pt>
                      <c:pt idx="1571">
                        <c:v>24</c:v>
                      </c:pt>
                      <c:pt idx="1572">
                        <c:v>24</c:v>
                      </c:pt>
                      <c:pt idx="1573">
                        <c:v>24</c:v>
                      </c:pt>
                      <c:pt idx="1574">
                        <c:v>24</c:v>
                      </c:pt>
                      <c:pt idx="1575">
                        <c:v>24</c:v>
                      </c:pt>
                      <c:pt idx="1576">
                        <c:v>24</c:v>
                      </c:pt>
                      <c:pt idx="1577">
                        <c:v>24</c:v>
                      </c:pt>
                      <c:pt idx="1578">
                        <c:v>24</c:v>
                      </c:pt>
                      <c:pt idx="1579">
                        <c:v>24</c:v>
                      </c:pt>
                      <c:pt idx="1580">
                        <c:v>24</c:v>
                      </c:pt>
                      <c:pt idx="1581">
                        <c:v>24</c:v>
                      </c:pt>
                      <c:pt idx="1582">
                        <c:v>24</c:v>
                      </c:pt>
                      <c:pt idx="1583">
                        <c:v>24</c:v>
                      </c:pt>
                      <c:pt idx="1584">
                        <c:v>25</c:v>
                      </c:pt>
                      <c:pt idx="1585">
                        <c:v>25</c:v>
                      </c:pt>
                      <c:pt idx="1586">
                        <c:v>25</c:v>
                      </c:pt>
                      <c:pt idx="1587">
                        <c:v>25</c:v>
                      </c:pt>
                      <c:pt idx="1588">
                        <c:v>25</c:v>
                      </c:pt>
                      <c:pt idx="1589">
                        <c:v>25</c:v>
                      </c:pt>
                      <c:pt idx="1590">
                        <c:v>25</c:v>
                      </c:pt>
                      <c:pt idx="1591">
                        <c:v>25</c:v>
                      </c:pt>
                      <c:pt idx="1592">
                        <c:v>25</c:v>
                      </c:pt>
                      <c:pt idx="1593">
                        <c:v>25</c:v>
                      </c:pt>
                      <c:pt idx="1594">
                        <c:v>25</c:v>
                      </c:pt>
                      <c:pt idx="1595">
                        <c:v>25</c:v>
                      </c:pt>
                      <c:pt idx="1596">
                        <c:v>25</c:v>
                      </c:pt>
                      <c:pt idx="1597">
                        <c:v>25</c:v>
                      </c:pt>
                      <c:pt idx="1598">
                        <c:v>25</c:v>
                      </c:pt>
                      <c:pt idx="1599">
                        <c:v>25</c:v>
                      </c:pt>
                      <c:pt idx="1600">
                        <c:v>25</c:v>
                      </c:pt>
                      <c:pt idx="1601">
                        <c:v>25</c:v>
                      </c:pt>
                      <c:pt idx="1602">
                        <c:v>25</c:v>
                      </c:pt>
                      <c:pt idx="1603">
                        <c:v>25</c:v>
                      </c:pt>
                      <c:pt idx="1604">
                        <c:v>25</c:v>
                      </c:pt>
                      <c:pt idx="1605">
                        <c:v>25</c:v>
                      </c:pt>
                      <c:pt idx="1606">
                        <c:v>25</c:v>
                      </c:pt>
                      <c:pt idx="1607">
                        <c:v>25</c:v>
                      </c:pt>
                      <c:pt idx="1608">
                        <c:v>26</c:v>
                      </c:pt>
                      <c:pt idx="1609">
                        <c:v>26</c:v>
                      </c:pt>
                      <c:pt idx="1610">
                        <c:v>26</c:v>
                      </c:pt>
                      <c:pt idx="1611">
                        <c:v>26</c:v>
                      </c:pt>
                      <c:pt idx="1612">
                        <c:v>26</c:v>
                      </c:pt>
                      <c:pt idx="1613">
                        <c:v>26</c:v>
                      </c:pt>
                      <c:pt idx="1614">
                        <c:v>26</c:v>
                      </c:pt>
                      <c:pt idx="1615">
                        <c:v>26</c:v>
                      </c:pt>
                      <c:pt idx="1616">
                        <c:v>26</c:v>
                      </c:pt>
                      <c:pt idx="1617">
                        <c:v>26</c:v>
                      </c:pt>
                      <c:pt idx="1618">
                        <c:v>26</c:v>
                      </c:pt>
                      <c:pt idx="1619">
                        <c:v>26</c:v>
                      </c:pt>
                      <c:pt idx="1620">
                        <c:v>26</c:v>
                      </c:pt>
                      <c:pt idx="1621">
                        <c:v>26</c:v>
                      </c:pt>
                      <c:pt idx="1622">
                        <c:v>26</c:v>
                      </c:pt>
                      <c:pt idx="1623">
                        <c:v>26</c:v>
                      </c:pt>
                      <c:pt idx="1624">
                        <c:v>26</c:v>
                      </c:pt>
                      <c:pt idx="1625">
                        <c:v>26</c:v>
                      </c:pt>
                      <c:pt idx="1626">
                        <c:v>26</c:v>
                      </c:pt>
                      <c:pt idx="1627">
                        <c:v>26</c:v>
                      </c:pt>
                      <c:pt idx="1628">
                        <c:v>26</c:v>
                      </c:pt>
                      <c:pt idx="1629">
                        <c:v>26</c:v>
                      </c:pt>
                      <c:pt idx="1630">
                        <c:v>26</c:v>
                      </c:pt>
                      <c:pt idx="1631">
                        <c:v>26</c:v>
                      </c:pt>
                      <c:pt idx="1632">
                        <c:v>27</c:v>
                      </c:pt>
                      <c:pt idx="1633">
                        <c:v>27</c:v>
                      </c:pt>
                      <c:pt idx="1634">
                        <c:v>27</c:v>
                      </c:pt>
                      <c:pt idx="1635">
                        <c:v>27</c:v>
                      </c:pt>
                      <c:pt idx="1636">
                        <c:v>27</c:v>
                      </c:pt>
                      <c:pt idx="1637">
                        <c:v>27</c:v>
                      </c:pt>
                      <c:pt idx="1638">
                        <c:v>27</c:v>
                      </c:pt>
                      <c:pt idx="1639">
                        <c:v>27</c:v>
                      </c:pt>
                      <c:pt idx="1640">
                        <c:v>27</c:v>
                      </c:pt>
                      <c:pt idx="1641">
                        <c:v>27</c:v>
                      </c:pt>
                      <c:pt idx="1642">
                        <c:v>27</c:v>
                      </c:pt>
                      <c:pt idx="1643">
                        <c:v>27</c:v>
                      </c:pt>
                      <c:pt idx="1644">
                        <c:v>27</c:v>
                      </c:pt>
                      <c:pt idx="1645">
                        <c:v>27</c:v>
                      </c:pt>
                      <c:pt idx="1646">
                        <c:v>27</c:v>
                      </c:pt>
                      <c:pt idx="1647">
                        <c:v>27</c:v>
                      </c:pt>
                      <c:pt idx="1648">
                        <c:v>27</c:v>
                      </c:pt>
                      <c:pt idx="1649">
                        <c:v>27</c:v>
                      </c:pt>
                      <c:pt idx="1650">
                        <c:v>27</c:v>
                      </c:pt>
                      <c:pt idx="1651">
                        <c:v>27</c:v>
                      </c:pt>
                      <c:pt idx="1652">
                        <c:v>27</c:v>
                      </c:pt>
                      <c:pt idx="1653">
                        <c:v>27</c:v>
                      </c:pt>
                      <c:pt idx="1654">
                        <c:v>27</c:v>
                      </c:pt>
                      <c:pt idx="1655">
                        <c:v>27</c:v>
                      </c:pt>
                      <c:pt idx="1656">
                        <c:v>28</c:v>
                      </c:pt>
                      <c:pt idx="1657">
                        <c:v>28</c:v>
                      </c:pt>
                      <c:pt idx="1658">
                        <c:v>28</c:v>
                      </c:pt>
                      <c:pt idx="1659">
                        <c:v>28</c:v>
                      </c:pt>
                      <c:pt idx="1660">
                        <c:v>28</c:v>
                      </c:pt>
                      <c:pt idx="1661">
                        <c:v>28</c:v>
                      </c:pt>
                      <c:pt idx="1662">
                        <c:v>28</c:v>
                      </c:pt>
                      <c:pt idx="1663">
                        <c:v>28</c:v>
                      </c:pt>
                      <c:pt idx="1664">
                        <c:v>28</c:v>
                      </c:pt>
                      <c:pt idx="1665">
                        <c:v>28</c:v>
                      </c:pt>
                      <c:pt idx="1666">
                        <c:v>28</c:v>
                      </c:pt>
                      <c:pt idx="1667">
                        <c:v>28</c:v>
                      </c:pt>
                      <c:pt idx="1668">
                        <c:v>28</c:v>
                      </c:pt>
                      <c:pt idx="1669">
                        <c:v>28</c:v>
                      </c:pt>
                      <c:pt idx="1670">
                        <c:v>28</c:v>
                      </c:pt>
                      <c:pt idx="1671">
                        <c:v>28</c:v>
                      </c:pt>
                      <c:pt idx="1672">
                        <c:v>28</c:v>
                      </c:pt>
                      <c:pt idx="1673">
                        <c:v>28</c:v>
                      </c:pt>
                      <c:pt idx="1674">
                        <c:v>28</c:v>
                      </c:pt>
                      <c:pt idx="1675">
                        <c:v>28</c:v>
                      </c:pt>
                      <c:pt idx="1676">
                        <c:v>28</c:v>
                      </c:pt>
                      <c:pt idx="1677">
                        <c:v>28</c:v>
                      </c:pt>
                      <c:pt idx="1678">
                        <c:v>28</c:v>
                      </c:pt>
                      <c:pt idx="1679">
                        <c:v>28</c:v>
                      </c:pt>
                      <c:pt idx="1680">
                        <c:v>29</c:v>
                      </c:pt>
                      <c:pt idx="1681">
                        <c:v>29</c:v>
                      </c:pt>
                      <c:pt idx="1682">
                        <c:v>29</c:v>
                      </c:pt>
                      <c:pt idx="1683">
                        <c:v>29</c:v>
                      </c:pt>
                      <c:pt idx="1684">
                        <c:v>29</c:v>
                      </c:pt>
                      <c:pt idx="1685">
                        <c:v>29</c:v>
                      </c:pt>
                      <c:pt idx="1686">
                        <c:v>29</c:v>
                      </c:pt>
                      <c:pt idx="1687">
                        <c:v>29</c:v>
                      </c:pt>
                      <c:pt idx="1688">
                        <c:v>29</c:v>
                      </c:pt>
                      <c:pt idx="1689">
                        <c:v>29</c:v>
                      </c:pt>
                      <c:pt idx="1690">
                        <c:v>29</c:v>
                      </c:pt>
                      <c:pt idx="1691">
                        <c:v>29</c:v>
                      </c:pt>
                      <c:pt idx="1692">
                        <c:v>29</c:v>
                      </c:pt>
                      <c:pt idx="1693">
                        <c:v>29</c:v>
                      </c:pt>
                      <c:pt idx="1694">
                        <c:v>29</c:v>
                      </c:pt>
                      <c:pt idx="1695">
                        <c:v>29</c:v>
                      </c:pt>
                      <c:pt idx="1696">
                        <c:v>29</c:v>
                      </c:pt>
                      <c:pt idx="1697">
                        <c:v>29</c:v>
                      </c:pt>
                      <c:pt idx="1698">
                        <c:v>29</c:v>
                      </c:pt>
                      <c:pt idx="1699">
                        <c:v>29</c:v>
                      </c:pt>
                      <c:pt idx="1700">
                        <c:v>29</c:v>
                      </c:pt>
                      <c:pt idx="1701">
                        <c:v>29</c:v>
                      </c:pt>
                      <c:pt idx="1702">
                        <c:v>29</c:v>
                      </c:pt>
                      <c:pt idx="1703">
                        <c:v>29</c:v>
                      </c:pt>
                      <c:pt idx="1704">
                        <c:v>30</c:v>
                      </c:pt>
                      <c:pt idx="1705">
                        <c:v>30</c:v>
                      </c:pt>
                      <c:pt idx="1706">
                        <c:v>30</c:v>
                      </c:pt>
                      <c:pt idx="1707">
                        <c:v>30</c:v>
                      </c:pt>
                      <c:pt idx="1708">
                        <c:v>30</c:v>
                      </c:pt>
                      <c:pt idx="1709">
                        <c:v>30</c:v>
                      </c:pt>
                      <c:pt idx="1710">
                        <c:v>30</c:v>
                      </c:pt>
                      <c:pt idx="1711">
                        <c:v>30</c:v>
                      </c:pt>
                      <c:pt idx="1712">
                        <c:v>30</c:v>
                      </c:pt>
                      <c:pt idx="1713">
                        <c:v>30</c:v>
                      </c:pt>
                      <c:pt idx="1714">
                        <c:v>30</c:v>
                      </c:pt>
                      <c:pt idx="1715">
                        <c:v>30</c:v>
                      </c:pt>
                      <c:pt idx="1716">
                        <c:v>30</c:v>
                      </c:pt>
                      <c:pt idx="1717">
                        <c:v>30</c:v>
                      </c:pt>
                      <c:pt idx="1718">
                        <c:v>30</c:v>
                      </c:pt>
                      <c:pt idx="1719">
                        <c:v>30</c:v>
                      </c:pt>
                      <c:pt idx="1720">
                        <c:v>30</c:v>
                      </c:pt>
                      <c:pt idx="1721">
                        <c:v>30</c:v>
                      </c:pt>
                      <c:pt idx="1722">
                        <c:v>30</c:v>
                      </c:pt>
                      <c:pt idx="1723">
                        <c:v>30</c:v>
                      </c:pt>
                      <c:pt idx="1724">
                        <c:v>30</c:v>
                      </c:pt>
                      <c:pt idx="1725">
                        <c:v>30</c:v>
                      </c:pt>
                      <c:pt idx="1726">
                        <c:v>30</c:v>
                      </c:pt>
                      <c:pt idx="1727">
                        <c:v>30</c:v>
                      </c:pt>
                      <c:pt idx="1728">
                        <c:v>31</c:v>
                      </c:pt>
                      <c:pt idx="1729">
                        <c:v>31</c:v>
                      </c:pt>
                      <c:pt idx="1730">
                        <c:v>31</c:v>
                      </c:pt>
                      <c:pt idx="1731">
                        <c:v>31</c:v>
                      </c:pt>
                      <c:pt idx="1732">
                        <c:v>31</c:v>
                      </c:pt>
                      <c:pt idx="1733">
                        <c:v>31</c:v>
                      </c:pt>
                      <c:pt idx="1734">
                        <c:v>31</c:v>
                      </c:pt>
                      <c:pt idx="1735">
                        <c:v>31</c:v>
                      </c:pt>
                      <c:pt idx="1736">
                        <c:v>31</c:v>
                      </c:pt>
                      <c:pt idx="1737">
                        <c:v>31</c:v>
                      </c:pt>
                      <c:pt idx="1738">
                        <c:v>31</c:v>
                      </c:pt>
                      <c:pt idx="1739">
                        <c:v>31</c:v>
                      </c:pt>
                      <c:pt idx="1740">
                        <c:v>31</c:v>
                      </c:pt>
                      <c:pt idx="1741">
                        <c:v>31</c:v>
                      </c:pt>
                      <c:pt idx="1742">
                        <c:v>31</c:v>
                      </c:pt>
                      <c:pt idx="1743">
                        <c:v>31</c:v>
                      </c:pt>
                      <c:pt idx="1744">
                        <c:v>31</c:v>
                      </c:pt>
                      <c:pt idx="1745">
                        <c:v>31</c:v>
                      </c:pt>
                      <c:pt idx="1746">
                        <c:v>31</c:v>
                      </c:pt>
                      <c:pt idx="1747">
                        <c:v>31</c:v>
                      </c:pt>
                      <c:pt idx="1748">
                        <c:v>31</c:v>
                      </c:pt>
                      <c:pt idx="1749">
                        <c:v>31</c:v>
                      </c:pt>
                      <c:pt idx="1750">
                        <c:v>31</c:v>
                      </c:pt>
                      <c:pt idx="1751">
                        <c:v>31</c:v>
                      </c:pt>
                      <c:pt idx="1752">
                        <c:v>1</c:v>
                      </c:pt>
                      <c:pt idx="1753">
                        <c:v>1</c:v>
                      </c:pt>
                      <c:pt idx="1754">
                        <c:v>1</c:v>
                      </c:pt>
                      <c:pt idx="1755">
                        <c:v>1</c:v>
                      </c:pt>
                      <c:pt idx="1756">
                        <c:v>1</c:v>
                      </c:pt>
                      <c:pt idx="1757">
                        <c:v>1</c:v>
                      </c:pt>
                      <c:pt idx="1758">
                        <c:v>1</c:v>
                      </c:pt>
                      <c:pt idx="1759">
                        <c:v>1</c:v>
                      </c:pt>
                      <c:pt idx="1760">
                        <c:v>1</c:v>
                      </c:pt>
                      <c:pt idx="1761">
                        <c:v>1</c:v>
                      </c:pt>
                      <c:pt idx="1762">
                        <c:v>1</c:v>
                      </c:pt>
                      <c:pt idx="1763">
                        <c:v>1</c:v>
                      </c:pt>
                      <c:pt idx="1764">
                        <c:v>1</c:v>
                      </c:pt>
                      <c:pt idx="1765">
                        <c:v>1</c:v>
                      </c:pt>
                      <c:pt idx="1766">
                        <c:v>1</c:v>
                      </c:pt>
                      <c:pt idx="1767">
                        <c:v>1</c:v>
                      </c:pt>
                      <c:pt idx="1768">
                        <c:v>1</c:v>
                      </c:pt>
                      <c:pt idx="1769">
                        <c:v>1</c:v>
                      </c:pt>
                      <c:pt idx="1770">
                        <c:v>1</c:v>
                      </c:pt>
                      <c:pt idx="1771">
                        <c:v>1</c:v>
                      </c:pt>
                      <c:pt idx="1772">
                        <c:v>1</c:v>
                      </c:pt>
                      <c:pt idx="1773">
                        <c:v>1</c:v>
                      </c:pt>
                      <c:pt idx="1774">
                        <c:v>1</c:v>
                      </c:pt>
                      <c:pt idx="1775">
                        <c:v>1</c:v>
                      </c:pt>
                      <c:pt idx="1776">
                        <c:v>2</c:v>
                      </c:pt>
                      <c:pt idx="1777">
                        <c:v>2</c:v>
                      </c:pt>
                      <c:pt idx="1778">
                        <c:v>2</c:v>
                      </c:pt>
                      <c:pt idx="1779">
                        <c:v>2</c:v>
                      </c:pt>
                      <c:pt idx="1780">
                        <c:v>2</c:v>
                      </c:pt>
                      <c:pt idx="1781">
                        <c:v>2</c:v>
                      </c:pt>
                      <c:pt idx="1782">
                        <c:v>2</c:v>
                      </c:pt>
                      <c:pt idx="1783">
                        <c:v>2</c:v>
                      </c:pt>
                      <c:pt idx="1784">
                        <c:v>2</c:v>
                      </c:pt>
                      <c:pt idx="1785">
                        <c:v>2</c:v>
                      </c:pt>
                      <c:pt idx="1786">
                        <c:v>2</c:v>
                      </c:pt>
                      <c:pt idx="1787">
                        <c:v>2</c:v>
                      </c:pt>
                      <c:pt idx="1788">
                        <c:v>2</c:v>
                      </c:pt>
                      <c:pt idx="1789">
                        <c:v>2</c:v>
                      </c:pt>
                      <c:pt idx="1790">
                        <c:v>2</c:v>
                      </c:pt>
                      <c:pt idx="1791">
                        <c:v>2</c:v>
                      </c:pt>
                      <c:pt idx="1792">
                        <c:v>2</c:v>
                      </c:pt>
                      <c:pt idx="1793">
                        <c:v>2</c:v>
                      </c:pt>
                      <c:pt idx="1794">
                        <c:v>2</c:v>
                      </c:pt>
                      <c:pt idx="1795">
                        <c:v>2</c:v>
                      </c:pt>
                      <c:pt idx="1796">
                        <c:v>2</c:v>
                      </c:pt>
                      <c:pt idx="1797">
                        <c:v>2</c:v>
                      </c:pt>
                      <c:pt idx="1798">
                        <c:v>2</c:v>
                      </c:pt>
                      <c:pt idx="1799">
                        <c:v>2</c:v>
                      </c:pt>
                      <c:pt idx="1800">
                        <c:v>3</c:v>
                      </c:pt>
                      <c:pt idx="1801">
                        <c:v>3</c:v>
                      </c:pt>
                      <c:pt idx="1802">
                        <c:v>3</c:v>
                      </c:pt>
                      <c:pt idx="1803">
                        <c:v>3</c:v>
                      </c:pt>
                      <c:pt idx="1804">
                        <c:v>3</c:v>
                      </c:pt>
                      <c:pt idx="1805">
                        <c:v>3</c:v>
                      </c:pt>
                      <c:pt idx="1806">
                        <c:v>3</c:v>
                      </c:pt>
                      <c:pt idx="1807">
                        <c:v>3</c:v>
                      </c:pt>
                      <c:pt idx="1808">
                        <c:v>3</c:v>
                      </c:pt>
                      <c:pt idx="1809">
                        <c:v>3</c:v>
                      </c:pt>
                      <c:pt idx="1810">
                        <c:v>3</c:v>
                      </c:pt>
                      <c:pt idx="1811">
                        <c:v>3</c:v>
                      </c:pt>
                      <c:pt idx="1812">
                        <c:v>3</c:v>
                      </c:pt>
                      <c:pt idx="1813">
                        <c:v>3</c:v>
                      </c:pt>
                      <c:pt idx="1814">
                        <c:v>3</c:v>
                      </c:pt>
                      <c:pt idx="1815">
                        <c:v>3</c:v>
                      </c:pt>
                      <c:pt idx="1816">
                        <c:v>3</c:v>
                      </c:pt>
                      <c:pt idx="1817">
                        <c:v>3</c:v>
                      </c:pt>
                      <c:pt idx="1818">
                        <c:v>3</c:v>
                      </c:pt>
                      <c:pt idx="1819">
                        <c:v>3</c:v>
                      </c:pt>
                      <c:pt idx="1820">
                        <c:v>3</c:v>
                      </c:pt>
                      <c:pt idx="1821">
                        <c:v>3</c:v>
                      </c:pt>
                      <c:pt idx="1822">
                        <c:v>3</c:v>
                      </c:pt>
                      <c:pt idx="1823">
                        <c:v>3</c:v>
                      </c:pt>
                      <c:pt idx="1824">
                        <c:v>4</c:v>
                      </c:pt>
                      <c:pt idx="1825">
                        <c:v>4</c:v>
                      </c:pt>
                      <c:pt idx="1826">
                        <c:v>4</c:v>
                      </c:pt>
                      <c:pt idx="1827">
                        <c:v>4</c:v>
                      </c:pt>
                      <c:pt idx="1828">
                        <c:v>4</c:v>
                      </c:pt>
                      <c:pt idx="1829">
                        <c:v>4</c:v>
                      </c:pt>
                      <c:pt idx="1830">
                        <c:v>4</c:v>
                      </c:pt>
                      <c:pt idx="1831">
                        <c:v>4</c:v>
                      </c:pt>
                      <c:pt idx="1832">
                        <c:v>4</c:v>
                      </c:pt>
                      <c:pt idx="1833">
                        <c:v>4</c:v>
                      </c:pt>
                      <c:pt idx="1834">
                        <c:v>4</c:v>
                      </c:pt>
                      <c:pt idx="1835">
                        <c:v>4</c:v>
                      </c:pt>
                      <c:pt idx="1836">
                        <c:v>4</c:v>
                      </c:pt>
                      <c:pt idx="1837">
                        <c:v>4</c:v>
                      </c:pt>
                      <c:pt idx="1838">
                        <c:v>4</c:v>
                      </c:pt>
                      <c:pt idx="1839">
                        <c:v>4</c:v>
                      </c:pt>
                      <c:pt idx="1840">
                        <c:v>4</c:v>
                      </c:pt>
                      <c:pt idx="1841">
                        <c:v>4</c:v>
                      </c:pt>
                      <c:pt idx="1842">
                        <c:v>4</c:v>
                      </c:pt>
                      <c:pt idx="1843">
                        <c:v>4</c:v>
                      </c:pt>
                      <c:pt idx="1844">
                        <c:v>4</c:v>
                      </c:pt>
                      <c:pt idx="1845">
                        <c:v>4</c:v>
                      </c:pt>
                      <c:pt idx="1846">
                        <c:v>4</c:v>
                      </c:pt>
                      <c:pt idx="1847">
                        <c:v>4</c:v>
                      </c:pt>
                      <c:pt idx="1848">
                        <c:v>5</c:v>
                      </c:pt>
                      <c:pt idx="1849">
                        <c:v>5</c:v>
                      </c:pt>
                      <c:pt idx="1850">
                        <c:v>5</c:v>
                      </c:pt>
                      <c:pt idx="1851">
                        <c:v>5</c:v>
                      </c:pt>
                      <c:pt idx="1852">
                        <c:v>5</c:v>
                      </c:pt>
                      <c:pt idx="1853">
                        <c:v>5</c:v>
                      </c:pt>
                      <c:pt idx="1854">
                        <c:v>5</c:v>
                      </c:pt>
                      <c:pt idx="1855">
                        <c:v>5</c:v>
                      </c:pt>
                      <c:pt idx="1856">
                        <c:v>5</c:v>
                      </c:pt>
                      <c:pt idx="1857">
                        <c:v>5</c:v>
                      </c:pt>
                      <c:pt idx="1858">
                        <c:v>5</c:v>
                      </c:pt>
                      <c:pt idx="1859">
                        <c:v>5</c:v>
                      </c:pt>
                      <c:pt idx="1860">
                        <c:v>5</c:v>
                      </c:pt>
                      <c:pt idx="1861">
                        <c:v>5</c:v>
                      </c:pt>
                      <c:pt idx="1862">
                        <c:v>5</c:v>
                      </c:pt>
                      <c:pt idx="1863">
                        <c:v>5</c:v>
                      </c:pt>
                      <c:pt idx="1864">
                        <c:v>5</c:v>
                      </c:pt>
                      <c:pt idx="1865">
                        <c:v>5</c:v>
                      </c:pt>
                      <c:pt idx="1866">
                        <c:v>5</c:v>
                      </c:pt>
                      <c:pt idx="1867">
                        <c:v>5</c:v>
                      </c:pt>
                      <c:pt idx="1868">
                        <c:v>5</c:v>
                      </c:pt>
                      <c:pt idx="1869">
                        <c:v>5</c:v>
                      </c:pt>
                      <c:pt idx="1870">
                        <c:v>5</c:v>
                      </c:pt>
                      <c:pt idx="1871">
                        <c:v>5</c:v>
                      </c:pt>
                      <c:pt idx="1872">
                        <c:v>6</c:v>
                      </c:pt>
                      <c:pt idx="1873">
                        <c:v>6</c:v>
                      </c:pt>
                      <c:pt idx="1874">
                        <c:v>6</c:v>
                      </c:pt>
                      <c:pt idx="1875">
                        <c:v>6</c:v>
                      </c:pt>
                      <c:pt idx="1876">
                        <c:v>6</c:v>
                      </c:pt>
                      <c:pt idx="1877">
                        <c:v>6</c:v>
                      </c:pt>
                      <c:pt idx="1878">
                        <c:v>6</c:v>
                      </c:pt>
                      <c:pt idx="1879">
                        <c:v>6</c:v>
                      </c:pt>
                      <c:pt idx="1880">
                        <c:v>6</c:v>
                      </c:pt>
                      <c:pt idx="1881">
                        <c:v>6</c:v>
                      </c:pt>
                      <c:pt idx="1882">
                        <c:v>6</c:v>
                      </c:pt>
                      <c:pt idx="1883">
                        <c:v>6</c:v>
                      </c:pt>
                      <c:pt idx="1884">
                        <c:v>6</c:v>
                      </c:pt>
                      <c:pt idx="1885">
                        <c:v>6</c:v>
                      </c:pt>
                      <c:pt idx="1886">
                        <c:v>6</c:v>
                      </c:pt>
                      <c:pt idx="1887">
                        <c:v>6</c:v>
                      </c:pt>
                      <c:pt idx="1888">
                        <c:v>6</c:v>
                      </c:pt>
                      <c:pt idx="1889">
                        <c:v>6</c:v>
                      </c:pt>
                      <c:pt idx="1890">
                        <c:v>6</c:v>
                      </c:pt>
                      <c:pt idx="1891">
                        <c:v>6</c:v>
                      </c:pt>
                      <c:pt idx="1892">
                        <c:v>6</c:v>
                      </c:pt>
                      <c:pt idx="1893">
                        <c:v>6</c:v>
                      </c:pt>
                      <c:pt idx="1894">
                        <c:v>6</c:v>
                      </c:pt>
                      <c:pt idx="1895">
                        <c:v>6</c:v>
                      </c:pt>
                      <c:pt idx="1896">
                        <c:v>7</c:v>
                      </c:pt>
                      <c:pt idx="1897">
                        <c:v>7</c:v>
                      </c:pt>
                      <c:pt idx="1898">
                        <c:v>7</c:v>
                      </c:pt>
                      <c:pt idx="1899">
                        <c:v>7</c:v>
                      </c:pt>
                      <c:pt idx="1900">
                        <c:v>7</c:v>
                      </c:pt>
                      <c:pt idx="1901">
                        <c:v>7</c:v>
                      </c:pt>
                      <c:pt idx="1902">
                        <c:v>7</c:v>
                      </c:pt>
                      <c:pt idx="1903">
                        <c:v>7</c:v>
                      </c:pt>
                      <c:pt idx="1904">
                        <c:v>7</c:v>
                      </c:pt>
                      <c:pt idx="1905">
                        <c:v>7</c:v>
                      </c:pt>
                      <c:pt idx="1906">
                        <c:v>7</c:v>
                      </c:pt>
                      <c:pt idx="1907">
                        <c:v>7</c:v>
                      </c:pt>
                      <c:pt idx="1908">
                        <c:v>7</c:v>
                      </c:pt>
                      <c:pt idx="1909">
                        <c:v>7</c:v>
                      </c:pt>
                      <c:pt idx="1910">
                        <c:v>7</c:v>
                      </c:pt>
                      <c:pt idx="1911">
                        <c:v>7</c:v>
                      </c:pt>
                      <c:pt idx="1912">
                        <c:v>7</c:v>
                      </c:pt>
                      <c:pt idx="1913">
                        <c:v>7</c:v>
                      </c:pt>
                      <c:pt idx="1914">
                        <c:v>7</c:v>
                      </c:pt>
                      <c:pt idx="1915">
                        <c:v>7</c:v>
                      </c:pt>
                      <c:pt idx="1916">
                        <c:v>7</c:v>
                      </c:pt>
                      <c:pt idx="1917">
                        <c:v>7</c:v>
                      </c:pt>
                      <c:pt idx="1918">
                        <c:v>7</c:v>
                      </c:pt>
                      <c:pt idx="1919">
                        <c:v>7</c:v>
                      </c:pt>
                      <c:pt idx="1920">
                        <c:v>8</c:v>
                      </c:pt>
                      <c:pt idx="1921">
                        <c:v>8</c:v>
                      </c:pt>
                      <c:pt idx="1922">
                        <c:v>8</c:v>
                      </c:pt>
                      <c:pt idx="1923">
                        <c:v>8</c:v>
                      </c:pt>
                      <c:pt idx="1924">
                        <c:v>8</c:v>
                      </c:pt>
                      <c:pt idx="1925">
                        <c:v>8</c:v>
                      </c:pt>
                      <c:pt idx="1926">
                        <c:v>8</c:v>
                      </c:pt>
                      <c:pt idx="1927">
                        <c:v>8</c:v>
                      </c:pt>
                      <c:pt idx="1928">
                        <c:v>8</c:v>
                      </c:pt>
                      <c:pt idx="1929">
                        <c:v>8</c:v>
                      </c:pt>
                      <c:pt idx="1930">
                        <c:v>8</c:v>
                      </c:pt>
                      <c:pt idx="1931">
                        <c:v>8</c:v>
                      </c:pt>
                      <c:pt idx="1932">
                        <c:v>8</c:v>
                      </c:pt>
                      <c:pt idx="1933">
                        <c:v>8</c:v>
                      </c:pt>
                      <c:pt idx="1934">
                        <c:v>8</c:v>
                      </c:pt>
                      <c:pt idx="1935">
                        <c:v>8</c:v>
                      </c:pt>
                      <c:pt idx="1936">
                        <c:v>8</c:v>
                      </c:pt>
                      <c:pt idx="1937">
                        <c:v>8</c:v>
                      </c:pt>
                      <c:pt idx="1938">
                        <c:v>8</c:v>
                      </c:pt>
                      <c:pt idx="1939">
                        <c:v>8</c:v>
                      </c:pt>
                      <c:pt idx="1940">
                        <c:v>8</c:v>
                      </c:pt>
                      <c:pt idx="1941">
                        <c:v>8</c:v>
                      </c:pt>
                      <c:pt idx="1942">
                        <c:v>8</c:v>
                      </c:pt>
                      <c:pt idx="1943">
                        <c:v>8</c:v>
                      </c:pt>
                      <c:pt idx="1944">
                        <c:v>9</c:v>
                      </c:pt>
                      <c:pt idx="1945">
                        <c:v>9</c:v>
                      </c:pt>
                      <c:pt idx="1946">
                        <c:v>9</c:v>
                      </c:pt>
                      <c:pt idx="1947">
                        <c:v>9</c:v>
                      </c:pt>
                      <c:pt idx="1948">
                        <c:v>9</c:v>
                      </c:pt>
                      <c:pt idx="1949">
                        <c:v>9</c:v>
                      </c:pt>
                      <c:pt idx="1950">
                        <c:v>9</c:v>
                      </c:pt>
                      <c:pt idx="1951">
                        <c:v>9</c:v>
                      </c:pt>
                      <c:pt idx="1952">
                        <c:v>9</c:v>
                      </c:pt>
                      <c:pt idx="1953">
                        <c:v>9</c:v>
                      </c:pt>
                      <c:pt idx="1954">
                        <c:v>9</c:v>
                      </c:pt>
                      <c:pt idx="1955">
                        <c:v>9</c:v>
                      </c:pt>
                      <c:pt idx="1956">
                        <c:v>9</c:v>
                      </c:pt>
                      <c:pt idx="1957">
                        <c:v>9</c:v>
                      </c:pt>
                      <c:pt idx="1958">
                        <c:v>9</c:v>
                      </c:pt>
                      <c:pt idx="1959">
                        <c:v>9</c:v>
                      </c:pt>
                      <c:pt idx="1960">
                        <c:v>9</c:v>
                      </c:pt>
                      <c:pt idx="1961">
                        <c:v>9</c:v>
                      </c:pt>
                      <c:pt idx="1962">
                        <c:v>9</c:v>
                      </c:pt>
                      <c:pt idx="1963">
                        <c:v>9</c:v>
                      </c:pt>
                      <c:pt idx="1964">
                        <c:v>9</c:v>
                      </c:pt>
                      <c:pt idx="1965">
                        <c:v>9</c:v>
                      </c:pt>
                      <c:pt idx="1966">
                        <c:v>9</c:v>
                      </c:pt>
                      <c:pt idx="1967">
                        <c:v>9</c:v>
                      </c:pt>
                      <c:pt idx="1968">
                        <c:v>10</c:v>
                      </c:pt>
                      <c:pt idx="1969">
                        <c:v>10</c:v>
                      </c:pt>
                      <c:pt idx="1970">
                        <c:v>10</c:v>
                      </c:pt>
                      <c:pt idx="1971">
                        <c:v>10</c:v>
                      </c:pt>
                      <c:pt idx="1972">
                        <c:v>10</c:v>
                      </c:pt>
                      <c:pt idx="1973">
                        <c:v>10</c:v>
                      </c:pt>
                      <c:pt idx="1974">
                        <c:v>10</c:v>
                      </c:pt>
                      <c:pt idx="1975">
                        <c:v>10</c:v>
                      </c:pt>
                      <c:pt idx="1976">
                        <c:v>10</c:v>
                      </c:pt>
                      <c:pt idx="1977">
                        <c:v>10</c:v>
                      </c:pt>
                      <c:pt idx="1978">
                        <c:v>10</c:v>
                      </c:pt>
                      <c:pt idx="1979">
                        <c:v>10</c:v>
                      </c:pt>
                      <c:pt idx="1980">
                        <c:v>10</c:v>
                      </c:pt>
                      <c:pt idx="1981">
                        <c:v>10</c:v>
                      </c:pt>
                      <c:pt idx="1982">
                        <c:v>10</c:v>
                      </c:pt>
                      <c:pt idx="1983">
                        <c:v>10</c:v>
                      </c:pt>
                      <c:pt idx="1984">
                        <c:v>10</c:v>
                      </c:pt>
                      <c:pt idx="1985">
                        <c:v>10</c:v>
                      </c:pt>
                      <c:pt idx="1986">
                        <c:v>10</c:v>
                      </c:pt>
                      <c:pt idx="1987">
                        <c:v>10</c:v>
                      </c:pt>
                      <c:pt idx="1988">
                        <c:v>10</c:v>
                      </c:pt>
                      <c:pt idx="1989">
                        <c:v>10</c:v>
                      </c:pt>
                      <c:pt idx="1990">
                        <c:v>10</c:v>
                      </c:pt>
                      <c:pt idx="1991">
                        <c:v>10</c:v>
                      </c:pt>
                      <c:pt idx="1992">
                        <c:v>11</c:v>
                      </c:pt>
                      <c:pt idx="1993">
                        <c:v>11</c:v>
                      </c:pt>
                      <c:pt idx="1994">
                        <c:v>11</c:v>
                      </c:pt>
                      <c:pt idx="1995">
                        <c:v>11</c:v>
                      </c:pt>
                      <c:pt idx="1996">
                        <c:v>11</c:v>
                      </c:pt>
                      <c:pt idx="1997">
                        <c:v>11</c:v>
                      </c:pt>
                      <c:pt idx="1998">
                        <c:v>11</c:v>
                      </c:pt>
                      <c:pt idx="1999">
                        <c:v>11</c:v>
                      </c:pt>
                      <c:pt idx="2000">
                        <c:v>11</c:v>
                      </c:pt>
                      <c:pt idx="2001">
                        <c:v>11</c:v>
                      </c:pt>
                      <c:pt idx="2002">
                        <c:v>11</c:v>
                      </c:pt>
                      <c:pt idx="2003">
                        <c:v>11</c:v>
                      </c:pt>
                      <c:pt idx="2004">
                        <c:v>11</c:v>
                      </c:pt>
                      <c:pt idx="2005">
                        <c:v>11</c:v>
                      </c:pt>
                      <c:pt idx="2006">
                        <c:v>11</c:v>
                      </c:pt>
                      <c:pt idx="2007">
                        <c:v>11</c:v>
                      </c:pt>
                      <c:pt idx="2008">
                        <c:v>11</c:v>
                      </c:pt>
                      <c:pt idx="2009">
                        <c:v>11</c:v>
                      </c:pt>
                      <c:pt idx="2010">
                        <c:v>11</c:v>
                      </c:pt>
                      <c:pt idx="2011">
                        <c:v>11</c:v>
                      </c:pt>
                      <c:pt idx="2012">
                        <c:v>11</c:v>
                      </c:pt>
                      <c:pt idx="2013">
                        <c:v>11</c:v>
                      </c:pt>
                      <c:pt idx="2014">
                        <c:v>11</c:v>
                      </c:pt>
                      <c:pt idx="2015">
                        <c:v>11</c:v>
                      </c:pt>
                      <c:pt idx="2016">
                        <c:v>12</c:v>
                      </c:pt>
                      <c:pt idx="2017">
                        <c:v>12</c:v>
                      </c:pt>
                      <c:pt idx="2018">
                        <c:v>12</c:v>
                      </c:pt>
                      <c:pt idx="2019">
                        <c:v>12</c:v>
                      </c:pt>
                      <c:pt idx="2020">
                        <c:v>12</c:v>
                      </c:pt>
                      <c:pt idx="2021">
                        <c:v>12</c:v>
                      </c:pt>
                      <c:pt idx="2022">
                        <c:v>12</c:v>
                      </c:pt>
                      <c:pt idx="2023">
                        <c:v>12</c:v>
                      </c:pt>
                      <c:pt idx="2024">
                        <c:v>12</c:v>
                      </c:pt>
                      <c:pt idx="2025">
                        <c:v>12</c:v>
                      </c:pt>
                      <c:pt idx="2026">
                        <c:v>12</c:v>
                      </c:pt>
                      <c:pt idx="2027">
                        <c:v>12</c:v>
                      </c:pt>
                      <c:pt idx="2028">
                        <c:v>12</c:v>
                      </c:pt>
                      <c:pt idx="2029">
                        <c:v>12</c:v>
                      </c:pt>
                      <c:pt idx="2030">
                        <c:v>12</c:v>
                      </c:pt>
                      <c:pt idx="2031">
                        <c:v>12</c:v>
                      </c:pt>
                      <c:pt idx="2032">
                        <c:v>12</c:v>
                      </c:pt>
                      <c:pt idx="2033">
                        <c:v>12</c:v>
                      </c:pt>
                      <c:pt idx="2034">
                        <c:v>12</c:v>
                      </c:pt>
                      <c:pt idx="2035">
                        <c:v>12</c:v>
                      </c:pt>
                      <c:pt idx="2036">
                        <c:v>12</c:v>
                      </c:pt>
                      <c:pt idx="2037">
                        <c:v>12</c:v>
                      </c:pt>
                      <c:pt idx="2038">
                        <c:v>12</c:v>
                      </c:pt>
                      <c:pt idx="2039">
                        <c:v>12</c:v>
                      </c:pt>
                      <c:pt idx="2040">
                        <c:v>13</c:v>
                      </c:pt>
                      <c:pt idx="2041">
                        <c:v>13</c:v>
                      </c:pt>
                      <c:pt idx="2042">
                        <c:v>13</c:v>
                      </c:pt>
                      <c:pt idx="2043">
                        <c:v>13</c:v>
                      </c:pt>
                      <c:pt idx="2044">
                        <c:v>13</c:v>
                      </c:pt>
                      <c:pt idx="2045">
                        <c:v>13</c:v>
                      </c:pt>
                      <c:pt idx="2046">
                        <c:v>13</c:v>
                      </c:pt>
                      <c:pt idx="2047">
                        <c:v>13</c:v>
                      </c:pt>
                      <c:pt idx="2048">
                        <c:v>13</c:v>
                      </c:pt>
                      <c:pt idx="2049">
                        <c:v>13</c:v>
                      </c:pt>
                      <c:pt idx="2050">
                        <c:v>13</c:v>
                      </c:pt>
                      <c:pt idx="2051">
                        <c:v>13</c:v>
                      </c:pt>
                      <c:pt idx="2052">
                        <c:v>13</c:v>
                      </c:pt>
                      <c:pt idx="2053">
                        <c:v>13</c:v>
                      </c:pt>
                      <c:pt idx="2054">
                        <c:v>13</c:v>
                      </c:pt>
                      <c:pt idx="2055">
                        <c:v>13</c:v>
                      </c:pt>
                      <c:pt idx="2056">
                        <c:v>13</c:v>
                      </c:pt>
                      <c:pt idx="2057">
                        <c:v>13</c:v>
                      </c:pt>
                      <c:pt idx="2058">
                        <c:v>13</c:v>
                      </c:pt>
                      <c:pt idx="2059">
                        <c:v>13</c:v>
                      </c:pt>
                      <c:pt idx="2060">
                        <c:v>13</c:v>
                      </c:pt>
                      <c:pt idx="2061">
                        <c:v>13</c:v>
                      </c:pt>
                      <c:pt idx="2062">
                        <c:v>13</c:v>
                      </c:pt>
                      <c:pt idx="2063">
                        <c:v>13</c:v>
                      </c:pt>
                      <c:pt idx="2064">
                        <c:v>14</c:v>
                      </c:pt>
                      <c:pt idx="2065">
                        <c:v>14</c:v>
                      </c:pt>
                      <c:pt idx="2066">
                        <c:v>14</c:v>
                      </c:pt>
                      <c:pt idx="2067">
                        <c:v>14</c:v>
                      </c:pt>
                      <c:pt idx="2068">
                        <c:v>14</c:v>
                      </c:pt>
                      <c:pt idx="2069">
                        <c:v>14</c:v>
                      </c:pt>
                      <c:pt idx="2070">
                        <c:v>14</c:v>
                      </c:pt>
                      <c:pt idx="2071">
                        <c:v>14</c:v>
                      </c:pt>
                      <c:pt idx="2072">
                        <c:v>14</c:v>
                      </c:pt>
                      <c:pt idx="2073">
                        <c:v>14</c:v>
                      </c:pt>
                      <c:pt idx="2074">
                        <c:v>14</c:v>
                      </c:pt>
                      <c:pt idx="2075">
                        <c:v>14</c:v>
                      </c:pt>
                      <c:pt idx="2076">
                        <c:v>14</c:v>
                      </c:pt>
                      <c:pt idx="2077">
                        <c:v>14</c:v>
                      </c:pt>
                      <c:pt idx="2078">
                        <c:v>14</c:v>
                      </c:pt>
                      <c:pt idx="2079">
                        <c:v>14</c:v>
                      </c:pt>
                      <c:pt idx="2080">
                        <c:v>14</c:v>
                      </c:pt>
                      <c:pt idx="2081">
                        <c:v>14</c:v>
                      </c:pt>
                      <c:pt idx="2082">
                        <c:v>14</c:v>
                      </c:pt>
                      <c:pt idx="2083">
                        <c:v>14</c:v>
                      </c:pt>
                      <c:pt idx="2084">
                        <c:v>14</c:v>
                      </c:pt>
                      <c:pt idx="2085">
                        <c:v>14</c:v>
                      </c:pt>
                      <c:pt idx="2086">
                        <c:v>14</c:v>
                      </c:pt>
                      <c:pt idx="2087">
                        <c:v>14</c:v>
                      </c:pt>
                      <c:pt idx="2088">
                        <c:v>15</c:v>
                      </c:pt>
                      <c:pt idx="2089">
                        <c:v>15</c:v>
                      </c:pt>
                      <c:pt idx="2090">
                        <c:v>15</c:v>
                      </c:pt>
                      <c:pt idx="2091">
                        <c:v>15</c:v>
                      </c:pt>
                      <c:pt idx="2092">
                        <c:v>15</c:v>
                      </c:pt>
                      <c:pt idx="2093">
                        <c:v>15</c:v>
                      </c:pt>
                      <c:pt idx="2094">
                        <c:v>15</c:v>
                      </c:pt>
                      <c:pt idx="2095">
                        <c:v>15</c:v>
                      </c:pt>
                      <c:pt idx="2096">
                        <c:v>15</c:v>
                      </c:pt>
                      <c:pt idx="2097">
                        <c:v>15</c:v>
                      </c:pt>
                      <c:pt idx="2098">
                        <c:v>15</c:v>
                      </c:pt>
                      <c:pt idx="2099">
                        <c:v>15</c:v>
                      </c:pt>
                      <c:pt idx="2100">
                        <c:v>15</c:v>
                      </c:pt>
                      <c:pt idx="2101">
                        <c:v>15</c:v>
                      </c:pt>
                      <c:pt idx="2102">
                        <c:v>15</c:v>
                      </c:pt>
                      <c:pt idx="2103">
                        <c:v>15</c:v>
                      </c:pt>
                      <c:pt idx="2104">
                        <c:v>15</c:v>
                      </c:pt>
                      <c:pt idx="2105">
                        <c:v>15</c:v>
                      </c:pt>
                      <c:pt idx="2106">
                        <c:v>15</c:v>
                      </c:pt>
                      <c:pt idx="2107">
                        <c:v>15</c:v>
                      </c:pt>
                      <c:pt idx="2108">
                        <c:v>15</c:v>
                      </c:pt>
                      <c:pt idx="2109">
                        <c:v>15</c:v>
                      </c:pt>
                      <c:pt idx="2110">
                        <c:v>15</c:v>
                      </c:pt>
                      <c:pt idx="2111">
                        <c:v>15</c:v>
                      </c:pt>
                      <c:pt idx="2112">
                        <c:v>16</c:v>
                      </c:pt>
                      <c:pt idx="2113">
                        <c:v>16</c:v>
                      </c:pt>
                      <c:pt idx="2114">
                        <c:v>16</c:v>
                      </c:pt>
                      <c:pt idx="2115">
                        <c:v>16</c:v>
                      </c:pt>
                      <c:pt idx="2116">
                        <c:v>16</c:v>
                      </c:pt>
                      <c:pt idx="2117">
                        <c:v>16</c:v>
                      </c:pt>
                      <c:pt idx="2118">
                        <c:v>16</c:v>
                      </c:pt>
                      <c:pt idx="2119">
                        <c:v>16</c:v>
                      </c:pt>
                      <c:pt idx="2120">
                        <c:v>16</c:v>
                      </c:pt>
                      <c:pt idx="2121">
                        <c:v>16</c:v>
                      </c:pt>
                      <c:pt idx="2122">
                        <c:v>16</c:v>
                      </c:pt>
                      <c:pt idx="2123">
                        <c:v>16</c:v>
                      </c:pt>
                      <c:pt idx="2124">
                        <c:v>16</c:v>
                      </c:pt>
                      <c:pt idx="2125">
                        <c:v>16</c:v>
                      </c:pt>
                      <c:pt idx="2126">
                        <c:v>16</c:v>
                      </c:pt>
                      <c:pt idx="2127">
                        <c:v>16</c:v>
                      </c:pt>
                      <c:pt idx="2128">
                        <c:v>16</c:v>
                      </c:pt>
                      <c:pt idx="2129">
                        <c:v>16</c:v>
                      </c:pt>
                      <c:pt idx="2130">
                        <c:v>16</c:v>
                      </c:pt>
                      <c:pt idx="2131">
                        <c:v>16</c:v>
                      </c:pt>
                      <c:pt idx="2132">
                        <c:v>16</c:v>
                      </c:pt>
                      <c:pt idx="2133">
                        <c:v>16</c:v>
                      </c:pt>
                      <c:pt idx="2134">
                        <c:v>16</c:v>
                      </c:pt>
                      <c:pt idx="2135">
                        <c:v>16</c:v>
                      </c:pt>
                      <c:pt idx="2136">
                        <c:v>17</c:v>
                      </c:pt>
                      <c:pt idx="2137">
                        <c:v>17</c:v>
                      </c:pt>
                      <c:pt idx="2138">
                        <c:v>17</c:v>
                      </c:pt>
                      <c:pt idx="2139">
                        <c:v>17</c:v>
                      </c:pt>
                      <c:pt idx="2140">
                        <c:v>17</c:v>
                      </c:pt>
                      <c:pt idx="2141">
                        <c:v>17</c:v>
                      </c:pt>
                      <c:pt idx="2142">
                        <c:v>17</c:v>
                      </c:pt>
                      <c:pt idx="2143">
                        <c:v>17</c:v>
                      </c:pt>
                      <c:pt idx="2144">
                        <c:v>17</c:v>
                      </c:pt>
                      <c:pt idx="2145">
                        <c:v>17</c:v>
                      </c:pt>
                      <c:pt idx="2146">
                        <c:v>17</c:v>
                      </c:pt>
                      <c:pt idx="2147">
                        <c:v>17</c:v>
                      </c:pt>
                      <c:pt idx="2148">
                        <c:v>17</c:v>
                      </c:pt>
                      <c:pt idx="2149">
                        <c:v>17</c:v>
                      </c:pt>
                      <c:pt idx="2150">
                        <c:v>17</c:v>
                      </c:pt>
                      <c:pt idx="2151">
                        <c:v>17</c:v>
                      </c:pt>
                      <c:pt idx="2152">
                        <c:v>17</c:v>
                      </c:pt>
                      <c:pt idx="2153">
                        <c:v>17</c:v>
                      </c:pt>
                      <c:pt idx="2154">
                        <c:v>17</c:v>
                      </c:pt>
                      <c:pt idx="2155">
                        <c:v>17</c:v>
                      </c:pt>
                      <c:pt idx="2156">
                        <c:v>17</c:v>
                      </c:pt>
                      <c:pt idx="2157">
                        <c:v>17</c:v>
                      </c:pt>
                      <c:pt idx="2158">
                        <c:v>17</c:v>
                      </c:pt>
                      <c:pt idx="2159">
                        <c:v>17</c:v>
                      </c:pt>
                      <c:pt idx="2160">
                        <c:v>18</c:v>
                      </c:pt>
                      <c:pt idx="2161">
                        <c:v>18</c:v>
                      </c:pt>
                      <c:pt idx="2162">
                        <c:v>18</c:v>
                      </c:pt>
                      <c:pt idx="2163">
                        <c:v>18</c:v>
                      </c:pt>
                      <c:pt idx="2164">
                        <c:v>18</c:v>
                      </c:pt>
                      <c:pt idx="2165">
                        <c:v>18</c:v>
                      </c:pt>
                      <c:pt idx="2166">
                        <c:v>18</c:v>
                      </c:pt>
                      <c:pt idx="2167">
                        <c:v>18</c:v>
                      </c:pt>
                      <c:pt idx="2168">
                        <c:v>18</c:v>
                      </c:pt>
                      <c:pt idx="2169">
                        <c:v>18</c:v>
                      </c:pt>
                      <c:pt idx="2170">
                        <c:v>18</c:v>
                      </c:pt>
                      <c:pt idx="2171">
                        <c:v>18</c:v>
                      </c:pt>
                      <c:pt idx="2172">
                        <c:v>18</c:v>
                      </c:pt>
                      <c:pt idx="2173">
                        <c:v>18</c:v>
                      </c:pt>
                      <c:pt idx="2174">
                        <c:v>18</c:v>
                      </c:pt>
                      <c:pt idx="2175">
                        <c:v>18</c:v>
                      </c:pt>
                      <c:pt idx="2176">
                        <c:v>18</c:v>
                      </c:pt>
                      <c:pt idx="2177">
                        <c:v>18</c:v>
                      </c:pt>
                      <c:pt idx="2178">
                        <c:v>18</c:v>
                      </c:pt>
                      <c:pt idx="2179">
                        <c:v>18</c:v>
                      </c:pt>
                      <c:pt idx="2180">
                        <c:v>18</c:v>
                      </c:pt>
                      <c:pt idx="2181">
                        <c:v>18</c:v>
                      </c:pt>
                      <c:pt idx="2182">
                        <c:v>18</c:v>
                      </c:pt>
                      <c:pt idx="2183">
                        <c:v>18</c:v>
                      </c:pt>
                      <c:pt idx="2184">
                        <c:v>19</c:v>
                      </c:pt>
                      <c:pt idx="2185">
                        <c:v>19</c:v>
                      </c:pt>
                      <c:pt idx="2186">
                        <c:v>19</c:v>
                      </c:pt>
                      <c:pt idx="2187">
                        <c:v>19</c:v>
                      </c:pt>
                      <c:pt idx="2188">
                        <c:v>19</c:v>
                      </c:pt>
                      <c:pt idx="2189">
                        <c:v>19</c:v>
                      </c:pt>
                      <c:pt idx="2190">
                        <c:v>19</c:v>
                      </c:pt>
                      <c:pt idx="2191">
                        <c:v>19</c:v>
                      </c:pt>
                      <c:pt idx="2192">
                        <c:v>19</c:v>
                      </c:pt>
                      <c:pt idx="2193">
                        <c:v>19</c:v>
                      </c:pt>
                      <c:pt idx="2194">
                        <c:v>19</c:v>
                      </c:pt>
                      <c:pt idx="2195">
                        <c:v>19</c:v>
                      </c:pt>
                      <c:pt idx="2196">
                        <c:v>19</c:v>
                      </c:pt>
                      <c:pt idx="2197">
                        <c:v>19</c:v>
                      </c:pt>
                      <c:pt idx="2198">
                        <c:v>19</c:v>
                      </c:pt>
                      <c:pt idx="2199">
                        <c:v>19</c:v>
                      </c:pt>
                      <c:pt idx="2200">
                        <c:v>19</c:v>
                      </c:pt>
                      <c:pt idx="2201">
                        <c:v>19</c:v>
                      </c:pt>
                      <c:pt idx="2202">
                        <c:v>19</c:v>
                      </c:pt>
                      <c:pt idx="2203">
                        <c:v>19</c:v>
                      </c:pt>
                      <c:pt idx="2204">
                        <c:v>19</c:v>
                      </c:pt>
                      <c:pt idx="2205">
                        <c:v>19</c:v>
                      </c:pt>
                      <c:pt idx="2206">
                        <c:v>19</c:v>
                      </c:pt>
                      <c:pt idx="2207">
                        <c:v>19</c:v>
                      </c:pt>
                      <c:pt idx="2208">
                        <c:v>20</c:v>
                      </c:pt>
                      <c:pt idx="2209">
                        <c:v>20</c:v>
                      </c:pt>
                      <c:pt idx="2210">
                        <c:v>20</c:v>
                      </c:pt>
                      <c:pt idx="2211">
                        <c:v>20</c:v>
                      </c:pt>
                      <c:pt idx="2212">
                        <c:v>20</c:v>
                      </c:pt>
                      <c:pt idx="2213">
                        <c:v>20</c:v>
                      </c:pt>
                      <c:pt idx="2214">
                        <c:v>20</c:v>
                      </c:pt>
                      <c:pt idx="2215">
                        <c:v>20</c:v>
                      </c:pt>
                      <c:pt idx="2216">
                        <c:v>20</c:v>
                      </c:pt>
                      <c:pt idx="2217">
                        <c:v>20</c:v>
                      </c:pt>
                      <c:pt idx="2218">
                        <c:v>20</c:v>
                      </c:pt>
                      <c:pt idx="2219">
                        <c:v>20</c:v>
                      </c:pt>
                      <c:pt idx="2220">
                        <c:v>20</c:v>
                      </c:pt>
                      <c:pt idx="2221">
                        <c:v>20</c:v>
                      </c:pt>
                      <c:pt idx="2222">
                        <c:v>20</c:v>
                      </c:pt>
                      <c:pt idx="2223">
                        <c:v>20</c:v>
                      </c:pt>
                      <c:pt idx="2224">
                        <c:v>20</c:v>
                      </c:pt>
                      <c:pt idx="2225">
                        <c:v>20</c:v>
                      </c:pt>
                      <c:pt idx="2226">
                        <c:v>20</c:v>
                      </c:pt>
                      <c:pt idx="2227">
                        <c:v>20</c:v>
                      </c:pt>
                      <c:pt idx="2228">
                        <c:v>20</c:v>
                      </c:pt>
                      <c:pt idx="2229">
                        <c:v>20</c:v>
                      </c:pt>
                      <c:pt idx="2230">
                        <c:v>20</c:v>
                      </c:pt>
                      <c:pt idx="2231">
                        <c:v>20</c:v>
                      </c:pt>
                      <c:pt idx="2232">
                        <c:v>21</c:v>
                      </c:pt>
                      <c:pt idx="2233">
                        <c:v>21</c:v>
                      </c:pt>
                      <c:pt idx="2234">
                        <c:v>21</c:v>
                      </c:pt>
                      <c:pt idx="2235">
                        <c:v>21</c:v>
                      </c:pt>
                      <c:pt idx="2236">
                        <c:v>21</c:v>
                      </c:pt>
                      <c:pt idx="2237">
                        <c:v>21</c:v>
                      </c:pt>
                      <c:pt idx="2238">
                        <c:v>21</c:v>
                      </c:pt>
                      <c:pt idx="2239">
                        <c:v>21</c:v>
                      </c:pt>
                      <c:pt idx="2240">
                        <c:v>21</c:v>
                      </c:pt>
                      <c:pt idx="2241">
                        <c:v>21</c:v>
                      </c:pt>
                      <c:pt idx="2242">
                        <c:v>21</c:v>
                      </c:pt>
                      <c:pt idx="2243">
                        <c:v>21</c:v>
                      </c:pt>
                      <c:pt idx="2244">
                        <c:v>21</c:v>
                      </c:pt>
                      <c:pt idx="2245">
                        <c:v>21</c:v>
                      </c:pt>
                      <c:pt idx="2246">
                        <c:v>21</c:v>
                      </c:pt>
                      <c:pt idx="2247">
                        <c:v>21</c:v>
                      </c:pt>
                      <c:pt idx="2248">
                        <c:v>21</c:v>
                      </c:pt>
                      <c:pt idx="2249">
                        <c:v>21</c:v>
                      </c:pt>
                      <c:pt idx="2250">
                        <c:v>21</c:v>
                      </c:pt>
                      <c:pt idx="2251">
                        <c:v>21</c:v>
                      </c:pt>
                      <c:pt idx="2252">
                        <c:v>21</c:v>
                      </c:pt>
                      <c:pt idx="2253">
                        <c:v>21</c:v>
                      </c:pt>
                      <c:pt idx="2254">
                        <c:v>21</c:v>
                      </c:pt>
                      <c:pt idx="2255">
                        <c:v>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B10-447D-9EC9-AB1908F2DA8B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Comfort'!$E$1903:$E$4158</c15:sqref>
                        </c15:formulaRef>
                      </c:ext>
                    </c:extLst>
                    <c:numCache>
                      <c:formatCode>General</c:formatCode>
                      <c:ptCount val="2256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4</c:v>
                      </c:pt>
                      <c:pt idx="29">
                        <c:v>5</c:v>
                      </c:pt>
                      <c:pt idx="30">
                        <c:v>6</c:v>
                      </c:pt>
                      <c:pt idx="31">
                        <c:v>7</c:v>
                      </c:pt>
                      <c:pt idx="32">
                        <c:v>8</c:v>
                      </c:pt>
                      <c:pt idx="33">
                        <c:v>9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14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19</c:v>
                      </c:pt>
                      <c:pt idx="44">
                        <c:v>20</c:v>
                      </c:pt>
                      <c:pt idx="45">
                        <c:v>21</c:v>
                      </c:pt>
                      <c:pt idx="46">
                        <c:v>22</c:v>
                      </c:pt>
                      <c:pt idx="47">
                        <c:v>23</c:v>
                      </c:pt>
                      <c:pt idx="48">
                        <c:v>0</c:v>
                      </c:pt>
                      <c:pt idx="49">
                        <c:v>1</c:v>
                      </c:pt>
                      <c:pt idx="50">
                        <c:v>2</c:v>
                      </c:pt>
                      <c:pt idx="51">
                        <c:v>3</c:v>
                      </c:pt>
                      <c:pt idx="52">
                        <c:v>4</c:v>
                      </c:pt>
                      <c:pt idx="53">
                        <c:v>5</c:v>
                      </c:pt>
                      <c:pt idx="54">
                        <c:v>6</c:v>
                      </c:pt>
                      <c:pt idx="55">
                        <c:v>7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11</c:v>
                      </c:pt>
                      <c:pt idx="60">
                        <c:v>12</c:v>
                      </c:pt>
                      <c:pt idx="61">
                        <c:v>13</c:v>
                      </c:pt>
                      <c:pt idx="62">
                        <c:v>14</c:v>
                      </c:pt>
                      <c:pt idx="63">
                        <c:v>15</c:v>
                      </c:pt>
                      <c:pt idx="64">
                        <c:v>16</c:v>
                      </c:pt>
                      <c:pt idx="65">
                        <c:v>17</c:v>
                      </c:pt>
                      <c:pt idx="66">
                        <c:v>18</c:v>
                      </c:pt>
                      <c:pt idx="67">
                        <c:v>19</c:v>
                      </c:pt>
                      <c:pt idx="68">
                        <c:v>20</c:v>
                      </c:pt>
                      <c:pt idx="69">
                        <c:v>21</c:v>
                      </c:pt>
                      <c:pt idx="70">
                        <c:v>22</c:v>
                      </c:pt>
                      <c:pt idx="71">
                        <c:v>23</c:v>
                      </c:pt>
                      <c:pt idx="72">
                        <c:v>0</c:v>
                      </c:pt>
                      <c:pt idx="73">
                        <c:v>1</c:v>
                      </c:pt>
                      <c:pt idx="74">
                        <c:v>2</c:v>
                      </c:pt>
                      <c:pt idx="75">
                        <c:v>3</c:v>
                      </c:pt>
                      <c:pt idx="76">
                        <c:v>4</c:v>
                      </c:pt>
                      <c:pt idx="77">
                        <c:v>5</c:v>
                      </c:pt>
                      <c:pt idx="78">
                        <c:v>6</c:v>
                      </c:pt>
                      <c:pt idx="79">
                        <c:v>7</c:v>
                      </c:pt>
                      <c:pt idx="80">
                        <c:v>8</c:v>
                      </c:pt>
                      <c:pt idx="81">
                        <c:v>9</c:v>
                      </c:pt>
                      <c:pt idx="82">
                        <c:v>10</c:v>
                      </c:pt>
                      <c:pt idx="83">
                        <c:v>11</c:v>
                      </c:pt>
                      <c:pt idx="84">
                        <c:v>12</c:v>
                      </c:pt>
                      <c:pt idx="85">
                        <c:v>13</c:v>
                      </c:pt>
                      <c:pt idx="86">
                        <c:v>14</c:v>
                      </c:pt>
                      <c:pt idx="87">
                        <c:v>15</c:v>
                      </c:pt>
                      <c:pt idx="88">
                        <c:v>16</c:v>
                      </c:pt>
                      <c:pt idx="89">
                        <c:v>17</c:v>
                      </c:pt>
                      <c:pt idx="90">
                        <c:v>18</c:v>
                      </c:pt>
                      <c:pt idx="91">
                        <c:v>19</c:v>
                      </c:pt>
                      <c:pt idx="92">
                        <c:v>20</c:v>
                      </c:pt>
                      <c:pt idx="93">
                        <c:v>21</c:v>
                      </c:pt>
                      <c:pt idx="94">
                        <c:v>22</c:v>
                      </c:pt>
                      <c:pt idx="95">
                        <c:v>23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2</c:v>
                      </c:pt>
                      <c:pt idx="99">
                        <c:v>3</c:v>
                      </c:pt>
                      <c:pt idx="100">
                        <c:v>4</c:v>
                      </c:pt>
                      <c:pt idx="101">
                        <c:v>5</c:v>
                      </c:pt>
                      <c:pt idx="102">
                        <c:v>6</c:v>
                      </c:pt>
                      <c:pt idx="103">
                        <c:v>7</c:v>
                      </c:pt>
                      <c:pt idx="104">
                        <c:v>8</c:v>
                      </c:pt>
                      <c:pt idx="105">
                        <c:v>9</c:v>
                      </c:pt>
                      <c:pt idx="106">
                        <c:v>10</c:v>
                      </c:pt>
                      <c:pt idx="107">
                        <c:v>11</c:v>
                      </c:pt>
                      <c:pt idx="108">
                        <c:v>12</c:v>
                      </c:pt>
                      <c:pt idx="109">
                        <c:v>13</c:v>
                      </c:pt>
                      <c:pt idx="110">
                        <c:v>14</c:v>
                      </c:pt>
                      <c:pt idx="111">
                        <c:v>15</c:v>
                      </c:pt>
                      <c:pt idx="112">
                        <c:v>16</c:v>
                      </c:pt>
                      <c:pt idx="113">
                        <c:v>17</c:v>
                      </c:pt>
                      <c:pt idx="114">
                        <c:v>18</c:v>
                      </c:pt>
                      <c:pt idx="115">
                        <c:v>19</c:v>
                      </c:pt>
                      <c:pt idx="116">
                        <c:v>20</c:v>
                      </c:pt>
                      <c:pt idx="117">
                        <c:v>21</c:v>
                      </c:pt>
                      <c:pt idx="118">
                        <c:v>22</c:v>
                      </c:pt>
                      <c:pt idx="119">
                        <c:v>23</c:v>
                      </c:pt>
                      <c:pt idx="120">
                        <c:v>0</c:v>
                      </c:pt>
                      <c:pt idx="121">
                        <c:v>1</c:v>
                      </c:pt>
                      <c:pt idx="122">
                        <c:v>2</c:v>
                      </c:pt>
                      <c:pt idx="123">
                        <c:v>3</c:v>
                      </c:pt>
                      <c:pt idx="124">
                        <c:v>4</c:v>
                      </c:pt>
                      <c:pt idx="125">
                        <c:v>5</c:v>
                      </c:pt>
                      <c:pt idx="126">
                        <c:v>6</c:v>
                      </c:pt>
                      <c:pt idx="127">
                        <c:v>7</c:v>
                      </c:pt>
                      <c:pt idx="128">
                        <c:v>8</c:v>
                      </c:pt>
                      <c:pt idx="129">
                        <c:v>9</c:v>
                      </c:pt>
                      <c:pt idx="130">
                        <c:v>10</c:v>
                      </c:pt>
                      <c:pt idx="131">
                        <c:v>11</c:v>
                      </c:pt>
                      <c:pt idx="132">
                        <c:v>12</c:v>
                      </c:pt>
                      <c:pt idx="133">
                        <c:v>13</c:v>
                      </c:pt>
                      <c:pt idx="134">
                        <c:v>14</c:v>
                      </c:pt>
                      <c:pt idx="135">
                        <c:v>15</c:v>
                      </c:pt>
                      <c:pt idx="136">
                        <c:v>16</c:v>
                      </c:pt>
                      <c:pt idx="137">
                        <c:v>17</c:v>
                      </c:pt>
                      <c:pt idx="138">
                        <c:v>18</c:v>
                      </c:pt>
                      <c:pt idx="139">
                        <c:v>19</c:v>
                      </c:pt>
                      <c:pt idx="140">
                        <c:v>20</c:v>
                      </c:pt>
                      <c:pt idx="141">
                        <c:v>21</c:v>
                      </c:pt>
                      <c:pt idx="142">
                        <c:v>22</c:v>
                      </c:pt>
                      <c:pt idx="143">
                        <c:v>23</c:v>
                      </c:pt>
                      <c:pt idx="144">
                        <c:v>0</c:v>
                      </c:pt>
                      <c:pt idx="145">
                        <c:v>1</c:v>
                      </c:pt>
                      <c:pt idx="146">
                        <c:v>2</c:v>
                      </c:pt>
                      <c:pt idx="147">
                        <c:v>3</c:v>
                      </c:pt>
                      <c:pt idx="148">
                        <c:v>4</c:v>
                      </c:pt>
                      <c:pt idx="149">
                        <c:v>5</c:v>
                      </c:pt>
                      <c:pt idx="150">
                        <c:v>6</c:v>
                      </c:pt>
                      <c:pt idx="151">
                        <c:v>7</c:v>
                      </c:pt>
                      <c:pt idx="152">
                        <c:v>8</c:v>
                      </c:pt>
                      <c:pt idx="153">
                        <c:v>9</c:v>
                      </c:pt>
                      <c:pt idx="154">
                        <c:v>10</c:v>
                      </c:pt>
                      <c:pt idx="155">
                        <c:v>11</c:v>
                      </c:pt>
                      <c:pt idx="156">
                        <c:v>12</c:v>
                      </c:pt>
                      <c:pt idx="157">
                        <c:v>13</c:v>
                      </c:pt>
                      <c:pt idx="158">
                        <c:v>14</c:v>
                      </c:pt>
                      <c:pt idx="159">
                        <c:v>15</c:v>
                      </c:pt>
                      <c:pt idx="160">
                        <c:v>16</c:v>
                      </c:pt>
                      <c:pt idx="161">
                        <c:v>17</c:v>
                      </c:pt>
                      <c:pt idx="162">
                        <c:v>18</c:v>
                      </c:pt>
                      <c:pt idx="163">
                        <c:v>19</c:v>
                      </c:pt>
                      <c:pt idx="164">
                        <c:v>20</c:v>
                      </c:pt>
                      <c:pt idx="165">
                        <c:v>21</c:v>
                      </c:pt>
                      <c:pt idx="166">
                        <c:v>22</c:v>
                      </c:pt>
                      <c:pt idx="167">
                        <c:v>23</c:v>
                      </c:pt>
                      <c:pt idx="168">
                        <c:v>0</c:v>
                      </c:pt>
                      <c:pt idx="169">
                        <c:v>1</c:v>
                      </c:pt>
                      <c:pt idx="170">
                        <c:v>2</c:v>
                      </c:pt>
                      <c:pt idx="171">
                        <c:v>3</c:v>
                      </c:pt>
                      <c:pt idx="172">
                        <c:v>4</c:v>
                      </c:pt>
                      <c:pt idx="173">
                        <c:v>5</c:v>
                      </c:pt>
                      <c:pt idx="174">
                        <c:v>6</c:v>
                      </c:pt>
                      <c:pt idx="175">
                        <c:v>7</c:v>
                      </c:pt>
                      <c:pt idx="176">
                        <c:v>8</c:v>
                      </c:pt>
                      <c:pt idx="177">
                        <c:v>9</c:v>
                      </c:pt>
                      <c:pt idx="178">
                        <c:v>10</c:v>
                      </c:pt>
                      <c:pt idx="179">
                        <c:v>11</c:v>
                      </c:pt>
                      <c:pt idx="180">
                        <c:v>12</c:v>
                      </c:pt>
                      <c:pt idx="181">
                        <c:v>13</c:v>
                      </c:pt>
                      <c:pt idx="182">
                        <c:v>14</c:v>
                      </c:pt>
                      <c:pt idx="183">
                        <c:v>15</c:v>
                      </c:pt>
                      <c:pt idx="184">
                        <c:v>16</c:v>
                      </c:pt>
                      <c:pt idx="185">
                        <c:v>17</c:v>
                      </c:pt>
                      <c:pt idx="186">
                        <c:v>18</c:v>
                      </c:pt>
                      <c:pt idx="187">
                        <c:v>19</c:v>
                      </c:pt>
                      <c:pt idx="188">
                        <c:v>20</c:v>
                      </c:pt>
                      <c:pt idx="189">
                        <c:v>21</c:v>
                      </c:pt>
                      <c:pt idx="190">
                        <c:v>22</c:v>
                      </c:pt>
                      <c:pt idx="191">
                        <c:v>23</c:v>
                      </c:pt>
                      <c:pt idx="192">
                        <c:v>0</c:v>
                      </c:pt>
                      <c:pt idx="193">
                        <c:v>1</c:v>
                      </c:pt>
                      <c:pt idx="194">
                        <c:v>2</c:v>
                      </c:pt>
                      <c:pt idx="195">
                        <c:v>3</c:v>
                      </c:pt>
                      <c:pt idx="196">
                        <c:v>4</c:v>
                      </c:pt>
                      <c:pt idx="197">
                        <c:v>5</c:v>
                      </c:pt>
                      <c:pt idx="198">
                        <c:v>6</c:v>
                      </c:pt>
                      <c:pt idx="199">
                        <c:v>7</c:v>
                      </c:pt>
                      <c:pt idx="200">
                        <c:v>8</c:v>
                      </c:pt>
                      <c:pt idx="201">
                        <c:v>9</c:v>
                      </c:pt>
                      <c:pt idx="202">
                        <c:v>10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13</c:v>
                      </c:pt>
                      <c:pt idx="206">
                        <c:v>14</c:v>
                      </c:pt>
                      <c:pt idx="207">
                        <c:v>15</c:v>
                      </c:pt>
                      <c:pt idx="208">
                        <c:v>16</c:v>
                      </c:pt>
                      <c:pt idx="209">
                        <c:v>17</c:v>
                      </c:pt>
                      <c:pt idx="210">
                        <c:v>18</c:v>
                      </c:pt>
                      <c:pt idx="211">
                        <c:v>19</c:v>
                      </c:pt>
                      <c:pt idx="212">
                        <c:v>20</c:v>
                      </c:pt>
                      <c:pt idx="213">
                        <c:v>21</c:v>
                      </c:pt>
                      <c:pt idx="214">
                        <c:v>22</c:v>
                      </c:pt>
                      <c:pt idx="215">
                        <c:v>23</c:v>
                      </c:pt>
                      <c:pt idx="216">
                        <c:v>0</c:v>
                      </c:pt>
                      <c:pt idx="217">
                        <c:v>1</c:v>
                      </c:pt>
                      <c:pt idx="218">
                        <c:v>2</c:v>
                      </c:pt>
                      <c:pt idx="219">
                        <c:v>3</c:v>
                      </c:pt>
                      <c:pt idx="220">
                        <c:v>4</c:v>
                      </c:pt>
                      <c:pt idx="221">
                        <c:v>5</c:v>
                      </c:pt>
                      <c:pt idx="222">
                        <c:v>6</c:v>
                      </c:pt>
                      <c:pt idx="223">
                        <c:v>7</c:v>
                      </c:pt>
                      <c:pt idx="224">
                        <c:v>8</c:v>
                      </c:pt>
                      <c:pt idx="225">
                        <c:v>9</c:v>
                      </c:pt>
                      <c:pt idx="226">
                        <c:v>10</c:v>
                      </c:pt>
                      <c:pt idx="227">
                        <c:v>11</c:v>
                      </c:pt>
                      <c:pt idx="228">
                        <c:v>12</c:v>
                      </c:pt>
                      <c:pt idx="229">
                        <c:v>13</c:v>
                      </c:pt>
                      <c:pt idx="230">
                        <c:v>14</c:v>
                      </c:pt>
                      <c:pt idx="231">
                        <c:v>15</c:v>
                      </c:pt>
                      <c:pt idx="232">
                        <c:v>16</c:v>
                      </c:pt>
                      <c:pt idx="233">
                        <c:v>17</c:v>
                      </c:pt>
                      <c:pt idx="234">
                        <c:v>18</c:v>
                      </c:pt>
                      <c:pt idx="235">
                        <c:v>19</c:v>
                      </c:pt>
                      <c:pt idx="236">
                        <c:v>20</c:v>
                      </c:pt>
                      <c:pt idx="237">
                        <c:v>21</c:v>
                      </c:pt>
                      <c:pt idx="238">
                        <c:v>22</c:v>
                      </c:pt>
                      <c:pt idx="239">
                        <c:v>23</c:v>
                      </c:pt>
                      <c:pt idx="240">
                        <c:v>0</c:v>
                      </c:pt>
                      <c:pt idx="241">
                        <c:v>1</c:v>
                      </c:pt>
                      <c:pt idx="242">
                        <c:v>2</c:v>
                      </c:pt>
                      <c:pt idx="243">
                        <c:v>3</c:v>
                      </c:pt>
                      <c:pt idx="244">
                        <c:v>4</c:v>
                      </c:pt>
                      <c:pt idx="245">
                        <c:v>5</c:v>
                      </c:pt>
                      <c:pt idx="246">
                        <c:v>6</c:v>
                      </c:pt>
                      <c:pt idx="247">
                        <c:v>7</c:v>
                      </c:pt>
                      <c:pt idx="248">
                        <c:v>8</c:v>
                      </c:pt>
                      <c:pt idx="249">
                        <c:v>9</c:v>
                      </c:pt>
                      <c:pt idx="250">
                        <c:v>10</c:v>
                      </c:pt>
                      <c:pt idx="251">
                        <c:v>11</c:v>
                      </c:pt>
                      <c:pt idx="252">
                        <c:v>12</c:v>
                      </c:pt>
                      <c:pt idx="253">
                        <c:v>13</c:v>
                      </c:pt>
                      <c:pt idx="254">
                        <c:v>14</c:v>
                      </c:pt>
                      <c:pt idx="255">
                        <c:v>15</c:v>
                      </c:pt>
                      <c:pt idx="256">
                        <c:v>16</c:v>
                      </c:pt>
                      <c:pt idx="257">
                        <c:v>17</c:v>
                      </c:pt>
                      <c:pt idx="258">
                        <c:v>18</c:v>
                      </c:pt>
                      <c:pt idx="259">
                        <c:v>19</c:v>
                      </c:pt>
                      <c:pt idx="260">
                        <c:v>20</c:v>
                      </c:pt>
                      <c:pt idx="261">
                        <c:v>21</c:v>
                      </c:pt>
                      <c:pt idx="262">
                        <c:v>22</c:v>
                      </c:pt>
                      <c:pt idx="263">
                        <c:v>23</c:v>
                      </c:pt>
                      <c:pt idx="264">
                        <c:v>0</c:v>
                      </c:pt>
                      <c:pt idx="265">
                        <c:v>1</c:v>
                      </c:pt>
                      <c:pt idx="266">
                        <c:v>2</c:v>
                      </c:pt>
                      <c:pt idx="267">
                        <c:v>3</c:v>
                      </c:pt>
                      <c:pt idx="268">
                        <c:v>4</c:v>
                      </c:pt>
                      <c:pt idx="269">
                        <c:v>5</c:v>
                      </c:pt>
                      <c:pt idx="270">
                        <c:v>6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9</c:v>
                      </c:pt>
                      <c:pt idx="274">
                        <c:v>10</c:v>
                      </c:pt>
                      <c:pt idx="275">
                        <c:v>11</c:v>
                      </c:pt>
                      <c:pt idx="276">
                        <c:v>12</c:v>
                      </c:pt>
                      <c:pt idx="277">
                        <c:v>13</c:v>
                      </c:pt>
                      <c:pt idx="278">
                        <c:v>14</c:v>
                      </c:pt>
                      <c:pt idx="279">
                        <c:v>15</c:v>
                      </c:pt>
                      <c:pt idx="280">
                        <c:v>16</c:v>
                      </c:pt>
                      <c:pt idx="281">
                        <c:v>17</c:v>
                      </c:pt>
                      <c:pt idx="282">
                        <c:v>18</c:v>
                      </c:pt>
                      <c:pt idx="283">
                        <c:v>19</c:v>
                      </c:pt>
                      <c:pt idx="284">
                        <c:v>20</c:v>
                      </c:pt>
                      <c:pt idx="285">
                        <c:v>21</c:v>
                      </c:pt>
                      <c:pt idx="286">
                        <c:v>22</c:v>
                      </c:pt>
                      <c:pt idx="287">
                        <c:v>23</c:v>
                      </c:pt>
                      <c:pt idx="288">
                        <c:v>0</c:v>
                      </c:pt>
                      <c:pt idx="289">
                        <c:v>1</c:v>
                      </c:pt>
                      <c:pt idx="290">
                        <c:v>2</c:v>
                      </c:pt>
                      <c:pt idx="291">
                        <c:v>3</c:v>
                      </c:pt>
                      <c:pt idx="292">
                        <c:v>4</c:v>
                      </c:pt>
                      <c:pt idx="293">
                        <c:v>5</c:v>
                      </c:pt>
                      <c:pt idx="294">
                        <c:v>6</c:v>
                      </c:pt>
                      <c:pt idx="295">
                        <c:v>7</c:v>
                      </c:pt>
                      <c:pt idx="296">
                        <c:v>8</c:v>
                      </c:pt>
                      <c:pt idx="297">
                        <c:v>9</c:v>
                      </c:pt>
                      <c:pt idx="298">
                        <c:v>10</c:v>
                      </c:pt>
                      <c:pt idx="299">
                        <c:v>11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14</c:v>
                      </c:pt>
                      <c:pt idx="303">
                        <c:v>15</c:v>
                      </c:pt>
                      <c:pt idx="304">
                        <c:v>16</c:v>
                      </c:pt>
                      <c:pt idx="305">
                        <c:v>17</c:v>
                      </c:pt>
                      <c:pt idx="306">
                        <c:v>18</c:v>
                      </c:pt>
                      <c:pt idx="307">
                        <c:v>19</c:v>
                      </c:pt>
                      <c:pt idx="308">
                        <c:v>20</c:v>
                      </c:pt>
                      <c:pt idx="309">
                        <c:v>21</c:v>
                      </c:pt>
                      <c:pt idx="310">
                        <c:v>22</c:v>
                      </c:pt>
                      <c:pt idx="311">
                        <c:v>23</c:v>
                      </c:pt>
                      <c:pt idx="312">
                        <c:v>0</c:v>
                      </c:pt>
                      <c:pt idx="313">
                        <c:v>1</c:v>
                      </c:pt>
                      <c:pt idx="314">
                        <c:v>2</c:v>
                      </c:pt>
                      <c:pt idx="315">
                        <c:v>3</c:v>
                      </c:pt>
                      <c:pt idx="316">
                        <c:v>4</c:v>
                      </c:pt>
                      <c:pt idx="317">
                        <c:v>5</c:v>
                      </c:pt>
                      <c:pt idx="318">
                        <c:v>6</c:v>
                      </c:pt>
                      <c:pt idx="319">
                        <c:v>7</c:v>
                      </c:pt>
                      <c:pt idx="320">
                        <c:v>8</c:v>
                      </c:pt>
                      <c:pt idx="321">
                        <c:v>9</c:v>
                      </c:pt>
                      <c:pt idx="322">
                        <c:v>10</c:v>
                      </c:pt>
                      <c:pt idx="323">
                        <c:v>11</c:v>
                      </c:pt>
                      <c:pt idx="324">
                        <c:v>12</c:v>
                      </c:pt>
                      <c:pt idx="325">
                        <c:v>13</c:v>
                      </c:pt>
                      <c:pt idx="326">
                        <c:v>14</c:v>
                      </c:pt>
                      <c:pt idx="327">
                        <c:v>15</c:v>
                      </c:pt>
                      <c:pt idx="328">
                        <c:v>16</c:v>
                      </c:pt>
                      <c:pt idx="329">
                        <c:v>17</c:v>
                      </c:pt>
                      <c:pt idx="330">
                        <c:v>18</c:v>
                      </c:pt>
                      <c:pt idx="331">
                        <c:v>19</c:v>
                      </c:pt>
                      <c:pt idx="332">
                        <c:v>20</c:v>
                      </c:pt>
                      <c:pt idx="333">
                        <c:v>21</c:v>
                      </c:pt>
                      <c:pt idx="334">
                        <c:v>22</c:v>
                      </c:pt>
                      <c:pt idx="335">
                        <c:v>23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3</c:v>
                      </c:pt>
                      <c:pt idx="340">
                        <c:v>4</c:v>
                      </c:pt>
                      <c:pt idx="341">
                        <c:v>5</c:v>
                      </c:pt>
                      <c:pt idx="342">
                        <c:v>6</c:v>
                      </c:pt>
                      <c:pt idx="343">
                        <c:v>7</c:v>
                      </c:pt>
                      <c:pt idx="344">
                        <c:v>8</c:v>
                      </c:pt>
                      <c:pt idx="345">
                        <c:v>9</c:v>
                      </c:pt>
                      <c:pt idx="346">
                        <c:v>10</c:v>
                      </c:pt>
                      <c:pt idx="347">
                        <c:v>11</c:v>
                      </c:pt>
                      <c:pt idx="348">
                        <c:v>12</c:v>
                      </c:pt>
                      <c:pt idx="349">
                        <c:v>13</c:v>
                      </c:pt>
                      <c:pt idx="350">
                        <c:v>14</c:v>
                      </c:pt>
                      <c:pt idx="351">
                        <c:v>15</c:v>
                      </c:pt>
                      <c:pt idx="352">
                        <c:v>16</c:v>
                      </c:pt>
                      <c:pt idx="353">
                        <c:v>17</c:v>
                      </c:pt>
                      <c:pt idx="354">
                        <c:v>18</c:v>
                      </c:pt>
                      <c:pt idx="355">
                        <c:v>19</c:v>
                      </c:pt>
                      <c:pt idx="356">
                        <c:v>20</c:v>
                      </c:pt>
                      <c:pt idx="357">
                        <c:v>21</c:v>
                      </c:pt>
                      <c:pt idx="358">
                        <c:v>22</c:v>
                      </c:pt>
                      <c:pt idx="359">
                        <c:v>23</c:v>
                      </c:pt>
                      <c:pt idx="360">
                        <c:v>0</c:v>
                      </c:pt>
                      <c:pt idx="361">
                        <c:v>1</c:v>
                      </c:pt>
                      <c:pt idx="362">
                        <c:v>2</c:v>
                      </c:pt>
                      <c:pt idx="363">
                        <c:v>3</c:v>
                      </c:pt>
                      <c:pt idx="364">
                        <c:v>4</c:v>
                      </c:pt>
                      <c:pt idx="365">
                        <c:v>5</c:v>
                      </c:pt>
                      <c:pt idx="366">
                        <c:v>6</c:v>
                      </c:pt>
                      <c:pt idx="367">
                        <c:v>7</c:v>
                      </c:pt>
                      <c:pt idx="368">
                        <c:v>8</c:v>
                      </c:pt>
                      <c:pt idx="369">
                        <c:v>9</c:v>
                      </c:pt>
                      <c:pt idx="370">
                        <c:v>10</c:v>
                      </c:pt>
                      <c:pt idx="371">
                        <c:v>11</c:v>
                      </c:pt>
                      <c:pt idx="372">
                        <c:v>12</c:v>
                      </c:pt>
                      <c:pt idx="373">
                        <c:v>13</c:v>
                      </c:pt>
                      <c:pt idx="374">
                        <c:v>14</c:v>
                      </c:pt>
                      <c:pt idx="375">
                        <c:v>15</c:v>
                      </c:pt>
                      <c:pt idx="376">
                        <c:v>16</c:v>
                      </c:pt>
                      <c:pt idx="377">
                        <c:v>17</c:v>
                      </c:pt>
                      <c:pt idx="378">
                        <c:v>18</c:v>
                      </c:pt>
                      <c:pt idx="379">
                        <c:v>19</c:v>
                      </c:pt>
                      <c:pt idx="380">
                        <c:v>20</c:v>
                      </c:pt>
                      <c:pt idx="381">
                        <c:v>21</c:v>
                      </c:pt>
                      <c:pt idx="382">
                        <c:v>22</c:v>
                      </c:pt>
                      <c:pt idx="383">
                        <c:v>23</c:v>
                      </c:pt>
                      <c:pt idx="384">
                        <c:v>0</c:v>
                      </c:pt>
                      <c:pt idx="385">
                        <c:v>1</c:v>
                      </c:pt>
                      <c:pt idx="386">
                        <c:v>2</c:v>
                      </c:pt>
                      <c:pt idx="387">
                        <c:v>3</c:v>
                      </c:pt>
                      <c:pt idx="388">
                        <c:v>4</c:v>
                      </c:pt>
                      <c:pt idx="389">
                        <c:v>5</c:v>
                      </c:pt>
                      <c:pt idx="390">
                        <c:v>6</c:v>
                      </c:pt>
                      <c:pt idx="391">
                        <c:v>7</c:v>
                      </c:pt>
                      <c:pt idx="392">
                        <c:v>8</c:v>
                      </c:pt>
                      <c:pt idx="393">
                        <c:v>9</c:v>
                      </c:pt>
                      <c:pt idx="394">
                        <c:v>10</c:v>
                      </c:pt>
                      <c:pt idx="395">
                        <c:v>11</c:v>
                      </c:pt>
                      <c:pt idx="396">
                        <c:v>12</c:v>
                      </c:pt>
                      <c:pt idx="397">
                        <c:v>13</c:v>
                      </c:pt>
                      <c:pt idx="398">
                        <c:v>14</c:v>
                      </c:pt>
                      <c:pt idx="399">
                        <c:v>15</c:v>
                      </c:pt>
                      <c:pt idx="400">
                        <c:v>16</c:v>
                      </c:pt>
                      <c:pt idx="401">
                        <c:v>17</c:v>
                      </c:pt>
                      <c:pt idx="402">
                        <c:v>18</c:v>
                      </c:pt>
                      <c:pt idx="403">
                        <c:v>19</c:v>
                      </c:pt>
                      <c:pt idx="404">
                        <c:v>20</c:v>
                      </c:pt>
                      <c:pt idx="405">
                        <c:v>21</c:v>
                      </c:pt>
                      <c:pt idx="406">
                        <c:v>22</c:v>
                      </c:pt>
                      <c:pt idx="407">
                        <c:v>23</c:v>
                      </c:pt>
                      <c:pt idx="408">
                        <c:v>0</c:v>
                      </c:pt>
                      <c:pt idx="409">
                        <c:v>1</c:v>
                      </c:pt>
                      <c:pt idx="410">
                        <c:v>2</c:v>
                      </c:pt>
                      <c:pt idx="411">
                        <c:v>3</c:v>
                      </c:pt>
                      <c:pt idx="412">
                        <c:v>4</c:v>
                      </c:pt>
                      <c:pt idx="413">
                        <c:v>5</c:v>
                      </c:pt>
                      <c:pt idx="414">
                        <c:v>6</c:v>
                      </c:pt>
                      <c:pt idx="415">
                        <c:v>7</c:v>
                      </c:pt>
                      <c:pt idx="416">
                        <c:v>8</c:v>
                      </c:pt>
                      <c:pt idx="417">
                        <c:v>9</c:v>
                      </c:pt>
                      <c:pt idx="418">
                        <c:v>10</c:v>
                      </c:pt>
                      <c:pt idx="419">
                        <c:v>11</c:v>
                      </c:pt>
                      <c:pt idx="420">
                        <c:v>12</c:v>
                      </c:pt>
                      <c:pt idx="421">
                        <c:v>13</c:v>
                      </c:pt>
                      <c:pt idx="422">
                        <c:v>14</c:v>
                      </c:pt>
                      <c:pt idx="423">
                        <c:v>15</c:v>
                      </c:pt>
                      <c:pt idx="424">
                        <c:v>16</c:v>
                      </c:pt>
                      <c:pt idx="425">
                        <c:v>17</c:v>
                      </c:pt>
                      <c:pt idx="426">
                        <c:v>18</c:v>
                      </c:pt>
                      <c:pt idx="427">
                        <c:v>19</c:v>
                      </c:pt>
                      <c:pt idx="428">
                        <c:v>20</c:v>
                      </c:pt>
                      <c:pt idx="429">
                        <c:v>21</c:v>
                      </c:pt>
                      <c:pt idx="430">
                        <c:v>22</c:v>
                      </c:pt>
                      <c:pt idx="431">
                        <c:v>23</c:v>
                      </c:pt>
                      <c:pt idx="432">
                        <c:v>0</c:v>
                      </c:pt>
                      <c:pt idx="433">
                        <c:v>1</c:v>
                      </c:pt>
                      <c:pt idx="434">
                        <c:v>2</c:v>
                      </c:pt>
                      <c:pt idx="435">
                        <c:v>3</c:v>
                      </c:pt>
                      <c:pt idx="436">
                        <c:v>4</c:v>
                      </c:pt>
                      <c:pt idx="437">
                        <c:v>5</c:v>
                      </c:pt>
                      <c:pt idx="438">
                        <c:v>6</c:v>
                      </c:pt>
                      <c:pt idx="439">
                        <c:v>7</c:v>
                      </c:pt>
                      <c:pt idx="440">
                        <c:v>8</c:v>
                      </c:pt>
                      <c:pt idx="441">
                        <c:v>9</c:v>
                      </c:pt>
                      <c:pt idx="442">
                        <c:v>10</c:v>
                      </c:pt>
                      <c:pt idx="443">
                        <c:v>11</c:v>
                      </c:pt>
                      <c:pt idx="444">
                        <c:v>12</c:v>
                      </c:pt>
                      <c:pt idx="445">
                        <c:v>13</c:v>
                      </c:pt>
                      <c:pt idx="446">
                        <c:v>14</c:v>
                      </c:pt>
                      <c:pt idx="447">
                        <c:v>15</c:v>
                      </c:pt>
                      <c:pt idx="448">
                        <c:v>16</c:v>
                      </c:pt>
                      <c:pt idx="449">
                        <c:v>17</c:v>
                      </c:pt>
                      <c:pt idx="450">
                        <c:v>18</c:v>
                      </c:pt>
                      <c:pt idx="451">
                        <c:v>19</c:v>
                      </c:pt>
                      <c:pt idx="452">
                        <c:v>20</c:v>
                      </c:pt>
                      <c:pt idx="453">
                        <c:v>21</c:v>
                      </c:pt>
                      <c:pt idx="454">
                        <c:v>22</c:v>
                      </c:pt>
                      <c:pt idx="455">
                        <c:v>23</c:v>
                      </c:pt>
                      <c:pt idx="456">
                        <c:v>0</c:v>
                      </c:pt>
                      <c:pt idx="457">
                        <c:v>1</c:v>
                      </c:pt>
                      <c:pt idx="458">
                        <c:v>2</c:v>
                      </c:pt>
                      <c:pt idx="459">
                        <c:v>3</c:v>
                      </c:pt>
                      <c:pt idx="460">
                        <c:v>4</c:v>
                      </c:pt>
                      <c:pt idx="461">
                        <c:v>5</c:v>
                      </c:pt>
                      <c:pt idx="462">
                        <c:v>6</c:v>
                      </c:pt>
                      <c:pt idx="463">
                        <c:v>7</c:v>
                      </c:pt>
                      <c:pt idx="464">
                        <c:v>8</c:v>
                      </c:pt>
                      <c:pt idx="465">
                        <c:v>9</c:v>
                      </c:pt>
                      <c:pt idx="466">
                        <c:v>10</c:v>
                      </c:pt>
                      <c:pt idx="467">
                        <c:v>11</c:v>
                      </c:pt>
                      <c:pt idx="468">
                        <c:v>12</c:v>
                      </c:pt>
                      <c:pt idx="469">
                        <c:v>13</c:v>
                      </c:pt>
                      <c:pt idx="470">
                        <c:v>14</c:v>
                      </c:pt>
                      <c:pt idx="471">
                        <c:v>15</c:v>
                      </c:pt>
                      <c:pt idx="472">
                        <c:v>16</c:v>
                      </c:pt>
                      <c:pt idx="473">
                        <c:v>17</c:v>
                      </c:pt>
                      <c:pt idx="474">
                        <c:v>18</c:v>
                      </c:pt>
                      <c:pt idx="475">
                        <c:v>19</c:v>
                      </c:pt>
                      <c:pt idx="476">
                        <c:v>20</c:v>
                      </c:pt>
                      <c:pt idx="477">
                        <c:v>21</c:v>
                      </c:pt>
                      <c:pt idx="478">
                        <c:v>22</c:v>
                      </c:pt>
                      <c:pt idx="479">
                        <c:v>23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2</c:v>
                      </c:pt>
                      <c:pt idx="483">
                        <c:v>3</c:v>
                      </c:pt>
                      <c:pt idx="484">
                        <c:v>4</c:v>
                      </c:pt>
                      <c:pt idx="485">
                        <c:v>5</c:v>
                      </c:pt>
                      <c:pt idx="486">
                        <c:v>6</c:v>
                      </c:pt>
                      <c:pt idx="487">
                        <c:v>7</c:v>
                      </c:pt>
                      <c:pt idx="488">
                        <c:v>8</c:v>
                      </c:pt>
                      <c:pt idx="489">
                        <c:v>9</c:v>
                      </c:pt>
                      <c:pt idx="490">
                        <c:v>10</c:v>
                      </c:pt>
                      <c:pt idx="491">
                        <c:v>11</c:v>
                      </c:pt>
                      <c:pt idx="492">
                        <c:v>12</c:v>
                      </c:pt>
                      <c:pt idx="493">
                        <c:v>13</c:v>
                      </c:pt>
                      <c:pt idx="494">
                        <c:v>14</c:v>
                      </c:pt>
                      <c:pt idx="495">
                        <c:v>15</c:v>
                      </c:pt>
                      <c:pt idx="496">
                        <c:v>16</c:v>
                      </c:pt>
                      <c:pt idx="497">
                        <c:v>17</c:v>
                      </c:pt>
                      <c:pt idx="498">
                        <c:v>18</c:v>
                      </c:pt>
                      <c:pt idx="499">
                        <c:v>19</c:v>
                      </c:pt>
                      <c:pt idx="500">
                        <c:v>20</c:v>
                      </c:pt>
                      <c:pt idx="501">
                        <c:v>21</c:v>
                      </c:pt>
                      <c:pt idx="502">
                        <c:v>22</c:v>
                      </c:pt>
                      <c:pt idx="503">
                        <c:v>23</c:v>
                      </c:pt>
                      <c:pt idx="504">
                        <c:v>0</c:v>
                      </c:pt>
                      <c:pt idx="505">
                        <c:v>1</c:v>
                      </c:pt>
                      <c:pt idx="506">
                        <c:v>2</c:v>
                      </c:pt>
                      <c:pt idx="507">
                        <c:v>3</c:v>
                      </c:pt>
                      <c:pt idx="508">
                        <c:v>4</c:v>
                      </c:pt>
                      <c:pt idx="509">
                        <c:v>5</c:v>
                      </c:pt>
                      <c:pt idx="510">
                        <c:v>6</c:v>
                      </c:pt>
                      <c:pt idx="511">
                        <c:v>7</c:v>
                      </c:pt>
                      <c:pt idx="512">
                        <c:v>8</c:v>
                      </c:pt>
                      <c:pt idx="513">
                        <c:v>9</c:v>
                      </c:pt>
                      <c:pt idx="514">
                        <c:v>10</c:v>
                      </c:pt>
                      <c:pt idx="515">
                        <c:v>11</c:v>
                      </c:pt>
                      <c:pt idx="516">
                        <c:v>12</c:v>
                      </c:pt>
                      <c:pt idx="517">
                        <c:v>13</c:v>
                      </c:pt>
                      <c:pt idx="518">
                        <c:v>14</c:v>
                      </c:pt>
                      <c:pt idx="519">
                        <c:v>15</c:v>
                      </c:pt>
                      <c:pt idx="520">
                        <c:v>16</c:v>
                      </c:pt>
                      <c:pt idx="521">
                        <c:v>17</c:v>
                      </c:pt>
                      <c:pt idx="522">
                        <c:v>18</c:v>
                      </c:pt>
                      <c:pt idx="523">
                        <c:v>19</c:v>
                      </c:pt>
                      <c:pt idx="524">
                        <c:v>20</c:v>
                      </c:pt>
                      <c:pt idx="525">
                        <c:v>21</c:v>
                      </c:pt>
                      <c:pt idx="526">
                        <c:v>22</c:v>
                      </c:pt>
                      <c:pt idx="527">
                        <c:v>23</c:v>
                      </c:pt>
                      <c:pt idx="528">
                        <c:v>0</c:v>
                      </c:pt>
                      <c:pt idx="529">
                        <c:v>1</c:v>
                      </c:pt>
                      <c:pt idx="530">
                        <c:v>2</c:v>
                      </c:pt>
                      <c:pt idx="531">
                        <c:v>3</c:v>
                      </c:pt>
                      <c:pt idx="532">
                        <c:v>4</c:v>
                      </c:pt>
                      <c:pt idx="533">
                        <c:v>5</c:v>
                      </c:pt>
                      <c:pt idx="534">
                        <c:v>6</c:v>
                      </c:pt>
                      <c:pt idx="535">
                        <c:v>7</c:v>
                      </c:pt>
                      <c:pt idx="536">
                        <c:v>8</c:v>
                      </c:pt>
                      <c:pt idx="537">
                        <c:v>9</c:v>
                      </c:pt>
                      <c:pt idx="538">
                        <c:v>10</c:v>
                      </c:pt>
                      <c:pt idx="539">
                        <c:v>11</c:v>
                      </c:pt>
                      <c:pt idx="540">
                        <c:v>12</c:v>
                      </c:pt>
                      <c:pt idx="541">
                        <c:v>13</c:v>
                      </c:pt>
                      <c:pt idx="542">
                        <c:v>14</c:v>
                      </c:pt>
                      <c:pt idx="543">
                        <c:v>15</c:v>
                      </c:pt>
                      <c:pt idx="544">
                        <c:v>16</c:v>
                      </c:pt>
                      <c:pt idx="545">
                        <c:v>17</c:v>
                      </c:pt>
                      <c:pt idx="546">
                        <c:v>18</c:v>
                      </c:pt>
                      <c:pt idx="547">
                        <c:v>19</c:v>
                      </c:pt>
                      <c:pt idx="548">
                        <c:v>20</c:v>
                      </c:pt>
                      <c:pt idx="549">
                        <c:v>21</c:v>
                      </c:pt>
                      <c:pt idx="550">
                        <c:v>22</c:v>
                      </c:pt>
                      <c:pt idx="551">
                        <c:v>23</c:v>
                      </c:pt>
                      <c:pt idx="552">
                        <c:v>0</c:v>
                      </c:pt>
                      <c:pt idx="553">
                        <c:v>1</c:v>
                      </c:pt>
                      <c:pt idx="554">
                        <c:v>2</c:v>
                      </c:pt>
                      <c:pt idx="555">
                        <c:v>3</c:v>
                      </c:pt>
                      <c:pt idx="556">
                        <c:v>4</c:v>
                      </c:pt>
                      <c:pt idx="557">
                        <c:v>5</c:v>
                      </c:pt>
                      <c:pt idx="558">
                        <c:v>6</c:v>
                      </c:pt>
                      <c:pt idx="559">
                        <c:v>7</c:v>
                      </c:pt>
                      <c:pt idx="560">
                        <c:v>8</c:v>
                      </c:pt>
                      <c:pt idx="561">
                        <c:v>9</c:v>
                      </c:pt>
                      <c:pt idx="562">
                        <c:v>10</c:v>
                      </c:pt>
                      <c:pt idx="563">
                        <c:v>11</c:v>
                      </c:pt>
                      <c:pt idx="564">
                        <c:v>12</c:v>
                      </c:pt>
                      <c:pt idx="565">
                        <c:v>13</c:v>
                      </c:pt>
                      <c:pt idx="566">
                        <c:v>14</c:v>
                      </c:pt>
                      <c:pt idx="567">
                        <c:v>15</c:v>
                      </c:pt>
                      <c:pt idx="568">
                        <c:v>16</c:v>
                      </c:pt>
                      <c:pt idx="569">
                        <c:v>17</c:v>
                      </c:pt>
                      <c:pt idx="570">
                        <c:v>18</c:v>
                      </c:pt>
                      <c:pt idx="571">
                        <c:v>19</c:v>
                      </c:pt>
                      <c:pt idx="572">
                        <c:v>20</c:v>
                      </c:pt>
                      <c:pt idx="573">
                        <c:v>21</c:v>
                      </c:pt>
                      <c:pt idx="574">
                        <c:v>22</c:v>
                      </c:pt>
                      <c:pt idx="575">
                        <c:v>23</c:v>
                      </c:pt>
                      <c:pt idx="576">
                        <c:v>0</c:v>
                      </c:pt>
                      <c:pt idx="577">
                        <c:v>1</c:v>
                      </c:pt>
                      <c:pt idx="578">
                        <c:v>2</c:v>
                      </c:pt>
                      <c:pt idx="579">
                        <c:v>3</c:v>
                      </c:pt>
                      <c:pt idx="580">
                        <c:v>4</c:v>
                      </c:pt>
                      <c:pt idx="581">
                        <c:v>5</c:v>
                      </c:pt>
                      <c:pt idx="582">
                        <c:v>6</c:v>
                      </c:pt>
                      <c:pt idx="583">
                        <c:v>7</c:v>
                      </c:pt>
                      <c:pt idx="584">
                        <c:v>8</c:v>
                      </c:pt>
                      <c:pt idx="585">
                        <c:v>9</c:v>
                      </c:pt>
                      <c:pt idx="586">
                        <c:v>10</c:v>
                      </c:pt>
                      <c:pt idx="587">
                        <c:v>11</c:v>
                      </c:pt>
                      <c:pt idx="588">
                        <c:v>12</c:v>
                      </c:pt>
                      <c:pt idx="589">
                        <c:v>13</c:v>
                      </c:pt>
                      <c:pt idx="590">
                        <c:v>14</c:v>
                      </c:pt>
                      <c:pt idx="591">
                        <c:v>15</c:v>
                      </c:pt>
                      <c:pt idx="592">
                        <c:v>16</c:v>
                      </c:pt>
                      <c:pt idx="593">
                        <c:v>17</c:v>
                      </c:pt>
                      <c:pt idx="594">
                        <c:v>18</c:v>
                      </c:pt>
                      <c:pt idx="595">
                        <c:v>19</c:v>
                      </c:pt>
                      <c:pt idx="596">
                        <c:v>20</c:v>
                      </c:pt>
                      <c:pt idx="597">
                        <c:v>21</c:v>
                      </c:pt>
                      <c:pt idx="598">
                        <c:v>22</c:v>
                      </c:pt>
                      <c:pt idx="599">
                        <c:v>23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3</c:v>
                      </c:pt>
                      <c:pt idx="604">
                        <c:v>4</c:v>
                      </c:pt>
                      <c:pt idx="605">
                        <c:v>5</c:v>
                      </c:pt>
                      <c:pt idx="606">
                        <c:v>6</c:v>
                      </c:pt>
                      <c:pt idx="607">
                        <c:v>7</c:v>
                      </c:pt>
                      <c:pt idx="608">
                        <c:v>8</c:v>
                      </c:pt>
                      <c:pt idx="609">
                        <c:v>9</c:v>
                      </c:pt>
                      <c:pt idx="610">
                        <c:v>10</c:v>
                      </c:pt>
                      <c:pt idx="611">
                        <c:v>11</c:v>
                      </c:pt>
                      <c:pt idx="612">
                        <c:v>12</c:v>
                      </c:pt>
                      <c:pt idx="613">
                        <c:v>13</c:v>
                      </c:pt>
                      <c:pt idx="614">
                        <c:v>14</c:v>
                      </c:pt>
                      <c:pt idx="615">
                        <c:v>15</c:v>
                      </c:pt>
                      <c:pt idx="616">
                        <c:v>16</c:v>
                      </c:pt>
                      <c:pt idx="617">
                        <c:v>17</c:v>
                      </c:pt>
                      <c:pt idx="618">
                        <c:v>18</c:v>
                      </c:pt>
                      <c:pt idx="619">
                        <c:v>19</c:v>
                      </c:pt>
                      <c:pt idx="620">
                        <c:v>20</c:v>
                      </c:pt>
                      <c:pt idx="621">
                        <c:v>21</c:v>
                      </c:pt>
                      <c:pt idx="622">
                        <c:v>22</c:v>
                      </c:pt>
                      <c:pt idx="623">
                        <c:v>23</c:v>
                      </c:pt>
                      <c:pt idx="624">
                        <c:v>0</c:v>
                      </c:pt>
                      <c:pt idx="625">
                        <c:v>1</c:v>
                      </c:pt>
                      <c:pt idx="626">
                        <c:v>2</c:v>
                      </c:pt>
                      <c:pt idx="627">
                        <c:v>3</c:v>
                      </c:pt>
                      <c:pt idx="628">
                        <c:v>4</c:v>
                      </c:pt>
                      <c:pt idx="629">
                        <c:v>5</c:v>
                      </c:pt>
                      <c:pt idx="630">
                        <c:v>6</c:v>
                      </c:pt>
                      <c:pt idx="631">
                        <c:v>7</c:v>
                      </c:pt>
                      <c:pt idx="632">
                        <c:v>8</c:v>
                      </c:pt>
                      <c:pt idx="633">
                        <c:v>9</c:v>
                      </c:pt>
                      <c:pt idx="634">
                        <c:v>10</c:v>
                      </c:pt>
                      <c:pt idx="635">
                        <c:v>11</c:v>
                      </c:pt>
                      <c:pt idx="636">
                        <c:v>12</c:v>
                      </c:pt>
                      <c:pt idx="637">
                        <c:v>13</c:v>
                      </c:pt>
                      <c:pt idx="638">
                        <c:v>14</c:v>
                      </c:pt>
                      <c:pt idx="639">
                        <c:v>15</c:v>
                      </c:pt>
                      <c:pt idx="640">
                        <c:v>16</c:v>
                      </c:pt>
                      <c:pt idx="641">
                        <c:v>17</c:v>
                      </c:pt>
                      <c:pt idx="642">
                        <c:v>18</c:v>
                      </c:pt>
                      <c:pt idx="643">
                        <c:v>19</c:v>
                      </c:pt>
                      <c:pt idx="644">
                        <c:v>20</c:v>
                      </c:pt>
                      <c:pt idx="645">
                        <c:v>21</c:v>
                      </c:pt>
                      <c:pt idx="646">
                        <c:v>22</c:v>
                      </c:pt>
                      <c:pt idx="647">
                        <c:v>23</c:v>
                      </c:pt>
                      <c:pt idx="648">
                        <c:v>0</c:v>
                      </c:pt>
                      <c:pt idx="649">
                        <c:v>1</c:v>
                      </c:pt>
                      <c:pt idx="650">
                        <c:v>2</c:v>
                      </c:pt>
                      <c:pt idx="651">
                        <c:v>3</c:v>
                      </c:pt>
                      <c:pt idx="652">
                        <c:v>4</c:v>
                      </c:pt>
                      <c:pt idx="653">
                        <c:v>5</c:v>
                      </c:pt>
                      <c:pt idx="654">
                        <c:v>6</c:v>
                      </c:pt>
                      <c:pt idx="655">
                        <c:v>7</c:v>
                      </c:pt>
                      <c:pt idx="656">
                        <c:v>8</c:v>
                      </c:pt>
                      <c:pt idx="657">
                        <c:v>9</c:v>
                      </c:pt>
                      <c:pt idx="658">
                        <c:v>10</c:v>
                      </c:pt>
                      <c:pt idx="659">
                        <c:v>11</c:v>
                      </c:pt>
                      <c:pt idx="660">
                        <c:v>12</c:v>
                      </c:pt>
                      <c:pt idx="661">
                        <c:v>13</c:v>
                      </c:pt>
                      <c:pt idx="662">
                        <c:v>14</c:v>
                      </c:pt>
                      <c:pt idx="663">
                        <c:v>15</c:v>
                      </c:pt>
                      <c:pt idx="664">
                        <c:v>16</c:v>
                      </c:pt>
                      <c:pt idx="665">
                        <c:v>17</c:v>
                      </c:pt>
                      <c:pt idx="666">
                        <c:v>18</c:v>
                      </c:pt>
                      <c:pt idx="667">
                        <c:v>19</c:v>
                      </c:pt>
                      <c:pt idx="668">
                        <c:v>20</c:v>
                      </c:pt>
                      <c:pt idx="669">
                        <c:v>21</c:v>
                      </c:pt>
                      <c:pt idx="670">
                        <c:v>22</c:v>
                      </c:pt>
                      <c:pt idx="671">
                        <c:v>23</c:v>
                      </c:pt>
                      <c:pt idx="672">
                        <c:v>0</c:v>
                      </c:pt>
                      <c:pt idx="673">
                        <c:v>1</c:v>
                      </c:pt>
                      <c:pt idx="674">
                        <c:v>2</c:v>
                      </c:pt>
                      <c:pt idx="675">
                        <c:v>3</c:v>
                      </c:pt>
                      <c:pt idx="676">
                        <c:v>4</c:v>
                      </c:pt>
                      <c:pt idx="677">
                        <c:v>5</c:v>
                      </c:pt>
                      <c:pt idx="678">
                        <c:v>6</c:v>
                      </c:pt>
                      <c:pt idx="679">
                        <c:v>7</c:v>
                      </c:pt>
                      <c:pt idx="680">
                        <c:v>8</c:v>
                      </c:pt>
                      <c:pt idx="681">
                        <c:v>9</c:v>
                      </c:pt>
                      <c:pt idx="682">
                        <c:v>10</c:v>
                      </c:pt>
                      <c:pt idx="683">
                        <c:v>11</c:v>
                      </c:pt>
                      <c:pt idx="684">
                        <c:v>12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15</c:v>
                      </c:pt>
                      <c:pt idx="688">
                        <c:v>16</c:v>
                      </c:pt>
                      <c:pt idx="689">
                        <c:v>17</c:v>
                      </c:pt>
                      <c:pt idx="690">
                        <c:v>18</c:v>
                      </c:pt>
                      <c:pt idx="691">
                        <c:v>19</c:v>
                      </c:pt>
                      <c:pt idx="692">
                        <c:v>20</c:v>
                      </c:pt>
                      <c:pt idx="693">
                        <c:v>21</c:v>
                      </c:pt>
                      <c:pt idx="694">
                        <c:v>22</c:v>
                      </c:pt>
                      <c:pt idx="695">
                        <c:v>23</c:v>
                      </c:pt>
                      <c:pt idx="696">
                        <c:v>0</c:v>
                      </c:pt>
                      <c:pt idx="697">
                        <c:v>1</c:v>
                      </c:pt>
                      <c:pt idx="698">
                        <c:v>2</c:v>
                      </c:pt>
                      <c:pt idx="699">
                        <c:v>3</c:v>
                      </c:pt>
                      <c:pt idx="700">
                        <c:v>4</c:v>
                      </c:pt>
                      <c:pt idx="701">
                        <c:v>5</c:v>
                      </c:pt>
                      <c:pt idx="702">
                        <c:v>6</c:v>
                      </c:pt>
                      <c:pt idx="703">
                        <c:v>7</c:v>
                      </c:pt>
                      <c:pt idx="704">
                        <c:v>8</c:v>
                      </c:pt>
                      <c:pt idx="705">
                        <c:v>9</c:v>
                      </c:pt>
                      <c:pt idx="706">
                        <c:v>10</c:v>
                      </c:pt>
                      <c:pt idx="707">
                        <c:v>11</c:v>
                      </c:pt>
                      <c:pt idx="708">
                        <c:v>12</c:v>
                      </c:pt>
                      <c:pt idx="709">
                        <c:v>13</c:v>
                      </c:pt>
                      <c:pt idx="710">
                        <c:v>14</c:v>
                      </c:pt>
                      <c:pt idx="711">
                        <c:v>15</c:v>
                      </c:pt>
                      <c:pt idx="712">
                        <c:v>16</c:v>
                      </c:pt>
                      <c:pt idx="713">
                        <c:v>17</c:v>
                      </c:pt>
                      <c:pt idx="714">
                        <c:v>18</c:v>
                      </c:pt>
                      <c:pt idx="715">
                        <c:v>19</c:v>
                      </c:pt>
                      <c:pt idx="716">
                        <c:v>20</c:v>
                      </c:pt>
                      <c:pt idx="717">
                        <c:v>21</c:v>
                      </c:pt>
                      <c:pt idx="718">
                        <c:v>22</c:v>
                      </c:pt>
                      <c:pt idx="719">
                        <c:v>23</c:v>
                      </c:pt>
                      <c:pt idx="720">
                        <c:v>0</c:v>
                      </c:pt>
                      <c:pt idx="721">
                        <c:v>1</c:v>
                      </c:pt>
                      <c:pt idx="722">
                        <c:v>2</c:v>
                      </c:pt>
                      <c:pt idx="723">
                        <c:v>3</c:v>
                      </c:pt>
                      <c:pt idx="724">
                        <c:v>4</c:v>
                      </c:pt>
                      <c:pt idx="725">
                        <c:v>5</c:v>
                      </c:pt>
                      <c:pt idx="726">
                        <c:v>6</c:v>
                      </c:pt>
                      <c:pt idx="727">
                        <c:v>7</c:v>
                      </c:pt>
                      <c:pt idx="728">
                        <c:v>8</c:v>
                      </c:pt>
                      <c:pt idx="729">
                        <c:v>9</c:v>
                      </c:pt>
                      <c:pt idx="730">
                        <c:v>10</c:v>
                      </c:pt>
                      <c:pt idx="731">
                        <c:v>11</c:v>
                      </c:pt>
                      <c:pt idx="732">
                        <c:v>12</c:v>
                      </c:pt>
                      <c:pt idx="733">
                        <c:v>13</c:v>
                      </c:pt>
                      <c:pt idx="734">
                        <c:v>14</c:v>
                      </c:pt>
                      <c:pt idx="735">
                        <c:v>15</c:v>
                      </c:pt>
                      <c:pt idx="736">
                        <c:v>16</c:v>
                      </c:pt>
                      <c:pt idx="737">
                        <c:v>17</c:v>
                      </c:pt>
                      <c:pt idx="738">
                        <c:v>18</c:v>
                      </c:pt>
                      <c:pt idx="739">
                        <c:v>19</c:v>
                      </c:pt>
                      <c:pt idx="740">
                        <c:v>20</c:v>
                      </c:pt>
                      <c:pt idx="741">
                        <c:v>21</c:v>
                      </c:pt>
                      <c:pt idx="742">
                        <c:v>22</c:v>
                      </c:pt>
                      <c:pt idx="743">
                        <c:v>23</c:v>
                      </c:pt>
                      <c:pt idx="744">
                        <c:v>0</c:v>
                      </c:pt>
                      <c:pt idx="745">
                        <c:v>1</c:v>
                      </c:pt>
                      <c:pt idx="746">
                        <c:v>2</c:v>
                      </c:pt>
                      <c:pt idx="747">
                        <c:v>3</c:v>
                      </c:pt>
                      <c:pt idx="748">
                        <c:v>4</c:v>
                      </c:pt>
                      <c:pt idx="749">
                        <c:v>5</c:v>
                      </c:pt>
                      <c:pt idx="750">
                        <c:v>6</c:v>
                      </c:pt>
                      <c:pt idx="751">
                        <c:v>7</c:v>
                      </c:pt>
                      <c:pt idx="752">
                        <c:v>8</c:v>
                      </c:pt>
                      <c:pt idx="753">
                        <c:v>9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12</c:v>
                      </c:pt>
                      <c:pt idx="757">
                        <c:v>13</c:v>
                      </c:pt>
                      <c:pt idx="758">
                        <c:v>14</c:v>
                      </c:pt>
                      <c:pt idx="759">
                        <c:v>15</c:v>
                      </c:pt>
                      <c:pt idx="760">
                        <c:v>16</c:v>
                      </c:pt>
                      <c:pt idx="761">
                        <c:v>17</c:v>
                      </c:pt>
                      <c:pt idx="762">
                        <c:v>18</c:v>
                      </c:pt>
                      <c:pt idx="763">
                        <c:v>19</c:v>
                      </c:pt>
                      <c:pt idx="764">
                        <c:v>20</c:v>
                      </c:pt>
                      <c:pt idx="765">
                        <c:v>21</c:v>
                      </c:pt>
                      <c:pt idx="766">
                        <c:v>22</c:v>
                      </c:pt>
                      <c:pt idx="767">
                        <c:v>23</c:v>
                      </c:pt>
                      <c:pt idx="768">
                        <c:v>0</c:v>
                      </c:pt>
                      <c:pt idx="769">
                        <c:v>1</c:v>
                      </c:pt>
                      <c:pt idx="770">
                        <c:v>2</c:v>
                      </c:pt>
                      <c:pt idx="771">
                        <c:v>3</c:v>
                      </c:pt>
                      <c:pt idx="772">
                        <c:v>4</c:v>
                      </c:pt>
                      <c:pt idx="773">
                        <c:v>5</c:v>
                      </c:pt>
                      <c:pt idx="774">
                        <c:v>6</c:v>
                      </c:pt>
                      <c:pt idx="775">
                        <c:v>7</c:v>
                      </c:pt>
                      <c:pt idx="776">
                        <c:v>8</c:v>
                      </c:pt>
                      <c:pt idx="777">
                        <c:v>9</c:v>
                      </c:pt>
                      <c:pt idx="778">
                        <c:v>10</c:v>
                      </c:pt>
                      <c:pt idx="779">
                        <c:v>11</c:v>
                      </c:pt>
                      <c:pt idx="780">
                        <c:v>12</c:v>
                      </c:pt>
                      <c:pt idx="781">
                        <c:v>13</c:v>
                      </c:pt>
                      <c:pt idx="782">
                        <c:v>14</c:v>
                      </c:pt>
                      <c:pt idx="783">
                        <c:v>15</c:v>
                      </c:pt>
                      <c:pt idx="784">
                        <c:v>16</c:v>
                      </c:pt>
                      <c:pt idx="785">
                        <c:v>17</c:v>
                      </c:pt>
                      <c:pt idx="786">
                        <c:v>18</c:v>
                      </c:pt>
                      <c:pt idx="787">
                        <c:v>19</c:v>
                      </c:pt>
                      <c:pt idx="788">
                        <c:v>20</c:v>
                      </c:pt>
                      <c:pt idx="789">
                        <c:v>21</c:v>
                      </c:pt>
                      <c:pt idx="790">
                        <c:v>22</c:v>
                      </c:pt>
                      <c:pt idx="791">
                        <c:v>23</c:v>
                      </c:pt>
                      <c:pt idx="792">
                        <c:v>0</c:v>
                      </c:pt>
                      <c:pt idx="793">
                        <c:v>1</c:v>
                      </c:pt>
                      <c:pt idx="794">
                        <c:v>2</c:v>
                      </c:pt>
                      <c:pt idx="795">
                        <c:v>3</c:v>
                      </c:pt>
                      <c:pt idx="796">
                        <c:v>4</c:v>
                      </c:pt>
                      <c:pt idx="797">
                        <c:v>5</c:v>
                      </c:pt>
                      <c:pt idx="798">
                        <c:v>6</c:v>
                      </c:pt>
                      <c:pt idx="799">
                        <c:v>7</c:v>
                      </c:pt>
                      <c:pt idx="800">
                        <c:v>8</c:v>
                      </c:pt>
                      <c:pt idx="801">
                        <c:v>9</c:v>
                      </c:pt>
                      <c:pt idx="802">
                        <c:v>10</c:v>
                      </c:pt>
                      <c:pt idx="803">
                        <c:v>11</c:v>
                      </c:pt>
                      <c:pt idx="804">
                        <c:v>12</c:v>
                      </c:pt>
                      <c:pt idx="805">
                        <c:v>13</c:v>
                      </c:pt>
                      <c:pt idx="806">
                        <c:v>14</c:v>
                      </c:pt>
                      <c:pt idx="807">
                        <c:v>15</c:v>
                      </c:pt>
                      <c:pt idx="808">
                        <c:v>16</c:v>
                      </c:pt>
                      <c:pt idx="809">
                        <c:v>17</c:v>
                      </c:pt>
                      <c:pt idx="810">
                        <c:v>18</c:v>
                      </c:pt>
                      <c:pt idx="811">
                        <c:v>19</c:v>
                      </c:pt>
                      <c:pt idx="812">
                        <c:v>20</c:v>
                      </c:pt>
                      <c:pt idx="813">
                        <c:v>21</c:v>
                      </c:pt>
                      <c:pt idx="814">
                        <c:v>22</c:v>
                      </c:pt>
                      <c:pt idx="815">
                        <c:v>23</c:v>
                      </c:pt>
                      <c:pt idx="816">
                        <c:v>0</c:v>
                      </c:pt>
                      <c:pt idx="817">
                        <c:v>1</c:v>
                      </c:pt>
                      <c:pt idx="818">
                        <c:v>2</c:v>
                      </c:pt>
                      <c:pt idx="819">
                        <c:v>3</c:v>
                      </c:pt>
                      <c:pt idx="820">
                        <c:v>4</c:v>
                      </c:pt>
                      <c:pt idx="821">
                        <c:v>5</c:v>
                      </c:pt>
                      <c:pt idx="822">
                        <c:v>6</c:v>
                      </c:pt>
                      <c:pt idx="823">
                        <c:v>7</c:v>
                      </c:pt>
                      <c:pt idx="824">
                        <c:v>8</c:v>
                      </c:pt>
                      <c:pt idx="825">
                        <c:v>9</c:v>
                      </c:pt>
                      <c:pt idx="826">
                        <c:v>10</c:v>
                      </c:pt>
                      <c:pt idx="827">
                        <c:v>11</c:v>
                      </c:pt>
                      <c:pt idx="828">
                        <c:v>12</c:v>
                      </c:pt>
                      <c:pt idx="829">
                        <c:v>13</c:v>
                      </c:pt>
                      <c:pt idx="830">
                        <c:v>14</c:v>
                      </c:pt>
                      <c:pt idx="831">
                        <c:v>15</c:v>
                      </c:pt>
                      <c:pt idx="832">
                        <c:v>16</c:v>
                      </c:pt>
                      <c:pt idx="833">
                        <c:v>17</c:v>
                      </c:pt>
                      <c:pt idx="834">
                        <c:v>18</c:v>
                      </c:pt>
                      <c:pt idx="835">
                        <c:v>19</c:v>
                      </c:pt>
                      <c:pt idx="836">
                        <c:v>20</c:v>
                      </c:pt>
                      <c:pt idx="837">
                        <c:v>21</c:v>
                      </c:pt>
                      <c:pt idx="838">
                        <c:v>22</c:v>
                      </c:pt>
                      <c:pt idx="839">
                        <c:v>23</c:v>
                      </c:pt>
                      <c:pt idx="840">
                        <c:v>0</c:v>
                      </c:pt>
                      <c:pt idx="841">
                        <c:v>1</c:v>
                      </c:pt>
                      <c:pt idx="842">
                        <c:v>2</c:v>
                      </c:pt>
                      <c:pt idx="843">
                        <c:v>3</c:v>
                      </c:pt>
                      <c:pt idx="844">
                        <c:v>4</c:v>
                      </c:pt>
                      <c:pt idx="845">
                        <c:v>5</c:v>
                      </c:pt>
                      <c:pt idx="846">
                        <c:v>6</c:v>
                      </c:pt>
                      <c:pt idx="847">
                        <c:v>7</c:v>
                      </c:pt>
                      <c:pt idx="848">
                        <c:v>8</c:v>
                      </c:pt>
                      <c:pt idx="849">
                        <c:v>9</c:v>
                      </c:pt>
                      <c:pt idx="850">
                        <c:v>10</c:v>
                      </c:pt>
                      <c:pt idx="851">
                        <c:v>11</c:v>
                      </c:pt>
                      <c:pt idx="852">
                        <c:v>12</c:v>
                      </c:pt>
                      <c:pt idx="853">
                        <c:v>13</c:v>
                      </c:pt>
                      <c:pt idx="854">
                        <c:v>14</c:v>
                      </c:pt>
                      <c:pt idx="855">
                        <c:v>15</c:v>
                      </c:pt>
                      <c:pt idx="856">
                        <c:v>16</c:v>
                      </c:pt>
                      <c:pt idx="857">
                        <c:v>17</c:v>
                      </c:pt>
                      <c:pt idx="858">
                        <c:v>18</c:v>
                      </c:pt>
                      <c:pt idx="859">
                        <c:v>19</c:v>
                      </c:pt>
                      <c:pt idx="860">
                        <c:v>20</c:v>
                      </c:pt>
                      <c:pt idx="861">
                        <c:v>21</c:v>
                      </c:pt>
                      <c:pt idx="862">
                        <c:v>22</c:v>
                      </c:pt>
                      <c:pt idx="863">
                        <c:v>23</c:v>
                      </c:pt>
                      <c:pt idx="864">
                        <c:v>0</c:v>
                      </c:pt>
                      <c:pt idx="865">
                        <c:v>1</c:v>
                      </c:pt>
                      <c:pt idx="866">
                        <c:v>2</c:v>
                      </c:pt>
                      <c:pt idx="867">
                        <c:v>3</c:v>
                      </c:pt>
                      <c:pt idx="868">
                        <c:v>4</c:v>
                      </c:pt>
                      <c:pt idx="869">
                        <c:v>5</c:v>
                      </c:pt>
                      <c:pt idx="870">
                        <c:v>6</c:v>
                      </c:pt>
                      <c:pt idx="871">
                        <c:v>7</c:v>
                      </c:pt>
                      <c:pt idx="872">
                        <c:v>8</c:v>
                      </c:pt>
                      <c:pt idx="873">
                        <c:v>9</c:v>
                      </c:pt>
                      <c:pt idx="874">
                        <c:v>10</c:v>
                      </c:pt>
                      <c:pt idx="875">
                        <c:v>11</c:v>
                      </c:pt>
                      <c:pt idx="876">
                        <c:v>12</c:v>
                      </c:pt>
                      <c:pt idx="877">
                        <c:v>13</c:v>
                      </c:pt>
                      <c:pt idx="878">
                        <c:v>14</c:v>
                      </c:pt>
                      <c:pt idx="879">
                        <c:v>15</c:v>
                      </c:pt>
                      <c:pt idx="880">
                        <c:v>16</c:v>
                      </c:pt>
                      <c:pt idx="881">
                        <c:v>17</c:v>
                      </c:pt>
                      <c:pt idx="882">
                        <c:v>18</c:v>
                      </c:pt>
                      <c:pt idx="883">
                        <c:v>19</c:v>
                      </c:pt>
                      <c:pt idx="884">
                        <c:v>20</c:v>
                      </c:pt>
                      <c:pt idx="885">
                        <c:v>21</c:v>
                      </c:pt>
                      <c:pt idx="886">
                        <c:v>22</c:v>
                      </c:pt>
                      <c:pt idx="887">
                        <c:v>23</c:v>
                      </c:pt>
                      <c:pt idx="888">
                        <c:v>0</c:v>
                      </c:pt>
                      <c:pt idx="889">
                        <c:v>1</c:v>
                      </c:pt>
                      <c:pt idx="890">
                        <c:v>2</c:v>
                      </c:pt>
                      <c:pt idx="891">
                        <c:v>3</c:v>
                      </c:pt>
                      <c:pt idx="892">
                        <c:v>4</c:v>
                      </c:pt>
                      <c:pt idx="893">
                        <c:v>5</c:v>
                      </c:pt>
                      <c:pt idx="894">
                        <c:v>6</c:v>
                      </c:pt>
                      <c:pt idx="895">
                        <c:v>7</c:v>
                      </c:pt>
                      <c:pt idx="896">
                        <c:v>8</c:v>
                      </c:pt>
                      <c:pt idx="897">
                        <c:v>9</c:v>
                      </c:pt>
                      <c:pt idx="898">
                        <c:v>10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13</c:v>
                      </c:pt>
                      <c:pt idx="902">
                        <c:v>14</c:v>
                      </c:pt>
                      <c:pt idx="903">
                        <c:v>15</c:v>
                      </c:pt>
                      <c:pt idx="904">
                        <c:v>16</c:v>
                      </c:pt>
                      <c:pt idx="905">
                        <c:v>17</c:v>
                      </c:pt>
                      <c:pt idx="906">
                        <c:v>18</c:v>
                      </c:pt>
                      <c:pt idx="907">
                        <c:v>19</c:v>
                      </c:pt>
                      <c:pt idx="908">
                        <c:v>20</c:v>
                      </c:pt>
                      <c:pt idx="909">
                        <c:v>21</c:v>
                      </c:pt>
                      <c:pt idx="910">
                        <c:v>22</c:v>
                      </c:pt>
                      <c:pt idx="911">
                        <c:v>23</c:v>
                      </c:pt>
                      <c:pt idx="912">
                        <c:v>0</c:v>
                      </c:pt>
                      <c:pt idx="913">
                        <c:v>1</c:v>
                      </c:pt>
                      <c:pt idx="914">
                        <c:v>2</c:v>
                      </c:pt>
                      <c:pt idx="915">
                        <c:v>3</c:v>
                      </c:pt>
                      <c:pt idx="916">
                        <c:v>4</c:v>
                      </c:pt>
                      <c:pt idx="917">
                        <c:v>5</c:v>
                      </c:pt>
                      <c:pt idx="918">
                        <c:v>6</c:v>
                      </c:pt>
                      <c:pt idx="919">
                        <c:v>7</c:v>
                      </c:pt>
                      <c:pt idx="920">
                        <c:v>8</c:v>
                      </c:pt>
                      <c:pt idx="921">
                        <c:v>9</c:v>
                      </c:pt>
                      <c:pt idx="922">
                        <c:v>10</c:v>
                      </c:pt>
                      <c:pt idx="923">
                        <c:v>11</c:v>
                      </c:pt>
                      <c:pt idx="924">
                        <c:v>12</c:v>
                      </c:pt>
                      <c:pt idx="925">
                        <c:v>13</c:v>
                      </c:pt>
                      <c:pt idx="926">
                        <c:v>14</c:v>
                      </c:pt>
                      <c:pt idx="927">
                        <c:v>15</c:v>
                      </c:pt>
                      <c:pt idx="928">
                        <c:v>16</c:v>
                      </c:pt>
                      <c:pt idx="929">
                        <c:v>17</c:v>
                      </c:pt>
                      <c:pt idx="930">
                        <c:v>18</c:v>
                      </c:pt>
                      <c:pt idx="931">
                        <c:v>19</c:v>
                      </c:pt>
                      <c:pt idx="932">
                        <c:v>20</c:v>
                      </c:pt>
                      <c:pt idx="933">
                        <c:v>21</c:v>
                      </c:pt>
                      <c:pt idx="934">
                        <c:v>22</c:v>
                      </c:pt>
                      <c:pt idx="935">
                        <c:v>23</c:v>
                      </c:pt>
                      <c:pt idx="936">
                        <c:v>0</c:v>
                      </c:pt>
                      <c:pt idx="937">
                        <c:v>1</c:v>
                      </c:pt>
                      <c:pt idx="938">
                        <c:v>2</c:v>
                      </c:pt>
                      <c:pt idx="939">
                        <c:v>3</c:v>
                      </c:pt>
                      <c:pt idx="940">
                        <c:v>4</c:v>
                      </c:pt>
                      <c:pt idx="941">
                        <c:v>5</c:v>
                      </c:pt>
                      <c:pt idx="942">
                        <c:v>6</c:v>
                      </c:pt>
                      <c:pt idx="943">
                        <c:v>7</c:v>
                      </c:pt>
                      <c:pt idx="944">
                        <c:v>8</c:v>
                      </c:pt>
                      <c:pt idx="945">
                        <c:v>9</c:v>
                      </c:pt>
                      <c:pt idx="946">
                        <c:v>10</c:v>
                      </c:pt>
                      <c:pt idx="947">
                        <c:v>11</c:v>
                      </c:pt>
                      <c:pt idx="948">
                        <c:v>12</c:v>
                      </c:pt>
                      <c:pt idx="949">
                        <c:v>13</c:v>
                      </c:pt>
                      <c:pt idx="950">
                        <c:v>14</c:v>
                      </c:pt>
                      <c:pt idx="951">
                        <c:v>15</c:v>
                      </c:pt>
                      <c:pt idx="952">
                        <c:v>16</c:v>
                      </c:pt>
                      <c:pt idx="953">
                        <c:v>17</c:v>
                      </c:pt>
                      <c:pt idx="954">
                        <c:v>18</c:v>
                      </c:pt>
                      <c:pt idx="955">
                        <c:v>19</c:v>
                      </c:pt>
                      <c:pt idx="956">
                        <c:v>20</c:v>
                      </c:pt>
                      <c:pt idx="957">
                        <c:v>21</c:v>
                      </c:pt>
                      <c:pt idx="958">
                        <c:v>22</c:v>
                      </c:pt>
                      <c:pt idx="959">
                        <c:v>23</c:v>
                      </c:pt>
                      <c:pt idx="960">
                        <c:v>0</c:v>
                      </c:pt>
                      <c:pt idx="961">
                        <c:v>1</c:v>
                      </c:pt>
                      <c:pt idx="962">
                        <c:v>2</c:v>
                      </c:pt>
                      <c:pt idx="963">
                        <c:v>3</c:v>
                      </c:pt>
                      <c:pt idx="964">
                        <c:v>4</c:v>
                      </c:pt>
                      <c:pt idx="965">
                        <c:v>5</c:v>
                      </c:pt>
                      <c:pt idx="966">
                        <c:v>6</c:v>
                      </c:pt>
                      <c:pt idx="967">
                        <c:v>7</c:v>
                      </c:pt>
                      <c:pt idx="968">
                        <c:v>8</c:v>
                      </c:pt>
                      <c:pt idx="969">
                        <c:v>9</c:v>
                      </c:pt>
                      <c:pt idx="970">
                        <c:v>10</c:v>
                      </c:pt>
                      <c:pt idx="971">
                        <c:v>11</c:v>
                      </c:pt>
                      <c:pt idx="972">
                        <c:v>12</c:v>
                      </c:pt>
                      <c:pt idx="973">
                        <c:v>13</c:v>
                      </c:pt>
                      <c:pt idx="974">
                        <c:v>14</c:v>
                      </c:pt>
                      <c:pt idx="975">
                        <c:v>15</c:v>
                      </c:pt>
                      <c:pt idx="976">
                        <c:v>16</c:v>
                      </c:pt>
                      <c:pt idx="977">
                        <c:v>17</c:v>
                      </c:pt>
                      <c:pt idx="978">
                        <c:v>18</c:v>
                      </c:pt>
                      <c:pt idx="979">
                        <c:v>19</c:v>
                      </c:pt>
                      <c:pt idx="980">
                        <c:v>20</c:v>
                      </c:pt>
                      <c:pt idx="981">
                        <c:v>21</c:v>
                      </c:pt>
                      <c:pt idx="982">
                        <c:v>22</c:v>
                      </c:pt>
                      <c:pt idx="983">
                        <c:v>23</c:v>
                      </c:pt>
                      <c:pt idx="984">
                        <c:v>0</c:v>
                      </c:pt>
                      <c:pt idx="985">
                        <c:v>1</c:v>
                      </c:pt>
                      <c:pt idx="986">
                        <c:v>2</c:v>
                      </c:pt>
                      <c:pt idx="987">
                        <c:v>3</c:v>
                      </c:pt>
                      <c:pt idx="988">
                        <c:v>4</c:v>
                      </c:pt>
                      <c:pt idx="989">
                        <c:v>5</c:v>
                      </c:pt>
                      <c:pt idx="990">
                        <c:v>6</c:v>
                      </c:pt>
                      <c:pt idx="991">
                        <c:v>7</c:v>
                      </c:pt>
                      <c:pt idx="992">
                        <c:v>8</c:v>
                      </c:pt>
                      <c:pt idx="993">
                        <c:v>9</c:v>
                      </c:pt>
                      <c:pt idx="994">
                        <c:v>10</c:v>
                      </c:pt>
                      <c:pt idx="995">
                        <c:v>11</c:v>
                      </c:pt>
                      <c:pt idx="996">
                        <c:v>12</c:v>
                      </c:pt>
                      <c:pt idx="997">
                        <c:v>13</c:v>
                      </c:pt>
                      <c:pt idx="998">
                        <c:v>14</c:v>
                      </c:pt>
                      <c:pt idx="999">
                        <c:v>15</c:v>
                      </c:pt>
                      <c:pt idx="1000">
                        <c:v>16</c:v>
                      </c:pt>
                      <c:pt idx="1001">
                        <c:v>17</c:v>
                      </c:pt>
                      <c:pt idx="1002">
                        <c:v>18</c:v>
                      </c:pt>
                      <c:pt idx="1003">
                        <c:v>19</c:v>
                      </c:pt>
                      <c:pt idx="1004">
                        <c:v>20</c:v>
                      </c:pt>
                      <c:pt idx="1005">
                        <c:v>21</c:v>
                      </c:pt>
                      <c:pt idx="1006">
                        <c:v>22</c:v>
                      </c:pt>
                      <c:pt idx="1007">
                        <c:v>23</c:v>
                      </c:pt>
                      <c:pt idx="1008">
                        <c:v>0</c:v>
                      </c:pt>
                      <c:pt idx="1009">
                        <c:v>1</c:v>
                      </c:pt>
                      <c:pt idx="1010">
                        <c:v>2</c:v>
                      </c:pt>
                      <c:pt idx="1011">
                        <c:v>3</c:v>
                      </c:pt>
                      <c:pt idx="1012">
                        <c:v>4</c:v>
                      </c:pt>
                      <c:pt idx="1013">
                        <c:v>5</c:v>
                      </c:pt>
                      <c:pt idx="1014">
                        <c:v>6</c:v>
                      </c:pt>
                      <c:pt idx="1015">
                        <c:v>7</c:v>
                      </c:pt>
                      <c:pt idx="1016">
                        <c:v>8</c:v>
                      </c:pt>
                      <c:pt idx="1017">
                        <c:v>9</c:v>
                      </c:pt>
                      <c:pt idx="1018">
                        <c:v>10</c:v>
                      </c:pt>
                      <c:pt idx="1019">
                        <c:v>11</c:v>
                      </c:pt>
                      <c:pt idx="1020">
                        <c:v>12</c:v>
                      </c:pt>
                      <c:pt idx="1021">
                        <c:v>13</c:v>
                      </c:pt>
                      <c:pt idx="1022">
                        <c:v>14</c:v>
                      </c:pt>
                      <c:pt idx="1023">
                        <c:v>15</c:v>
                      </c:pt>
                      <c:pt idx="1024">
                        <c:v>16</c:v>
                      </c:pt>
                      <c:pt idx="1025">
                        <c:v>17</c:v>
                      </c:pt>
                      <c:pt idx="1026">
                        <c:v>18</c:v>
                      </c:pt>
                      <c:pt idx="1027">
                        <c:v>19</c:v>
                      </c:pt>
                      <c:pt idx="1028">
                        <c:v>20</c:v>
                      </c:pt>
                      <c:pt idx="1029">
                        <c:v>21</c:v>
                      </c:pt>
                      <c:pt idx="1030">
                        <c:v>22</c:v>
                      </c:pt>
                      <c:pt idx="1031">
                        <c:v>23</c:v>
                      </c:pt>
                      <c:pt idx="1032">
                        <c:v>0</c:v>
                      </c:pt>
                      <c:pt idx="1033">
                        <c:v>1</c:v>
                      </c:pt>
                      <c:pt idx="1034">
                        <c:v>2</c:v>
                      </c:pt>
                      <c:pt idx="1035">
                        <c:v>3</c:v>
                      </c:pt>
                      <c:pt idx="1036">
                        <c:v>4</c:v>
                      </c:pt>
                      <c:pt idx="1037">
                        <c:v>5</c:v>
                      </c:pt>
                      <c:pt idx="1038">
                        <c:v>6</c:v>
                      </c:pt>
                      <c:pt idx="1039">
                        <c:v>7</c:v>
                      </c:pt>
                      <c:pt idx="1040">
                        <c:v>8</c:v>
                      </c:pt>
                      <c:pt idx="1041">
                        <c:v>9</c:v>
                      </c:pt>
                      <c:pt idx="1042">
                        <c:v>10</c:v>
                      </c:pt>
                      <c:pt idx="1043">
                        <c:v>11</c:v>
                      </c:pt>
                      <c:pt idx="1044">
                        <c:v>12</c:v>
                      </c:pt>
                      <c:pt idx="1045">
                        <c:v>13</c:v>
                      </c:pt>
                      <c:pt idx="1046">
                        <c:v>14</c:v>
                      </c:pt>
                      <c:pt idx="1047">
                        <c:v>15</c:v>
                      </c:pt>
                      <c:pt idx="1048">
                        <c:v>16</c:v>
                      </c:pt>
                      <c:pt idx="1049">
                        <c:v>17</c:v>
                      </c:pt>
                      <c:pt idx="1050">
                        <c:v>18</c:v>
                      </c:pt>
                      <c:pt idx="1051">
                        <c:v>19</c:v>
                      </c:pt>
                      <c:pt idx="1052">
                        <c:v>20</c:v>
                      </c:pt>
                      <c:pt idx="1053">
                        <c:v>21</c:v>
                      </c:pt>
                      <c:pt idx="1054">
                        <c:v>22</c:v>
                      </c:pt>
                      <c:pt idx="1055">
                        <c:v>23</c:v>
                      </c:pt>
                      <c:pt idx="1056">
                        <c:v>0</c:v>
                      </c:pt>
                      <c:pt idx="1057">
                        <c:v>1</c:v>
                      </c:pt>
                      <c:pt idx="1058">
                        <c:v>2</c:v>
                      </c:pt>
                      <c:pt idx="1059">
                        <c:v>3</c:v>
                      </c:pt>
                      <c:pt idx="1060">
                        <c:v>4</c:v>
                      </c:pt>
                      <c:pt idx="1061">
                        <c:v>5</c:v>
                      </c:pt>
                      <c:pt idx="1062">
                        <c:v>6</c:v>
                      </c:pt>
                      <c:pt idx="1063">
                        <c:v>7</c:v>
                      </c:pt>
                      <c:pt idx="1064">
                        <c:v>8</c:v>
                      </c:pt>
                      <c:pt idx="1065">
                        <c:v>9</c:v>
                      </c:pt>
                      <c:pt idx="1066">
                        <c:v>10</c:v>
                      </c:pt>
                      <c:pt idx="1067">
                        <c:v>11</c:v>
                      </c:pt>
                      <c:pt idx="1068">
                        <c:v>12</c:v>
                      </c:pt>
                      <c:pt idx="1069">
                        <c:v>13</c:v>
                      </c:pt>
                      <c:pt idx="1070">
                        <c:v>14</c:v>
                      </c:pt>
                      <c:pt idx="1071">
                        <c:v>15</c:v>
                      </c:pt>
                      <c:pt idx="1072">
                        <c:v>16</c:v>
                      </c:pt>
                      <c:pt idx="1073">
                        <c:v>17</c:v>
                      </c:pt>
                      <c:pt idx="1074">
                        <c:v>18</c:v>
                      </c:pt>
                      <c:pt idx="1075">
                        <c:v>19</c:v>
                      </c:pt>
                      <c:pt idx="1076">
                        <c:v>20</c:v>
                      </c:pt>
                      <c:pt idx="1077">
                        <c:v>21</c:v>
                      </c:pt>
                      <c:pt idx="1078">
                        <c:v>22</c:v>
                      </c:pt>
                      <c:pt idx="1079">
                        <c:v>23</c:v>
                      </c:pt>
                      <c:pt idx="1080">
                        <c:v>0</c:v>
                      </c:pt>
                      <c:pt idx="1081">
                        <c:v>1</c:v>
                      </c:pt>
                      <c:pt idx="1082">
                        <c:v>2</c:v>
                      </c:pt>
                      <c:pt idx="1083">
                        <c:v>3</c:v>
                      </c:pt>
                      <c:pt idx="1084">
                        <c:v>4</c:v>
                      </c:pt>
                      <c:pt idx="1085">
                        <c:v>5</c:v>
                      </c:pt>
                      <c:pt idx="1086">
                        <c:v>6</c:v>
                      </c:pt>
                      <c:pt idx="1087">
                        <c:v>7</c:v>
                      </c:pt>
                      <c:pt idx="1088">
                        <c:v>8</c:v>
                      </c:pt>
                      <c:pt idx="1089">
                        <c:v>9</c:v>
                      </c:pt>
                      <c:pt idx="1090">
                        <c:v>10</c:v>
                      </c:pt>
                      <c:pt idx="1091">
                        <c:v>11</c:v>
                      </c:pt>
                      <c:pt idx="1092">
                        <c:v>12</c:v>
                      </c:pt>
                      <c:pt idx="1093">
                        <c:v>13</c:v>
                      </c:pt>
                      <c:pt idx="1094">
                        <c:v>14</c:v>
                      </c:pt>
                      <c:pt idx="1095">
                        <c:v>15</c:v>
                      </c:pt>
                      <c:pt idx="1096">
                        <c:v>16</c:v>
                      </c:pt>
                      <c:pt idx="1097">
                        <c:v>17</c:v>
                      </c:pt>
                      <c:pt idx="1098">
                        <c:v>18</c:v>
                      </c:pt>
                      <c:pt idx="1099">
                        <c:v>19</c:v>
                      </c:pt>
                      <c:pt idx="1100">
                        <c:v>20</c:v>
                      </c:pt>
                      <c:pt idx="1101">
                        <c:v>21</c:v>
                      </c:pt>
                      <c:pt idx="1102">
                        <c:v>22</c:v>
                      </c:pt>
                      <c:pt idx="1103">
                        <c:v>23</c:v>
                      </c:pt>
                      <c:pt idx="1104">
                        <c:v>0</c:v>
                      </c:pt>
                      <c:pt idx="1105">
                        <c:v>1</c:v>
                      </c:pt>
                      <c:pt idx="1106">
                        <c:v>2</c:v>
                      </c:pt>
                      <c:pt idx="1107">
                        <c:v>3</c:v>
                      </c:pt>
                      <c:pt idx="1108">
                        <c:v>4</c:v>
                      </c:pt>
                      <c:pt idx="1109">
                        <c:v>5</c:v>
                      </c:pt>
                      <c:pt idx="1110">
                        <c:v>6</c:v>
                      </c:pt>
                      <c:pt idx="1111">
                        <c:v>7</c:v>
                      </c:pt>
                      <c:pt idx="1112">
                        <c:v>8</c:v>
                      </c:pt>
                      <c:pt idx="1113">
                        <c:v>9</c:v>
                      </c:pt>
                      <c:pt idx="1114">
                        <c:v>10</c:v>
                      </c:pt>
                      <c:pt idx="1115">
                        <c:v>11</c:v>
                      </c:pt>
                      <c:pt idx="1116">
                        <c:v>12</c:v>
                      </c:pt>
                      <c:pt idx="1117">
                        <c:v>13</c:v>
                      </c:pt>
                      <c:pt idx="1118">
                        <c:v>14</c:v>
                      </c:pt>
                      <c:pt idx="1119">
                        <c:v>15</c:v>
                      </c:pt>
                      <c:pt idx="1120">
                        <c:v>16</c:v>
                      </c:pt>
                      <c:pt idx="1121">
                        <c:v>17</c:v>
                      </c:pt>
                      <c:pt idx="1122">
                        <c:v>18</c:v>
                      </c:pt>
                      <c:pt idx="1123">
                        <c:v>19</c:v>
                      </c:pt>
                      <c:pt idx="1124">
                        <c:v>20</c:v>
                      </c:pt>
                      <c:pt idx="1125">
                        <c:v>21</c:v>
                      </c:pt>
                      <c:pt idx="1126">
                        <c:v>22</c:v>
                      </c:pt>
                      <c:pt idx="1127">
                        <c:v>23</c:v>
                      </c:pt>
                      <c:pt idx="1128">
                        <c:v>0</c:v>
                      </c:pt>
                      <c:pt idx="1129">
                        <c:v>1</c:v>
                      </c:pt>
                      <c:pt idx="1130">
                        <c:v>2</c:v>
                      </c:pt>
                      <c:pt idx="1131">
                        <c:v>3</c:v>
                      </c:pt>
                      <c:pt idx="1132">
                        <c:v>4</c:v>
                      </c:pt>
                      <c:pt idx="1133">
                        <c:v>5</c:v>
                      </c:pt>
                      <c:pt idx="1134">
                        <c:v>6</c:v>
                      </c:pt>
                      <c:pt idx="1135">
                        <c:v>7</c:v>
                      </c:pt>
                      <c:pt idx="1136">
                        <c:v>8</c:v>
                      </c:pt>
                      <c:pt idx="1137">
                        <c:v>9</c:v>
                      </c:pt>
                      <c:pt idx="1138">
                        <c:v>10</c:v>
                      </c:pt>
                      <c:pt idx="1139">
                        <c:v>11</c:v>
                      </c:pt>
                      <c:pt idx="1140">
                        <c:v>12</c:v>
                      </c:pt>
                      <c:pt idx="1141">
                        <c:v>13</c:v>
                      </c:pt>
                      <c:pt idx="1142">
                        <c:v>14</c:v>
                      </c:pt>
                      <c:pt idx="1143">
                        <c:v>15</c:v>
                      </c:pt>
                      <c:pt idx="1144">
                        <c:v>16</c:v>
                      </c:pt>
                      <c:pt idx="1145">
                        <c:v>17</c:v>
                      </c:pt>
                      <c:pt idx="1146">
                        <c:v>18</c:v>
                      </c:pt>
                      <c:pt idx="1147">
                        <c:v>19</c:v>
                      </c:pt>
                      <c:pt idx="1148">
                        <c:v>20</c:v>
                      </c:pt>
                      <c:pt idx="1149">
                        <c:v>21</c:v>
                      </c:pt>
                      <c:pt idx="1150">
                        <c:v>22</c:v>
                      </c:pt>
                      <c:pt idx="1151">
                        <c:v>23</c:v>
                      </c:pt>
                      <c:pt idx="1152">
                        <c:v>0</c:v>
                      </c:pt>
                      <c:pt idx="1153">
                        <c:v>1</c:v>
                      </c:pt>
                      <c:pt idx="1154">
                        <c:v>2</c:v>
                      </c:pt>
                      <c:pt idx="1155">
                        <c:v>3</c:v>
                      </c:pt>
                      <c:pt idx="1156">
                        <c:v>4</c:v>
                      </c:pt>
                      <c:pt idx="1157">
                        <c:v>5</c:v>
                      </c:pt>
                      <c:pt idx="1158">
                        <c:v>6</c:v>
                      </c:pt>
                      <c:pt idx="1159">
                        <c:v>7</c:v>
                      </c:pt>
                      <c:pt idx="1160">
                        <c:v>8</c:v>
                      </c:pt>
                      <c:pt idx="1161">
                        <c:v>9</c:v>
                      </c:pt>
                      <c:pt idx="1162">
                        <c:v>10</c:v>
                      </c:pt>
                      <c:pt idx="1163">
                        <c:v>11</c:v>
                      </c:pt>
                      <c:pt idx="1164">
                        <c:v>12</c:v>
                      </c:pt>
                      <c:pt idx="1165">
                        <c:v>13</c:v>
                      </c:pt>
                      <c:pt idx="1166">
                        <c:v>14</c:v>
                      </c:pt>
                      <c:pt idx="1167">
                        <c:v>15</c:v>
                      </c:pt>
                      <c:pt idx="1168">
                        <c:v>16</c:v>
                      </c:pt>
                      <c:pt idx="1169">
                        <c:v>17</c:v>
                      </c:pt>
                      <c:pt idx="1170">
                        <c:v>18</c:v>
                      </c:pt>
                      <c:pt idx="1171">
                        <c:v>19</c:v>
                      </c:pt>
                      <c:pt idx="1172">
                        <c:v>20</c:v>
                      </c:pt>
                      <c:pt idx="1173">
                        <c:v>21</c:v>
                      </c:pt>
                      <c:pt idx="1174">
                        <c:v>22</c:v>
                      </c:pt>
                      <c:pt idx="1175">
                        <c:v>23</c:v>
                      </c:pt>
                      <c:pt idx="1176">
                        <c:v>0</c:v>
                      </c:pt>
                      <c:pt idx="1177">
                        <c:v>1</c:v>
                      </c:pt>
                      <c:pt idx="1178">
                        <c:v>2</c:v>
                      </c:pt>
                      <c:pt idx="1179">
                        <c:v>3</c:v>
                      </c:pt>
                      <c:pt idx="1180">
                        <c:v>4</c:v>
                      </c:pt>
                      <c:pt idx="1181">
                        <c:v>5</c:v>
                      </c:pt>
                      <c:pt idx="1182">
                        <c:v>6</c:v>
                      </c:pt>
                      <c:pt idx="1183">
                        <c:v>7</c:v>
                      </c:pt>
                      <c:pt idx="1184">
                        <c:v>8</c:v>
                      </c:pt>
                      <c:pt idx="1185">
                        <c:v>9</c:v>
                      </c:pt>
                      <c:pt idx="1186">
                        <c:v>10</c:v>
                      </c:pt>
                      <c:pt idx="1187">
                        <c:v>11</c:v>
                      </c:pt>
                      <c:pt idx="1188">
                        <c:v>12</c:v>
                      </c:pt>
                      <c:pt idx="1189">
                        <c:v>13</c:v>
                      </c:pt>
                      <c:pt idx="1190">
                        <c:v>14</c:v>
                      </c:pt>
                      <c:pt idx="1191">
                        <c:v>15</c:v>
                      </c:pt>
                      <c:pt idx="1192">
                        <c:v>16</c:v>
                      </c:pt>
                      <c:pt idx="1193">
                        <c:v>17</c:v>
                      </c:pt>
                      <c:pt idx="1194">
                        <c:v>18</c:v>
                      </c:pt>
                      <c:pt idx="1195">
                        <c:v>19</c:v>
                      </c:pt>
                      <c:pt idx="1196">
                        <c:v>20</c:v>
                      </c:pt>
                      <c:pt idx="1197">
                        <c:v>21</c:v>
                      </c:pt>
                      <c:pt idx="1198">
                        <c:v>22</c:v>
                      </c:pt>
                      <c:pt idx="1199">
                        <c:v>23</c:v>
                      </c:pt>
                      <c:pt idx="1200">
                        <c:v>0</c:v>
                      </c:pt>
                      <c:pt idx="1201">
                        <c:v>1</c:v>
                      </c:pt>
                      <c:pt idx="1202">
                        <c:v>2</c:v>
                      </c:pt>
                      <c:pt idx="1203">
                        <c:v>3</c:v>
                      </c:pt>
                      <c:pt idx="1204">
                        <c:v>4</c:v>
                      </c:pt>
                      <c:pt idx="1205">
                        <c:v>5</c:v>
                      </c:pt>
                      <c:pt idx="1206">
                        <c:v>6</c:v>
                      </c:pt>
                      <c:pt idx="1207">
                        <c:v>7</c:v>
                      </c:pt>
                      <c:pt idx="1208">
                        <c:v>8</c:v>
                      </c:pt>
                      <c:pt idx="1209">
                        <c:v>9</c:v>
                      </c:pt>
                      <c:pt idx="1210">
                        <c:v>10</c:v>
                      </c:pt>
                      <c:pt idx="1211">
                        <c:v>11</c:v>
                      </c:pt>
                      <c:pt idx="1212">
                        <c:v>12</c:v>
                      </c:pt>
                      <c:pt idx="1213">
                        <c:v>13</c:v>
                      </c:pt>
                      <c:pt idx="1214">
                        <c:v>14</c:v>
                      </c:pt>
                      <c:pt idx="1215">
                        <c:v>15</c:v>
                      </c:pt>
                      <c:pt idx="1216">
                        <c:v>16</c:v>
                      </c:pt>
                      <c:pt idx="1217">
                        <c:v>17</c:v>
                      </c:pt>
                      <c:pt idx="1218">
                        <c:v>18</c:v>
                      </c:pt>
                      <c:pt idx="1219">
                        <c:v>19</c:v>
                      </c:pt>
                      <c:pt idx="1220">
                        <c:v>20</c:v>
                      </c:pt>
                      <c:pt idx="1221">
                        <c:v>21</c:v>
                      </c:pt>
                      <c:pt idx="1222">
                        <c:v>22</c:v>
                      </c:pt>
                      <c:pt idx="1223">
                        <c:v>23</c:v>
                      </c:pt>
                      <c:pt idx="1224">
                        <c:v>0</c:v>
                      </c:pt>
                      <c:pt idx="1225">
                        <c:v>1</c:v>
                      </c:pt>
                      <c:pt idx="1226">
                        <c:v>2</c:v>
                      </c:pt>
                      <c:pt idx="1227">
                        <c:v>3</c:v>
                      </c:pt>
                      <c:pt idx="1228">
                        <c:v>4</c:v>
                      </c:pt>
                      <c:pt idx="1229">
                        <c:v>5</c:v>
                      </c:pt>
                      <c:pt idx="1230">
                        <c:v>6</c:v>
                      </c:pt>
                      <c:pt idx="1231">
                        <c:v>7</c:v>
                      </c:pt>
                      <c:pt idx="1232">
                        <c:v>8</c:v>
                      </c:pt>
                      <c:pt idx="1233">
                        <c:v>9</c:v>
                      </c:pt>
                      <c:pt idx="1234">
                        <c:v>10</c:v>
                      </c:pt>
                      <c:pt idx="1235">
                        <c:v>11</c:v>
                      </c:pt>
                      <c:pt idx="1236">
                        <c:v>12</c:v>
                      </c:pt>
                      <c:pt idx="1237">
                        <c:v>13</c:v>
                      </c:pt>
                      <c:pt idx="1238">
                        <c:v>14</c:v>
                      </c:pt>
                      <c:pt idx="1239">
                        <c:v>15</c:v>
                      </c:pt>
                      <c:pt idx="1240">
                        <c:v>16</c:v>
                      </c:pt>
                      <c:pt idx="1241">
                        <c:v>17</c:v>
                      </c:pt>
                      <c:pt idx="1242">
                        <c:v>18</c:v>
                      </c:pt>
                      <c:pt idx="1243">
                        <c:v>19</c:v>
                      </c:pt>
                      <c:pt idx="1244">
                        <c:v>20</c:v>
                      </c:pt>
                      <c:pt idx="1245">
                        <c:v>21</c:v>
                      </c:pt>
                      <c:pt idx="1246">
                        <c:v>22</c:v>
                      </c:pt>
                      <c:pt idx="1247">
                        <c:v>23</c:v>
                      </c:pt>
                      <c:pt idx="1248">
                        <c:v>0</c:v>
                      </c:pt>
                      <c:pt idx="1249">
                        <c:v>1</c:v>
                      </c:pt>
                      <c:pt idx="1250">
                        <c:v>2</c:v>
                      </c:pt>
                      <c:pt idx="1251">
                        <c:v>3</c:v>
                      </c:pt>
                      <c:pt idx="1252">
                        <c:v>4</c:v>
                      </c:pt>
                      <c:pt idx="1253">
                        <c:v>5</c:v>
                      </c:pt>
                      <c:pt idx="1254">
                        <c:v>6</c:v>
                      </c:pt>
                      <c:pt idx="1255">
                        <c:v>7</c:v>
                      </c:pt>
                      <c:pt idx="1256">
                        <c:v>8</c:v>
                      </c:pt>
                      <c:pt idx="1257">
                        <c:v>9</c:v>
                      </c:pt>
                      <c:pt idx="1258">
                        <c:v>10</c:v>
                      </c:pt>
                      <c:pt idx="1259">
                        <c:v>11</c:v>
                      </c:pt>
                      <c:pt idx="1260">
                        <c:v>12</c:v>
                      </c:pt>
                      <c:pt idx="1261">
                        <c:v>13</c:v>
                      </c:pt>
                      <c:pt idx="1262">
                        <c:v>14</c:v>
                      </c:pt>
                      <c:pt idx="1263">
                        <c:v>15</c:v>
                      </c:pt>
                      <c:pt idx="1264">
                        <c:v>16</c:v>
                      </c:pt>
                      <c:pt idx="1265">
                        <c:v>17</c:v>
                      </c:pt>
                      <c:pt idx="1266">
                        <c:v>18</c:v>
                      </c:pt>
                      <c:pt idx="1267">
                        <c:v>19</c:v>
                      </c:pt>
                      <c:pt idx="1268">
                        <c:v>20</c:v>
                      </c:pt>
                      <c:pt idx="1269">
                        <c:v>21</c:v>
                      </c:pt>
                      <c:pt idx="1270">
                        <c:v>22</c:v>
                      </c:pt>
                      <c:pt idx="1271">
                        <c:v>23</c:v>
                      </c:pt>
                      <c:pt idx="1272">
                        <c:v>0</c:v>
                      </c:pt>
                      <c:pt idx="1273">
                        <c:v>1</c:v>
                      </c:pt>
                      <c:pt idx="1274">
                        <c:v>2</c:v>
                      </c:pt>
                      <c:pt idx="1275">
                        <c:v>3</c:v>
                      </c:pt>
                      <c:pt idx="1276">
                        <c:v>4</c:v>
                      </c:pt>
                      <c:pt idx="1277">
                        <c:v>5</c:v>
                      </c:pt>
                      <c:pt idx="1278">
                        <c:v>6</c:v>
                      </c:pt>
                      <c:pt idx="1279">
                        <c:v>7</c:v>
                      </c:pt>
                      <c:pt idx="1280">
                        <c:v>8</c:v>
                      </c:pt>
                      <c:pt idx="1281">
                        <c:v>9</c:v>
                      </c:pt>
                      <c:pt idx="1282">
                        <c:v>10</c:v>
                      </c:pt>
                      <c:pt idx="1283">
                        <c:v>11</c:v>
                      </c:pt>
                      <c:pt idx="1284">
                        <c:v>12</c:v>
                      </c:pt>
                      <c:pt idx="1285">
                        <c:v>13</c:v>
                      </c:pt>
                      <c:pt idx="1286">
                        <c:v>14</c:v>
                      </c:pt>
                      <c:pt idx="1287">
                        <c:v>15</c:v>
                      </c:pt>
                      <c:pt idx="1288">
                        <c:v>16</c:v>
                      </c:pt>
                      <c:pt idx="1289">
                        <c:v>17</c:v>
                      </c:pt>
                      <c:pt idx="1290">
                        <c:v>18</c:v>
                      </c:pt>
                      <c:pt idx="1291">
                        <c:v>19</c:v>
                      </c:pt>
                      <c:pt idx="1292">
                        <c:v>20</c:v>
                      </c:pt>
                      <c:pt idx="1293">
                        <c:v>21</c:v>
                      </c:pt>
                      <c:pt idx="1294">
                        <c:v>22</c:v>
                      </c:pt>
                      <c:pt idx="1295">
                        <c:v>23</c:v>
                      </c:pt>
                      <c:pt idx="1296">
                        <c:v>0</c:v>
                      </c:pt>
                      <c:pt idx="1297">
                        <c:v>1</c:v>
                      </c:pt>
                      <c:pt idx="1298">
                        <c:v>2</c:v>
                      </c:pt>
                      <c:pt idx="1299">
                        <c:v>3</c:v>
                      </c:pt>
                      <c:pt idx="1300">
                        <c:v>4</c:v>
                      </c:pt>
                      <c:pt idx="1301">
                        <c:v>5</c:v>
                      </c:pt>
                      <c:pt idx="1302">
                        <c:v>6</c:v>
                      </c:pt>
                      <c:pt idx="1303">
                        <c:v>7</c:v>
                      </c:pt>
                      <c:pt idx="1304">
                        <c:v>8</c:v>
                      </c:pt>
                      <c:pt idx="1305">
                        <c:v>9</c:v>
                      </c:pt>
                      <c:pt idx="1306">
                        <c:v>10</c:v>
                      </c:pt>
                      <c:pt idx="1307">
                        <c:v>11</c:v>
                      </c:pt>
                      <c:pt idx="1308">
                        <c:v>12</c:v>
                      </c:pt>
                      <c:pt idx="1309">
                        <c:v>13</c:v>
                      </c:pt>
                      <c:pt idx="1310">
                        <c:v>14</c:v>
                      </c:pt>
                      <c:pt idx="1311">
                        <c:v>15</c:v>
                      </c:pt>
                      <c:pt idx="1312">
                        <c:v>16</c:v>
                      </c:pt>
                      <c:pt idx="1313">
                        <c:v>17</c:v>
                      </c:pt>
                      <c:pt idx="1314">
                        <c:v>18</c:v>
                      </c:pt>
                      <c:pt idx="1315">
                        <c:v>19</c:v>
                      </c:pt>
                      <c:pt idx="1316">
                        <c:v>20</c:v>
                      </c:pt>
                      <c:pt idx="1317">
                        <c:v>21</c:v>
                      </c:pt>
                      <c:pt idx="1318">
                        <c:v>22</c:v>
                      </c:pt>
                      <c:pt idx="1319">
                        <c:v>23</c:v>
                      </c:pt>
                      <c:pt idx="1320">
                        <c:v>0</c:v>
                      </c:pt>
                      <c:pt idx="1321">
                        <c:v>1</c:v>
                      </c:pt>
                      <c:pt idx="1322">
                        <c:v>2</c:v>
                      </c:pt>
                      <c:pt idx="1323">
                        <c:v>3</c:v>
                      </c:pt>
                      <c:pt idx="1324">
                        <c:v>4</c:v>
                      </c:pt>
                      <c:pt idx="1325">
                        <c:v>5</c:v>
                      </c:pt>
                      <c:pt idx="1326">
                        <c:v>6</c:v>
                      </c:pt>
                      <c:pt idx="1327">
                        <c:v>7</c:v>
                      </c:pt>
                      <c:pt idx="1328">
                        <c:v>8</c:v>
                      </c:pt>
                      <c:pt idx="1329">
                        <c:v>9</c:v>
                      </c:pt>
                      <c:pt idx="1330">
                        <c:v>10</c:v>
                      </c:pt>
                      <c:pt idx="1331">
                        <c:v>11</c:v>
                      </c:pt>
                      <c:pt idx="1332">
                        <c:v>12</c:v>
                      </c:pt>
                      <c:pt idx="1333">
                        <c:v>13</c:v>
                      </c:pt>
                      <c:pt idx="1334">
                        <c:v>14</c:v>
                      </c:pt>
                      <c:pt idx="1335">
                        <c:v>15</c:v>
                      </c:pt>
                      <c:pt idx="1336">
                        <c:v>16</c:v>
                      </c:pt>
                      <c:pt idx="1337">
                        <c:v>17</c:v>
                      </c:pt>
                      <c:pt idx="1338">
                        <c:v>18</c:v>
                      </c:pt>
                      <c:pt idx="1339">
                        <c:v>19</c:v>
                      </c:pt>
                      <c:pt idx="1340">
                        <c:v>20</c:v>
                      </c:pt>
                      <c:pt idx="1341">
                        <c:v>21</c:v>
                      </c:pt>
                      <c:pt idx="1342">
                        <c:v>22</c:v>
                      </c:pt>
                      <c:pt idx="1343">
                        <c:v>23</c:v>
                      </c:pt>
                      <c:pt idx="1344">
                        <c:v>0</c:v>
                      </c:pt>
                      <c:pt idx="1345">
                        <c:v>1</c:v>
                      </c:pt>
                      <c:pt idx="1346">
                        <c:v>2</c:v>
                      </c:pt>
                      <c:pt idx="1347">
                        <c:v>3</c:v>
                      </c:pt>
                      <c:pt idx="1348">
                        <c:v>4</c:v>
                      </c:pt>
                      <c:pt idx="1349">
                        <c:v>5</c:v>
                      </c:pt>
                      <c:pt idx="1350">
                        <c:v>6</c:v>
                      </c:pt>
                      <c:pt idx="1351">
                        <c:v>7</c:v>
                      </c:pt>
                      <c:pt idx="1352">
                        <c:v>8</c:v>
                      </c:pt>
                      <c:pt idx="1353">
                        <c:v>9</c:v>
                      </c:pt>
                      <c:pt idx="1354">
                        <c:v>10</c:v>
                      </c:pt>
                      <c:pt idx="1355">
                        <c:v>11</c:v>
                      </c:pt>
                      <c:pt idx="1356">
                        <c:v>12</c:v>
                      </c:pt>
                      <c:pt idx="1357">
                        <c:v>13</c:v>
                      </c:pt>
                      <c:pt idx="1358">
                        <c:v>14</c:v>
                      </c:pt>
                      <c:pt idx="1359">
                        <c:v>15</c:v>
                      </c:pt>
                      <c:pt idx="1360">
                        <c:v>16</c:v>
                      </c:pt>
                      <c:pt idx="1361">
                        <c:v>17</c:v>
                      </c:pt>
                      <c:pt idx="1362">
                        <c:v>18</c:v>
                      </c:pt>
                      <c:pt idx="1363">
                        <c:v>19</c:v>
                      </c:pt>
                      <c:pt idx="1364">
                        <c:v>20</c:v>
                      </c:pt>
                      <c:pt idx="1365">
                        <c:v>21</c:v>
                      </c:pt>
                      <c:pt idx="1366">
                        <c:v>22</c:v>
                      </c:pt>
                      <c:pt idx="1367">
                        <c:v>23</c:v>
                      </c:pt>
                      <c:pt idx="1368">
                        <c:v>0</c:v>
                      </c:pt>
                      <c:pt idx="1369">
                        <c:v>1</c:v>
                      </c:pt>
                      <c:pt idx="1370">
                        <c:v>2</c:v>
                      </c:pt>
                      <c:pt idx="1371">
                        <c:v>3</c:v>
                      </c:pt>
                      <c:pt idx="1372">
                        <c:v>4</c:v>
                      </c:pt>
                      <c:pt idx="1373">
                        <c:v>5</c:v>
                      </c:pt>
                      <c:pt idx="1374">
                        <c:v>6</c:v>
                      </c:pt>
                      <c:pt idx="1375">
                        <c:v>7</c:v>
                      </c:pt>
                      <c:pt idx="1376">
                        <c:v>8</c:v>
                      </c:pt>
                      <c:pt idx="1377">
                        <c:v>9</c:v>
                      </c:pt>
                      <c:pt idx="1378">
                        <c:v>10</c:v>
                      </c:pt>
                      <c:pt idx="1379">
                        <c:v>11</c:v>
                      </c:pt>
                      <c:pt idx="1380">
                        <c:v>12</c:v>
                      </c:pt>
                      <c:pt idx="1381">
                        <c:v>13</c:v>
                      </c:pt>
                      <c:pt idx="1382">
                        <c:v>14</c:v>
                      </c:pt>
                      <c:pt idx="1383">
                        <c:v>15</c:v>
                      </c:pt>
                      <c:pt idx="1384">
                        <c:v>16</c:v>
                      </c:pt>
                      <c:pt idx="1385">
                        <c:v>17</c:v>
                      </c:pt>
                      <c:pt idx="1386">
                        <c:v>18</c:v>
                      </c:pt>
                      <c:pt idx="1387">
                        <c:v>19</c:v>
                      </c:pt>
                      <c:pt idx="1388">
                        <c:v>20</c:v>
                      </c:pt>
                      <c:pt idx="1389">
                        <c:v>21</c:v>
                      </c:pt>
                      <c:pt idx="1390">
                        <c:v>22</c:v>
                      </c:pt>
                      <c:pt idx="1391">
                        <c:v>23</c:v>
                      </c:pt>
                      <c:pt idx="1392">
                        <c:v>0</c:v>
                      </c:pt>
                      <c:pt idx="1393">
                        <c:v>1</c:v>
                      </c:pt>
                      <c:pt idx="1394">
                        <c:v>2</c:v>
                      </c:pt>
                      <c:pt idx="1395">
                        <c:v>3</c:v>
                      </c:pt>
                      <c:pt idx="1396">
                        <c:v>4</c:v>
                      </c:pt>
                      <c:pt idx="1397">
                        <c:v>5</c:v>
                      </c:pt>
                      <c:pt idx="1398">
                        <c:v>6</c:v>
                      </c:pt>
                      <c:pt idx="1399">
                        <c:v>7</c:v>
                      </c:pt>
                      <c:pt idx="1400">
                        <c:v>8</c:v>
                      </c:pt>
                      <c:pt idx="1401">
                        <c:v>9</c:v>
                      </c:pt>
                      <c:pt idx="1402">
                        <c:v>10</c:v>
                      </c:pt>
                      <c:pt idx="1403">
                        <c:v>11</c:v>
                      </c:pt>
                      <c:pt idx="1404">
                        <c:v>12</c:v>
                      </c:pt>
                      <c:pt idx="1405">
                        <c:v>13</c:v>
                      </c:pt>
                      <c:pt idx="1406">
                        <c:v>14</c:v>
                      </c:pt>
                      <c:pt idx="1407">
                        <c:v>15</c:v>
                      </c:pt>
                      <c:pt idx="1408">
                        <c:v>16</c:v>
                      </c:pt>
                      <c:pt idx="1409">
                        <c:v>17</c:v>
                      </c:pt>
                      <c:pt idx="1410">
                        <c:v>18</c:v>
                      </c:pt>
                      <c:pt idx="1411">
                        <c:v>19</c:v>
                      </c:pt>
                      <c:pt idx="1412">
                        <c:v>20</c:v>
                      </c:pt>
                      <c:pt idx="1413">
                        <c:v>21</c:v>
                      </c:pt>
                      <c:pt idx="1414">
                        <c:v>22</c:v>
                      </c:pt>
                      <c:pt idx="1415">
                        <c:v>23</c:v>
                      </c:pt>
                      <c:pt idx="1416">
                        <c:v>0</c:v>
                      </c:pt>
                      <c:pt idx="1417">
                        <c:v>1</c:v>
                      </c:pt>
                      <c:pt idx="1418">
                        <c:v>2</c:v>
                      </c:pt>
                      <c:pt idx="1419">
                        <c:v>3</c:v>
                      </c:pt>
                      <c:pt idx="1420">
                        <c:v>4</c:v>
                      </c:pt>
                      <c:pt idx="1421">
                        <c:v>5</c:v>
                      </c:pt>
                      <c:pt idx="1422">
                        <c:v>6</c:v>
                      </c:pt>
                      <c:pt idx="1423">
                        <c:v>7</c:v>
                      </c:pt>
                      <c:pt idx="1424">
                        <c:v>8</c:v>
                      </c:pt>
                      <c:pt idx="1425">
                        <c:v>9</c:v>
                      </c:pt>
                      <c:pt idx="1426">
                        <c:v>10</c:v>
                      </c:pt>
                      <c:pt idx="1427">
                        <c:v>11</c:v>
                      </c:pt>
                      <c:pt idx="1428">
                        <c:v>12</c:v>
                      </c:pt>
                      <c:pt idx="1429">
                        <c:v>13</c:v>
                      </c:pt>
                      <c:pt idx="1430">
                        <c:v>14</c:v>
                      </c:pt>
                      <c:pt idx="1431">
                        <c:v>15</c:v>
                      </c:pt>
                      <c:pt idx="1432">
                        <c:v>16</c:v>
                      </c:pt>
                      <c:pt idx="1433">
                        <c:v>17</c:v>
                      </c:pt>
                      <c:pt idx="1434">
                        <c:v>18</c:v>
                      </c:pt>
                      <c:pt idx="1435">
                        <c:v>19</c:v>
                      </c:pt>
                      <c:pt idx="1436">
                        <c:v>20</c:v>
                      </c:pt>
                      <c:pt idx="1437">
                        <c:v>21</c:v>
                      </c:pt>
                      <c:pt idx="1438">
                        <c:v>22</c:v>
                      </c:pt>
                      <c:pt idx="1439">
                        <c:v>23</c:v>
                      </c:pt>
                      <c:pt idx="1440">
                        <c:v>0</c:v>
                      </c:pt>
                      <c:pt idx="1441">
                        <c:v>1</c:v>
                      </c:pt>
                      <c:pt idx="1442">
                        <c:v>2</c:v>
                      </c:pt>
                      <c:pt idx="1443">
                        <c:v>3</c:v>
                      </c:pt>
                      <c:pt idx="1444">
                        <c:v>4</c:v>
                      </c:pt>
                      <c:pt idx="1445">
                        <c:v>5</c:v>
                      </c:pt>
                      <c:pt idx="1446">
                        <c:v>6</c:v>
                      </c:pt>
                      <c:pt idx="1447">
                        <c:v>7</c:v>
                      </c:pt>
                      <c:pt idx="1448">
                        <c:v>8</c:v>
                      </c:pt>
                      <c:pt idx="1449">
                        <c:v>9</c:v>
                      </c:pt>
                      <c:pt idx="1450">
                        <c:v>10</c:v>
                      </c:pt>
                      <c:pt idx="1451">
                        <c:v>11</c:v>
                      </c:pt>
                      <c:pt idx="1452">
                        <c:v>12</c:v>
                      </c:pt>
                      <c:pt idx="1453">
                        <c:v>13</c:v>
                      </c:pt>
                      <c:pt idx="1454">
                        <c:v>14</c:v>
                      </c:pt>
                      <c:pt idx="1455">
                        <c:v>15</c:v>
                      </c:pt>
                      <c:pt idx="1456">
                        <c:v>16</c:v>
                      </c:pt>
                      <c:pt idx="1457">
                        <c:v>17</c:v>
                      </c:pt>
                      <c:pt idx="1458">
                        <c:v>18</c:v>
                      </c:pt>
                      <c:pt idx="1459">
                        <c:v>19</c:v>
                      </c:pt>
                      <c:pt idx="1460">
                        <c:v>20</c:v>
                      </c:pt>
                      <c:pt idx="1461">
                        <c:v>21</c:v>
                      </c:pt>
                      <c:pt idx="1462">
                        <c:v>22</c:v>
                      </c:pt>
                      <c:pt idx="1463">
                        <c:v>23</c:v>
                      </c:pt>
                      <c:pt idx="1464">
                        <c:v>0</c:v>
                      </c:pt>
                      <c:pt idx="1465">
                        <c:v>1</c:v>
                      </c:pt>
                      <c:pt idx="1466">
                        <c:v>2</c:v>
                      </c:pt>
                      <c:pt idx="1467">
                        <c:v>3</c:v>
                      </c:pt>
                      <c:pt idx="1468">
                        <c:v>4</c:v>
                      </c:pt>
                      <c:pt idx="1469">
                        <c:v>5</c:v>
                      </c:pt>
                      <c:pt idx="1470">
                        <c:v>6</c:v>
                      </c:pt>
                      <c:pt idx="1471">
                        <c:v>7</c:v>
                      </c:pt>
                      <c:pt idx="1472">
                        <c:v>8</c:v>
                      </c:pt>
                      <c:pt idx="1473">
                        <c:v>9</c:v>
                      </c:pt>
                      <c:pt idx="1474">
                        <c:v>10</c:v>
                      </c:pt>
                      <c:pt idx="1475">
                        <c:v>11</c:v>
                      </c:pt>
                      <c:pt idx="1476">
                        <c:v>12</c:v>
                      </c:pt>
                      <c:pt idx="1477">
                        <c:v>13</c:v>
                      </c:pt>
                      <c:pt idx="1478">
                        <c:v>14</c:v>
                      </c:pt>
                      <c:pt idx="1479">
                        <c:v>15</c:v>
                      </c:pt>
                      <c:pt idx="1480">
                        <c:v>16</c:v>
                      </c:pt>
                      <c:pt idx="1481">
                        <c:v>17</c:v>
                      </c:pt>
                      <c:pt idx="1482">
                        <c:v>18</c:v>
                      </c:pt>
                      <c:pt idx="1483">
                        <c:v>19</c:v>
                      </c:pt>
                      <c:pt idx="1484">
                        <c:v>20</c:v>
                      </c:pt>
                      <c:pt idx="1485">
                        <c:v>21</c:v>
                      </c:pt>
                      <c:pt idx="1486">
                        <c:v>22</c:v>
                      </c:pt>
                      <c:pt idx="1487">
                        <c:v>23</c:v>
                      </c:pt>
                      <c:pt idx="1488">
                        <c:v>0</c:v>
                      </c:pt>
                      <c:pt idx="1489">
                        <c:v>1</c:v>
                      </c:pt>
                      <c:pt idx="1490">
                        <c:v>2</c:v>
                      </c:pt>
                      <c:pt idx="1491">
                        <c:v>3</c:v>
                      </c:pt>
                      <c:pt idx="1492">
                        <c:v>4</c:v>
                      </c:pt>
                      <c:pt idx="1493">
                        <c:v>5</c:v>
                      </c:pt>
                      <c:pt idx="1494">
                        <c:v>6</c:v>
                      </c:pt>
                      <c:pt idx="1495">
                        <c:v>7</c:v>
                      </c:pt>
                      <c:pt idx="1496">
                        <c:v>8</c:v>
                      </c:pt>
                      <c:pt idx="1497">
                        <c:v>9</c:v>
                      </c:pt>
                      <c:pt idx="1498">
                        <c:v>10</c:v>
                      </c:pt>
                      <c:pt idx="1499">
                        <c:v>11</c:v>
                      </c:pt>
                      <c:pt idx="1500">
                        <c:v>12</c:v>
                      </c:pt>
                      <c:pt idx="1501">
                        <c:v>13</c:v>
                      </c:pt>
                      <c:pt idx="1502">
                        <c:v>14</c:v>
                      </c:pt>
                      <c:pt idx="1503">
                        <c:v>15</c:v>
                      </c:pt>
                      <c:pt idx="1504">
                        <c:v>16</c:v>
                      </c:pt>
                      <c:pt idx="1505">
                        <c:v>17</c:v>
                      </c:pt>
                      <c:pt idx="1506">
                        <c:v>18</c:v>
                      </c:pt>
                      <c:pt idx="1507">
                        <c:v>19</c:v>
                      </c:pt>
                      <c:pt idx="1508">
                        <c:v>20</c:v>
                      </c:pt>
                      <c:pt idx="1509">
                        <c:v>21</c:v>
                      </c:pt>
                      <c:pt idx="1510">
                        <c:v>22</c:v>
                      </c:pt>
                      <c:pt idx="1511">
                        <c:v>23</c:v>
                      </c:pt>
                      <c:pt idx="1512">
                        <c:v>0</c:v>
                      </c:pt>
                      <c:pt idx="1513">
                        <c:v>1</c:v>
                      </c:pt>
                      <c:pt idx="1514">
                        <c:v>2</c:v>
                      </c:pt>
                      <c:pt idx="1515">
                        <c:v>3</c:v>
                      </c:pt>
                      <c:pt idx="1516">
                        <c:v>4</c:v>
                      </c:pt>
                      <c:pt idx="1517">
                        <c:v>5</c:v>
                      </c:pt>
                      <c:pt idx="1518">
                        <c:v>6</c:v>
                      </c:pt>
                      <c:pt idx="1519">
                        <c:v>7</c:v>
                      </c:pt>
                      <c:pt idx="1520">
                        <c:v>8</c:v>
                      </c:pt>
                      <c:pt idx="1521">
                        <c:v>9</c:v>
                      </c:pt>
                      <c:pt idx="1522">
                        <c:v>10</c:v>
                      </c:pt>
                      <c:pt idx="1523">
                        <c:v>11</c:v>
                      </c:pt>
                      <c:pt idx="1524">
                        <c:v>12</c:v>
                      </c:pt>
                      <c:pt idx="1525">
                        <c:v>13</c:v>
                      </c:pt>
                      <c:pt idx="1526">
                        <c:v>14</c:v>
                      </c:pt>
                      <c:pt idx="1527">
                        <c:v>15</c:v>
                      </c:pt>
                      <c:pt idx="1528">
                        <c:v>16</c:v>
                      </c:pt>
                      <c:pt idx="1529">
                        <c:v>17</c:v>
                      </c:pt>
                      <c:pt idx="1530">
                        <c:v>18</c:v>
                      </c:pt>
                      <c:pt idx="1531">
                        <c:v>19</c:v>
                      </c:pt>
                      <c:pt idx="1532">
                        <c:v>20</c:v>
                      </c:pt>
                      <c:pt idx="1533">
                        <c:v>21</c:v>
                      </c:pt>
                      <c:pt idx="1534">
                        <c:v>22</c:v>
                      </c:pt>
                      <c:pt idx="1535">
                        <c:v>23</c:v>
                      </c:pt>
                      <c:pt idx="1536">
                        <c:v>0</c:v>
                      </c:pt>
                      <c:pt idx="1537">
                        <c:v>1</c:v>
                      </c:pt>
                      <c:pt idx="1538">
                        <c:v>2</c:v>
                      </c:pt>
                      <c:pt idx="1539">
                        <c:v>3</c:v>
                      </c:pt>
                      <c:pt idx="1540">
                        <c:v>4</c:v>
                      </c:pt>
                      <c:pt idx="1541">
                        <c:v>5</c:v>
                      </c:pt>
                      <c:pt idx="1542">
                        <c:v>6</c:v>
                      </c:pt>
                      <c:pt idx="1543">
                        <c:v>7</c:v>
                      </c:pt>
                      <c:pt idx="1544">
                        <c:v>8</c:v>
                      </c:pt>
                      <c:pt idx="1545">
                        <c:v>9</c:v>
                      </c:pt>
                      <c:pt idx="1546">
                        <c:v>10</c:v>
                      </c:pt>
                      <c:pt idx="1547">
                        <c:v>11</c:v>
                      </c:pt>
                      <c:pt idx="1548">
                        <c:v>12</c:v>
                      </c:pt>
                      <c:pt idx="1549">
                        <c:v>13</c:v>
                      </c:pt>
                      <c:pt idx="1550">
                        <c:v>14</c:v>
                      </c:pt>
                      <c:pt idx="1551">
                        <c:v>15</c:v>
                      </c:pt>
                      <c:pt idx="1552">
                        <c:v>16</c:v>
                      </c:pt>
                      <c:pt idx="1553">
                        <c:v>17</c:v>
                      </c:pt>
                      <c:pt idx="1554">
                        <c:v>18</c:v>
                      </c:pt>
                      <c:pt idx="1555">
                        <c:v>19</c:v>
                      </c:pt>
                      <c:pt idx="1556">
                        <c:v>20</c:v>
                      </c:pt>
                      <c:pt idx="1557">
                        <c:v>21</c:v>
                      </c:pt>
                      <c:pt idx="1558">
                        <c:v>22</c:v>
                      </c:pt>
                      <c:pt idx="1559">
                        <c:v>23</c:v>
                      </c:pt>
                      <c:pt idx="1560">
                        <c:v>0</c:v>
                      </c:pt>
                      <c:pt idx="1561">
                        <c:v>1</c:v>
                      </c:pt>
                      <c:pt idx="1562">
                        <c:v>2</c:v>
                      </c:pt>
                      <c:pt idx="1563">
                        <c:v>3</c:v>
                      </c:pt>
                      <c:pt idx="1564">
                        <c:v>4</c:v>
                      </c:pt>
                      <c:pt idx="1565">
                        <c:v>5</c:v>
                      </c:pt>
                      <c:pt idx="1566">
                        <c:v>6</c:v>
                      </c:pt>
                      <c:pt idx="1567">
                        <c:v>7</c:v>
                      </c:pt>
                      <c:pt idx="1568">
                        <c:v>8</c:v>
                      </c:pt>
                      <c:pt idx="1569">
                        <c:v>9</c:v>
                      </c:pt>
                      <c:pt idx="1570">
                        <c:v>10</c:v>
                      </c:pt>
                      <c:pt idx="1571">
                        <c:v>11</c:v>
                      </c:pt>
                      <c:pt idx="1572">
                        <c:v>12</c:v>
                      </c:pt>
                      <c:pt idx="1573">
                        <c:v>13</c:v>
                      </c:pt>
                      <c:pt idx="1574">
                        <c:v>14</c:v>
                      </c:pt>
                      <c:pt idx="1575">
                        <c:v>15</c:v>
                      </c:pt>
                      <c:pt idx="1576">
                        <c:v>16</c:v>
                      </c:pt>
                      <c:pt idx="1577">
                        <c:v>17</c:v>
                      </c:pt>
                      <c:pt idx="1578">
                        <c:v>18</c:v>
                      </c:pt>
                      <c:pt idx="1579">
                        <c:v>19</c:v>
                      </c:pt>
                      <c:pt idx="1580">
                        <c:v>20</c:v>
                      </c:pt>
                      <c:pt idx="1581">
                        <c:v>21</c:v>
                      </c:pt>
                      <c:pt idx="1582">
                        <c:v>22</c:v>
                      </c:pt>
                      <c:pt idx="1583">
                        <c:v>23</c:v>
                      </c:pt>
                      <c:pt idx="1584">
                        <c:v>0</c:v>
                      </c:pt>
                      <c:pt idx="1585">
                        <c:v>1</c:v>
                      </c:pt>
                      <c:pt idx="1586">
                        <c:v>2</c:v>
                      </c:pt>
                      <c:pt idx="1587">
                        <c:v>3</c:v>
                      </c:pt>
                      <c:pt idx="1588">
                        <c:v>4</c:v>
                      </c:pt>
                      <c:pt idx="1589">
                        <c:v>5</c:v>
                      </c:pt>
                      <c:pt idx="1590">
                        <c:v>6</c:v>
                      </c:pt>
                      <c:pt idx="1591">
                        <c:v>7</c:v>
                      </c:pt>
                      <c:pt idx="1592">
                        <c:v>8</c:v>
                      </c:pt>
                      <c:pt idx="1593">
                        <c:v>9</c:v>
                      </c:pt>
                      <c:pt idx="1594">
                        <c:v>10</c:v>
                      </c:pt>
                      <c:pt idx="1595">
                        <c:v>11</c:v>
                      </c:pt>
                      <c:pt idx="1596">
                        <c:v>12</c:v>
                      </c:pt>
                      <c:pt idx="1597">
                        <c:v>13</c:v>
                      </c:pt>
                      <c:pt idx="1598">
                        <c:v>14</c:v>
                      </c:pt>
                      <c:pt idx="1599">
                        <c:v>15</c:v>
                      </c:pt>
                      <c:pt idx="1600">
                        <c:v>16</c:v>
                      </c:pt>
                      <c:pt idx="1601">
                        <c:v>17</c:v>
                      </c:pt>
                      <c:pt idx="1602">
                        <c:v>18</c:v>
                      </c:pt>
                      <c:pt idx="1603">
                        <c:v>19</c:v>
                      </c:pt>
                      <c:pt idx="1604">
                        <c:v>20</c:v>
                      </c:pt>
                      <c:pt idx="1605">
                        <c:v>21</c:v>
                      </c:pt>
                      <c:pt idx="1606">
                        <c:v>22</c:v>
                      </c:pt>
                      <c:pt idx="1607">
                        <c:v>23</c:v>
                      </c:pt>
                      <c:pt idx="1608">
                        <c:v>0</c:v>
                      </c:pt>
                      <c:pt idx="1609">
                        <c:v>1</c:v>
                      </c:pt>
                      <c:pt idx="1610">
                        <c:v>2</c:v>
                      </c:pt>
                      <c:pt idx="1611">
                        <c:v>3</c:v>
                      </c:pt>
                      <c:pt idx="1612">
                        <c:v>4</c:v>
                      </c:pt>
                      <c:pt idx="1613">
                        <c:v>5</c:v>
                      </c:pt>
                      <c:pt idx="1614">
                        <c:v>6</c:v>
                      </c:pt>
                      <c:pt idx="1615">
                        <c:v>7</c:v>
                      </c:pt>
                      <c:pt idx="1616">
                        <c:v>8</c:v>
                      </c:pt>
                      <c:pt idx="1617">
                        <c:v>9</c:v>
                      </c:pt>
                      <c:pt idx="1618">
                        <c:v>10</c:v>
                      </c:pt>
                      <c:pt idx="1619">
                        <c:v>11</c:v>
                      </c:pt>
                      <c:pt idx="1620">
                        <c:v>12</c:v>
                      </c:pt>
                      <c:pt idx="1621">
                        <c:v>13</c:v>
                      </c:pt>
                      <c:pt idx="1622">
                        <c:v>14</c:v>
                      </c:pt>
                      <c:pt idx="1623">
                        <c:v>15</c:v>
                      </c:pt>
                      <c:pt idx="1624">
                        <c:v>16</c:v>
                      </c:pt>
                      <c:pt idx="1625">
                        <c:v>17</c:v>
                      </c:pt>
                      <c:pt idx="1626">
                        <c:v>18</c:v>
                      </c:pt>
                      <c:pt idx="1627">
                        <c:v>19</c:v>
                      </c:pt>
                      <c:pt idx="1628">
                        <c:v>20</c:v>
                      </c:pt>
                      <c:pt idx="1629">
                        <c:v>21</c:v>
                      </c:pt>
                      <c:pt idx="1630">
                        <c:v>22</c:v>
                      </c:pt>
                      <c:pt idx="1631">
                        <c:v>23</c:v>
                      </c:pt>
                      <c:pt idx="1632">
                        <c:v>0</c:v>
                      </c:pt>
                      <c:pt idx="1633">
                        <c:v>1</c:v>
                      </c:pt>
                      <c:pt idx="1634">
                        <c:v>2</c:v>
                      </c:pt>
                      <c:pt idx="1635">
                        <c:v>3</c:v>
                      </c:pt>
                      <c:pt idx="1636">
                        <c:v>4</c:v>
                      </c:pt>
                      <c:pt idx="1637">
                        <c:v>5</c:v>
                      </c:pt>
                      <c:pt idx="1638">
                        <c:v>6</c:v>
                      </c:pt>
                      <c:pt idx="1639">
                        <c:v>7</c:v>
                      </c:pt>
                      <c:pt idx="1640">
                        <c:v>8</c:v>
                      </c:pt>
                      <c:pt idx="1641">
                        <c:v>9</c:v>
                      </c:pt>
                      <c:pt idx="1642">
                        <c:v>10</c:v>
                      </c:pt>
                      <c:pt idx="1643">
                        <c:v>11</c:v>
                      </c:pt>
                      <c:pt idx="1644">
                        <c:v>12</c:v>
                      </c:pt>
                      <c:pt idx="1645">
                        <c:v>13</c:v>
                      </c:pt>
                      <c:pt idx="1646">
                        <c:v>14</c:v>
                      </c:pt>
                      <c:pt idx="1647">
                        <c:v>15</c:v>
                      </c:pt>
                      <c:pt idx="1648">
                        <c:v>16</c:v>
                      </c:pt>
                      <c:pt idx="1649">
                        <c:v>17</c:v>
                      </c:pt>
                      <c:pt idx="1650">
                        <c:v>18</c:v>
                      </c:pt>
                      <c:pt idx="1651">
                        <c:v>19</c:v>
                      </c:pt>
                      <c:pt idx="1652">
                        <c:v>20</c:v>
                      </c:pt>
                      <c:pt idx="1653">
                        <c:v>21</c:v>
                      </c:pt>
                      <c:pt idx="1654">
                        <c:v>22</c:v>
                      </c:pt>
                      <c:pt idx="1655">
                        <c:v>23</c:v>
                      </c:pt>
                      <c:pt idx="1656">
                        <c:v>0</c:v>
                      </c:pt>
                      <c:pt idx="1657">
                        <c:v>1</c:v>
                      </c:pt>
                      <c:pt idx="1658">
                        <c:v>2</c:v>
                      </c:pt>
                      <c:pt idx="1659">
                        <c:v>3</c:v>
                      </c:pt>
                      <c:pt idx="1660">
                        <c:v>4</c:v>
                      </c:pt>
                      <c:pt idx="1661">
                        <c:v>5</c:v>
                      </c:pt>
                      <c:pt idx="1662">
                        <c:v>6</c:v>
                      </c:pt>
                      <c:pt idx="1663">
                        <c:v>7</c:v>
                      </c:pt>
                      <c:pt idx="1664">
                        <c:v>8</c:v>
                      </c:pt>
                      <c:pt idx="1665">
                        <c:v>9</c:v>
                      </c:pt>
                      <c:pt idx="1666">
                        <c:v>10</c:v>
                      </c:pt>
                      <c:pt idx="1667">
                        <c:v>11</c:v>
                      </c:pt>
                      <c:pt idx="1668">
                        <c:v>12</c:v>
                      </c:pt>
                      <c:pt idx="1669">
                        <c:v>13</c:v>
                      </c:pt>
                      <c:pt idx="1670">
                        <c:v>14</c:v>
                      </c:pt>
                      <c:pt idx="1671">
                        <c:v>15</c:v>
                      </c:pt>
                      <c:pt idx="1672">
                        <c:v>16</c:v>
                      </c:pt>
                      <c:pt idx="1673">
                        <c:v>17</c:v>
                      </c:pt>
                      <c:pt idx="1674">
                        <c:v>18</c:v>
                      </c:pt>
                      <c:pt idx="1675">
                        <c:v>19</c:v>
                      </c:pt>
                      <c:pt idx="1676">
                        <c:v>20</c:v>
                      </c:pt>
                      <c:pt idx="1677">
                        <c:v>21</c:v>
                      </c:pt>
                      <c:pt idx="1678">
                        <c:v>22</c:v>
                      </c:pt>
                      <c:pt idx="1679">
                        <c:v>23</c:v>
                      </c:pt>
                      <c:pt idx="1680">
                        <c:v>0</c:v>
                      </c:pt>
                      <c:pt idx="1681">
                        <c:v>1</c:v>
                      </c:pt>
                      <c:pt idx="1682">
                        <c:v>2</c:v>
                      </c:pt>
                      <c:pt idx="1683">
                        <c:v>3</c:v>
                      </c:pt>
                      <c:pt idx="1684">
                        <c:v>4</c:v>
                      </c:pt>
                      <c:pt idx="1685">
                        <c:v>5</c:v>
                      </c:pt>
                      <c:pt idx="1686">
                        <c:v>6</c:v>
                      </c:pt>
                      <c:pt idx="1687">
                        <c:v>7</c:v>
                      </c:pt>
                      <c:pt idx="1688">
                        <c:v>8</c:v>
                      </c:pt>
                      <c:pt idx="1689">
                        <c:v>9</c:v>
                      </c:pt>
                      <c:pt idx="1690">
                        <c:v>10</c:v>
                      </c:pt>
                      <c:pt idx="1691">
                        <c:v>11</c:v>
                      </c:pt>
                      <c:pt idx="1692">
                        <c:v>12</c:v>
                      </c:pt>
                      <c:pt idx="1693">
                        <c:v>13</c:v>
                      </c:pt>
                      <c:pt idx="1694">
                        <c:v>14</c:v>
                      </c:pt>
                      <c:pt idx="1695">
                        <c:v>15</c:v>
                      </c:pt>
                      <c:pt idx="1696">
                        <c:v>16</c:v>
                      </c:pt>
                      <c:pt idx="1697">
                        <c:v>17</c:v>
                      </c:pt>
                      <c:pt idx="1698">
                        <c:v>18</c:v>
                      </c:pt>
                      <c:pt idx="1699">
                        <c:v>19</c:v>
                      </c:pt>
                      <c:pt idx="1700">
                        <c:v>20</c:v>
                      </c:pt>
                      <c:pt idx="1701">
                        <c:v>21</c:v>
                      </c:pt>
                      <c:pt idx="1702">
                        <c:v>22</c:v>
                      </c:pt>
                      <c:pt idx="1703">
                        <c:v>23</c:v>
                      </c:pt>
                      <c:pt idx="1704">
                        <c:v>0</c:v>
                      </c:pt>
                      <c:pt idx="1705">
                        <c:v>1</c:v>
                      </c:pt>
                      <c:pt idx="1706">
                        <c:v>2</c:v>
                      </c:pt>
                      <c:pt idx="1707">
                        <c:v>3</c:v>
                      </c:pt>
                      <c:pt idx="1708">
                        <c:v>4</c:v>
                      </c:pt>
                      <c:pt idx="1709">
                        <c:v>5</c:v>
                      </c:pt>
                      <c:pt idx="1710">
                        <c:v>6</c:v>
                      </c:pt>
                      <c:pt idx="1711">
                        <c:v>7</c:v>
                      </c:pt>
                      <c:pt idx="1712">
                        <c:v>8</c:v>
                      </c:pt>
                      <c:pt idx="1713">
                        <c:v>9</c:v>
                      </c:pt>
                      <c:pt idx="1714">
                        <c:v>10</c:v>
                      </c:pt>
                      <c:pt idx="1715">
                        <c:v>11</c:v>
                      </c:pt>
                      <c:pt idx="1716">
                        <c:v>12</c:v>
                      </c:pt>
                      <c:pt idx="1717">
                        <c:v>13</c:v>
                      </c:pt>
                      <c:pt idx="1718">
                        <c:v>14</c:v>
                      </c:pt>
                      <c:pt idx="1719">
                        <c:v>15</c:v>
                      </c:pt>
                      <c:pt idx="1720">
                        <c:v>16</c:v>
                      </c:pt>
                      <c:pt idx="1721">
                        <c:v>17</c:v>
                      </c:pt>
                      <c:pt idx="1722">
                        <c:v>18</c:v>
                      </c:pt>
                      <c:pt idx="1723">
                        <c:v>19</c:v>
                      </c:pt>
                      <c:pt idx="1724">
                        <c:v>20</c:v>
                      </c:pt>
                      <c:pt idx="1725">
                        <c:v>21</c:v>
                      </c:pt>
                      <c:pt idx="1726">
                        <c:v>22</c:v>
                      </c:pt>
                      <c:pt idx="1727">
                        <c:v>23</c:v>
                      </c:pt>
                      <c:pt idx="1728">
                        <c:v>0</c:v>
                      </c:pt>
                      <c:pt idx="1729">
                        <c:v>1</c:v>
                      </c:pt>
                      <c:pt idx="1730">
                        <c:v>2</c:v>
                      </c:pt>
                      <c:pt idx="1731">
                        <c:v>3</c:v>
                      </c:pt>
                      <c:pt idx="1732">
                        <c:v>4</c:v>
                      </c:pt>
                      <c:pt idx="1733">
                        <c:v>5</c:v>
                      </c:pt>
                      <c:pt idx="1734">
                        <c:v>6</c:v>
                      </c:pt>
                      <c:pt idx="1735">
                        <c:v>7</c:v>
                      </c:pt>
                      <c:pt idx="1736">
                        <c:v>8</c:v>
                      </c:pt>
                      <c:pt idx="1737">
                        <c:v>9</c:v>
                      </c:pt>
                      <c:pt idx="1738">
                        <c:v>10</c:v>
                      </c:pt>
                      <c:pt idx="1739">
                        <c:v>11</c:v>
                      </c:pt>
                      <c:pt idx="1740">
                        <c:v>12</c:v>
                      </c:pt>
                      <c:pt idx="1741">
                        <c:v>13</c:v>
                      </c:pt>
                      <c:pt idx="1742">
                        <c:v>14</c:v>
                      </c:pt>
                      <c:pt idx="1743">
                        <c:v>15</c:v>
                      </c:pt>
                      <c:pt idx="1744">
                        <c:v>16</c:v>
                      </c:pt>
                      <c:pt idx="1745">
                        <c:v>17</c:v>
                      </c:pt>
                      <c:pt idx="1746">
                        <c:v>18</c:v>
                      </c:pt>
                      <c:pt idx="1747">
                        <c:v>19</c:v>
                      </c:pt>
                      <c:pt idx="1748">
                        <c:v>20</c:v>
                      </c:pt>
                      <c:pt idx="1749">
                        <c:v>21</c:v>
                      </c:pt>
                      <c:pt idx="1750">
                        <c:v>22</c:v>
                      </c:pt>
                      <c:pt idx="1751">
                        <c:v>23</c:v>
                      </c:pt>
                      <c:pt idx="1752">
                        <c:v>0</c:v>
                      </c:pt>
                      <c:pt idx="1753">
                        <c:v>1</c:v>
                      </c:pt>
                      <c:pt idx="1754">
                        <c:v>2</c:v>
                      </c:pt>
                      <c:pt idx="1755">
                        <c:v>3</c:v>
                      </c:pt>
                      <c:pt idx="1756">
                        <c:v>4</c:v>
                      </c:pt>
                      <c:pt idx="1757">
                        <c:v>5</c:v>
                      </c:pt>
                      <c:pt idx="1758">
                        <c:v>6</c:v>
                      </c:pt>
                      <c:pt idx="1759">
                        <c:v>7</c:v>
                      </c:pt>
                      <c:pt idx="1760">
                        <c:v>8</c:v>
                      </c:pt>
                      <c:pt idx="1761">
                        <c:v>9</c:v>
                      </c:pt>
                      <c:pt idx="1762">
                        <c:v>10</c:v>
                      </c:pt>
                      <c:pt idx="1763">
                        <c:v>11</c:v>
                      </c:pt>
                      <c:pt idx="1764">
                        <c:v>12</c:v>
                      </c:pt>
                      <c:pt idx="1765">
                        <c:v>13</c:v>
                      </c:pt>
                      <c:pt idx="1766">
                        <c:v>14</c:v>
                      </c:pt>
                      <c:pt idx="1767">
                        <c:v>15</c:v>
                      </c:pt>
                      <c:pt idx="1768">
                        <c:v>16</c:v>
                      </c:pt>
                      <c:pt idx="1769">
                        <c:v>17</c:v>
                      </c:pt>
                      <c:pt idx="1770">
                        <c:v>18</c:v>
                      </c:pt>
                      <c:pt idx="1771">
                        <c:v>19</c:v>
                      </c:pt>
                      <c:pt idx="1772">
                        <c:v>20</c:v>
                      </c:pt>
                      <c:pt idx="1773">
                        <c:v>21</c:v>
                      </c:pt>
                      <c:pt idx="1774">
                        <c:v>22</c:v>
                      </c:pt>
                      <c:pt idx="1775">
                        <c:v>23</c:v>
                      </c:pt>
                      <c:pt idx="1776">
                        <c:v>0</c:v>
                      </c:pt>
                      <c:pt idx="1777">
                        <c:v>1</c:v>
                      </c:pt>
                      <c:pt idx="1778">
                        <c:v>2</c:v>
                      </c:pt>
                      <c:pt idx="1779">
                        <c:v>3</c:v>
                      </c:pt>
                      <c:pt idx="1780">
                        <c:v>4</c:v>
                      </c:pt>
                      <c:pt idx="1781">
                        <c:v>5</c:v>
                      </c:pt>
                      <c:pt idx="1782">
                        <c:v>6</c:v>
                      </c:pt>
                      <c:pt idx="1783">
                        <c:v>7</c:v>
                      </c:pt>
                      <c:pt idx="1784">
                        <c:v>8</c:v>
                      </c:pt>
                      <c:pt idx="1785">
                        <c:v>9</c:v>
                      </c:pt>
                      <c:pt idx="1786">
                        <c:v>10</c:v>
                      </c:pt>
                      <c:pt idx="1787">
                        <c:v>11</c:v>
                      </c:pt>
                      <c:pt idx="1788">
                        <c:v>12</c:v>
                      </c:pt>
                      <c:pt idx="1789">
                        <c:v>13</c:v>
                      </c:pt>
                      <c:pt idx="1790">
                        <c:v>14</c:v>
                      </c:pt>
                      <c:pt idx="1791">
                        <c:v>15</c:v>
                      </c:pt>
                      <c:pt idx="1792">
                        <c:v>16</c:v>
                      </c:pt>
                      <c:pt idx="1793">
                        <c:v>17</c:v>
                      </c:pt>
                      <c:pt idx="1794">
                        <c:v>18</c:v>
                      </c:pt>
                      <c:pt idx="1795">
                        <c:v>19</c:v>
                      </c:pt>
                      <c:pt idx="1796">
                        <c:v>20</c:v>
                      </c:pt>
                      <c:pt idx="1797">
                        <c:v>21</c:v>
                      </c:pt>
                      <c:pt idx="1798">
                        <c:v>22</c:v>
                      </c:pt>
                      <c:pt idx="1799">
                        <c:v>23</c:v>
                      </c:pt>
                      <c:pt idx="1800">
                        <c:v>0</c:v>
                      </c:pt>
                      <c:pt idx="1801">
                        <c:v>1</c:v>
                      </c:pt>
                      <c:pt idx="1802">
                        <c:v>2</c:v>
                      </c:pt>
                      <c:pt idx="1803">
                        <c:v>3</c:v>
                      </c:pt>
                      <c:pt idx="1804">
                        <c:v>4</c:v>
                      </c:pt>
                      <c:pt idx="1805">
                        <c:v>5</c:v>
                      </c:pt>
                      <c:pt idx="1806">
                        <c:v>6</c:v>
                      </c:pt>
                      <c:pt idx="1807">
                        <c:v>7</c:v>
                      </c:pt>
                      <c:pt idx="1808">
                        <c:v>8</c:v>
                      </c:pt>
                      <c:pt idx="1809">
                        <c:v>9</c:v>
                      </c:pt>
                      <c:pt idx="1810">
                        <c:v>10</c:v>
                      </c:pt>
                      <c:pt idx="1811">
                        <c:v>11</c:v>
                      </c:pt>
                      <c:pt idx="1812">
                        <c:v>12</c:v>
                      </c:pt>
                      <c:pt idx="1813">
                        <c:v>13</c:v>
                      </c:pt>
                      <c:pt idx="1814">
                        <c:v>14</c:v>
                      </c:pt>
                      <c:pt idx="1815">
                        <c:v>15</c:v>
                      </c:pt>
                      <c:pt idx="1816">
                        <c:v>16</c:v>
                      </c:pt>
                      <c:pt idx="1817">
                        <c:v>17</c:v>
                      </c:pt>
                      <c:pt idx="1818">
                        <c:v>18</c:v>
                      </c:pt>
                      <c:pt idx="1819">
                        <c:v>19</c:v>
                      </c:pt>
                      <c:pt idx="1820">
                        <c:v>20</c:v>
                      </c:pt>
                      <c:pt idx="1821">
                        <c:v>21</c:v>
                      </c:pt>
                      <c:pt idx="1822">
                        <c:v>22</c:v>
                      </c:pt>
                      <c:pt idx="1823">
                        <c:v>23</c:v>
                      </c:pt>
                      <c:pt idx="1824">
                        <c:v>0</c:v>
                      </c:pt>
                      <c:pt idx="1825">
                        <c:v>1</c:v>
                      </c:pt>
                      <c:pt idx="1826">
                        <c:v>2</c:v>
                      </c:pt>
                      <c:pt idx="1827">
                        <c:v>3</c:v>
                      </c:pt>
                      <c:pt idx="1828">
                        <c:v>4</c:v>
                      </c:pt>
                      <c:pt idx="1829">
                        <c:v>5</c:v>
                      </c:pt>
                      <c:pt idx="1830">
                        <c:v>6</c:v>
                      </c:pt>
                      <c:pt idx="1831">
                        <c:v>7</c:v>
                      </c:pt>
                      <c:pt idx="1832">
                        <c:v>8</c:v>
                      </c:pt>
                      <c:pt idx="1833">
                        <c:v>9</c:v>
                      </c:pt>
                      <c:pt idx="1834">
                        <c:v>10</c:v>
                      </c:pt>
                      <c:pt idx="1835">
                        <c:v>11</c:v>
                      </c:pt>
                      <c:pt idx="1836">
                        <c:v>12</c:v>
                      </c:pt>
                      <c:pt idx="1837">
                        <c:v>13</c:v>
                      </c:pt>
                      <c:pt idx="1838">
                        <c:v>14</c:v>
                      </c:pt>
                      <c:pt idx="1839">
                        <c:v>15</c:v>
                      </c:pt>
                      <c:pt idx="1840">
                        <c:v>16</c:v>
                      </c:pt>
                      <c:pt idx="1841">
                        <c:v>17</c:v>
                      </c:pt>
                      <c:pt idx="1842">
                        <c:v>18</c:v>
                      </c:pt>
                      <c:pt idx="1843">
                        <c:v>19</c:v>
                      </c:pt>
                      <c:pt idx="1844">
                        <c:v>20</c:v>
                      </c:pt>
                      <c:pt idx="1845">
                        <c:v>21</c:v>
                      </c:pt>
                      <c:pt idx="1846">
                        <c:v>22</c:v>
                      </c:pt>
                      <c:pt idx="1847">
                        <c:v>23</c:v>
                      </c:pt>
                      <c:pt idx="1848">
                        <c:v>0</c:v>
                      </c:pt>
                      <c:pt idx="1849">
                        <c:v>1</c:v>
                      </c:pt>
                      <c:pt idx="1850">
                        <c:v>2</c:v>
                      </c:pt>
                      <c:pt idx="1851">
                        <c:v>3</c:v>
                      </c:pt>
                      <c:pt idx="1852">
                        <c:v>4</c:v>
                      </c:pt>
                      <c:pt idx="1853">
                        <c:v>5</c:v>
                      </c:pt>
                      <c:pt idx="1854">
                        <c:v>6</c:v>
                      </c:pt>
                      <c:pt idx="1855">
                        <c:v>7</c:v>
                      </c:pt>
                      <c:pt idx="1856">
                        <c:v>8</c:v>
                      </c:pt>
                      <c:pt idx="1857">
                        <c:v>9</c:v>
                      </c:pt>
                      <c:pt idx="1858">
                        <c:v>10</c:v>
                      </c:pt>
                      <c:pt idx="1859">
                        <c:v>11</c:v>
                      </c:pt>
                      <c:pt idx="1860">
                        <c:v>12</c:v>
                      </c:pt>
                      <c:pt idx="1861">
                        <c:v>13</c:v>
                      </c:pt>
                      <c:pt idx="1862">
                        <c:v>14</c:v>
                      </c:pt>
                      <c:pt idx="1863">
                        <c:v>15</c:v>
                      </c:pt>
                      <c:pt idx="1864">
                        <c:v>16</c:v>
                      </c:pt>
                      <c:pt idx="1865">
                        <c:v>17</c:v>
                      </c:pt>
                      <c:pt idx="1866">
                        <c:v>18</c:v>
                      </c:pt>
                      <c:pt idx="1867">
                        <c:v>19</c:v>
                      </c:pt>
                      <c:pt idx="1868">
                        <c:v>20</c:v>
                      </c:pt>
                      <c:pt idx="1869">
                        <c:v>21</c:v>
                      </c:pt>
                      <c:pt idx="1870">
                        <c:v>22</c:v>
                      </c:pt>
                      <c:pt idx="1871">
                        <c:v>23</c:v>
                      </c:pt>
                      <c:pt idx="1872">
                        <c:v>0</c:v>
                      </c:pt>
                      <c:pt idx="1873">
                        <c:v>1</c:v>
                      </c:pt>
                      <c:pt idx="1874">
                        <c:v>2</c:v>
                      </c:pt>
                      <c:pt idx="1875">
                        <c:v>3</c:v>
                      </c:pt>
                      <c:pt idx="1876">
                        <c:v>4</c:v>
                      </c:pt>
                      <c:pt idx="1877">
                        <c:v>5</c:v>
                      </c:pt>
                      <c:pt idx="1878">
                        <c:v>6</c:v>
                      </c:pt>
                      <c:pt idx="1879">
                        <c:v>7</c:v>
                      </c:pt>
                      <c:pt idx="1880">
                        <c:v>8</c:v>
                      </c:pt>
                      <c:pt idx="1881">
                        <c:v>9</c:v>
                      </c:pt>
                      <c:pt idx="1882">
                        <c:v>10</c:v>
                      </c:pt>
                      <c:pt idx="1883">
                        <c:v>11</c:v>
                      </c:pt>
                      <c:pt idx="1884">
                        <c:v>12</c:v>
                      </c:pt>
                      <c:pt idx="1885">
                        <c:v>13</c:v>
                      </c:pt>
                      <c:pt idx="1886">
                        <c:v>14</c:v>
                      </c:pt>
                      <c:pt idx="1887">
                        <c:v>15</c:v>
                      </c:pt>
                      <c:pt idx="1888">
                        <c:v>16</c:v>
                      </c:pt>
                      <c:pt idx="1889">
                        <c:v>17</c:v>
                      </c:pt>
                      <c:pt idx="1890">
                        <c:v>18</c:v>
                      </c:pt>
                      <c:pt idx="1891">
                        <c:v>19</c:v>
                      </c:pt>
                      <c:pt idx="1892">
                        <c:v>20</c:v>
                      </c:pt>
                      <c:pt idx="1893">
                        <c:v>21</c:v>
                      </c:pt>
                      <c:pt idx="1894">
                        <c:v>22</c:v>
                      </c:pt>
                      <c:pt idx="1895">
                        <c:v>23</c:v>
                      </c:pt>
                      <c:pt idx="1896">
                        <c:v>0</c:v>
                      </c:pt>
                      <c:pt idx="1897">
                        <c:v>1</c:v>
                      </c:pt>
                      <c:pt idx="1898">
                        <c:v>2</c:v>
                      </c:pt>
                      <c:pt idx="1899">
                        <c:v>3</c:v>
                      </c:pt>
                      <c:pt idx="1900">
                        <c:v>4</c:v>
                      </c:pt>
                      <c:pt idx="1901">
                        <c:v>5</c:v>
                      </c:pt>
                      <c:pt idx="1902">
                        <c:v>6</c:v>
                      </c:pt>
                      <c:pt idx="1903">
                        <c:v>7</c:v>
                      </c:pt>
                      <c:pt idx="1904">
                        <c:v>8</c:v>
                      </c:pt>
                      <c:pt idx="1905">
                        <c:v>9</c:v>
                      </c:pt>
                      <c:pt idx="1906">
                        <c:v>10</c:v>
                      </c:pt>
                      <c:pt idx="1907">
                        <c:v>11</c:v>
                      </c:pt>
                      <c:pt idx="1908">
                        <c:v>12</c:v>
                      </c:pt>
                      <c:pt idx="1909">
                        <c:v>13</c:v>
                      </c:pt>
                      <c:pt idx="1910">
                        <c:v>14</c:v>
                      </c:pt>
                      <c:pt idx="1911">
                        <c:v>15</c:v>
                      </c:pt>
                      <c:pt idx="1912">
                        <c:v>16</c:v>
                      </c:pt>
                      <c:pt idx="1913">
                        <c:v>17</c:v>
                      </c:pt>
                      <c:pt idx="1914">
                        <c:v>18</c:v>
                      </c:pt>
                      <c:pt idx="1915">
                        <c:v>19</c:v>
                      </c:pt>
                      <c:pt idx="1916">
                        <c:v>20</c:v>
                      </c:pt>
                      <c:pt idx="1917">
                        <c:v>21</c:v>
                      </c:pt>
                      <c:pt idx="1918">
                        <c:v>22</c:v>
                      </c:pt>
                      <c:pt idx="1919">
                        <c:v>23</c:v>
                      </c:pt>
                      <c:pt idx="1920">
                        <c:v>0</c:v>
                      </c:pt>
                      <c:pt idx="1921">
                        <c:v>1</c:v>
                      </c:pt>
                      <c:pt idx="1922">
                        <c:v>2</c:v>
                      </c:pt>
                      <c:pt idx="1923">
                        <c:v>3</c:v>
                      </c:pt>
                      <c:pt idx="1924">
                        <c:v>4</c:v>
                      </c:pt>
                      <c:pt idx="1925">
                        <c:v>5</c:v>
                      </c:pt>
                      <c:pt idx="1926">
                        <c:v>6</c:v>
                      </c:pt>
                      <c:pt idx="1927">
                        <c:v>7</c:v>
                      </c:pt>
                      <c:pt idx="1928">
                        <c:v>8</c:v>
                      </c:pt>
                      <c:pt idx="1929">
                        <c:v>9</c:v>
                      </c:pt>
                      <c:pt idx="1930">
                        <c:v>10</c:v>
                      </c:pt>
                      <c:pt idx="1931">
                        <c:v>11</c:v>
                      </c:pt>
                      <c:pt idx="1932">
                        <c:v>12</c:v>
                      </c:pt>
                      <c:pt idx="1933">
                        <c:v>13</c:v>
                      </c:pt>
                      <c:pt idx="1934">
                        <c:v>14</c:v>
                      </c:pt>
                      <c:pt idx="1935">
                        <c:v>15</c:v>
                      </c:pt>
                      <c:pt idx="1936">
                        <c:v>16</c:v>
                      </c:pt>
                      <c:pt idx="1937">
                        <c:v>17</c:v>
                      </c:pt>
                      <c:pt idx="1938">
                        <c:v>18</c:v>
                      </c:pt>
                      <c:pt idx="1939">
                        <c:v>19</c:v>
                      </c:pt>
                      <c:pt idx="1940">
                        <c:v>20</c:v>
                      </c:pt>
                      <c:pt idx="1941">
                        <c:v>21</c:v>
                      </c:pt>
                      <c:pt idx="1942">
                        <c:v>22</c:v>
                      </c:pt>
                      <c:pt idx="1943">
                        <c:v>23</c:v>
                      </c:pt>
                      <c:pt idx="1944">
                        <c:v>0</c:v>
                      </c:pt>
                      <c:pt idx="1945">
                        <c:v>1</c:v>
                      </c:pt>
                      <c:pt idx="1946">
                        <c:v>2</c:v>
                      </c:pt>
                      <c:pt idx="1947">
                        <c:v>3</c:v>
                      </c:pt>
                      <c:pt idx="1948">
                        <c:v>4</c:v>
                      </c:pt>
                      <c:pt idx="1949">
                        <c:v>5</c:v>
                      </c:pt>
                      <c:pt idx="1950">
                        <c:v>6</c:v>
                      </c:pt>
                      <c:pt idx="1951">
                        <c:v>7</c:v>
                      </c:pt>
                      <c:pt idx="1952">
                        <c:v>8</c:v>
                      </c:pt>
                      <c:pt idx="1953">
                        <c:v>9</c:v>
                      </c:pt>
                      <c:pt idx="1954">
                        <c:v>10</c:v>
                      </c:pt>
                      <c:pt idx="1955">
                        <c:v>11</c:v>
                      </c:pt>
                      <c:pt idx="1956">
                        <c:v>12</c:v>
                      </c:pt>
                      <c:pt idx="1957">
                        <c:v>13</c:v>
                      </c:pt>
                      <c:pt idx="1958">
                        <c:v>14</c:v>
                      </c:pt>
                      <c:pt idx="1959">
                        <c:v>15</c:v>
                      </c:pt>
                      <c:pt idx="1960">
                        <c:v>16</c:v>
                      </c:pt>
                      <c:pt idx="1961">
                        <c:v>17</c:v>
                      </c:pt>
                      <c:pt idx="1962">
                        <c:v>18</c:v>
                      </c:pt>
                      <c:pt idx="1963">
                        <c:v>19</c:v>
                      </c:pt>
                      <c:pt idx="1964">
                        <c:v>20</c:v>
                      </c:pt>
                      <c:pt idx="1965">
                        <c:v>21</c:v>
                      </c:pt>
                      <c:pt idx="1966">
                        <c:v>22</c:v>
                      </c:pt>
                      <c:pt idx="1967">
                        <c:v>23</c:v>
                      </c:pt>
                      <c:pt idx="1968">
                        <c:v>0</c:v>
                      </c:pt>
                      <c:pt idx="1969">
                        <c:v>1</c:v>
                      </c:pt>
                      <c:pt idx="1970">
                        <c:v>2</c:v>
                      </c:pt>
                      <c:pt idx="1971">
                        <c:v>3</c:v>
                      </c:pt>
                      <c:pt idx="1972">
                        <c:v>4</c:v>
                      </c:pt>
                      <c:pt idx="1973">
                        <c:v>5</c:v>
                      </c:pt>
                      <c:pt idx="1974">
                        <c:v>6</c:v>
                      </c:pt>
                      <c:pt idx="1975">
                        <c:v>7</c:v>
                      </c:pt>
                      <c:pt idx="1976">
                        <c:v>8</c:v>
                      </c:pt>
                      <c:pt idx="1977">
                        <c:v>9</c:v>
                      </c:pt>
                      <c:pt idx="1978">
                        <c:v>10</c:v>
                      </c:pt>
                      <c:pt idx="1979">
                        <c:v>11</c:v>
                      </c:pt>
                      <c:pt idx="1980">
                        <c:v>12</c:v>
                      </c:pt>
                      <c:pt idx="1981">
                        <c:v>13</c:v>
                      </c:pt>
                      <c:pt idx="1982">
                        <c:v>14</c:v>
                      </c:pt>
                      <c:pt idx="1983">
                        <c:v>15</c:v>
                      </c:pt>
                      <c:pt idx="1984">
                        <c:v>16</c:v>
                      </c:pt>
                      <c:pt idx="1985">
                        <c:v>17</c:v>
                      </c:pt>
                      <c:pt idx="1986">
                        <c:v>18</c:v>
                      </c:pt>
                      <c:pt idx="1987">
                        <c:v>19</c:v>
                      </c:pt>
                      <c:pt idx="1988">
                        <c:v>20</c:v>
                      </c:pt>
                      <c:pt idx="1989">
                        <c:v>21</c:v>
                      </c:pt>
                      <c:pt idx="1990">
                        <c:v>22</c:v>
                      </c:pt>
                      <c:pt idx="1991">
                        <c:v>23</c:v>
                      </c:pt>
                      <c:pt idx="1992">
                        <c:v>0</c:v>
                      </c:pt>
                      <c:pt idx="1993">
                        <c:v>1</c:v>
                      </c:pt>
                      <c:pt idx="1994">
                        <c:v>2</c:v>
                      </c:pt>
                      <c:pt idx="1995">
                        <c:v>3</c:v>
                      </c:pt>
                      <c:pt idx="1996">
                        <c:v>4</c:v>
                      </c:pt>
                      <c:pt idx="1997">
                        <c:v>5</c:v>
                      </c:pt>
                      <c:pt idx="1998">
                        <c:v>6</c:v>
                      </c:pt>
                      <c:pt idx="1999">
                        <c:v>7</c:v>
                      </c:pt>
                      <c:pt idx="2000">
                        <c:v>8</c:v>
                      </c:pt>
                      <c:pt idx="2001">
                        <c:v>9</c:v>
                      </c:pt>
                      <c:pt idx="2002">
                        <c:v>10</c:v>
                      </c:pt>
                      <c:pt idx="2003">
                        <c:v>11</c:v>
                      </c:pt>
                      <c:pt idx="2004">
                        <c:v>12</c:v>
                      </c:pt>
                      <c:pt idx="2005">
                        <c:v>13</c:v>
                      </c:pt>
                      <c:pt idx="2006">
                        <c:v>14</c:v>
                      </c:pt>
                      <c:pt idx="2007">
                        <c:v>15</c:v>
                      </c:pt>
                      <c:pt idx="2008">
                        <c:v>16</c:v>
                      </c:pt>
                      <c:pt idx="2009">
                        <c:v>17</c:v>
                      </c:pt>
                      <c:pt idx="2010">
                        <c:v>18</c:v>
                      </c:pt>
                      <c:pt idx="2011">
                        <c:v>19</c:v>
                      </c:pt>
                      <c:pt idx="2012">
                        <c:v>20</c:v>
                      </c:pt>
                      <c:pt idx="2013">
                        <c:v>21</c:v>
                      </c:pt>
                      <c:pt idx="2014">
                        <c:v>22</c:v>
                      </c:pt>
                      <c:pt idx="2015">
                        <c:v>23</c:v>
                      </c:pt>
                      <c:pt idx="2016">
                        <c:v>0</c:v>
                      </c:pt>
                      <c:pt idx="2017">
                        <c:v>1</c:v>
                      </c:pt>
                      <c:pt idx="2018">
                        <c:v>2</c:v>
                      </c:pt>
                      <c:pt idx="2019">
                        <c:v>3</c:v>
                      </c:pt>
                      <c:pt idx="2020">
                        <c:v>4</c:v>
                      </c:pt>
                      <c:pt idx="2021">
                        <c:v>5</c:v>
                      </c:pt>
                      <c:pt idx="2022">
                        <c:v>6</c:v>
                      </c:pt>
                      <c:pt idx="2023">
                        <c:v>7</c:v>
                      </c:pt>
                      <c:pt idx="2024">
                        <c:v>8</c:v>
                      </c:pt>
                      <c:pt idx="2025">
                        <c:v>9</c:v>
                      </c:pt>
                      <c:pt idx="2026">
                        <c:v>10</c:v>
                      </c:pt>
                      <c:pt idx="2027">
                        <c:v>11</c:v>
                      </c:pt>
                      <c:pt idx="2028">
                        <c:v>12</c:v>
                      </c:pt>
                      <c:pt idx="2029">
                        <c:v>13</c:v>
                      </c:pt>
                      <c:pt idx="2030">
                        <c:v>14</c:v>
                      </c:pt>
                      <c:pt idx="2031">
                        <c:v>15</c:v>
                      </c:pt>
                      <c:pt idx="2032">
                        <c:v>16</c:v>
                      </c:pt>
                      <c:pt idx="2033">
                        <c:v>17</c:v>
                      </c:pt>
                      <c:pt idx="2034">
                        <c:v>18</c:v>
                      </c:pt>
                      <c:pt idx="2035">
                        <c:v>19</c:v>
                      </c:pt>
                      <c:pt idx="2036">
                        <c:v>20</c:v>
                      </c:pt>
                      <c:pt idx="2037">
                        <c:v>21</c:v>
                      </c:pt>
                      <c:pt idx="2038">
                        <c:v>22</c:v>
                      </c:pt>
                      <c:pt idx="2039">
                        <c:v>23</c:v>
                      </c:pt>
                      <c:pt idx="2040">
                        <c:v>0</c:v>
                      </c:pt>
                      <c:pt idx="2041">
                        <c:v>1</c:v>
                      </c:pt>
                      <c:pt idx="2042">
                        <c:v>2</c:v>
                      </c:pt>
                      <c:pt idx="2043">
                        <c:v>3</c:v>
                      </c:pt>
                      <c:pt idx="2044">
                        <c:v>4</c:v>
                      </c:pt>
                      <c:pt idx="2045">
                        <c:v>5</c:v>
                      </c:pt>
                      <c:pt idx="2046">
                        <c:v>6</c:v>
                      </c:pt>
                      <c:pt idx="2047">
                        <c:v>7</c:v>
                      </c:pt>
                      <c:pt idx="2048">
                        <c:v>8</c:v>
                      </c:pt>
                      <c:pt idx="2049">
                        <c:v>9</c:v>
                      </c:pt>
                      <c:pt idx="2050">
                        <c:v>10</c:v>
                      </c:pt>
                      <c:pt idx="2051">
                        <c:v>11</c:v>
                      </c:pt>
                      <c:pt idx="2052">
                        <c:v>12</c:v>
                      </c:pt>
                      <c:pt idx="2053">
                        <c:v>13</c:v>
                      </c:pt>
                      <c:pt idx="2054">
                        <c:v>14</c:v>
                      </c:pt>
                      <c:pt idx="2055">
                        <c:v>15</c:v>
                      </c:pt>
                      <c:pt idx="2056">
                        <c:v>16</c:v>
                      </c:pt>
                      <c:pt idx="2057">
                        <c:v>17</c:v>
                      </c:pt>
                      <c:pt idx="2058">
                        <c:v>18</c:v>
                      </c:pt>
                      <c:pt idx="2059">
                        <c:v>19</c:v>
                      </c:pt>
                      <c:pt idx="2060">
                        <c:v>20</c:v>
                      </c:pt>
                      <c:pt idx="2061">
                        <c:v>21</c:v>
                      </c:pt>
                      <c:pt idx="2062">
                        <c:v>22</c:v>
                      </c:pt>
                      <c:pt idx="2063">
                        <c:v>23</c:v>
                      </c:pt>
                      <c:pt idx="2064">
                        <c:v>0</c:v>
                      </c:pt>
                      <c:pt idx="2065">
                        <c:v>1</c:v>
                      </c:pt>
                      <c:pt idx="2066">
                        <c:v>2</c:v>
                      </c:pt>
                      <c:pt idx="2067">
                        <c:v>3</c:v>
                      </c:pt>
                      <c:pt idx="2068">
                        <c:v>4</c:v>
                      </c:pt>
                      <c:pt idx="2069">
                        <c:v>5</c:v>
                      </c:pt>
                      <c:pt idx="2070">
                        <c:v>6</c:v>
                      </c:pt>
                      <c:pt idx="2071">
                        <c:v>7</c:v>
                      </c:pt>
                      <c:pt idx="2072">
                        <c:v>8</c:v>
                      </c:pt>
                      <c:pt idx="2073">
                        <c:v>9</c:v>
                      </c:pt>
                      <c:pt idx="2074">
                        <c:v>10</c:v>
                      </c:pt>
                      <c:pt idx="2075">
                        <c:v>11</c:v>
                      </c:pt>
                      <c:pt idx="2076">
                        <c:v>12</c:v>
                      </c:pt>
                      <c:pt idx="2077">
                        <c:v>13</c:v>
                      </c:pt>
                      <c:pt idx="2078">
                        <c:v>14</c:v>
                      </c:pt>
                      <c:pt idx="2079">
                        <c:v>15</c:v>
                      </c:pt>
                      <c:pt idx="2080">
                        <c:v>16</c:v>
                      </c:pt>
                      <c:pt idx="2081">
                        <c:v>17</c:v>
                      </c:pt>
                      <c:pt idx="2082">
                        <c:v>18</c:v>
                      </c:pt>
                      <c:pt idx="2083">
                        <c:v>19</c:v>
                      </c:pt>
                      <c:pt idx="2084">
                        <c:v>20</c:v>
                      </c:pt>
                      <c:pt idx="2085">
                        <c:v>21</c:v>
                      </c:pt>
                      <c:pt idx="2086">
                        <c:v>22</c:v>
                      </c:pt>
                      <c:pt idx="2087">
                        <c:v>23</c:v>
                      </c:pt>
                      <c:pt idx="2088">
                        <c:v>0</c:v>
                      </c:pt>
                      <c:pt idx="2089">
                        <c:v>1</c:v>
                      </c:pt>
                      <c:pt idx="2090">
                        <c:v>2</c:v>
                      </c:pt>
                      <c:pt idx="2091">
                        <c:v>3</c:v>
                      </c:pt>
                      <c:pt idx="2092">
                        <c:v>4</c:v>
                      </c:pt>
                      <c:pt idx="2093">
                        <c:v>5</c:v>
                      </c:pt>
                      <c:pt idx="2094">
                        <c:v>6</c:v>
                      </c:pt>
                      <c:pt idx="2095">
                        <c:v>7</c:v>
                      </c:pt>
                      <c:pt idx="2096">
                        <c:v>8</c:v>
                      </c:pt>
                      <c:pt idx="2097">
                        <c:v>9</c:v>
                      </c:pt>
                      <c:pt idx="2098">
                        <c:v>10</c:v>
                      </c:pt>
                      <c:pt idx="2099">
                        <c:v>11</c:v>
                      </c:pt>
                      <c:pt idx="2100">
                        <c:v>12</c:v>
                      </c:pt>
                      <c:pt idx="2101">
                        <c:v>13</c:v>
                      </c:pt>
                      <c:pt idx="2102">
                        <c:v>14</c:v>
                      </c:pt>
                      <c:pt idx="2103">
                        <c:v>15</c:v>
                      </c:pt>
                      <c:pt idx="2104">
                        <c:v>16</c:v>
                      </c:pt>
                      <c:pt idx="2105">
                        <c:v>17</c:v>
                      </c:pt>
                      <c:pt idx="2106">
                        <c:v>18</c:v>
                      </c:pt>
                      <c:pt idx="2107">
                        <c:v>19</c:v>
                      </c:pt>
                      <c:pt idx="2108">
                        <c:v>20</c:v>
                      </c:pt>
                      <c:pt idx="2109">
                        <c:v>21</c:v>
                      </c:pt>
                      <c:pt idx="2110">
                        <c:v>22</c:v>
                      </c:pt>
                      <c:pt idx="2111">
                        <c:v>23</c:v>
                      </c:pt>
                      <c:pt idx="2112">
                        <c:v>0</c:v>
                      </c:pt>
                      <c:pt idx="2113">
                        <c:v>1</c:v>
                      </c:pt>
                      <c:pt idx="2114">
                        <c:v>2</c:v>
                      </c:pt>
                      <c:pt idx="2115">
                        <c:v>3</c:v>
                      </c:pt>
                      <c:pt idx="2116">
                        <c:v>4</c:v>
                      </c:pt>
                      <c:pt idx="2117">
                        <c:v>5</c:v>
                      </c:pt>
                      <c:pt idx="2118">
                        <c:v>6</c:v>
                      </c:pt>
                      <c:pt idx="2119">
                        <c:v>7</c:v>
                      </c:pt>
                      <c:pt idx="2120">
                        <c:v>8</c:v>
                      </c:pt>
                      <c:pt idx="2121">
                        <c:v>9</c:v>
                      </c:pt>
                      <c:pt idx="2122">
                        <c:v>10</c:v>
                      </c:pt>
                      <c:pt idx="2123">
                        <c:v>11</c:v>
                      </c:pt>
                      <c:pt idx="2124">
                        <c:v>12</c:v>
                      </c:pt>
                      <c:pt idx="2125">
                        <c:v>13</c:v>
                      </c:pt>
                      <c:pt idx="2126">
                        <c:v>14</c:v>
                      </c:pt>
                      <c:pt idx="2127">
                        <c:v>15</c:v>
                      </c:pt>
                      <c:pt idx="2128">
                        <c:v>16</c:v>
                      </c:pt>
                      <c:pt idx="2129">
                        <c:v>17</c:v>
                      </c:pt>
                      <c:pt idx="2130">
                        <c:v>18</c:v>
                      </c:pt>
                      <c:pt idx="2131">
                        <c:v>19</c:v>
                      </c:pt>
                      <c:pt idx="2132">
                        <c:v>20</c:v>
                      </c:pt>
                      <c:pt idx="2133">
                        <c:v>21</c:v>
                      </c:pt>
                      <c:pt idx="2134">
                        <c:v>22</c:v>
                      </c:pt>
                      <c:pt idx="2135">
                        <c:v>23</c:v>
                      </c:pt>
                      <c:pt idx="2136">
                        <c:v>0</c:v>
                      </c:pt>
                      <c:pt idx="2137">
                        <c:v>1</c:v>
                      </c:pt>
                      <c:pt idx="2138">
                        <c:v>2</c:v>
                      </c:pt>
                      <c:pt idx="2139">
                        <c:v>3</c:v>
                      </c:pt>
                      <c:pt idx="2140">
                        <c:v>4</c:v>
                      </c:pt>
                      <c:pt idx="2141">
                        <c:v>5</c:v>
                      </c:pt>
                      <c:pt idx="2142">
                        <c:v>6</c:v>
                      </c:pt>
                      <c:pt idx="2143">
                        <c:v>7</c:v>
                      </c:pt>
                      <c:pt idx="2144">
                        <c:v>8</c:v>
                      </c:pt>
                      <c:pt idx="2145">
                        <c:v>9</c:v>
                      </c:pt>
                      <c:pt idx="2146">
                        <c:v>10</c:v>
                      </c:pt>
                      <c:pt idx="2147">
                        <c:v>11</c:v>
                      </c:pt>
                      <c:pt idx="2148">
                        <c:v>12</c:v>
                      </c:pt>
                      <c:pt idx="2149">
                        <c:v>13</c:v>
                      </c:pt>
                      <c:pt idx="2150">
                        <c:v>14</c:v>
                      </c:pt>
                      <c:pt idx="2151">
                        <c:v>15</c:v>
                      </c:pt>
                      <c:pt idx="2152">
                        <c:v>16</c:v>
                      </c:pt>
                      <c:pt idx="2153">
                        <c:v>17</c:v>
                      </c:pt>
                      <c:pt idx="2154">
                        <c:v>18</c:v>
                      </c:pt>
                      <c:pt idx="2155">
                        <c:v>19</c:v>
                      </c:pt>
                      <c:pt idx="2156">
                        <c:v>20</c:v>
                      </c:pt>
                      <c:pt idx="2157">
                        <c:v>21</c:v>
                      </c:pt>
                      <c:pt idx="2158">
                        <c:v>22</c:v>
                      </c:pt>
                      <c:pt idx="2159">
                        <c:v>23</c:v>
                      </c:pt>
                      <c:pt idx="2160">
                        <c:v>0</c:v>
                      </c:pt>
                      <c:pt idx="2161">
                        <c:v>1</c:v>
                      </c:pt>
                      <c:pt idx="2162">
                        <c:v>2</c:v>
                      </c:pt>
                      <c:pt idx="2163">
                        <c:v>3</c:v>
                      </c:pt>
                      <c:pt idx="2164">
                        <c:v>4</c:v>
                      </c:pt>
                      <c:pt idx="2165">
                        <c:v>5</c:v>
                      </c:pt>
                      <c:pt idx="2166">
                        <c:v>6</c:v>
                      </c:pt>
                      <c:pt idx="2167">
                        <c:v>7</c:v>
                      </c:pt>
                      <c:pt idx="2168">
                        <c:v>8</c:v>
                      </c:pt>
                      <c:pt idx="2169">
                        <c:v>9</c:v>
                      </c:pt>
                      <c:pt idx="2170">
                        <c:v>10</c:v>
                      </c:pt>
                      <c:pt idx="2171">
                        <c:v>11</c:v>
                      </c:pt>
                      <c:pt idx="2172">
                        <c:v>12</c:v>
                      </c:pt>
                      <c:pt idx="2173">
                        <c:v>13</c:v>
                      </c:pt>
                      <c:pt idx="2174">
                        <c:v>14</c:v>
                      </c:pt>
                      <c:pt idx="2175">
                        <c:v>15</c:v>
                      </c:pt>
                      <c:pt idx="2176">
                        <c:v>16</c:v>
                      </c:pt>
                      <c:pt idx="2177">
                        <c:v>17</c:v>
                      </c:pt>
                      <c:pt idx="2178">
                        <c:v>18</c:v>
                      </c:pt>
                      <c:pt idx="2179">
                        <c:v>19</c:v>
                      </c:pt>
                      <c:pt idx="2180">
                        <c:v>20</c:v>
                      </c:pt>
                      <c:pt idx="2181">
                        <c:v>21</c:v>
                      </c:pt>
                      <c:pt idx="2182">
                        <c:v>22</c:v>
                      </c:pt>
                      <c:pt idx="2183">
                        <c:v>23</c:v>
                      </c:pt>
                      <c:pt idx="2184">
                        <c:v>0</c:v>
                      </c:pt>
                      <c:pt idx="2185">
                        <c:v>1</c:v>
                      </c:pt>
                      <c:pt idx="2186">
                        <c:v>2</c:v>
                      </c:pt>
                      <c:pt idx="2187">
                        <c:v>3</c:v>
                      </c:pt>
                      <c:pt idx="2188">
                        <c:v>4</c:v>
                      </c:pt>
                      <c:pt idx="2189">
                        <c:v>5</c:v>
                      </c:pt>
                      <c:pt idx="2190">
                        <c:v>6</c:v>
                      </c:pt>
                      <c:pt idx="2191">
                        <c:v>7</c:v>
                      </c:pt>
                      <c:pt idx="2192">
                        <c:v>8</c:v>
                      </c:pt>
                      <c:pt idx="2193">
                        <c:v>9</c:v>
                      </c:pt>
                      <c:pt idx="2194">
                        <c:v>10</c:v>
                      </c:pt>
                      <c:pt idx="2195">
                        <c:v>11</c:v>
                      </c:pt>
                      <c:pt idx="2196">
                        <c:v>12</c:v>
                      </c:pt>
                      <c:pt idx="2197">
                        <c:v>13</c:v>
                      </c:pt>
                      <c:pt idx="2198">
                        <c:v>14</c:v>
                      </c:pt>
                      <c:pt idx="2199">
                        <c:v>15</c:v>
                      </c:pt>
                      <c:pt idx="2200">
                        <c:v>16</c:v>
                      </c:pt>
                      <c:pt idx="2201">
                        <c:v>17</c:v>
                      </c:pt>
                      <c:pt idx="2202">
                        <c:v>18</c:v>
                      </c:pt>
                      <c:pt idx="2203">
                        <c:v>19</c:v>
                      </c:pt>
                      <c:pt idx="2204">
                        <c:v>20</c:v>
                      </c:pt>
                      <c:pt idx="2205">
                        <c:v>21</c:v>
                      </c:pt>
                      <c:pt idx="2206">
                        <c:v>22</c:v>
                      </c:pt>
                      <c:pt idx="2207">
                        <c:v>23</c:v>
                      </c:pt>
                      <c:pt idx="2208">
                        <c:v>0</c:v>
                      </c:pt>
                      <c:pt idx="2209">
                        <c:v>1</c:v>
                      </c:pt>
                      <c:pt idx="2210">
                        <c:v>2</c:v>
                      </c:pt>
                      <c:pt idx="2211">
                        <c:v>3</c:v>
                      </c:pt>
                      <c:pt idx="2212">
                        <c:v>4</c:v>
                      </c:pt>
                      <c:pt idx="2213">
                        <c:v>5</c:v>
                      </c:pt>
                      <c:pt idx="2214">
                        <c:v>6</c:v>
                      </c:pt>
                      <c:pt idx="2215">
                        <c:v>7</c:v>
                      </c:pt>
                      <c:pt idx="2216">
                        <c:v>8</c:v>
                      </c:pt>
                      <c:pt idx="2217">
                        <c:v>9</c:v>
                      </c:pt>
                      <c:pt idx="2218">
                        <c:v>10</c:v>
                      </c:pt>
                      <c:pt idx="2219">
                        <c:v>11</c:v>
                      </c:pt>
                      <c:pt idx="2220">
                        <c:v>12</c:v>
                      </c:pt>
                      <c:pt idx="2221">
                        <c:v>13</c:v>
                      </c:pt>
                      <c:pt idx="2222">
                        <c:v>14</c:v>
                      </c:pt>
                      <c:pt idx="2223">
                        <c:v>15</c:v>
                      </c:pt>
                      <c:pt idx="2224">
                        <c:v>16</c:v>
                      </c:pt>
                      <c:pt idx="2225">
                        <c:v>17</c:v>
                      </c:pt>
                      <c:pt idx="2226">
                        <c:v>18</c:v>
                      </c:pt>
                      <c:pt idx="2227">
                        <c:v>19</c:v>
                      </c:pt>
                      <c:pt idx="2228">
                        <c:v>20</c:v>
                      </c:pt>
                      <c:pt idx="2229">
                        <c:v>21</c:v>
                      </c:pt>
                      <c:pt idx="2230">
                        <c:v>22</c:v>
                      </c:pt>
                      <c:pt idx="2231">
                        <c:v>23</c:v>
                      </c:pt>
                      <c:pt idx="2232">
                        <c:v>0</c:v>
                      </c:pt>
                      <c:pt idx="2233">
                        <c:v>1</c:v>
                      </c:pt>
                      <c:pt idx="2234">
                        <c:v>2</c:v>
                      </c:pt>
                      <c:pt idx="2235">
                        <c:v>3</c:v>
                      </c:pt>
                      <c:pt idx="2236">
                        <c:v>4</c:v>
                      </c:pt>
                      <c:pt idx="2237">
                        <c:v>5</c:v>
                      </c:pt>
                      <c:pt idx="2238">
                        <c:v>6</c:v>
                      </c:pt>
                      <c:pt idx="2239">
                        <c:v>7</c:v>
                      </c:pt>
                      <c:pt idx="2240">
                        <c:v>8</c:v>
                      </c:pt>
                      <c:pt idx="2241">
                        <c:v>9</c:v>
                      </c:pt>
                      <c:pt idx="2242">
                        <c:v>10</c:v>
                      </c:pt>
                      <c:pt idx="2243">
                        <c:v>11</c:v>
                      </c:pt>
                      <c:pt idx="2244">
                        <c:v>12</c:v>
                      </c:pt>
                      <c:pt idx="2245">
                        <c:v>13</c:v>
                      </c:pt>
                      <c:pt idx="2246">
                        <c:v>14</c:v>
                      </c:pt>
                      <c:pt idx="2247">
                        <c:v>15</c:v>
                      </c:pt>
                      <c:pt idx="2248">
                        <c:v>16</c:v>
                      </c:pt>
                      <c:pt idx="2249">
                        <c:v>17</c:v>
                      </c:pt>
                      <c:pt idx="2250">
                        <c:v>18</c:v>
                      </c:pt>
                      <c:pt idx="2251">
                        <c:v>19</c:v>
                      </c:pt>
                      <c:pt idx="2252">
                        <c:v>20</c:v>
                      </c:pt>
                      <c:pt idx="2253">
                        <c:v>21</c:v>
                      </c:pt>
                      <c:pt idx="2254">
                        <c:v>22</c:v>
                      </c:pt>
                      <c:pt idx="2255">
                        <c:v>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B10-447D-9EC9-AB1908F2DA8B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Comfort'!$G$1903:$G$4158</c15:sqref>
                        </c15:formulaRef>
                      </c:ext>
                    </c:extLst>
                    <c:numCache>
                      <c:formatCode>0.0</c:formatCode>
                      <c:ptCount val="2256"/>
                      <c:pt idx="0">
                        <c:v>18</c:v>
                      </c:pt>
                      <c:pt idx="1">
                        <c:v>18</c:v>
                      </c:pt>
                      <c:pt idx="2">
                        <c:v>18</c:v>
                      </c:pt>
                      <c:pt idx="3">
                        <c:v>18</c:v>
                      </c:pt>
                      <c:pt idx="4">
                        <c:v>18</c:v>
                      </c:pt>
                      <c:pt idx="5">
                        <c:v>18</c:v>
                      </c:pt>
                      <c:pt idx="6">
                        <c:v>18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>
                        <c:v>18</c:v>
                      </c:pt>
                      <c:pt idx="10">
                        <c:v>18</c:v>
                      </c:pt>
                      <c:pt idx="11">
                        <c:v>18</c:v>
                      </c:pt>
                      <c:pt idx="12">
                        <c:v>18</c:v>
                      </c:pt>
                      <c:pt idx="13">
                        <c:v>18</c:v>
                      </c:pt>
                      <c:pt idx="14">
                        <c:v>18</c:v>
                      </c:pt>
                      <c:pt idx="15">
                        <c:v>18</c:v>
                      </c:pt>
                      <c:pt idx="16">
                        <c:v>18</c:v>
                      </c:pt>
                      <c:pt idx="17">
                        <c:v>18</c:v>
                      </c:pt>
                      <c:pt idx="18">
                        <c:v>18</c:v>
                      </c:pt>
                      <c:pt idx="19">
                        <c:v>18</c:v>
                      </c:pt>
                      <c:pt idx="20">
                        <c:v>18</c:v>
                      </c:pt>
                      <c:pt idx="21">
                        <c:v>18</c:v>
                      </c:pt>
                      <c:pt idx="22">
                        <c:v>18</c:v>
                      </c:pt>
                      <c:pt idx="23">
                        <c:v>18</c:v>
                      </c:pt>
                      <c:pt idx="24">
                        <c:v>18</c:v>
                      </c:pt>
                      <c:pt idx="25">
                        <c:v>18</c:v>
                      </c:pt>
                      <c:pt idx="26">
                        <c:v>18</c:v>
                      </c:pt>
                      <c:pt idx="27">
                        <c:v>18</c:v>
                      </c:pt>
                      <c:pt idx="28">
                        <c:v>18</c:v>
                      </c:pt>
                      <c:pt idx="29">
                        <c:v>18</c:v>
                      </c:pt>
                      <c:pt idx="30">
                        <c:v>18</c:v>
                      </c:pt>
                      <c:pt idx="31">
                        <c:v>18</c:v>
                      </c:pt>
                      <c:pt idx="32">
                        <c:v>18</c:v>
                      </c:pt>
                      <c:pt idx="33">
                        <c:v>18</c:v>
                      </c:pt>
                      <c:pt idx="34">
                        <c:v>18</c:v>
                      </c:pt>
                      <c:pt idx="35">
                        <c:v>18</c:v>
                      </c:pt>
                      <c:pt idx="36">
                        <c:v>18</c:v>
                      </c:pt>
                      <c:pt idx="37">
                        <c:v>18</c:v>
                      </c:pt>
                      <c:pt idx="38">
                        <c:v>18</c:v>
                      </c:pt>
                      <c:pt idx="39">
                        <c:v>18</c:v>
                      </c:pt>
                      <c:pt idx="40">
                        <c:v>18</c:v>
                      </c:pt>
                      <c:pt idx="41">
                        <c:v>18</c:v>
                      </c:pt>
                      <c:pt idx="42">
                        <c:v>18</c:v>
                      </c:pt>
                      <c:pt idx="43">
                        <c:v>18</c:v>
                      </c:pt>
                      <c:pt idx="44">
                        <c:v>18</c:v>
                      </c:pt>
                      <c:pt idx="45">
                        <c:v>18</c:v>
                      </c:pt>
                      <c:pt idx="46">
                        <c:v>18</c:v>
                      </c:pt>
                      <c:pt idx="47">
                        <c:v>18</c:v>
                      </c:pt>
                      <c:pt idx="48">
                        <c:v>18</c:v>
                      </c:pt>
                      <c:pt idx="49">
                        <c:v>18</c:v>
                      </c:pt>
                      <c:pt idx="50">
                        <c:v>18</c:v>
                      </c:pt>
                      <c:pt idx="51">
                        <c:v>18</c:v>
                      </c:pt>
                      <c:pt idx="52">
                        <c:v>18</c:v>
                      </c:pt>
                      <c:pt idx="53">
                        <c:v>18</c:v>
                      </c:pt>
                      <c:pt idx="54">
                        <c:v>18</c:v>
                      </c:pt>
                      <c:pt idx="55">
                        <c:v>18</c:v>
                      </c:pt>
                      <c:pt idx="56">
                        <c:v>18</c:v>
                      </c:pt>
                      <c:pt idx="57">
                        <c:v>18</c:v>
                      </c:pt>
                      <c:pt idx="58">
                        <c:v>18</c:v>
                      </c:pt>
                      <c:pt idx="59">
                        <c:v>18</c:v>
                      </c:pt>
                      <c:pt idx="60">
                        <c:v>18</c:v>
                      </c:pt>
                      <c:pt idx="61">
                        <c:v>18</c:v>
                      </c:pt>
                      <c:pt idx="62">
                        <c:v>18</c:v>
                      </c:pt>
                      <c:pt idx="63">
                        <c:v>18</c:v>
                      </c:pt>
                      <c:pt idx="64">
                        <c:v>18</c:v>
                      </c:pt>
                      <c:pt idx="65">
                        <c:v>18</c:v>
                      </c:pt>
                      <c:pt idx="66">
                        <c:v>18</c:v>
                      </c:pt>
                      <c:pt idx="67">
                        <c:v>18</c:v>
                      </c:pt>
                      <c:pt idx="68">
                        <c:v>18</c:v>
                      </c:pt>
                      <c:pt idx="69">
                        <c:v>18</c:v>
                      </c:pt>
                      <c:pt idx="70">
                        <c:v>18</c:v>
                      </c:pt>
                      <c:pt idx="71">
                        <c:v>18</c:v>
                      </c:pt>
                      <c:pt idx="72">
                        <c:v>18</c:v>
                      </c:pt>
                      <c:pt idx="73">
                        <c:v>18</c:v>
                      </c:pt>
                      <c:pt idx="74">
                        <c:v>18</c:v>
                      </c:pt>
                      <c:pt idx="75">
                        <c:v>18</c:v>
                      </c:pt>
                      <c:pt idx="76">
                        <c:v>18</c:v>
                      </c:pt>
                      <c:pt idx="77">
                        <c:v>18</c:v>
                      </c:pt>
                      <c:pt idx="78">
                        <c:v>18</c:v>
                      </c:pt>
                      <c:pt idx="79">
                        <c:v>18</c:v>
                      </c:pt>
                      <c:pt idx="80">
                        <c:v>18</c:v>
                      </c:pt>
                      <c:pt idx="81">
                        <c:v>18</c:v>
                      </c:pt>
                      <c:pt idx="82">
                        <c:v>18</c:v>
                      </c:pt>
                      <c:pt idx="83">
                        <c:v>18</c:v>
                      </c:pt>
                      <c:pt idx="84">
                        <c:v>18</c:v>
                      </c:pt>
                      <c:pt idx="85">
                        <c:v>18</c:v>
                      </c:pt>
                      <c:pt idx="86">
                        <c:v>18</c:v>
                      </c:pt>
                      <c:pt idx="87">
                        <c:v>18</c:v>
                      </c:pt>
                      <c:pt idx="88">
                        <c:v>18</c:v>
                      </c:pt>
                      <c:pt idx="89">
                        <c:v>18</c:v>
                      </c:pt>
                      <c:pt idx="90">
                        <c:v>18</c:v>
                      </c:pt>
                      <c:pt idx="91">
                        <c:v>18</c:v>
                      </c:pt>
                      <c:pt idx="92">
                        <c:v>18</c:v>
                      </c:pt>
                      <c:pt idx="93">
                        <c:v>18</c:v>
                      </c:pt>
                      <c:pt idx="94">
                        <c:v>18</c:v>
                      </c:pt>
                      <c:pt idx="95">
                        <c:v>18</c:v>
                      </c:pt>
                      <c:pt idx="96">
                        <c:v>18</c:v>
                      </c:pt>
                      <c:pt idx="97">
                        <c:v>18</c:v>
                      </c:pt>
                      <c:pt idx="98">
                        <c:v>18</c:v>
                      </c:pt>
                      <c:pt idx="99">
                        <c:v>18</c:v>
                      </c:pt>
                      <c:pt idx="100">
                        <c:v>18</c:v>
                      </c:pt>
                      <c:pt idx="101">
                        <c:v>18</c:v>
                      </c:pt>
                      <c:pt idx="102">
                        <c:v>18</c:v>
                      </c:pt>
                      <c:pt idx="103">
                        <c:v>18</c:v>
                      </c:pt>
                      <c:pt idx="104">
                        <c:v>18</c:v>
                      </c:pt>
                      <c:pt idx="105">
                        <c:v>18</c:v>
                      </c:pt>
                      <c:pt idx="106">
                        <c:v>18</c:v>
                      </c:pt>
                      <c:pt idx="107">
                        <c:v>18</c:v>
                      </c:pt>
                      <c:pt idx="108">
                        <c:v>18</c:v>
                      </c:pt>
                      <c:pt idx="109">
                        <c:v>18</c:v>
                      </c:pt>
                      <c:pt idx="110">
                        <c:v>18</c:v>
                      </c:pt>
                      <c:pt idx="111">
                        <c:v>18</c:v>
                      </c:pt>
                      <c:pt idx="112">
                        <c:v>18</c:v>
                      </c:pt>
                      <c:pt idx="113">
                        <c:v>18</c:v>
                      </c:pt>
                      <c:pt idx="114">
                        <c:v>18</c:v>
                      </c:pt>
                      <c:pt idx="115">
                        <c:v>18</c:v>
                      </c:pt>
                      <c:pt idx="116">
                        <c:v>18</c:v>
                      </c:pt>
                      <c:pt idx="117">
                        <c:v>18</c:v>
                      </c:pt>
                      <c:pt idx="118">
                        <c:v>18</c:v>
                      </c:pt>
                      <c:pt idx="119">
                        <c:v>18</c:v>
                      </c:pt>
                      <c:pt idx="120">
                        <c:v>18</c:v>
                      </c:pt>
                      <c:pt idx="121">
                        <c:v>18</c:v>
                      </c:pt>
                      <c:pt idx="122">
                        <c:v>18</c:v>
                      </c:pt>
                      <c:pt idx="123">
                        <c:v>18</c:v>
                      </c:pt>
                      <c:pt idx="124">
                        <c:v>18</c:v>
                      </c:pt>
                      <c:pt idx="125">
                        <c:v>18</c:v>
                      </c:pt>
                      <c:pt idx="126">
                        <c:v>18</c:v>
                      </c:pt>
                      <c:pt idx="127">
                        <c:v>18</c:v>
                      </c:pt>
                      <c:pt idx="128">
                        <c:v>18</c:v>
                      </c:pt>
                      <c:pt idx="129">
                        <c:v>18</c:v>
                      </c:pt>
                      <c:pt idx="130">
                        <c:v>18</c:v>
                      </c:pt>
                      <c:pt idx="131">
                        <c:v>18</c:v>
                      </c:pt>
                      <c:pt idx="132">
                        <c:v>18</c:v>
                      </c:pt>
                      <c:pt idx="133">
                        <c:v>18</c:v>
                      </c:pt>
                      <c:pt idx="134">
                        <c:v>18</c:v>
                      </c:pt>
                      <c:pt idx="135">
                        <c:v>18</c:v>
                      </c:pt>
                      <c:pt idx="136">
                        <c:v>18</c:v>
                      </c:pt>
                      <c:pt idx="137">
                        <c:v>18</c:v>
                      </c:pt>
                      <c:pt idx="138">
                        <c:v>18</c:v>
                      </c:pt>
                      <c:pt idx="139">
                        <c:v>18</c:v>
                      </c:pt>
                      <c:pt idx="140">
                        <c:v>18</c:v>
                      </c:pt>
                      <c:pt idx="141">
                        <c:v>18</c:v>
                      </c:pt>
                      <c:pt idx="142">
                        <c:v>18</c:v>
                      </c:pt>
                      <c:pt idx="143">
                        <c:v>18</c:v>
                      </c:pt>
                      <c:pt idx="144">
                        <c:v>18</c:v>
                      </c:pt>
                      <c:pt idx="145">
                        <c:v>18</c:v>
                      </c:pt>
                      <c:pt idx="146">
                        <c:v>18</c:v>
                      </c:pt>
                      <c:pt idx="147">
                        <c:v>18</c:v>
                      </c:pt>
                      <c:pt idx="148">
                        <c:v>18</c:v>
                      </c:pt>
                      <c:pt idx="149">
                        <c:v>18</c:v>
                      </c:pt>
                      <c:pt idx="150">
                        <c:v>18</c:v>
                      </c:pt>
                      <c:pt idx="151">
                        <c:v>18</c:v>
                      </c:pt>
                      <c:pt idx="152">
                        <c:v>18</c:v>
                      </c:pt>
                      <c:pt idx="153">
                        <c:v>18</c:v>
                      </c:pt>
                      <c:pt idx="154">
                        <c:v>18</c:v>
                      </c:pt>
                      <c:pt idx="155">
                        <c:v>18</c:v>
                      </c:pt>
                      <c:pt idx="156">
                        <c:v>18</c:v>
                      </c:pt>
                      <c:pt idx="157">
                        <c:v>18</c:v>
                      </c:pt>
                      <c:pt idx="158">
                        <c:v>18</c:v>
                      </c:pt>
                      <c:pt idx="159">
                        <c:v>18</c:v>
                      </c:pt>
                      <c:pt idx="160">
                        <c:v>18</c:v>
                      </c:pt>
                      <c:pt idx="161">
                        <c:v>18</c:v>
                      </c:pt>
                      <c:pt idx="162">
                        <c:v>18</c:v>
                      </c:pt>
                      <c:pt idx="163">
                        <c:v>18</c:v>
                      </c:pt>
                      <c:pt idx="164">
                        <c:v>18</c:v>
                      </c:pt>
                      <c:pt idx="165">
                        <c:v>18</c:v>
                      </c:pt>
                      <c:pt idx="166">
                        <c:v>18</c:v>
                      </c:pt>
                      <c:pt idx="167">
                        <c:v>18</c:v>
                      </c:pt>
                      <c:pt idx="168">
                        <c:v>18</c:v>
                      </c:pt>
                      <c:pt idx="169">
                        <c:v>18</c:v>
                      </c:pt>
                      <c:pt idx="170">
                        <c:v>18</c:v>
                      </c:pt>
                      <c:pt idx="171">
                        <c:v>18</c:v>
                      </c:pt>
                      <c:pt idx="172">
                        <c:v>18</c:v>
                      </c:pt>
                      <c:pt idx="173">
                        <c:v>18</c:v>
                      </c:pt>
                      <c:pt idx="174">
                        <c:v>18</c:v>
                      </c:pt>
                      <c:pt idx="175">
                        <c:v>18</c:v>
                      </c:pt>
                      <c:pt idx="176">
                        <c:v>18</c:v>
                      </c:pt>
                      <c:pt idx="177">
                        <c:v>18</c:v>
                      </c:pt>
                      <c:pt idx="178">
                        <c:v>18</c:v>
                      </c:pt>
                      <c:pt idx="179">
                        <c:v>18</c:v>
                      </c:pt>
                      <c:pt idx="180">
                        <c:v>18</c:v>
                      </c:pt>
                      <c:pt idx="181">
                        <c:v>18</c:v>
                      </c:pt>
                      <c:pt idx="182">
                        <c:v>18</c:v>
                      </c:pt>
                      <c:pt idx="183">
                        <c:v>18</c:v>
                      </c:pt>
                      <c:pt idx="184">
                        <c:v>18</c:v>
                      </c:pt>
                      <c:pt idx="185">
                        <c:v>18</c:v>
                      </c:pt>
                      <c:pt idx="186">
                        <c:v>18</c:v>
                      </c:pt>
                      <c:pt idx="187">
                        <c:v>18</c:v>
                      </c:pt>
                      <c:pt idx="188">
                        <c:v>18</c:v>
                      </c:pt>
                      <c:pt idx="189">
                        <c:v>18</c:v>
                      </c:pt>
                      <c:pt idx="190">
                        <c:v>18</c:v>
                      </c:pt>
                      <c:pt idx="191">
                        <c:v>18</c:v>
                      </c:pt>
                      <c:pt idx="192">
                        <c:v>18</c:v>
                      </c:pt>
                      <c:pt idx="193">
                        <c:v>18</c:v>
                      </c:pt>
                      <c:pt idx="194">
                        <c:v>18</c:v>
                      </c:pt>
                      <c:pt idx="195">
                        <c:v>18</c:v>
                      </c:pt>
                      <c:pt idx="196">
                        <c:v>18</c:v>
                      </c:pt>
                      <c:pt idx="197">
                        <c:v>18</c:v>
                      </c:pt>
                      <c:pt idx="198">
                        <c:v>18</c:v>
                      </c:pt>
                      <c:pt idx="199">
                        <c:v>18</c:v>
                      </c:pt>
                      <c:pt idx="200">
                        <c:v>18</c:v>
                      </c:pt>
                      <c:pt idx="201">
                        <c:v>18</c:v>
                      </c:pt>
                      <c:pt idx="202">
                        <c:v>18</c:v>
                      </c:pt>
                      <c:pt idx="203">
                        <c:v>18</c:v>
                      </c:pt>
                      <c:pt idx="204">
                        <c:v>18</c:v>
                      </c:pt>
                      <c:pt idx="205">
                        <c:v>18</c:v>
                      </c:pt>
                      <c:pt idx="206">
                        <c:v>18</c:v>
                      </c:pt>
                      <c:pt idx="207">
                        <c:v>18</c:v>
                      </c:pt>
                      <c:pt idx="208">
                        <c:v>18</c:v>
                      </c:pt>
                      <c:pt idx="209">
                        <c:v>18</c:v>
                      </c:pt>
                      <c:pt idx="210">
                        <c:v>18</c:v>
                      </c:pt>
                      <c:pt idx="211">
                        <c:v>18</c:v>
                      </c:pt>
                      <c:pt idx="212">
                        <c:v>18</c:v>
                      </c:pt>
                      <c:pt idx="213">
                        <c:v>18</c:v>
                      </c:pt>
                      <c:pt idx="214">
                        <c:v>18</c:v>
                      </c:pt>
                      <c:pt idx="215">
                        <c:v>18</c:v>
                      </c:pt>
                      <c:pt idx="216">
                        <c:v>18</c:v>
                      </c:pt>
                      <c:pt idx="217">
                        <c:v>18</c:v>
                      </c:pt>
                      <c:pt idx="218">
                        <c:v>18</c:v>
                      </c:pt>
                      <c:pt idx="219">
                        <c:v>18</c:v>
                      </c:pt>
                      <c:pt idx="220">
                        <c:v>18</c:v>
                      </c:pt>
                      <c:pt idx="221">
                        <c:v>18</c:v>
                      </c:pt>
                      <c:pt idx="222">
                        <c:v>18</c:v>
                      </c:pt>
                      <c:pt idx="223">
                        <c:v>18</c:v>
                      </c:pt>
                      <c:pt idx="224">
                        <c:v>18</c:v>
                      </c:pt>
                      <c:pt idx="225">
                        <c:v>18</c:v>
                      </c:pt>
                      <c:pt idx="226">
                        <c:v>18</c:v>
                      </c:pt>
                      <c:pt idx="227">
                        <c:v>18</c:v>
                      </c:pt>
                      <c:pt idx="228">
                        <c:v>18</c:v>
                      </c:pt>
                      <c:pt idx="229">
                        <c:v>18</c:v>
                      </c:pt>
                      <c:pt idx="230">
                        <c:v>18</c:v>
                      </c:pt>
                      <c:pt idx="231">
                        <c:v>18</c:v>
                      </c:pt>
                      <c:pt idx="232">
                        <c:v>18</c:v>
                      </c:pt>
                      <c:pt idx="233">
                        <c:v>18</c:v>
                      </c:pt>
                      <c:pt idx="234">
                        <c:v>18</c:v>
                      </c:pt>
                      <c:pt idx="235">
                        <c:v>18</c:v>
                      </c:pt>
                      <c:pt idx="236">
                        <c:v>18</c:v>
                      </c:pt>
                      <c:pt idx="237">
                        <c:v>18</c:v>
                      </c:pt>
                      <c:pt idx="238">
                        <c:v>18</c:v>
                      </c:pt>
                      <c:pt idx="239">
                        <c:v>18</c:v>
                      </c:pt>
                      <c:pt idx="240">
                        <c:v>18</c:v>
                      </c:pt>
                      <c:pt idx="241">
                        <c:v>18</c:v>
                      </c:pt>
                      <c:pt idx="242">
                        <c:v>18</c:v>
                      </c:pt>
                      <c:pt idx="243">
                        <c:v>18</c:v>
                      </c:pt>
                      <c:pt idx="244">
                        <c:v>18</c:v>
                      </c:pt>
                      <c:pt idx="245">
                        <c:v>18</c:v>
                      </c:pt>
                      <c:pt idx="246">
                        <c:v>18</c:v>
                      </c:pt>
                      <c:pt idx="247">
                        <c:v>18</c:v>
                      </c:pt>
                      <c:pt idx="248">
                        <c:v>18</c:v>
                      </c:pt>
                      <c:pt idx="249">
                        <c:v>18</c:v>
                      </c:pt>
                      <c:pt idx="250">
                        <c:v>18</c:v>
                      </c:pt>
                      <c:pt idx="251">
                        <c:v>18</c:v>
                      </c:pt>
                      <c:pt idx="252">
                        <c:v>18</c:v>
                      </c:pt>
                      <c:pt idx="253">
                        <c:v>18</c:v>
                      </c:pt>
                      <c:pt idx="254">
                        <c:v>18</c:v>
                      </c:pt>
                      <c:pt idx="255">
                        <c:v>18</c:v>
                      </c:pt>
                      <c:pt idx="256">
                        <c:v>18</c:v>
                      </c:pt>
                      <c:pt idx="257">
                        <c:v>18</c:v>
                      </c:pt>
                      <c:pt idx="258">
                        <c:v>18</c:v>
                      </c:pt>
                      <c:pt idx="259">
                        <c:v>18</c:v>
                      </c:pt>
                      <c:pt idx="260">
                        <c:v>18</c:v>
                      </c:pt>
                      <c:pt idx="261">
                        <c:v>18</c:v>
                      </c:pt>
                      <c:pt idx="262">
                        <c:v>18</c:v>
                      </c:pt>
                      <c:pt idx="263">
                        <c:v>18</c:v>
                      </c:pt>
                      <c:pt idx="264">
                        <c:v>18</c:v>
                      </c:pt>
                      <c:pt idx="265">
                        <c:v>18</c:v>
                      </c:pt>
                      <c:pt idx="266">
                        <c:v>18</c:v>
                      </c:pt>
                      <c:pt idx="267">
                        <c:v>18</c:v>
                      </c:pt>
                      <c:pt idx="268">
                        <c:v>18</c:v>
                      </c:pt>
                      <c:pt idx="269">
                        <c:v>18</c:v>
                      </c:pt>
                      <c:pt idx="270">
                        <c:v>18</c:v>
                      </c:pt>
                      <c:pt idx="271">
                        <c:v>18</c:v>
                      </c:pt>
                      <c:pt idx="272">
                        <c:v>18</c:v>
                      </c:pt>
                      <c:pt idx="273">
                        <c:v>18</c:v>
                      </c:pt>
                      <c:pt idx="274">
                        <c:v>18</c:v>
                      </c:pt>
                      <c:pt idx="275">
                        <c:v>18</c:v>
                      </c:pt>
                      <c:pt idx="276">
                        <c:v>18</c:v>
                      </c:pt>
                      <c:pt idx="277">
                        <c:v>18</c:v>
                      </c:pt>
                      <c:pt idx="278">
                        <c:v>18</c:v>
                      </c:pt>
                      <c:pt idx="279">
                        <c:v>18</c:v>
                      </c:pt>
                      <c:pt idx="280">
                        <c:v>18</c:v>
                      </c:pt>
                      <c:pt idx="281">
                        <c:v>18</c:v>
                      </c:pt>
                      <c:pt idx="282">
                        <c:v>18</c:v>
                      </c:pt>
                      <c:pt idx="283">
                        <c:v>18</c:v>
                      </c:pt>
                      <c:pt idx="284">
                        <c:v>18</c:v>
                      </c:pt>
                      <c:pt idx="285">
                        <c:v>18</c:v>
                      </c:pt>
                      <c:pt idx="286">
                        <c:v>18</c:v>
                      </c:pt>
                      <c:pt idx="287">
                        <c:v>18</c:v>
                      </c:pt>
                      <c:pt idx="288">
                        <c:v>25</c:v>
                      </c:pt>
                      <c:pt idx="289">
                        <c:v>25</c:v>
                      </c:pt>
                      <c:pt idx="290">
                        <c:v>25</c:v>
                      </c:pt>
                      <c:pt idx="291">
                        <c:v>25</c:v>
                      </c:pt>
                      <c:pt idx="292">
                        <c:v>25</c:v>
                      </c:pt>
                      <c:pt idx="293">
                        <c:v>25</c:v>
                      </c:pt>
                      <c:pt idx="294">
                        <c:v>25</c:v>
                      </c:pt>
                      <c:pt idx="295">
                        <c:v>25</c:v>
                      </c:pt>
                      <c:pt idx="296">
                        <c:v>25</c:v>
                      </c:pt>
                      <c:pt idx="297">
                        <c:v>25</c:v>
                      </c:pt>
                      <c:pt idx="298">
                        <c:v>25</c:v>
                      </c:pt>
                      <c:pt idx="299">
                        <c:v>25</c:v>
                      </c:pt>
                      <c:pt idx="300">
                        <c:v>25</c:v>
                      </c:pt>
                      <c:pt idx="301">
                        <c:v>25</c:v>
                      </c:pt>
                      <c:pt idx="302">
                        <c:v>25</c:v>
                      </c:pt>
                      <c:pt idx="303">
                        <c:v>25</c:v>
                      </c:pt>
                      <c:pt idx="304">
                        <c:v>25</c:v>
                      </c:pt>
                      <c:pt idx="305">
                        <c:v>25</c:v>
                      </c:pt>
                      <c:pt idx="306">
                        <c:v>25</c:v>
                      </c:pt>
                      <c:pt idx="307">
                        <c:v>25</c:v>
                      </c:pt>
                      <c:pt idx="308">
                        <c:v>25</c:v>
                      </c:pt>
                      <c:pt idx="309">
                        <c:v>25</c:v>
                      </c:pt>
                      <c:pt idx="310">
                        <c:v>25</c:v>
                      </c:pt>
                      <c:pt idx="311">
                        <c:v>25</c:v>
                      </c:pt>
                      <c:pt idx="312">
                        <c:v>25</c:v>
                      </c:pt>
                      <c:pt idx="313">
                        <c:v>25</c:v>
                      </c:pt>
                      <c:pt idx="314">
                        <c:v>25</c:v>
                      </c:pt>
                      <c:pt idx="315">
                        <c:v>25</c:v>
                      </c:pt>
                      <c:pt idx="316">
                        <c:v>25</c:v>
                      </c:pt>
                      <c:pt idx="317">
                        <c:v>25</c:v>
                      </c:pt>
                      <c:pt idx="318">
                        <c:v>25</c:v>
                      </c:pt>
                      <c:pt idx="319">
                        <c:v>25</c:v>
                      </c:pt>
                      <c:pt idx="320">
                        <c:v>25</c:v>
                      </c:pt>
                      <c:pt idx="321">
                        <c:v>25</c:v>
                      </c:pt>
                      <c:pt idx="322">
                        <c:v>25</c:v>
                      </c:pt>
                      <c:pt idx="323">
                        <c:v>25</c:v>
                      </c:pt>
                      <c:pt idx="324">
                        <c:v>25</c:v>
                      </c:pt>
                      <c:pt idx="325">
                        <c:v>25</c:v>
                      </c:pt>
                      <c:pt idx="326">
                        <c:v>25</c:v>
                      </c:pt>
                      <c:pt idx="327">
                        <c:v>25</c:v>
                      </c:pt>
                      <c:pt idx="328">
                        <c:v>25</c:v>
                      </c:pt>
                      <c:pt idx="329">
                        <c:v>25</c:v>
                      </c:pt>
                      <c:pt idx="330">
                        <c:v>25</c:v>
                      </c:pt>
                      <c:pt idx="331">
                        <c:v>25</c:v>
                      </c:pt>
                      <c:pt idx="332">
                        <c:v>25</c:v>
                      </c:pt>
                      <c:pt idx="333">
                        <c:v>25</c:v>
                      </c:pt>
                      <c:pt idx="334">
                        <c:v>25</c:v>
                      </c:pt>
                      <c:pt idx="335">
                        <c:v>25</c:v>
                      </c:pt>
                      <c:pt idx="336">
                        <c:v>25</c:v>
                      </c:pt>
                      <c:pt idx="337">
                        <c:v>25</c:v>
                      </c:pt>
                      <c:pt idx="338">
                        <c:v>25</c:v>
                      </c:pt>
                      <c:pt idx="339">
                        <c:v>25</c:v>
                      </c:pt>
                      <c:pt idx="340">
                        <c:v>25</c:v>
                      </c:pt>
                      <c:pt idx="341">
                        <c:v>25</c:v>
                      </c:pt>
                      <c:pt idx="342">
                        <c:v>25</c:v>
                      </c:pt>
                      <c:pt idx="343">
                        <c:v>25</c:v>
                      </c:pt>
                      <c:pt idx="344">
                        <c:v>25</c:v>
                      </c:pt>
                      <c:pt idx="345">
                        <c:v>25</c:v>
                      </c:pt>
                      <c:pt idx="346">
                        <c:v>25</c:v>
                      </c:pt>
                      <c:pt idx="347">
                        <c:v>25</c:v>
                      </c:pt>
                      <c:pt idx="348">
                        <c:v>25</c:v>
                      </c:pt>
                      <c:pt idx="349">
                        <c:v>25</c:v>
                      </c:pt>
                      <c:pt idx="350">
                        <c:v>25</c:v>
                      </c:pt>
                      <c:pt idx="351">
                        <c:v>25</c:v>
                      </c:pt>
                      <c:pt idx="352">
                        <c:v>25</c:v>
                      </c:pt>
                      <c:pt idx="353">
                        <c:v>25</c:v>
                      </c:pt>
                      <c:pt idx="354">
                        <c:v>25</c:v>
                      </c:pt>
                      <c:pt idx="355">
                        <c:v>25</c:v>
                      </c:pt>
                      <c:pt idx="356">
                        <c:v>25</c:v>
                      </c:pt>
                      <c:pt idx="357">
                        <c:v>25</c:v>
                      </c:pt>
                      <c:pt idx="358">
                        <c:v>25</c:v>
                      </c:pt>
                      <c:pt idx="359">
                        <c:v>25</c:v>
                      </c:pt>
                      <c:pt idx="360">
                        <c:v>25</c:v>
                      </c:pt>
                      <c:pt idx="361">
                        <c:v>25</c:v>
                      </c:pt>
                      <c:pt idx="362">
                        <c:v>25</c:v>
                      </c:pt>
                      <c:pt idx="363">
                        <c:v>25</c:v>
                      </c:pt>
                      <c:pt idx="364">
                        <c:v>25</c:v>
                      </c:pt>
                      <c:pt idx="365">
                        <c:v>25</c:v>
                      </c:pt>
                      <c:pt idx="366">
                        <c:v>25</c:v>
                      </c:pt>
                      <c:pt idx="367">
                        <c:v>25</c:v>
                      </c:pt>
                      <c:pt idx="368">
                        <c:v>25</c:v>
                      </c:pt>
                      <c:pt idx="369">
                        <c:v>25</c:v>
                      </c:pt>
                      <c:pt idx="370">
                        <c:v>25</c:v>
                      </c:pt>
                      <c:pt idx="371">
                        <c:v>25</c:v>
                      </c:pt>
                      <c:pt idx="372">
                        <c:v>25</c:v>
                      </c:pt>
                      <c:pt idx="373">
                        <c:v>25</c:v>
                      </c:pt>
                      <c:pt idx="374">
                        <c:v>25</c:v>
                      </c:pt>
                      <c:pt idx="375">
                        <c:v>25</c:v>
                      </c:pt>
                      <c:pt idx="376">
                        <c:v>25</c:v>
                      </c:pt>
                      <c:pt idx="377">
                        <c:v>25</c:v>
                      </c:pt>
                      <c:pt idx="378">
                        <c:v>25</c:v>
                      </c:pt>
                      <c:pt idx="379">
                        <c:v>25</c:v>
                      </c:pt>
                      <c:pt idx="380">
                        <c:v>25</c:v>
                      </c:pt>
                      <c:pt idx="381">
                        <c:v>25</c:v>
                      </c:pt>
                      <c:pt idx="382">
                        <c:v>25</c:v>
                      </c:pt>
                      <c:pt idx="383">
                        <c:v>25</c:v>
                      </c:pt>
                      <c:pt idx="384">
                        <c:v>25</c:v>
                      </c:pt>
                      <c:pt idx="385">
                        <c:v>25</c:v>
                      </c:pt>
                      <c:pt idx="386">
                        <c:v>25</c:v>
                      </c:pt>
                      <c:pt idx="387">
                        <c:v>25</c:v>
                      </c:pt>
                      <c:pt idx="388">
                        <c:v>25</c:v>
                      </c:pt>
                      <c:pt idx="389">
                        <c:v>25</c:v>
                      </c:pt>
                      <c:pt idx="390">
                        <c:v>25</c:v>
                      </c:pt>
                      <c:pt idx="391">
                        <c:v>25</c:v>
                      </c:pt>
                      <c:pt idx="392">
                        <c:v>25</c:v>
                      </c:pt>
                      <c:pt idx="393">
                        <c:v>25</c:v>
                      </c:pt>
                      <c:pt idx="394">
                        <c:v>25</c:v>
                      </c:pt>
                      <c:pt idx="395">
                        <c:v>25</c:v>
                      </c:pt>
                      <c:pt idx="396">
                        <c:v>25</c:v>
                      </c:pt>
                      <c:pt idx="397">
                        <c:v>25</c:v>
                      </c:pt>
                      <c:pt idx="398">
                        <c:v>25</c:v>
                      </c:pt>
                      <c:pt idx="399">
                        <c:v>25</c:v>
                      </c:pt>
                      <c:pt idx="400">
                        <c:v>25</c:v>
                      </c:pt>
                      <c:pt idx="401">
                        <c:v>25</c:v>
                      </c:pt>
                      <c:pt idx="402">
                        <c:v>25</c:v>
                      </c:pt>
                      <c:pt idx="403">
                        <c:v>25</c:v>
                      </c:pt>
                      <c:pt idx="404">
                        <c:v>25</c:v>
                      </c:pt>
                      <c:pt idx="405">
                        <c:v>25</c:v>
                      </c:pt>
                      <c:pt idx="406">
                        <c:v>25</c:v>
                      </c:pt>
                      <c:pt idx="407">
                        <c:v>25</c:v>
                      </c:pt>
                      <c:pt idx="408">
                        <c:v>25</c:v>
                      </c:pt>
                      <c:pt idx="409">
                        <c:v>25</c:v>
                      </c:pt>
                      <c:pt idx="410">
                        <c:v>25</c:v>
                      </c:pt>
                      <c:pt idx="411">
                        <c:v>25</c:v>
                      </c:pt>
                      <c:pt idx="412">
                        <c:v>25</c:v>
                      </c:pt>
                      <c:pt idx="413">
                        <c:v>25</c:v>
                      </c:pt>
                      <c:pt idx="414">
                        <c:v>25</c:v>
                      </c:pt>
                      <c:pt idx="415">
                        <c:v>25</c:v>
                      </c:pt>
                      <c:pt idx="416">
                        <c:v>25</c:v>
                      </c:pt>
                      <c:pt idx="417">
                        <c:v>25</c:v>
                      </c:pt>
                      <c:pt idx="418">
                        <c:v>25</c:v>
                      </c:pt>
                      <c:pt idx="419">
                        <c:v>25</c:v>
                      </c:pt>
                      <c:pt idx="420">
                        <c:v>25</c:v>
                      </c:pt>
                      <c:pt idx="421">
                        <c:v>25</c:v>
                      </c:pt>
                      <c:pt idx="422">
                        <c:v>25</c:v>
                      </c:pt>
                      <c:pt idx="423">
                        <c:v>25</c:v>
                      </c:pt>
                      <c:pt idx="424">
                        <c:v>25</c:v>
                      </c:pt>
                      <c:pt idx="425">
                        <c:v>25</c:v>
                      </c:pt>
                      <c:pt idx="426">
                        <c:v>25</c:v>
                      </c:pt>
                      <c:pt idx="427">
                        <c:v>25</c:v>
                      </c:pt>
                      <c:pt idx="428">
                        <c:v>25</c:v>
                      </c:pt>
                      <c:pt idx="429">
                        <c:v>25</c:v>
                      </c:pt>
                      <c:pt idx="430">
                        <c:v>25</c:v>
                      </c:pt>
                      <c:pt idx="431">
                        <c:v>25</c:v>
                      </c:pt>
                      <c:pt idx="432">
                        <c:v>25</c:v>
                      </c:pt>
                      <c:pt idx="433">
                        <c:v>25</c:v>
                      </c:pt>
                      <c:pt idx="434">
                        <c:v>25</c:v>
                      </c:pt>
                      <c:pt idx="435">
                        <c:v>25</c:v>
                      </c:pt>
                      <c:pt idx="436">
                        <c:v>25</c:v>
                      </c:pt>
                      <c:pt idx="437">
                        <c:v>25</c:v>
                      </c:pt>
                      <c:pt idx="438">
                        <c:v>25</c:v>
                      </c:pt>
                      <c:pt idx="439">
                        <c:v>25</c:v>
                      </c:pt>
                      <c:pt idx="440">
                        <c:v>25</c:v>
                      </c:pt>
                      <c:pt idx="441">
                        <c:v>25</c:v>
                      </c:pt>
                      <c:pt idx="442">
                        <c:v>25</c:v>
                      </c:pt>
                      <c:pt idx="443">
                        <c:v>25</c:v>
                      </c:pt>
                      <c:pt idx="444">
                        <c:v>25</c:v>
                      </c:pt>
                      <c:pt idx="445">
                        <c:v>25</c:v>
                      </c:pt>
                      <c:pt idx="446">
                        <c:v>25</c:v>
                      </c:pt>
                      <c:pt idx="447">
                        <c:v>25</c:v>
                      </c:pt>
                      <c:pt idx="448">
                        <c:v>25</c:v>
                      </c:pt>
                      <c:pt idx="449">
                        <c:v>25</c:v>
                      </c:pt>
                      <c:pt idx="450">
                        <c:v>25</c:v>
                      </c:pt>
                      <c:pt idx="451">
                        <c:v>25</c:v>
                      </c:pt>
                      <c:pt idx="452">
                        <c:v>25</c:v>
                      </c:pt>
                      <c:pt idx="453">
                        <c:v>25</c:v>
                      </c:pt>
                      <c:pt idx="454">
                        <c:v>25</c:v>
                      </c:pt>
                      <c:pt idx="455">
                        <c:v>25</c:v>
                      </c:pt>
                      <c:pt idx="456">
                        <c:v>25</c:v>
                      </c:pt>
                      <c:pt idx="457">
                        <c:v>25</c:v>
                      </c:pt>
                      <c:pt idx="458">
                        <c:v>25</c:v>
                      </c:pt>
                      <c:pt idx="459">
                        <c:v>25</c:v>
                      </c:pt>
                      <c:pt idx="460">
                        <c:v>25</c:v>
                      </c:pt>
                      <c:pt idx="461">
                        <c:v>25</c:v>
                      </c:pt>
                      <c:pt idx="462">
                        <c:v>25</c:v>
                      </c:pt>
                      <c:pt idx="463">
                        <c:v>25</c:v>
                      </c:pt>
                      <c:pt idx="464">
                        <c:v>25</c:v>
                      </c:pt>
                      <c:pt idx="465">
                        <c:v>25</c:v>
                      </c:pt>
                      <c:pt idx="466">
                        <c:v>25</c:v>
                      </c:pt>
                      <c:pt idx="467">
                        <c:v>25</c:v>
                      </c:pt>
                      <c:pt idx="468">
                        <c:v>25</c:v>
                      </c:pt>
                      <c:pt idx="469">
                        <c:v>25</c:v>
                      </c:pt>
                      <c:pt idx="470">
                        <c:v>25</c:v>
                      </c:pt>
                      <c:pt idx="471">
                        <c:v>25</c:v>
                      </c:pt>
                      <c:pt idx="472">
                        <c:v>25</c:v>
                      </c:pt>
                      <c:pt idx="473">
                        <c:v>25</c:v>
                      </c:pt>
                      <c:pt idx="474">
                        <c:v>25</c:v>
                      </c:pt>
                      <c:pt idx="475">
                        <c:v>25</c:v>
                      </c:pt>
                      <c:pt idx="476">
                        <c:v>25</c:v>
                      </c:pt>
                      <c:pt idx="477">
                        <c:v>25</c:v>
                      </c:pt>
                      <c:pt idx="478">
                        <c:v>25</c:v>
                      </c:pt>
                      <c:pt idx="479">
                        <c:v>25</c:v>
                      </c:pt>
                      <c:pt idx="480">
                        <c:v>25</c:v>
                      </c:pt>
                      <c:pt idx="481">
                        <c:v>25</c:v>
                      </c:pt>
                      <c:pt idx="482">
                        <c:v>25</c:v>
                      </c:pt>
                      <c:pt idx="483">
                        <c:v>25</c:v>
                      </c:pt>
                      <c:pt idx="484">
                        <c:v>25</c:v>
                      </c:pt>
                      <c:pt idx="485">
                        <c:v>25</c:v>
                      </c:pt>
                      <c:pt idx="486">
                        <c:v>25</c:v>
                      </c:pt>
                      <c:pt idx="487">
                        <c:v>25</c:v>
                      </c:pt>
                      <c:pt idx="488">
                        <c:v>25</c:v>
                      </c:pt>
                      <c:pt idx="489">
                        <c:v>25</c:v>
                      </c:pt>
                      <c:pt idx="490">
                        <c:v>25</c:v>
                      </c:pt>
                      <c:pt idx="491">
                        <c:v>25</c:v>
                      </c:pt>
                      <c:pt idx="492">
                        <c:v>25</c:v>
                      </c:pt>
                      <c:pt idx="493">
                        <c:v>25</c:v>
                      </c:pt>
                      <c:pt idx="494">
                        <c:v>25</c:v>
                      </c:pt>
                      <c:pt idx="495">
                        <c:v>25</c:v>
                      </c:pt>
                      <c:pt idx="496">
                        <c:v>25</c:v>
                      </c:pt>
                      <c:pt idx="497">
                        <c:v>25</c:v>
                      </c:pt>
                      <c:pt idx="498">
                        <c:v>25</c:v>
                      </c:pt>
                      <c:pt idx="499">
                        <c:v>25</c:v>
                      </c:pt>
                      <c:pt idx="500">
                        <c:v>25</c:v>
                      </c:pt>
                      <c:pt idx="501">
                        <c:v>25</c:v>
                      </c:pt>
                      <c:pt idx="502">
                        <c:v>25</c:v>
                      </c:pt>
                      <c:pt idx="503">
                        <c:v>25</c:v>
                      </c:pt>
                      <c:pt idx="504">
                        <c:v>25</c:v>
                      </c:pt>
                      <c:pt idx="505">
                        <c:v>25</c:v>
                      </c:pt>
                      <c:pt idx="506">
                        <c:v>25</c:v>
                      </c:pt>
                      <c:pt idx="507">
                        <c:v>25</c:v>
                      </c:pt>
                      <c:pt idx="508">
                        <c:v>25</c:v>
                      </c:pt>
                      <c:pt idx="509">
                        <c:v>25</c:v>
                      </c:pt>
                      <c:pt idx="510">
                        <c:v>25</c:v>
                      </c:pt>
                      <c:pt idx="511">
                        <c:v>25</c:v>
                      </c:pt>
                      <c:pt idx="512">
                        <c:v>25</c:v>
                      </c:pt>
                      <c:pt idx="513">
                        <c:v>25</c:v>
                      </c:pt>
                      <c:pt idx="514">
                        <c:v>25</c:v>
                      </c:pt>
                      <c:pt idx="515">
                        <c:v>25</c:v>
                      </c:pt>
                      <c:pt idx="516">
                        <c:v>25</c:v>
                      </c:pt>
                      <c:pt idx="517">
                        <c:v>25</c:v>
                      </c:pt>
                      <c:pt idx="518">
                        <c:v>25</c:v>
                      </c:pt>
                      <c:pt idx="519">
                        <c:v>25</c:v>
                      </c:pt>
                      <c:pt idx="520">
                        <c:v>25</c:v>
                      </c:pt>
                      <c:pt idx="521">
                        <c:v>25</c:v>
                      </c:pt>
                      <c:pt idx="522">
                        <c:v>25</c:v>
                      </c:pt>
                      <c:pt idx="523">
                        <c:v>25</c:v>
                      </c:pt>
                      <c:pt idx="524">
                        <c:v>25</c:v>
                      </c:pt>
                      <c:pt idx="525">
                        <c:v>25</c:v>
                      </c:pt>
                      <c:pt idx="526">
                        <c:v>25</c:v>
                      </c:pt>
                      <c:pt idx="527">
                        <c:v>25</c:v>
                      </c:pt>
                      <c:pt idx="528">
                        <c:v>25</c:v>
                      </c:pt>
                      <c:pt idx="529">
                        <c:v>25</c:v>
                      </c:pt>
                      <c:pt idx="530">
                        <c:v>25</c:v>
                      </c:pt>
                      <c:pt idx="531">
                        <c:v>25</c:v>
                      </c:pt>
                      <c:pt idx="532">
                        <c:v>25</c:v>
                      </c:pt>
                      <c:pt idx="533">
                        <c:v>25</c:v>
                      </c:pt>
                      <c:pt idx="534">
                        <c:v>25</c:v>
                      </c:pt>
                      <c:pt idx="535">
                        <c:v>25</c:v>
                      </c:pt>
                      <c:pt idx="536">
                        <c:v>25</c:v>
                      </c:pt>
                      <c:pt idx="537">
                        <c:v>25</c:v>
                      </c:pt>
                      <c:pt idx="538">
                        <c:v>25</c:v>
                      </c:pt>
                      <c:pt idx="539">
                        <c:v>25</c:v>
                      </c:pt>
                      <c:pt idx="540">
                        <c:v>25</c:v>
                      </c:pt>
                      <c:pt idx="541">
                        <c:v>25</c:v>
                      </c:pt>
                      <c:pt idx="542">
                        <c:v>25</c:v>
                      </c:pt>
                      <c:pt idx="543">
                        <c:v>25</c:v>
                      </c:pt>
                      <c:pt idx="544">
                        <c:v>25</c:v>
                      </c:pt>
                      <c:pt idx="545">
                        <c:v>25</c:v>
                      </c:pt>
                      <c:pt idx="546">
                        <c:v>25</c:v>
                      </c:pt>
                      <c:pt idx="547">
                        <c:v>25</c:v>
                      </c:pt>
                      <c:pt idx="548">
                        <c:v>25</c:v>
                      </c:pt>
                      <c:pt idx="549">
                        <c:v>25</c:v>
                      </c:pt>
                      <c:pt idx="550">
                        <c:v>25</c:v>
                      </c:pt>
                      <c:pt idx="551">
                        <c:v>25</c:v>
                      </c:pt>
                      <c:pt idx="552">
                        <c:v>25</c:v>
                      </c:pt>
                      <c:pt idx="553">
                        <c:v>25</c:v>
                      </c:pt>
                      <c:pt idx="554">
                        <c:v>25</c:v>
                      </c:pt>
                      <c:pt idx="555">
                        <c:v>25</c:v>
                      </c:pt>
                      <c:pt idx="556">
                        <c:v>25</c:v>
                      </c:pt>
                      <c:pt idx="557">
                        <c:v>25</c:v>
                      </c:pt>
                      <c:pt idx="558">
                        <c:v>25</c:v>
                      </c:pt>
                      <c:pt idx="559">
                        <c:v>25</c:v>
                      </c:pt>
                      <c:pt idx="560">
                        <c:v>25</c:v>
                      </c:pt>
                      <c:pt idx="561">
                        <c:v>25</c:v>
                      </c:pt>
                      <c:pt idx="562">
                        <c:v>25</c:v>
                      </c:pt>
                      <c:pt idx="563">
                        <c:v>25</c:v>
                      </c:pt>
                      <c:pt idx="564">
                        <c:v>25</c:v>
                      </c:pt>
                      <c:pt idx="565">
                        <c:v>25</c:v>
                      </c:pt>
                      <c:pt idx="566">
                        <c:v>25</c:v>
                      </c:pt>
                      <c:pt idx="567">
                        <c:v>25</c:v>
                      </c:pt>
                      <c:pt idx="568">
                        <c:v>25</c:v>
                      </c:pt>
                      <c:pt idx="569">
                        <c:v>25</c:v>
                      </c:pt>
                      <c:pt idx="570">
                        <c:v>25</c:v>
                      </c:pt>
                      <c:pt idx="571">
                        <c:v>25</c:v>
                      </c:pt>
                      <c:pt idx="572">
                        <c:v>25</c:v>
                      </c:pt>
                      <c:pt idx="573">
                        <c:v>25</c:v>
                      </c:pt>
                      <c:pt idx="574">
                        <c:v>25</c:v>
                      </c:pt>
                      <c:pt idx="575">
                        <c:v>25</c:v>
                      </c:pt>
                      <c:pt idx="576">
                        <c:v>25</c:v>
                      </c:pt>
                      <c:pt idx="577">
                        <c:v>25</c:v>
                      </c:pt>
                      <c:pt idx="578">
                        <c:v>25</c:v>
                      </c:pt>
                      <c:pt idx="579">
                        <c:v>25</c:v>
                      </c:pt>
                      <c:pt idx="580">
                        <c:v>25</c:v>
                      </c:pt>
                      <c:pt idx="581">
                        <c:v>25</c:v>
                      </c:pt>
                      <c:pt idx="582">
                        <c:v>25</c:v>
                      </c:pt>
                      <c:pt idx="583">
                        <c:v>25</c:v>
                      </c:pt>
                      <c:pt idx="584">
                        <c:v>25</c:v>
                      </c:pt>
                      <c:pt idx="585">
                        <c:v>25</c:v>
                      </c:pt>
                      <c:pt idx="586">
                        <c:v>25</c:v>
                      </c:pt>
                      <c:pt idx="587">
                        <c:v>25</c:v>
                      </c:pt>
                      <c:pt idx="588">
                        <c:v>25</c:v>
                      </c:pt>
                      <c:pt idx="589">
                        <c:v>25</c:v>
                      </c:pt>
                      <c:pt idx="590">
                        <c:v>25</c:v>
                      </c:pt>
                      <c:pt idx="591">
                        <c:v>25</c:v>
                      </c:pt>
                      <c:pt idx="592">
                        <c:v>25</c:v>
                      </c:pt>
                      <c:pt idx="593">
                        <c:v>25</c:v>
                      </c:pt>
                      <c:pt idx="594">
                        <c:v>25</c:v>
                      </c:pt>
                      <c:pt idx="595">
                        <c:v>25</c:v>
                      </c:pt>
                      <c:pt idx="596">
                        <c:v>25</c:v>
                      </c:pt>
                      <c:pt idx="597">
                        <c:v>25</c:v>
                      </c:pt>
                      <c:pt idx="598">
                        <c:v>25</c:v>
                      </c:pt>
                      <c:pt idx="599">
                        <c:v>25</c:v>
                      </c:pt>
                      <c:pt idx="600">
                        <c:v>25</c:v>
                      </c:pt>
                      <c:pt idx="601">
                        <c:v>25</c:v>
                      </c:pt>
                      <c:pt idx="602">
                        <c:v>25</c:v>
                      </c:pt>
                      <c:pt idx="603">
                        <c:v>25</c:v>
                      </c:pt>
                      <c:pt idx="604">
                        <c:v>25</c:v>
                      </c:pt>
                      <c:pt idx="605">
                        <c:v>25</c:v>
                      </c:pt>
                      <c:pt idx="606">
                        <c:v>25</c:v>
                      </c:pt>
                      <c:pt idx="607">
                        <c:v>25</c:v>
                      </c:pt>
                      <c:pt idx="608">
                        <c:v>25</c:v>
                      </c:pt>
                      <c:pt idx="609">
                        <c:v>25</c:v>
                      </c:pt>
                      <c:pt idx="610">
                        <c:v>25</c:v>
                      </c:pt>
                      <c:pt idx="611">
                        <c:v>25</c:v>
                      </c:pt>
                      <c:pt idx="612">
                        <c:v>25</c:v>
                      </c:pt>
                      <c:pt idx="613">
                        <c:v>25</c:v>
                      </c:pt>
                      <c:pt idx="614">
                        <c:v>25</c:v>
                      </c:pt>
                      <c:pt idx="615">
                        <c:v>25</c:v>
                      </c:pt>
                      <c:pt idx="616">
                        <c:v>25</c:v>
                      </c:pt>
                      <c:pt idx="617">
                        <c:v>25</c:v>
                      </c:pt>
                      <c:pt idx="618">
                        <c:v>25</c:v>
                      </c:pt>
                      <c:pt idx="619">
                        <c:v>25</c:v>
                      </c:pt>
                      <c:pt idx="620">
                        <c:v>25</c:v>
                      </c:pt>
                      <c:pt idx="621">
                        <c:v>25</c:v>
                      </c:pt>
                      <c:pt idx="622">
                        <c:v>25</c:v>
                      </c:pt>
                      <c:pt idx="623">
                        <c:v>25</c:v>
                      </c:pt>
                      <c:pt idx="624">
                        <c:v>25</c:v>
                      </c:pt>
                      <c:pt idx="625">
                        <c:v>25</c:v>
                      </c:pt>
                      <c:pt idx="626">
                        <c:v>25</c:v>
                      </c:pt>
                      <c:pt idx="627">
                        <c:v>25</c:v>
                      </c:pt>
                      <c:pt idx="628">
                        <c:v>25</c:v>
                      </c:pt>
                      <c:pt idx="629">
                        <c:v>25</c:v>
                      </c:pt>
                      <c:pt idx="630">
                        <c:v>25</c:v>
                      </c:pt>
                      <c:pt idx="631">
                        <c:v>25</c:v>
                      </c:pt>
                      <c:pt idx="632">
                        <c:v>25</c:v>
                      </c:pt>
                      <c:pt idx="633">
                        <c:v>25</c:v>
                      </c:pt>
                      <c:pt idx="634">
                        <c:v>25</c:v>
                      </c:pt>
                      <c:pt idx="635">
                        <c:v>25</c:v>
                      </c:pt>
                      <c:pt idx="636">
                        <c:v>25</c:v>
                      </c:pt>
                      <c:pt idx="637">
                        <c:v>25</c:v>
                      </c:pt>
                      <c:pt idx="638">
                        <c:v>25</c:v>
                      </c:pt>
                      <c:pt idx="639">
                        <c:v>25</c:v>
                      </c:pt>
                      <c:pt idx="640">
                        <c:v>25</c:v>
                      </c:pt>
                      <c:pt idx="641">
                        <c:v>25</c:v>
                      </c:pt>
                      <c:pt idx="642">
                        <c:v>25</c:v>
                      </c:pt>
                      <c:pt idx="643">
                        <c:v>25</c:v>
                      </c:pt>
                      <c:pt idx="644">
                        <c:v>25</c:v>
                      </c:pt>
                      <c:pt idx="645">
                        <c:v>25</c:v>
                      </c:pt>
                      <c:pt idx="646">
                        <c:v>25</c:v>
                      </c:pt>
                      <c:pt idx="647">
                        <c:v>25</c:v>
                      </c:pt>
                      <c:pt idx="648">
                        <c:v>25</c:v>
                      </c:pt>
                      <c:pt idx="649">
                        <c:v>25</c:v>
                      </c:pt>
                      <c:pt idx="650">
                        <c:v>25</c:v>
                      </c:pt>
                      <c:pt idx="651">
                        <c:v>25</c:v>
                      </c:pt>
                      <c:pt idx="652">
                        <c:v>25</c:v>
                      </c:pt>
                      <c:pt idx="653">
                        <c:v>25</c:v>
                      </c:pt>
                      <c:pt idx="654">
                        <c:v>25</c:v>
                      </c:pt>
                      <c:pt idx="655">
                        <c:v>25</c:v>
                      </c:pt>
                      <c:pt idx="656">
                        <c:v>25</c:v>
                      </c:pt>
                      <c:pt idx="657">
                        <c:v>25</c:v>
                      </c:pt>
                      <c:pt idx="658">
                        <c:v>25</c:v>
                      </c:pt>
                      <c:pt idx="659">
                        <c:v>25</c:v>
                      </c:pt>
                      <c:pt idx="660">
                        <c:v>25</c:v>
                      </c:pt>
                      <c:pt idx="661">
                        <c:v>25</c:v>
                      </c:pt>
                      <c:pt idx="662">
                        <c:v>25</c:v>
                      </c:pt>
                      <c:pt idx="663">
                        <c:v>25</c:v>
                      </c:pt>
                      <c:pt idx="664">
                        <c:v>25</c:v>
                      </c:pt>
                      <c:pt idx="665">
                        <c:v>25</c:v>
                      </c:pt>
                      <c:pt idx="666">
                        <c:v>25</c:v>
                      </c:pt>
                      <c:pt idx="667">
                        <c:v>25</c:v>
                      </c:pt>
                      <c:pt idx="668">
                        <c:v>25</c:v>
                      </c:pt>
                      <c:pt idx="669">
                        <c:v>25</c:v>
                      </c:pt>
                      <c:pt idx="670">
                        <c:v>25</c:v>
                      </c:pt>
                      <c:pt idx="671">
                        <c:v>25</c:v>
                      </c:pt>
                      <c:pt idx="672">
                        <c:v>25</c:v>
                      </c:pt>
                      <c:pt idx="673">
                        <c:v>25</c:v>
                      </c:pt>
                      <c:pt idx="674">
                        <c:v>25</c:v>
                      </c:pt>
                      <c:pt idx="675">
                        <c:v>25</c:v>
                      </c:pt>
                      <c:pt idx="676">
                        <c:v>25</c:v>
                      </c:pt>
                      <c:pt idx="677">
                        <c:v>25</c:v>
                      </c:pt>
                      <c:pt idx="678">
                        <c:v>25</c:v>
                      </c:pt>
                      <c:pt idx="679">
                        <c:v>25</c:v>
                      </c:pt>
                      <c:pt idx="680">
                        <c:v>25</c:v>
                      </c:pt>
                      <c:pt idx="681">
                        <c:v>25</c:v>
                      </c:pt>
                      <c:pt idx="682">
                        <c:v>25</c:v>
                      </c:pt>
                      <c:pt idx="683">
                        <c:v>25</c:v>
                      </c:pt>
                      <c:pt idx="684">
                        <c:v>25</c:v>
                      </c:pt>
                      <c:pt idx="685">
                        <c:v>25</c:v>
                      </c:pt>
                      <c:pt idx="686">
                        <c:v>25</c:v>
                      </c:pt>
                      <c:pt idx="687">
                        <c:v>25</c:v>
                      </c:pt>
                      <c:pt idx="688">
                        <c:v>25</c:v>
                      </c:pt>
                      <c:pt idx="689">
                        <c:v>25</c:v>
                      </c:pt>
                      <c:pt idx="690">
                        <c:v>25</c:v>
                      </c:pt>
                      <c:pt idx="691">
                        <c:v>25</c:v>
                      </c:pt>
                      <c:pt idx="692">
                        <c:v>25</c:v>
                      </c:pt>
                      <c:pt idx="693">
                        <c:v>25</c:v>
                      </c:pt>
                      <c:pt idx="694">
                        <c:v>25</c:v>
                      </c:pt>
                      <c:pt idx="695">
                        <c:v>25</c:v>
                      </c:pt>
                      <c:pt idx="696">
                        <c:v>25</c:v>
                      </c:pt>
                      <c:pt idx="697">
                        <c:v>25</c:v>
                      </c:pt>
                      <c:pt idx="698">
                        <c:v>25</c:v>
                      </c:pt>
                      <c:pt idx="699">
                        <c:v>25</c:v>
                      </c:pt>
                      <c:pt idx="700">
                        <c:v>25</c:v>
                      </c:pt>
                      <c:pt idx="701">
                        <c:v>25</c:v>
                      </c:pt>
                      <c:pt idx="702">
                        <c:v>25</c:v>
                      </c:pt>
                      <c:pt idx="703">
                        <c:v>25</c:v>
                      </c:pt>
                      <c:pt idx="704">
                        <c:v>25</c:v>
                      </c:pt>
                      <c:pt idx="705">
                        <c:v>25</c:v>
                      </c:pt>
                      <c:pt idx="706">
                        <c:v>25</c:v>
                      </c:pt>
                      <c:pt idx="707">
                        <c:v>25</c:v>
                      </c:pt>
                      <c:pt idx="708">
                        <c:v>25</c:v>
                      </c:pt>
                      <c:pt idx="709">
                        <c:v>25</c:v>
                      </c:pt>
                      <c:pt idx="710">
                        <c:v>25</c:v>
                      </c:pt>
                      <c:pt idx="711">
                        <c:v>25</c:v>
                      </c:pt>
                      <c:pt idx="712">
                        <c:v>25</c:v>
                      </c:pt>
                      <c:pt idx="713">
                        <c:v>25</c:v>
                      </c:pt>
                      <c:pt idx="714">
                        <c:v>25</c:v>
                      </c:pt>
                      <c:pt idx="715">
                        <c:v>25</c:v>
                      </c:pt>
                      <c:pt idx="716">
                        <c:v>25</c:v>
                      </c:pt>
                      <c:pt idx="717">
                        <c:v>25</c:v>
                      </c:pt>
                      <c:pt idx="718">
                        <c:v>25</c:v>
                      </c:pt>
                      <c:pt idx="719">
                        <c:v>25</c:v>
                      </c:pt>
                      <c:pt idx="720">
                        <c:v>25</c:v>
                      </c:pt>
                      <c:pt idx="721">
                        <c:v>25</c:v>
                      </c:pt>
                      <c:pt idx="722">
                        <c:v>25</c:v>
                      </c:pt>
                      <c:pt idx="723">
                        <c:v>25</c:v>
                      </c:pt>
                      <c:pt idx="724">
                        <c:v>25</c:v>
                      </c:pt>
                      <c:pt idx="725">
                        <c:v>25</c:v>
                      </c:pt>
                      <c:pt idx="726">
                        <c:v>25</c:v>
                      </c:pt>
                      <c:pt idx="727">
                        <c:v>25</c:v>
                      </c:pt>
                      <c:pt idx="728">
                        <c:v>25</c:v>
                      </c:pt>
                      <c:pt idx="729">
                        <c:v>25</c:v>
                      </c:pt>
                      <c:pt idx="730">
                        <c:v>25</c:v>
                      </c:pt>
                      <c:pt idx="731">
                        <c:v>25</c:v>
                      </c:pt>
                      <c:pt idx="732">
                        <c:v>25</c:v>
                      </c:pt>
                      <c:pt idx="733">
                        <c:v>25</c:v>
                      </c:pt>
                      <c:pt idx="734">
                        <c:v>25</c:v>
                      </c:pt>
                      <c:pt idx="735">
                        <c:v>25</c:v>
                      </c:pt>
                      <c:pt idx="736">
                        <c:v>25</c:v>
                      </c:pt>
                      <c:pt idx="737">
                        <c:v>25</c:v>
                      </c:pt>
                      <c:pt idx="738">
                        <c:v>25</c:v>
                      </c:pt>
                      <c:pt idx="739">
                        <c:v>25</c:v>
                      </c:pt>
                      <c:pt idx="740">
                        <c:v>25</c:v>
                      </c:pt>
                      <c:pt idx="741">
                        <c:v>25</c:v>
                      </c:pt>
                      <c:pt idx="742">
                        <c:v>25</c:v>
                      </c:pt>
                      <c:pt idx="743">
                        <c:v>25</c:v>
                      </c:pt>
                      <c:pt idx="744">
                        <c:v>25</c:v>
                      </c:pt>
                      <c:pt idx="745">
                        <c:v>25</c:v>
                      </c:pt>
                      <c:pt idx="746">
                        <c:v>25</c:v>
                      </c:pt>
                      <c:pt idx="747">
                        <c:v>25</c:v>
                      </c:pt>
                      <c:pt idx="748">
                        <c:v>25</c:v>
                      </c:pt>
                      <c:pt idx="749">
                        <c:v>25</c:v>
                      </c:pt>
                      <c:pt idx="750">
                        <c:v>25</c:v>
                      </c:pt>
                      <c:pt idx="751">
                        <c:v>25</c:v>
                      </c:pt>
                      <c:pt idx="752">
                        <c:v>25</c:v>
                      </c:pt>
                      <c:pt idx="753">
                        <c:v>25</c:v>
                      </c:pt>
                      <c:pt idx="754">
                        <c:v>25</c:v>
                      </c:pt>
                      <c:pt idx="755">
                        <c:v>25</c:v>
                      </c:pt>
                      <c:pt idx="756">
                        <c:v>25</c:v>
                      </c:pt>
                      <c:pt idx="757">
                        <c:v>25</c:v>
                      </c:pt>
                      <c:pt idx="758">
                        <c:v>25</c:v>
                      </c:pt>
                      <c:pt idx="759">
                        <c:v>25</c:v>
                      </c:pt>
                      <c:pt idx="760">
                        <c:v>25</c:v>
                      </c:pt>
                      <c:pt idx="761">
                        <c:v>25</c:v>
                      </c:pt>
                      <c:pt idx="762">
                        <c:v>25</c:v>
                      </c:pt>
                      <c:pt idx="763">
                        <c:v>25</c:v>
                      </c:pt>
                      <c:pt idx="764">
                        <c:v>25</c:v>
                      </c:pt>
                      <c:pt idx="765">
                        <c:v>25</c:v>
                      </c:pt>
                      <c:pt idx="766">
                        <c:v>25</c:v>
                      </c:pt>
                      <c:pt idx="767">
                        <c:v>25</c:v>
                      </c:pt>
                      <c:pt idx="768">
                        <c:v>25</c:v>
                      </c:pt>
                      <c:pt idx="769">
                        <c:v>25</c:v>
                      </c:pt>
                      <c:pt idx="770">
                        <c:v>25</c:v>
                      </c:pt>
                      <c:pt idx="771">
                        <c:v>25</c:v>
                      </c:pt>
                      <c:pt idx="772">
                        <c:v>25</c:v>
                      </c:pt>
                      <c:pt idx="773">
                        <c:v>25</c:v>
                      </c:pt>
                      <c:pt idx="774">
                        <c:v>25</c:v>
                      </c:pt>
                      <c:pt idx="775">
                        <c:v>25</c:v>
                      </c:pt>
                      <c:pt idx="776">
                        <c:v>25</c:v>
                      </c:pt>
                      <c:pt idx="777">
                        <c:v>25</c:v>
                      </c:pt>
                      <c:pt idx="778">
                        <c:v>25</c:v>
                      </c:pt>
                      <c:pt idx="779">
                        <c:v>25</c:v>
                      </c:pt>
                      <c:pt idx="780">
                        <c:v>25</c:v>
                      </c:pt>
                      <c:pt idx="781">
                        <c:v>25</c:v>
                      </c:pt>
                      <c:pt idx="782">
                        <c:v>25</c:v>
                      </c:pt>
                      <c:pt idx="783">
                        <c:v>25</c:v>
                      </c:pt>
                      <c:pt idx="784">
                        <c:v>25</c:v>
                      </c:pt>
                      <c:pt idx="785">
                        <c:v>25</c:v>
                      </c:pt>
                      <c:pt idx="786">
                        <c:v>25</c:v>
                      </c:pt>
                      <c:pt idx="787">
                        <c:v>25</c:v>
                      </c:pt>
                      <c:pt idx="788">
                        <c:v>25</c:v>
                      </c:pt>
                      <c:pt idx="789">
                        <c:v>25</c:v>
                      </c:pt>
                      <c:pt idx="790">
                        <c:v>25</c:v>
                      </c:pt>
                      <c:pt idx="791">
                        <c:v>25</c:v>
                      </c:pt>
                      <c:pt idx="792">
                        <c:v>25</c:v>
                      </c:pt>
                      <c:pt idx="793">
                        <c:v>25</c:v>
                      </c:pt>
                      <c:pt idx="794">
                        <c:v>25</c:v>
                      </c:pt>
                      <c:pt idx="795">
                        <c:v>25</c:v>
                      </c:pt>
                      <c:pt idx="796">
                        <c:v>25</c:v>
                      </c:pt>
                      <c:pt idx="797">
                        <c:v>25</c:v>
                      </c:pt>
                      <c:pt idx="798">
                        <c:v>25</c:v>
                      </c:pt>
                      <c:pt idx="799">
                        <c:v>25</c:v>
                      </c:pt>
                      <c:pt idx="800">
                        <c:v>25</c:v>
                      </c:pt>
                      <c:pt idx="801">
                        <c:v>25</c:v>
                      </c:pt>
                      <c:pt idx="802">
                        <c:v>25</c:v>
                      </c:pt>
                      <c:pt idx="803">
                        <c:v>25</c:v>
                      </c:pt>
                      <c:pt idx="804">
                        <c:v>25</c:v>
                      </c:pt>
                      <c:pt idx="805">
                        <c:v>25</c:v>
                      </c:pt>
                      <c:pt idx="806">
                        <c:v>25</c:v>
                      </c:pt>
                      <c:pt idx="807">
                        <c:v>25</c:v>
                      </c:pt>
                      <c:pt idx="808">
                        <c:v>25</c:v>
                      </c:pt>
                      <c:pt idx="809">
                        <c:v>25</c:v>
                      </c:pt>
                      <c:pt idx="810">
                        <c:v>25</c:v>
                      </c:pt>
                      <c:pt idx="811">
                        <c:v>25</c:v>
                      </c:pt>
                      <c:pt idx="812">
                        <c:v>25</c:v>
                      </c:pt>
                      <c:pt idx="813">
                        <c:v>25</c:v>
                      </c:pt>
                      <c:pt idx="814">
                        <c:v>25</c:v>
                      </c:pt>
                      <c:pt idx="815">
                        <c:v>25</c:v>
                      </c:pt>
                      <c:pt idx="816">
                        <c:v>25</c:v>
                      </c:pt>
                      <c:pt idx="817">
                        <c:v>25</c:v>
                      </c:pt>
                      <c:pt idx="818">
                        <c:v>25</c:v>
                      </c:pt>
                      <c:pt idx="819">
                        <c:v>25</c:v>
                      </c:pt>
                      <c:pt idx="820">
                        <c:v>25</c:v>
                      </c:pt>
                      <c:pt idx="821">
                        <c:v>25</c:v>
                      </c:pt>
                      <c:pt idx="822">
                        <c:v>25</c:v>
                      </c:pt>
                      <c:pt idx="823">
                        <c:v>25</c:v>
                      </c:pt>
                      <c:pt idx="824">
                        <c:v>25</c:v>
                      </c:pt>
                      <c:pt idx="825">
                        <c:v>25</c:v>
                      </c:pt>
                      <c:pt idx="826">
                        <c:v>25</c:v>
                      </c:pt>
                      <c:pt idx="827">
                        <c:v>25</c:v>
                      </c:pt>
                      <c:pt idx="828">
                        <c:v>25</c:v>
                      </c:pt>
                      <c:pt idx="829">
                        <c:v>25</c:v>
                      </c:pt>
                      <c:pt idx="830">
                        <c:v>25</c:v>
                      </c:pt>
                      <c:pt idx="831">
                        <c:v>25</c:v>
                      </c:pt>
                      <c:pt idx="832">
                        <c:v>25</c:v>
                      </c:pt>
                      <c:pt idx="833">
                        <c:v>25</c:v>
                      </c:pt>
                      <c:pt idx="834">
                        <c:v>25</c:v>
                      </c:pt>
                      <c:pt idx="835">
                        <c:v>25</c:v>
                      </c:pt>
                      <c:pt idx="836">
                        <c:v>25</c:v>
                      </c:pt>
                      <c:pt idx="837">
                        <c:v>25</c:v>
                      </c:pt>
                      <c:pt idx="838">
                        <c:v>25</c:v>
                      </c:pt>
                      <c:pt idx="839">
                        <c:v>25</c:v>
                      </c:pt>
                      <c:pt idx="840">
                        <c:v>25</c:v>
                      </c:pt>
                      <c:pt idx="841">
                        <c:v>25</c:v>
                      </c:pt>
                      <c:pt idx="842">
                        <c:v>25</c:v>
                      </c:pt>
                      <c:pt idx="843">
                        <c:v>25</c:v>
                      </c:pt>
                      <c:pt idx="844">
                        <c:v>25</c:v>
                      </c:pt>
                      <c:pt idx="845">
                        <c:v>25</c:v>
                      </c:pt>
                      <c:pt idx="846">
                        <c:v>25</c:v>
                      </c:pt>
                      <c:pt idx="847">
                        <c:v>25</c:v>
                      </c:pt>
                      <c:pt idx="848">
                        <c:v>25</c:v>
                      </c:pt>
                      <c:pt idx="849">
                        <c:v>25</c:v>
                      </c:pt>
                      <c:pt idx="850">
                        <c:v>25</c:v>
                      </c:pt>
                      <c:pt idx="851">
                        <c:v>25</c:v>
                      </c:pt>
                      <c:pt idx="852">
                        <c:v>25</c:v>
                      </c:pt>
                      <c:pt idx="853">
                        <c:v>25</c:v>
                      </c:pt>
                      <c:pt idx="854">
                        <c:v>25</c:v>
                      </c:pt>
                      <c:pt idx="855">
                        <c:v>25</c:v>
                      </c:pt>
                      <c:pt idx="856">
                        <c:v>25</c:v>
                      </c:pt>
                      <c:pt idx="857">
                        <c:v>25</c:v>
                      </c:pt>
                      <c:pt idx="858">
                        <c:v>25</c:v>
                      </c:pt>
                      <c:pt idx="859">
                        <c:v>25</c:v>
                      </c:pt>
                      <c:pt idx="860">
                        <c:v>25</c:v>
                      </c:pt>
                      <c:pt idx="861">
                        <c:v>25</c:v>
                      </c:pt>
                      <c:pt idx="862">
                        <c:v>25</c:v>
                      </c:pt>
                      <c:pt idx="863">
                        <c:v>25</c:v>
                      </c:pt>
                      <c:pt idx="864">
                        <c:v>25</c:v>
                      </c:pt>
                      <c:pt idx="865">
                        <c:v>25</c:v>
                      </c:pt>
                      <c:pt idx="866">
                        <c:v>25</c:v>
                      </c:pt>
                      <c:pt idx="867">
                        <c:v>25</c:v>
                      </c:pt>
                      <c:pt idx="868">
                        <c:v>25</c:v>
                      </c:pt>
                      <c:pt idx="869">
                        <c:v>25</c:v>
                      </c:pt>
                      <c:pt idx="870">
                        <c:v>25</c:v>
                      </c:pt>
                      <c:pt idx="871">
                        <c:v>25</c:v>
                      </c:pt>
                      <c:pt idx="872">
                        <c:v>25</c:v>
                      </c:pt>
                      <c:pt idx="873">
                        <c:v>25</c:v>
                      </c:pt>
                      <c:pt idx="874">
                        <c:v>25</c:v>
                      </c:pt>
                      <c:pt idx="875">
                        <c:v>25</c:v>
                      </c:pt>
                      <c:pt idx="876">
                        <c:v>25</c:v>
                      </c:pt>
                      <c:pt idx="877">
                        <c:v>25</c:v>
                      </c:pt>
                      <c:pt idx="878">
                        <c:v>25</c:v>
                      </c:pt>
                      <c:pt idx="879">
                        <c:v>25</c:v>
                      </c:pt>
                      <c:pt idx="880">
                        <c:v>25</c:v>
                      </c:pt>
                      <c:pt idx="881">
                        <c:v>25</c:v>
                      </c:pt>
                      <c:pt idx="882">
                        <c:v>25</c:v>
                      </c:pt>
                      <c:pt idx="883">
                        <c:v>25</c:v>
                      </c:pt>
                      <c:pt idx="884">
                        <c:v>25</c:v>
                      </c:pt>
                      <c:pt idx="885">
                        <c:v>25</c:v>
                      </c:pt>
                      <c:pt idx="886">
                        <c:v>25</c:v>
                      </c:pt>
                      <c:pt idx="887">
                        <c:v>25</c:v>
                      </c:pt>
                      <c:pt idx="888">
                        <c:v>25</c:v>
                      </c:pt>
                      <c:pt idx="889">
                        <c:v>25</c:v>
                      </c:pt>
                      <c:pt idx="890">
                        <c:v>25</c:v>
                      </c:pt>
                      <c:pt idx="891">
                        <c:v>25</c:v>
                      </c:pt>
                      <c:pt idx="892">
                        <c:v>25</c:v>
                      </c:pt>
                      <c:pt idx="893">
                        <c:v>25</c:v>
                      </c:pt>
                      <c:pt idx="894">
                        <c:v>25</c:v>
                      </c:pt>
                      <c:pt idx="895">
                        <c:v>25</c:v>
                      </c:pt>
                      <c:pt idx="896">
                        <c:v>25</c:v>
                      </c:pt>
                      <c:pt idx="897">
                        <c:v>25</c:v>
                      </c:pt>
                      <c:pt idx="898">
                        <c:v>25</c:v>
                      </c:pt>
                      <c:pt idx="899">
                        <c:v>25</c:v>
                      </c:pt>
                      <c:pt idx="900">
                        <c:v>25</c:v>
                      </c:pt>
                      <c:pt idx="901">
                        <c:v>25</c:v>
                      </c:pt>
                      <c:pt idx="902">
                        <c:v>25</c:v>
                      </c:pt>
                      <c:pt idx="903">
                        <c:v>25</c:v>
                      </c:pt>
                      <c:pt idx="904">
                        <c:v>25</c:v>
                      </c:pt>
                      <c:pt idx="905">
                        <c:v>25</c:v>
                      </c:pt>
                      <c:pt idx="906">
                        <c:v>25</c:v>
                      </c:pt>
                      <c:pt idx="907">
                        <c:v>25</c:v>
                      </c:pt>
                      <c:pt idx="908">
                        <c:v>25</c:v>
                      </c:pt>
                      <c:pt idx="909">
                        <c:v>25</c:v>
                      </c:pt>
                      <c:pt idx="910">
                        <c:v>25</c:v>
                      </c:pt>
                      <c:pt idx="911">
                        <c:v>25</c:v>
                      </c:pt>
                      <c:pt idx="912">
                        <c:v>25</c:v>
                      </c:pt>
                      <c:pt idx="913">
                        <c:v>25</c:v>
                      </c:pt>
                      <c:pt idx="914">
                        <c:v>25</c:v>
                      </c:pt>
                      <c:pt idx="915">
                        <c:v>25</c:v>
                      </c:pt>
                      <c:pt idx="916">
                        <c:v>25</c:v>
                      </c:pt>
                      <c:pt idx="917">
                        <c:v>25</c:v>
                      </c:pt>
                      <c:pt idx="918">
                        <c:v>25</c:v>
                      </c:pt>
                      <c:pt idx="919">
                        <c:v>25</c:v>
                      </c:pt>
                      <c:pt idx="920">
                        <c:v>25</c:v>
                      </c:pt>
                      <c:pt idx="921">
                        <c:v>25</c:v>
                      </c:pt>
                      <c:pt idx="922">
                        <c:v>25</c:v>
                      </c:pt>
                      <c:pt idx="923">
                        <c:v>25</c:v>
                      </c:pt>
                      <c:pt idx="924">
                        <c:v>25</c:v>
                      </c:pt>
                      <c:pt idx="925">
                        <c:v>25</c:v>
                      </c:pt>
                      <c:pt idx="926">
                        <c:v>25</c:v>
                      </c:pt>
                      <c:pt idx="927">
                        <c:v>25</c:v>
                      </c:pt>
                      <c:pt idx="928">
                        <c:v>25</c:v>
                      </c:pt>
                      <c:pt idx="929">
                        <c:v>25</c:v>
                      </c:pt>
                      <c:pt idx="930">
                        <c:v>25</c:v>
                      </c:pt>
                      <c:pt idx="931">
                        <c:v>25</c:v>
                      </c:pt>
                      <c:pt idx="932">
                        <c:v>25</c:v>
                      </c:pt>
                      <c:pt idx="933">
                        <c:v>25</c:v>
                      </c:pt>
                      <c:pt idx="934">
                        <c:v>25</c:v>
                      </c:pt>
                      <c:pt idx="935">
                        <c:v>25</c:v>
                      </c:pt>
                      <c:pt idx="936">
                        <c:v>25</c:v>
                      </c:pt>
                      <c:pt idx="937">
                        <c:v>25</c:v>
                      </c:pt>
                      <c:pt idx="938">
                        <c:v>25</c:v>
                      </c:pt>
                      <c:pt idx="939">
                        <c:v>25</c:v>
                      </c:pt>
                      <c:pt idx="940">
                        <c:v>25</c:v>
                      </c:pt>
                      <c:pt idx="941">
                        <c:v>25</c:v>
                      </c:pt>
                      <c:pt idx="942">
                        <c:v>25</c:v>
                      </c:pt>
                      <c:pt idx="943">
                        <c:v>25</c:v>
                      </c:pt>
                      <c:pt idx="944">
                        <c:v>25</c:v>
                      </c:pt>
                      <c:pt idx="945">
                        <c:v>25</c:v>
                      </c:pt>
                      <c:pt idx="946">
                        <c:v>25</c:v>
                      </c:pt>
                      <c:pt idx="947">
                        <c:v>25</c:v>
                      </c:pt>
                      <c:pt idx="948">
                        <c:v>25</c:v>
                      </c:pt>
                      <c:pt idx="949">
                        <c:v>25</c:v>
                      </c:pt>
                      <c:pt idx="950">
                        <c:v>25</c:v>
                      </c:pt>
                      <c:pt idx="951">
                        <c:v>25</c:v>
                      </c:pt>
                      <c:pt idx="952">
                        <c:v>25</c:v>
                      </c:pt>
                      <c:pt idx="953">
                        <c:v>25</c:v>
                      </c:pt>
                      <c:pt idx="954">
                        <c:v>25</c:v>
                      </c:pt>
                      <c:pt idx="955">
                        <c:v>25</c:v>
                      </c:pt>
                      <c:pt idx="956">
                        <c:v>25</c:v>
                      </c:pt>
                      <c:pt idx="957">
                        <c:v>25</c:v>
                      </c:pt>
                      <c:pt idx="958">
                        <c:v>25</c:v>
                      </c:pt>
                      <c:pt idx="959">
                        <c:v>25</c:v>
                      </c:pt>
                      <c:pt idx="960">
                        <c:v>25</c:v>
                      </c:pt>
                      <c:pt idx="961">
                        <c:v>25</c:v>
                      </c:pt>
                      <c:pt idx="962">
                        <c:v>25</c:v>
                      </c:pt>
                      <c:pt idx="963">
                        <c:v>25</c:v>
                      </c:pt>
                      <c:pt idx="964">
                        <c:v>25</c:v>
                      </c:pt>
                      <c:pt idx="965">
                        <c:v>25</c:v>
                      </c:pt>
                      <c:pt idx="966">
                        <c:v>25</c:v>
                      </c:pt>
                      <c:pt idx="967">
                        <c:v>25</c:v>
                      </c:pt>
                      <c:pt idx="968">
                        <c:v>25</c:v>
                      </c:pt>
                      <c:pt idx="969">
                        <c:v>25</c:v>
                      </c:pt>
                      <c:pt idx="970">
                        <c:v>25</c:v>
                      </c:pt>
                      <c:pt idx="971">
                        <c:v>25</c:v>
                      </c:pt>
                      <c:pt idx="972">
                        <c:v>25</c:v>
                      </c:pt>
                      <c:pt idx="973">
                        <c:v>25</c:v>
                      </c:pt>
                      <c:pt idx="974">
                        <c:v>25</c:v>
                      </c:pt>
                      <c:pt idx="975">
                        <c:v>25</c:v>
                      </c:pt>
                      <c:pt idx="976">
                        <c:v>25</c:v>
                      </c:pt>
                      <c:pt idx="977">
                        <c:v>25</c:v>
                      </c:pt>
                      <c:pt idx="978">
                        <c:v>25</c:v>
                      </c:pt>
                      <c:pt idx="979">
                        <c:v>25</c:v>
                      </c:pt>
                      <c:pt idx="980">
                        <c:v>25</c:v>
                      </c:pt>
                      <c:pt idx="981">
                        <c:v>25</c:v>
                      </c:pt>
                      <c:pt idx="982">
                        <c:v>25</c:v>
                      </c:pt>
                      <c:pt idx="983">
                        <c:v>25</c:v>
                      </c:pt>
                      <c:pt idx="984">
                        <c:v>25</c:v>
                      </c:pt>
                      <c:pt idx="985">
                        <c:v>25</c:v>
                      </c:pt>
                      <c:pt idx="986">
                        <c:v>25</c:v>
                      </c:pt>
                      <c:pt idx="987">
                        <c:v>25</c:v>
                      </c:pt>
                      <c:pt idx="988">
                        <c:v>25</c:v>
                      </c:pt>
                      <c:pt idx="989">
                        <c:v>25</c:v>
                      </c:pt>
                      <c:pt idx="990">
                        <c:v>25</c:v>
                      </c:pt>
                      <c:pt idx="991">
                        <c:v>25</c:v>
                      </c:pt>
                      <c:pt idx="992">
                        <c:v>25</c:v>
                      </c:pt>
                      <c:pt idx="993">
                        <c:v>25</c:v>
                      </c:pt>
                      <c:pt idx="994">
                        <c:v>25</c:v>
                      </c:pt>
                      <c:pt idx="995">
                        <c:v>25</c:v>
                      </c:pt>
                      <c:pt idx="996">
                        <c:v>25</c:v>
                      </c:pt>
                      <c:pt idx="997">
                        <c:v>25</c:v>
                      </c:pt>
                      <c:pt idx="998">
                        <c:v>25</c:v>
                      </c:pt>
                      <c:pt idx="999">
                        <c:v>25</c:v>
                      </c:pt>
                      <c:pt idx="1000">
                        <c:v>25</c:v>
                      </c:pt>
                      <c:pt idx="1001">
                        <c:v>25</c:v>
                      </c:pt>
                      <c:pt idx="1002">
                        <c:v>25</c:v>
                      </c:pt>
                      <c:pt idx="1003">
                        <c:v>25</c:v>
                      </c:pt>
                      <c:pt idx="1004">
                        <c:v>25</c:v>
                      </c:pt>
                      <c:pt idx="1005">
                        <c:v>25</c:v>
                      </c:pt>
                      <c:pt idx="1006">
                        <c:v>25</c:v>
                      </c:pt>
                      <c:pt idx="1007">
                        <c:v>25</c:v>
                      </c:pt>
                      <c:pt idx="1008">
                        <c:v>25</c:v>
                      </c:pt>
                      <c:pt idx="1009">
                        <c:v>25</c:v>
                      </c:pt>
                      <c:pt idx="1010">
                        <c:v>25</c:v>
                      </c:pt>
                      <c:pt idx="1011">
                        <c:v>25</c:v>
                      </c:pt>
                      <c:pt idx="1012">
                        <c:v>25</c:v>
                      </c:pt>
                      <c:pt idx="1013">
                        <c:v>25</c:v>
                      </c:pt>
                      <c:pt idx="1014">
                        <c:v>25</c:v>
                      </c:pt>
                      <c:pt idx="1015">
                        <c:v>25</c:v>
                      </c:pt>
                      <c:pt idx="1016">
                        <c:v>25</c:v>
                      </c:pt>
                      <c:pt idx="1017">
                        <c:v>25</c:v>
                      </c:pt>
                      <c:pt idx="1018">
                        <c:v>25</c:v>
                      </c:pt>
                      <c:pt idx="1019">
                        <c:v>25</c:v>
                      </c:pt>
                      <c:pt idx="1020">
                        <c:v>25</c:v>
                      </c:pt>
                      <c:pt idx="1021">
                        <c:v>25</c:v>
                      </c:pt>
                      <c:pt idx="1022">
                        <c:v>25</c:v>
                      </c:pt>
                      <c:pt idx="1023">
                        <c:v>25</c:v>
                      </c:pt>
                      <c:pt idx="1024">
                        <c:v>25</c:v>
                      </c:pt>
                      <c:pt idx="1025">
                        <c:v>25</c:v>
                      </c:pt>
                      <c:pt idx="1026">
                        <c:v>25</c:v>
                      </c:pt>
                      <c:pt idx="1027">
                        <c:v>25</c:v>
                      </c:pt>
                      <c:pt idx="1028">
                        <c:v>25</c:v>
                      </c:pt>
                      <c:pt idx="1029">
                        <c:v>25</c:v>
                      </c:pt>
                      <c:pt idx="1030">
                        <c:v>25</c:v>
                      </c:pt>
                      <c:pt idx="1031">
                        <c:v>25</c:v>
                      </c:pt>
                      <c:pt idx="1032">
                        <c:v>25</c:v>
                      </c:pt>
                      <c:pt idx="1033">
                        <c:v>25</c:v>
                      </c:pt>
                      <c:pt idx="1034">
                        <c:v>25</c:v>
                      </c:pt>
                      <c:pt idx="1035">
                        <c:v>25</c:v>
                      </c:pt>
                      <c:pt idx="1036">
                        <c:v>25</c:v>
                      </c:pt>
                      <c:pt idx="1037">
                        <c:v>25</c:v>
                      </c:pt>
                      <c:pt idx="1038">
                        <c:v>25</c:v>
                      </c:pt>
                      <c:pt idx="1039">
                        <c:v>25</c:v>
                      </c:pt>
                      <c:pt idx="1040">
                        <c:v>25</c:v>
                      </c:pt>
                      <c:pt idx="1041">
                        <c:v>25</c:v>
                      </c:pt>
                      <c:pt idx="1042">
                        <c:v>25</c:v>
                      </c:pt>
                      <c:pt idx="1043">
                        <c:v>25</c:v>
                      </c:pt>
                      <c:pt idx="1044">
                        <c:v>25</c:v>
                      </c:pt>
                      <c:pt idx="1045">
                        <c:v>25</c:v>
                      </c:pt>
                      <c:pt idx="1046">
                        <c:v>25</c:v>
                      </c:pt>
                      <c:pt idx="1047">
                        <c:v>25</c:v>
                      </c:pt>
                      <c:pt idx="1048">
                        <c:v>25</c:v>
                      </c:pt>
                      <c:pt idx="1049">
                        <c:v>25</c:v>
                      </c:pt>
                      <c:pt idx="1050">
                        <c:v>25</c:v>
                      </c:pt>
                      <c:pt idx="1051">
                        <c:v>25</c:v>
                      </c:pt>
                      <c:pt idx="1052">
                        <c:v>25</c:v>
                      </c:pt>
                      <c:pt idx="1053">
                        <c:v>25</c:v>
                      </c:pt>
                      <c:pt idx="1054">
                        <c:v>25</c:v>
                      </c:pt>
                      <c:pt idx="1055">
                        <c:v>25</c:v>
                      </c:pt>
                      <c:pt idx="1056">
                        <c:v>25</c:v>
                      </c:pt>
                      <c:pt idx="1057">
                        <c:v>25</c:v>
                      </c:pt>
                      <c:pt idx="1058">
                        <c:v>25</c:v>
                      </c:pt>
                      <c:pt idx="1059">
                        <c:v>25</c:v>
                      </c:pt>
                      <c:pt idx="1060">
                        <c:v>25</c:v>
                      </c:pt>
                      <c:pt idx="1061">
                        <c:v>25</c:v>
                      </c:pt>
                      <c:pt idx="1062">
                        <c:v>25</c:v>
                      </c:pt>
                      <c:pt idx="1063">
                        <c:v>25</c:v>
                      </c:pt>
                      <c:pt idx="1064">
                        <c:v>25</c:v>
                      </c:pt>
                      <c:pt idx="1065">
                        <c:v>25</c:v>
                      </c:pt>
                      <c:pt idx="1066">
                        <c:v>25</c:v>
                      </c:pt>
                      <c:pt idx="1067">
                        <c:v>25</c:v>
                      </c:pt>
                      <c:pt idx="1068">
                        <c:v>25</c:v>
                      </c:pt>
                      <c:pt idx="1069">
                        <c:v>25</c:v>
                      </c:pt>
                      <c:pt idx="1070">
                        <c:v>25</c:v>
                      </c:pt>
                      <c:pt idx="1071">
                        <c:v>25</c:v>
                      </c:pt>
                      <c:pt idx="1072">
                        <c:v>25</c:v>
                      </c:pt>
                      <c:pt idx="1073">
                        <c:v>25</c:v>
                      </c:pt>
                      <c:pt idx="1074">
                        <c:v>25</c:v>
                      </c:pt>
                      <c:pt idx="1075">
                        <c:v>25</c:v>
                      </c:pt>
                      <c:pt idx="1076">
                        <c:v>25</c:v>
                      </c:pt>
                      <c:pt idx="1077">
                        <c:v>25</c:v>
                      </c:pt>
                      <c:pt idx="1078">
                        <c:v>25</c:v>
                      </c:pt>
                      <c:pt idx="1079">
                        <c:v>25</c:v>
                      </c:pt>
                      <c:pt idx="1080">
                        <c:v>25</c:v>
                      </c:pt>
                      <c:pt idx="1081">
                        <c:v>25</c:v>
                      </c:pt>
                      <c:pt idx="1082">
                        <c:v>25</c:v>
                      </c:pt>
                      <c:pt idx="1083">
                        <c:v>25</c:v>
                      </c:pt>
                      <c:pt idx="1084">
                        <c:v>25</c:v>
                      </c:pt>
                      <c:pt idx="1085">
                        <c:v>25</c:v>
                      </c:pt>
                      <c:pt idx="1086">
                        <c:v>25</c:v>
                      </c:pt>
                      <c:pt idx="1087">
                        <c:v>25</c:v>
                      </c:pt>
                      <c:pt idx="1088">
                        <c:v>25</c:v>
                      </c:pt>
                      <c:pt idx="1089">
                        <c:v>25</c:v>
                      </c:pt>
                      <c:pt idx="1090">
                        <c:v>25</c:v>
                      </c:pt>
                      <c:pt idx="1091">
                        <c:v>25</c:v>
                      </c:pt>
                      <c:pt idx="1092">
                        <c:v>25</c:v>
                      </c:pt>
                      <c:pt idx="1093">
                        <c:v>25</c:v>
                      </c:pt>
                      <c:pt idx="1094">
                        <c:v>25</c:v>
                      </c:pt>
                      <c:pt idx="1095">
                        <c:v>25</c:v>
                      </c:pt>
                      <c:pt idx="1096">
                        <c:v>25</c:v>
                      </c:pt>
                      <c:pt idx="1097">
                        <c:v>25</c:v>
                      </c:pt>
                      <c:pt idx="1098">
                        <c:v>25</c:v>
                      </c:pt>
                      <c:pt idx="1099">
                        <c:v>25</c:v>
                      </c:pt>
                      <c:pt idx="1100">
                        <c:v>25</c:v>
                      </c:pt>
                      <c:pt idx="1101">
                        <c:v>25</c:v>
                      </c:pt>
                      <c:pt idx="1102">
                        <c:v>25</c:v>
                      </c:pt>
                      <c:pt idx="1103">
                        <c:v>25</c:v>
                      </c:pt>
                      <c:pt idx="1104">
                        <c:v>25</c:v>
                      </c:pt>
                      <c:pt idx="1105">
                        <c:v>25</c:v>
                      </c:pt>
                      <c:pt idx="1106">
                        <c:v>25</c:v>
                      </c:pt>
                      <c:pt idx="1107">
                        <c:v>25</c:v>
                      </c:pt>
                      <c:pt idx="1108">
                        <c:v>25</c:v>
                      </c:pt>
                      <c:pt idx="1109">
                        <c:v>25</c:v>
                      </c:pt>
                      <c:pt idx="1110">
                        <c:v>25</c:v>
                      </c:pt>
                      <c:pt idx="1111">
                        <c:v>25</c:v>
                      </c:pt>
                      <c:pt idx="1112">
                        <c:v>25</c:v>
                      </c:pt>
                      <c:pt idx="1113">
                        <c:v>25</c:v>
                      </c:pt>
                      <c:pt idx="1114">
                        <c:v>25</c:v>
                      </c:pt>
                      <c:pt idx="1115">
                        <c:v>25</c:v>
                      </c:pt>
                      <c:pt idx="1116">
                        <c:v>25</c:v>
                      </c:pt>
                      <c:pt idx="1117">
                        <c:v>25</c:v>
                      </c:pt>
                      <c:pt idx="1118">
                        <c:v>25</c:v>
                      </c:pt>
                      <c:pt idx="1119">
                        <c:v>25</c:v>
                      </c:pt>
                      <c:pt idx="1120">
                        <c:v>25</c:v>
                      </c:pt>
                      <c:pt idx="1121">
                        <c:v>25</c:v>
                      </c:pt>
                      <c:pt idx="1122">
                        <c:v>25</c:v>
                      </c:pt>
                      <c:pt idx="1123">
                        <c:v>25</c:v>
                      </c:pt>
                      <c:pt idx="1124">
                        <c:v>25</c:v>
                      </c:pt>
                      <c:pt idx="1125">
                        <c:v>25</c:v>
                      </c:pt>
                      <c:pt idx="1126">
                        <c:v>25</c:v>
                      </c:pt>
                      <c:pt idx="1127">
                        <c:v>25</c:v>
                      </c:pt>
                      <c:pt idx="1128">
                        <c:v>25</c:v>
                      </c:pt>
                      <c:pt idx="1129">
                        <c:v>25</c:v>
                      </c:pt>
                      <c:pt idx="1130">
                        <c:v>25</c:v>
                      </c:pt>
                      <c:pt idx="1131">
                        <c:v>25</c:v>
                      </c:pt>
                      <c:pt idx="1132">
                        <c:v>25</c:v>
                      </c:pt>
                      <c:pt idx="1133">
                        <c:v>25</c:v>
                      </c:pt>
                      <c:pt idx="1134">
                        <c:v>25</c:v>
                      </c:pt>
                      <c:pt idx="1135">
                        <c:v>25</c:v>
                      </c:pt>
                      <c:pt idx="1136">
                        <c:v>25</c:v>
                      </c:pt>
                      <c:pt idx="1137">
                        <c:v>25</c:v>
                      </c:pt>
                      <c:pt idx="1138">
                        <c:v>25</c:v>
                      </c:pt>
                      <c:pt idx="1139">
                        <c:v>25</c:v>
                      </c:pt>
                      <c:pt idx="1140">
                        <c:v>25</c:v>
                      </c:pt>
                      <c:pt idx="1141">
                        <c:v>25</c:v>
                      </c:pt>
                      <c:pt idx="1142">
                        <c:v>25</c:v>
                      </c:pt>
                      <c:pt idx="1143">
                        <c:v>25</c:v>
                      </c:pt>
                      <c:pt idx="1144">
                        <c:v>25</c:v>
                      </c:pt>
                      <c:pt idx="1145">
                        <c:v>25</c:v>
                      </c:pt>
                      <c:pt idx="1146">
                        <c:v>25</c:v>
                      </c:pt>
                      <c:pt idx="1147">
                        <c:v>25</c:v>
                      </c:pt>
                      <c:pt idx="1148">
                        <c:v>25</c:v>
                      </c:pt>
                      <c:pt idx="1149">
                        <c:v>25</c:v>
                      </c:pt>
                      <c:pt idx="1150">
                        <c:v>25</c:v>
                      </c:pt>
                      <c:pt idx="1151">
                        <c:v>25</c:v>
                      </c:pt>
                      <c:pt idx="1152">
                        <c:v>25</c:v>
                      </c:pt>
                      <c:pt idx="1153">
                        <c:v>25</c:v>
                      </c:pt>
                      <c:pt idx="1154">
                        <c:v>25</c:v>
                      </c:pt>
                      <c:pt idx="1155">
                        <c:v>25</c:v>
                      </c:pt>
                      <c:pt idx="1156">
                        <c:v>25</c:v>
                      </c:pt>
                      <c:pt idx="1157">
                        <c:v>25</c:v>
                      </c:pt>
                      <c:pt idx="1158">
                        <c:v>25</c:v>
                      </c:pt>
                      <c:pt idx="1159">
                        <c:v>25</c:v>
                      </c:pt>
                      <c:pt idx="1160">
                        <c:v>25</c:v>
                      </c:pt>
                      <c:pt idx="1161">
                        <c:v>25</c:v>
                      </c:pt>
                      <c:pt idx="1162">
                        <c:v>25</c:v>
                      </c:pt>
                      <c:pt idx="1163">
                        <c:v>25</c:v>
                      </c:pt>
                      <c:pt idx="1164">
                        <c:v>25</c:v>
                      </c:pt>
                      <c:pt idx="1165">
                        <c:v>25</c:v>
                      </c:pt>
                      <c:pt idx="1166">
                        <c:v>25</c:v>
                      </c:pt>
                      <c:pt idx="1167">
                        <c:v>25</c:v>
                      </c:pt>
                      <c:pt idx="1168">
                        <c:v>25</c:v>
                      </c:pt>
                      <c:pt idx="1169">
                        <c:v>25</c:v>
                      </c:pt>
                      <c:pt idx="1170">
                        <c:v>25</c:v>
                      </c:pt>
                      <c:pt idx="1171">
                        <c:v>25</c:v>
                      </c:pt>
                      <c:pt idx="1172">
                        <c:v>25</c:v>
                      </c:pt>
                      <c:pt idx="1173">
                        <c:v>25</c:v>
                      </c:pt>
                      <c:pt idx="1174">
                        <c:v>25</c:v>
                      </c:pt>
                      <c:pt idx="1175">
                        <c:v>25</c:v>
                      </c:pt>
                      <c:pt idx="1176">
                        <c:v>25</c:v>
                      </c:pt>
                      <c:pt idx="1177">
                        <c:v>25</c:v>
                      </c:pt>
                      <c:pt idx="1178">
                        <c:v>25</c:v>
                      </c:pt>
                      <c:pt idx="1179">
                        <c:v>25</c:v>
                      </c:pt>
                      <c:pt idx="1180">
                        <c:v>25</c:v>
                      </c:pt>
                      <c:pt idx="1181">
                        <c:v>25</c:v>
                      </c:pt>
                      <c:pt idx="1182">
                        <c:v>25</c:v>
                      </c:pt>
                      <c:pt idx="1183">
                        <c:v>25</c:v>
                      </c:pt>
                      <c:pt idx="1184">
                        <c:v>25</c:v>
                      </c:pt>
                      <c:pt idx="1185">
                        <c:v>25</c:v>
                      </c:pt>
                      <c:pt idx="1186">
                        <c:v>25</c:v>
                      </c:pt>
                      <c:pt idx="1187">
                        <c:v>25</c:v>
                      </c:pt>
                      <c:pt idx="1188">
                        <c:v>25</c:v>
                      </c:pt>
                      <c:pt idx="1189">
                        <c:v>25</c:v>
                      </c:pt>
                      <c:pt idx="1190">
                        <c:v>25</c:v>
                      </c:pt>
                      <c:pt idx="1191">
                        <c:v>25</c:v>
                      </c:pt>
                      <c:pt idx="1192">
                        <c:v>25</c:v>
                      </c:pt>
                      <c:pt idx="1193">
                        <c:v>25</c:v>
                      </c:pt>
                      <c:pt idx="1194">
                        <c:v>25</c:v>
                      </c:pt>
                      <c:pt idx="1195">
                        <c:v>25</c:v>
                      </c:pt>
                      <c:pt idx="1196">
                        <c:v>25</c:v>
                      </c:pt>
                      <c:pt idx="1197">
                        <c:v>25</c:v>
                      </c:pt>
                      <c:pt idx="1198">
                        <c:v>25</c:v>
                      </c:pt>
                      <c:pt idx="1199">
                        <c:v>25</c:v>
                      </c:pt>
                      <c:pt idx="1200">
                        <c:v>25</c:v>
                      </c:pt>
                      <c:pt idx="1201">
                        <c:v>25</c:v>
                      </c:pt>
                      <c:pt idx="1202">
                        <c:v>25</c:v>
                      </c:pt>
                      <c:pt idx="1203">
                        <c:v>25</c:v>
                      </c:pt>
                      <c:pt idx="1204">
                        <c:v>25</c:v>
                      </c:pt>
                      <c:pt idx="1205">
                        <c:v>25</c:v>
                      </c:pt>
                      <c:pt idx="1206">
                        <c:v>25</c:v>
                      </c:pt>
                      <c:pt idx="1207">
                        <c:v>25</c:v>
                      </c:pt>
                      <c:pt idx="1208">
                        <c:v>25</c:v>
                      </c:pt>
                      <c:pt idx="1209">
                        <c:v>25</c:v>
                      </c:pt>
                      <c:pt idx="1210">
                        <c:v>25</c:v>
                      </c:pt>
                      <c:pt idx="1211">
                        <c:v>25</c:v>
                      </c:pt>
                      <c:pt idx="1212">
                        <c:v>25</c:v>
                      </c:pt>
                      <c:pt idx="1213">
                        <c:v>25</c:v>
                      </c:pt>
                      <c:pt idx="1214">
                        <c:v>25</c:v>
                      </c:pt>
                      <c:pt idx="1215">
                        <c:v>25</c:v>
                      </c:pt>
                      <c:pt idx="1216">
                        <c:v>25</c:v>
                      </c:pt>
                      <c:pt idx="1217">
                        <c:v>25</c:v>
                      </c:pt>
                      <c:pt idx="1218">
                        <c:v>25</c:v>
                      </c:pt>
                      <c:pt idx="1219">
                        <c:v>25</c:v>
                      </c:pt>
                      <c:pt idx="1220">
                        <c:v>25</c:v>
                      </c:pt>
                      <c:pt idx="1221">
                        <c:v>25</c:v>
                      </c:pt>
                      <c:pt idx="1222">
                        <c:v>25</c:v>
                      </c:pt>
                      <c:pt idx="1223">
                        <c:v>25</c:v>
                      </c:pt>
                      <c:pt idx="1224">
                        <c:v>25</c:v>
                      </c:pt>
                      <c:pt idx="1225">
                        <c:v>25</c:v>
                      </c:pt>
                      <c:pt idx="1226">
                        <c:v>25</c:v>
                      </c:pt>
                      <c:pt idx="1227">
                        <c:v>25</c:v>
                      </c:pt>
                      <c:pt idx="1228">
                        <c:v>25</c:v>
                      </c:pt>
                      <c:pt idx="1229">
                        <c:v>25</c:v>
                      </c:pt>
                      <c:pt idx="1230">
                        <c:v>25</c:v>
                      </c:pt>
                      <c:pt idx="1231">
                        <c:v>25</c:v>
                      </c:pt>
                      <c:pt idx="1232">
                        <c:v>25</c:v>
                      </c:pt>
                      <c:pt idx="1233">
                        <c:v>25</c:v>
                      </c:pt>
                      <c:pt idx="1234">
                        <c:v>25</c:v>
                      </c:pt>
                      <c:pt idx="1235">
                        <c:v>25</c:v>
                      </c:pt>
                      <c:pt idx="1236">
                        <c:v>25</c:v>
                      </c:pt>
                      <c:pt idx="1237">
                        <c:v>25</c:v>
                      </c:pt>
                      <c:pt idx="1238">
                        <c:v>25</c:v>
                      </c:pt>
                      <c:pt idx="1239">
                        <c:v>25</c:v>
                      </c:pt>
                      <c:pt idx="1240">
                        <c:v>25</c:v>
                      </c:pt>
                      <c:pt idx="1241">
                        <c:v>25</c:v>
                      </c:pt>
                      <c:pt idx="1242">
                        <c:v>25</c:v>
                      </c:pt>
                      <c:pt idx="1243">
                        <c:v>25</c:v>
                      </c:pt>
                      <c:pt idx="1244">
                        <c:v>25</c:v>
                      </c:pt>
                      <c:pt idx="1245">
                        <c:v>25</c:v>
                      </c:pt>
                      <c:pt idx="1246">
                        <c:v>25</c:v>
                      </c:pt>
                      <c:pt idx="1247">
                        <c:v>25</c:v>
                      </c:pt>
                      <c:pt idx="1248">
                        <c:v>25</c:v>
                      </c:pt>
                      <c:pt idx="1249">
                        <c:v>25</c:v>
                      </c:pt>
                      <c:pt idx="1250">
                        <c:v>25</c:v>
                      </c:pt>
                      <c:pt idx="1251">
                        <c:v>25</c:v>
                      </c:pt>
                      <c:pt idx="1252">
                        <c:v>25</c:v>
                      </c:pt>
                      <c:pt idx="1253">
                        <c:v>25</c:v>
                      </c:pt>
                      <c:pt idx="1254">
                        <c:v>25</c:v>
                      </c:pt>
                      <c:pt idx="1255">
                        <c:v>25</c:v>
                      </c:pt>
                      <c:pt idx="1256">
                        <c:v>25</c:v>
                      </c:pt>
                      <c:pt idx="1257">
                        <c:v>25</c:v>
                      </c:pt>
                      <c:pt idx="1258">
                        <c:v>25</c:v>
                      </c:pt>
                      <c:pt idx="1259">
                        <c:v>25</c:v>
                      </c:pt>
                      <c:pt idx="1260">
                        <c:v>25</c:v>
                      </c:pt>
                      <c:pt idx="1261">
                        <c:v>25</c:v>
                      </c:pt>
                      <c:pt idx="1262">
                        <c:v>25</c:v>
                      </c:pt>
                      <c:pt idx="1263">
                        <c:v>25</c:v>
                      </c:pt>
                      <c:pt idx="1264">
                        <c:v>25</c:v>
                      </c:pt>
                      <c:pt idx="1265">
                        <c:v>25</c:v>
                      </c:pt>
                      <c:pt idx="1266">
                        <c:v>25</c:v>
                      </c:pt>
                      <c:pt idx="1267">
                        <c:v>25</c:v>
                      </c:pt>
                      <c:pt idx="1268">
                        <c:v>25</c:v>
                      </c:pt>
                      <c:pt idx="1269">
                        <c:v>25</c:v>
                      </c:pt>
                      <c:pt idx="1270">
                        <c:v>25</c:v>
                      </c:pt>
                      <c:pt idx="1271">
                        <c:v>25</c:v>
                      </c:pt>
                      <c:pt idx="1272">
                        <c:v>25</c:v>
                      </c:pt>
                      <c:pt idx="1273">
                        <c:v>25</c:v>
                      </c:pt>
                      <c:pt idx="1274">
                        <c:v>25</c:v>
                      </c:pt>
                      <c:pt idx="1275">
                        <c:v>25</c:v>
                      </c:pt>
                      <c:pt idx="1276">
                        <c:v>25</c:v>
                      </c:pt>
                      <c:pt idx="1277">
                        <c:v>25</c:v>
                      </c:pt>
                      <c:pt idx="1278">
                        <c:v>25</c:v>
                      </c:pt>
                      <c:pt idx="1279">
                        <c:v>25</c:v>
                      </c:pt>
                      <c:pt idx="1280">
                        <c:v>25</c:v>
                      </c:pt>
                      <c:pt idx="1281">
                        <c:v>25</c:v>
                      </c:pt>
                      <c:pt idx="1282">
                        <c:v>25</c:v>
                      </c:pt>
                      <c:pt idx="1283">
                        <c:v>25</c:v>
                      </c:pt>
                      <c:pt idx="1284">
                        <c:v>25</c:v>
                      </c:pt>
                      <c:pt idx="1285">
                        <c:v>25</c:v>
                      </c:pt>
                      <c:pt idx="1286">
                        <c:v>25</c:v>
                      </c:pt>
                      <c:pt idx="1287">
                        <c:v>25</c:v>
                      </c:pt>
                      <c:pt idx="1288">
                        <c:v>25</c:v>
                      </c:pt>
                      <c:pt idx="1289">
                        <c:v>25</c:v>
                      </c:pt>
                      <c:pt idx="1290">
                        <c:v>25</c:v>
                      </c:pt>
                      <c:pt idx="1291">
                        <c:v>25</c:v>
                      </c:pt>
                      <c:pt idx="1292">
                        <c:v>25</c:v>
                      </c:pt>
                      <c:pt idx="1293">
                        <c:v>25</c:v>
                      </c:pt>
                      <c:pt idx="1294">
                        <c:v>25</c:v>
                      </c:pt>
                      <c:pt idx="1295">
                        <c:v>25</c:v>
                      </c:pt>
                      <c:pt idx="1296">
                        <c:v>25</c:v>
                      </c:pt>
                      <c:pt idx="1297">
                        <c:v>25</c:v>
                      </c:pt>
                      <c:pt idx="1298">
                        <c:v>25</c:v>
                      </c:pt>
                      <c:pt idx="1299">
                        <c:v>25</c:v>
                      </c:pt>
                      <c:pt idx="1300">
                        <c:v>25</c:v>
                      </c:pt>
                      <c:pt idx="1301">
                        <c:v>25</c:v>
                      </c:pt>
                      <c:pt idx="1302">
                        <c:v>25</c:v>
                      </c:pt>
                      <c:pt idx="1303">
                        <c:v>25</c:v>
                      </c:pt>
                      <c:pt idx="1304">
                        <c:v>25</c:v>
                      </c:pt>
                      <c:pt idx="1305">
                        <c:v>25</c:v>
                      </c:pt>
                      <c:pt idx="1306">
                        <c:v>25</c:v>
                      </c:pt>
                      <c:pt idx="1307">
                        <c:v>25</c:v>
                      </c:pt>
                      <c:pt idx="1308">
                        <c:v>25</c:v>
                      </c:pt>
                      <c:pt idx="1309">
                        <c:v>25</c:v>
                      </c:pt>
                      <c:pt idx="1310">
                        <c:v>25</c:v>
                      </c:pt>
                      <c:pt idx="1311">
                        <c:v>25</c:v>
                      </c:pt>
                      <c:pt idx="1312">
                        <c:v>25</c:v>
                      </c:pt>
                      <c:pt idx="1313">
                        <c:v>25</c:v>
                      </c:pt>
                      <c:pt idx="1314">
                        <c:v>25</c:v>
                      </c:pt>
                      <c:pt idx="1315">
                        <c:v>25</c:v>
                      </c:pt>
                      <c:pt idx="1316">
                        <c:v>25</c:v>
                      </c:pt>
                      <c:pt idx="1317">
                        <c:v>25</c:v>
                      </c:pt>
                      <c:pt idx="1318">
                        <c:v>25</c:v>
                      </c:pt>
                      <c:pt idx="1319">
                        <c:v>25</c:v>
                      </c:pt>
                      <c:pt idx="1320">
                        <c:v>25</c:v>
                      </c:pt>
                      <c:pt idx="1321">
                        <c:v>25</c:v>
                      </c:pt>
                      <c:pt idx="1322">
                        <c:v>25</c:v>
                      </c:pt>
                      <c:pt idx="1323">
                        <c:v>25</c:v>
                      </c:pt>
                      <c:pt idx="1324">
                        <c:v>25</c:v>
                      </c:pt>
                      <c:pt idx="1325">
                        <c:v>25</c:v>
                      </c:pt>
                      <c:pt idx="1326">
                        <c:v>25</c:v>
                      </c:pt>
                      <c:pt idx="1327">
                        <c:v>25</c:v>
                      </c:pt>
                      <c:pt idx="1328">
                        <c:v>25</c:v>
                      </c:pt>
                      <c:pt idx="1329">
                        <c:v>25</c:v>
                      </c:pt>
                      <c:pt idx="1330">
                        <c:v>25</c:v>
                      </c:pt>
                      <c:pt idx="1331">
                        <c:v>25</c:v>
                      </c:pt>
                      <c:pt idx="1332">
                        <c:v>25</c:v>
                      </c:pt>
                      <c:pt idx="1333">
                        <c:v>25</c:v>
                      </c:pt>
                      <c:pt idx="1334">
                        <c:v>25</c:v>
                      </c:pt>
                      <c:pt idx="1335">
                        <c:v>25</c:v>
                      </c:pt>
                      <c:pt idx="1336">
                        <c:v>25</c:v>
                      </c:pt>
                      <c:pt idx="1337">
                        <c:v>25</c:v>
                      </c:pt>
                      <c:pt idx="1338">
                        <c:v>25</c:v>
                      </c:pt>
                      <c:pt idx="1339">
                        <c:v>25</c:v>
                      </c:pt>
                      <c:pt idx="1340">
                        <c:v>25</c:v>
                      </c:pt>
                      <c:pt idx="1341">
                        <c:v>25</c:v>
                      </c:pt>
                      <c:pt idx="1342">
                        <c:v>25</c:v>
                      </c:pt>
                      <c:pt idx="1343">
                        <c:v>25</c:v>
                      </c:pt>
                      <c:pt idx="1344">
                        <c:v>25</c:v>
                      </c:pt>
                      <c:pt idx="1345">
                        <c:v>25</c:v>
                      </c:pt>
                      <c:pt idx="1346">
                        <c:v>25</c:v>
                      </c:pt>
                      <c:pt idx="1347">
                        <c:v>25</c:v>
                      </c:pt>
                      <c:pt idx="1348">
                        <c:v>25</c:v>
                      </c:pt>
                      <c:pt idx="1349">
                        <c:v>25</c:v>
                      </c:pt>
                      <c:pt idx="1350">
                        <c:v>25</c:v>
                      </c:pt>
                      <c:pt idx="1351">
                        <c:v>25</c:v>
                      </c:pt>
                      <c:pt idx="1352">
                        <c:v>25</c:v>
                      </c:pt>
                      <c:pt idx="1353">
                        <c:v>25</c:v>
                      </c:pt>
                      <c:pt idx="1354">
                        <c:v>25</c:v>
                      </c:pt>
                      <c:pt idx="1355">
                        <c:v>25</c:v>
                      </c:pt>
                      <c:pt idx="1356">
                        <c:v>25</c:v>
                      </c:pt>
                      <c:pt idx="1357">
                        <c:v>25</c:v>
                      </c:pt>
                      <c:pt idx="1358">
                        <c:v>25</c:v>
                      </c:pt>
                      <c:pt idx="1359">
                        <c:v>25</c:v>
                      </c:pt>
                      <c:pt idx="1360">
                        <c:v>25</c:v>
                      </c:pt>
                      <c:pt idx="1361">
                        <c:v>25</c:v>
                      </c:pt>
                      <c:pt idx="1362">
                        <c:v>25</c:v>
                      </c:pt>
                      <c:pt idx="1363">
                        <c:v>25</c:v>
                      </c:pt>
                      <c:pt idx="1364">
                        <c:v>25</c:v>
                      </c:pt>
                      <c:pt idx="1365">
                        <c:v>25</c:v>
                      </c:pt>
                      <c:pt idx="1366">
                        <c:v>25</c:v>
                      </c:pt>
                      <c:pt idx="1367">
                        <c:v>25</c:v>
                      </c:pt>
                      <c:pt idx="1368">
                        <c:v>25</c:v>
                      </c:pt>
                      <c:pt idx="1369">
                        <c:v>25</c:v>
                      </c:pt>
                      <c:pt idx="1370">
                        <c:v>25</c:v>
                      </c:pt>
                      <c:pt idx="1371">
                        <c:v>25</c:v>
                      </c:pt>
                      <c:pt idx="1372">
                        <c:v>25</c:v>
                      </c:pt>
                      <c:pt idx="1373">
                        <c:v>25</c:v>
                      </c:pt>
                      <c:pt idx="1374">
                        <c:v>25</c:v>
                      </c:pt>
                      <c:pt idx="1375">
                        <c:v>25</c:v>
                      </c:pt>
                      <c:pt idx="1376">
                        <c:v>25</c:v>
                      </c:pt>
                      <c:pt idx="1377">
                        <c:v>25</c:v>
                      </c:pt>
                      <c:pt idx="1378">
                        <c:v>25</c:v>
                      </c:pt>
                      <c:pt idx="1379">
                        <c:v>25</c:v>
                      </c:pt>
                      <c:pt idx="1380">
                        <c:v>25</c:v>
                      </c:pt>
                      <c:pt idx="1381">
                        <c:v>25</c:v>
                      </c:pt>
                      <c:pt idx="1382">
                        <c:v>25</c:v>
                      </c:pt>
                      <c:pt idx="1383">
                        <c:v>25</c:v>
                      </c:pt>
                      <c:pt idx="1384">
                        <c:v>25</c:v>
                      </c:pt>
                      <c:pt idx="1385">
                        <c:v>25</c:v>
                      </c:pt>
                      <c:pt idx="1386">
                        <c:v>25</c:v>
                      </c:pt>
                      <c:pt idx="1387">
                        <c:v>25</c:v>
                      </c:pt>
                      <c:pt idx="1388">
                        <c:v>25</c:v>
                      </c:pt>
                      <c:pt idx="1389">
                        <c:v>25</c:v>
                      </c:pt>
                      <c:pt idx="1390">
                        <c:v>25</c:v>
                      </c:pt>
                      <c:pt idx="1391">
                        <c:v>25</c:v>
                      </c:pt>
                      <c:pt idx="1392">
                        <c:v>25</c:v>
                      </c:pt>
                      <c:pt idx="1393">
                        <c:v>25</c:v>
                      </c:pt>
                      <c:pt idx="1394">
                        <c:v>25</c:v>
                      </c:pt>
                      <c:pt idx="1395">
                        <c:v>25</c:v>
                      </c:pt>
                      <c:pt idx="1396">
                        <c:v>25</c:v>
                      </c:pt>
                      <c:pt idx="1397">
                        <c:v>25</c:v>
                      </c:pt>
                      <c:pt idx="1398">
                        <c:v>25</c:v>
                      </c:pt>
                      <c:pt idx="1399">
                        <c:v>25</c:v>
                      </c:pt>
                      <c:pt idx="1400">
                        <c:v>25</c:v>
                      </c:pt>
                      <c:pt idx="1401">
                        <c:v>25</c:v>
                      </c:pt>
                      <c:pt idx="1402">
                        <c:v>25</c:v>
                      </c:pt>
                      <c:pt idx="1403">
                        <c:v>25</c:v>
                      </c:pt>
                      <c:pt idx="1404">
                        <c:v>25</c:v>
                      </c:pt>
                      <c:pt idx="1405">
                        <c:v>25</c:v>
                      </c:pt>
                      <c:pt idx="1406">
                        <c:v>25</c:v>
                      </c:pt>
                      <c:pt idx="1407">
                        <c:v>25</c:v>
                      </c:pt>
                      <c:pt idx="1408">
                        <c:v>25</c:v>
                      </c:pt>
                      <c:pt idx="1409">
                        <c:v>25</c:v>
                      </c:pt>
                      <c:pt idx="1410">
                        <c:v>25</c:v>
                      </c:pt>
                      <c:pt idx="1411">
                        <c:v>25</c:v>
                      </c:pt>
                      <c:pt idx="1412">
                        <c:v>25</c:v>
                      </c:pt>
                      <c:pt idx="1413">
                        <c:v>25</c:v>
                      </c:pt>
                      <c:pt idx="1414">
                        <c:v>25</c:v>
                      </c:pt>
                      <c:pt idx="1415">
                        <c:v>25</c:v>
                      </c:pt>
                      <c:pt idx="1416">
                        <c:v>25</c:v>
                      </c:pt>
                      <c:pt idx="1417">
                        <c:v>25</c:v>
                      </c:pt>
                      <c:pt idx="1418">
                        <c:v>25</c:v>
                      </c:pt>
                      <c:pt idx="1419">
                        <c:v>25</c:v>
                      </c:pt>
                      <c:pt idx="1420">
                        <c:v>25</c:v>
                      </c:pt>
                      <c:pt idx="1421">
                        <c:v>25</c:v>
                      </c:pt>
                      <c:pt idx="1422">
                        <c:v>25</c:v>
                      </c:pt>
                      <c:pt idx="1423">
                        <c:v>25</c:v>
                      </c:pt>
                      <c:pt idx="1424">
                        <c:v>25</c:v>
                      </c:pt>
                      <c:pt idx="1425">
                        <c:v>25</c:v>
                      </c:pt>
                      <c:pt idx="1426">
                        <c:v>25</c:v>
                      </c:pt>
                      <c:pt idx="1427">
                        <c:v>25</c:v>
                      </c:pt>
                      <c:pt idx="1428">
                        <c:v>25</c:v>
                      </c:pt>
                      <c:pt idx="1429">
                        <c:v>25</c:v>
                      </c:pt>
                      <c:pt idx="1430">
                        <c:v>25</c:v>
                      </c:pt>
                      <c:pt idx="1431">
                        <c:v>25</c:v>
                      </c:pt>
                      <c:pt idx="1432">
                        <c:v>25</c:v>
                      </c:pt>
                      <c:pt idx="1433">
                        <c:v>25</c:v>
                      </c:pt>
                      <c:pt idx="1434">
                        <c:v>25</c:v>
                      </c:pt>
                      <c:pt idx="1435">
                        <c:v>25</c:v>
                      </c:pt>
                      <c:pt idx="1436">
                        <c:v>25</c:v>
                      </c:pt>
                      <c:pt idx="1437">
                        <c:v>25</c:v>
                      </c:pt>
                      <c:pt idx="1438">
                        <c:v>25</c:v>
                      </c:pt>
                      <c:pt idx="1439">
                        <c:v>25</c:v>
                      </c:pt>
                      <c:pt idx="1440">
                        <c:v>25</c:v>
                      </c:pt>
                      <c:pt idx="1441">
                        <c:v>25</c:v>
                      </c:pt>
                      <c:pt idx="1442">
                        <c:v>25</c:v>
                      </c:pt>
                      <c:pt idx="1443">
                        <c:v>25</c:v>
                      </c:pt>
                      <c:pt idx="1444">
                        <c:v>25</c:v>
                      </c:pt>
                      <c:pt idx="1445">
                        <c:v>25</c:v>
                      </c:pt>
                      <c:pt idx="1446">
                        <c:v>25</c:v>
                      </c:pt>
                      <c:pt idx="1447">
                        <c:v>25</c:v>
                      </c:pt>
                      <c:pt idx="1448">
                        <c:v>25</c:v>
                      </c:pt>
                      <c:pt idx="1449">
                        <c:v>25</c:v>
                      </c:pt>
                      <c:pt idx="1450">
                        <c:v>25</c:v>
                      </c:pt>
                      <c:pt idx="1451">
                        <c:v>25</c:v>
                      </c:pt>
                      <c:pt idx="1452">
                        <c:v>25</c:v>
                      </c:pt>
                      <c:pt idx="1453">
                        <c:v>25</c:v>
                      </c:pt>
                      <c:pt idx="1454">
                        <c:v>25</c:v>
                      </c:pt>
                      <c:pt idx="1455">
                        <c:v>25</c:v>
                      </c:pt>
                      <c:pt idx="1456">
                        <c:v>25</c:v>
                      </c:pt>
                      <c:pt idx="1457">
                        <c:v>25</c:v>
                      </c:pt>
                      <c:pt idx="1458">
                        <c:v>25</c:v>
                      </c:pt>
                      <c:pt idx="1459">
                        <c:v>25</c:v>
                      </c:pt>
                      <c:pt idx="1460">
                        <c:v>25</c:v>
                      </c:pt>
                      <c:pt idx="1461">
                        <c:v>25</c:v>
                      </c:pt>
                      <c:pt idx="1462">
                        <c:v>25</c:v>
                      </c:pt>
                      <c:pt idx="1463">
                        <c:v>25</c:v>
                      </c:pt>
                      <c:pt idx="1464">
                        <c:v>25</c:v>
                      </c:pt>
                      <c:pt idx="1465">
                        <c:v>25</c:v>
                      </c:pt>
                      <c:pt idx="1466">
                        <c:v>25</c:v>
                      </c:pt>
                      <c:pt idx="1467">
                        <c:v>25</c:v>
                      </c:pt>
                      <c:pt idx="1468">
                        <c:v>25</c:v>
                      </c:pt>
                      <c:pt idx="1469">
                        <c:v>25</c:v>
                      </c:pt>
                      <c:pt idx="1470">
                        <c:v>25</c:v>
                      </c:pt>
                      <c:pt idx="1471">
                        <c:v>25</c:v>
                      </c:pt>
                      <c:pt idx="1472">
                        <c:v>25</c:v>
                      </c:pt>
                      <c:pt idx="1473">
                        <c:v>25</c:v>
                      </c:pt>
                      <c:pt idx="1474">
                        <c:v>25</c:v>
                      </c:pt>
                      <c:pt idx="1475">
                        <c:v>25</c:v>
                      </c:pt>
                      <c:pt idx="1476">
                        <c:v>25</c:v>
                      </c:pt>
                      <c:pt idx="1477">
                        <c:v>25</c:v>
                      </c:pt>
                      <c:pt idx="1478">
                        <c:v>25</c:v>
                      </c:pt>
                      <c:pt idx="1479">
                        <c:v>25</c:v>
                      </c:pt>
                      <c:pt idx="1480">
                        <c:v>25</c:v>
                      </c:pt>
                      <c:pt idx="1481">
                        <c:v>25</c:v>
                      </c:pt>
                      <c:pt idx="1482">
                        <c:v>25</c:v>
                      </c:pt>
                      <c:pt idx="1483">
                        <c:v>25</c:v>
                      </c:pt>
                      <c:pt idx="1484">
                        <c:v>25</c:v>
                      </c:pt>
                      <c:pt idx="1485">
                        <c:v>25</c:v>
                      </c:pt>
                      <c:pt idx="1486">
                        <c:v>25</c:v>
                      </c:pt>
                      <c:pt idx="1487">
                        <c:v>25</c:v>
                      </c:pt>
                      <c:pt idx="1488">
                        <c:v>25</c:v>
                      </c:pt>
                      <c:pt idx="1489">
                        <c:v>25</c:v>
                      </c:pt>
                      <c:pt idx="1490">
                        <c:v>25</c:v>
                      </c:pt>
                      <c:pt idx="1491">
                        <c:v>25</c:v>
                      </c:pt>
                      <c:pt idx="1492">
                        <c:v>25</c:v>
                      </c:pt>
                      <c:pt idx="1493">
                        <c:v>25</c:v>
                      </c:pt>
                      <c:pt idx="1494">
                        <c:v>25</c:v>
                      </c:pt>
                      <c:pt idx="1495">
                        <c:v>25</c:v>
                      </c:pt>
                      <c:pt idx="1496">
                        <c:v>25</c:v>
                      </c:pt>
                      <c:pt idx="1497">
                        <c:v>25</c:v>
                      </c:pt>
                      <c:pt idx="1498">
                        <c:v>25</c:v>
                      </c:pt>
                      <c:pt idx="1499">
                        <c:v>25</c:v>
                      </c:pt>
                      <c:pt idx="1500">
                        <c:v>25</c:v>
                      </c:pt>
                      <c:pt idx="1501">
                        <c:v>25</c:v>
                      </c:pt>
                      <c:pt idx="1502">
                        <c:v>25</c:v>
                      </c:pt>
                      <c:pt idx="1503">
                        <c:v>25</c:v>
                      </c:pt>
                      <c:pt idx="1504">
                        <c:v>25</c:v>
                      </c:pt>
                      <c:pt idx="1505">
                        <c:v>25</c:v>
                      </c:pt>
                      <c:pt idx="1506">
                        <c:v>25</c:v>
                      </c:pt>
                      <c:pt idx="1507">
                        <c:v>25</c:v>
                      </c:pt>
                      <c:pt idx="1508">
                        <c:v>25</c:v>
                      </c:pt>
                      <c:pt idx="1509">
                        <c:v>25</c:v>
                      </c:pt>
                      <c:pt idx="1510">
                        <c:v>25</c:v>
                      </c:pt>
                      <c:pt idx="1511">
                        <c:v>25</c:v>
                      </c:pt>
                      <c:pt idx="1512">
                        <c:v>25</c:v>
                      </c:pt>
                      <c:pt idx="1513">
                        <c:v>25</c:v>
                      </c:pt>
                      <c:pt idx="1514">
                        <c:v>25</c:v>
                      </c:pt>
                      <c:pt idx="1515">
                        <c:v>25</c:v>
                      </c:pt>
                      <c:pt idx="1516">
                        <c:v>25</c:v>
                      </c:pt>
                      <c:pt idx="1517">
                        <c:v>25</c:v>
                      </c:pt>
                      <c:pt idx="1518">
                        <c:v>25</c:v>
                      </c:pt>
                      <c:pt idx="1519">
                        <c:v>25</c:v>
                      </c:pt>
                      <c:pt idx="1520">
                        <c:v>25</c:v>
                      </c:pt>
                      <c:pt idx="1521">
                        <c:v>25</c:v>
                      </c:pt>
                      <c:pt idx="1522">
                        <c:v>25</c:v>
                      </c:pt>
                      <c:pt idx="1523">
                        <c:v>25</c:v>
                      </c:pt>
                      <c:pt idx="1524">
                        <c:v>25</c:v>
                      </c:pt>
                      <c:pt idx="1525">
                        <c:v>25</c:v>
                      </c:pt>
                      <c:pt idx="1526">
                        <c:v>25</c:v>
                      </c:pt>
                      <c:pt idx="1527">
                        <c:v>25</c:v>
                      </c:pt>
                      <c:pt idx="1528">
                        <c:v>25</c:v>
                      </c:pt>
                      <c:pt idx="1529">
                        <c:v>25</c:v>
                      </c:pt>
                      <c:pt idx="1530">
                        <c:v>25</c:v>
                      </c:pt>
                      <c:pt idx="1531">
                        <c:v>25</c:v>
                      </c:pt>
                      <c:pt idx="1532">
                        <c:v>25</c:v>
                      </c:pt>
                      <c:pt idx="1533">
                        <c:v>25</c:v>
                      </c:pt>
                      <c:pt idx="1534">
                        <c:v>25</c:v>
                      </c:pt>
                      <c:pt idx="1535">
                        <c:v>25</c:v>
                      </c:pt>
                      <c:pt idx="1536">
                        <c:v>25</c:v>
                      </c:pt>
                      <c:pt idx="1537">
                        <c:v>25</c:v>
                      </c:pt>
                      <c:pt idx="1538">
                        <c:v>25</c:v>
                      </c:pt>
                      <c:pt idx="1539">
                        <c:v>25</c:v>
                      </c:pt>
                      <c:pt idx="1540">
                        <c:v>25</c:v>
                      </c:pt>
                      <c:pt idx="1541">
                        <c:v>25</c:v>
                      </c:pt>
                      <c:pt idx="1542">
                        <c:v>25</c:v>
                      </c:pt>
                      <c:pt idx="1543">
                        <c:v>25</c:v>
                      </c:pt>
                      <c:pt idx="1544">
                        <c:v>25</c:v>
                      </c:pt>
                      <c:pt idx="1545">
                        <c:v>25</c:v>
                      </c:pt>
                      <c:pt idx="1546">
                        <c:v>25</c:v>
                      </c:pt>
                      <c:pt idx="1547">
                        <c:v>25</c:v>
                      </c:pt>
                      <c:pt idx="1548">
                        <c:v>25</c:v>
                      </c:pt>
                      <c:pt idx="1549">
                        <c:v>25</c:v>
                      </c:pt>
                      <c:pt idx="1550">
                        <c:v>25</c:v>
                      </c:pt>
                      <c:pt idx="1551">
                        <c:v>25</c:v>
                      </c:pt>
                      <c:pt idx="1552">
                        <c:v>25</c:v>
                      </c:pt>
                      <c:pt idx="1553">
                        <c:v>25</c:v>
                      </c:pt>
                      <c:pt idx="1554">
                        <c:v>25</c:v>
                      </c:pt>
                      <c:pt idx="1555">
                        <c:v>25</c:v>
                      </c:pt>
                      <c:pt idx="1556">
                        <c:v>25</c:v>
                      </c:pt>
                      <c:pt idx="1557">
                        <c:v>25</c:v>
                      </c:pt>
                      <c:pt idx="1558">
                        <c:v>25</c:v>
                      </c:pt>
                      <c:pt idx="1559">
                        <c:v>25</c:v>
                      </c:pt>
                      <c:pt idx="1560">
                        <c:v>25</c:v>
                      </c:pt>
                      <c:pt idx="1561">
                        <c:v>25</c:v>
                      </c:pt>
                      <c:pt idx="1562">
                        <c:v>25</c:v>
                      </c:pt>
                      <c:pt idx="1563">
                        <c:v>25</c:v>
                      </c:pt>
                      <c:pt idx="1564">
                        <c:v>25</c:v>
                      </c:pt>
                      <c:pt idx="1565">
                        <c:v>25</c:v>
                      </c:pt>
                      <c:pt idx="1566">
                        <c:v>25</c:v>
                      </c:pt>
                      <c:pt idx="1567">
                        <c:v>25</c:v>
                      </c:pt>
                      <c:pt idx="1568">
                        <c:v>25</c:v>
                      </c:pt>
                      <c:pt idx="1569">
                        <c:v>25</c:v>
                      </c:pt>
                      <c:pt idx="1570">
                        <c:v>25</c:v>
                      </c:pt>
                      <c:pt idx="1571">
                        <c:v>25</c:v>
                      </c:pt>
                      <c:pt idx="1572">
                        <c:v>25</c:v>
                      </c:pt>
                      <c:pt idx="1573">
                        <c:v>25</c:v>
                      </c:pt>
                      <c:pt idx="1574">
                        <c:v>25</c:v>
                      </c:pt>
                      <c:pt idx="1575">
                        <c:v>25</c:v>
                      </c:pt>
                      <c:pt idx="1576">
                        <c:v>25</c:v>
                      </c:pt>
                      <c:pt idx="1577">
                        <c:v>25</c:v>
                      </c:pt>
                      <c:pt idx="1578">
                        <c:v>25</c:v>
                      </c:pt>
                      <c:pt idx="1579">
                        <c:v>25</c:v>
                      </c:pt>
                      <c:pt idx="1580">
                        <c:v>25</c:v>
                      </c:pt>
                      <c:pt idx="1581">
                        <c:v>25</c:v>
                      </c:pt>
                      <c:pt idx="1582">
                        <c:v>25</c:v>
                      </c:pt>
                      <c:pt idx="1583">
                        <c:v>25</c:v>
                      </c:pt>
                      <c:pt idx="1584">
                        <c:v>25</c:v>
                      </c:pt>
                      <c:pt idx="1585">
                        <c:v>25</c:v>
                      </c:pt>
                      <c:pt idx="1586">
                        <c:v>25</c:v>
                      </c:pt>
                      <c:pt idx="1587">
                        <c:v>25</c:v>
                      </c:pt>
                      <c:pt idx="1588">
                        <c:v>25</c:v>
                      </c:pt>
                      <c:pt idx="1589">
                        <c:v>25</c:v>
                      </c:pt>
                      <c:pt idx="1590">
                        <c:v>25</c:v>
                      </c:pt>
                      <c:pt idx="1591">
                        <c:v>25</c:v>
                      </c:pt>
                      <c:pt idx="1592">
                        <c:v>25</c:v>
                      </c:pt>
                      <c:pt idx="1593">
                        <c:v>25</c:v>
                      </c:pt>
                      <c:pt idx="1594">
                        <c:v>25</c:v>
                      </c:pt>
                      <c:pt idx="1595">
                        <c:v>25</c:v>
                      </c:pt>
                      <c:pt idx="1596">
                        <c:v>25</c:v>
                      </c:pt>
                      <c:pt idx="1597">
                        <c:v>25</c:v>
                      </c:pt>
                      <c:pt idx="1598">
                        <c:v>25</c:v>
                      </c:pt>
                      <c:pt idx="1599">
                        <c:v>25</c:v>
                      </c:pt>
                      <c:pt idx="1600">
                        <c:v>25</c:v>
                      </c:pt>
                      <c:pt idx="1601">
                        <c:v>25</c:v>
                      </c:pt>
                      <c:pt idx="1602">
                        <c:v>25</c:v>
                      </c:pt>
                      <c:pt idx="1603">
                        <c:v>25</c:v>
                      </c:pt>
                      <c:pt idx="1604">
                        <c:v>25</c:v>
                      </c:pt>
                      <c:pt idx="1605">
                        <c:v>25</c:v>
                      </c:pt>
                      <c:pt idx="1606">
                        <c:v>25</c:v>
                      </c:pt>
                      <c:pt idx="1607">
                        <c:v>25</c:v>
                      </c:pt>
                      <c:pt idx="1608">
                        <c:v>25</c:v>
                      </c:pt>
                      <c:pt idx="1609">
                        <c:v>25</c:v>
                      </c:pt>
                      <c:pt idx="1610">
                        <c:v>25</c:v>
                      </c:pt>
                      <c:pt idx="1611">
                        <c:v>25</c:v>
                      </c:pt>
                      <c:pt idx="1612">
                        <c:v>25</c:v>
                      </c:pt>
                      <c:pt idx="1613">
                        <c:v>25</c:v>
                      </c:pt>
                      <c:pt idx="1614">
                        <c:v>25</c:v>
                      </c:pt>
                      <c:pt idx="1615">
                        <c:v>25</c:v>
                      </c:pt>
                      <c:pt idx="1616">
                        <c:v>25</c:v>
                      </c:pt>
                      <c:pt idx="1617">
                        <c:v>25</c:v>
                      </c:pt>
                      <c:pt idx="1618">
                        <c:v>25</c:v>
                      </c:pt>
                      <c:pt idx="1619">
                        <c:v>25</c:v>
                      </c:pt>
                      <c:pt idx="1620">
                        <c:v>25</c:v>
                      </c:pt>
                      <c:pt idx="1621">
                        <c:v>25</c:v>
                      </c:pt>
                      <c:pt idx="1622">
                        <c:v>25</c:v>
                      </c:pt>
                      <c:pt idx="1623">
                        <c:v>25</c:v>
                      </c:pt>
                      <c:pt idx="1624">
                        <c:v>25</c:v>
                      </c:pt>
                      <c:pt idx="1625">
                        <c:v>25</c:v>
                      </c:pt>
                      <c:pt idx="1626">
                        <c:v>25</c:v>
                      </c:pt>
                      <c:pt idx="1627">
                        <c:v>25</c:v>
                      </c:pt>
                      <c:pt idx="1628">
                        <c:v>25</c:v>
                      </c:pt>
                      <c:pt idx="1629">
                        <c:v>25</c:v>
                      </c:pt>
                      <c:pt idx="1630">
                        <c:v>25</c:v>
                      </c:pt>
                      <c:pt idx="1631">
                        <c:v>25</c:v>
                      </c:pt>
                      <c:pt idx="1632">
                        <c:v>25</c:v>
                      </c:pt>
                      <c:pt idx="1633">
                        <c:v>25</c:v>
                      </c:pt>
                      <c:pt idx="1634">
                        <c:v>25</c:v>
                      </c:pt>
                      <c:pt idx="1635">
                        <c:v>25</c:v>
                      </c:pt>
                      <c:pt idx="1636">
                        <c:v>25</c:v>
                      </c:pt>
                      <c:pt idx="1637">
                        <c:v>25</c:v>
                      </c:pt>
                      <c:pt idx="1638">
                        <c:v>25</c:v>
                      </c:pt>
                      <c:pt idx="1639">
                        <c:v>25</c:v>
                      </c:pt>
                      <c:pt idx="1640">
                        <c:v>25</c:v>
                      </c:pt>
                      <c:pt idx="1641">
                        <c:v>25</c:v>
                      </c:pt>
                      <c:pt idx="1642">
                        <c:v>25</c:v>
                      </c:pt>
                      <c:pt idx="1643">
                        <c:v>25</c:v>
                      </c:pt>
                      <c:pt idx="1644">
                        <c:v>25</c:v>
                      </c:pt>
                      <c:pt idx="1645">
                        <c:v>25</c:v>
                      </c:pt>
                      <c:pt idx="1646">
                        <c:v>25</c:v>
                      </c:pt>
                      <c:pt idx="1647">
                        <c:v>25</c:v>
                      </c:pt>
                      <c:pt idx="1648">
                        <c:v>25</c:v>
                      </c:pt>
                      <c:pt idx="1649">
                        <c:v>25</c:v>
                      </c:pt>
                      <c:pt idx="1650">
                        <c:v>25</c:v>
                      </c:pt>
                      <c:pt idx="1651">
                        <c:v>25</c:v>
                      </c:pt>
                      <c:pt idx="1652">
                        <c:v>25</c:v>
                      </c:pt>
                      <c:pt idx="1653">
                        <c:v>25</c:v>
                      </c:pt>
                      <c:pt idx="1654">
                        <c:v>25</c:v>
                      </c:pt>
                      <c:pt idx="1655">
                        <c:v>25</c:v>
                      </c:pt>
                      <c:pt idx="1656">
                        <c:v>25</c:v>
                      </c:pt>
                      <c:pt idx="1657">
                        <c:v>25</c:v>
                      </c:pt>
                      <c:pt idx="1658">
                        <c:v>25</c:v>
                      </c:pt>
                      <c:pt idx="1659">
                        <c:v>25</c:v>
                      </c:pt>
                      <c:pt idx="1660">
                        <c:v>25</c:v>
                      </c:pt>
                      <c:pt idx="1661">
                        <c:v>25</c:v>
                      </c:pt>
                      <c:pt idx="1662">
                        <c:v>25</c:v>
                      </c:pt>
                      <c:pt idx="1663">
                        <c:v>25</c:v>
                      </c:pt>
                      <c:pt idx="1664">
                        <c:v>25</c:v>
                      </c:pt>
                      <c:pt idx="1665">
                        <c:v>25</c:v>
                      </c:pt>
                      <c:pt idx="1666">
                        <c:v>25</c:v>
                      </c:pt>
                      <c:pt idx="1667">
                        <c:v>25</c:v>
                      </c:pt>
                      <c:pt idx="1668">
                        <c:v>25</c:v>
                      </c:pt>
                      <c:pt idx="1669">
                        <c:v>25</c:v>
                      </c:pt>
                      <c:pt idx="1670">
                        <c:v>25</c:v>
                      </c:pt>
                      <c:pt idx="1671">
                        <c:v>25</c:v>
                      </c:pt>
                      <c:pt idx="1672">
                        <c:v>25</c:v>
                      </c:pt>
                      <c:pt idx="1673">
                        <c:v>25</c:v>
                      </c:pt>
                      <c:pt idx="1674">
                        <c:v>25</c:v>
                      </c:pt>
                      <c:pt idx="1675">
                        <c:v>25</c:v>
                      </c:pt>
                      <c:pt idx="1676">
                        <c:v>25</c:v>
                      </c:pt>
                      <c:pt idx="1677">
                        <c:v>25</c:v>
                      </c:pt>
                      <c:pt idx="1678">
                        <c:v>25</c:v>
                      </c:pt>
                      <c:pt idx="1679">
                        <c:v>25</c:v>
                      </c:pt>
                      <c:pt idx="1680">
                        <c:v>25</c:v>
                      </c:pt>
                      <c:pt idx="1681">
                        <c:v>25</c:v>
                      </c:pt>
                      <c:pt idx="1682">
                        <c:v>25</c:v>
                      </c:pt>
                      <c:pt idx="1683">
                        <c:v>25</c:v>
                      </c:pt>
                      <c:pt idx="1684">
                        <c:v>25</c:v>
                      </c:pt>
                      <c:pt idx="1685">
                        <c:v>25</c:v>
                      </c:pt>
                      <c:pt idx="1686">
                        <c:v>25</c:v>
                      </c:pt>
                      <c:pt idx="1687">
                        <c:v>25</c:v>
                      </c:pt>
                      <c:pt idx="1688">
                        <c:v>25</c:v>
                      </c:pt>
                      <c:pt idx="1689">
                        <c:v>25</c:v>
                      </c:pt>
                      <c:pt idx="1690">
                        <c:v>25</c:v>
                      </c:pt>
                      <c:pt idx="1691">
                        <c:v>25</c:v>
                      </c:pt>
                      <c:pt idx="1692">
                        <c:v>25</c:v>
                      </c:pt>
                      <c:pt idx="1693">
                        <c:v>25</c:v>
                      </c:pt>
                      <c:pt idx="1694">
                        <c:v>25</c:v>
                      </c:pt>
                      <c:pt idx="1695">
                        <c:v>25</c:v>
                      </c:pt>
                      <c:pt idx="1696">
                        <c:v>25</c:v>
                      </c:pt>
                      <c:pt idx="1697">
                        <c:v>25</c:v>
                      </c:pt>
                      <c:pt idx="1698">
                        <c:v>25</c:v>
                      </c:pt>
                      <c:pt idx="1699">
                        <c:v>25</c:v>
                      </c:pt>
                      <c:pt idx="1700">
                        <c:v>25</c:v>
                      </c:pt>
                      <c:pt idx="1701">
                        <c:v>25</c:v>
                      </c:pt>
                      <c:pt idx="1702">
                        <c:v>25</c:v>
                      </c:pt>
                      <c:pt idx="1703">
                        <c:v>25</c:v>
                      </c:pt>
                      <c:pt idx="1704">
                        <c:v>25</c:v>
                      </c:pt>
                      <c:pt idx="1705">
                        <c:v>25</c:v>
                      </c:pt>
                      <c:pt idx="1706">
                        <c:v>25</c:v>
                      </c:pt>
                      <c:pt idx="1707">
                        <c:v>25</c:v>
                      </c:pt>
                      <c:pt idx="1708">
                        <c:v>25</c:v>
                      </c:pt>
                      <c:pt idx="1709">
                        <c:v>25</c:v>
                      </c:pt>
                      <c:pt idx="1710">
                        <c:v>25</c:v>
                      </c:pt>
                      <c:pt idx="1711">
                        <c:v>25</c:v>
                      </c:pt>
                      <c:pt idx="1712">
                        <c:v>25</c:v>
                      </c:pt>
                      <c:pt idx="1713">
                        <c:v>25</c:v>
                      </c:pt>
                      <c:pt idx="1714">
                        <c:v>25</c:v>
                      </c:pt>
                      <c:pt idx="1715">
                        <c:v>25</c:v>
                      </c:pt>
                      <c:pt idx="1716">
                        <c:v>25</c:v>
                      </c:pt>
                      <c:pt idx="1717">
                        <c:v>25</c:v>
                      </c:pt>
                      <c:pt idx="1718">
                        <c:v>25</c:v>
                      </c:pt>
                      <c:pt idx="1719">
                        <c:v>25</c:v>
                      </c:pt>
                      <c:pt idx="1720">
                        <c:v>25</c:v>
                      </c:pt>
                      <c:pt idx="1721">
                        <c:v>25</c:v>
                      </c:pt>
                      <c:pt idx="1722">
                        <c:v>25</c:v>
                      </c:pt>
                      <c:pt idx="1723">
                        <c:v>25</c:v>
                      </c:pt>
                      <c:pt idx="1724">
                        <c:v>25</c:v>
                      </c:pt>
                      <c:pt idx="1725">
                        <c:v>25</c:v>
                      </c:pt>
                      <c:pt idx="1726">
                        <c:v>25</c:v>
                      </c:pt>
                      <c:pt idx="1727">
                        <c:v>25</c:v>
                      </c:pt>
                      <c:pt idx="1728">
                        <c:v>25</c:v>
                      </c:pt>
                      <c:pt idx="1729">
                        <c:v>25</c:v>
                      </c:pt>
                      <c:pt idx="1730">
                        <c:v>25</c:v>
                      </c:pt>
                      <c:pt idx="1731">
                        <c:v>25</c:v>
                      </c:pt>
                      <c:pt idx="1732">
                        <c:v>25</c:v>
                      </c:pt>
                      <c:pt idx="1733">
                        <c:v>25</c:v>
                      </c:pt>
                      <c:pt idx="1734">
                        <c:v>25</c:v>
                      </c:pt>
                      <c:pt idx="1735">
                        <c:v>25</c:v>
                      </c:pt>
                      <c:pt idx="1736">
                        <c:v>25</c:v>
                      </c:pt>
                      <c:pt idx="1737">
                        <c:v>25</c:v>
                      </c:pt>
                      <c:pt idx="1738">
                        <c:v>25</c:v>
                      </c:pt>
                      <c:pt idx="1739">
                        <c:v>25</c:v>
                      </c:pt>
                      <c:pt idx="1740">
                        <c:v>25</c:v>
                      </c:pt>
                      <c:pt idx="1741">
                        <c:v>25</c:v>
                      </c:pt>
                      <c:pt idx="1742">
                        <c:v>25</c:v>
                      </c:pt>
                      <c:pt idx="1743">
                        <c:v>25</c:v>
                      </c:pt>
                      <c:pt idx="1744">
                        <c:v>25</c:v>
                      </c:pt>
                      <c:pt idx="1745">
                        <c:v>25</c:v>
                      </c:pt>
                      <c:pt idx="1746">
                        <c:v>25</c:v>
                      </c:pt>
                      <c:pt idx="1747">
                        <c:v>25</c:v>
                      </c:pt>
                      <c:pt idx="1748">
                        <c:v>25</c:v>
                      </c:pt>
                      <c:pt idx="1749">
                        <c:v>25</c:v>
                      </c:pt>
                      <c:pt idx="1750">
                        <c:v>25</c:v>
                      </c:pt>
                      <c:pt idx="1751">
                        <c:v>25</c:v>
                      </c:pt>
                      <c:pt idx="1752">
                        <c:v>25</c:v>
                      </c:pt>
                      <c:pt idx="1753">
                        <c:v>25</c:v>
                      </c:pt>
                      <c:pt idx="1754">
                        <c:v>25</c:v>
                      </c:pt>
                      <c:pt idx="1755">
                        <c:v>25</c:v>
                      </c:pt>
                      <c:pt idx="1756">
                        <c:v>25</c:v>
                      </c:pt>
                      <c:pt idx="1757">
                        <c:v>25</c:v>
                      </c:pt>
                      <c:pt idx="1758">
                        <c:v>25</c:v>
                      </c:pt>
                      <c:pt idx="1759">
                        <c:v>25</c:v>
                      </c:pt>
                      <c:pt idx="1760">
                        <c:v>25</c:v>
                      </c:pt>
                      <c:pt idx="1761">
                        <c:v>25</c:v>
                      </c:pt>
                      <c:pt idx="1762">
                        <c:v>25</c:v>
                      </c:pt>
                      <c:pt idx="1763">
                        <c:v>25</c:v>
                      </c:pt>
                      <c:pt idx="1764">
                        <c:v>25</c:v>
                      </c:pt>
                      <c:pt idx="1765">
                        <c:v>25</c:v>
                      </c:pt>
                      <c:pt idx="1766">
                        <c:v>25</c:v>
                      </c:pt>
                      <c:pt idx="1767">
                        <c:v>25</c:v>
                      </c:pt>
                      <c:pt idx="1768">
                        <c:v>25</c:v>
                      </c:pt>
                      <c:pt idx="1769">
                        <c:v>25</c:v>
                      </c:pt>
                      <c:pt idx="1770">
                        <c:v>25</c:v>
                      </c:pt>
                      <c:pt idx="1771">
                        <c:v>25</c:v>
                      </c:pt>
                      <c:pt idx="1772">
                        <c:v>25</c:v>
                      </c:pt>
                      <c:pt idx="1773">
                        <c:v>25</c:v>
                      </c:pt>
                      <c:pt idx="1774">
                        <c:v>25</c:v>
                      </c:pt>
                      <c:pt idx="1775">
                        <c:v>25</c:v>
                      </c:pt>
                      <c:pt idx="1776">
                        <c:v>25</c:v>
                      </c:pt>
                      <c:pt idx="1777">
                        <c:v>25</c:v>
                      </c:pt>
                      <c:pt idx="1778">
                        <c:v>25</c:v>
                      </c:pt>
                      <c:pt idx="1779">
                        <c:v>25</c:v>
                      </c:pt>
                      <c:pt idx="1780">
                        <c:v>25</c:v>
                      </c:pt>
                      <c:pt idx="1781">
                        <c:v>25</c:v>
                      </c:pt>
                      <c:pt idx="1782">
                        <c:v>25</c:v>
                      </c:pt>
                      <c:pt idx="1783">
                        <c:v>25</c:v>
                      </c:pt>
                      <c:pt idx="1784">
                        <c:v>25</c:v>
                      </c:pt>
                      <c:pt idx="1785">
                        <c:v>25</c:v>
                      </c:pt>
                      <c:pt idx="1786">
                        <c:v>25</c:v>
                      </c:pt>
                      <c:pt idx="1787">
                        <c:v>25</c:v>
                      </c:pt>
                      <c:pt idx="1788">
                        <c:v>25</c:v>
                      </c:pt>
                      <c:pt idx="1789">
                        <c:v>25</c:v>
                      </c:pt>
                      <c:pt idx="1790">
                        <c:v>25</c:v>
                      </c:pt>
                      <c:pt idx="1791">
                        <c:v>25</c:v>
                      </c:pt>
                      <c:pt idx="1792">
                        <c:v>25</c:v>
                      </c:pt>
                      <c:pt idx="1793">
                        <c:v>25</c:v>
                      </c:pt>
                      <c:pt idx="1794">
                        <c:v>25</c:v>
                      </c:pt>
                      <c:pt idx="1795">
                        <c:v>25</c:v>
                      </c:pt>
                      <c:pt idx="1796">
                        <c:v>25</c:v>
                      </c:pt>
                      <c:pt idx="1797">
                        <c:v>25</c:v>
                      </c:pt>
                      <c:pt idx="1798">
                        <c:v>25</c:v>
                      </c:pt>
                      <c:pt idx="1799">
                        <c:v>25</c:v>
                      </c:pt>
                      <c:pt idx="1800">
                        <c:v>25</c:v>
                      </c:pt>
                      <c:pt idx="1801">
                        <c:v>25</c:v>
                      </c:pt>
                      <c:pt idx="1802">
                        <c:v>25</c:v>
                      </c:pt>
                      <c:pt idx="1803">
                        <c:v>25</c:v>
                      </c:pt>
                      <c:pt idx="1804">
                        <c:v>25</c:v>
                      </c:pt>
                      <c:pt idx="1805">
                        <c:v>25</c:v>
                      </c:pt>
                      <c:pt idx="1806">
                        <c:v>25</c:v>
                      </c:pt>
                      <c:pt idx="1807">
                        <c:v>25</c:v>
                      </c:pt>
                      <c:pt idx="1808">
                        <c:v>25</c:v>
                      </c:pt>
                      <c:pt idx="1809">
                        <c:v>25</c:v>
                      </c:pt>
                      <c:pt idx="1810">
                        <c:v>25</c:v>
                      </c:pt>
                      <c:pt idx="1811">
                        <c:v>25</c:v>
                      </c:pt>
                      <c:pt idx="1812">
                        <c:v>25</c:v>
                      </c:pt>
                      <c:pt idx="1813">
                        <c:v>25</c:v>
                      </c:pt>
                      <c:pt idx="1814">
                        <c:v>25</c:v>
                      </c:pt>
                      <c:pt idx="1815">
                        <c:v>25</c:v>
                      </c:pt>
                      <c:pt idx="1816">
                        <c:v>25</c:v>
                      </c:pt>
                      <c:pt idx="1817">
                        <c:v>25</c:v>
                      </c:pt>
                      <c:pt idx="1818">
                        <c:v>25</c:v>
                      </c:pt>
                      <c:pt idx="1819">
                        <c:v>25</c:v>
                      </c:pt>
                      <c:pt idx="1820">
                        <c:v>25</c:v>
                      </c:pt>
                      <c:pt idx="1821">
                        <c:v>25</c:v>
                      </c:pt>
                      <c:pt idx="1822">
                        <c:v>25</c:v>
                      </c:pt>
                      <c:pt idx="1823">
                        <c:v>25</c:v>
                      </c:pt>
                      <c:pt idx="1824">
                        <c:v>25</c:v>
                      </c:pt>
                      <c:pt idx="1825">
                        <c:v>25</c:v>
                      </c:pt>
                      <c:pt idx="1826">
                        <c:v>25</c:v>
                      </c:pt>
                      <c:pt idx="1827">
                        <c:v>25</c:v>
                      </c:pt>
                      <c:pt idx="1828">
                        <c:v>25</c:v>
                      </c:pt>
                      <c:pt idx="1829">
                        <c:v>25</c:v>
                      </c:pt>
                      <c:pt idx="1830">
                        <c:v>25</c:v>
                      </c:pt>
                      <c:pt idx="1831">
                        <c:v>25</c:v>
                      </c:pt>
                      <c:pt idx="1832">
                        <c:v>25</c:v>
                      </c:pt>
                      <c:pt idx="1833">
                        <c:v>25</c:v>
                      </c:pt>
                      <c:pt idx="1834">
                        <c:v>25</c:v>
                      </c:pt>
                      <c:pt idx="1835">
                        <c:v>25</c:v>
                      </c:pt>
                      <c:pt idx="1836">
                        <c:v>25</c:v>
                      </c:pt>
                      <c:pt idx="1837">
                        <c:v>25</c:v>
                      </c:pt>
                      <c:pt idx="1838">
                        <c:v>25</c:v>
                      </c:pt>
                      <c:pt idx="1839">
                        <c:v>25</c:v>
                      </c:pt>
                      <c:pt idx="1840">
                        <c:v>25</c:v>
                      </c:pt>
                      <c:pt idx="1841">
                        <c:v>25</c:v>
                      </c:pt>
                      <c:pt idx="1842">
                        <c:v>25</c:v>
                      </c:pt>
                      <c:pt idx="1843">
                        <c:v>25</c:v>
                      </c:pt>
                      <c:pt idx="1844">
                        <c:v>25</c:v>
                      </c:pt>
                      <c:pt idx="1845">
                        <c:v>25</c:v>
                      </c:pt>
                      <c:pt idx="1846">
                        <c:v>25</c:v>
                      </c:pt>
                      <c:pt idx="1847">
                        <c:v>25</c:v>
                      </c:pt>
                      <c:pt idx="1848">
                        <c:v>25</c:v>
                      </c:pt>
                      <c:pt idx="1849">
                        <c:v>25</c:v>
                      </c:pt>
                      <c:pt idx="1850">
                        <c:v>25</c:v>
                      </c:pt>
                      <c:pt idx="1851">
                        <c:v>25</c:v>
                      </c:pt>
                      <c:pt idx="1852">
                        <c:v>25</c:v>
                      </c:pt>
                      <c:pt idx="1853">
                        <c:v>25</c:v>
                      </c:pt>
                      <c:pt idx="1854">
                        <c:v>25</c:v>
                      </c:pt>
                      <c:pt idx="1855">
                        <c:v>25</c:v>
                      </c:pt>
                      <c:pt idx="1856">
                        <c:v>25</c:v>
                      </c:pt>
                      <c:pt idx="1857">
                        <c:v>25</c:v>
                      </c:pt>
                      <c:pt idx="1858">
                        <c:v>25</c:v>
                      </c:pt>
                      <c:pt idx="1859">
                        <c:v>25</c:v>
                      </c:pt>
                      <c:pt idx="1860">
                        <c:v>25</c:v>
                      </c:pt>
                      <c:pt idx="1861">
                        <c:v>25</c:v>
                      </c:pt>
                      <c:pt idx="1862">
                        <c:v>25</c:v>
                      </c:pt>
                      <c:pt idx="1863">
                        <c:v>25</c:v>
                      </c:pt>
                      <c:pt idx="1864">
                        <c:v>25</c:v>
                      </c:pt>
                      <c:pt idx="1865">
                        <c:v>25</c:v>
                      </c:pt>
                      <c:pt idx="1866">
                        <c:v>25</c:v>
                      </c:pt>
                      <c:pt idx="1867">
                        <c:v>25</c:v>
                      </c:pt>
                      <c:pt idx="1868">
                        <c:v>25</c:v>
                      </c:pt>
                      <c:pt idx="1869">
                        <c:v>25</c:v>
                      </c:pt>
                      <c:pt idx="1870">
                        <c:v>25</c:v>
                      </c:pt>
                      <c:pt idx="1871">
                        <c:v>25</c:v>
                      </c:pt>
                      <c:pt idx="1872">
                        <c:v>25</c:v>
                      </c:pt>
                      <c:pt idx="1873">
                        <c:v>25</c:v>
                      </c:pt>
                      <c:pt idx="1874">
                        <c:v>25</c:v>
                      </c:pt>
                      <c:pt idx="1875">
                        <c:v>25</c:v>
                      </c:pt>
                      <c:pt idx="1876">
                        <c:v>25</c:v>
                      </c:pt>
                      <c:pt idx="1877">
                        <c:v>25</c:v>
                      </c:pt>
                      <c:pt idx="1878">
                        <c:v>25</c:v>
                      </c:pt>
                      <c:pt idx="1879">
                        <c:v>25</c:v>
                      </c:pt>
                      <c:pt idx="1880">
                        <c:v>25</c:v>
                      </c:pt>
                      <c:pt idx="1881">
                        <c:v>25</c:v>
                      </c:pt>
                      <c:pt idx="1882">
                        <c:v>25</c:v>
                      </c:pt>
                      <c:pt idx="1883">
                        <c:v>25</c:v>
                      </c:pt>
                      <c:pt idx="1884">
                        <c:v>25</c:v>
                      </c:pt>
                      <c:pt idx="1885">
                        <c:v>25</c:v>
                      </c:pt>
                      <c:pt idx="1886">
                        <c:v>25</c:v>
                      </c:pt>
                      <c:pt idx="1887">
                        <c:v>25</c:v>
                      </c:pt>
                      <c:pt idx="1888">
                        <c:v>25</c:v>
                      </c:pt>
                      <c:pt idx="1889">
                        <c:v>25</c:v>
                      </c:pt>
                      <c:pt idx="1890">
                        <c:v>25</c:v>
                      </c:pt>
                      <c:pt idx="1891">
                        <c:v>25</c:v>
                      </c:pt>
                      <c:pt idx="1892">
                        <c:v>25</c:v>
                      </c:pt>
                      <c:pt idx="1893">
                        <c:v>25</c:v>
                      </c:pt>
                      <c:pt idx="1894">
                        <c:v>25</c:v>
                      </c:pt>
                      <c:pt idx="1895">
                        <c:v>25</c:v>
                      </c:pt>
                      <c:pt idx="1896">
                        <c:v>25</c:v>
                      </c:pt>
                      <c:pt idx="1897">
                        <c:v>25</c:v>
                      </c:pt>
                      <c:pt idx="1898">
                        <c:v>25</c:v>
                      </c:pt>
                      <c:pt idx="1899">
                        <c:v>25</c:v>
                      </c:pt>
                      <c:pt idx="1900">
                        <c:v>25</c:v>
                      </c:pt>
                      <c:pt idx="1901">
                        <c:v>25</c:v>
                      </c:pt>
                      <c:pt idx="1902">
                        <c:v>25</c:v>
                      </c:pt>
                      <c:pt idx="1903">
                        <c:v>25</c:v>
                      </c:pt>
                      <c:pt idx="1904">
                        <c:v>25</c:v>
                      </c:pt>
                      <c:pt idx="1905">
                        <c:v>25</c:v>
                      </c:pt>
                      <c:pt idx="1906">
                        <c:v>25</c:v>
                      </c:pt>
                      <c:pt idx="1907">
                        <c:v>25</c:v>
                      </c:pt>
                      <c:pt idx="1908">
                        <c:v>25</c:v>
                      </c:pt>
                      <c:pt idx="1909">
                        <c:v>25</c:v>
                      </c:pt>
                      <c:pt idx="1910">
                        <c:v>25</c:v>
                      </c:pt>
                      <c:pt idx="1911">
                        <c:v>25</c:v>
                      </c:pt>
                      <c:pt idx="1912">
                        <c:v>25</c:v>
                      </c:pt>
                      <c:pt idx="1913">
                        <c:v>25</c:v>
                      </c:pt>
                      <c:pt idx="1914">
                        <c:v>25</c:v>
                      </c:pt>
                      <c:pt idx="1915">
                        <c:v>25</c:v>
                      </c:pt>
                      <c:pt idx="1916">
                        <c:v>25</c:v>
                      </c:pt>
                      <c:pt idx="1917">
                        <c:v>25</c:v>
                      </c:pt>
                      <c:pt idx="1918">
                        <c:v>25</c:v>
                      </c:pt>
                      <c:pt idx="1919">
                        <c:v>25</c:v>
                      </c:pt>
                      <c:pt idx="1920">
                        <c:v>25</c:v>
                      </c:pt>
                      <c:pt idx="1921">
                        <c:v>25</c:v>
                      </c:pt>
                      <c:pt idx="1922">
                        <c:v>25</c:v>
                      </c:pt>
                      <c:pt idx="1923">
                        <c:v>25</c:v>
                      </c:pt>
                      <c:pt idx="1924">
                        <c:v>25</c:v>
                      </c:pt>
                      <c:pt idx="1925">
                        <c:v>25</c:v>
                      </c:pt>
                      <c:pt idx="1926">
                        <c:v>25</c:v>
                      </c:pt>
                      <c:pt idx="1927">
                        <c:v>25</c:v>
                      </c:pt>
                      <c:pt idx="1928">
                        <c:v>25</c:v>
                      </c:pt>
                      <c:pt idx="1929">
                        <c:v>25</c:v>
                      </c:pt>
                      <c:pt idx="1930">
                        <c:v>25</c:v>
                      </c:pt>
                      <c:pt idx="1931">
                        <c:v>25</c:v>
                      </c:pt>
                      <c:pt idx="1932">
                        <c:v>25</c:v>
                      </c:pt>
                      <c:pt idx="1933">
                        <c:v>25</c:v>
                      </c:pt>
                      <c:pt idx="1934">
                        <c:v>25</c:v>
                      </c:pt>
                      <c:pt idx="1935">
                        <c:v>25</c:v>
                      </c:pt>
                      <c:pt idx="1936">
                        <c:v>25</c:v>
                      </c:pt>
                      <c:pt idx="1937">
                        <c:v>25</c:v>
                      </c:pt>
                      <c:pt idx="1938">
                        <c:v>25</c:v>
                      </c:pt>
                      <c:pt idx="1939">
                        <c:v>25</c:v>
                      </c:pt>
                      <c:pt idx="1940">
                        <c:v>25</c:v>
                      </c:pt>
                      <c:pt idx="1941">
                        <c:v>25</c:v>
                      </c:pt>
                      <c:pt idx="1942">
                        <c:v>25</c:v>
                      </c:pt>
                      <c:pt idx="1943">
                        <c:v>25</c:v>
                      </c:pt>
                      <c:pt idx="1944">
                        <c:v>25</c:v>
                      </c:pt>
                      <c:pt idx="1945">
                        <c:v>25</c:v>
                      </c:pt>
                      <c:pt idx="1946">
                        <c:v>25</c:v>
                      </c:pt>
                      <c:pt idx="1947">
                        <c:v>25</c:v>
                      </c:pt>
                      <c:pt idx="1948">
                        <c:v>25</c:v>
                      </c:pt>
                      <c:pt idx="1949">
                        <c:v>25</c:v>
                      </c:pt>
                      <c:pt idx="1950">
                        <c:v>25</c:v>
                      </c:pt>
                      <c:pt idx="1951">
                        <c:v>25</c:v>
                      </c:pt>
                      <c:pt idx="1952">
                        <c:v>25</c:v>
                      </c:pt>
                      <c:pt idx="1953">
                        <c:v>25</c:v>
                      </c:pt>
                      <c:pt idx="1954">
                        <c:v>25</c:v>
                      </c:pt>
                      <c:pt idx="1955">
                        <c:v>25</c:v>
                      </c:pt>
                      <c:pt idx="1956">
                        <c:v>25</c:v>
                      </c:pt>
                      <c:pt idx="1957">
                        <c:v>25</c:v>
                      </c:pt>
                      <c:pt idx="1958">
                        <c:v>25</c:v>
                      </c:pt>
                      <c:pt idx="1959">
                        <c:v>25</c:v>
                      </c:pt>
                      <c:pt idx="1960">
                        <c:v>25</c:v>
                      </c:pt>
                      <c:pt idx="1961">
                        <c:v>25</c:v>
                      </c:pt>
                      <c:pt idx="1962">
                        <c:v>25</c:v>
                      </c:pt>
                      <c:pt idx="1963">
                        <c:v>25</c:v>
                      </c:pt>
                      <c:pt idx="1964">
                        <c:v>25</c:v>
                      </c:pt>
                      <c:pt idx="1965">
                        <c:v>25</c:v>
                      </c:pt>
                      <c:pt idx="1966">
                        <c:v>25</c:v>
                      </c:pt>
                      <c:pt idx="1967">
                        <c:v>25</c:v>
                      </c:pt>
                      <c:pt idx="1968">
                        <c:v>25</c:v>
                      </c:pt>
                      <c:pt idx="1969">
                        <c:v>25</c:v>
                      </c:pt>
                      <c:pt idx="1970">
                        <c:v>25</c:v>
                      </c:pt>
                      <c:pt idx="1971">
                        <c:v>25</c:v>
                      </c:pt>
                      <c:pt idx="1972">
                        <c:v>25</c:v>
                      </c:pt>
                      <c:pt idx="1973">
                        <c:v>25</c:v>
                      </c:pt>
                      <c:pt idx="1974">
                        <c:v>25</c:v>
                      </c:pt>
                      <c:pt idx="1975">
                        <c:v>25</c:v>
                      </c:pt>
                      <c:pt idx="1976">
                        <c:v>25</c:v>
                      </c:pt>
                      <c:pt idx="1977">
                        <c:v>25</c:v>
                      </c:pt>
                      <c:pt idx="1978">
                        <c:v>25</c:v>
                      </c:pt>
                      <c:pt idx="1979">
                        <c:v>25</c:v>
                      </c:pt>
                      <c:pt idx="1980">
                        <c:v>25</c:v>
                      </c:pt>
                      <c:pt idx="1981">
                        <c:v>25</c:v>
                      </c:pt>
                      <c:pt idx="1982">
                        <c:v>25</c:v>
                      </c:pt>
                      <c:pt idx="1983">
                        <c:v>25</c:v>
                      </c:pt>
                      <c:pt idx="1984">
                        <c:v>25</c:v>
                      </c:pt>
                      <c:pt idx="1985">
                        <c:v>25</c:v>
                      </c:pt>
                      <c:pt idx="1986">
                        <c:v>25</c:v>
                      </c:pt>
                      <c:pt idx="1987">
                        <c:v>25</c:v>
                      </c:pt>
                      <c:pt idx="1988">
                        <c:v>25</c:v>
                      </c:pt>
                      <c:pt idx="1989">
                        <c:v>25</c:v>
                      </c:pt>
                      <c:pt idx="1990">
                        <c:v>25</c:v>
                      </c:pt>
                      <c:pt idx="1991">
                        <c:v>25</c:v>
                      </c:pt>
                      <c:pt idx="1992">
                        <c:v>25</c:v>
                      </c:pt>
                      <c:pt idx="1993">
                        <c:v>25</c:v>
                      </c:pt>
                      <c:pt idx="1994">
                        <c:v>25</c:v>
                      </c:pt>
                      <c:pt idx="1995">
                        <c:v>25</c:v>
                      </c:pt>
                      <c:pt idx="1996">
                        <c:v>25</c:v>
                      </c:pt>
                      <c:pt idx="1997">
                        <c:v>25</c:v>
                      </c:pt>
                      <c:pt idx="1998">
                        <c:v>25</c:v>
                      </c:pt>
                      <c:pt idx="1999">
                        <c:v>25</c:v>
                      </c:pt>
                      <c:pt idx="2000">
                        <c:v>25</c:v>
                      </c:pt>
                      <c:pt idx="2001">
                        <c:v>25</c:v>
                      </c:pt>
                      <c:pt idx="2002">
                        <c:v>25</c:v>
                      </c:pt>
                      <c:pt idx="2003">
                        <c:v>25</c:v>
                      </c:pt>
                      <c:pt idx="2004">
                        <c:v>25</c:v>
                      </c:pt>
                      <c:pt idx="2005">
                        <c:v>25</c:v>
                      </c:pt>
                      <c:pt idx="2006">
                        <c:v>25</c:v>
                      </c:pt>
                      <c:pt idx="2007">
                        <c:v>25</c:v>
                      </c:pt>
                      <c:pt idx="2008">
                        <c:v>25</c:v>
                      </c:pt>
                      <c:pt idx="2009">
                        <c:v>25</c:v>
                      </c:pt>
                      <c:pt idx="2010">
                        <c:v>25</c:v>
                      </c:pt>
                      <c:pt idx="2011">
                        <c:v>25</c:v>
                      </c:pt>
                      <c:pt idx="2012">
                        <c:v>25</c:v>
                      </c:pt>
                      <c:pt idx="2013">
                        <c:v>25</c:v>
                      </c:pt>
                      <c:pt idx="2014">
                        <c:v>25</c:v>
                      </c:pt>
                      <c:pt idx="2015">
                        <c:v>25</c:v>
                      </c:pt>
                      <c:pt idx="2016">
                        <c:v>25</c:v>
                      </c:pt>
                      <c:pt idx="2017">
                        <c:v>25</c:v>
                      </c:pt>
                      <c:pt idx="2018">
                        <c:v>25</c:v>
                      </c:pt>
                      <c:pt idx="2019">
                        <c:v>25</c:v>
                      </c:pt>
                      <c:pt idx="2020">
                        <c:v>25</c:v>
                      </c:pt>
                      <c:pt idx="2021">
                        <c:v>25</c:v>
                      </c:pt>
                      <c:pt idx="2022">
                        <c:v>25</c:v>
                      </c:pt>
                      <c:pt idx="2023">
                        <c:v>25</c:v>
                      </c:pt>
                      <c:pt idx="2024">
                        <c:v>25</c:v>
                      </c:pt>
                      <c:pt idx="2025">
                        <c:v>25</c:v>
                      </c:pt>
                      <c:pt idx="2026">
                        <c:v>25</c:v>
                      </c:pt>
                      <c:pt idx="2027">
                        <c:v>25</c:v>
                      </c:pt>
                      <c:pt idx="2028">
                        <c:v>25</c:v>
                      </c:pt>
                      <c:pt idx="2029">
                        <c:v>25</c:v>
                      </c:pt>
                      <c:pt idx="2030">
                        <c:v>25</c:v>
                      </c:pt>
                      <c:pt idx="2031">
                        <c:v>25</c:v>
                      </c:pt>
                      <c:pt idx="2032">
                        <c:v>25</c:v>
                      </c:pt>
                      <c:pt idx="2033">
                        <c:v>25</c:v>
                      </c:pt>
                      <c:pt idx="2034">
                        <c:v>25</c:v>
                      </c:pt>
                      <c:pt idx="2035">
                        <c:v>25</c:v>
                      </c:pt>
                      <c:pt idx="2036">
                        <c:v>25</c:v>
                      </c:pt>
                      <c:pt idx="2037">
                        <c:v>25</c:v>
                      </c:pt>
                      <c:pt idx="2038">
                        <c:v>25</c:v>
                      </c:pt>
                      <c:pt idx="2039">
                        <c:v>25</c:v>
                      </c:pt>
                      <c:pt idx="2040">
                        <c:v>25</c:v>
                      </c:pt>
                      <c:pt idx="2041">
                        <c:v>25</c:v>
                      </c:pt>
                      <c:pt idx="2042">
                        <c:v>25</c:v>
                      </c:pt>
                      <c:pt idx="2043">
                        <c:v>25</c:v>
                      </c:pt>
                      <c:pt idx="2044">
                        <c:v>25</c:v>
                      </c:pt>
                      <c:pt idx="2045">
                        <c:v>25</c:v>
                      </c:pt>
                      <c:pt idx="2046">
                        <c:v>25</c:v>
                      </c:pt>
                      <c:pt idx="2047">
                        <c:v>25</c:v>
                      </c:pt>
                      <c:pt idx="2048">
                        <c:v>25</c:v>
                      </c:pt>
                      <c:pt idx="2049">
                        <c:v>25</c:v>
                      </c:pt>
                      <c:pt idx="2050">
                        <c:v>25</c:v>
                      </c:pt>
                      <c:pt idx="2051">
                        <c:v>25</c:v>
                      </c:pt>
                      <c:pt idx="2052">
                        <c:v>25</c:v>
                      </c:pt>
                      <c:pt idx="2053">
                        <c:v>25</c:v>
                      </c:pt>
                      <c:pt idx="2054">
                        <c:v>25</c:v>
                      </c:pt>
                      <c:pt idx="2055">
                        <c:v>25</c:v>
                      </c:pt>
                      <c:pt idx="2056">
                        <c:v>25</c:v>
                      </c:pt>
                      <c:pt idx="2057">
                        <c:v>25</c:v>
                      </c:pt>
                      <c:pt idx="2058">
                        <c:v>25</c:v>
                      </c:pt>
                      <c:pt idx="2059">
                        <c:v>25</c:v>
                      </c:pt>
                      <c:pt idx="2060">
                        <c:v>25</c:v>
                      </c:pt>
                      <c:pt idx="2061">
                        <c:v>25</c:v>
                      </c:pt>
                      <c:pt idx="2062">
                        <c:v>25</c:v>
                      </c:pt>
                      <c:pt idx="2063">
                        <c:v>25</c:v>
                      </c:pt>
                      <c:pt idx="2064">
                        <c:v>25</c:v>
                      </c:pt>
                      <c:pt idx="2065">
                        <c:v>25</c:v>
                      </c:pt>
                      <c:pt idx="2066">
                        <c:v>25</c:v>
                      </c:pt>
                      <c:pt idx="2067">
                        <c:v>25</c:v>
                      </c:pt>
                      <c:pt idx="2068">
                        <c:v>25</c:v>
                      </c:pt>
                      <c:pt idx="2069">
                        <c:v>25</c:v>
                      </c:pt>
                      <c:pt idx="2070">
                        <c:v>25</c:v>
                      </c:pt>
                      <c:pt idx="2071">
                        <c:v>25</c:v>
                      </c:pt>
                      <c:pt idx="2072">
                        <c:v>25</c:v>
                      </c:pt>
                      <c:pt idx="2073">
                        <c:v>25</c:v>
                      </c:pt>
                      <c:pt idx="2074">
                        <c:v>25</c:v>
                      </c:pt>
                      <c:pt idx="2075">
                        <c:v>25</c:v>
                      </c:pt>
                      <c:pt idx="2076">
                        <c:v>25</c:v>
                      </c:pt>
                      <c:pt idx="2077">
                        <c:v>25</c:v>
                      </c:pt>
                      <c:pt idx="2078">
                        <c:v>25</c:v>
                      </c:pt>
                      <c:pt idx="2079">
                        <c:v>25</c:v>
                      </c:pt>
                      <c:pt idx="2080">
                        <c:v>25</c:v>
                      </c:pt>
                      <c:pt idx="2081">
                        <c:v>25</c:v>
                      </c:pt>
                      <c:pt idx="2082">
                        <c:v>25</c:v>
                      </c:pt>
                      <c:pt idx="2083">
                        <c:v>25</c:v>
                      </c:pt>
                      <c:pt idx="2084">
                        <c:v>25</c:v>
                      </c:pt>
                      <c:pt idx="2085">
                        <c:v>25</c:v>
                      </c:pt>
                      <c:pt idx="2086">
                        <c:v>25</c:v>
                      </c:pt>
                      <c:pt idx="2087">
                        <c:v>25</c:v>
                      </c:pt>
                      <c:pt idx="2088">
                        <c:v>25</c:v>
                      </c:pt>
                      <c:pt idx="2089">
                        <c:v>25</c:v>
                      </c:pt>
                      <c:pt idx="2090">
                        <c:v>25</c:v>
                      </c:pt>
                      <c:pt idx="2091">
                        <c:v>25</c:v>
                      </c:pt>
                      <c:pt idx="2092">
                        <c:v>25</c:v>
                      </c:pt>
                      <c:pt idx="2093">
                        <c:v>25</c:v>
                      </c:pt>
                      <c:pt idx="2094">
                        <c:v>25</c:v>
                      </c:pt>
                      <c:pt idx="2095">
                        <c:v>25</c:v>
                      </c:pt>
                      <c:pt idx="2096">
                        <c:v>25</c:v>
                      </c:pt>
                      <c:pt idx="2097">
                        <c:v>25</c:v>
                      </c:pt>
                      <c:pt idx="2098">
                        <c:v>25</c:v>
                      </c:pt>
                      <c:pt idx="2099">
                        <c:v>25</c:v>
                      </c:pt>
                      <c:pt idx="2100">
                        <c:v>25</c:v>
                      </c:pt>
                      <c:pt idx="2101">
                        <c:v>25</c:v>
                      </c:pt>
                      <c:pt idx="2102">
                        <c:v>25</c:v>
                      </c:pt>
                      <c:pt idx="2103">
                        <c:v>25</c:v>
                      </c:pt>
                      <c:pt idx="2104">
                        <c:v>25</c:v>
                      </c:pt>
                      <c:pt idx="2105">
                        <c:v>25</c:v>
                      </c:pt>
                      <c:pt idx="2106">
                        <c:v>25</c:v>
                      </c:pt>
                      <c:pt idx="2107">
                        <c:v>25</c:v>
                      </c:pt>
                      <c:pt idx="2108">
                        <c:v>25</c:v>
                      </c:pt>
                      <c:pt idx="2109">
                        <c:v>25</c:v>
                      </c:pt>
                      <c:pt idx="2110">
                        <c:v>25</c:v>
                      </c:pt>
                      <c:pt idx="2111">
                        <c:v>25</c:v>
                      </c:pt>
                      <c:pt idx="2112">
                        <c:v>25</c:v>
                      </c:pt>
                      <c:pt idx="2113">
                        <c:v>25</c:v>
                      </c:pt>
                      <c:pt idx="2114">
                        <c:v>25</c:v>
                      </c:pt>
                      <c:pt idx="2115">
                        <c:v>25</c:v>
                      </c:pt>
                      <c:pt idx="2116">
                        <c:v>25</c:v>
                      </c:pt>
                      <c:pt idx="2117">
                        <c:v>25</c:v>
                      </c:pt>
                      <c:pt idx="2118">
                        <c:v>25</c:v>
                      </c:pt>
                      <c:pt idx="2119">
                        <c:v>25</c:v>
                      </c:pt>
                      <c:pt idx="2120">
                        <c:v>25</c:v>
                      </c:pt>
                      <c:pt idx="2121">
                        <c:v>25</c:v>
                      </c:pt>
                      <c:pt idx="2122">
                        <c:v>25</c:v>
                      </c:pt>
                      <c:pt idx="2123">
                        <c:v>25</c:v>
                      </c:pt>
                      <c:pt idx="2124">
                        <c:v>25</c:v>
                      </c:pt>
                      <c:pt idx="2125">
                        <c:v>25</c:v>
                      </c:pt>
                      <c:pt idx="2126">
                        <c:v>25</c:v>
                      </c:pt>
                      <c:pt idx="2127">
                        <c:v>25</c:v>
                      </c:pt>
                      <c:pt idx="2128">
                        <c:v>25</c:v>
                      </c:pt>
                      <c:pt idx="2129">
                        <c:v>25</c:v>
                      </c:pt>
                      <c:pt idx="2130">
                        <c:v>25</c:v>
                      </c:pt>
                      <c:pt idx="2131">
                        <c:v>25</c:v>
                      </c:pt>
                      <c:pt idx="2132">
                        <c:v>25</c:v>
                      </c:pt>
                      <c:pt idx="2133">
                        <c:v>25</c:v>
                      </c:pt>
                      <c:pt idx="2134">
                        <c:v>25</c:v>
                      </c:pt>
                      <c:pt idx="2135">
                        <c:v>25</c:v>
                      </c:pt>
                      <c:pt idx="2136">
                        <c:v>25</c:v>
                      </c:pt>
                      <c:pt idx="2137">
                        <c:v>25</c:v>
                      </c:pt>
                      <c:pt idx="2138">
                        <c:v>25</c:v>
                      </c:pt>
                      <c:pt idx="2139">
                        <c:v>25</c:v>
                      </c:pt>
                      <c:pt idx="2140">
                        <c:v>25</c:v>
                      </c:pt>
                      <c:pt idx="2141">
                        <c:v>25</c:v>
                      </c:pt>
                      <c:pt idx="2142">
                        <c:v>25</c:v>
                      </c:pt>
                      <c:pt idx="2143">
                        <c:v>25</c:v>
                      </c:pt>
                      <c:pt idx="2144">
                        <c:v>25</c:v>
                      </c:pt>
                      <c:pt idx="2145">
                        <c:v>25</c:v>
                      </c:pt>
                      <c:pt idx="2146">
                        <c:v>25</c:v>
                      </c:pt>
                      <c:pt idx="2147">
                        <c:v>25</c:v>
                      </c:pt>
                      <c:pt idx="2148">
                        <c:v>25</c:v>
                      </c:pt>
                      <c:pt idx="2149">
                        <c:v>25</c:v>
                      </c:pt>
                      <c:pt idx="2150">
                        <c:v>25</c:v>
                      </c:pt>
                      <c:pt idx="2151">
                        <c:v>25</c:v>
                      </c:pt>
                      <c:pt idx="2152">
                        <c:v>25</c:v>
                      </c:pt>
                      <c:pt idx="2153">
                        <c:v>25</c:v>
                      </c:pt>
                      <c:pt idx="2154">
                        <c:v>25</c:v>
                      </c:pt>
                      <c:pt idx="2155">
                        <c:v>25</c:v>
                      </c:pt>
                      <c:pt idx="2156">
                        <c:v>25</c:v>
                      </c:pt>
                      <c:pt idx="2157">
                        <c:v>25</c:v>
                      </c:pt>
                      <c:pt idx="2158">
                        <c:v>25</c:v>
                      </c:pt>
                      <c:pt idx="2159">
                        <c:v>25</c:v>
                      </c:pt>
                      <c:pt idx="2160">
                        <c:v>25</c:v>
                      </c:pt>
                      <c:pt idx="2161">
                        <c:v>25</c:v>
                      </c:pt>
                      <c:pt idx="2162">
                        <c:v>25</c:v>
                      </c:pt>
                      <c:pt idx="2163">
                        <c:v>25</c:v>
                      </c:pt>
                      <c:pt idx="2164">
                        <c:v>25</c:v>
                      </c:pt>
                      <c:pt idx="2165">
                        <c:v>25</c:v>
                      </c:pt>
                      <c:pt idx="2166">
                        <c:v>25</c:v>
                      </c:pt>
                      <c:pt idx="2167">
                        <c:v>25</c:v>
                      </c:pt>
                      <c:pt idx="2168">
                        <c:v>25</c:v>
                      </c:pt>
                      <c:pt idx="2169">
                        <c:v>25</c:v>
                      </c:pt>
                      <c:pt idx="2170">
                        <c:v>25</c:v>
                      </c:pt>
                      <c:pt idx="2171">
                        <c:v>25</c:v>
                      </c:pt>
                      <c:pt idx="2172">
                        <c:v>25</c:v>
                      </c:pt>
                      <c:pt idx="2173">
                        <c:v>25</c:v>
                      </c:pt>
                      <c:pt idx="2174">
                        <c:v>25</c:v>
                      </c:pt>
                      <c:pt idx="2175">
                        <c:v>25</c:v>
                      </c:pt>
                      <c:pt idx="2176">
                        <c:v>25</c:v>
                      </c:pt>
                      <c:pt idx="2177">
                        <c:v>25</c:v>
                      </c:pt>
                      <c:pt idx="2178">
                        <c:v>25</c:v>
                      </c:pt>
                      <c:pt idx="2179">
                        <c:v>25</c:v>
                      </c:pt>
                      <c:pt idx="2180">
                        <c:v>25</c:v>
                      </c:pt>
                      <c:pt idx="2181">
                        <c:v>25</c:v>
                      </c:pt>
                      <c:pt idx="2182">
                        <c:v>25</c:v>
                      </c:pt>
                      <c:pt idx="2183">
                        <c:v>25</c:v>
                      </c:pt>
                      <c:pt idx="2184">
                        <c:v>25</c:v>
                      </c:pt>
                      <c:pt idx="2185">
                        <c:v>25</c:v>
                      </c:pt>
                      <c:pt idx="2186">
                        <c:v>25</c:v>
                      </c:pt>
                      <c:pt idx="2187">
                        <c:v>25</c:v>
                      </c:pt>
                      <c:pt idx="2188">
                        <c:v>25</c:v>
                      </c:pt>
                      <c:pt idx="2189">
                        <c:v>25</c:v>
                      </c:pt>
                      <c:pt idx="2190">
                        <c:v>25</c:v>
                      </c:pt>
                      <c:pt idx="2191">
                        <c:v>25</c:v>
                      </c:pt>
                      <c:pt idx="2192">
                        <c:v>25</c:v>
                      </c:pt>
                      <c:pt idx="2193">
                        <c:v>25</c:v>
                      </c:pt>
                      <c:pt idx="2194">
                        <c:v>25</c:v>
                      </c:pt>
                      <c:pt idx="2195">
                        <c:v>25</c:v>
                      </c:pt>
                      <c:pt idx="2196">
                        <c:v>25</c:v>
                      </c:pt>
                      <c:pt idx="2197">
                        <c:v>25</c:v>
                      </c:pt>
                      <c:pt idx="2198">
                        <c:v>25</c:v>
                      </c:pt>
                      <c:pt idx="2199">
                        <c:v>25</c:v>
                      </c:pt>
                      <c:pt idx="2200">
                        <c:v>25</c:v>
                      </c:pt>
                      <c:pt idx="2201">
                        <c:v>25</c:v>
                      </c:pt>
                      <c:pt idx="2202">
                        <c:v>25</c:v>
                      </c:pt>
                      <c:pt idx="2203">
                        <c:v>25</c:v>
                      </c:pt>
                      <c:pt idx="2204">
                        <c:v>25</c:v>
                      </c:pt>
                      <c:pt idx="2205">
                        <c:v>25</c:v>
                      </c:pt>
                      <c:pt idx="2206">
                        <c:v>25</c:v>
                      </c:pt>
                      <c:pt idx="2207">
                        <c:v>25</c:v>
                      </c:pt>
                      <c:pt idx="2208">
                        <c:v>25</c:v>
                      </c:pt>
                      <c:pt idx="2209">
                        <c:v>25</c:v>
                      </c:pt>
                      <c:pt idx="2210">
                        <c:v>25</c:v>
                      </c:pt>
                      <c:pt idx="2211">
                        <c:v>25</c:v>
                      </c:pt>
                      <c:pt idx="2212">
                        <c:v>25</c:v>
                      </c:pt>
                      <c:pt idx="2213">
                        <c:v>25</c:v>
                      </c:pt>
                      <c:pt idx="2214">
                        <c:v>25</c:v>
                      </c:pt>
                      <c:pt idx="2215">
                        <c:v>25</c:v>
                      </c:pt>
                      <c:pt idx="2216">
                        <c:v>25</c:v>
                      </c:pt>
                      <c:pt idx="2217">
                        <c:v>25</c:v>
                      </c:pt>
                      <c:pt idx="2218">
                        <c:v>25</c:v>
                      </c:pt>
                      <c:pt idx="2219">
                        <c:v>25</c:v>
                      </c:pt>
                      <c:pt idx="2220">
                        <c:v>25</c:v>
                      </c:pt>
                      <c:pt idx="2221">
                        <c:v>25</c:v>
                      </c:pt>
                      <c:pt idx="2222">
                        <c:v>25</c:v>
                      </c:pt>
                      <c:pt idx="2223">
                        <c:v>25</c:v>
                      </c:pt>
                      <c:pt idx="2224">
                        <c:v>25</c:v>
                      </c:pt>
                      <c:pt idx="2225">
                        <c:v>25</c:v>
                      </c:pt>
                      <c:pt idx="2226">
                        <c:v>25</c:v>
                      </c:pt>
                      <c:pt idx="2227">
                        <c:v>25</c:v>
                      </c:pt>
                      <c:pt idx="2228">
                        <c:v>25</c:v>
                      </c:pt>
                      <c:pt idx="2229">
                        <c:v>25</c:v>
                      </c:pt>
                      <c:pt idx="2230">
                        <c:v>25</c:v>
                      </c:pt>
                      <c:pt idx="2231">
                        <c:v>25</c:v>
                      </c:pt>
                      <c:pt idx="2232">
                        <c:v>25</c:v>
                      </c:pt>
                      <c:pt idx="2233">
                        <c:v>25</c:v>
                      </c:pt>
                      <c:pt idx="2234">
                        <c:v>25</c:v>
                      </c:pt>
                      <c:pt idx="2235">
                        <c:v>25</c:v>
                      </c:pt>
                      <c:pt idx="2236">
                        <c:v>25</c:v>
                      </c:pt>
                      <c:pt idx="2237">
                        <c:v>25</c:v>
                      </c:pt>
                      <c:pt idx="2238">
                        <c:v>25</c:v>
                      </c:pt>
                      <c:pt idx="2239">
                        <c:v>25</c:v>
                      </c:pt>
                      <c:pt idx="2240">
                        <c:v>25</c:v>
                      </c:pt>
                      <c:pt idx="2241">
                        <c:v>25</c:v>
                      </c:pt>
                      <c:pt idx="2242">
                        <c:v>25</c:v>
                      </c:pt>
                      <c:pt idx="2243">
                        <c:v>25</c:v>
                      </c:pt>
                      <c:pt idx="2244">
                        <c:v>25</c:v>
                      </c:pt>
                      <c:pt idx="2245">
                        <c:v>25</c:v>
                      </c:pt>
                      <c:pt idx="2246">
                        <c:v>25</c:v>
                      </c:pt>
                      <c:pt idx="2247">
                        <c:v>25</c:v>
                      </c:pt>
                      <c:pt idx="2248">
                        <c:v>25</c:v>
                      </c:pt>
                      <c:pt idx="2249">
                        <c:v>25</c:v>
                      </c:pt>
                      <c:pt idx="2250">
                        <c:v>25</c:v>
                      </c:pt>
                      <c:pt idx="2251">
                        <c:v>25</c:v>
                      </c:pt>
                      <c:pt idx="2252">
                        <c:v>25</c:v>
                      </c:pt>
                      <c:pt idx="2253">
                        <c:v>25</c:v>
                      </c:pt>
                      <c:pt idx="2254">
                        <c:v>25</c:v>
                      </c:pt>
                      <c:pt idx="2255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10-447D-9EC9-AB1908F2DA8B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Comfort'!$H$1903:$H$4158</c15:sqref>
                        </c15:formulaRef>
                      </c:ext>
                    </c:extLst>
                    <c:numCache>
                      <c:formatCode>0.0</c:formatCode>
                      <c:ptCount val="2256"/>
                      <c:pt idx="0">
                        <c:v>418</c:v>
                      </c:pt>
                      <c:pt idx="1">
                        <c:v>429.00000000000006</c:v>
                      </c:pt>
                      <c:pt idx="2">
                        <c:v>423.49999999999994</c:v>
                      </c:pt>
                      <c:pt idx="3">
                        <c:v>412.5</c:v>
                      </c:pt>
                      <c:pt idx="4">
                        <c:v>423.49999999999994</c:v>
                      </c:pt>
                      <c:pt idx="5">
                        <c:v>456.50000000000006</c:v>
                      </c:pt>
                      <c:pt idx="6">
                        <c:v>462</c:v>
                      </c:pt>
                      <c:pt idx="7">
                        <c:v>473</c:v>
                      </c:pt>
                      <c:pt idx="8">
                        <c:v>489.5</c:v>
                      </c:pt>
                      <c:pt idx="9">
                        <c:v>500.5</c:v>
                      </c:pt>
                      <c:pt idx="10">
                        <c:v>473</c:v>
                      </c:pt>
                      <c:pt idx="11">
                        <c:v>445.5</c:v>
                      </c:pt>
                      <c:pt idx="12">
                        <c:v>352</c:v>
                      </c:pt>
                      <c:pt idx="13">
                        <c:v>319.00000000000006</c:v>
                      </c:pt>
                      <c:pt idx="14">
                        <c:v>285.99999999999994</c:v>
                      </c:pt>
                      <c:pt idx="15">
                        <c:v>242.00000000000003</c:v>
                      </c:pt>
                      <c:pt idx="16">
                        <c:v>214.50000000000003</c:v>
                      </c:pt>
                      <c:pt idx="17">
                        <c:v>203.49999999999997</c:v>
                      </c:pt>
                      <c:pt idx="18">
                        <c:v>220</c:v>
                      </c:pt>
                      <c:pt idx="19">
                        <c:v>264.00000000000006</c:v>
                      </c:pt>
                      <c:pt idx="20">
                        <c:v>324.5</c:v>
                      </c:pt>
                      <c:pt idx="21">
                        <c:v>335.5</c:v>
                      </c:pt>
                      <c:pt idx="22">
                        <c:v>340.99999999999994</c:v>
                      </c:pt>
                      <c:pt idx="23">
                        <c:v>357.5</c:v>
                      </c:pt>
                      <c:pt idx="24">
                        <c:v>385</c:v>
                      </c:pt>
                      <c:pt idx="25">
                        <c:v>412.5</c:v>
                      </c:pt>
                      <c:pt idx="26">
                        <c:v>445.5</c:v>
                      </c:pt>
                      <c:pt idx="27">
                        <c:v>450.99999999999994</c:v>
                      </c:pt>
                      <c:pt idx="28">
                        <c:v>467.5</c:v>
                      </c:pt>
                      <c:pt idx="29">
                        <c:v>478.49999999999994</c:v>
                      </c:pt>
                      <c:pt idx="30">
                        <c:v>489.5</c:v>
                      </c:pt>
                      <c:pt idx="31">
                        <c:v>511.50000000000006</c:v>
                      </c:pt>
                      <c:pt idx="32">
                        <c:v>484.00000000000006</c:v>
                      </c:pt>
                      <c:pt idx="33">
                        <c:v>450.99999999999994</c:v>
                      </c:pt>
                      <c:pt idx="34">
                        <c:v>379.5</c:v>
                      </c:pt>
                      <c:pt idx="35">
                        <c:v>302.5</c:v>
                      </c:pt>
                      <c:pt idx="36">
                        <c:v>170.49999999999997</c:v>
                      </c:pt>
                      <c:pt idx="37">
                        <c:v>120.99999999999996</c:v>
                      </c:pt>
                      <c:pt idx="38">
                        <c:v>82.5</c:v>
                      </c:pt>
                      <c:pt idx="39">
                        <c:v>99.000000000000043</c:v>
                      </c:pt>
                      <c:pt idx="40">
                        <c:v>142.99999999999997</c:v>
                      </c:pt>
                      <c:pt idx="41">
                        <c:v>197.99999999999997</c:v>
                      </c:pt>
                      <c:pt idx="42">
                        <c:v>269.5</c:v>
                      </c:pt>
                      <c:pt idx="43">
                        <c:v>340.99999999999994</c:v>
                      </c:pt>
                      <c:pt idx="44">
                        <c:v>368.49999999999994</c:v>
                      </c:pt>
                      <c:pt idx="45">
                        <c:v>363</c:v>
                      </c:pt>
                      <c:pt idx="46">
                        <c:v>357.5</c:v>
                      </c:pt>
                      <c:pt idx="47">
                        <c:v>352</c:v>
                      </c:pt>
                      <c:pt idx="48">
                        <c:v>352</c:v>
                      </c:pt>
                      <c:pt idx="49">
                        <c:v>340.99999999999994</c:v>
                      </c:pt>
                      <c:pt idx="50">
                        <c:v>330</c:v>
                      </c:pt>
                      <c:pt idx="51">
                        <c:v>340.99999999999994</c:v>
                      </c:pt>
                      <c:pt idx="52">
                        <c:v>324.5</c:v>
                      </c:pt>
                      <c:pt idx="53">
                        <c:v>330</c:v>
                      </c:pt>
                      <c:pt idx="54">
                        <c:v>346.50000000000006</c:v>
                      </c:pt>
                      <c:pt idx="55">
                        <c:v>335.5</c:v>
                      </c:pt>
                      <c:pt idx="56">
                        <c:v>330</c:v>
                      </c:pt>
                      <c:pt idx="57">
                        <c:v>297</c:v>
                      </c:pt>
                      <c:pt idx="58">
                        <c:v>258.49999999999994</c:v>
                      </c:pt>
                      <c:pt idx="59">
                        <c:v>230.99999999999997</c:v>
                      </c:pt>
                      <c:pt idx="60">
                        <c:v>170.49999999999997</c:v>
                      </c:pt>
                      <c:pt idx="61">
                        <c:v>120.99999999999996</c:v>
                      </c:pt>
                      <c:pt idx="62">
                        <c:v>120.99999999999996</c:v>
                      </c:pt>
                      <c:pt idx="63">
                        <c:v>137.5</c:v>
                      </c:pt>
                      <c:pt idx="64">
                        <c:v>132.00000000000003</c:v>
                      </c:pt>
                      <c:pt idx="65">
                        <c:v>165</c:v>
                      </c:pt>
                      <c:pt idx="66">
                        <c:v>203.49999999999997</c:v>
                      </c:pt>
                      <c:pt idx="67">
                        <c:v>269.5</c:v>
                      </c:pt>
                      <c:pt idx="68">
                        <c:v>291.50000000000006</c:v>
                      </c:pt>
                      <c:pt idx="69">
                        <c:v>313.49999999999994</c:v>
                      </c:pt>
                      <c:pt idx="70">
                        <c:v>335.5</c:v>
                      </c:pt>
                      <c:pt idx="71">
                        <c:v>340.99999999999994</c:v>
                      </c:pt>
                      <c:pt idx="72">
                        <c:v>330</c:v>
                      </c:pt>
                      <c:pt idx="73">
                        <c:v>313.49999999999994</c:v>
                      </c:pt>
                      <c:pt idx="74">
                        <c:v>412.5</c:v>
                      </c:pt>
                      <c:pt idx="75">
                        <c:v>467.5</c:v>
                      </c:pt>
                      <c:pt idx="76">
                        <c:v>473</c:v>
                      </c:pt>
                      <c:pt idx="77">
                        <c:v>500.5</c:v>
                      </c:pt>
                      <c:pt idx="78">
                        <c:v>517</c:v>
                      </c:pt>
                      <c:pt idx="79">
                        <c:v>522.5</c:v>
                      </c:pt>
                      <c:pt idx="80">
                        <c:v>500.5</c:v>
                      </c:pt>
                      <c:pt idx="81">
                        <c:v>434.5</c:v>
                      </c:pt>
                      <c:pt idx="82">
                        <c:v>390.5</c:v>
                      </c:pt>
                      <c:pt idx="83">
                        <c:v>340.99999999999994</c:v>
                      </c:pt>
                      <c:pt idx="84">
                        <c:v>352</c:v>
                      </c:pt>
                      <c:pt idx="85">
                        <c:v>330</c:v>
                      </c:pt>
                      <c:pt idx="86">
                        <c:v>313.49999999999994</c:v>
                      </c:pt>
                      <c:pt idx="87">
                        <c:v>308</c:v>
                      </c:pt>
                      <c:pt idx="88">
                        <c:v>308</c:v>
                      </c:pt>
                      <c:pt idx="89">
                        <c:v>319.00000000000006</c:v>
                      </c:pt>
                      <c:pt idx="90">
                        <c:v>346.50000000000006</c:v>
                      </c:pt>
                      <c:pt idx="91">
                        <c:v>395.99999999999994</c:v>
                      </c:pt>
                      <c:pt idx="92">
                        <c:v>412.5</c:v>
                      </c:pt>
                      <c:pt idx="93">
                        <c:v>423.49999999999994</c:v>
                      </c:pt>
                      <c:pt idx="94">
                        <c:v>434.5</c:v>
                      </c:pt>
                      <c:pt idx="95">
                        <c:v>484.00000000000006</c:v>
                      </c:pt>
                      <c:pt idx="96">
                        <c:v>489.5</c:v>
                      </c:pt>
                      <c:pt idx="97">
                        <c:v>462</c:v>
                      </c:pt>
                      <c:pt idx="98">
                        <c:v>429.00000000000006</c:v>
                      </c:pt>
                      <c:pt idx="99">
                        <c:v>434.5</c:v>
                      </c:pt>
                      <c:pt idx="100">
                        <c:v>434.5</c:v>
                      </c:pt>
                      <c:pt idx="101">
                        <c:v>423.49999999999994</c:v>
                      </c:pt>
                      <c:pt idx="102">
                        <c:v>450.99999999999994</c:v>
                      </c:pt>
                      <c:pt idx="103">
                        <c:v>445.5</c:v>
                      </c:pt>
                      <c:pt idx="104">
                        <c:v>407</c:v>
                      </c:pt>
                      <c:pt idx="105">
                        <c:v>346.50000000000006</c:v>
                      </c:pt>
                      <c:pt idx="106">
                        <c:v>308</c:v>
                      </c:pt>
                      <c:pt idx="107">
                        <c:v>269.5</c:v>
                      </c:pt>
                      <c:pt idx="108">
                        <c:v>236.50000000000003</c:v>
                      </c:pt>
                      <c:pt idx="109">
                        <c:v>209.00000000000003</c:v>
                      </c:pt>
                      <c:pt idx="110">
                        <c:v>187.00000000000003</c:v>
                      </c:pt>
                      <c:pt idx="111">
                        <c:v>175.99999999999997</c:v>
                      </c:pt>
                      <c:pt idx="112">
                        <c:v>197.99999999999997</c:v>
                      </c:pt>
                      <c:pt idx="113">
                        <c:v>209.00000000000003</c:v>
                      </c:pt>
                      <c:pt idx="114">
                        <c:v>258.49999999999994</c:v>
                      </c:pt>
                      <c:pt idx="115">
                        <c:v>291.50000000000006</c:v>
                      </c:pt>
                      <c:pt idx="116">
                        <c:v>330</c:v>
                      </c:pt>
                      <c:pt idx="117">
                        <c:v>346.50000000000006</c:v>
                      </c:pt>
                      <c:pt idx="118">
                        <c:v>357.5</c:v>
                      </c:pt>
                      <c:pt idx="119">
                        <c:v>352</c:v>
                      </c:pt>
                      <c:pt idx="120">
                        <c:v>357.5</c:v>
                      </c:pt>
                      <c:pt idx="121">
                        <c:v>357.5</c:v>
                      </c:pt>
                      <c:pt idx="122">
                        <c:v>368.49999999999994</c:v>
                      </c:pt>
                      <c:pt idx="123">
                        <c:v>363</c:v>
                      </c:pt>
                      <c:pt idx="124">
                        <c:v>363</c:v>
                      </c:pt>
                      <c:pt idx="125">
                        <c:v>385</c:v>
                      </c:pt>
                      <c:pt idx="126">
                        <c:v>401.50000000000006</c:v>
                      </c:pt>
                      <c:pt idx="127">
                        <c:v>395.99999999999994</c:v>
                      </c:pt>
                      <c:pt idx="128">
                        <c:v>379.5</c:v>
                      </c:pt>
                      <c:pt idx="129">
                        <c:v>297</c:v>
                      </c:pt>
                      <c:pt idx="130">
                        <c:v>258.49999999999994</c:v>
                      </c:pt>
                      <c:pt idx="131">
                        <c:v>247.5</c:v>
                      </c:pt>
                      <c:pt idx="132">
                        <c:v>159.50000000000003</c:v>
                      </c:pt>
                      <c:pt idx="133">
                        <c:v>154.00000000000003</c:v>
                      </c:pt>
                      <c:pt idx="134">
                        <c:v>165</c:v>
                      </c:pt>
                      <c:pt idx="135">
                        <c:v>175.99999999999997</c:v>
                      </c:pt>
                      <c:pt idx="136">
                        <c:v>170.49999999999997</c:v>
                      </c:pt>
                      <c:pt idx="137">
                        <c:v>181.50000000000003</c:v>
                      </c:pt>
                      <c:pt idx="138">
                        <c:v>214.50000000000003</c:v>
                      </c:pt>
                      <c:pt idx="139">
                        <c:v>269.5</c:v>
                      </c:pt>
                      <c:pt idx="140">
                        <c:v>297</c:v>
                      </c:pt>
                      <c:pt idx="141">
                        <c:v>308</c:v>
                      </c:pt>
                      <c:pt idx="142">
                        <c:v>313.49999999999994</c:v>
                      </c:pt>
                      <c:pt idx="143">
                        <c:v>319.00000000000006</c:v>
                      </c:pt>
                      <c:pt idx="144">
                        <c:v>324.5</c:v>
                      </c:pt>
                      <c:pt idx="145">
                        <c:v>335.5</c:v>
                      </c:pt>
                      <c:pt idx="146">
                        <c:v>352</c:v>
                      </c:pt>
                      <c:pt idx="147">
                        <c:v>368.49999999999994</c:v>
                      </c:pt>
                      <c:pt idx="148">
                        <c:v>379.5</c:v>
                      </c:pt>
                      <c:pt idx="149">
                        <c:v>379.5</c:v>
                      </c:pt>
                      <c:pt idx="150">
                        <c:v>385</c:v>
                      </c:pt>
                      <c:pt idx="151">
                        <c:v>379.5</c:v>
                      </c:pt>
                      <c:pt idx="152">
                        <c:v>330</c:v>
                      </c:pt>
                      <c:pt idx="153">
                        <c:v>291.50000000000006</c:v>
                      </c:pt>
                      <c:pt idx="154">
                        <c:v>258.49999999999994</c:v>
                      </c:pt>
                      <c:pt idx="155">
                        <c:v>225.49999999999997</c:v>
                      </c:pt>
                      <c:pt idx="156">
                        <c:v>115.49999999999999</c:v>
                      </c:pt>
                      <c:pt idx="157">
                        <c:v>115.49999999999999</c:v>
                      </c:pt>
                      <c:pt idx="158">
                        <c:v>115.49999999999999</c:v>
                      </c:pt>
                      <c:pt idx="159">
                        <c:v>120.99999999999996</c:v>
                      </c:pt>
                      <c:pt idx="160">
                        <c:v>120.99999999999996</c:v>
                      </c:pt>
                      <c:pt idx="161">
                        <c:v>154.00000000000003</c:v>
                      </c:pt>
                      <c:pt idx="162">
                        <c:v>197.99999999999997</c:v>
                      </c:pt>
                      <c:pt idx="163">
                        <c:v>214.50000000000003</c:v>
                      </c:pt>
                      <c:pt idx="164">
                        <c:v>225.49999999999997</c:v>
                      </c:pt>
                      <c:pt idx="165">
                        <c:v>247.5</c:v>
                      </c:pt>
                      <c:pt idx="166">
                        <c:v>252.99999999999997</c:v>
                      </c:pt>
                      <c:pt idx="167">
                        <c:v>242.00000000000003</c:v>
                      </c:pt>
                      <c:pt idx="168">
                        <c:v>236.50000000000003</c:v>
                      </c:pt>
                      <c:pt idx="169">
                        <c:v>242.00000000000003</c:v>
                      </c:pt>
                      <c:pt idx="170">
                        <c:v>247.5</c:v>
                      </c:pt>
                      <c:pt idx="171">
                        <c:v>264.00000000000006</c:v>
                      </c:pt>
                      <c:pt idx="172">
                        <c:v>258.49999999999994</c:v>
                      </c:pt>
                      <c:pt idx="173">
                        <c:v>264.00000000000006</c:v>
                      </c:pt>
                      <c:pt idx="174">
                        <c:v>258.49999999999994</c:v>
                      </c:pt>
                      <c:pt idx="175">
                        <c:v>242.00000000000003</c:v>
                      </c:pt>
                      <c:pt idx="176">
                        <c:v>214.50000000000003</c:v>
                      </c:pt>
                      <c:pt idx="177">
                        <c:v>165</c:v>
                      </c:pt>
                      <c:pt idx="178">
                        <c:v>132.00000000000003</c:v>
                      </c:pt>
                      <c:pt idx="179">
                        <c:v>104.49999999999991</c:v>
                      </c:pt>
                      <c:pt idx="180">
                        <c:v>115.49999999999999</c:v>
                      </c:pt>
                      <c:pt idx="181">
                        <c:v>88.000000000000085</c:v>
                      </c:pt>
                      <c:pt idx="182">
                        <c:v>71.500000000000043</c:v>
                      </c:pt>
                      <c:pt idx="183">
                        <c:v>65.999999999999957</c:v>
                      </c:pt>
                      <c:pt idx="184">
                        <c:v>71.500000000000043</c:v>
                      </c:pt>
                      <c:pt idx="185">
                        <c:v>93.499999999999957</c:v>
                      </c:pt>
                      <c:pt idx="186">
                        <c:v>126.50000000000004</c:v>
                      </c:pt>
                      <c:pt idx="187">
                        <c:v>187.00000000000003</c:v>
                      </c:pt>
                      <c:pt idx="188">
                        <c:v>197.99999999999997</c:v>
                      </c:pt>
                      <c:pt idx="189">
                        <c:v>197.99999999999997</c:v>
                      </c:pt>
                      <c:pt idx="190">
                        <c:v>203.49999999999997</c:v>
                      </c:pt>
                      <c:pt idx="191">
                        <c:v>209.00000000000003</c:v>
                      </c:pt>
                      <c:pt idx="192">
                        <c:v>214.50000000000003</c:v>
                      </c:pt>
                      <c:pt idx="193">
                        <c:v>209.00000000000003</c:v>
                      </c:pt>
                      <c:pt idx="194">
                        <c:v>197.99999999999997</c:v>
                      </c:pt>
                      <c:pt idx="195">
                        <c:v>192.5</c:v>
                      </c:pt>
                      <c:pt idx="196">
                        <c:v>197.99999999999997</c:v>
                      </c:pt>
                      <c:pt idx="197">
                        <c:v>209.00000000000003</c:v>
                      </c:pt>
                      <c:pt idx="198">
                        <c:v>214.50000000000003</c:v>
                      </c:pt>
                      <c:pt idx="199">
                        <c:v>214.50000000000003</c:v>
                      </c:pt>
                      <c:pt idx="200">
                        <c:v>175.99999999999997</c:v>
                      </c:pt>
                      <c:pt idx="201">
                        <c:v>115.49999999999999</c:v>
                      </c:pt>
                      <c:pt idx="202">
                        <c:v>99.000000000000043</c:v>
                      </c:pt>
                      <c:pt idx="203">
                        <c:v>93.499999999999957</c:v>
                      </c:pt>
                      <c:pt idx="204">
                        <c:v>55</c:v>
                      </c:pt>
                      <c:pt idx="205">
                        <c:v>21.999999999999922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5.5000000000000782</c:v>
                      </c:pt>
                      <c:pt idx="209">
                        <c:v>38.499999999999957</c:v>
                      </c:pt>
                      <c:pt idx="210">
                        <c:v>93.499999999999957</c:v>
                      </c:pt>
                      <c:pt idx="211">
                        <c:v>137.5</c:v>
                      </c:pt>
                      <c:pt idx="212">
                        <c:v>165</c:v>
                      </c:pt>
                      <c:pt idx="213">
                        <c:v>181.50000000000003</c:v>
                      </c:pt>
                      <c:pt idx="214">
                        <c:v>187.00000000000003</c:v>
                      </c:pt>
                      <c:pt idx="215">
                        <c:v>192.5</c:v>
                      </c:pt>
                      <c:pt idx="216">
                        <c:v>197.99999999999997</c:v>
                      </c:pt>
                      <c:pt idx="217">
                        <c:v>197.99999999999997</c:v>
                      </c:pt>
                      <c:pt idx="218">
                        <c:v>197.99999999999997</c:v>
                      </c:pt>
                      <c:pt idx="219">
                        <c:v>197.99999999999997</c:v>
                      </c:pt>
                      <c:pt idx="220">
                        <c:v>192.5</c:v>
                      </c:pt>
                      <c:pt idx="221">
                        <c:v>197.99999999999997</c:v>
                      </c:pt>
                      <c:pt idx="222">
                        <c:v>203.49999999999997</c:v>
                      </c:pt>
                      <c:pt idx="223">
                        <c:v>214.50000000000003</c:v>
                      </c:pt>
                      <c:pt idx="224">
                        <c:v>209.00000000000003</c:v>
                      </c:pt>
                      <c:pt idx="225">
                        <c:v>132.00000000000003</c:v>
                      </c:pt>
                      <c:pt idx="226">
                        <c:v>65.999999999999957</c:v>
                      </c:pt>
                      <c:pt idx="227">
                        <c:v>10.999999999999961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110</c:v>
                      </c:pt>
                      <c:pt idx="235">
                        <c:v>170.49999999999997</c:v>
                      </c:pt>
                      <c:pt idx="236">
                        <c:v>203.49999999999997</c:v>
                      </c:pt>
                      <c:pt idx="237">
                        <c:v>236.50000000000003</c:v>
                      </c:pt>
                      <c:pt idx="238">
                        <c:v>269.5</c:v>
                      </c:pt>
                      <c:pt idx="239">
                        <c:v>280.5</c:v>
                      </c:pt>
                      <c:pt idx="240">
                        <c:v>285.99999999999994</c:v>
                      </c:pt>
                      <c:pt idx="241">
                        <c:v>291.50000000000006</c:v>
                      </c:pt>
                      <c:pt idx="242">
                        <c:v>302.5</c:v>
                      </c:pt>
                      <c:pt idx="243">
                        <c:v>308</c:v>
                      </c:pt>
                      <c:pt idx="244">
                        <c:v>291.50000000000006</c:v>
                      </c:pt>
                      <c:pt idx="245">
                        <c:v>285.99999999999994</c:v>
                      </c:pt>
                      <c:pt idx="246">
                        <c:v>297</c:v>
                      </c:pt>
                      <c:pt idx="247">
                        <c:v>285.99999999999994</c:v>
                      </c:pt>
                      <c:pt idx="248">
                        <c:v>264.00000000000006</c:v>
                      </c:pt>
                      <c:pt idx="249">
                        <c:v>236.50000000000003</c:v>
                      </c:pt>
                      <c:pt idx="250">
                        <c:v>165</c:v>
                      </c:pt>
                      <c:pt idx="251">
                        <c:v>175.99999999999997</c:v>
                      </c:pt>
                      <c:pt idx="252">
                        <c:v>88.000000000000085</c:v>
                      </c:pt>
                      <c:pt idx="253">
                        <c:v>132.00000000000003</c:v>
                      </c:pt>
                      <c:pt idx="254">
                        <c:v>137.5</c:v>
                      </c:pt>
                      <c:pt idx="255">
                        <c:v>142.99999999999997</c:v>
                      </c:pt>
                      <c:pt idx="256">
                        <c:v>170.49999999999997</c:v>
                      </c:pt>
                      <c:pt idx="257">
                        <c:v>159.50000000000003</c:v>
                      </c:pt>
                      <c:pt idx="258">
                        <c:v>192.5</c:v>
                      </c:pt>
                      <c:pt idx="259">
                        <c:v>247.5</c:v>
                      </c:pt>
                      <c:pt idx="260">
                        <c:v>280.5</c:v>
                      </c:pt>
                      <c:pt idx="261">
                        <c:v>285.99999999999994</c:v>
                      </c:pt>
                      <c:pt idx="262">
                        <c:v>285.99999999999994</c:v>
                      </c:pt>
                      <c:pt idx="263">
                        <c:v>280.5</c:v>
                      </c:pt>
                      <c:pt idx="264">
                        <c:v>275</c:v>
                      </c:pt>
                      <c:pt idx="265">
                        <c:v>269.5</c:v>
                      </c:pt>
                      <c:pt idx="266">
                        <c:v>275</c:v>
                      </c:pt>
                      <c:pt idx="267">
                        <c:v>285.99999999999994</c:v>
                      </c:pt>
                      <c:pt idx="268">
                        <c:v>302.5</c:v>
                      </c:pt>
                      <c:pt idx="269">
                        <c:v>324.5</c:v>
                      </c:pt>
                      <c:pt idx="270">
                        <c:v>340.99999999999994</c:v>
                      </c:pt>
                      <c:pt idx="271">
                        <c:v>340.99999999999994</c:v>
                      </c:pt>
                      <c:pt idx="272">
                        <c:v>324.5</c:v>
                      </c:pt>
                      <c:pt idx="273">
                        <c:v>225.49999999999997</c:v>
                      </c:pt>
                      <c:pt idx="274">
                        <c:v>187.00000000000003</c:v>
                      </c:pt>
                      <c:pt idx="275">
                        <c:v>209.00000000000003</c:v>
                      </c:pt>
                      <c:pt idx="276">
                        <c:v>115.49999999999999</c:v>
                      </c:pt>
                      <c:pt idx="277">
                        <c:v>110</c:v>
                      </c:pt>
                      <c:pt idx="278">
                        <c:v>132.00000000000003</c:v>
                      </c:pt>
                      <c:pt idx="279">
                        <c:v>126.50000000000004</c:v>
                      </c:pt>
                      <c:pt idx="280">
                        <c:v>137.5</c:v>
                      </c:pt>
                      <c:pt idx="281">
                        <c:v>159.50000000000003</c:v>
                      </c:pt>
                      <c:pt idx="282">
                        <c:v>192.5</c:v>
                      </c:pt>
                      <c:pt idx="283">
                        <c:v>214.50000000000003</c:v>
                      </c:pt>
                      <c:pt idx="284">
                        <c:v>242.00000000000003</c:v>
                      </c:pt>
                      <c:pt idx="285">
                        <c:v>247.5</c:v>
                      </c:pt>
                      <c:pt idx="286">
                        <c:v>242.00000000000003</c:v>
                      </c:pt>
                      <c:pt idx="287">
                        <c:v>242.00000000000003</c:v>
                      </c:pt>
                      <c:pt idx="288">
                        <c:v>610.5</c:v>
                      </c:pt>
                      <c:pt idx="289">
                        <c:v>605</c:v>
                      </c:pt>
                      <c:pt idx="290">
                        <c:v>610.5</c:v>
                      </c:pt>
                      <c:pt idx="291">
                        <c:v>621.5</c:v>
                      </c:pt>
                      <c:pt idx="292">
                        <c:v>627</c:v>
                      </c:pt>
                      <c:pt idx="293">
                        <c:v>671</c:v>
                      </c:pt>
                      <c:pt idx="294">
                        <c:v>682</c:v>
                      </c:pt>
                      <c:pt idx="295">
                        <c:v>687.5</c:v>
                      </c:pt>
                      <c:pt idx="296">
                        <c:v>638</c:v>
                      </c:pt>
                      <c:pt idx="297">
                        <c:v>572</c:v>
                      </c:pt>
                      <c:pt idx="298">
                        <c:v>539</c:v>
                      </c:pt>
                      <c:pt idx="299">
                        <c:v>522.5</c:v>
                      </c:pt>
                      <c:pt idx="300">
                        <c:v>412.5</c:v>
                      </c:pt>
                      <c:pt idx="301">
                        <c:v>357.5</c:v>
                      </c:pt>
                      <c:pt idx="302">
                        <c:v>308.00000000000006</c:v>
                      </c:pt>
                      <c:pt idx="303">
                        <c:v>269.49999999999994</c:v>
                      </c:pt>
                      <c:pt idx="304">
                        <c:v>241.99999999999991</c:v>
                      </c:pt>
                      <c:pt idx="305">
                        <c:v>230.99999999999997</c:v>
                      </c:pt>
                      <c:pt idx="306">
                        <c:v>247.5</c:v>
                      </c:pt>
                      <c:pt idx="307">
                        <c:v>291.50000000000006</c:v>
                      </c:pt>
                      <c:pt idx="308">
                        <c:v>390.50000000000006</c:v>
                      </c:pt>
                      <c:pt idx="309">
                        <c:v>461.99999999999994</c:v>
                      </c:pt>
                      <c:pt idx="310">
                        <c:v>473.00000000000006</c:v>
                      </c:pt>
                      <c:pt idx="311">
                        <c:v>467.5</c:v>
                      </c:pt>
                      <c:pt idx="312">
                        <c:v>489.49999999999994</c:v>
                      </c:pt>
                      <c:pt idx="313">
                        <c:v>500.5</c:v>
                      </c:pt>
                      <c:pt idx="314">
                        <c:v>500.5</c:v>
                      </c:pt>
                      <c:pt idx="315">
                        <c:v>500.5</c:v>
                      </c:pt>
                      <c:pt idx="316">
                        <c:v>522.5</c:v>
                      </c:pt>
                      <c:pt idx="317">
                        <c:v>555.5</c:v>
                      </c:pt>
                      <c:pt idx="318">
                        <c:v>572</c:v>
                      </c:pt>
                      <c:pt idx="319">
                        <c:v>583</c:v>
                      </c:pt>
                      <c:pt idx="320">
                        <c:v>561</c:v>
                      </c:pt>
                      <c:pt idx="321">
                        <c:v>533.5</c:v>
                      </c:pt>
                      <c:pt idx="322">
                        <c:v>478.49999999999994</c:v>
                      </c:pt>
                      <c:pt idx="323">
                        <c:v>374.00000000000006</c:v>
                      </c:pt>
                      <c:pt idx="324">
                        <c:v>291.50000000000006</c:v>
                      </c:pt>
                      <c:pt idx="325">
                        <c:v>236.50000000000003</c:v>
                      </c:pt>
                      <c:pt idx="326">
                        <c:v>198.00000000000009</c:v>
                      </c:pt>
                      <c:pt idx="327">
                        <c:v>175.99999999999997</c:v>
                      </c:pt>
                      <c:pt idx="328">
                        <c:v>165</c:v>
                      </c:pt>
                      <c:pt idx="329">
                        <c:v>165</c:v>
                      </c:pt>
                      <c:pt idx="330">
                        <c:v>175.99999999999997</c:v>
                      </c:pt>
                      <c:pt idx="331">
                        <c:v>209.00000000000003</c:v>
                      </c:pt>
                      <c:pt idx="332">
                        <c:v>247.5</c:v>
                      </c:pt>
                      <c:pt idx="333">
                        <c:v>291.50000000000006</c:v>
                      </c:pt>
                      <c:pt idx="334">
                        <c:v>324.49999999999994</c:v>
                      </c:pt>
                      <c:pt idx="335">
                        <c:v>363.00000000000006</c:v>
                      </c:pt>
                      <c:pt idx="336">
                        <c:v>390.50000000000006</c:v>
                      </c:pt>
                      <c:pt idx="337">
                        <c:v>412.5</c:v>
                      </c:pt>
                      <c:pt idx="338">
                        <c:v>440</c:v>
                      </c:pt>
                      <c:pt idx="339">
                        <c:v>473.00000000000006</c:v>
                      </c:pt>
                      <c:pt idx="340">
                        <c:v>505.99999999999994</c:v>
                      </c:pt>
                      <c:pt idx="341">
                        <c:v>528</c:v>
                      </c:pt>
                      <c:pt idx="342">
                        <c:v>533.5</c:v>
                      </c:pt>
                      <c:pt idx="343">
                        <c:v>550</c:v>
                      </c:pt>
                      <c:pt idx="344">
                        <c:v>539</c:v>
                      </c:pt>
                      <c:pt idx="345">
                        <c:v>489.49999999999994</c:v>
                      </c:pt>
                      <c:pt idx="346">
                        <c:v>423.49999999999994</c:v>
                      </c:pt>
                      <c:pt idx="347">
                        <c:v>324.49999999999994</c:v>
                      </c:pt>
                      <c:pt idx="348">
                        <c:v>225.50000000000009</c:v>
                      </c:pt>
                      <c:pt idx="349">
                        <c:v>148.49999999999997</c:v>
                      </c:pt>
                      <c:pt idx="350">
                        <c:v>88.000000000000085</c:v>
                      </c:pt>
                      <c:pt idx="351">
                        <c:v>49.499999999999922</c:v>
                      </c:pt>
                      <c:pt idx="352">
                        <c:v>21.999999999999922</c:v>
                      </c:pt>
                      <c:pt idx="353">
                        <c:v>16.500000000000039</c:v>
                      </c:pt>
                      <c:pt idx="354">
                        <c:v>55</c:v>
                      </c:pt>
                      <c:pt idx="355">
                        <c:v>203.49999999999997</c:v>
                      </c:pt>
                      <c:pt idx="356">
                        <c:v>225.50000000000009</c:v>
                      </c:pt>
                      <c:pt idx="357">
                        <c:v>192.5</c:v>
                      </c:pt>
                      <c:pt idx="358">
                        <c:v>209.00000000000003</c:v>
                      </c:pt>
                      <c:pt idx="359">
                        <c:v>247.5</c:v>
                      </c:pt>
                      <c:pt idx="360">
                        <c:v>313.49999999999994</c:v>
                      </c:pt>
                      <c:pt idx="361">
                        <c:v>346.50000000000006</c:v>
                      </c:pt>
                      <c:pt idx="362">
                        <c:v>368.49999999999994</c:v>
                      </c:pt>
                      <c:pt idx="363">
                        <c:v>406.99999999999994</c:v>
                      </c:pt>
                      <c:pt idx="364">
                        <c:v>429.00000000000006</c:v>
                      </c:pt>
                      <c:pt idx="365">
                        <c:v>445.50000000000006</c:v>
                      </c:pt>
                      <c:pt idx="366">
                        <c:v>473.00000000000006</c:v>
                      </c:pt>
                      <c:pt idx="367">
                        <c:v>500.5</c:v>
                      </c:pt>
                      <c:pt idx="368">
                        <c:v>495</c:v>
                      </c:pt>
                      <c:pt idx="369">
                        <c:v>467.5</c:v>
                      </c:pt>
                      <c:pt idx="370">
                        <c:v>406.99999999999994</c:v>
                      </c:pt>
                      <c:pt idx="371">
                        <c:v>330</c:v>
                      </c:pt>
                      <c:pt idx="372">
                        <c:v>186.99999999999991</c:v>
                      </c:pt>
                      <c:pt idx="373">
                        <c:v>99.000000000000043</c:v>
                      </c:pt>
                      <c:pt idx="374">
                        <c:v>33.000000000000078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120.99999999999996</c:v>
                      </c:pt>
                      <c:pt idx="379">
                        <c:v>209.00000000000003</c:v>
                      </c:pt>
                      <c:pt idx="380">
                        <c:v>203.49999999999997</c:v>
                      </c:pt>
                      <c:pt idx="381">
                        <c:v>236.50000000000003</c:v>
                      </c:pt>
                      <c:pt idx="382">
                        <c:v>241.99999999999991</c:v>
                      </c:pt>
                      <c:pt idx="383">
                        <c:v>269.49999999999994</c:v>
                      </c:pt>
                      <c:pt idx="384">
                        <c:v>324.49999999999994</c:v>
                      </c:pt>
                      <c:pt idx="385">
                        <c:v>395.99999999999994</c:v>
                      </c:pt>
                      <c:pt idx="386">
                        <c:v>429.00000000000006</c:v>
                      </c:pt>
                      <c:pt idx="387">
                        <c:v>456.50000000000006</c:v>
                      </c:pt>
                      <c:pt idx="388">
                        <c:v>484.00000000000006</c:v>
                      </c:pt>
                      <c:pt idx="389">
                        <c:v>505.99999999999994</c:v>
                      </c:pt>
                      <c:pt idx="390">
                        <c:v>528</c:v>
                      </c:pt>
                      <c:pt idx="391">
                        <c:v>544.5</c:v>
                      </c:pt>
                      <c:pt idx="392">
                        <c:v>550</c:v>
                      </c:pt>
                      <c:pt idx="393">
                        <c:v>517</c:v>
                      </c:pt>
                      <c:pt idx="394">
                        <c:v>456.50000000000006</c:v>
                      </c:pt>
                      <c:pt idx="395">
                        <c:v>368.49999999999994</c:v>
                      </c:pt>
                      <c:pt idx="396">
                        <c:v>401.50000000000006</c:v>
                      </c:pt>
                      <c:pt idx="397">
                        <c:v>330</c:v>
                      </c:pt>
                      <c:pt idx="398">
                        <c:v>253.00000000000009</c:v>
                      </c:pt>
                      <c:pt idx="399">
                        <c:v>220</c:v>
                      </c:pt>
                      <c:pt idx="400">
                        <c:v>230.99999999999997</c:v>
                      </c:pt>
                      <c:pt idx="401">
                        <c:v>236.50000000000003</c:v>
                      </c:pt>
                      <c:pt idx="402">
                        <c:v>308.00000000000006</c:v>
                      </c:pt>
                      <c:pt idx="403">
                        <c:v>401.50000000000006</c:v>
                      </c:pt>
                      <c:pt idx="404">
                        <c:v>412.5</c:v>
                      </c:pt>
                      <c:pt idx="405">
                        <c:v>440</c:v>
                      </c:pt>
                      <c:pt idx="406">
                        <c:v>489.49999999999994</c:v>
                      </c:pt>
                      <c:pt idx="407">
                        <c:v>500.5</c:v>
                      </c:pt>
                      <c:pt idx="408">
                        <c:v>505.99999999999994</c:v>
                      </c:pt>
                      <c:pt idx="409">
                        <c:v>517</c:v>
                      </c:pt>
                      <c:pt idx="410">
                        <c:v>522.5</c:v>
                      </c:pt>
                      <c:pt idx="411">
                        <c:v>533.5</c:v>
                      </c:pt>
                      <c:pt idx="412">
                        <c:v>544.5</c:v>
                      </c:pt>
                      <c:pt idx="413">
                        <c:v>561</c:v>
                      </c:pt>
                      <c:pt idx="414">
                        <c:v>577.5</c:v>
                      </c:pt>
                      <c:pt idx="415">
                        <c:v>594</c:v>
                      </c:pt>
                      <c:pt idx="416">
                        <c:v>583</c:v>
                      </c:pt>
                      <c:pt idx="417">
                        <c:v>500.5</c:v>
                      </c:pt>
                      <c:pt idx="418">
                        <c:v>429.00000000000006</c:v>
                      </c:pt>
                      <c:pt idx="419">
                        <c:v>379.49999999999994</c:v>
                      </c:pt>
                      <c:pt idx="420">
                        <c:v>357.5</c:v>
                      </c:pt>
                      <c:pt idx="421">
                        <c:v>357.5</c:v>
                      </c:pt>
                      <c:pt idx="422">
                        <c:v>351.99999999999994</c:v>
                      </c:pt>
                      <c:pt idx="423">
                        <c:v>340.99999999999994</c:v>
                      </c:pt>
                      <c:pt idx="424">
                        <c:v>379.49999999999994</c:v>
                      </c:pt>
                      <c:pt idx="425">
                        <c:v>445.50000000000006</c:v>
                      </c:pt>
                      <c:pt idx="426">
                        <c:v>489.49999999999994</c:v>
                      </c:pt>
                      <c:pt idx="427">
                        <c:v>533.5</c:v>
                      </c:pt>
                      <c:pt idx="428">
                        <c:v>544.5</c:v>
                      </c:pt>
                      <c:pt idx="429">
                        <c:v>544.5</c:v>
                      </c:pt>
                      <c:pt idx="430">
                        <c:v>550</c:v>
                      </c:pt>
                      <c:pt idx="431">
                        <c:v>555.5</c:v>
                      </c:pt>
                      <c:pt idx="432">
                        <c:v>550</c:v>
                      </c:pt>
                      <c:pt idx="433">
                        <c:v>544.5</c:v>
                      </c:pt>
                      <c:pt idx="434">
                        <c:v>539</c:v>
                      </c:pt>
                      <c:pt idx="435">
                        <c:v>544.5</c:v>
                      </c:pt>
                      <c:pt idx="436">
                        <c:v>566.5</c:v>
                      </c:pt>
                      <c:pt idx="437">
                        <c:v>561</c:v>
                      </c:pt>
                      <c:pt idx="438">
                        <c:v>550</c:v>
                      </c:pt>
                      <c:pt idx="439">
                        <c:v>539</c:v>
                      </c:pt>
                      <c:pt idx="440">
                        <c:v>528</c:v>
                      </c:pt>
                      <c:pt idx="441">
                        <c:v>528</c:v>
                      </c:pt>
                      <c:pt idx="442">
                        <c:v>550</c:v>
                      </c:pt>
                      <c:pt idx="443">
                        <c:v>505.99999999999994</c:v>
                      </c:pt>
                      <c:pt idx="444">
                        <c:v>594</c:v>
                      </c:pt>
                      <c:pt idx="445">
                        <c:v>456.50000000000006</c:v>
                      </c:pt>
                      <c:pt idx="446">
                        <c:v>522.5</c:v>
                      </c:pt>
                      <c:pt idx="447">
                        <c:v>594</c:v>
                      </c:pt>
                      <c:pt idx="448">
                        <c:v>577.5</c:v>
                      </c:pt>
                      <c:pt idx="449">
                        <c:v>594</c:v>
                      </c:pt>
                      <c:pt idx="450">
                        <c:v>610.5</c:v>
                      </c:pt>
                      <c:pt idx="451">
                        <c:v>627</c:v>
                      </c:pt>
                      <c:pt idx="452">
                        <c:v>638</c:v>
                      </c:pt>
                      <c:pt idx="453">
                        <c:v>660</c:v>
                      </c:pt>
                      <c:pt idx="454">
                        <c:v>654.5</c:v>
                      </c:pt>
                      <c:pt idx="455">
                        <c:v>654.5</c:v>
                      </c:pt>
                      <c:pt idx="456">
                        <c:v>638</c:v>
                      </c:pt>
                      <c:pt idx="457">
                        <c:v>616</c:v>
                      </c:pt>
                      <c:pt idx="458">
                        <c:v>605</c:v>
                      </c:pt>
                      <c:pt idx="459">
                        <c:v>599.5</c:v>
                      </c:pt>
                      <c:pt idx="460">
                        <c:v>588.5</c:v>
                      </c:pt>
                      <c:pt idx="461">
                        <c:v>577.5</c:v>
                      </c:pt>
                      <c:pt idx="462">
                        <c:v>572</c:v>
                      </c:pt>
                      <c:pt idx="463">
                        <c:v>566.5</c:v>
                      </c:pt>
                      <c:pt idx="464">
                        <c:v>555.5</c:v>
                      </c:pt>
                      <c:pt idx="465">
                        <c:v>522.5</c:v>
                      </c:pt>
                      <c:pt idx="466">
                        <c:v>467.5</c:v>
                      </c:pt>
                      <c:pt idx="467">
                        <c:v>505.99999999999994</c:v>
                      </c:pt>
                      <c:pt idx="468">
                        <c:v>572</c:v>
                      </c:pt>
                      <c:pt idx="469">
                        <c:v>539</c:v>
                      </c:pt>
                      <c:pt idx="470">
                        <c:v>484.00000000000006</c:v>
                      </c:pt>
                      <c:pt idx="471">
                        <c:v>423.49999999999994</c:v>
                      </c:pt>
                      <c:pt idx="472">
                        <c:v>445.50000000000006</c:v>
                      </c:pt>
                      <c:pt idx="473">
                        <c:v>456.50000000000006</c:v>
                      </c:pt>
                      <c:pt idx="474">
                        <c:v>511.50000000000006</c:v>
                      </c:pt>
                      <c:pt idx="475">
                        <c:v>572</c:v>
                      </c:pt>
                      <c:pt idx="476">
                        <c:v>605</c:v>
                      </c:pt>
                      <c:pt idx="477">
                        <c:v>588.5</c:v>
                      </c:pt>
                      <c:pt idx="478">
                        <c:v>550</c:v>
                      </c:pt>
                      <c:pt idx="479">
                        <c:v>555.5</c:v>
                      </c:pt>
                      <c:pt idx="480">
                        <c:v>561</c:v>
                      </c:pt>
                      <c:pt idx="481">
                        <c:v>583</c:v>
                      </c:pt>
                      <c:pt idx="482">
                        <c:v>577.5</c:v>
                      </c:pt>
                      <c:pt idx="483">
                        <c:v>566.5</c:v>
                      </c:pt>
                      <c:pt idx="484">
                        <c:v>566.5</c:v>
                      </c:pt>
                      <c:pt idx="485">
                        <c:v>572</c:v>
                      </c:pt>
                      <c:pt idx="486">
                        <c:v>572</c:v>
                      </c:pt>
                      <c:pt idx="487">
                        <c:v>555.5</c:v>
                      </c:pt>
                      <c:pt idx="488">
                        <c:v>544.5</c:v>
                      </c:pt>
                      <c:pt idx="489">
                        <c:v>539</c:v>
                      </c:pt>
                      <c:pt idx="490">
                        <c:v>544.5</c:v>
                      </c:pt>
                      <c:pt idx="491">
                        <c:v>539</c:v>
                      </c:pt>
                      <c:pt idx="492">
                        <c:v>495</c:v>
                      </c:pt>
                      <c:pt idx="493">
                        <c:v>566.5</c:v>
                      </c:pt>
                      <c:pt idx="494">
                        <c:v>522.5</c:v>
                      </c:pt>
                      <c:pt idx="495">
                        <c:v>522.5</c:v>
                      </c:pt>
                      <c:pt idx="496">
                        <c:v>505.99999999999994</c:v>
                      </c:pt>
                      <c:pt idx="497">
                        <c:v>550</c:v>
                      </c:pt>
                      <c:pt idx="498">
                        <c:v>588.5</c:v>
                      </c:pt>
                      <c:pt idx="499">
                        <c:v>605</c:v>
                      </c:pt>
                      <c:pt idx="500">
                        <c:v>632.5</c:v>
                      </c:pt>
                      <c:pt idx="501">
                        <c:v>654.5</c:v>
                      </c:pt>
                      <c:pt idx="502">
                        <c:v>649</c:v>
                      </c:pt>
                      <c:pt idx="503">
                        <c:v>632.5</c:v>
                      </c:pt>
                      <c:pt idx="504">
                        <c:v>627</c:v>
                      </c:pt>
                      <c:pt idx="505">
                        <c:v>594</c:v>
                      </c:pt>
                      <c:pt idx="506">
                        <c:v>682</c:v>
                      </c:pt>
                      <c:pt idx="507">
                        <c:v>709.5</c:v>
                      </c:pt>
                      <c:pt idx="508">
                        <c:v>698.5</c:v>
                      </c:pt>
                      <c:pt idx="509">
                        <c:v>748</c:v>
                      </c:pt>
                      <c:pt idx="510">
                        <c:v>748</c:v>
                      </c:pt>
                      <c:pt idx="511">
                        <c:v>726</c:v>
                      </c:pt>
                      <c:pt idx="512">
                        <c:v>731.5</c:v>
                      </c:pt>
                      <c:pt idx="513">
                        <c:v>693</c:v>
                      </c:pt>
                      <c:pt idx="514">
                        <c:v>649</c:v>
                      </c:pt>
                      <c:pt idx="515">
                        <c:v>660</c:v>
                      </c:pt>
                      <c:pt idx="516">
                        <c:v>550</c:v>
                      </c:pt>
                      <c:pt idx="517">
                        <c:v>550</c:v>
                      </c:pt>
                      <c:pt idx="518">
                        <c:v>528</c:v>
                      </c:pt>
                      <c:pt idx="519">
                        <c:v>539</c:v>
                      </c:pt>
                      <c:pt idx="520">
                        <c:v>566.5</c:v>
                      </c:pt>
                      <c:pt idx="521">
                        <c:v>610.5</c:v>
                      </c:pt>
                      <c:pt idx="522">
                        <c:v>632.5</c:v>
                      </c:pt>
                      <c:pt idx="523">
                        <c:v>665.5</c:v>
                      </c:pt>
                      <c:pt idx="524">
                        <c:v>687.5</c:v>
                      </c:pt>
                      <c:pt idx="525">
                        <c:v>709.5</c:v>
                      </c:pt>
                      <c:pt idx="526">
                        <c:v>720.5</c:v>
                      </c:pt>
                      <c:pt idx="527">
                        <c:v>720.5</c:v>
                      </c:pt>
                      <c:pt idx="528">
                        <c:v>737</c:v>
                      </c:pt>
                      <c:pt idx="529">
                        <c:v>742.5</c:v>
                      </c:pt>
                      <c:pt idx="530">
                        <c:v>748</c:v>
                      </c:pt>
                      <c:pt idx="531">
                        <c:v>753.5</c:v>
                      </c:pt>
                      <c:pt idx="532">
                        <c:v>759</c:v>
                      </c:pt>
                      <c:pt idx="533">
                        <c:v>764.5</c:v>
                      </c:pt>
                      <c:pt idx="534">
                        <c:v>753.5</c:v>
                      </c:pt>
                      <c:pt idx="535">
                        <c:v>742.5</c:v>
                      </c:pt>
                      <c:pt idx="536">
                        <c:v>676.5</c:v>
                      </c:pt>
                      <c:pt idx="537">
                        <c:v>665.5</c:v>
                      </c:pt>
                      <c:pt idx="538">
                        <c:v>638</c:v>
                      </c:pt>
                      <c:pt idx="539">
                        <c:v>627</c:v>
                      </c:pt>
                      <c:pt idx="540">
                        <c:v>627</c:v>
                      </c:pt>
                      <c:pt idx="541">
                        <c:v>610.5</c:v>
                      </c:pt>
                      <c:pt idx="542">
                        <c:v>599.5</c:v>
                      </c:pt>
                      <c:pt idx="543">
                        <c:v>610.5</c:v>
                      </c:pt>
                      <c:pt idx="544">
                        <c:v>632.5</c:v>
                      </c:pt>
                      <c:pt idx="545">
                        <c:v>627</c:v>
                      </c:pt>
                      <c:pt idx="546">
                        <c:v>649</c:v>
                      </c:pt>
                      <c:pt idx="547">
                        <c:v>693</c:v>
                      </c:pt>
                      <c:pt idx="548">
                        <c:v>715</c:v>
                      </c:pt>
                      <c:pt idx="549">
                        <c:v>704</c:v>
                      </c:pt>
                      <c:pt idx="550">
                        <c:v>698.5</c:v>
                      </c:pt>
                      <c:pt idx="551">
                        <c:v>709.5</c:v>
                      </c:pt>
                      <c:pt idx="552">
                        <c:v>715</c:v>
                      </c:pt>
                      <c:pt idx="553">
                        <c:v>704</c:v>
                      </c:pt>
                      <c:pt idx="554">
                        <c:v>731.5</c:v>
                      </c:pt>
                      <c:pt idx="555">
                        <c:v>726</c:v>
                      </c:pt>
                      <c:pt idx="556">
                        <c:v>737</c:v>
                      </c:pt>
                      <c:pt idx="557">
                        <c:v>748</c:v>
                      </c:pt>
                      <c:pt idx="558">
                        <c:v>726</c:v>
                      </c:pt>
                      <c:pt idx="559">
                        <c:v>704</c:v>
                      </c:pt>
                      <c:pt idx="560">
                        <c:v>660</c:v>
                      </c:pt>
                      <c:pt idx="561">
                        <c:v>643.5</c:v>
                      </c:pt>
                      <c:pt idx="562">
                        <c:v>599.5</c:v>
                      </c:pt>
                      <c:pt idx="563">
                        <c:v>605</c:v>
                      </c:pt>
                      <c:pt idx="564">
                        <c:v>561</c:v>
                      </c:pt>
                      <c:pt idx="565">
                        <c:v>533.5</c:v>
                      </c:pt>
                      <c:pt idx="566">
                        <c:v>533.5</c:v>
                      </c:pt>
                      <c:pt idx="567">
                        <c:v>544.5</c:v>
                      </c:pt>
                      <c:pt idx="568">
                        <c:v>561</c:v>
                      </c:pt>
                      <c:pt idx="569">
                        <c:v>583</c:v>
                      </c:pt>
                      <c:pt idx="570">
                        <c:v>594</c:v>
                      </c:pt>
                      <c:pt idx="571">
                        <c:v>643.5</c:v>
                      </c:pt>
                      <c:pt idx="572">
                        <c:v>649</c:v>
                      </c:pt>
                      <c:pt idx="573">
                        <c:v>638</c:v>
                      </c:pt>
                      <c:pt idx="574">
                        <c:v>632.5</c:v>
                      </c:pt>
                      <c:pt idx="575">
                        <c:v>643.5</c:v>
                      </c:pt>
                      <c:pt idx="576">
                        <c:v>643.5</c:v>
                      </c:pt>
                      <c:pt idx="577">
                        <c:v>660</c:v>
                      </c:pt>
                      <c:pt idx="578">
                        <c:v>643.5</c:v>
                      </c:pt>
                      <c:pt idx="579">
                        <c:v>693</c:v>
                      </c:pt>
                      <c:pt idx="580">
                        <c:v>665.5</c:v>
                      </c:pt>
                      <c:pt idx="581">
                        <c:v>649</c:v>
                      </c:pt>
                      <c:pt idx="582">
                        <c:v>649</c:v>
                      </c:pt>
                      <c:pt idx="583">
                        <c:v>643.5</c:v>
                      </c:pt>
                      <c:pt idx="584">
                        <c:v>599.5</c:v>
                      </c:pt>
                      <c:pt idx="585">
                        <c:v>605</c:v>
                      </c:pt>
                      <c:pt idx="586">
                        <c:v>566.5</c:v>
                      </c:pt>
                      <c:pt idx="587">
                        <c:v>561</c:v>
                      </c:pt>
                      <c:pt idx="588">
                        <c:v>517</c:v>
                      </c:pt>
                      <c:pt idx="589">
                        <c:v>500.5</c:v>
                      </c:pt>
                      <c:pt idx="590">
                        <c:v>489.49999999999994</c:v>
                      </c:pt>
                      <c:pt idx="591">
                        <c:v>484.00000000000006</c:v>
                      </c:pt>
                      <c:pt idx="592">
                        <c:v>478.49999999999994</c:v>
                      </c:pt>
                      <c:pt idx="593">
                        <c:v>500.5</c:v>
                      </c:pt>
                      <c:pt idx="594">
                        <c:v>511.50000000000006</c:v>
                      </c:pt>
                      <c:pt idx="595">
                        <c:v>555.5</c:v>
                      </c:pt>
                      <c:pt idx="596">
                        <c:v>577.5</c:v>
                      </c:pt>
                      <c:pt idx="597">
                        <c:v>594</c:v>
                      </c:pt>
                      <c:pt idx="598">
                        <c:v>599.5</c:v>
                      </c:pt>
                      <c:pt idx="599">
                        <c:v>616</c:v>
                      </c:pt>
                      <c:pt idx="600">
                        <c:v>610.5</c:v>
                      </c:pt>
                      <c:pt idx="601">
                        <c:v>610.5</c:v>
                      </c:pt>
                      <c:pt idx="602">
                        <c:v>627</c:v>
                      </c:pt>
                      <c:pt idx="603">
                        <c:v>643.5</c:v>
                      </c:pt>
                      <c:pt idx="604">
                        <c:v>654.5</c:v>
                      </c:pt>
                      <c:pt idx="605">
                        <c:v>665.5</c:v>
                      </c:pt>
                      <c:pt idx="606">
                        <c:v>698.5</c:v>
                      </c:pt>
                      <c:pt idx="607">
                        <c:v>715</c:v>
                      </c:pt>
                      <c:pt idx="608">
                        <c:v>720.5</c:v>
                      </c:pt>
                      <c:pt idx="609">
                        <c:v>687.5</c:v>
                      </c:pt>
                      <c:pt idx="610">
                        <c:v>616</c:v>
                      </c:pt>
                      <c:pt idx="611">
                        <c:v>577.5</c:v>
                      </c:pt>
                      <c:pt idx="612">
                        <c:v>550</c:v>
                      </c:pt>
                      <c:pt idx="613">
                        <c:v>489.49999999999994</c:v>
                      </c:pt>
                      <c:pt idx="614">
                        <c:v>429.00000000000006</c:v>
                      </c:pt>
                      <c:pt idx="615">
                        <c:v>374.00000000000006</c:v>
                      </c:pt>
                      <c:pt idx="616">
                        <c:v>335.50000000000006</c:v>
                      </c:pt>
                      <c:pt idx="617">
                        <c:v>324.49999999999994</c:v>
                      </c:pt>
                      <c:pt idx="618">
                        <c:v>368.49999999999994</c:v>
                      </c:pt>
                      <c:pt idx="619">
                        <c:v>511.50000000000006</c:v>
                      </c:pt>
                      <c:pt idx="620">
                        <c:v>588.5</c:v>
                      </c:pt>
                      <c:pt idx="621">
                        <c:v>616</c:v>
                      </c:pt>
                      <c:pt idx="622">
                        <c:v>632.5</c:v>
                      </c:pt>
                      <c:pt idx="623">
                        <c:v>649</c:v>
                      </c:pt>
                      <c:pt idx="624">
                        <c:v>660</c:v>
                      </c:pt>
                      <c:pt idx="625">
                        <c:v>665.5</c:v>
                      </c:pt>
                      <c:pt idx="626">
                        <c:v>682</c:v>
                      </c:pt>
                      <c:pt idx="627">
                        <c:v>682</c:v>
                      </c:pt>
                      <c:pt idx="628">
                        <c:v>660</c:v>
                      </c:pt>
                      <c:pt idx="629">
                        <c:v>654.5</c:v>
                      </c:pt>
                      <c:pt idx="630">
                        <c:v>665.5</c:v>
                      </c:pt>
                      <c:pt idx="631">
                        <c:v>665.5</c:v>
                      </c:pt>
                      <c:pt idx="632">
                        <c:v>643.5</c:v>
                      </c:pt>
                      <c:pt idx="633">
                        <c:v>605</c:v>
                      </c:pt>
                      <c:pt idx="634">
                        <c:v>561</c:v>
                      </c:pt>
                      <c:pt idx="635">
                        <c:v>461.99999999999994</c:v>
                      </c:pt>
                      <c:pt idx="636">
                        <c:v>401.50000000000006</c:v>
                      </c:pt>
                      <c:pt idx="637">
                        <c:v>346.50000000000006</c:v>
                      </c:pt>
                      <c:pt idx="638">
                        <c:v>302.5</c:v>
                      </c:pt>
                      <c:pt idx="639">
                        <c:v>285.99999999999994</c:v>
                      </c:pt>
                      <c:pt idx="640">
                        <c:v>302.5</c:v>
                      </c:pt>
                      <c:pt idx="641">
                        <c:v>374.00000000000006</c:v>
                      </c:pt>
                      <c:pt idx="642">
                        <c:v>440</c:v>
                      </c:pt>
                      <c:pt idx="643">
                        <c:v>461.99999999999994</c:v>
                      </c:pt>
                      <c:pt idx="644">
                        <c:v>473.00000000000006</c:v>
                      </c:pt>
                      <c:pt idx="645">
                        <c:v>489.49999999999994</c:v>
                      </c:pt>
                      <c:pt idx="646">
                        <c:v>505.99999999999994</c:v>
                      </c:pt>
                      <c:pt idx="647">
                        <c:v>511.50000000000006</c:v>
                      </c:pt>
                      <c:pt idx="648">
                        <c:v>517</c:v>
                      </c:pt>
                      <c:pt idx="649">
                        <c:v>522.5</c:v>
                      </c:pt>
                      <c:pt idx="650">
                        <c:v>533.5</c:v>
                      </c:pt>
                      <c:pt idx="651">
                        <c:v>539</c:v>
                      </c:pt>
                      <c:pt idx="652">
                        <c:v>550</c:v>
                      </c:pt>
                      <c:pt idx="653">
                        <c:v>555.5</c:v>
                      </c:pt>
                      <c:pt idx="654">
                        <c:v>566.5</c:v>
                      </c:pt>
                      <c:pt idx="655">
                        <c:v>583</c:v>
                      </c:pt>
                      <c:pt idx="656">
                        <c:v>566.5</c:v>
                      </c:pt>
                      <c:pt idx="657">
                        <c:v>478.49999999999994</c:v>
                      </c:pt>
                      <c:pt idx="658">
                        <c:v>434.49999999999994</c:v>
                      </c:pt>
                      <c:pt idx="659">
                        <c:v>401.50000000000006</c:v>
                      </c:pt>
                      <c:pt idx="660">
                        <c:v>395.99999999999994</c:v>
                      </c:pt>
                      <c:pt idx="661">
                        <c:v>423.49999999999994</c:v>
                      </c:pt>
                      <c:pt idx="662">
                        <c:v>445.50000000000006</c:v>
                      </c:pt>
                      <c:pt idx="663">
                        <c:v>461.99999999999994</c:v>
                      </c:pt>
                      <c:pt idx="664">
                        <c:v>467.5</c:v>
                      </c:pt>
                      <c:pt idx="665">
                        <c:v>467.5</c:v>
                      </c:pt>
                      <c:pt idx="666">
                        <c:v>489.49999999999994</c:v>
                      </c:pt>
                      <c:pt idx="667">
                        <c:v>533.5</c:v>
                      </c:pt>
                      <c:pt idx="668">
                        <c:v>544.5</c:v>
                      </c:pt>
                      <c:pt idx="669">
                        <c:v>544.5</c:v>
                      </c:pt>
                      <c:pt idx="670">
                        <c:v>528</c:v>
                      </c:pt>
                      <c:pt idx="671">
                        <c:v>528</c:v>
                      </c:pt>
                      <c:pt idx="672">
                        <c:v>533.5</c:v>
                      </c:pt>
                      <c:pt idx="673">
                        <c:v>528</c:v>
                      </c:pt>
                      <c:pt idx="674">
                        <c:v>533.5</c:v>
                      </c:pt>
                      <c:pt idx="675">
                        <c:v>561</c:v>
                      </c:pt>
                      <c:pt idx="676">
                        <c:v>572</c:v>
                      </c:pt>
                      <c:pt idx="677">
                        <c:v>577.5</c:v>
                      </c:pt>
                      <c:pt idx="678">
                        <c:v>583</c:v>
                      </c:pt>
                      <c:pt idx="679">
                        <c:v>577.5</c:v>
                      </c:pt>
                      <c:pt idx="680">
                        <c:v>533.5</c:v>
                      </c:pt>
                      <c:pt idx="681">
                        <c:v>489.49999999999994</c:v>
                      </c:pt>
                      <c:pt idx="682">
                        <c:v>467.5</c:v>
                      </c:pt>
                      <c:pt idx="683">
                        <c:v>445.50000000000006</c:v>
                      </c:pt>
                      <c:pt idx="684">
                        <c:v>511.50000000000006</c:v>
                      </c:pt>
                      <c:pt idx="685">
                        <c:v>505.99999999999994</c:v>
                      </c:pt>
                      <c:pt idx="686">
                        <c:v>522.5</c:v>
                      </c:pt>
                      <c:pt idx="687">
                        <c:v>528</c:v>
                      </c:pt>
                      <c:pt idx="688">
                        <c:v>533.5</c:v>
                      </c:pt>
                      <c:pt idx="689">
                        <c:v>539</c:v>
                      </c:pt>
                      <c:pt idx="690">
                        <c:v>577.5</c:v>
                      </c:pt>
                      <c:pt idx="691">
                        <c:v>599.5</c:v>
                      </c:pt>
                      <c:pt idx="692">
                        <c:v>594</c:v>
                      </c:pt>
                      <c:pt idx="693">
                        <c:v>577.5</c:v>
                      </c:pt>
                      <c:pt idx="694">
                        <c:v>550</c:v>
                      </c:pt>
                      <c:pt idx="695">
                        <c:v>561</c:v>
                      </c:pt>
                      <c:pt idx="696">
                        <c:v>599.5</c:v>
                      </c:pt>
                      <c:pt idx="697">
                        <c:v>588.5</c:v>
                      </c:pt>
                      <c:pt idx="698">
                        <c:v>566.5</c:v>
                      </c:pt>
                      <c:pt idx="699">
                        <c:v>588.5</c:v>
                      </c:pt>
                      <c:pt idx="700">
                        <c:v>583</c:v>
                      </c:pt>
                      <c:pt idx="701">
                        <c:v>599.5</c:v>
                      </c:pt>
                      <c:pt idx="702">
                        <c:v>638</c:v>
                      </c:pt>
                      <c:pt idx="703">
                        <c:v>665.5</c:v>
                      </c:pt>
                      <c:pt idx="704">
                        <c:v>660</c:v>
                      </c:pt>
                      <c:pt idx="705">
                        <c:v>610.5</c:v>
                      </c:pt>
                      <c:pt idx="706">
                        <c:v>605</c:v>
                      </c:pt>
                      <c:pt idx="707">
                        <c:v>632.5</c:v>
                      </c:pt>
                      <c:pt idx="708">
                        <c:v>621.5</c:v>
                      </c:pt>
                      <c:pt idx="709">
                        <c:v>610.5</c:v>
                      </c:pt>
                      <c:pt idx="710">
                        <c:v>599.5</c:v>
                      </c:pt>
                      <c:pt idx="711">
                        <c:v>616</c:v>
                      </c:pt>
                      <c:pt idx="712">
                        <c:v>621.5</c:v>
                      </c:pt>
                      <c:pt idx="713">
                        <c:v>627</c:v>
                      </c:pt>
                      <c:pt idx="714">
                        <c:v>599.5</c:v>
                      </c:pt>
                      <c:pt idx="715">
                        <c:v>654.5</c:v>
                      </c:pt>
                      <c:pt idx="716">
                        <c:v>621.5</c:v>
                      </c:pt>
                      <c:pt idx="717">
                        <c:v>616</c:v>
                      </c:pt>
                      <c:pt idx="718">
                        <c:v>599.5</c:v>
                      </c:pt>
                      <c:pt idx="719">
                        <c:v>594</c:v>
                      </c:pt>
                      <c:pt idx="720">
                        <c:v>594</c:v>
                      </c:pt>
                      <c:pt idx="721">
                        <c:v>588.5</c:v>
                      </c:pt>
                      <c:pt idx="722">
                        <c:v>588.5</c:v>
                      </c:pt>
                      <c:pt idx="723">
                        <c:v>649</c:v>
                      </c:pt>
                      <c:pt idx="724">
                        <c:v>665.5</c:v>
                      </c:pt>
                      <c:pt idx="725">
                        <c:v>682</c:v>
                      </c:pt>
                      <c:pt idx="726">
                        <c:v>676.5</c:v>
                      </c:pt>
                      <c:pt idx="727">
                        <c:v>665.5</c:v>
                      </c:pt>
                      <c:pt idx="728">
                        <c:v>627</c:v>
                      </c:pt>
                      <c:pt idx="729">
                        <c:v>533.5</c:v>
                      </c:pt>
                      <c:pt idx="730">
                        <c:v>588.5</c:v>
                      </c:pt>
                      <c:pt idx="731">
                        <c:v>616</c:v>
                      </c:pt>
                      <c:pt idx="732">
                        <c:v>484.00000000000006</c:v>
                      </c:pt>
                      <c:pt idx="733">
                        <c:v>500.5</c:v>
                      </c:pt>
                      <c:pt idx="734">
                        <c:v>500.5</c:v>
                      </c:pt>
                      <c:pt idx="735">
                        <c:v>484.00000000000006</c:v>
                      </c:pt>
                      <c:pt idx="736">
                        <c:v>489.49999999999994</c:v>
                      </c:pt>
                      <c:pt idx="737">
                        <c:v>511.50000000000006</c:v>
                      </c:pt>
                      <c:pt idx="738">
                        <c:v>533.5</c:v>
                      </c:pt>
                      <c:pt idx="739">
                        <c:v>588.5</c:v>
                      </c:pt>
                      <c:pt idx="740">
                        <c:v>627</c:v>
                      </c:pt>
                      <c:pt idx="741">
                        <c:v>616</c:v>
                      </c:pt>
                      <c:pt idx="742">
                        <c:v>616</c:v>
                      </c:pt>
                      <c:pt idx="743">
                        <c:v>616</c:v>
                      </c:pt>
                      <c:pt idx="744">
                        <c:v>632.5</c:v>
                      </c:pt>
                      <c:pt idx="745">
                        <c:v>643.5</c:v>
                      </c:pt>
                      <c:pt idx="746">
                        <c:v>649</c:v>
                      </c:pt>
                      <c:pt idx="747">
                        <c:v>616</c:v>
                      </c:pt>
                      <c:pt idx="748">
                        <c:v>594</c:v>
                      </c:pt>
                      <c:pt idx="749">
                        <c:v>594</c:v>
                      </c:pt>
                      <c:pt idx="750">
                        <c:v>594</c:v>
                      </c:pt>
                      <c:pt idx="751">
                        <c:v>682</c:v>
                      </c:pt>
                      <c:pt idx="752">
                        <c:v>720.5</c:v>
                      </c:pt>
                      <c:pt idx="753">
                        <c:v>742.5</c:v>
                      </c:pt>
                      <c:pt idx="754">
                        <c:v>660</c:v>
                      </c:pt>
                      <c:pt idx="755">
                        <c:v>588.5</c:v>
                      </c:pt>
                      <c:pt idx="756">
                        <c:v>643.5</c:v>
                      </c:pt>
                      <c:pt idx="757">
                        <c:v>599.5</c:v>
                      </c:pt>
                      <c:pt idx="758">
                        <c:v>566.5</c:v>
                      </c:pt>
                      <c:pt idx="759">
                        <c:v>539</c:v>
                      </c:pt>
                      <c:pt idx="760">
                        <c:v>533.5</c:v>
                      </c:pt>
                      <c:pt idx="761">
                        <c:v>522.5</c:v>
                      </c:pt>
                      <c:pt idx="762">
                        <c:v>522.5</c:v>
                      </c:pt>
                      <c:pt idx="763">
                        <c:v>566.5</c:v>
                      </c:pt>
                      <c:pt idx="764">
                        <c:v>583</c:v>
                      </c:pt>
                      <c:pt idx="765">
                        <c:v>583</c:v>
                      </c:pt>
                      <c:pt idx="766">
                        <c:v>588.5</c:v>
                      </c:pt>
                      <c:pt idx="767">
                        <c:v>610.5</c:v>
                      </c:pt>
                      <c:pt idx="768">
                        <c:v>621.5</c:v>
                      </c:pt>
                      <c:pt idx="769">
                        <c:v>621.5</c:v>
                      </c:pt>
                      <c:pt idx="770">
                        <c:v>627</c:v>
                      </c:pt>
                      <c:pt idx="771">
                        <c:v>627</c:v>
                      </c:pt>
                      <c:pt idx="772">
                        <c:v>621.5</c:v>
                      </c:pt>
                      <c:pt idx="773">
                        <c:v>643.5</c:v>
                      </c:pt>
                      <c:pt idx="774">
                        <c:v>660</c:v>
                      </c:pt>
                      <c:pt idx="775">
                        <c:v>643.5</c:v>
                      </c:pt>
                      <c:pt idx="776">
                        <c:v>599.5</c:v>
                      </c:pt>
                      <c:pt idx="777">
                        <c:v>561</c:v>
                      </c:pt>
                      <c:pt idx="778">
                        <c:v>517</c:v>
                      </c:pt>
                      <c:pt idx="779">
                        <c:v>539</c:v>
                      </c:pt>
                      <c:pt idx="780">
                        <c:v>522.5</c:v>
                      </c:pt>
                      <c:pt idx="781">
                        <c:v>495</c:v>
                      </c:pt>
                      <c:pt idx="782">
                        <c:v>511.50000000000006</c:v>
                      </c:pt>
                      <c:pt idx="783">
                        <c:v>500.5</c:v>
                      </c:pt>
                      <c:pt idx="784">
                        <c:v>517</c:v>
                      </c:pt>
                      <c:pt idx="785">
                        <c:v>561</c:v>
                      </c:pt>
                      <c:pt idx="786">
                        <c:v>544.5</c:v>
                      </c:pt>
                      <c:pt idx="787">
                        <c:v>577.5</c:v>
                      </c:pt>
                      <c:pt idx="788">
                        <c:v>610.5</c:v>
                      </c:pt>
                      <c:pt idx="789">
                        <c:v>610.5</c:v>
                      </c:pt>
                      <c:pt idx="790">
                        <c:v>610.5</c:v>
                      </c:pt>
                      <c:pt idx="791">
                        <c:v>605</c:v>
                      </c:pt>
                      <c:pt idx="792">
                        <c:v>632.5</c:v>
                      </c:pt>
                      <c:pt idx="793">
                        <c:v>649</c:v>
                      </c:pt>
                      <c:pt idx="794">
                        <c:v>616</c:v>
                      </c:pt>
                      <c:pt idx="795">
                        <c:v>621.5</c:v>
                      </c:pt>
                      <c:pt idx="796">
                        <c:v>599.5</c:v>
                      </c:pt>
                      <c:pt idx="797">
                        <c:v>610.5</c:v>
                      </c:pt>
                      <c:pt idx="798">
                        <c:v>616</c:v>
                      </c:pt>
                      <c:pt idx="799">
                        <c:v>621.5</c:v>
                      </c:pt>
                      <c:pt idx="800">
                        <c:v>599.5</c:v>
                      </c:pt>
                      <c:pt idx="801">
                        <c:v>566.5</c:v>
                      </c:pt>
                      <c:pt idx="802">
                        <c:v>539</c:v>
                      </c:pt>
                      <c:pt idx="803">
                        <c:v>522.5</c:v>
                      </c:pt>
                      <c:pt idx="804">
                        <c:v>478.49999999999994</c:v>
                      </c:pt>
                      <c:pt idx="805">
                        <c:v>478.49999999999994</c:v>
                      </c:pt>
                      <c:pt idx="806">
                        <c:v>484.00000000000006</c:v>
                      </c:pt>
                      <c:pt idx="807">
                        <c:v>478.49999999999994</c:v>
                      </c:pt>
                      <c:pt idx="808">
                        <c:v>484.00000000000006</c:v>
                      </c:pt>
                      <c:pt idx="809">
                        <c:v>478.49999999999994</c:v>
                      </c:pt>
                      <c:pt idx="810">
                        <c:v>484.00000000000006</c:v>
                      </c:pt>
                      <c:pt idx="811">
                        <c:v>505.99999999999994</c:v>
                      </c:pt>
                      <c:pt idx="812">
                        <c:v>511.50000000000006</c:v>
                      </c:pt>
                      <c:pt idx="813">
                        <c:v>511.50000000000006</c:v>
                      </c:pt>
                      <c:pt idx="814">
                        <c:v>517</c:v>
                      </c:pt>
                      <c:pt idx="815">
                        <c:v>522.5</c:v>
                      </c:pt>
                      <c:pt idx="816">
                        <c:v>522.5</c:v>
                      </c:pt>
                      <c:pt idx="817">
                        <c:v>528</c:v>
                      </c:pt>
                      <c:pt idx="818">
                        <c:v>522.5</c:v>
                      </c:pt>
                      <c:pt idx="819">
                        <c:v>517</c:v>
                      </c:pt>
                      <c:pt idx="820">
                        <c:v>522.5</c:v>
                      </c:pt>
                      <c:pt idx="821">
                        <c:v>522.5</c:v>
                      </c:pt>
                      <c:pt idx="822">
                        <c:v>517</c:v>
                      </c:pt>
                      <c:pt idx="823">
                        <c:v>511.50000000000006</c:v>
                      </c:pt>
                      <c:pt idx="824">
                        <c:v>495</c:v>
                      </c:pt>
                      <c:pt idx="825">
                        <c:v>489.49999999999994</c:v>
                      </c:pt>
                      <c:pt idx="826">
                        <c:v>467.5</c:v>
                      </c:pt>
                      <c:pt idx="827">
                        <c:v>478.49999999999994</c:v>
                      </c:pt>
                      <c:pt idx="828">
                        <c:v>346.50000000000006</c:v>
                      </c:pt>
                      <c:pt idx="829">
                        <c:v>296.99999999999994</c:v>
                      </c:pt>
                      <c:pt idx="830">
                        <c:v>296.99999999999994</c:v>
                      </c:pt>
                      <c:pt idx="831">
                        <c:v>302.5</c:v>
                      </c:pt>
                      <c:pt idx="832">
                        <c:v>291.50000000000006</c:v>
                      </c:pt>
                      <c:pt idx="833">
                        <c:v>319.00000000000006</c:v>
                      </c:pt>
                      <c:pt idx="834">
                        <c:v>374.00000000000006</c:v>
                      </c:pt>
                      <c:pt idx="835">
                        <c:v>440</c:v>
                      </c:pt>
                      <c:pt idx="836">
                        <c:v>500.5</c:v>
                      </c:pt>
                      <c:pt idx="837">
                        <c:v>533.5</c:v>
                      </c:pt>
                      <c:pt idx="838">
                        <c:v>550</c:v>
                      </c:pt>
                      <c:pt idx="839">
                        <c:v>555.5</c:v>
                      </c:pt>
                      <c:pt idx="840">
                        <c:v>550</c:v>
                      </c:pt>
                      <c:pt idx="841">
                        <c:v>555.5</c:v>
                      </c:pt>
                      <c:pt idx="842">
                        <c:v>555.5</c:v>
                      </c:pt>
                      <c:pt idx="843">
                        <c:v>561</c:v>
                      </c:pt>
                      <c:pt idx="844">
                        <c:v>566.5</c:v>
                      </c:pt>
                      <c:pt idx="845">
                        <c:v>561</c:v>
                      </c:pt>
                      <c:pt idx="846">
                        <c:v>561</c:v>
                      </c:pt>
                      <c:pt idx="847">
                        <c:v>544.5</c:v>
                      </c:pt>
                      <c:pt idx="848">
                        <c:v>450.99999999999994</c:v>
                      </c:pt>
                      <c:pt idx="849">
                        <c:v>374.00000000000006</c:v>
                      </c:pt>
                      <c:pt idx="850">
                        <c:v>308.00000000000006</c:v>
                      </c:pt>
                      <c:pt idx="851">
                        <c:v>241.99999999999991</c:v>
                      </c:pt>
                      <c:pt idx="852">
                        <c:v>247.5</c:v>
                      </c:pt>
                      <c:pt idx="853">
                        <c:v>170.50000000000009</c:v>
                      </c:pt>
                      <c:pt idx="854">
                        <c:v>93.499999999999957</c:v>
                      </c:pt>
                      <c:pt idx="855">
                        <c:v>38.499999999999957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143.00000000000009</c:v>
                      </c:pt>
                      <c:pt idx="860">
                        <c:v>230.99999999999997</c:v>
                      </c:pt>
                      <c:pt idx="861">
                        <c:v>269.49999999999994</c:v>
                      </c:pt>
                      <c:pt idx="862">
                        <c:v>285.99999999999994</c:v>
                      </c:pt>
                      <c:pt idx="863">
                        <c:v>285.99999999999994</c:v>
                      </c:pt>
                      <c:pt idx="864">
                        <c:v>291.50000000000006</c:v>
                      </c:pt>
                      <c:pt idx="865">
                        <c:v>308.00000000000006</c:v>
                      </c:pt>
                      <c:pt idx="866">
                        <c:v>308.00000000000006</c:v>
                      </c:pt>
                      <c:pt idx="867">
                        <c:v>302.5</c:v>
                      </c:pt>
                      <c:pt idx="868">
                        <c:v>308.00000000000006</c:v>
                      </c:pt>
                      <c:pt idx="869">
                        <c:v>308.00000000000006</c:v>
                      </c:pt>
                      <c:pt idx="870">
                        <c:v>313.49999999999994</c:v>
                      </c:pt>
                      <c:pt idx="871">
                        <c:v>324.49999999999994</c:v>
                      </c:pt>
                      <c:pt idx="872">
                        <c:v>296.99999999999994</c:v>
                      </c:pt>
                      <c:pt idx="873">
                        <c:v>258.49999999999994</c:v>
                      </c:pt>
                      <c:pt idx="874">
                        <c:v>181.50000000000003</c:v>
                      </c:pt>
                      <c:pt idx="875">
                        <c:v>76.999999999999915</c:v>
                      </c:pt>
                      <c:pt idx="876">
                        <c:v>5.5000000000000782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99.000000000000043</c:v>
                      </c:pt>
                      <c:pt idx="884">
                        <c:v>170.50000000000009</c:v>
                      </c:pt>
                      <c:pt idx="885">
                        <c:v>198.00000000000009</c:v>
                      </c:pt>
                      <c:pt idx="886">
                        <c:v>220</c:v>
                      </c:pt>
                      <c:pt idx="887">
                        <c:v>225.50000000000009</c:v>
                      </c:pt>
                      <c:pt idx="888">
                        <c:v>253.00000000000009</c:v>
                      </c:pt>
                      <c:pt idx="889">
                        <c:v>280.50000000000006</c:v>
                      </c:pt>
                      <c:pt idx="890">
                        <c:v>313.49999999999994</c:v>
                      </c:pt>
                      <c:pt idx="891">
                        <c:v>335.50000000000006</c:v>
                      </c:pt>
                      <c:pt idx="892">
                        <c:v>346.50000000000006</c:v>
                      </c:pt>
                      <c:pt idx="893">
                        <c:v>357.5</c:v>
                      </c:pt>
                      <c:pt idx="894">
                        <c:v>357.5</c:v>
                      </c:pt>
                      <c:pt idx="895">
                        <c:v>363.00000000000006</c:v>
                      </c:pt>
                      <c:pt idx="896">
                        <c:v>363.00000000000006</c:v>
                      </c:pt>
                      <c:pt idx="897">
                        <c:v>308.00000000000006</c:v>
                      </c:pt>
                      <c:pt idx="898">
                        <c:v>247.5</c:v>
                      </c:pt>
                      <c:pt idx="899">
                        <c:v>170.50000000000009</c:v>
                      </c:pt>
                      <c:pt idx="900">
                        <c:v>65.999999999999957</c:v>
                      </c:pt>
                      <c:pt idx="901">
                        <c:v>5.5000000000000782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88.000000000000085</c:v>
                      </c:pt>
                      <c:pt idx="905">
                        <c:v>143.00000000000009</c:v>
                      </c:pt>
                      <c:pt idx="906">
                        <c:v>175.99999999999997</c:v>
                      </c:pt>
                      <c:pt idx="907">
                        <c:v>264.00000000000006</c:v>
                      </c:pt>
                      <c:pt idx="908">
                        <c:v>330</c:v>
                      </c:pt>
                      <c:pt idx="909">
                        <c:v>357.5</c:v>
                      </c:pt>
                      <c:pt idx="910">
                        <c:v>379.49999999999994</c:v>
                      </c:pt>
                      <c:pt idx="911">
                        <c:v>390.50000000000006</c:v>
                      </c:pt>
                      <c:pt idx="912">
                        <c:v>379.49999999999994</c:v>
                      </c:pt>
                      <c:pt idx="913">
                        <c:v>363.00000000000006</c:v>
                      </c:pt>
                      <c:pt idx="914">
                        <c:v>363.00000000000006</c:v>
                      </c:pt>
                      <c:pt idx="915">
                        <c:v>379.49999999999994</c:v>
                      </c:pt>
                      <c:pt idx="916">
                        <c:v>395.99999999999994</c:v>
                      </c:pt>
                      <c:pt idx="917">
                        <c:v>406.99999999999994</c:v>
                      </c:pt>
                      <c:pt idx="918">
                        <c:v>418.00000000000006</c:v>
                      </c:pt>
                      <c:pt idx="919">
                        <c:v>429.00000000000006</c:v>
                      </c:pt>
                      <c:pt idx="920">
                        <c:v>418.00000000000006</c:v>
                      </c:pt>
                      <c:pt idx="921">
                        <c:v>308.00000000000006</c:v>
                      </c:pt>
                      <c:pt idx="922">
                        <c:v>175.99999999999997</c:v>
                      </c:pt>
                      <c:pt idx="923">
                        <c:v>65.999999999999957</c:v>
                      </c:pt>
                      <c:pt idx="924">
                        <c:v>33.000000000000078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55</c:v>
                      </c:pt>
                      <c:pt idx="928">
                        <c:v>126.50000000000004</c:v>
                      </c:pt>
                      <c:pt idx="929">
                        <c:v>209.00000000000003</c:v>
                      </c:pt>
                      <c:pt idx="930">
                        <c:v>291.50000000000006</c:v>
                      </c:pt>
                      <c:pt idx="931">
                        <c:v>401.50000000000006</c:v>
                      </c:pt>
                      <c:pt idx="932">
                        <c:v>478.49999999999994</c:v>
                      </c:pt>
                      <c:pt idx="933">
                        <c:v>528</c:v>
                      </c:pt>
                      <c:pt idx="934">
                        <c:v>561</c:v>
                      </c:pt>
                      <c:pt idx="935">
                        <c:v>572</c:v>
                      </c:pt>
                      <c:pt idx="936">
                        <c:v>572</c:v>
                      </c:pt>
                      <c:pt idx="937">
                        <c:v>583</c:v>
                      </c:pt>
                      <c:pt idx="938">
                        <c:v>594</c:v>
                      </c:pt>
                      <c:pt idx="939">
                        <c:v>599.5</c:v>
                      </c:pt>
                      <c:pt idx="940">
                        <c:v>599.5</c:v>
                      </c:pt>
                      <c:pt idx="941">
                        <c:v>605</c:v>
                      </c:pt>
                      <c:pt idx="942">
                        <c:v>616</c:v>
                      </c:pt>
                      <c:pt idx="943">
                        <c:v>616</c:v>
                      </c:pt>
                      <c:pt idx="944">
                        <c:v>577.5</c:v>
                      </c:pt>
                      <c:pt idx="945">
                        <c:v>533.5</c:v>
                      </c:pt>
                      <c:pt idx="946">
                        <c:v>495</c:v>
                      </c:pt>
                      <c:pt idx="947">
                        <c:v>450.99999999999994</c:v>
                      </c:pt>
                      <c:pt idx="948">
                        <c:v>401.50000000000006</c:v>
                      </c:pt>
                      <c:pt idx="949">
                        <c:v>374.00000000000006</c:v>
                      </c:pt>
                      <c:pt idx="950">
                        <c:v>363.00000000000006</c:v>
                      </c:pt>
                      <c:pt idx="951">
                        <c:v>395.99999999999994</c:v>
                      </c:pt>
                      <c:pt idx="952">
                        <c:v>440</c:v>
                      </c:pt>
                      <c:pt idx="953">
                        <c:v>484.00000000000006</c:v>
                      </c:pt>
                      <c:pt idx="954">
                        <c:v>533.5</c:v>
                      </c:pt>
                      <c:pt idx="955">
                        <c:v>588.5</c:v>
                      </c:pt>
                      <c:pt idx="956">
                        <c:v>627</c:v>
                      </c:pt>
                      <c:pt idx="957">
                        <c:v>649</c:v>
                      </c:pt>
                      <c:pt idx="958">
                        <c:v>671</c:v>
                      </c:pt>
                      <c:pt idx="959">
                        <c:v>682</c:v>
                      </c:pt>
                      <c:pt idx="960">
                        <c:v>693</c:v>
                      </c:pt>
                      <c:pt idx="961">
                        <c:v>698.5</c:v>
                      </c:pt>
                      <c:pt idx="962">
                        <c:v>720.5</c:v>
                      </c:pt>
                      <c:pt idx="963">
                        <c:v>726</c:v>
                      </c:pt>
                      <c:pt idx="964">
                        <c:v>742.5</c:v>
                      </c:pt>
                      <c:pt idx="965">
                        <c:v>753.5</c:v>
                      </c:pt>
                      <c:pt idx="966">
                        <c:v>759</c:v>
                      </c:pt>
                      <c:pt idx="967">
                        <c:v>731.5</c:v>
                      </c:pt>
                      <c:pt idx="968">
                        <c:v>660</c:v>
                      </c:pt>
                      <c:pt idx="969">
                        <c:v>627</c:v>
                      </c:pt>
                      <c:pt idx="970">
                        <c:v>616</c:v>
                      </c:pt>
                      <c:pt idx="971">
                        <c:v>616</c:v>
                      </c:pt>
                      <c:pt idx="972">
                        <c:v>495</c:v>
                      </c:pt>
                      <c:pt idx="973">
                        <c:v>461.99999999999994</c:v>
                      </c:pt>
                      <c:pt idx="974">
                        <c:v>456.50000000000006</c:v>
                      </c:pt>
                      <c:pt idx="975">
                        <c:v>467.5</c:v>
                      </c:pt>
                      <c:pt idx="976">
                        <c:v>484.00000000000006</c:v>
                      </c:pt>
                      <c:pt idx="977">
                        <c:v>505.99999999999994</c:v>
                      </c:pt>
                      <c:pt idx="978">
                        <c:v>544.5</c:v>
                      </c:pt>
                      <c:pt idx="979">
                        <c:v>588.5</c:v>
                      </c:pt>
                      <c:pt idx="980">
                        <c:v>632.5</c:v>
                      </c:pt>
                      <c:pt idx="981">
                        <c:v>632.5</c:v>
                      </c:pt>
                      <c:pt idx="982">
                        <c:v>649</c:v>
                      </c:pt>
                      <c:pt idx="983">
                        <c:v>660</c:v>
                      </c:pt>
                      <c:pt idx="984">
                        <c:v>643.5</c:v>
                      </c:pt>
                      <c:pt idx="985">
                        <c:v>649</c:v>
                      </c:pt>
                      <c:pt idx="986">
                        <c:v>660</c:v>
                      </c:pt>
                      <c:pt idx="987">
                        <c:v>660</c:v>
                      </c:pt>
                      <c:pt idx="988">
                        <c:v>654.5</c:v>
                      </c:pt>
                      <c:pt idx="989">
                        <c:v>649</c:v>
                      </c:pt>
                      <c:pt idx="990">
                        <c:v>627</c:v>
                      </c:pt>
                      <c:pt idx="991">
                        <c:v>621.5</c:v>
                      </c:pt>
                      <c:pt idx="992">
                        <c:v>588.5</c:v>
                      </c:pt>
                      <c:pt idx="993">
                        <c:v>561</c:v>
                      </c:pt>
                      <c:pt idx="994">
                        <c:v>544.5</c:v>
                      </c:pt>
                      <c:pt idx="995">
                        <c:v>528</c:v>
                      </c:pt>
                      <c:pt idx="996">
                        <c:v>528</c:v>
                      </c:pt>
                      <c:pt idx="997">
                        <c:v>517</c:v>
                      </c:pt>
                      <c:pt idx="998">
                        <c:v>528</c:v>
                      </c:pt>
                      <c:pt idx="999">
                        <c:v>495</c:v>
                      </c:pt>
                      <c:pt idx="1000">
                        <c:v>495</c:v>
                      </c:pt>
                      <c:pt idx="1001">
                        <c:v>511.50000000000006</c:v>
                      </c:pt>
                      <c:pt idx="1002">
                        <c:v>528</c:v>
                      </c:pt>
                      <c:pt idx="1003">
                        <c:v>572</c:v>
                      </c:pt>
                      <c:pt idx="1004">
                        <c:v>638</c:v>
                      </c:pt>
                      <c:pt idx="1005">
                        <c:v>676.5</c:v>
                      </c:pt>
                      <c:pt idx="1006">
                        <c:v>687.5</c:v>
                      </c:pt>
                      <c:pt idx="1007">
                        <c:v>698.5</c:v>
                      </c:pt>
                      <c:pt idx="1008">
                        <c:v>709.5</c:v>
                      </c:pt>
                      <c:pt idx="1009">
                        <c:v>715</c:v>
                      </c:pt>
                      <c:pt idx="1010">
                        <c:v>704</c:v>
                      </c:pt>
                      <c:pt idx="1011">
                        <c:v>698.5</c:v>
                      </c:pt>
                      <c:pt idx="1012">
                        <c:v>709.5</c:v>
                      </c:pt>
                      <c:pt idx="1013">
                        <c:v>726</c:v>
                      </c:pt>
                      <c:pt idx="1014">
                        <c:v>748</c:v>
                      </c:pt>
                      <c:pt idx="1015">
                        <c:v>753.5</c:v>
                      </c:pt>
                      <c:pt idx="1016">
                        <c:v>698.5</c:v>
                      </c:pt>
                      <c:pt idx="1017">
                        <c:v>638</c:v>
                      </c:pt>
                      <c:pt idx="1018">
                        <c:v>594</c:v>
                      </c:pt>
                      <c:pt idx="1019">
                        <c:v>566.5</c:v>
                      </c:pt>
                      <c:pt idx="1020">
                        <c:v>500.5</c:v>
                      </c:pt>
                      <c:pt idx="1021">
                        <c:v>461.99999999999994</c:v>
                      </c:pt>
                      <c:pt idx="1022">
                        <c:v>440</c:v>
                      </c:pt>
                      <c:pt idx="1023">
                        <c:v>429.00000000000006</c:v>
                      </c:pt>
                      <c:pt idx="1024">
                        <c:v>412.5</c:v>
                      </c:pt>
                      <c:pt idx="1025">
                        <c:v>418.00000000000006</c:v>
                      </c:pt>
                      <c:pt idx="1026">
                        <c:v>473.00000000000006</c:v>
                      </c:pt>
                      <c:pt idx="1027">
                        <c:v>550</c:v>
                      </c:pt>
                      <c:pt idx="1028">
                        <c:v>605</c:v>
                      </c:pt>
                      <c:pt idx="1029">
                        <c:v>627</c:v>
                      </c:pt>
                      <c:pt idx="1030">
                        <c:v>638</c:v>
                      </c:pt>
                      <c:pt idx="1031">
                        <c:v>643.5</c:v>
                      </c:pt>
                      <c:pt idx="1032">
                        <c:v>649</c:v>
                      </c:pt>
                      <c:pt idx="1033">
                        <c:v>649</c:v>
                      </c:pt>
                      <c:pt idx="1034">
                        <c:v>654.5</c:v>
                      </c:pt>
                      <c:pt idx="1035">
                        <c:v>654.5</c:v>
                      </c:pt>
                      <c:pt idx="1036">
                        <c:v>654.5</c:v>
                      </c:pt>
                      <c:pt idx="1037">
                        <c:v>654.5</c:v>
                      </c:pt>
                      <c:pt idx="1038">
                        <c:v>654.5</c:v>
                      </c:pt>
                      <c:pt idx="1039">
                        <c:v>660</c:v>
                      </c:pt>
                      <c:pt idx="1040">
                        <c:v>665.5</c:v>
                      </c:pt>
                      <c:pt idx="1041">
                        <c:v>616</c:v>
                      </c:pt>
                      <c:pt idx="1042">
                        <c:v>533.5</c:v>
                      </c:pt>
                      <c:pt idx="1043">
                        <c:v>456.50000000000006</c:v>
                      </c:pt>
                      <c:pt idx="1044">
                        <c:v>324.49999999999994</c:v>
                      </c:pt>
                      <c:pt idx="1045">
                        <c:v>247.5</c:v>
                      </c:pt>
                      <c:pt idx="1046">
                        <c:v>214.49999999999991</c:v>
                      </c:pt>
                      <c:pt idx="1047">
                        <c:v>236.50000000000003</c:v>
                      </c:pt>
                      <c:pt idx="1048">
                        <c:v>291.50000000000006</c:v>
                      </c:pt>
                      <c:pt idx="1049">
                        <c:v>340.99999999999994</c:v>
                      </c:pt>
                      <c:pt idx="1050">
                        <c:v>379.49999999999994</c:v>
                      </c:pt>
                      <c:pt idx="1051">
                        <c:v>434.49999999999994</c:v>
                      </c:pt>
                      <c:pt idx="1052">
                        <c:v>461.99999999999994</c:v>
                      </c:pt>
                      <c:pt idx="1053">
                        <c:v>467.5</c:v>
                      </c:pt>
                      <c:pt idx="1054">
                        <c:v>467.5</c:v>
                      </c:pt>
                      <c:pt idx="1055">
                        <c:v>467.5</c:v>
                      </c:pt>
                      <c:pt idx="1056">
                        <c:v>461.99999999999994</c:v>
                      </c:pt>
                      <c:pt idx="1057">
                        <c:v>461.99999999999994</c:v>
                      </c:pt>
                      <c:pt idx="1058">
                        <c:v>467.5</c:v>
                      </c:pt>
                      <c:pt idx="1059">
                        <c:v>484.00000000000006</c:v>
                      </c:pt>
                      <c:pt idx="1060">
                        <c:v>511.50000000000006</c:v>
                      </c:pt>
                      <c:pt idx="1061">
                        <c:v>533.5</c:v>
                      </c:pt>
                      <c:pt idx="1062">
                        <c:v>544.5</c:v>
                      </c:pt>
                      <c:pt idx="1063">
                        <c:v>539</c:v>
                      </c:pt>
                      <c:pt idx="1064">
                        <c:v>528</c:v>
                      </c:pt>
                      <c:pt idx="1065">
                        <c:v>473.00000000000006</c:v>
                      </c:pt>
                      <c:pt idx="1066">
                        <c:v>379.49999999999994</c:v>
                      </c:pt>
                      <c:pt idx="1067">
                        <c:v>264.00000000000006</c:v>
                      </c:pt>
                      <c:pt idx="1068">
                        <c:v>186.99999999999991</c:v>
                      </c:pt>
                      <c:pt idx="1069">
                        <c:v>143.00000000000009</c:v>
                      </c:pt>
                      <c:pt idx="1070">
                        <c:v>154.00000000000003</c:v>
                      </c:pt>
                      <c:pt idx="1071">
                        <c:v>230.99999999999997</c:v>
                      </c:pt>
                      <c:pt idx="1072">
                        <c:v>247.5</c:v>
                      </c:pt>
                      <c:pt idx="1073">
                        <c:v>275</c:v>
                      </c:pt>
                      <c:pt idx="1074">
                        <c:v>319.00000000000006</c:v>
                      </c:pt>
                      <c:pt idx="1075">
                        <c:v>374.00000000000006</c:v>
                      </c:pt>
                      <c:pt idx="1076">
                        <c:v>423.49999999999994</c:v>
                      </c:pt>
                      <c:pt idx="1077">
                        <c:v>440</c:v>
                      </c:pt>
                      <c:pt idx="1078">
                        <c:v>450.99999999999994</c:v>
                      </c:pt>
                      <c:pt idx="1079">
                        <c:v>461.99999999999994</c:v>
                      </c:pt>
                      <c:pt idx="1080">
                        <c:v>473.00000000000006</c:v>
                      </c:pt>
                      <c:pt idx="1081">
                        <c:v>478.49999999999994</c:v>
                      </c:pt>
                      <c:pt idx="1082">
                        <c:v>495</c:v>
                      </c:pt>
                      <c:pt idx="1083">
                        <c:v>539</c:v>
                      </c:pt>
                      <c:pt idx="1084">
                        <c:v>594</c:v>
                      </c:pt>
                      <c:pt idx="1085">
                        <c:v>632.5</c:v>
                      </c:pt>
                      <c:pt idx="1086">
                        <c:v>654.5</c:v>
                      </c:pt>
                      <c:pt idx="1087">
                        <c:v>665.5</c:v>
                      </c:pt>
                      <c:pt idx="1088">
                        <c:v>649</c:v>
                      </c:pt>
                      <c:pt idx="1089">
                        <c:v>505.99999999999994</c:v>
                      </c:pt>
                      <c:pt idx="1090">
                        <c:v>374.00000000000006</c:v>
                      </c:pt>
                      <c:pt idx="1091">
                        <c:v>258.49999999999994</c:v>
                      </c:pt>
                      <c:pt idx="1092">
                        <c:v>236.50000000000003</c:v>
                      </c:pt>
                      <c:pt idx="1093">
                        <c:v>170.50000000000009</c:v>
                      </c:pt>
                      <c:pt idx="1094">
                        <c:v>120.99999999999996</c:v>
                      </c:pt>
                      <c:pt idx="1095">
                        <c:v>104.49999999999991</c:v>
                      </c:pt>
                      <c:pt idx="1096">
                        <c:v>99.000000000000043</c:v>
                      </c:pt>
                      <c:pt idx="1097">
                        <c:v>120.99999999999996</c:v>
                      </c:pt>
                      <c:pt idx="1098">
                        <c:v>148.49999999999997</c:v>
                      </c:pt>
                      <c:pt idx="1099">
                        <c:v>241.99999999999991</c:v>
                      </c:pt>
                      <c:pt idx="1100">
                        <c:v>357.5</c:v>
                      </c:pt>
                      <c:pt idx="1101">
                        <c:v>412.5</c:v>
                      </c:pt>
                      <c:pt idx="1102">
                        <c:v>450.99999999999994</c:v>
                      </c:pt>
                      <c:pt idx="1103">
                        <c:v>467.5</c:v>
                      </c:pt>
                      <c:pt idx="1104">
                        <c:v>489.49999999999994</c:v>
                      </c:pt>
                      <c:pt idx="1105">
                        <c:v>500.5</c:v>
                      </c:pt>
                      <c:pt idx="1106">
                        <c:v>511.50000000000006</c:v>
                      </c:pt>
                      <c:pt idx="1107">
                        <c:v>517</c:v>
                      </c:pt>
                      <c:pt idx="1108">
                        <c:v>500.5</c:v>
                      </c:pt>
                      <c:pt idx="1109">
                        <c:v>500.5</c:v>
                      </c:pt>
                      <c:pt idx="1110">
                        <c:v>505.99999999999994</c:v>
                      </c:pt>
                      <c:pt idx="1111">
                        <c:v>489.49999999999994</c:v>
                      </c:pt>
                      <c:pt idx="1112">
                        <c:v>450.99999999999994</c:v>
                      </c:pt>
                      <c:pt idx="1113">
                        <c:v>379.49999999999994</c:v>
                      </c:pt>
                      <c:pt idx="1114">
                        <c:v>330</c:v>
                      </c:pt>
                      <c:pt idx="1115">
                        <c:v>241.99999999999991</c:v>
                      </c:pt>
                      <c:pt idx="1116">
                        <c:v>159.49999999999991</c:v>
                      </c:pt>
                      <c:pt idx="1117">
                        <c:v>99.000000000000043</c:v>
                      </c:pt>
                      <c:pt idx="1118">
                        <c:v>60.500000000000078</c:v>
                      </c:pt>
                      <c:pt idx="1119">
                        <c:v>49.499999999999922</c:v>
                      </c:pt>
                      <c:pt idx="1120">
                        <c:v>126.50000000000004</c:v>
                      </c:pt>
                      <c:pt idx="1121">
                        <c:v>192.5</c:v>
                      </c:pt>
                      <c:pt idx="1122">
                        <c:v>275</c:v>
                      </c:pt>
                      <c:pt idx="1123">
                        <c:v>357.5</c:v>
                      </c:pt>
                      <c:pt idx="1124">
                        <c:v>401.50000000000006</c:v>
                      </c:pt>
                      <c:pt idx="1125">
                        <c:v>423.49999999999994</c:v>
                      </c:pt>
                      <c:pt idx="1126">
                        <c:v>440</c:v>
                      </c:pt>
                      <c:pt idx="1127">
                        <c:v>456.50000000000006</c:v>
                      </c:pt>
                      <c:pt idx="1128">
                        <c:v>461.99999999999994</c:v>
                      </c:pt>
                      <c:pt idx="1129">
                        <c:v>473.00000000000006</c:v>
                      </c:pt>
                      <c:pt idx="1130">
                        <c:v>484.00000000000006</c:v>
                      </c:pt>
                      <c:pt idx="1131">
                        <c:v>500.5</c:v>
                      </c:pt>
                      <c:pt idx="1132">
                        <c:v>511.50000000000006</c:v>
                      </c:pt>
                      <c:pt idx="1133">
                        <c:v>517</c:v>
                      </c:pt>
                      <c:pt idx="1134">
                        <c:v>522.5</c:v>
                      </c:pt>
                      <c:pt idx="1135">
                        <c:v>522.5</c:v>
                      </c:pt>
                      <c:pt idx="1136">
                        <c:v>473.00000000000006</c:v>
                      </c:pt>
                      <c:pt idx="1137">
                        <c:v>368.49999999999994</c:v>
                      </c:pt>
                      <c:pt idx="1138">
                        <c:v>308.00000000000006</c:v>
                      </c:pt>
                      <c:pt idx="1139">
                        <c:v>230.99999999999997</c:v>
                      </c:pt>
                      <c:pt idx="1140">
                        <c:v>88.000000000000085</c:v>
                      </c:pt>
                      <c:pt idx="1141">
                        <c:v>38.499999999999957</c:v>
                      </c:pt>
                      <c:pt idx="1142">
                        <c:v>16.500000000000039</c:v>
                      </c:pt>
                      <c:pt idx="1143">
                        <c:v>71.500000000000043</c:v>
                      </c:pt>
                      <c:pt idx="1144">
                        <c:v>115.50000000000009</c:v>
                      </c:pt>
                      <c:pt idx="1145">
                        <c:v>165</c:v>
                      </c:pt>
                      <c:pt idx="1146">
                        <c:v>220</c:v>
                      </c:pt>
                      <c:pt idx="1147">
                        <c:v>308.00000000000006</c:v>
                      </c:pt>
                      <c:pt idx="1148">
                        <c:v>379.49999999999994</c:v>
                      </c:pt>
                      <c:pt idx="1149">
                        <c:v>406.99999999999994</c:v>
                      </c:pt>
                      <c:pt idx="1150">
                        <c:v>423.49999999999994</c:v>
                      </c:pt>
                      <c:pt idx="1151">
                        <c:v>440</c:v>
                      </c:pt>
                      <c:pt idx="1152">
                        <c:v>445.50000000000006</c:v>
                      </c:pt>
                      <c:pt idx="1153">
                        <c:v>445.50000000000006</c:v>
                      </c:pt>
                      <c:pt idx="1154">
                        <c:v>445.50000000000006</c:v>
                      </c:pt>
                      <c:pt idx="1155">
                        <c:v>450.99999999999994</c:v>
                      </c:pt>
                      <c:pt idx="1156">
                        <c:v>450.99999999999994</c:v>
                      </c:pt>
                      <c:pt idx="1157">
                        <c:v>450.99999999999994</c:v>
                      </c:pt>
                      <c:pt idx="1158">
                        <c:v>440</c:v>
                      </c:pt>
                      <c:pt idx="1159">
                        <c:v>429.00000000000006</c:v>
                      </c:pt>
                      <c:pt idx="1160">
                        <c:v>406.99999999999994</c:v>
                      </c:pt>
                      <c:pt idx="1161">
                        <c:v>357.5</c:v>
                      </c:pt>
                      <c:pt idx="1162">
                        <c:v>302.5</c:v>
                      </c:pt>
                      <c:pt idx="1163">
                        <c:v>225.50000000000009</c:v>
                      </c:pt>
                      <c:pt idx="1164">
                        <c:v>181.50000000000003</c:v>
                      </c:pt>
                      <c:pt idx="1165">
                        <c:v>137.5</c:v>
                      </c:pt>
                      <c:pt idx="1166">
                        <c:v>82.5</c:v>
                      </c:pt>
                      <c:pt idx="1167">
                        <c:v>49.499999999999922</c:v>
                      </c:pt>
                      <c:pt idx="1168">
                        <c:v>82.5</c:v>
                      </c:pt>
                      <c:pt idx="1169">
                        <c:v>154.00000000000003</c:v>
                      </c:pt>
                      <c:pt idx="1170">
                        <c:v>225.50000000000009</c:v>
                      </c:pt>
                      <c:pt idx="1171">
                        <c:v>324.49999999999994</c:v>
                      </c:pt>
                      <c:pt idx="1172">
                        <c:v>423.49999999999994</c:v>
                      </c:pt>
                      <c:pt idx="1173">
                        <c:v>456.50000000000006</c:v>
                      </c:pt>
                      <c:pt idx="1174">
                        <c:v>478.49999999999994</c:v>
                      </c:pt>
                      <c:pt idx="1175">
                        <c:v>505.99999999999994</c:v>
                      </c:pt>
                      <c:pt idx="1176">
                        <c:v>522.5</c:v>
                      </c:pt>
                      <c:pt idx="1177">
                        <c:v>539</c:v>
                      </c:pt>
                      <c:pt idx="1178">
                        <c:v>544.5</c:v>
                      </c:pt>
                      <c:pt idx="1179">
                        <c:v>555.5</c:v>
                      </c:pt>
                      <c:pt idx="1180">
                        <c:v>561</c:v>
                      </c:pt>
                      <c:pt idx="1181">
                        <c:v>561</c:v>
                      </c:pt>
                      <c:pt idx="1182">
                        <c:v>528</c:v>
                      </c:pt>
                      <c:pt idx="1183">
                        <c:v>478.49999999999994</c:v>
                      </c:pt>
                      <c:pt idx="1184">
                        <c:v>406.99999999999994</c:v>
                      </c:pt>
                      <c:pt idx="1185">
                        <c:v>363.00000000000006</c:v>
                      </c:pt>
                      <c:pt idx="1186">
                        <c:v>324.49999999999994</c:v>
                      </c:pt>
                      <c:pt idx="1187">
                        <c:v>324.49999999999994</c:v>
                      </c:pt>
                      <c:pt idx="1188">
                        <c:v>330</c:v>
                      </c:pt>
                      <c:pt idx="1189">
                        <c:v>269.49999999999994</c:v>
                      </c:pt>
                      <c:pt idx="1190">
                        <c:v>253.00000000000009</c:v>
                      </c:pt>
                      <c:pt idx="1191">
                        <c:v>253.00000000000009</c:v>
                      </c:pt>
                      <c:pt idx="1192">
                        <c:v>280.50000000000006</c:v>
                      </c:pt>
                      <c:pt idx="1193">
                        <c:v>324.49999999999994</c:v>
                      </c:pt>
                      <c:pt idx="1194">
                        <c:v>374.00000000000006</c:v>
                      </c:pt>
                      <c:pt idx="1195">
                        <c:v>440</c:v>
                      </c:pt>
                      <c:pt idx="1196">
                        <c:v>528</c:v>
                      </c:pt>
                      <c:pt idx="1197">
                        <c:v>566.5</c:v>
                      </c:pt>
                      <c:pt idx="1198">
                        <c:v>577.5</c:v>
                      </c:pt>
                      <c:pt idx="1199">
                        <c:v>594</c:v>
                      </c:pt>
                      <c:pt idx="1200">
                        <c:v>621.5</c:v>
                      </c:pt>
                      <c:pt idx="1201">
                        <c:v>638</c:v>
                      </c:pt>
                      <c:pt idx="1202">
                        <c:v>643.5</c:v>
                      </c:pt>
                      <c:pt idx="1203">
                        <c:v>654.5</c:v>
                      </c:pt>
                      <c:pt idx="1204">
                        <c:v>660</c:v>
                      </c:pt>
                      <c:pt idx="1205">
                        <c:v>665.5</c:v>
                      </c:pt>
                      <c:pt idx="1206">
                        <c:v>671</c:v>
                      </c:pt>
                      <c:pt idx="1207">
                        <c:v>632.5</c:v>
                      </c:pt>
                      <c:pt idx="1208">
                        <c:v>561</c:v>
                      </c:pt>
                      <c:pt idx="1209">
                        <c:v>522.5</c:v>
                      </c:pt>
                      <c:pt idx="1210">
                        <c:v>495</c:v>
                      </c:pt>
                      <c:pt idx="1211">
                        <c:v>478.49999999999994</c:v>
                      </c:pt>
                      <c:pt idx="1212">
                        <c:v>478.49999999999994</c:v>
                      </c:pt>
                      <c:pt idx="1213">
                        <c:v>445.50000000000006</c:v>
                      </c:pt>
                      <c:pt idx="1214">
                        <c:v>440</c:v>
                      </c:pt>
                      <c:pt idx="1215">
                        <c:v>450.99999999999994</c:v>
                      </c:pt>
                      <c:pt idx="1216">
                        <c:v>461.99999999999994</c:v>
                      </c:pt>
                      <c:pt idx="1217">
                        <c:v>484.00000000000006</c:v>
                      </c:pt>
                      <c:pt idx="1218">
                        <c:v>505.99999999999994</c:v>
                      </c:pt>
                      <c:pt idx="1219">
                        <c:v>533.5</c:v>
                      </c:pt>
                      <c:pt idx="1220">
                        <c:v>577.5</c:v>
                      </c:pt>
                      <c:pt idx="1221">
                        <c:v>594</c:v>
                      </c:pt>
                      <c:pt idx="1222">
                        <c:v>616</c:v>
                      </c:pt>
                      <c:pt idx="1223">
                        <c:v>627</c:v>
                      </c:pt>
                      <c:pt idx="1224">
                        <c:v>654.5</c:v>
                      </c:pt>
                      <c:pt idx="1225">
                        <c:v>660</c:v>
                      </c:pt>
                      <c:pt idx="1226">
                        <c:v>660</c:v>
                      </c:pt>
                      <c:pt idx="1227">
                        <c:v>660</c:v>
                      </c:pt>
                      <c:pt idx="1228">
                        <c:v>671</c:v>
                      </c:pt>
                      <c:pt idx="1229">
                        <c:v>671</c:v>
                      </c:pt>
                      <c:pt idx="1230">
                        <c:v>682</c:v>
                      </c:pt>
                      <c:pt idx="1231">
                        <c:v>676.5</c:v>
                      </c:pt>
                      <c:pt idx="1232">
                        <c:v>627</c:v>
                      </c:pt>
                      <c:pt idx="1233">
                        <c:v>566.5</c:v>
                      </c:pt>
                      <c:pt idx="1234">
                        <c:v>533.5</c:v>
                      </c:pt>
                      <c:pt idx="1235">
                        <c:v>522.5</c:v>
                      </c:pt>
                      <c:pt idx="1236">
                        <c:v>461.99999999999994</c:v>
                      </c:pt>
                      <c:pt idx="1237">
                        <c:v>423.49999999999994</c:v>
                      </c:pt>
                      <c:pt idx="1238">
                        <c:v>429.00000000000006</c:v>
                      </c:pt>
                      <c:pt idx="1239">
                        <c:v>440</c:v>
                      </c:pt>
                      <c:pt idx="1240">
                        <c:v>450.99999999999994</c:v>
                      </c:pt>
                      <c:pt idx="1241">
                        <c:v>505.99999999999994</c:v>
                      </c:pt>
                      <c:pt idx="1242">
                        <c:v>544.5</c:v>
                      </c:pt>
                      <c:pt idx="1243">
                        <c:v>539</c:v>
                      </c:pt>
                      <c:pt idx="1244">
                        <c:v>566.5</c:v>
                      </c:pt>
                      <c:pt idx="1245">
                        <c:v>566.5</c:v>
                      </c:pt>
                      <c:pt idx="1246">
                        <c:v>577.5</c:v>
                      </c:pt>
                      <c:pt idx="1247">
                        <c:v>588.5</c:v>
                      </c:pt>
                      <c:pt idx="1248">
                        <c:v>588.5</c:v>
                      </c:pt>
                      <c:pt idx="1249">
                        <c:v>588.5</c:v>
                      </c:pt>
                      <c:pt idx="1250">
                        <c:v>599.5</c:v>
                      </c:pt>
                      <c:pt idx="1251">
                        <c:v>616</c:v>
                      </c:pt>
                      <c:pt idx="1252">
                        <c:v>627</c:v>
                      </c:pt>
                      <c:pt idx="1253">
                        <c:v>610.5</c:v>
                      </c:pt>
                      <c:pt idx="1254">
                        <c:v>605</c:v>
                      </c:pt>
                      <c:pt idx="1255">
                        <c:v>572</c:v>
                      </c:pt>
                      <c:pt idx="1256">
                        <c:v>511.50000000000006</c:v>
                      </c:pt>
                      <c:pt idx="1257">
                        <c:v>467.5</c:v>
                      </c:pt>
                      <c:pt idx="1258">
                        <c:v>434.49999999999994</c:v>
                      </c:pt>
                      <c:pt idx="1259">
                        <c:v>467.5</c:v>
                      </c:pt>
                      <c:pt idx="1260">
                        <c:v>467.5</c:v>
                      </c:pt>
                      <c:pt idx="1261">
                        <c:v>450.99999999999994</c:v>
                      </c:pt>
                      <c:pt idx="1262">
                        <c:v>429.00000000000006</c:v>
                      </c:pt>
                      <c:pt idx="1263">
                        <c:v>379.49999999999994</c:v>
                      </c:pt>
                      <c:pt idx="1264">
                        <c:v>440</c:v>
                      </c:pt>
                      <c:pt idx="1265">
                        <c:v>461.99999999999994</c:v>
                      </c:pt>
                      <c:pt idx="1266">
                        <c:v>461.99999999999994</c:v>
                      </c:pt>
                      <c:pt idx="1267">
                        <c:v>484.00000000000006</c:v>
                      </c:pt>
                      <c:pt idx="1268">
                        <c:v>500.5</c:v>
                      </c:pt>
                      <c:pt idx="1269">
                        <c:v>500.5</c:v>
                      </c:pt>
                      <c:pt idx="1270">
                        <c:v>505.99999999999994</c:v>
                      </c:pt>
                      <c:pt idx="1271">
                        <c:v>533.5</c:v>
                      </c:pt>
                      <c:pt idx="1272">
                        <c:v>544.5</c:v>
                      </c:pt>
                      <c:pt idx="1273">
                        <c:v>555.5</c:v>
                      </c:pt>
                      <c:pt idx="1274">
                        <c:v>555.5</c:v>
                      </c:pt>
                      <c:pt idx="1275">
                        <c:v>561</c:v>
                      </c:pt>
                      <c:pt idx="1276">
                        <c:v>561</c:v>
                      </c:pt>
                      <c:pt idx="1277">
                        <c:v>550</c:v>
                      </c:pt>
                      <c:pt idx="1278">
                        <c:v>533.5</c:v>
                      </c:pt>
                      <c:pt idx="1279">
                        <c:v>533.5</c:v>
                      </c:pt>
                      <c:pt idx="1280">
                        <c:v>522.5</c:v>
                      </c:pt>
                      <c:pt idx="1281">
                        <c:v>478.49999999999994</c:v>
                      </c:pt>
                      <c:pt idx="1282">
                        <c:v>423.49999999999994</c:v>
                      </c:pt>
                      <c:pt idx="1283">
                        <c:v>390.50000000000006</c:v>
                      </c:pt>
                      <c:pt idx="1284">
                        <c:v>412.5</c:v>
                      </c:pt>
                      <c:pt idx="1285">
                        <c:v>385</c:v>
                      </c:pt>
                      <c:pt idx="1286">
                        <c:v>357.5</c:v>
                      </c:pt>
                      <c:pt idx="1287">
                        <c:v>357.5</c:v>
                      </c:pt>
                      <c:pt idx="1288">
                        <c:v>379.49999999999994</c:v>
                      </c:pt>
                      <c:pt idx="1289">
                        <c:v>406.99999999999994</c:v>
                      </c:pt>
                      <c:pt idx="1290">
                        <c:v>445.50000000000006</c:v>
                      </c:pt>
                      <c:pt idx="1291">
                        <c:v>500.5</c:v>
                      </c:pt>
                      <c:pt idx="1292">
                        <c:v>544.5</c:v>
                      </c:pt>
                      <c:pt idx="1293">
                        <c:v>555.5</c:v>
                      </c:pt>
                      <c:pt idx="1294">
                        <c:v>555.5</c:v>
                      </c:pt>
                      <c:pt idx="1295">
                        <c:v>550</c:v>
                      </c:pt>
                      <c:pt idx="1296">
                        <c:v>539</c:v>
                      </c:pt>
                      <c:pt idx="1297">
                        <c:v>533.5</c:v>
                      </c:pt>
                      <c:pt idx="1298">
                        <c:v>522.5</c:v>
                      </c:pt>
                      <c:pt idx="1299">
                        <c:v>511.50000000000006</c:v>
                      </c:pt>
                      <c:pt idx="1300">
                        <c:v>505.99999999999994</c:v>
                      </c:pt>
                      <c:pt idx="1301">
                        <c:v>505.99999999999994</c:v>
                      </c:pt>
                      <c:pt idx="1302">
                        <c:v>511.50000000000006</c:v>
                      </c:pt>
                      <c:pt idx="1303">
                        <c:v>528</c:v>
                      </c:pt>
                      <c:pt idx="1304">
                        <c:v>528</c:v>
                      </c:pt>
                      <c:pt idx="1305">
                        <c:v>489.49999999999994</c:v>
                      </c:pt>
                      <c:pt idx="1306">
                        <c:v>467.5</c:v>
                      </c:pt>
                      <c:pt idx="1307">
                        <c:v>395.99999999999994</c:v>
                      </c:pt>
                      <c:pt idx="1308">
                        <c:v>363.00000000000006</c:v>
                      </c:pt>
                      <c:pt idx="1309">
                        <c:v>357.5</c:v>
                      </c:pt>
                      <c:pt idx="1310">
                        <c:v>357.5</c:v>
                      </c:pt>
                      <c:pt idx="1311">
                        <c:v>363.00000000000006</c:v>
                      </c:pt>
                      <c:pt idx="1312">
                        <c:v>368.49999999999994</c:v>
                      </c:pt>
                      <c:pt idx="1313">
                        <c:v>390.50000000000006</c:v>
                      </c:pt>
                      <c:pt idx="1314">
                        <c:v>418.00000000000006</c:v>
                      </c:pt>
                      <c:pt idx="1315">
                        <c:v>450.99999999999994</c:v>
                      </c:pt>
                      <c:pt idx="1316">
                        <c:v>517</c:v>
                      </c:pt>
                      <c:pt idx="1317">
                        <c:v>544.5</c:v>
                      </c:pt>
                      <c:pt idx="1318">
                        <c:v>539</c:v>
                      </c:pt>
                      <c:pt idx="1319">
                        <c:v>533.5</c:v>
                      </c:pt>
                      <c:pt idx="1320">
                        <c:v>539</c:v>
                      </c:pt>
                      <c:pt idx="1321">
                        <c:v>539</c:v>
                      </c:pt>
                      <c:pt idx="1322">
                        <c:v>583</c:v>
                      </c:pt>
                      <c:pt idx="1323">
                        <c:v>599.5</c:v>
                      </c:pt>
                      <c:pt idx="1324">
                        <c:v>583</c:v>
                      </c:pt>
                      <c:pt idx="1325">
                        <c:v>605</c:v>
                      </c:pt>
                      <c:pt idx="1326">
                        <c:v>621.5</c:v>
                      </c:pt>
                      <c:pt idx="1327">
                        <c:v>616</c:v>
                      </c:pt>
                      <c:pt idx="1328">
                        <c:v>594</c:v>
                      </c:pt>
                      <c:pt idx="1329">
                        <c:v>588.5</c:v>
                      </c:pt>
                      <c:pt idx="1330">
                        <c:v>561</c:v>
                      </c:pt>
                      <c:pt idx="1331">
                        <c:v>577.5</c:v>
                      </c:pt>
                      <c:pt idx="1332">
                        <c:v>423.49999999999994</c:v>
                      </c:pt>
                      <c:pt idx="1333">
                        <c:v>423.49999999999994</c:v>
                      </c:pt>
                      <c:pt idx="1334">
                        <c:v>379.49999999999994</c:v>
                      </c:pt>
                      <c:pt idx="1335">
                        <c:v>374.00000000000006</c:v>
                      </c:pt>
                      <c:pt idx="1336">
                        <c:v>374.00000000000006</c:v>
                      </c:pt>
                      <c:pt idx="1337">
                        <c:v>385</c:v>
                      </c:pt>
                      <c:pt idx="1338">
                        <c:v>406.99999999999994</c:v>
                      </c:pt>
                      <c:pt idx="1339">
                        <c:v>450.99999999999994</c:v>
                      </c:pt>
                      <c:pt idx="1340">
                        <c:v>489.49999999999994</c:v>
                      </c:pt>
                      <c:pt idx="1341">
                        <c:v>489.49999999999994</c:v>
                      </c:pt>
                      <c:pt idx="1342">
                        <c:v>489.49999999999994</c:v>
                      </c:pt>
                      <c:pt idx="1343">
                        <c:v>489.49999999999994</c:v>
                      </c:pt>
                      <c:pt idx="1344">
                        <c:v>489.49999999999994</c:v>
                      </c:pt>
                      <c:pt idx="1345">
                        <c:v>489.49999999999994</c:v>
                      </c:pt>
                      <c:pt idx="1346">
                        <c:v>489.49999999999994</c:v>
                      </c:pt>
                      <c:pt idx="1347">
                        <c:v>489.49999999999994</c:v>
                      </c:pt>
                      <c:pt idx="1348">
                        <c:v>489.49999999999994</c:v>
                      </c:pt>
                      <c:pt idx="1349">
                        <c:v>500.5</c:v>
                      </c:pt>
                      <c:pt idx="1350">
                        <c:v>511.50000000000006</c:v>
                      </c:pt>
                      <c:pt idx="1351">
                        <c:v>511.50000000000006</c:v>
                      </c:pt>
                      <c:pt idx="1352">
                        <c:v>445.50000000000006</c:v>
                      </c:pt>
                      <c:pt idx="1353">
                        <c:v>429.00000000000006</c:v>
                      </c:pt>
                      <c:pt idx="1354">
                        <c:v>395.99999999999994</c:v>
                      </c:pt>
                      <c:pt idx="1355">
                        <c:v>385</c:v>
                      </c:pt>
                      <c:pt idx="1356">
                        <c:v>495</c:v>
                      </c:pt>
                      <c:pt idx="1357">
                        <c:v>434.49999999999994</c:v>
                      </c:pt>
                      <c:pt idx="1358">
                        <c:v>445.50000000000006</c:v>
                      </c:pt>
                      <c:pt idx="1359">
                        <c:v>412.5</c:v>
                      </c:pt>
                      <c:pt idx="1360">
                        <c:v>434.49999999999994</c:v>
                      </c:pt>
                      <c:pt idx="1361">
                        <c:v>467.5</c:v>
                      </c:pt>
                      <c:pt idx="1362">
                        <c:v>495</c:v>
                      </c:pt>
                      <c:pt idx="1363">
                        <c:v>505.99999999999994</c:v>
                      </c:pt>
                      <c:pt idx="1364">
                        <c:v>505.99999999999994</c:v>
                      </c:pt>
                      <c:pt idx="1365">
                        <c:v>511.50000000000006</c:v>
                      </c:pt>
                      <c:pt idx="1366">
                        <c:v>522.5</c:v>
                      </c:pt>
                      <c:pt idx="1367">
                        <c:v>539</c:v>
                      </c:pt>
                      <c:pt idx="1368">
                        <c:v>550</c:v>
                      </c:pt>
                      <c:pt idx="1369">
                        <c:v>555.5</c:v>
                      </c:pt>
                      <c:pt idx="1370">
                        <c:v>566.5</c:v>
                      </c:pt>
                      <c:pt idx="1371">
                        <c:v>583</c:v>
                      </c:pt>
                      <c:pt idx="1372">
                        <c:v>599.5</c:v>
                      </c:pt>
                      <c:pt idx="1373">
                        <c:v>610.5</c:v>
                      </c:pt>
                      <c:pt idx="1374">
                        <c:v>621.5</c:v>
                      </c:pt>
                      <c:pt idx="1375">
                        <c:v>627</c:v>
                      </c:pt>
                      <c:pt idx="1376">
                        <c:v>605</c:v>
                      </c:pt>
                      <c:pt idx="1377">
                        <c:v>577.5</c:v>
                      </c:pt>
                      <c:pt idx="1378">
                        <c:v>533.5</c:v>
                      </c:pt>
                      <c:pt idx="1379">
                        <c:v>478.49999999999994</c:v>
                      </c:pt>
                      <c:pt idx="1380">
                        <c:v>390.50000000000006</c:v>
                      </c:pt>
                      <c:pt idx="1381">
                        <c:v>374.00000000000006</c:v>
                      </c:pt>
                      <c:pt idx="1382">
                        <c:v>351.99999999999994</c:v>
                      </c:pt>
                      <c:pt idx="1383">
                        <c:v>346.50000000000006</c:v>
                      </c:pt>
                      <c:pt idx="1384">
                        <c:v>351.99999999999994</c:v>
                      </c:pt>
                      <c:pt idx="1385">
                        <c:v>390.50000000000006</c:v>
                      </c:pt>
                      <c:pt idx="1386">
                        <c:v>434.49999999999994</c:v>
                      </c:pt>
                      <c:pt idx="1387">
                        <c:v>478.49999999999994</c:v>
                      </c:pt>
                      <c:pt idx="1388">
                        <c:v>544.5</c:v>
                      </c:pt>
                      <c:pt idx="1389">
                        <c:v>572</c:v>
                      </c:pt>
                      <c:pt idx="1390">
                        <c:v>583</c:v>
                      </c:pt>
                      <c:pt idx="1391">
                        <c:v>588.5</c:v>
                      </c:pt>
                      <c:pt idx="1392">
                        <c:v>577.5</c:v>
                      </c:pt>
                      <c:pt idx="1393">
                        <c:v>605</c:v>
                      </c:pt>
                      <c:pt idx="1394">
                        <c:v>616</c:v>
                      </c:pt>
                      <c:pt idx="1395">
                        <c:v>621.5</c:v>
                      </c:pt>
                      <c:pt idx="1396">
                        <c:v>632.5</c:v>
                      </c:pt>
                      <c:pt idx="1397">
                        <c:v>616</c:v>
                      </c:pt>
                      <c:pt idx="1398">
                        <c:v>610.5</c:v>
                      </c:pt>
                      <c:pt idx="1399">
                        <c:v>588.5</c:v>
                      </c:pt>
                      <c:pt idx="1400">
                        <c:v>577.5</c:v>
                      </c:pt>
                      <c:pt idx="1401">
                        <c:v>511.50000000000006</c:v>
                      </c:pt>
                      <c:pt idx="1402">
                        <c:v>489.49999999999994</c:v>
                      </c:pt>
                      <c:pt idx="1403">
                        <c:v>429.00000000000006</c:v>
                      </c:pt>
                      <c:pt idx="1404">
                        <c:v>395.99999999999994</c:v>
                      </c:pt>
                      <c:pt idx="1405">
                        <c:v>395.99999999999994</c:v>
                      </c:pt>
                      <c:pt idx="1406">
                        <c:v>423.49999999999994</c:v>
                      </c:pt>
                      <c:pt idx="1407">
                        <c:v>401.50000000000006</c:v>
                      </c:pt>
                      <c:pt idx="1408">
                        <c:v>401.50000000000006</c:v>
                      </c:pt>
                      <c:pt idx="1409">
                        <c:v>401.50000000000006</c:v>
                      </c:pt>
                      <c:pt idx="1410">
                        <c:v>429.00000000000006</c:v>
                      </c:pt>
                      <c:pt idx="1411">
                        <c:v>489.49999999999994</c:v>
                      </c:pt>
                      <c:pt idx="1412">
                        <c:v>544.5</c:v>
                      </c:pt>
                      <c:pt idx="1413">
                        <c:v>566.5</c:v>
                      </c:pt>
                      <c:pt idx="1414">
                        <c:v>572</c:v>
                      </c:pt>
                      <c:pt idx="1415">
                        <c:v>566.5</c:v>
                      </c:pt>
                      <c:pt idx="1416">
                        <c:v>572</c:v>
                      </c:pt>
                      <c:pt idx="1417">
                        <c:v>572</c:v>
                      </c:pt>
                      <c:pt idx="1418">
                        <c:v>599.5</c:v>
                      </c:pt>
                      <c:pt idx="1419">
                        <c:v>616</c:v>
                      </c:pt>
                      <c:pt idx="1420">
                        <c:v>605</c:v>
                      </c:pt>
                      <c:pt idx="1421">
                        <c:v>588.5</c:v>
                      </c:pt>
                      <c:pt idx="1422">
                        <c:v>588.5</c:v>
                      </c:pt>
                      <c:pt idx="1423">
                        <c:v>577.5</c:v>
                      </c:pt>
                      <c:pt idx="1424">
                        <c:v>577.5</c:v>
                      </c:pt>
                      <c:pt idx="1425">
                        <c:v>500.5</c:v>
                      </c:pt>
                      <c:pt idx="1426">
                        <c:v>423.49999999999994</c:v>
                      </c:pt>
                      <c:pt idx="1427">
                        <c:v>484.00000000000006</c:v>
                      </c:pt>
                      <c:pt idx="1428">
                        <c:v>495</c:v>
                      </c:pt>
                      <c:pt idx="1429">
                        <c:v>467.5</c:v>
                      </c:pt>
                      <c:pt idx="1430">
                        <c:v>434.49999999999994</c:v>
                      </c:pt>
                      <c:pt idx="1431">
                        <c:v>418.00000000000006</c:v>
                      </c:pt>
                      <c:pt idx="1432">
                        <c:v>440</c:v>
                      </c:pt>
                      <c:pt idx="1433">
                        <c:v>450.99999999999994</c:v>
                      </c:pt>
                      <c:pt idx="1434">
                        <c:v>473.00000000000006</c:v>
                      </c:pt>
                      <c:pt idx="1435">
                        <c:v>484.00000000000006</c:v>
                      </c:pt>
                      <c:pt idx="1436">
                        <c:v>522.5</c:v>
                      </c:pt>
                      <c:pt idx="1437">
                        <c:v>550</c:v>
                      </c:pt>
                      <c:pt idx="1438">
                        <c:v>555.5</c:v>
                      </c:pt>
                      <c:pt idx="1439">
                        <c:v>517</c:v>
                      </c:pt>
                      <c:pt idx="1440">
                        <c:v>517</c:v>
                      </c:pt>
                      <c:pt idx="1441">
                        <c:v>511.50000000000006</c:v>
                      </c:pt>
                      <c:pt idx="1442">
                        <c:v>517</c:v>
                      </c:pt>
                      <c:pt idx="1443">
                        <c:v>522.5</c:v>
                      </c:pt>
                      <c:pt idx="1444">
                        <c:v>539</c:v>
                      </c:pt>
                      <c:pt idx="1445">
                        <c:v>550</c:v>
                      </c:pt>
                      <c:pt idx="1446">
                        <c:v>561</c:v>
                      </c:pt>
                      <c:pt idx="1447">
                        <c:v>550</c:v>
                      </c:pt>
                      <c:pt idx="1448">
                        <c:v>505.99999999999994</c:v>
                      </c:pt>
                      <c:pt idx="1449">
                        <c:v>461.99999999999994</c:v>
                      </c:pt>
                      <c:pt idx="1450">
                        <c:v>456.50000000000006</c:v>
                      </c:pt>
                      <c:pt idx="1451">
                        <c:v>429.00000000000006</c:v>
                      </c:pt>
                      <c:pt idx="1452">
                        <c:v>379.49999999999994</c:v>
                      </c:pt>
                      <c:pt idx="1453">
                        <c:v>395.99999999999994</c:v>
                      </c:pt>
                      <c:pt idx="1454">
                        <c:v>395.99999999999994</c:v>
                      </c:pt>
                      <c:pt idx="1455">
                        <c:v>412.5</c:v>
                      </c:pt>
                      <c:pt idx="1456">
                        <c:v>429.00000000000006</c:v>
                      </c:pt>
                      <c:pt idx="1457">
                        <c:v>412.5</c:v>
                      </c:pt>
                      <c:pt idx="1458">
                        <c:v>423.49999999999994</c:v>
                      </c:pt>
                      <c:pt idx="1459">
                        <c:v>473.00000000000006</c:v>
                      </c:pt>
                      <c:pt idx="1460">
                        <c:v>505.99999999999994</c:v>
                      </c:pt>
                      <c:pt idx="1461">
                        <c:v>550</c:v>
                      </c:pt>
                      <c:pt idx="1462">
                        <c:v>572</c:v>
                      </c:pt>
                      <c:pt idx="1463">
                        <c:v>594</c:v>
                      </c:pt>
                      <c:pt idx="1464">
                        <c:v>599.5</c:v>
                      </c:pt>
                      <c:pt idx="1465">
                        <c:v>610.5</c:v>
                      </c:pt>
                      <c:pt idx="1466">
                        <c:v>616</c:v>
                      </c:pt>
                      <c:pt idx="1467">
                        <c:v>616</c:v>
                      </c:pt>
                      <c:pt idx="1468">
                        <c:v>610.5</c:v>
                      </c:pt>
                      <c:pt idx="1469">
                        <c:v>610.5</c:v>
                      </c:pt>
                      <c:pt idx="1470">
                        <c:v>605</c:v>
                      </c:pt>
                      <c:pt idx="1471">
                        <c:v>599.5</c:v>
                      </c:pt>
                      <c:pt idx="1472">
                        <c:v>599.5</c:v>
                      </c:pt>
                      <c:pt idx="1473">
                        <c:v>572</c:v>
                      </c:pt>
                      <c:pt idx="1474">
                        <c:v>505.99999999999994</c:v>
                      </c:pt>
                      <c:pt idx="1475">
                        <c:v>434.49999999999994</c:v>
                      </c:pt>
                      <c:pt idx="1476">
                        <c:v>330</c:v>
                      </c:pt>
                      <c:pt idx="1477">
                        <c:v>280.50000000000006</c:v>
                      </c:pt>
                      <c:pt idx="1478">
                        <c:v>253.00000000000009</c:v>
                      </c:pt>
                      <c:pt idx="1479">
                        <c:v>225.50000000000009</c:v>
                      </c:pt>
                      <c:pt idx="1480">
                        <c:v>241.99999999999991</c:v>
                      </c:pt>
                      <c:pt idx="1481">
                        <c:v>291.50000000000006</c:v>
                      </c:pt>
                      <c:pt idx="1482">
                        <c:v>363.00000000000006</c:v>
                      </c:pt>
                      <c:pt idx="1483">
                        <c:v>395.99999999999994</c:v>
                      </c:pt>
                      <c:pt idx="1484">
                        <c:v>429.00000000000006</c:v>
                      </c:pt>
                      <c:pt idx="1485">
                        <c:v>445.50000000000006</c:v>
                      </c:pt>
                      <c:pt idx="1486">
                        <c:v>456.50000000000006</c:v>
                      </c:pt>
                      <c:pt idx="1487">
                        <c:v>467.5</c:v>
                      </c:pt>
                      <c:pt idx="1488">
                        <c:v>467.5</c:v>
                      </c:pt>
                      <c:pt idx="1489">
                        <c:v>467.5</c:v>
                      </c:pt>
                      <c:pt idx="1490">
                        <c:v>489.49999999999994</c:v>
                      </c:pt>
                      <c:pt idx="1491">
                        <c:v>495</c:v>
                      </c:pt>
                      <c:pt idx="1492">
                        <c:v>500.5</c:v>
                      </c:pt>
                      <c:pt idx="1493">
                        <c:v>495</c:v>
                      </c:pt>
                      <c:pt idx="1494">
                        <c:v>484.00000000000006</c:v>
                      </c:pt>
                      <c:pt idx="1495">
                        <c:v>511.50000000000006</c:v>
                      </c:pt>
                      <c:pt idx="1496">
                        <c:v>522.5</c:v>
                      </c:pt>
                      <c:pt idx="1497">
                        <c:v>500.5</c:v>
                      </c:pt>
                      <c:pt idx="1498">
                        <c:v>450.99999999999994</c:v>
                      </c:pt>
                      <c:pt idx="1499">
                        <c:v>412.5</c:v>
                      </c:pt>
                      <c:pt idx="1500">
                        <c:v>275</c:v>
                      </c:pt>
                      <c:pt idx="1501">
                        <c:v>258.49999999999994</c:v>
                      </c:pt>
                      <c:pt idx="1502">
                        <c:v>241.99999999999991</c:v>
                      </c:pt>
                      <c:pt idx="1503">
                        <c:v>225.50000000000009</c:v>
                      </c:pt>
                      <c:pt idx="1504">
                        <c:v>236.50000000000003</c:v>
                      </c:pt>
                      <c:pt idx="1505">
                        <c:v>258.49999999999994</c:v>
                      </c:pt>
                      <c:pt idx="1506">
                        <c:v>291.50000000000006</c:v>
                      </c:pt>
                      <c:pt idx="1507">
                        <c:v>351.99999999999994</c:v>
                      </c:pt>
                      <c:pt idx="1508">
                        <c:v>445.50000000000006</c:v>
                      </c:pt>
                      <c:pt idx="1509">
                        <c:v>461.99999999999994</c:v>
                      </c:pt>
                      <c:pt idx="1510">
                        <c:v>461.99999999999994</c:v>
                      </c:pt>
                      <c:pt idx="1511">
                        <c:v>461.99999999999994</c:v>
                      </c:pt>
                      <c:pt idx="1512">
                        <c:v>461.99999999999994</c:v>
                      </c:pt>
                      <c:pt idx="1513">
                        <c:v>467.5</c:v>
                      </c:pt>
                      <c:pt idx="1514">
                        <c:v>467.5</c:v>
                      </c:pt>
                      <c:pt idx="1515">
                        <c:v>478.49999999999994</c:v>
                      </c:pt>
                      <c:pt idx="1516">
                        <c:v>489.49999999999994</c:v>
                      </c:pt>
                      <c:pt idx="1517">
                        <c:v>495</c:v>
                      </c:pt>
                      <c:pt idx="1518">
                        <c:v>489.49999999999994</c:v>
                      </c:pt>
                      <c:pt idx="1519">
                        <c:v>478.49999999999994</c:v>
                      </c:pt>
                      <c:pt idx="1520">
                        <c:v>440</c:v>
                      </c:pt>
                      <c:pt idx="1521">
                        <c:v>379.49999999999994</c:v>
                      </c:pt>
                      <c:pt idx="1522">
                        <c:v>335.50000000000006</c:v>
                      </c:pt>
                      <c:pt idx="1523">
                        <c:v>335.50000000000006</c:v>
                      </c:pt>
                      <c:pt idx="1524">
                        <c:v>357.5</c:v>
                      </c:pt>
                      <c:pt idx="1525">
                        <c:v>357.5</c:v>
                      </c:pt>
                      <c:pt idx="1526">
                        <c:v>368.49999999999994</c:v>
                      </c:pt>
                      <c:pt idx="1527">
                        <c:v>374.00000000000006</c:v>
                      </c:pt>
                      <c:pt idx="1528">
                        <c:v>346.50000000000006</c:v>
                      </c:pt>
                      <c:pt idx="1529">
                        <c:v>330</c:v>
                      </c:pt>
                      <c:pt idx="1530">
                        <c:v>385</c:v>
                      </c:pt>
                      <c:pt idx="1531">
                        <c:v>395.99999999999994</c:v>
                      </c:pt>
                      <c:pt idx="1532">
                        <c:v>445.50000000000006</c:v>
                      </c:pt>
                      <c:pt idx="1533">
                        <c:v>434.49999999999994</c:v>
                      </c:pt>
                      <c:pt idx="1534">
                        <c:v>434.49999999999994</c:v>
                      </c:pt>
                      <c:pt idx="1535">
                        <c:v>429.00000000000006</c:v>
                      </c:pt>
                      <c:pt idx="1536">
                        <c:v>423.49999999999994</c:v>
                      </c:pt>
                      <c:pt idx="1537">
                        <c:v>434.49999999999994</c:v>
                      </c:pt>
                      <c:pt idx="1538">
                        <c:v>434.49999999999994</c:v>
                      </c:pt>
                      <c:pt idx="1539">
                        <c:v>440</c:v>
                      </c:pt>
                      <c:pt idx="1540">
                        <c:v>456.50000000000006</c:v>
                      </c:pt>
                      <c:pt idx="1541">
                        <c:v>467.5</c:v>
                      </c:pt>
                      <c:pt idx="1542">
                        <c:v>473.00000000000006</c:v>
                      </c:pt>
                      <c:pt idx="1543">
                        <c:v>461.99999999999994</c:v>
                      </c:pt>
                      <c:pt idx="1544">
                        <c:v>450.99999999999994</c:v>
                      </c:pt>
                      <c:pt idx="1545">
                        <c:v>440</c:v>
                      </c:pt>
                      <c:pt idx="1546">
                        <c:v>390.50000000000006</c:v>
                      </c:pt>
                      <c:pt idx="1547">
                        <c:v>324.49999999999994</c:v>
                      </c:pt>
                      <c:pt idx="1548">
                        <c:v>285.99999999999994</c:v>
                      </c:pt>
                      <c:pt idx="1549">
                        <c:v>291.50000000000006</c:v>
                      </c:pt>
                      <c:pt idx="1550">
                        <c:v>285.99999999999994</c:v>
                      </c:pt>
                      <c:pt idx="1551">
                        <c:v>285.99999999999994</c:v>
                      </c:pt>
                      <c:pt idx="1552">
                        <c:v>308.00000000000006</c:v>
                      </c:pt>
                      <c:pt idx="1553">
                        <c:v>346.50000000000006</c:v>
                      </c:pt>
                      <c:pt idx="1554">
                        <c:v>385</c:v>
                      </c:pt>
                      <c:pt idx="1555">
                        <c:v>429.00000000000006</c:v>
                      </c:pt>
                      <c:pt idx="1556">
                        <c:v>505.99999999999994</c:v>
                      </c:pt>
                      <c:pt idx="1557">
                        <c:v>544.5</c:v>
                      </c:pt>
                      <c:pt idx="1558">
                        <c:v>555.5</c:v>
                      </c:pt>
                      <c:pt idx="1559">
                        <c:v>566.5</c:v>
                      </c:pt>
                      <c:pt idx="1560">
                        <c:v>594</c:v>
                      </c:pt>
                      <c:pt idx="1561">
                        <c:v>583</c:v>
                      </c:pt>
                      <c:pt idx="1562">
                        <c:v>561</c:v>
                      </c:pt>
                      <c:pt idx="1563">
                        <c:v>572</c:v>
                      </c:pt>
                      <c:pt idx="1564">
                        <c:v>583</c:v>
                      </c:pt>
                      <c:pt idx="1565">
                        <c:v>616</c:v>
                      </c:pt>
                      <c:pt idx="1566">
                        <c:v>632.5</c:v>
                      </c:pt>
                      <c:pt idx="1567">
                        <c:v>643.5</c:v>
                      </c:pt>
                      <c:pt idx="1568">
                        <c:v>610.5</c:v>
                      </c:pt>
                      <c:pt idx="1569">
                        <c:v>511.50000000000006</c:v>
                      </c:pt>
                      <c:pt idx="1570">
                        <c:v>583</c:v>
                      </c:pt>
                      <c:pt idx="1571">
                        <c:v>627</c:v>
                      </c:pt>
                      <c:pt idx="1572">
                        <c:v>445.50000000000006</c:v>
                      </c:pt>
                      <c:pt idx="1573">
                        <c:v>461.99999999999994</c:v>
                      </c:pt>
                      <c:pt idx="1574">
                        <c:v>484.00000000000006</c:v>
                      </c:pt>
                      <c:pt idx="1575">
                        <c:v>445.50000000000006</c:v>
                      </c:pt>
                      <c:pt idx="1576">
                        <c:v>467.5</c:v>
                      </c:pt>
                      <c:pt idx="1577">
                        <c:v>456.50000000000006</c:v>
                      </c:pt>
                      <c:pt idx="1578">
                        <c:v>489.49999999999994</c:v>
                      </c:pt>
                      <c:pt idx="1579">
                        <c:v>500.5</c:v>
                      </c:pt>
                      <c:pt idx="1580">
                        <c:v>550</c:v>
                      </c:pt>
                      <c:pt idx="1581">
                        <c:v>572</c:v>
                      </c:pt>
                      <c:pt idx="1582">
                        <c:v>594</c:v>
                      </c:pt>
                      <c:pt idx="1583">
                        <c:v>616</c:v>
                      </c:pt>
                      <c:pt idx="1584">
                        <c:v>616</c:v>
                      </c:pt>
                      <c:pt idx="1585">
                        <c:v>627</c:v>
                      </c:pt>
                      <c:pt idx="1586">
                        <c:v>638</c:v>
                      </c:pt>
                      <c:pt idx="1587">
                        <c:v>654.5</c:v>
                      </c:pt>
                      <c:pt idx="1588">
                        <c:v>654.5</c:v>
                      </c:pt>
                      <c:pt idx="1589">
                        <c:v>665.5</c:v>
                      </c:pt>
                      <c:pt idx="1590">
                        <c:v>665.5</c:v>
                      </c:pt>
                      <c:pt idx="1591">
                        <c:v>687.5</c:v>
                      </c:pt>
                      <c:pt idx="1592">
                        <c:v>605</c:v>
                      </c:pt>
                      <c:pt idx="1593">
                        <c:v>698.5</c:v>
                      </c:pt>
                      <c:pt idx="1594">
                        <c:v>649</c:v>
                      </c:pt>
                      <c:pt idx="1595">
                        <c:v>566.5</c:v>
                      </c:pt>
                      <c:pt idx="1596">
                        <c:v>533.5</c:v>
                      </c:pt>
                      <c:pt idx="1597">
                        <c:v>511.50000000000006</c:v>
                      </c:pt>
                      <c:pt idx="1598">
                        <c:v>489.49999999999994</c:v>
                      </c:pt>
                      <c:pt idx="1599">
                        <c:v>484.00000000000006</c:v>
                      </c:pt>
                      <c:pt idx="1600">
                        <c:v>445.50000000000006</c:v>
                      </c:pt>
                      <c:pt idx="1601">
                        <c:v>440</c:v>
                      </c:pt>
                      <c:pt idx="1602">
                        <c:v>473.00000000000006</c:v>
                      </c:pt>
                      <c:pt idx="1603">
                        <c:v>511.50000000000006</c:v>
                      </c:pt>
                      <c:pt idx="1604">
                        <c:v>572</c:v>
                      </c:pt>
                      <c:pt idx="1605">
                        <c:v>610.5</c:v>
                      </c:pt>
                      <c:pt idx="1606">
                        <c:v>627</c:v>
                      </c:pt>
                      <c:pt idx="1607">
                        <c:v>621.5</c:v>
                      </c:pt>
                      <c:pt idx="1608">
                        <c:v>616</c:v>
                      </c:pt>
                      <c:pt idx="1609">
                        <c:v>627</c:v>
                      </c:pt>
                      <c:pt idx="1610">
                        <c:v>638</c:v>
                      </c:pt>
                      <c:pt idx="1611">
                        <c:v>649</c:v>
                      </c:pt>
                      <c:pt idx="1612">
                        <c:v>654.5</c:v>
                      </c:pt>
                      <c:pt idx="1613">
                        <c:v>638</c:v>
                      </c:pt>
                      <c:pt idx="1614">
                        <c:v>632.5</c:v>
                      </c:pt>
                      <c:pt idx="1615">
                        <c:v>583</c:v>
                      </c:pt>
                      <c:pt idx="1616">
                        <c:v>505.99999999999994</c:v>
                      </c:pt>
                      <c:pt idx="1617">
                        <c:v>456.50000000000006</c:v>
                      </c:pt>
                      <c:pt idx="1618">
                        <c:v>429.00000000000006</c:v>
                      </c:pt>
                      <c:pt idx="1619">
                        <c:v>390.50000000000006</c:v>
                      </c:pt>
                      <c:pt idx="1620">
                        <c:v>418.00000000000006</c:v>
                      </c:pt>
                      <c:pt idx="1621">
                        <c:v>429.00000000000006</c:v>
                      </c:pt>
                      <c:pt idx="1622">
                        <c:v>412.5</c:v>
                      </c:pt>
                      <c:pt idx="1623">
                        <c:v>423.49999999999994</c:v>
                      </c:pt>
                      <c:pt idx="1624">
                        <c:v>418.00000000000006</c:v>
                      </c:pt>
                      <c:pt idx="1625">
                        <c:v>429.00000000000006</c:v>
                      </c:pt>
                      <c:pt idx="1626">
                        <c:v>467.5</c:v>
                      </c:pt>
                      <c:pt idx="1627">
                        <c:v>473.00000000000006</c:v>
                      </c:pt>
                      <c:pt idx="1628">
                        <c:v>511.50000000000006</c:v>
                      </c:pt>
                      <c:pt idx="1629">
                        <c:v>528</c:v>
                      </c:pt>
                      <c:pt idx="1630">
                        <c:v>572</c:v>
                      </c:pt>
                      <c:pt idx="1631">
                        <c:v>588.5</c:v>
                      </c:pt>
                      <c:pt idx="1632">
                        <c:v>588.5</c:v>
                      </c:pt>
                      <c:pt idx="1633">
                        <c:v>566.5</c:v>
                      </c:pt>
                      <c:pt idx="1634">
                        <c:v>561</c:v>
                      </c:pt>
                      <c:pt idx="1635">
                        <c:v>544.5</c:v>
                      </c:pt>
                      <c:pt idx="1636">
                        <c:v>550</c:v>
                      </c:pt>
                      <c:pt idx="1637">
                        <c:v>572</c:v>
                      </c:pt>
                      <c:pt idx="1638">
                        <c:v>577.5</c:v>
                      </c:pt>
                      <c:pt idx="1639">
                        <c:v>555.5</c:v>
                      </c:pt>
                      <c:pt idx="1640">
                        <c:v>544.5</c:v>
                      </c:pt>
                      <c:pt idx="1641">
                        <c:v>505.99999999999994</c:v>
                      </c:pt>
                      <c:pt idx="1642">
                        <c:v>440</c:v>
                      </c:pt>
                      <c:pt idx="1643">
                        <c:v>412.5</c:v>
                      </c:pt>
                      <c:pt idx="1644">
                        <c:v>461.99999999999994</c:v>
                      </c:pt>
                      <c:pt idx="1645">
                        <c:v>385</c:v>
                      </c:pt>
                      <c:pt idx="1646">
                        <c:v>374.00000000000006</c:v>
                      </c:pt>
                      <c:pt idx="1647">
                        <c:v>379.49999999999994</c:v>
                      </c:pt>
                      <c:pt idx="1648">
                        <c:v>368.49999999999994</c:v>
                      </c:pt>
                      <c:pt idx="1649">
                        <c:v>406.99999999999994</c:v>
                      </c:pt>
                      <c:pt idx="1650">
                        <c:v>412.5</c:v>
                      </c:pt>
                      <c:pt idx="1651">
                        <c:v>445.50000000000006</c:v>
                      </c:pt>
                      <c:pt idx="1652">
                        <c:v>511.50000000000006</c:v>
                      </c:pt>
                      <c:pt idx="1653">
                        <c:v>539</c:v>
                      </c:pt>
                      <c:pt idx="1654">
                        <c:v>533.5</c:v>
                      </c:pt>
                      <c:pt idx="1655">
                        <c:v>550</c:v>
                      </c:pt>
                      <c:pt idx="1656">
                        <c:v>583</c:v>
                      </c:pt>
                      <c:pt idx="1657">
                        <c:v>588.5</c:v>
                      </c:pt>
                      <c:pt idx="1658">
                        <c:v>599.5</c:v>
                      </c:pt>
                      <c:pt idx="1659">
                        <c:v>594</c:v>
                      </c:pt>
                      <c:pt idx="1660">
                        <c:v>577.5</c:v>
                      </c:pt>
                      <c:pt idx="1661">
                        <c:v>561</c:v>
                      </c:pt>
                      <c:pt idx="1662">
                        <c:v>577.5</c:v>
                      </c:pt>
                      <c:pt idx="1663">
                        <c:v>561</c:v>
                      </c:pt>
                      <c:pt idx="1664">
                        <c:v>533.5</c:v>
                      </c:pt>
                      <c:pt idx="1665">
                        <c:v>539</c:v>
                      </c:pt>
                      <c:pt idx="1666">
                        <c:v>544.5</c:v>
                      </c:pt>
                      <c:pt idx="1667">
                        <c:v>544.5</c:v>
                      </c:pt>
                      <c:pt idx="1668">
                        <c:v>418.00000000000006</c:v>
                      </c:pt>
                      <c:pt idx="1669">
                        <c:v>434.49999999999994</c:v>
                      </c:pt>
                      <c:pt idx="1670">
                        <c:v>473.00000000000006</c:v>
                      </c:pt>
                      <c:pt idx="1671">
                        <c:v>473.00000000000006</c:v>
                      </c:pt>
                      <c:pt idx="1672">
                        <c:v>450.99999999999994</c:v>
                      </c:pt>
                      <c:pt idx="1673">
                        <c:v>456.50000000000006</c:v>
                      </c:pt>
                      <c:pt idx="1674">
                        <c:v>489.49999999999994</c:v>
                      </c:pt>
                      <c:pt idx="1675">
                        <c:v>511.50000000000006</c:v>
                      </c:pt>
                      <c:pt idx="1676">
                        <c:v>505.99999999999994</c:v>
                      </c:pt>
                      <c:pt idx="1677">
                        <c:v>495</c:v>
                      </c:pt>
                      <c:pt idx="1678">
                        <c:v>478.49999999999994</c:v>
                      </c:pt>
                      <c:pt idx="1679">
                        <c:v>473.00000000000006</c:v>
                      </c:pt>
                      <c:pt idx="1680">
                        <c:v>473.00000000000006</c:v>
                      </c:pt>
                      <c:pt idx="1681">
                        <c:v>473.00000000000006</c:v>
                      </c:pt>
                      <c:pt idx="1682">
                        <c:v>461.99999999999994</c:v>
                      </c:pt>
                      <c:pt idx="1683">
                        <c:v>484.00000000000006</c:v>
                      </c:pt>
                      <c:pt idx="1684">
                        <c:v>505.99999999999994</c:v>
                      </c:pt>
                      <c:pt idx="1685">
                        <c:v>511.50000000000006</c:v>
                      </c:pt>
                      <c:pt idx="1686">
                        <c:v>511.50000000000006</c:v>
                      </c:pt>
                      <c:pt idx="1687">
                        <c:v>484.00000000000006</c:v>
                      </c:pt>
                      <c:pt idx="1688">
                        <c:v>412.5</c:v>
                      </c:pt>
                      <c:pt idx="1689">
                        <c:v>363.00000000000006</c:v>
                      </c:pt>
                      <c:pt idx="1690">
                        <c:v>346.50000000000006</c:v>
                      </c:pt>
                      <c:pt idx="1691">
                        <c:v>351.99999999999994</c:v>
                      </c:pt>
                      <c:pt idx="1692">
                        <c:v>363.00000000000006</c:v>
                      </c:pt>
                      <c:pt idx="1693">
                        <c:v>346.50000000000006</c:v>
                      </c:pt>
                      <c:pt idx="1694">
                        <c:v>379.49999999999994</c:v>
                      </c:pt>
                      <c:pt idx="1695">
                        <c:v>385</c:v>
                      </c:pt>
                      <c:pt idx="1696">
                        <c:v>385</c:v>
                      </c:pt>
                      <c:pt idx="1697">
                        <c:v>368.49999999999994</c:v>
                      </c:pt>
                      <c:pt idx="1698">
                        <c:v>390.50000000000006</c:v>
                      </c:pt>
                      <c:pt idx="1699">
                        <c:v>423.49999999999994</c:v>
                      </c:pt>
                      <c:pt idx="1700">
                        <c:v>461.99999999999994</c:v>
                      </c:pt>
                      <c:pt idx="1701">
                        <c:v>484.00000000000006</c:v>
                      </c:pt>
                      <c:pt idx="1702">
                        <c:v>500.5</c:v>
                      </c:pt>
                      <c:pt idx="1703">
                        <c:v>505.99999999999994</c:v>
                      </c:pt>
                      <c:pt idx="1704">
                        <c:v>517</c:v>
                      </c:pt>
                      <c:pt idx="1705">
                        <c:v>528</c:v>
                      </c:pt>
                      <c:pt idx="1706">
                        <c:v>539</c:v>
                      </c:pt>
                      <c:pt idx="1707">
                        <c:v>550</c:v>
                      </c:pt>
                      <c:pt idx="1708">
                        <c:v>555.5</c:v>
                      </c:pt>
                      <c:pt idx="1709">
                        <c:v>555.5</c:v>
                      </c:pt>
                      <c:pt idx="1710">
                        <c:v>555.5</c:v>
                      </c:pt>
                      <c:pt idx="1711">
                        <c:v>555.5</c:v>
                      </c:pt>
                      <c:pt idx="1712">
                        <c:v>484.00000000000006</c:v>
                      </c:pt>
                      <c:pt idx="1713">
                        <c:v>478.49999999999994</c:v>
                      </c:pt>
                      <c:pt idx="1714">
                        <c:v>467.5</c:v>
                      </c:pt>
                      <c:pt idx="1715">
                        <c:v>511.50000000000006</c:v>
                      </c:pt>
                      <c:pt idx="1716">
                        <c:v>401.50000000000006</c:v>
                      </c:pt>
                      <c:pt idx="1717">
                        <c:v>423.49999999999994</c:v>
                      </c:pt>
                      <c:pt idx="1718">
                        <c:v>445.50000000000006</c:v>
                      </c:pt>
                      <c:pt idx="1719">
                        <c:v>401.50000000000006</c:v>
                      </c:pt>
                      <c:pt idx="1720">
                        <c:v>379.49999999999994</c:v>
                      </c:pt>
                      <c:pt idx="1721">
                        <c:v>390.50000000000006</c:v>
                      </c:pt>
                      <c:pt idx="1722">
                        <c:v>423.49999999999994</c:v>
                      </c:pt>
                      <c:pt idx="1723">
                        <c:v>473.00000000000006</c:v>
                      </c:pt>
                      <c:pt idx="1724">
                        <c:v>505.99999999999994</c:v>
                      </c:pt>
                      <c:pt idx="1725">
                        <c:v>528</c:v>
                      </c:pt>
                      <c:pt idx="1726">
                        <c:v>550</c:v>
                      </c:pt>
                      <c:pt idx="1727">
                        <c:v>561</c:v>
                      </c:pt>
                      <c:pt idx="1728">
                        <c:v>572</c:v>
                      </c:pt>
                      <c:pt idx="1729">
                        <c:v>583</c:v>
                      </c:pt>
                      <c:pt idx="1730">
                        <c:v>588.5</c:v>
                      </c:pt>
                      <c:pt idx="1731">
                        <c:v>605</c:v>
                      </c:pt>
                      <c:pt idx="1732">
                        <c:v>621.5</c:v>
                      </c:pt>
                      <c:pt idx="1733">
                        <c:v>627</c:v>
                      </c:pt>
                      <c:pt idx="1734">
                        <c:v>638</c:v>
                      </c:pt>
                      <c:pt idx="1735">
                        <c:v>638</c:v>
                      </c:pt>
                      <c:pt idx="1736">
                        <c:v>610.5</c:v>
                      </c:pt>
                      <c:pt idx="1737">
                        <c:v>566.5</c:v>
                      </c:pt>
                      <c:pt idx="1738">
                        <c:v>522.5</c:v>
                      </c:pt>
                      <c:pt idx="1739">
                        <c:v>495</c:v>
                      </c:pt>
                      <c:pt idx="1740">
                        <c:v>313.49999999999994</c:v>
                      </c:pt>
                      <c:pt idx="1741">
                        <c:v>291.50000000000006</c:v>
                      </c:pt>
                      <c:pt idx="1742">
                        <c:v>275</c:v>
                      </c:pt>
                      <c:pt idx="1743">
                        <c:v>296.99999999999994</c:v>
                      </c:pt>
                      <c:pt idx="1744">
                        <c:v>319.00000000000006</c:v>
                      </c:pt>
                      <c:pt idx="1745">
                        <c:v>346.50000000000006</c:v>
                      </c:pt>
                      <c:pt idx="1746">
                        <c:v>390.50000000000006</c:v>
                      </c:pt>
                      <c:pt idx="1747">
                        <c:v>434.49999999999994</c:v>
                      </c:pt>
                      <c:pt idx="1748">
                        <c:v>489.49999999999994</c:v>
                      </c:pt>
                      <c:pt idx="1749">
                        <c:v>511.50000000000006</c:v>
                      </c:pt>
                      <c:pt idx="1750">
                        <c:v>517</c:v>
                      </c:pt>
                      <c:pt idx="1751">
                        <c:v>522.5</c:v>
                      </c:pt>
                      <c:pt idx="1752">
                        <c:v>533.5</c:v>
                      </c:pt>
                      <c:pt idx="1753">
                        <c:v>550</c:v>
                      </c:pt>
                      <c:pt idx="1754">
                        <c:v>561</c:v>
                      </c:pt>
                      <c:pt idx="1755">
                        <c:v>561</c:v>
                      </c:pt>
                      <c:pt idx="1756">
                        <c:v>561</c:v>
                      </c:pt>
                      <c:pt idx="1757">
                        <c:v>566.5</c:v>
                      </c:pt>
                      <c:pt idx="1758">
                        <c:v>550</c:v>
                      </c:pt>
                      <c:pt idx="1759">
                        <c:v>544.5</c:v>
                      </c:pt>
                      <c:pt idx="1760">
                        <c:v>528</c:v>
                      </c:pt>
                      <c:pt idx="1761">
                        <c:v>533.5</c:v>
                      </c:pt>
                      <c:pt idx="1762">
                        <c:v>484.00000000000006</c:v>
                      </c:pt>
                      <c:pt idx="1763">
                        <c:v>401.50000000000006</c:v>
                      </c:pt>
                      <c:pt idx="1764">
                        <c:v>379.49999999999994</c:v>
                      </c:pt>
                      <c:pt idx="1765">
                        <c:v>357.5</c:v>
                      </c:pt>
                      <c:pt idx="1766">
                        <c:v>368.49999999999994</c:v>
                      </c:pt>
                      <c:pt idx="1767">
                        <c:v>335.50000000000006</c:v>
                      </c:pt>
                      <c:pt idx="1768">
                        <c:v>330</c:v>
                      </c:pt>
                      <c:pt idx="1769">
                        <c:v>351.99999999999994</c:v>
                      </c:pt>
                      <c:pt idx="1770">
                        <c:v>390.50000000000006</c:v>
                      </c:pt>
                      <c:pt idx="1771">
                        <c:v>429.00000000000006</c:v>
                      </c:pt>
                      <c:pt idx="1772">
                        <c:v>505.99999999999994</c:v>
                      </c:pt>
                      <c:pt idx="1773">
                        <c:v>539</c:v>
                      </c:pt>
                      <c:pt idx="1774">
                        <c:v>539</c:v>
                      </c:pt>
                      <c:pt idx="1775">
                        <c:v>539</c:v>
                      </c:pt>
                      <c:pt idx="1776">
                        <c:v>550</c:v>
                      </c:pt>
                      <c:pt idx="1777">
                        <c:v>544.5</c:v>
                      </c:pt>
                      <c:pt idx="1778">
                        <c:v>539</c:v>
                      </c:pt>
                      <c:pt idx="1779">
                        <c:v>544.5</c:v>
                      </c:pt>
                      <c:pt idx="1780">
                        <c:v>539</c:v>
                      </c:pt>
                      <c:pt idx="1781">
                        <c:v>528</c:v>
                      </c:pt>
                      <c:pt idx="1782">
                        <c:v>528</c:v>
                      </c:pt>
                      <c:pt idx="1783">
                        <c:v>517</c:v>
                      </c:pt>
                      <c:pt idx="1784">
                        <c:v>511.50000000000006</c:v>
                      </c:pt>
                      <c:pt idx="1785">
                        <c:v>489.49999999999994</c:v>
                      </c:pt>
                      <c:pt idx="1786">
                        <c:v>423.49999999999994</c:v>
                      </c:pt>
                      <c:pt idx="1787">
                        <c:v>363.00000000000006</c:v>
                      </c:pt>
                      <c:pt idx="1788">
                        <c:v>357.5</c:v>
                      </c:pt>
                      <c:pt idx="1789">
                        <c:v>324.49999999999994</c:v>
                      </c:pt>
                      <c:pt idx="1790">
                        <c:v>258.49999999999994</c:v>
                      </c:pt>
                      <c:pt idx="1791">
                        <c:v>253.00000000000009</c:v>
                      </c:pt>
                      <c:pt idx="1792">
                        <c:v>285.99999999999994</c:v>
                      </c:pt>
                      <c:pt idx="1793">
                        <c:v>280.50000000000006</c:v>
                      </c:pt>
                      <c:pt idx="1794">
                        <c:v>302.5</c:v>
                      </c:pt>
                      <c:pt idx="1795">
                        <c:v>357.5</c:v>
                      </c:pt>
                      <c:pt idx="1796">
                        <c:v>418.00000000000006</c:v>
                      </c:pt>
                      <c:pt idx="1797">
                        <c:v>445.50000000000006</c:v>
                      </c:pt>
                      <c:pt idx="1798">
                        <c:v>445.50000000000006</c:v>
                      </c:pt>
                      <c:pt idx="1799">
                        <c:v>440</c:v>
                      </c:pt>
                      <c:pt idx="1800">
                        <c:v>456.50000000000006</c:v>
                      </c:pt>
                      <c:pt idx="1801">
                        <c:v>473.00000000000006</c:v>
                      </c:pt>
                      <c:pt idx="1802">
                        <c:v>484.00000000000006</c:v>
                      </c:pt>
                      <c:pt idx="1803">
                        <c:v>495</c:v>
                      </c:pt>
                      <c:pt idx="1804">
                        <c:v>505.99999999999994</c:v>
                      </c:pt>
                      <c:pt idx="1805">
                        <c:v>522.5</c:v>
                      </c:pt>
                      <c:pt idx="1806">
                        <c:v>539</c:v>
                      </c:pt>
                      <c:pt idx="1807">
                        <c:v>550</c:v>
                      </c:pt>
                      <c:pt idx="1808">
                        <c:v>511.50000000000006</c:v>
                      </c:pt>
                      <c:pt idx="1809">
                        <c:v>395.99999999999994</c:v>
                      </c:pt>
                      <c:pt idx="1810">
                        <c:v>335.50000000000006</c:v>
                      </c:pt>
                      <c:pt idx="1811">
                        <c:v>363.00000000000006</c:v>
                      </c:pt>
                      <c:pt idx="1812">
                        <c:v>181.50000000000003</c:v>
                      </c:pt>
                      <c:pt idx="1813">
                        <c:v>137.5</c:v>
                      </c:pt>
                      <c:pt idx="1814">
                        <c:v>110</c:v>
                      </c:pt>
                      <c:pt idx="1815">
                        <c:v>99.000000000000043</c:v>
                      </c:pt>
                      <c:pt idx="1816">
                        <c:v>120.99999999999996</c:v>
                      </c:pt>
                      <c:pt idx="1817">
                        <c:v>214.49999999999991</c:v>
                      </c:pt>
                      <c:pt idx="1818">
                        <c:v>313.49999999999994</c:v>
                      </c:pt>
                      <c:pt idx="1819">
                        <c:v>390.50000000000006</c:v>
                      </c:pt>
                      <c:pt idx="1820">
                        <c:v>429.00000000000006</c:v>
                      </c:pt>
                      <c:pt idx="1821">
                        <c:v>440</c:v>
                      </c:pt>
                      <c:pt idx="1822">
                        <c:v>456.50000000000006</c:v>
                      </c:pt>
                      <c:pt idx="1823">
                        <c:v>473.00000000000006</c:v>
                      </c:pt>
                      <c:pt idx="1824">
                        <c:v>489.49999999999994</c:v>
                      </c:pt>
                      <c:pt idx="1825">
                        <c:v>505.99999999999994</c:v>
                      </c:pt>
                      <c:pt idx="1826">
                        <c:v>517</c:v>
                      </c:pt>
                      <c:pt idx="1827">
                        <c:v>522.5</c:v>
                      </c:pt>
                      <c:pt idx="1828">
                        <c:v>539</c:v>
                      </c:pt>
                      <c:pt idx="1829">
                        <c:v>550</c:v>
                      </c:pt>
                      <c:pt idx="1830">
                        <c:v>550</c:v>
                      </c:pt>
                      <c:pt idx="1831">
                        <c:v>511.50000000000006</c:v>
                      </c:pt>
                      <c:pt idx="1832">
                        <c:v>467.5</c:v>
                      </c:pt>
                      <c:pt idx="1833">
                        <c:v>429.00000000000006</c:v>
                      </c:pt>
                      <c:pt idx="1834">
                        <c:v>390.50000000000006</c:v>
                      </c:pt>
                      <c:pt idx="1835">
                        <c:v>313.49999999999994</c:v>
                      </c:pt>
                      <c:pt idx="1836">
                        <c:v>308.00000000000006</c:v>
                      </c:pt>
                      <c:pt idx="1837">
                        <c:v>285.99999999999994</c:v>
                      </c:pt>
                      <c:pt idx="1838">
                        <c:v>269.49999999999994</c:v>
                      </c:pt>
                      <c:pt idx="1839">
                        <c:v>291.50000000000006</c:v>
                      </c:pt>
                      <c:pt idx="1840">
                        <c:v>357.5</c:v>
                      </c:pt>
                      <c:pt idx="1841">
                        <c:v>423.49999999999994</c:v>
                      </c:pt>
                      <c:pt idx="1842">
                        <c:v>467.5</c:v>
                      </c:pt>
                      <c:pt idx="1843">
                        <c:v>505.99999999999994</c:v>
                      </c:pt>
                      <c:pt idx="1844">
                        <c:v>539</c:v>
                      </c:pt>
                      <c:pt idx="1845">
                        <c:v>555.5</c:v>
                      </c:pt>
                      <c:pt idx="1846">
                        <c:v>561</c:v>
                      </c:pt>
                      <c:pt idx="1847">
                        <c:v>572</c:v>
                      </c:pt>
                      <c:pt idx="1848">
                        <c:v>572</c:v>
                      </c:pt>
                      <c:pt idx="1849">
                        <c:v>566.5</c:v>
                      </c:pt>
                      <c:pt idx="1850">
                        <c:v>566.5</c:v>
                      </c:pt>
                      <c:pt idx="1851">
                        <c:v>555.5</c:v>
                      </c:pt>
                      <c:pt idx="1852">
                        <c:v>539</c:v>
                      </c:pt>
                      <c:pt idx="1853">
                        <c:v>528</c:v>
                      </c:pt>
                      <c:pt idx="1854">
                        <c:v>505.99999999999994</c:v>
                      </c:pt>
                      <c:pt idx="1855">
                        <c:v>484.00000000000006</c:v>
                      </c:pt>
                      <c:pt idx="1856">
                        <c:v>467.5</c:v>
                      </c:pt>
                      <c:pt idx="1857">
                        <c:v>346.50000000000006</c:v>
                      </c:pt>
                      <c:pt idx="1858">
                        <c:v>269.49999999999994</c:v>
                      </c:pt>
                      <c:pt idx="1859">
                        <c:v>280.50000000000006</c:v>
                      </c:pt>
                      <c:pt idx="1860">
                        <c:v>335.50000000000006</c:v>
                      </c:pt>
                      <c:pt idx="1861">
                        <c:v>280.50000000000006</c:v>
                      </c:pt>
                      <c:pt idx="1862">
                        <c:v>253.00000000000009</c:v>
                      </c:pt>
                      <c:pt idx="1863">
                        <c:v>264.00000000000006</c:v>
                      </c:pt>
                      <c:pt idx="1864">
                        <c:v>258.49999999999994</c:v>
                      </c:pt>
                      <c:pt idx="1865">
                        <c:v>269.49999999999994</c:v>
                      </c:pt>
                      <c:pt idx="1866">
                        <c:v>291.50000000000006</c:v>
                      </c:pt>
                      <c:pt idx="1867">
                        <c:v>351.99999999999994</c:v>
                      </c:pt>
                      <c:pt idx="1868">
                        <c:v>423.49999999999994</c:v>
                      </c:pt>
                      <c:pt idx="1869">
                        <c:v>478.49999999999994</c:v>
                      </c:pt>
                      <c:pt idx="1870">
                        <c:v>505.99999999999994</c:v>
                      </c:pt>
                      <c:pt idx="1871">
                        <c:v>517</c:v>
                      </c:pt>
                      <c:pt idx="1872">
                        <c:v>528</c:v>
                      </c:pt>
                      <c:pt idx="1873">
                        <c:v>539</c:v>
                      </c:pt>
                      <c:pt idx="1874">
                        <c:v>550</c:v>
                      </c:pt>
                      <c:pt idx="1875">
                        <c:v>555.5</c:v>
                      </c:pt>
                      <c:pt idx="1876">
                        <c:v>566.5</c:v>
                      </c:pt>
                      <c:pt idx="1877">
                        <c:v>572</c:v>
                      </c:pt>
                      <c:pt idx="1878">
                        <c:v>577.5</c:v>
                      </c:pt>
                      <c:pt idx="1879">
                        <c:v>566.5</c:v>
                      </c:pt>
                      <c:pt idx="1880">
                        <c:v>528</c:v>
                      </c:pt>
                      <c:pt idx="1881">
                        <c:v>489.49999999999994</c:v>
                      </c:pt>
                      <c:pt idx="1882">
                        <c:v>434.49999999999994</c:v>
                      </c:pt>
                      <c:pt idx="1883">
                        <c:v>374.00000000000006</c:v>
                      </c:pt>
                      <c:pt idx="1884">
                        <c:v>120.99999999999996</c:v>
                      </c:pt>
                      <c:pt idx="1885">
                        <c:v>60.500000000000078</c:v>
                      </c:pt>
                      <c:pt idx="1886">
                        <c:v>16.500000000000039</c:v>
                      </c:pt>
                      <c:pt idx="1887">
                        <c:v>0</c:v>
                      </c:pt>
                      <c:pt idx="1888">
                        <c:v>55</c:v>
                      </c:pt>
                      <c:pt idx="1889">
                        <c:v>126.50000000000004</c:v>
                      </c:pt>
                      <c:pt idx="1890">
                        <c:v>175.99999999999997</c:v>
                      </c:pt>
                      <c:pt idx="1891">
                        <c:v>247.5</c:v>
                      </c:pt>
                      <c:pt idx="1892">
                        <c:v>330</c:v>
                      </c:pt>
                      <c:pt idx="1893">
                        <c:v>368.49999999999994</c:v>
                      </c:pt>
                      <c:pt idx="1894">
                        <c:v>385</c:v>
                      </c:pt>
                      <c:pt idx="1895">
                        <c:v>406.99999999999994</c:v>
                      </c:pt>
                      <c:pt idx="1896">
                        <c:v>412.5</c:v>
                      </c:pt>
                      <c:pt idx="1897">
                        <c:v>418.00000000000006</c:v>
                      </c:pt>
                      <c:pt idx="1898">
                        <c:v>423.49999999999994</c:v>
                      </c:pt>
                      <c:pt idx="1899">
                        <c:v>429.00000000000006</c:v>
                      </c:pt>
                      <c:pt idx="1900">
                        <c:v>429.00000000000006</c:v>
                      </c:pt>
                      <c:pt idx="1901">
                        <c:v>429.00000000000006</c:v>
                      </c:pt>
                      <c:pt idx="1902">
                        <c:v>423.49999999999994</c:v>
                      </c:pt>
                      <c:pt idx="1903">
                        <c:v>374.00000000000006</c:v>
                      </c:pt>
                      <c:pt idx="1904">
                        <c:v>313.49999999999994</c:v>
                      </c:pt>
                      <c:pt idx="1905">
                        <c:v>236.50000000000003</c:v>
                      </c:pt>
                      <c:pt idx="1906">
                        <c:v>159.49999999999991</c:v>
                      </c:pt>
                      <c:pt idx="1907">
                        <c:v>99.000000000000043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27.5</c:v>
                      </c:pt>
                      <c:pt idx="1914">
                        <c:v>65.999999999999957</c:v>
                      </c:pt>
                      <c:pt idx="1915">
                        <c:v>170.50000000000009</c:v>
                      </c:pt>
                      <c:pt idx="1916">
                        <c:v>253.00000000000009</c:v>
                      </c:pt>
                      <c:pt idx="1917">
                        <c:v>296.99999999999994</c:v>
                      </c:pt>
                      <c:pt idx="1918">
                        <c:v>296.99999999999994</c:v>
                      </c:pt>
                      <c:pt idx="1919">
                        <c:v>296.99999999999994</c:v>
                      </c:pt>
                      <c:pt idx="1920">
                        <c:v>308.00000000000006</c:v>
                      </c:pt>
                      <c:pt idx="1921">
                        <c:v>313.49999999999994</c:v>
                      </c:pt>
                      <c:pt idx="1922">
                        <c:v>313.49999999999994</c:v>
                      </c:pt>
                      <c:pt idx="1923">
                        <c:v>324.49999999999994</c:v>
                      </c:pt>
                      <c:pt idx="1924">
                        <c:v>330</c:v>
                      </c:pt>
                      <c:pt idx="1925">
                        <c:v>335.50000000000006</c:v>
                      </c:pt>
                      <c:pt idx="1926">
                        <c:v>351.99999999999994</c:v>
                      </c:pt>
                      <c:pt idx="1927">
                        <c:v>296.99999999999994</c:v>
                      </c:pt>
                      <c:pt idx="1928">
                        <c:v>253.00000000000009</c:v>
                      </c:pt>
                      <c:pt idx="1929">
                        <c:v>214.49999999999991</c:v>
                      </c:pt>
                      <c:pt idx="1930">
                        <c:v>137.5</c:v>
                      </c:pt>
                      <c:pt idx="1931">
                        <c:v>60.500000000000078</c:v>
                      </c:pt>
                      <c:pt idx="1932">
                        <c:v>27.5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33.000000000000078</c:v>
                      </c:pt>
                      <c:pt idx="1939">
                        <c:v>93.499999999999957</c:v>
                      </c:pt>
                      <c:pt idx="1940">
                        <c:v>198.00000000000009</c:v>
                      </c:pt>
                      <c:pt idx="1941">
                        <c:v>285.99999999999994</c:v>
                      </c:pt>
                      <c:pt idx="1942">
                        <c:v>308.00000000000006</c:v>
                      </c:pt>
                      <c:pt idx="1943">
                        <c:v>313.49999999999994</c:v>
                      </c:pt>
                      <c:pt idx="1944">
                        <c:v>313.49999999999994</c:v>
                      </c:pt>
                      <c:pt idx="1945">
                        <c:v>319.00000000000006</c:v>
                      </c:pt>
                      <c:pt idx="1946">
                        <c:v>319.00000000000006</c:v>
                      </c:pt>
                      <c:pt idx="1947">
                        <c:v>319.00000000000006</c:v>
                      </c:pt>
                      <c:pt idx="1948">
                        <c:v>346.50000000000006</c:v>
                      </c:pt>
                      <c:pt idx="1949">
                        <c:v>379.49999999999994</c:v>
                      </c:pt>
                      <c:pt idx="1950">
                        <c:v>401.50000000000006</c:v>
                      </c:pt>
                      <c:pt idx="1951">
                        <c:v>390.50000000000006</c:v>
                      </c:pt>
                      <c:pt idx="1952">
                        <c:v>363.00000000000006</c:v>
                      </c:pt>
                      <c:pt idx="1953">
                        <c:v>285.99999999999994</c:v>
                      </c:pt>
                      <c:pt idx="1954">
                        <c:v>214.49999999999991</c:v>
                      </c:pt>
                      <c:pt idx="1955">
                        <c:v>131.99999999999991</c:v>
                      </c:pt>
                      <c:pt idx="1956">
                        <c:v>137.5</c:v>
                      </c:pt>
                      <c:pt idx="1957">
                        <c:v>99.000000000000043</c:v>
                      </c:pt>
                      <c:pt idx="1958">
                        <c:v>60.500000000000078</c:v>
                      </c:pt>
                      <c:pt idx="1959">
                        <c:v>16.500000000000039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115.50000000000009</c:v>
                      </c:pt>
                      <c:pt idx="1964">
                        <c:v>198.00000000000009</c:v>
                      </c:pt>
                      <c:pt idx="1965">
                        <c:v>253.00000000000009</c:v>
                      </c:pt>
                      <c:pt idx="1966">
                        <c:v>275</c:v>
                      </c:pt>
                      <c:pt idx="1967">
                        <c:v>275</c:v>
                      </c:pt>
                      <c:pt idx="1968">
                        <c:v>258.49999999999994</c:v>
                      </c:pt>
                      <c:pt idx="1969">
                        <c:v>253.00000000000009</c:v>
                      </c:pt>
                      <c:pt idx="1970">
                        <c:v>253.00000000000009</c:v>
                      </c:pt>
                      <c:pt idx="1971">
                        <c:v>258.49999999999994</c:v>
                      </c:pt>
                      <c:pt idx="1972">
                        <c:v>275</c:v>
                      </c:pt>
                      <c:pt idx="1973">
                        <c:v>319.00000000000006</c:v>
                      </c:pt>
                      <c:pt idx="1974">
                        <c:v>335.50000000000006</c:v>
                      </c:pt>
                      <c:pt idx="1975">
                        <c:v>324.49999999999994</c:v>
                      </c:pt>
                      <c:pt idx="1976">
                        <c:v>291.50000000000006</c:v>
                      </c:pt>
                      <c:pt idx="1977">
                        <c:v>236.50000000000003</c:v>
                      </c:pt>
                      <c:pt idx="1978">
                        <c:v>143.00000000000009</c:v>
                      </c:pt>
                      <c:pt idx="1979">
                        <c:v>88.000000000000085</c:v>
                      </c:pt>
                      <c:pt idx="1980">
                        <c:v>137.5</c:v>
                      </c:pt>
                      <c:pt idx="1981">
                        <c:v>88.000000000000085</c:v>
                      </c:pt>
                      <c:pt idx="1982">
                        <c:v>49.499999999999922</c:v>
                      </c:pt>
                      <c:pt idx="1983">
                        <c:v>21.999999999999922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104.49999999999991</c:v>
                      </c:pt>
                      <c:pt idx="1988">
                        <c:v>236.50000000000003</c:v>
                      </c:pt>
                      <c:pt idx="1989">
                        <c:v>296.99999999999994</c:v>
                      </c:pt>
                      <c:pt idx="1990">
                        <c:v>330</c:v>
                      </c:pt>
                      <c:pt idx="1991">
                        <c:v>319.00000000000006</c:v>
                      </c:pt>
                      <c:pt idx="1992">
                        <c:v>313.49999999999994</c:v>
                      </c:pt>
                      <c:pt idx="1993">
                        <c:v>335.50000000000006</c:v>
                      </c:pt>
                      <c:pt idx="1994">
                        <c:v>346.50000000000006</c:v>
                      </c:pt>
                      <c:pt idx="1995">
                        <c:v>335.50000000000006</c:v>
                      </c:pt>
                      <c:pt idx="1996">
                        <c:v>335.50000000000006</c:v>
                      </c:pt>
                      <c:pt idx="1997">
                        <c:v>330</c:v>
                      </c:pt>
                      <c:pt idx="1998">
                        <c:v>330</c:v>
                      </c:pt>
                      <c:pt idx="1999">
                        <c:v>269.49999999999994</c:v>
                      </c:pt>
                      <c:pt idx="2000">
                        <c:v>181.50000000000003</c:v>
                      </c:pt>
                      <c:pt idx="2001">
                        <c:v>137.5</c:v>
                      </c:pt>
                      <c:pt idx="2002">
                        <c:v>55</c:v>
                      </c:pt>
                      <c:pt idx="2003">
                        <c:v>0</c:v>
                      </c:pt>
                      <c:pt idx="2004">
                        <c:v>0</c:v>
                      </c:pt>
                      <c:pt idx="2005">
                        <c:v>0</c:v>
                      </c:pt>
                      <c:pt idx="2006">
                        <c:v>0</c:v>
                      </c:pt>
                      <c:pt idx="2007">
                        <c:v>0</c:v>
                      </c:pt>
                      <c:pt idx="2008">
                        <c:v>0</c:v>
                      </c:pt>
                      <c:pt idx="2009">
                        <c:v>0</c:v>
                      </c:pt>
                      <c:pt idx="2010">
                        <c:v>27.5</c:v>
                      </c:pt>
                      <c:pt idx="2011">
                        <c:v>99.000000000000043</c:v>
                      </c:pt>
                      <c:pt idx="2012">
                        <c:v>186.99999999999991</c:v>
                      </c:pt>
                      <c:pt idx="2013">
                        <c:v>236.50000000000003</c:v>
                      </c:pt>
                      <c:pt idx="2014">
                        <c:v>241.99999999999991</c:v>
                      </c:pt>
                      <c:pt idx="2015">
                        <c:v>253.00000000000009</c:v>
                      </c:pt>
                      <c:pt idx="2016">
                        <c:v>258.49999999999994</c:v>
                      </c:pt>
                      <c:pt idx="2017">
                        <c:v>269.49999999999994</c:v>
                      </c:pt>
                      <c:pt idx="2018">
                        <c:v>269.49999999999994</c:v>
                      </c:pt>
                      <c:pt idx="2019">
                        <c:v>269.49999999999994</c:v>
                      </c:pt>
                      <c:pt idx="2020">
                        <c:v>269.49999999999994</c:v>
                      </c:pt>
                      <c:pt idx="2021">
                        <c:v>253.00000000000009</c:v>
                      </c:pt>
                      <c:pt idx="2022">
                        <c:v>247.5</c:v>
                      </c:pt>
                      <c:pt idx="2023">
                        <c:v>225.50000000000009</c:v>
                      </c:pt>
                      <c:pt idx="2024">
                        <c:v>186.99999999999991</c:v>
                      </c:pt>
                      <c:pt idx="2025">
                        <c:v>148.49999999999997</c:v>
                      </c:pt>
                      <c:pt idx="2026">
                        <c:v>60.500000000000078</c:v>
                      </c:pt>
                      <c:pt idx="2027">
                        <c:v>0</c:v>
                      </c:pt>
                      <c:pt idx="2028">
                        <c:v>0</c:v>
                      </c:pt>
                      <c:pt idx="2029">
                        <c:v>0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0</c:v>
                      </c:pt>
                      <c:pt idx="2035">
                        <c:v>0</c:v>
                      </c:pt>
                      <c:pt idx="2036">
                        <c:v>49.499999999999922</c:v>
                      </c:pt>
                      <c:pt idx="2037">
                        <c:v>115.50000000000009</c:v>
                      </c:pt>
                      <c:pt idx="2038">
                        <c:v>175.99999999999997</c:v>
                      </c:pt>
                      <c:pt idx="2039">
                        <c:v>192.5</c:v>
                      </c:pt>
                      <c:pt idx="2040">
                        <c:v>192.5</c:v>
                      </c:pt>
                      <c:pt idx="2041">
                        <c:v>203.49999999999997</c:v>
                      </c:pt>
                      <c:pt idx="2042">
                        <c:v>209.00000000000003</c:v>
                      </c:pt>
                      <c:pt idx="2043">
                        <c:v>214.49999999999991</c:v>
                      </c:pt>
                      <c:pt idx="2044">
                        <c:v>225.50000000000009</c:v>
                      </c:pt>
                      <c:pt idx="2045">
                        <c:v>225.50000000000009</c:v>
                      </c:pt>
                      <c:pt idx="2046">
                        <c:v>241.99999999999991</c:v>
                      </c:pt>
                      <c:pt idx="2047">
                        <c:v>230.99999999999997</c:v>
                      </c:pt>
                      <c:pt idx="2048">
                        <c:v>192.5</c:v>
                      </c:pt>
                      <c:pt idx="2049">
                        <c:v>126.50000000000004</c:v>
                      </c:pt>
                      <c:pt idx="2050">
                        <c:v>33.000000000000078</c:v>
                      </c:pt>
                      <c:pt idx="2051">
                        <c:v>0</c:v>
                      </c:pt>
                      <c:pt idx="2052">
                        <c:v>0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0</c:v>
                      </c:pt>
                      <c:pt idx="2056">
                        <c:v>0</c:v>
                      </c:pt>
                      <c:pt idx="2057">
                        <c:v>0</c:v>
                      </c:pt>
                      <c:pt idx="2058">
                        <c:v>0</c:v>
                      </c:pt>
                      <c:pt idx="2059">
                        <c:v>110</c:v>
                      </c:pt>
                      <c:pt idx="2060">
                        <c:v>192.5</c:v>
                      </c:pt>
                      <c:pt idx="2061">
                        <c:v>225.50000000000009</c:v>
                      </c:pt>
                      <c:pt idx="2062">
                        <c:v>258.49999999999994</c:v>
                      </c:pt>
                      <c:pt idx="2063">
                        <c:v>296.99999999999994</c:v>
                      </c:pt>
                      <c:pt idx="2064">
                        <c:v>324.49999999999994</c:v>
                      </c:pt>
                      <c:pt idx="2065">
                        <c:v>330</c:v>
                      </c:pt>
                      <c:pt idx="2066">
                        <c:v>340.99999999999994</c:v>
                      </c:pt>
                      <c:pt idx="2067">
                        <c:v>351.99999999999994</c:v>
                      </c:pt>
                      <c:pt idx="2068">
                        <c:v>374.00000000000006</c:v>
                      </c:pt>
                      <c:pt idx="2069">
                        <c:v>385</c:v>
                      </c:pt>
                      <c:pt idx="2070">
                        <c:v>385</c:v>
                      </c:pt>
                      <c:pt idx="2071">
                        <c:v>368.49999999999994</c:v>
                      </c:pt>
                      <c:pt idx="2072">
                        <c:v>319.00000000000006</c:v>
                      </c:pt>
                      <c:pt idx="2073">
                        <c:v>264.00000000000006</c:v>
                      </c:pt>
                      <c:pt idx="2074">
                        <c:v>209.00000000000003</c:v>
                      </c:pt>
                      <c:pt idx="2075">
                        <c:v>148.49999999999997</c:v>
                      </c:pt>
                      <c:pt idx="2076">
                        <c:v>0</c:v>
                      </c:pt>
                      <c:pt idx="2077">
                        <c:v>0</c:v>
                      </c:pt>
                      <c:pt idx="2078">
                        <c:v>0</c:v>
                      </c:pt>
                      <c:pt idx="2079">
                        <c:v>0</c:v>
                      </c:pt>
                      <c:pt idx="2080">
                        <c:v>16.500000000000039</c:v>
                      </c:pt>
                      <c:pt idx="2081">
                        <c:v>76.999999999999915</c:v>
                      </c:pt>
                      <c:pt idx="2082">
                        <c:v>165</c:v>
                      </c:pt>
                      <c:pt idx="2083">
                        <c:v>253.00000000000009</c:v>
                      </c:pt>
                      <c:pt idx="2084">
                        <c:v>313.49999999999994</c:v>
                      </c:pt>
                      <c:pt idx="2085">
                        <c:v>340.99999999999994</c:v>
                      </c:pt>
                      <c:pt idx="2086">
                        <c:v>363.00000000000006</c:v>
                      </c:pt>
                      <c:pt idx="2087">
                        <c:v>368.49999999999994</c:v>
                      </c:pt>
                      <c:pt idx="2088">
                        <c:v>374.00000000000006</c:v>
                      </c:pt>
                      <c:pt idx="2089">
                        <c:v>385</c:v>
                      </c:pt>
                      <c:pt idx="2090">
                        <c:v>395.99999999999994</c:v>
                      </c:pt>
                      <c:pt idx="2091">
                        <c:v>401.50000000000006</c:v>
                      </c:pt>
                      <c:pt idx="2092">
                        <c:v>412.5</c:v>
                      </c:pt>
                      <c:pt idx="2093">
                        <c:v>434.49999999999994</c:v>
                      </c:pt>
                      <c:pt idx="2094">
                        <c:v>445.50000000000006</c:v>
                      </c:pt>
                      <c:pt idx="2095">
                        <c:v>401.50000000000006</c:v>
                      </c:pt>
                      <c:pt idx="2096">
                        <c:v>330</c:v>
                      </c:pt>
                      <c:pt idx="2097">
                        <c:v>253.00000000000009</c:v>
                      </c:pt>
                      <c:pt idx="2098">
                        <c:v>175.99999999999997</c:v>
                      </c:pt>
                      <c:pt idx="2099">
                        <c:v>120.99999999999996</c:v>
                      </c:pt>
                      <c:pt idx="2100">
                        <c:v>120.99999999999996</c:v>
                      </c:pt>
                      <c:pt idx="2101">
                        <c:v>120.99999999999996</c:v>
                      </c:pt>
                      <c:pt idx="2102">
                        <c:v>120.99999999999996</c:v>
                      </c:pt>
                      <c:pt idx="2103">
                        <c:v>143.00000000000009</c:v>
                      </c:pt>
                      <c:pt idx="2104">
                        <c:v>154.00000000000003</c:v>
                      </c:pt>
                      <c:pt idx="2105">
                        <c:v>175.99999999999997</c:v>
                      </c:pt>
                      <c:pt idx="2106">
                        <c:v>253.00000000000009</c:v>
                      </c:pt>
                      <c:pt idx="2107">
                        <c:v>308.00000000000006</c:v>
                      </c:pt>
                      <c:pt idx="2108">
                        <c:v>319.00000000000006</c:v>
                      </c:pt>
                      <c:pt idx="2109">
                        <c:v>340.99999999999994</c:v>
                      </c:pt>
                      <c:pt idx="2110">
                        <c:v>368.49999999999994</c:v>
                      </c:pt>
                      <c:pt idx="2111">
                        <c:v>379.49999999999994</c:v>
                      </c:pt>
                      <c:pt idx="2112">
                        <c:v>368.49999999999994</c:v>
                      </c:pt>
                      <c:pt idx="2113">
                        <c:v>374.00000000000006</c:v>
                      </c:pt>
                      <c:pt idx="2114">
                        <c:v>374.00000000000006</c:v>
                      </c:pt>
                      <c:pt idx="2115">
                        <c:v>368.49999999999994</c:v>
                      </c:pt>
                      <c:pt idx="2116">
                        <c:v>357.5</c:v>
                      </c:pt>
                      <c:pt idx="2117">
                        <c:v>351.99999999999994</c:v>
                      </c:pt>
                      <c:pt idx="2118">
                        <c:v>357.5</c:v>
                      </c:pt>
                      <c:pt idx="2119">
                        <c:v>351.99999999999994</c:v>
                      </c:pt>
                      <c:pt idx="2120">
                        <c:v>319.00000000000006</c:v>
                      </c:pt>
                      <c:pt idx="2121">
                        <c:v>269.49999999999994</c:v>
                      </c:pt>
                      <c:pt idx="2122">
                        <c:v>247.5</c:v>
                      </c:pt>
                      <c:pt idx="2123">
                        <c:v>241.99999999999991</c:v>
                      </c:pt>
                      <c:pt idx="2124">
                        <c:v>209.00000000000003</c:v>
                      </c:pt>
                      <c:pt idx="2125">
                        <c:v>225.50000000000009</c:v>
                      </c:pt>
                      <c:pt idx="2126">
                        <c:v>247.5</c:v>
                      </c:pt>
                      <c:pt idx="2127">
                        <c:v>241.99999999999991</c:v>
                      </c:pt>
                      <c:pt idx="2128">
                        <c:v>247.5</c:v>
                      </c:pt>
                      <c:pt idx="2129">
                        <c:v>247.5</c:v>
                      </c:pt>
                      <c:pt idx="2130">
                        <c:v>275</c:v>
                      </c:pt>
                      <c:pt idx="2131">
                        <c:v>319.00000000000006</c:v>
                      </c:pt>
                      <c:pt idx="2132">
                        <c:v>401.50000000000006</c:v>
                      </c:pt>
                      <c:pt idx="2133">
                        <c:v>423.49999999999994</c:v>
                      </c:pt>
                      <c:pt idx="2134">
                        <c:v>423.49999999999994</c:v>
                      </c:pt>
                      <c:pt idx="2135">
                        <c:v>445.50000000000006</c:v>
                      </c:pt>
                      <c:pt idx="2136">
                        <c:v>461.99999999999994</c:v>
                      </c:pt>
                      <c:pt idx="2137">
                        <c:v>467.5</c:v>
                      </c:pt>
                      <c:pt idx="2138">
                        <c:v>467.5</c:v>
                      </c:pt>
                      <c:pt idx="2139">
                        <c:v>461.99999999999994</c:v>
                      </c:pt>
                      <c:pt idx="2140">
                        <c:v>467.5</c:v>
                      </c:pt>
                      <c:pt idx="2141">
                        <c:v>478.49999999999994</c:v>
                      </c:pt>
                      <c:pt idx="2142">
                        <c:v>478.49999999999994</c:v>
                      </c:pt>
                      <c:pt idx="2143">
                        <c:v>456.50000000000006</c:v>
                      </c:pt>
                      <c:pt idx="2144">
                        <c:v>429.00000000000006</c:v>
                      </c:pt>
                      <c:pt idx="2145">
                        <c:v>418.00000000000006</c:v>
                      </c:pt>
                      <c:pt idx="2146">
                        <c:v>412.5</c:v>
                      </c:pt>
                      <c:pt idx="2147">
                        <c:v>368.49999999999994</c:v>
                      </c:pt>
                      <c:pt idx="2148">
                        <c:v>209.00000000000003</c:v>
                      </c:pt>
                      <c:pt idx="2149">
                        <c:v>165</c:v>
                      </c:pt>
                      <c:pt idx="2150">
                        <c:v>159.49999999999991</c:v>
                      </c:pt>
                      <c:pt idx="2151">
                        <c:v>214.49999999999991</c:v>
                      </c:pt>
                      <c:pt idx="2152">
                        <c:v>269.49999999999994</c:v>
                      </c:pt>
                      <c:pt idx="2153">
                        <c:v>319.00000000000006</c:v>
                      </c:pt>
                      <c:pt idx="2154">
                        <c:v>357.5</c:v>
                      </c:pt>
                      <c:pt idx="2155">
                        <c:v>401.50000000000006</c:v>
                      </c:pt>
                      <c:pt idx="2156">
                        <c:v>478.49999999999994</c:v>
                      </c:pt>
                      <c:pt idx="2157">
                        <c:v>522.5</c:v>
                      </c:pt>
                      <c:pt idx="2158">
                        <c:v>533.5</c:v>
                      </c:pt>
                      <c:pt idx="2159">
                        <c:v>544.5</c:v>
                      </c:pt>
                      <c:pt idx="2160">
                        <c:v>555.5</c:v>
                      </c:pt>
                      <c:pt idx="2161">
                        <c:v>561</c:v>
                      </c:pt>
                      <c:pt idx="2162">
                        <c:v>566.5</c:v>
                      </c:pt>
                      <c:pt idx="2163">
                        <c:v>566.5</c:v>
                      </c:pt>
                      <c:pt idx="2164">
                        <c:v>566.5</c:v>
                      </c:pt>
                      <c:pt idx="2165">
                        <c:v>566.5</c:v>
                      </c:pt>
                      <c:pt idx="2166">
                        <c:v>566.5</c:v>
                      </c:pt>
                      <c:pt idx="2167">
                        <c:v>511.50000000000006</c:v>
                      </c:pt>
                      <c:pt idx="2168">
                        <c:v>456.50000000000006</c:v>
                      </c:pt>
                      <c:pt idx="2169">
                        <c:v>412.5</c:v>
                      </c:pt>
                      <c:pt idx="2170">
                        <c:v>351.99999999999994</c:v>
                      </c:pt>
                      <c:pt idx="2171">
                        <c:v>302.5</c:v>
                      </c:pt>
                      <c:pt idx="2172">
                        <c:v>104.49999999999991</c:v>
                      </c:pt>
                      <c:pt idx="2173">
                        <c:v>33.000000000000078</c:v>
                      </c:pt>
                      <c:pt idx="2174">
                        <c:v>0</c:v>
                      </c:pt>
                      <c:pt idx="2175">
                        <c:v>0</c:v>
                      </c:pt>
                      <c:pt idx="2176">
                        <c:v>60.500000000000078</c:v>
                      </c:pt>
                      <c:pt idx="2177">
                        <c:v>115.50000000000009</c:v>
                      </c:pt>
                      <c:pt idx="2178">
                        <c:v>181.50000000000003</c:v>
                      </c:pt>
                      <c:pt idx="2179">
                        <c:v>264.00000000000006</c:v>
                      </c:pt>
                      <c:pt idx="2180">
                        <c:v>357.5</c:v>
                      </c:pt>
                      <c:pt idx="2181">
                        <c:v>412.5</c:v>
                      </c:pt>
                      <c:pt idx="2182">
                        <c:v>445.50000000000006</c:v>
                      </c:pt>
                      <c:pt idx="2183">
                        <c:v>461.99999999999994</c:v>
                      </c:pt>
                      <c:pt idx="2184">
                        <c:v>473.00000000000006</c:v>
                      </c:pt>
                      <c:pt idx="2185">
                        <c:v>484.00000000000006</c:v>
                      </c:pt>
                      <c:pt idx="2186">
                        <c:v>500.5</c:v>
                      </c:pt>
                      <c:pt idx="2187">
                        <c:v>511.50000000000006</c:v>
                      </c:pt>
                      <c:pt idx="2188">
                        <c:v>517</c:v>
                      </c:pt>
                      <c:pt idx="2189">
                        <c:v>522.5</c:v>
                      </c:pt>
                      <c:pt idx="2190">
                        <c:v>528</c:v>
                      </c:pt>
                      <c:pt idx="2191">
                        <c:v>473.00000000000006</c:v>
                      </c:pt>
                      <c:pt idx="2192">
                        <c:v>406.99999999999994</c:v>
                      </c:pt>
                      <c:pt idx="2193">
                        <c:v>324.49999999999994</c:v>
                      </c:pt>
                      <c:pt idx="2194">
                        <c:v>247.5</c:v>
                      </c:pt>
                      <c:pt idx="2195">
                        <c:v>159.49999999999991</c:v>
                      </c:pt>
                      <c:pt idx="2196">
                        <c:v>49.499999999999922</c:v>
                      </c:pt>
                      <c:pt idx="2197">
                        <c:v>0</c:v>
                      </c:pt>
                      <c:pt idx="2198">
                        <c:v>0</c:v>
                      </c:pt>
                      <c:pt idx="2199">
                        <c:v>0</c:v>
                      </c:pt>
                      <c:pt idx="2200">
                        <c:v>0</c:v>
                      </c:pt>
                      <c:pt idx="2201">
                        <c:v>10.999999999999961</c:v>
                      </c:pt>
                      <c:pt idx="2202">
                        <c:v>76.999999999999915</c:v>
                      </c:pt>
                      <c:pt idx="2203">
                        <c:v>165</c:v>
                      </c:pt>
                      <c:pt idx="2204">
                        <c:v>280.50000000000006</c:v>
                      </c:pt>
                      <c:pt idx="2205">
                        <c:v>340.99999999999994</c:v>
                      </c:pt>
                      <c:pt idx="2206">
                        <c:v>379.49999999999994</c:v>
                      </c:pt>
                      <c:pt idx="2207">
                        <c:v>395.99999999999994</c:v>
                      </c:pt>
                      <c:pt idx="2208">
                        <c:v>401.50000000000006</c:v>
                      </c:pt>
                      <c:pt idx="2209">
                        <c:v>418.00000000000006</c:v>
                      </c:pt>
                      <c:pt idx="2210">
                        <c:v>440</c:v>
                      </c:pt>
                      <c:pt idx="2211">
                        <c:v>456.50000000000006</c:v>
                      </c:pt>
                      <c:pt idx="2212">
                        <c:v>461.99999999999994</c:v>
                      </c:pt>
                      <c:pt idx="2213">
                        <c:v>461.99999999999994</c:v>
                      </c:pt>
                      <c:pt idx="2214">
                        <c:v>450.99999999999994</c:v>
                      </c:pt>
                      <c:pt idx="2215">
                        <c:v>385</c:v>
                      </c:pt>
                      <c:pt idx="2216">
                        <c:v>296.99999999999994</c:v>
                      </c:pt>
                      <c:pt idx="2217">
                        <c:v>220</c:v>
                      </c:pt>
                      <c:pt idx="2218">
                        <c:v>115.50000000000009</c:v>
                      </c:pt>
                      <c:pt idx="2219">
                        <c:v>16.500000000000039</c:v>
                      </c:pt>
                      <c:pt idx="2220">
                        <c:v>0</c:v>
                      </c:pt>
                      <c:pt idx="2221">
                        <c:v>0</c:v>
                      </c:pt>
                      <c:pt idx="2222">
                        <c:v>0</c:v>
                      </c:pt>
                      <c:pt idx="2223">
                        <c:v>0</c:v>
                      </c:pt>
                      <c:pt idx="2224">
                        <c:v>0</c:v>
                      </c:pt>
                      <c:pt idx="2225">
                        <c:v>0</c:v>
                      </c:pt>
                      <c:pt idx="2226">
                        <c:v>0</c:v>
                      </c:pt>
                      <c:pt idx="2227">
                        <c:v>60.500000000000078</c:v>
                      </c:pt>
                      <c:pt idx="2228">
                        <c:v>159.49999999999991</c:v>
                      </c:pt>
                      <c:pt idx="2229">
                        <c:v>209.00000000000003</c:v>
                      </c:pt>
                      <c:pt idx="2230">
                        <c:v>225.50000000000009</c:v>
                      </c:pt>
                      <c:pt idx="2231">
                        <c:v>236.50000000000003</c:v>
                      </c:pt>
                      <c:pt idx="2232">
                        <c:v>241.99999999999991</c:v>
                      </c:pt>
                      <c:pt idx="2233">
                        <c:v>253.00000000000009</c:v>
                      </c:pt>
                      <c:pt idx="2234">
                        <c:v>275</c:v>
                      </c:pt>
                      <c:pt idx="2235">
                        <c:v>291.50000000000006</c:v>
                      </c:pt>
                      <c:pt idx="2236">
                        <c:v>296.99999999999994</c:v>
                      </c:pt>
                      <c:pt idx="2237">
                        <c:v>302.5</c:v>
                      </c:pt>
                      <c:pt idx="2238">
                        <c:v>296.99999999999994</c:v>
                      </c:pt>
                      <c:pt idx="2239">
                        <c:v>230.99999999999997</c:v>
                      </c:pt>
                      <c:pt idx="2240">
                        <c:v>148.49999999999997</c:v>
                      </c:pt>
                      <c:pt idx="2241">
                        <c:v>55</c:v>
                      </c:pt>
                      <c:pt idx="2242">
                        <c:v>0</c:v>
                      </c:pt>
                      <c:pt idx="2243">
                        <c:v>0</c:v>
                      </c:pt>
                      <c:pt idx="2244">
                        <c:v>0</c:v>
                      </c:pt>
                      <c:pt idx="2245">
                        <c:v>0</c:v>
                      </c:pt>
                      <c:pt idx="2246">
                        <c:v>0</c:v>
                      </c:pt>
                      <c:pt idx="2247">
                        <c:v>0</c:v>
                      </c:pt>
                      <c:pt idx="2248">
                        <c:v>0</c:v>
                      </c:pt>
                      <c:pt idx="2249">
                        <c:v>0</c:v>
                      </c:pt>
                      <c:pt idx="2250">
                        <c:v>0</c:v>
                      </c:pt>
                      <c:pt idx="2251">
                        <c:v>0</c:v>
                      </c:pt>
                      <c:pt idx="2252">
                        <c:v>104.49999999999991</c:v>
                      </c:pt>
                      <c:pt idx="2253">
                        <c:v>165</c:v>
                      </c:pt>
                      <c:pt idx="2254">
                        <c:v>209.00000000000003</c:v>
                      </c:pt>
                      <c:pt idx="2255">
                        <c:v>236.50000000000003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B10-447D-9EC9-AB1908F2DA8B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Comfort'!$I$1903:$I$4158</c15:sqref>
                        </c15:formulaRef>
                      </c:ext>
                    </c:extLst>
                    <c:numCache>
                      <c:formatCode>0.0</c:formatCode>
                      <c:ptCount val="2256"/>
                      <c:pt idx="0">
                        <c:v>104.5</c:v>
                      </c:pt>
                      <c:pt idx="1">
                        <c:v>107.25000000000001</c:v>
                      </c:pt>
                      <c:pt idx="2">
                        <c:v>105.87499999999999</c:v>
                      </c:pt>
                      <c:pt idx="3">
                        <c:v>103.125</c:v>
                      </c:pt>
                      <c:pt idx="4">
                        <c:v>105.87499999999999</c:v>
                      </c:pt>
                      <c:pt idx="5">
                        <c:v>114.12500000000001</c:v>
                      </c:pt>
                      <c:pt idx="6">
                        <c:v>115.5</c:v>
                      </c:pt>
                      <c:pt idx="7">
                        <c:v>118.25</c:v>
                      </c:pt>
                      <c:pt idx="8">
                        <c:v>122.375</c:v>
                      </c:pt>
                      <c:pt idx="9">
                        <c:v>125.125</c:v>
                      </c:pt>
                      <c:pt idx="10">
                        <c:v>118.25</c:v>
                      </c:pt>
                      <c:pt idx="11">
                        <c:v>111.375</c:v>
                      </c:pt>
                      <c:pt idx="12">
                        <c:v>88</c:v>
                      </c:pt>
                      <c:pt idx="13">
                        <c:v>79.750000000000014</c:v>
                      </c:pt>
                      <c:pt idx="14">
                        <c:v>71.499999999999986</c:v>
                      </c:pt>
                      <c:pt idx="15">
                        <c:v>60.500000000000007</c:v>
                      </c:pt>
                      <c:pt idx="16">
                        <c:v>53.625000000000007</c:v>
                      </c:pt>
                      <c:pt idx="17">
                        <c:v>50.874999999999993</c:v>
                      </c:pt>
                      <c:pt idx="18">
                        <c:v>55</c:v>
                      </c:pt>
                      <c:pt idx="19">
                        <c:v>66.000000000000014</c:v>
                      </c:pt>
                      <c:pt idx="20">
                        <c:v>81.125</c:v>
                      </c:pt>
                      <c:pt idx="21">
                        <c:v>83.875</c:v>
                      </c:pt>
                      <c:pt idx="22">
                        <c:v>85.249999999999986</c:v>
                      </c:pt>
                      <c:pt idx="23">
                        <c:v>89.375</c:v>
                      </c:pt>
                      <c:pt idx="24">
                        <c:v>96.25</c:v>
                      </c:pt>
                      <c:pt idx="25">
                        <c:v>103.125</c:v>
                      </c:pt>
                      <c:pt idx="26">
                        <c:v>111.375</c:v>
                      </c:pt>
                      <c:pt idx="27">
                        <c:v>112.74999999999999</c:v>
                      </c:pt>
                      <c:pt idx="28">
                        <c:v>116.875</c:v>
                      </c:pt>
                      <c:pt idx="29">
                        <c:v>119.62499999999999</c:v>
                      </c:pt>
                      <c:pt idx="30">
                        <c:v>122.375</c:v>
                      </c:pt>
                      <c:pt idx="31">
                        <c:v>127.87500000000001</c:v>
                      </c:pt>
                      <c:pt idx="32">
                        <c:v>121.00000000000001</c:v>
                      </c:pt>
                      <c:pt idx="33">
                        <c:v>112.74999999999999</c:v>
                      </c:pt>
                      <c:pt idx="34">
                        <c:v>94.875</c:v>
                      </c:pt>
                      <c:pt idx="35">
                        <c:v>75.625</c:v>
                      </c:pt>
                      <c:pt idx="36">
                        <c:v>42.624999999999993</c:v>
                      </c:pt>
                      <c:pt idx="37">
                        <c:v>30.249999999999989</c:v>
                      </c:pt>
                      <c:pt idx="38">
                        <c:v>20.625</c:v>
                      </c:pt>
                      <c:pt idx="39">
                        <c:v>24.750000000000011</c:v>
                      </c:pt>
                      <c:pt idx="40">
                        <c:v>35.749999999999993</c:v>
                      </c:pt>
                      <c:pt idx="41">
                        <c:v>49.499999999999993</c:v>
                      </c:pt>
                      <c:pt idx="42">
                        <c:v>67.375</c:v>
                      </c:pt>
                      <c:pt idx="43">
                        <c:v>85.249999999999986</c:v>
                      </c:pt>
                      <c:pt idx="44">
                        <c:v>92.124999999999986</c:v>
                      </c:pt>
                      <c:pt idx="45">
                        <c:v>90.75</c:v>
                      </c:pt>
                      <c:pt idx="46">
                        <c:v>89.375</c:v>
                      </c:pt>
                      <c:pt idx="47">
                        <c:v>88</c:v>
                      </c:pt>
                      <c:pt idx="48">
                        <c:v>88</c:v>
                      </c:pt>
                      <c:pt idx="49">
                        <c:v>85.249999999999986</c:v>
                      </c:pt>
                      <c:pt idx="50">
                        <c:v>82.5</c:v>
                      </c:pt>
                      <c:pt idx="51">
                        <c:v>85.249999999999986</c:v>
                      </c:pt>
                      <c:pt idx="52">
                        <c:v>81.125</c:v>
                      </c:pt>
                      <c:pt idx="53">
                        <c:v>82.5</c:v>
                      </c:pt>
                      <c:pt idx="54">
                        <c:v>86.625000000000014</c:v>
                      </c:pt>
                      <c:pt idx="55">
                        <c:v>83.875</c:v>
                      </c:pt>
                      <c:pt idx="56">
                        <c:v>82.5</c:v>
                      </c:pt>
                      <c:pt idx="57">
                        <c:v>74.25</c:v>
                      </c:pt>
                      <c:pt idx="58">
                        <c:v>64.624999999999986</c:v>
                      </c:pt>
                      <c:pt idx="59">
                        <c:v>57.749999999999993</c:v>
                      </c:pt>
                      <c:pt idx="60">
                        <c:v>42.624999999999993</c:v>
                      </c:pt>
                      <c:pt idx="61">
                        <c:v>30.249999999999989</c:v>
                      </c:pt>
                      <c:pt idx="62">
                        <c:v>30.249999999999989</c:v>
                      </c:pt>
                      <c:pt idx="63">
                        <c:v>34.375</c:v>
                      </c:pt>
                      <c:pt idx="64">
                        <c:v>33.000000000000007</c:v>
                      </c:pt>
                      <c:pt idx="65">
                        <c:v>41.25</c:v>
                      </c:pt>
                      <c:pt idx="66">
                        <c:v>50.874999999999993</c:v>
                      </c:pt>
                      <c:pt idx="67">
                        <c:v>67.375</c:v>
                      </c:pt>
                      <c:pt idx="68">
                        <c:v>72.875000000000014</c:v>
                      </c:pt>
                      <c:pt idx="69">
                        <c:v>78.374999999999986</c:v>
                      </c:pt>
                      <c:pt idx="70">
                        <c:v>83.875</c:v>
                      </c:pt>
                      <c:pt idx="71">
                        <c:v>85.249999999999986</c:v>
                      </c:pt>
                      <c:pt idx="72">
                        <c:v>82.5</c:v>
                      </c:pt>
                      <c:pt idx="73">
                        <c:v>78.374999999999986</c:v>
                      </c:pt>
                      <c:pt idx="74">
                        <c:v>103.125</c:v>
                      </c:pt>
                      <c:pt idx="75">
                        <c:v>116.875</c:v>
                      </c:pt>
                      <c:pt idx="76">
                        <c:v>118.25</c:v>
                      </c:pt>
                      <c:pt idx="77">
                        <c:v>125.125</c:v>
                      </c:pt>
                      <c:pt idx="78">
                        <c:v>129.25</c:v>
                      </c:pt>
                      <c:pt idx="79">
                        <c:v>130.625</c:v>
                      </c:pt>
                      <c:pt idx="80">
                        <c:v>125.125</c:v>
                      </c:pt>
                      <c:pt idx="81">
                        <c:v>108.625</c:v>
                      </c:pt>
                      <c:pt idx="82">
                        <c:v>97.625</c:v>
                      </c:pt>
                      <c:pt idx="83">
                        <c:v>85.249999999999986</c:v>
                      </c:pt>
                      <c:pt idx="84">
                        <c:v>88</c:v>
                      </c:pt>
                      <c:pt idx="85">
                        <c:v>82.5</c:v>
                      </c:pt>
                      <c:pt idx="86">
                        <c:v>78.374999999999986</c:v>
                      </c:pt>
                      <c:pt idx="87">
                        <c:v>77</c:v>
                      </c:pt>
                      <c:pt idx="88">
                        <c:v>77</c:v>
                      </c:pt>
                      <c:pt idx="89">
                        <c:v>79.750000000000014</c:v>
                      </c:pt>
                      <c:pt idx="90">
                        <c:v>86.625000000000014</c:v>
                      </c:pt>
                      <c:pt idx="91">
                        <c:v>98.999999999999986</c:v>
                      </c:pt>
                      <c:pt idx="92">
                        <c:v>103.125</c:v>
                      </c:pt>
                      <c:pt idx="93">
                        <c:v>105.87499999999999</c:v>
                      </c:pt>
                      <c:pt idx="94">
                        <c:v>108.625</c:v>
                      </c:pt>
                      <c:pt idx="95">
                        <c:v>121.00000000000001</c:v>
                      </c:pt>
                      <c:pt idx="96">
                        <c:v>122.375</c:v>
                      </c:pt>
                      <c:pt idx="97">
                        <c:v>115.5</c:v>
                      </c:pt>
                      <c:pt idx="98">
                        <c:v>107.25000000000001</c:v>
                      </c:pt>
                      <c:pt idx="99">
                        <c:v>108.625</c:v>
                      </c:pt>
                      <c:pt idx="100">
                        <c:v>108.625</c:v>
                      </c:pt>
                      <c:pt idx="101">
                        <c:v>105.87499999999999</c:v>
                      </c:pt>
                      <c:pt idx="102">
                        <c:v>112.74999999999999</c:v>
                      </c:pt>
                      <c:pt idx="103">
                        <c:v>111.375</c:v>
                      </c:pt>
                      <c:pt idx="104">
                        <c:v>101.75</c:v>
                      </c:pt>
                      <c:pt idx="105">
                        <c:v>86.625000000000014</c:v>
                      </c:pt>
                      <c:pt idx="106">
                        <c:v>77</c:v>
                      </c:pt>
                      <c:pt idx="107">
                        <c:v>67.375</c:v>
                      </c:pt>
                      <c:pt idx="108">
                        <c:v>59.125000000000007</c:v>
                      </c:pt>
                      <c:pt idx="109">
                        <c:v>52.250000000000007</c:v>
                      </c:pt>
                      <c:pt idx="110">
                        <c:v>46.750000000000007</c:v>
                      </c:pt>
                      <c:pt idx="111">
                        <c:v>43.999999999999993</c:v>
                      </c:pt>
                      <c:pt idx="112">
                        <c:v>49.499999999999993</c:v>
                      </c:pt>
                      <c:pt idx="113">
                        <c:v>52.250000000000007</c:v>
                      </c:pt>
                      <c:pt idx="114">
                        <c:v>64.624999999999986</c:v>
                      </c:pt>
                      <c:pt idx="115">
                        <c:v>72.875000000000014</c:v>
                      </c:pt>
                      <c:pt idx="116">
                        <c:v>82.5</c:v>
                      </c:pt>
                      <c:pt idx="117">
                        <c:v>86.625000000000014</c:v>
                      </c:pt>
                      <c:pt idx="118">
                        <c:v>89.375</c:v>
                      </c:pt>
                      <c:pt idx="119">
                        <c:v>88</c:v>
                      </c:pt>
                      <c:pt idx="120">
                        <c:v>89.375</c:v>
                      </c:pt>
                      <c:pt idx="121">
                        <c:v>89.375</c:v>
                      </c:pt>
                      <c:pt idx="122">
                        <c:v>92.124999999999986</c:v>
                      </c:pt>
                      <c:pt idx="123">
                        <c:v>90.75</c:v>
                      </c:pt>
                      <c:pt idx="124">
                        <c:v>90.75</c:v>
                      </c:pt>
                      <c:pt idx="125">
                        <c:v>96.25</c:v>
                      </c:pt>
                      <c:pt idx="126">
                        <c:v>100.37500000000001</c:v>
                      </c:pt>
                      <c:pt idx="127">
                        <c:v>98.999999999999986</c:v>
                      </c:pt>
                      <c:pt idx="128">
                        <c:v>94.875</c:v>
                      </c:pt>
                      <c:pt idx="129">
                        <c:v>74.25</c:v>
                      </c:pt>
                      <c:pt idx="130">
                        <c:v>64.624999999999986</c:v>
                      </c:pt>
                      <c:pt idx="131">
                        <c:v>61.875</c:v>
                      </c:pt>
                      <c:pt idx="132">
                        <c:v>39.875000000000007</c:v>
                      </c:pt>
                      <c:pt idx="133">
                        <c:v>38.500000000000007</c:v>
                      </c:pt>
                      <c:pt idx="134">
                        <c:v>41.25</c:v>
                      </c:pt>
                      <c:pt idx="135">
                        <c:v>43.999999999999993</c:v>
                      </c:pt>
                      <c:pt idx="136">
                        <c:v>42.624999999999993</c:v>
                      </c:pt>
                      <c:pt idx="137">
                        <c:v>45.375000000000007</c:v>
                      </c:pt>
                      <c:pt idx="138">
                        <c:v>53.625000000000007</c:v>
                      </c:pt>
                      <c:pt idx="139">
                        <c:v>67.375</c:v>
                      </c:pt>
                      <c:pt idx="140">
                        <c:v>74.25</c:v>
                      </c:pt>
                      <c:pt idx="141">
                        <c:v>77</c:v>
                      </c:pt>
                      <c:pt idx="142">
                        <c:v>78.374999999999986</c:v>
                      </c:pt>
                      <c:pt idx="143">
                        <c:v>79.750000000000014</c:v>
                      </c:pt>
                      <c:pt idx="144">
                        <c:v>81.125</c:v>
                      </c:pt>
                      <c:pt idx="145">
                        <c:v>83.875</c:v>
                      </c:pt>
                      <c:pt idx="146">
                        <c:v>88</c:v>
                      </c:pt>
                      <c:pt idx="147">
                        <c:v>92.124999999999986</c:v>
                      </c:pt>
                      <c:pt idx="148">
                        <c:v>94.875</c:v>
                      </c:pt>
                      <c:pt idx="149">
                        <c:v>94.875</c:v>
                      </c:pt>
                      <c:pt idx="150">
                        <c:v>96.25</c:v>
                      </c:pt>
                      <c:pt idx="151">
                        <c:v>94.875</c:v>
                      </c:pt>
                      <c:pt idx="152">
                        <c:v>82.5</c:v>
                      </c:pt>
                      <c:pt idx="153">
                        <c:v>72.875000000000014</c:v>
                      </c:pt>
                      <c:pt idx="154">
                        <c:v>64.624999999999986</c:v>
                      </c:pt>
                      <c:pt idx="155">
                        <c:v>56.374999999999993</c:v>
                      </c:pt>
                      <c:pt idx="156">
                        <c:v>28.874999999999996</c:v>
                      </c:pt>
                      <c:pt idx="157">
                        <c:v>28.874999999999996</c:v>
                      </c:pt>
                      <c:pt idx="158">
                        <c:v>28.874999999999996</c:v>
                      </c:pt>
                      <c:pt idx="159">
                        <c:v>30.249999999999989</c:v>
                      </c:pt>
                      <c:pt idx="160">
                        <c:v>30.249999999999989</c:v>
                      </c:pt>
                      <c:pt idx="161">
                        <c:v>38.500000000000007</c:v>
                      </c:pt>
                      <c:pt idx="162">
                        <c:v>49.499999999999993</c:v>
                      </c:pt>
                      <c:pt idx="163">
                        <c:v>53.625000000000007</c:v>
                      </c:pt>
                      <c:pt idx="164">
                        <c:v>56.374999999999993</c:v>
                      </c:pt>
                      <c:pt idx="165">
                        <c:v>61.875</c:v>
                      </c:pt>
                      <c:pt idx="166">
                        <c:v>63.249999999999993</c:v>
                      </c:pt>
                      <c:pt idx="167">
                        <c:v>60.500000000000007</c:v>
                      </c:pt>
                      <c:pt idx="168">
                        <c:v>59.125000000000007</c:v>
                      </c:pt>
                      <c:pt idx="169">
                        <c:v>60.500000000000007</c:v>
                      </c:pt>
                      <c:pt idx="170">
                        <c:v>61.875</c:v>
                      </c:pt>
                      <c:pt idx="171">
                        <c:v>66.000000000000014</c:v>
                      </c:pt>
                      <c:pt idx="172">
                        <c:v>64.624999999999986</c:v>
                      </c:pt>
                      <c:pt idx="173">
                        <c:v>66.000000000000014</c:v>
                      </c:pt>
                      <c:pt idx="174">
                        <c:v>64.624999999999986</c:v>
                      </c:pt>
                      <c:pt idx="175">
                        <c:v>60.500000000000007</c:v>
                      </c:pt>
                      <c:pt idx="176">
                        <c:v>53.625000000000007</c:v>
                      </c:pt>
                      <c:pt idx="177">
                        <c:v>41.25</c:v>
                      </c:pt>
                      <c:pt idx="178">
                        <c:v>33.000000000000007</c:v>
                      </c:pt>
                      <c:pt idx="179">
                        <c:v>26.124999999999979</c:v>
                      </c:pt>
                      <c:pt idx="180">
                        <c:v>28.874999999999996</c:v>
                      </c:pt>
                      <c:pt idx="181">
                        <c:v>22.000000000000021</c:v>
                      </c:pt>
                      <c:pt idx="182">
                        <c:v>17.875000000000011</c:v>
                      </c:pt>
                      <c:pt idx="183">
                        <c:v>16.499999999999989</c:v>
                      </c:pt>
                      <c:pt idx="184">
                        <c:v>17.875000000000011</c:v>
                      </c:pt>
                      <c:pt idx="185">
                        <c:v>23.374999999999989</c:v>
                      </c:pt>
                      <c:pt idx="186">
                        <c:v>31.625000000000011</c:v>
                      </c:pt>
                      <c:pt idx="187">
                        <c:v>46.750000000000007</c:v>
                      </c:pt>
                      <c:pt idx="188">
                        <c:v>49.499999999999993</c:v>
                      </c:pt>
                      <c:pt idx="189">
                        <c:v>49.499999999999993</c:v>
                      </c:pt>
                      <c:pt idx="190">
                        <c:v>50.874999999999993</c:v>
                      </c:pt>
                      <c:pt idx="191">
                        <c:v>52.250000000000007</c:v>
                      </c:pt>
                      <c:pt idx="192">
                        <c:v>53.625000000000007</c:v>
                      </c:pt>
                      <c:pt idx="193">
                        <c:v>52.250000000000007</c:v>
                      </c:pt>
                      <c:pt idx="194">
                        <c:v>49.499999999999993</c:v>
                      </c:pt>
                      <c:pt idx="195">
                        <c:v>48.125</c:v>
                      </c:pt>
                      <c:pt idx="196">
                        <c:v>49.499999999999993</c:v>
                      </c:pt>
                      <c:pt idx="197">
                        <c:v>52.250000000000007</c:v>
                      </c:pt>
                      <c:pt idx="198">
                        <c:v>53.625000000000007</c:v>
                      </c:pt>
                      <c:pt idx="199">
                        <c:v>53.625000000000007</c:v>
                      </c:pt>
                      <c:pt idx="200">
                        <c:v>43.999999999999993</c:v>
                      </c:pt>
                      <c:pt idx="201">
                        <c:v>28.874999999999996</c:v>
                      </c:pt>
                      <c:pt idx="202">
                        <c:v>24.750000000000011</c:v>
                      </c:pt>
                      <c:pt idx="203">
                        <c:v>23.374999999999989</c:v>
                      </c:pt>
                      <c:pt idx="204">
                        <c:v>13.75</c:v>
                      </c:pt>
                      <c:pt idx="205">
                        <c:v>5.4999999999999805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1.3750000000000195</c:v>
                      </c:pt>
                      <c:pt idx="209">
                        <c:v>9.6249999999999893</c:v>
                      </c:pt>
                      <c:pt idx="210">
                        <c:v>23.374999999999989</c:v>
                      </c:pt>
                      <c:pt idx="211">
                        <c:v>34.375</c:v>
                      </c:pt>
                      <c:pt idx="212">
                        <c:v>41.25</c:v>
                      </c:pt>
                      <c:pt idx="213">
                        <c:v>45.375000000000007</c:v>
                      </c:pt>
                      <c:pt idx="214">
                        <c:v>46.750000000000007</c:v>
                      </c:pt>
                      <c:pt idx="215">
                        <c:v>48.125</c:v>
                      </c:pt>
                      <c:pt idx="216">
                        <c:v>49.499999999999993</c:v>
                      </c:pt>
                      <c:pt idx="217">
                        <c:v>49.499999999999993</c:v>
                      </c:pt>
                      <c:pt idx="218">
                        <c:v>49.499999999999993</c:v>
                      </c:pt>
                      <c:pt idx="219">
                        <c:v>49.499999999999993</c:v>
                      </c:pt>
                      <c:pt idx="220">
                        <c:v>48.125</c:v>
                      </c:pt>
                      <c:pt idx="221">
                        <c:v>49.499999999999993</c:v>
                      </c:pt>
                      <c:pt idx="222">
                        <c:v>50.874999999999993</c:v>
                      </c:pt>
                      <c:pt idx="223">
                        <c:v>53.625000000000007</c:v>
                      </c:pt>
                      <c:pt idx="224">
                        <c:v>52.250000000000007</c:v>
                      </c:pt>
                      <c:pt idx="225">
                        <c:v>33.000000000000007</c:v>
                      </c:pt>
                      <c:pt idx="226">
                        <c:v>16.499999999999989</c:v>
                      </c:pt>
                      <c:pt idx="227">
                        <c:v>2.7499999999999902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27.5</c:v>
                      </c:pt>
                      <c:pt idx="235">
                        <c:v>42.624999999999993</c:v>
                      </c:pt>
                      <c:pt idx="236">
                        <c:v>50.874999999999993</c:v>
                      </c:pt>
                      <c:pt idx="237">
                        <c:v>59.125000000000007</c:v>
                      </c:pt>
                      <c:pt idx="238">
                        <c:v>67.375</c:v>
                      </c:pt>
                      <c:pt idx="239">
                        <c:v>70.125</c:v>
                      </c:pt>
                      <c:pt idx="240">
                        <c:v>71.499999999999986</c:v>
                      </c:pt>
                      <c:pt idx="241">
                        <c:v>72.875000000000014</c:v>
                      </c:pt>
                      <c:pt idx="242">
                        <c:v>75.625</c:v>
                      </c:pt>
                      <c:pt idx="243">
                        <c:v>77</c:v>
                      </c:pt>
                      <c:pt idx="244">
                        <c:v>72.875000000000014</c:v>
                      </c:pt>
                      <c:pt idx="245">
                        <c:v>71.499999999999986</c:v>
                      </c:pt>
                      <c:pt idx="246">
                        <c:v>74.25</c:v>
                      </c:pt>
                      <c:pt idx="247">
                        <c:v>71.499999999999986</c:v>
                      </c:pt>
                      <c:pt idx="248">
                        <c:v>66.000000000000014</c:v>
                      </c:pt>
                      <c:pt idx="249">
                        <c:v>59.125000000000007</c:v>
                      </c:pt>
                      <c:pt idx="250">
                        <c:v>41.25</c:v>
                      </c:pt>
                      <c:pt idx="251">
                        <c:v>43.999999999999993</c:v>
                      </c:pt>
                      <c:pt idx="252">
                        <c:v>22.000000000000021</c:v>
                      </c:pt>
                      <c:pt idx="253">
                        <c:v>33.000000000000007</c:v>
                      </c:pt>
                      <c:pt idx="254">
                        <c:v>34.375</c:v>
                      </c:pt>
                      <c:pt idx="255">
                        <c:v>35.749999999999993</c:v>
                      </c:pt>
                      <c:pt idx="256">
                        <c:v>42.624999999999993</c:v>
                      </c:pt>
                      <c:pt idx="257">
                        <c:v>39.875000000000007</c:v>
                      </c:pt>
                      <c:pt idx="258">
                        <c:v>48.125</c:v>
                      </c:pt>
                      <c:pt idx="259">
                        <c:v>61.875</c:v>
                      </c:pt>
                      <c:pt idx="260">
                        <c:v>70.125</c:v>
                      </c:pt>
                      <c:pt idx="261">
                        <c:v>71.499999999999986</c:v>
                      </c:pt>
                      <c:pt idx="262">
                        <c:v>71.499999999999986</c:v>
                      </c:pt>
                      <c:pt idx="263">
                        <c:v>70.125</c:v>
                      </c:pt>
                      <c:pt idx="264">
                        <c:v>68.75</c:v>
                      </c:pt>
                      <c:pt idx="265">
                        <c:v>67.375</c:v>
                      </c:pt>
                      <c:pt idx="266">
                        <c:v>68.75</c:v>
                      </c:pt>
                      <c:pt idx="267">
                        <c:v>71.499999999999986</c:v>
                      </c:pt>
                      <c:pt idx="268">
                        <c:v>75.625</c:v>
                      </c:pt>
                      <c:pt idx="269">
                        <c:v>81.125</c:v>
                      </c:pt>
                      <c:pt idx="270">
                        <c:v>85.249999999999986</c:v>
                      </c:pt>
                      <c:pt idx="271">
                        <c:v>85.249999999999986</c:v>
                      </c:pt>
                      <c:pt idx="272">
                        <c:v>81.125</c:v>
                      </c:pt>
                      <c:pt idx="273">
                        <c:v>56.374999999999993</c:v>
                      </c:pt>
                      <c:pt idx="274">
                        <c:v>46.750000000000007</c:v>
                      </c:pt>
                      <c:pt idx="275">
                        <c:v>52.250000000000007</c:v>
                      </c:pt>
                      <c:pt idx="276">
                        <c:v>28.874999999999996</c:v>
                      </c:pt>
                      <c:pt idx="277">
                        <c:v>27.5</c:v>
                      </c:pt>
                      <c:pt idx="278">
                        <c:v>33.000000000000007</c:v>
                      </c:pt>
                      <c:pt idx="279">
                        <c:v>31.625000000000011</c:v>
                      </c:pt>
                      <c:pt idx="280">
                        <c:v>34.375</c:v>
                      </c:pt>
                      <c:pt idx="281">
                        <c:v>39.875000000000007</c:v>
                      </c:pt>
                      <c:pt idx="282">
                        <c:v>48.125</c:v>
                      </c:pt>
                      <c:pt idx="283">
                        <c:v>53.625000000000007</c:v>
                      </c:pt>
                      <c:pt idx="284">
                        <c:v>60.500000000000007</c:v>
                      </c:pt>
                      <c:pt idx="285">
                        <c:v>61.875</c:v>
                      </c:pt>
                      <c:pt idx="286">
                        <c:v>60.500000000000007</c:v>
                      </c:pt>
                      <c:pt idx="287">
                        <c:v>60.500000000000007</c:v>
                      </c:pt>
                      <c:pt idx="288">
                        <c:v>152.625</c:v>
                      </c:pt>
                      <c:pt idx="289">
                        <c:v>151.25</c:v>
                      </c:pt>
                      <c:pt idx="290">
                        <c:v>152.625</c:v>
                      </c:pt>
                      <c:pt idx="291">
                        <c:v>155.375</c:v>
                      </c:pt>
                      <c:pt idx="292">
                        <c:v>156.75</c:v>
                      </c:pt>
                      <c:pt idx="293">
                        <c:v>167.75</c:v>
                      </c:pt>
                      <c:pt idx="294">
                        <c:v>170.5</c:v>
                      </c:pt>
                      <c:pt idx="295">
                        <c:v>171.875</c:v>
                      </c:pt>
                      <c:pt idx="296">
                        <c:v>159.5</c:v>
                      </c:pt>
                      <c:pt idx="297">
                        <c:v>143</c:v>
                      </c:pt>
                      <c:pt idx="298">
                        <c:v>134.75</c:v>
                      </c:pt>
                      <c:pt idx="299">
                        <c:v>130.625</c:v>
                      </c:pt>
                      <c:pt idx="300">
                        <c:v>103.125</c:v>
                      </c:pt>
                      <c:pt idx="301">
                        <c:v>89.375</c:v>
                      </c:pt>
                      <c:pt idx="302">
                        <c:v>77.000000000000014</c:v>
                      </c:pt>
                      <c:pt idx="303">
                        <c:v>67.374999999999986</c:v>
                      </c:pt>
                      <c:pt idx="304">
                        <c:v>60.499999999999979</c:v>
                      </c:pt>
                      <c:pt idx="305">
                        <c:v>57.749999999999993</c:v>
                      </c:pt>
                      <c:pt idx="306">
                        <c:v>61.875</c:v>
                      </c:pt>
                      <c:pt idx="307">
                        <c:v>72.875000000000014</c:v>
                      </c:pt>
                      <c:pt idx="308">
                        <c:v>97.625000000000014</c:v>
                      </c:pt>
                      <c:pt idx="309">
                        <c:v>115.49999999999999</c:v>
                      </c:pt>
                      <c:pt idx="310">
                        <c:v>118.25000000000001</c:v>
                      </c:pt>
                      <c:pt idx="311">
                        <c:v>116.875</c:v>
                      </c:pt>
                      <c:pt idx="312">
                        <c:v>122.37499999999999</c:v>
                      </c:pt>
                      <c:pt idx="313">
                        <c:v>125.125</c:v>
                      </c:pt>
                      <c:pt idx="314">
                        <c:v>125.125</c:v>
                      </c:pt>
                      <c:pt idx="315">
                        <c:v>125.125</c:v>
                      </c:pt>
                      <c:pt idx="316">
                        <c:v>130.625</c:v>
                      </c:pt>
                      <c:pt idx="317">
                        <c:v>138.875</c:v>
                      </c:pt>
                      <c:pt idx="318">
                        <c:v>143</c:v>
                      </c:pt>
                      <c:pt idx="319">
                        <c:v>145.75</c:v>
                      </c:pt>
                      <c:pt idx="320">
                        <c:v>140.25</c:v>
                      </c:pt>
                      <c:pt idx="321">
                        <c:v>133.375</c:v>
                      </c:pt>
                      <c:pt idx="322">
                        <c:v>119.62499999999999</c:v>
                      </c:pt>
                      <c:pt idx="323">
                        <c:v>93.500000000000014</c:v>
                      </c:pt>
                      <c:pt idx="324">
                        <c:v>72.875000000000014</c:v>
                      </c:pt>
                      <c:pt idx="325">
                        <c:v>59.125000000000007</c:v>
                      </c:pt>
                      <c:pt idx="326">
                        <c:v>49.500000000000021</c:v>
                      </c:pt>
                      <c:pt idx="327">
                        <c:v>43.999999999999993</c:v>
                      </c:pt>
                      <c:pt idx="328">
                        <c:v>41.25</c:v>
                      </c:pt>
                      <c:pt idx="329">
                        <c:v>41.25</c:v>
                      </c:pt>
                      <c:pt idx="330">
                        <c:v>43.999999999999993</c:v>
                      </c:pt>
                      <c:pt idx="331">
                        <c:v>52.250000000000007</c:v>
                      </c:pt>
                      <c:pt idx="332">
                        <c:v>61.875</c:v>
                      </c:pt>
                      <c:pt idx="333">
                        <c:v>72.875000000000014</c:v>
                      </c:pt>
                      <c:pt idx="334">
                        <c:v>81.124999999999986</c:v>
                      </c:pt>
                      <c:pt idx="335">
                        <c:v>90.750000000000014</c:v>
                      </c:pt>
                      <c:pt idx="336">
                        <c:v>97.625000000000014</c:v>
                      </c:pt>
                      <c:pt idx="337">
                        <c:v>103.125</c:v>
                      </c:pt>
                      <c:pt idx="338">
                        <c:v>110</c:v>
                      </c:pt>
                      <c:pt idx="339">
                        <c:v>118.25000000000001</c:v>
                      </c:pt>
                      <c:pt idx="340">
                        <c:v>126.49999999999999</c:v>
                      </c:pt>
                      <c:pt idx="341">
                        <c:v>132</c:v>
                      </c:pt>
                      <c:pt idx="342">
                        <c:v>133.375</c:v>
                      </c:pt>
                      <c:pt idx="343">
                        <c:v>137.5</c:v>
                      </c:pt>
                      <c:pt idx="344">
                        <c:v>134.75</c:v>
                      </c:pt>
                      <c:pt idx="345">
                        <c:v>122.37499999999999</c:v>
                      </c:pt>
                      <c:pt idx="346">
                        <c:v>105.87499999999999</c:v>
                      </c:pt>
                      <c:pt idx="347">
                        <c:v>81.124999999999986</c:v>
                      </c:pt>
                      <c:pt idx="348">
                        <c:v>56.375000000000021</c:v>
                      </c:pt>
                      <c:pt idx="349">
                        <c:v>37.124999999999993</c:v>
                      </c:pt>
                      <c:pt idx="350">
                        <c:v>22.000000000000021</c:v>
                      </c:pt>
                      <c:pt idx="351">
                        <c:v>12.37499999999998</c:v>
                      </c:pt>
                      <c:pt idx="352">
                        <c:v>5.4999999999999805</c:v>
                      </c:pt>
                      <c:pt idx="353">
                        <c:v>4.1250000000000098</c:v>
                      </c:pt>
                      <c:pt idx="354">
                        <c:v>13.75</c:v>
                      </c:pt>
                      <c:pt idx="355">
                        <c:v>50.874999999999993</c:v>
                      </c:pt>
                      <c:pt idx="356">
                        <c:v>56.375000000000021</c:v>
                      </c:pt>
                      <c:pt idx="357">
                        <c:v>48.125</c:v>
                      </c:pt>
                      <c:pt idx="358">
                        <c:v>52.250000000000007</c:v>
                      </c:pt>
                      <c:pt idx="359">
                        <c:v>61.875</c:v>
                      </c:pt>
                      <c:pt idx="360">
                        <c:v>78.374999999999986</c:v>
                      </c:pt>
                      <c:pt idx="361">
                        <c:v>86.625000000000014</c:v>
                      </c:pt>
                      <c:pt idx="362">
                        <c:v>92.124999999999986</c:v>
                      </c:pt>
                      <c:pt idx="363">
                        <c:v>101.74999999999999</c:v>
                      </c:pt>
                      <c:pt idx="364">
                        <c:v>107.25000000000001</c:v>
                      </c:pt>
                      <c:pt idx="365">
                        <c:v>111.37500000000001</c:v>
                      </c:pt>
                      <c:pt idx="366">
                        <c:v>118.25000000000001</c:v>
                      </c:pt>
                      <c:pt idx="367">
                        <c:v>125.125</c:v>
                      </c:pt>
                      <c:pt idx="368">
                        <c:v>123.75</c:v>
                      </c:pt>
                      <c:pt idx="369">
                        <c:v>116.875</c:v>
                      </c:pt>
                      <c:pt idx="370">
                        <c:v>101.74999999999999</c:v>
                      </c:pt>
                      <c:pt idx="371">
                        <c:v>82.5</c:v>
                      </c:pt>
                      <c:pt idx="372">
                        <c:v>46.749999999999979</c:v>
                      </c:pt>
                      <c:pt idx="373">
                        <c:v>24.750000000000011</c:v>
                      </c:pt>
                      <c:pt idx="374">
                        <c:v>8.2500000000000195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30.249999999999989</c:v>
                      </c:pt>
                      <c:pt idx="379">
                        <c:v>52.250000000000007</c:v>
                      </c:pt>
                      <c:pt idx="380">
                        <c:v>50.874999999999993</c:v>
                      </c:pt>
                      <c:pt idx="381">
                        <c:v>59.125000000000007</c:v>
                      </c:pt>
                      <c:pt idx="382">
                        <c:v>60.499999999999979</c:v>
                      </c:pt>
                      <c:pt idx="383">
                        <c:v>67.374999999999986</c:v>
                      </c:pt>
                      <c:pt idx="384">
                        <c:v>81.124999999999986</c:v>
                      </c:pt>
                      <c:pt idx="385">
                        <c:v>98.999999999999986</c:v>
                      </c:pt>
                      <c:pt idx="386">
                        <c:v>107.25000000000001</c:v>
                      </c:pt>
                      <c:pt idx="387">
                        <c:v>114.12500000000001</c:v>
                      </c:pt>
                      <c:pt idx="388">
                        <c:v>121.00000000000001</c:v>
                      </c:pt>
                      <c:pt idx="389">
                        <c:v>126.49999999999999</c:v>
                      </c:pt>
                      <c:pt idx="390">
                        <c:v>132</c:v>
                      </c:pt>
                      <c:pt idx="391">
                        <c:v>136.125</c:v>
                      </c:pt>
                      <c:pt idx="392">
                        <c:v>137.5</c:v>
                      </c:pt>
                      <c:pt idx="393">
                        <c:v>129.25</c:v>
                      </c:pt>
                      <c:pt idx="394">
                        <c:v>114.12500000000001</c:v>
                      </c:pt>
                      <c:pt idx="395">
                        <c:v>92.124999999999986</c:v>
                      </c:pt>
                      <c:pt idx="396">
                        <c:v>100.37500000000001</c:v>
                      </c:pt>
                      <c:pt idx="397">
                        <c:v>82.5</c:v>
                      </c:pt>
                      <c:pt idx="398">
                        <c:v>63.250000000000021</c:v>
                      </c:pt>
                      <c:pt idx="399">
                        <c:v>55</c:v>
                      </c:pt>
                      <c:pt idx="400">
                        <c:v>57.749999999999993</c:v>
                      </c:pt>
                      <c:pt idx="401">
                        <c:v>59.125000000000007</c:v>
                      </c:pt>
                      <c:pt idx="402">
                        <c:v>77.000000000000014</c:v>
                      </c:pt>
                      <c:pt idx="403">
                        <c:v>100.37500000000001</c:v>
                      </c:pt>
                      <c:pt idx="404">
                        <c:v>103.125</c:v>
                      </c:pt>
                      <c:pt idx="405">
                        <c:v>110</c:v>
                      </c:pt>
                      <c:pt idx="406">
                        <c:v>122.37499999999999</c:v>
                      </c:pt>
                      <c:pt idx="407">
                        <c:v>125.125</c:v>
                      </c:pt>
                      <c:pt idx="408">
                        <c:v>126.49999999999999</c:v>
                      </c:pt>
                      <c:pt idx="409">
                        <c:v>129.25</c:v>
                      </c:pt>
                      <c:pt idx="410">
                        <c:v>130.625</c:v>
                      </c:pt>
                      <c:pt idx="411">
                        <c:v>133.375</c:v>
                      </c:pt>
                      <c:pt idx="412">
                        <c:v>136.125</c:v>
                      </c:pt>
                      <c:pt idx="413">
                        <c:v>140.25</c:v>
                      </c:pt>
                      <c:pt idx="414">
                        <c:v>144.375</c:v>
                      </c:pt>
                      <c:pt idx="415">
                        <c:v>148.5</c:v>
                      </c:pt>
                      <c:pt idx="416">
                        <c:v>145.75</c:v>
                      </c:pt>
                      <c:pt idx="417">
                        <c:v>125.125</c:v>
                      </c:pt>
                      <c:pt idx="418">
                        <c:v>107.25000000000001</c:v>
                      </c:pt>
                      <c:pt idx="419">
                        <c:v>94.874999999999986</c:v>
                      </c:pt>
                      <c:pt idx="420">
                        <c:v>89.375</c:v>
                      </c:pt>
                      <c:pt idx="421">
                        <c:v>89.375</c:v>
                      </c:pt>
                      <c:pt idx="422">
                        <c:v>87.999999999999986</c:v>
                      </c:pt>
                      <c:pt idx="423">
                        <c:v>85.249999999999986</c:v>
                      </c:pt>
                      <c:pt idx="424">
                        <c:v>94.874999999999986</c:v>
                      </c:pt>
                      <c:pt idx="425">
                        <c:v>111.37500000000001</c:v>
                      </c:pt>
                      <c:pt idx="426">
                        <c:v>122.37499999999999</c:v>
                      </c:pt>
                      <c:pt idx="427">
                        <c:v>133.375</c:v>
                      </c:pt>
                      <c:pt idx="428">
                        <c:v>136.125</c:v>
                      </c:pt>
                      <c:pt idx="429">
                        <c:v>136.125</c:v>
                      </c:pt>
                      <c:pt idx="430">
                        <c:v>137.5</c:v>
                      </c:pt>
                      <c:pt idx="431">
                        <c:v>138.875</c:v>
                      </c:pt>
                      <c:pt idx="432">
                        <c:v>137.5</c:v>
                      </c:pt>
                      <c:pt idx="433">
                        <c:v>136.125</c:v>
                      </c:pt>
                      <c:pt idx="434">
                        <c:v>134.75</c:v>
                      </c:pt>
                      <c:pt idx="435">
                        <c:v>136.125</c:v>
                      </c:pt>
                      <c:pt idx="436">
                        <c:v>141.625</c:v>
                      </c:pt>
                      <c:pt idx="437">
                        <c:v>140.25</c:v>
                      </c:pt>
                      <c:pt idx="438">
                        <c:v>137.5</c:v>
                      </c:pt>
                      <c:pt idx="439">
                        <c:v>134.75</c:v>
                      </c:pt>
                      <c:pt idx="440">
                        <c:v>132</c:v>
                      </c:pt>
                      <c:pt idx="441">
                        <c:v>132</c:v>
                      </c:pt>
                      <c:pt idx="442">
                        <c:v>137.5</c:v>
                      </c:pt>
                      <c:pt idx="443">
                        <c:v>126.49999999999999</c:v>
                      </c:pt>
                      <c:pt idx="444">
                        <c:v>148.5</c:v>
                      </c:pt>
                      <c:pt idx="445">
                        <c:v>114.12500000000001</c:v>
                      </c:pt>
                      <c:pt idx="446">
                        <c:v>130.625</c:v>
                      </c:pt>
                      <c:pt idx="447">
                        <c:v>148.5</c:v>
                      </c:pt>
                      <c:pt idx="448">
                        <c:v>144.375</c:v>
                      </c:pt>
                      <c:pt idx="449">
                        <c:v>148.5</c:v>
                      </c:pt>
                      <c:pt idx="450">
                        <c:v>152.625</c:v>
                      </c:pt>
                      <c:pt idx="451">
                        <c:v>156.75</c:v>
                      </c:pt>
                      <c:pt idx="452">
                        <c:v>159.5</c:v>
                      </c:pt>
                      <c:pt idx="453">
                        <c:v>165</c:v>
                      </c:pt>
                      <c:pt idx="454">
                        <c:v>163.625</c:v>
                      </c:pt>
                      <c:pt idx="455">
                        <c:v>163.625</c:v>
                      </c:pt>
                      <c:pt idx="456">
                        <c:v>159.5</c:v>
                      </c:pt>
                      <c:pt idx="457">
                        <c:v>154</c:v>
                      </c:pt>
                      <c:pt idx="458">
                        <c:v>151.25</c:v>
                      </c:pt>
                      <c:pt idx="459">
                        <c:v>149.875</c:v>
                      </c:pt>
                      <c:pt idx="460">
                        <c:v>147.125</c:v>
                      </c:pt>
                      <c:pt idx="461">
                        <c:v>144.375</c:v>
                      </c:pt>
                      <c:pt idx="462">
                        <c:v>143</c:v>
                      </c:pt>
                      <c:pt idx="463">
                        <c:v>141.625</c:v>
                      </c:pt>
                      <c:pt idx="464">
                        <c:v>138.875</c:v>
                      </c:pt>
                      <c:pt idx="465">
                        <c:v>130.625</c:v>
                      </c:pt>
                      <c:pt idx="466">
                        <c:v>116.875</c:v>
                      </c:pt>
                      <c:pt idx="467">
                        <c:v>126.49999999999999</c:v>
                      </c:pt>
                      <c:pt idx="468">
                        <c:v>143</c:v>
                      </c:pt>
                      <c:pt idx="469">
                        <c:v>134.75</c:v>
                      </c:pt>
                      <c:pt idx="470">
                        <c:v>121.00000000000001</c:v>
                      </c:pt>
                      <c:pt idx="471">
                        <c:v>105.87499999999999</c:v>
                      </c:pt>
                      <c:pt idx="472">
                        <c:v>111.37500000000001</c:v>
                      </c:pt>
                      <c:pt idx="473">
                        <c:v>114.12500000000001</c:v>
                      </c:pt>
                      <c:pt idx="474">
                        <c:v>127.87500000000001</c:v>
                      </c:pt>
                      <c:pt idx="475">
                        <c:v>143</c:v>
                      </c:pt>
                      <c:pt idx="476">
                        <c:v>151.25</c:v>
                      </c:pt>
                      <c:pt idx="477">
                        <c:v>147.125</c:v>
                      </c:pt>
                      <c:pt idx="478">
                        <c:v>137.5</c:v>
                      </c:pt>
                      <c:pt idx="479">
                        <c:v>138.875</c:v>
                      </c:pt>
                      <c:pt idx="480">
                        <c:v>140.25</c:v>
                      </c:pt>
                      <c:pt idx="481">
                        <c:v>145.75</c:v>
                      </c:pt>
                      <c:pt idx="482">
                        <c:v>144.375</c:v>
                      </c:pt>
                      <c:pt idx="483">
                        <c:v>141.625</c:v>
                      </c:pt>
                      <c:pt idx="484">
                        <c:v>141.625</c:v>
                      </c:pt>
                      <c:pt idx="485">
                        <c:v>143</c:v>
                      </c:pt>
                      <c:pt idx="486">
                        <c:v>143</c:v>
                      </c:pt>
                      <c:pt idx="487">
                        <c:v>138.875</c:v>
                      </c:pt>
                      <c:pt idx="488">
                        <c:v>136.125</c:v>
                      </c:pt>
                      <c:pt idx="489">
                        <c:v>134.75</c:v>
                      </c:pt>
                      <c:pt idx="490">
                        <c:v>136.125</c:v>
                      </c:pt>
                      <c:pt idx="491">
                        <c:v>134.75</c:v>
                      </c:pt>
                      <c:pt idx="492">
                        <c:v>123.75</c:v>
                      </c:pt>
                      <c:pt idx="493">
                        <c:v>141.625</c:v>
                      </c:pt>
                      <c:pt idx="494">
                        <c:v>130.625</c:v>
                      </c:pt>
                      <c:pt idx="495">
                        <c:v>130.625</c:v>
                      </c:pt>
                      <c:pt idx="496">
                        <c:v>126.49999999999999</c:v>
                      </c:pt>
                      <c:pt idx="497">
                        <c:v>137.5</c:v>
                      </c:pt>
                      <c:pt idx="498">
                        <c:v>147.125</c:v>
                      </c:pt>
                      <c:pt idx="499">
                        <c:v>151.25</c:v>
                      </c:pt>
                      <c:pt idx="500">
                        <c:v>158.125</c:v>
                      </c:pt>
                      <c:pt idx="501">
                        <c:v>163.625</c:v>
                      </c:pt>
                      <c:pt idx="502">
                        <c:v>162.25</c:v>
                      </c:pt>
                      <c:pt idx="503">
                        <c:v>158.125</c:v>
                      </c:pt>
                      <c:pt idx="504">
                        <c:v>156.75</c:v>
                      </c:pt>
                      <c:pt idx="505">
                        <c:v>148.5</c:v>
                      </c:pt>
                      <c:pt idx="506">
                        <c:v>170.5</c:v>
                      </c:pt>
                      <c:pt idx="507">
                        <c:v>177.375</c:v>
                      </c:pt>
                      <c:pt idx="508">
                        <c:v>174.625</c:v>
                      </c:pt>
                      <c:pt idx="509">
                        <c:v>187</c:v>
                      </c:pt>
                      <c:pt idx="510">
                        <c:v>187</c:v>
                      </c:pt>
                      <c:pt idx="511">
                        <c:v>181.5</c:v>
                      </c:pt>
                      <c:pt idx="512">
                        <c:v>182.875</c:v>
                      </c:pt>
                      <c:pt idx="513">
                        <c:v>173.25</c:v>
                      </c:pt>
                      <c:pt idx="514">
                        <c:v>162.25</c:v>
                      </c:pt>
                      <c:pt idx="515">
                        <c:v>165</c:v>
                      </c:pt>
                      <c:pt idx="516">
                        <c:v>137.5</c:v>
                      </c:pt>
                      <c:pt idx="517">
                        <c:v>137.5</c:v>
                      </c:pt>
                      <c:pt idx="518">
                        <c:v>132</c:v>
                      </c:pt>
                      <c:pt idx="519">
                        <c:v>134.75</c:v>
                      </c:pt>
                      <c:pt idx="520">
                        <c:v>141.625</c:v>
                      </c:pt>
                      <c:pt idx="521">
                        <c:v>152.625</c:v>
                      </c:pt>
                      <c:pt idx="522">
                        <c:v>158.125</c:v>
                      </c:pt>
                      <c:pt idx="523">
                        <c:v>166.375</c:v>
                      </c:pt>
                      <c:pt idx="524">
                        <c:v>171.875</c:v>
                      </c:pt>
                      <c:pt idx="525">
                        <c:v>177.375</c:v>
                      </c:pt>
                      <c:pt idx="526">
                        <c:v>180.125</c:v>
                      </c:pt>
                      <c:pt idx="527">
                        <c:v>180.125</c:v>
                      </c:pt>
                      <c:pt idx="528">
                        <c:v>184.25</c:v>
                      </c:pt>
                      <c:pt idx="529">
                        <c:v>185.625</c:v>
                      </c:pt>
                      <c:pt idx="530">
                        <c:v>187</c:v>
                      </c:pt>
                      <c:pt idx="531">
                        <c:v>188.375</c:v>
                      </c:pt>
                      <c:pt idx="532">
                        <c:v>189.75</c:v>
                      </c:pt>
                      <c:pt idx="533">
                        <c:v>191.125</c:v>
                      </c:pt>
                      <c:pt idx="534">
                        <c:v>188.375</c:v>
                      </c:pt>
                      <c:pt idx="535">
                        <c:v>185.625</c:v>
                      </c:pt>
                      <c:pt idx="536">
                        <c:v>169.125</c:v>
                      </c:pt>
                      <c:pt idx="537">
                        <c:v>166.375</c:v>
                      </c:pt>
                      <c:pt idx="538">
                        <c:v>159.5</c:v>
                      </c:pt>
                      <c:pt idx="539">
                        <c:v>156.75</c:v>
                      </c:pt>
                      <c:pt idx="540">
                        <c:v>156.75</c:v>
                      </c:pt>
                      <c:pt idx="541">
                        <c:v>152.625</c:v>
                      </c:pt>
                      <c:pt idx="542">
                        <c:v>149.875</c:v>
                      </c:pt>
                      <c:pt idx="543">
                        <c:v>152.625</c:v>
                      </c:pt>
                      <c:pt idx="544">
                        <c:v>158.125</c:v>
                      </c:pt>
                      <c:pt idx="545">
                        <c:v>156.75</c:v>
                      </c:pt>
                      <c:pt idx="546">
                        <c:v>162.25</c:v>
                      </c:pt>
                      <c:pt idx="547">
                        <c:v>173.25</c:v>
                      </c:pt>
                      <c:pt idx="548">
                        <c:v>178.75</c:v>
                      </c:pt>
                      <c:pt idx="549">
                        <c:v>176</c:v>
                      </c:pt>
                      <c:pt idx="550">
                        <c:v>174.625</c:v>
                      </c:pt>
                      <c:pt idx="551">
                        <c:v>177.375</c:v>
                      </c:pt>
                      <c:pt idx="552">
                        <c:v>178.75</c:v>
                      </c:pt>
                      <c:pt idx="553">
                        <c:v>176</c:v>
                      </c:pt>
                      <c:pt idx="554">
                        <c:v>182.875</c:v>
                      </c:pt>
                      <c:pt idx="555">
                        <c:v>181.5</c:v>
                      </c:pt>
                      <c:pt idx="556">
                        <c:v>184.25</c:v>
                      </c:pt>
                      <c:pt idx="557">
                        <c:v>187</c:v>
                      </c:pt>
                      <c:pt idx="558">
                        <c:v>181.5</c:v>
                      </c:pt>
                      <c:pt idx="559">
                        <c:v>176</c:v>
                      </c:pt>
                      <c:pt idx="560">
                        <c:v>165</c:v>
                      </c:pt>
                      <c:pt idx="561">
                        <c:v>160.875</c:v>
                      </c:pt>
                      <c:pt idx="562">
                        <c:v>149.875</c:v>
                      </c:pt>
                      <c:pt idx="563">
                        <c:v>151.25</c:v>
                      </c:pt>
                      <c:pt idx="564">
                        <c:v>140.25</c:v>
                      </c:pt>
                      <c:pt idx="565">
                        <c:v>133.375</c:v>
                      </c:pt>
                      <c:pt idx="566">
                        <c:v>133.375</c:v>
                      </c:pt>
                      <c:pt idx="567">
                        <c:v>136.125</c:v>
                      </c:pt>
                      <c:pt idx="568">
                        <c:v>140.25</c:v>
                      </c:pt>
                      <c:pt idx="569">
                        <c:v>145.75</c:v>
                      </c:pt>
                      <c:pt idx="570">
                        <c:v>148.5</c:v>
                      </c:pt>
                      <c:pt idx="571">
                        <c:v>160.875</c:v>
                      </c:pt>
                      <c:pt idx="572">
                        <c:v>162.25</c:v>
                      </c:pt>
                      <c:pt idx="573">
                        <c:v>159.5</c:v>
                      </c:pt>
                      <c:pt idx="574">
                        <c:v>158.125</c:v>
                      </c:pt>
                      <c:pt idx="575">
                        <c:v>160.875</c:v>
                      </c:pt>
                      <c:pt idx="576">
                        <c:v>160.875</c:v>
                      </c:pt>
                      <c:pt idx="577">
                        <c:v>165</c:v>
                      </c:pt>
                      <c:pt idx="578">
                        <c:v>160.875</c:v>
                      </c:pt>
                      <c:pt idx="579">
                        <c:v>173.25</c:v>
                      </c:pt>
                      <c:pt idx="580">
                        <c:v>166.375</c:v>
                      </c:pt>
                      <c:pt idx="581">
                        <c:v>162.25</c:v>
                      </c:pt>
                      <c:pt idx="582">
                        <c:v>162.25</c:v>
                      </c:pt>
                      <c:pt idx="583">
                        <c:v>160.875</c:v>
                      </c:pt>
                      <c:pt idx="584">
                        <c:v>149.875</c:v>
                      </c:pt>
                      <c:pt idx="585">
                        <c:v>151.25</c:v>
                      </c:pt>
                      <c:pt idx="586">
                        <c:v>141.625</c:v>
                      </c:pt>
                      <c:pt idx="587">
                        <c:v>140.25</c:v>
                      </c:pt>
                      <c:pt idx="588">
                        <c:v>129.25</c:v>
                      </c:pt>
                      <c:pt idx="589">
                        <c:v>125.125</c:v>
                      </c:pt>
                      <c:pt idx="590">
                        <c:v>122.37499999999999</c:v>
                      </c:pt>
                      <c:pt idx="591">
                        <c:v>121.00000000000001</c:v>
                      </c:pt>
                      <c:pt idx="592">
                        <c:v>119.62499999999999</c:v>
                      </c:pt>
                      <c:pt idx="593">
                        <c:v>125.125</c:v>
                      </c:pt>
                      <c:pt idx="594">
                        <c:v>127.87500000000001</c:v>
                      </c:pt>
                      <c:pt idx="595">
                        <c:v>138.875</c:v>
                      </c:pt>
                      <c:pt idx="596">
                        <c:v>144.375</c:v>
                      </c:pt>
                      <c:pt idx="597">
                        <c:v>148.5</c:v>
                      </c:pt>
                      <c:pt idx="598">
                        <c:v>149.875</c:v>
                      </c:pt>
                      <c:pt idx="599">
                        <c:v>154</c:v>
                      </c:pt>
                      <c:pt idx="600">
                        <c:v>152.625</c:v>
                      </c:pt>
                      <c:pt idx="601">
                        <c:v>152.625</c:v>
                      </c:pt>
                      <c:pt idx="602">
                        <c:v>156.75</c:v>
                      </c:pt>
                      <c:pt idx="603">
                        <c:v>160.875</c:v>
                      </c:pt>
                      <c:pt idx="604">
                        <c:v>163.625</c:v>
                      </c:pt>
                      <c:pt idx="605">
                        <c:v>166.375</c:v>
                      </c:pt>
                      <c:pt idx="606">
                        <c:v>174.625</c:v>
                      </c:pt>
                      <c:pt idx="607">
                        <c:v>178.75</c:v>
                      </c:pt>
                      <c:pt idx="608">
                        <c:v>180.125</c:v>
                      </c:pt>
                      <c:pt idx="609">
                        <c:v>171.875</c:v>
                      </c:pt>
                      <c:pt idx="610">
                        <c:v>154</c:v>
                      </c:pt>
                      <c:pt idx="611">
                        <c:v>144.375</c:v>
                      </c:pt>
                      <c:pt idx="612">
                        <c:v>137.5</c:v>
                      </c:pt>
                      <c:pt idx="613">
                        <c:v>122.37499999999999</c:v>
                      </c:pt>
                      <c:pt idx="614">
                        <c:v>107.25000000000001</c:v>
                      </c:pt>
                      <c:pt idx="615">
                        <c:v>93.500000000000014</c:v>
                      </c:pt>
                      <c:pt idx="616">
                        <c:v>83.875000000000014</c:v>
                      </c:pt>
                      <c:pt idx="617">
                        <c:v>81.124999999999986</c:v>
                      </c:pt>
                      <c:pt idx="618">
                        <c:v>92.124999999999986</c:v>
                      </c:pt>
                      <c:pt idx="619">
                        <c:v>127.87500000000001</c:v>
                      </c:pt>
                      <c:pt idx="620">
                        <c:v>147.125</c:v>
                      </c:pt>
                      <c:pt idx="621">
                        <c:v>154</c:v>
                      </c:pt>
                      <c:pt idx="622">
                        <c:v>158.125</c:v>
                      </c:pt>
                      <c:pt idx="623">
                        <c:v>162.25</c:v>
                      </c:pt>
                      <c:pt idx="624">
                        <c:v>165</c:v>
                      </c:pt>
                      <c:pt idx="625">
                        <c:v>166.375</c:v>
                      </c:pt>
                      <c:pt idx="626">
                        <c:v>170.5</c:v>
                      </c:pt>
                      <c:pt idx="627">
                        <c:v>170.5</c:v>
                      </c:pt>
                      <c:pt idx="628">
                        <c:v>165</c:v>
                      </c:pt>
                      <c:pt idx="629">
                        <c:v>163.625</c:v>
                      </c:pt>
                      <c:pt idx="630">
                        <c:v>166.375</c:v>
                      </c:pt>
                      <c:pt idx="631">
                        <c:v>166.375</c:v>
                      </c:pt>
                      <c:pt idx="632">
                        <c:v>160.875</c:v>
                      </c:pt>
                      <c:pt idx="633">
                        <c:v>151.25</c:v>
                      </c:pt>
                      <c:pt idx="634">
                        <c:v>140.25</c:v>
                      </c:pt>
                      <c:pt idx="635">
                        <c:v>115.49999999999999</c:v>
                      </c:pt>
                      <c:pt idx="636">
                        <c:v>100.37500000000001</c:v>
                      </c:pt>
                      <c:pt idx="637">
                        <c:v>86.625000000000014</c:v>
                      </c:pt>
                      <c:pt idx="638">
                        <c:v>75.625</c:v>
                      </c:pt>
                      <c:pt idx="639">
                        <c:v>71.499999999999986</c:v>
                      </c:pt>
                      <c:pt idx="640">
                        <c:v>75.625</c:v>
                      </c:pt>
                      <c:pt idx="641">
                        <c:v>93.500000000000014</c:v>
                      </c:pt>
                      <c:pt idx="642">
                        <c:v>110</c:v>
                      </c:pt>
                      <c:pt idx="643">
                        <c:v>115.49999999999999</c:v>
                      </c:pt>
                      <c:pt idx="644">
                        <c:v>118.25000000000001</c:v>
                      </c:pt>
                      <c:pt idx="645">
                        <c:v>122.37499999999999</c:v>
                      </c:pt>
                      <c:pt idx="646">
                        <c:v>126.49999999999999</c:v>
                      </c:pt>
                      <c:pt idx="647">
                        <c:v>127.87500000000001</c:v>
                      </c:pt>
                      <c:pt idx="648">
                        <c:v>129.25</c:v>
                      </c:pt>
                      <c:pt idx="649">
                        <c:v>130.625</c:v>
                      </c:pt>
                      <c:pt idx="650">
                        <c:v>133.375</c:v>
                      </c:pt>
                      <c:pt idx="651">
                        <c:v>134.75</c:v>
                      </c:pt>
                      <c:pt idx="652">
                        <c:v>137.5</c:v>
                      </c:pt>
                      <c:pt idx="653">
                        <c:v>138.875</c:v>
                      </c:pt>
                      <c:pt idx="654">
                        <c:v>141.625</c:v>
                      </c:pt>
                      <c:pt idx="655">
                        <c:v>145.75</c:v>
                      </c:pt>
                      <c:pt idx="656">
                        <c:v>141.625</c:v>
                      </c:pt>
                      <c:pt idx="657">
                        <c:v>119.62499999999999</c:v>
                      </c:pt>
                      <c:pt idx="658">
                        <c:v>108.62499999999999</c:v>
                      </c:pt>
                      <c:pt idx="659">
                        <c:v>100.37500000000001</c:v>
                      </c:pt>
                      <c:pt idx="660">
                        <c:v>98.999999999999986</c:v>
                      </c:pt>
                      <c:pt idx="661">
                        <c:v>105.87499999999999</c:v>
                      </c:pt>
                      <c:pt idx="662">
                        <c:v>111.37500000000001</c:v>
                      </c:pt>
                      <c:pt idx="663">
                        <c:v>115.49999999999999</c:v>
                      </c:pt>
                      <c:pt idx="664">
                        <c:v>116.875</c:v>
                      </c:pt>
                      <c:pt idx="665">
                        <c:v>116.875</c:v>
                      </c:pt>
                      <c:pt idx="666">
                        <c:v>122.37499999999999</c:v>
                      </c:pt>
                      <c:pt idx="667">
                        <c:v>133.375</c:v>
                      </c:pt>
                      <c:pt idx="668">
                        <c:v>136.125</c:v>
                      </c:pt>
                      <c:pt idx="669">
                        <c:v>136.125</c:v>
                      </c:pt>
                      <c:pt idx="670">
                        <c:v>132</c:v>
                      </c:pt>
                      <c:pt idx="671">
                        <c:v>132</c:v>
                      </c:pt>
                      <c:pt idx="672">
                        <c:v>133.375</c:v>
                      </c:pt>
                      <c:pt idx="673">
                        <c:v>132</c:v>
                      </c:pt>
                      <c:pt idx="674">
                        <c:v>133.375</c:v>
                      </c:pt>
                      <c:pt idx="675">
                        <c:v>140.25</c:v>
                      </c:pt>
                      <c:pt idx="676">
                        <c:v>143</c:v>
                      </c:pt>
                      <c:pt idx="677">
                        <c:v>144.375</c:v>
                      </c:pt>
                      <c:pt idx="678">
                        <c:v>145.75</c:v>
                      </c:pt>
                      <c:pt idx="679">
                        <c:v>144.375</c:v>
                      </c:pt>
                      <c:pt idx="680">
                        <c:v>133.375</c:v>
                      </c:pt>
                      <c:pt idx="681">
                        <c:v>122.37499999999999</c:v>
                      </c:pt>
                      <c:pt idx="682">
                        <c:v>116.875</c:v>
                      </c:pt>
                      <c:pt idx="683">
                        <c:v>111.37500000000001</c:v>
                      </c:pt>
                      <c:pt idx="684">
                        <c:v>127.87500000000001</c:v>
                      </c:pt>
                      <c:pt idx="685">
                        <c:v>126.49999999999999</c:v>
                      </c:pt>
                      <c:pt idx="686">
                        <c:v>130.625</c:v>
                      </c:pt>
                      <c:pt idx="687">
                        <c:v>132</c:v>
                      </c:pt>
                      <c:pt idx="688">
                        <c:v>133.375</c:v>
                      </c:pt>
                      <c:pt idx="689">
                        <c:v>134.75</c:v>
                      </c:pt>
                      <c:pt idx="690">
                        <c:v>144.375</c:v>
                      </c:pt>
                      <c:pt idx="691">
                        <c:v>149.875</c:v>
                      </c:pt>
                      <c:pt idx="692">
                        <c:v>148.5</c:v>
                      </c:pt>
                      <c:pt idx="693">
                        <c:v>144.375</c:v>
                      </c:pt>
                      <c:pt idx="694">
                        <c:v>137.5</c:v>
                      </c:pt>
                      <c:pt idx="695">
                        <c:v>140.25</c:v>
                      </c:pt>
                      <c:pt idx="696">
                        <c:v>149.875</c:v>
                      </c:pt>
                      <c:pt idx="697">
                        <c:v>147.125</c:v>
                      </c:pt>
                      <c:pt idx="698">
                        <c:v>141.625</c:v>
                      </c:pt>
                      <c:pt idx="699">
                        <c:v>147.125</c:v>
                      </c:pt>
                      <c:pt idx="700">
                        <c:v>145.75</c:v>
                      </c:pt>
                      <c:pt idx="701">
                        <c:v>149.875</c:v>
                      </c:pt>
                      <c:pt idx="702">
                        <c:v>159.5</c:v>
                      </c:pt>
                      <c:pt idx="703">
                        <c:v>166.375</c:v>
                      </c:pt>
                      <c:pt idx="704">
                        <c:v>165</c:v>
                      </c:pt>
                      <c:pt idx="705">
                        <c:v>152.625</c:v>
                      </c:pt>
                      <c:pt idx="706">
                        <c:v>151.25</c:v>
                      </c:pt>
                      <c:pt idx="707">
                        <c:v>158.125</c:v>
                      </c:pt>
                      <c:pt idx="708">
                        <c:v>155.375</c:v>
                      </c:pt>
                      <c:pt idx="709">
                        <c:v>152.625</c:v>
                      </c:pt>
                      <c:pt idx="710">
                        <c:v>149.875</c:v>
                      </c:pt>
                      <c:pt idx="711">
                        <c:v>154</c:v>
                      </c:pt>
                      <c:pt idx="712">
                        <c:v>155.375</c:v>
                      </c:pt>
                      <c:pt idx="713">
                        <c:v>156.75</c:v>
                      </c:pt>
                      <c:pt idx="714">
                        <c:v>149.875</c:v>
                      </c:pt>
                      <c:pt idx="715">
                        <c:v>163.625</c:v>
                      </c:pt>
                      <c:pt idx="716">
                        <c:v>155.375</c:v>
                      </c:pt>
                      <c:pt idx="717">
                        <c:v>154</c:v>
                      </c:pt>
                      <c:pt idx="718">
                        <c:v>149.875</c:v>
                      </c:pt>
                      <c:pt idx="719">
                        <c:v>148.5</c:v>
                      </c:pt>
                      <c:pt idx="720">
                        <c:v>148.5</c:v>
                      </c:pt>
                      <c:pt idx="721">
                        <c:v>147.125</c:v>
                      </c:pt>
                      <c:pt idx="722">
                        <c:v>147.125</c:v>
                      </c:pt>
                      <c:pt idx="723">
                        <c:v>162.25</c:v>
                      </c:pt>
                      <c:pt idx="724">
                        <c:v>166.375</c:v>
                      </c:pt>
                      <c:pt idx="725">
                        <c:v>170.5</c:v>
                      </c:pt>
                      <c:pt idx="726">
                        <c:v>169.125</c:v>
                      </c:pt>
                      <c:pt idx="727">
                        <c:v>166.375</c:v>
                      </c:pt>
                      <c:pt idx="728">
                        <c:v>156.75</c:v>
                      </c:pt>
                      <c:pt idx="729">
                        <c:v>133.375</c:v>
                      </c:pt>
                      <c:pt idx="730">
                        <c:v>147.125</c:v>
                      </c:pt>
                      <c:pt idx="731">
                        <c:v>154</c:v>
                      </c:pt>
                      <c:pt idx="732">
                        <c:v>121.00000000000001</c:v>
                      </c:pt>
                      <c:pt idx="733">
                        <c:v>125.125</c:v>
                      </c:pt>
                      <c:pt idx="734">
                        <c:v>125.125</c:v>
                      </c:pt>
                      <c:pt idx="735">
                        <c:v>121.00000000000001</c:v>
                      </c:pt>
                      <c:pt idx="736">
                        <c:v>122.37499999999999</c:v>
                      </c:pt>
                      <c:pt idx="737">
                        <c:v>127.87500000000001</c:v>
                      </c:pt>
                      <c:pt idx="738">
                        <c:v>133.375</c:v>
                      </c:pt>
                      <c:pt idx="739">
                        <c:v>147.125</c:v>
                      </c:pt>
                      <c:pt idx="740">
                        <c:v>156.75</c:v>
                      </c:pt>
                      <c:pt idx="741">
                        <c:v>154</c:v>
                      </c:pt>
                      <c:pt idx="742">
                        <c:v>154</c:v>
                      </c:pt>
                      <c:pt idx="743">
                        <c:v>154</c:v>
                      </c:pt>
                      <c:pt idx="744">
                        <c:v>158.125</c:v>
                      </c:pt>
                      <c:pt idx="745">
                        <c:v>160.875</c:v>
                      </c:pt>
                      <c:pt idx="746">
                        <c:v>162.25</c:v>
                      </c:pt>
                      <c:pt idx="747">
                        <c:v>154</c:v>
                      </c:pt>
                      <c:pt idx="748">
                        <c:v>148.5</c:v>
                      </c:pt>
                      <c:pt idx="749">
                        <c:v>148.5</c:v>
                      </c:pt>
                      <c:pt idx="750">
                        <c:v>148.5</c:v>
                      </c:pt>
                      <c:pt idx="751">
                        <c:v>170.5</c:v>
                      </c:pt>
                      <c:pt idx="752">
                        <c:v>180.125</c:v>
                      </c:pt>
                      <c:pt idx="753">
                        <c:v>185.625</c:v>
                      </c:pt>
                      <c:pt idx="754">
                        <c:v>165</c:v>
                      </c:pt>
                      <c:pt idx="755">
                        <c:v>147.125</c:v>
                      </c:pt>
                      <c:pt idx="756">
                        <c:v>160.875</c:v>
                      </c:pt>
                      <c:pt idx="757">
                        <c:v>149.875</c:v>
                      </c:pt>
                      <c:pt idx="758">
                        <c:v>141.625</c:v>
                      </c:pt>
                      <c:pt idx="759">
                        <c:v>134.75</c:v>
                      </c:pt>
                      <c:pt idx="760">
                        <c:v>133.375</c:v>
                      </c:pt>
                      <c:pt idx="761">
                        <c:v>130.625</c:v>
                      </c:pt>
                      <c:pt idx="762">
                        <c:v>130.625</c:v>
                      </c:pt>
                      <c:pt idx="763">
                        <c:v>141.625</c:v>
                      </c:pt>
                      <c:pt idx="764">
                        <c:v>145.75</c:v>
                      </c:pt>
                      <c:pt idx="765">
                        <c:v>145.75</c:v>
                      </c:pt>
                      <c:pt idx="766">
                        <c:v>147.125</c:v>
                      </c:pt>
                      <c:pt idx="767">
                        <c:v>152.625</c:v>
                      </c:pt>
                      <c:pt idx="768">
                        <c:v>155.375</c:v>
                      </c:pt>
                      <c:pt idx="769">
                        <c:v>155.375</c:v>
                      </c:pt>
                      <c:pt idx="770">
                        <c:v>156.75</c:v>
                      </c:pt>
                      <c:pt idx="771">
                        <c:v>156.75</c:v>
                      </c:pt>
                      <c:pt idx="772">
                        <c:v>155.375</c:v>
                      </c:pt>
                      <c:pt idx="773">
                        <c:v>160.875</c:v>
                      </c:pt>
                      <c:pt idx="774">
                        <c:v>165</c:v>
                      </c:pt>
                      <c:pt idx="775">
                        <c:v>160.875</c:v>
                      </c:pt>
                      <c:pt idx="776">
                        <c:v>149.875</c:v>
                      </c:pt>
                      <c:pt idx="777">
                        <c:v>140.25</c:v>
                      </c:pt>
                      <c:pt idx="778">
                        <c:v>129.25</c:v>
                      </c:pt>
                      <c:pt idx="779">
                        <c:v>134.75</c:v>
                      </c:pt>
                      <c:pt idx="780">
                        <c:v>130.625</c:v>
                      </c:pt>
                      <c:pt idx="781">
                        <c:v>123.75</c:v>
                      </c:pt>
                      <c:pt idx="782">
                        <c:v>127.87500000000001</c:v>
                      </c:pt>
                      <c:pt idx="783">
                        <c:v>125.125</c:v>
                      </c:pt>
                      <c:pt idx="784">
                        <c:v>129.25</c:v>
                      </c:pt>
                      <c:pt idx="785">
                        <c:v>140.25</c:v>
                      </c:pt>
                      <c:pt idx="786">
                        <c:v>136.125</c:v>
                      </c:pt>
                      <c:pt idx="787">
                        <c:v>144.375</c:v>
                      </c:pt>
                      <c:pt idx="788">
                        <c:v>152.625</c:v>
                      </c:pt>
                      <c:pt idx="789">
                        <c:v>152.625</c:v>
                      </c:pt>
                      <c:pt idx="790">
                        <c:v>152.625</c:v>
                      </c:pt>
                      <c:pt idx="791">
                        <c:v>151.25</c:v>
                      </c:pt>
                      <c:pt idx="792">
                        <c:v>158.125</c:v>
                      </c:pt>
                      <c:pt idx="793">
                        <c:v>162.25</c:v>
                      </c:pt>
                      <c:pt idx="794">
                        <c:v>154</c:v>
                      </c:pt>
                      <c:pt idx="795">
                        <c:v>155.375</c:v>
                      </c:pt>
                      <c:pt idx="796">
                        <c:v>149.875</c:v>
                      </c:pt>
                      <c:pt idx="797">
                        <c:v>152.625</c:v>
                      </c:pt>
                      <c:pt idx="798">
                        <c:v>154</c:v>
                      </c:pt>
                      <c:pt idx="799">
                        <c:v>155.375</c:v>
                      </c:pt>
                      <c:pt idx="800">
                        <c:v>149.875</c:v>
                      </c:pt>
                      <c:pt idx="801">
                        <c:v>141.625</c:v>
                      </c:pt>
                      <c:pt idx="802">
                        <c:v>134.75</c:v>
                      </c:pt>
                      <c:pt idx="803">
                        <c:v>130.625</c:v>
                      </c:pt>
                      <c:pt idx="804">
                        <c:v>119.62499999999999</c:v>
                      </c:pt>
                      <c:pt idx="805">
                        <c:v>119.62499999999999</c:v>
                      </c:pt>
                      <c:pt idx="806">
                        <c:v>121.00000000000001</c:v>
                      </c:pt>
                      <c:pt idx="807">
                        <c:v>119.62499999999999</c:v>
                      </c:pt>
                      <c:pt idx="808">
                        <c:v>121.00000000000001</c:v>
                      </c:pt>
                      <c:pt idx="809">
                        <c:v>119.62499999999999</c:v>
                      </c:pt>
                      <c:pt idx="810">
                        <c:v>121.00000000000001</c:v>
                      </c:pt>
                      <c:pt idx="811">
                        <c:v>126.49999999999999</c:v>
                      </c:pt>
                      <c:pt idx="812">
                        <c:v>127.87500000000001</c:v>
                      </c:pt>
                      <c:pt idx="813">
                        <c:v>127.87500000000001</c:v>
                      </c:pt>
                      <c:pt idx="814">
                        <c:v>129.25</c:v>
                      </c:pt>
                      <c:pt idx="815">
                        <c:v>130.625</c:v>
                      </c:pt>
                      <c:pt idx="816">
                        <c:v>130.625</c:v>
                      </c:pt>
                      <c:pt idx="817">
                        <c:v>132</c:v>
                      </c:pt>
                      <c:pt idx="818">
                        <c:v>130.625</c:v>
                      </c:pt>
                      <c:pt idx="819">
                        <c:v>129.25</c:v>
                      </c:pt>
                      <c:pt idx="820">
                        <c:v>130.625</c:v>
                      </c:pt>
                      <c:pt idx="821">
                        <c:v>130.625</c:v>
                      </c:pt>
                      <c:pt idx="822">
                        <c:v>129.25</c:v>
                      </c:pt>
                      <c:pt idx="823">
                        <c:v>127.87500000000001</c:v>
                      </c:pt>
                      <c:pt idx="824">
                        <c:v>123.75</c:v>
                      </c:pt>
                      <c:pt idx="825">
                        <c:v>122.37499999999999</c:v>
                      </c:pt>
                      <c:pt idx="826">
                        <c:v>116.875</c:v>
                      </c:pt>
                      <c:pt idx="827">
                        <c:v>119.62499999999999</c:v>
                      </c:pt>
                      <c:pt idx="828">
                        <c:v>86.625000000000014</c:v>
                      </c:pt>
                      <c:pt idx="829">
                        <c:v>74.249999999999986</c:v>
                      </c:pt>
                      <c:pt idx="830">
                        <c:v>74.249999999999986</c:v>
                      </c:pt>
                      <c:pt idx="831">
                        <c:v>75.625</c:v>
                      </c:pt>
                      <c:pt idx="832">
                        <c:v>72.875000000000014</c:v>
                      </c:pt>
                      <c:pt idx="833">
                        <c:v>79.750000000000014</c:v>
                      </c:pt>
                      <c:pt idx="834">
                        <c:v>93.500000000000014</c:v>
                      </c:pt>
                      <c:pt idx="835">
                        <c:v>110</c:v>
                      </c:pt>
                      <c:pt idx="836">
                        <c:v>125.125</c:v>
                      </c:pt>
                      <c:pt idx="837">
                        <c:v>133.375</c:v>
                      </c:pt>
                      <c:pt idx="838">
                        <c:v>137.5</c:v>
                      </c:pt>
                      <c:pt idx="839">
                        <c:v>138.875</c:v>
                      </c:pt>
                      <c:pt idx="840">
                        <c:v>137.5</c:v>
                      </c:pt>
                      <c:pt idx="841">
                        <c:v>138.875</c:v>
                      </c:pt>
                      <c:pt idx="842">
                        <c:v>138.875</c:v>
                      </c:pt>
                      <c:pt idx="843">
                        <c:v>140.25</c:v>
                      </c:pt>
                      <c:pt idx="844">
                        <c:v>141.625</c:v>
                      </c:pt>
                      <c:pt idx="845">
                        <c:v>140.25</c:v>
                      </c:pt>
                      <c:pt idx="846">
                        <c:v>140.25</c:v>
                      </c:pt>
                      <c:pt idx="847">
                        <c:v>136.125</c:v>
                      </c:pt>
                      <c:pt idx="848">
                        <c:v>112.74999999999999</c:v>
                      </c:pt>
                      <c:pt idx="849">
                        <c:v>93.500000000000014</c:v>
                      </c:pt>
                      <c:pt idx="850">
                        <c:v>77.000000000000014</c:v>
                      </c:pt>
                      <c:pt idx="851">
                        <c:v>60.499999999999979</c:v>
                      </c:pt>
                      <c:pt idx="852">
                        <c:v>61.875</c:v>
                      </c:pt>
                      <c:pt idx="853">
                        <c:v>42.625000000000021</c:v>
                      </c:pt>
                      <c:pt idx="854">
                        <c:v>23.374999999999989</c:v>
                      </c:pt>
                      <c:pt idx="855">
                        <c:v>9.6249999999999893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35.750000000000021</c:v>
                      </c:pt>
                      <c:pt idx="860">
                        <c:v>57.749999999999993</c:v>
                      </c:pt>
                      <c:pt idx="861">
                        <c:v>67.374999999999986</c:v>
                      </c:pt>
                      <c:pt idx="862">
                        <c:v>71.499999999999986</c:v>
                      </c:pt>
                      <c:pt idx="863">
                        <c:v>71.499999999999986</c:v>
                      </c:pt>
                      <c:pt idx="864">
                        <c:v>72.875000000000014</c:v>
                      </c:pt>
                      <c:pt idx="865">
                        <c:v>77.000000000000014</c:v>
                      </c:pt>
                      <c:pt idx="866">
                        <c:v>77.000000000000014</c:v>
                      </c:pt>
                      <c:pt idx="867">
                        <c:v>75.625</c:v>
                      </c:pt>
                      <c:pt idx="868">
                        <c:v>77.000000000000014</c:v>
                      </c:pt>
                      <c:pt idx="869">
                        <c:v>77.000000000000014</c:v>
                      </c:pt>
                      <c:pt idx="870">
                        <c:v>78.374999999999986</c:v>
                      </c:pt>
                      <c:pt idx="871">
                        <c:v>81.124999999999986</c:v>
                      </c:pt>
                      <c:pt idx="872">
                        <c:v>74.249999999999986</c:v>
                      </c:pt>
                      <c:pt idx="873">
                        <c:v>64.624999999999986</c:v>
                      </c:pt>
                      <c:pt idx="874">
                        <c:v>45.375000000000007</c:v>
                      </c:pt>
                      <c:pt idx="875">
                        <c:v>19.249999999999979</c:v>
                      </c:pt>
                      <c:pt idx="876">
                        <c:v>1.3750000000000195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24.750000000000011</c:v>
                      </c:pt>
                      <c:pt idx="884">
                        <c:v>42.625000000000021</c:v>
                      </c:pt>
                      <c:pt idx="885">
                        <c:v>49.500000000000021</c:v>
                      </c:pt>
                      <c:pt idx="886">
                        <c:v>55</c:v>
                      </c:pt>
                      <c:pt idx="887">
                        <c:v>56.375000000000021</c:v>
                      </c:pt>
                      <c:pt idx="888">
                        <c:v>63.250000000000021</c:v>
                      </c:pt>
                      <c:pt idx="889">
                        <c:v>70.125000000000014</c:v>
                      </c:pt>
                      <c:pt idx="890">
                        <c:v>78.374999999999986</c:v>
                      </c:pt>
                      <c:pt idx="891">
                        <c:v>83.875000000000014</c:v>
                      </c:pt>
                      <c:pt idx="892">
                        <c:v>86.625000000000014</c:v>
                      </c:pt>
                      <c:pt idx="893">
                        <c:v>89.375</c:v>
                      </c:pt>
                      <c:pt idx="894">
                        <c:v>89.375</c:v>
                      </c:pt>
                      <c:pt idx="895">
                        <c:v>90.750000000000014</c:v>
                      </c:pt>
                      <c:pt idx="896">
                        <c:v>90.750000000000014</c:v>
                      </c:pt>
                      <c:pt idx="897">
                        <c:v>77.000000000000014</c:v>
                      </c:pt>
                      <c:pt idx="898">
                        <c:v>61.875</c:v>
                      </c:pt>
                      <c:pt idx="899">
                        <c:v>42.625000000000021</c:v>
                      </c:pt>
                      <c:pt idx="900">
                        <c:v>16.499999999999989</c:v>
                      </c:pt>
                      <c:pt idx="901">
                        <c:v>1.3750000000000195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22.000000000000021</c:v>
                      </c:pt>
                      <c:pt idx="905">
                        <c:v>35.750000000000021</c:v>
                      </c:pt>
                      <c:pt idx="906">
                        <c:v>43.999999999999993</c:v>
                      </c:pt>
                      <c:pt idx="907">
                        <c:v>66.000000000000014</c:v>
                      </c:pt>
                      <c:pt idx="908">
                        <c:v>82.5</c:v>
                      </c:pt>
                      <c:pt idx="909">
                        <c:v>89.375</c:v>
                      </c:pt>
                      <c:pt idx="910">
                        <c:v>94.874999999999986</c:v>
                      </c:pt>
                      <c:pt idx="911">
                        <c:v>97.625000000000014</c:v>
                      </c:pt>
                      <c:pt idx="912">
                        <c:v>94.874999999999986</c:v>
                      </c:pt>
                      <c:pt idx="913">
                        <c:v>90.750000000000014</c:v>
                      </c:pt>
                      <c:pt idx="914">
                        <c:v>90.750000000000014</c:v>
                      </c:pt>
                      <c:pt idx="915">
                        <c:v>94.874999999999986</c:v>
                      </c:pt>
                      <c:pt idx="916">
                        <c:v>98.999999999999986</c:v>
                      </c:pt>
                      <c:pt idx="917">
                        <c:v>101.74999999999999</c:v>
                      </c:pt>
                      <c:pt idx="918">
                        <c:v>104.50000000000001</c:v>
                      </c:pt>
                      <c:pt idx="919">
                        <c:v>107.25000000000001</c:v>
                      </c:pt>
                      <c:pt idx="920">
                        <c:v>104.50000000000001</c:v>
                      </c:pt>
                      <c:pt idx="921">
                        <c:v>77.000000000000014</c:v>
                      </c:pt>
                      <c:pt idx="922">
                        <c:v>43.999999999999993</c:v>
                      </c:pt>
                      <c:pt idx="923">
                        <c:v>16.499999999999989</c:v>
                      </c:pt>
                      <c:pt idx="924">
                        <c:v>8.2500000000000195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13.75</c:v>
                      </c:pt>
                      <c:pt idx="928">
                        <c:v>31.625000000000011</c:v>
                      </c:pt>
                      <c:pt idx="929">
                        <c:v>52.250000000000007</c:v>
                      </c:pt>
                      <c:pt idx="930">
                        <c:v>72.875000000000014</c:v>
                      </c:pt>
                      <c:pt idx="931">
                        <c:v>100.37500000000001</c:v>
                      </c:pt>
                      <c:pt idx="932">
                        <c:v>119.62499999999999</c:v>
                      </c:pt>
                      <c:pt idx="933">
                        <c:v>132</c:v>
                      </c:pt>
                      <c:pt idx="934">
                        <c:v>140.25</c:v>
                      </c:pt>
                      <c:pt idx="935">
                        <c:v>143</c:v>
                      </c:pt>
                      <c:pt idx="936">
                        <c:v>143</c:v>
                      </c:pt>
                      <c:pt idx="937">
                        <c:v>145.75</c:v>
                      </c:pt>
                      <c:pt idx="938">
                        <c:v>148.5</c:v>
                      </c:pt>
                      <c:pt idx="939">
                        <c:v>149.875</c:v>
                      </c:pt>
                      <c:pt idx="940">
                        <c:v>149.875</c:v>
                      </c:pt>
                      <c:pt idx="941">
                        <c:v>151.25</c:v>
                      </c:pt>
                      <c:pt idx="942">
                        <c:v>154</c:v>
                      </c:pt>
                      <c:pt idx="943">
                        <c:v>154</c:v>
                      </c:pt>
                      <c:pt idx="944">
                        <c:v>144.375</c:v>
                      </c:pt>
                      <c:pt idx="945">
                        <c:v>133.375</c:v>
                      </c:pt>
                      <c:pt idx="946">
                        <c:v>123.75</c:v>
                      </c:pt>
                      <c:pt idx="947">
                        <c:v>112.74999999999999</c:v>
                      </c:pt>
                      <c:pt idx="948">
                        <c:v>100.37500000000001</c:v>
                      </c:pt>
                      <c:pt idx="949">
                        <c:v>93.500000000000014</c:v>
                      </c:pt>
                      <c:pt idx="950">
                        <c:v>90.750000000000014</c:v>
                      </c:pt>
                      <c:pt idx="951">
                        <c:v>98.999999999999986</c:v>
                      </c:pt>
                      <c:pt idx="952">
                        <c:v>110</c:v>
                      </c:pt>
                      <c:pt idx="953">
                        <c:v>121.00000000000001</c:v>
                      </c:pt>
                      <c:pt idx="954">
                        <c:v>133.375</c:v>
                      </c:pt>
                      <c:pt idx="955">
                        <c:v>147.125</c:v>
                      </c:pt>
                      <c:pt idx="956">
                        <c:v>156.75</c:v>
                      </c:pt>
                      <c:pt idx="957">
                        <c:v>162.25</c:v>
                      </c:pt>
                      <c:pt idx="958">
                        <c:v>167.75</c:v>
                      </c:pt>
                      <c:pt idx="959">
                        <c:v>170.5</c:v>
                      </c:pt>
                      <c:pt idx="960">
                        <c:v>173.25</c:v>
                      </c:pt>
                      <c:pt idx="961">
                        <c:v>174.625</c:v>
                      </c:pt>
                      <c:pt idx="962">
                        <c:v>180.125</c:v>
                      </c:pt>
                      <c:pt idx="963">
                        <c:v>181.5</c:v>
                      </c:pt>
                      <c:pt idx="964">
                        <c:v>185.625</c:v>
                      </c:pt>
                      <c:pt idx="965">
                        <c:v>188.375</c:v>
                      </c:pt>
                      <c:pt idx="966">
                        <c:v>189.75</c:v>
                      </c:pt>
                      <c:pt idx="967">
                        <c:v>182.875</c:v>
                      </c:pt>
                      <c:pt idx="968">
                        <c:v>165</c:v>
                      </c:pt>
                      <c:pt idx="969">
                        <c:v>156.75</c:v>
                      </c:pt>
                      <c:pt idx="970">
                        <c:v>154</c:v>
                      </c:pt>
                      <c:pt idx="971">
                        <c:v>154</c:v>
                      </c:pt>
                      <c:pt idx="972">
                        <c:v>123.75</c:v>
                      </c:pt>
                      <c:pt idx="973">
                        <c:v>115.49999999999999</c:v>
                      </c:pt>
                      <c:pt idx="974">
                        <c:v>114.12500000000001</c:v>
                      </c:pt>
                      <c:pt idx="975">
                        <c:v>116.875</c:v>
                      </c:pt>
                      <c:pt idx="976">
                        <c:v>121.00000000000001</c:v>
                      </c:pt>
                      <c:pt idx="977">
                        <c:v>126.49999999999999</c:v>
                      </c:pt>
                      <c:pt idx="978">
                        <c:v>136.125</c:v>
                      </c:pt>
                      <c:pt idx="979">
                        <c:v>147.125</c:v>
                      </c:pt>
                      <c:pt idx="980">
                        <c:v>158.125</c:v>
                      </c:pt>
                      <c:pt idx="981">
                        <c:v>158.125</c:v>
                      </c:pt>
                      <c:pt idx="982">
                        <c:v>162.25</c:v>
                      </c:pt>
                      <c:pt idx="983">
                        <c:v>165</c:v>
                      </c:pt>
                      <c:pt idx="984">
                        <c:v>160.875</c:v>
                      </c:pt>
                      <c:pt idx="985">
                        <c:v>162.25</c:v>
                      </c:pt>
                      <c:pt idx="986">
                        <c:v>165</c:v>
                      </c:pt>
                      <c:pt idx="987">
                        <c:v>165</c:v>
                      </c:pt>
                      <c:pt idx="988">
                        <c:v>163.625</c:v>
                      </c:pt>
                      <c:pt idx="989">
                        <c:v>162.25</c:v>
                      </c:pt>
                      <c:pt idx="990">
                        <c:v>156.75</c:v>
                      </c:pt>
                      <c:pt idx="991">
                        <c:v>155.375</c:v>
                      </c:pt>
                      <c:pt idx="992">
                        <c:v>147.125</c:v>
                      </c:pt>
                      <c:pt idx="993">
                        <c:v>140.25</c:v>
                      </c:pt>
                      <c:pt idx="994">
                        <c:v>136.125</c:v>
                      </c:pt>
                      <c:pt idx="995">
                        <c:v>132</c:v>
                      </c:pt>
                      <c:pt idx="996">
                        <c:v>132</c:v>
                      </c:pt>
                      <c:pt idx="997">
                        <c:v>129.25</c:v>
                      </c:pt>
                      <c:pt idx="998">
                        <c:v>132</c:v>
                      </c:pt>
                      <c:pt idx="999">
                        <c:v>123.75</c:v>
                      </c:pt>
                      <c:pt idx="1000">
                        <c:v>123.75</c:v>
                      </c:pt>
                      <c:pt idx="1001">
                        <c:v>127.87500000000001</c:v>
                      </c:pt>
                      <c:pt idx="1002">
                        <c:v>132</c:v>
                      </c:pt>
                      <c:pt idx="1003">
                        <c:v>143</c:v>
                      </c:pt>
                      <c:pt idx="1004">
                        <c:v>159.5</c:v>
                      </c:pt>
                      <c:pt idx="1005">
                        <c:v>169.125</c:v>
                      </c:pt>
                      <c:pt idx="1006">
                        <c:v>171.875</c:v>
                      </c:pt>
                      <c:pt idx="1007">
                        <c:v>174.625</c:v>
                      </c:pt>
                      <c:pt idx="1008">
                        <c:v>177.375</c:v>
                      </c:pt>
                      <c:pt idx="1009">
                        <c:v>178.75</c:v>
                      </c:pt>
                      <c:pt idx="1010">
                        <c:v>176</c:v>
                      </c:pt>
                      <c:pt idx="1011">
                        <c:v>174.625</c:v>
                      </c:pt>
                      <c:pt idx="1012">
                        <c:v>177.375</c:v>
                      </c:pt>
                      <c:pt idx="1013">
                        <c:v>181.5</c:v>
                      </c:pt>
                      <c:pt idx="1014">
                        <c:v>187</c:v>
                      </c:pt>
                      <c:pt idx="1015">
                        <c:v>188.375</c:v>
                      </c:pt>
                      <c:pt idx="1016">
                        <c:v>174.625</c:v>
                      </c:pt>
                      <c:pt idx="1017">
                        <c:v>159.5</c:v>
                      </c:pt>
                      <c:pt idx="1018">
                        <c:v>148.5</c:v>
                      </c:pt>
                      <c:pt idx="1019">
                        <c:v>141.625</c:v>
                      </c:pt>
                      <c:pt idx="1020">
                        <c:v>125.125</c:v>
                      </c:pt>
                      <c:pt idx="1021">
                        <c:v>115.49999999999999</c:v>
                      </c:pt>
                      <c:pt idx="1022">
                        <c:v>110</c:v>
                      </c:pt>
                      <c:pt idx="1023">
                        <c:v>107.25000000000001</c:v>
                      </c:pt>
                      <c:pt idx="1024">
                        <c:v>103.125</c:v>
                      </c:pt>
                      <c:pt idx="1025">
                        <c:v>104.50000000000001</c:v>
                      </c:pt>
                      <c:pt idx="1026">
                        <c:v>118.25000000000001</c:v>
                      </c:pt>
                      <c:pt idx="1027">
                        <c:v>137.5</c:v>
                      </c:pt>
                      <c:pt idx="1028">
                        <c:v>151.25</c:v>
                      </c:pt>
                      <c:pt idx="1029">
                        <c:v>156.75</c:v>
                      </c:pt>
                      <c:pt idx="1030">
                        <c:v>159.5</c:v>
                      </c:pt>
                      <c:pt idx="1031">
                        <c:v>160.875</c:v>
                      </c:pt>
                      <c:pt idx="1032">
                        <c:v>162.25</c:v>
                      </c:pt>
                      <c:pt idx="1033">
                        <c:v>162.25</c:v>
                      </c:pt>
                      <c:pt idx="1034">
                        <c:v>163.625</c:v>
                      </c:pt>
                      <c:pt idx="1035">
                        <c:v>163.625</c:v>
                      </c:pt>
                      <c:pt idx="1036">
                        <c:v>163.625</c:v>
                      </c:pt>
                      <c:pt idx="1037">
                        <c:v>163.625</c:v>
                      </c:pt>
                      <c:pt idx="1038">
                        <c:v>163.625</c:v>
                      </c:pt>
                      <c:pt idx="1039">
                        <c:v>165</c:v>
                      </c:pt>
                      <c:pt idx="1040">
                        <c:v>166.375</c:v>
                      </c:pt>
                      <c:pt idx="1041">
                        <c:v>154</c:v>
                      </c:pt>
                      <c:pt idx="1042">
                        <c:v>133.375</c:v>
                      </c:pt>
                      <c:pt idx="1043">
                        <c:v>114.12500000000001</c:v>
                      </c:pt>
                      <c:pt idx="1044">
                        <c:v>81.124999999999986</c:v>
                      </c:pt>
                      <c:pt idx="1045">
                        <c:v>61.875</c:v>
                      </c:pt>
                      <c:pt idx="1046">
                        <c:v>53.624999999999979</c:v>
                      </c:pt>
                      <c:pt idx="1047">
                        <c:v>59.125000000000007</c:v>
                      </c:pt>
                      <c:pt idx="1048">
                        <c:v>72.875000000000014</c:v>
                      </c:pt>
                      <c:pt idx="1049">
                        <c:v>85.249999999999986</c:v>
                      </c:pt>
                      <c:pt idx="1050">
                        <c:v>94.874999999999986</c:v>
                      </c:pt>
                      <c:pt idx="1051">
                        <c:v>108.62499999999999</c:v>
                      </c:pt>
                      <c:pt idx="1052">
                        <c:v>115.49999999999999</c:v>
                      </c:pt>
                      <c:pt idx="1053">
                        <c:v>116.875</c:v>
                      </c:pt>
                      <c:pt idx="1054">
                        <c:v>116.875</c:v>
                      </c:pt>
                      <c:pt idx="1055">
                        <c:v>116.875</c:v>
                      </c:pt>
                      <c:pt idx="1056">
                        <c:v>115.49999999999999</c:v>
                      </c:pt>
                      <c:pt idx="1057">
                        <c:v>115.49999999999999</c:v>
                      </c:pt>
                      <c:pt idx="1058">
                        <c:v>116.875</c:v>
                      </c:pt>
                      <c:pt idx="1059">
                        <c:v>121.00000000000001</c:v>
                      </c:pt>
                      <c:pt idx="1060">
                        <c:v>127.87500000000001</c:v>
                      </c:pt>
                      <c:pt idx="1061">
                        <c:v>133.375</c:v>
                      </c:pt>
                      <c:pt idx="1062">
                        <c:v>136.125</c:v>
                      </c:pt>
                      <c:pt idx="1063">
                        <c:v>134.75</c:v>
                      </c:pt>
                      <c:pt idx="1064">
                        <c:v>132</c:v>
                      </c:pt>
                      <c:pt idx="1065">
                        <c:v>118.25000000000001</c:v>
                      </c:pt>
                      <c:pt idx="1066">
                        <c:v>94.874999999999986</c:v>
                      </c:pt>
                      <c:pt idx="1067">
                        <c:v>66.000000000000014</c:v>
                      </c:pt>
                      <c:pt idx="1068">
                        <c:v>46.749999999999979</c:v>
                      </c:pt>
                      <c:pt idx="1069">
                        <c:v>35.750000000000021</c:v>
                      </c:pt>
                      <c:pt idx="1070">
                        <c:v>38.500000000000007</c:v>
                      </c:pt>
                      <c:pt idx="1071">
                        <c:v>57.749999999999993</c:v>
                      </c:pt>
                      <c:pt idx="1072">
                        <c:v>61.875</c:v>
                      </c:pt>
                      <c:pt idx="1073">
                        <c:v>68.75</c:v>
                      </c:pt>
                      <c:pt idx="1074">
                        <c:v>79.750000000000014</c:v>
                      </c:pt>
                      <c:pt idx="1075">
                        <c:v>93.500000000000014</c:v>
                      </c:pt>
                      <c:pt idx="1076">
                        <c:v>105.87499999999999</c:v>
                      </c:pt>
                      <c:pt idx="1077">
                        <c:v>110</c:v>
                      </c:pt>
                      <c:pt idx="1078">
                        <c:v>112.74999999999999</c:v>
                      </c:pt>
                      <c:pt idx="1079">
                        <c:v>115.49999999999999</c:v>
                      </c:pt>
                      <c:pt idx="1080">
                        <c:v>118.25000000000001</c:v>
                      </c:pt>
                      <c:pt idx="1081">
                        <c:v>119.62499999999999</c:v>
                      </c:pt>
                      <c:pt idx="1082">
                        <c:v>123.75</c:v>
                      </c:pt>
                      <c:pt idx="1083">
                        <c:v>134.75</c:v>
                      </c:pt>
                      <c:pt idx="1084">
                        <c:v>148.5</c:v>
                      </c:pt>
                      <c:pt idx="1085">
                        <c:v>158.125</c:v>
                      </c:pt>
                      <c:pt idx="1086">
                        <c:v>163.625</c:v>
                      </c:pt>
                      <c:pt idx="1087">
                        <c:v>166.375</c:v>
                      </c:pt>
                      <c:pt idx="1088">
                        <c:v>162.25</c:v>
                      </c:pt>
                      <c:pt idx="1089">
                        <c:v>126.49999999999999</c:v>
                      </c:pt>
                      <c:pt idx="1090">
                        <c:v>93.500000000000014</c:v>
                      </c:pt>
                      <c:pt idx="1091">
                        <c:v>64.624999999999986</c:v>
                      </c:pt>
                      <c:pt idx="1092">
                        <c:v>59.125000000000007</c:v>
                      </c:pt>
                      <c:pt idx="1093">
                        <c:v>42.625000000000021</c:v>
                      </c:pt>
                      <c:pt idx="1094">
                        <c:v>30.249999999999989</c:v>
                      </c:pt>
                      <c:pt idx="1095">
                        <c:v>26.124999999999979</c:v>
                      </c:pt>
                      <c:pt idx="1096">
                        <c:v>24.750000000000011</c:v>
                      </c:pt>
                      <c:pt idx="1097">
                        <c:v>30.249999999999989</c:v>
                      </c:pt>
                      <c:pt idx="1098">
                        <c:v>37.124999999999993</c:v>
                      </c:pt>
                      <c:pt idx="1099">
                        <c:v>60.499999999999979</c:v>
                      </c:pt>
                      <c:pt idx="1100">
                        <c:v>89.375</c:v>
                      </c:pt>
                      <c:pt idx="1101">
                        <c:v>103.125</c:v>
                      </c:pt>
                      <c:pt idx="1102">
                        <c:v>112.74999999999999</c:v>
                      </c:pt>
                      <c:pt idx="1103">
                        <c:v>116.875</c:v>
                      </c:pt>
                      <c:pt idx="1104">
                        <c:v>122.37499999999999</c:v>
                      </c:pt>
                      <c:pt idx="1105">
                        <c:v>125.125</c:v>
                      </c:pt>
                      <c:pt idx="1106">
                        <c:v>127.87500000000001</c:v>
                      </c:pt>
                      <c:pt idx="1107">
                        <c:v>129.25</c:v>
                      </c:pt>
                      <c:pt idx="1108">
                        <c:v>125.125</c:v>
                      </c:pt>
                      <c:pt idx="1109">
                        <c:v>125.125</c:v>
                      </c:pt>
                      <c:pt idx="1110">
                        <c:v>126.49999999999999</c:v>
                      </c:pt>
                      <c:pt idx="1111">
                        <c:v>122.37499999999999</c:v>
                      </c:pt>
                      <c:pt idx="1112">
                        <c:v>112.74999999999999</c:v>
                      </c:pt>
                      <c:pt idx="1113">
                        <c:v>94.874999999999986</c:v>
                      </c:pt>
                      <c:pt idx="1114">
                        <c:v>82.5</c:v>
                      </c:pt>
                      <c:pt idx="1115">
                        <c:v>60.499999999999979</c:v>
                      </c:pt>
                      <c:pt idx="1116">
                        <c:v>39.874999999999979</c:v>
                      </c:pt>
                      <c:pt idx="1117">
                        <c:v>24.750000000000011</c:v>
                      </c:pt>
                      <c:pt idx="1118">
                        <c:v>15.12500000000002</c:v>
                      </c:pt>
                      <c:pt idx="1119">
                        <c:v>12.37499999999998</c:v>
                      </c:pt>
                      <c:pt idx="1120">
                        <c:v>31.625000000000011</c:v>
                      </c:pt>
                      <c:pt idx="1121">
                        <c:v>48.125</c:v>
                      </c:pt>
                      <c:pt idx="1122">
                        <c:v>68.75</c:v>
                      </c:pt>
                      <c:pt idx="1123">
                        <c:v>89.375</c:v>
                      </c:pt>
                      <c:pt idx="1124">
                        <c:v>100.37500000000001</c:v>
                      </c:pt>
                      <c:pt idx="1125">
                        <c:v>105.87499999999999</c:v>
                      </c:pt>
                      <c:pt idx="1126">
                        <c:v>110</c:v>
                      </c:pt>
                      <c:pt idx="1127">
                        <c:v>114.12500000000001</c:v>
                      </c:pt>
                      <c:pt idx="1128">
                        <c:v>115.49999999999999</c:v>
                      </c:pt>
                      <c:pt idx="1129">
                        <c:v>118.25000000000001</c:v>
                      </c:pt>
                      <c:pt idx="1130">
                        <c:v>121.00000000000001</c:v>
                      </c:pt>
                      <c:pt idx="1131">
                        <c:v>125.125</c:v>
                      </c:pt>
                      <c:pt idx="1132">
                        <c:v>127.87500000000001</c:v>
                      </c:pt>
                      <c:pt idx="1133">
                        <c:v>129.25</c:v>
                      </c:pt>
                      <c:pt idx="1134">
                        <c:v>130.625</c:v>
                      </c:pt>
                      <c:pt idx="1135">
                        <c:v>130.625</c:v>
                      </c:pt>
                      <c:pt idx="1136">
                        <c:v>118.25000000000001</c:v>
                      </c:pt>
                      <c:pt idx="1137">
                        <c:v>92.124999999999986</c:v>
                      </c:pt>
                      <c:pt idx="1138">
                        <c:v>77.000000000000014</c:v>
                      </c:pt>
                      <c:pt idx="1139">
                        <c:v>57.749999999999993</c:v>
                      </c:pt>
                      <c:pt idx="1140">
                        <c:v>22.000000000000021</c:v>
                      </c:pt>
                      <c:pt idx="1141">
                        <c:v>9.6249999999999893</c:v>
                      </c:pt>
                      <c:pt idx="1142">
                        <c:v>4.1250000000000098</c:v>
                      </c:pt>
                      <c:pt idx="1143">
                        <c:v>17.875000000000011</c:v>
                      </c:pt>
                      <c:pt idx="1144">
                        <c:v>28.875000000000021</c:v>
                      </c:pt>
                      <c:pt idx="1145">
                        <c:v>41.25</c:v>
                      </c:pt>
                      <c:pt idx="1146">
                        <c:v>55</c:v>
                      </c:pt>
                      <c:pt idx="1147">
                        <c:v>77.000000000000014</c:v>
                      </c:pt>
                      <c:pt idx="1148">
                        <c:v>94.874999999999986</c:v>
                      </c:pt>
                      <c:pt idx="1149">
                        <c:v>101.74999999999999</c:v>
                      </c:pt>
                      <c:pt idx="1150">
                        <c:v>105.87499999999999</c:v>
                      </c:pt>
                      <c:pt idx="1151">
                        <c:v>110</c:v>
                      </c:pt>
                      <c:pt idx="1152">
                        <c:v>111.37500000000001</c:v>
                      </c:pt>
                      <c:pt idx="1153">
                        <c:v>111.37500000000001</c:v>
                      </c:pt>
                      <c:pt idx="1154">
                        <c:v>111.37500000000001</c:v>
                      </c:pt>
                      <c:pt idx="1155">
                        <c:v>112.74999999999999</c:v>
                      </c:pt>
                      <c:pt idx="1156">
                        <c:v>112.74999999999999</c:v>
                      </c:pt>
                      <c:pt idx="1157">
                        <c:v>112.74999999999999</c:v>
                      </c:pt>
                      <c:pt idx="1158">
                        <c:v>110</c:v>
                      </c:pt>
                      <c:pt idx="1159">
                        <c:v>107.25000000000001</c:v>
                      </c:pt>
                      <c:pt idx="1160">
                        <c:v>101.74999999999999</c:v>
                      </c:pt>
                      <c:pt idx="1161">
                        <c:v>89.375</c:v>
                      </c:pt>
                      <c:pt idx="1162">
                        <c:v>75.625</c:v>
                      </c:pt>
                      <c:pt idx="1163">
                        <c:v>56.375000000000021</c:v>
                      </c:pt>
                      <c:pt idx="1164">
                        <c:v>45.375000000000007</c:v>
                      </c:pt>
                      <c:pt idx="1165">
                        <c:v>34.375</c:v>
                      </c:pt>
                      <c:pt idx="1166">
                        <c:v>20.625</c:v>
                      </c:pt>
                      <c:pt idx="1167">
                        <c:v>12.37499999999998</c:v>
                      </c:pt>
                      <c:pt idx="1168">
                        <c:v>20.625</c:v>
                      </c:pt>
                      <c:pt idx="1169">
                        <c:v>38.500000000000007</c:v>
                      </c:pt>
                      <c:pt idx="1170">
                        <c:v>56.375000000000021</c:v>
                      </c:pt>
                      <c:pt idx="1171">
                        <c:v>81.124999999999986</c:v>
                      </c:pt>
                      <c:pt idx="1172">
                        <c:v>105.87499999999999</c:v>
                      </c:pt>
                      <c:pt idx="1173">
                        <c:v>114.12500000000001</c:v>
                      </c:pt>
                      <c:pt idx="1174">
                        <c:v>119.62499999999999</c:v>
                      </c:pt>
                      <c:pt idx="1175">
                        <c:v>126.49999999999999</c:v>
                      </c:pt>
                      <c:pt idx="1176">
                        <c:v>130.625</c:v>
                      </c:pt>
                      <c:pt idx="1177">
                        <c:v>134.75</c:v>
                      </c:pt>
                      <c:pt idx="1178">
                        <c:v>136.125</c:v>
                      </c:pt>
                      <c:pt idx="1179">
                        <c:v>138.875</c:v>
                      </c:pt>
                      <c:pt idx="1180">
                        <c:v>140.25</c:v>
                      </c:pt>
                      <c:pt idx="1181">
                        <c:v>140.25</c:v>
                      </c:pt>
                      <c:pt idx="1182">
                        <c:v>132</c:v>
                      </c:pt>
                      <c:pt idx="1183">
                        <c:v>119.62499999999999</c:v>
                      </c:pt>
                      <c:pt idx="1184">
                        <c:v>101.74999999999999</c:v>
                      </c:pt>
                      <c:pt idx="1185">
                        <c:v>90.750000000000014</c:v>
                      </c:pt>
                      <c:pt idx="1186">
                        <c:v>81.124999999999986</c:v>
                      </c:pt>
                      <c:pt idx="1187">
                        <c:v>81.124999999999986</c:v>
                      </c:pt>
                      <c:pt idx="1188">
                        <c:v>82.5</c:v>
                      </c:pt>
                      <c:pt idx="1189">
                        <c:v>67.374999999999986</c:v>
                      </c:pt>
                      <c:pt idx="1190">
                        <c:v>63.250000000000021</c:v>
                      </c:pt>
                      <c:pt idx="1191">
                        <c:v>63.250000000000021</c:v>
                      </c:pt>
                      <c:pt idx="1192">
                        <c:v>70.125000000000014</c:v>
                      </c:pt>
                      <c:pt idx="1193">
                        <c:v>81.124999999999986</c:v>
                      </c:pt>
                      <c:pt idx="1194">
                        <c:v>93.500000000000014</c:v>
                      </c:pt>
                      <c:pt idx="1195">
                        <c:v>110</c:v>
                      </c:pt>
                      <c:pt idx="1196">
                        <c:v>132</c:v>
                      </c:pt>
                      <c:pt idx="1197">
                        <c:v>141.625</c:v>
                      </c:pt>
                      <c:pt idx="1198">
                        <c:v>144.375</c:v>
                      </c:pt>
                      <c:pt idx="1199">
                        <c:v>148.5</c:v>
                      </c:pt>
                      <c:pt idx="1200">
                        <c:v>155.375</c:v>
                      </c:pt>
                      <c:pt idx="1201">
                        <c:v>159.5</c:v>
                      </c:pt>
                      <c:pt idx="1202">
                        <c:v>160.875</c:v>
                      </c:pt>
                      <c:pt idx="1203">
                        <c:v>163.625</c:v>
                      </c:pt>
                      <c:pt idx="1204">
                        <c:v>165</c:v>
                      </c:pt>
                      <c:pt idx="1205">
                        <c:v>166.375</c:v>
                      </c:pt>
                      <c:pt idx="1206">
                        <c:v>167.75</c:v>
                      </c:pt>
                      <c:pt idx="1207">
                        <c:v>158.125</c:v>
                      </c:pt>
                      <c:pt idx="1208">
                        <c:v>140.25</c:v>
                      </c:pt>
                      <c:pt idx="1209">
                        <c:v>130.625</c:v>
                      </c:pt>
                      <c:pt idx="1210">
                        <c:v>123.75</c:v>
                      </c:pt>
                      <c:pt idx="1211">
                        <c:v>119.62499999999999</c:v>
                      </c:pt>
                      <c:pt idx="1212">
                        <c:v>119.62499999999999</c:v>
                      </c:pt>
                      <c:pt idx="1213">
                        <c:v>111.37500000000001</c:v>
                      </c:pt>
                      <c:pt idx="1214">
                        <c:v>110</c:v>
                      </c:pt>
                      <c:pt idx="1215">
                        <c:v>112.74999999999999</c:v>
                      </c:pt>
                      <c:pt idx="1216">
                        <c:v>115.49999999999999</c:v>
                      </c:pt>
                      <c:pt idx="1217">
                        <c:v>121.00000000000001</c:v>
                      </c:pt>
                      <c:pt idx="1218">
                        <c:v>126.49999999999999</c:v>
                      </c:pt>
                      <c:pt idx="1219">
                        <c:v>133.375</c:v>
                      </c:pt>
                      <c:pt idx="1220">
                        <c:v>144.375</c:v>
                      </c:pt>
                      <c:pt idx="1221">
                        <c:v>148.5</c:v>
                      </c:pt>
                      <c:pt idx="1222">
                        <c:v>154</c:v>
                      </c:pt>
                      <c:pt idx="1223">
                        <c:v>156.75</c:v>
                      </c:pt>
                      <c:pt idx="1224">
                        <c:v>163.625</c:v>
                      </c:pt>
                      <c:pt idx="1225">
                        <c:v>165</c:v>
                      </c:pt>
                      <c:pt idx="1226">
                        <c:v>165</c:v>
                      </c:pt>
                      <c:pt idx="1227">
                        <c:v>165</c:v>
                      </c:pt>
                      <c:pt idx="1228">
                        <c:v>167.75</c:v>
                      </c:pt>
                      <c:pt idx="1229">
                        <c:v>167.75</c:v>
                      </c:pt>
                      <c:pt idx="1230">
                        <c:v>170.5</c:v>
                      </c:pt>
                      <c:pt idx="1231">
                        <c:v>169.125</c:v>
                      </c:pt>
                      <c:pt idx="1232">
                        <c:v>156.75</c:v>
                      </c:pt>
                      <c:pt idx="1233">
                        <c:v>141.625</c:v>
                      </c:pt>
                      <c:pt idx="1234">
                        <c:v>133.375</c:v>
                      </c:pt>
                      <c:pt idx="1235">
                        <c:v>130.625</c:v>
                      </c:pt>
                      <c:pt idx="1236">
                        <c:v>115.49999999999999</c:v>
                      </c:pt>
                      <c:pt idx="1237">
                        <c:v>105.87499999999999</c:v>
                      </c:pt>
                      <c:pt idx="1238">
                        <c:v>107.25000000000001</c:v>
                      </c:pt>
                      <c:pt idx="1239">
                        <c:v>110</c:v>
                      </c:pt>
                      <c:pt idx="1240">
                        <c:v>112.74999999999999</c:v>
                      </c:pt>
                      <c:pt idx="1241">
                        <c:v>126.49999999999999</c:v>
                      </c:pt>
                      <c:pt idx="1242">
                        <c:v>136.125</c:v>
                      </c:pt>
                      <c:pt idx="1243">
                        <c:v>134.75</c:v>
                      </c:pt>
                      <c:pt idx="1244">
                        <c:v>141.625</c:v>
                      </c:pt>
                      <c:pt idx="1245">
                        <c:v>141.625</c:v>
                      </c:pt>
                      <c:pt idx="1246">
                        <c:v>144.375</c:v>
                      </c:pt>
                      <c:pt idx="1247">
                        <c:v>147.125</c:v>
                      </c:pt>
                      <c:pt idx="1248">
                        <c:v>147.125</c:v>
                      </c:pt>
                      <c:pt idx="1249">
                        <c:v>147.125</c:v>
                      </c:pt>
                      <c:pt idx="1250">
                        <c:v>149.875</c:v>
                      </c:pt>
                      <c:pt idx="1251">
                        <c:v>154</c:v>
                      </c:pt>
                      <c:pt idx="1252">
                        <c:v>156.75</c:v>
                      </c:pt>
                      <c:pt idx="1253">
                        <c:v>152.625</c:v>
                      </c:pt>
                      <c:pt idx="1254">
                        <c:v>151.25</c:v>
                      </c:pt>
                      <c:pt idx="1255">
                        <c:v>143</c:v>
                      </c:pt>
                      <c:pt idx="1256">
                        <c:v>127.87500000000001</c:v>
                      </c:pt>
                      <c:pt idx="1257">
                        <c:v>116.875</c:v>
                      </c:pt>
                      <c:pt idx="1258">
                        <c:v>108.62499999999999</c:v>
                      </c:pt>
                      <c:pt idx="1259">
                        <c:v>116.875</c:v>
                      </c:pt>
                      <c:pt idx="1260">
                        <c:v>116.875</c:v>
                      </c:pt>
                      <c:pt idx="1261">
                        <c:v>112.74999999999999</c:v>
                      </c:pt>
                      <c:pt idx="1262">
                        <c:v>107.25000000000001</c:v>
                      </c:pt>
                      <c:pt idx="1263">
                        <c:v>94.874999999999986</c:v>
                      </c:pt>
                      <c:pt idx="1264">
                        <c:v>110</c:v>
                      </c:pt>
                      <c:pt idx="1265">
                        <c:v>115.49999999999999</c:v>
                      </c:pt>
                      <c:pt idx="1266">
                        <c:v>115.49999999999999</c:v>
                      </c:pt>
                      <c:pt idx="1267">
                        <c:v>121.00000000000001</c:v>
                      </c:pt>
                      <c:pt idx="1268">
                        <c:v>125.125</c:v>
                      </c:pt>
                      <c:pt idx="1269">
                        <c:v>125.125</c:v>
                      </c:pt>
                      <c:pt idx="1270">
                        <c:v>126.49999999999999</c:v>
                      </c:pt>
                      <c:pt idx="1271">
                        <c:v>133.375</c:v>
                      </c:pt>
                      <c:pt idx="1272">
                        <c:v>136.125</c:v>
                      </c:pt>
                      <c:pt idx="1273">
                        <c:v>138.875</c:v>
                      </c:pt>
                      <c:pt idx="1274">
                        <c:v>138.875</c:v>
                      </c:pt>
                      <c:pt idx="1275">
                        <c:v>140.25</c:v>
                      </c:pt>
                      <c:pt idx="1276">
                        <c:v>140.25</c:v>
                      </c:pt>
                      <c:pt idx="1277">
                        <c:v>137.5</c:v>
                      </c:pt>
                      <c:pt idx="1278">
                        <c:v>133.375</c:v>
                      </c:pt>
                      <c:pt idx="1279">
                        <c:v>133.375</c:v>
                      </c:pt>
                      <c:pt idx="1280">
                        <c:v>130.625</c:v>
                      </c:pt>
                      <c:pt idx="1281">
                        <c:v>119.62499999999999</c:v>
                      </c:pt>
                      <c:pt idx="1282">
                        <c:v>105.87499999999999</c:v>
                      </c:pt>
                      <c:pt idx="1283">
                        <c:v>97.625000000000014</c:v>
                      </c:pt>
                      <c:pt idx="1284">
                        <c:v>103.125</c:v>
                      </c:pt>
                      <c:pt idx="1285">
                        <c:v>96.25</c:v>
                      </c:pt>
                      <c:pt idx="1286">
                        <c:v>89.375</c:v>
                      </c:pt>
                      <c:pt idx="1287">
                        <c:v>89.375</c:v>
                      </c:pt>
                      <c:pt idx="1288">
                        <c:v>94.874999999999986</c:v>
                      </c:pt>
                      <c:pt idx="1289">
                        <c:v>101.74999999999999</c:v>
                      </c:pt>
                      <c:pt idx="1290">
                        <c:v>111.37500000000001</c:v>
                      </c:pt>
                      <c:pt idx="1291">
                        <c:v>125.125</c:v>
                      </c:pt>
                      <c:pt idx="1292">
                        <c:v>136.125</c:v>
                      </c:pt>
                      <c:pt idx="1293">
                        <c:v>138.875</c:v>
                      </c:pt>
                      <c:pt idx="1294">
                        <c:v>138.875</c:v>
                      </c:pt>
                      <c:pt idx="1295">
                        <c:v>137.5</c:v>
                      </c:pt>
                      <c:pt idx="1296">
                        <c:v>134.75</c:v>
                      </c:pt>
                      <c:pt idx="1297">
                        <c:v>133.375</c:v>
                      </c:pt>
                      <c:pt idx="1298">
                        <c:v>130.625</c:v>
                      </c:pt>
                      <c:pt idx="1299">
                        <c:v>127.87500000000001</c:v>
                      </c:pt>
                      <c:pt idx="1300">
                        <c:v>126.49999999999999</c:v>
                      </c:pt>
                      <c:pt idx="1301">
                        <c:v>126.49999999999999</c:v>
                      </c:pt>
                      <c:pt idx="1302">
                        <c:v>127.87500000000001</c:v>
                      </c:pt>
                      <c:pt idx="1303">
                        <c:v>132</c:v>
                      </c:pt>
                      <c:pt idx="1304">
                        <c:v>132</c:v>
                      </c:pt>
                      <c:pt idx="1305">
                        <c:v>122.37499999999999</c:v>
                      </c:pt>
                      <c:pt idx="1306">
                        <c:v>116.875</c:v>
                      </c:pt>
                      <c:pt idx="1307">
                        <c:v>98.999999999999986</c:v>
                      </c:pt>
                      <c:pt idx="1308">
                        <c:v>90.750000000000014</c:v>
                      </c:pt>
                      <c:pt idx="1309">
                        <c:v>89.375</c:v>
                      </c:pt>
                      <c:pt idx="1310">
                        <c:v>89.375</c:v>
                      </c:pt>
                      <c:pt idx="1311">
                        <c:v>90.750000000000014</c:v>
                      </c:pt>
                      <c:pt idx="1312">
                        <c:v>92.124999999999986</c:v>
                      </c:pt>
                      <c:pt idx="1313">
                        <c:v>97.625000000000014</c:v>
                      </c:pt>
                      <c:pt idx="1314">
                        <c:v>104.50000000000001</c:v>
                      </c:pt>
                      <c:pt idx="1315">
                        <c:v>112.74999999999999</c:v>
                      </c:pt>
                      <c:pt idx="1316">
                        <c:v>129.25</c:v>
                      </c:pt>
                      <c:pt idx="1317">
                        <c:v>136.125</c:v>
                      </c:pt>
                      <c:pt idx="1318">
                        <c:v>134.75</c:v>
                      </c:pt>
                      <c:pt idx="1319">
                        <c:v>133.375</c:v>
                      </c:pt>
                      <c:pt idx="1320">
                        <c:v>134.75</c:v>
                      </c:pt>
                      <c:pt idx="1321">
                        <c:v>134.75</c:v>
                      </c:pt>
                      <c:pt idx="1322">
                        <c:v>145.75</c:v>
                      </c:pt>
                      <c:pt idx="1323">
                        <c:v>149.875</c:v>
                      </c:pt>
                      <c:pt idx="1324">
                        <c:v>145.75</c:v>
                      </c:pt>
                      <c:pt idx="1325">
                        <c:v>151.25</c:v>
                      </c:pt>
                      <c:pt idx="1326">
                        <c:v>155.375</c:v>
                      </c:pt>
                      <c:pt idx="1327">
                        <c:v>154</c:v>
                      </c:pt>
                      <c:pt idx="1328">
                        <c:v>148.5</c:v>
                      </c:pt>
                      <c:pt idx="1329">
                        <c:v>147.125</c:v>
                      </c:pt>
                      <c:pt idx="1330">
                        <c:v>140.25</c:v>
                      </c:pt>
                      <c:pt idx="1331">
                        <c:v>144.375</c:v>
                      </c:pt>
                      <c:pt idx="1332">
                        <c:v>105.87499999999999</c:v>
                      </c:pt>
                      <c:pt idx="1333">
                        <c:v>105.87499999999999</c:v>
                      </c:pt>
                      <c:pt idx="1334">
                        <c:v>94.874999999999986</c:v>
                      </c:pt>
                      <c:pt idx="1335">
                        <c:v>93.500000000000014</c:v>
                      </c:pt>
                      <c:pt idx="1336">
                        <c:v>93.500000000000014</c:v>
                      </c:pt>
                      <c:pt idx="1337">
                        <c:v>96.25</c:v>
                      </c:pt>
                      <c:pt idx="1338">
                        <c:v>101.74999999999999</c:v>
                      </c:pt>
                      <c:pt idx="1339">
                        <c:v>112.74999999999999</c:v>
                      </c:pt>
                      <c:pt idx="1340">
                        <c:v>122.37499999999999</c:v>
                      </c:pt>
                      <c:pt idx="1341">
                        <c:v>122.37499999999999</c:v>
                      </c:pt>
                      <c:pt idx="1342">
                        <c:v>122.37499999999999</c:v>
                      </c:pt>
                      <c:pt idx="1343">
                        <c:v>122.37499999999999</c:v>
                      </c:pt>
                      <c:pt idx="1344">
                        <c:v>122.37499999999999</c:v>
                      </c:pt>
                      <c:pt idx="1345">
                        <c:v>122.37499999999999</c:v>
                      </c:pt>
                      <c:pt idx="1346">
                        <c:v>122.37499999999999</c:v>
                      </c:pt>
                      <c:pt idx="1347">
                        <c:v>122.37499999999999</c:v>
                      </c:pt>
                      <c:pt idx="1348">
                        <c:v>122.37499999999999</c:v>
                      </c:pt>
                      <c:pt idx="1349">
                        <c:v>125.125</c:v>
                      </c:pt>
                      <c:pt idx="1350">
                        <c:v>127.87500000000001</c:v>
                      </c:pt>
                      <c:pt idx="1351">
                        <c:v>127.87500000000001</c:v>
                      </c:pt>
                      <c:pt idx="1352">
                        <c:v>111.37500000000001</c:v>
                      </c:pt>
                      <c:pt idx="1353">
                        <c:v>107.25000000000001</c:v>
                      </c:pt>
                      <c:pt idx="1354">
                        <c:v>98.999999999999986</c:v>
                      </c:pt>
                      <c:pt idx="1355">
                        <c:v>96.25</c:v>
                      </c:pt>
                      <c:pt idx="1356">
                        <c:v>123.75</c:v>
                      </c:pt>
                      <c:pt idx="1357">
                        <c:v>108.62499999999999</c:v>
                      </c:pt>
                      <c:pt idx="1358">
                        <c:v>111.37500000000001</c:v>
                      </c:pt>
                      <c:pt idx="1359">
                        <c:v>103.125</c:v>
                      </c:pt>
                      <c:pt idx="1360">
                        <c:v>108.62499999999999</c:v>
                      </c:pt>
                      <c:pt idx="1361">
                        <c:v>116.875</c:v>
                      </c:pt>
                      <c:pt idx="1362">
                        <c:v>123.75</c:v>
                      </c:pt>
                      <c:pt idx="1363">
                        <c:v>126.49999999999999</c:v>
                      </c:pt>
                      <c:pt idx="1364">
                        <c:v>126.49999999999999</c:v>
                      </c:pt>
                      <c:pt idx="1365">
                        <c:v>127.87500000000001</c:v>
                      </c:pt>
                      <c:pt idx="1366">
                        <c:v>130.625</c:v>
                      </c:pt>
                      <c:pt idx="1367">
                        <c:v>134.75</c:v>
                      </c:pt>
                      <c:pt idx="1368">
                        <c:v>137.5</c:v>
                      </c:pt>
                      <c:pt idx="1369">
                        <c:v>138.875</c:v>
                      </c:pt>
                      <c:pt idx="1370">
                        <c:v>141.625</c:v>
                      </c:pt>
                      <c:pt idx="1371">
                        <c:v>145.75</c:v>
                      </c:pt>
                      <c:pt idx="1372">
                        <c:v>149.875</c:v>
                      </c:pt>
                      <c:pt idx="1373">
                        <c:v>152.625</c:v>
                      </c:pt>
                      <c:pt idx="1374">
                        <c:v>155.375</c:v>
                      </c:pt>
                      <c:pt idx="1375">
                        <c:v>156.75</c:v>
                      </c:pt>
                      <c:pt idx="1376">
                        <c:v>151.25</c:v>
                      </c:pt>
                      <c:pt idx="1377">
                        <c:v>144.375</c:v>
                      </c:pt>
                      <c:pt idx="1378">
                        <c:v>133.375</c:v>
                      </c:pt>
                      <c:pt idx="1379">
                        <c:v>119.62499999999999</c:v>
                      </c:pt>
                      <c:pt idx="1380">
                        <c:v>97.625000000000014</c:v>
                      </c:pt>
                      <c:pt idx="1381">
                        <c:v>93.500000000000014</c:v>
                      </c:pt>
                      <c:pt idx="1382">
                        <c:v>87.999999999999986</c:v>
                      </c:pt>
                      <c:pt idx="1383">
                        <c:v>86.625000000000014</c:v>
                      </c:pt>
                      <c:pt idx="1384">
                        <c:v>87.999999999999986</c:v>
                      </c:pt>
                      <c:pt idx="1385">
                        <c:v>97.625000000000014</c:v>
                      </c:pt>
                      <c:pt idx="1386">
                        <c:v>108.62499999999999</c:v>
                      </c:pt>
                      <c:pt idx="1387">
                        <c:v>119.62499999999999</c:v>
                      </c:pt>
                      <c:pt idx="1388">
                        <c:v>136.125</c:v>
                      </c:pt>
                      <c:pt idx="1389">
                        <c:v>143</c:v>
                      </c:pt>
                      <c:pt idx="1390">
                        <c:v>145.75</c:v>
                      </c:pt>
                      <c:pt idx="1391">
                        <c:v>147.125</c:v>
                      </c:pt>
                      <c:pt idx="1392">
                        <c:v>144.375</c:v>
                      </c:pt>
                      <c:pt idx="1393">
                        <c:v>151.25</c:v>
                      </c:pt>
                      <c:pt idx="1394">
                        <c:v>154</c:v>
                      </c:pt>
                      <c:pt idx="1395">
                        <c:v>155.375</c:v>
                      </c:pt>
                      <c:pt idx="1396">
                        <c:v>158.125</c:v>
                      </c:pt>
                      <c:pt idx="1397">
                        <c:v>154</c:v>
                      </c:pt>
                      <c:pt idx="1398">
                        <c:v>152.625</c:v>
                      </c:pt>
                      <c:pt idx="1399">
                        <c:v>147.125</c:v>
                      </c:pt>
                      <c:pt idx="1400">
                        <c:v>144.375</c:v>
                      </c:pt>
                      <c:pt idx="1401">
                        <c:v>127.87500000000001</c:v>
                      </c:pt>
                      <c:pt idx="1402">
                        <c:v>122.37499999999999</c:v>
                      </c:pt>
                      <c:pt idx="1403">
                        <c:v>107.25000000000001</c:v>
                      </c:pt>
                      <c:pt idx="1404">
                        <c:v>98.999999999999986</c:v>
                      </c:pt>
                      <c:pt idx="1405">
                        <c:v>98.999999999999986</c:v>
                      </c:pt>
                      <c:pt idx="1406">
                        <c:v>105.87499999999999</c:v>
                      </c:pt>
                      <c:pt idx="1407">
                        <c:v>100.37500000000001</c:v>
                      </c:pt>
                      <c:pt idx="1408">
                        <c:v>100.37500000000001</c:v>
                      </c:pt>
                      <c:pt idx="1409">
                        <c:v>100.37500000000001</c:v>
                      </c:pt>
                      <c:pt idx="1410">
                        <c:v>107.25000000000001</c:v>
                      </c:pt>
                      <c:pt idx="1411">
                        <c:v>122.37499999999999</c:v>
                      </c:pt>
                      <c:pt idx="1412">
                        <c:v>136.125</c:v>
                      </c:pt>
                      <c:pt idx="1413">
                        <c:v>141.625</c:v>
                      </c:pt>
                      <c:pt idx="1414">
                        <c:v>143</c:v>
                      </c:pt>
                      <c:pt idx="1415">
                        <c:v>141.625</c:v>
                      </c:pt>
                      <c:pt idx="1416">
                        <c:v>143</c:v>
                      </c:pt>
                      <c:pt idx="1417">
                        <c:v>143</c:v>
                      </c:pt>
                      <c:pt idx="1418">
                        <c:v>149.875</c:v>
                      </c:pt>
                      <c:pt idx="1419">
                        <c:v>154</c:v>
                      </c:pt>
                      <c:pt idx="1420">
                        <c:v>151.25</c:v>
                      </c:pt>
                      <c:pt idx="1421">
                        <c:v>147.125</c:v>
                      </c:pt>
                      <c:pt idx="1422">
                        <c:v>147.125</c:v>
                      </c:pt>
                      <c:pt idx="1423">
                        <c:v>144.375</c:v>
                      </c:pt>
                      <c:pt idx="1424">
                        <c:v>144.375</c:v>
                      </c:pt>
                      <c:pt idx="1425">
                        <c:v>125.125</c:v>
                      </c:pt>
                      <c:pt idx="1426">
                        <c:v>105.87499999999999</c:v>
                      </c:pt>
                      <c:pt idx="1427">
                        <c:v>121.00000000000001</c:v>
                      </c:pt>
                      <c:pt idx="1428">
                        <c:v>123.75</c:v>
                      </c:pt>
                      <c:pt idx="1429">
                        <c:v>116.875</c:v>
                      </c:pt>
                      <c:pt idx="1430">
                        <c:v>108.62499999999999</c:v>
                      </c:pt>
                      <c:pt idx="1431">
                        <c:v>104.50000000000001</c:v>
                      </c:pt>
                      <c:pt idx="1432">
                        <c:v>110</c:v>
                      </c:pt>
                      <c:pt idx="1433">
                        <c:v>112.74999999999999</c:v>
                      </c:pt>
                      <c:pt idx="1434">
                        <c:v>118.25000000000001</c:v>
                      </c:pt>
                      <c:pt idx="1435">
                        <c:v>121.00000000000001</c:v>
                      </c:pt>
                      <c:pt idx="1436">
                        <c:v>130.625</c:v>
                      </c:pt>
                      <c:pt idx="1437">
                        <c:v>137.5</c:v>
                      </c:pt>
                      <c:pt idx="1438">
                        <c:v>138.875</c:v>
                      </c:pt>
                      <c:pt idx="1439">
                        <c:v>129.25</c:v>
                      </c:pt>
                      <c:pt idx="1440">
                        <c:v>129.25</c:v>
                      </c:pt>
                      <c:pt idx="1441">
                        <c:v>127.87500000000001</c:v>
                      </c:pt>
                      <c:pt idx="1442">
                        <c:v>129.25</c:v>
                      </c:pt>
                      <c:pt idx="1443">
                        <c:v>130.625</c:v>
                      </c:pt>
                      <c:pt idx="1444">
                        <c:v>134.75</c:v>
                      </c:pt>
                      <c:pt idx="1445">
                        <c:v>137.5</c:v>
                      </c:pt>
                      <c:pt idx="1446">
                        <c:v>140.25</c:v>
                      </c:pt>
                      <c:pt idx="1447">
                        <c:v>137.5</c:v>
                      </c:pt>
                      <c:pt idx="1448">
                        <c:v>126.49999999999999</c:v>
                      </c:pt>
                      <c:pt idx="1449">
                        <c:v>115.49999999999999</c:v>
                      </c:pt>
                      <c:pt idx="1450">
                        <c:v>114.12500000000001</c:v>
                      </c:pt>
                      <c:pt idx="1451">
                        <c:v>107.25000000000001</c:v>
                      </c:pt>
                      <c:pt idx="1452">
                        <c:v>94.874999999999986</c:v>
                      </c:pt>
                      <c:pt idx="1453">
                        <c:v>98.999999999999986</c:v>
                      </c:pt>
                      <c:pt idx="1454">
                        <c:v>98.999999999999986</c:v>
                      </c:pt>
                      <c:pt idx="1455">
                        <c:v>103.125</c:v>
                      </c:pt>
                      <c:pt idx="1456">
                        <c:v>107.25000000000001</c:v>
                      </c:pt>
                      <c:pt idx="1457">
                        <c:v>103.125</c:v>
                      </c:pt>
                      <c:pt idx="1458">
                        <c:v>105.87499999999999</c:v>
                      </c:pt>
                      <c:pt idx="1459">
                        <c:v>118.25000000000001</c:v>
                      </c:pt>
                      <c:pt idx="1460">
                        <c:v>126.49999999999999</c:v>
                      </c:pt>
                      <c:pt idx="1461">
                        <c:v>137.5</c:v>
                      </c:pt>
                      <c:pt idx="1462">
                        <c:v>143</c:v>
                      </c:pt>
                      <c:pt idx="1463">
                        <c:v>148.5</c:v>
                      </c:pt>
                      <c:pt idx="1464">
                        <c:v>149.875</c:v>
                      </c:pt>
                      <c:pt idx="1465">
                        <c:v>152.625</c:v>
                      </c:pt>
                      <c:pt idx="1466">
                        <c:v>154</c:v>
                      </c:pt>
                      <c:pt idx="1467">
                        <c:v>154</c:v>
                      </c:pt>
                      <c:pt idx="1468">
                        <c:v>152.625</c:v>
                      </c:pt>
                      <c:pt idx="1469">
                        <c:v>152.625</c:v>
                      </c:pt>
                      <c:pt idx="1470">
                        <c:v>151.25</c:v>
                      </c:pt>
                      <c:pt idx="1471">
                        <c:v>149.875</c:v>
                      </c:pt>
                      <c:pt idx="1472">
                        <c:v>149.875</c:v>
                      </c:pt>
                      <c:pt idx="1473">
                        <c:v>143</c:v>
                      </c:pt>
                      <c:pt idx="1474">
                        <c:v>126.49999999999999</c:v>
                      </c:pt>
                      <c:pt idx="1475">
                        <c:v>108.62499999999999</c:v>
                      </c:pt>
                      <c:pt idx="1476">
                        <c:v>82.5</c:v>
                      </c:pt>
                      <c:pt idx="1477">
                        <c:v>70.125000000000014</c:v>
                      </c:pt>
                      <c:pt idx="1478">
                        <c:v>63.250000000000021</c:v>
                      </c:pt>
                      <c:pt idx="1479">
                        <c:v>56.375000000000021</c:v>
                      </c:pt>
                      <c:pt idx="1480">
                        <c:v>60.499999999999979</c:v>
                      </c:pt>
                      <c:pt idx="1481">
                        <c:v>72.875000000000014</c:v>
                      </c:pt>
                      <c:pt idx="1482">
                        <c:v>90.750000000000014</c:v>
                      </c:pt>
                      <c:pt idx="1483">
                        <c:v>98.999999999999986</c:v>
                      </c:pt>
                      <c:pt idx="1484">
                        <c:v>107.25000000000001</c:v>
                      </c:pt>
                      <c:pt idx="1485">
                        <c:v>111.37500000000001</c:v>
                      </c:pt>
                      <c:pt idx="1486">
                        <c:v>114.12500000000001</c:v>
                      </c:pt>
                      <c:pt idx="1487">
                        <c:v>116.875</c:v>
                      </c:pt>
                      <c:pt idx="1488">
                        <c:v>116.875</c:v>
                      </c:pt>
                      <c:pt idx="1489">
                        <c:v>116.875</c:v>
                      </c:pt>
                      <c:pt idx="1490">
                        <c:v>122.37499999999999</c:v>
                      </c:pt>
                      <c:pt idx="1491">
                        <c:v>123.75</c:v>
                      </c:pt>
                      <c:pt idx="1492">
                        <c:v>125.125</c:v>
                      </c:pt>
                      <c:pt idx="1493">
                        <c:v>123.75</c:v>
                      </c:pt>
                      <c:pt idx="1494">
                        <c:v>121.00000000000001</c:v>
                      </c:pt>
                      <c:pt idx="1495">
                        <c:v>127.87500000000001</c:v>
                      </c:pt>
                      <c:pt idx="1496">
                        <c:v>130.625</c:v>
                      </c:pt>
                      <c:pt idx="1497">
                        <c:v>125.125</c:v>
                      </c:pt>
                      <c:pt idx="1498">
                        <c:v>112.74999999999999</c:v>
                      </c:pt>
                      <c:pt idx="1499">
                        <c:v>103.125</c:v>
                      </c:pt>
                      <c:pt idx="1500">
                        <c:v>68.75</c:v>
                      </c:pt>
                      <c:pt idx="1501">
                        <c:v>64.624999999999986</c:v>
                      </c:pt>
                      <c:pt idx="1502">
                        <c:v>60.499999999999979</c:v>
                      </c:pt>
                      <c:pt idx="1503">
                        <c:v>56.375000000000021</c:v>
                      </c:pt>
                      <c:pt idx="1504">
                        <c:v>59.125000000000007</c:v>
                      </c:pt>
                      <c:pt idx="1505">
                        <c:v>64.624999999999986</c:v>
                      </c:pt>
                      <c:pt idx="1506">
                        <c:v>72.875000000000014</c:v>
                      </c:pt>
                      <c:pt idx="1507">
                        <c:v>87.999999999999986</c:v>
                      </c:pt>
                      <c:pt idx="1508">
                        <c:v>111.37500000000001</c:v>
                      </c:pt>
                      <c:pt idx="1509">
                        <c:v>115.49999999999999</c:v>
                      </c:pt>
                      <c:pt idx="1510">
                        <c:v>115.49999999999999</c:v>
                      </c:pt>
                      <c:pt idx="1511">
                        <c:v>115.49999999999999</c:v>
                      </c:pt>
                      <c:pt idx="1512">
                        <c:v>115.49999999999999</c:v>
                      </c:pt>
                      <c:pt idx="1513">
                        <c:v>116.875</c:v>
                      </c:pt>
                      <c:pt idx="1514">
                        <c:v>116.875</c:v>
                      </c:pt>
                      <c:pt idx="1515">
                        <c:v>119.62499999999999</c:v>
                      </c:pt>
                      <c:pt idx="1516">
                        <c:v>122.37499999999999</c:v>
                      </c:pt>
                      <c:pt idx="1517">
                        <c:v>123.75</c:v>
                      </c:pt>
                      <c:pt idx="1518">
                        <c:v>122.37499999999999</c:v>
                      </c:pt>
                      <c:pt idx="1519">
                        <c:v>119.62499999999999</c:v>
                      </c:pt>
                      <c:pt idx="1520">
                        <c:v>110</c:v>
                      </c:pt>
                      <c:pt idx="1521">
                        <c:v>94.874999999999986</c:v>
                      </c:pt>
                      <c:pt idx="1522">
                        <c:v>83.875000000000014</c:v>
                      </c:pt>
                      <c:pt idx="1523">
                        <c:v>83.875000000000014</c:v>
                      </c:pt>
                      <c:pt idx="1524">
                        <c:v>89.375</c:v>
                      </c:pt>
                      <c:pt idx="1525">
                        <c:v>89.375</c:v>
                      </c:pt>
                      <c:pt idx="1526">
                        <c:v>92.124999999999986</c:v>
                      </c:pt>
                      <c:pt idx="1527">
                        <c:v>93.500000000000014</c:v>
                      </c:pt>
                      <c:pt idx="1528">
                        <c:v>86.625000000000014</c:v>
                      </c:pt>
                      <c:pt idx="1529">
                        <c:v>82.5</c:v>
                      </c:pt>
                      <c:pt idx="1530">
                        <c:v>96.25</c:v>
                      </c:pt>
                      <c:pt idx="1531">
                        <c:v>98.999999999999986</c:v>
                      </c:pt>
                      <c:pt idx="1532">
                        <c:v>111.37500000000001</c:v>
                      </c:pt>
                      <c:pt idx="1533">
                        <c:v>108.62499999999999</c:v>
                      </c:pt>
                      <c:pt idx="1534">
                        <c:v>108.62499999999999</c:v>
                      </c:pt>
                      <c:pt idx="1535">
                        <c:v>107.25000000000001</c:v>
                      </c:pt>
                      <c:pt idx="1536">
                        <c:v>105.87499999999999</c:v>
                      </c:pt>
                      <c:pt idx="1537">
                        <c:v>108.62499999999999</c:v>
                      </c:pt>
                      <c:pt idx="1538">
                        <c:v>108.62499999999999</c:v>
                      </c:pt>
                      <c:pt idx="1539">
                        <c:v>110</c:v>
                      </c:pt>
                      <c:pt idx="1540">
                        <c:v>114.12500000000001</c:v>
                      </c:pt>
                      <c:pt idx="1541">
                        <c:v>116.875</c:v>
                      </c:pt>
                      <c:pt idx="1542">
                        <c:v>118.25000000000001</c:v>
                      </c:pt>
                      <c:pt idx="1543">
                        <c:v>115.49999999999999</c:v>
                      </c:pt>
                      <c:pt idx="1544">
                        <c:v>112.74999999999999</c:v>
                      </c:pt>
                      <c:pt idx="1545">
                        <c:v>110</c:v>
                      </c:pt>
                      <c:pt idx="1546">
                        <c:v>97.625000000000014</c:v>
                      </c:pt>
                      <c:pt idx="1547">
                        <c:v>81.124999999999986</c:v>
                      </c:pt>
                      <c:pt idx="1548">
                        <c:v>71.499999999999986</c:v>
                      </c:pt>
                      <c:pt idx="1549">
                        <c:v>72.875000000000014</c:v>
                      </c:pt>
                      <c:pt idx="1550">
                        <c:v>71.499999999999986</c:v>
                      </c:pt>
                      <c:pt idx="1551">
                        <c:v>71.499999999999986</c:v>
                      </c:pt>
                      <c:pt idx="1552">
                        <c:v>77.000000000000014</c:v>
                      </c:pt>
                      <c:pt idx="1553">
                        <c:v>86.625000000000014</c:v>
                      </c:pt>
                      <c:pt idx="1554">
                        <c:v>96.25</c:v>
                      </c:pt>
                      <c:pt idx="1555">
                        <c:v>107.25000000000001</c:v>
                      </c:pt>
                      <c:pt idx="1556">
                        <c:v>126.49999999999999</c:v>
                      </c:pt>
                      <c:pt idx="1557">
                        <c:v>136.125</c:v>
                      </c:pt>
                      <c:pt idx="1558">
                        <c:v>138.875</c:v>
                      </c:pt>
                      <c:pt idx="1559">
                        <c:v>141.625</c:v>
                      </c:pt>
                      <c:pt idx="1560">
                        <c:v>148.5</c:v>
                      </c:pt>
                      <c:pt idx="1561">
                        <c:v>145.75</c:v>
                      </c:pt>
                      <c:pt idx="1562">
                        <c:v>140.25</c:v>
                      </c:pt>
                      <c:pt idx="1563">
                        <c:v>143</c:v>
                      </c:pt>
                      <c:pt idx="1564">
                        <c:v>145.75</c:v>
                      </c:pt>
                      <c:pt idx="1565">
                        <c:v>154</c:v>
                      </c:pt>
                      <c:pt idx="1566">
                        <c:v>158.125</c:v>
                      </c:pt>
                      <c:pt idx="1567">
                        <c:v>160.875</c:v>
                      </c:pt>
                      <c:pt idx="1568">
                        <c:v>152.625</c:v>
                      </c:pt>
                      <c:pt idx="1569">
                        <c:v>127.87500000000001</c:v>
                      </c:pt>
                      <c:pt idx="1570">
                        <c:v>145.75</c:v>
                      </c:pt>
                      <c:pt idx="1571">
                        <c:v>156.75</c:v>
                      </c:pt>
                      <c:pt idx="1572">
                        <c:v>111.37500000000001</c:v>
                      </c:pt>
                      <c:pt idx="1573">
                        <c:v>115.49999999999999</c:v>
                      </c:pt>
                      <c:pt idx="1574">
                        <c:v>121.00000000000001</c:v>
                      </c:pt>
                      <c:pt idx="1575">
                        <c:v>111.37500000000001</c:v>
                      </c:pt>
                      <c:pt idx="1576">
                        <c:v>116.875</c:v>
                      </c:pt>
                      <c:pt idx="1577">
                        <c:v>114.12500000000001</c:v>
                      </c:pt>
                      <c:pt idx="1578">
                        <c:v>122.37499999999999</c:v>
                      </c:pt>
                      <c:pt idx="1579">
                        <c:v>125.125</c:v>
                      </c:pt>
                      <c:pt idx="1580">
                        <c:v>137.5</c:v>
                      </c:pt>
                      <c:pt idx="1581">
                        <c:v>143</c:v>
                      </c:pt>
                      <c:pt idx="1582">
                        <c:v>148.5</c:v>
                      </c:pt>
                      <c:pt idx="1583">
                        <c:v>154</c:v>
                      </c:pt>
                      <c:pt idx="1584">
                        <c:v>154</c:v>
                      </c:pt>
                      <c:pt idx="1585">
                        <c:v>156.75</c:v>
                      </c:pt>
                      <c:pt idx="1586">
                        <c:v>159.5</c:v>
                      </c:pt>
                      <c:pt idx="1587">
                        <c:v>163.625</c:v>
                      </c:pt>
                      <c:pt idx="1588">
                        <c:v>163.625</c:v>
                      </c:pt>
                      <c:pt idx="1589">
                        <c:v>166.375</c:v>
                      </c:pt>
                      <c:pt idx="1590">
                        <c:v>166.375</c:v>
                      </c:pt>
                      <c:pt idx="1591">
                        <c:v>171.875</c:v>
                      </c:pt>
                      <c:pt idx="1592">
                        <c:v>151.25</c:v>
                      </c:pt>
                      <c:pt idx="1593">
                        <c:v>174.625</c:v>
                      </c:pt>
                      <c:pt idx="1594">
                        <c:v>162.25</c:v>
                      </c:pt>
                      <c:pt idx="1595">
                        <c:v>141.625</c:v>
                      </c:pt>
                      <c:pt idx="1596">
                        <c:v>133.375</c:v>
                      </c:pt>
                      <c:pt idx="1597">
                        <c:v>127.87500000000001</c:v>
                      </c:pt>
                      <c:pt idx="1598">
                        <c:v>122.37499999999999</c:v>
                      </c:pt>
                      <c:pt idx="1599">
                        <c:v>121.00000000000001</c:v>
                      </c:pt>
                      <c:pt idx="1600">
                        <c:v>111.37500000000001</c:v>
                      </c:pt>
                      <c:pt idx="1601">
                        <c:v>110</c:v>
                      </c:pt>
                      <c:pt idx="1602">
                        <c:v>118.25000000000001</c:v>
                      </c:pt>
                      <c:pt idx="1603">
                        <c:v>127.87500000000001</c:v>
                      </c:pt>
                      <c:pt idx="1604">
                        <c:v>143</c:v>
                      </c:pt>
                      <c:pt idx="1605">
                        <c:v>152.625</c:v>
                      </c:pt>
                      <c:pt idx="1606">
                        <c:v>156.75</c:v>
                      </c:pt>
                      <c:pt idx="1607">
                        <c:v>155.375</c:v>
                      </c:pt>
                      <c:pt idx="1608">
                        <c:v>154</c:v>
                      </c:pt>
                      <c:pt idx="1609">
                        <c:v>156.75</c:v>
                      </c:pt>
                      <c:pt idx="1610">
                        <c:v>159.5</c:v>
                      </c:pt>
                      <c:pt idx="1611">
                        <c:v>162.25</c:v>
                      </c:pt>
                      <c:pt idx="1612">
                        <c:v>163.625</c:v>
                      </c:pt>
                      <c:pt idx="1613">
                        <c:v>159.5</c:v>
                      </c:pt>
                      <c:pt idx="1614">
                        <c:v>158.125</c:v>
                      </c:pt>
                      <c:pt idx="1615">
                        <c:v>145.75</c:v>
                      </c:pt>
                      <c:pt idx="1616">
                        <c:v>126.49999999999999</c:v>
                      </c:pt>
                      <c:pt idx="1617">
                        <c:v>114.12500000000001</c:v>
                      </c:pt>
                      <c:pt idx="1618">
                        <c:v>107.25000000000001</c:v>
                      </c:pt>
                      <c:pt idx="1619">
                        <c:v>97.625000000000014</c:v>
                      </c:pt>
                      <c:pt idx="1620">
                        <c:v>104.50000000000001</c:v>
                      </c:pt>
                      <c:pt idx="1621">
                        <c:v>107.25000000000001</c:v>
                      </c:pt>
                      <c:pt idx="1622">
                        <c:v>103.125</c:v>
                      </c:pt>
                      <c:pt idx="1623">
                        <c:v>105.87499999999999</c:v>
                      </c:pt>
                      <c:pt idx="1624">
                        <c:v>104.50000000000001</c:v>
                      </c:pt>
                      <c:pt idx="1625">
                        <c:v>107.25000000000001</c:v>
                      </c:pt>
                      <c:pt idx="1626">
                        <c:v>116.875</c:v>
                      </c:pt>
                      <c:pt idx="1627">
                        <c:v>118.25000000000001</c:v>
                      </c:pt>
                      <c:pt idx="1628">
                        <c:v>127.87500000000001</c:v>
                      </c:pt>
                      <c:pt idx="1629">
                        <c:v>132</c:v>
                      </c:pt>
                      <c:pt idx="1630">
                        <c:v>143</c:v>
                      </c:pt>
                      <c:pt idx="1631">
                        <c:v>147.125</c:v>
                      </c:pt>
                      <c:pt idx="1632">
                        <c:v>147.125</c:v>
                      </c:pt>
                      <c:pt idx="1633">
                        <c:v>141.625</c:v>
                      </c:pt>
                      <c:pt idx="1634">
                        <c:v>140.25</c:v>
                      </c:pt>
                      <c:pt idx="1635">
                        <c:v>136.125</c:v>
                      </c:pt>
                      <c:pt idx="1636">
                        <c:v>137.5</c:v>
                      </c:pt>
                      <c:pt idx="1637">
                        <c:v>143</c:v>
                      </c:pt>
                      <c:pt idx="1638">
                        <c:v>144.375</c:v>
                      </c:pt>
                      <c:pt idx="1639">
                        <c:v>138.875</c:v>
                      </c:pt>
                      <c:pt idx="1640">
                        <c:v>136.125</c:v>
                      </c:pt>
                      <c:pt idx="1641">
                        <c:v>126.49999999999999</c:v>
                      </c:pt>
                      <c:pt idx="1642">
                        <c:v>110</c:v>
                      </c:pt>
                      <c:pt idx="1643">
                        <c:v>103.125</c:v>
                      </c:pt>
                      <c:pt idx="1644">
                        <c:v>115.49999999999999</c:v>
                      </c:pt>
                      <c:pt idx="1645">
                        <c:v>96.25</c:v>
                      </c:pt>
                      <c:pt idx="1646">
                        <c:v>93.500000000000014</c:v>
                      </c:pt>
                      <c:pt idx="1647">
                        <c:v>94.874999999999986</c:v>
                      </c:pt>
                      <c:pt idx="1648">
                        <c:v>92.124999999999986</c:v>
                      </c:pt>
                      <c:pt idx="1649">
                        <c:v>101.74999999999999</c:v>
                      </c:pt>
                      <c:pt idx="1650">
                        <c:v>103.125</c:v>
                      </c:pt>
                      <c:pt idx="1651">
                        <c:v>111.37500000000001</c:v>
                      </c:pt>
                      <c:pt idx="1652">
                        <c:v>127.87500000000001</c:v>
                      </c:pt>
                      <c:pt idx="1653">
                        <c:v>134.75</c:v>
                      </c:pt>
                      <c:pt idx="1654">
                        <c:v>133.375</c:v>
                      </c:pt>
                      <c:pt idx="1655">
                        <c:v>137.5</c:v>
                      </c:pt>
                      <c:pt idx="1656">
                        <c:v>145.75</c:v>
                      </c:pt>
                      <c:pt idx="1657">
                        <c:v>147.125</c:v>
                      </c:pt>
                      <c:pt idx="1658">
                        <c:v>149.875</c:v>
                      </c:pt>
                      <c:pt idx="1659">
                        <c:v>148.5</c:v>
                      </c:pt>
                      <c:pt idx="1660">
                        <c:v>144.375</c:v>
                      </c:pt>
                      <c:pt idx="1661">
                        <c:v>140.25</c:v>
                      </c:pt>
                      <c:pt idx="1662">
                        <c:v>144.375</c:v>
                      </c:pt>
                      <c:pt idx="1663">
                        <c:v>140.25</c:v>
                      </c:pt>
                      <c:pt idx="1664">
                        <c:v>133.375</c:v>
                      </c:pt>
                      <c:pt idx="1665">
                        <c:v>134.75</c:v>
                      </c:pt>
                      <c:pt idx="1666">
                        <c:v>136.125</c:v>
                      </c:pt>
                      <c:pt idx="1667">
                        <c:v>136.125</c:v>
                      </c:pt>
                      <c:pt idx="1668">
                        <c:v>104.50000000000001</c:v>
                      </c:pt>
                      <c:pt idx="1669">
                        <c:v>108.62499999999999</c:v>
                      </c:pt>
                      <c:pt idx="1670">
                        <c:v>118.25000000000001</c:v>
                      </c:pt>
                      <c:pt idx="1671">
                        <c:v>118.25000000000001</c:v>
                      </c:pt>
                      <c:pt idx="1672">
                        <c:v>112.74999999999999</c:v>
                      </c:pt>
                      <c:pt idx="1673">
                        <c:v>114.12500000000001</c:v>
                      </c:pt>
                      <c:pt idx="1674">
                        <c:v>122.37499999999999</c:v>
                      </c:pt>
                      <c:pt idx="1675">
                        <c:v>127.87500000000001</c:v>
                      </c:pt>
                      <c:pt idx="1676">
                        <c:v>126.49999999999999</c:v>
                      </c:pt>
                      <c:pt idx="1677">
                        <c:v>123.75</c:v>
                      </c:pt>
                      <c:pt idx="1678">
                        <c:v>119.62499999999999</c:v>
                      </c:pt>
                      <c:pt idx="1679">
                        <c:v>118.25000000000001</c:v>
                      </c:pt>
                      <c:pt idx="1680">
                        <c:v>118.25000000000001</c:v>
                      </c:pt>
                      <c:pt idx="1681">
                        <c:v>118.25000000000001</c:v>
                      </c:pt>
                      <c:pt idx="1682">
                        <c:v>115.49999999999999</c:v>
                      </c:pt>
                      <c:pt idx="1683">
                        <c:v>121.00000000000001</c:v>
                      </c:pt>
                      <c:pt idx="1684">
                        <c:v>126.49999999999999</c:v>
                      </c:pt>
                      <c:pt idx="1685">
                        <c:v>127.87500000000001</c:v>
                      </c:pt>
                      <c:pt idx="1686">
                        <c:v>127.87500000000001</c:v>
                      </c:pt>
                      <c:pt idx="1687">
                        <c:v>121.00000000000001</c:v>
                      </c:pt>
                      <c:pt idx="1688">
                        <c:v>103.125</c:v>
                      </c:pt>
                      <c:pt idx="1689">
                        <c:v>90.750000000000014</c:v>
                      </c:pt>
                      <c:pt idx="1690">
                        <c:v>86.625000000000014</c:v>
                      </c:pt>
                      <c:pt idx="1691">
                        <c:v>87.999999999999986</c:v>
                      </c:pt>
                      <c:pt idx="1692">
                        <c:v>90.750000000000014</c:v>
                      </c:pt>
                      <c:pt idx="1693">
                        <c:v>86.625000000000014</c:v>
                      </c:pt>
                      <c:pt idx="1694">
                        <c:v>94.874999999999986</c:v>
                      </c:pt>
                      <c:pt idx="1695">
                        <c:v>96.25</c:v>
                      </c:pt>
                      <c:pt idx="1696">
                        <c:v>96.25</c:v>
                      </c:pt>
                      <c:pt idx="1697">
                        <c:v>92.124999999999986</c:v>
                      </c:pt>
                      <c:pt idx="1698">
                        <c:v>97.625000000000014</c:v>
                      </c:pt>
                      <c:pt idx="1699">
                        <c:v>105.87499999999999</c:v>
                      </c:pt>
                      <c:pt idx="1700">
                        <c:v>115.49999999999999</c:v>
                      </c:pt>
                      <c:pt idx="1701">
                        <c:v>121.00000000000001</c:v>
                      </c:pt>
                      <c:pt idx="1702">
                        <c:v>125.125</c:v>
                      </c:pt>
                      <c:pt idx="1703">
                        <c:v>126.49999999999999</c:v>
                      </c:pt>
                      <c:pt idx="1704">
                        <c:v>129.25</c:v>
                      </c:pt>
                      <c:pt idx="1705">
                        <c:v>132</c:v>
                      </c:pt>
                      <c:pt idx="1706">
                        <c:v>134.75</c:v>
                      </c:pt>
                      <c:pt idx="1707">
                        <c:v>137.5</c:v>
                      </c:pt>
                      <c:pt idx="1708">
                        <c:v>138.875</c:v>
                      </c:pt>
                      <c:pt idx="1709">
                        <c:v>138.875</c:v>
                      </c:pt>
                      <c:pt idx="1710">
                        <c:v>138.875</c:v>
                      </c:pt>
                      <c:pt idx="1711">
                        <c:v>138.875</c:v>
                      </c:pt>
                      <c:pt idx="1712">
                        <c:v>121.00000000000001</c:v>
                      </c:pt>
                      <c:pt idx="1713">
                        <c:v>119.62499999999999</c:v>
                      </c:pt>
                      <c:pt idx="1714">
                        <c:v>116.875</c:v>
                      </c:pt>
                      <c:pt idx="1715">
                        <c:v>127.87500000000001</c:v>
                      </c:pt>
                      <c:pt idx="1716">
                        <c:v>100.37500000000001</c:v>
                      </c:pt>
                      <c:pt idx="1717">
                        <c:v>105.87499999999999</c:v>
                      </c:pt>
                      <c:pt idx="1718">
                        <c:v>111.37500000000001</c:v>
                      </c:pt>
                      <c:pt idx="1719">
                        <c:v>100.37500000000001</c:v>
                      </c:pt>
                      <c:pt idx="1720">
                        <c:v>94.874999999999986</c:v>
                      </c:pt>
                      <c:pt idx="1721">
                        <c:v>97.625000000000014</c:v>
                      </c:pt>
                      <c:pt idx="1722">
                        <c:v>105.87499999999999</c:v>
                      </c:pt>
                      <c:pt idx="1723">
                        <c:v>118.25000000000001</c:v>
                      </c:pt>
                      <c:pt idx="1724">
                        <c:v>126.49999999999999</c:v>
                      </c:pt>
                      <c:pt idx="1725">
                        <c:v>132</c:v>
                      </c:pt>
                      <c:pt idx="1726">
                        <c:v>137.5</c:v>
                      </c:pt>
                      <c:pt idx="1727">
                        <c:v>140.25</c:v>
                      </c:pt>
                      <c:pt idx="1728">
                        <c:v>143</c:v>
                      </c:pt>
                      <c:pt idx="1729">
                        <c:v>145.75</c:v>
                      </c:pt>
                      <c:pt idx="1730">
                        <c:v>147.125</c:v>
                      </c:pt>
                      <c:pt idx="1731">
                        <c:v>151.25</c:v>
                      </c:pt>
                      <c:pt idx="1732">
                        <c:v>155.375</c:v>
                      </c:pt>
                      <c:pt idx="1733">
                        <c:v>156.75</c:v>
                      </c:pt>
                      <c:pt idx="1734">
                        <c:v>159.5</c:v>
                      </c:pt>
                      <c:pt idx="1735">
                        <c:v>159.5</c:v>
                      </c:pt>
                      <c:pt idx="1736">
                        <c:v>152.625</c:v>
                      </c:pt>
                      <c:pt idx="1737">
                        <c:v>141.625</c:v>
                      </c:pt>
                      <c:pt idx="1738">
                        <c:v>130.625</c:v>
                      </c:pt>
                      <c:pt idx="1739">
                        <c:v>123.75</c:v>
                      </c:pt>
                      <c:pt idx="1740">
                        <c:v>78.374999999999986</c:v>
                      </c:pt>
                      <c:pt idx="1741">
                        <c:v>72.875000000000014</c:v>
                      </c:pt>
                      <c:pt idx="1742">
                        <c:v>68.75</c:v>
                      </c:pt>
                      <c:pt idx="1743">
                        <c:v>74.249999999999986</c:v>
                      </c:pt>
                      <c:pt idx="1744">
                        <c:v>79.750000000000014</c:v>
                      </c:pt>
                      <c:pt idx="1745">
                        <c:v>86.625000000000014</c:v>
                      </c:pt>
                      <c:pt idx="1746">
                        <c:v>97.625000000000014</c:v>
                      </c:pt>
                      <c:pt idx="1747">
                        <c:v>108.62499999999999</c:v>
                      </c:pt>
                      <c:pt idx="1748">
                        <c:v>122.37499999999999</c:v>
                      </c:pt>
                      <c:pt idx="1749">
                        <c:v>127.87500000000001</c:v>
                      </c:pt>
                      <c:pt idx="1750">
                        <c:v>129.25</c:v>
                      </c:pt>
                      <c:pt idx="1751">
                        <c:v>130.625</c:v>
                      </c:pt>
                      <c:pt idx="1752">
                        <c:v>133.375</c:v>
                      </c:pt>
                      <c:pt idx="1753">
                        <c:v>137.5</c:v>
                      </c:pt>
                      <c:pt idx="1754">
                        <c:v>140.25</c:v>
                      </c:pt>
                      <c:pt idx="1755">
                        <c:v>140.25</c:v>
                      </c:pt>
                      <c:pt idx="1756">
                        <c:v>140.25</c:v>
                      </c:pt>
                      <c:pt idx="1757">
                        <c:v>141.625</c:v>
                      </c:pt>
                      <c:pt idx="1758">
                        <c:v>137.5</c:v>
                      </c:pt>
                      <c:pt idx="1759">
                        <c:v>136.125</c:v>
                      </c:pt>
                      <c:pt idx="1760">
                        <c:v>132</c:v>
                      </c:pt>
                      <c:pt idx="1761">
                        <c:v>133.375</c:v>
                      </c:pt>
                      <c:pt idx="1762">
                        <c:v>121.00000000000001</c:v>
                      </c:pt>
                      <c:pt idx="1763">
                        <c:v>100.37500000000001</c:v>
                      </c:pt>
                      <c:pt idx="1764">
                        <c:v>94.874999999999986</c:v>
                      </c:pt>
                      <c:pt idx="1765">
                        <c:v>89.375</c:v>
                      </c:pt>
                      <c:pt idx="1766">
                        <c:v>92.124999999999986</c:v>
                      </c:pt>
                      <c:pt idx="1767">
                        <c:v>83.875000000000014</c:v>
                      </c:pt>
                      <c:pt idx="1768">
                        <c:v>82.5</c:v>
                      </c:pt>
                      <c:pt idx="1769">
                        <c:v>87.999999999999986</c:v>
                      </c:pt>
                      <c:pt idx="1770">
                        <c:v>97.625000000000014</c:v>
                      </c:pt>
                      <c:pt idx="1771">
                        <c:v>107.25000000000001</c:v>
                      </c:pt>
                      <c:pt idx="1772">
                        <c:v>126.49999999999999</c:v>
                      </c:pt>
                      <c:pt idx="1773">
                        <c:v>134.75</c:v>
                      </c:pt>
                      <c:pt idx="1774">
                        <c:v>134.75</c:v>
                      </c:pt>
                      <c:pt idx="1775">
                        <c:v>134.75</c:v>
                      </c:pt>
                      <c:pt idx="1776">
                        <c:v>137.5</c:v>
                      </c:pt>
                      <c:pt idx="1777">
                        <c:v>136.125</c:v>
                      </c:pt>
                      <c:pt idx="1778">
                        <c:v>134.75</c:v>
                      </c:pt>
                      <c:pt idx="1779">
                        <c:v>136.125</c:v>
                      </c:pt>
                      <c:pt idx="1780">
                        <c:v>134.75</c:v>
                      </c:pt>
                      <c:pt idx="1781">
                        <c:v>132</c:v>
                      </c:pt>
                      <c:pt idx="1782">
                        <c:v>132</c:v>
                      </c:pt>
                      <c:pt idx="1783">
                        <c:v>129.25</c:v>
                      </c:pt>
                      <c:pt idx="1784">
                        <c:v>127.87500000000001</c:v>
                      </c:pt>
                      <c:pt idx="1785">
                        <c:v>122.37499999999999</c:v>
                      </c:pt>
                      <c:pt idx="1786">
                        <c:v>105.87499999999999</c:v>
                      </c:pt>
                      <c:pt idx="1787">
                        <c:v>90.750000000000014</c:v>
                      </c:pt>
                      <c:pt idx="1788">
                        <c:v>89.375</c:v>
                      </c:pt>
                      <c:pt idx="1789">
                        <c:v>81.124999999999986</c:v>
                      </c:pt>
                      <c:pt idx="1790">
                        <c:v>64.624999999999986</c:v>
                      </c:pt>
                      <c:pt idx="1791">
                        <c:v>63.250000000000021</c:v>
                      </c:pt>
                      <c:pt idx="1792">
                        <c:v>71.499999999999986</c:v>
                      </c:pt>
                      <c:pt idx="1793">
                        <c:v>70.125000000000014</c:v>
                      </c:pt>
                      <c:pt idx="1794">
                        <c:v>75.625</c:v>
                      </c:pt>
                      <c:pt idx="1795">
                        <c:v>89.375</c:v>
                      </c:pt>
                      <c:pt idx="1796">
                        <c:v>104.50000000000001</c:v>
                      </c:pt>
                      <c:pt idx="1797">
                        <c:v>111.37500000000001</c:v>
                      </c:pt>
                      <c:pt idx="1798">
                        <c:v>111.37500000000001</c:v>
                      </c:pt>
                      <c:pt idx="1799">
                        <c:v>110</c:v>
                      </c:pt>
                      <c:pt idx="1800">
                        <c:v>114.12500000000001</c:v>
                      </c:pt>
                      <c:pt idx="1801">
                        <c:v>118.25000000000001</c:v>
                      </c:pt>
                      <c:pt idx="1802">
                        <c:v>121.00000000000001</c:v>
                      </c:pt>
                      <c:pt idx="1803">
                        <c:v>123.75</c:v>
                      </c:pt>
                      <c:pt idx="1804">
                        <c:v>126.49999999999999</c:v>
                      </c:pt>
                      <c:pt idx="1805">
                        <c:v>130.625</c:v>
                      </c:pt>
                      <c:pt idx="1806">
                        <c:v>134.75</c:v>
                      </c:pt>
                      <c:pt idx="1807">
                        <c:v>137.5</c:v>
                      </c:pt>
                      <c:pt idx="1808">
                        <c:v>127.87500000000001</c:v>
                      </c:pt>
                      <c:pt idx="1809">
                        <c:v>98.999999999999986</c:v>
                      </c:pt>
                      <c:pt idx="1810">
                        <c:v>83.875000000000014</c:v>
                      </c:pt>
                      <c:pt idx="1811">
                        <c:v>90.750000000000014</c:v>
                      </c:pt>
                      <c:pt idx="1812">
                        <c:v>45.375000000000007</c:v>
                      </c:pt>
                      <c:pt idx="1813">
                        <c:v>34.375</c:v>
                      </c:pt>
                      <c:pt idx="1814">
                        <c:v>27.5</c:v>
                      </c:pt>
                      <c:pt idx="1815">
                        <c:v>24.750000000000011</c:v>
                      </c:pt>
                      <c:pt idx="1816">
                        <c:v>30.249999999999989</c:v>
                      </c:pt>
                      <c:pt idx="1817">
                        <c:v>53.624999999999979</c:v>
                      </c:pt>
                      <c:pt idx="1818">
                        <c:v>78.374999999999986</c:v>
                      </c:pt>
                      <c:pt idx="1819">
                        <c:v>97.625000000000014</c:v>
                      </c:pt>
                      <c:pt idx="1820">
                        <c:v>107.25000000000001</c:v>
                      </c:pt>
                      <c:pt idx="1821">
                        <c:v>110</c:v>
                      </c:pt>
                      <c:pt idx="1822">
                        <c:v>114.12500000000001</c:v>
                      </c:pt>
                      <c:pt idx="1823">
                        <c:v>118.25000000000001</c:v>
                      </c:pt>
                      <c:pt idx="1824">
                        <c:v>122.37499999999999</c:v>
                      </c:pt>
                      <c:pt idx="1825">
                        <c:v>126.49999999999999</c:v>
                      </c:pt>
                      <c:pt idx="1826">
                        <c:v>129.25</c:v>
                      </c:pt>
                      <c:pt idx="1827">
                        <c:v>130.625</c:v>
                      </c:pt>
                      <c:pt idx="1828">
                        <c:v>134.75</c:v>
                      </c:pt>
                      <c:pt idx="1829">
                        <c:v>137.5</c:v>
                      </c:pt>
                      <c:pt idx="1830">
                        <c:v>137.5</c:v>
                      </c:pt>
                      <c:pt idx="1831">
                        <c:v>127.87500000000001</c:v>
                      </c:pt>
                      <c:pt idx="1832">
                        <c:v>116.875</c:v>
                      </c:pt>
                      <c:pt idx="1833">
                        <c:v>107.25000000000001</c:v>
                      </c:pt>
                      <c:pt idx="1834">
                        <c:v>97.625000000000014</c:v>
                      </c:pt>
                      <c:pt idx="1835">
                        <c:v>78.374999999999986</c:v>
                      </c:pt>
                      <c:pt idx="1836">
                        <c:v>77.000000000000014</c:v>
                      </c:pt>
                      <c:pt idx="1837">
                        <c:v>71.499999999999986</c:v>
                      </c:pt>
                      <c:pt idx="1838">
                        <c:v>67.374999999999986</c:v>
                      </c:pt>
                      <c:pt idx="1839">
                        <c:v>72.875000000000014</c:v>
                      </c:pt>
                      <c:pt idx="1840">
                        <c:v>89.375</c:v>
                      </c:pt>
                      <c:pt idx="1841">
                        <c:v>105.87499999999999</c:v>
                      </c:pt>
                      <c:pt idx="1842">
                        <c:v>116.875</c:v>
                      </c:pt>
                      <c:pt idx="1843">
                        <c:v>126.49999999999999</c:v>
                      </c:pt>
                      <c:pt idx="1844">
                        <c:v>134.75</c:v>
                      </c:pt>
                      <c:pt idx="1845">
                        <c:v>138.875</c:v>
                      </c:pt>
                      <c:pt idx="1846">
                        <c:v>140.25</c:v>
                      </c:pt>
                      <c:pt idx="1847">
                        <c:v>143</c:v>
                      </c:pt>
                      <c:pt idx="1848">
                        <c:v>143</c:v>
                      </c:pt>
                      <c:pt idx="1849">
                        <c:v>141.625</c:v>
                      </c:pt>
                      <c:pt idx="1850">
                        <c:v>141.625</c:v>
                      </c:pt>
                      <c:pt idx="1851">
                        <c:v>138.875</c:v>
                      </c:pt>
                      <c:pt idx="1852">
                        <c:v>134.75</c:v>
                      </c:pt>
                      <c:pt idx="1853">
                        <c:v>132</c:v>
                      </c:pt>
                      <c:pt idx="1854">
                        <c:v>126.49999999999999</c:v>
                      </c:pt>
                      <c:pt idx="1855">
                        <c:v>121.00000000000001</c:v>
                      </c:pt>
                      <c:pt idx="1856">
                        <c:v>116.875</c:v>
                      </c:pt>
                      <c:pt idx="1857">
                        <c:v>86.625000000000014</c:v>
                      </c:pt>
                      <c:pt idx="1858">
                        <c:v>67.374999999999986</c:v>
                      </c:pt>
                      <c:pt idx="1859">
                        <c:v>70.125000000000014</c:v>
                      </c:pt>
                      <c:pt idx="1860">
                        <c:v>83.875000000000014</c:v>
                      </c:pt>
                      <c:pt idx="1861">
                        <c:v>70.125000000000014</c:v>
                      </c:pt>
                      <c:pt idx="1862">
                        <c:v>63.250000000000021</c:v>
                      </c:pt>
                      <c:pt idx="1863">
                        <c:v>66.000000000000014</c:v>
                      </c:pt>
                      <c:pt idx="1864">
                        <c:v>64.624999999999986</c:v>
                      </c:pt>
                      <c:pt idx="1865">
                        <c:v>67.374999999999986</c:v>
                      </c:pt>
                      <c:pt idx="1866">
                        <c:v>72.875000000000014</c:v>
                      </c:pt>
                      <c:pt idx="1867">
                        <c:v>87.999999999999986</c:v>
                      </c:pt>
                      <c:pt idx="1868">
                        <c:v>105.87499999999999</c:v>
                      </c:pt>
                      <c:pt idx="1869">
                        <c:v>119.62499999999999</c:v>
                      </c:pt>
                      <c:pt idx="1870">
                        <c:v>126.49999999999999</c:v>
                      </c:pt>
                      <c:pt idx="1871">
                        <c:v>129.25</c:v>
                      </c:pt>
                      <c:pt idx="1872">
                        <c:v>132</c:v>
                      </c:pt>
                      <c:pt idx="1873">
                        <c:v>134.75</c:v>
                      </c:pt>
                      <c:pt idx="1874">
                        <c:v>137.5</c:v>
                      </c:pt>
                      <c:pt idx="1875">
                        <c:v>138.875</c:v>
                      </c:pt>
                      <c:pt idx="1876">
                        <c:v>141.625</c:v>
                      </c:pt>
                      <c:pt idx="1877">
                        <c:v>143</c:v>
                      </c:pt>
                      <c:pt idx="1878">
                        <c:v>144.375</c:v>
                      </c:pt>
                      <c:pt idx="1879">
                        <c:v>141.625</c:v>
                      </c:pt>
                      <c:pt idx="1880">
                        <c:v>132</c:v>
                      </c:pt>
                      <c:pt idx="1881">
                        <c:v>122.37499999999999</c:v>
                      </c:pt>
                      <c:pt idx="1882">
                        <c:v>108.62499999999999</c:v>
                      </c:pt>
                      <c:pt idx="1883">
                        <c:v>93.500000000000014</c:v>
                      </c:pt>
                      <c:pt idx="1884">
                        <c:v>30.249999999999989</c:v>
                      </c:pt>
                      <c:pt idx="1885">
                        <c:v>15.12500000000002</c:v>
                      </c:pt>
                      <c:pt idx="1886">
                        <c:v>4.1250000000000098</c:v>
                      </c:pt>
                      <c:pt idx="1887">
                        <c:v>0</c:v>
                      </c:pt>
                      <c:pt idx="1888">
                        <c:v>13.75</c:v>
                      </c:pt>
                      <c:pt idx="1889">
                        <c:v>31.625000000000011</c:v>
                      </c:pt>
                      <c:pt idx="1890">
                        <c:v>43.999999999999993</c:v>
                      </c:pt>
                      <c:pt idx="1891">
                        <c:v>61.875</c:v>
                      </c:pt>
                      <c:pt idx="1892">
                        <c:v>82.5</c:v>
                      </c:pt>
                      <c:pt idx="1893">
                        <c:v>92.124999999999986</c:v>
                      </c:pt>
                      <c:pt idx="1894">
                        <c:v>96.25</c:v>
                      </c:pt>
                      <c:pt idx="1895">
                        <c:v>101.74999999999999</c:v>
                      </c:pt>
                      <c:pt idx="1896">
                        <c:v>103.125</c:v>
                      </c:pt>
                      <c:pt idx="1897">
                        <c:v>104.50000000000001</c:v>
                      </c:pt>
                      <c:pt idx="1898">
                        <c:v>105.87499999999999</c:v>
                      </c:pt>
                      <c:pt idx="1899">
                        <c:v>107.25000000000001</c:v>
                      </c:pt>
                      <c:pt idx="1900">
                        <c:v>107.25000000000001</c:v>
                      </c:pt>
                      <c:pt idx="1901">
                        <c:v>107.25000000000001</c:v>
                      </c:pt>
                      <c:pt idx="1902">
                        <c:v>105.87499999999999</c:v>
                      </c:pt>
                      <c:pt idx="1903">
                        <c:v>93.500000000000014</c:v>
                      </c:pt>
                      <c:pt idx="1904">
                        <c:v>78.374999999999986</c:v>
                      </c:pt>
                      <c:pt idx="1905">
                        <c:v>59.125000000000007</c:v>
                      </c:pt>
                      <c:pt idx="1906">
                        <c:v>39.874999999999979</c:v>
                      </c:pt>
                      <c:pt idx="1907">
                        <c:v>24.750000000000011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6.875</c:v>
                      </c:pt>
                      <c:pt idx="1914">
                        <c:v>16.499999999999989</c:v>
                      </c:pt>
                      <c:pt idx="1915">
                        <c:v>42.625000000000021</c:v>
                      </c:pt>
                      <c:pt idx="1916">
                        <c:v>63.250000000000021</c:v>
                      </c:pt>
                      <c:pt idx="1917">
                        <c:v>74.249999999999986</c:v>
                      </c:pt>
                      <c:pt idx="1918">
                        <c:v>74.249999999999986</c:v>
                      </c:pt>
                      <c:pt idx="1919">
                        <c:v>74.249999999999986</c:v>
                      </c:pt>
                      <c:pt idx="1920">
                        <c:v>77.000000000000014</c:v>
                      </c:pt>
                      <c:pt idx="1921">
                        <c:v>78.374999999999986</c:v>
                      </c:pt>
                      <c:pt idx="1922">
                        <c:v>78.374999999999986</c:v>
                      </c:pt>
                      <c:pt idx="1923">
                        <c:v>81.124999999999986</c:v>
                      </c:pt>
                      <c:pt idx="1924">
                        <c:v>82.5</c:v>
                      </c:pt>
                      <c:pt idx="1925">
                        <c:v>83.875000000000014</c:v>
                      </c:pt>
                      <c:pt idx="1926">
                        <c:v>87.999999999999986</c:v>
                      </c:pt>
                      <c:pt idx="1927">
                        <c:v>74.249999999999986</c:v>
                      </c:pt>
                      <c:pt idx="1928">
                        <c:v>63.250000000000021</c:v>
                      </c:pt>
                      <c:pt idx="1929">
                        <c:v>53.624999999999979</c:v>
                      </c:pt>
                      <c:pt idx="1930">
                        <c:v>34.375</c:v>
                      </c:pt>
                      <c:pt idx="1931">
                        <c:v>15.12500000000002</c:v>
                      </c:pt>
                      <c:pt idx="1932">
                        <c:v>6.875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8.2500000000000195</c:v>
                      </c:pt>
                      <c:pt idx="1939">
                        <c:v>23.374999999999989</c:v>
                      </c:pt>
                      <c:pt idx="1940">
                        <c:v>49.500000000000021</c:v>
                      </c:pt>
                      <c:pt idx="1941">
                        <c:v>71.499999999999986</c:v>
                      </c:pt>
                      <c:pt idx="1942">
                        <c:v>77.000000000000014</c:v>
                      </c:pt>
                      <c:pt idx="1943">
                        <c:v>78.374999999999986</c:v>
                      </c:pt>
                      <c:pt idx="1944">
                        <c:v>78.374999999999986</c:v>
                      </c:pt>
                      <c:pt idx="1945">
                        <c:v>79.750000000000014</c:v>
                      </c:pt>
                      <c:pt idx="1946">
                        <c:v>79.750000000000014</c:v>
                      </c:pt>
                      <c:pt idx="1947">
                        <c:v>79.750000000000014</c:v>
                      </c:pt>
                      <c:pt idx="1948">
                        <c:v>86.625000000000014</c:v>
                      </c:pt>
                      <c:pt idx="1949">
                        <c:v>94.874999999999986</c:v>
                      </c:pt>
                      <c:pt idx="1950">
                        <c:v>100.37500000000001</c:v>
                      </c:pt>
                      <c:pt idx="1951">
                        <c:v>97.625000000000014</c:v>
                      </c:pt>
                      <c:pt idx="1952">
                        <c:v>90.750000000000014</c:v>
                      </c:pt>
                      <c:pt idx="1953">
                        <c:v>71.499999999999986</c:v>
                      </c:pt>
                      <c:pt idx="1954">
                        <c:v>53.624999999999979</c:v>
                      </c:pt>
                      <c:pt idx="1955">
                        <c:v>32.999999999999979</c:v>
                      </c:pt>
                      <c:pt idx="1956">
                        <c:v>34.375</c:v>
                      </c:pt>
                      <c:pt idx="1957">
                        <c:v>24.750000000000011</c:v>
                      </c:pt>
                      <c:pt idx="1958">
                        <c:v>15.12500000000002</c:v>
                      </c:pt>
                      <c:pt idx="1959">
                        <c:v>4.1250000000000098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28.875000000000021</c:v>
                      </c:pt>
                      <c:pt idx="1964">
                        <c:v>49.500000000000021</c:v>
                      </c:pt>
                      <c:pt idx="1965">
                        <c:v>63.250000000000021</c:v>
                      </c:pt>
                      <c:pt idx="1966">
                        <c:v>68.75</c:v>
                      </c:pt>
                      <c:pt idx="1967">
                        <c:v>68.75</c:v>
                      </c:pt>
                      <c:pt idx="1968">
                        <c:v>64.624999999999986</c:v>
                      </c:pt>
                      <c:pt idx="1969">
                        <c:v>63.250000000000021</c:v>
                      </c:pt>
                      <c:pt idx="1970">
                        <c:v>63.250000000000021</c:v>
                      </c:pt>
                      <c:pt idx="1971">
                        <c:v>64.624999999999986</c:v>
                      </c:pt>
                      <c:pt idx="1972">
                        <c:v>68.75</c:v>
                      </c:pt>
                      <c:pt idx="1973">
                        <c:v>79.750000000000014</c:v>
                      </c:pt>
                      <c:pt idx="1974">
                        <c:v>83.875000000000014</c:v>
                      </c:pt>
                      <c:pt idx="1975">
                        <c:v>81.124999999999986</c:v>
                      </c:pt>
                      <c:pt idx="1976">
                        <c:v>72.875000000000014</c:v>
                      </c:pt>
                      <c:pt idx="1977">
                        <c:v>59.125000000000007</c:v>
                      </c:pt>
                      <c:pt idx="1978">
                        <c:v>35.750000000000021</c:v>
                      </c:pt>
                      <c:pt idx="1979">
                        <c:v>22.000000000000021</c:v>
                      </c:pt>
                      <c:pt idx="1980">
                        <c:v>34.375</c:v>
                      </c:pt>
                      <c:pt idx="1981">
                        <c:v>22.000000000000021</c:v>
                      </c:pt>
                      <c:pt idx="1982">
                        <c:v>12.37499999999998</c:v>
                      </c:pt>
                      <c:pt idx="1983">
                        <c:v>5.4999999999999805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26.124999999999979</c:v>
                      </c:pt>
                      <c:pt idx="1988">
                        <c:v>59.125000000000007</c:v>
                      </c:pt>
                      <c:pt idx="1989">
                        <c:v>74.249999999999986</c:v>
                      </c:pt>
                      <c:pt idx="1990">
                        <c:v>82.5</c:v>
                      </c:pt>
                      <c:pt idx="1991">
                        <c:v>79.750000000000014</c:v>
                      </c:pt>
                      <c:pt idx="1992">
                        <c:v>78.374999999999986</c:v>
                      </c:pt>
                      <c:pt idx="1993">
                        <c:v>83.875000000000014</c:v>
                      </c:pt>
                      <c:pt idx="1994">
                        <c:v>86.625000000000014</c:v>
                      </c:pt>
                      <c:pt idx="1995">
                        <c:v>83.875000000000014</c:v>
                      </c:pt>
                      <c:pt idx="1996">
                        <c:v>83.875000000000014</c:v>
                      </c:pt>
                      <c:pt idx="1997">
                        <c:v>82.5</c:v>
                      </c:pt>
                      <c:pt idx="1998">
                        <c:v>82.5</c:v>
                      </c:pt>
                      <c:pt idx="1999">
                        <c:v>67.374999999999986</c:v>
                      </c:pt>
                      <c:pt idx="2000">
                        <c:v>45.375000000000007</c:v>
                      </c:pt>
                      <c:pt idx="2001">
                        <c:v>34.375</c:v>
                      </c:pt>
                      <c:pt idx="2002">
                        <c:v>13.75</c:v>
                      </c:pt>
                      <c:pt idx="2003">
                        <c:v>0</c:v>
                      </c:pt>
                      <c:pt idx="2004">
                        <c:v>0</c:v>
                      </c:pt>
                      <c:pt idx="2005">
                        <c:v>0</c:v>
                      </c:pt>
                      <c:pt idx="2006">
                        <c:v>0</c:v>
                      </c:pt>
                      <c:pt idx="2007">
                        <c:v>0</c:v>
                      </c:pt>
                      <c:pt idx="2008">
                        <c:v>0</c:v>
                      </c:pt>
                      <c:pt idx="2009">
                        <c:v>0</c:v>
                      </c:pt>
                      <c:pt idx="2010">
                        <c:v>6.875</c:v>
                      </c:pt>
                      <c:pt idx="2011">
                        <c:v>24.750000000000011</c:v>
                      </c:pt>
                      <c:pt idx="2012">
                        <c:v>46.749999999999979</c:v>
                      </c:pt>
                      <c:pt idx="2013">
                        <c:v>59.125000000000007</c:v>
                      </c:pt>
                      <c:pt idx="2014">
                        <c:v>60.499999999999979</c:v>
                      </c:pt>
                      <c:pt idx="2015">
                        <c:v>63.250000000000021</c:v>
                      </c:pt>
                      <c:pt idx="2016">
                        <c:v>64.624999999999986</c:v>
                      </c:pt>
                      <c:pt idx="2017">
                        <c:v>67.374999999999986</c:v>
                      </c:pt>
                      <c:pt idx="2018">
                        <c:v>67.374999999999986</c:v>
                      </c:pt>
                      <c:pt idx="2019">
                        <c:v>67.374999999999986</c:v>
                      </c:pt>
                      <c:pt idx="2020">
                        <c:v>67.374999999999986</c:v>
                      </c:pt>
                      <c:pt idx="2021">
                        <c:v>63.250000000000021</c:v>
                      </c:pt>
                      <c:pt idx="2022">
                        <c:v>61.875</c:v>
                      </c:pt>
                      <c:pt idx="2023">
                        <c:v>56.375000000000021</c:v>
                      </c:pt>
                      <c:pt idx="2024">
                        <c:v>46.749999999999979</c:v>
                      </c:pt>
                      <c:pt idx="2025">
                        <c:v>37.124999999999993</c:v>
                      </c:pt>
                      <c:pt idx="2026">
                        <c:v>15.12500000000002</c:v>
                      </c:pt>
                      <c:pt idx="2027">
                        <c:v>0</c:v>
                      </c:pt>
                      <c:pt idx="2028">
                        <c:v>0</c:v>
                      </c:pt>
                      <c:pt idx="2029">
                        <c:v>0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0</c:v>
                      </c:pt>
                      <c:pt idx="2035">
                        <c:v>0</c:v>
                      </c:pt>
                      <c:pt idx="2036">
                        <c:v>12.37499999999998</c:v>
                      </c:pt>
                      <c:pt idx="2037">
                        <c:v>28.875000000000021</c:v>
                      </c:pt>
                      <c:pt idx="2038">
                        <c:v>43.999999999999993</c:v>
                      </c:pt>
                      <c:pt idx="2039">
                        <c:v>48.125</c:v>
                      </c:pt>
                      <c:pt idx="2040">
                        <c:v>48.125</c:v>
                      </c:pt>
                      <c:pt idx="2041">
                        <c:v>50.874999999999993</c:v>
                      </c:pt>
                      <c:pt idx="2042">
                        <c:v>52.250000000000007</c:v>
                      </c:pt>
                      <c:pt idx="2043">
                        <c:v>53.624999999999979</c:v>
                      </c:pt>
                      <c:pt idx="2044">
                        <c:v>56.375000000000021</c:v>
                      </c:pt>
                      <c:pt idx="2045">
                        <c:v>56.375000000000021</c:v>
                      </c:pt>
                      <c:pt idx="2046">
                        <c:v>60.499999999999979</c:v>
                      </c:pt>
                      <c:pt idx="2047">
                        <c:v>57.749999999999993</c:v>
                      </c:pt>
                      <c:pt idx="2048">
                        <c:v>48.125</c:v>
                      </c:pt>
                      <c:pt idx="2049">
                        <c:v>31.625000000000011</c:v>
                      </c:pt>
                      <c:pt idx="2050">
                        <c:v>8.2500000000000195</c:v>
                      </c:pt>
                      <c:pt idx="2051">
                        <c:v>0</c:v>
                      </c:pt>
                      <c:pt idx="2052">
                        <c:v>0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0</c:v>
                      </c:pt>
                      <c:pt idx="2056">
                        <c:v>0</c:v>
                      </c:pt>
                      <c:pt idx="2057">
                        <c:v>0</c:v>
                      </c:pt>
                      <c:pt idx="2058">
                        <c:v>0</c:v>
                      </c:pt>
                      <c:pt idx="2059">
                        <c:v>27.5</c:v>
                      </c:pt>
                      <c:pt idx="2060">
                        <c:v>48.125</c:v>
                      </c:pt>
                      <c:pt idx="2061">
                        <c:v>56.375000000000021</c:v>
                      </c:pt>
                      <c:pt idx="2062">
                        <c:v>64.624999999999986</c:v>
                      </c:pt>
                      <c:pt idx="2063">
                        <c:v>74.249999999999986</c:v>
                      </c:pt>
                      <c:pt idx="2064">
                        <c:v>81.124999999999986</c:v>
                      </c:pt>
                      <c:pt idx="2065">
                        <c:v>82.5</c:v>
                      </c:pt>
                      <c:pt idx="2066">
                        <c:v>85.249999999999986</c:v>
                      </c:pt>
                      <c:pt idx="2067">
                        <c:v>87.999999999999986</c:v>
                      </c:pt>
                      <c:pt idx="2068">
                        <c:v>93.500000000000014</c:v>
                      </c:pt>
                      <c:pt idx="2069">
                        <c:v>96.25</c:v>
                      </c:pt>
                      <c:pt idx="2070">
                        <c:v>96.25</c:v>
                      </c:pt>
                      <c:pt idx="2071">
                        <c:v>92.124999999999986</c:v>
                      </c:pt>
                      <c:pt idx="2072">
                        <c:v>79.750000000000014</c:v>
                      </c:pt>
                      <c:pt idx="2073">
                        <c:v>66.000000000000014</c:v>
                      </c:pt>
                      <c:pt idx="2074">
                        <c:v>52.250000000000007</c:v>
                      </c:pt>
                      <c:pt idx="2075">
                        <c:v>37.124999999999993</c:v>
                      </c:pt>
                      <c:pt idx="2076">
                        <c:v>0</c:v>
                      </c:pt>
                      <c:pt idx="2077">
                        <c:v>0</c:v>
                      </c:pt>
                      <c:pt idx="2078">
                        <c:v>0</c:v>
                      </c:pt>
                      <c:pt idx="2079">
                        <c:v>0</c:v>
                      </c:pt>
                      <c:pt idx="2080">
                        <c:v>4.1250000000000098</c:v>
                      </c:pt>
                      <c:pt idx="2081">
                        <c:v>19.249999999999979</c:v>
                      </c:pt>
                      <c:pt idx="2082">
                        <c:v>41.25</c:v>
                      </c:pt>
                      <c:pt idx="2083">
                        <c:v>63.250000000000021</c:v>
                      </c:pt>
                      <c:pt idx="2084">
                        <c:v>78.374999999999986</c:v>
                      </c:pt>
                      <c:pt idx="2085">
                        <c:v>85.249999999999986</c:v>
                      </c:pt>
                      <c:pt idx="2086">
                        <c:v>90.750000000000014</c:v>
                      </c:pt>
                      <c:pt idx="2087">
                        <c:v>92.124999999999986</c:v>
                      </c:pt>
                      <c:pt idx="2088">
                        <c:v>93.500000000000014</c:v>
                      </c:pt>
                      <c:pt idx="2089">
                        <c:v>96.25</c:v>
                      </c:pt>
                      <c:pt idx="2090">
                        <c:v>98.999999999999986</c:v>
                      </c:pt>
                      <c:pt idx="2091">
                        <c:v>100.37500000000001</c:v>
                      </c:pt>
                      <c:pt idx="2092">
                        <c:v>103.125</c:v>
                      </c:pt>
                      <c:pt idx="2093">
                        <c:v>108.62499999999999</c:v>
                      </c:pt>
                      <c:pt idx="2094">
                        <c:v>111.37500000000001</c:v>
                      </c:pt>
                      <c:pt idx="2095">
                        <c:v>100.37500000000001</c:v>
                      </c:pt>
                      <c:pt idx="2096">
                        <c:v>82.5</c:v>
                      </c:pt>
                      <c:pt idx="2097">
                        <c:v>63.250000000000021</c:v>
                      </c:pt>
                      <c:pt idx="2098">
                        <c:v>43.999999999999993</c:v>
                      </c:pt>
                      <c:pt idx="2099">
                        <c:v>30.249999999999989</c:v>
                      </c:pt>
                      <c:pt idx="2100">
                        <c:v>30.249999999999989</c:v>
                      </c:pt>
                      <c:pt idx="2101">
                        <c:v>30.249999999999989</c:v>
                      </c:pt>
                      <c:pt idx="2102">
                        <c:v>30.249999999999989</c:v>
                      </c:pt>
                      <c:pt idx="2103">
                        <c:v>35.750000000000021</c:v>
                      </c:pt>
                      <c:pt idx="2104">
                        <c:v>38.500000000000007</c:v>
                      </c:pt>
                      <c:pt idx="2105">
                        <c:v>43.999999999999993</c:v>
                      </c:pt>
                      <c:pt idx="2106">
                        <c:v>63.250000000000021</c:v>
                      </c:pt>
                      <c:pt idx="2107">
                        <c:v>77.000000000000014</c:v>
                      </c:pt>
                      <c:pt idx="2108">
                        <c:v>79.750000000000014</c:v>
                      </c:pt>
                      <c:pt idx="2109">
                        <c:v>85.249999999999986</c:v>
                      </c:pt>
                      <c:pt idx="2110">
                        <c:v>92.124999999999986</c:v>
                      </c:pt>
                      <c:pt idx="2111">
                        <c:v>94.874999999999986</c:v>
                      </c:pt>
                      <c:pt idx="2112">
                        <c:v>92.124999999999986</c:v>
                      </c:pt>
                      <c:pt idx="2113">
                        <c:v>93.500000000000014</c:v>
                      </c:pt>
                      <c:pt idx="2114">
                        <c:v>93.500000000000014</c:v>
                      </c:pt>
                      <c:pt idx="2115">
                        <c:v>92.124999999999986</c:v>
                      </c:pt>
                      <c:pt idx="2116">
                        <c:v>89.375</c:v>
                      </c:pt>
                      <c:pt idx="2117">
                        <c:v>87.999999999999986</c:v>
                      </c:pt>
                      <c:pt idx="2118">
                        <c:v>89.375</c:v>
                      </c:pt>
                      <c:pt idx="2119">
                        <c:v>87.999999999999986</c:v>
                      </c:pt>
                      <c:pt idx="2120">
                        <c:v>79.750000000000014</c:v>
                      </c:pt>
                      <c:pt idx="2121">
                        <c:v>67.374999999999986</c:v>
                      </c:pt>
                      <c:pt idx="2122">
                        <c:v>61.875</c:v>
                      </c:pt>
                      <c:pt idx="2123">
                        <c:v>60.499999999999979</c:v>
                      </c:pt>
                      <c:pt idx="2124">
                        <c:v>52.250000000000007</c:v>
                      </c:pt>
                      <c:pt idx="2125">
                        <c:v>56.375000000000021</c:v>
                      </c:pt>
                      <c:pt idx="2126">
                        <c:v>61.875</c:v>
                      </c:pt>
                      <c:pt idx="2127">
                        <c:v>60.499999999999979</c:v>
                      </c:pt>
                      <c:pt idx="2128">
                        <c:v>61.875</c:v>
                      </c:pt>
                      <c:pt idx="2129">
                        <c:v>61.875</c:v>
                      </c:pt>
                      <c:pt idx="2130">
                        <c:v>68.75</c:v>
                      </c:pt>
                      <c:pt idx="2131">
                        <c:v>79.750000000000014</c:v>
                      </c:pt>
                      <c:pt idx="2132">
                        <c:v>100.37500000000001</c:v>
                      </c:pt>
                      <c:pt idx="2133">
                        <c:v>105.87499999999999</c:v>
                      </c:pt>
                      <c:pt idx="2134">
                        <c:v>105.87499999999999</c:v>
                      </c:pt>
                      <c:pt idx="2135">
                        <c:v>111.37500000000001</c:v>
                      </c:pt>
                      <c:pt idx="2136">
                        <c:v>115.49999999999999</c:v>
                      </c:pt>
                      <c:pt idx="2137">
                        <c:v>116.875</c:v>
                      </c:pt>
                      <c:pt idx="2138">
                        <c:v>116.875</c:v>
                      </c:pt>
                      <c:pt idx="2139">
                        <c:v>115.49999999999999</c:v>
                      </c:pt>
                      <c:pt idx="2140">
                        <c:v>116.875</c:v>
                      </c:pt>
                      <c:pt idx="2141">
                        <c:v>119.62499999999999</c:v>
                      </c:pt>
                      <c:pt idx="2142">
                        <c:v>119.62499999999999</c:v>
                      </c:pt>
                      <c:pt idx="2143">
                        <c:v>114.12500000000001</c:v>
                      </c:pt>
                      <c:pt idx="2144">
                        <c:v>107.25000000000001</c:v>
                      </c:pt>
                      <c:pt idx="2145">
                        <c:v>104.50000000000001</c:v>
                      </c:pt>
                      <c:pt idx="2146">
                        <c:v>103.125</c:v>
                      </c:pt>
                      <c:pt idx="2147">
                        <c:v>92.124999999999986</c:v>
                      </c:pt>
                      <c:pt idx="2148">
                        <c:v>52.250000000000007</c:v>
                      </c:pt>
                      <c:pt idx="2149">
                        <c:v>41.25</c:v>
                      </c:pt>
                      <c:pt idx="2150">
                        <c:v>39.874999999999979</c:v>
                      </c:pt>
                      <c:pt idx="2151">
                        <c:v>53.624999999999979</c:v>
                      </c:pt>
                      <c:pt idx="2152">
                        <c:v>67.374999999999986</c:v>
                      </c:pt>
                      <c:pt idx="2153">
                        <c:v>79.750000000000014</c:v>
                      </c:pt>
                      <c:pt idx="2154">
                        <c:v>89.375</c:v>
                      </c:pt>
                      <c:pt idx="2155">
                        <c:v>100.37500000000001</c:v>
                      </c:pt>
                      <c:pt idx="2156">
                        <c:v>119.62499999999999</c:v>
                      </c:pt>
                      <c:pt idx="2157">
                        <c:v>130.625</c:v>
                      </c:pt>
                      <c:pt idx="2158">
                        <c:v>133.375</c:v>
                      </c:pt>
                      <c:pt idx="2159">
                        <c:v>136.125</c:v>
                      </c:pt>
                      <c:pt idx="2160">
                        <c:v>138.875</c:v>
                      </c:pt>
                      <c:pt idx="2161">
                        <c:v>140.25</c:v>
                      </c:pt>
                      <c:pt idx="2162">
                        <c:v>141.625</c:v>
                      </c:pt>
                      <c:pt idx="2163">
                        <c:v>141.625</c:v>
                      </c:pt>
                      <c:pt idx="2164">
                        <c:v>141.625</c:v>
                      </c:pt>
                      <c:pt idx="2165">
                        <c:v>141.625</c:v>
                      </c:pt>
                      <c:pt idx="2166">
                        <c:v>141.625</c:v>
                      </c:pt>
                      <c:pt idx="2167">
                        <c:v>127.87500000000001</c:v>
                      </c:pt>
                      <c:pt idx="2168">
                        <c:v>114.12500000000001</c:v>
                      </c:pt>
                      <c:pt idx="2169">
                        <c:v>103.125</c:v>
                      </c:pt>
                      <c:pt idx="2170">
                        <c:v>87.999999999999986</c:v>
                      </c:pt>
                      <c:pt idx="2171">
                        <c:v>75.625</c:v>
                      </c:pt>
                      <c:pt idx="2172">
                        <c:v>26.124999999999979</c:v>
                      </c:pt>
                      <c:pt idx="2173">
                        <c:v>8.2500000000000195</c:v>
                      </c:pt>
                      <c:pt idx="2174">
                        <c:v>0</c:v>
                      </c:pt>
                      <c:pt idx="2175">
                        <c:v>0</c:v>
                      </c:pt>
                      <c:pt idx="2176">
                        <c:v>15.12500000000002</c:v>
                      </c:pt>
                      <c:pt idx="2177">
                        <c:v>28.875000000000021</c:v>
                      </c:pt>
                      <c:pt idx="2178">
                        <c:v>45.375000000000007</c:v>
                      </c:pt>
                      <c:pt idx="2179">
                        <c:v>66.000000000000014</c:v>
                      </c:pt>
                      <c:pt idx="2180">
                        <c:v>89.375</c:v>
                      </c:pt>
                      <c:pt idx="2181">
                        <c:v>103.125</c:v>
                      </c:pt>
                      <c:pt idx="2182">
                        <c:v>111.37500000000001</c:v>
                      </c:pt>
                      <c:pt idx="2183">
                        <c:v>115.49999999999999</c:v>
                      </c:pt>
                      <c:pt idx="2184">
                        <c:v>118.25000000000001</c:v>
                      </c:pt>
                      <c:pt idx="2185">
                        <c:v>121.00000000000001</c:v>
                      </c:pt>
                      <c:pt idx="2186">
                        <c:v>125.125</c:v>
                      </c:pt>
                      <c:pt idx="2187">
                        <c:v>127.87500000000001</c:v>
                      </c:pt>
                      <c:pt idx="2188">
                        <c:v>129.25</c:v>
                      </c:pt>
                      <c:pt idx="2189">
                        <c:v>130.625</c:v>
                      </c:pt>
                      <c:pt idx="2190">
                        <c:v>132</c:v>
                      </c:pt>
                      <c:pt idx="2191">
                        <c:v>118.25000000000001</c:v>
                      </c:pt>
                      <c:pt idx="2192">
                        <c:v>101.74999999999999</c:v>
                      </c:pt>
                      <c:pt idx="2193">
                        <c:v>81.124999999999986</c:v>
                      </c:pt>
                      <c:pt idx="2194">
                        <c:v>61.875</c:v>
                      </c:pt>
                      <c:pt idx="2195">
                        <c:v>39.874999999999979</c:v>
                      </c:pt>
                      <c:pt idx="2196">
                        <c:v>12.37499999999998</c:v>
                      </c:pt>
                      <c:pt idx="2197">
                        <c:v>0</c:v>
                      </c:pt>
                      <c:pt idx="2198">
                        <c:v>0</c:v>
                      </c:pt>
                      <c:pt idx="2199">
                        <c:v>0</c:v>
                      </c:pt>
                      <c:pt idx="2200">
                        <c:v>0</c:v>
                      </c:pt>
                      <c:pt idx="2201">
                        <c:v>2.7499999999999902</c:v>
                      </c:pt>
                      <c:pt idx="2202">
                        <c:v>19.249999999999979</c:v>
                      </c:pt>
                      <c:pt idx="2203">
                        <c:v>41.25</c:v>
                      </c:pt>
                      <c:pt idx="2204">
                        <c:v>70.125000000000014</c:v>
                      </c:pt>
                      <c:pt idx="2205">
                        <c:v>85.249999999999986</c:v>
                      </c:pt>
                      <c:pt idx="2206">
                        <c:v>94.874999999999986</c:v>
                      </c:pt>
                      <c:pt idx="2207">
                        <c:v>98.999999999999986</c:v>
                      </c:pt>
                      <c:pt idx="2208">
                        <c:v>100.37500000000001</c:v>
                      </c:pt>
                      <c:pt idx="2209">
                        <c:v>104.50000000000001</c:v>
                      </c:pt>
                      <c:pt idx="2210">
                        <c:v>110</c:v>
                      </c:pt>
                      <c:pt idx="2211">
                        <c:v>114.12500000000001</c:v>
                      </c:pt>
                      <c:pt idx="2212">
                        <c:v>115.49999999999999</c:v>
                      </c:pt>
                      <c:pt idx="2213">
                        <c:v>115.49999999999999</c:v>
                      </c:pt>
                      <c:pt idx="2214">
                        <c:v>112.74999999999999</c:v>
                      </c:pt>
                      <c:pt idx="2215">
                        <c:v>96.25</c:v>
                      </c:pt>
                      <c:pt idx="2216">
                        <c:v>74.249999999999986</c:v>
                      </c:pt>
                      <c:pt idx="2217">
                        <c:v>55</c:v>
                      </c:pt>
                      <c:pt idx="2218">
                        <c:v>28.875000000000021</c:v>
                      </c:pt>
                      <c:pt idx="2219">
                        <c:v>4.1250000000000098</c:v>
                      </c:pt>
                      <c:pt idx="2220">
                        <c:v>0</c:v>
                      </c:pt>
                      <c:pt idx="2221">
                        <c:v>0</c:v>
                      </c:pt>
                      <c:pt idx="2222">
                        <c:v>0</c:v>
                      </c:pt>
                      <c:pt idx="2223">
                        <c:v>0</c:v>
                      </c:pt>
                      <c:pt idx="2224">
                        <c:v>0</c:v>
                      </c:pt>
                      <c:pt idx="2225">
                        <c:v>0</c:v>
                      </c:pt>
                      <c:pt idx="2226">
                        <c:v>0</c:v>
                      </c:pt>
                      <c:pt idx="2227">
                        <c:v>15.12500000000002</c:v>
                      </c:pt>
                      <c:pt idx="2228">
                        <c:v>39.874999999999979</c:v>
                      </c:pt>
                      <c:pt idx="2229">
                        <c:v>52.250000000000007</c:v>
                      </c:pt>
                      <c:pt idx="2230">
                        <c:v>56.375000000000021</c:v>
                      </c:pt>
                      <c:pt idx="2231">
                        <c:v>59.125000000000007</c:v>
                      </c:pt>
                      <c:pt idx="2232">
                        <c:v>60.499999999999979</c:v>
                      </c:pt>
                      <c:pt idx="2233">
                        <c:v>63.250000000000021</c:v>
                      </c:pt>
                      <c:pt idx="2234">
                        <c:v>68.75</c:v>
                      </c:pt>
                      <c:pt idx="2235">
                        <c:v>72.875000000000014</c:v>
                      </c:pt>
                      <c:pt idx="2236">
                        <c:v>74.249999999999986</c:v>
                      </c:pt>
                      <c:pt idx="2237">
                        <c:v>75.625</c:v>
                      </c:pt>
                      <c:pt idx="2238">
                        <c:v>74.249999999999986</c:v>
                      </c:pt>
                      <c:pt idx="2239">
                        <c:v>57.749999999999993</c:v>
                      </c:pt>
                      <c:pt idx="2240">
                        <c:v>37.124999999999993</c:v>
                      </c:pt>
                      <c:pt idx="2241">
                        <c:v>13.75</c:v>
                      </c:pt>
                      <c:pt idx="2242">
                        <c:v>0</c:v>
                      </c:pt>
                      <c:pt idx="2243">
                        <c:v>0</c:v>
                      </c:pt>
                      <c:pt idx="2244">
                        <c:v>0</c:v>
                      </c:pt>
                      <c:pt idx="2245">
                        <c:v>0</c:v>
                      </c:pt>
                      <c:pt idx="2246">
                        <c:v>0</c:v>
                      </c:pt>
                      <c:pt idx="2247">
                        <c:v>0</c:v>
                      </c:pt>
                      <c:pt idx="2248">
                        <c:v>0</c:v>
                      </c:pt>
                      <c:pt idx="2249">
                        <c:v>0</c:v>
                      </c:pt>
                      <c:pt idx="2250">
                        <c:v>0</c:v>
                      </c:pt>
                      <c:pt idx="2251">
                        <c:v>0</c:v>
                      </c:pt>
                      <c:pt idx="2252">
                        <c:v>26.124999999999979</c:v>
                      </c:pt>
                      <c:pt idx="2253">
                        <c:v>41.25</c:v>
                      </c:pt>
                      <c:pt idx="2254">
                        <c:v>52.250000000000007</c:v>
                      </c:pt>
                      <c:pt idx="2255">
                        <c:v>59.125000000000007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10-447D-9EC9-AB1908F2DA8B}"/>
                  </c:ext>
                </c:extLst>
              </c15:ser>
            </c15:filteredLineSeries>
          </c:ext>
        </c:extLst>
      </c:lineChart>
      <c:catAx>
        <c:axId val="44255647"/>
        <c:scaling>
          <c:orientation val="minMax"/>
        </c:scaling>
        <c:delete val="1"/>
        <c:axPos val="b"/>
        <c:majorTickMark val="none"/>
        <c:minorTickMark val="none"/>
        <c:tickLblPos val="nextTo"/>
        <c:crossAx val="44253151"/>
        <c:crosses val="autoZero"/>
        <c:auto val="1"/>
        <c:lblAlgn val="ctr"/>
        <c:lblOffset val="100"/>
        <c:noMultiLvlLbl val="0"/>
      </c:catAx>
      <c:valAx>
        <c:axId val="4425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255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Verão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v>T exterior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Comfort'!$F$4159:$F$6366</c:f>
              <c:numCache>
                <c:formatCode>0.0</c:formatCode>
                <c:ptCount val="2208"/>
                <c:pt idx="0">
                  <c:v>20.2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19.399999999999999</c:v>
                </c:pt>
                <c:pt idx="4">
                  <c:v>19.100000000000001</c:v>
                </c:pt>
                <c:pt idx="5">
                  <c:v>18.7</c:v>
                </c:pt>
                <c:pt idx="6">
                  <c:v>18.5</c:v>
                </c:pt>
                <c:pt idx="7">
                  <c:v>19.399999999999999</c:v>
                </c:pt>
                <c:pt idx="8">
                  <c:v>21.2</c:v>
                </c:pt>
                <c:pt idx="9">
                  <c:v>22.4</c:v>
                </c:pt>
                <c:pt idx="10">
                  <c:v>23.8</c:v>
                </c:pt>
                <c:pt idx="11">
                  <c:v>25.6</c:v>
                </c:pt>
                <c:pt idx="12">
                  <c:v>26.8</c:v>
                </c:pt>
                <c:pt idx="13">
                  <c:v>27.6</c:v>
                </c:pt>
                <c:pt idx="14">
                  <c:v>28.2</c:v>
                </c:pt>
                <c:pt idx="15">
                  <c:v>28.3</c:v>
                </c:pt>
                <c:pt idx="16">
                  <c:v>28.4</c:v>
                </c:pt>
                <c:pt idx="17">
                  <c:v>28.2</c:v>
                </c:pt>
                <c:pt idx="18">
                  <c:v>24.9</c:v>
                </c:pt>
                <c:pt idx="19">
                  <c:v>23</c:v>
                </c:pt>
                <c:pt idx="20">
                  <c:v>21.2</c:v>
                </c:pt>
                <c:pt idx="21">
                  <c:v>20.399999999999999</c:v>
                </c:pt>
                <c:pt idx="22">
                  <c:v>20</c:v>
                </c:pt>
                <c:pt idx="23">
                  <c:v>19.899999999999999</c:v>
                </c:pt>
                <c:pt idx="24">
                  <c:v>19.600000000000001</c:v>
                </c:pt>
                <c:pt idx="25">
                  <c:v>19.3</c:v>
                </c:pt>
                <c:pt idx="26">
                  <c:v>18.899999999999999</c:v>
                </c:pt>
                <c:pt idx="27">
                  <c:v>18.8</c:v>
                </c:pt>
                <c:pt idx="28">
                  <c:v>18.7</c:v>
                </c:pt>
                <c:pt idx="29">
                  <c:v>18.7</c:v>
                </c:pt>
                <c:pt idx="30">
                  <c:v>18.600000000000001</c:v>
                </c:pt>
                <c:pt idx="31">
                  <c:v>19.3</c:v>
                </c:pt>
                <c:pt idx="32">
                  <c:v>20.399999999999999</c:v>
                </c:pt>
                <c:pt idx="33">
                  <c:v>21.9</c:v>
                </c:pt>
                <c:pt idx="34">
                  <c:v>22.8</c:v>
                </c:pt>
                <c:pt idx="35">
                  <c:v>23.6</c:v>
                </c:pt>
                <c:pt idx="36">
                  <c:v>24.1</c:v>
                </c:pt>
                <c:pt idx="37">
                  <c:v>24.4</c:v>
                </c:pt>
                <c:pt idx="38">
                  <c:v>24.3</c:v>
                </c:pt>
                <c:pt idx="39">
                  <c:v>23.8</c:v>
                </c:pt>
                <c:pt idx="40">
                  <c:v>23</c:v>
                </c:pt>
                <c:pt idx="41">
                  <c:v>22</c:v>
                </c:pt>
                <c:pt idx="42">
                  <c:v>21.1</c:v>
                </c:pt>
                <c:pt idx="43">
                  <c:v>20.2</c:v>
                </c:pt>
                <c:pt idx="44">
                  <c:v>18.600000000000001</c:v>
                </c:pt>
                <c:pt idx="45">
                  <c:v>17.899999999999999</c:v>
                </c:pt>
                <c:pt idx="46">
                  <c:v>17.5</c:v>
                </c:pt>
                <c:pt idx="47">
                  <c:v>17.2</c:v>
                </c:pt>
                <c:pt idx="48">
                  <c:v>16.899999999999999</c:v>
                </c:pt>
                <c:pt idx="49">
                  <c:v>16.600000000000001</c:v>
                </c:pt>
                <c:pt idx="50">
                  <c:v>16.3</c:v>
                </c:pt>
                <c:pt idx="51">
                  <c:v>16.100000000000001</c:v>
                </c:pt>
                <c:pt idx="52">
                  <c:v>16</c:v>
                </c:pt>
                <c:pt idx="53">
                  <c:v>15.8</c:v>
                </c:pt>
                <c:pt idx="54">
                  <c:v>15.8</c:v>
                </c:pt>
                <c:pt idx="55">
                  <c:v>16.3</c:v>
                </c:pt>
                <c:pt idx="56">
                  <c:v>17.399999999999999</c:v>
                </c:pt>
                <c:pt idx="57">
                  <c:v>18.3</c:v>
                </c:pt>
                <c:pt idx="58">
                  <c:v>18.899999999999999</c:v>
                </c:pt>
                <c:pt idx="59">
                  <c:v>20.5</c:v>
                </c:pt>
                <c:pt idx="60">
                  <c:v>21.7</c:v>
                </c:pt>
                <c:pt idx="61">
                  <c:v>22.1</c:v>
                </c:pt>
                <c:pt idx="62">
                  <c:v>22.5</c:v>
                </c:pt>
                <c:pt idx="63">
                  <c:v>22.3</c:v>
                </c:pt>
                <c:pt idx="64">
                  <c:v>22.1</c:v>
                </c:pt>
                <c:pt idx="65">
                  <c:v>21.5</c:v>
                </c:pt>
                <c:pt idx="66">
                  <c:v>20.9</c:v>
                </c:pt>
                <c:pt idx="67">
                  <c:v>19.899999999999999</c:v>
                </c:pt>
                <c:pt idx="68">
                  <c:v>18.3</c:v>
                </c:pt>
                <c:pt idx="69">
                  <c:v>17.5</c:v>
                </c:pt>
                <c:pt idx="70">
                  <c:v>17.2</c:v>
                </c:pt>
                <c:pt idx="71">
                  <c:v>17.100000000000001</c:v>
                </c:pt>
                <c:pt idx="72">
                  <c:v>17</c:v>
                </c:pt>
                <c:pt idx="73">
                  <c:v>17</c:v>
                </c:pt>
                <c:pt idx="74">
                  <c:v>16.899999999999999</c:v>
                </c:pt>
                <c:pt idx="75">
                  <c:v>16.899999999999999</c:v>
                </c:pt>
                <c:pt idx="76">
                  <c:v>16.8</c:v>
                </c:pt>
                <c:pt idx="77">
                  <c:v>16.899999999999999</c:v>
                </c:pt>
                <c:pt idx="78">
                  <c:v>17.2</c:v>
                </c:pt>
                <c:pt idx="79">
                  <c:v>18.399999999999999</c:v>
                </c:pt>
                <c:pt idx="80">
                  <c:v>19.8</c:v>
                </c:pt>
                <c:pt idx="81">
                  <c:v>21.3</c:v>
                </c:pt>
                <c:pt idx="82">
                  <c:v>22.4</c:v>
                </c:pt>
                <c:pt idx="83">
                  <c:v>23.4</c:v>
                </c:pt>
                <c:pt idx="84">
                  <c:v>26.8</c:v>
                </c:pt>
                <c:pt idx="85">
                  <c:v>27.9</c:v>
                </c:pt>
                <c:pt idx="86">
                  <c:v>28.4</c:v>
                </c:pt>
                <c:pt idx="87">
                  <c:v>27.8</c:v>
                </c:pt>
                <c:pt idx="88">
                  <c:v>27</c:v>
                </c:pt>
                <c:pt idx="89">
                  <c:v>26.2</c:v>
                </c:pt>
                <c:pt idx="90">
                  <c:v>25.2</c:v>
                </c:pt>
                <c:pt idx="91">
                  <c:v>23.7</c:v>
                </c:pt>
                <c:pt idx="92">
                  <c:v>21.9</c:v>
                </c:pt>
                <c:pt idx="93">
                  <c:v>21</c:v>
                </c:pt>
                <c:pt idx="94">
                  <c:v>20.5</c:v>
                </c:pt>
                <c:pt idx="95">
                  <c:v>20.2</c:v>
                </c:pt>
                <c:pt idx="96">
                  <c:v>20</c:v>
                </c:pt>
                <c:pt idx="97">
                  <c:v>19.7</c:v>
                </c:pt>
                <c:pt idx="98">
                  <c:v>19.399999999999999</c:v>
                </c:pt>
                <c:pt idx="99">
                  <c:v>19.3</c:v>
                </c:pt>
                <c:pt idx="100">
                  <c:v>19.2</c:v>
                </c:pt>
                <c:pt idx="101">
                  <c:v>19.100000000000001</c:v>
                </c:pt>
                <c:pt idx="102">
                  <c:v>19.100000000000001</c:v>
                </c:pt>
                <c:pt idx="103">
                  <c:v>20.100000000000001</c:v>
                </c:pt>
                <c:pt idx="104">
                  <c:v>21.4</c:v>
                </c:pt>
                <c:pt idx="105">
                  <c:v>23</c:v>
                </c:pt>
                <c:pt idx="106">
                  <c:v>24.6</c:v>
                </c:pt>
                <c:pt idx="107">
                  <c:v>25.9</c:v>
                </c:pt>
                <c:pt idx="108">
                  <c:v>27.4</c:v>
                </c:pt>
                <c:pt idx="109">
                  <c:v>28.8</c:v>
                </c:pt>
                <c:pt idx="110">
                  <c:v>29.7</c:v>
                </c:pt>
                <c:pt idx="111">
                  <c:v>30.3</c:v>
                </c:pt>
                <c:pt idx="112">
                  <c:v>29.5</c:v>
                </c:pt>
                <c:pt idx="113">
                  <c:v>26.4</c:v>
                </c:pt>
                <c:pt idx="114">
                  <c:v>24.6</c:v>
                </c:pt>
                <c:pt idx="115">
                  <c:v>23</c:v>
                </c:pt>
                <c:pt idx="116">
                  <c:v>21.1</c:v>
                </c:pt>
                <c:pt idx="117">
                  <c:v>20.399999999999999</c:v>
                </c:pt>
                <c:pt idx="118">
                  <c:v>20.2</c:v>
                </c:pt>
                <c:pt idx="119">
                  <c:v>20</c:v>
                </c:pt>
                <c:pt idx="120">
                  <c:v>19.8</c:v>
                </c:pt>
                <c:pt idx="121">
                  <c:v>19.3</c:v>
                </c:pt>
                <c:pt idx="122">
                  <c:v>19</c:v>
                </c:pt>
                <c:pt idx="123">
                  <c:v>18.8</c:v>
                </c:pt>
                <c:pt idx="124">
                  <c:v>18.7</c:v>
                </c:pt>
                <c:pt idx="125">
                  <c:v>18.600000000000001</c:v>
                </c:pt>
                <c:pt idx="126">
                  <c:v>18.7</c:v>
                </c:pt>
                <c:pt idx="127">
                  <c:v>19.600000000000001</c:v>
                </c:pt>
                <c:pt idx="128">
                  <c:v>21</c:v>
                </c:pt>
                <c:pt idx="129">
                  <c:v>22.6</c:v>
                </c:pt>
                <c:pt idx="130">
                  <c:v>24.6</c:v>
                </c:pt>
                <c:pt idx="131">
                  <c:v>25.5</c:v>
                </c:pt>
                <c:pt idx="132">
                  <c:v>27.7</c:v>
                </c:pt>
                <c:pt idx="133">
                  <c:v>29</c:v>
                </c:pt>
                <c:pt idx="134">
                  <c:v>29.7</c:v>
                </c:pt>
                <c:pt idx="135">
                  <c:v>29.3</c:v>
                </c:pt>
                <c:pt idx="136">
                  <c:v>28.1</c:v>
                </c:pt>
                <c:pt idx="137">
                  <c:v>26.7</c:v>
                </c:pt>
                <c:pt idx="138">
                  <c:v>25.7</c:v>
                </c:pt>
                <c:pt idx="139">
                  <c:v>24.1</c:v>
                </c:pt>
                <c:pt idx="140">
                  <c:v>22.2</c:v>
                </c:pt>
                <c:pt idx="141">
                  <c:v>21.4</c:v>
                </c:pt>
                <c:pt idx="142">
                  <c:v>21.1</c:v>
                </c:pt>
                <c:pt idx="143">
                  <c:v>20.9</c:v>
                </c:pt>
                <c:pt idx="144">
                  <c:v>20.8</c:v>
                </c:pt>
                <c:pt idx="145">
                  <c:v>20.7</c:v>
                </c:pt>
                <c:pt idx="146">
                  <c:v>20.5</c:v>
                </c:pt>
                <c:pt idx="147">
                  <c:v>20.399999999999999</c:v>
                </c:pt>
                <c:pt idx="148">
                  <c:v>20.2</c:v>
                </c:pt>
                <c:pt idx="149">
                  <c:v>20</c:v>
                </c:pt>
                <c:pt idx="150">
                  <c:v>20</c:v>
                </c:pt>
                <c:pt idx="151">
                  <c:v>21.1</c:v>
                </c:pt>
                <c:pt idx="152">
                  <c:v>22.3</c:v>
                </c:pt>
                <c:pt idx="153">
                  <c:v>23.8</c:v>
                </c:pt>
                <c:pt idx="154">
                  <c:v>25.2</c:v>
                </c:pt>
                <c:pt idx="155">
                  <c:v>26.4</c:v>
                </c:pt>
                <c:pt idx="156">
                  <c:v>30.1</c:v>
                </c:pt>
                <c:pt idx="157">
                  <c:v>31.2</c:v>
                </c:pt>
                <c:pt idx="158">
                  <c:v>31.8</c:v>
                </c:pt>
                <c:pt idx="159">
                  <c:v>31.3</c:v>
                </c:pt>
                <c:pt idx="160">
                  <c:v>31.1</c:v>
                </c:pt>
                <c:pt idx="161">
                  <c:v>31.1</c:v>
                </c:pt>
                <c:pt idx="162">
                  <c:v>29.4</c:v>
                </c:pt>
                <c:pt idx="163">
                  <c:v>27.3</c:v>
                </c:pt>
                <c:pt idx="164">
                  <c:v>25.2</c:v>
                </c:pt>
                <c:pt idx="165">
                  <c:v>24</c:v>
                </c:pt>
                <c:pt idx="166">
                  <c:v>23.4</c:v>
                </c:pt>
                <c:pt idx="167">
                  <c:v>23</c:v>
                </c:pt>
                <c:pt idx="168">
                  <c:v>22.7</c:v>
                </c:pt>
                <c:pt idx="169">
                  <c:v>22.9</c:v>
                </c:pt>
                <c:pt idx="170">
                  <c:v>22.8</c:v>
                </c:pt>
                <c:pt idx="171">
                  <c:v>22.2</c:v>
                </c:pt>
                <c:pt idx="172">
                  <c:v>21.5</c:v>
                </c:pt>
                <c:pt idx="173">
                  <c:v>20.8</c:v>
                </c:pt>
                <c:pt idx="174">
                  <c:v>20.7</c:v>
                </c:pt>
                <c:pt idx="175">
                  <c:v>21.7</c:v>
                </c:pt>
                <c:pt idx="176">
                  <c:v>23.7</c:v>
                </c:pt>
                <c:pt idx="177">
                  <c:v>25.1</c:v>
                </c:pt>
                <c:pt idx="178">
                  <c:v>26.5</c:v>
                </c:pt>
                <c:pt idx="179">
                  <c:v>28.1</c:v>
                </c:pt>
                <c:pt idx="180">
                  <c:v>28.4</c:v>
                </c:pt>
                <c:pt idx="181">
                  <c:v>29.3</c:v>
                </c:pt>
                <c:pt idx="182">
                  <c:v>28.2</c:v>
                </c:pt>
                <c:pt idx="183">
                  <c:v>27.3</c:v>
                </c:pt>
                <c:pt idx="184">
                  <c:v>26.8</c:v>
                </c:pt>
                <c:pt idx="185">
                  <c:v>26.1</c:v>
                </c:pt>
                <c:pt idx="186">
                  <c:v>24.9</c:v>
                </c:pt>
                <c:pt idx="187">
                  <c:v>23.1</c:v>
                </c:pt>
                <c:pt idx="188">
                  <c:v>21.6</c:v>
                </c:pt>
                <c:pt idx="189">
                  <c:v>20.9</c:v>
                </c:pt>
                <c:pt idx="190">
                  <c:v>20.7</c:v>
                </c:pt>
                <c:pt idx="191">
                  <c:v>20.7</c:v>
                </c:pt>
                <c:pt idx="192">
                  <c:v>20.7</c:v>
                </c:pt>
                <c:pt idx="193">
                  <c:v>20.5</c:v>
                </c:pt>
                <c:pt idx="194">
                  <c:v>20.100000000000001</c:v>
                </c:pt>
                <c:pt idx="195">
                  <c:v>19.8</c:v>
                </c:pt>
                <c:pt idx="196">
                  <c:v>19.5</c:v>
                </c:pt>
                <c:pt idx="197">
                  <c:v>19.3</c:v>
                </c:pt>
                <c:pt idx="198">
                  <c:v>19.3</c:v>
                </c:pt>
                <c:pt idx="199">
                  <c:v>20.2</c:v>
                </c:pt>
                <c:pt idx="200">
                  <c:v>21.4</c:v>
                </c:pt>
                <c:pt idx="201">
                  <c:v>23.2</c:v>
                </c:pt>
                <c:pt idx="202">
                  <c:v>24.4</c:v>
                </c:pt>
                <c:pt idx="203">
                  <c:v>25.8</c:v>
                </c:pt>
                <c:pt idx="204">
                  <c:v>27.6</c:v>
                </c:pt>
                <c:pt idx="205">
                  <c:v>28.2</c:v>
                </c:pt>
                <c:pt idx="206">
                  <c:v>28.4</c:v>
                </c:pt>
                <c:pt idx="207">
                  <c:v>28</c:v>
                </c:pt>
                <c:pt idx="208">
                  <c:v>26.8</c:v>
                </c:pt>
                <c:pt idx="209">
                  <c:v>25.3</c:v>
                </c:pt>
                <c:pt idx="210">
                  <c:v>24</c:v>
                </c:pt>
                <c:pt idx="211">
                  <c:v>22</c:v>
                </c:pt>
                <c:pt idx="212">
                  <c:v>20.8</c:v>
                </c:pt>
                <c:pt idx="213">
                  <c:v>20.100000000000001</c:v>
                </c:pt>
                <c:pt idx="214">
                  <c:v>19.8</c:v>
                </c:pt>
                <c:pt idx="215">
                  <c:v>19.5</c:v>
                </c:pt>
                <c:pt idx="216">
                  <c:v>19.3</c:v>
                </c:pt>
                <c:pt idx="217">
                  <c:v>19.100000000000001</c:v>
                </c:pt>
                <c:pt idx="218">
                  <c:v>19</c:v>
                </c:pt>
                <c:pt idx="219">
                  <c:v>18.8</c:v>
                </c:pt>
                <c:pt idx="220">
                  <c:v>18.5</c:v>
                </c:pt>
                <c:pt idx="221">
                  <c:v>18.2</c:v>
                </c:pt>
                <c:pt idx="222">
                  <c:v>18.100000000000001</c:v>
                </c:pt>
                <c:pt idx="223">
                  <c:v>19</c:v>
                </c:pt>
                <c:pt idx="224">
                  <c:v>20.3</c:v>
                </c:pt>
                <c:pt idx="225">
                  <c:v>21.6</c:v>
                </c:pt>
                <c:pt idx="226">
                  <c:v>23.2</c:v>
                </c:pt>
                <c:pt idx="227">
                  <c:v>24.4</c:v>
                </c:pt>
                <c:pt idx="228">
                  <c:v>25.9</c:v>
                </c:pt>
                <c:pt idx="229">
                  <c:v>26.7</c:v>
                </c:pt>
                <c:pt idx="230">
                  <c:v>26.7</c:v>
                </c:pt>
                <c:pt idx="231">
                  <c:v>26.4</c:v>
                </c:pt>
                <c:pt idx="232">
                  <c:v>25.8</c:v>
                </c:pt>
                <c:pt idx="233">
                  <c:v>24.9</c:v>
                </c:pt>
                <c:pt idx="234">
                  <c:v>23.6</c:v>
                </c:pt>
                <c:pt idx="235">
                  <c:v>21.8</c:v>
                </c:pt>
                <c:pt idx="236">
                  <c:v>20.5</c:v>
                </c:pt>
                <c:pt idx="237">
                  <c:v>19.8</c:v>
                </c:pt>
                <c:pt idx="238">
                  <c:v>19.5</c:v>
                </c:pt>
                <c:pt idx="239">
                  <c:v>19.3</c:v>
                </c:pt>
                <c:pt idx="240">
                  <c:v>19.2</c:v>
                </c:pt>
                <c:pt idx="241">
                  <c:v>19.100000000000001</c:v>
                </c:pt>
                <c:pt idx="242">
                  <c:v>19.100000000000001</c:v>
                </c:pt>
                <c:pt idx="243">
                  <c:v>19.100000000000001</c:v>
                </c:pt>
                <c:pt idx="244">
                  <c:v>19.100000000000001</c:v>
                </c:pt>
                <c:pt idx="245">
                  <c:v>19.100000000000001</c:v>
                </c:pt>
                <c:pt idx="246">
                  <c:v>19.100000000000001</c:v>
                </c:pt>
                <c:pt idx="247">
                  <c:v>19</c:v>
                </c:pt>
                <c:pt idx="248">
                  <c:v>19.399999999999999</c:v>
                </c:pt>
                <c:pt idx="249">
                  <c:v>20.7</c:v>
                </c:pt>
                <c:pt idx="250">
                  <c:v>22.1</c:v>
                </c:pt>
                <c:pt idx="251">
                  <c:v>22.7</c:v>
                </c:pt>
                <c:pt idx="252">
                  <c:v>22.8</c:v>
                </c:pt>
                <c:pt idx="253">
                  <c:v>23</c:v>
                </c:pt>
                <c:pt idx="254">
                  <c:v>22.8</c:v>
                </c:pt>
                <c:pt idx="255">
                  <c:v>22.2</c:v>
                </c:pt>
                <c:pt idx="256">
                  <c:v>21.3</c:v>
                </c:pt>
                <c:pt idx="257">
                  <c:v>20.8</c:v>
                </c:pt>
                <c:pt idx="258">
                  <c:v>20.100000000000001</c:v>
                </c:pt>
                <c:pt idx="259">
                  <c:v>18.8</c:v>
                </c:pt>
                <c:pt idx="260">
                  <c:v>17.899999999999999</c:v>
                </c:pt>
                <c:pt idx="261">
                  <c:v>17.5</c:v>
                </c:pt>
                <c:pt idx="262">
                  <c:v>17.2</c:v>
                </c:pt>
                <c:pt idx="263">
                  <c:v>17.100000000000001</c:v>
                </c:pt>
                <c:pt idx="264">
                  <c:v>17</c:v>
                </c:pt>
                <c:pt idx="265">
                  <c:v>16.899999999999999</c:v>
                </c:pt>
                <c:pt idx="266">
                  <c:v>17</c:v>
                </c:pt>
                <c:pt idx="267">
                  <c:v>17.100000000000001</c:v>
                </c:pt>
                <c:pt idx="268">
                  <c:v>17.100000000000001</c:v>
                </c:pt>
                <c:pt idx="269">
                  <c:v>17.3</c:v>
                </c:pt>
                <c:pt idx="270">
                  <c:v>16.899999999999999</c:v>
                </c:pt>
                <c:pt idx="271">
                  <c:v>17.3</c:v>
                </c:pt>
                <c:pt idx="272">
                  <c:v>18.399999999999999</c:v>
                </c:pt>
                <c:pt idx="273">
                  <c:v>19.2</c:v>
                </c:pt>
                <c:pt idx="274">
                  <c:v>20.3</c:v>
                </c:pt>
                <c:pt idx="275">
                  <c:v>21.2</c:v>
                </c:pt>
                <c:pt idx="276">
                  <c:v>21</c:v>
                </c:pt>
                <c:pt idx="277">
                  <c:v>21.4</c:v>
                </c:pt>
                <c:pt idx="278">
                  <c:v>21.6</c:v>
                </c:pt>
                <c:pt idx="279">
                  <c:v>21.5</c:v>
                </c:pt>
                <c:pt idx="280">
                  <c:v>20.9</c:v>
                </c:pt>
                <c:pt idx="281">
                  <c:v>20.2</c:v>
                </c:pt>
                <c:pt idx="282">
                  <c:v>19.5</c:v>
                </c:pt>
                <c:pt idx="283">
                  <c:v>18.600000000000001</c:v>
                </c:pt>
                <c:pt idx="284">
                  <c:v>17.600000000000001</c:v>
                </c:pt>
                <c:pt idx="285">
                  <c:v>17</c:v>
                </c:pt>
                <c:pt idx="286">
                  <c:v>16.8</c:v>
                </c:pt>
                <c:pt idx="287">
                  <c:v>16.7</c:v>
                </c:pt>
                <c:pt idx="288">
                  <c:v>16.600000000000001</c:v>
                </c:pt>
                <c:pt idx="289">
                  <c:v>16.600000000000001</c:v>
                </c:pt>
                <c:pt idx="290">
                  <c:v>16.7</c:v>
                </c:pt>
                <c:pt idx="291">
                  <c:v>16.8</c:v>
                </c:pt>
                <c:pt idx="292">
                  <c:v>16.8</c:v>
                </c:pt>
                <c:pt idx="293">
                  <c:v>16.8</c:v>
                </c:pt>
                <c:pt idx="294">
                  <c:v>16.8</c:v>
                </c:pt>
                <c:pt idx="295">
                  <c:v>17.399999999999999</c:v>
                </c:pt>
                <c:pt idx="296">
                  <c:v>18.8</c:v>
                </c:pt>
                <c:pt idx="297">
                  <c:v>19.2</c:v>
                </c:pt>
                <c:pt idx="298">
                  <c:v>19.399999999999999</c:v>
                </c:pt>
                <c:pt idx="299">
                  <c:v>20</c:v>
                </c:pt>
                <c:pt idx="300">
                  <c:v>24</c:v>
                </c:pt>
                <c:pt idx="301">
                  <c:v>24.9</c:v>
                </c:pt>
                <c:pt idx="302">
                  <c:v>25.4</c:v>
                </c:pt>
                <c:pt idx="303">
                  <c:v>25.6</c:v>
                </c:pt>
                <c:pt idx="304">
                  <c:v>25.5</c:v>
                </c:pt>
                <c:pt idx="305">
                  <c:v>24.9</c:v>
                </c:pt>
                <c:pt idx="306">
                  <c:v>24</c:v>
                </c:pt>
                <c:pt idx="307">
                  <c:v>22.2</c:v>
                </c:pt>
                <c:pt idx="308">
                  <c:v>20.3</c:v>
                </c:pt>
                <c:pt idx="309">
                  <c:v>20</c:v>
                </c:pt>
                <c:pt idx="310">
                  <c:v>19.8</c:v>
                </c:pt>
                <c:pt idx="311">
                  <c:v>20</c:v>
                </c:pt>
                <c:pt idx="312">
                  <c:v>20.100000000000001</c:v>
                </c:pt>
                <c:pt idx="313">
                  <c:v>20.3</c:v>
                </c:pt>
                <c:pt idx="314">
                  <c:v>20.3</c:v>
                </c:pt>
                <c:pt idx="315">
                  <c:v>20</c:v>
                </c:pt>
                <c:pt idx="316">
                  <c:v>20.2</c:v>
                </c:pt>
                <c:pt idx="317">
                  <c:v>20.399999999999999</c:v>
                </c:pt>
                <c:pt idx="318">
                  <c:v>20.5</c:v>
                </c:pt>
                <c:pt idx="319">
                  <c:v>20.5</c:v>
                </c:pt>
                <c:pt idx="320">
                  <c:v>20.6</c:v>
                </c:pt>
                <c:pt idx="321">
                  <c:v>21.3</c:v>
                </c:pt>
                <c:pt idx="322">
                  <c:v>22.1</c:v>
                </c:pt>
                <c:pt idx="323">
                  <c:v>22.9</c:v>
                </c:pt>
                <c:pt idx="324">
                  <c:v>23.2</c:v>
                </c:pt>
                <c:pt idx="325">
                  <c:v>24.8</c:v>
                </c:pt>
                <c:pt idx="326">
                  <c:v>25.4</c:v>
                </c:pt>
                <c:pt idx="327">
                  <c:v>25</c:v>
                </c:pt>
                <c:pt idx="328">
                  <c:v>24.2</c:v>
                </c:pt>
                <c:pt idx="329">
                  <c:v>23.3</c:v>
                </c:pt>
                <c:pt idx="330">
                  <c:v>22</c:v>
                </c:pt>
                <c:pt idx="331">
                  <c:v>20.7</c:v>
                </c:pt>
                <c:pt idx="332">
                  <c:v>18.899999999999999</c:v>
                </c:pt>
                <c:pt idx="333">
                  <c:v>17.899999999999999</c:v>
                </c:pt>
                <c:pt idx="334">
                  <c:v>17.5</c:v>
                </c:pt>
                <c:pt idx="335">
                  <c:v>17.2</c:v>
                </c:pt>
                <c:pt idx="336">
                  <c:v>16.8</c:v>
                </c:pt>
                <c:pt idx="337">
                  <c:v>16.5</c:v>
                </c:pt>
                <c:pt idx="338">
                  <c:v>16.3</c:v>
                </c:pt>
                <c:pt idx="339">
                  <c:v>16.100000000000001</c:v>
                </c:pt>
                <c:pt idx="340">
                  <c:v>16.100000000000001</c:v>
                </c:pt>
                <c:pt idx="341">
                  <c:v>15.9</c:v>
                </c:pt>
                <c:pt idx="342">
                  <c:v>15.8</c:v>
                </c:pt>
                <c:pt idx="343">
                  <c:v>16.8</c:v>
                </c:pt>
                <c:pt idx="344">
                  <c:v>17.8</c:v>
                </c:pt>
                <c:pt idx="345">
                  <c:v>18.8</c:v>
                </c:pt>
                <c:pt idx="346">
                  <c:v>20</c:v>
                </c:pt>
                <c:pt idx="347">
                  <c:v>20.6</c:v>
                </c:pt>
                <c:pt idx="348">
                  <c:v>20.100000000000001</c:v>
                </c:pt>
                <c:pt idx="349">
                  <c:v>20.7</c:v>
                </c:pt>
                <c:pt idx="350">
                  <c:v>20.8</c:v>
                </c:pt>
                <c:pt idx="351">
                  <c:v>20.7</c:v>
                </c:pt>
                <c:pt idx="352">
                  <c:v>20.7</c:v>
                </c:pt>
                <c:pt idx="353">
                  <c:v>20.3</c:v>
                </c:pt>
                <c:pt idx="354">
                  <c:v>19.7</c:v>
                </c:pt>
                <c:pt idx="355">
                  <c:v>19</c:v>
                </c:pt>
                <c:pt idx="356">
                  <c:v>17.7</c:v>
                </c:pt>
                <c:pt idx="357">
                  <c:v>17.2</c:v>
                </c:pt>
                <c:pt idx="358">
                  <c:v>16.7</c:v>
                </c:pt>
                <c:pt idx="359">
                  <c:v>16.5</c:v>
                </c:pt>
                <c:pt idx="360">
                  <c:v>16.399999999999999</c:v>
                </c:pt>
                <c:pt idx="361">
                  <c:v>16.3</c:v>
                </c:pt>
                <c:pt idx="362">
                  <c:v>16.2</c:v>
                </c:pt>
                <c:pt idx="363">
                  <c:v>16.100000000000001</c:v>
                </c:pt>
                <c:pt idx="364">
                  <c:v>16.100000000000001</c:v>
                </c:pt>
                <c:pt idx="365">
                  <c:v>16.100000000000001</c:v>
                </c:pt>
                <c:pt idx="366">
                  <c:v>16.100000000000001</c:v>
                </c:pt>
                <c:pt idx="367">
                  <c:v>17</c:v>
                </c:pt>
                <c:pt idx="368">
                  <c:v>17.899999999999999</c:v>
                </c:pt>
                <c:pt idx="369">
                  <c:v>18.7</c:v>
                </c:pt>
                <c:pt idx="370">
                  <c:v>19.7</c:v>
                </c:pt>
                <c:pt idx="371">
                  <c:v>20.6</c:v>
                </c:pt>
                <c:pt idx="372">
                  <c:v>21.1</c:v>
                </c:pt>
                <c:pt idx="373">
                  <c:v>21.4</c:v>
                </c:pt>
                <c:pt idx="374">
                  <c:v>21.5</c:v>
                </c:pt>
                <c:pt idx="375">
                  <c:v>21.4</c:v>
                </c:pt>
                <c:pt idx="376">
                  <c:v>21.3</c:v>
                </c:pt>
                <c:pt idx="377">
                  <c:v>21</c:v>
                </c:pt>
                <c:pt idx="378">
                  <c:v>20.399999999999999</c:v>
                </c:pt>
                <c:pt idx="379">
                  <c:v>19.600000000000001</c:v>
                </c:pt>
                <c:pt idx="380">
                  <c:v>18.2</c:v>
                </c:pt>
                <c:pt idx="381">
                  <c:v>17.3</c:v>
                </c:pt>
                <c:pt idx="382">
                  <c:v>16.899999999999999</c:v>
                </c:pt>
                <c:pt idx="383">
                  <c:v>16.7</c:v>
                </c:pt>
                <c:pt idx="384">
                  <c:v>16.7</c:v>
                </c:pt>
                <c:pt idx="385">
                  <c:v>17</c:v>
                </c:pt>
                <c:pt idx="386">
                  <c:v>17.100000000000001</c:v>
                </c:pt>
                <c:pt idx="387">
                  <c:v>17</c:v>
                </c:pt>
                <c:pt idx="388">
                  <c:v>17.100000000000001</c:v>
                </c:pt>
                <c:pt idx="389">
                  <c:v>17</c:v>
                </c:pt>
                <c:pt idx="390">
                  <c:v>17</c:v>
                </c:pt>
                <c:pt idx="391">
                  <c:v>18.100000000000001</c:v>
                </c:pt>
                <c:pt idx="392">
                  <c:v>19.3</c:v>
                </c:pt>
                <c:pt idx="393">
                  <c:v>20.100000000000001</c:v>
                </c:pt>
                <c:pt idx="394">
                  <c:v>21.1</c:v>
                </c:pt>
                <c:pt idx="395">
                  <c:v>22.2</c:v>
                </c:pt>
                <c:pt idx="396">
                  <c:v>24.2</c:v>
                </c:pt>
                <c:pt idx="397">
                  <c:v>25.1</c:v>
                </c:pt>
                <c:pt idx="398">
                  <c:v>25.6</c:v>
                </c:pt>
                <c:pt idx="399">
                  <c:v>25.3</c:v>
                </c:pt>
                <c:pt idx="400">
                  <c:v>24.1</c:v>
                </c:pt>
                <c:pt idx="401">
                  <c:v>22.9</c:v>
                </c:pt>
                <c:pt idx="402">
                  <c:v>21.8</c:v>
                </c:pt>
                <c:pt idx="403">
                  <c:v>20.6</c:v>
                </c:pt>
                <c:pt idx="404">
                  <c:v>19</c:v>
                </c:pt>
                <c:pt idx="405">
                  <c:v>18.2</c:v>
                </c:pt>
                <c:pt idx="406">
                  <c:v>17.8</c:v>
                </c:pt>
                <c:pt idx="407">
                  <c:v>17.7</c:v>
                </c:pt>
                <c:pt idx="408">
                  <c:v>17.5</c:v>
                </c:pt>
                <c:pt idx="409">
                  <c:v>17.399999999999999</c:v>
                </c:pt>
                <c:pt idx="410">
                  <c:v>17.2</c:v>
                </c:pt>
                <c:pt idx="411">
                  <c:v>17</c:v>
                </c:pt>
                <c:pt idx="412">
                  <c:v>16.899999999999999</c:v>
                </c:pt>
                <c:pt idx="413">
                  <c:v>16.8</c:v>
                </c:pt>
                <c:pt idx="414">
                  <c:v>16.899999999999999</c:v>
                </c:pt>
                <c:pt idx="415">
                  <c:v>17.8</c:v>
                </c:pt>
                <c:pt idx="416">
                  <c:v>19.100000000000001</c:v>
                </c:pt>
                <c:pt idx="417">
                  <c:v>20.399999999999999</c:v>
                </c:pt>
                <c:pt idx="418">
                  <c:v>21.6</c:v>
                </c:pt>
                <c:pt idx="419">
                  <c:v>22.3</c:v>
                </c:pt>
                <c:pt idx="420">
                  <c:v>24.1</c:v>
                </c:pt>
                <c:pt idx="421">
                  <c:v>24.8</c:v>
                </c:pt>
                <c:pt idx="422">
                  <c:v>25</c:v>
                </c:pt>
                <c:pt idx="423">
                  <c:v>24.8</c:v>
                </c:pt>
                <c:pt idx="424">
                  <c:v>24.4</c:v>
                </c:pt>
                <c:pt idx="425">
                  <c:v>23.8</c:v>
                </c:pt>
                <c:pt idx="426">
                  <c:v>22.9</c:v>
                </c:pt>
                <c:pt idx="427">
                  <c:v>21.5</c:v>
                </c:pt>
                <c:pt idx="428">
                  <c:v>19.7</c:v>
                </c:pt>
                <c:pt idx="429">
                  <c:v>18.8</c:v>
                </c:pt>
                <c:pt idx="430">
                  <c:v>18.5</c:v>
                </c:pt>
                <c:pt idx="431">
                  <c:v>18.399999999999999</c:v>
                </c:pt>
                <c:pt idx="432">
                  <c:v>18.3</c:v>
                </c:pt>
                <c:pt idx="433">
                  <c:v>18.2</c:v>
                </c:pt>
                <c:pt idx="434">
                  <c:v>18</c:v>
                </c:pt>
                <c:pt idx="435">
                  <c:v>17.8</c:v>
                </c:pt>
                <c:pt idx="436">
                  <c:v>17.5</c:v>
                </c:pt>
                <c:pt idx="437">
                  <c:v>17.3</c:v>
                </c:pt>
                <c:pt idx="438">
                  <c:v>17.399999999999999</c:v>
                </c:pt>
                <c:pt idx="439">
                  <c:v>18.3</c:v>
                </c:pt>
                <c:pt idx="440">
                  <c:v>19.399999999999999</c:v>
                </c:pt>
                <c:pt idx="441">
                  <c:v>20.6</c:v>
                </c:pt>
                <c:pt idx="442">
                  <c:v>22.1</c:v>
                </c:pt>
                <c:pt idx="443">
                  <c:v>23.1</c:v>
                </c:pt>
                <c:pt idx="444">
                  <c:v>25.7</c:v>
                </c:pt>
                <c:pt idx="445">
                  <c:v>26</c:v>
                </c:pt>
                <c:pt idx="446">
                  <c:v>26.1</c:v>
                </c:pt>
                <c:pt idx="447">
                  <c:v>26</c:v>
                </c:pt>
                <c:pt idx="448">
                  <c:v>25.5</c:v>
                </c:pt>
                <c:pt idx="449">
                  <c:v>24.6</c:v>
                </c:pt>
                <c:pt idx="450">
                  <c:v>23.6</c:v>
                </c:pt>
                <c:pt idx="451">
                  <c:v>22.4</c:v>
                </c:pt>
                <c:pt idx="452">
                  <c:v>20.6</c:v>
                </c:pt>
                <c:pt idx="453">
                  <c:v>19.8</c:v>
                </c:pt>
                <c:pt idx="454">
                  <c:v>19.5</c:v>
                </c:pt>
                <c:pt idx="455">
                  <c:v>19.8</c:v>
                </c:pt>
                <c:pt idx="456">
                  <c:v>20</c:v>
                </c:pt>
                <c:pt idx="457">
                  <c:v>19.899999999999999</c:v>
                </c:pt>
                <c:pt idx="458">
                  <c:v>19.8</c:v>
                </c:pt>
                <c:pt idx="459">
                  <c:v>19.7</c:v>
                </c:pt>
                <c:pt idx="460">
                  <c:v>19.8</c:v>
                </c:pt>
                <c:pt idx="461">
                  <c:v>19.899999999999999</c:v>
                </c:pt>
                <c:pt idx="462">
                  <c:v>19.3</c:v>
                </c:pt>
                <c:pt idx="463">
                  <c:v>19.5</c:v>
                </c:pt>
                <c:pt idx="464">
                  <c:v>21.3</c:v>
                </c:pt>
                <c:pt idx="465">
                  <c:v>22.1</c:v>
                </c:pt>
                <c:pt idx="466">
                  <c:v>22.4</c:v>
                </c:pt>
                <c:pt idx="467">
                  <c:v>23</c:v>
                </c:pt>
                <c:pt idx="468">
                  <c:v>22.4</c:v>
                </c:pt>
                <c:pt idx="469">
                  <c:v>23.3</c:v>
                </c:pt>
                <c:pt idx="470">
                  <c:v>23.6</c:v>
                </c:pt>
                <c:pt idx="471">
                  <c:v>23.9</c:v>
                </c:pt>
                <c:pt idx="472">
                  <c:v>23.8</c:v>
                </c:pt>
                <c:pt idx="473">
                  <c:v>23.4</c:v>
                </c:pt>
                <c:pt idx="474">
                  <c:v>22.7</c:v>
                </c:pt>
                <c:pt idx="475">
                  <c:v>21.5</c:v>
                </c:pt>
                <c:pt idx="476">
                  <c:v>19.8</c:v>
                </c:pt>
                <c:pt idx="477">
                  <c:v>18.7</c:v>
                </c:pt>
                <c:pt idx="478">
                  <c:v>18.100000000000001</c:v>
                </c:pt>
                <c:pt idx="479">
                  <c:v>17.7</c:v>
                </c:pt>
                <c:pt idx="480">
                  <c:v>17.399999999999999</c:v>
                </c:pt>
                <c:pt idx="481">
                  <c:v>17.2</c:v>
                </c:pt>
                <c:pt idx="482">
                  <c:v>17.2</c:v>
                </c:pt>
                <c:pt idx="483">
                  <c:v>17</c:v>
                </c:pt>
                <c:pt idx="484">
                  <c:v>16.8</c:v>
                </c:pt>
                <c:pt idx="485">
                  <c:v>16.7</c:v>
                </c:pt>
                <c:pt idx="486">
                  <c:v>16.8</c:v>
                </c:pt>
                <c:pt idx="487">
                  <c:v>17.600000000000001</c:v>
                </c:pt>
                <c:pt idx="488">
                  <c:v>18.600000000000001</c:v>
                </c:pt>
                <c:pt idx="489">
                  <c:v>19.3</c:v>
                </c:pt>
                <c:pt idx="490">
                  <c:v>19.3</c:v>
                </c:pt>
                <c:pt idx="491">
                  <c:v>20.2</c:v>
                </c:pt>
                <c:pt idx="492">
                  <c:v>21.1</c:v>
                </c:pt>
                <c:pt idx="493">
                  <c:v>20.8</c:v>
                </c:pt>
                <c:pt idx="494">
                  <c:v>21</c:v>
                </c:pt>
                <c:pt idx="495">
                  <c:v>21.1</c:v>
                </c:pt>
                <c:pt idx="496">
                  <c:v>20.399999999999999</c:v>
                </c:pt>
                <c:pt idx="497">
                  <c:v>20.2</c:v>
                </c:pt>
                <c:pt idx="498">
                  <c:v>20.100000000000001</c:v>
                </c:pt>
                <c:pt idx="499">
                  <c:v>19.600000000000001</c:v>
                </c:pt>
                <c:pt idx="500">
                  <c:v>18.100000000000001</c:v>
                </c:pt>
                <c:pt idx="501">
                  <c:v>17.399999999999999</c:v>
                </c:pt>
                <c:pt idx="502">
                  <c:v>17</c:v>
                </c:pt>
                <c:pt idx="503">
                  <c:v>16.7</c:v>
                </c:pt>
                <c:pt idx="504">
                  <c:v>16.600000000000001</c:v>
                </c:pt>
                <c:pt idx="505">
                  <c:v>16.8</c:v>
                </c:pt>
                <c:pt idx="506">
                  <c:v>16.7</c:v>
                </c:pt>
                <c:pt idx="507">
                  <c:v>16.7</c:v>
                </c:pt>
                <c:pt idx="508">
                  <c:v>16.8</c:v>
                </c:pt>
                <c:pt idx="509">
                  <c:v>16.8</c:v>
                </c:pt>
                <c:pt idx="510">
                  <c:v>16.8</c:v>
                </c:pt>
                <c:pt idx="511">
                  <c:v>17.600000000000001</c:v>
                </c:pt>
                <c:pt idx="512">
                  <c:v>18.7</c:v>
                </c:pt>
                <c:pt idx="513">
                  <c:v>19.600000000000001</c:v>
                </c:pt>
                <c:pt idx="514">
                  <c:v>20.6</c:v>
                </c:pt>
                <c:pt idx="515">
                  <c:v>21.6</c:v>
                </c:pt>
                <c:pt idx="516">
                  <c:v>24.1</c:v>
                </c:pt>
                <c:pt idx="517">
                  <c:v>25</c:v>
                </c:pt>
                <c:pt idx="518">
                  <c:v>25.5</c:v>
                </c:pt>
                <c:pt idx="519">
                  <c:v>25.2</c:v>
                </c:pt>
                <c:pt idx="520">
                  <c:v>23.9</c:v>
                </c:pt>
                <c:pt idx="521">
                  <c:v>22.6</c:v>
                </c:pt>
                <c:pt idx="522">
                  <c:v>21.5</c:v>
                </c:pt>
                <c:pt idx="523">
                  <c:v>20.100000000000001</c:v>
                </c:pt>
                <c:pt idx="524">
                  <c:v>18.7</c:v>
                </c:pt>
                <c:pt idx="525">
                  <c:v>18.100000000000001</c:v>
                </c:pt>
                <c:pt idx="526">
                  <c:v>17.7</c:v>
                </c:pt>
                <c:pt idx="527">
                  <c:v>17.399999999999999</c:v>
                </c:pt>
                <c:pt idx="528">
                  <c:v>17.3</c:v>
                </c:pt>
                <c:pt idx="529">
                  <c:v>17.100000000000001</c:v>
                </c:pt>
                <c:pt idx="530">
                  <c:v>17</c:v>
                </c:pt>
                <c:pt idx="531">
                  <c:v>16.899999999999999</c:v>
                </c:pt>
                <c:pt idx="532">
                  <c:v>16.8</c:v>
                </c:pt>
                <c:pt idx="533">
                  <c:v>16.7</c:v>
                </c:pt>
                <c:pt idx="534">
                  <c:v>16.899999999999999</c:v>
                </c:pt>
                <c:pt idx="535">
                  <c:v>17.899999999999999</c:v>
                </c:pt>
                <c:pt idx="536">
                  <c:v>19.2</c:v>
                </c:pt>
                <c:pt idx="537">
                  <c:v>20.6</c:v>
                </c:pt>
                <c:pt idx="538">
                  <c:v>21.9</c:v>
                </c:pt>
                <c:pt idx="539">
                  <c:v>22.6</c:v>
                </c:pt>
                <c:pt idx="540">
                  <c:v>26.4</c:v>
                </c:pt>
                <c:pt idx="541">
                  <c:v>27.4</c:v>
                </c:pt>
                <c:pt idx="542">
                  <c:v>28.3</c:v>
                </c:pt>
                <c:pt idx="543">
                  <c:v>29.1</c:v>
                </c:pt>
                <c:pt idx="544">
                  <c:v>29.5</c:v>
                </c:pt>
                <c:pt idx="545">
                  <c:v>29.6</c:v>
                </c:pt>
                <c:pt idx="546">
                  <c:v>27.9</c:v>
                </c:pt>
                <c:pt idx="547">
                  <c:v>24.6</c:v>
                </c:pt>
                <c:pt idx="548">
                  <c:v>22.8</c:v>
                </c:pt>
                <c:pt idx="549">
                  <c:v>22</c:v>
                </c:pt>
                <c:pt idx="550">
                  <c:v>21.4</c:v>
                </c:pt>
                <c:pt idx="551">
                  <c:v>20.8</c:v>
                </c:pt>
                <c:pt idx="552">
                  <c:v>20.5</c:v>
                </c:pt>
                <c:pt idx="553">
                  <c:v>20.2</c:v>
                </c:pt>
                <c:pt idx="554">
                  <c:v>20.399999999999999</c:v>
                </c:pt>
                <c:pt idx="555">
                  <c:v>20.5</c:v>
                </c:pt>
                <c:pt idx="556">
                  <c:v>20.7</c:v>
                </c:pt>
                <c:pt idx="557">
                  <c:v>20.8</c:v>
                </c:pt>
                <c:pt idx="558">
                  <c:v>20.5</c:v>
                </c:pt>
                <c:pt idx="559">
                  <c:v>20.399999999999999</c:v>
                </c:pt>
                <c:pt idx="560">
                  <c:v>21.8</c:v>
                </c:pt>
                <c:pt idx="561">
                  <c:v>23.6</c:v>
                </c:pt>
                <c:pt idx="562">
                  <c:v>25</c:v>
                </c:pt>
                <c:pt idx="563">
                  <c:v>26.2</c:v>
                </c:pt>
                <c:pt idx="564">
                  <c:v>27.9</c:v>
                </c:pt>
                <c:pt idx="565">
                  <c:v>28.4</c:v>
                </c:pt>
                <c:pt idx="566">
                  <c:v>27.5</c:v>
                </c:pt>
                <c:pt idx="567">
                  <c:v>26.8</c:v>
                </c:pt>
                <c:pt idx="568">
                  <c:v>27.6</c:v>
                </c:pt>
                <c:pt idx="569">
                  <c:v>28.6</c:v>
                </c:pt>
                <c:pt idx="570">
                  <c:v>27.9</c:v>
                </c:pt>
                <c:pt idx="571">
                  <c:v>25.8</c:v>
                </c:pt>
                <c:pt idx="572">
                  <c:v>23.7</c:v>
                </c:pt>
                <c:pt idx="573">
                  <c:v>22.5</c:v>
                </c:pt>
                <c:pt idx="574">
                  <c:v>22</c:v>
                </c:pt>
                <c:pt idx="575">
                  <c:v>21.7</c:v>
                </c:pt>
                <c:pt idx="576">
                  <c:v>21.4</c:v>
                </c:pt>
                <c:pt idx="577">
                  <c:v>21.1</c:v>
                </c:pt>
                <c:pt idx="578">
                  <c:v>20.9</c:v>
                </c:pt>
                <c:pt idx="579">
                  <c:v>20.9</c:v>
                </c:pt>
                <c:pt idx="580">
                  <c:v>20.9</c:v>
                </c:pt>
                <c:pt idx="581">
                  <c:v>20.7</c:v>
                </c:pt>
                <c:pt idx="582">
                  <c:v>20.399999999999999</c:v>
                </c:pt>
                <c:pt idx="583">
                  <c:v>21.1</c:v>
                </c:pt>
                <c:pt idx="584">
                  <c:v>22.3</c:v>
                </c:pt>
                <c:pt idx="585">
                  <c:v>24</c:v>
                </c:pt>
                <c:pt idx="586">
                  <c:v>25.5</c:v>
                </c:pt>
                <c:pt idx="587">
                  <c:v>27.4</c:v>
                </c:pt>
                <c:pt idx="588">
                  <c:v>28.1</c:v>
                </c:pt>
                <c:pt idx="589">
                  <c:v>29.1</c:v>
                </c:pt>
                <c:pt idx="590">
                  <c:v>29.6</c:v>
                </c:pt>
                <c:pt idx="591">
                  <c:v>29.9</c:v>
                </c:pt>
                <c:pt idx="592">
                  <c:v>29.7</c:v>
                </c:pt>
                <c:pt idx="593">
                  <c:v>28.5</c:v>
                </c:pt>
                <c:pt idx="594">
                  <c:v>26.6</c:v>
                </c:pt>
                <c:pt idx="595">
                  <c:v>24.6</c:v>
                </c:pt>
                <c:pt idx="596">
                  <c:v>22.5</c:v>
                </c:pt>
                <c:pt idx="597">
                  <c:v>21.7</c:v>
                </c:pt>
                <c:pt idx="598">
                  <c:v>21.2</c:v>
                </c:pt>
                <c:pt idx="599">
                  <c:v>20.9</c:v>
                </c:pt>
                <c:pt idx="600">
                  <c:v>20.6</c:v>
                </c:pt>
                <c:pt idx="601">
                  <c:v>20.5</c:v>
                </c:pt>
                <c:pt idx="602">
                  <c:v>20.2</c:v>
                </c:pt>
                <c:pt idx="603">
                  <c:v>20.100000000000001</c:v>
                </c:pt>
                <c:pt idx="604">
                  <c:v>20.100000000000001</c:v>
                </c:pt>
                <c:pt idx="605">
                  <c:v>20.100000000000001</c:v>
                </c:pt>
                <c:pt idx="606">
                  <c:v>20.100000000000001</c:v>
                </c:pt>
                <c:pt idx="607">
                  <c:v>20.9</c:v>
                </c:pt>
                <c:pt idx="608">
                  <c:v>22.4</c:v>
                </c:pt>
                <c:pt idx="609">
                  <c:v>23.7</c:v>
                </c:pt>
                <c:pt idx="610">
                  <c:v>24.9</c:v>
                </c:pt>
                <c:pt idx="611">
                  <c:v>26.2</c:v>
                </c:pt>
                <c:pt idx="612">
                  <c:v>29.1</c:v>
                </c:pt>
                <c:pt idx="613">
                  <c:v>29.9</c:v>
                </c:pt>
                <c:pt idx="614">
                  <c:v>29.4</c:v>
                </c:pt>
                <c:pt idx="615">
                  <c:v>28.8</c:v>
                </c:pt>
                <c:pt idx="616">
                  <c:v>28</c:v>
                </c:pt>
                <c:pt idx="617">
                  <c:v>26.2</c:v>
                </c:pt>
                <c:pt idx="618">
                  <c:v>24.1</c:v>
                </c:pt>
                <c:pt idx="619">
                  <c:v>22.8</c:v>
                </c:pt>
                <c:pt idx="620">
                  <c:v>21.9</c:v>
                </c:pt>
                <c:pt idx="621">
                  <c:v>21.3</c:v>
                </c:pt>
                <c:pt idx="622">
                  <c:v>21</c:v>
                </c:pt>
                <c:pt idx="623">
                  <c:v>20.8</c:v>
                </c:pt>
                <c:pt idx="624">
                  <c:v>20.8</c:v>
                </c:pt>
                <c:pt idx="625">
                  <c:v>20.7</c:v>
                </c:pt>
                <c:pt idx="626">
                  <c:v>20.6</c:v>
                </c:pt>
                <c:pt idx="627">
                  <c:v>20.5</c:v>
                </c:pt>
                <c:pt idx="628">
                  <c:v>20.399999999999999</c:v>
                </c:pt>
                <c:pt idx="629">
                  <c:v>20.3</c:v>
                </c:pt>
                <c:pt idx="630">
                  <c:v>20.2</c:v>
                </c:pt>
                <c:pt idx="631">
                  <c:v>20.2</c:v>
                </c:pt>
                <c:pt idx="632">
                  <c:v>20.7</c:v>
                </c:pt>
                <c:pt idx="633">
                  <c:v>21.5</c:v>
                </c:pt>
                <c:pt idx="634">
                  <c:v>22.5</c:v>
                </c:pt>
                <c:pt idx="635">
                  <c:v>23.5</c:v>
                </c:pt>
                <c:pt idx="636">
                  <c:v>29</c:v>
                </c:pt>
                <c:pt idx="637">
                  <c:v>30.4</c:v>
                </c:pt>
                <c:pt idx="638">
                  <c:v>31.2</c:v>
                </c:pt>
                <c:pt idx="639">
                  <c:v>31.1</c:v>
                </c:pt>
                <c:pt idx="640">
                  <c:v>30.6</c:v>
                </c:pt>
                <c:pt idx="641">
                  <c:v>30.5</c:v>
                </c:pt>
                <c:pt idx="642">
                  <c:v>28.1</c:v>
                </c:pt>
                <c:pt idx="643">
                  <c:v>25.8</c:v>
                </c:pt>
                <c:pt idx="644">
                  <c:v>23.9</c:v>
                </c:pt>
                <c:pt idx="645">
                  <c:v>23.2</c:v>
                </c:pt>
                <c:pt idx="646">
                  <c:v>22.9</c:v>
                </c:pt>
                <c:pt idx="647">
                  <c:v>22.6</c:v>
                </c:pt>
                <c:pt idx="648">
                  <c:v>22.2</c:v>
                </c:pt>
                <c:pt idx="649">
                  <c:v>21.7</c:v>
                </c:pt>
                <c:pt idx="650">
                  <c:v>21.4</c:v>
                </c:pt>
                <c:pt idx="651">
                  <c:v>21.1</c:v>
                </c:pt>
                <c:pt idx="652">
                  <c:v>20.7</c:v>
                </c:pt>
                <c:pt idx="653">
                  <c:v>20.399999999999999</c:v>
                </c:pt>
                <c:pt idx="654">
                  <c:v>20.399999999999999</c:v>
                </c:pt>
                <c:pt idx="655">
                  <c:v>21.3</c:v>
                </c:pt>
                <c:pt idx="656">
                  <c:v>23.5</c:v>
                </c:pt>
                <c:pt idx="657">
                  <c:v>24.8</c:v>
                </c:pt>
                <c:pt idx="658">
                  <c:v>26.4</c:v>
                </c:pt>
                <c:pt idx="659">
                  <c:v>27.9</c:v>
                </c:pt>
                <c:pt idx="660">
                  <c:v>26.8</c:v>
                </c:pt>
                <c:pt idx="661">
                  <c:v>27.1</c:v>
                </c:pt>
                <c:pt idx="662">
                  <c:v>27.4</c:v>
                </c:pt>
                <c:pt idx="663">
                  <c:v>27.5</c:v>
                </c:pt>
                <c:pt idx="664">
                  <c:v>27.4</c:v>
                </c:pt>
                <c:pt idx="665">
                  <c:v>27.3</c:v>
                </c:pt>
                <c:pt idx="666">
                  <c:v>27.3</c:v>
                </c:pt>
                <c:pt idx="667">
                  <c:v>26.9</c:v>
                </c:pt>
                <c:pt idx="668">
                  <c:v>24.6</c:v>
                </c:pt>
                <c:pt idx="669">
                  <c:v>22.8</c:v>
                </c:pt>
                <c:pt idx="670">
                  <c:v>22.1</c:v>
                </c:pt>
                <c:pt idx="671">
                  <c:v>21.5</c:v>
                </c:pt>
                <c:pt idx="672">
                  <c:v>21</c:v>
                </c:pt>
                <c:pt idx="673">
                  <c:v>20.6</c:v>
                </c:pt>
                <c:pt idx="674">
                  <c:v>20.2</c:v>
                </c:pt>
                <c:pt idx="675">
                  <c:v>20.2</c:v>
                </c:pt>
                <c:pt idx="676">
                  <c:v>20.3</c:v>
                </c:pt>
                <c:pt idx="677">
                  <c:v>20.100000000000001</c:v>
                </c:pt>
                <c:pt idx="678">
                  <c:v>19.899999999999999</c:v>
                </c:pt>
                <c:pt idx="679">
                  <c:v>20.5</c:v>
                </c:pt>
                <c:pt idx="680">
                  <c:v>21.9</c:v>
                </c:pt>
                <c:pt idx="681">
                  <c:v>23.2</c:v>
                </c:pt>
                <c:pt idx="682">
                  <c:v>24.3</c:v>
                </c:pt>
                <c:pt idx="683">
                  <c:v>25.5</c:v>
                </c:pt>
                <c:pt idx="684">
                  <c:v>25.5</c:v>
                </c:pt>
                <c:pt idx="685">
                  <c:v>25.2</c:v>
                </c:pt>
                <c:pt idx="686">
                  <c:v>24.9</c:v>
                </c:pt>
                <c:pt idx="687">
                  <c:v>25.8</c:v>
                </c:pt>
                <c:pt idx="688">
                  <c:v>26.4</c:v>
                </c:pt>
                <c:pt idx="689">
                  <c:v>25.6</c:v>
                </c:pt>
                <c:pt idx="690">
                  <c:v>24.3</c:v>
                </c:pt>
                <c:pt idx="691">
                  <c:v>23</c:v>
                </c:pt>
                <c:pt idx="692">
                  <c:v>21.6</c:v>
                </c:pt>
                <c:pt idx="693">
                  <c:v>21</c:v>
                </c:pt>
                <c:pt idx="694">
                  <c:v>20.7</c:v>
                </c:pt>
                <c:pt idx="695">
                  <c:v>20.3</c:v>
                </c:pt>
                <c:pt idx="696">
                  <c:v>20.100000000000001</c:v>
                </c:pt>
                <c:pt idx="697">
                  <c:v>19.8</c:v>
                </c:pt>
                <c:pt idx="698">
                  <c:v>19.7</c:v>
                </c:pt>
                <c:pt idx="699">
                  <c:v>19.5</c:v>
                </c:pt>
                <c:pt idx="700">
                  <c:v>19.399999999999999</c:v>
                </c:pt>
                <c:pt idx="701">
                  <c:v>19.3</c:v>
                </c:pt>
                <c:pt idx="702">
                  <c:v>19.2</c:v>
                </c:pt>
                <c:pt idx="703">
                  <c:v>19.8</c:v>
                </c:pt>
                <c:pt idx="704">
                  <c:v>21.3</c:v>
                </c:pt>
                <c:pt idx="705">
                  <c:v>22.5</c:v>
                </c:pt>
                <c:pt idx="706">
                  <c:v>23.8</c:v>
                </c:pt>
                <c:pt idx="707">
                  <c:v>25.3</c:v>
                </c:pt>
                <c:pt idx="708">
                  <c:v>27.8</c:v>
                </c:pt>
                <c:pt idx="709">
                  <c:v>28.7</c:v>
                </c:pt>
                <c:pt idx="710">
                  <c:v>28.7</c:v>
                </c:pt>
                <c:pt idx="711">
                  <c:v>29</c:v>
                </c:pt>
                <c:pt idx="712">
                  <c:v>29.4</c:v>
                </c:pt>
                <c:pt idx="713">
                  <c:v>27.9</c:v>
                </c:pt>
                <c:pt idx="714">
                  <c:v>25.5</c:v>
                </c:pt>
                <c:pt idx="715">
                  <c:v>23.7</c:v>
                </c:pt>
                <c:pt idx="716">
                  <c:v>22.1</c:v>
                </c:pt>
                <c:pt idx="717">
                  <c:v>21.6</c:v>
                </c:pt>
                <c:pt idx="718">
                  <c:v>21.5</c:v>
                </c:pt>
                <c:pt idx="719">
                  <c:v>21.2</c:v>
                </c:pt>
                <c:pt idx="720">
                  <c:v>21.2</c:v>
                </c:pt>
                <c:pt idx="721">
                  <c:v>21.1</c:v>
                </c:pt>
                <c:pt idx="722">
                  <c:v>20.8</c:v>
                </c:pt>
                <c:pt idx="723">
                  <c:v>20.6</c:v>
                </c:pt>
                <c:pt idx="724">
                  <c:v>20.3</c:v>
                </c:pt>
                <c:pt idx="725">
                  <c:v>19.899999999999999</c:v>
                </c:pt>
                <c:pt idx="726">
                  <c:v>19.600000000000001</c:v>
                </c:pt>
                <c:pt idx="727">
                  <c:v>19.899999999999999</c:v>
                </c:pt>
                <c:pt idx="728">
                  <c:v>22</c:v>
                </c:pt>
                <c:pt idx="729">
                  <c:v>23.4</c:v>
                </c:pt>
                <c:pt idx="730">
                  <c:v>24.9</c:v>
                </c:pt>
                <c:pt idx="731">
                  <c:v>26.4</c:v>
                </c:pt>
                <c:pt idx="732">
                  <c:v>28</c:v>
                </c:pt>
                <c:pt idx="733">
                  <c:v>28.5</c:v>
                </c:pt>
                <c:pt idx="734">
                  <c:v>28.1</c:v>
                </c:pt>
                <c:pt idx="735">
                  <c:v>27.7</c:v>
                </c:pt>
                <c:pt idx="736">
                  <c:v>27.7</c:v>
                </c:pt>
                <c:pt idx="737">
                  <c:v>27.7</c:v>
                </c:pt>
                <c:pt idx="738">
                  <c:v>27.5</c:v>
                </c:pt>
                <c:pt idx="739">
                  <c:v>25.7</c:v>
                </c:pt>
                <c:pt idx="740">
                  <c:v>23.5</c:v>
                </c:pt>
                <c:pt idx="741">
                  <c:v>22.4</c:v>
                </c:pt>
                <c:pt idx="742">
                  <c:v>21.8</c:v>
                </c:pt>
                <c:pt idx="743">
                  <c:v>21.4</c:v>
                </c:pt>
                <c:pt idx="744">
                  <c:v>21.3</c:v>
                </c:pt>
                <c:pt idx="745">
                  <c:v>21.2</c:v>
                </c:pt>
                <c:pt idx="746">
                  <c:v>20.8</c:v>
                </c:pt>
                <c:pt idx="747">
                  <c:v>20.3</c:v>
                </c:pt>
                <c:pt idx="748">
                  <c:v>19.8</c:v>
                </c:pt>
                <c:pt idx="749">
                  <c:v>19.399999999999999</c:v>
                </c:pt>
                <c:pt idx="750">
                  <c:v>18.8</c:v>
                </c:pt>
                <c:pt idx="751">
                  <c:v>19.2</c:v>
                </c:pt>
                <c:pt idx="752">
                  <c:v>20.7</c:v>
                </c:pt>
                <c:pt idx="753">
                  <c:v>22.1</c:v>
                </c:pt>
                <c:pt idx="754">
                  <c:v>23.6</c:v>
                </c:pt>
                <c:pt idx="755">
                  <c:v>25</c:v>
                </c:pt>
                <c:pt idx="756">
                  <c:v>24.5</c:v>
                </c:pt>
                <c:pt idx="757">
                  <c:v>25.3</c:v>
                </c:pt>
                <c:pt idx="758">
                  <c:v>25.4</c:v>
                </c:pt>
                <c:pt idx="759">
                  <c:v>24.4</c:v>
                </c:pt>
                <c:pt idx="760">
                  <c:v>23.6</c:v>
                </c:pt>
                <c:pt idx="761">
                  <c:v>23</c:v>
                </c:pt>
                <c:pt idx="762">
                  <c:v>22</c:v>
                </c:pt>
                <c:pt idx="763">
                  <c:v>20.5</c:v>
                </c:pt>
                <c:pt idx="764">
                  <c:v>18.899999999999999</c:v>
                </c:pt>
                <c:pt idx="765">
                  <c:v>18.2</c:v>
                </c:pt>
                <c:pt idx="766">
                  <c:v>17.899999999999999</c:v>
                </c:pt>
                <c:pt idx="767">
                  <c:v>17.7</c:v>
                </c:pt>
                <c:pt idx="768">
                  <c:v>17.5</c:v>
                </c:pt>
                <c:pt idx="769">
                  <c:v>17.399999999999999</c:v>
                </c:pt>
                <c:pt idx="770">
                  <c:v>17.2</c:v>
                </c:pt>
                <c:pt idx="771">
                  <c:v>17</c:v>
                </c:pt>
                <c:pt idx="772">
                  <c:v>16.8</c:v>
                </c:pt>
                <c:pt idx="773">
                  <c:v>16.600000000000001</c:v>
                </c:pt>
                <c:pt idx="774">
                  <c:v>16.7</c:v>
                </c:pt>
                <c:pt idx="775">
                  <c:v>17.5</c:v>
                </c:pt>
                <c:pt idx="776">
                  <c:v>18.899999999999999</c:v>
                </c:pt>
                <c:pt idx="777">
                  <c:v>19.8</c:v>
                </c:pt>
                <c:pt idx="778">
                  <c:v>20.8</c:v>
                </c:pt>
                <c:pt idx="779">
                  <c:v>21.3</c:v>
                </c:pt>
                <c:pt idx="780">
                  <c:v>21.7</c:v>
                </c:pt>
                <c:pt idx="781">
                  <c:v>22.4</c:v>
                </c:pt>
                <c:pt idx="782">
                  <c:v>22.5</c:v>
                </c:pt>
                <c:pt idx="783">
                  <c:v>22.3</c:v>
                </c:pt>
                <c:pt idx="784">
                  <c:v>21.8</c:v>
                </c:pt>
                <c:pt idx="785">
                  <c:v>21.5</c:v>
                </c:pt>
                <c:pt idx="786">
                  <c:v>21.2</c:v>
                </c:pt>
                <c:pt idx="787">
                  <c:v>20.2</c:v>
                </c:pt>
                <c:pt idx="788">
                  <c:v>19.399999999999999</c:v>
                </c:pt>
                <c:pt idx="789">
                  <c:v>19.2</c:v>
                </c:pt>
                <c:pt idx="790">
                  <c:v>19.3</c:v>
                </c:pt>
                <c:pt idx="791">
                  <c:v>19.399999999999999</c:v>
                </c:pt>
                <c:pt idx="792">
                  <c:v>19.600000000000001</c:v>
                </c:pt>
                <c:pt idx="793">
                  <c:v>19.8</c:v>
                </c:pt>
                <c:pt idx="794">
                  <c:v>19.899999999999999</c:v>
                </c:pt>
                <c:pt idx="795">
                  <c:v>19.899999999999999</c:v>
                </c:pt>
                <c:pt idx="796">
                  <c:v>19.899999999999999</c:v>
                </c:pt>
                <c:pt idx="797">
                  <c:v>20.100000000000001</c:v>
                </c:pt>
                <c:pt idx="798">
                  <c:v>20.100000000000001</c:v>
                </c:pt>
                <c:pt idx="799">
                  <c:v>20.3</c:v>
                </c:pt>
                <c:pt idx="800">
                  <c:v>20.6</c:v>
                </c:pt>
                <c:pt idx="801">
                  <c:v>20.8</c:v>
                </c:pt>
                <c:pt idx="802">
                  <c:v>21.2</c:v>
                </c:pt>
                <c:pt idx="803">
                  <c:v>21.8</c:v>
                </c:pt>
                <c:pt idx="804">
                  <c:v>22.2</c:v>
                </c:pt>
                <c:pt idx="805">
                  <c:v>22.8</c:v>
                </c:pt>
                <c:pt idx="806">
                  <c:v>23.3</c:v>
                </c:pt>
                <c:pt idx="807">
                  <c:v>23.7</c:v>
                </c:pt>
                <c:pt idx="808">
                  <c:v>23.7</c:v>
                </c:pt>
                <c:pt idx="809">
                  <c:v>23.5</c:v>
                </c:pt>
                <c:pt idx="810">
                  <c:v>23.2</c:v>
                </c:pt>
                <c:pt idx="811">
                  <c:v>22.2</c:v>
                </c:pt>
                <c:pt idx="812">
                  <c:v>21.5</c:v>
                </c:pt>
                <c:pt idx="813">
                  <c:v>20.9</c:v>
                </c:pt>
                <c:pt idx="814">
                  <c:v>20.7</c:v>
                </c:pt>
                <c:pt idx="815">
                  <c:v>20.399999999999999</c:v>
                </c:pt>
                <c:pt idx="816">
                  <c:v>20.100000000000001</c:v>
                </c:pt>
                <c:pt idx="817">
                  <c:v>20.3</c:v>
                </c:pt>
                <c:pt idx="818">
                  <c:v>20.7</c:v>
                </c:pt>
                <c:pt idx="819">
                  <c:v>20.7</c:v>
                </c:pt>
                <c:pt idx="820">
                  <c:v>20.9</c:v>
                </c:pt>
                <c:pt idx="821">
                  <c:v>21.2</c:v>
                </c:pt>
                <c:pt idx="822">
                  <c:v>20.6</c:v>
                </c:pt>
                <c:pt idx="823">
                  <c:v>20.3</c:v>
                </c:pt>
                <c:pt idx="824">
                  <c:v>20.8</c:v>
                </c:pt>
                <c:pt idx="825">
                  <c:v>22.1</c:v>
                </c:pt>
                <c:pt idx="826">
                  <c:v>23</c:v>
                </c:pt>
                <c:pt idx="827">
                  <c:v>23.6</c:v>
                </c:pt>
                <c:pt idx="828">
                  <c:v>22.9</c:v>
                </c:pt>
                <c:pt idx="829">
                  <c:v>23.2</c:v>
                </c:pt>
                <c:pt idx="830">
                  <c:v>23.6</c:v>
                </c:pt>
                <c:pt idx="831">
                  <c:v>23.8</c:v>
                </c:pt>
                <c:pt idx="832">
                  <c:v>23.7</c:v>
                </c:pt>
                <c:pt idx="833">
                  <c:v>23.2</c:v>
                </c:pt>
                <c:pt idx="834">
                  <c:v>22.6</c:v>
                </c:pt>
                <c:pt idx="835">
                  <c:v>21.5</c:v>
                </c:pt>
                <c:pt idx="836">
                  <c:v>19.8</c:v>
                </c:pt>
                <c:pt idx="837">
                  <c:v>19</c:v>
                </c:pt>
                <c:pt idx="838">
                  <c:v>18.7</c:v>
                </c:pt>
                <c:pt idx="839">
                  <c:v>18.5</c:v>
                </c:pt>
                <c:pt idx="840">
                  <c:v>18.399999999999999</c:v>
                </c:pt>
                <c:pt idx="841">
                  <c:v>18.399999999999999</c:v>
                </c:pt>
                <c:pt idx="842">
                  <c:v>18.399999999999999</c:v>
                </c:pt>
                <c:pt idx="843">
                  <c:v>18.399999999999999</c:v>
                </c:pt>
                <c:pt idx="844">
                  <c:v>18.5</c:v>
                </c:pt>
                <c:pt idx="845">
                  <c:v>18.600000000000001</c:v>
                </c:pt>
                <c:pt idx="846">
                  <c:v>18.8</c:v>
                </c:pt>
                <c:pt idx="847">
                  <c:v>18.8</c:v>
                </c:pt>
                <c:pt idx="848">
                  <c:v>19</c:v>
                </c:pt>
                <c:pt idx="849">
                  <c:v>19.7</c:v>
                </c:pt>
                <c:pt idx="850">
                  <c:v>22</c:v>
                </c:pt>
                <c:pt idx="851">
                  <c:v>22.6</c:v>
                </c:pt>
                <c:pt idx="852">
                  <c:v>25</c:v>
                </c:pt>
                <c:pt idx="853">
                  <c:v>25.3</c:v>
                </c:pt>
                <c:pt idx="854">
                  <c:v>25.3</c:v>
                </c:pt>
                <c:pt idx="855">
                  <c:v>25.2</c:v>
                </c:pt>
                <c:pt idx="856">
                  <c:v>24.9</c:v>
                </c:pt>
                <c:pt idx="857">
                  <c:v>24.2</c:v>
                </c:pt>
                <c:pt idx="858">
                  <c:v>23.6</c:v>
                </c:pt>
                <c:pt idx="859">
                  <c:v>22.2</c:v>
                </c:pt>
                <c:pt idx="860">
                  <c:v>20.9</c:v>
                </c:pt>
                <c:pt idx="861">
                  <c:v>21</c:v>
                </c:pt>
                <c:pt idx="862">
                  <c:v>20.9</c:v>
                </c:pt>
                <c:pt idx="863">
                  <c:v>20.7</c:v>
                </c:pt>
                <c:pt idx="864">
                  <c:v>20.9</c:v>
                </c:pt>
                <c:pt idx="865">
                  <c:v>20.399999999999999</c:v>
                </c:pt>
                <c:pt idx="866">
                  <c:v>20.100000000000001</c:v>
                </c:pt>
                <c:pt idx="867">
                  <c:v>19.7</c:v>
                </c:pt>
                <c:pt idx="868">
                  <c:v>19.3</c:v>
                </c:pt>
                <c:pt idx="869">
                  <c:v>18.899999999999999</c:v>
                </c:pt>
                <c:pt idx="870">
                  <c:v>18.2</c:v>
                </c:pt>
                <c:pt idx="871">
                  <c:v>18.399999999999999</c:v>
                </c:pt>
                <c:pt idx="872">
                  <c:v>19.100000000000001</c:v>
                </c:pt>
                <c:pt idx="873">
                  <c:v>19.600000000000001</c:v>
                </c:pt>
                <c:pt idx="874">
                  <c:v>20.6</c:v>
                </c:pt>
                <c:pt idx="875">
                  <c:v>21.7</c:v>
                </c:pt>
                <c:pt idx="876">
                  <c:v>23.7</c:v>
                </c:pt>
                <c:pt idx="877">
                  <c:v>24</c:v>
                </c:pt>
                <c:pt idx="878">
                  <c:v>24</c:v>
                </c:pt>
                <c:pt idx="879">
                  <c:v>23.7</c:v>
                </c:pt>
                <c:pt idx="880">
                  <c:v>23.1</c:v>
                </c:pt>
                <c:pt idx="881">
                  <c:v>22.1</c:v>
                </c:pt>
                <c:pt idx="882">
                  <c:v>21.2</c:v>
                </c:pt>
                <c:pt idx="883">
                  <c:v>20.100000000000001</c:v>
                </c:pt>
                <c:pt idx="884">
                  <c:v>18.600000000000001</c:v>
                </c:pt>
                <c:pt idx="885">
                  <c:v>17.899999999999999</c:v>
                </c:pt>
                <c:pt idx="886">
                  <c:v>17.5</c:v>
                </c:pt>
                <c:pt idx="887">
                  <c:v>17.3</c:v>
                </c:pt>
                <c:pt idx="888">
                  <c:v>17.100000000000001</c:v>
                </c:pt>
                <c:pt idx="889">
                  <c:v>17</c:v>
                </c:pt>
                <c:pt idx="890">
                  <c:v>16.899999999999999</c:v>
                </c:pt>
                <c:pt idx="891">
                  <c:v>16.7</c:v>
                </c:pt>
                <c:pt idx="892">
                  <c:v>16.7</c:v>
                </c:pt>
                <c:pt idx="893">
                  <c:v>16.7</c:v>
                </c:pt>
                <c:pt idx="894">
                  <c:v>16.7</c:v>
                </c:pt>
                <c:pt idx="895">
                  <c:v>16.899999999999999</c:v>
                </c:pt>
                <c:pt idx="896">
                  <c:v>17.8</c:v>
                </c:pt>
                <c:pt idx="897">
                  <c:v>18.7</c:v>
                </c:pt>
                <c:pt idx="898">
                  <c:v>19.7</c:v>
                </c:pt>
                <c:pt idx="899">
                  <c:v>20.9</c:v>
                </c:pt>
                <c:pt idx="900">
                  <c:v>23.3</c:v>
                </c:pt>
                <c:pt idx="901">
                  <c:v>23.9</c:v>
                </c:pt>
                <c:pt idx="902">
                  <c:v>23.9</c:v>
                </c:pt>
                <c:pt idx="903">
                  <c:v>23.5</c:v>
                </c:pt>
                <c:pt idx="904">
                  <c:v>23</c:v>
                </c:pt>
                <c:pt idx="905">
                  <c:v>22.5</c:v>
                </c:pt>
                <c:pt idx="906">
                  <c:v>21.7</c:v>
                </c:pt>
                <c:pt idx="907">
                  <c:v>20.3</c:v>
                </c:pt>
                <c:pt idx="908">
                  <c:v>18.600000000000001</c:v>
                </c:pt>
                <c:pt idx="909">
                  <c:v>18</c:v>
                </c:pt>
                <c:pt idx="910">
                  <c:v>17.8</c:v>
                </c:pt>
                <c:pt idx="911">
                  <c:v>17.7</c:v>
                </c:pt>
                <c:pt idx="912">
                  <c:v>17.600000000000001</c:v>
                </c:pt>
                <c:pt idx="913">
                  <c:v>17.5</c:v>
                </c:pt>
                <c:pt idx="914">
                  <c:v>17.399999999999999</c:v>
                </c:pt>
                <c:pt idx="915">
                  <c:v>17.3</c:v>
                </c:pt>
                <c:pt idx="916">
                  <c:v>17.3</c:v>
                </c:pt>
                <c:pt idx="917">
                  <c:v>17.3</c:v>
                </c:pt>
                <c:pt idx="918">
                  <c:v>17.3</c:v>
                </c:pt>
                <c:pt idx="919">
                  <c:v>18.100000000000001</c:v>
                </c:pt>
                <c:pt idx="920">
                  <c:v>19.7</c:v>
                </c:pt>
                <c:pt idx="921">
                  <c:v>20.3</c:v>
                </c:pt>
                <c:pt idx="922">
                  <c:v>21</c:v>
                </c:pt>
                <c:pt idx="923">
                  <c:v>22.1</c:v>
                </c:pt>
                <c:pt idx="924">
                  <c:v>25.3</c:v>
                </c:pt>
                <c:pt idx="925">
                  <c:v>26.1</c:v>
                </c:pt>
                <c:pt idx="926">
                  <c:v>26.5</c:v>
                </c:pt>
                <c:pt idx="927">
                  <c:v>26.5</c:v>
                </c:pt>
                <c:pt idx="928">
                  <c:v>26.2</c:v>
                </c:pt>
                <c:pt idx="929">
                  <c:v>25.4</c:v>
                </c:pt>
                <c:pt idx="930">
                  <c:v>24.5</c:v>
                </c:pt>
                <c:pt idx="931">
                  <c:v>22.7</c:v>
                </c:pt>
                <c:pt idx="932">
                  <c:v>20.9</c:v>
                </c:pt>
                <c:pt idx="933">
                  <c:v>20.3</c:v>
                </c:pt>
                <c:pt idx="934">
                  <c:v>20</c:v>
                </c:pt>
                <c:pt idx="935">
                  <c:v>19.7</c:v>
                </c:pt>
                <c:pt idx="936">
                  <c:v>19.3</c:v>
                </c:pt>
                <c:pt idx="937">
                  <c:v>19.100000000000001</c:v>
                </c:pt>
                <c:pt idx="938">
                  <c:v>19</c:v>
                </c:pt>
                <c:pt idx="939">
                  <c:v>19.3</c:v>
                </c:pt>
                <c:pt idx="940">
                  <c:v>19.399999999999999</c:v>
                </c:pt>
                <c:pt idx="941">
                  <c:v>19.2</c:v>
                </c:pt>
                <c:pt idx="942">
                  <c:v>19.100000000000001</c:v>
                </c:pt>
                <c:pt idx="943">
                  <c:v>19.100000000000001</c:v>
                </c:pt>
                <c:pt idx="944">
                  <c:v>20.3</c:v>
                </c:pt>
                <c:pt idx="945">
                  <c:v>22</c:v>
                </c:pt>
                <c:pt idx="946">
                  <c:v>23.5</c:v>
                </c:pt>
                <c:pt idx="947">
                  <c:v>24.7</c:v>
                </c:pt>
                <c:pt idx="948">
                  <c:v>23.7</c:v>
                </c:pt>
                <c:pt idx="949">
                  <c:v>23.8</c:v>
                </c:pt>
                <c:pt idx="950">
                  <c:v>24.1</c:v>
                </c:pt>
                <c:pt idx="951">
                  <c:v>24.5</c:v>
                </c:pt>
                <c:pt idx="952">
                  <c:v>24.3</c:v>
                </c:pt>
                <c:pt idx="953">
                  <c:v>23.9</c:v>
                </c:pt>
                <c:pt idx="954">
                  <c:v>23.6</c:v>
                </c:pt>
                <c:pt idx="955">
                  <c:v>22.3</c:v>
                </c:pt>
                <c:pt idx="956">
                  <c:v>21</c:v>
                </c:pt>
                <c:pt idx="957">
                  <c:v>20.8</c:v>
                </c:pt>
                <c:pt idx="958">
                  <c:v>20.7</c:v>
                </c:pt>
                <c:pt idx="959">
                  <c:v>20.5</c:v>
                </c:pt>
                <c:pt idx="960">
                  <c:v>20.2</c:v>
                </c:pt>
                <c:pt idx="961">
                  <c:v>20</c:v>
                </c:pt>
                <c:pt idx="962">
                  <c:v>19.899999999999999</c:v>
                </c:pt>
                <c:pt idx="963">
                  <c:v>19.7</c:v>
                </c:pt>
                <c:pt idx="964">
                  <c:v>19.5</c:v>
                </c:pt>
                <c:pt idx="965">
                  <c:v>19.3</c:v>
                </c:pt>
                <c:pt idx="966">
                  <c:v>19.2</c:v>
                </c:pt>
                <c:pt idx="967">
                  <c:v>19.100000000000001</c:v>
                </c:pt>
                <c:pt idx="968">
                  <c:v>19.5</c:v>
                </c:pt>
                <c:pt idx="969">
                  <c:v>20.2</c:v>
                </c:pt>
                <c:pt idx="970">
                  <c:v>20.6</c:v>
                </c:pt>
                <c:pt idx="971">
                  <c:v>21.4</c:v>
                </c:pt>
                <c:pt idx="972">
                  <c:v>22.3</c:v>
                </c:pt>
                <c:pt idx="973">
                  <c:v>22.7</c:v>
                </c:pt>
                <c:pt idx="974">
                  <c:v>22.8</c:v>
                </c:pt>
                <c:pt idx="975">
                  <c:v>22.6</c:v>
                </c:pt>
                <c:pt idx="976">
                  <c:v>22.2</c:v>
                </c:pt>
                <c:pt idx="977">
                  <c:v>21.7</c:v>
                </c:pt>
                <c:pt idx="978">
                  <c:v>21</c:v>
                </c:pt>
                <c:pt idx="979">
                  <c:v>19.899999999999999</c:v>
                </c:pt>
                <c:pt idx="980">
                  <c:v>18.8</c:v>
                </c:pt>
                <c:pt idx="981">
                  <c:v>18.399999999999999</c:v>
                </c:pt>
                <c:pt idx="982">
                  <c:v>18.2</c:v>
                </c:pt>
                <c:pt idx="983">
                  <c:v>18.100000000000001</c:v>
                </c:pt>
                <c:pt idx="984">
                  <c:v>18.100000000000001</c:v>
                </c:pt>
                <c:pt idx="985">
                  <c:v>18.2</c:v>
                </c:pt>
                <c:pt idx="986">
                  <c:v>18.3</c:v>
                </c:pt>
                <c:pt idx="987">
                  <c:v>18.399999999999999</c:v>
                </c:pt>
                <c:pt idx="988">
                  <c:v>18.5</c:v>
                </c:pt>
                <c:pt idx="989">
                  <c:v>18.8</c:v>
                </c:pt>
                <c:pt idx="990">
                  <c:v>19.2</c:v>
                </c:pt>
                <c:pt idx="991">
                  <c:v>20</c:v>
                </c:pt>
                <c:pt idx="992">
                  <c:v>21.4</c:v>
                </c:pt>
                <c:pt idx="993">
                  <c:v>22.6</c:v>
                </c:pt>
                <c:pt idx="994">
                  <c:v>23.3</c:v>
                </c:pt>
                <c:pt idx="995">
                  <c:v>24</c:v>
                </c:pt>
                <c:pt idx="996">
                  <c:v>26.9</c:v>
                </c:pt>
                <c:pt idx="997">
                  <c:v>27.9</c:v>
                </c:pt>
                <c:pt idx="998">
                  <c:v>27.8</c:v>
                </c:pt>
                <c:pt idx="999">
                  <c:v>27.5</c:v>
                </c:pt>
                <c:pt idx="1000">
                  <c:v>27.3</c:v>
                </c:pt>
                <c:pt idx="1001">
                  <c:v>26.8</c:v>
                </c:pt>
                <c:pt idx="1002">
                  <c:v>26.1</c:v>
                </c:pt>
                <c:pt idx="1003">
                  <c:v>24.5</c:v>
                </c:pt>
                <c:pt idx="1004">
                  <c:v>22.9</c:v>
                </c:pt>
                <c:pt idx="1005">
                  <c:v>21.9</c:v>
                </c:pt>
                <c:pt idx="1006">
                  <c:v>21.6</c:v>
                </c:pt>
                <c:pt idx="1007">
                  <c:v>21.4</c:v>
                </c:pt>
                <c:pt idx="1008">
                  <c:v>21.3</c:v>
                </c:pt>
                <c:pt idx="1009">
                  <c:v>21.3</c:v>
                </c:pt>
                <c:pt idx="1010">
                  <c:v>21.3</c:v>
                </c:pt>
                <c:pt idx="1011">
                  <c:v>21.2</c:v>
                </c:pt>
                <c:pt idx="1012">
                  <c:v>21.1</c:v>
                </c:pt>
                <c:pt idx="1013">
                  <c:v>21.2</c:v>
                </c:pt>
                <c:pt idx="1014">
                  <c:v>21.4</c:v>
                </c:pt>
                <c:pt idx="1015">
                  <c:v>22.2</c:v>
                </c:pt>
                <c:pt idx="1016">
                  <c:v>23.8</c:v>
                </c:pt>
                <c:pt idx="1017">
                  <c:v>25.1</c:v>
                </c:pt>
                <c:pt idx="1018">
                  <c:v>26.6</c:v>
                </c:pt>
                <c:pt idx="1019">
                  <c:v>28.3</c:v>
                </c:pt>
                <c:pt idx="1020">
                  <c:v>28.7</c:v>
                </c:pt>
                <c:pt idx="1021">
                  <c:v>29.9</c:v>
                </c:pt>
                <c:pt idx="1022">
                  <c:v>30.9</c:v>
                </c:pt>
                <c:pt idx="1023">
                  <c:v>31.1</c:v>
                </c:pt>
                <c:pt idx="1024">
                  <c:v>30.2</c:v>
                </c:pt>
                <c:pt idx="1025">
                  <c:v>29.1</c:v>
                </c:pt>
                <c:pt idx="1026">
                  <c:v>27.3</c:v>
                </c:pt>
                <c:pt idx="1027">
                  <c:v>25</c:v>
                </c:pt>
                <c:pt idx="1028">
                  <c:v>23.3</c:v>
                </c:pt>
                <c:pt idx="1029">
                  <c:v>22.5</c:v>
                </c:pt>
                <c:pt idx="1030">
                  <c:v>22.1</c:v>
                </c:pt>
                <c:pt idx="1031">
                  <c:v>21.8</c:v>
                </c:pt>
                <c:pt idx="1032">
                  <c:v>21.4</c:v>
                </c:pt>
                <c:pt idx="1033">
                  <c:v>21.2</c:v>
                </c:pt>
                <c:pt idx="1034">
                  <c:v>20.9</c:v>
                </c:pt>
                <c:pt idx="1035">
                  <c:v>20.9</c:v>
                </c:pt>
                <c:pt idx="1036">
                  <c:v>20.9</c:v>
                </c:pt>
                <c:pt idx="1037">
                  <c:v>20.8</c:v>
                </c:pt>
                <c:pt idx="1038">
                  <c:v>20.7</c:v>
                </c:pt>
                <c:pt idx="1039">
                  <c:v>21.4</c:v>
                </c:pt>
                <c:pt idx="1040">
                  <c:v>22.9</c:v>
                </c:pt>
                <c:pt idx="1041">
                  <c:v>24.5</c:v>
                </c:pt>
                <c:pt idx="1042">
                  <c:v>26</c:v>
                </c:pt>
                <c:pt idx="1043">
                  <c:v>27.6</c:v>
                </c:pt>
                <c:pt idx="1044">
                  <c:v>29</c:v>
                </c:pt>
                <c:pt idx="1045">
                  <c:v>29.9</c:v>
                </c:pt>
                <c:pt idx="1046">
                  <c:v>30.6</c:v>
                </c:pt>
                <c:pt idx="1047">
                  <c:v>30.9</c:v>
                </c:pt>
                <c:pt idx="1048">
                  <c:v>29.9</c:v>
                </c:pt>
                <c:pt idx="1049">
                  <c:v>28.4</c:v>
                </c:pt>
                <c:pt idx="1050">
                  <c:v>26.8</c:v>
                </c:pt>
                <c:pt idx="1051">
                  <c:v>24.7</c:v>
                </c:pt>
                <c:pt idx="1052">
                  <c:v>22.9</c:v>
                </c:pt>
                <c:pt idx="1053">
                  <c:v>22.2</c:v>
                </c:pt>
                <c:pt idx="1054">
                  <c:v>21.9</c:v>
                </c:pt>
                <c:pt idx="1055">
                  <c:v>21.6</c:v>
                </c:pt>
                <c:pt idx="1056">
                  <c:v>21.3</c:v>
                </c:pt>
                <c:pt idx="1057">
                  <c:v>21.1</c:v>
                </c:pt>
                <c:pt idx="1058">
                  <c:v>21</c:v>
                </c:pt>
                <c:pt idx="1059">
                  <c:v>20.8</c:v>
                </c:pt>
                <c:pt idx="1060">
                  <c:v>20.7</c:v>
                </c:pt>
                <c:pt idx="1061">
                  <c:v>20.7</c:v>
                </c:pt>
                <c:pt idx="1062">
                  <c:v>20.8</c:v>
                </c:pt>
                <c:pt idx="1063">
                  <c:v>21.5</c:v>
                </c:pt>
                <c:pt idx="1064">
                  <c:v>22.9</c:v>
                </c:pt>
                <c:pt idx="1065">
                  <c:v>24.5</c:v>
                </c:pt>
                <c:pt idx="1066">
                  <c:v>26.3</c:v>
                </c:pt>
                <c:pt idx="1067">
                  <c:v>27.7</c:v>
                </c:pt>
                <c:pt idx="1068">
                  <c:v>28.4</c:v>
                </c:pt>
                <c:pt idx="1069">
                  <c:v>28.9</c:v>
                </c:pt>
                <c:pt idx="1070">
                  <c:v>28.8</c:v>
                </c:pt>
                <c:pt idx="1071">
                  <c:v>28.7</c:v>
                </c:pt>
                <c:pt idx="1072">
                  <c:v>28.2</c:v>
                </c:pt>
                <c:pt idx="1073">
                  <c:v>27.2</c:v>
                </c:pt>
                <c:pt idx="1074">
                  <c:v>25.7</c:v>
                </c:pt>
                <c:pt idx="1075">
                  <c:v>23.8</c:v>
                </c:pt>
                <c:pt idx="1076">
                  <c:v>22.1</c:v>
                </c:pt>
                <c:pt idx="1077">
                  <c:v>21.4</c:v>
                </c:pt>
                <c:pt idx="1078">
                  <c:v>21.2</c:v>
                </c:pt>
                <c:pt idx="1079">
                  <c:v>21.1</c:v>
                </c:pt>
                <c:pt idx="1080">
                  <c:v>20.9</c:v>
                </c:pt>
                <c:pt idx="1081">
                  <c:v>20.7</c:v>
                </c:pt>
                <c:pt idx="1082">
                  <c:v>20.5</c:v>
                </c:pt>
                <c:pt idx="1083">
                  <c:v>20.2</c:v>
                </c:pt>
                <c:pt idx="1084">
                  <c:v>19.899999999999999</c:v>
                </c:pt>
                <c:pt idx="1085">
                  <c:v>19.600000000000001</c:v>
                </c:pt>
                <c:pt idx="1086">
                  <c:v>19.399999999999999</c:v>
                </c:pt>
                <c:pt idx="1087">
                  <c:v>19.8</c:v>
                </c:pt>
                <c:pt idx="1088">
                  <c:v>21.1</c:v>
                </c:pt>
                <c:pt idx="1089">
                  <c:v>22.4</c:v>
                </c:pt>
                <c:pt idx="1090">
                  <c:v>23.9</c:v>
                </c:pt>
                <c:pt idx="1091">
                  <c:v>25.6</c:v>
                </c:pt>
                <c:pt idx="1092">
                  <c:v>25.2</c:v>
                </c:pt>
                <c:pt idx="1093">
                  <c:v>24.9</c:v>
                </c:pt>
                <c:pt idx="1094">
                  <c:v>24.9</c:v>
                </c:pt>
                <c:pt idx="1095">
                  <c:v>24.8</c:v>
                </c:pt>
                <c:pt idx="1096">
                  <c:v>24.6</c:v>
                </c:pt>
                <c:pt idx="1097">
                  <c:v>24</c:v>
                </c:pt>
                <c:pt idx="1098">
                  <c:v>23</c:v>
                </c:pt>
                <c:pt idx="1099">
                  <c:v>21.4</c:v>
                </c:pt>
                <c:pt idx="1100">
                  <c:v>19.899999999999999</c:v>
                </c:pt>
                <c:pt idx="1101">
                  <c:v>19.3</c:v>
                </c:pt>
                <c:pt idx="1102">
                  <c:v>19</c:v>
                </c:pt>
                <c:pt idx="1103">
                  <c:v>18.899999999999999</c:v>
                </c:pt>
                <c:pt idx="1104">
                  <c:v>19.100000000000001</c:v>
                </c:pt>
                <c:pt idx="1105">
                  <c:v>19.100000000000001</c:v>
                </c:pt>
                <c:pt idx="1106">
                  <c:v>19.2</c:v>
                </c:pt>
                <c:pt idx="1107">
                  <c:v>19.3</c:v>
                </c:pt>
                <c:pt idx="1108">
                  <c:v>19.2</c:v>
                </c:pt>
                <c:pt idx="1109">
                  <c:v>19.100000000000001</c:v>
                </c:pt>
                <c:pt idx="1110">
                  <c:v>19.2</c:v>
                </c:pt>
                <c:pt idx="1111">
                  <c:v>19.3</c:v>
                </c:pt>
                <c:pt idx="1112">
                  <c:v>20.9</c:v>
                </c:pt>
                <c:pt idx="1113">
                  <c:v>22.1</c:v>
                </c:pt>
                <c:pt idx="1114">
                  <c:v>22.4</c:v>
                </c:pt>
                <c:pt idx="1115">
                  <c:v>23.2</c:v>
                </c:pt>
                <c:pt idx="1116">
                  <c:v>23.8</c:v>
                </c:pt>
                <c:pt idx="1117">
                  <c:v>24.1</c:v>
                </c:pt>
                <c:pt idx="1118">
                  <c:v>24</c:v>
                </c:pt>
                <c:pt idx="1119">
                  <c:v>22.9</c:v>
                </c:pt>
                <c:pt idx="1120">
                  <c:v>22</c:v>
                </c:pt>
                <c:pt idx="1121">
                  <c:v>21.3</c:v>
                </c:pt>
                <c:pt idx="1122">
                  <c:v>20.399999999999999</c:v>
                </c:pt>
                <c:pt idx="1123">
                  <c:v>19.2</c:v>
                </c:pt>
                <c:pt idx="1124">
                  <c:v>18.5</c:v>
                </c:pt>
                <c:pt idx="1125">
                  <c:v>18.100000000000001</c:v>
                </c:pt>
                <c:pt idx="1126">
                  <c:v>18</c:v>
                </c:pt>
                <c:pt idx="1127">
                  <c:v>18</c:v>
                </c:pt>
                <c:pt idx="1128">
                  <c:v>18.3</c:v>
                </c:pt>
                <c:pt idx="1129">
                  <c:v>18.600000000000001</c:v>
                </c:pt>
                <c:pt idx="1130">
                  <c:v>18.600000000000001</c:v>
                </c:pt>
                <c:pt idx="1131">
                  <c:v>18.399999999999999</c:v>
                </c:pt>
                <c:pt idx="1132">
                  <c:v>18.399999999999999</c:v>
                </c:pt>
                <c:pt idx="1133">
                  <c:v>18.399999999999999</c:v>
                </c:pt>
                <c:pt idx="1134">
                  <c:v>18.2</c:v>
                </c:pt>
                <c:pt idx="1135">
                  <c:v>18.3</c:v>
                </c:pt>
                <c:pt idx="1136">
                  <c:v>18.8</c:v>
                </c:pt>
                <c:pt idx="1137">
                  <c:v>19.8</c:v>
                </c:pt>
                <c:pt idx="1138">
                  <c:v>20.6</c:v>
                </c:pt>
                <c:pt idx="1139">
                  <c:v>21.3</c:v>
                </c:pt>
                <c:pt idx="1140">
                  <c:v>23.6</c:v>
                </c:pt>
                <c:pt idx="1141">
                  <c:v>23.9</c:v>
                </c:pt>
                <c:pt idx="1142">
                  <c:v>24</c:v>
                </c:pt>
                <c:pt idx="1143">
                  <c:v>23.8</c:v>
                </c:pt>
                <c:pt idx="1144">
                  <c:v>23.3</c:v>
                </c:pt>
                <c:pt idx="1145">
                  <c:v>22.4</c:v>
                </c:pt>
                <c:pt idx="1146">
                  <c:v>21.6</c:v>
                </c:pt>
                <c:pt idx="1147">
                  <c:v>20.2</c:v>
                </c:pt>
                <c:pt idx="1148">
                  <c:v>19</c:v>
                </c:pt>
                <c:pt idx="1149">
                  <c:v>18.600000000000001</c:v>
                </c:pt>
                <c:pt idx="1150">
                  <c:v>18.399999999999999</c:v>
                </c:pt>
                <c:pt idx="1151">
                  <c:v>18.2</c:v>
                </c:pt>
                <c:pt idx="1152">
                  <c:v>18.2</c:v>
                </c:pt>
                <c:pt idx="1153">
                  <c:v>18.100000000000001</c:v>
                </c:pt>
                <c:pt idx="1154">
                  <c:v>18.100000000000001</c:v>
                </c:pt>
                <c:pt idx="1155">
                  <c:v>18.100000000000001</c:v>
                </c:pt>
                <c:pt idx="1156">
                  <c:v>18.2</c:v>
                </c:pt>
                <c:pt idx="1157">
                  <c:v>18.2</c:v>
                </c:pt>
                <c:pt idx="1158">
                  <c:v>18.3</c:v>
                </c:pt>
                <c:pt idx="1159">
                  <c:v>18.899999999999999</c:v>
                </c:pt>
                <c:pt idx="1160">
                  <c:v>20.3</c:v>
                </c:pt>
                <c:pt idx="1161">
                  <c:v>21.3</c:v>
                </c:pt>
                <c:pt idx="1162">
                  <c:v>22</c:v>
                </c:pt>
                <c:pt idx="1163">
                  <c:v>23.3</c:v>
                </c:pt>
                <c:pt idx="1164">
                  <c:v>27.1</c:v>
                </c:pt>
                <c:pt idx="1165">
                  <c:v>27.7</c:v>
                </c:pt>
                <c:pt idx="1166">
                  <c:v>27.7</c:v>
                </c:pt>
                <c:pt idx="1167">
                  <c:v>27.3</c:v>
                </c:pt>
                <c:pt idx="1168">
                  <c:v>26.8</c:v>
                </c:pt>
                <c:pt idx="1169">
                  <c:v>25.9</c:v>
                </c:pt>
                <c:pt idx="1170">
                  <c:v>24.7</c:v>
                </c:pt>
                <c:pt idx="1171">
                  <c:v>22.9</c:v>
                </c:pt>
                <c:pt idx="1172">
                  <c:v>21.4</c:v>
                </c:pt>
                <c:pt idx="1173">
                  <c:v>20.9</c:v>
                </c:pt>
                <c:pt idx="1174">
                  <c:v>20.7</c:v>
                </c:pt>
                <c:pt idx="1175">
                  <c:v>20.6</c:v>
                </c:pt>
                <c:pt idx="1176">
                  <c:v>20.399999999999999</c:v>
                </c:pt>
                <c:pt idx="1177">
                  <c:v>20.3</c:v>
                </c:pt>
                <c:pt idx="1178">
                  <c:v>20.2</c:v>
                </c:pt>
                <c:pt idx="1179">
                  <c:v>20.100000000000001</c:v>
                </c:pt>
                <c:pt idx="1180">
                  <c:v>20</c:v>
                </c:pt>
                <c:pt idx="1181">
                  <c:v>19.8</c:v>
                </c:pt>
                <c:pt idx="1182">
                  <c:v>19.7</c:v>
                </c:pt>
                <c:pt idx="1183">
                  <c:v>20</c:v>
                </c:pt>
                <c:pt idx="1184">
                  <c:v>20.6</c:v>
                </c:pt>
                <c:pt idx="1185">
                  <c:v>21.7</c:v>
                </c:pt>
                <c:pt idx="1186">
                  <c:v>22.8</c:v>
                </c:pt>
                <c:pt idx="1187">
                  <c:v>23.7</c:v>
                </c:pt>
                <c:pt idx="1188">
                  <c:v>27.1</c:v>
                </c:pt>
                <c:pt idx="1189">
                  <c:v>27</c:v>
                </c:pt>
                <c:pt idx="1190">
                  <c:v>27</c:v>
                </c:pt>
                <c:pt idx="1191">
                  <c:v>26.8</c:v>
                </c:pt>
                <c:pt idx="1192">
                  <c:v>25.8</c:v>
                </c:pt>
                <c:pt idx="1193">
                  <c:v>25.1</c:v>
                </c:pt>
                <c:pt idx="1194">
                  <c:v>22.9</c:v>
                </c:pt>
                <c:pt idx="1195">
                  <c:v>21.6</c:v>
                </c:pt>
                <c:pt idx="1196">
                  <c:v>21</c:v>
                </c:pt>
                <c:pt idx="1197">
                  <c:v>20.7</c:v>
                </c:pt>
                <c:pt idx="1198">
                  <c:v>20.5</c:v>
                </c:pt>
                <c:pt idx="1199">
                  <c:v>20.3</c:v>
                </c:pt>
                <c:pt idx="1200">
                  <c:v>20.100000000000001</c:v>
                </c:pt>
                <c:pt idx="1201">
                  <c:v>19.899999999999999</c:v>
                </c:pt>
                <c:pt idx="1202">
                  <c:v>19.8</c:v>
                </c:pt>
                <c:pt idx="1203">
                  <c:v>19.7</c:v>
                </c:pt>
                <c:pt idx="1204">
                  <c:v>19.8</c:v>
                </c:pt>
                <c:pt idx="1205">
                  <c:v>19.8</c:v>
                </c:pt>
                <c:pt idx="1206">
                  <c:v>19.7</c:v>
                </c:pt>
                <c:pt idx="1207">
                  <c:v>19.899999999999999</c:v>
                </c:pt>
                <c:pt idx="1208">
                  <c:v>20.9</c:v>
                </c:pt>
                <c:pt idx="1209">
                  <c:v>21.8</c:v>
                </c:pt>
                <c:pt idx="1210">
                  <c:v>22.1</c:v>
                </c:pt>
                <c:pt idx="1211">
                  <c:v>23.2</c:v>
                </c:pt>
                <c:pt idx="1212">
                  <c:v>24.8</c:v>
                </c:pt>
                <c:pt idx="1213">
                  <c:v>25.9</c:v>
                </c:pt>
                <c:pt idx="1214">
                  <c:v>26.4</c:v>
                </c:pt>
                <c:pt idx="1215">
                  <c:v>26.1</c:v>
                </c:pt>
                <c:pt idx="1216">
                  <c:v>25.4</c:v>
                </c:pt>
                <c:pt idx="1217">
                  <c:v>24.7</c:v>
                </c:pt>
                <c:pt idx="1218">
                  <c:v>23.9</c:v>
                </c:pt>
                <c:pt idx="1219">
                  <c:v>22.2</c:v>
                </c:pt>
                <c:pt idx="1220">
                  <c:v>21</c:v>
                </c:pt>
                <c:pt idx="1221">
                  <c:v>20.9</c:v>
                </c:pt>
                <c:pt idx="1222">
                  <c:v>21</c:v>
                </c:pt>
                <c:pt idx="1223">
                  <c:v>21</c:v>
                </c:pt>
                <c:pt idx="1224">
                  <c:v>20.7</c:v>
                </c:pt>
                <c:pt idx="1225">
                  <c:v>20.3</c:v>
                </c:pt>
                <c:pt idx="1226">
                  <c:v>20</c:v>
                </c:pt>
                <c:pt idx="1227">
                  <c:v>20</c:v>
                </c:pt>
                <c:pt idx="1228">
                  <c:v>20.100000000000001</c:v>
                </c:pt>
                <c:pt idx="1229">
                  <c:v>20.399999999999999</c:v>
                </c:pt>
                <c:pt idx="1230">
                  <c:v>20.8</c:v>
                </c:pt>
                <c:pt idx="1231">
                  <c:v>21.1</c:v>
                </c:pt>
                <c:pt idx="1232">
                  <c:v>21.3</c:v>
                </c:pt>
                <c:pt idx="1233">
                  <c:v>21.7</c:v>
                </c:pt>
                <c:pt idx="1234">
                  <c:v>21.9</c:v>
                </c:pt>
                <c:pt idx="1235">
                  <c:v>22.3</c:v>
                </c:pt>
                <c:pt idx="1236">
                  <c:v>23.2</c:v>
                </c:pt>
                <c:pt idx="1237">
                  <c:v>23.8</c:v>
                </c:pt>
                <c:pt idx="1238">
                  <c:v>24</c:v>
                </c:pt>
                <c:pt idx="1239">
                  <c:v>23.7</c:v>
                </c:pt>
                <c:pt idx="1240">
                  <c:v>23.1</c:v>
                </c:pt>
                <c:pt idx="1241">
                  <c:v>22.3</c:v>
                </c:pt>
                <c:pt idx="1242">
                  <c:v>21.4</c:v>
                </c:pt>
                <c:pt idx="1243">
                  <c:v>20.100000000000001</c:v>
                </c:pt>
                <c:pt idx="1244">
                  <c:v>18.8</c:v>
                </c:pt>
                <c:pt idx="1245">
                  <c:v>18.2</c:v>
                </c:pt>
                <c:pt idx="1246">
                  <c:v>18</c:v>
                </c:pt>
                <c:pt idx="1247">
                  <c:v>17.8</c:v>
                </c:pt>
                <c:pt idx="1248">
                  <c:v>17.8</c:v>
                </c:pt>
                <c:pt idx="1249">
                  <c:v>17.899999999999999</c:v>
                </c:pt>
                <c:pt idx="1250">
                  <c:v>18.100000000000001</c:v>
                </c:pt>
                <c:pt idx="1251">
                  <c:v>18.2</c:v>
                </c:pt>
                <c:pt idx="1252">
                  <c:v>18.3</c:v>
                </c:pt>
                <c:pt idx="1253">
                  <c:v>18.3</c:v>
                </c:pt>
                <c:pt idx="1254">
                  <c:v>18.3</c:v>
                </c:pt>
                <c:pt idx="1255">
                  <c:v>18.2</c:v>
                </c:pt>
                <c:pt idx="1256">
                  <c:v>18.600000000000001</c:v>
                </c:pt>
                <c:pt idx="1257">
                  <c:v>19.2</c:v>
                </c:pt>
                <c:pt idx="1258">
                  <c:v>19.600000000000001</c:v>
                </c:pt>
                <c:pt idx="1259">
                  <c:v>20.5</c:v>
                </c:pt>
                <c:pt idx="1260">
                  <c:v>22.3</c:v>
                </c:pt>
                <c:pt idx="1261">
                  <c:v>23</c:v>
                </c:pt>
                <c:pt idx="1262">
                  <c:v>23.2</c:v>
                </c:pt>
                <c:pt idx="1263">
                  <c:v>22.9</c:v>
                </c:pt>
                <c:pt idx="1264">
                  <c:v>22.4</c:v>
                </c:pt>
                <c:pt idx="1265">
                  <c:v>21.6</c:v>
                </c:pt>
                <c:pt idx="1266">
                  <c:v>20.6</c:v>
                </c:pt>
                <c:pt idx="1267">
                  <c:v>19.100000000000001</c:v>
                </c:pt>
                <c:pt idx="1268">
                  <c:v>18.399999999999999</c:v>
                </c:pt>
                <c:pt idx="1269">
                  <c:v>18.100000000000001</c:v>
                </c:pt>
                <c:pt idx="1270">
                  <c:v>17.8</c:v>
                </c:pt>
                <c:pt idx="1271">
                  <c:v>17.7</c:v>
                </c:pt>
                <c:pt idx="1272">
                  <c:v>17.600000000000001</c:v>
                </c:pt>
                <c:pt idx="1273">
                  <c:v>17.5</c:v>
                </c:pt>
                <c:pt idx="1274">
                  <c:v>17.5</c:v>
                </c:pt>
                <c:pt idx="1275">
                  <c:v>17.5</c:v>
                </c:pt>
                <c:pt idx="1276">
                  <c:v>17.5</c:v>
                </c:pt>
                <c:pt idx="1277">
                  <c:v>17.5</c:v>
                </c:pt>
                <c:pt idx="1278">
                  <c:v>17.5</c:v>
                </c:pt>
                <c:pt idx="1279">
                  <c:v>17.600000000000001</c:v>
                </c:pt>
                <c:pt idx="1280">
                  <c:v>18.100000000000001</c:v>
                </c:pt>
                <c:pt idx="1281">
                  <c:v>19.2</c:v>
                </c:pt>
                <c:pt idx="1282">
                  <c:v>20.5</c:v>
                </c:pt>
                <c:pt idx="1283">
                  <c:v>21.5</c:v>
                </c:pt>
                <c:pt idx="1284">
                  <c:v>21.6</c:v>
                </c:pt>
                <c:pt idx="1285">
                  <c:v>21.8</c:v>
                </c:pt>
                <c:pt idx="1286">
                  <c:v>21.8</c:v>
                </c:pt>
                <c:pt idx="1287">
                  <c:v>21.6</c:v>
                </c:pt>
                <c:pt idx="1288">
                  <c:v>21.3</c:v>
                </c:pt>
                <c:pt idx="1289">
                  <c:v>21.2</c:v>
                </c:pt>
                <c:pt idx="1290">
                  <c:v>20.6</c:v>
                </c:pt>
                <c:pt idx="1291">
                  <c:v>19.2</c:v>
                </c:pt>
                <c:pt idx="1292">
                  <c:v>18.5</c:v>
                </c:pt>
                <c:pt idx="1293">
                  <c:v>18.3</c:v>
                </c:pt>
                <c:pt idx="1294">
                  <c:v>18.100000000000001</c:v>
                </c:pt>
                <c:pt idx="1295">
                  <c:v>17.899999999999999</c:v>
                </c:pt>
                <c:pt idx="1296">
                  <c:v>17.7</c:v>
                </c:pt>
                <c:pt idx="1297">
                  <c:v>17.600000000000001</c:v>
                </c:pt>
                <c:pt idx="1298">
                  <c:v>17.600000000000001</c:v>
                </c:pt>
                <c:pt idx="1299">
                  <c:v>17.5</c:v>
                </c:pt>
                <c:pt idx="1300">
                  <c:v>17.399999999999999</c:v>
                </c:pt>
                <c:pt idx="1301">
                  <c:v>17.2</c:v>
                </c:pt>
                <c:pt idx="1302">
                  <c:v>17.100000000000001</c:v>
                </c:pt>
                <c:pt idx="1303">
                  <c:v>17.399999999999999</c:v>
                </c:pt>
                <c:pt idx="1304">
                  <c:v>18</c:v>
                </c:pt>
                <c:pt idx="1305">
                  <c:v>19.3</c:v>
                </c:pt>
                <c:pt idx="1306">
                  <c:v>20.6</c:v>
                </c:pt>
                <c:pt idx="1307">
                  <c:v>21.7</c:v>
                </c:pt>
                <c:pt idx="1308">
                  <c:v>22.9</c:v>
                </c:pt>
                <c:pt idx="1309">
                  <c:v>24.1</c:v>
                </c:pt>
                <c:pt idx="1310">
                  <c:v>24.8</c:v>
                </c:pt>
                <c:pt idx="1311">
                  <c:v>24.6</c:v>
                </c:pt>
                <c:pt idx="1312">
                  <c:v>24.1</c:v>
                </c:pt>
                <c:pt idx="1313">
                  <c:v>23.1</c:v>
                </c:pt>
                <c:pt idx="1314">
                  <c:v>22.2</c:v>
                </c:pt>
                <c:pt idx="1315">
                  <c:v>20.399999999999999</c:v>
                </c:pt>
                <c:pt idx="1316">
                  <c:v>19</c:v>
                </c:pt>
                <c:pt idx="1317">
                  <c:v>18.3</c:v>
                </c:pt>
                <c:pt idx="1318">
                  <c:v>18.100000000000001</c:v>
                </c:pt>
                <c:pt idx="1319">
                  <c:v>17.899999999999999</c:v>
                </c:pt>
                <c:pt idx="1320">
                  <c:v>17.8</c:v>
                </c:pt>
                <c:pt idx="1321">
                  <c:v>17.600000000000001</c:v>
                </c:pt>
                <c:pt idx="1322">
                  <c:v>17.5</c:v>
                </c:pt>
                <c:pt idx="1323">
                  <c:v>17.5</c:v>
                </c:pt>
                <c:pt idx="1324">
                  <c:v>17.3</c:v>
                </c:pt>
                <c:pt idx="1325">
                  <c:v>17.3</c:v>
                </c:pt>
                <c:pt idx="1326">
                  <c:v>17.399999999999999</c:v>
                </c:pt>
                <c:pt idx="1327">
                  <c:v>17.600000000000001</c:v>
                </c:pt>
                <c:pt idx="1328">
                  <c:v>18.7</c:v>
                </c:pt>
                <c:pt idx="1329">
                  <c:v>19.7</c:v>
                </c:pt>
                <c:pt idx="1330">
                  <c:v>20.6</c:v>
                </c:pt>
                <c:pt idx="1331">
                  <c:v>21.9</c:v>
                </c:pt>
                <c:pt idx="1332">
                  <c:v>22</c:v>
                </c:pt>
                <c:pt idx="1333">
                  <c:v>22.1</c:v>
                </c:pt>
                <c:pt idx="1334">
                  <c:v>22.2</c:v>
                </c:pt>
                <c:pt idx="1335">
                  <c:v>22.3</c:v>
                </c:pt>
                <c:pt idx="1336">
                  <c:v>22.4</c:v>
                </c:pt>
                <c:pt idx="1337">
                  <c:v>22.1</c:v>
                </c:pt>
                <c:pt idx="1338">
                  <c:v>21.3</c:v>
                </c:pt>
                <c:pt idx="1339">
                  <c:v>20.5</c:v>
                </c:pt>
                <c:pt idx="1340">
                  <c:v>20.100000000000001</c:v>
                </c:pt>
                <c:pt idx="1341">
                  <c:v>20</c:v>
                </c:pt>
                <c:pt idx="1342">
                  <c:v>20</c:v>
                </c:pt>
                <c:pt idx="1343">
                  <c:v>19.899999999999999</c:v>
                </c:pt>
                <c:pt idx="1344">
                  <c:v>19.7</c:v>
                </c:pt>
                <c:pt idx="1345">
                  <c:v>19.3</c:v>
                </c:pt>
                <c:pt idx="1346">
                  <c:v>19.2</c:v>
                </c:pt>
                <c:pt idx="1347">
                  <c:v>19.2</c:v>
                </c:pt>
                <c:pt idx="1348">
                  <c:v>19.5</c:v>
                </c:pt>
                <c:pt idx="1349">
                  <c:v>19.399999999999999</c:v>
                </c:pt>
                <c:pt idx="1350">
                  <c:v>19.3</c:v>
                </c:pt>
                <c:pt idx="1351">
                  <c:v>19.7</c:v>
                </c:pt>
                <c:pt idx="1352">
                  <c:v>20.9</c:v>
                </c:pt>
                <c:pt idx="1353">
                  <c:v>21.7</c:v>
                </c:pt>
                <c:pt idx="1354">
                  <c:v>22</c:v>
                </c:pt>
                <c:pt idx="1355">
                  <c:v>22.1</c:v>
                </c:pt>
                <c:pt idx="1356">
                  <c:v>20.9</c:v>
                </c:pt>
                <c:pt idx="1357">
                  <c:v>20.9</c:v>
                </c:pt>
                <c:pt idx="1358">
                  <c:v>21.7</c:v>
                </c:pt>
                <c:pt idx="1359">
                  <c:v>22.9</c:v>
                </c:pt>
                <c:pt idx="1360">
                  <c:v>23</c:v>
                </c:pt>
                <c:pt idx="1361">
                  <c:v>22.9</c:v>
                </c:pt>
                <c:pt idx="1362">
                  <c:v>21.8</c:v>
                </c:pt>
                <c:pt idx="1363">
                  <c:v>20.3</c:v>
                </c:pt>
                <c:pt idx="1364">
                  <c:v>19.2</c:v>
                </c:pt>
                <c:pt idx="1365">
                  <c:v>18.8</c:v>
                </c:pt>
                <c:pt idx="1366">
                  <c:v>18.7</c:v>
                </c:pt>
                <c:pt idx="1367">
                  <c:v>18.7</c:v>
                </c:pt>
                <c:pt idx="1368">
                  <c:v>18.5</c:v>
                </c:pt>
                <c:pt idx="1369">
                  <c:v>18.399999999999999</c:v>
                </c:pt>
                <c:pt idx="1370">
                  <c:v>18.2</c:v>
                </c:pt>
                <c:pt idx="1371">
                  <c:v>18</c:v>
                </c:pt>
                <c:pt idx="1372">
                  <c:v>18</c:v>
                </c:pt>
                <c:pt idx="1373">
                  <c:v>17.899999999999999</c:v>
                </c:pt>
                <c:pt idx="1374">
                  <c:v>17.8</c:v>
                </c:pt>
                <c:pt idx="1375">
                  <c:v>18.2</c:v>
                </c:pt>
                <c:pt idx="1376">
                  <c:v>18.899999999999999</c:v>
                </c:pt>
                <c:pt idx="1377">
                  <c:v>19.8</c:v>
                </c:pt>
                <c:pt idx="1378">
                  <c:v>21.1</c:v>
                </c:pt>
                <c:pt idx="1379">
                  <c:v>22.3</c:v>
                </c:pt>
                <c:pt idx="1380">
                  <c:v>23.8</c:v>
                </c:pt>
                <c:pt idx="1381">
                  <c:v>24.8</c:v>
                </c:pt>
                <c:pt idx="1382">
                  <c:v>25.2</c:v>
                </c:pt>
                <c:pt idx="1383">
                  <c:v>25.1</c:v>
                </c:pt>
                <c:pt idx="1384">
                  <c:v>24.3</c:v>
                </c:pt>
                <c:pt idx="1385">
                  <c:v>23.3</c:v>
                </c:pt>
                <c:pt idx="1386">
                  <c:v>22.3</c:v>
                </c:pt>
                <c:pt idx="1387">
                  <c:v>20.5</c:v>
                </c:pt>
                <c:pt idx="1388">
                  <c:v>19.2</c:v>
                </c:pt>
                <c:pt idx="1389">
                  <c:v>18.600000000000001</c:v>
                </c:pt>
                <c:pt idx="1390">
                  <c:v>18.2</c:v>
                </c:pt>
                <c:pt idx="1391">
                  <c:v>18</c:v>
                </c:pt>
                <c:pt idx="1392">
                  <c:v>17.8</c:v>
                </c:pt>
                <c:pt idx="1393">
                  <c:v>17.7</c:v>
                </c:pt>
                <c:pt idx="1394">
                  <c:v>17.5</c:v>
                </c:pt>
                <c:pt idx="1395">
                  <c:v>17.3</c:v>
                </c:pt>
                <c:pt idx="1396">
                  <c:v>17.2</c:v>
                </c:pt>
                <c:pt idx="1397">
                  <c:v>17.100000000000001</c:v>
                </c:pt>
                <c:pt idx="1398">
                  <c:v>17.100000000000001</c:v>
                </c:pt>
                <c:pt idx="1399">
                  <c:v>17.399999999999999</c:v>
                </c:pt>
                <c:pt idx="1400">
                  <c:v>18.600000000000001</c:v>
                </c:pt>
                <c:pt idx="1401">
                  <c:v>19.5</c:v>
                </c:pt>
                <c:pt idx="1402">
                  <c:v>20.8</c:v>
                </c:pt>
                <c:pt idx="1403">
                  <c:v>21.3</c:v>
                </c:pt>
                <c:pt idx="1404">
                  <c:v>22</c:v>
                </c:pt>
                <c:pt idx="1405">
                  <c:v>22.3</c:v>
                </c:pt>
                <c:pt idx="1406">
                  <c:v>22.4</c:v>
                </c:pt>
                <c:pt idx="1407">
                  <c:v>22.2</c:v>
                </c:pt>
                <c:pt idx="1408">
                  <c:v>21.9</c:v>
                </c:pt>
                <c:pt idx="1409">
                  <c:v>21.3</c:v>
                </c:pt>
                <c:pt idx="1410">
                  <c:v>20.399999999999999</c:v>
                </c:pt>
                <c:pt idx="1411">
                  <c:v>18.8</c:v>
                </c:pt>
                <c:pt idx="1412">
                  <c:v>18</c:v>
                </c:pt>
                <c:pt idx="1413">
                  <c:v>17.8</c:v>
                </c:pt>
                <c:pt idx="1414">
                  <c:v>17.899999999999999</c:v>
                </c:pt>
                <c:pt idx="1415">
                  <c:v>17.899999999999999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18.100000000000001</c:v>
                </c:pt>
                <c:pt idx="1422">
                  <c:v>18.100000000000001</c:v>
                </c:pt>
                <c:pt idx="1423">
                  <c:v>18.2</c:v>
                </c:pt>
                <c:pt idx="1424">
                  <c:v>18.7</c:v>
                </c:pt>
                <c:pt idx="1425">
                  <c:v>19.3</c:v>
                </c:pt>
                <c:pt idx="1426">
                  <c:v>20.399999999999999</c:v>
                </c:pt>
                <c:pt idx="1427">
                  <c:v>21.4</c:v>
                </c:pt>
                <c:pt idx="1428">
                  <c:v>21.5</c:v>
                </c:pt>
                <c:pt idx="1429">
                  <c:v>22.1</c:v>
                </c:pt>
                <c:pt idx="1430">
                  <c:v>22.3</c:v>
                </c:pt>
                <c:pt idx="1431">
                  <c:v>22.2</c:v>
                </c:pt>
                <c:pt idx="1432">
                  <c:v>21.8</c:v>
                </c:pt>
                <c:pt idx="1433">
                  <c:v>21.3</c:v>
                </c:pt>
                <c:pt idx="1434">
                  <c:v>20.3</c:v>
                </c:pt>
                <c:pt idx="1435">
                  <c:v>19.2</c:v>
                </c:pt>
                <c:pt idx="1436">
                  <c:v>18.600000000000001</c:v>
                </c:pt>
                <c:pt idx="1437">
                  <c:v>18.399999999999999</c:v>
                </c:pt>
                <c:pt idx="1438">
                  <c:v>18.3</c:v>
                </c:pt>
                <c:pt idx="1439">
                  <c:v>18.2</c:v>
                </c:pt>
                <c:pt idx="1440">
                  <c:v>18.2</c:v>
                </c:pt>
                <c:pt idx="1441">
                  <c:v>18.2</c:v>
                </c:pt>
                <c:pt idx="1442">
                  <c:v>18.100000000000001</c:v>
                </c:pt>
                <c:pt idx="1443">
                  <c:v>18</c:v>
                </c:pt>
                <c:pt idx="1444">
                  <c:v>17.899999999999999</c:v>
                </c:pt>
                <c:pt idx="1445">
                  <c:v>17.899999999999999</c:v>
                </c:pt>
                <c:pt idx="1446">
                  <c:v>17.899999999999999</c:v>
                </c:pt>
                <c:pt idx="1447">
                  <c:v>18.100000000000001</c:v>
                </c:pt>
                <c:pt idx="1448">
                  <c:v>19.399999999999999</c:v>
                </c:pt>
                <c:pt idx="1449">
                  <c:v>20.9</c:v>
                </c:pt>
                <c:pt idx="1450">
                  <c:v>22.1</c:v>
                </c:pt>
                <c:pt idx="1451">
                  <c:v>23</c:v>
                </c:pt>
                <c:pt idx="1452">
                  <c:v>25.8</c:v>
                </c:pt>
                <c:pt idx="1453">
                  <c:v>26.4</c:v>
                </c:pt>
                <c:pt idx="1454">
                  <c:v>26.6</c:v>
                </c:pt>
                <c:pt idx="1455">
                  <c:v>26.6</c:v>
                </c:pt>
                <c:pt idx="1456">
                  <c:v>26</c:v>
                </c:pt>
                <c:pt idx="1457">
                  <c:v>24.4</c:v>
                </c:pt>
                <c:pt idx="1458">
                  <c:v>23</c:v>
                </c:pt>
                <c:pt idx="1459">
                  <c:v>21.6</c:v>
                </c:pt>
                <c:pt idx="1460">
                  <c:v>20.6</c:v>
                </c:pt>
                <c:pt idx="1461">
                  <c:v>20.100000000000001</c:v>
                </c:pt>
                <c:pt idx="1462">
                  <c:v>19.7</c:v>
                </c:pt>
                <c:pt idx="1463">
                  <c:v>19.5</c:v>
                </c:pt>
                <c:pt idx="1464">
                  <c:v>19.399999999999999</c:v>
                </c:pt>
                <c:pt idx="1465">
                  <c:v>19.5</c:v>
                </c:pt>
                <c:pt idx="1466">
                  <c:v>19.5</c:v>
                </c:pt>
                <c:pt idx="1467">
                  <c:v>19.600000000000001</c:v>
                </c:pt>
                <c:pt idx="1468">
                  <c:v>19.600000000000001</c:v>
                </c:pt>
                <c:pt idx="1469">
                  <c:v>19.600000000000001</c:v>
                </c:pt>
                <c:pt idx="1470">
                  <c:v>19.7</c:v>
                </c:pt>
                <c:pt idx="1471">
                  <c:v>19.899999999999999</c:v>
                </c:pt>
                <c:pt idx="1472">
                  <c:v>20.2</c:v>
                </c:pt>
                <c:pt idx="1473">
                  <c:v>20.8</c:v>
                </c:pt>
                <c:pt idx="1474">
                  <c:v>21.8</c:v>
                </c:pt>
                <c:pt idx="1475">
                  <c:v>22</c:v>
                </c:pt>
                <c:pt idx="1476">
                  <c:v>22.9</c:v>
                </c:pt>
                <c:pt idx="1477">
                  <c:v>23</c:v>
                </c:pt>
                <c:pt idx="1478">
                  <c:v>22.8</c:v>
                </c:pt>
                <c:pt idx="1479">
                  <c:v>22.5</c:v>
                </c:pt>
                <c:pt idx="1480">
                  <c:v>21.9</c:v>
                </c:pt>
                <c:pt idx="1481">
                  <c:v>21.3</c:v>
                </c:pt>
                <c:pt idx="1482">
                  <c:v>20.7</c:v>
                </c:pt>
                <c:pt idx="1483">
                  <c:v>19.100000000000001</c:v>
                </c:pt>
                <c:pt idx="1484">
                  <c:v>18</c:v>
                </c:pt>
                <c:pt idx="1485">
                  <c:v>18</c:v>
                </c:pt>
                <c:pt idx="1486">
                  <c:v>18.100000000000001</c:v>
                </c:pt>
                <c:pt idx="1487">
                  <c:v>18.100000000000001</c:v>
                </c:pt>
                <c:pt idx="1488">
                  <c:v>18.2</c:v>
                </c:pt>
                <c:pt idx="1489">
                  <c:v>18.3</c:v>
                </c:pt>
                <c:pt idx="1490">
                  <c:v>18.3</c:v>
                </c:pt>
                <c:pt idx="1491">
                  <c:v>18</c:v>
                </c:pt>
                <c:pt idx="1492">
                  <c:v>17.600000000000001</c:v>
                </c:pt>
                <c:pt idx="1493">
                  <c:v>17.5</c:v>
                </c:pt>
                <c:pt idx="1494">
                  <c:v>17.399999999999999</c:v>
                </c:pt>
                <c:pt idx="1495">
                  <c:v>17.600000000000001</c:v>
                </c:pt>
                <c:pt idx="1496">
                  <c:v>18.7</c:v>
                </c:pt>
                <c:pt idx="1497">
                  <c:v>19.8</c:v>
                </c:pt>
                <c:pt idx="1498">
                  <c:v>20.6</c:v>
                </c:pt>
                <c:pt idx="1499">
                  <c:v>21.3</c:v>
                </c:pt>
                <c:pt idx="1500">
                  <c:v>24.1</c:v>
                </c:pt>
                <c:pt idx="1501">
                  <c:v>24.5</c:v>
                </c:pt>
                <c:pt idx="1502">
                  <c:v>23.8</c:v>
                </c:pt>
                <c:pt idx="1503">
                  <c:v>24</c:v>
                </c:pt>
                <c:pt idx="1504">
                  <c:v>23.5</c:v>
                </c:pt>
                <c:pt idx="1505">
                  <c:v>22</c:v>
                </c:pt>
                <c:pt idx="1506">
                  <c:v>21.7</c:v>
                </c:pt>
                <c:pt idx="1507">
                  <c:v>20.2</c:v>
                </c:pt>
                <c:pt idx="1508">
                  <c:v>19.399999999999999</c:v>
                </c:pt>
                <c:pt idx="1509">
                  <c:v>19.2</c:v>
                </c:pt>
                <c:pt idx="1510">
                  <c:v>19.2</c:v>
                </c:pt>
                <c:pt idx="1511">
                  <c:v>19.100000000000001</c:v>
                </c:pt>
                <c:pt idx="1512">
                  <c:v>19</c:v>
                </c:pt>
                <c:pt idx="1513">
                  <c:v>18.8</c:v>
                </c:pt>
                <c:pt idx="1514">
                  <c:v>18.7</c:v>
                </c:pt>
                <c:pt idx="1515">
                  <c:v>18.600000000000001</c:v>
                </c:pt>
                <c:pt idx="1516">
                  <c:v>18.600000000000001</c:v>
                </c:pt>
                <c:pt idx="1517">
                  <c:v>18.600000000000001</c:v>
                </c:pt>
                <c:pt idx="1518">
                  <c:v>18.5</c:v>
                </c:pt>
                <c:pt idx="1519">
                  <c:v>18.8</c:v>
                </c:pt>
                <c:pt idx="1520">
                  <c:v>20</c:v>
                </c:pt>
                <c:pt idx="1521">
                  <c:v>21.2</c:v>
                </c:pt>
                <c:pt idx="1522">
                  <c:v>22.4</c:v>
                </c:pt>
                <c:pt idx="1523">
                  <c:v>23.1</c:v>
                </c:pt>
                <c:pt idx="1524">
                  <c:v>24.3</c:v>
                </c:pt>
                <c:pt idx="1525">
                  <c:v>24.8</c:v>
                </c:pt>
                <c:pt idx="1526">
                  <c:v>24.9</c:v>
                </c:pt>
                <c:pt idx="1527">
                  <c:v>24.6</c:v>
                </c:pt>
                <c:pt idx="1528">
                  <c:v>24.4</c:v>
                </c:pt>
                <c:pt idx="1529">
                  <c:v>23.8</c:v>
                </c:pt>
                <c:pt idx="1530">
                  <c:v>22.7</c:v>
                </c:pt>
                <c:pt idx="1531">
                  <c:v>20.7</c:v>
                </c:pt>
                <c:pt idx="1532">
                  <c:v>19.8</c:v>
                </c:pt>
                <c:pt idx="1533">
                  <c:v>19.399999999999999</c:v>
                </c:pt>
                <c:pt idx="1534">
                  <c:v>18.899999999999999</c:v>
                </c:pt>
                <c:pt idx="1535">
                  <c:v>18.399999999999999</c:v>
                </c:pt>
                <c:pt idx="1536">
                  <c:v>18.100000000000001</c:v>
                </c:pt>
                <c:pt idx="1537">
                  <c:v>17.899999999999999</c:v>
                </c:pt>
                <c:pt idx="1538">
                  <c:v>17.7</c:v>
                </c:pt>
                <c:pt idx="1539">
                  <c:v>17.5</c:v>
                </c:pt>
                <c:pt idx="1540">
                  <c:v>17.3</c:v>
                </c:pt>
                <c:pt idx="1541">
                  <c:v>17.2</c:v>
                </c:pt>
                <c:pt idx="1542">
                  <c:v>17.100000000000001</c:v>
                </c:pt>
                <c:pt idx="1543">
                  <c:v>17.3</c:v>
                </c:pt>
                <c:pt idx="1544">
                  <c:v>18.2</c:v>
                </c:pt>
                <c:pt idx="1545">
                  <c:v>19.2</c:v>
                </c:pt>
                <c:pt idx="1546">
                  <c:v>20.3</c:v>
                </c:pt>
                <c:pt idx="1547">
                  <c:v>21</c:v>
                </c:pt>
                <c:pt idx="1548">
                  <c:v>21.7</c:v>
                </c:pt>
                <c:pt idx="1549">
                  <c:v>22.5</c:v>
                </c:pt>
                <c:pt idx="1550">
                  <c:v>23.3</c:v>
                </c:pt>
                <c:pt idx="1551">
                  <c:v>23.8</c:v>
                </c:pt>
                <c:pt idx="1552">
                  <c:v>23.2</c:v>
                </c:pt>
                <c:pt idx="1553">
                  <c:v>22.5</c:v>
                </c:pt>
                <c:pt idx="1554">
                  <c:v>21.5</c:v>
                </c:pt>
                <c:pt idx="1555">
                  <c:v>19.899999999999999</c:v>
                </c:pt>
                <c:pt idx="1556">
                  <c:v>19.100000000000001</c:v>
                </c:pt>
                <c:pt idx="1557">
                  <c:v>18.899999999999999</c:v>
                </c:pt>
                <c:pt idx="1558">
                  <c:v>18.8</c:v>
                </c:pt>
                <c:pt idx="1559">
                  <c:v>18.8</c:v>
                </c:pt>
                <c:pt idx="1560">
                  <c:v>18.8</c:v>
                </c:pt>
                <c:pt idx="1561">
                  <c:v>18.8</c:v>
                </c:pt>
                <c:pt idx="1562">
                  <c:v>18.899999999999999</c:v>
                </c:pt>
                <c:pt idx="1563">
                  <c:v>18.899999999999999</c:v>
                </c:pt>
                <c:pt idx="1564">
                  <c:v>18.899999999999999</c:v>
                </c:pt>
                <c:pt idx="1565">
                  <c:v>19</c:v>
                </c:pt>
                <c:pt idx="1566">
                  <c:v>19</c:v>
                </c:pt>
                <c:pt idx="1567">
                  <c:v>19.2</c:v>
                </c:pt>
                <c:pt idx="1568">
                  <c:v>20.399999999999999</c:v>
                </c:pt>
                <c:pt idx="1569">
                  <c:v>21.7</c:v>
                </c:pt>
                <c:pt idx="1570">
                  <c:v>22.9</c:v>
                </c:pt>
                <c:pt idx="1571">
                  <c:v>23.9</c:v>
                </c:pt>
                <c:pt idx="1572">
                  <c:v>25.2</c:v>
                </c:pt>
                <c:pt idx="1573">
                  <c:v>25.8</c:v>
                </c:pt>
                <c:pt idx="1574">
                  <c:v>26</c:v>
                </c:pt>
                <c:pt idx="1575">
                  <c:v>25.7</c:v>
                </c:pt>
                <c:pt idx="1576">
                  <c:v>24.9</c:v>
                </c:pt>
                <c:pt idx="1577">
                  <c:v>24</c:v>
                </c:pt>
                <c:pt idx="1578">
                  <c:v>22.9</c:v>
                </c:pt>
                <c:pt idx="1579">
                  <c:v>21</c:v>
                </c:pt>
                <c:pt idx="1580">
                  <c:v>20.100000000000001</c:v>
                </c:pt>
                <c:pt idx="1581">
                  <c:v>19.8</c:v>
                </c:pt>
                <c:pt idx="1582">
                  <c:v>19.5</c:v>
                </c:pt>
                <c:pt idx="1583">
                  <c:v>19.3</c:v>
                </c:pt>
                <c:pt idx="1584">
                  <c:v>19.100000000000001</c:v>
                </c:pt>
                <c:pt idx="1585">
                  <c:v>19</c:v>
                </c:pt>
                <c:pt idx="1586">
                  <c:v>18.7</c:v>
                </c:pt>
                <c:pt idx="1587">
                  <c:v>18.399999999999999</c:v>
                </c:pt>
                <c:pt idx="1588">
                  <c:v>18.3</c:v>
                </c:pt>
                <c:pt idx="1589">
                  <c:v>18.2</c:v>
                </c:pt>
                <c:pt idx="1590">
                  <c:v>18.2</c:v>
                </c:pt>
                <c:pt idx="1591">
                  <c:v>18.3</c:v>
                </c:pt>
                <c:pt idx="1592">
                  <c:v>19.600000000000001</c:v>
                </c:pt>
                <c:pt idx="1593">
                  <c:v>21</c:v>
                </c:pt>
                <c:pt idx="1594">
                  <c:v>22.4</c:v>
                </c:pt>
                <c:pt idx="1595">
                  <c:v>23.6</c:v>
                </c:pt>
                <c:pt idx="1596">
                  <c:v>24.3</c:v>
                </c:pt>
                <c:pt idx="1597">
                  <c:v>24.8</c:v>
                </c:pt>
                <c:pt idx="1598">
                  <c:v>24.6</c:v>
                </c:pt>
                <c:pt idx="1599">
                  <c:v>24</c:v>
                </c:pt>
                <c:pt idx="1600">
                  <c:v>23.5</c:v>
                </c:pt>
                <c:pt idx="1601">
                  <c:v>23</c:v>
                </c:pt>
                <c:pt idx="1602">
                  <c:v>22.1</c:v>
                </c:pt>
                <c:pt idx="1603">
                  <c:v>20.6</c:v>
                </c:pt>
                <c:pt idx="1604">
                  <c:v>20</c:v>
                </c:pt>
                <c:pt idx="1605">
                  <c:v>19.8</c:v>
                </c:pt>
                <c:pt idx="1606">
                  <c:v>19.5</c:v>
                </c:pt>
                <c:pt idx="1607">
                  <c:v>19.3</c:v>
                </c:pt>
                <c:pt idx="1608">
                  <c:v>19.2</c:v>
                </c:pt>
                <c:pt idx="1609">
                  <c:v>18.899999999999999</c:v>
                </c:pt>
                <c:pt idx="1610">
                  <c:v>18.8</c:v>
                </c:pt>
                <c:pt idx="1611">
                  <c:v>18.7</c:v>
                </c:pt>
                <c:pt idx="1612">
                  <c:v>18.600000000000001</c:v>
                </c:pt>
                <c:pt idx="1613">
                  <c:v>18.600000000000001</c:v>
                </c:pt>
                <c:pt idx="1614">
                  <c:v>18.3</c:v>
                </c:pt>
                <c:pt idx="1615">
                  <c:v>18.399999999999999</c:v>
                </c:pt>
                <c:pt idx="1616">
                  <c:v>19.7</c:v>
                </c:pt>
                <c:pt idx="1617">
                  <c:v>20.5</c:v>
                </c:pt>
                <c:pt idx="1618">
                  <c:v>21.5</c:v>
                </c:pt>
                <c:pt idx="1619">
                  <c:v>22.9</c:v>
                </c:pt>
                <c:pt idx="1620">
                  <c:v>24.3</c:v>
                </c:pt>
                <c:pt idx="1621">
                  <c:v>26</c:v>
                </c:pt>
                <c:pt idx="1622">
                  <c:v>26.7</c:v>
                </c:pt>
                <c:pt idx="1623">
                  <c:v>26.8</c:v>
                </c:pt>
                <c:pt idx="1624">
                  <c:v>26.7</c:v>
                </c:pt>
                <c:pt idx="1625">
                  <c:v>26.6</c:v>
                </c:pt>
                <c:pt idx="1626">
                  <c:v>25.8</c:v>
                </c:pt>
                <c:pt idx="1627">
                  <c:v>23.5</c:v>
                </c:pt>
                <c:pt idx="1628">
                  <c:v>22.1</c:v>
                </c:pt>
                <c:pt idx="1629">
                  <c:v>21.6</c:v>
                </c:pt>
                <c:pt idx="1630">
                  <c:v>21.1</c:v>
                </c:pt>
                <c:pt idx="1631">
                  <c:v>20.5</c:v>
                </c:pt>
                <c:pt idx="1632">
                  <c:v>20.8</c:v>
                </c:pt>
                <c:pt idx="1633">
                  <c:v>20.8</c:v>
                </c:pt>
                <c:pt idx="1634">
                  <c:v>20.7</c:v>
                </c:pt>
                <c:pt idx="1635">
                  <c:v>20.100000000000001</c:v>
                </c:pt>
                <c:pt idx="1636">
                  <c:v>19.8</c:v>
                </c:pt>
                <c:pt idx="1637">
                  <c:v>19.7</c:v>
                </c:pt>
                <c:pt idx="1638">
                  <c:v>19.399999999999999</c:v>
                </c:pt>
                <c:pt idx="1639">
                  <c:v>19.399999999999999</c:v>
                </c:pt>
                <c:pt idx="1640">
                  <c:v>20</c:v>
                </c:pt>
                <c:pt idx="1641">
                  <c:v>21.1</c:v>
                </c:pt>
                <c:pt idx="1642">
                  <c:v>21.9</c:v>
                </c:pt>
                <c:pt idx="1643">
                  <c:v>23.4</c:v>
                </c:pt>
                <c:pt idx="1644">
                  <c:v>23.7</c:v>
                </c:pt>
                <c:pt idx="1645">
                  <c:v>24.3</c:v>
                </c:pt>
                <c:pt idx="1646">
                  <c:v>24.4</c:v>
                </c:pt>
                <c:pt idx="1647">
                  <c:v>23.5</c:v>
                </c:pt>
                <c:pt idx="1648">
                  <c:v>22.4</c:v>
                </c:pt>
                <c:pt idx="1649">
                  <c:v>21.5</c:v>
                </c:pt>
                <c:pt idx="1650">
                  <c:v>21</c:v>
                </c:pt>
                <c:pt idx="1651">
                  <c:v>19.899999999999999</c:v>
                </c:pt>
                <c:pt idx="1652">
                  <c:v>19.399999999999999</c:v>
                </c:pt>
                <c:pt idx="1653">
                  <c:v>19.100000000000001</c:v>
                </c:pt>
                <c:pt idx="1654">
                  <c:v>19.100000000000001</c:v>
                </c:pt>
                <c:pt idx="1655">
                  <c:v>19.3</c:v>
                </c:pt>
                <c:pt idx="1656">
                  <c:v>19.399999999999999</c:v>
                </c:pt>
                <c:pt idx="1657">
                  <c:v>19.3</c:v>
                </c:pt>
                <c:pt idx="1658">
                  <c:v>19.2</c:v>
                </c:pt>
                <c:pt idx="1659">
                  <c:v>19.100000000000001</c:v>
                </c:pt>
                <c:pt idx="1660">
                  <c:v>19.100000000000001</c:v>
                </c:pt>
                <c:pt idx="1661">
                  <c:v>19.100000000000001</c:v>
                </c:pt>
                <c:pt idx="1662">
                  <c:v>19</c:v>
                </c:pt>
                <c:pt idx="1663">
                  <c:v>18.399999999999999</c:v>
                </c:pt>
                <c:pt idx="1664">
                  <c:v>18</c:v>
                </c:pt>
                <c:pt idx="1665">
                  <c:v>20.399999999999999</c:v>
                </c:pt>
                <c:pt idx="1666">
                  <c:v>20.7</c:v>
                </c:pt>
                <c:pt idx="1667">
                  <c:v>21</c:v>
                </c:pt>
                <c:pt idx="1668">
                  <c:v>22.3</c:v>
                </c:pt>
                <c:pt idx="1669">
                  <c:v>22.4</c:v>
                </c:pt>
                <c:pt idx="1670">
                  <c:v>22.5</c:v>
                </c:pt>
                <c:pt idx="1671">
                  <c:v>22.4</c:v>
                </c:pt>
                <c:pt idx="1672">
                  <c:v>22.2</c:v>
                </c:pt>
                <c:pt idx="1673">
                  <c:v>21.8</c:v>
                </c:pt>
                <c:pt idx="1674">
                  <c:v>21.5</c:v>
                </c:pt>
                <c:pt idx="1675">
                  <c:v>20.5</c:v>
                </c:pt>
                <c:pt idx="1676">
                  <c:v>19.3</c:v>
                </c:pt>
                <c:pt idx="1677">
                  <c:v>18.899999999999999</c:v>
                </c:pt>
                <c:pt idx="1678">
                  <c:v>18.8</c:v>
                </c:pt>
                <c:pt idx="1679">
                  <c:v>18.899999999999999</c:v>
                </c:pt>
                <c:pt idx="1680">
                  <c:v>19</c:v>
                </c:pt>
                <c:pt idx="1681">
                  <c:v>18.899999999999999</c:v>
                </c:pt>
                <c:pt idx="1682">
                  <c:v>18.7</c:v>
                </c:pt>
                <c:pt idx="1683">
                  <c:v>18.3</c:v>
                </c:pt>
                <c:pt idx="1684">
                  <c:v>18</c:v>
                </c:pt>
                <c:pt idx="1685">
                  <c:v>17.600000000000001</c:v>
                </c:pt>
                <c:pt idx="1686">
                  <c:v>17.399999999999999</c:v>
                </c:pt>
                <c:pt idx="1687">
                  <c:v>17.7</c:v>
                </c:pt>
                <c:pt idx="1688">
                  <c:v>17.899999999999999</c:v>
                </c:pt>
                <c:pt idx="1689">
                  <c:v>17.899999999999999</c:v>
                </c:pt>
                <c:pt idx="1690">
                  <c:v>18.100000000000001</c:v>
                </c:pt>
                <c:pt idx="1691">
                  <c:v>19.7</c:v>
                </c:pt>
                <c:pt idx="1692">
                  <c:v>21.5</c:v>
                </c:pt>
                <c:pt idx="1693">
                  <c:v>22.4</c:v>
                </c:pt>
                <c:pt idx="1694">
                  <c:v>22.7</c:v>
                </c:pt>
                <c:pt idx="1695">
                  <c:v>23</c:v>
                </c:pt>
                <c:pt idx="1696">
                  <c:v>23.1</c:v>
                </c:pt>
                <c:pt idx="1697">
                  <c:v>22.6</c:v>
                </c:pt>
                <c:pt idx="1698">
                  <c:v>21.7</c:v>
                </c:pt>
                <c:pt idx="1699">
                  <c:v>20</c:v>
                </c:pt>
                <c:pt idx="1700">
                  <c:v>18.7</c:v>
                </c:pt>
                <c:pt idx="1701">
                  <c:v>18.3</c:v>
                </c:pt>
                <c:pt idx="1702">
                  <c:v>18.100000000000001</c:v>
                </c:pt>
                <c:pt idx="1703">
                  <c:v>18</c:v>
                </c:pt>
                <c:pt idx="1704">
                  <c:v>17.8</c:v>
                </c:pt>
                <c:pt idx="1705">
                  <c:v>17.399999999999999</c:v>
                </c:pt>
                <c:pt idx="1706">
                  <c:v>16.899999999999999</c:v>
                </c:pt>
                <c:pt idx="1707">
                  <c:v>16.8</c:v>
                </c:pt>
                <c:pt idx="1708">
                  <c:v>17</c:v>
                </c:pt>
                <c:pt idx="1709">
                  <c:v>16.8</c:v>
                </c:pt>
                <c:pt idx="1710">
                  <c:v>16.5</c:v>
                </c:pt>
                <c:pt idx="1711">
                  <c:v>16.399999999999999</c:v>
                </c:pt>
                <c:pt idx="1712">
                  <c:v>16.8</c:v>
                </c:pt>
                <c:pt idx="1713">
                  <c:v>18.7</c:v>
                </c:pt>
                <c:pt idx="1714">
                  <c:v>19.899999999999999</c:v>
                </c:pt>
                <c:pt idx="1715">
                  <c:v>20.6</c:v>
                </c:pt>
                <c:pt idx="1716">
                  <c:v>23.6</c:v>
                </c:pt>
                <c:pt idx="1717">
                  <c:v>23.7</c:v>
                </c:pt>
                <c:pt idx="1718">
                  <c:v>24</c:v>
                </c:pt>
                <c:pt idx="1719">
                  <c:v>24.3</c:v>
                </c:pt>
                <c:pt idx="1720">
                  <c:v>23.8</c:v>
                </c:pt>
                <c:pt idx="1721">
                  <c:v>22.9</c:v>
                </c:pt>
                <c:pt idx="1722">
                  <c:v>21.8</c:v>
                </c:pt>
                <c:pt idx="1723">
                  <c:v>20</c:v>
                </c:pt>
                <c:pt idx="1724">
                  <c:v>18.7</c:v>
                </c:pt>
                <c:pt idx="1725">
                  <c:v>18.2</c:v>
                </c:pt>
                <c:pt idx="1726">
                  <c:v>17.899999999999999</c:v>
                </c:pt>
                <c:pt idx="1727">
                  <c:v>17.7</c:v>
                </c:pt>
                <c:pt idx="1728">
                  <c:v>17.5</c:v>
                </c:pt>
                <c:pt idx="1729">
                  <c:v>17.2</c:v>
                </c:pt>
                <c:pt idx="1730">
                  <c:v>17</c:v>
                </c:pt>
                <c:pt idx="1731">
                  <c:v>16.8</c:v>
                </c:pt>
                <c:pt idx="1732">
                  <c:v>16.600000000000001</c:v>
                </c:pt>
                <c:pt idx="1733">
                  <c:v>16.5</c:v>
                </c:pt>
                <c:pt idx="1734">
                  <c:v>16.2</c:v>
                </c:pt>
                <c:pt idx="1735">
                  <c:v>16</c:v>
                </c:pt>
                <c:pt idx="1736">
                  <c:v>15.9</c:v>
                </c:pt>
                <c:pt idx="1737">
                  <c:v>16.2</c:v>
                </c:pt>
                <c:pt idx="1738">
                  <c:v>17</c:v>
                </c:pt>
                <c:pt idx="1739">
                  <c:v>17.600000000000001</c:v>
                </c:pt>
                <c:pt idx="1740">
                  <c:v>21</c:v>
                </c:pt>
                <c:pt idx="1741">
                  <c:v>21.1</c:v>
                </c:pt>
                <c:pt idx="1742">
                  <c:v>22</c:v>
                </c:pt>
                <c:pt idx="1743">
                  <c:v>22.4</c:v>
                </c:pt>
                <c:pt idx="1744">
                  <c:v>22.2</c:v>
                </c:pt>
                <c:pt idx="1745">
                  <c:v>21.2</c:v>
                </c:pt>
                <c:pt idx="1746">
                  <c:v>20.2</c:v>
                </c:pt>
                <c:pt idx="1747">
                  <c:v>19.2</c:v>
                </c:pt>
                <c:pt idx="1748">
                  <c:v>18.5</c:v>
                </c:pt>
                <c:pt idx="1749">
                  <c:v>18.100000000000001</c:v>
                </c:pt>
                <c:pt idx="1750">
                  <c:v>18</c:v>
                </c:pt>
                <c:pt idx="1751">
                  <c:v>18</c:v>
                </c:pt>
                <c:pt idx="1752">
                  <c:v>17.8</c:v>
                </c:pt>
                <c:pt idx="1753">
                  <c:v>17.600000000000001</c:v>
                </c:pt>
                <c:pt idx="1754">
                  <c:v>17.399999999999999</c:v>
                </c:pt>
                <c:pt idx="1755">
                  <c:v>17.399999999999999</c:v>
                </c:pt>
                <c:pt idx="1756">
                  <c:v>17.3</c:v>
                </c:pt>
                <c:pt idx="1757">
                  <c:v>17.2</c:v>
                </c:pt>
                <c:pt idx="1758">
                  <c:v>17</c:v>
                </c:pt>
                <c:pt idx="1759">
                  <c:v>16.899999999999999</c:v>
                </c:pt>
                <c:pt idx="1760">
                  <c:v>16.899999999999999</c:v>
                </c:pt>
                <c:pt idx="1761">
                  <c:v>17.399999999999999</c:v>
                </c:pt>
                <c:pt idx="1762">
                  <c:v>18.899999999999999</c:v>
                </c:pt>
                <c:pt idx="1763">
                  <c:v>19</c:v>
                </c:pt>
                <c:pt idx="1764">
                  <c:v>19.7</c:v>
                </c:pt>
                <c:pt idx="1765">
                  <c:v>20.399999999999999</c:v>
                </c:pt>
                <c:pt idx="1766">
                  <c:v>20.399999999999999</c:v>
                </c:pt>
                <c:pt idx="1767">
                  <c:v>19.8</c:v>
                </c:pt>
                <c:pt idx="1768">
                  <c:v>20.3</c:v>
                </c:pt>
                <c:pt idx="1769">
                  <c:v>20.100000000000001</c:v>
                </c:pt>
                <c:pt idx="1770">
                  <c:v>19.600000000000001</c:v>
                </c:pt>
                <c:pt idx="1771">
                  <c:v>19.3</c:v>
                </c:pt>
                <c:pt idx="1772">
                  <c:v>19.2</c:v>
                </c:pt>
                <c:pt idx="1773">
                  <c:v>19.100000000000001</c:v>
                </c:pt>
                <c:pt idx="1774">
                  <c:v>19.100000000000001</c:v>
                </c:pt>
                <c:pt idx="1775">
                  <c:v>19.100000000000001</c:v>
                </c:pt>
                <c:pt idx="1776">
                  <c:v>19.3</c:v>
                </c:pt>
                <c:pt idx="1777">
                  <c:v>19.399999999999999</c:v>
                </c:pt>
                <c:pt idx="1778">
                  <c:v>19.3</c:v>
                </c:pt>
                <c:pt idx="1779">
                  <c:v>19.2</c:v>
                </c:pt>
                <c:pt idx="1780">
                  <c:v>19.100000000000001</c:v>
                </c:pt>
                <c:pt idx="1781">
                  <c:v>19.2</c:v>
                </c:pt>
                <c:pt idx="1782">
                  <c:v>19.100000000000001</c:v>
                </c:pt>
                <c:pt idx="1783">
                  <c:v>19</c:v>
                </c:pt>
                <c:pt idx="1784">
                  <c:v>19.2</c:v>
                </c:pt>
                <c:pt idx="1785">
                  <c:v>19.7</c:v>
                </c:pt>
                <c:pt idx="1786">
                  <c:v>20.2</c:v>
                </c:pt>
                <c:pt idx="1787">
                  <c:v>21.1</c:v>
                </c:pt>
                <c:pt idx="1788">
                  <c:v>21</c:v>
                </c:pt>
                <c:pt idx="1789">
                  <c:v>21.6</c:v>
                </c:pt>
                <c:pt idx="1790">
                  <c:v>21.3</c:v>
                </c:pt>
                <c:pt idx="1791">
                  <c:v>20.5</c:v>
                </c:pt>
                <c:pt idx="1792">
                  <c:v>20.6</c:v>
                </c:pt>
                <c:pt idx="1793">
                  <c:v>20.2</c:v>
                </c:pt>
                <c:pt idx="1794">
                  <c:v>19.3</c:v>
                </c:pt>
                <c:pt idx="1795">
                  <c:v>18.7</c:v>
                </c:pt>
                <c:pt idx="1796">
                  <c:v>18.3</c:v>
                </c:pt>
                <c:pt idx="1797">
                  <c:v>17.899999999999999</c:v>
                </c:pt>
                <c:pt idx="1798">
                  <c:v>17.7</c:v>
                </c:pt>
                <c:pt idx="1799">
                  <c:v>17.5</c:v>
                </c:pt>
                <c:pt idx="1800">
                  <c:v>17.600000000000001</c:v>
                </c:pt>
                <c:pt idx="1801">
                  <c:v>17.7</c:v>
                </c:pt>
                <c:pt idx="1802">
                  <c:v>17.8</c:v>
                </c:pt>
                <c:pt idx="1803">
                  <c:v>17.899999999999999</c:v>
                </c:pt>
                <c:pt idx="1804">
                  <c:v>18.100000000000001</c:v>
                </c:pt>
                <c:pt idx="1805">
                  <c:v>18.3</c:v>
                </c:pt>
                <c:pt idx="1806">
                  <c:v>18.100000000000001</c:v>
                </c:pt>
                <c:pt idx="1807">
                  <c:v>18.399999999999999</c:v>
                </c:pt>
                <c:pt idx="1808">
                  <c:v>18.5</c:v>
                </c:pt>
                <c:pt idx="1809">
                  <c:v>18.899999999999999</c:v>
                </c:pt>
                <c:pt idx="1810">
                  <c:v>19.5</c:v>
                </c:pt>
                <c:pt idx="1811">
                  <c:v>19.899999999999999</c:v>
                </c:pt>
                <c:pt idx="1812">
                  <c:v>21.3</c:v>
                </c:pt>
                <c:pt idx="1813">
                  <c:v>21.4</c:v>
                </c:pt>
                <c:pt idx="1814">
                  <c:v>21.4</c:v>
                </c:pt>
                <c:pt idx="1815">
                  <c:v>21.5</c:v>
                </c:pt>
                <c:pt idx="1816">
                  <c:v>21.5</c:v>
                </c:pt>
                <c:pt idx="1817">
                  <c:v>21.3</c:v>
                </c:pt>
                <c:pt idx="1818">
                  <c:v>20.399999999999999</c:v>
                </c:pt>
                <c:pt idx="1819">
                  <c:v>20.3</c:v>
                </c:pt>
                <c:pt idx="1820">
                  <c:v>19.899999999999999</c:v>
                </c:pt>
                <c:pt idx="1821">
                  <c:v>19.899999999999999</c:v>
                </c:pt>
                <c:pt idx="1822">
                  <c:v>19.899999999999999</c:v>
                </c:pt>
                <c:pt idx="1823">
                  <c:v>19.899999999999999</c:v>
                </c:pt>
                <c:pt idx="1824">
                  <c:v>19.8</c:v>
                </c:pt>
                <c:pt idx="1825">
                  <c:v>19.8</c:v>
                </c:pt>
                <c:pt idx="1826">
                  <c:v>19.600000000000001</c:v>
                </c:pt>
                <c:pt idx="1827">
                  <c:v>19.3</c:v>
                </c:pt>
                <c:pt idx="1828">
                  <c:v>19.100000000000001</c:v>
                </c:pt>
                <c:pt idx="1829">
                  <c:v>18.899999999999999</c:v>
                </c:pt>
                <c:pt idx="1830">
                  <c:v>18.8</c:v>
                </c:pt>
                <c:pt idx="1831">
                  <c:v>18.600000000000001</c:v>
                </c:pt>
                <c:pt idx="1832">
                  <c:v>18.899999999999999</c:v>
                </c:pt>
                <c:pt idx="1833">
                  <c:v>20.5</c:v>
                </c:pt>
                <c:pt idx="1834">
                  <c:v>21.2</c:v>
                </c:pt>
                <c:pt idx="1835">
                  <c:v>21.8</c:v>
                </c:pt>
                <c:pt idx="1836">
                  <c:v>21.2</c:v>
                </c:pt>
                <c:pt idx="1837">
                  <c:v>21.6</c:v>
                </c:pt>
                <c:pt idx="1838">
                  <c:v>21.8</c:v>
                </c:pt>
                <c:pt idx="1839">
                  <c:v>21.9</c:v>
                </c:pt>
                <c:pt idx="1840">
                  <c:v>21.9</c:v>
                </c:pt>
                <c:pt idx="1841">
                  <c:v>21.2</c:v>
                </c:pt>
                <c:pt idx="1842">
                  <c:v>20.6</c:v>
                </c:pt>
                <c:pt idx="1843">
                  <c:v>19.2</c:v>
                </c:pt>
                <c:pt idx="1844">
                  <c:v>18.100000000000001</c:v>
                </c:pt>
                <c:pt idx="1845">
                  <c:v>17.8</c:v>
                </c:pt>
                <c:pt idx="1846">
                  <c:v>17.5</c:v>
                </c:pt>
                <c:pt idx="1847">
                  <c:v>17.399999999999999</c:v>
                </c:pt>
                <c:pt idx="1848">
                  <c:v>17.2</c:v>
                </c:pt>
                <c:pt idx="1849">
                  <c:v>17.100000000000001</c:v>
                </c:pt>
                <c:pt idx="1850">
                  <c:v>17</c:v>
                </c:pt>
                <c:pt idx="1851">
                  <c:v>16.8</c:v>
                </c:pt>
                <c:pt idx="1852">
                  <c:v>16.600000000000001</c:v>
                </c:pt>
                <c:pt idx="1853">
                  <c:v>16.600000000000001</c:v>
                </c:pt>
                <c:pt idx="1854">
                  <c:v>16.399999999999999</c:v>
                </c:pt>
                <c:pt idx="1855">
                  <c:v>16.3</c:v>
                </c:pt>
                <c:pt idx="1856">
                  <c:v>16.5</c:v>
                </c:pt>
                <c:pt idx="1857">
                  <c:v>17.2</c:v>
                </c:pt>
                <c:pt idx="1858">
                  <c:v>18</c:v>
                </c:pt>
                <c:pt idx="1859">
                  <c:v>18.600000000000001</c:v>
                </c:pt>
                <c:pt idx="1860">
                  <c:v>20.2</c:v>
                </c:pt>
                <c:pt idx="1861">
                  <c:v>20.9</c:v>
                </c:pt>
                <c:pt idx="1862">
                  <c:v>21.2</c:v>
                </c:pt>
                <c:pt idx="1863">
                  <c:v>21.1</c:v>
                </c:pt>
                <c:pt idx="1864">
                  <c:v>20.6</c:v>
                </c:pt>
                <c:pt idx="1865">
                  <c:v>20</c:v>
                </c:pt>
                <c:pt idx="1866">
                  <c:v>19.100000000000001</c:v>
                </c:pt>
                <c:pt idx="1867">
                  <c:v>18.100000000000001</c:v>
                </c:pt>
                <c:pt idx="1868">
                  <c:v>17.7</c:v>
                </c:pt>
                <c:pt idx="1869">
                  <c:v>17.5</c:v>
                </c:pt>
                <c:pt idx="1870">
                  <c:v>17.2</c:v>
                </c:pt>
                <c:pt idx="1871">
                  <c:v>17</c:v>
                </c:pt>
                <c:pt idx="1872">
                  <c:v>16.899999999999999</c:v>
                </c:pt>
                <c:pt idx="1873">
                  <c:v>16.8</c:v>
                </c:pt>
                <c:pt idx="1874">
                  <c:v>16.7</c:v>
                </c:pt>
                <c:pt idx="1875">
                  <c:v>16.5</c:v>
                </c:pt>
                <c:pt idx="1876">
                  <c:v>16.100000000000001</c:v>
                </c:pt>
                <c:pt idx="1877">
                  <c:v>15.9</c:v>
                </c:pt>
                <c:pt idx="1878">
                  <c:v>15.8</c:v>
                </c:pt>
                <c:pt idx="1879">
                  <c:v>15.7</c:v>
                </c:pt>
                <c:pt idx="1880">
                  <c:v>15.7</c:v>
                </c:pt>
                <c:pt idx="1881">
                  <c:v>17</c:v>
                </c:pt>
                <c:pt idx="1882">
                  <c:v>18.399999999999999</c:v>
                </c:pt>
                <c:pt idx="1883">
                  <c:v>19.5</c:v>
                </c:pt>
                <c:pt idx="1884">
                  <c:v>21.5</c:v>
                </c:pt>
                <c:pt idx="1885">
                  <c:v>21.8</c:v>
                </c:pt>
                <c:pt idx="1886">
                  <c:v>22</c:v>
                </c:pt>
                <c:pt idx="1887">
                  <c:v>22</c:v>
                </c:pt>
                <c:pt idx="1888">
                  <c:v>21.6</c:v>
                </c:pt>
                <c:pt idx="1889">
                  <c:v>21</c:v>
                </c:pt>
                <c:pt idx="1890">
                  <c:v>20.6</c:v>
                </c:pt>
                <c:pt idx="1891">
                  <c:v>19.8</c:v>
                </c:pt>
                <c:pt idx="1892">
                  <c:v>19.600000000000001</c:v>
                </c:pt>
                <c:pt idx="1893">
                  <c:v>19.600000000000001</c:v>
                </c:pt>
                <c:pt idx="1894">
                  <c:v>19.5</c:v>
                </c:pt>
                <c:pt idx="1895">
                  <c:v>19.600000000000001</c:v>
                </c:pt>
                <c:pt idx="1896">
                  <c:v>19.5</c:v>
                </c:pt>
                <c:pt idx="1897">
                  <c:v>19.3</c:v>
                </c:pt>
                <c:pt idx="1898">
                  <c:v>19.100000000000001</c:v>
                </c:pt>
                <c:pt idx="1899">
                  <c:v>18.8</c:v>
                </c:pt>
                <c:pt idx="1900">
                  <c:v>18.600000000000001</c:v>
                </c:pt>
                <c:pt idx="1901">
                  <c:v>18.3</c:v>
                </c:pt>
                <c:pt idx="1902">
                  <c:v>18.100000000000001</c:v>
                </c:pt>
                <c:pt idx="1903">
                  <c:v>17.899999999999999</c:v>
                </c:pt>
                <c:pt idx="1904">
                  <c:v>18</c:v>
                </c:pt>
                <c:pt idx="1905">
                  <c:v>19.5</c:v>
                </c:pt>
                <c:pt idx="1906">
                  <c:v>21.2</c:v>
                </c:pt>
                <c:pt idx="1907">
                  <c:v>22.5</c:v>
                </c:pt>
                <c:pt idx="1908">
                  <c:v>24.1</c:v>
                </c:pt>
                <c:pt idx="1909">
                  <c:v>24.2</c:v>
                </c:pt>
                <c:pt idx="1910">
                  <c:v>23.9</c:v>
                </c:pt>
                <c:pt idx="1911">
                  <c:v>23.3</c:v>
                </c:pt>
                <c:pt idx="1912">
                  <c:v>22.9</c:v>
                </c:pt>
                <c:pt idx="1913">
                  <c:v>22.7</c:v>
                </c:pt>
                <c:pt idx="1914">
                  <c:v>22.2</c:v>
                </c:pt>
                <c:pt idx="1915">
                  <c:v>21.3</c:v>
                </c:pt>
                <c:pt idx="1916">
                  <c:v>20.6</c:v>
                </c:pt>
                <c:pt idx="1917">
                  <c:v>20.3</c:v>
                </c:pt>
                <c:pt idx="1918">
                  <c:v>20.2</c:v>
                </c:pt>
                <c:pt idx="1919">
                  <c:v>20</c:v>
                </c:pt>
                <c:pt idx="1920">
                  <c:v>19.7</c:v>
                </c:pt>
                <c:pt idx="1921">
                  <c:v>19.399999999999999</c:v>
                </c:pt>
                <c:pt idx="1922">
                  <c:v>19</c:v>
                </c:pt>
                <c:pt idx="1923">
                  <c:v>18.5</c:v>
                </c:pt>
                <c:pt idx="1924">
                  <c:v>18.2</c:v>
                </c:pt>
                <c:pt idx="1925">
                  <c:v>18</c:v>
                </c:pt>
                <c:pt idx="1926">
                  <c:v>17.899999999999999</c:v>
                </c:pt>
                <c:pt idx="1927">
                  <c:v>17.7</c:v>
                </c:pt>
                <c:pt idx="1928">
                  <c:v>17.5</c:v>
                </c:pt>
                <c:pt idx="1929">
                  <c:v>17.7</c:v>
                </c:pt>
                <c:pt idx="1930">
                  <c:v>20.6</c:v>
                </c:pt>
                <c:pt idx="1931">
                  <c:v>22.1</c:v>
                </c:pt>
                <c:pt idx="1932">
                  <c:v>25.2</c:v>
                </c:pt>
                <c:pt idx="1933">
                  <c:v>26</c:v>
                </c:pt>
                <c:pt idx="1934">
                  <c:v>26.2</c:v>
                </c:pt>
                <c:pt idx="1935">
                  <c:v>25.7</c:v>
                </c:pt>
                <c:pt idx="1936">
                  <c:v>25</c:v>
                </c:pt>
                <c:pt idx="1937">
                  <c:v>23.9</c:v>
                </c:pt>
                <c:pt idx="1938">
                  <c:v>22.5</c:v>
                </c:pt>
                <c:pt idx="1939">
                  <c:v>20.399999999999999</c:v>
                </c:pt>
                <c:pt idx="1940">
                  <c:v>19.5</c:v>
                </c:pt>
                <c:pt idx="1941">
                  <c:v>19</c:v>
                </c:pt>
                <c:pt idx="1942">
                  <c:v>18.8</c:v>
                </c:pt>
                <c:pt idx="1943">
                  <c:v>18.5</c:v>
                </c:pt>
                <c:pt idx="1944">
                  <c:v>18.3</c:v>
                </c:pt>
                <c:pt idx="1945">
                  <c:v>18.100000000000001</c:v>
                </c:pt>
                <c:pt idx="1946">
                  <c:v>17.899999999999999</c:v>
                </c:pt>
                <c:pt idx="1947">
                  <c:v>17.8</c:v>
                </c:pt>
                <c:pt idx="1948">
                  <c:v>17.7</c:v>
                </c:pt>
                <c:pt idx="1949">
                  <c:v>17.7</c:v>
                </c:pt>
                <c:pt idx="1950">
                  <c:v>17.899999999999999</c:v>
                </c:pt>
                <c:pt idx="1951">
                  <c:v>17.600000000000001</c:v>
                </c:pt>
                <c:pt idx="1952">
                  <c:v>18.5</c:v>
                </c:pt>
                <c:pt idx="1953">
                  <c:v>19.8</c:v>
                </c:pt>
                <c:pt idx="1954">
                  <c:v>20.5</c:v>
                </c:pt>
                <c:pt idx="1955">
                  <c:v>21.6</c:v>
                </c:pt>
                <c:pt idx="1956">
                  <c:v>22.2</c:v>
                </c:pt>
                <c:pt idx="1957">
                  <c:v>22.2</c:v>
                </c:pt>
                <c:pt idx="1958">
                  <c:v>21.7</c:v>
                </c:pt>
                <c:pt idx="1959">
                  <c:v>21</c:v>
                </c:pt>
                <c:pt idx="1960">
                  <c:v>20.6</c:v>
                </c:pt>
                <c:pt idx="1961">
                  <c:v>19.5</c:v>
                </c:pt>
                <c:pt idx="1962">
                  <c:v>18.899999999999999</c:v>
                </c:pt>
                <c:pt idx="1963">
                  <c:v>17.8</c:v>
                </c:pt>
                <c:pt idx="1964">
                  <c:v>17.5</c:v>
                </c:pt>
                <c:pt idx="1965">
                  <c:v>17.600000000000001</c:v>
                </c:pt>
                <c:pt idx="1966">
                  <c:v>17.3</c:v>
                </c:pt>
                <c:pt idx="1967">
                  <c:v>17.3</c:v>
                </c:pt>
                <c:pt idx="1968">
                  <c:v>17</c:v>
                </c:pt>
                <c:pt idx="1969">
                  <c:v>16.600000000000001</c:v>
                </c:pt>
                <c:pt idx="1970">
                  <c:v>16.5</c:v>
                </c:pt>
                <c:pt idx="1971">
                  <c:v>16.3</c:v>
                </c:pt>
                <c:pt idx="1972">
                  <c:v>16</c:v>
                </c:pt>
                <c:pt idx="1973">
                  <c:v>16</c:v>
                </c:pt>
                <c:pt idx="1974">
                  <c:v>15.9</c:v>
                </c:pt>
                <c:pt idx="1975">
                  <c:v>15.9</c:v>
                </c:pt>
                <c:pt idx="1976">
                  <c:v>16.600000000000001</c:v>
                </c:pt>
                <c:pt idx="1977">
                  <c:v>17.399999999999999</c:v>
                </c:pt>
                <c:pt idx="1978">
                  <c:v>18.399999999999999</c:v>
                </c:pt>
                <c:pt idx="1979">
                  <c:v>19.399999999999999</c:v>
                </c:pt>
                <c:pt idx="1980">
                  <c:v>20.100000000000001</c:v>
                </c:pt>
                <c:pt idx="1981">
                  <c:v>21</c:v>
                </c:pt>
                <c:pt idx="1982">
                  <c:v>21.5</c:v>
                </c:pt>
                <c:pt idx="1983">
                  <c:v>21.3</c:v>
                </c:pt>
                <c:pt idx="1984">
                  <c:v>20.6</c:v>
                </c:pt>
                <c:pt idx="1985">
                  <c:v>19.600000000000001</c:v>
                </c:pt>
                <c:pt idx="1986">
                  <c:v>18.5</c:v>
                </c:pt>
                <c:pt idx="1987">
                  <c:v>17.8</c:v>
                </c:pt>
                <c:pt idx="1988">
                  <c:v>17.5</c:v>
                </c:pt>
                <c:pt idx="1989">
                  <c:v>17.399999999999999</c:v>
                </c:pt>
                <c:pt idx="1990">
                  <c:v>17.2</c:v>
                </c:pt>
                <c:pt idx="1991">
                  <c:v>17</c:v>
                </c:pt>
                <c:pt idx="1992">
                  <c:v>16.8</c:v>
                </c:pt>
                <c:pt idx="1993">
                  <c:v>16.7</c:v>
                </c:pt>
                <c:pt idx="1994">
                  <c:v>16.600000000000001</c:v>
                </c:pt>
                <c:pt idx="1995">
                  <c:v>16.600000000000001</c:v>
                </c:pt>
                <c:pt idx="1996">
                  <c:v>16.399999999999999</c:v>
                </c:pt>
                <c:pt idx="1997">
                  <c:v>16.399999999999999</c:v>
                </c:pt>
                <c:pt idx="1998">
                  <c:v>16.2</c:v>
                </c:pt>
                <c:pt idx="1999">
                  <c:v>16.100000000000001</c:v>
                </c:pt>
                <c:pt idx="2000">
                  <c:v>16.600000000000001</c:v>
                </c:pt>
                <c:pt idx="2001">
                  <c:v>17.5</c:v>
                </c:pt>
                <c:pt idx="2002">
                  <c:v>18.5</c:v>
                </c:pt>
                <c:pt idx="2003">
                  <c:v>19.7</c:v>
                </c:pt>
                <c:pt idx="2004">
                  <c:v>20.9</c:v>
                </c:pt>
                <c:pt idx="2005">
                  <c:v>22.1</c:v>
                </c:pt>
                <c:pt idx="2006">
                  <c:v>23.1</c:v>
                </c:pt>
                <c:pt idx="2007">
                  <c:v>23.8</c:v>
                </c:pt>
                <c:pt idx="2008">
                  <c:v>24.1</c:v>
                </c:pt>
                <c:pt idx="2009">
                  <c:v>23.8</c:v>
                </c:pt>
                <c:pt idx="2010">
                  <c:v>23.2</c:v>
                </c:pt>
                <c:pt idx="2011">
                  <c:v>21.7</c:v>
                </c:pt>
                <c:pt idx="2012">
                  <c:v>20.399999999999999</c:v>
                </c:pt>
                <c:pt idx="2013">
                  <c:v>20</c:v>
                </c:pt>
                <c:pt idx="2014">
                  <c:v>19.399999999999999</c:v>
                </c:pt>
                <c:pt idx="2015">
                  <c:v>19</c:v>
                </c:pt>
                <c:pt idx="2016">
                  <c:v>19</c:v>
                </c:pt>
                <c:pt idx="2017">
                  <c:v>19.100000000000001</c:v>
                </c:pt>
                <c:pt idx="2018">
                  <c:v>19.100000000000001</c:v>
                </c:pt>
                <c:pt idx="2019">
                  <c:v>18.7</c:v>
                </c:pt>
                <c:pt idx="2020">
                  <c:v>18.3</c:v>
                </c:pt>
                <c:pt idx="2021">
                  <c:v>18.100000000000001</c:v>
                </c:pt>
                <c:pt idx="2022">
                  <c:v>17.899999999999999</c:v>
                </c:pt>
                <c:pt idx="2023">
                  <c:v>17.7</c:v>
                </c:pt>
                <c:pt idx="2024">
                  <c:v>17.899999999999999</c:v>
                </c:pt>
                <c:pt idx="2025">
                  <c:v>18.3</c:v>
                </c:pt>
                <c:pt idx="2026">
                  <c:v>19.399999999999999</c:v>
                </c:pt>
                <c:pt idx="2027">
                  <c:v>21.2</c:v>
                </c:pt>
                <c:pt idx="2028">
                  <c:v>22.5</c:v>
                </c:pt>
                <c:pt idx="2029">
                  <c:v>24.3</c:v>
                </c:pt>
                <c:pt idx="2030">
                  <c:v>25.2</c:v>
                </c:pt>
                <c:pt idx="2031">
                  <c:v>26.1</c:v>
                </c:pt>
                <c:pt idx="2032">
                  <c:v>26.7</c:v>
                </c:pt>
                <c:pt idx="2033">
                  <c:v>26.9</c:v>
                </c:pt>
                <c:pt idx="2034">
                  <c:v>24.4</c:v>
                </c:pt>
                <c:pt idx="2035">
                  <c:v>21.2</c:v>
                </c:pt>
                <c:pt idx="2036">
                  <c:v>20.2</c:v>
                </c:pt>
                <c:pt idx="2037">
                  <c:v>19.600000000000001</c:v>
                </c:pt>
                <c:pt idx="2038">
                  <c:v>19.2</c:v>
                </c:pt>
                <c:pt idx="2039">
                  <c:v>18.7</c:v>
                </c:pt>
                <c:pt idx="2040">
                  <c:v>18.600000000000001</c:v>
                </c:pt>
                <c:pt idx="2041">
                  <c:v>18.5</c:v>
                </c:pt>
                <c:pt idx="2042">
                  <c:v>18.399999999999999</c:v>
                </c:pt>
                <c:pt idx="2043">
                  <c:v>18.2</c:v>
                </c:pt>
                <c:pt idx="2044">
                  <c:v>18</c:v>
                </c:pt>
                <c:pt idx="2045">
                  <c:v>17.8</c:v>
                </c:pt>
                <c:pt idx="2046">
                  <c:v>17.7</c:v>
                </c:pt>
                <c:pt idx="2047">
                  <c:v>17.600000000000001</c:v>
                </c:pt>
                <c:pt idx="2048">
                  <c:v>18.5</c:v>
                </c:pt>
                <c:pt idx="2049">
                  <c:v>20.100000000000001</c:v>
                </c:pt>
                <c:pt idx="2050">
                  <c:v>21.2</c:v>
                </c:pt>
                <c:pt idx="2051">
                  <c:v>22.5</c:v>
                </c:pt>
                <c:pt idx="2052">
                  <c:v>24</c:v>
                </c:pt>
                <c:pt idx="2053">
                  <c:v>25</c:v>
                </c:pt>
                <c:pt idx="2054">
                  <c:v>25.1</c:v>
                </c:pt>
                <c:pt idx="2055">
                  <c:v>24.8</c:v>
                </c:pt>
                <c:pt idx="2056">
                  <c:v>24.1</c:v>
                </c:pt>
                <c:pt idx="2057">
                  <c:v>23.2</c:v>
                </c:pt>
                <c:pt idx="2058">
                  <c:v>21.8</c:v>
                </c:pt>
                <c:pt idx="2059">
                  <c:v>19.899999999999999</c:v>
                </c:pt>
                <c:pt idx="2060">
                  <c:v>19.100000000000001</c:v>
                </c:pt>
                <c:pt idx="2061">
                  <c:v>18.7</c:v>
                </c:pt>
                <c:pt idx="2062">
                  <c:v>18.600000000000001</c:v>
                </c:pt>
                <c:pt idx="2063">
                  <c:v>18.399999999999999</c:v>
                </c:pt>
                <c:pt idx="2064">
                  <c:v>18.2</c:v>
                </c:pt>
                <c:pt idx="2065">
                  <c:v>18</c:v>
                </c:pt>
                <c:pt idx="2066">
                  <c:v>17.8</c:v>
                </c:pt>
                <c:pt idx="2067">
                  <c:v>17.600000000000001</c:v>
                </c:pt>
                <c:pt idx="2068">
                  <c:v>17.399999999999999</c:v>
                </c:pt>
                <c:pt idx="2069">
                  <c:v>17.2</c:v>
                </c:pt>
                <c:pt idx="2070">
                  <c:v>17.100000000000001</c:v>
                </c:pt>
                <c:pt idx="2071">
                  <c:v>17</c:v>
                </c:pt>
                <c:pt idx="2072">
                  <c:v>17.8</c:v>
                </c:pt>
                <c:pt idx="2073">
                  <c:v>18.600000000000001</c:v>
                </c:pt>
                <c:pt idx="2074">
                  <c:v>19.3</c:v>
                </c:pt>
                <c:pt idx="2075">
                  <c:v>20.100000000000001</c:v>
                </c:pt>
                <c:pt idx="2076">
                  <c:v>21</c:v>
                </c:pt>
                <c:pt idx="2077">
                  <c:v>21.5</c:v>
                </c:pt>
                <c:pt idx="2078">
                  <c:v>21.6</c:v>
                </c:pt>
                <c:pt idx="2079">
                  <c:v>21.4</c:v>
                </c:pt>
                <c:pt idx="2080">
                  <c:v>21.1</c:v>
                </c:pt>
                <c:pt idx="2081">
                  <c:v>20.5</c:v>
                </c:pt>
                <c:pt idx="2082">
                  <c:v>19.600000000000001</c:v>
                </c:pt>
                <c:pt idx="2083">
                  <c:v>18.7</c:v>
                </c:pt>
                <c:pt idx="2084">
                  <c:v>18.3</c:v>
                </c:pt>
                <c:pt idx="2085">
                  <c:v>18.100000000000001</c:v>
                </c:pt>
                <c:pt idx="2086">
                  <c:v>18</c:v>
                </c:pt>
                <c:pt idx="2087">
                  <c:v>17.8</c:v>
                </c:pt>
                <c:pt idx="2088">
                  <c:v>17.600000000000001</c:v>
                </c:pt>
                <c:pt idx="2089">
                  <c:v>17.5</c:v>
                </c:pt>
                <c:pt idx="2090">
                  <c:v>17.399999999999999</c:v>
                </c:pt>
                <c:pt idx="2091">
                  <c:v>17.600000000000001</c:v>
                </c:pt>
                <c:pt idx="2092">
                  <c:v>17.5</c:v>
                </c:pt>
                <c:pt idx="2093">
                  <c:v>17.399999999999999</c:v>
                </c:pt>
                <c:pt idx="2094">
                  <c:v>17.3</c:v>
                </c:pt>
                <c:pt idx="2095">
                  <c:v>17.2</c:v>
                </c:pt>
                <c:pt idx="2096">
                  <c:v>17.100000000000001</c:v>
                </c:pt>
                <c:pt idx="2097">
                  <c:v>17.7</c:v>
                </c:pt>
                <c:pt idx="2098">
                  <c:v>18.8</c:v>
                </c:pt>
                <c:pt idx="2099">
                  <c:v>19.899999999999999</c:v>
                </c:pt>
                <c:pt idx="2100">
                  <c:v>20.5</c:v>
                </c:pt>
                <c:pt idx="2101">
                  <c:v>20.9</c:v>
                </c:pt>
                <c:pt idx="2102">
                  <c:v>21.2</c:v>
                </c:pt>
                <c:pt idx="2103">
                  <c:v>21</c:v>
                </c:pt>
                <c:pt idx="2104">
                  <c:v>20.7</c:v>
                </c:pt>
                <c:pt idx="2105">
                  <c:v>20.399999999999999</c:v>
                </c:pt>
                <c:pt idx="2106">
                  <c:v>20</c:v>
                </c:pt>
                <c:pt idx="2107">
                  <c:v>19.899999999999999</c:v>
                </c:pt>
                <c:pt idx="2108">
                  <c:v>19.7</c:v>
                </c:pt>
                <c:pt idx="2109">
                  <c:v>19.7</c:v>
                </c:pt>
                <c:pt idx="2110">
                  <c:v>19.8</c:v>
                </c:pt>
                <c:pt idx="2111">
                  <c:v>19.8</c:v>
                </c:pt>
                <c:pt idx="2112">
                  <c:v>19.5</c:v>
                </c:pt>
                <c:pt idx="2113">
                  <c:v>19.399999999999999</c:v>
                </c:pt>
                <c:pt idx="2114">
                  <c:v>19</c:v>
                </c:pt>
                <c:pt idx="2115">
                  <c:v>18.100000000000001</c:v>
                </c:pt>
                <c:pt idx="2116">
                  <c:v>18.2</c:v>
                </c:pt>
                <c:pt idx="2117">
                  <c:v>18.100000000000001</c:v>
                </c:pt>
                <c:pt idx="2118">
                  <c:v>18.100000000000001</c:v>
                </c:pt>
                <c:pt idx="2119">
                  <c:v>17.899999999999999</c:v>
                </c:pt>
                <c:pt idx="2120">
                  <c:v>18.100000000000001</c:v>
                </c:pt>
                <c:pt idx="2121">
                  <c:v>19.5</c:v>
                </c:pt>
                <c:pt idx="2122">
                  <c:v>20.3</c:v>
                </c:pt>
                <c:pt idx="2123">
                  <c:v>20.9</c:v>
                </c:pt>
                <c:pt idx="2124">
                  <c:v>22.4</c:v>
                </c:pt>
                <c:pt idx="2125">
                  <c:v>22.6</c:v>
                </c:pt>
                <c:pt idx="2126">
                  <c:v>22.8</c:v>
                </c:pt>
                <c:pt idx="2127">
                  <c:v>22.4</c:v>
                </c:pt>
                <c:pt idx="2128">
                  <c:v>21.8</c:v>
                </c:pt>
                <c:pt idx="2129">
                  <c:v>20.8</c:v>
                </c:pt>
                <c:pt idx="2130">
                  <c:v>20.3</c:v>
                </c:pt>
                <c:pt idx="2131">
                  <c:v>20.100000000000001</c:v>
                </c:pt>
                <c:pt idx="2132">
                  <c:v>20</c:v>
                </c:pt>
                <c:pt idx="2133">
                  <c:v>19.8</c:v>
                </c:pt>
                <c:pt idx="2134">
                  <c:v>19.600000000000001</c:v>
                </c:pt>
                <c:pt idx="2135">
                  <c:v>19.5</c:v>
                </c:pt>
                <c:pt idx="2136">
                  <c:v>19.399999999999999</c:v>
                </c:pt>
                <c:pt idx="2137">
                  <c:v>19</c:v>
                </c:pt>
                <c:pt idx="2138">
                  <c:v>18.7</c:v>
                </c:pt>
                <c:pt idx="2139">
                  <c:v>18.7</c:v>
                </c:pt>
                <c:pt idx="2140">
                  <c:v>18.600000000000001</c:v>
                </c:pt>
                <c:pt idx="2141">
                  <c:v>18.600000000000001</c:v>
                </c:pt>
                <c:pt idx="2142">
                  <c:v>18.600000000000001</c:v>
                </c:pt>
                <c:pt idx="2143">
                  <c:v>18.5</c:v>
                </c:pt>
                <c:pt idx="2144">
                  <c:v>18.399999999999999</c:v>
                </c:pt>
                <c:pt idx="2145">
                  <c:v>19.5</c:v>
                </c:pt>
                <c:pt idx="2146">
                  <c:v>20.399999999999999</c:v>
                </c:pt>
                <c:pt idx="2147">
                  <c:v>21.4</c:v>
                </c:pt>
                <c:pt idx="2148">
                  <c:v>22.2</c:v>
                </c:pt>
                <c:pt idx="2149">
                  <c:v>23.4</c:v>
                </c:pt>
                <c:pt idx="2150">
                  <c:v>24.3</c:v>
                </c:pt>
                <c:pt idx="2151">
                  <c:v>24.8</c:v>
                </c:pt>
                <c:pt idx="2152">
                  <c:v>25.1</c:v>
                </c:pt>
                <c:pt idx="2153">
                  <c:v>25.2</c:v>
                </c:pt>
                <c:pt idx="2154">
                  <c:v>24.4</c:v>
                </c:pt>
                <c:pt idx="2155">
                  <c:v>22.1</c:v>
                </c:pt>
                <c:pt idx="2156">
                  <c:v>21.4</c:v>
                </c:pt>
                <c:pt idx="2157">
                  <c:v>21.2</c:v>
                </c:pt>
                <c:pt idx="2158">
                  <c:v>20.8</c:v>
                </c:pt>
                <c:pt idx="2159">
                  <c:v>20.6</c:v>
                </c:pt>
                <c:pt idx="2160">
                  <c:v>20.2</c:v>
                </c:pt>
                <c:pt idx="2161">
                  <c:v>19.2</c:v>
                </c:pt>
                <c:pt idx="2162">
                  <c:v>20</c:v>
                </c:pt>
                <c:pt idx="2163">
                  <c:v>19.8</c:v>
                </c:pt>
                <c:pt idx="2164">
                  <c:v>19.7</c:v>
                </c:pt>
                <c:pt idx="2165">
                  <c:v>19.2</c:v>
                </c:pt>
                <c:pt idx="2166">
                  <c:v>19.2</c:v>
                </c:pt>
                <c:pt idx="2167">
                  <c:v>19</c:v>
                </c:pt>
                <c:pt idx="2168">
                  <c:v>19.100000000000001</c:v>
                </c:pt>
                <c:pt idx="2169">
                  <c:v>19.2</c:v>
                </c:pt>
                <c:pt idx="2170">
                  <c:v>19</c:v>
                </c:pt>
                <c:pt idx="2171">
                  <c:v>18.899999999999999</c:v>
                </c:pt>
                <c:pt idx="2172">
                  <c:v>26.6</c:v>
                </c:pt>
                <c:pt idx="2173">
                  <c:v>25.9</c:v>
                </c:pt>
                <c:pt idx="2174">
                  <c:v>22</c:v>
                </c:pt>
                <c:pt idx="2175">
                  <c:v>22.4</c:v>
                </c:pt>
                <c:pt idx="2176">
                  <c:v>20.399999999999999</c:v>
                </c:pt>
                <c:pt idx="2177">
                  <c:v>21.2</c:v>
                </c:pt>
                <c:pt idx="2178">
                  <c:v>20.100000000000001</c:v>
                </c:pt>
                <c:pt idx="2179">
                  <c:v>18.7</c:v>
                </c:pt>
                <c:pt idx="2180">
                  <c:v>18.600000000000001</c:v>
                </c:pt>
                <c:pt idx="2181">
                  <c:v>18.7</c:v>
                </c:pt>
                <c:pt idx="2182">
                  <c:v>18.399999999999999</c:v>
                </c:pt>
                <c:pt idx="2183">
                  <c:v>18.3</c:v>
                </c:pt>
                <c:pt idx="2184">
                  <c:v>17.899999999999999</c:v>
                </c:pt>
                <c:pt idx="2185">
                  <c:v>16.8</c:v>
                </c:pt>
                <c:pt idx="2186">
                  <c:v>16.399999999999999</c:v>
                </c:pt>
                <c:pt idx="2187">
                  <c:v>15.6</c:v>
                </c:pt>
                <c:pt idx="2188">
                  <c:v>16.2</c:v>
                </c:pt>
                <c:pt idx="2189">
                  <c:v>16.3</c:v>
                </c:pt>
                <c:pt idx="2190">
                  <c:v>16.399999999999999</c:v>
                </c:pt>
                <c:pt idx="2191">
                  <c:v>16.8</c:v>
                </c:pt>
                <c:pt idx="2192">
                  <c:v>17.399999999999999</c:v>
                </c:pt>
                <c:pt idx="2193">
                  <c:v>18.5</c:v>
                </c:pt>
                <c:pt idx="2194">
                  <c:v>19.600000000000001</c:v>
                </c:pt>
                <c:pt idx="2195">
                  <c:v>20.100000000000001</c:v>
                </c:pt>
                <c:pt idx="2196">
                  <c:v>21.2</c:v>
                </c:pt>
                <c:pt idx="2197">
                  <c:v>22</c:v>
                </c:pt>
                <c:pt idx="2198">
                  <c:v>22.2</c:v>
                </c:pt>
                <c:pt idx="2199">
                  <c:v>22.2</c:v>
                </c:pt>
                <c:pt idx="2200">
                  <c:v>22</c:v>
                </c:pt>
                <c:pt idx="2201">
                  <c:v>21.3</c:v>
                </c:pt>
                <c:pt idx="2202">
                  <c:v>20.2</c:v>
                </c:pt>
                <c:pt idx="2203">
                  <c:v>19.399999999999999</c:v>
                </c:pt>
                <c:pt idx="2204">
                  <c:v>19.3</c:v>
                </c:pt>
                <c:pt idx="2205">
                  <c:v>18.899999999999999</c:v>
                </c:pt>
                <c:pt idx="2206">
                  <c:v>18.5</c:v>
                </c:pt>
                <c:pt idx="2207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9-40A5-9041-C1D2AA622021}"/>
            </c:ext>
          </c:extLst>
        </c:ser>
        <c:ser>
          <c:idx val="6"/>
          <c:order val="6"/>
          <c:tx>
            <c:v>T ideal, Inverno/mínima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Comfort'!$J$4159:$J$6366</c:f>
              <c:numCache>
                <c:formatCode>General</c:formatCode>
                <c:ptCount val="2208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18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18</c:v>
                </c:pt>
                <c:pt idx="2086">
                  <c:v>18</c:v>
                </c:pt>
                <c:pt idx="2087">
                  <c:v>18</c:v>
                </c:pt>
                <c:pt idx="2088">
                  <c:v>18</c:v>
                </c:pt>
                <c:pt idx="2089">
                  <c:v>18</c:v>
                </c:pt>
                <c:pt idx="2090">
                  <c:v>18</c:v>
                </c:pt>
                <c:pt idx="2091">
                  <c:v>18</c:v>
                </c:pt>
                <c:pt idx="2092">
                  <c:v>18</c:v>
                </c:pt>
                <c:pt idx="2093">
                  <c:v>18</c:v>
                </c:pt>
                <c:pt idx="2094">
                  <c:v>18</c:v>
                </c:pt>
                <c:pt idx="2095">
                  <c:v>18</c:v>
                </c:pt>
                <c:pt idx="2096">
                  <c:v>18</c:v>
                </c:pt>
                <c:pt idx="2097">
                  <c:v>18</c:v>
                </c:pt>
                <c:pt idx="2098">
                  <c:v>18</c:v>
                </c:pt>
                <c:pt idx="2099">
                  <c:v>18</c:v>
                </c:pt>
                <c:pt idx="2100">
                  <c:v>18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18</c:v>
                </c:pt>
                <c:pt idx="2158">
                  <c:v>18</c:v>
                </c:pt>
                <c:pt idx="2159">
                  <c:v>18</c:v>
                </c:pt>
                <c:pt idx="2160">
                  <c:v>18</c:v>
                </c:pt>
                <c:pt idx="2161">
                  <c:v>18</c:v>
                </c:pt>
                <c:pt idx="2162">
                  <c:v>18</c:v>
                </c:pt>
                <c:pt idx="2163">
                  <c:v>18</c:v>
                </c:pt>
                <c:pt idx="2164">
                  <c:v>18</c:v>
                </c:pt>
                <c:pt idx="2165">
                  <c:v>18</c:v>
                </c:pt>
                <c:pt idx="2166">
                  <c:v>18</c:v>
                </c:pt>
                <c:pt idx="2167">
                  <c:v>18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18</c:v>
                </c:pt>
                <c:pt idx="2174">
                  <c:v>18</c:v>
                </c:pt>
                <c:pt idx="2175">
                  <c:v>18</c:v>
                </c:pt>
                <c:pt idx="2176">
                  <c:v>18</c:v>
                </c:pt>
                <c:pt idx="2177">
                  <c:v>18</c:v>
                </c:pt>
                <c:pt idx="2178">
                  <c:v>18</c:v>
                </c:pt>
                <c:pt idx="2179">
                  <c:v>18</c:v>
                </c:pt>
                <c:pt idx="2180">
                  <c:v>18</c:v>
                </c:pt>
                <c:pt idx="2181">
                  <c:v>18</c:v>
                </c:pt>
                <c:pt idx="2182">
                  <c:v>18</c:v>
                </c:pt>
                <c:pt idx="2183">
                  <c:v>18</c:v>
                </c:pt>
                <c:pt idx="2184">
                  <c:v>18</c:v>
                </c:pt>
                <c:pt idx="2185">
                  <c:v>18</c:v>
                </c:pt>
                <c:pt idx="2186">
                  <c:v>18</c:v>
                </c:pt>
                <c:pt idx="2187">
                  <c:v>18</c:v>
                </c:pt>
                <c:pt idx="2188">
                  <c:v>18</c:v>
                </c:pt>
                <c:pt idx="2189">
                  <c:v>18</c:v>
                </c:pt>
                <c:pt idx="2190">
                  <c:v>18</c:v>
                </c:pt>
                <c:pt idx="2191">
                  <c:v>18</c:v>
                </c:pt>
                <c:pt idx="2192">
                  <c:v>18</c:v>
                </c:pt>
                <c:pt idx="2193">
                  <c:v>18</c:v>
                </c:pt>
                <c:pt idx="2194">
                  <c:v>18</c:v>
                </c:pt>
                <c:pt idx="2195">
                  <c:v>18</c:v>
                </c:pt>
                <c:pt idx="2196">
                  <c:v>18</c:v>
                </c:pt>
                <c:pt idx="2197">
                  <c:v>18</c:v>
                </c:pt>
                <c:pt idx="2198">
                  <c:v>18</c:v>
                </c:pt>
                <c:pt idx="2199">
                  <c:v>18</c:v>
                </c:pt>
                <c:pt idx="2200">
                  <c:v>18</c:v>
                </c:pt>
                <c:pt idx="2201">
                  <c:v>18</c:v>
                </c:pt>
                <c:pt idx="2202">
                  <c:v>18</c:v>
                </c:pt>
                <c:pt idx="2203">
                  <c:v>18</c:v>
                </c:pt>
                <c:pt idx="2204">
                  <c:v>18</c:v>
                </c:pt>
                <c:pt idx="2205">
                  <c:v>18</c:v>
                </c:pt>
                <c:pt idx="2206">
                  <c:v>18</c:v>
                </c:pt>
                <c:pt idx="220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9-40A5-9041-C1D2AA622021}"/>
            </c:ext>
          </c:extLst>
        </c:ser>
        <c:ser>
          <c:idx val="7"/>
          <c:order val="7"/>
          <c:tx>
            <c:v>T ideal, Verão/máxima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Comfort'!$K$4159:$K$6366</c:f>
              <c:numCache>
                <c:formatCode>General</c:formatCode>
                <c:ptCount val="220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25</c:v>
                </c:pt>
                <c:pt idx="815">
                  <c:v>25</c:v>
                </c:pt>
                <c:pt idx="816">
                  <c:v>25</c:v>
                </c:pt>
                <c:pt idx="817">
                  <c:v>25</c:v>
                </c:pt>
                <c:pt idx="818">
                  <c:v>25</c:v>
                </c:pt>
                <c:pt idx="819">
                  <c:v>25</c:v>
                </c:pt>
                <c:pt idx="820">
                  <c:v>25</c:v>
                </c:pt>
                <c:pt idx="821">
                  <c:v>25</c:v>
                </c:pt>
                <c:pt idx="822">
                  <c:v>25</c:v>
                </c:pt>
                <c:pt idx="823">
                  <c:v>25</c:v>
                </c:pt>
                <c:pt idx="824">
                  <c:v>25</c:v>
                </c:pt>
                <c:pt idx="825">
                  <c:v>25</c:v>
                </c:pt>
                <c:pt idx="826">
                  <c:v>25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25</c:v>
                </c:pt>
                <c:pt idx="842">
                  <c:v>25</c:v>
                </c:pt>
                <c:pt idx="843">
                  <c:v>25</c:v>
                </c:pt>
                <c:pt idx="844">
                  <c:v>25</c:v>
                </c:pt>
                <c:pt idx="845">
                  <c:v>25</c:v>
                </c:pt>
                <c:pt idx="846">
                  <c:v>25</c:v>
                </c:pt>
                <c:pt idx="847">
                  <c:v>25</c:v>
                </c:pt>
                <c:pt idx="848">
                  <c:v>25</c:v>
                </c:pt>
                <c:pt idx="849">
                  <c:v>25</c:v>
                </c:pt>
                <c:pt idx="850">
                  <c:v>25</c:v>
                </c:pt>
                <c:pt idx="851">
                  <c:v>25</c:v>
                </c:pt>
                <c:pt idx="852">
                  <c:v>25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25</c:v>
                </c:pt>
                <c:pt idx="885">
                  <c:v>25</c:v>
                </c:pt>
                <c:pt idx="886">
                  <c:v>25</c:v>
                </c:pt>
                <c:pt idx="887">
                  <c:v>25</c:v>
                </c:pt>
                <c:pt idx="888">
                  <c:v>25</c:v>
                </c:pt>
                <c:pt idx="889">
                  <c:v>25</c:v>
                </c:pt>
                <c:pt idx="890">
                  <c:v>25</c:v>
                </c:pt>
                <c:pt idx="891">
                  <c:v>25</c:v>
                </c:pt>
                <c:pt idx="892">
                  <c:v>25</c:v>
                </c:pt>
                <c:pt idx="893">
                  <c:v>25</c:v>
                </c:pt>
                <c:pt idx="894">
                  <c:v>25</c:v>
                </c:pt>
                <c:pt idx="895">
                  <c:v>25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  <c:pt idx="899">
                  <c:v>25</c:v>
                </c:pt>
                <c:pt idx="900">
                  <c:v>25</c:v>
                </c:pt>
                <c:pt idx="901">
                  <c:v>25</c:v>
                </c:pt>
                <c:pt idx="902">
                  <c:v>25</c:v>
                </c:pt>
                <c:pt idx="903">
                  <c:v>25</c:v>
                </c:pt>
                <c:pt idx="904">
                  <c:v>25</c:v>
                </c:pt>
                <c:pt idx="905">
                  <c:v>25</c:v>
                </c:pt>
                <c:pt idx="906">
                  <c:v>25</c:v>
                </c:pt>
                <c:pt idx="907">
                  <c:v>25</c:v>
                </c:pt>
                <c:pt idx="908">
                  <c:v>25</c:v>
                </c:pt>
                <c:pt idx="909">
                  <c:v>25</c:v>
                </c:pt>
                <c:pt idx="910">
                  <c:v>25</c:v>
                </c:pt>
                <c:pt idx="911">
                  <c:v>25</c:v>
                </c:pt>
                <c:pt idx="912">
                  <c:v>25</c:v>
                </c:pt>
                <c:pt idx="913">
                  <c:v>25</c:v>
                </c:pt>
                <c:pt idx="914">
                  <c:v>25</c:v>
                </c:pt>
                <c:pt idx="915">
                  <c:v>25</c:v>
                </c:pt>
                <c:pt idx="916">
                  <c:v>25</c:v>
                </c:pt>
                <c:pt idx="917">
                  <c:v>25</c:v>
                </c:pt>
                <c:pt idx="918">
                  <c:v>25</c:v>
                </c:pt>
                <c:pt idx="919">
                  <c:v>25</c:v>
                </c:pt>
                <c:pt idx="920">
                  <c:v>25</c:v>
                </c:pt>
                <c:pt idx="921">
                  <c:v>25</c:v>
                </c:pt>
                <c:pt idx="922">
                  <c:v>25</c:v>
                </c:pt>
                <c:pt idx="923">
                  <c:v>25</c:v>
                </c:pt>
                <c:pt idx="924">
                  <c:v>25</c:v>
                </c:pt>
                <c:pt idx="925">
                  <c:v>25</c:v>
                </c:pt>
                <c:pt idx="926">
                  <c:v>25</c:v>
                </c:pt>
                <c:pt idx="927">
                  <c:v>25</c:v>
                </c:pt>
                <c:pt idx="928">
                  <c:v>25</c:v>
                </c:pt>
                <c:pt idx="929">
                  <c:v>25</c:v>
                </c:pt>
                <c:pt idx="930">
                  <c:v>25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25</c:v>
                </c:pt>
                <c:pt idx="937">
                  <c:v>25</c:v>
                </c:pt>
                <c:pt idx="938">
                  <c:v>25</c:v>
                </c:pt>
                <c:pt idx="939">
                  <c:v>25</c:v>
                </c:pt>
                <c:pt idx="940">
                  <c:v>25</c:v>
                </c:pt>
                <c:pt idx="941">
                  <c:v>25</c:v>
                </c:pt>
                <c:pt idx="942">
                  <c:v>25</c:v>
                </c:pt>
                <c:pt idx="943">
                  <c:v>25</c:v>
                </c:pt>
                <c:pt idx="944">
                  <c:v>25</c:v>
                </c:pt>
                <c:pt idx="945">
                  <c:v>25</c:v>
                </c:pt>
                <c:pt idx="946">
                  <c:v>25</c:v>
                </c:pt>
                <c:pt idx="947">
                  <c:v>25</c:v>
                </c:pt>
                <c:pt idx="948">
                  <c:v>25</c:v>
                </c:pt>
                <c:pt idx="949">
                  <c:v>25</c:v>
                </c:pt>
                <c:pt idx="950">
                  <c:v>25</c:v>
                </c:pt>
                <c:pt idx="951">
                  <c:v>25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25</c:v>
                </c:pt>
                <c:pt idx="957">
                  <c:v>25</c:v>
                </c:pt>
                <c:pt idx="958">
                  <c:v>25</c:v>
                </c:pt>
                <c:pt idx="959">
                  <c:v>25</c:v>
                </c:pt>
                <c:pt idx="960">
                  <c:v>25</c:v>
                </c:pt>
                <c:pt idx="961">
                  <c:v>25</c:v>
                </c:pt>
                <c:pt idx="962">
                  <c:v>25</c:v>
                </c:pt>
                <c:pt idx="963">
                  <c:v>25</c:v>
                </c:pt>
                <c:pt idx="964">
                  <c:v>25</c:v>
                </c:pt>
                <c:pt idx="965">
                  <c:v>25</c:v>
                </c:pt>
                <c:pt idx="966">
                  <c:v>25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25</c:v>
                </c:pt>
                <c:pt idx="971">
                  <c:v>25</c:v>
                </c:pt>
                <c:pt idx="972">
                  <c:v>25</c:v>
                </c:pt>
                <c:pt idx="973">
                  <c:v>25</c:v>
                </c:pt>
                <c:pt idx="974">
                  <c:v>25</c:v>
                </c:pt>
                <c:pt idx="975">
                  <c:v>25</c:v>
                </c:pt>
                <c:pt idx="976">
                  <c:v>25</c:v>
                </c:pt>
                <c:pt idx="977">
                  <c:v>25</c:v>
                </c:pt>
                <c:pt idx="978">
                  <c:v>25</c:v>
                </c:pt>
                <c:pt idx="979">
                  <c:v>25</c:v>
                </c:pt>
                <c:pt idx="980">
                  <c:v>25</c:v>
                </c:pt>
                <c:pt idx="981">
                  <c:v>25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25</c:v>
                </c:pt>
                <c:pt idx="989">
                  <c:v>25</c:v>
                </c:pt>
                <c:pt idx="990">
                  <c:v>25</c:v>
                </c:pt>
                <c:pt idx="991">
                  <c:v>25</c:v>
                </c:pt>
                <c:pt idx="992">
                  <c:v>25</c:v>
                </c:pt>
                <c:pt idx="993">
                  <c:v>25</c:v>
                </c:pt>
                <c:pt idx="994">
                  <c:v>25</c:v>
                </c:pt>
                <c:pt idx="995">
                  <c:v>25</c:v>
                </c:pt>
                <c:pt idx="996">
                  <c:v>25</c:v>
                </c:pt>
                <c:pt idx="997">
                  <c:v>25</c:v>
                </c:pt>
                <c:pt idx="998">
                  <c:v>25</c:v>
                </c:pt>
                <c:pt idx="999">
                  <c:v>25</c:v>
                </c:pt>
                <c:pt idx="1000">
                  <c:v>25</c:v>
                </c:pt>
                <c:pt idx="1001">
                  <c:v>25</c:v>
                </c:pt>
                <c:pt idx="1002">
                  <c:v>25</c:v>
                </c:pt>
                <c:pt idx="1003">
                  <c:v>25</c:v>
                </c:pt>
                <c:pt idx="1004">
                  <c:v>25</c:v>
                </c:pt>
                <c:pt idx="1005">
                  <c:v>25</c:v>
                </c:pt>
                <c:pt idx="1006">
                  <c:v>25</c:v>
                </c:pt>
                <c:pt idx="1007">
                  <c:v>25</c:v>
                </c:pt>
                <c:pt idx="1008">
                  <c:v>25</c:v>
                </c:pt>
                <c:pt idx="1009">
                  <c:v>25</c:v>
                </c:pt>
                <c:pt idx="1010">
                  <c:v>25</c:v>
                </c:pt>
                <c:pt idx="1011">
                  <c:v>25</c:v>
                </c:pt>
                <c:pt idx="1012">
                  <c:v>25</c:v>
                </c:pt>
                <c:pt idx="1013">
                  <c:v>25</c:v>
                </c:pt>
                <c:pt idx="1014">
                  <c:v>25</c:v>
                </c:pt>
                <c:pt idx="1015">
                  <c:v>25</c:v>
                </c:pt>
                <c:pt idx="1016">
                  <c:v>25</c:v>
                </c:pt>
                <c:pt idx="1017">
                  <c:v>25</c:v>
                </c:pt>
                <c:pt idx="1018">
                  <c:v>25</c:v>
                </c:pt>
                <c:pt idx="1019">
                  <c:v>25</c:v>
                </c:pt>
                <c:pt idx="1020">
                  <c:v>25</c:v>
                </c:pt>
                <c:pt idx="1021">
                  <c:v>25</c:v>
                </c:pt>
                <c:pt idx="1022">
                  <c:v>25</c:v>
                </c:pt>
                <c:pt idx="1023">
                  <c:v>25</c:v>
                </c:pt>
                <c:pt idx="1024">
                  <c:v>25</c:v>
                </c:pt>
                <c:pt idx="1025">
                  <c:v>25</c:v>
                </c:pt>
                <c:pt idx="1026">
                  <c:v>25</c:v>
                </c:pt>
                <c:pt idx="1027">
                  <c:v>25</c:v>
                </c:pt>
                <c:pt idx="1028">
                  <c:v>25</c:v>
                </c:pt>
                <c:pt idx="1029">
                  <c:v>25</c:v>
                </c:pt>
                <c:pt idx="1030">
                  <c:v>25</c:v>
                </c:pt>
                <c:pt idx="1031">
                  <c:v>25</c:v>
                </c:pt>
                <c:pt idx="1032">
                  <c:v>25</c:v>
                </c:pt>
                <c:pt idx="1033">
                  <c:v>25</c:v>
                </c:pt>
                <c:pt idx="1034">
                  <c:v>25</c:v>
                </c:pt>
                <c:pt idx="1035">
                  <c:v>25</c:v>
                </c:pt>
                <c:pt idx="1036">
                  <c:v>25</c:v>
                </c:pt>
                <c:pt idx="1037">
                  <c:v>25</c:v>
                </c:pt>
                <c:pt idx="1038">
                  <c:v>25</c:v>
                </c:pt>
                <c:pt idx="1039">
                  <c:v>25</c:v>
                </c:pt>
                <c:pt idx="1040">
                  <c:v>25</c:v>
                </c:pt>
                <c:pt idx="1041">
                  <c:v>25</c:v>
                </c:pt>
                <c:pt idx="1042">
                  <c:v>25</c:v>
                </c:pt>
                <c:pt idx="1043">
                  <c:v>25</c:v>
                </c:pt>
                <c:pt idx="1044">
                  <c:v>25</c:v>
                </c:pt>
                <c:pt idx="1045">
                  <c:v>25</c:v>
                </c:pt>
                <c:pt idx="1046">
                  <c:v>25</c:v>
                </c:pt>
                <c:pt idx="1047">
                  <c:v>25</c:v>
                </c:pt>
                <c:pt idx="1048">
                  <c:v>25</c:v>
                </c:pt>
                <c:pt idx="1049">
                  <c:v>25</c:v>
                </c:pt>
                <c:pt idx="1050">
                  <c:v>25</c:v>
                </c:pt>
                <c:pt idx="1051">
                  <c:v>25</c:v>
                </c:pt>
                <c:pt idx="1052">
                  <c:v>25</c:v>
                </c:pt>
                <c:pt idx="1053">
                  <c:v>25</c:v>
                </c:pt>
                <c:pt idx="1054">
                  <c:v>25</c:v>
                </c:pt>
                <c:pt idx="1055">
                  <c:v>25</c:v>
                </c:pt>
                <c:pt idx="1056">
                  <c:v>25</c:v>
                </c:pt>
                <c:pt idx="1057">
                  <c:v>25</c:v>
                </c:pt>
                <c:pt idx="1058">
                  <c:v>25</c:v>
                </c:pt>
                <c:pt idx="1059">
                  <c:v>25</c:v>
                </c:pt>
                <c:pt idx="1060">
                  <c:v>25</c:v>
                </c:pt>
                <c:pt idx="1061">
                  <c:v>25</c:v>
                </c:pt>
                <c:pt idx="1062">
                  <c:v>25</c:v>
                </c:pt>
                <c:pt idx="1063">
                  <c:v>25</c:v>
                </c:pt>
                <c:pt idx="1064">
                  <c:v>25</c:v>
                </c:pt>
                <c:pt idx="1065">
                  <c:v>25</c:v>
                </c:pt>
                <c:pt idx="1066">
                  <c:v>25</c:v>
                </c:pt>
                <c:pt idx="1067">
                  <c:v>25</c:v>
                </c:pt>
                <c:pt idx="1068">
                  <c:v>25</c:v>
                </c:pt>
                <c:pt idx="1069">
                  <c:v>25</c:v>
                </c:pt>
                <c:pt idx="1070">
                  <c:v>25</c:v>
                </c:pt>
                <c:pt idx="1071">
                  <c:v>25</c:v>
                </c:pt>
                <c:pt idx="1072">
                  <c:v>25</c:v>
                </c:pt>
                <c:pt idx="1073">
                  <c:v>25</c:v>
                </c:pt>
                <c:pt idx="1074">
                  <c:v>25</c:v>
                </c:pt>
                <c:pt idx="1075">
                  <c:v>25</c:v>
                </c:pt>
                <c:pt idx="1076">
                  <c:v>25</c:v>
                </c:pt>
                <c:pt idx="1077">
                  <c:v>25</c:v>
                </c:pt>
                <c:pt idx="1078">
                  <c:v>25</c:v>
                </c:pt>
                <c:pt idx="1079">
                  <c:v>25</c:v>
                </c:pt>
                <c:pt idx="1080">
                  <c:v>25</c:v>
                </c:pt>
                <c:pt idx="1081">
                  <c:v>25</c:v>
                </c:pt>
                <c:pt idx="1082">
                  <c:v>25</c:v>
                </c:pt>
                <c:pt idx="1083">
                  <c:v>25</c:v>
                </c:pt>
                <c:pt idx="1084">
                  <c:v>25</c:v>
                </c:pt>
                <c:pt idx="1085">
                  <c:v>25</c:v>
                </c:pt>
                <c:pt idx="1086">
                  <c:v>25</c:v>
                </c:pt>
                <c:pt idx="1087">
                  <c:v>25</c:v>
                </c:pt>
                <c:pt idx="1088">
                  <c:v>25</c:v>
                </c:pt>
                <c:pt idx="1089">
                  <c:v>25</c:v>
                </c:pt>
                <c:pt idx="1090">
                  <c:v>25</c:v>
                </c:pt>
                <c:pt idx="1091">
                  <c:v>25</c:v>
                </c:pt>
                <c:pt idx="1092">
                  <c:v>25</c:v>
                </c:pt>
                <c:pt idx="1093">
                  <c:v>25</c:v>
                </c:pt>
                <c:pt idx="1094">
                  <c:v>25</c:v>
                </c:pt>
                <c:pt idx="1095">
                  <c:v>25</c:v>
                </c:pt>
                <c:pt idx="1096">
                  <c:v>25</c:v>
                </c:pt>
                <c:pt idx="1097">
                  <c:v>25</c:v>
                </c:pt>
                <c:pt idx="1098">
                  <c:v>25</c:v>
                </c:pt>
                <c:pt idx="1099">
                  <c:v>25</c:v>
                </c:pt>
                <c:pt idx="1100">
                  <c:v>25</c:v>
                </c:pt>
                <c:pt idx="1101">
                  <c:v>25</c:v>
                </c:pt>
                <c:pt idx="1102">
                  <c:v>25</c:v>
                </c:pt>
                <c:pt idx="1103">
                  <c:v>25</c:v>
                </c:pt>
                <c:pt idx="1104">
                  <c:v>25</c:v>
                </c:pt>
                <c:pt idx="1105">
                  <c:v>25</c:v>
                </c:pt>
                <c:pt idx="1106">
                  <c:v>25</c:v>
                </c:pt>
                <c:pt idx="1107">
                  <c:v>25</c:v>
                </c:pt>
                <c:pt idx="1108">
                  <c:v>25</c:v>
                </c:pt>
                <c:pt idx="1109">
                  <c:v>25</c:v>
                </c:pt>
                <c:pt idx="1110">
                  <c:v>25</c:v>
                </c:pt>
                <c:pt idx="1111">
                  <c:v>25</c:v>
                </c:pt>
                <c:pt idx="1112">
                  <c:v>25</c:v>
                </c:pt>
                <c:pt idx="1113">
                  <c:v>25</c:v>
                </c:pt>
                <c:pt idx="1114">
                  <c:v>25</c:v>
                </c:pt>
                <c:pt idx="1115">
                  <c:v>25</c:v>
                </c:pt>
                <c:pt idx="1116">
                  <c:v>25</c:v>
                </c:pt>
                <c:pt idx="1117">
                  <c:v>25</c:v>
                </c:pt>
                <c:pt idx="1118">
                  <c:v>25</c:v>
                </c:pt>
                <c:pt idx="1119">
                  <c:v>25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25</c:v>
                </c:pt>
                <c:pt idx="1124">
                  <c:v>25</c:v>
                </c:pt>
                <c:pt idx="1125">
                  <c:v>25</c:v>
                </c:pt>
                <c:pt idx="1126">
                  <c:v>25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25</c:v>
                </c:pt>
                <c:pt idx="1131">
                  <c:v>25</c:v>
                </c:pt>
                <c:pt idx="1132">
                  <c:v>25</c:v>
                </c:pt>
                <c:pt idx="1133">
                  <c:v>25</c:v>
                </c:pt>
                <c:pt idx="1134">
                  <c:v>25</c:v>
                </c:pt>
                <c:pt idx="1135">
                  <c:v>25</c:v>
                </c:pt>
                <c:pt idx="1136">
                  <c:v>25</c:v>
                </c:pt>
                <c:pt idx="1137">
                  <c:v>25</c:v>
                </c:pt>
                <c:pt idx="1138">
                  <c:v>25</c:v>
                </c:pt>
                <c:pt idx="1139">
                  <c:v>25</c:v>
                </c:pt>
                <c:pt idx="1140">
                  <c:v>25</c:v>
                </c:pt>
                <c:pt idx="1141">
                  <c:v>25</c:v>
                </c:pt>
                <c:pt idx="1142">
                  <c:v>25</c:v>
                </c:pt>
                <c:pt idx="1143">
                  <c:v>25</c:v>
                </c:pt>
                <c:pt idx="1144">
                  <c:v>25</c:v>
                </c:pt>
                <c:pt idx="1145">
                  <c:v>25</c:v>
                </c:pt>
                <c:pt idx="1146">
                  <c:v>25</c:v>
                </c:pt>
                <c:pt idx="1147">
                  <c:v>25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25</c:v>
                </c:pt>
                <c:pt idx="1152">
                  <c:v>25</c:v>
                </c:pt>
                <c:pt idx="1153">
                  <c:v>25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25</c:v>
                </c:pt>
                <c:pt idx="1161">
                  <c:v>25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25</c:v>
                </c:pt>
                <c:pt idx="1168">
                  <c:v>25</c:v>
                </c:pt>
                <c:pt idx="1169">
                  <c:v>25</c:v>
                </c:pt>
                <c:pt idx="1170">
                  <c:v>25</c:v>
                </c:pt>
                <c:pt idx="1171">
                  <c:v>25</c:v>
                </c:pt>
                <c:pt idx="1172">
                  <c:v>25</c:v>
                </c:pt>
                <c:pt idx="1173">
                  <c:v>25</c:v>
                </c:pt>
                <c:pt idx="1174">
                  <c:v>25</c:v>
                </c:pt>
                <c:pt idx="1175">
                  <c:v>25</c:v>
                </c:pt>
                <c:pt idx="1176">
                  <c:v>25</c:v>
                </c:pt>
                <c:pt idx="1177">
                  <c:v>25</c:v>
                </c:pt>
                <c:pt idx="1178">
                  <c:v>25</c:v>
                </c:pt>
                <c:pt idx="1179">
                  <c:v>25</c:v>
                </c:pt>
                <c:pt idx="1180">
                  <c:v>25</c:v>
                </c:pt>
                <c:pt idx="1181">
                  <c:v>25</c:v>
                </c:pt>
                <c:pt idx="1182">
                  <c:v>25</c:v>
                </c:pt>
                <c:pt idx="1183">
                  <c:v>25</c:v>
                </c:pt>
                <c:pt idx="1184">
                  <c:v>25</c:v>
                </c:pt>
                <c:pt idx="1185">
                  <c:v>25</c:v>
                </c:pt>
                <c:pt idx="1186">
                  <c:v>25</c:v>
                </c:pt>
                <c:pt idx="1187">
                  <c:v>25</c:v>
                </c:pt>
                <c:pt idx="1188">
                  <c:v>25</c:v>
                </c:pt>
                <c:pt idx="1189">
                  <c:v>25</c:v>
                </c:pt>
                <c:pt idx="1190">
                  <c:v>25</c:v>
                </c:pt>
                <c:pt idx="1191">
                  <c:v>25</c:v>
                </c:pt>
                <c:pt idx="1192">
                  <c:v>25</c:v>
                </c:pt>
                <c:pt idx="1193">
                  <c:v>25</c:v>
                </c:pt>
                <c:pt idx="1194">
                  <c:v>25</c:v>
                </c:pt>
                <c:pt idx="1195">
                  <c:v>25</c:v>
                </c:pt>
                <c:pt idx="1196">
                  <c:v>25</c:v>
                </c:pt>
                <c:pt idx="1197">
                  <c:v>25</c:v>
                </c:pt>
                <c:pt idx="1198">
                  <c:v>25</c:v>
                </c:pt>
                <c:pt idx="1199">
                  <c:v>25</c:v>
                </c:pt>
                <c:pt idx="1200">
                  <c:v>25</c:v>
                </c:pt>
                <c:pt idx="1201">
                  <c:v>25</c:v>
                </c:pt>
                <c:pt idx="1202">
                  <c:v>25</c:v>
                </c:pt>
                <c:pt idx="1203">
                  <c:v>25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25</c:v>
                </c:pt>
                <c:pt idx="1208">
                  <c:v>25</c:v>
                </c:pt>
                <c:pt idx="1209">
                  <c:v>25</c:v>
                </c:pt>
                <c:pt idx="1210">
                  <c:v>25</c:v>
                </c:pt>
                <c:pt idx="1211">
                  <c:v>25</c:v>
                </c:pt>
                <c:pt idx="1212">
                  <c:v>25</c:v>
                </c:pt>
                <c:pt idx="1213">
                  <c:v>25</c:v>
                </c:pt>
                <c:pt idx="1214">
                  <c:v>25</c:v>
                </c:pt>
                <c:pt idx="1215">
                  <c:v>25</c:v>
                </c:pt>
                <c:pt idx="1216">
                  <c:v>25</c:v>
                </c:pt>
                <c:pt idx="1217">
                  <c:v>25</c:v>
                </c:pt>
                <c:pt idx="1218">
                  <c:v>25</c:v>
                </c:pt>
                <c:pt idx="1219">
                  <c:v>25</c:v>
                </c:pt>
                <c:pt idx="1220">
                  <c:v>25</c:v>
                </c:pt>
                <c:pt idx="1221">
                  <c:v>25</c:v>
                </c:pt>
                <c:pt idx="1222">
                  <c:v>25</c:v>
                </c:pt>
                <c:pt idx="1223">
                  <c:v>25</c:v>
                </c:pt>
                <c:pt idx="1224">
                  <c:v>25</c:v>
                </c:pt>
                <c:pt idx="1225">
                  <c:v>25</c:v>
                </c:pt>
                <c:pt idx="1226">
                  <c:v>25</c:v>
                </c:pt>
                <c:pt idx="1227">
                  <c:v>25</c:v>
                </c:pt>
                <c:pt idx="1228">
                  <c:v>25</c:v>
                </c:pt>
                <c:pt idx="1229">
                  <c:v>25</c:v>
                </c:pt>
                <c:pt idx="1230">
                  <c:v>25</c:v>
                </c:pt>
                <c:pt idx="1231">
                  <c:v>25</c:v>
                </c:pt>
                <c:pt idx="1232">
                  <c:v>25</c:v>
                </c:pt>
                <c:pt idx="1233">
                  <c:v>25</c:v>
                </c:pt>
                <c:pt idx="1234">
                  <c:v>25</c:v>
                </c:pt>
                <c:pt idx="1235">
                  <c:v>25</c:v>
                </c:pt>
                <c:pt idx="1236">
                  <c:v>25</c:v>
                </c:pt>
                <c:pt idx="1237">
                  <c:v>25</c:v>
                </c:pt>
                <c:pt idx="1238">
                  <c:v>25</c:v>
                </c:pt>
                <c:pt idx="1239">
                  <c:v>25</c:v>
                </c:pt>
                <c:pt idx="1240">
                  <c:v>25</c:v>
                </c:pt>
                <c:pt idx="1241">
                  <c:v>25</c:v>
                </c:pt>
                <c:pt idx="1242">
                  <c:v>25</c:v>
                </c:pt>
                <c:pt idx="1243">
                  <c:v>25</c:v>
                </c:pt>
                <c:pt idx="1244">
                  <c:v>25</c:v>
                </c:pt>
                <c:pt idx="1245">
                  <c:v>25</c:v>
                </c:pt>
                <c:pt idx="1246">
                  <c:v>25</c:v>
                </c:pt>
                <c:pt idx="1247">
                  <c:v>25</c:v>
                </c:pt>
                <c:pt idx="1248">
                  <c:v>25</c:v>
                </c:pt>
                <c:pt idx="1249">
                  <c:v>25</c:v>
                </c:pt>
                <c:pt idx="1250">
                  <c:v>25</c:v>
                </c:pt>
                <c:pt idx="1251">
                  <c:v>25</c:v>
                </c:pt>
                <c:pt idx="1252">
                  <c:v>25</c:v>
                </c:pt>
                <c:pt idx="1253">
                  <c:v>25</c:v>
                </c:pt>
                <c:pt idx="1254">
                  <c:v>25</c:v>
                </c:pt>
                <c:pt idx="1255">
                  <c:v>25</c:v>
                </c:pt>
                <c:pt idx="1256">
                  <c:v>25</c:v>
                </c:pt>
                <c:pt idx="1257">
                  <c:v>25</c:v>
                </c:pt>
                <c:pt idx="1258">
                  <c:v>25</c:v>
                </c:pt>
                <c:pt idx="1259">
                  <c:v>25</c:v>
                </c:pt>
                <c:pt idx="1260">
                  <c:v>25</c:v>
                </c:pt>
                <c:pt idx="1261">
                  <c:v>25</c:v>
                </c:pt>
                <c:pt idx="1262">
                  <c:v>25</c:v>
                </c:pt>
                <c:pt idx="1263">
                  <c:v>25</c:v>
                </c:pt>
                <c:pt idx="1264">
                  <c:v>25</c:v>
                </c:pt>
                <c:pt idx="1265">
                  <c:v>25</c:v>
                </c:pt>
                <c:pt idx="1266">
                  <c:v>25</c:v>
                </c:pt>
                <c:pt idx="1267">
                  <c:v>25</c:v>
                </c:pt>
                <c:pt idx="1268">
                  <c:v>25</c:v>
                </c:pt>
                <c:pt idx="1269">
                  <c:v>25</c:v>
                </c:pt>
                <c:pt idx="1270">
                  <c:v>25</c:v>
                </c:pt>
                <c:pt idx="1271">
                  <c:v>25</c:v>
                </c:pt>
                <c:pt idx="1272">
                  <c:v>25</c:v>
                </c:pt>
                <c:pt idx="1273">
                  <c:v>25</c:v>
                </c:pt>
                <c:pt idx="1274">
                  <c:v>25</c:v>
                </c:pt>
                <c:pt idx="1275">
                  <c:v>25</c:v>
                </c:pt>
                <c:pt idx="1276">
                  <c:v>25</c:v>
                </c:pt>
                <c:pt idx="1277">
                  <c:v>25</c:v>
                </c:pt>
                <c:pt idx="1278">
                  <c:v>25</c:v>
                </c:pt>
                <c:pt idx="1279">
                  <c:v>25</c:v>
                </c:pt>
                <c:pt idx="1280">
                  <c:v>25</c:v>
                </c:pt>
                <c:pt idx="1281">
                  <c:v>25</c:v>
                </c:pt>
                <c:pt idx="1282">
                  <c:v>25</c:v>
                </c:pt>
                <c:pt idx="1283">
                  <c:v>25</c:v>
                </c:pt>
                <c:pt idx="1284">
                  <c:v>25</c:v>
                </c:pt>
                <c:pt idx="1285">
                  <c:v>25</c:v>
                </c:pt>
                <c:pt idx="1286">
                  <c:v>25</c:v>
                </c:pt>
                <c:pt idx="1287">
                  <c:v>25</c:v>
                </c:pt>
                <c:pt idx="1288">
                  <c:v>25</c:v>
                </c:pt>
                <c:pt idx="1289">
                  <c:v>25</c:v>
                </c:pt>
                <c:pt idx="1290">
                  <c:v>25</c:v>
                </c:pt>
                <c:pt idx="1291">
                  <c:v>25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</c:v>
                </c:pt>
                <c:pt idx="1296">
                  <c:v>25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25</c:v>
                </c:pt>
                <c:pt idx="1312">
                  <c:v>25</c:v>
                </c:pt>
                <c:pt idx="1313">
                  <c:v>25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25</c:v>
                </c:pt>
                <c:pt idx="1324">
                  <c:v>25</c:v>
                </c:pt>
                <c:pt idx="1325">
                  <c:v>25</c:v>
                </c:pt>
                <c:pt idx="1326">
                  <c:v>25</c:v>
                </c:pt>
                <c:pt idx="1327">
                  <c:v>25</c:v>
                </c:pt>
                <c:pt idx="1328">
                  <c:v>25</c:v>
                </c:pt>
                <c:pt idx="1329">
                  <c:v>25</c:v>
                </c:pt>
                <c:pt idx="1330">
                  <c:v>25</c:v>
                </c:pt>
                <c:pt idx="1331">
                  <c:v>25</c:v>
                </c:pt>
                <c:pt idx="1332">
                  <c:v>25</c:v>
                </c:pt>
                <c:pt idx="1333">
                  <c:v>25</c:v>
                </c:pt>
                <c:pt idx="1334">
                  <c:v>25</c:v>
                </c:pt>
                <c:pt idx="1335">
                  <c:v>25</c:v>
                </c:pt>
                <c:pt idx="1336">
                  <c:v>25</c:v>
                </c:pt>
                <c:pt idx="1337">
                  <c:v>25</c:v>
                </c:pt>
                <c:pt idx="1338">
                  <c:v>25</c:v>
                </c:pt>
                <c:pt idx="1339">
                  <c:v>25</c:v>
                </c:pt>
                <c:pt idx="1340">
                  <c:v>25</c:v>
                </c:pt>
                <c:pt idx="1341">
                  <c:v>25</c:v>
                </c:pt>
                <c:pt idx="1342">
                  <c:v>25</c:v>
                </c:pt>
                <c:pt idx="1343">
                  <c:v>25</c:v>
                </c:pt>
                <c:pt idx="1344">
                  <c:v>25</c:v>
                </c:pt>
                <c:pt idx="1345">
                  <c:v>25</c:v>
                </c:pt>
                <c:pt idx="1346">
                  <c:v>25</c:v>
                </c:pt>
                <c:pt idx="1347">
                  <c:v>25</c:v>
                </c:pt>
                <c:pt idx="1348">
                  <c:v>25</c:v>
                </c:pt>
                <c:pt idx="1349">
                  <c:v>25</c:v>
                </c:pt>
                <c:pt idx="1350">
                  <c:v>25</c:v>
                </c:pt>
                <c:pt idx="1351">
                  <c:v>25</c:v>
                </c:pt>
                <c:pt idx="1352">
                  <c:v>25</c:v>
                </c:pt>
                <c:pt idx="1353">
                  <c:v>25</c:v>
                </c:pt>
                <c:pt idx="1354">
                  <c:v>25</c:v>
                </c:pt>
                <c:pt idx="1355">
                  <c:v>25</c:v>
                </c:pt>
                <c:pt idx="1356">
                  <c:v>25</c:v>
                </c:pt>
                <c:pt idx="1357">
                  <c:v>25</c:v>
                </c:pt>
                <c:pt idx="1358">
                  <c:v>25</c:v>
                </c:pt>
                <c:pt idx="1359">
                  <c:v>25</c:v>
                </c:pt>
                <c:pt idx="1360">
                  <c:v>25</c:v>
                </c:pt>
                <c:pt idx="1361">
                  <c:v>25</c:v>
                </c:pt>
                <c:pt idx="1362">
                  <c:v>25</c:v>
                </c:pt>
                <c:pt idx="1363">
                  <c:v>25</c:v>
                </c:pt>
                <c:pt idx="1364">
                  <c:v>25</c:v>
                </c:pt>
                <c:pt idx="1365">
                  <c:v>25</c:v>
                </c:pt>
                <c:pt idx="1366">
                  <c:v>25</c:v>
                </c:pt>
                <c:pt idx="1367">
                  <c:v>25</c:v>
                </c:pt>
                <c:pt idx="1368">
                  <c:v>25</c:v>
                </c:pt>
                <c:pt idx="1369">
                  <c:v>25</c:v>
                </c:pt>
                <c:pt idx="1370">
                  <c:v>25</c:v>
                </c:pt>
                <c:pt idx="1371">
                  <c:v>25</c:v>
                </c:pt>
                <c:pt idx="1372">
                  <c:v>25</c:v>
                </c:pt>
                <c:pt idx="1373">
                  <c:v>25</c:v>
                </c:pt>
                <c:pt idx="1374">
                  <c:v>25</c:v>
                </c:pt>
                <c:pt idx="1375">
                  <c:v>25</c:v>
                </c:pt>
                <c:pt idx="1376">
                  <c:v>25</c:v>
                </c:pt>
                <c:pt idx="1377">
                  <c:v>25</c:v>
                </c:pt>
                <c:pt idx="1378">
                  <c:v>25</c:v>
                </c:pt>
                <c:pt idx="1379">
                  <c:v>25</c:v>
                </c:pt>
                <c:pt idx="1380">
                  <c:v>25</c:v>
                </c:pt>
                <c:pt idx="1381">
                  <c:v>25</c:v>
                </c:pt>
                <c:pt idx="1382">
                  <c:v>25</c:v>
                </c:pt>
                <c:pt idx="1383">
                  <c:v>25</c:v>
                </c:pt>
                <c:pt idx="1384">
                  <c:v>25</c:v>
                </c:pt>
                <c:pt idx="1385">
                  <c:v>25</c:v>
                </c:pt>
                <c:pt idx="1386">
                  <c:v>25</c:v>
                </c:pt>
                <c:pt idx="1387">
                  <c:v>25</c:v>
                </c:pt>
                <c:pt idx="1388">
                  <c:v>25</c:v>
                </c:pt>
                <c:pt idx="1389">
                  <c:v>25</c:v>
                </c:pt>
                <c:pt idx="1390">
                  <c:v>25</c:v>
                </c:pt>
                <c:pt idx="1391">
                  <c:v>25</c:v>
                </c:pt>
                <c:pt idx="1392">
                  <c:v>25</c:v>
                </c:pt>
                <c:pt idx="1393">
                  <c:v>25</c:v>
                </c:pt>
                <c:pt idx="1394">
                  <c:v>25</c:v>
                </c:pt>
                <c:pt idx="1395">
                  <c:v>25</c:v>
                </c:pt>
                <c:pt idx="1396">
                  <c:v>25</c:v>
                </c:pt>
                <c:pt idx="1397">
                  <c:v>25</c:v>
                </c:pt>
                <c:pt idx="1398">
                  <c:v>25</c:v>
                </c:pt>
                <c:pt idx="1399">
                  <c:v>25</c:v>
                </c:pt>
                <c:pt idx="1400">
                  <c:v>25</c:v>
                </c:pt>
                <c:pt idx="1401">
                  <c:v>25</c:v>
                </c:pt>
                <c:pt idx="1402">
                  <c:v>25</c:v>
                </c:pt>
                <c:pt idx="1403">
                  <c:v>25</c:v>
                </c:pt>
                <c:pt idx="1404">
                  <c:v>25</c:v>
                </c:pt>
                <c:pt idx="1405">
                  <c:v>25</c:v>
                </c:pt>
                <c:pt idx="1406">
                  <c:v>25</c:v>
                </c:pt>
                <c:pt idx="1407">
                  <c:v>25</c:v>
                </c:pt>
                <c:pt idx="1408">
                  <c:v>25</c:v>
                </c:pt>
                <c:pt idx="1409">
                  <c:v>25</c:v>
                </c:pt>
                <c:pt idx="1410">
                  <c:v>25</c:v>
                </c:pt>
                <c:pt idx="1411">
                  <c:v>25</c:v>
                </c:pt>
                <c:pt idx="1412">
                  <c:v>25</c:v>
                </c:pt>
                <c:pt idx="1413">
                  <c:v>25</c:v>
                </c:pt>
                <c:pt idx="1414">
                  <c:v>25</c:v>
                </c:pt>
                <c:pt idx="1415">
                  <c:v>25</c:v>
                </c:pt>
                <c:pt idx="1416">
                  <c:v>25</c:v>
                </c:pt>
                <c:pt idx="1417">
                  <c:v>25</c:v>
                </c:pt>
                <c:pt idx="1418">
                  <c:v>25</c:v>
                </c:pt>
                <c:pt idx="1419">
                  <c:v>25</c:v>
                </c:pt>
                <c:pt idx="1420">
                  <c:v>25</c:v>
                </c:pt>
                <c:pt idx="1421">
                  <c:v>25</c:v>
                </c:pt>
                <c:pt idx="1422">
                  <c:v>25</c:v>
                </c:pt>
                <c:pt idx="1423">
                  <c:v>25</c:v>
                </c:pt>
                <c:pt idx="1424">
                  <c:v>25</c:v>
                </c:pt>
                <c:pt idx="1425">
                  <c:v>25</c:v>
                </c:pt>
                <c:pt idx="1426">
                  <c:v>25</c:v>
                </c:pt>
                <c:pt idx="1427">
                  <c:v>25</c:v>
                </c:pt>
                <c:pt idx="1428">
                  <c:v>25</c:v>
                </c:pt>
                <c:pt idx="1429">
                  <c:v>25</c:v>
                </c:pt>
                <c:pt idx="1430">
                  <c:v>25</c:v>
                </c:pt>
                <c:pt idx="1431">
                  <c:v>25</c:v>
                </c:pt>
                <c:pt idx="1432">
                  <c:v>25</c:v>
                </c:pt>
                <c:pt idx="1433">
                  <c:v>25</c:v>
                </c:pt>
                <c:pt idx="1434">
                  <c:v>25</c:v>
                </c:pt>
                <c:pt idx="1435">
                  <c:v>25</c:v>
                </c:pt>
                <c:pt idx="1436">
                  <c:v>25</c:v>
                </c:pt>
                <c:pt idx="1437">
                  <c:v>25</c:v>
                </c:pt>
                <c:pt idx="1438">
                  <c:v>25</c:v>
                </c:pt>
                <c:pt idx="1439">
                  <c:v>25</c:v>
                </c:pt>
                <c:pt idx="1440">
                  <c:v>25</c:v>
                </c:pt>
                <c:pt idx="1441">
                  <c:v>25</c:v>
                </c:pt>
                <c:pt idx="1442">
                  <c:v>25</c:v>
                </c:pt>
                <c:pt idx="1443">
                  <c:v>25</c:v>
                </c:pt>
                <c:pt idx="1444">
                  <c:v>25</c:v>
                </c:pt>
                <c:pt idx="1445">
                  <c:v>25</c:v>
                </c:pt>
                <c:pt idx="1446">
                  <c:v>25</c:v>
                </c:pt>
                <c:pt idx="1447">
                  <c:v>25</c:v>
                </c:pt>
                <c:pt idx="1448">
                  <c:v>25</c:v>
                </c:pt>
                <c:pt idx="1449">
                  <c:v>25</c:v>
                </c:pt>
                <c:pt idx="1450">
                  <c:v>25</c:v>
                </c:pt>
                <c:pt idx="1451">
                  <c:v>25</c:v>
                </c:pt>
                <c:pt idx="1452">
                  <c:v>25</c:v>
                </c:pt>
                <c:pt idx="1453">
                  <c:v>25</c:v>
                </c:pt>
                <c:pt idx="1454">
                  <c:v>25</c:v>
                </c:pt>
                <c:pt idx="1455">
                  <c:v>25</c:v>
                </c:pt>
                <c:pt idx="1456">
                  <c:v>25</c:v>
                </c:pt>
                <c:pt idx="1457">
                  <c:v>25</c:v>
                </c:pt>
                <c:pt idx="1458">
                  <c:v>25</c:v>
                </c:pt>
                <c:pt idx="1459">
                  <c:v>25</c:v>
                </c:pt>
                <c:pt idx="1460">
                  <c:v>25</c:v>
                </c:pt>
                <c:pt idx="1461">
                  <c:v>25</c:v>
                </c:pt>
                <c:pt idx="1462">
                  <c:v>25</c:v>
                </c:pt>
                <c:pt idx="1463">
                  <c:v>25</c:v>
                </c:pt>
                <c:pt idx="1464">
                  <c:v>25</c:v>
                </c:pt>
                <c:pt idx="1465">
                  <c:v>25</c:v>
                </c:pt>
                <c:pt idx="1466">
                  <c:v>25</c:v>
                </c:pt>
                <c:pt idx="1467">
                  <c:v>25</c:v>
                </c:pt>
                <c:pt idx="1468">
                  <c:v>25</c:v>
                </c:pt>
                <c:pt idx="1469">
                  <c:v>25</c:v>
                </c:pt>
                <c:pt idx="1470">
                  <c:v>25</c:v>
                </c:pt>
                <c:pt idx="1471">
                  <c:v>25</c:v>
                </c:pt>
                <c:pt idx="1472">
                  <c:v>25</c:v>
                </c:pt>
                <c:pt idx="1473">
                  <c:v>25</c:v>
                </c:pt>
                <c:pt idx="1474">
                  <c:v>25</c:v>
                </c:pt>
                <c:pt idx="1475">
                  <c:v>25</c:v>
                </c:pt>
                <c:pt idx="1476">
                  <c:v>25</c:v>
                </c:pt>
                <c:pt idx="1477">
                  <c:v>25</c:v>
                </c:pt>
                <c:pt idx="1478">
                  <c:v>25</c:v>
                </c:pt>
                <c:pt idx="1479">
                  <c:v>25</c:v>
                </c:pt>
                <c:pt idx="1480">
                  <c:v>25</c:v>
                </c:pt>
                <c:pt idx="1481">
                  <c:v>25</c:v>
                </c:pt>
                <c:pt idx="1482">
                  <c:v>25</c:v>
                </c:pt>
                <c:pt idx="1483">
                  <c:v>25</c:v>
                </c:pt>
                <c:pt idx="1484">
                  <c:v>25</c:v>
                </c:pt>
                <c:pt idx="1485">
                  <c:v>25</c:v>
                </c:pt>
                <c:pt idx="1486">
                  <c:v>25</c:v>
                </c:pt>
                <c:pt idx="1487">
                  <c:v>25</c:v>
                </c:pt>
                <c:pt idx="1488">
                  <c:v>25</c:v>
                </c:pt>
                <c:pt idx="1489">
                  <c:v>25</c:v>
                </c:pt>
                <c:pt idx="1490">
                  <c:v>25</c:v>
                </c:pt>
                <c:pt idx="1491">
                  <c:v>25</c:v>
                </c:pt>
                <c:pt idx="1492">
                  <c:v>25</c:v>
                </c:pt>
                <c:pt idx="1493">
                  <c:v>25</c:v>
                </c:pt>
                <c:pt idx="1494">
                  <c:v>25</c:v>
                </c:pt>
                <c:pt idx="1495">
                  <c:v>25</c:v>
                </c:pt>
                <c:pt idx="1496">
                  <c:v>25</c:v>
                </c:pt>
                <c:pt idx="1497">
                  <c:v>25</c:v>
                </c:pt>
                <c:pt idx="1498">
                  <c:v>25</c:v>
                </c:pt>
                <c:pt idx="1499">
                  <c:v>25</c:v>
                </c:pt>
                <c:pt idx="1500">
                  <c:v>25</c:v>
                </c:pt>
                <c:pt idx="1501">
                  <c:v>25</c:v>
                </c:pt>
                <c:pt idx="1502">
                  <c:v>25</c:v>
                </c:pt>
                <c:pt idx="1503">
                  <c:v>25</c:v>
                </c:pt>
                <c:pt idx="1504">
                  <c:v>25</c:v>
                </c:pt>
                <c:pt idx="1505">
                  <c:v>25</c:v>
                </c:pt>
                <c:pt idx="1506">
                  <c:v>25</c:v>
                </c:pt>
                <c:pt idx="1507">
                  <c:v>25</c:v>
                </c:pt>
                <c:pt idx="1508">
                  <c:v>25</c:v>
                </c:pt>
                <c:pt idx="1509">
                  <c:v>25</c:v>
                </c:pt>
                <c:pt idx="1510">
                  <c:v>25</c:v>
                </c:pt>
                <c:pt idx="1511">
                  <c:v>25</c:v>
                </c:pt>
                <c:pt idx="1512">
                  <c:v>25</c:v>
                </c:pt>
                <c:pt idx="1513">
                  <c:v>25</c:v>
                </c:pt>
                <c:pt idx="1514">
                  <c:v>25</c:v>
                </c:pt>
                <c:pt idx="1515">
                  <c:v>25</c:v>
                </c:pt>
                <c:pt idx="1516">
                  <c:v>25</c:v>
                </c:pt>
                <c:pt idx="1517">
                  <c:v>25</c:v>
                </c:pt>
                <c:pt idx="1518">
                  <c:v>25</c:v>
                </c:pt>
                <c:pt idx="1519">
                  <c:v>25</c:v>
                </c:pt>
                <c:pt idx="1520">
                  <c:v>25</c:v>
                </c:pt>
                <c:pt idx="1521">
                  <c:v>25</c:v>
                </c:pt>
                <c:pt idx="1522">
                  <c:v>25</c:v>
                </c:pt>
                <c:pt idx="1523">
                  <c:v>25</c:v>
                </c:pt>
                <c:pt idx="1524">
                  <c:v>25</c:v>
                </c:pt>
                <c:pt idx="1525">
                  <c:v>25</c:v>
                </c:pt>
                <c:pt idx="1526">
                  <c:v>25</c:v>
                </c:pt>
                <c:pt idx="1527">
                  <c:v>25</c:v>
                </c:pt>
                <c:pt idx="1528">
                  <c:v>25</c:v>
                </c:pt>
                <c:pt idx="1529">
                  <c:v>25</c:v>
                </c:pt>
                <c:pt idx="1530">
                  <c:v>25</c:v>
                </c:pt>
                <c:pt idx="1531">
                  <c:v>25</c:v>
                </c:pt>
                <c:pt idx="1532">
                  <c:v>25</c:v>
                </c:pt>
                <c:pt idx="1533">
                  <c:v>25</c:v>
                </c:pt>
                <c:pt idx="1534">
                  <c:v>25</c:v>
                </c:pt>
                <c:pt idx="1535">
                  <c:v>25</c:v>
                </c:pt>
                <c:pt idx="1536">
                  <c:v>25</c:v>
                </c:pt>
                <c:pt idx="1537">
                  <c:v>25</c:v>
                </c:pt>
                <c:pt idx="1538">
                  <c:v>25</c:v>
                </c:pt>
                <c:pt idx="1539">
                  <c:v>25</c:v>
                </c:pt>
                <c:pt idx="1540">
                  <c:v>25</c:v>
                </c:pt>
                <c:pt idx="1541">
                  <c:v>25</c:v>
                </c:pt>
                <c:pt idx="1542">
                  <c:v>25</c:v>
                </c:pt>
                <c:pt idx="1543">
                  <c:v>25</c:v>
                </c:pt>
                <c:pt idx="1544">
                  <c:v>25</c:v>
                </c:pt>
                <c:pt idx="1545">
                  <c:v>25</c:v>
                </c:pt>
                <c:pt idx="1546">
                  <c:v>25</c:v>
                </c:pt>
                <c:pt idx="1547">
                  <c:v>25</c:v>
                </c:pt>
                <c:pt idx="1548">
                  <c:v>25</c:v>
                </c:pt>
                <c:pt idx="1549">
                  <c:v>25</c:v>
                </c:pt>
                <c:pt idx="1550">
                  <c:v>25</c:v>
                </c:pt>
                <c:pt idx="1551">
                  <c:v>25</c:v>
                </c:pt>
                <c:pt idx="1552">
                  <c:v>25</c:v>
                </c:pt>
                <c:pt idx="1553">
                  <c:v>25</c:v>
                </c:pt>
                <c:pt idx="1554">
                  <c:v>25</c:v>
                </c:pt>
                <c:pt idx="1555">
                  <c:v>25</c:v>
                </c:pt>
                <c:pt idx="1556">
                  <c:v>25</c:v>
                </c:pt>
                <c:pt idx="1557">
                  <c:v>25</c:v>
                </c:pt>
                <c:pt idx="1558">
                  <c:v>25</c:v>
                </c:pt>
                <c:pt idx="1559">
                  <c:v>25</c:v>
                </c:pt>
                <c:pt idx="1560">
                  <c:v>25</c:v>
                </c:pt>
                <c:pt idx="1561">
                  <c:v>25</c:v>
                </c:pt>
                <c:pt idx="1562">
                  <c:v>25</c:v>
                </c:pt>
                <c:pt idx="1563">
                  <c:v>25</c:v>
                </c:pt>
                <c:pt idx="1564">
                  <c:v>25</c:v>
                </c:pt>
                <c:pt idx="1565">
                  <c:v>25</c:v>
                </c:pt>
                <c:pt idx="1566">
                  <c:v>25</c:v>
                </c:pt>
                <c:pt idx="1567">
                  <c:v>25</c:v>
                </c:pt>
                <c:pt idx="1568">
                  <c:v>25</c:v>
                </c:pt>
                <c:pt idx="1569">
                  <c:v>25</c:v>
                </c:pt>
                <c:pt idx="1570">
                  <c:v>25</c:v>
                </c:pt>
                <c:pt idx="1571">
                  <c:v>25</c:v>
                </c:pt>
                <c:pt idx="1572">
                  <c:v>25</c:v>
                </c:pt>
                <c:pt idx="1573">
                  <c:v>25</c:v>
                </c:pt>
                <c:pt idx="1574">
                  <c:v>25</c:v>
                </c:pt>
                <c:pt idx="1575">
                  <c:v>25</c:v>
                </c:pt>
                <c:pt idx="1576">
                  <c:v>25</c:v>
                </c:pt>
                <c:pt idx="1577">
                  <c:v>25</c:v>
                </c:pt>
                <c:pt idx="1578">
                  <c:v>25</c:v>
                </c:pt>
                <c:pt idx="1579">
                  <c:v>25</c:v>
                </c:pt>
                <c:pt idx="1580">
                  <c:v>25</c:v>
                </c:pt>
                <c:pt idx="1581">
                  <c:v>25</c:v>
                </c:pt>
                <c:pt idx="1582">
                  <c:v>25</c:v>
                </c:pt>
                <c:pt idx="1583">
                  <c:v>25</c:v>
                </c:pt>
                <c:pt idx="1584">
                  <c:v>25</c:v>
                </c:pt>
                <c:pt idx="1585">
                  <c:v>25</c:v>
                </c:pt>
                <c:pt idx="1586">
                  <c:v>25</c:v>
                </c:pt>
                <c:pt idx="1587">
                  <c:v>25</c:v>
                </c:pt>
                <c:pt idx="1588">
                  <c:v>25</c:v>
                </c:pt>
                <c:pt idx="1589">
                  <c:v>25</c:v>
                </c:pt>
                <c:pt idx="1590">
                  <c:v>25</c:v>
                </c:pt>
                <c:pt idx="1591">
                  <c:v>25</c:v>
                </c:pt>
                <c:pt idx="1592">
                  <c:v>25</c:v>
                </c:pt>
                <c:pt idx="1593">
                  <c:v>25</c:v>
                </c:pt>
                <c:pt idx="1594">
                  <c:v>25</c:v>
                </c:pt>
                <c:pt idx="1595">
                  <c:v>25</c:v>
                </c:pt>
                <c:pt idx="1596">
                  <c:v>25</c:v>
                </c:pt>
                <c:pt idx="1597">
                  <c:v>25</c:v>
                </c:pt>
                <c:pt idx="1598">
                  <c:v>25</c:v>
                </c:pt>
                <c:pt idx="1599">
                  <c:v>25</c:v>
                </c:pt>
                <c:pt idx="1600">
                  <c:v>25</c:v>
                </c:pt>
                <c:pt idx="1601">
                  <c:v>25</c:v>
                </c:pt>
                <c:pt idx="1602">
                  <c:v>25</c:v>
                </c:pt>
                <c:pt idx="1603">
                  <c:v>25</c:v>
                </c:pt>
                <c:pt idx="1604">
                  <c:v>25</c:v>
                </c:pt>
                <c:pt idx="1605">
                  <c:v>25</c:v>
                </c:pt>
                <c:pt idx="1606">
                  <c:v>25</c:v>
                </c:pt>
                <c:pt idx="1607">
                  <c:v>25</c:v>
                </c:pt>
                <c:pt idx="1608">
                  <c:v>25</c:v>
                </c:pt>
                <c:pt idx="1609">
                  <c:v>25</c:v>
                </c:pt>
                <c:pt idx="1610">
                  <c:v>25</c:v>
                </c:pt>
                <c:pt idx="1611">
                  <c:v>25</c:v>
                </c:pt>
                <c:pt idx="1612">
                  <c:v>25</c:v>
                </c:pt>
                <c:pt idx="1613">
                  <c:v>25</c:v>
                </c:pt>
                <c:pt idx="1614">
                  <c:v>25</c:v>
                </c:pt>
                <c:pt idx="1615">
                  <c:v>25</c:v>
                </c:pt>
                <c:pt idx="1616">
                  <c:v>25</c:v>
                </c:pt>
                <c:pt idx="1617">
                  <c:v>25</c:v>
                </c:pt>
                <c:pt idx="1618">
                  <c:v>25</c:v>
                </c:pt>
                <c:pt idx="1619">
                  <c:v>25</c:v>
                </c:pt>
                <c:pt idx="1620">
                  <c:v>25</c:v>
                </c:pt>
                <c:pt idx="1621">
                  <c:v>25</c:v>
                </c:pt>
                <c:pt idx="1622">
                  <c:v>25</c:v>
                </c:pt>
                <c:pt idx="1623">
                  <c:v>25</c:v>
                </c:pt>
                <c:pt idx="1624">
                  <c:v>25</c:v>
                </c:pt>
                <c:pt idx="1625">
                  <c:v>25</c:v>
                </c:pt>
                <c:pt idx="1626">
                  <c:v>25</c:v>
                </c:pt>
                <c:pt idx="1627">
                  <c:v>25</c:v>
                </c:pt>
                <c:pt idx="1628">
                  <c:v>25</c:v>
                </c:pt>
                <c:pt idx="1629">
                  <c:v>25</c:v>
                </c:pt>
                <c:pt idx="1630">
                  <c:v>25</c:v>
                </c:pt>
                <c:pt idx="1631">
                  <c:v>25</c:v>
                </c:pt>
                <c:pt idx="1632">
                  <c:v>25</c:v>
                </c:pt>
                <c:pt idx="1633">
                  <c:v>25</c:v>
                </c:pt>
                <c:pt idx="1634">
                  <c:v>25</c:v>
                </c:pt>
                <c:pt idx="1635">
                  <c:v>25</c:v>
                </c:pt>
                <c:pt idx="1636">
                  <c:v>25</c:v>
                </c:pt>
                <c:pt idx="1637">
                  <c:v>25</c:v>
                </c:pt>
                <c:pt idx="1638">
                  <c:v>25</c:v>
                </c:pt>
                <c:pt idx="1639">
                  <c:v>25</c:v>
                </c:pt>
                <c:pt idx="1640">
                  <c:v>25</c:v>
                </c:pt>
                <c:pt idx="1641">
                  <c:v>25</c:v>
                </c:pt>
                <c:pt idx="1642">
                  <c:v>25</c:v>
                </c:pt>
                <c:pt idx="1643">
                  <c:v>25</c:v>
                </c:pt>
                <c:pt idx="1644">
                  <c:v>25</c:v>
                </c:pt>
                <c:pt idx="1645">
                  <c:v>25</c:v>
                </c:pt>
                <c:pt idx="1646">
                  <c:v>25</c:v>
                </c:pt>
                <c:pt idx="1647">
                  <c:v>25</c:v>
                </c:pt>
                <c:pt idx="1648">
                  <c:v>25</c:v>
                </c:pt>
                <c:pt idx="1649">
                  <c:v>25</c:v>
                </c:pt>
                <c:pt idx="1650">
                  <c:v>25</c:v>
                </c:pt>
                <c:pt idx="1651">
                  <c:v>25</c:v>
                </c:pt>
                <c:pt idx="1652">
                  <c:v>25</c:v>
                </c:pt>
                <c:pt idx="1653">
                  <c:v>25</c:v>
                </c:pt>
                <c:pt idx="1654">
                  <c:v>25</c:v>
                </c:pt>
                <c:pt idx="1655">
                  <c:v>25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</c:v>
                </c:pt>
                <c:pt idx="1666">
                  <c:v>25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25</c:v>
                </c:pt>
                <c:pt idx="1685">
                  <c:v>25</c:v>
                </c:pt>
                <c:pt idx="1686">
                  <c:v>25</c:v>
                </c:pt>
                <c:pt idx="1687">
                  <c:v>25</c:v>
                </c:pt>
                <c:pt idx="1688">
                  <c:v>25</c:v>
                </c:pt>
                <c:pt idx="1689">
                  <c:v>25</c:v>
                </c:pt>
                <c:pt idx="1690">
                  <c:v>25</c:v>
                </c:pt>
                <c:pt idx="1691">
                  <c:v>25</c:v>
                </c:pt>
                <c:pt idx="1692">
                  <c:v>25</c:v>
                </c:pt>
                <c:pt idx="1693">
                  <c:v>25</c:v>
                </c:pt>
                <c:pt idx="1694">
                  <c:v>25</c:v>
                </c:pt>
                <c:pt idx="1695">
                  <c:v>25</c:v>
                </c:pt>
                <c:pt idx="1696">
                  <c:v>25</c:v>
                </c:pt>
                <c:pt idx="1697">
                  <c:v>25</c:v>
                </c:pt>
                <c:pt idx="1698">
                  <c:v>25</c:v>
                </c:pt>
                <c:pt idx="1699">
                  <c:v>25</c:v>
                </c:pt>
                <c:pt idx="1700">
                  <c:v>25</c:v>
                </c:pt>
                <c:pt idx="1701">
                  <c:v>25</c:v>
                </c:pt>
                <c:pt idx="1702">
                  <c:v>25</c:v>
                </c:pt>
                <c:pt idx="1703">
                  <c:v>25</c:v>
                </c:pt>
                <c:pt idx="1704">
                  <c:v>25</c:v>
                </c:pt>
                <c:pt idx="1705">
                  <c:v>25</c:v>
                </c:pt>
                <c:pt idx="1706">
                  <c:v>25</c:v>
                </c:pt>
                <c:pt idx="1707">
                  <c:v>25</c:v>
                </c:pt>
                <c:pt idx="1708">
                  <c:v>25</c:v>
                </c:pt>
                <c:pt idx="1709">
                  <c:v>25</c:v>
                </c:pt>
                <c:pt idx="1710">
                  <c:v>25</c:v>
                </c:pt>
                <c:pt idx="1711">
                  <c:v>25</c:v>
                </c:pt>
                <c:pt idx="1712">
                  <c:v>25</c:v>
                </c:pt>
                <c:pt idx="1713">
                  <c:v>25</c:v>
                </c:pt>
                <c:pt idx="1714">
                  <c:v>25</c:v>
                </c:pt>
                <c:pt idx="1715">
                  <c:v>25</c:v>
                </c:pt>
                <c:pt idx="1716">
                  <c:v>25</c:v>
                </c:pt>
                <c:pt idx="1717">
                  <c:v>25</c:v>
                </c:pt>
                <c:pt idx="1718">
                  <c:v>25</c:v>
                </c:pt>
                <c:pt idx="1719">
                  <c:v>25</c:v>
                </c:pt>
                <c:pt idx="1720">
                  <c:v>25</c:v>
                </c:pt>
                <c:pt idx="1721">
                  <c:v>25</c:v>
                </c:pt>
                <c:pt idx="1722">
                  <c:v>25</c:v>
                </c:pt>
                <c:pt idx="1723">
                  <c:v>25</c:v>
                </c:pt>
                <c:pt idx="1724">
                  <c:v>25</c:v>
                </c:pt>
                <c:pt idx="1725">
                  <c:v>25</c:v>
                </c:pt>
                <c:pt idx="1726">
                  <c:v>25</c:v>
                </c:pt>
                <c:pt idx="1727">
                  <c:v>25</c:v>
                </c:pt>
                <c:pt idx="1728">
                  <c:v>25</c:v>
                </c:pt>
                <c:pt idx="1729">
                  <c:v>25</c:v>
                </c:pt>
                <c:pt idx="1730">
                  <c:v>25</c:v>
                </c:pt>
                <c:pt idx="1731">
                  <c:v>25</c:v>
                </c:pt>
                <c:pt idx="1732">
                  <c:v>25</c:v>
                </c:pt>
                <c:pt idx="1733">
                  <c:v>25</c:v>
                </c:pt>
                <c:pt idx="1734">
                  <c:v>25</c:v>
                </c:pt>
                <c:pt idx="1735">
                  <c:v>25</c:v>
                </c:pt>
                <c:pt idx="1736">
                  <c:v>25</c:v>
                </c:pt>
                <c:pt idx="1737">
                  <c:v>25</c:v>
                </c:pt>
                <c:pt idx="1738">
                  <c:v>25</c:v>
                </c:pt>
                <c:pt idx="1739">
                  <c:v>25</c:v>
                </c:pt>
                <c:pt idx="1740">
                  <c:v>25</c:v>
                </c:pt>
                <c:pt idx="1741">
                  <c:v>25</c:v>
                </c:pt>
                <c:pt idx="1742">
                  <c:v>25</c:v>
                </c:pt>
                <c:pt idx="1743">
                  <c:v>25</c:v>
                </c:pt>
                <c:pt idx="1744">
                  <c:v>25</c:v>
                </c:pt>
                <c:pt idx="1745">
                  <c:v>25</c:v>
                </c:pt>
                <c:pt idx="1746">
                  <c:v>25</c:v>
                </c:pt>
                <c:pt idx="1747">
                  <c:v>25</c:v>
                </c:pt>
                <c:pt idx="1748">
                  <c:v>25</c:v>
                </c:pt>
                <c:pt idx="1749">
                  <c:v>25</c:v>
                </c:pt>
                <c:pt idx="1750">
                  <c:v>25</c:v>
                </c:pt>
                <c:pt idx="1751">
                  <c:v>25</c:v>
                </c:pt>
                <c:pt idx="1752">
                  <c:v>25</c:v>
                </c:pt>
                <c:pt idx="1753">
                  <c:v>25</c:v>
                </c:pt>
                <c:pt idx="1754">
                  <c:v>25</c:v>
                </c:pt>
                <c:pt idx="1755">
                  <c:v>25</c:v>
                </c:pt>
                <c:pt idx="1756">
                  <c:v>25</c:v>
                </c:pt>
                <c:pt idx="1757">
                  <c:v>25</c:v>
                </c:pt>
                <c:pt idx="1758">
                  <c:v>25</c:v>
                </c:pt>
                <c:pt idx="1759">
                  <c:v>25</c:v>
                </c:pt>
                <c:pt idx="1760">
                  <c:v>25</c:v>
                </c:pt>
                <c:pt idx="1761">
                  <c:v>25</c:v>
                </c:pt>
                <c:pt idx="1762">
                  <c:v>25</c:v>
                </c:pt>
                <c:pt idx="1763">
                  <c:v>25</c:v>
                </c:pt>
                <c:pt idx="1764">
                  <c:v>25</c:v>
                </c:pt>
                <c:pt idx="1765">
                  <c:v>25</c:v>
                </c:pt>
                <c:pt idx="1766">
                  <c:v>25</c:v>
                </c:pt>
                <c:pt idx="1767">
                  <c:v>25</c:v>
                </c:pt>
                <c:pt idx="1768">
                  <c:v>25</c:v>
                </c:pt>
                <c:pt idx="1769">
                  <c:v>25</c:v>
                </c:pt>
                <c:pt idx="1770">
                  <c:v>25</c:v>
                </c:pt>
                <c:pt idx="1771">
                  <c:v>25</c:v>
                </c:pt>
                <c:pt idx="1772">
                  <c:v>25</c:v>
                </c:pt>
                <c:pt idx="1773">
                  <c:v>25</c:v>
                </c:pt>
                <c:pt idx="1774">
                  <c:v>25</c:v>
                </c:pt>
                <c:pt idx="1775">
                  <c:v>25</c:v>
                </c:pt>
                <c:pt idx="1776">
                  <c:v>25</c:v>
                </c:pt>
                <c:pt idx="1777">
                  <c:v>25</c:v>
                </c:pt>
                <c:pt idx="1778">
                  <c:v>25</c:v>
                </c:pt>
                <c:pt idx="1779">
                  <c:v>25</c:v>
                </c:pt>
                <c:pt idx="1780">
                  <c:v>25</c:v>
                </c:pt>
                <c:pt idx="1781">
                  <c:v>25</c:v>
                </c:pt>
                <c:pt idx="1782">
                  <c:v>25</c:v>
                </c:pt>
                <c:pt idx="1783">
                  <c:v>25</c:v>
                </c:pt>
                <c:pt idx="1784">
                  <c:v>25</c:v>
                </c:pt>
                <c:pt idx="1785">
                  <c:v>25</c:v>
                </c:pt>
                <c:pt idx="1786">
                  <c:v>25</c:v>
                </c:pt>
                <c:pt idx="1787">
                  <c:v>25</c:v>
                </c:pt>
                <c:pt idx="1788">
                  <c:v>25</c:v>
                </c:pt>
                <c:pt idx="1789">
                  <c:v>25</c:v>
                </c:pt>
                <c:pt idx="1790">
                  <c:v>25</c:v>
                </c:pt>
                <c:pt idx="1791">
                  <c:v>25</c:v>
                </c:pt>
                <c:pt idx="1792">
                  <c:v>25</c:v>
                </c:pt>
                <c:pt idx="1793">
                  <c:v>25</c:v>
                </c:pt>
                <c:pt idx="1794">
                  <c:v>25</c:v>
                </c:pt>
                <c:pt idx="1795">
                  <c:v>25</c:v>
                </c:pt>
                <c:pt idx="1796">
                  <c:v>25</c:v>
                </c:pt>
                <c:pt idx="1797">
                  <c:v>25</c:v>
                </c:pt>
                <c:pt idx="1798">
                  <c:v>25</c:v>
                </c:pt>
                <c:pt idx="1799">
                  <c:v>25</c:v>
                </c:pt>
                <c:pt idx="1800">
                  <c:v>25</c:v>
                </c:pt>
                <c:pt idx="1801">
                  <c:v>25</c:v>
                </c:pt>
                <c:pt idx="1802">
                  <c:v>25</c:v>
                </c:pt>
                <c:pt idx="1803">
                  <c:v>25</c:v>
                </c:pt>
                <c:pt idx="1804">
                  <c:v>25</c:v>
                </c:pt>
                <c:pt idx="1805">
                  <c:v>25</c:v>
                </c:pt>
                <c:pt idx="1806">
                  <c:v>25</c:v>
                </c:pt>
                <c:pt idx="1807">
                  <c:v>25</c:v>
                </c:pt>
                <c:pt idx="1808">
                  <c:v>25</c:v>
                </c:pt>
                <c:pt idx="1809">
                  <c:v>25</c:v>
                </c:pt>
                <c:pt idx="1810">
                  <c:v>25</c:v>
                </c:pt>
                <c:pt idx="1811">
                  <c:v>25</c:v>
                </c:pt>
                <c:pt idx="1812">
                  <c:v>25</c:v>
                </c:pt>
                <c:pt idx="1813">
                  <c:v>25</c:v>
                </c:pt>
                <c:pt idx="1814">
                  <c:v>25</c:v>
                </c:pt>
                <c:pt idx="1815">
                  <c:v>25</c:v>
                </c:pt>
                <c:pt idx="1816">
                  <c:v>25</c:v>
                </c:pt>
                <c:pt idx="1817">
                  <c:v>25</c:v>
                </c:pt>
                <c:pt idx="1818">
                  <c:v>25</c:v>
                </c:pt>
                <c:pt idx="1819">
                  <c:v>25</c:v>
                </c:pt>
                <c:pt idx="1820">
                  <c:v>25</c:v>
                </c:pt>
                <c:pt idx="1821">
                  <c:v>25</c:v>
                </c:pt>
                <c:pt idx="1822">
                  <c:v>25</c:v>
                </c:pt>
                <c:pt idx="1823">
                  <c:v>25</c:v>
                </c:pt>
                <c:pt idx="1824">
                  <c:v>25</c:v>
                </c:pt>
                <c:pt idx="1825">
                  <c:v>25</c:v>
                </c:pt>
                <c:pt idx="1826">
                  <c:v>25</c:v>
                </c:pt>
                <c:pt idx="1827">
                  <c:v>25</c:v>
                </c:pt>
                <c:pt idx="1828">
                  <c:v>25</c:v>
                </c:pt>
                <c:pt idx="1829">
                  <c:v>25</c:v>
                </c:pt>
                <c:pt idx="1830">
                  <c:v>25</c:v>
                </c:pt>
                <c:pt idx="1831">
                  <c:v>25</c:v>
                </c:pt>
                <c:pt idx="1832">
                  <c:v>25</c:v>
                </c:pt>
                <c:pt idx="1833">
                  <c:v>25</c:v>
                </c:pt>
                <c:pt idx="1834">
                  <c:v>25</c:v>
                </c:pt>
                <c:pt idx="1835">
                  <c:v>25</c:v>
                </c:pt>
                <c:pt idx="1836">
                  <c:v>25</c:v>
                </c:pt>
                <c:pt idx="1837">
                  <c:v>25</c:v>
                </c:pt>
                <c:pt idx="1838">
                  <c:v>25</c:v>
                </c:pt>
                <c:pt idx="1839">
                  <c:v>25</c:v>
                </c:pt>
                <c:pt idx="1840">
                  <c:v>25</c:v>
                </c:pt>
                <c:pt idx="1841">
                  <c:v>25</c:v>
                </c:pt>
                <c:pt idx="1842">
                  <c:v>25</c:v>
                </c:pt>
                <c:pt idx="1843">
                  <c:v>25</c:v>
                </c:pt>
                <c:pt idx="1844">
                  <c:v>25</c:v>
                </c:pt>
                <c:pt idx="1845">
                  <c:v>25</c:v>
                </c:pt>
                <c:pt idx="1846">
                  <c:v>25</c:v>
                </c:pt>
                <c:pt idx="1847">
                  <c:v>25</c:v>
                </c:pt>
                <c:pt idx="1848">
                  <c:v>25</c:v>
                </c:pt>
                <c:pt idx="1849">
                  <c:v>25</c:v>
                </c:pt>
                <c:pt idx="1850">
                  <c:v>25</c:v>
                </c:pt>
                <c:pt idx="1851">
                  <c:v>25</c:v>
                </c:pt>
                <c:pt idx="1852">
                  <c:v>25</c:v>
                </c:pt>
                <c:pt idx="1853">
                  <c:v>25</c:v>
                </c:pt>
                <c:pt idx="1854">
                  <c:v>25</c:v>
                </c:pt>
                <c:pt idx="1855">
                  <c:v>25</c:v>
                </c:pt>
                <c:pt idx="1856">
                  <c:v>25</c:v>
                </c:pt>
                <c:pt idx="1857">
                  <c:v>25</c:v>
                </c:pt>
                <c:pt idx="1858">
                  <c:v>25</c:v>
                </c:pt>
                <c:pt idx="1859">
                  <c:v>25</c:v>
                </c:pt>
                <c:pt idx="1860">
                  <c:v>25</c:v>
                </c:pt>
                <c:pt idx="1861">
                  <c:v>25</c:v>
                </c:pt>
                <c:pt idx="1862">
                  <c:v>25</c:v>
                </c:pt>
                <c:pt idx="1863">
                  <c:v>25</c:v>
                </c:pt>
                <c:pt idx="1864">
                  <c:v>25</c:v>
                </c:pt>
                <c:pt idx="1865">
                  <c:v>25</c:v>
                </c:pt>
                <c:pt idx="1866">
                  <c:v>25</c:v>
                </c:pt>
                <c:pt idx="1867">
                  <c:v>25</c:v>
                </c:pt>
                <c:pt idx="1868">
                  <c:v>25</c:v>
                </c:pt>
                <c:pt idx="1869">
                  <c:v>25</c:v>
                </c:pt>
                <c:pt idx="1870">
                  <c:v>25</c:v>
                </c:pt>
                <c:pt idx="1871">
                  <c:v>25</c:v>
                </c:pt>
                <c:pt idx="1872">
                  <c:v>25</c:v>
                </c:pt>
                <c:pt idx="1873">
                  <c:v>25</c:v>
                </c:pt>
                <c:pt idx="1874">
                  <c:v>25</c:v>
                </c:pt>
                <c:pt idx="1875">
                  <c:v>25</c:v>
                </c:pt>
                <c:pt idx="1876">
                  <c:v>25</c:v>
                </c:pt>
                <c:pt idx="1877">
                  <c:v>25</c:v>
                </c:pt>
                <c:pt idx="1878">
                  <c:v>25</c:v>
                </c:pt>
                <c:pt idx="1879">
                  <c:v>25</c:v>
                </c:pt>
                <c:pt idx="1880">
                  <c:v>25</c:v>
                </c:pt>
                <c:pt idx="1881">
                  <c:v>25</c:v>
                </c:pt>
                <c:pt idx="1882">
                  <c:v>25</c:v>
                </c:pt>
                <c:pt idx="1883">
                  <c:v>25</c:v>
                </c:pt>
                <c:pt idx="1884">
                  <c:v>25</c:v>
                </c:pt>
                <c:pt idx="1885">
                  <c:v>25</c:v>
                </c:pt>
                <c:pt idx="1886">
                  <c:v>25</c:v>
                </c:pt>
                <c:pt idx="1887">
                  <c:v>25</c:v>
                </c:pt>
                <c:pt idx="1888">
                  <c:v>25</c:v>
                </c:pt>
                <c:pt idx="1889">
                  <c:v>25</c:v>
                </c:pt>
                <c:pt idx="1890">
                  <c:v>25</c:v>
                </c:pt>
                <c:pt idx="1891">
                  <c:v>25</c:v>
                </c:pt>
                <c:pt idx="1892">
                  <c:v>25</c:v>
                </c:pt>
                <c:pt idx="1893">
                  <c:v>25</c:v>
                </c:pt>
                <c:pt idx="1894">
                  <c:v>25</c:v>
                </c:pt>
                <c:pt idx="1895">
                  <c:v>25</c:v>
                </c:pt>
                <c:pt idx="1896">
                  <c:v>25</c:v>
                </c:pt>
                <c:pt idx="1897">
                  <c:v>25</c:v>
                </c:pt>
                <c:pt idx="1898">
                  <c:v>25</c:v>
                </c:pt>
                <c:pt idx="1899">
                  <c:v>25</c:v>
                </c:pt>
                <c:pt idx="1900">
                  <c:v>25</c:v>
                </c:pt>
                <c:pt idx="1901">
                  <c:v>25</c:v>
                </c:pt>
                <c:pt idx="1902">
                  <c:v>25</c:v>
                </c:pt>
                <c:pt idx="1903">
                  <c:v>25</c:v>
                </c:pt>
                <c:pt idx="1904">
                  <c:v>25</c:v>
                </c:pt>
                <c:pt idx="1905">
                  <c:v>25</c:v>
                </c:pt>
                <c:pt idx="1906">
                  <c:v>25</c:v>
                </c:pt>
                <c:pt idx="1907">
                  <c:v>25</c:v>
                </c:pt>
                <c:pt idx="1908">
                  <c:v>25</c:v>
                </c:pt>
                <c:pt idx="1909">
                  <c:v>25</c:v>
                </c:pt>
                <c:pt idx="1910">
                  <c:v>25</c:v>
                </c:pt>
                <c:pt idx="1911">
                  <c:v>25</c:v>
                </c:pt>
                <c:pt idx="1912">
                  <c:v>25</c:v>
                </c:pt>
                <c:pt idx="1913">
                  <c:v>25</c:v>
                </c:pt>
                <c:pt idx="1914">
                  <c:v>25</c:v>
                </c:pt>
                <c:pt idx="1915">
                  <c:v>25</c:v>
                </c:pt>
                <c:pt idx="1916">
                  <c:v>25</c:v>
                </c:pt>
                <c:pt idx="1917">
                  <c:v>25</c:v>
                </c:pt>
                <c:pt idx="1918">
                  <c:v>25</c:v>
                </c:pt>
                <c:pt idx="1919">
                  <c:v>25</c:v>
                </c:pt>
                <c:pt idx="1920">
                  <c:v>25</c:v>
                </c:pt>
                <c:pt idx="1921">
                  <c:v>25</c:v>
                </c:pt>
                <c:pt idx="1922">
                  <c:v>25</c:v>
                </c:pt>
                <c:pt idx="1923">
                  <c:v>25</c:v>
                </c:pt>
                <c:pt idx="1924">
                  <c:v>25</c:v>
                </c:pt>
                <c:pt idx="1925">
                  <c:v>25</c:v>
                </c:pt>
                <c:pt idx="1926">
                  <c:v>25</c:v>
                </c:pt>
                <c:pt idx="1927">
                  <c:v>25</c:v>
                </c:pt>
                <c:pt idx="1928">
                  <c:v>25</c:v>
                </c:pt>
                <c:pt idx="1929">
                  <c:v>25</c:v>
                </c:pt>
                <c:pt idx="1930">
                  <c:v>25</c:v>
                </c:pt>
                <c:pt idx="1931">
                  <c:v>25</c:v>
                </c:pt>
                <c:pt idx="1932">
                  <c:v>25</c:v>
                </c:pt>
                <c:pt idx="1933">
                  <c:v>25</c:v>
                </c:pt>
                <c:pt idx="1934">
                  <c:v>25</c:v>
                </c:pt>
                <c:pt idx="1935">
                  <c:v>25</c:v>
                </c:pt>
                <c:pt idx="1936">
                  <c:v>25</c:v>
                </c:pt>
                <c:pt idx="1937">
                  <c:v>25</c:v>
                </c:pt>
                <c:pt idx="1938">
                  <c:v>25</c:v>
                </c:pt>
                <c:pt idx="1939">
                  <c:v>25</c:v>
                </c:pt>
                <c:pt idx="1940">
                  <c:v>25</c:v>
                </c:pt>
                <c:pt idx="1941">
                  <c:v>25</c:v>
                </c:pt>
                <c:pt idx="1942">
                  <c:v>25</c:v>
                </c:pt>
                <c:pt idx="1943">
                  <c:v>25</c:v>
                </c:pt>
                <c:pt idx="1944">
                  <c:v>25</c:v>
                </c:pt>
                <c:pt idx="1945">
                  <c:v>25</c:v>
                </c:pt>
                <c:pt idx="1946">
                  <c:v>25</c:v>
                </c:pt>
                <c:pt idx="1947">
                  <c:v>25</c:v>
                </c:pt>
                <c:pt idx="1948">
                  <c:v>25</c:v>
                </c:pt>
                <c:pt idx="1949">
                  <c:v>25</c:v>
                </c:pt>
                <c:pt idx="1950">
                  <c:v>25</c:v>
                </c:pt>
                <c:pt idx="1951">
                  <c:v>25</c:v>
                </c:pt>
                <c:pt idx="1952">
                  <c:v>25</c:v>
                </c:pt>
                <c:pt idx="1953">
                  <c:v>25</c:v>
                </c:pt>
                <c:pt idx="1954">
                  <c:v>25</c:v>
                </c:pt>
                <c:pt idx="1955">
                  <c:v>25</c:v>
                </c:pt>
                <c:pt idx="1956">
                  <c:v>25</c:v>
                </c:pt>
                <c:pt idx="1957">
                  <c:v>25</c:v>
                </c:pt>
                <c:pt idx="1958">
                  <c:v>25</c:v>
                </c:pt>
                <c:pt idx="1959">
                  <c:v>25</c:v>
                </c:pt>
                <c:pt idx="1960">
                  <c:v>25</c:v>
                </c:pt>
                <c:pt idx="1961">
                  <c:v>25</c:v>
                </c:pt>
                <c:pt idx="1962">
                  <c:v>25</c:v>
                </c:pt>
                <c:pt idx="1963">
                  <c:v>25</c:v>
                </c:pt>
                <c:pt idx="1964">
                  <c:v>25</c:v>
                </c:pt>
                <c:pt idx="1965">
                  <c:v>25</c:v>
                </c:pt>
                <c:pt idx="1966">
                  <c:v>25</c:v>
                </c:pt>
                <c:pt idx="1967">
                  <c:v>25</c:v>
                </c:pt>
                <c:pt idx="1968">
                  <c:v>25</c:v>
                </c:pt>
                <c:pt idx="1969">
                  <c:v>25</c:v>
                </c:pt>
                <c:pt idx="1970">
                  <c:v>25</c:v>
                </c:pt>
                <c:pt idx="1971">
                  <c:v>25</c:v>
                </c:pt>
                <c:pt idx="1972">
                  <c:v>25</c:v>
                </c:pt>
                <c:pt idx="1973">
                  <c:v>25</c:v>
                </c:pt>
                <c:pt idx="1974">
                  <c:v>25</c:v>
                </c:pt>
                <c:pt idx="1975">
                  <c:v>25</c:v>
                </c:pt>
                <c:pt idx="1976">
                  <c:v>25</c:v>
                </c:pt>
                <c:pt idx="1977">
                  <c:v>25</c:v>
                </c:pt>
                <c:pt idx="1978">
                  <c:v>25</c:v>
                </c:pt>
                <c:pt idx="1979">
                  <c:v>25</c:v>
                </c:pt>
                <c:pt idx="1980">
                  <c:v>25</c:v>
                </c:pt>
                <c:pt idx="1981">
                  <c:v>25</c:v>
                </c:pt>
                <c:pt idx="1982">
                  <c:v>25</c:v>
                </c:pt>
                <c:pt idx="1983">
                  <c:v>25</c:v>
                </c:pt>
                <c:pt idx="1984">
                  <c:v>25</c:v>
                </c:pt>
                <c:pt idx="1985">
                  <c:v>25</c:v>
                </c:pt>
                <c:pt idx="1986">
                  <c:v>25</c:v>
                </c:pt>
                <c:pt idx="1987">
                  <c:v>25</c:v>
                </c:pt>
                <c:pt idx="1988">
                  <c:v>25</c:v>
                </c:pt>
                <c:pt idx="1989">
                  <c:v>25</c:v>
                </c:pt>
                <c:pt idx="1990">
                  <c:v>25</c:v>
                </c:pt>
                <c:pt idx="1991">
                  <c:v>25</c:v>
                </c:pt>
                <c:pt idx="1992">
                  <c:v>25</c:v>
                </c:pt>
                <c:pt idx="1993">
                  <c:v>25</c:v>
                </c:pt>
                <c:pt idx="1994">
                  <c:v>25</c:v>
                </c:pt>
                <c:pt idx="1995">
                  <c:v>25</c:v>
                </c:pt>
                <c:pt idx="1996">
                  <c:v>25</c:v>
                </c:pt>
                <c:pt idx="1997">
                  <c:v>25</c:v>
                </c:pt>
                <c:pt idx="1998">
                  <c:v>25</c:v>
                </c:pt>
                <c:pt idx="1999">
                  <c:v>25</c:v>
                </c:pt>
                <c:pt idx="2000">
                  <c:v>25</c:v>
                </c:pt>
                <c:pt idx="2001">
                  <c:v>25</c:v>
                </c:pt>
                <c:pt idx="2002">
                  <c:v>25</c:v>
                </c:pt>
                <c:pt idx="2003">
                  <c:v>25</c:v>
                </c:pt>
                <c:pt idx="2004">
                  <c:v>25</c:v>
                </c:pt>
                <c:pt idx="2005">
                  <c:v>25</c:v>
                </c:pt>
                <c:pt idx="2006">
                  <c:v>25</c:v>
                </c:pt>
                <c:pt idx="2007">
                  <c:v>25</c:v>
                </c:pt>
                <c:pt idx="2008">
                  <c:v>25</c:v>
                </c:pt>
                <c:pt idx="2009">
                  <c:v>25</c:v>
                </c:pt>
                <c:pt idx="2010">
                  <c:v>25</c:v>
                </c:pt>
                <c:pt idx="2011">
                  <c:v>25</c:v>
                </c:pt>
                <c:pt idx="2012">
                  <c:v>25</c:v>
                </c:pt>
                <c:pt idx="2013">
                  <c:v>25</c:v>
                </c:pt>
                <c:pt idx="2014">
                  <c:v>25</c:v>
                </c:pt>
                <c:pt idx="2015">
                  <c:v>25</c:v>
                </c:pt>
                <c:pt idx="2016">
                  <c:v>25</c:v>
                </c:pt>
                <c:pt idx="2017">
                  <c:v>25</c:v>
                </c:pt>
                <c:pt idx="2018">
                  <c:v>25</c:v>
                </c:pt>
                <c:pt idx="2019">
                  <c:v>25</c:v>
                </c:pt>
                <c:pt idx="2020">
                  <c:v>25</c:v>
                </c:pt>
                <c:pt idx="2021">
                  <c:v>25</c:v>
                </c:pt>
                <c:pt idx="2022">
                  <c:v>25</c:v>
                </c:pt>
                <c:pt idx="2023">
                  <c:v>25</c:v>
                </c:pt>
                <c:pt idx="2024">
                  <c:v>25</c:v>
                </c:pt>
                <c:pt idx="2025">
                  <c:v>25</c:v>
                </c:pt>
                <c:pt idx="2026">
                  <c:v>25</c:v>
                </c:pt>
                <c:pt idx="2027">
                  <c:v>25</c:v>
                </c:pt>
                <c:pt idx="2028">
                  <c:v>25</c:v>
                </c:pt>
                <c:pt idx="2029">
                  <c:v>25</c:v>
                </c:pt>
                <c:pt idx="2030">
                  <c:v>25</c:v>
                </c:pt>
                <c:pt idx="2031">
                  <c:v>25</c:v>
                </c:pt>
                <c:pt idx="2032">
                  <c:v>25</c:v>
                </c:pt>
                <c:pt idx="2033">
                  <c:v>25</c:v>
                </c:pt>
                <c:pt idx="2034">
                  <c:v>25</c:v>
                </c:pt>
                <c:pt idx="2035">
                  <c:v>25</c:v>
                </c:pt>
                <c:pt idx="2036">
                  <c:v>25</c:v>
                </c:pt>
                <c:pt idx="2037">
                  <c:v>25</c:v>
                </c:pt>
                <c:pt idx="2038">
                  <c:v>25</c:v>
                </c:pt>
                <c:pt idx="2039">
                  <c:v>25</c:v>
                </c:pt>
                <c:pt idx="2040">
                  <c:v>25</c:v>
                </c:pt>
                <c:pt idx="2041">
                  <c:v>25</c:v>
                </c:pt>
                <c:pt idx="2042">
                  <c:v>25</c:v>
                </c:pt>
                <c:pt idx="2043">
                  <c:v>25</c:v>
                </c:pt>
                <c:pt idx="2044">
                  <c:v>25</c:v>
                </c:pt>
                <c:pt idx="2045">
                  <c:v>25</c:v>
                </c:pt>
                <c:pt idx="2046">
                  <c:v>25</c:v>
                </c:pt>
                <c:pt idx="2047">
                  <c:v>25</c:v>
                </c:pt>
                <c:pt idx="2048">
                  <c:v>25</c:v>
                </c:pt>
                <c:pt idx="2049">
                  <c:v>25</c:v>
                </c:pt>
                <c:pt idx="2050">
                  <c:v>25</c:v>
                </c:pt>
                <c:pt idx="2051">
                  <c:v>25</c:v>
                </c:pt>
                <c:pt idx="2052">
                  <c:v>25</c:v>
                </c:pt>
                <c:pt idx="2053">
                  <c:v>25</c:v>
                </c:pt>
                <c:pt idx="2054">
                  <c:v>25</c:v>
                </c:pt>
                <c:pt idx="2055">
                  <c:v>25</c:v>
                </c:pt>
                <c:pt idx="2056">
                  <c:v>25</c:v>
                </c:pt>
                <c:pt idx="2057">
                  <c:v>25</c:v>
                </c:pt>
                <c:pt idx="2058">
                  <c:v>25</c:v>
                </c:pt>
                <c:pt idx="2059">
                  <c:v>25</c:v>
                </c:pt>
                <c:pt idx="2060">
                  <c:v>25</c:v>
                </c:pt>
                <c:pt idx="2061">
                  <c:v>25</c:v>
                </c:pt>
                <c:pt idx="2062">
                  <c:v>25</c:v>
                </c:pt>
                <c:pt idx="2063">
                  <c:v>25</c:v>
                </c:pt>
                <c:pt idx="2064">
                  <c:v>25</c:v>
                </c:pt>
                <c:pt idx="2065">
                  <c:v>25</c:v>
                </c:pt>
                <c:pt idx="2066">
                  <c:v>25</c:v>
                </c:pt>
                <c:pt idx="2067">
                  <c:v>25</c:v>
                </c:pt>
                <c:pt idx="2068">
                  <c:v>25</c:v>
                </c:pt>
                <c:pt idx="2069">
                  <c:v>25</c:v>
                </c:pt>
                <c:pt idx="2070">
                  <c:v>25</c:v>
                </c:pt>
                <c:pt idx="2071">
                  <c:v>25</c:v>
                </c:pt>
                <c:pt idx="2072">
                  <c:v>25</c:v>
                </c:pt>
                <c:pt idx="2073">
                  <c:v>25</c:v>
                </c:pt>
                <c:pt idx="2074">
                  <c:v>25</c:v>
                </c:pt>
                <c:pt idx="2075">
                  <c:v>25</c:v>
                </c:pt>
                <c:pt idx="2076">
                  <c:v>25</c:v>
                </c:pt>
                <c:pt idx="2077">
                  <c:v>25</c:v>
                </c:pt>
                <c:pt idx="2078">
                  <c:v>25</c:v>
                </c:pt>
                <c:pt idx="2079">
                  <c:v>25</c:v>
                </c:pt>
                <c:pt idx="2080">
                  <c:v>25</c:v>
                </c:pt>
                <c:pt idx="2081">
                  <c:v>25</c:v>
                </c:pt>
                <c:pt idx="2082">
                  <c:v>25</c:v>
                </c:pt>
                <c:pt idx="2083">
                  <c:v>25</c:v>
                </c:pt>
                <c:pt idx="2084">
                  <c:v>25</c:v>
                </c:pt>
                <c:pt idx="2085">
                  <c:v>25</c:v>
                </c:pt>
                <c:pt idx="2086">
                  <c:v>25</c:v>
                </c:pt>
                <c:pt idx="2087">
                  <c:v>25</c:v>
                </c:pt>
                <c:pt idx="2088">
                  <c:v>25</c:v>
                </c:pt>
                <c:pt idx="2089">
                  <c:v>25</c:v>
                </c:pt>
                <c:pt idx="2090">
                  <c:v>25</c:v>
                </c:pt>
                <c:pt idx="2091">
                  <c:v>25</c:v>
                </c:pt>
                <c:pt idx="2092">
                  <c:v>25</c:v>
                </c:pt>
                <c:pt idx="2093">
                  <c:v>25</c:v>
                </c:pt>
                <c:pt idx="2094">
                  <c:v>25</c:v>
                </c:pt>
                <c:pt idx="2095">
                  <c:v>25</c:v>
                </c:pt>
                <c:pt idx="2096">
                  <c:v>25</c:v>
                </c:pt>
                <c:pt idx="2097">
                  <c:v>25</c:v>
                </c:pt>
                <c:pt idx="2098">
                  <c:v>25</c:v>
                </c:pt>
                <c:pt idx="2099">
                  <c:v>25</c:v>
                </c:pt>
                <c:pt idx="2100">
                  <c:v>25</c:v>
                </c:pt>
                <c:pt idx="2101">
                  <c:v>25</c:v>
                </c:pt>
                <c:pt idx="2102">
                  <c:v>25</c:v>
                </c:pt>
                <c:pt idx="2103">
                  <c:v>25</c:v>
                </c:pt>
                <c:pt idx="2104">
                  <c:v>25</c:v>
                </c:pt>
                <c:pt idx="2105">
                  <c:v>25</c:v>
                </c:pt>
                <c:pt idx="2106">
                  <c:v>25</c:v>
                </c:pt>
                <c:pt idx="2107">
                  <c:v>25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</c:v>
                </c:pt>
                <c:pt idx="2112">
                  <c:v>25</c:v>
                </c:pt>
                <c:pt idx="2113">
                  <c:v>25</c:v>
                </c:pt>
                <c:pt idx="2114">
                  <c:v>25</c:v>
                </c:pt>
                <c:pt idx="2115">
                  <c:v>25</c:v>
                </c:pt>
                <c:pt idx="2116">
                  <c:v>25</c:v>
                </c:pt>
                <c:pt idx="2117">
                  <c:v>25</c:v>
                </c:pt>
                <c:pt idx="2118">
                  <c:v>25</c:v>
                </c:pt>
                <c:pt idx="2119">
                  <c:v>25</c:v>
                </c:pt>
                <c:pt idx="2120">
                  <c:v>25</c:v>
                </c:pt>
                <c:pt idx="2121">
                  <c:v>25</c:v>
                </c:pt>
                <c:pt idx="2122">
                  <c:v>25</c:v>
                </c:pt>
                <c:pt idx="2123">
                  <c:v>25</c:v>
                </c:pt>
                <c:pt idx="2124">
                  <c:v>25</c:v>
                </c:pt>
                <c:pt idx="2125">
                  <c:v>25</c:v>
                </c:pt>
                <c:pt idx="2126">
                  <c:v>25</c:v>
                </c:pt>
                <c:pt idx="2127">
                  <c:v>25</c:v>
                </c:pt>
                <c:pt idx="2128">
                  <c:v>25</c:v>
                </c:pt>
                <c:pt idx="2129">
                  <c:v>25</c:v>
                </c:pt>
                <c:pt idx="2130">
                  <c:v>25</c:v>
                </c:pt>
                <c:pt idx="2131">
                  <c:v>25</c:v>
                </c:pt>
                <c:pt idx="2132">
                  <c:v>25</c:v>
                </c:pt>
                <c:pt idx="2133">
                  <c:v>25</c:v>
                </c:pt>
                <c:pt idx="2134">
                  <c:v>25</c:v>
                </c:pt>
                <c:pt idx="2135">
                  <c:v>25</c:v>
                </c:pt>
                <c:pt idx="2136">
                  <c:v>25</c:v>
                </c:pt>
                <c:pt idx="2137">
                  <c:v>25</c:v>
                </c:pt>
                <c:pt idx="2138">
                  <c:v>25</c:v>
                </c:pt>
                <c:pt idx="2139">
                  <c:v>25</c:v>
                </c:pt>
                <c:pt idx="2140">
                  <c:v>25</c:v>
                </c:pt>
                <c:pt idx="2141">
                  <c:v>25</c:v>
                </c:pt>
                <c:pt idx="2142">
                  <c:v>25</c:v>
                </c:pt>
                <c:pt idx="2143">
                  <c:v>25</c:v>
                </c:pt>
                <c:pt idx="2144">
                  <c:v>25</c:v>
                </c:pt>
                <c:pt idx="2145">
                  <c:v>25</c:v>
                </c:pt>
                <c:pt idx="2146">
                  <c:v>25</c:v>
                </c:pt>
                <c:pt idx="2147">
                  <c:v>25</c:v>
                </c:pt>
                <c:pt idx="2148">
                  <c:v>25</c:v>
                </c:pt>
                <c:pt idx="2149">
                  <c:v>25</c:v>
                </c:pt>
                <c:pt idx="2150">
                  <c:v>25</c:v>
                </c:pt>
                <c:pt idx="2151">
                  <c:v>25</c:v>
                </c:pt>
                <c:pt idx="2152">
                  <c:v>25</c:v>
                </c:pt>
                <c:pt idx="2153">
                  <c:v>25</c:v>
                </c:pt>
                <c:pt idx="2154">
                  <c:v>25</c:v>
                </c:pt>
                <c:pt idx="2155">
                  <c:v>25</c:v>
                </c:pt>
                <c:pt idx="2156">
                  <c:v>25</c:v>
                </c:pt>
                <c:pt idx="2157">
                  <c:v>25</c:v>
                </c:pt>
                <c:pt idx="2158">
                  <c:v>25</c:v>
                </c:pt>
                <c:pt idx="2159">
                  <c:v>25</c:v>
                </c:pt>
                <c:pt idx="2160">
                  <c:v>25</c:v>
                </c:pt>
                <c:pt idx="2161">
                  <c:v>25</c:v>
                </c:pt>
                <c:pt idx="2162">
                  <c:v>25</c:v>
                </c:pt>
                <c:pt idx="2163">
                  <c:v>25</c:v>
                </c:pt>
                <c:pt idx="2164">
                  <c:v>25</c:v>
                </c:pt>
                <c:pt idx="2165">
                  <c:v>25</c:v>
                </c:pt>
                <c:pt idx="2166">
                  <c:v>25</c:v>
                </c:pt>
                <c:pt idx="2167">
                  <c:v>25</c:v>
                </c:pt>
                <c:pt idx="2168">
                  <c:v>25</c:v>
                </c:pt>
                <c:pt idx="2169">
                  <c:v>25</c:v>
                </c:pt>
                <c:pt idx="2170">
                  <c:v>25</c:v>
                </c:pt>
                <c:pt idx="2171">
                  <c:v>25</c:v>
                </c:pt>
                <c:pt idx="2172">
                  <c:v>25</c:v>
                </c:pt>
                <c:pt idx="2173">
                  <c:v>25</c:v>
                </c:pt>
                <c:pt idx="2174">
                  <c:v>25</c:v>
                </c:pt>
                <c:pt idx="2175">
                  <c:v>25</c:v>
                </c:pt>
                <c:pt idx="2176">
                  <c:v>25</c:v>
                </c:pt>
                <c:pt idx="2177">
                  <c:v>25</c:v>
                </c:pt>
                <c:pt idx="2178">
                  <c:v>25</c:v>
                </c:pt>
                <c:pt idx="2179">
                  <c:v>25</c:v>
                </c:pt>
                <c:pt idx="2180">
                  <c:v>25</c:v>
                </c:pt>
                <c:pt idx="2181">
                  <c:v>25</c:v>
                </c:pt>
                <c:pt idx="2182">
                  <c:v>25</c:v>
                </c:pt>
                <c:pt idx="2183">
                  <c:v>25</c:v>
                </c:pt>
                <c:pt idx="2184">
                  <c:v>25</c:v>
                </c:pt>
                <c:pt idx="2185">
                  <c:v>25</c:v>
                </c:pt>
                <c:pt idx="2186">
                  <c:v>25</c:v>
                </c:pt>
                <c:pt idx="2187">
                  <c:v>25</c:v>
                </c:pt>
                <c:pt idx="2188">
                  <c:v>25</c:v>
                </c:pt>
                <c:pt idx="2189">
                  <c:v>25</c:v>
                </c:pt>
                <c:pt idx="2190">
                  <c:v>25</c:v>
                </c:pt>
                <c:pt idx="2191">
                  <c:v>25</c:v>
                </c:pt>
                <c:pt idx="2192">
                  <c:v>25</c:v>
                </c:pt>
                <c:pt idx="2193">
                  <c:v>25</c:v>
                </c:pt>
                <c:pt idx="2194">
                  <c:v>25</c:v>
                </c:pt>
                <c:pt idx="2195">
                  <c:v>25</c:v>
                </c:pt>
                <c:pt idx="2196">
                  <c:v>25</c:v>
                </c:pt>
                <c:pt idx="2197">
                  <c:v>25</c:v>
                </c:pt>
                <c:pt idx="2198">
                  <c:v>25</c:v>
                </c:pt>
                <c:pt idx="2199">
                  <c:v>25</c:v>
                </c:pt>
                <c:pt idx="2200">
                  <c:v>25</c:v>
                </c:pt>
                <c:pt idx="2201">
                  <c:v>25</c:v>
                </c:pt>
                <c:pt idx="2202">
                  <c:v>25</c:v>
                </c:pt>
                <c:pt idx="2203">
                  <c:v>25</c:v>
                </c:pt>
                <c:pt idx="2204">
                  <c:v>25</c:v>
                </c:pt>
                <c:pt idx="2205">
                  <c:v>25</c:v>
                </c:pt>
                <c:pt idx="2206">
                  <c:v>25</c:v>
                </c:pt>
                <c:pt idx="220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9-40A5-9041-C1D2AA622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52735"/>
        <c:axId val="4425523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'Thermal Comfort'!$D$4159:$D$6366</c15:sqref>
                        </c15:formulaRef>
                      </c:ext>
                    </c:extLst>
                    <c:numCache>
                      <c:formatCode>General</c:formatCode>
                      <c:ptCount val="2208"/>
                      <c:pt idx="0">
                        <c:v>22</c:v>
                      </c:pt>
                      <c:pt idx="1">
                        <c:v>22</c:v>
                      </c:pt>
                      <c:pt idx="2">
                        <c:v>22</c:v>
                      </c:pt>
                      <c:pt idx="3">
                        <c:v>22</c:v>
                      </c:pt>
                      <c:pt idx="4">
                        <c:v>22</c:v>
                      </c:pt>
                      <c:pt idx="5">
                        <c:v>22</c:v>
                      </c:pt>
                      <c:pt idx="6">
                        <c:v>22</c:v>
                      </c:pt>
                      <c:pt idx="7">
                        <c:v>22</c:v>
                      </c:pt>
                      <c:pt idx="8">
                        <c:v>22</c:v>
                      </c:pt>
                      <c:pt idx="9">
                        <c:v>22</c:v>
                      </c:pt>
                      <c:pt idx="10">
                        <c:v>22</c:v>
                      </c:pt>
                      <c:pt idx="11">
                        <c:v>22</c:v>
                      </c:pt>
                      <c:pt idx="12">
                        <c:v>22</c:v>
                      </c:pt>
                      <c:pt idx="13">
                        <c:v>22</c:v>
                      </c:pt>
                      <c:pt idx="14">
                        <c:v>22</c:v>
                      </c:pt>
                      <c:pt idx="15">
                        <c:v>22</c:v>
                      </c:pt>
                      <c:pt idx="16">
                        <c:v>22</c:v>
                      </c:pt>
                      <c:pt idx="17">
                        <c:v>22</c:v>
                      </c:pt>
                      <c:pt idx="18">
                        <c:v>22</c:v>
                      </c:pt>
                      <c:pt idx="19">
                        <c:v>22</c:v>
                      </c:pt>
                      <c:pt idx="20">
                        <c:v>22</c:v>
                      </c:pt>
                      <c:pt idx="21">
                        <c:v>22</c:v>
                      </c:pt>
                      <c:pt idx="22">
                        <c:v>22</c:v>
                      </c:pt>
                      <c:pt idx="23">
                        <c:v>22</c:v>
                      </c:pt>
                      <c:pt idx="24">
                        <c:v>23</c:v>
                      </c:pt>
                      <c:pt idx="25">
                        <c:v>23</c:v>
                      </c:pt>
                      <c:pt idx="26">
                        <c:v>23</c:v>
                      </c:pt>
                      <c:pt idx="27">
                        <c:v>23</c:v>
                      </c:pt>
                      <c:pt idx="28">
                        <c:v>23</c:v>
                      </c:pt>
                      <c:pt idx="29">
                        <c:v>23</c:v>
                      </c:pt>
                      <c:pt idx="30">
                        <c:v>23</c:v>
                      </c:pt>
                      <c:pt idx="31">
                        <c:v>23</c:v>
                      </c:pt>
                      <c:pt idx="32">
                        <c:v>23</c:v>
                      </c:pt>
                      <c:pt idx="33">
                        <c:v>23</c:v>
                      </c:pt>
                      <c:pt idx="34">
                        <c:v>23</c:v>
                      </c:pt>
                      <c:pt idx="35">
                        <c:v>23</c:v>
                      </c:pt>
                      <c:pt idx="36">
                        <c:v>23</c:v>
                      </c:pt>
                      <c:pt idx="37">
                        <c:v>23</c:v>
                      </c:pt>
                      <c:pt idx="38">
                        <c:v>23</c:v>
                      </c:pt>
                      <c:pt idx="39">
                        <c:v>23</c:v>
                      </c:pt>
                      <c:pt idx="40">
                        <c:v>23</c:v>
                      </c:pt>
                      <c:pt idx="41">
                        <c:v>23</c:v>
                      </c:pt>
                      <c:pt idx="42">
                        <c:v>23</c:v>
                      </c:pt>
                      <c:pt idx="43">
                        <c:v>23</c:v>
                      </c:pt>
                      <c:pt idx="44">
                        <c:v>23</c:v>
                      </c:pt>
                      <c:pt idx="45">
                        <c:v>23</c:v>
                      </c:pt>
                      <c:pt idx="46">
                        <c:v>23</c:v>
                      </c:pt>
                      <c:pt idx="47">
                        <c:v>23</c:v>
                      </c:pt>
                      <c:pt idx="48">
                        <c:v>24</c:v>
                      </c:pt>
                      <c:pt idx="49">
                        <c:v>24</c:v>
                      </c:pt>
                      <c:pt idx="50">
                        <c:v>24</c:v>
                      </c:pt>
                      <c:pt idx="51">
                        <c:v>24</c:v>
                      </c:pt>
                      <c:pt idx="52">
                        <c:v>24</c:v>
                      </c:pt>
                      <c:pt idx="53">
                        <c:v>24</c:v>
                      </c:pt>
                      <c:pt idx="54">
                        <c:v>24</c:v>
                      </c:pt>
                      <c:pt idx="55">
                        <c:v>24</c:v>
                      </c:pt>
                      <c:pt idx="56">
                        <c:v>24</c:v>
                      </c:pt>
                      <c:pt idx="57">
                        <c:v>24</c:v>
                      </c:pt>
                      <c:pt idx="58">
                        <c:v>24</c:v>
                      </c:pt>
                      <c:pt idx="59">
                        <c:v>24</c:v>
                      </c:pt>
                      <c:pt idx="60">
                        <c:v>24</c:v>
                      </c:pt>
                      <c:pt idx="61">
                        <c:v>24</c:v>
                      </c:pt>
                      <c:pt idx="62">
                        <c:v>24</c:v>
                      </c:pt>
                      <c:pt idx="63">
                        <c:v>24</c:v>
                      </c:pt>
                      <c:pt idx="64">
                        <c:v>24</c:v>
                      </c:pt>
                      <c:pt idx="65">
                        <c:v>24</c:v>
                      </c:pt>
                      <c:pt idx="66">
                        <c:v>24</c:v>
                      </c:pt>
                      <c:pt idx="67">
                        <c:v>24</c:v>
                      </c:pt>
                      <c:pt idx="68">
                        <c:v>24</c:v>
                      </c:pt>
                      <c:pt idx="69">
                        <c:v>24</c:v>
                      </c:pt>
                      <c:pt idx="70">
                        <c:v>24</c:v>
                      </c:pt>
                      <c:pt idx="71">
                        <c:v>24</c:v>
                      </c:pt>
                      <c:pt idx="72">
                        <c:v>25</c:v>
                      </c:pt>
                      <c:pt idx="73">
                        <c:v>25</c:v>
                      </c:pt>
                      <c:pt idx="74">
                        <c:v>25</c:v>
                      </c:pt>
                      <c:pt idx="75">
                        <c:v>25</c:v>
                      </c:pt>
                      <c:pt idx="76">
                        <c:v>25</c:v>
                      </c:pt>
                      <c:pt idx="77">
                        <c:v>25</c:v>
                      </c:pt>
                      <c:pt idx="78">
                        <c:v>25</c:v>
                      </c:pt>
                      <c:pt idx="79">
                        <c:v>25</c:v>
                      </c:pt>
                      <c:pt idx="80">
                        <c:v>25</c:v>
                      </c:pt>
                      <c:pt idx="81">
                        <c:v>25</c:v>
                      </c:pt>
                      <c:pt idx="82">
                        <c:v>25</c:v>
                      </c:pt>
                      <c:pt idx="83">
                        <c:v>25</c:v>
                      </c:pt>
                      <c:pt idx="84">
                        <c:v>25</c:v>
                      </c:pt>
                      <c:pt idx="85">
                        <c:v>25</c:v>
                      </c:pt>
                      <c:pt idx="86">
                        <c:v>25</c:v>
                      </c:pt>
                      <c:pt idx="87">
                        <c:v>25</c:v>
                      </c:pt>
                      <c:pt idx="88">
                        <c:v>25</c:v>
                      </c:pt>
                      <c:pt idx="89">
                        <c:v>25</c:v>
                      </c:pt>
                      <c:pt idx="90">
                        <c:v>25</c:v>
                      </c:pt>
                      <c:pt idx="91">
                        <c:v>25</c:v>
                      </c:pt>
                      <c:pt idx="92">
                        <c:v>25</c:v>
                      </c:pt>
                      <c:pt idx="93">
                        <c:v>25</c:v>
                      </c:pt>
                      <c:pt idx="94">
                        <c:v>25</c:v>
                      </c:pt>
                      <c:pt idx="95">
                        <c:v>25</c:v>
                      </c:pt>
                      <c:pt idx="96">
                        <c:v>26</c:v>
                      </c:pt>
                      <c:pt idx="97">
                        <c:v>26</c:v>
                      </c:pt>
                      <c:pt idx="98">
                        <c:v>26</c:v>
                      </c:pt>
                      <c:pt idx="99">
                        <c:v>26</c:v>
                      </c:pt>
                      <c:pt idx="100">
                        <c:v>26</c:v>
                      </c:pt>
                      <c:pt idx="101">
                        <c:v>26</c:v>
                      </c:pt>
                      <c:pt idx="102">
                        <c:v>26</c:v>
                      </c:pt>
                      <c:pt idx="103">
                        <c:v>26</c:v>
                      </c:pt>
                      <c:pt idx="104">
                        <c:v>26</c:v>
                      </c:pt>
                      <c:pt idx="105">
                        <c:v>26</c:v>
                      </c:pt>
                      <c:pt idx="106">
                        <c:v>26</c:v>
                      </c:pt>
                      <c:pt idx="107">
                        <c:v>26</c:v>
                      </c:pt>
                      <c:pt idx="108">
                        <c:v>26</c:v>
                      </c:pt>
                      <c:pt idx="109">
                        <c:v>26</c:v>
                      </c:pt>
                      <c:pt idx="110">
                        <c:v>26</c:v>
                      </c:pt>
                      <c:pt idx="111">
                        <c:v>26</c:v>
                      </c:pt>
                      <c:pt idx="112">
                        <c:v>26</c:v>
                      </c:pt>
                      <c:pt idx="113">
                        <c:v>26</c:v>
                      </c:pt>
                      <c:pt idx="114">
                        <c:v>26</c:v>
                      </c:pt>
                      <c:pt idx="115">
                        <c:v>26</c:v>
                      </c:pt>
                      <c:pt idx="116">
                        <c:v>26</c:v>
                      </c:pt>
                      <c:pt idx="117">
                        <c:v>26</c:v>
                      </c:pt>
                      <c:pt idx="118">
                        <c:v>26</c:v>
                      </c:pt>
                      <c:pt idx="119">
                        <c:v>26</c:v>
                      </c:pt>
                      <c:pt idx="120">
                        <c:v>27</c:v>
                      </c:pt>
                      <c:pt idx="121">
                        <c:v>27</c:v>
                      </c:pt>
                      <c:pt idx="122">
                        <c:v>27</c:v>
                      </c:pt>
                      <c:pt idx="123">
                        <c:v>27</c:v>
                      </c:pt>
                      <c:pt idx="124">
                        <c:v>27</c:v>
                      </c:pt>
                      <c:pt idx="125">
                        <c:v>27</c:v>
                      </c:pt>
                      <c:pt idx="126">
                        <c:v>27</c:v>
                      </c:pt>
                      <c:pt idx="127">
                        <c:v>27</c:v>
                      </c:pt>
                      <c:pt idx="128">
                        <c:v>27</c:v>
                      </c:pt>
                      <c:pt idx="129">
                        <c:v>27</c:v>
                      </c:pt>
                      <c:pt idx="130">
                        <c:v>27</c:v>
                      </c:pt>
                      <c:pt idx="131">
                        <c:v>27</c:v>
                      </c:pt>
                      <c:pt idx="132">
                        <c:v>27</c:v>
                      </c:pt>
                      <c:pt idx="133">
                        <c:v>27</c:v>
                      </c:pt>
                      <c:pt idx="134">
                        <c:v>27</c:v>
                      </c:pt>
                      <c:pt idx="135">
                        <c:v>27</c:v>
                      </c:pt>
                      <c:pt idx="136">
                        <c:v>27</c:v>
                      </c:pt>
                      <c:pt idx="137">
                        <c:v>27</c:v>
                      </c:pt>
                      <c:pt idx="138">
                        <c:v>27</c:v>
                      </c:pt>
                      <c:pt idx="139">
                        <c:v>27</c:v>
                      </c:pt>
                      <c:pt idx="140">
                        <c:v>27</c:v>
                      </c:pt>
                      <c:pt idx="141">
                        <c:v>27</c:v>
                      </c:pt>
                      <c:pt idx="142">
                        <c:v>27</c:v>
                      </c:pt>
                      <c:pt idx="143">
                        <c:v>27</c:v>
                      </c:pt>
                      <c:pt idx="144">
                        <c:v>28</c:v>
                      </c:pt>
                      <c:pt idx="145">
                        <c:v>28</c:v>
                      </c:pt>
                      <c:pt idx="146">
                        <c:v>28</c:v>
                      </c:pt>
                      <c:pt idx="147">
                        <c:v>28</c:v>
                      </c:pt>
                      <c:pt idx="148">
                        <c:v>28</c:v>
                      </c:pt>
                      <c:pt idx="149">
                        <c:v>28</c:v>
                      </c:pt>
                      <c:pt idx="150">
                        <c:v>28</c:v>
                      </c:pt>
                      <c:pt idx="151">
                        <c:v>28</c:v>
                      </c:pt>
                      <c:pt idx="152">
                        <c:v>28</c:v>
                      </c:pt>
                      <c:pt idx="153">
                        <c:v>28</c:v>
                      </c:pt>
                      <c:pt idx="154">
                        <c:v>28</c:v>
                      </c:pt>
                      <c:pt idx="155">
                        <c:v>28</c:v>
                      </c:pt>
                      <c:pt idx="156">
                        <c:v>28</c:v>
                      </c:pt>
                      <c:pt idx="157">
                        <c:v>28</c:v>
                      </c:pt>
                      <c:pt idx="158">
                        <c:v>28</c:v>
                      </c:pt>
                      <c:pt idx="159">
                        <c:v>28</c:v>
                      </c:pt>
                      <c:pt idx="160">
                        <c:v>28</c:v>
                      </c:pt>
                      <c:pt idx="161">
                        <c:v>28</c:v>
                      </c:pt>
                      <c:pt idx="162">
                        <c:v>28</c:v>
                      </c:pt>
                      <c:pt idx="163">
                        <c:v>28</c:v>
                      </c:pt>
                      <c:pt idx="164">
                        <c:v>28</c:v>
                      </c:pt>
                      <c:pt idx="165">
                        <c:v>28</c:v>
                      </c:pt>
                      <c:pt idx="166">
                        <c:v>28</c:v>
                      </c:pt>
                      <c:pt idx="167">
                        <c:v>28</c:v>
                      </c:pt>
                      <c:pt idx="168">
                        <c:v>29</c:v>
                      </c:pt>
                      <c:pt idx="169">
                        <c:v>29</c:v>
                      </c:pt>
                      <c:pt idx="170">
                        <c:v>29</c:v>
                      </c:pt>
                      <c:pt idx="171">
                        <c:v>29</c:v>
                      </c:pt>
                      <c:pt idx="172">
                        <c:v>29</c:v>
                      </c:pt>
                      <c:pt idx="173">
                        <c:v>29</c:v>
                      </c:pt>
                      <c:pt idx="174">
                        <c:v>29</c:v>
                      </c:pt>
                      <c:pt idx="175">
                        <c:v>29</c:v>
                      </c:pt>
                      <c:pt idx="176">
                        <c:v>29</c:v>
                      </c:pt>
                      <c:pt idx="177">
                        <c:v>29</c:v>
                      </c:pt>
                      <c:pt idx="178">
                        <c:v>29</c:v>
                      </c:pt>
                      <c:pt idx="179">
                        <c:v>29</c:v>
                      </c:pt>
                      <c:pt idx="180">
                        <c:v>29</c:v>
                      </c:pt>
                      <c:pt idx="181">
                        <c:v>29</c:v>
                      </c:pt>
                      <c:pt idx="182">
                        <c:v>29</c:v>
                      </c:pt>
                      <c:pt idx="183">
                        <c:v>29</c:v>
                      </c:pt>
                      <c:pt idx="184">
                        <c:v>29</c:v>
                      </c:pt>
                      <c:pt idx="185">
                        <c:v>29</c:v>
                      </c:pt>
                      <c:pt idx="186">
                        <c:v>29</c:v>
                      </c:pt>
                      <c:pt idx="187">
                        <c:v>29</c:v>
                      </c:pt>
                      <c:pt idx="188">
                        <c:v>29</c:v>
                      </c:pt>
                      <c:pt idx="189">
                        <c:v>29</c:v>
                      </c:pt>
                      <c:pt idx="190">
                        <c:v>29</c:v>
                      </c:pt>
                      <c:pt idx="191">
                        <c:v>29</c:v>
                      </c:pt>
                      <c:pt idx="192">
                        <c:v>30</c:v>
                      </c:pt>
                      <c:pt idx="193">
                        <c:v>30</c:v>
                      </c:pt>
                      <c:pt idx="194">
                        <c:v>30</c:v>
                      </c:pt>
                      <c:pt idx="195">
                        <c:v>30</c:v>
                      </c:pt>
                      <c:pt idx="196">
                        <c:v>30</c:v>
                      </c:pt>
                      <c:pt idx="197">
                        <c:v>30</c:v>
                      </c:pt>
                      <c:pt idx="198">
                        <c:v>30</c:v>
                      </c:pt>
                      <c:pt idx="199">
                        <c:v>30</c:v>
                      </c:pt>
                      <c:pt idx="200">
                        <c:v>30</c:v>
                      </c:pt>
                      <c:pt idx="201">
                        <c:v>30</c:v>
                      </c:pt>
                      <c:pt idx="202">
                        <c:v>30</c:v>
                      </c:pt>
                      <c:pt idx="203">
                        <c:v>30</c:v>
                      </c:pt>
                      <c:pt idx="204">
                        <c:v>30</c:v>
                      </c:pt>
                      <c:pt idx="205">
                        <c:v>30</c:v>
                      </c:pt>
                      <c:pt idx="206">
                        <c:v>30</c:v>
                      </c:pt>
                      <c:pt idx="207">
                        <c:v>30</c:v>
                      </c:pt>
                      <c:pt idx="208">
                        <c:v>30</c:v>
                      </c:pt>
                      <c:pt idx="209">
                        <c:v>30</c:v>
                      </c:pt>
                      <c:pt idx="210">
                        <c:v>30</c:v>
                      </c:pt>
                      <c:pt idx="211">
                        <c:v>30</c:v>
                      </c:pt>
                      <c:pt idx="212">
                        <c:v>30</c:v>
                      </c:pt>
                      <c:pt idx="213">
                        <c:v>30</c:v>
                      </c:pt>
                      <c:pt idx="214">
                        <c:v>30</c:v>
                      </c:pt>
                      <c:pt idx="215">
                        <c:v>30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2</c:v>
                      </c:pt>
                      <c:pt idx="241">
                        <c:v>2</c:v>
                      </c:pt>
                      <c:pt idx="242">
                        <c:v>2</c:v>
                      </c:pt>
                      <c:pt idx="243">
                        <c:v>2</c:v>
                      </c:pt>
                      <c:pt idx="244">
                        <c:v>2</c:v>
                      </c:pt>
                      <c:pt idx="245">
                        <c:v>2</c:v>
                      </c:pt>
                      <c:pt idx="246">
                        <c:v>2</c:v>
                      </c:pt>
                      <c:pt idx="247">
                        <c:v>2</c:v>
                      </c:pt>
                      <c:pt idx="248">
                        <c:v>2</c:v>
                      </c:pt>
                      <c:pt idx="249">
                        <c:v>2</c:v>
                      </c:pt>
                      <c:pt idx="250">
                        <c:v>2</c:v>
                      </c:pt>
                      <c:pt idx="251">
                        <c:v>2</c:v>
                      </c:pt>
                      <c:pt idx="252">
                        <c:v>2</c:v>
                      </c:pt>
                      <c:pt idx="253">
                        <c:v>2</c:v>
                      </c:pt>
                      <c:pt idx="254">
                        <c:v>2</c:v>
                      </c:pt>
                      <c:pt idx="255">
                        <c:v>2</c:v>
                      </c:pt>
                      <c:pt idx="256">
                        <c:v>2</c:v>
                      </c:pt>
                      <c:pt idx="257">
                        <c:v>2</c:v>
                      </c:pt>
                      <c:pt idx="258">
                        <c:v>2</c:v>
                      </c:pt>
                      <c:pt idx="259">
                        <c:v>2</c:v>
                      </c:pt>
                      <c:pt idx="260">
                        <c:v>2</c:v>
                      </c:pt>
                      <c:pt idx="261">
                        <c:v>2</c:v>
                      </c:pt>
                      <c:pt idx="262">
                        <c:v>2</c:v>
                      </c:pt>
                      <c:pt idx="263">
                        <c:v>2</c:v>
                      </c:pt>
                      <c:pt idx="264">
                        <c:v>3</c:v>
                      </c:pt>
                      <c:pt idx="265">
                        <c:v>3</c:v>
                      </c:pt>
                      <c:pt idx="266">
                        <c:v>3</c:v>
                      </c:pt>
                      <c:pt idx="267">
                        <c:v>3</c:v>
                      </c:pt>
                      <c:pt idx="268">
                        <c:v>3</c:v>
                      </c:pt>
                      <c:pt idx="269">
                        <c:v>3</c:v>
                      </c:pt>
                      <c:pt idx="270">
                        <c:v>3</c:v>
                      </c:pt>
                      <c:pt idx="271">
                        <c:v>3</c:v>
                      </c:pt>
                      <c:pt idx="272">
                        <c:v>3</c:v>
                      </c:pt>
                      <c:pt idx="273">
                        <c:v>3</c:v>
                      </c:pt>
                      <c:pt idx="274">
                        <c:v>3</c:v>
                      </c:pt>
                      <c:pt idx="275">
                        <c:v>3</c:v>
                      </c:pt>
                      <c:pt idx="276">
                        <c:v>3</c:v>
                      </c:pt>
                      <c:pt idx="277">
                        <c:v>3</c:v>
                      </c:pt>
                      <c:pt idx="278">
                        <c:v>3</c:v>
                      </c:pt>
                      <c:pt idx="279">
                        <c:v>3</c:v>
                      </c:pt>
                      <c:pt idx="280">
                        <c:v>3</c:v>
                      </c:pt>
                      <c:pt idx="281">
                        <c:v>3</c:v>
                      </c:pt>
                      <c:pt idx="282">
                        <c:v>3</c:v>
                      </c:pt>
                      <c:pt idx="283">
                        <c:v>3</c:v>
                      </c:pt>
                      <c:pt idx="284">
                        <c:v>3</c:v>
                      </c:pt>
                      <c:pt idx="285">
                        <c:v>3</c:v>
                      </c:pt>
                      <c:pt idx="286">
                        <c:v>3</c:v>
                      </c:pt>
                      <c:pt idx="287">
                        <c:v>3</c:v>
                      </c:pt>
                      <c:pt idx="288">
                        <c:v>4</c:v>
                      </c:pt>
                      <c:pt idx="289">
                        <c:v>4</c:v>
                      </c:pt>
                      <c:pt idx="290">
                        <c:v>4</c:v>
                      </c:pt>
                      <c:pt idx="291">
                        <c:v>4</c:v>
                      </c:pt>
                      <c:pt idx="292">
                        <c:v>4</c:v>
                      </c:pt>
                      <c:pt idx="293">
                        <c:v>4</c:v>
                      </c:pt>
                      <c:pt idx="294">
                        <c:v>4</c:v>
                      </c:pt>
                      <c:pt idx="295">
                        <c:v>4</c:v>
                      </c:pt>
                      <c:pt idx="296">
                        <c:v>4</c:v>
                      </c:pt>
                      <c:pt idx="297">
                        <c:v>4</c:v>
                      </c:pt>
                      <c:pt idx="298">
                        <c:v>4</c:v>
                      </c:pt>
                      <c:pt idx="299">
                        <c:v>4</c:v>
                      </c:pt>
                      <c:pt idx="300">
                        <c:v>4</c:v>
                      </c:pt>
                      <c:pt idx="301">
                        <c:v>4</c:v>
                      </c:pt>
                      <c:pt idx="302">
                        <c:v>4</c:v>
                      </c:pt>
                      <c:pt idx="303">
                        <c:v>4</c:v>
                      </c:pt>
                      <c:pt idx="304">
                        <c:v>4</c:v>
                      </c:pt>
                      <c:pt idx="305">
                        <c:v>4</c:v>
                      </c:pt>
                      <c:pt idx="306">
                        <c:v>4</c:v>
                      </c:pt>
                      <c:pt idx="307">
                        <c:v>4</c:v>
                      </c:pt>
                      <c:pt idx="308">
                        <c:v>4</c:v>
                      </c:pt>
                      <c:pt idx="309">
                        <c:v>4</c:v>
                      </c:pt>
                      <c:pt idx="310">
                        <c:v>4</c:v>
                      </c:pt>
                      <c:pt idx="311">
                        <c:v>4</c:v>
                      </c:pt>
                      <c:pt idx="312">
                        <c:v>5</c:v>
                      </c:pt>
                      <c:pt idx="313">
                        <c:v>5</c:v>
                      </c:pt>
                      <c:pt idx="314">
                        <c:v>5</c:v>
                      </c:pt>
                      <c:pt idx="315">
                        <c:v>5</c:v>
                      </c:pt>
                      <c:pt idx="316">
                        <c:v>5</c:v>
                      </c:pt>
                      <c:pt idx="317">
                        <c:v>5</c:v>
                      </c:pt>
                      <c:pt idx="318">
                        <c:v>5</c:v>
                      </c:pt>
                      <c:pt idx="319">
                        <c:v>5</c:v>
                      </c:pt>
                      <c:pt idx="320">
                        <c:v>5</c:v>
                      </c:pt>
                      <c:pt idx="321">
                        <c:v>5</c:v>
                      </c:pt>
                      <c:pt idx="322">
                        <c:v>5</c:v>
                      </c:pt>
                      <c:pt idx="323">
                        <c:v>5</c:v>
                      </c:pt>
                      <c:pt idx="324">
                        <c:v>5</c:v>
                      </c:pt>
                      <c:pt idx="325">
                        <c:v>5</c:v>
                      </c:pt>
                      <c:pt idx="326">
                        <c:v>5</c:v>
                      </c:pt>
                      <c:pt idx="327">
                        <c:v>5</c:v>
                      </c:pt>
                      <c:pt idx="328">
                        <c:v>5</c:v>
                      </c:pt>
                      <c:pt idx="329">
                        <c:v>5</c:v>
                      </c:pt>
                      <c:pt idx="330">
                        <c:v>5</c:v>
                      </c:pt>
                      <c:pt idx="331">
                        <c:v>5</c:v>
                      </c:pt>
                      <c:pt idx="332">
                        <c:v>5</c:v>
                      </c:pt>
                      <c:pt idx="333">
                        <c:v>5</c:v>
                      </c:pt>
                      <c:pt idx="334">
                        <c:v>5</c:v>
                      </c:pt>
                      <c:pt idx="335">
                        <c:v>5</c:v>
                      </c:pt>
                      <c:pt idx="336">
                        <c:v>6</c:v>
                      </c:pt>
                      <c:pt idx="337">
                        <c:v>6</c:v>
                      </c:pt>
                      <c:pt idx="338">
                        <c:v>6</c:v>
                      </c:pt>
                      <c:pt idx="339">
                        <c:v>6</c:v>
                      </c:pt>
                      <c:pt idx="340">
                        <c:v>6</c:v>
                      </c:pt>
                      <c:pt idx="341">
                        <c:v>6</c:v>
                      </c:pt>
                      <c:pt idx="342">
                        <c:v>6</c:v>
                      </c:pt>
                      <c:pt idx="343">
                        <c:v>6</c:v>
                      </c:pt>
                      <c:pt idx="344">
                        <c:v>6</c:v>
                      </c:pt>
                      <c:pt idx="345">
                        <c:v>6</c:v>
                      </c:pt>
                      <c:pt idx="346">
                        <c:v>6</c:v>
                      </c:pt>
                      <c:pt idx="347">
                        <c:v>6</c:v>
                      </c:pt>
                      <c:pt idx="348">
                        <c:v>6</c:v>
                      </c:pt>
                      <c:pt idx="349">
                        <c:v>6</c:v>
                      </c:pt>
                      <c:pt idx="350">
                        <c:v>6</c:v>
                      </c:pt>
                      <c:pt idx="351">
                        <c:v>6</c:v>
                      </c:pt>
                      <c:pt idx="352">
                        <c:v>6</c:v>
                      </c:pt>
                      <c:pt idx="353">
                        <c:v>6</c:v>
                      </c:pt>
                      <c:pt idx="354">
                        <c:v>6</c:v>
                      </c:pt>
                      <c:pt idx="355">
                        <c:v>6</c:v>
                      </c:pt>
                      <c:pt idx="356">
                        <c:v>6</c:v>
                      </c:pt>
                      <c:pt idx="357">
                        <c:v>6</c:v>
                      </c:pt>
                      <c:pt idx="358">
                        <c:v>6</c:v>
                      </c:pt>
                      <c:pt idx="359">
                        <c:v>6</c:v>
                      </c:pt>
                      <c:pt idx="360">
                        <c:v>7</c:v>
                      </c:pt>
                      <c:pt idx="361">
                        <c:v>7</c:v>
                      </c:pt>
                      <c:pt idx="362">
                        <c:v>7</c:v>
                      </c:pt>
                      <c:pt idx="363">
                        <c:v>7</c:v>
                      </c:pt>
                      <c:pt idx="364">
                        <c:v>7</c:v>
                      </c:pt>
                      <c:pt idx="365">
                        <c:v>7</c:v>
                      </c:pt>
                      <c:pt idx="366">
                        <c:v>7</c:v>
                      </c:pt>
                      <c:pt idx="367">
                        <c:v>7</c:v>
                      </c:pt>
                      <c:pt idx="368">
                        <c:v>7</c:v>
                      </c:pt>
                      <c:pt idx="369">
                        <c:v>7</c:v>
                      </c:pt>
                      <c:pt idx="370">
                        <c:v>7</c:v>
                      </c:pt>
                      <c:pt idx="371">
                        <c:v>7</c:v>
                      </c:pt>
                      <c:pt idx="372">
                        <c:v>7</c:v>
                      </c:pt>
                      <c:pt idx="373">
                        <c:v>7</c:v>
                      </c:pt>
                      <c:pt idx="374">
                        <c:v>7</c:v>
                      </c:pt>
                      <c:pt idx="375">
                        <c:v>7</c:v>
                      </c:pt>
                      <c:pt idx="376">
                        <c:v>7</c:v>
                      </c:pt>
                      <c:pt idx="377">
                        <c:v>7</c:v>
                      </c:pt>
                      <c:pt idx="378">
                        <c:v>7</c:v>
                      </c:pt>
                      <c:pt idx="379">
                        <c:v>7</c:v>
                      </c:pt>
                      <c:pt idx="380">
                        <c:v>7</c:v>
                      </c:pt>
                      <c:pt idx="381">
                        <c:v>7</c:v>
                      </c:pt>
                      <c:pt idx="382">
                        <c:v>7</c:v>
                      </c:pt>
                      <c:pt idx="383">
                        <c:v>7</c:v>
                      </c:pt>
                      <c:pt idx="384">
                        <c:v>8</c:v>
                      </c:pt>
                      <c:pt idx="385">
                        <c:v>8</c:v>
                      </c:pt>
                      <c:pt idx="386">
                        <c:v>8</c:v>
                      </c:pt>
                      <c:pt idx="387">
                        <c:v>8</c:v>
                      </c:pt>
                      <c:pt idx="388">
                        <c:v>8</c:v>
                      </c:pt>
                      <c:pt idx="389">
                        <c:v>8</c:v>
                      </c:pt>
                      <c:pt idx="390">
                        <c:v>8</c:v>
                      </c:pt>
                      <c:pt idx="391">
                        <c:v>8</c:v>
                      </c:pt>
                      <c:pt idx="392">
                        <c:v>8</c:v>
                      </c:pt>
                      <c:pt idx="393">
                        <c:v>8</c:v>
                      </c:pt>
                      <c:pt idx="394">
                        <c:v>8</c:v>
                      </c:pt>
                      <c:pt idx="395">
                        <c:v>8</c:v>
                      </c:pt>
                      <c:pt idx="396">
                        <c:v>8</c:v>
                      </c:pt>
                      <c:pt idx="397">
                        <c:v>8</c:v>
                      </c:pt>
                      <c:pt idx="398">
                        <c:v>8</c:v>
                      </c:pt>
                      <c:pt idx="399">
                        <c:v>8</c:v>
                      </c:pt>
                      <c:pt idx="400">
                        <c:v>8</c:v>
                      </c:pt>
                      <c:pt idx="401">
                        <c:v>8</c:v>
                      </c:pt>
                      <c:pt idx="402">
                        <c:v>8</c:v>
                      </c:pt>
                      <c:pt idx="403">
                        <c:v>8</c:v>
                      </c:pt>
                      <c:pt idx="404">
                        <c:v>8</c:v>
                      </c:pt>
                      <c:pt idx="405">
                        <c:v>8</c:v>
                      </c:pt>
                      <c:pt idx="406">
                        <c:v>8</c:v>
                      </c:pt>
                      <c:pt idx="407">
                        <c:v>8</c:v>
                      </c:pt>
                      <c:pt idx="408">
                        <c:v>9</c:v>
                      </c:pt>
                      <c:pt idx="409">
                        <c:v>9</c:v>
                      </c:pt>
                      <c:pt idx="410">
                        <c:v>9</c:v>
                      </c:pt>
                      <c:pt idx="411">
                        <c:v>9</c:v>
                      </c:pt>
                      <c:pt idx="412">
                        <c:v>9</c:v>
                      </c:pt>
                      <c:pt idx="413">
                        <c:v>9</c:v>
                      </c:pt>
                      <c:pt idx="414">
                        <c:v>9</c:v>
                      </c:pt>
                      <c:pt idx="415">
                        <c:v>9</c:v>
                      </c:pt>
                      <c:pt idx="416">
                        <c:v>9</c:v>
                      </c:pt>
                      <c:pt idx="417">
                        <c:v>9</c:v>
                      </c:pt>
                      <c:pt idx="418">
                        <c:v>9</c:v>
                      </c:pt>
                      <c:pt idx="419">
                        <c:v>9</c:v>
                      </c:pt>
                      <c:pt idx="420">
                        <c:v>9</c:v>
                      </c:pt>
                      <c:pt idx="421">
                        <c:v>9</c:v>
                      </c:pt>
                      <c:pt idx="422">
                        <c:v>9</c:v>
                      </c:pt>
                      <c:pt idx="423">
                        <c:v>9</c:v>
                      </c:pt>
                      <c:pt idx="424">
                        <c:v>9</c:v>
                      </c:pt>
                      <c:pt idx="425">
                        <c:v>9</c:v>
                      </c:pt>
                      <c:pt idx="426">
                        <c:v>9</c:v>
                      </c:pt>
                      <c:pt idx="427">
                        <c:v>9</c:v>
                      </c:pt>
                      <c:pt idx="428">
                        <c:v>9</c:v>
                      </c:pt>
                      <c:pt idx="429">
                        <c:v>9</c:v>
                      </c:pt>
                      <c:pt idx="430">
                        <c:v>9</c:v>
                      </c:pt>
                      <c:pt idx="431">
                        <c:v>9</c:v>
                      </c:pt>
                      <c:pt idx="432">
                        <c:v>10</c:v>
                      </c:pt>
                      <c:pt idx="433">
                        <c:v>10</c:v>
                      </c:pt>
                      <c:pt idx="434">
                        <c:v>10</c:v>
                      </c:pt>
                      <c:pt idx="435">
                        <c:v>10</c:v>
                      </c:pt>
                      <c:pt idx="436">
                        <c:v>10</c:v>
                      </c:pt>
                      <c:pt idx="437">
                        <c:v>10</c:v>
                      </c:pt>
                      <c:pt idx="438">
                        <c:v>10</c:v>
                      </c:pt>
                      <c:pt idx="439">
                        <c:v>10</c:v>
                      </c:pt>
                      <c:pt idx="440">
                        <c:v>10</c:v>
                      </c:pt>
                      <c:pt idx="441">
                        <c:v>10</c:v>
                      </c:pt>
                      <c:pt idx="442">
                        <c:v>10</c:v>
                      </c:pt>
                      <c:pt idx="443">
                        <c:v>10</c:v>
                      </c:pt>
                      <c:pt idx="444">
                        <c:v>10</c:v>
                      </c:pt>
                      <c:pt idx="445">
                        <c:v>10</c:v>
                      </c:pt>
                      <c:pt idx="446">
                        <c:v>10</c:v>
                      </c:pt>
                      <c:pt idx="447">
                        <c:v>10</c:v>
                      </c:pt>
                      <c:pt idx="448">
                        <c:v>10</c:v>
                      </c:pt>
                      <c:pt idx="449">
                        <c:v>10</c:v>
                      </c:pt>
                      <c:pt idx="450">
                        <c:v>10</c:v>
                      </c:pt>
                      <c:pt idx="451">
                        <c:v>10</c:v>
                      </c:pt>
                      <c:pt idx="452">
                        <c:v>10</c:v>
                      </c:pt>
                      <c:pt idx="453">
                        <c:v>10</c:v>
                      </c:pt>
                      <c:pt idx="454">
                        <c:v>10</c:v>
                      </c:pt>
                      <c:pt idx="455">
                        <c:v>10</c:v>
                      </c:pt>
                      <c:pt idx="456">
                        <c:v>11</c:v>
                      </c:pt>
                      <c:pt idx="457">
                        <c:v>11</c:v>
                      </c:pt>
                      <c:pt idx="458">
                        <c:v>11</c:v>
                      </c:pt>
                      <c:pt idx="459">
                        <c:v>11</c:v>
                      </c:pt>
                      <c:pt idx="460">
                        <c:v>11</c:v>
                      </c:pt>
                      <c:pt idx="461">
                        <c:v>11</c:v>
                      </c:pt>
                      <c:pt idx="462">
                        <c:v>11</c:v>
                      </c:pt>
                      <c:pt idx="463">
                        <c:v>11</c:v>
                      </c:pt>
                      <c:pt idx="464">
                        <c:v>11</c:v>
                      </c:pt>
                      <c:pt idx="465">
                        <c:v>11</c:v>
                      </c:pt>
                      <c:pt idx="466">
                        <c:v>11</c:v>
                      </c:pt>
                      <c:pt idx="467">
                        <c:v>11</c:v>
                      </c:pt>
                      <c:pt idx="468">
                        <c:v>11</c:v>
                      </c:pt>
                      <c:pt idx="469">
                        <c:v>11</c:v>
                      </c:pt>
                      <c:pt idx="470">
                        <c:v>11</c:v>
                      </c:pt>
                      <c:pt idx="471">
                        <c:v>11</c:v>
                      </c:pt>
                      <c:pt idx="472">
                        <c:v>11</c:v>
                      </c:pt>
                      <c:pt idx="473">
                        <c:v>11</c:v>
                      </c:pt>
                      <c:pt idx="474">
                        <c:v>11</c:v>
                      </c:pt>
                      <c:pt idx="475">
                        <c:v>11</c:v>
                      </c:pt>
                      <c:pt idx="476">
                        <c:v>11</c:v>
                      </c:pt>
                      <c:pt idx="477">
                        <c:v>11</c:v>
                      </c:pt>
                      <c:pt idx="478">
                        <c:v>11</c:v>
                      </c:pt>
                      <c:pt idx="479">
                        <c:v>11</c:v>
                      </c:pt>
                      <c:pt idx="480">
                        <c:v>12</c:v>
                      </c:pt>
                      <c:pt idx="481">
                        <c:v>12</c:v>
                      </c:pt>
                      <c:pt idx="482">
                        <c:v>12</c:v>
                      </c:pt>
                      <c:pt idx="483">
                        <c:v>12</c:v>
                      </c:pt>
                      <c:pt idx="484">
                        <c:v>12</c:v>
                      </c:pt>
                      <c:pt idx="485">
                        <c:v>12</c:v>
                      </c:pt>
                      <c:pt idx="486">
                        <c:v>12</c:v>
                      </c:pt>
                      <c:pt idx="487">
                        <c:v>12</c:v>
                      </c:pt>
                      <c:pt idx="488">
                        <c:v>12</c:v>
                      </c:pt>
                      <c:pt idx="489">
                        <c:v>12</c:v>
                      </c:pt>
                      <c:pt idx="490">
                        <c:v>12</c:v>
                      </c:pt>
                      <c:pt idx="491">
                        <c:v>12</c:v>
                      </c:pt>
                      <c:pt idx="492">
                        <c:v>12</c:v>
                      </c:pt>
                      <c:pt idx="493">
                        <c:v>12</c:v>
                      </c:pt>
                      <c:pt idx="494">
                        <c:v>12</c:v>
                      </c:pt>
                      <c:pt idx="495">
                        <c:v>12</c:v>
                      </c:pt>
                      <c:pt idx="496">
                        <c:v>12</c:v>
                      </c:pt>
                      <c:pt idx="497">
                        <c:v>12</c:v>
                      </c:pt>
                      <c:pt idx="498">
                        <c:v>12</c:v>
                      </c:pt>
                      <c:pt idx="499">
                        <c:v>12</c:v>
                      </c:pt>
                      <c:pt idx="500">
                        <c:v>12</c:v>
                      </c:pt>
                      <c:pt idx="501">
                        <c:v>12</c:v>
                      </c:pt>
                      <c:pt idx="502">
                        <c:v>12</c:v>
                      </c:pt>
                      <c:pt idx="503">
                        <c:v>12</c:v>
                      </c:pt>
                      <c:pt idx="504">
                        <c:v>13</c:v>
                      </c:pt>
                      <c:pt idx="505">
                        <c:v>13</c:v>
                      </c:pt>
                      <c:pt idx="506">
                        <c:v>13</c:v>
                      </c:pt>
                      <c:pt idx="507">
                        <c:v>13</c:v>
                      </c:pt>
                      <c:pt idx="508">
                        <c:v>13</c:v>
                      </c:pt>
                      <c:pt idx="509">
                        <c:v>13</c:v>
                      </c:pt>
                      <c:pt idx="510">
                        <c:v>13</c:v>
                      </c:pt>
                      <c:pt idx="511">
                        <c:v>13</c:v>
                      </c:pt>
                      <c:pt idx="512">
                        <c:v>13</c:v>
                      </c:pt>
                      <c:pt idx="513">
                        <c:v>13</c:v>
                      </c:pt>
                      <c:pt idx="514">
                        <c:v>13</c:v>
                      </c:pt>
                      <c:pt idx="515">
                        <c:v>13</c:v>
                      </c:pt>
                      <c:pt idx="516">
                        <c:v>13</c:v>
                      </c:pt>
                      <c:pt idx="517">
                        <c:v>13</c:v>
                      </c:pt>
                      <c:pt idx="518">
                        <c:v>13</c:v>
                      </c:pt>
                      <c:pt idx="519">
                        <c:v>13</c:v>
                      </c:pt>
                      <c:pt idx="520">
                        <c:v>13</c:v>
                      </c:pt>
                      <c:pt idx="521">
                        <c:v>13</c:v>
                      </c:pt>
                      <c:pt idx="522">
                        <c:v>13</c:v>
                      </c:pt>
                      <c:pt idx="523">
                        <c:v>13</c:v>
                      </c:pt>
                      <c:pt idx="524">
                        <c:v>13</c:v>
                      </c:pt>
                      <c:pt idx="525">
                        <c:v>13</c:v>
                      </c:pt>
                      <c:pt idx="526">
                        <c:v>13</c:v>
                      </c:pt>
                      <c:pt idx="527">
                        <c:v>13</c:v>
                      </c:pt>
                      <c:pt idx="528">
                        <c:v>14</c:v>
                      </c:pt>
                      <c:pt idx="529">
                        <c:v>14</c:v>
                      </c:pt>
                      <c:pt idx="530">
                        <c:v>14</c:v>
                      </c:pt>
                      <c:pt idx="531">
                        <c:v>14</c:v>
                      </c:pt>
                      <c:pt idx="532">
                        <c:v>14</c:v>
                      </c:pt>
                      <c:pt idx="533">
                        <c:v>14</c:v>
                      </c:pt>
                      <c:pt idx="534">
                        <c:v>14</c:v>
                      </c:pt>
                      <c:pt idx="535">
                        <c:v>14</c:v>
                      </c:pt>
                      <c:pt idx="536">
                        <c:v>14</c:v>
                      </c:pt>
                      <c:pt idx="537">
                        <c:v>14</c:v>
                      </c:pt>
                      <c:pt idx="538">
                        <c:v>14</c:v>
                      </c:pt>
                      <c:pt idx="539">
                        <c:v>14</c:v>
                      </c:pt>
                      <c:pt idx="540">
                        <c:v>14</c:v>
                      </c:pt>
                      <c:pt idx="541">
                        <c:v>14</c:v>
                      </c:pt>
                      <c:pt idx="542">
                        <c:v>14</c:v>
                      </c:pt>
                      <c:pt idx="543">
                        <c:v>14</c:v>
                      </c:pt>
                      <c:pt idx="544">
                        <c:v>14</c:v>
                      </c:pt>
                      <c:pt idx="545">
                        <c:v>14</c:v>
                      </c:pt>
                      <c:pt idx="546">
                        <c:v>14</c:v>
                      </c:pt>
                      <c:pt idx="547">
                        <c:v>14</c:v>
                      </c:pt>
                      <c:pt idx="548">
                        <c:v>14</c:v>
                      </c:pt>
                      <c:pt idx="549">
                        <c:v>14</c:v>
                      </c:pt>
                      <c:pt idx="550">
                        <c:v>14</c:v>
                      </c:pt>
                      <c:pt idx="551">
                        <c:v>14</c:v>
                      </c:pt>
                      <c:pt idx="552">
                        <c:v>15</c:v>
                      </c:pt>
                      <c:pt idx="553">
                        <c:v>15</c:v>
                      </c:pt>
                      <c:pt idx="554">
                        <c:v>15</c:v>
                      </c:pt>
                      <c:pt idx="555">
                        <c:v>15</c:v>
                      </c:pt>
                      <c:pt idx="556">
                        <c:v>15</c:v>
                      </c:pt>
                      <c:pt idx="557">
                        <c:v>15</c:v>
                      </c:pt>
                      <c:pt idx="558">
                        <c:v>15</c:v>
                      </c:pt>
                      <c:pt idx="559">
                        <c:v>15</c:v>
                      </c:pt>
                      <c:pt idx="560">
                        <c:v>15</c:v>
                      </c:pt>
                      <c:pt idx="561">
                        <c:v>15</c:v>
                      </c:pt>
                      <c:pt idx="562">
                        <c:v>15</c:v>
                      </c:pt>
                      <c:pt idx="563">
                        <c:v>15</c:v>
                      </c:pt>
                      <c:pt idx="564">
                        <c:v>15</c:v>
                      </c:pt>
                      <c:pt idx="565">
                        <c:v>15</c:v>
                      </c:pt>
                      <c:pt idx="566">
                        <c:v>15</c:v>
                      </c:pt>
                      <c:pt idx="567">
                        <c:v>15</c:v>
                      </c:pt>
                      <c:pt idx="568">
                        <c:v>15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15</c:v>
                      </c:pt>
                      <c:pt idx="572">
                        <c:v>15</c:v>
                      </c:pt>
                      <c:pt idx="573">
                        <c:v>15</c:v>
                      </c:pt>
                      <c:pt idx="574">
                        <c:v>15</c:v>
                      </c:pt>
                      <c:pt idx="575">
                        <c:v>15</c:v>
                      </c:pt>
                      <c:pt idx="576">
                        <c:v>16</c:v>
                      </c:pt>
                      <c:pt idx="577">
                        <c:v>16</c:v>
                      </c:pt>
                      <c:pt idx="578">
                        <c:v>16</c:v>
                      </c:pt>
                      <c:pt idx="579">
                        <c:v>16</c:v>
                      </c:pt>
                      <c:pt idx="580">
                        <c:v>16</c:v>
                      </c:pt>
                      <c:pt idx="581">
                        <c:v>16</c:v>
                      </c:pt>
                      <c:pt idx="582">
                        <c:v>16</c:v>
                      </c:pt>
                      <c:pt idx="583">
                        <c:v>16</c:v>
                      </c:pt>
                      <c:pt idx="584">
                        <c:v>16</c:v>
                      </c:pt>
                      <c:pt idx="585">
                        <c:v>16</c:v>
                      </c:pt>
                      <c:pt idx="586">
                        <c:v>16</c:v>
                      </c:pt>
                      <c:pt idx="587">
                        <c:v>16</c:v>
                      </c:pt>
                      <c:pt idx="588">
                        <c:v>16</c:v>
                      </c:pt>
                      <c:pt idx="589">
                        <c:v>16</c:v>
                      </c:pt>
                      <c:pt idx="590">
                        <c:v>16</c:v>
                      </c:pt>
                      <c:pt idx="591">
                        <c:v>16</c:v>
                      </c:pt>
                      <c:pt idx="592">
                        <c:v>16</c:v>
                      </c:pt>
                      <c:pt idx="593">
                        <c:v>16</c:v>
                      </c:pt>
                      <c:pt idx="594">
                        <c:v>16</c:v>
                      </c:pt>
                      <c:pt idx="595">
                        <c:v>16</c:v>
                      </c:pt>
                      <c:pt idx="596">
                        <c:v>16</c:v>
                      </c:pt>
                      <c:pt idx="597">
                        <c:v>16</c:v>
                      </c:pt>
                      <c:pt idx="598">
                        <c:v>16</c:v>
                      </c:pt>
                      <c:pt idx="599">
                        <c:v>16</c:v>
                      </c:pt>
                      <c:pt idx="600">
                        <c:v>17</c:v>
                      </c:pt>
                      <c:pt idx="601">
                        <c:v>17</c:v>
                      </c:pt>
                      <c:pt idx="602">
                        <c:v>17</c:v>
                      </c:pt>
                      <c:pt idx="603">
                        <c:v>17</c:v>
                      </c:pt>
                      <c:pt idx="604">
                        <c:v>17</c:v>
                      </c:pt>
                      <c:pt idx="605">
                        <c:v>17</c:v>
                      </c:pt>
                      <c:pt idx="606">
                        <c:v>17</c:v>
                      </c:pt>
                      <c:pt idx="607">
                        <c:v>17</c:v>
                      </c:pt>
                      <c:pt idx="608">
                        <c:v>17</c:v>
                      </c:pt>
                      <c:pt idx="609">
                        <c:v>17</c:v>
                      </c:pt>
                      <c:pt idx="610">
                        <c:v>17</c:v>
                      </c:pt>
                      <c:pt idx="611">
                        <c:v>17</c:v>
                      </c:pt>
                      <c:pt idx="612">
                        <c:v>17</c:v>
                      </c:pt>
                      <c:pt idx="613">
                        <c:v>17</c:v>
                      </c:pt>
                      <c:pt idx="614">
                        <c:v>17</c:v>
                      </c:pt>
                      <c:pt idx="615">
                        <c:v>17</c:v>
                      </c:pt>
                      <c:pt idx="616">
                        <c:v>17</c:v>
                      </c:pt>
                      <c:pt idx="617">
                        <c:v>17</c:v>
                      </c:pt>
                      <c:pt idx="618">
                        <c:v>17</c:v>
                      </c:pt>
                      <c:pt idx="619">
                        <c:v>17</c:v>
                      </c:pt>
                      <c:pt idx="620">
                        <c:v>17</c:v>
                      </c:pt>
                      <c:pt idx="621">
                        <c:v>17</c:v>
                      </c:pt>
                      <c:pt idx="622">
                        <c:v>17</c:v>
                      </c:pt>
                      <c:pt idx="623">
                        <c:v>17</c:v>
                      </c:pt>
                      <c:pt idx="624">
                        <c:v>18</c:v>
                      </c:pt>
                      <c:pt idx="625">
                        <c:v>18</c:v>
                      </c:pt>
                      <c:pt idx="626">
                        <c:v>18</c:v>
                      </c:pt>
                      <c:pt idx="627">
                        <c:v>18</c:v>
                      </c:pt>
                      <c:pt idx="628">
                        <c:v>18</c:v>
                      </c:pt>
                      <c:pt idx="629">
                        <c:v>18</c:v>
                      </c:pt>
                      <c:pt idx="630">
                        <c:v>18</c:v>
                      </c:pt>
                      <c:pt idx="631">
                        <c:v>18</c:v>
                      </c:pt>
                      <c:pt idx="632">
                        <c:v>18</c:v>
                      </c:pt>
                      <c:pt idx="633">
                        <c:v>18</c:v>
                      </c:pt>
                      <c:pt idx="634">
                        <c:v>18</c:v>
                      </c:pt>
                      <c:pt idx="635">
                        <c:v>18</c:v>
                      </c:pt>
                      <c:pt idx="636">
                        <c:v>18</c:v>
                      </c:pt>
                      <c:pt idx="637">
                        <c:v>18</c:v>
                      </c:pt>
                      <c:pt idx="638">
                        <c:v>18</c:v>
                      </c:pt>
                      <c:pt idx="639">
                        <c:v>18</c:v>
                      </c:pt>
                      <c:pt idx="640">
                        <c:v>18</c:v>
                      </c:pt>
                      <c:pt idx="641">
                        <c:v>18</c:v>
                      </c:pt>
                      <c:pt idx="642">
                        <c:v>18</c:v>
                      </c:pt>
                      <c:pt idx="643">
                        <c:v>18</c:v>
                      </c:pt>
                      <c:pt idx="644">
                        <c:v>18</c:v>
                      </c:pt>
                      <c:pt idx="645">
                        <c:v>18</c:v>
                      </c:pt>
                      <c:pt idx="646">
                        <c:v>18</c:v>
                      </c:pt>
                      <c:pt idx="647">
                        <c:v>18</c:v>
                      </c:pt>
                      <c:pt idx="648">
                        <c:v>19</c:v>
                      </c:pt>
                      <c:pt idx="649">
                        <c:v>19</c:v>
                      </c:pt>
                      <c:pt idx="650">
                        <c:v>19</c:v>
                      </c:pt>
                      <c:pt idx="651">
                        <c:v>19</c:v>
                      </c:pt>
                      <c:pt idx="652">
                        <c:v>19</c:v>
                      </c:pt>
                      <c:pt idx="653">
                        <c:v>19</c:v>
                      </c:pt>
                      <c:pt idx="654">
                        <c:v>19</c:v>
                      </c:pt>
                      <c:pt idx="655">
                        <c:v>19</c:v>
                      </c:pt>
                      <c:pt idx="656">
                        <c:v>19</c:v>
                      </c:pt>
                      <c:pt idx="657">
                        <c:v>19</c:v>
                      </c:pt>
                      <c:pt idx="658">
                        <c:v>19</c:v>
                      </c:pt>
                      <c:pt idx="659">
                        <c:v>19</c:v>
                      </c:pt>
                      <c:pt idx="660">
                        <c:v>19</c:v>
                      </c:pt>
                      <c:pt idx="661">
                        <c:v>19</c:v>
                      </c:pt>
                      <c:pt idx="662">
                        <c:v>19</c:v>
                      </c:pt>
                      <c:pt idx="663">
                        <c:v>19</c:v>
                      </c:pt>
                      <c:pt idx="664">
                        <c:v>19</c:v>
                      </c:pt>
                      <c:pt idx="665">
                        <c:v>19</c:v>
                      </c:pt>
                      <c:pt idx="666">
                        <c:v>19</c:v>
                      </c:pt>
                      <c:pt idx="667">
                        <c:v>19</c:v>
                      </c:pt>
                      <c:pt idx="668">
                        <c:v>19</c:v>
                      </c:pt>
                      <c:pt idx="669">
                        <c:v>19</c:v>
                      </c:pt>
                      <c:pt idx="670">
                        <c:v>19</c:v>
                      </c:pt>
                      <c:pt idx="671">
                        <c:v>19</c:v>
                      </c:pt>
                      <c:pt idx="672">
                        <c:v>20</c:v>
                      </c:pt>
                      <c:pt idx="673">
                        <c:v>20</c:v>
                      </c:pt>
                      <c:pt idx="674">
                        <c:v>20</c:v>
                      </c:pt>
                      <c:pt idx="675">
                        <c:v>20</c:v>
                      </c:pt>
                      <c:pt idx="676">
                        <c:v>20</c:v>
                      </c:pt>
                      <c:pt idx="677">
                        <c:v>20</c:v>
                      </c:pt>
                      <c:pt idx="678">
                        <c:v>20</c:v>
                      </c:pt>
                      <c:pt idx="679">
                        <c:v>20</c:v>
                      </c:pt>
                      <c:pt idx="680">
                        <c:v>20</c:v>
                      </c:pt>
                      <c:pt idx="681">
                        <c:v>20</c:v>
                      </c:pt>
                      <c:pt idx="682">
                        <c:v>20</c:v>
                      </c:pt>
                      <c:pt idx="683">
                        <c:v>20</c:v>
                      </c:pt>
                      <c:pt idx="684">
                        <c:v>20</c:v>
                      </c:pt>
                      <c:pt idx="685">
                        <c:v>20</c:v>
                      </c:pt>
                      <c:pt idx="686">
                        <c:v>20</c:v>
                      </c:pt>
                      <c:pt idx="687">
                        <c:v>20</c:v>
                      </c:pt>
                      <c:pt idx="688">
                        <c:v>20</c:v>
                      </c:pt>
                      <c:pt idx="689">
                        <c:v>20</c:v>
                      </c:pt>
                      <c:pt idx="690">
                        <c:v>20</c:v>
                      </c:pt>
                      <c:pt idx="691">
                        <c:v>20</c:v>
                      </c:pt>
                      <c:pt idx="692">
                        <c:v>20</c:v>
                      </c:pt>
                      <c:pt idx="693">
                        <c:v>20</c:v>
                      </c:pt>
                      <c:pt idx="694">
                        <c:v>20</c:v>
                      </c:pt>
                      <c:pt idx="695">
                        <c:v>20</c:v>
                      </c:pt>
                      <c:pt idx="696">
                        <c:v>21</c:v>
                      </c:pt>
                      <c:pt idx="697">
                        <c:v>21</c:v>
                      </c:pt>
                      <c:pt idx="698">
                        <c:v>21</c:v>
                      </c:pt>
                      <c:pt idx="699">
                        <c:v>21</c:v>
                      </c:pt>
                      <c:pt idx="700">
                        <c:v>21</c:v>
                      </c:pt>
                      <c:pt idx="701">
                        <c:v>21</c:v>
                      </c:pt>
                      <c:pt idx="702">
                        <c:v>21</c:v>
                      </c:pt>
                      <c:pt idx="703">
                        <c:v>21</c:v>
                      </c:pt>
                      <c:pt idx="704">
                        <c:v>21</c:v>
                      </c:pt>
                      <c:pt idx="705">
                        <c:v>21</c:v>
                      </c:pt>
                      <c:pt idx="706">
                        <c:v>21</c:v>
                      </c:pt>
                      <c:pt idx="707">
                        <c:v>21</c:v>
                      </c:pt>
                      <c:pt idx="708">
                        <c:v>21</c:v>
                      </c:pt>
                      <c:pt idx="709">
                        <c:v>21</c:v>
                      </c:pt>
                      <c:pt idx="710">
                        <c:v>21</c:v>
                      </c:pt>
                      <c:pt idx="711">
                        <c:v>21</c:v>
                      </c:pt>
                      <c:pt idx="712">
                        <c:v>21</c:v>
                      </c:pt>
                      <c:pt idx="713">
                        <c:v>21</c:v>
                      </c:pt>
                      <c:pt idx="714">
                        <c:v>21</c:v>
                      </c:pt>
                      <c:pt idx="715">
                        <c:v>21</c:v>
                      </c:pt>
                      <c:pt idx="716">
                        <c:v>21</c:v>
                      </c:pt>
                      <c:pt idx="717">
                        <c:v>21</c:v>
                      </c:pt>
                      <c:pt idx="718">
                        <c:v>21</c:v>
                      </c:pt>
                      <c:pt idx="719">
                        <c:v>21</c:v>
                      </c:pt>
                      <c:pt idx="720">
                        <c:v>22</c:v>
                      </c:pt>
                      <c:pt idx="721">
                        <c:v>22</c:v>
                      </c:pt>
                      <c:pt idx="722">
                        <c:v>22</c:v>
                      </c:pt>
                      <c:pt idx="723">
                        <c:v>22</c:v>
                      </c:pt>
                      <c:pt idx="724">
                        <c:v>22</c:v>
                      </c:pt>
                      <c:pt idx="725">
                        <c:v>22</c:v>
                      </c:pt>
                      <c:pt idx="726">
                        <c:v>22</c:v>
                      </c:pt>
                      <c:pt idx="727">
                        <c:v>22</c:v>
                      </c:pt>
                      <c:pt idx="728">
                        <c:v>22</c:v>
                      </c:pt>
                      <c:pt idx="729">
                        <c:v>22</c:v>
                      </c:pt>
                      <c:pt idx="730">
                        <c:v>22</c:v>
                      </c:pt>
                      <c:pt idx="731">
                        <c:v>22</c:v>
                      </c:pt>
                      <c:pt idx="732">
                        <c:v>22</c:v>
                      </c:pt>
                      <c:pt idx="733">
                        <c:v>22</c:v>
                      </c:pt>
                      <c:pt idx="734">
                        <c:v>22</c:v>
                      </c:pt>
                      <c:pt idx="735">
                        <c:v>22</c:v>
                      </c:pt>
                      <c:pt idx="736">
                        <c:v>22</c:v>
                      </c:pt>
                      <c:pt idx="737">
                        <c:v>22</c:v>
                      </c:pt>
                      <c:pt idx="738">
                        <c:v>22</c:v>
                      </c:pt>
                      <c:pt idx="739">
                        <c:v>22</c:v>
                      </c:pt>
                      <c:pt idx="740">
                        <c:v>22</c:v>
                      </c:pt>
                      <c:pt idx="741">
                        <c:v>22</c:v>
                      </c:pt>
                      <c:pt idx="742">
                        <c:v>22</c:v>
                      </c:pt>
                      <c:pt idx="743">
                        <c:v>22</c:v>
                      </c:pt>
                      <c:pt idx="744">
                        <c:v>23</c:v>
                      </c:pt>
                      <c:pt idx="745">
                        <c:v>23</c:v>
                      </c:pt>
                      <c:pt idx="746">
                        <c:v>23</c:v>
                      </c:pt>
                      <c:pt idx="747">
                        <c:v>23</c:v>
                      </c:pt>
                      <c:pt idx="748">
                        <c:v>23</c:v>
                      </c:pt>
                      <c:pt idx="749">
                        <c:v>23</c:v>
                      </c:pt>
                      <c:pt idx="750">
                        <c:v>23</c:v>
                      </c:pt>
                      <c:pt idx="751">
                        <c:v>23</c:v>
                      </c:pt>
                      <c:pt idx="752">
                        <c:v>23</c:v>
                      </c:pt>
                      <c:pt idx="753">
                        <c:v>23</c:v>
                      </c:pt>
                      <c:pt idx="754">
                        <c:v>23</c:v>
                      </c:pt>
                      <c:pt idx="755">
                        <c:v>23</c:v>
                      </c:pt>
                      <c:pt idx="756">
                        <c:v>23</c:v>
                      </c:pt>
                      <c:pt idx="757">
                        <c:v>23</c:v>
                      </c:pt>
                      <c:pt idx="758">
                        <c:v>23</c:v>
                      </c:pt>
                      <c:pt idx="759">
                        <c:v>23</c:v>
                      </c:pt>
                      <c:pt idx="760">
                        <c:v>23</c:v>
                      </c:pt>
                      <c:pt idx="761">
                        <c:v>23</c:v>
                      </c:pt>
                      <c:pt idx="762">
                        <c:v>23</c:v>
                      </c:pt>
                      <c:pt idx="763">
                        <c:v>23</c:v>
                      </c:pt>
                      <c:pt idx="764">
                        <c:v>23</c:v>
                      </c:pt>
                      <c:pt idx="765">
                        <c:v>23</c:v>
                      </c:pt>
                      <c:pt idx="766">
                        <c:v>23</c:v>
                      </c:pt>
                      <c:pt idx="767">
                        <c:v>23</c:v>
                      </c:pt>
                      <c:pt idx="768">
                        <c:v>24</c:v>
                      </c:pt>
                      <c:pt idx="769">
                        <c:v>24</c:v>
                      </c:pt>
                      <c:pt idx="770">
                        <c:v>24</c:v>
                      </c:pt>
                      <c:pt idx="771">
                        <c:v>24</c:v>
                      </c:pt>
                      <c:pt idx="772">
                        <c:v>24</c:v>
                      </c:pt>
                      <c:pt idx="773">
                        <c:v>24</c:v>
                      </c:pt>
                      <c:pt idx="774">
                        <c:v>24</c:v>
                      </c:pt>
                      <c:pt idx="775">
                        <c:v>24</c:v>
                      </c:pt>
                      <c:pt idx="776">
                        <c:v>24</c:v>
                      </c:pt>
                      <c:pt idx="777">
                        <c:v>24</c:v>
                      </c:pt>
                      <c:pt idx="778">
                        <c:v>24</c:v>
                      </c:pt>
                      <c:pt idx="779">
                        <c:v>24</c:v>
                      </c:pt>
                      <c:pt idx="780">
                        <c:v>24</c:v>
                      </c:pt>
                      <c:pt idx="781">
                        <c:v>24</c:v>
                      </c:pt>
                      <c:pt idx="782">
                        <c:v>24</c:v>
                      </c:pt>
                      <c:pt idx="783">
                        <c:v>24</c:v>
                      </c:pt>
                      <c:pt idx="784">
                        <c:v>24</c:v>
                      </c:pt>
                      <c:pt idx="785">
                        <c:v>24</c:v>
                      </c:pt>
                      <c:pt idx="786">
                        <c:v>24</c:v>
                      </c:pt>
                      <c:pt idx="787">
                        <c:v>24</c:v>
                      </c:pt>
                      <c:pt idx="788">
                        <c:v>24</c:v>
                      </c:pt>
                      <c:pt idx="789">
                        <c:v>24</c:v>
                      </c:pt>
                      <c:pt idx="790">
                        <c:v>24</c:v>
                      </c:pt>
                      <c:pt idx="791">
                        <c:v>24</c:v>
                      </c:pt>
                      <c:pt idx="792">
                        <c:v>25</c:v>
                      </c:pt>
                      <c:pt idx="793">
                        <c:v>25</c:v>
                      </c:pt>
                      <c:pt idx="794">
                        <c:v>25</c:v>
                      </c:pt>
                      <c:pt idx="795">
                        <c:v>25</c:v>
                      </c:pt>
                      <c:pt idx="796">
                        <c:v>25</c:v>
                      </c:pt>
                      <c:pt idx="797">
                        <c:v>25</c:v>
                      </c:pt>
                      <c:pt idx="798">
                        <c:v>25</c:v>
                      </c:pt>
                      <c:pt idx="799">
                        <c:v>25</c:v>
                      </c:pt>
                      <c:pt idx="800">
                        <c:v>25</c:v>
                      </c:pt>
                      <c:pt idx="801">
                        <c:v>25</c:v>
                      </c:pt>
                      <c:pt idx="802">
                        <c:v>25</c:v>
                      </c:pt>
                      <c:pt idx="803">
                        <c:v>25</c:v>
                      </c:pt>
                      <c:pt idx="804">
                        <c:v>25</c:v>
                      </c:pt>
                      <c:pt idx="805">
                        <c:v>25</c:v>
                      </c:pt>
                      <c:pt idx="806">
                        <c:v>25</c:v>
                      </c:pt>
                      <c:pt idx="807">
                        <c:v>25</c:v>
                      </c:pt>
                      <c:pt idx="808">
                        <c:v>25</c:v>
                      </c:pt>
                      <c:pt idx="809">
                        <c:v>25</c:v>
                      </c:pt>
                      <c:pt idx="810">
                        <c:v>25</c:v>
                      </c:pt>
                      <c:pt idx="811">
                        <c:v>25</c:v>
                      </c:pt>
                      <c:pt idx="812">
                        <c:v>25</c:v>
                      </c:pt>
                      <c:pt idx="813">
                        <c:v>25</c:v>
                      </c:pt>
                      <c:pt idx="814">
                        <c:v>25</c:v>
                      </c:pt>
                      <c:pt idx="815">
                        <c:v>25</c:v>
                      </c:pt>
                      <c:pt idx="816">
                        <c:v>26</c:v>
                      </c:pt>
                      <c:pt idx="817">
                        <c:v>26</c:v>
                      </c:pt>
                      <c:pt idx="818">
                        <c:v>26</c:v>
                      </c:pt>
                      <c:pt idx="819">
                        <c:v>26</c:v>
                      </c:pt>
                      <c:pt idx="820">
                        <c:v>26</c:v>
                      </c:pt>
                      <c:pt idx="821">
                        <c:v>26</c:v>
                      </c:pt>
                      <c:pt idx="822">
                        <c:v>26</c:v>
                      </c:pt>
                      <c:pt idx="823">
                        <c:v>26</c:v>
                      </c:pt>
                      <c:pt idx="824">
                        <c:v>26</c:v>
                      </c:pt>
                      <c:pt idx="825">
                        <c:v>26</c:v>
                      </c:pt>
                      <c:pt idx="826">
                        <c:v>26</c:v>
                      </c:pt>
                      <c:pt idx="827">
                        <c:v>26</c:v>
                      </c:pt>
                      <c:pt idx="828">
                        <c:v>26</c:v>
                      </c:pt>
                      <c:pt idx="829">
                        <c:v>26</c:v>
                      </c:pt>
                      <c:pt idx="830">
                        <c:v>26</c:v>
                      </c:pt>
                      <c:pt idx="831">
                        <c:v>26</c:v>
                      </c:pt>
                      <c:pt idx="832">
                        <c:v>26</c:v>
                      </c:pt>
                      <c:pt idx="833">
                        <c:v>26</c:v>
                      </c:pt>
                      <c:pt idx="834">
                        <c:v>26</c:v>
                      </c:pt>
                      <c:pt idx="835">
                        <c:v>26</c:v>
                      </c:pt>
                      <c:pt idx="836">
                        <c:v>26</c:v>
                      </c:pt>
                      <c:pt idx="837">
                        <c:v>26</c:v>
                      </c:pt>
                      <c:pt idx="838">
                        <c:v>26</c:v>
                      </c:pt>
                      <c:pt idx="839">
                        <c:v>26</c:v>
                      </c:pt>
                      <c:pt idx="840">
                        <c:v>27</c:v>
                      </c:pt>
                      <c:pt idx="841">
                        <c:v>27</c:v>
                      </c:pt>
                      <c:pt idx="842">
                        <c:v>27</c:v>
                      </c:pt>
                      <c:pt idx="843">
                        <c:v>27</c:v>
                      </c:pt>
                      <c:pt idx="844">
                        <c:v>27</c:v>
                      </c:pt>
                      <c:pt idx="845">
                        <c:v>27</c:v>
                      </c:pt>
                      <c:pt idx="846">
                        <c:v>27</c:v>
                      </c:pt>
                      <c:pt idx="847">
                        <c:v>27</c:v>
                      </c:pt>
                      <c:pt idx="848">
                        <c:v>27</c:v>
                      </c:pt>
                      <c:pt idx="849">
                        <c:v>27</c:v>
                      </c:pt>
                      <c:pt idx="850">
                        <c:v>27</c:v>
                      </c:pt>
                      <c:pt idx="851">
                        <c:v>27</c:v>
                      </c:pt>
                      <c:pt idx="852">
                        <c:v>27</c:v>
                      </c:pt>
                      <c:pt idx="853">
                        <c:v>27</c:v>
                      </c:pt>
                      <c:pt idx="854">
                        <c:v>27</c:v>
                      </c:pt>
                      <c:pt idx="855">
                        <c:v>27</c:v>
                      </c:pt>
                      <c:pt idx="856">
                        <c:v>27</c:v>
                      </c:pt>
                      <c:pt idx="857">
                        <c:v>27</c:v>
                      </c:pt>
                      <c:pt idx="858">
                        <c:v>27</c:v>
                      </c:pt>
                      <c:pt idx="859">
                        <c:v>27</c:v>
                      </c:pt>
                      <c:pt idx="860">
                        <c:v>27</c:v>
                      </c:pt>
                      <c:pt idx="861">
                        <c:v>27</c:v>
                      </c:pt>
                      <c:pt idx="862">
                        <c:v>27</c:v>
                      </c:pt>
                      <c:pt idx="863">
                        <c:v>27</c:v>
                      </c:pt>
                      <c:pt idx="864">
                        <c:v>28</c:v>
                      </c:pt>
                      <c:pt idx="865">
                        <c:v>28</c:v>
                      </c:pt>
                      <c:pt idx="866">
                        <c:v>28</c:v>
                      </c:pt>
                      <c:pt idx="867">
                        <c:v>28</c:v>
                      </c:pt>
                      <c:pt idx="868">
                        <c:v>28</c:v>
                      </c:pt>
                      <c:pt idx="869">
                        <c:v>28</c:v>
                      </c:pt>
                      <c:pt idx="870">
                        <c:v>28</c:v>
                      </c:pt>
                      <c:pt idx="871">
                        <c:v>28</c:v>
                      </c:pt>
                      <c:pt idx="872">
                        <c:v>28</c:v>
                      </c:pt>
                      <c:pt idx="873">
                        <c:v>28</c:v>
                      </c:pt>
                      <c:pt idx="874">
                        <c:v>28</c:v>
                      </c:pt>
                      <c:pt idx="875">
                        <c:v>28</c:v>
                      </c:pt>
                      <c:pt idx="876">
                        <c:v>28</c:v>
                      </c:pt>
                      <c:pt idx="877">
                        <c:v>28</c:v>
                      </c:pt>
                      <c:pt idx="878">
                        <c:v>28</c:v>
                      </c:pt>
                      <c:pt idx="879">
                        <c:v>28</c:v>
                      </c:pt>
                      <c:pt idx="880">
                        <c:v>28</c:v>
                      </c:pt>
                      <c:pt idx="881">
                        <c:v>28</c:v>
                      </c:pt>
                      <c:pt idx="882">
                        <c:v>28</c:v>
                      </c:pt>
                      <c:pt idx="883">
                        <c:v>28</c:v>
                      </c:pt>
                      <c:pt idx="884">
                        <c:v>28</c:v>
                      </c:pt>
                      <c:pt idx="885">
                        <c:v>28</c:v>
                      </c:pt>
                      <c:pt idx="886">
                        <c:v>28</c:v>
                      </c:pt>
                      <c:pt idx="887">
                        <c:v>28</c:v>
                      </c:pt>
                      <c:pt idx="888">
                        <c:v>29</c:v>
                      </c:pt>
                      <c:pt idx="889">
                        <c:v>29</c:v>
                      </c:pt>
                      <c:pt idx="890">
                        <c:v>29</c:v>
                      </c:pt>
                      <c:pt idx="891">
                        <c:v>29</c:v>
                      </c:pt>
                      <c:pt idx="892">
                        <c:v>29</c:v>
                      </c:pt>
                      <c:pt idx="893">
                        <c:v>29</c:v>
                      </c:pt>
                      <c:pt idx="894">
                        <c:v>29</c:v>
                      </c:pt>
                      <c:pt idx="895">
                        <c:v>29</c:v>
                      </c:pt>
                      <c:pt idx="896">
                        <c:v>29</c:v>
                      </c:pt>
                      <c:pt idx="897">
                        <c:v>29</c:v>
                      </c:pt>
                      <c:pt idx="898">
                        <c:v>29</c:v>
                      </c:pt>
                      <c:pt idx="899">
                        <c:v>29</c:v>
                      </c:pt>
                      <c:pt idx="900">
                        <c:v>29</c:v>
                      </c:pt>
                      <c:pt idx="901">
                        <c:v>29</c:v>
                      </c:pt>
                      <c:pt idx="902">
                        <c:v>29</c:v>
                      </c:pt>
                      <c:pt idx="903">
                        <c:v>29</c:v>
                      </c:pt>
                      <c:pt idx="904">
                        <c:v>29</c:v>
                      </c:pt>
                      <c:pt idx="905">
                        <c:v>29</c:v>
                      </c:pt>
                      <c:pt idx="906">
                        <c:v>29</c:v>
                      </c:pt>
                      <c:pt idx="907">
                        <c:v>29</c:v>
                      </c:pt>
                      <c:pt idx="908">
                        <c:v>29</c:v>
                      </c:pt>
                      <c:pt idx="909">
                        <c:v>29</c:v>
                      </c:pt>
                      <c:pt idx="910">
                        <c:v>29</c:v>
                      </c:pt>
                      <c:pt idx="911">
                        <c:v>29</c:v>
                      </c:pt>
                      <c:pt idx="912">
                        <c:v>30</c:v>
                      </c:pt>
                      <c:pt idx="913">
                        <c:v>30</c:v>
                      </c:pt>
                      <c:pt idx="914">
                        <c:v>30</c:v>
                      </c:pt>
                      <c:pt idx="915">
                        <c:v>30</c:v>
                      </c:pt>
                      <c:pt idx="916">
                        <c:v>30</c:v>
                      </c:pt>
                      <c:pt idx="917">
                        <c:v>30</c:v>
                      </c:pt>
                      <c:pt idx="918">
                        <c:v>30</c:v>
                      </c:pt>
                      <c:pt idx="919">
                        <c:v>30</c:v>
                      </c:pt>
                      <c:pt idx="920">
                        <c:v>30</c:v>
                      </c:pt>
                      <c:pt idx="921">
                        <c:v>30</c:v>
                      </c:pt>
                      <c:pt idx="922">
                        <c:v>30</c:v>
                      </c:pt>
                      <c:pt idx="923">
                        <c:v>30</c:v>
                      </c:pt>
                      <c:pt idx="924">
                        <c:v>30</c:v>
                      </c:pt>
                      <c:pt idx="925">
                        <c:v>30</c:v>
                      </c:pt>
                      <c:pt idx="926">
                        <c:v>30</c:v>
                      </c:pt>
                      <c:pt idx="927">
                        <c:v>30</c:v>
                      </c:pt>
                      <c:pt idx="928">
                        <c:v>30</c:v>
                      </c:pt>
                      <c:pt idx="929">
                        <c:v>30</c:v>
                      </c:pt>
                      <c:pt idx="930">
                        <c:v>30</c:v>
                      </c:pt>
                      <c:pt idx="931">
                        <c:v>30</c:v>
                      </c:pt>
                      <c:pt idx="932">
                        <c:v>30</c:v>
                      </c:pt>
                      <c:pt idx="933">
                        <c:v>30</c:v>
                      </c:pt>
                      <c:pt idx="934">
                        <c:v>30</c:v>
                      </c:pt>
                      <c:pt idx="935">
                        <c:v>30</c:v>
                      </c:pt>
                      <c:pt idx="936">
                        <c:v>31</c:v>
                      </c:pt>
                      <c:pt idx="937">
                        <c:v>31</c:v>
                      </c:pt>
                      <c:pt idx="938">
                        <c:v>31</c:v>
                      </c:pt>
                      <c:pt idx="939">
                        <c:v>31</c:v>
                      </c:pt>
                      <c:pt idx="940">
                        <c:v>31</c:v>
                      </c:pt>
                      <c:pt idx="941">
                        <c:v>31</c:v>
                      </c:pt>
                      <c:pt idx="942">
                        <c:v>31</c:v>
                      </c:pt>
                      <c:pt idx="943">
                        <c:v>31</c:v>
                      </c:pt>
                      <c:pt idx="944">
                        <c:v>31</c:v>
                      </c:pt>
                      <c:pt idx="945">
                        <c:v>31</c:v>
                      </c:pt>
                      <c:pt idx="946">
                        <c:v>31</c:v>
                      </c:pt>
                      <c:pt idx="947">
                        <c:v>31</c:v>
                      </c:pt>
                      <c:pt idx="948">
                        <c:v>31</c:v>
                      </c:pt>
                      <c:pt idx="949">
                        <c:v>31</c:v>
                      </c:pt>
                      <c:pt idx="950">
                        <c:v>31</c:v>
                      </c:pt>
                      <c:pt idx="951">
                        <c:v>31</c:v>
                      </c:pt>
                      <c:pt idx="952">
                        <c:v>31</c:v>
                      </c:pt>
                      <c:pt idx="953">
                        <c:v>31</c:v>
                      </c:pt>
                      <c:pt idx="954">
                        <c:v>31</c:v>
                      </c:pt>
                      <c:pt idx="955">
                        <c:v>31</c:v>
                      </c:pt>
                      <c:pt idx="956">
                        <c:v>31</c:v>
                      </c:pt>
                      <c:pt idx="957">
                        <c:v>31</c:v>
                      </c:pt>
                      <c:pt idx="958">
                        <c:v>31</c:v>
                      </c:pt>
                      <c:pt idx="959">
                        <c:v>31</c:v>
                      </c:pt>
                      <c:pt idx="960">
                        <c:v>1</c:v>
                      </c:pt>
                      <c:pt idx="961">
                        <c:v>1</c:v>
                      </c:pt>
                      <c:pt idx="962">
                        <c:v>1</c:v>
                      </c:pt>
                      <c:pt idx="963">
                        <c:v>1</c:v>
                      </c:pt>
                      <c:pt idx="964">
                        <c:v>1</c:v>
                      </c:pt>
                      <c:pt idx="965">
                        <c:v>1</c:v>
                      </c:pt>
                      <c:pt idx="966">
                        <c:v>1</c:v>
                      </c:pt>
                      <c:pt idx="967">
                        <c:v>1</c:v>
                      </c:pt>
                      <c:pt idx="968">
                        <c:v>1</c:v>
                      </c:pt>
                      <c:pt idx="969">
                        <c:v>1</c:v>
                      </c:pt>
                      <c:pt idx="970">
                        <c:v>1</c:v>
                      </c:pt>
                      <c:pt idx="971">
                        <c:v>1</c:v>
                      </c:pt>
                      <c:pt idx="972">
                        <c:v>1</c:v>
                      </c:pt>
                      <c:pt idx="973">
                        <c:v>1</c:v>
                      </c:pt>
                      <c:pt idx="974">
                        <c:v>1</c:v>
                      </c:pt>
                      <c:pt idx="975">
                        <c:v>1</c:v>
                      </c:pt>
                      <c:pt idx="976">
                        <c:v>1</c:v>
                      </c:pt>
                      <c:pt idx="977">
                        <c:v>1</c:v>
                      </c:pt>
                      <c:pt idx="978">
                        <c:v>1</c:v>
                      </c:pt>
                      <c:pt idx="979">
                        <c:v>1</c:v>
                      </c:pt>
                      <c:pt idx="980">
                        <c:v>1</c:v>
                      </c:pt>
                      <c:pt idx="981">
                        <c:v>1</c:v>
                      </c:pt>
                      <c:pt idx="982">
                        <c:v>1</c:v>
                      </c:pt>
                      <c:pt idx="983">
                        <c:v>1</c:v>
                      </c:pt>
                      <c:pt idx="984">
                        <c:v>2</c:v>
                      </c:pt>
                      <c:pt idx="985">
                        <c:v>2</c:v>
                      </c:pt>
                      <c:pt idx="986">
                        <c:v>2</c:v>
                      </c:pt>
                      <c:pt idx="987">
                        <c:v>2</c:v>
                      </c:pt>
                      <c:pt idx="988">
                        <c:v>2</c:v>
                      </c:pt>
                      <c:pt idx="989">
                        <c:v>2</c:v>
                      </c:pt>
                      <c:pt idx="990">
                        <c:v>2</c:v>
                      </c:pt>
                      <c:pt idx="991">
                        <c:v>2</c:v>
                      </c:pt>
                      <c:pt idx="992">
                        <c:v>2</c:v>
                      </c:pt>
                      <c:pt idx="993">
                        <c:v>2</c:v>
                      </c:pt>
                      <c:pt idx="994">
                        <c:v>2</c:v>
                      </c:pt>
                      <c:pt idx="995">
                        <c:v>2</c:v>
                      </c:pt>
                      <c:pt idx="996">
                        <c:v>2</c:v>
                      </c:pt>
                      <c:pt idx="997">
                        <c:v>2</c:v>
                      </c:pt>
                      <c:pt idx="998">
                        <c:v>2</c:v>
                      </c:pt>
                      <c:pt idx="999">
                        <c:v>2</c:v>
                      </c:pt>
                      <c:pt idx="1000">
                        <c:v>2</c:v>
                      </c:pt>
                      <c:pt idx="1001">
                        <c:v>2</c:v>
                      </c:pt>
                      <c:pt idx="1002">
                        <c:v>2</c:v>
                      </c:pt>
                      <c:pt idx="1003">
                        <c:v>2</c:v>
                      </c:pt>
                      <c:pt idx="1004">
                        <c:v>2</c:v>
                      </c:pt>
                      <c:pt idx="1005">
                        <c:v>2</c:v>
                      </c:pt>
                      <c:pt idx="1006">
                        <c:v>2</c:v>
                      </c:pt>
                      <c:pt idx="1007">
                        <c:v>2</c:v>
                      </c:pt>
                      <c:pt idx="1008">
                        <c:v>3</c:v>
                      </c:pt>
                      <c:pt idx="1009">
                        <c:v>3</c:v>
                      </c:pt>
                      <c:pt idx="1010">
                        <c:v>3</c:v>
                      </c:pt>
                      <c:pt idx="1011">
                        <c:v>3</c:v>
                      </c:pt>
                      <c:pt idx="1012">
                        <c:v>3</c:v>
                      </c:pt>
                      <c:pt idx="1013">
                        <c:v>3</c:v>
                      </c:pt>
                      <c:pt idx="1014">
                        <c:v>3</c:v>
                      </c:pt>
                      <c:pt idx="1015">
                        <c:v>3</c:v>
                      </c:pt>
                      <c:pt idx="1016">
                        <c:v>3</c:v>
                      </c:pt>
                      <c:pt idx="1017">
                        <c:v>3</c:v>
                      </c:pt>
                      <c:pt idx="1018">
                        <c:v>3</c:v>
                      </c:pt>
                      <c:pt idx="1019">
                        <c:v>3</c:v>
                      </c:pt>
                      <c:pt idx="1020">
                        <c:v>3</c:v>
                      </c:pt>
                      <c:pt idx="1021">
                        <c:v>3</c:v>
                      </c:pt>
                      <c:pt idx="1022">
                        <c:v>3</c:v>
                      </c:pt>
                      <c:pt idx="1023">
                        <c:v>3</c:v>
                      </c:pt>
                      <c:pt idx="1024">
                        <c:v>3</c:v>
                      </c:pt>
                      <c:pt idx="1025">
                        <c:v>3</c:v>
                      </c:pt>
                      <c:pt idx="1026">
                        <c:v>3</c:v>
                      </c:pt>
                      <c:pt idx="1027">
                        <c:v>3</c:v>
                      </c:pt>
                      <c:pt idx="1028">
                        <c:v>3</c:v>
                      </c:pt>
                      <c:pt idx="1029">
                        <c:v>3</c:v>
                      </c:pt>
                      <c:pt idx="1030">
                        <c:v>3</c:v>
                      </c:pt>
                      <c:pt idx="1031">
                        <c:v>3</c:v>
                      </c:pt>
                      <c:pt idx="1032">
                        <c:v>4</c:v>
                      </c:pt>
                      <c:pt idx="1033">
                        <c:v>4</c:v>
                      </c:pt>
                      <c:pt idx="1034">
                        <c:v>4</c:v>
                      </c:pt>
                      <c:pt idx="1035">
                        <c:v>4</c:v>
                      </c:pt>
                      <c:pt idx="1036">
                        <c:v>4</c:v>
                      </c:pt>
                      <c:pt idx="1037">
                        <c:v>4</c:v>
                      </c:pt>
                      <c:pt idx="1038">
                        <c:v>4</c:v>
                      </c:pt>
                      <c:pt idx="1039">
                        <c:v>4</c:v>
                      </c:pt>
                      <c:pt idx="1040">
                        <c:v>4</c:v>
                      </c:pt>
                      <c:pt idx="1041">
                        <c:v>4</c:v>
                      </c:pt>
                      <c:pt idx="1042">
                        <c:v>4</c:v>
                      </c:pt>
                      <c:pt idx="1043">
                        <c:v>4</c:v>
                      </c:pt>
                      <c:pt idx="1044">
                        <c:v>4</c:v>
                      </c:pt>
                      <c:pt idx="1045">
                        <c:v>4</c:v>
                      </c:pt>
                      <c:pt idx="1046">
                        <c:v>4</c:v>
                      </c:pt>
                      <c:pt idx="1047">
                        <c:v>4</c:v>
                      </c:pt>
                      <c:pt idx="1048">
                        <c:v>4</c:v>
                      </c:pt>
                      <c:pt idx="1049">
                        <c:v>4</c:v>
                      </c:pt>
                      <c:pt idx="1050">
                        <c:v>4</c:v>
                      </c:pt>
                      <c:pt idx="1051">
                        <c:v>4</c:v>
                      </c:pt>
                      <c:pt idx="1052">
                        <c:v>4</c:v>
                      </c:pt>
                      <c:pt idx="1053">
                        <c:v>4</c:v>
                      </c:pt>
                      <c:pt idx="1054">
                        <c:v>4</c:v>
                      </c:pt>
                      <c:pt idx="1055">
                        <c:v>4</c:v>
                      </c:pt>
                      <c:pt idx="1056">
                        <c:v>5</c:v>
                      </c:pt>
                      <c:pt idx="1057">
                        <c:v>5</c:v>
                      </c:pt>
                      <c:pt idx="1058">
                        <c:v>5</c:v>
                      </c:pt>
                      <c:pt idx="1059">
                        <c:v>5</c:v>
                      </c:pt>
                      <c:pt idx="1060">
                        <c:v>5</c:v>
                      </c:pt>
                      <c:pt idx="1061">
                        <c:v>5</c:v>
                      </c:pt>
                      <c:pt idx="1062">
                        <c:v>5</c:v>
                      </c:pt>
                      <c:pt idx="1063">
                        <c:v>5</c:v>
                      </c:pt>
                      <c:pt idx="1064">
                        <c:v>5</c:v>
                      </c:pt>
                      <c:pt idx="1065">
                        <c:v>5</c:v>
                      </c:pt>
                      <c:pt idx="1066">
                        <c:v>5</c:v>
                      </c:pt>
                      <c:pt idx="1067">
                        <c:v>5</c:v>
                      </c:pt>
                      <c:pt idx="1068">
                        <c:v>5</c:v>
                      </c:pt>
                      <c:pt idx="1069">
                        <c:v>5</c:v>
                      </c:pt>
                      <c:pt idx="1070">
                        <c:v>5</c:v>
                      </c:pt>
                      <c:pt idx="1071">
                        <c:v>5</c:v>
                      </c:pt>
                      <c:pt idx="1072">
                        <c:v>5</c:v>
                      </c:pt>
                      <c:pt idx="1073">
                        <c:v>5</c:v>
                      </c:pt>
                      <c:pt idx="1074">
                        <c:v>5</c:v>
                      </c:pt>
                      <c:pt idx="1075">
                        <c:v>5</c:v>
                      </c:pt>
                      <c:pt idx="1076">
                        <c:v>5</c:v>
                      </c:pt>
                      <c:pt idx="1077">
                        <c:v>5</c:v>
                      </c:pt>
                      <c:pt idx="1078">
                        <c:v>5</c:v>
                      </c:pt>
                      <c:pt idx="1079">
                        <c:v>5</c:v>
                      </c:pt>
                      <c:pt idx="1080">
                        <c:v>6</c:v>
                      </c:pt>
                      <c:pt idx="1081">
                        <c:v>6</c:v>
                      </c:pt>
                      <c:pt idx="1082">
                        <c:v>6</c:v>
                      </c:pt>
                      <c:pt idx="1083">
                        <c:v>6</c:v>
                      </c:pt>
                      <c:pt idx="1084">
                        <c:v>6</c:v>
                      </c:pt>
                      <c:pt idx="1085">
                        <c:v>6</c:v>
                      </c:pt>
                      <c:pt idx="1086">
                        <c:v>6</c:v>
                      </c:pt>
                      <c:pt idx="1087">
                        <c:v>6</c:v>
                      </c:pt>
                      <c:pt idx="1088">
                        <c:v>6</c:v>
                      </c:pt>
                      <c:pt idx="1089">
                        <c:v>6</c:v>
                      </c:pt>
                      <c:pt idx="1090">
                        <c:v>6</c:v>
                      </c:pt>
                      <c:pt idx="1091">
                        <c:v>6</c:v>
                      </c:pt>
                      <c:pt idx="1092">
                        <c:v>6</c:v>
                      </c:pt>
                      <c:pt idx="1093">
                        <c:v>6</c:v>
                      </c:pt>
                      <c:pt idx="1094">
                        <c:v>6</c:v>
                      </c:pt>
                      <c:pt idx="1095">
                        <c:v>6</c:v>
                      </c:pt>
                      <c:pt idx="1096">
                        <c:v>6</c:v>
                      </c:pt>
                      <c:pt idx="1097">
                        <c:v>6</c:v>
                      </c:pt>
                      <c:pt idx="1098">
                        <c:v>6</c:v>
                      </c:pt>
                      <c:pt idx="1099">
                        <c:v>6</c:v>
                      </c:pt>
                      <c:pt idx="1100">
                        <c:v>6</c:v>
                      </c:pt>
                      <c:pt idx="1101">
                        <c:v>6</c:v>
                      </c:pt>
                      <c:pt idx="1102">
                        <c:v>6</c:v>
                      </c:pt>
                      <c:pt idx="1103">
                        <c:v>6</c:v>
                      </c:pt>
                      <c:pt idx="1104">
                        <c:v>7</c:v>
                      </c:pt>
                      <c:pt idx="1105">
                        <c:v>7</c:v>
                      </c:pt>
                      <c:pt idx="1106">
                        <c:v>7</c:v>
                      </c:pt>
                      <c:pt idx="1107">
                        <c:v>7</c:v>
                      </c:pt>
                      <c:pt idx="1108">
                        <c:v>7</c:v>
                      </c:pt>
                      <c:pt idx="1109">
                        <c:v>7</c:v>
                      </c:pt>
                      <c:pt idx="1110">
                        <c:v>7</c:v>
                      </c:pt>
                      <c:pt idx="1111">
                        <c:v>7</c:v>
                      </c:pt>
                      <c:pt idx="1112">
                        <c:v>7</c:v>
                      </c:pt>
                      <c:pt idx="1113">
                        <c:v>7</c:v>
                      </c:pt>
                      <c:pt idx="1114">
                        <c:v>7</c:v>
                      </c:pt>
                      <c:pt idx="1115">
                        <c:v>7</c:v>
                      </c:pt>
                      <c:pt idx="1116">
                        <c:v>7</c:v>
                      </c:pt>
                      <c:pt idx="1117">
                        <c:v>7</c:v>
                      </c:pt>
                      <c:pt idx="1118">
                        <c:v>7</c:v>
                      </c:pt>
                      <c:pt idx="1119">
                        <c:v>7</c:v>
                      </c:pt>
                      <c:pt idx="1120">
                        <c:v>7</c:v>
                      </c:pt>
                      <c:pt idx="1121">
                        <c:v>7</c:v>
                      </c:pt>
                      <c:pt idx="1122">
                        <c:v>7</c:v>
                      </c:pt>
                      <c:pt idx="1123">
                        <c:v>7</c:v>
                      </c:pt>
                      <c:pt idx="1124">
                        <c:v>7</c:v>
                      </c:pt>
                      <c:pt idx="1125">
                        <c:v>7</c:v>
                      </c:pt>
                      <c:pt idx="1126">
                        <c:v>7</c:v>
                      </c:pt>
                      <c:pt idx="1127">
                        <c:v>7</c:v>
                      </c:pt>
                      <c:pt idx="1128">
                        <c:v>8</c:v>
                      </c:pt>
                      <c:pt idx="1129">
                        <c:v>8</c:v>
                      </c:pt>
                      <c:pt idx="1130">
                        <c:v>8</c:v>
                      </c:pt>
                      <c:pt idx="1131">
                        <c:v>8</c:v>
                      </c:pt>
                      <c:pt idx="1132">
                        <c:v>8</c:v>
                      </c:pt>
                      <c:pt idx="1133">
                        <c:v>8</c:v>
                      </c:pt>
                      <c:pt idx="1134">
                        <c:v>8</c:v>
                      </c:pt>
                      <c:pt idx="1135">
                        <c:v>8</c:v>
                      </c:pt>
                      <c:pt idx="1136">
                        <c:v>8</c:v>
                      </c:pt>
                      <c:pt idx="1137">
                        <c:v>8</c:v>
                      </c:pt>
                      <c:pt idx="1138">
                        <c:v>8</c:v>
                      </c:pt>
                      <c:pt idx="1139">
                        <c:v>8</c:v>
                      </c:pt>
                      <c:pt idx="1140">
                        <c:v>8</c:v>
                      </c:pt>
                      <c:pt idx="1141">
                        <c:v>8</c:v>
                      </c:pt>
                      <c:pt idx="1142">
                        <c:v>8</c:v>
                      </c:pt>
                      <c:pt idx="1143">
                        <c:v>8</c:v>
                      </c:pt>
                      <c:pt idx="1144">
                        <c:v>8</c:v>
                      </c:pt>
                      <c:pt idx="1145">
                        <c:v>8</c:v>
                      </c:pt>
                      <c:pt idx="1146">
                        <c:v>8</c:v>
                      </c:pt>
                      <c:pt idx="1147">
                        <c:v>8</c:v>
                      </c:pt>
                      <c:pt idx="1148">
                        <c:v>8</c:v>
                      </c:pt>
                      <c:pt idx="1149">
                        <c:v>8</c:v>
                      </c:pt>
                      <c:pt idx="1150">
                        <c:v>8</c:v>
                      </c:pt>
                      <c:pt idx="1151">
                        <c:v>8</c:v>
                      </c:pt>
                      <c:pt idx="1152">
                        <c:v>9</c:v>
                      </c:pt>
                      <c:pt idx="1153">
                        <c:v>9</c:v>
                      </c:pt>
                      <c:pt idx="1154">
                        <c:v>9</c:v>
                      </c:pt>
                      <c:pt idx="1155">
                        <c:v>9</c:v>
                      </c:pt>
                      <c:pt idx="1156">
                        <c:v>9</c:v>
                      </c:pt>
                      <c:pt idx="1157">
                        <c:v>9</c:v>
                      </c:pt>
                      <c:pt idx="1158">
                        <c:v>9</c:v>
                      </c:pt>
                      <c:pt idx="1159">
                        <c:v>9</c:v>
                      </c:pt>
                      <c:pt idx="1160">
                        <c:v>9</c:v>
                      </c:pt>
                      <c:pt idx="1161">
                        <c:v>9</c:v>
                      </c:pt>
                      <c:pt idx="1162">
                        <c:v>9</c:v>
                      </c:pt>
                      <c:pt idx="1163">
                        <c:v>9</c:v>
                      </c:pt>
                      <c:pt idx="1164">
                        <c:v>9</c:v>
                      </c:pt>
                      <c:pt idx="1165">
                        <c:v>9</c:v>
                      </c:pt>
                      <c:pt idx="1166">
                        <c:v>9</c:v>
                      </c:pt>
                      <c:pt idx="1167">
                        <c:v>9</c:v>
                      </c:pt>
                      <c:pt idx="1168">
                        <c:v>9</c:v>
                      </c:pt>
                      <c:pt idx="1169">
                        <c:v>9</c:v>
                      </c:pt>
                      <c:pt idx="1170">
                        <c:v>9</c:v>
                      </c:pt>
                      <c:pt idx="1171">
                        <c:v>9</c:v>
                      </c:pt>
                      <c:pt idx="1172">
                        <c:v>9</c:v>
                      </c:pt>
                      <c:pt idx="1173">
                        <c:v>9</c:v>
                      </c:pt>
                      <c:pt idx="1174">
                        <c:v>9</c:v>
                      </c:pt>
                      <c:pt idx="1175">
                        <c:v>9</c:v>
                      </c:pt>
                      <c:pt idx="1176">
                        <c:v>10</c:v>
                      </c:pt>
                      <c:pt idx="1177">
                        <c:v>10</c:v>
                      </c:pt>
                      <c:pt idx="1178">
                        <c:v>10</c:v>
                      </c:pt>
                      <c:pt idx="1179">
                        <c:v>10</c:v>
                      </c:pt>
                      <c:pt idx="1180">
                        <c:v>10</c:v>
                      </c:pt>
                      <c:pt idx="1181">
                        <c:v>10</c:v>
                      </c:pt>
                      <c:pt idx="1182">
                        <c:v>10</c:v>
                      </c:pt>
                      <c:pt idx="1183">
                        <c:v>10</c:v>
                      </c:pt>
                      <c:pt idx="1184">
                        <c:v>10</c:v>
                      </c:pt>
                      <c:pt idx="1185">
                        <c:v>10</c:v>
                      </c:pt>
                      <c:pt idx="1186">
                        <c:v>10</c:v>
                      </c:pt>
                      <c:pt idx="1187">
                        <c:v>10</c:v>
                      </c:pt>
                      <c:pt idx="1188">
                        <c:v>10</c:v>
                      </c:pt>
                      <c:pt idx="1189">
                        <c:v>10</c:v>
                      </c:pt>
                      <c:pt idx="1190">
                        <c:v>10</c:v>
                      </c:pt>
                      <c:pt idx="1191">
                        <c:v>10</c:v>
                      </c:pt>
                      <c:pt idx="1192">
                        <c:v>10</c:v>
                      </c:pt>
                      <c:pt idx="1193">
                        <c:v>10</c:v>
                      </c:pt>
                      <c:pt idx="1194">
                        <c:v>10</c:v>
                      </c:pt>
                      <c:pt idx="1195">
                        <c:v>10</c:v>
                      </c:pt>
                      <c:pt idx="1196">
                        <c:v>10</c:v>
                      </c:pt>
                      <c:pt idx="1197">
                        <c:v>10</c:v>
                      </c:pt>
                      <c:pt idx="1198">
                        <c:v>10</c:v>
                      </c:pt>
                      <c:pt idx="1199">
                        <c:v>10</c:v>
                      </c:pt>
                      <c:pt idx="1200">
                        <c:v>11</c:v>
                      </c:pt>
                      <c:pt idx="1201">
                        <c:v>11</c:v>
                      </c:pt>
                      <c:pt idx="1202">
                        <c:v>11</c:v>
                      </c:pt>
                      <c:pt idx="1203">
                        <c:v>11</c:v>
                      </c:pt>
                      <c:pt idx="1204">
                        <c:v>11</c:v>
                      </c:pt>
                      <c:pt idx="1205">
                        <c:v>11</c:v>
                      </c:pt>
                      <c:pt idx="1206">
                        <c:v>11</c:v>
                      </c:pt>
                      <c:pt idx="1207">
                        <c:v>11</c:v>
                      </c:pt>
                      <c:pt idx="1208">
                        <c:v>11</c:v>
                      </c:pt>
                      <c:pt idx="1209">
                        <c:v>11</c:v>
                      </c:pt>
                      <c:pt idx="1210">
                        <c:v>11</c:v>
                      </c:pt>
                      <c:pt idx="1211">
                        <c:v>11</c:v>
                      </c:pt>
                      <c:pt idx="1212">
                        <c:v>11</c:v>
                      </c:pt>
                      <c:pt idx="1213">
                        <c:v>11</c:v>
                      </c:pt>
                      <c:pt idx="1214">
                        <c:v>11</c:v>
                      </c:pt>
                      <c:pt idx="1215">
                        <c:v>11</c:v>
                      </c:pt>
                      <c:pt idx="1216">
                        <c:v>11</c:v>
                      </c:pt>
                      <c:pt idx="1217">
                        <c:v>11</c:v>
                      </c:pt>
                      <c:pt idx="1218">
                        <c:v>11</c:v>
                      </c:pt>
                      <c:pt idx="1219">
                        <c:v>11</c:v>
                      </c:pt>
                      <c:pt idx="1220">
                        <c:v>11</c:v>
                      </c:pt>
                      <c:pt idx="1221">
                        <c:v>11</c:v>
                      </c:pt>
                      <c:pt idx="1222">
                        <c:v>11</c:v>
                      </c:pt>
                      <c:pt idx="1223">
                        <c:v>11</c:v>
                      </c:pt>
                      <c:pt idx="1224">
                        <c:v>12</c:v>
                      </c:pt>
                      <c:pt idx="1225">
                        <c:v>12</c:v>
                      </c:pt>
                      <c:pt idx="1226">
                        <c:v>12</c:v>
                      </c:pt>
                      <c:pt idx="1227">
                        <c:v>12</c:v>
                      </c:pt>
                      <c:pt idx="1228">
                        <c:v>12</c:v>
                      </c:pt>
                      <c:pt idx="1229">
                        <c:v>12</c:v>
                      </c:pt>
                      <c:pt idx="1230">
                        <c:v>12</c:v>
                      </c:pt>
                      <c:pt idx="1231">
                        <c:v>12</c:v>
                      </c:pt>
                      <c:pt idx="1232">
                        <c:v>12</c:v>
                      </c:pt>
                      <c:pt idx="1233">
                        <c:v>12</c:v>
                      </c:pt>
                      <c:pt idx="1234">
                        <c:v>12</c:v>
                      </c:pt>
                      <c:pt idx="1235">
                        <c:v>12</c:v>
                      </c:pt>
                      <c:pt idx="1236">
                        <c:v>12</c:v>
                      </c:pt>
                      <c:pt idx="1237">
                        <c:v>12</c:v>
                      </c:pt>
                      <c:pt idx="1238">
                        <c:v>12</c:v>
                      </c:pt>
                      <c:pt idx="1239">
                        <c:v>12</c:v>
                      </c:pt>
                      <c:pt idx="1240">
                        <c:v>12</c:v>
                      </c:pt>
                      <c:pt idx="1241">
                        <c:v>12</c:v>
                      </c:pt>
                      <c:pt idx="1242">
                        <c:v>12</c:v>
                      </c:pt>
                      <c:pt idx="1243">
                        <c:v>12</c:v>
                      </c:pt>
                      <c:pt idx="1244">
                        <c:v>12</c:v>
                      </c:pt>
                      <c:pt idx="1245">
                        <c:v>12</c:v>
                      </c:pt>
                      <c:pt idx="1246">
                        <c:v>12</c:v>
                      </c:pt>
                      <c:pt idx="1247">
                        <c:v>12</c:v>
                      </c:pt>
                      <c:pt idx="1248">
                        <c:v>13</c:v>
                      </c:pt>
                      <c:pt idx="1249">
                        <c:v>13</c:v>
                      </c:pt>
                      <c:pt idx="1250">
                        <c:v>13</c:v>
                      </c:pt>
                      <c:pt idx="1251">
                        <c:v>13</c:v>
                      </c:pt>
                      <c:pt idx="1252">
                        <c:v>13</c:v>
                      </c:pt>
                      <c:pt idx="1253">
                        <c:v>13</c:v>
                      </c:pt>
                      <c:pt idx="1254">
                        <c:v>13</c:v>
                      </c:pt>
                      <c:pt idx="1255">
                        <c:v>13</c:v>
                      </c:pt>
                      <c:pt idx="1256">
                        <c:v>13</c:v>
                      </c:pt>
                      <c:pt idx="1257">
                        <c:v>13</c:v>
                      </c:pt>
                      <c:pt idx="1258">
                        <c:v>13</c:v>
                      </c:pt>
                      <c:pt idx="1259">
                        <c:v>13</c:v>
                      </c:pt>
                      <c:pt idx="1260">
                        <c:v>13</c:v>
                      </c:pt>
                      <c:pt idx="1261">
                        <c:v>13</c:v>
                      </c:pt>
                      <c:pt idx="1262">
                        <c:v>13</c:v>
                      </c:pt>
                      <c:pt idx="1263">
                        <c:v>13</c:v>
                      </c:pt>
                      <c:pt idx="1264">
                        <c:v>13</c:v>
                      </c:pt>
                      <c:pt idx="1265">
                        <c:v>13</c:v>
                      </c:pt>
                      <c:pt idx="1266">
                        <c:v>13</c:v>
                      </c:pt>
                      <c:pt idx="1267">
                        <c:v>13</c:v>
                      </c:pt>
                      <c:pt idx="1268">
                        <c:v>13</c:v>
                      </c:pt>
                      <c:pt idx="1269">
                        <c:v>13</c:v>
                      </c:pt>
                      <c:pt idx="1270">
                        <c:v>13</c:v>
                      </c:pt>
                      <c:pt idx="1271">
                        <c:v>13</c:v>
                      </c:pt>
                      <c:pt idx="1272">
                        <c:v>14</c:v>
                      </c:pt>
                      <c:pt idx="1273">
                        <c:v>14</c:v>
                      </c:pt>
                      <c:pt idx="1274">
                        <c:v>14</c:v>
                      </c:pt>
                      <c:pt idx="1275">
                        <c:v>14</c:v>
                      </c:pt>
                      <c:pt idx="1276">
                        <c:v>14</c:v>
                      </c:pt>
                      <c:pt idx="1277">
                        <c:v>14</c:v>
                      </c:pt>
                      <c:pt idx="1278">
                        <c:v>14</c:v>
                      </c:pt>
                      <c:pt idx="1279">
                        <c:v>14</c:v>
                      </c:pt>
                      <c:pt idx="1280">
                        <c:v>14</c:v>
                      </c:pt>
                      <c:pt idx="1281">
                        <c:v>14</c:v>
                      </c:pt>
                      <c:pt idx="1282">
                        <c:v>14</c:v>
                      </c:pt>
                      <c:pt idx="1283">
                        <c:v>14</c:v>
                      </c:pt>
                      <c:pt idx="1284">
                        <c:v>14</c:v>
                      </c:pt>
                      <c:pt idx="1285">
                        <c:v>14</c:v>
                      </c:pt>
                      <c:pt idx="1286">
                        <c:v>14</c:v>
                      </c:pt>
                      <c:pt idx="1287">
                        <c:v>14</c:v>
                      </c:pt>
                      <c:pt idx="1288">
                        <c:v>14</c:v>
                      </c:pt>
                      <c:pt idx="1289">
                        <c:v>14</c:v>
                      </c:pt>
                      <c:pt idx="1290">
                        <c:v>14</c:v>
                      </c:pt>
                      <c:pt idx="1291">
                        <c:v>14</c:v>
                      </c:pt>
                      <c:pt idx="1292">
                        <c:v>14</c:v>
                      </c:pt>
                      <c:pt idx="1293">
                        <c:v>14</c:v>
                      </c:pt>
                      <c:pt idx="1294">
                        <c:v>14</c:v>
                      </c:pt>
                      <c:pt idx="1295">
                        <c:v>14</c:v>
                      </c:pt>
                      <c:pt idx="1296">
                        <c:v>15</c:v>
                      </c:pt>
                      <c:pt idx="1297">
                        <c:v>15</c:v>
                      </c:pt>
                      <c:pt idx="1298">
                        <c:v>15</c:v>
                      </c:pt>
                      <c:pt idx="1299">
                        <c:v>15</c:v>
                      </c:pt>
                      <c:pt idx="1300">
                        <c:v>15</c:v>
                      </c:pt>
                      <c:pt idx="1301">
                        <c:v>15</c:v>
                      </c:pt>
                      <c:pt idx="1302">
                        <c:v>15</c:v>
                      </c:pt>
                      <c:pt idx="1303">
                        <c:v>15</c:v>
                      </c:pt>
                      <c:pt idx="1304">
                        <c:v>15</c:v>
                      </c:pt>
                      <c:pt idx="1305">
                        <c:v>15</c:v>
                      </c:pt>
                      <c:pt idx="1306">
                        <c:v>15</c:v>
                      </c:pt>
                      <c:pt idx="1307">
                        <c:v>15</c:v>
                      </c:pt>
                      <c:pt idx="1308">
                        <c:v>15</c:v>
                      </c:pt>
                      <c:pt idx="1309">
                        <c:v>15</c:v>
                      </c:pt>
                      <c:pt idx="1310">
                        <c:v>15</c:v>
                      </c:pt>
                      <c:pt idx="1311">
                        <c:v>15</c:v>
                      </c:pt>
                      <c:pt idx="1312">
                        <c:v>15</c:v>
                      </c:pt>
                      <c:pt idx="1313">
                        <c:v>15</c:v>
                      </c:pt>
                      <c:pt idx="1314">
                        <c:v>15</c:v>
                      </c:pt>
                      <c:pt idx="1315">
                        <c:v>15</c:v>
                      </c:pt>
                      <c:pt idx="1316">
                        <c:v>15</c:v>
                      </c:pt>
                      <c:pt idx="1317">
                        <c:v>15</c:v>
                      </c:pt>
                      <c:pt idx="1318">
                        <c:v>15</c:v>
                      </c:pt>
                      <c:pt idx="1319">
                        <c:v>15</c:v>
                      </c:pt>
                      <c:pt idx="1320">
                        <c:v>16</c:v>
                      </c:pt>
                      <c:pt idx="1321">
                        <c:v>16</c:v>
                      </c:pt>
                      <c:pt idx="1322">
                        <c:v>16</c:v>
                      </c:pt>
                      <c:pt idx="1323">
                        <c:v>16</c:v>
                      </c:pt>
                      <c:pt idx="1324">
                        <c:v>16</c:v>
                      </c:pt>
                      <c:pt idx="1325">
                        <c:v>16</c:v>
                      </c:pt>
                      <c:pt idx="1326">
                        <c:v>16</c:v>
                      </c:pt>
                      <c:pt idx="1327">
                        <c:v>16</c:v>
                      </c:pt>
                      <c:pt idx="1328">
                        <c:v>16</c:v>
                      </c:pt>
                      <c:pt idx="1329">
                        <c:v>16</c:v>
                      </c:pt>
                      <c:pt idx="1330">
                        <c:v>16</c:v>
                      </c:pt>
                      <c:pt idx="1331">
                        <c:v>16</c:v>
                      </c:pt>
                      <c:pt idx="1332">
                        <c:v>16</c:v>
                      </c:pt>
                      <c:pt idx="1333">
                        <c:v>16</c:v>
                      </c:pt>
                      <c:pt idx="1334">
                        <c:v>16</c:v>
                      </c:pt>
                      <c:pt idx="1335">
                        <c:v>16</c:v>
                      </c:pt>
                      <c:pt idx="1336">
                        <c:v>16</c:v>
                      </c:pt>
                      <c:pt idx="1337">
                        <c:v>16</c:v>
                      </c:pt>
                      <c:pt idx="1338">
                        <c:v>16</c:v>
                      </c:pt>
                      <c:pt idx="1339">
                        <c:v>16</c:v>
                      </c:pt>
                      <c:pt idx="1340">
                        <c:v>16</c:v>
                      </c:pt>
                      <c:pt idx="1341">
                        <c:v>16</c:v>
                      </c:pt>
                      <c:pt idx="1342">
                        <c:v>16</c:v>
                      </c:pt>
                      <c:pt idx="1343">
                        <c:v>16</c:v>
                      </c:pt>
                      <c:pt idx="1344">
                        <c:v>17</c:v>
                      </c:pt>
                      <c:pt idx="1345">
                        <c:v>17</c:v>
                      </c:pt>
                      <c:pt idx="1346">
                        <c:v>17</c:v>
                      </c:pt>
                      <c:pt idx="1347">
                        <c:v>17</c:v>
                      </c:pt>
                      <c:pt idx="1348">
                        <c:v>17</c:v>
                      </c:pt>
                      <c:pt idx="1349">
                        <c:v>17</c:v>
                      </c:pt>
                      <c:pt idx="1350">
                        <c:v>17</c:v>
                      </c:pt>
                      <c:pt idx="1351">
                        <c:v>17</c:v>
                      </c:pt>
                      <c:pt idx="1352">
                        <c:v>17</c:v>
                      </c:pt>
                      <c:pt idx="1353">
                        <c:v>17</c:v>
                      </c:pt>
                      <c:pt idx="1354">
                        <c:v>17</c:v>
                      </c:pt>
                      <c:pt idx="1355">
                        <c:v>17</c:v>
                      </c:pt>
                      <c:pt idx="1356">
                        <c:v>17</c:v>
                      </c:pt>
                      <c:pt idx="1357">
                        <c:v>17</c:v>
                      </c:pt>
                      <c:pt idx="1358">
                        <c:v>17</c:v>
                      </c:pt>
                      <c:pt idx="1359">
                        <c:v>17</c:v>
                      </c:pt>
                      <c:pt idx="1360">
                        <c:v>17</c:v>
                      </c:pt>
                      <c:pt idx="1361">
                        <c:v>17</c:v>
                      </c:pt>
                      <c:pt idx="1362">
                        <c:v>17</c:v>
                      </c:pt>
                      <c:pt idx="1363">
                        <c:v>17</c:v>
                      </c:pt>
                      <c:pt idx="1364">
                        <c:v>17</c:v>
                      </c:pt>
                      <c:pt idx="1365">
                        <c:v>17</c:v>
                      </c:pt>
                      <c:pt idx="1366">
                        <c:v>17</c:v>
                      </c:pt>
                      <c:pt idx="1367">
                        <c:v>17</c:v>
                      </c:pt>
                      <c:pt idx="1368">
                        <c:v>18</c:v>
                      </c:pt>
                      <c:pt idx="1369">
                        <c:v>18</c:v>
                      </c:pt>
                      <c:pt idx="1370">
                        <c:v>18</c:v>
                      </c:pt>
                      <c:pt idx="1371">
                        <c:v>18</c:v>
                      </c:pt>
                      <c:pt idx="1372">
                        <c:v>18</c:v>
                      </c:pt>
                      <c:pt idx="1373">
                        <c:v>18</c:v>
                      </c:pt>
                      <c:pt idx="1374">
                        <c:v>18</c:v>
                      </c:pt>
                      <c:pt idx="1375">
                        <c:v>18</c:v>
                      </c:pt>
                      <c:pt idx="1376">
                        <c:v>18</c:v>
                      </c:pt>
                      <c:pt idx="1377">
                        <c:v>18</c:v>
                      </c:pt>
                      <c:pt idx="1378">
                        <c:v>18</c:v>
                      </c:pt>
                      <c:pt idx="1379">
                        <c:v>18</c:v>
                      </c:pt>
                      <c:pt idx="1380">
                        <c:v>18</c:v>
                      </c:pt>
                      <c:pt idx="1381">
                        <c:v>18</c:v>
                      </c:pt>
                      <c:pt idx="1382">
                        <c:v>18</c:v>
                      </c:pt>
                      <c:pt idx="1383">
                        <c:v>18</c:v>
                      </c:pt>
                      <c:pt idx="1384">
                        <c:v>18</c:v>
                      </c:pt>
                      <c:pt idx="1385">
                        <c:v>18</c:v>
                      </c:pt>
                      <c:pt idx="1386">
                        <c:v>18</c:v>
                      </c:pt>
                      <c:pt idx="1387">
                        <c:v>18</c:v>
                      </c:pt>
                      <c:pt idx="1388">
                        <c:v>18</c:v>
                      </c:pt>
                      <c:pt idx="1389">
                        <c:v>18</c:v>
                      </c:pt>
                      <c:pt idx="1390">
                        <c:v>18</c:v>
                      </c:pt>
                      <c:pt idx="1391">
                        <c:v>18</c:v>
                      </c:pt>
                      <c:pt idx="1392">
                        <c:v>19</c:v>
                      </c:pt>
                      <c:pt idx="1393">
                        <c:v>19</c:v>
                      </c:pt>
                      <c:pt idx="1394">
                        <c:v>19</c:v>
                      </c:pt>
                      <c:pt idx="1395">
                        <c:v>19</c:v>
                      </c:pt>
                      <c:pt idx="1396">
                        <c:v>19</c:v>
                      </c:pt>
                      <c:pt idx="1397">
                        <c:v>19</c:v>
                      </c:pt>
                      <c:pt idx="1398">
                        <c:v>19</c:v>
                      </c:pt>
                      <c:pt idx="1399">
                        <c:v>19</c:v>
                      </c:pt>
                      <c:pt idx="1400">
                        <c:v>19</c:v>
                      </c:pt>
                      <c:pt idx="1401">
                        <c:v>19</c:v>
                      </c:pt>
                      <c:pt idx="1402">
                        <c:v>19</c:v>
                      </c:pt>
                      <c:pt idx="1403">
                        <c:v>19</c:v>
                      </c:pt>
                      <c:pt idx="1404">
                        <c:v>19</c:v>
                      </c:pt>
                      <c:pt idx="1405">
                        <c:v>19</c:v>
                      </c:pt>
                      <c:pt idx="1406">
                        <c:v>19</c:v>
                      </c:pt>
                      <c:pt idx="1407">
                        <c:v>19</c:v>
                      </c:pt>
                      <c:pt idx="1408">
                        <c:v>19</c:v>
                      </c:pt>
                      <c:pt idx="1409">
                        <c:v>19</c:v>
                      </c:pt>
                      <c:pt idx="1410">
                        <c:v>19</c:v>
                      </c:pt>
                      <c:pt idx="1411">
                        <c:v>19</c:v>
                      </c:pt>
                      <c:pt idx="1412">
                        <c:v>19</c:v>
                      </c:pt>
                      <c:pt idx="1413">
                        <c:v>19</c:v>
                      </c:pt>
                      <c:pt idx="1414">
                        <c:v>19</c:v>
                      </c:pt>
                      <c:pt idx="1415">
                        <c:v>19</c:v>
                      </c:pt>
                      <c:pt idx="1416">
                        <c:v>20</c:v>
                      </c:pt>
                      <c:pt idx="1417">
                        <c:v>20</c:v>
                      </c:pt>
                      <c:pt idx="1418">
                        <c:v>20</c:v>
                      </c:pt>
                      <c:pt idx="1419">
                        <c:v>20</c:v>
                      </c:pt>
                      <c:pt idx="1420">
                        <c:v>20</c:v>
                      </c:pt>
                      <c:pt idx="1421">
                        <c:v>20</c:v>
                      </c:pt>
                      <c:pt idx="1422">
                        <c:v>20</c:v>
                      </c:pt>
                      <c:pt idx="1423">
                        <c:v>20</c:v>
                      </c:pt>
                      <c:pt idx="1424">
                        <c:v>20</c:v>
                      </c:pt>
                      <c:pt idx="1425">
                        <c:v>20</c:v>
                      </c:pt>
                      <c:pt idx="1426">
                        <c:v>20</c:v>
                      </c:pt>
                      <c:pt idx="1427">
                        <c:v>20</c:v>
                      </c:pt>
                      <c:pt idx="1428">
                        <c:v>20</c:v>
                      </c:pt>
                      <c:pt idx="1429">
                        <c:v>20</c:v>
                      </c:pt>
                      <c:pt idx="1430">
                        <c:v>20</c:v>
                      </c:pt>
                      <c:pt idx="1431">
                        <c:v>20</c:v>
                      </c:pt>
                      <c:pt idx="1432">
                        <c:v>20</c:v>
                      </c:pt>
                      <c:pt idx="1433">
                        <c:v>20</c:v>
                      </c:pt>
                      <c:pt idx="1434">
                        <c:v>20</c:v>
                      </c:pt>
                      <c:pt idx="1435">
                        <c:v>20</c:v>
                      </c:pt>
                      <c:pt idx="1436">
                        <c:v>20</c:v>
                      </c:pt>
                      <c:pt idx="1437">
                        <c:v>20</c:v>
                      </c:pt>
                      <c:pt idx="1438">
                        <c:v>20</c:v>
                      </c:pt>
                      <c:pt idx="1439">
                        <c:v>20</c:v>
                      </c:pt>
                      <c:pt idx="1440">
                        <c:v>21</c:v>
                      </c:pt>
                      <c:pt idx="1441">
                        <c:v>21</c:v>
                      </c:pt>
                      <c:pt idx="1442">
                        <c:v>21</c:v>
                      </c:pt>
                      <c:pt idx="1443">
                        <c:v>21</c:v>
                      </c:pt>
                      <c:pt idx="1444">
                        <c:v>21</c:v>
                      </c:pt>
                      <c:pt idx="1445">
                        <c:v>21</c:v>
                      </c:pt>
                      <c:pt idx="1446">
                        <c:v>21</c:v>
                      </c:pt>
                      <c:pt idx="1447">
                        <c:v>21</c:v>
                      </c:pt>
                      <c:pt idx="1448">
                        <c:v>21</c:v>
                      </c:pt>
                      <c:pt idx="1449">
                        <c:v>21</c:v>
                      </c:pt>
                      <c:pt idx="1450">
                        <c:v>21</c:v>
                      </c:pt>
                      <c:pt idx="1451">
                        <c:v>21</c:v>
                      </c:pt>
                      <c:pt idx="1452">
                        <c:v>21</c:v>
                      </c:pt>
                      <c:pt idx="1453">
                        <c:v>21</c:v>
                      </c:pt>
                      <c:pt idx="1454">
                        <c:v>21</c:v>
                      </c:pt>
                      <c:pt idx="1455">
                        <c:v>21</c:v>
                      </c:pt>
                      <c:pt idx="1456">
                        <c:v>21</c:v>
                      </c:pt>
                      <c:pt idx="1457">
                        <c:v>21</c:v>
                      </c:pt>
                      <c:pt idx="1458">
                        <c:v>21</c:v>
                      </c:pt>
                      <c:pt idx="1459">
                        <c:v>21</c:v>
                      </c:pt>
                      <c:pt idx="1460">
                        <c:v>21</c:v>
                      </c:pt>
                      <c:pt idx="1461">
                        <c:v>21</c:v>
                      </c:pt>
                      <c:pt idx="1462">
                        <c:v>21</c:v>
                      </c:pt>
                      <c:pt idx="1463">
                        <c:v>21</c:v>
                      </c:pt>
                      <c:pt idx="1464">
                        <c:v>22</c:v>
                      </c:pt>
                      <c:pt idx="1465">
                        <c:v>22</c:v>
                      </c:pt>
                      <c:pt idx="1466">
                        <c:v>22</c:v>
                      </c:pt>
                      <c:pt idx="1467">
                        <c:v>22</c:v>
                      </c:pt>
                      <c:pt idx="1468">
                        <c:v>22</c:v>
                      </c:pt>
                      <c:pt idx="1469">
                        <c:v>22</c:v>
                      </c:pt>
                      <c:pt idx="1470">
                        <c:v>22</c:v>
                      </c:pt>
                      <c:pt idx="1471">
                        <c:v>22</c:v>
                      </c:pt>
                      <c:pt idx="1472">
                        <c:v>22</c:v>
                      </c:pt>
                      <c:pt idx="1473">
                        <c:v>22</c:v>
                      </c:pt>
                      <c:pt idx="1474">
                        <c:v>22</c:v>
                      </c:pt>
                      <c:pt idx="1475">
                        <c:v>22</c:v>
                      </c:pt>
                      <c:pt idx="1476">
                        <c:v>22</c:v>
                      </c:pt>
                      <c:pt idx="1477">
                        <c:v>22</c:v>
                      </c:pt>
                      <c:pt idx="1478">
                        <c:v>22</c:v>
                      </c:pt>
                      <c:pt idx="1479">
                        <c:v>22</c:v>
                      </c:pt>
                      <c:pt idx="1480">
                        <c:v>22</c:v>
                      </c:pt>
                      <c:pt idx="1481">
                        <c:v>22</c:v>
                      </c:pt>
                      <c:pt idx="1482">
                        <c:v>22</c:v>
                      </c:pt>
                      <c:pt idx="1483">
                        <c:v>22</c:v>
                      </c:pt>
                      <c:pt idx="1484">
                        <c:v>22</c:v>
                      </c:pt>
                      <c:pt idx="1485">
                        <c:v>22</c:v>
                      </c:pt>
                      <c:pt idx="1486">
                        <c:v>22</c:v>
                      </c:pt>
                      <c:pt idx="1487">
                        <c:v>22</c:v>
                      </c:pt>
                      <c:pt idx="1488">
                        <c:v>23</c:v>
                      </c:pt>
                      <c:pt idx="1489">
                        <c:v>23</c:v>
                      </c:pt>
                      <c:pt idx="1490">
                        <c:v>23</c:v>
                      </c:pt>
                      <c:pt idx="1491">
                        <c:v>23</c:v>
                      </c:pt>
                      <c:pt idx="1492">
                        <c:v>23</c:v>
                      </c:pt>
                      <c:pt idx="1493">
                        <c:v>23</c:v>
                      </c:pt>
                      <c:pt idx="1494">
                        <c:v>23</c:v>
                      </c:pt>
                      <c:pt idx="1495">
                        <c:v>23</c:v>
                      </c:pt>
                      <c:pt idx="1496">
                        <c:v>23</c:v>
                      </c:pt>
                      <c:pt idx="1497">
                        <c:v>23</c:v>
                      </c:pt>
                      <c:pt idx="1498">
                        <c:v>23</c:v>
                      </c:pt>
                      <c:pt idx="1499">
                        <c:v>23</c:v>
                      </c:pt>
                      <c:pt idx="1500">
                        <c:v>23</c:v>
                      </c:pt>
                      <c:pt idx="1501">
                        <c:v>23</c:v>
                      </c:pt>
                      <c:pt idx="1502">
                        <c:v>23</c:v>
                      </c:pt>
                      <c:pt idx="1503">
                        <c:v>23</c:v>
                      </c:pt>
                      <c:pt idx="1504">
                        <c:v>23</c:v>
                      </c:pt>
                      <c:pt idx="1505">
                        <c:v>23</c:v>
                      </c:pt>
                      <c:pt idx="1506">
                        <c:v>23</c:v>
                      </c:pt>
                      <c:pt idx="1507">
                        <c:v>23</c:v>
                      </c:pt>
                      <c:pt idx="1508">
                        <c:v>23</c:v>
                      </c:pt>
                      <c:pt idx="1509">
                        <c:v>23</c:v>
                      </c:pt>
                      <c:pt idx="1510">
                        <c:v>23</c:v>
                      </c:pt>
                      <c:pt idx="1511">
                        <c:v>23</c:v>
                      </c:pt>
                      <c:pt idx="1512">
                        <c:v>24</c:v>
                      </c:pt>
                      <c:pt idx="1513">
                        <c:v>24</c:v>
                      </c:pt>
                      <c:pt idx="1514">
                        <c:v>24</c:v>
                      </c:pt>
                      <c:pt idx="1515">
                        <c:v>24</c:v>
                      </c:pt>
                      <c:pt idx="1516">
                        <c:v>24</c:v>
                      </c:pt>
                      <c:pt idx="1517">
                        <c:v>24</c:v>
                      </c:pt>
                      <c:pt idx="1518">
                        <c:v>24</c:v>
                      </c:pt>
                      <c:pt idx="1519">
                        <c:v>24</c:v>
                      </c:pt>
                      <c:pt idx="1520">
                        <c:v>24</c:v>
                      </c:pt>
                      <c:pt idx="1521">
                        <c:v>24</c:v>
                      </c:pt>
                      <c:pt idx="1522">
                        <c:v>24</c:v>
                      </c:pt>
                      <c:pt idx="1523">
                        <c:v>24</c:v>
                      </c:pt>
                      <c:pt idx="1524">
                        <c:v>24</c:v>
                      </c:pt>
                      <c:pt idx="1525">
                        <c:v>24</c:v>
                      </c:pt>
                      <c:pt idx="1526">
                        <c:v>24</c:v>
                      </c:pt>
                      <c:pt idx="1527">
                        <c:v>24</c:v>
                      </c:pt>
                      <c:pt idx="1528">
                        <c:v>24</c:v>
                      </c:pt>
                      <c:pt idx="1529">
                        <c:v>24</c:v>
                      </c:pt>
                      <c:pt idx="1530">
                        <c:v>24</c:v>
                      </c:pt>
                      <c:pt idx="1531">
                        <c:v>24</c:v>
                      </c:pt>
                      <c:pt idx="1532">
                        <c:v>24</c:v>
                      </c:pt>
                      <c:pt idx="1533">
                        <c:v>24</c:v>
                      </c:pt>
                      <c:pt idx="1534">
                        <c:v>24</c:v>
                      </c:pt>
                      <c:pt idx="1535">
                        <c:v>24</c:v>
                      </c:pt>
                      <c:pt idx="1536">
                        <c:v>25</c:v>
                      </c:pt>
                      <c:pt idx="1537">
                        <c:v>25</c:v>
                      </c:pt>
                      <c:pt idx="1538">
                        <c:v>25</c:v>
                      </c:pt>
                      <c:pt idx="1539">
                        <c:v>25</c:v>
                      </c:pt>
                      <c:pt idx="1540">
                        <c:v>25</c:v>
                      </c:pt>
                      <c:pt idx="1541">
                        <c:v>25</c:v>
                      </c:pt>
                      <c:pt idx="1542">
                        <c:v>25</c:v>
                      </c:pt>
                      <c:pt idx="1543">
                        <c:v>25</c:v>
                      </c:pt>
                      <c:pt idx="1544">
                        <c:v>25</c:v>
                      </c:pt>
                      <c:pt idx="1545">
                        <c:v>25</c:v>
                      </c:pt>
                      <c:pt idx="1546">
                        <c:v>25</c:v>
                      </c:pt>
                      <c:pt idx="1547">
                        <c:v>25</c:v>
                      </c:pt>
                      <c:pt idx="1548">
                        <c:v>25</c:v>
                      </c:pt>
                      <c:pt idx="1549">
                        <c:v>25</c:v>
                      </c:pt>
                      <c:pt idx="1550">
                        <c:v>25</c:v>
                      </c:pt>
                      <c:pt idx="1551">
                        <c:v>25</c:v>
                      </c:pt>
                      <c:pt idx="1552">
                        <c:v>25</c:v>
                      </c:pt>
                      <c:pt idx="1553">
                        <c:v>25</c:v>
                      </c:pt>
                      <c:pt idx="1554">
                        <c:v>25</c:v>
                      </c:pt>
                      <c:pt idx="1555">
                        <c:v>25</c:v>
                      </c:pt>
                      <c:pt idx="1556">
                        <c:v>25</c:v>
                      </c:pt>
                      <c:pt idx="1557">
                        <c:v>25</c:v>
                      </c:pt>
                      <c:pt idx="1558">
                        <c:v>25</c:v>
                      </c:pt>
                      <c:pt idx="1559">
                        <c:v>25</c:v>
                      </c:pt>
                      <c:pt idx="1560">
                        <c:v>26</c:v>
                      </c:pt>
                      <c:pt idx="1561">
                        <c:v>26</c:v>
                      </c:pt>
                      <c:pt idx="1562">
                        <c:v>26</c:v>
                      </c:pt>
                      <c:pt idx="1563">
                        <c:v>26</c:v>
                      </c:pt>
                      <c:pt idx="1564">
                        <c:v>26</c:v>
                      </c:pt>
                      <c:pt idx="1565">
                        <c:v>26</c:v>
                      </c:pt>
                      <c:pt idx="1566">
                        <c:v>26</c:v>
                      </c:pt>
                      <c:pt idx="1567">
                        <c:v>26</c:v>
                      </c:pt>
                      <c:pt idx="1568">
                        <c:v>26</c:v>
                      </c:pt>
                      <c:pt idx="1569">
                        <c:v>26</c:v>
                      </c:pt>
                      <c:pt idx="1570">
                        <c:v>26</c:v>
                      </c:pt>
                      <c:pt idx="1571">
                        <c:v>26</c:v>
                      </c:pt>
                      <c:pt idx="1572">
                        <c:v>26</c:v>
                      </c:pt>
                      <c:pt idx="1573">
                        <c:v>26</c:v>
                      </c:pt>
                      <c:pt idx="1574">
                        <c:v>26</c:v>
                      </c:pt>
                      <c:pt idx="1575">
                        <c:v>26</c:v>
                      </c:pt>
                      <c:pt idx="1576">
                        <c:v>26</c:v>
                      </c:pt>
                      <c:pt idx="1577">
                        <c:v>26</c:v>
                      </c:pt>
                      <c:pt idx="1578">
                        <c:v>26</c:v>
                      </c:pt>
                      <c:pt idx="1579">
                        <c:v>26</c:v>
                      </c:pt>
                      <c:pt idx="1580">
                        <c:v>26</c:v>
                      </c:pt>
                      <c:pt idx="1581">
                        <c:v>26</c:v>
                      </c:pt>
                      <c:pt idx="1582">
                        <c:v>26</c:v>
                      </c:pt>
                      <c:pt idx="1583">
                        <c:v>26</c:v>
                      </c:pt>
                      <c:pt idx="1584">
                        <c:v>27</c:v>
                      </c:pt>
                      <c:pt idx="1585">
                        <c:v>27</c:v>
                      </c:pt>
                      <c:pt idx="1586">
                        <c:v>27</c:v>
                      </c:pt>
                      <c:pt idx="1587">
                        <c:v>27</c:v>
                      </c:pt>
                      <c:pt idx="1588">
                        <c:v>27</c:v>
                      </c:pt>
                      <c:pt idx="1589">
                        <c:v>27</c:v>
                      </c:pt>
                      <c:pt idx="1590">
                        <c:v>27</c:v>
                      </c:pt>
                      <c:pt idx="1591">
                        <c:v>27</c:v>
                      </c:pt>
                      <c:pt idx="1592">
                        <c:v>27</c:v>
                      </c:pt>
                      <c:pt idx="1593">
                        <c:v>27</c:v>
                      </c:pt>
                      <c:pt idx="1594">
                        <c:v>27</c:v>
                      </c:pt>
                      <c:pt idx="1595">
                        <c:v>27</c:v>
                      </c:pt>
                      <c:pt idx="1596">
                        <c:v>27</c:v>
                      </c:pt>
                      <c:pt idx="1597">
                        <c:v>27</c:v>
                      </c:pt>
                      <c:pt idx="1598">
                        <c:v>27</c:v>
                      </c:pt>
                      <c:pt idx="1599">
                        <c:v>27</c:v>
                      </c:pt>
                      <c:pt idx="1600">
                        <c:v>27</c:v>
                      </c:pt>
                      <c:pt idx="1601">
                        <c:v>27</c:v>
                      </c:pt>
                      <c:pt idx="1602">
                        <c:v>27</c:v>
                      </c:pt>
                      <c:pt idx="1603">
                        <c:v>27</c:v>
                      </c:pt>
                      <c:pt idx="1604">
                        <c:v>27</c:v>
                      </c:pt>
                      <c:pt idx="1605">
                        <c:v>27</c:v>
                      </c:pt>
                      <c:pt idx="1606">
                        <c:v>27</c:v>
                      </c:pt>
                      <c:pt idx="1607">
                        <c:v>27</c:v>
                      </c:pt>
                      <c:pt idx="1608">
                        <c:v>28</c:v>
                      </c:pt>
                      <c:pt idx="1609">
                        <c:v>28</c:v>
                      </c:pt>
                      <c:pt idx="1610">
                        <c:v>28</c:v>
                      </c:pt>
                      <c:pt idx="1611">
                        <c:v>28</c:v>
                      </c:pt>
                      <c:pt idx="1612">
                        <c:v>28</c:v>
                      </c:pt>
                      <c:pt idx="1613">
                        <c:v>28</c:v>
                      </c:pt>
                      <c:pt idx="1614">
                        <c:v>28</c:v>
                      </c:pt>
                      <c:pt idx="1615">
                        <c:v>28</c:v>
                      </c:pt>
                      <c:pt idx="1616">
                        <c:v>28</c:v>
                      </c:pt>
                      <c:pt idx="1617">
                        <c:v>28</c:v>
                      </c:pt>
                      <c:pt idx="1618">
                        <c:v>28</c:v>
                      </c:pt>
                      <c:pt idx="1619">
                        <c:v>28</c:v>
                      </c:pt>
                      <c:pt idx="1620">
                        <c:v>28</c:v>
                      </c:pt>
                      <c:pt idx="1621">
                        <c:v>28</c:v>
                      </c:pt>
                      <c:pt idx="1622">
                        <c:v>28</c:v>
                      </c:pt>
                      <c:pt idx="1623">
                        <c:v>28</c:v>
                      </c:pt>
                      <c:pt idx="1624">
                        <c:v>28</c:v>
                      </c:pt>
                      <c:pt idx="1625">
                        <c:v>28</c:v>
                      </c:pt>
                      <c:pt idx="1626">
                        <c:v>28</c:v>
                      </c:pt>
                      <c:pt idx="1627">
                        <c:v>28</c:v>
                      </c:pt>
                      <c:pt idx="1628">
                        <c:v>28</c:v>
                      </c:pt>
                      <c:pt idx="1629">
                        <c:v>28</c:v>
                      </c:pt>
                      <c:pt idx="1630">
                        <c:v>28</c:v>
                      </c:pt>
                      <c:pt idx="1631">
                        <c:v>28</c:v>
                      </c:pt>
                      <c:pt idx="1632">
                        <c:v>29</c:v>
                      </c:pt>
                      <c:pt idx="1633">
                        <c:v>29</c:v>
                      </c:pt>
                      <c:pt idx="1634">
                        <c:v>29</c:v>
                      </c:pt>
                      <c:pt idx="1635">
                        <c:v>29</c:v>
                      </c:pt>
                      <c:pt idx="1636">
                        <c:v>29</c:v>
                      </c:pt>
                      <c:pt idx="1637">
                        <c:v>29</c:v>
                      </c:pt>
                      <c:pt idx="1638">
                        <c:v>29</c:v>
                      </c:pt>
                      <c:pt idx="1639">
                        <c:v>29</c:v>
                      </c:pt>
                      <c:pt idx="1640">
                        <c:v>29</c:v>
                      </c:pt>
                      <c:pt idx="1641">
                        <c:v>29</c:v>
                      </c:pt>
                      <c:pt idx="1642">
                        <c:v>29</c:v>
                      </c:pt>
                      <c:pt idx="1643">
                        <c:v>29</c:v>
                      </c:pt>
                      <c:pt idx="1644">
                        <c:v>29</c:v>
                      </c:pt>
                      <c:pt idx="1645">
                        <c:v>29</c:v>
                      </c:pt>
                      <c:pt idx="1646">
                        <c:v>29</c:v>
                      </c:pt>
                      <c:pt idx="1647">
                        <c:v>29</c:v>
                      </c:pt>
                      <c:pt idx="1648">
                        <c:v>29</c:v>
                      </c:pt>
                      <c:pt idx="1649">
                        <c:v>29</c:v>
                      </c:pt>
                      <c:pt idx="1650">
                        <c:v>29</c:v>
                      </c:pt>
                      <c:pt idx="1651">
                        <c:v>29</c:v>
                      </c:pt>
                      <c:pt idx="1652">
                        <c:v>29</c:v>
                      </c:pt>
                      <c:pt idx="1653">
                        <c:v>29</c:v>
                      </c:pt>
                      <c:pt idx="1654">
                        <c:v>29</c:v>
                      </c:pt>
                      <c:pt idx="1655">
                        <c:v>29</c:v>
                      </c:pt>
                      <c:pt idx="1656">
                        <c:v>30</c:v>
                      </c:pt>
                      <c:pt idx="1657">
                        <c:v>30</c:v>
                      </c:pt>
                      <c:pt idx="1658">
                        <c:v>30</c:v>
                      </c:pt>
                      <c:pt idx="1659">
                        <c:v>30</c:v>
                      </c:pt>
                      <c:pt idx="1660">
                        <c:v>30</c:v>
                      </c:pt>
                      <c:pt idx="1661">
                        <c:v>30</c:v>
                      </c:pt>
                      <c:pt idx="1662">
                        <c:v>30</c:v>
                      </c:pt>
                      <c:pt idx="1663">
                        <c:v>30</c:v>
                      </c:pt>
                      <c:pt idx="1664">
                        <c:v>30</c:v>
                      </c:pt>
                      <c:pt idx="1665">
                        <c:v>30</c:v>
                      </c:pt>
                      <c:pt idx="1666">
                        <c:v>30</c:v>
                      </c:pt>
                      <c:pt idx="1667">
                        <c:v>30</c:v>
                      </c:pt>
                      <c:pt idx="1668">
                        <c:v>30</c:v>
                      </c:pt>
                      <c:pt idx="1669">
                        <c:v>30</c:v>
                      </c:pt>
                      <c:pt idx="1670">
                        <c:v>30</c:v>
                      </c:pt>
                      <c:pt idx="1671">
                        <c:v>30</c:v>
                      </c:pt>
                      <c:pt idx="1672">
                        <c:v>30</c:v>
                      </c:pt>
                      <c:pt idx="1673">
                        <c:v>30</c:v>
                      </c:pt>
                      <c:pt idx="1674">
                        <c:v>30</c:v>
                      </c:pt>
                      <c:pt idx="1675">
                        <c:v>30</c:v>
                      </c:pt>
                      <c:pt idx="1676">
                        <c:v>30</c:v>
                      </c:pt>
                      <c:pt idx="1677">
                        <c:v>30</c:v>
                      </c:pt>
                      <c:pt idx="1678">
                        <c:v>30</c:v>
                      </c:pt>
                      <c:pt idx="1679">
                        <c:v>30</c:v>
                      </c:pt>
                      <c:pt idx="1680">
                        <c:v>31</c:v>
                      </c:pt>
                      <c:pt idx="1681">
                        <c:v>31</c:v>
                      </c:pt>
                      <c:pt idx="1682">
                        <c:v>31</c:v>
                      </c:pt>
                      <c:pt idx="1683">
                        <c:v>31</c:v>
                      </c:pt>
                      <c:pt idx="1684">
                        <c:v>31</c:v>
                      </c:pt>
                      <c:pt idx="1685">
                        <c:v>31</c:v>
                      </c:pt>
                      <c:pt idx="1686">
                        <c:v>31</c:v>
                      </c:pt>
                      <c:pt idx="1687">
                        <c:v>31</c:v>
                      </c:pt>
                      <c:pt idx="1688">
                        <c:v>31</c:v>
                      </c:pt>
                      <c:pt idx="1689">
                        <c:v>31</c:v>
                      </c:pt>
                      <c:pt idx="1690">
                        <c:v>31</c:v>
                      </c:pt>
                      <c:pt idx="1691">
                        <c:v>31</c:v>
                      </c:pt>
                      <c:pt idx="1692">
                        <c:v>31</c:v>
                      </c:pt>
                      <c:pt idx="1693">
                        <c:v>31</c:v>
                      </c:pt>
                      <c:pt idx="1694">
                        <c:v>31</c:v>
                      </c:pt>
                      <c:pt idx="1695">
                        <c:v>31</c:v>
                      </c:pt>
                      <c:pt idx="1696">
                        <c:v>31</c:v>
                      </c:pt>
                      <c:pt idx="1697">
                        <c:v>31</c:v>
                      </c:pt>
                      <c:pt idx="1698">
                        <c:v>31</c:v>
                      </c:pt>
                      <c:pt idx="1699">
                        <c:v>31</c:v>
                      </c:pt>
                      <c:pt idx="1700">
                        <c:v>31</c:v>
                      </c:pt>
                      <c:pt idx="1701">
                        <c:v>31</c:v>
                      </c:pt>
                      <c:pt idx="1702">
                        <c:v>31</c:v>
                      </c:pt>
                      <c:pt idx="1703">
                        <c:v>31</c:v>
                      </c:pt>
                      <c:pt idx="1704">
                        <c:v>1</c:v>
                      </c:pt>
                      <c:pt idx="1705">
                        <c:v>1</c:v>
                      </c:pt>
                      <c:pt idx="1706">
                        <c:v>1</c:v>
                      </c:pt>
                      <c:pt idx="1707">
                        <c:v>1</c:v>
                      </c:pt>
                      <c:pt idx="1708">
                        <c:v>1</c:v>
                      </c:pt>
                      <c:pt idx="1709">
                        <c:v>1</c:v>
                      </c:pt>
                      <c:pt idx="1710">
                        <c:v>1</c:v>
                      </c:pt>
                      <c:pt idx="1711">
                        <c:v>1</c:v>
                      </c:pt>
                      <c:pt idx="1712">
                        <c:v>1</c:v>
                      </c:pt>
                      <c:pt idx="1713">
                        <c:v>1</c:v>
                      </c:pt>
                      <c:pt idx="1714">
                        <c:v>1</c:v>
                      </c:pt>
                      <c:pt idx="1715">
                        <c:v>1</c:v>
                      </c:pt>
                      <c:pt idx="1716">
                        <c:v>1</c:v>
                      </c:pt>
                      <c:pt idx="1717">
                        <c:v>1</c:v>
                      </c:pt>
                      <c:pt idx="1718">
                        <c:v>1</c:v>
                      </c:pt>
                      <c:pt idx="1719">
                        <c:v>1</c:v>
                      </c:pt>
                      <c:pt idx="1720">
                        <c:v>1</c:v>
                      </c:pt>
                      <c:pt idx="1721">
                        <c:v>1</c:v>
                      </c:pt>
                      <c:pt idx="1722">
                        <c:v>1</c:v>
                      </c:pt>
                      <c:pt idx="1723">
                        <c:v>1</c:v>
                      </c:pt>
                      <c:pt idx="1724">
                        <c:v>1</c:v>
                      </c:pt>
                      <c:pt idx="1725">
                        <c:v>1</c:v>
                      </c:pt>
                      <c:pt idx="1726">
                        <c:v>1</c:v>
                      </c:pt>
                      <c:pt idx="1727">
                        <c:v>1</c:v>
                      </c:pt>
                      <c:pt idx="1728">
                        <c:v>2</c:v>
                      </c:pt>
                      <c:pt idx="1729">
                        <c:v>2</c:v>
                      </c:pt>
                      <c:pt idx="1730">
                        <c:v>2</c:v>
                      </c:pt>
                      <c:pt idx="1731">
                        <c:v>2</c:v>
                      </c:pt>
                      <c:pt idx="1732">
                        <c:v>2</c:v>
                      </c:pt>
                      <c:pt idx="1733">
                        <c:v>2</c:v>
                      </c:pt>
                      <c:pt idx="1734">
                        <c:v>2</c:v>
                      </c:pt>
                      <c:pt idx="1735">
                        <c:v>2</c:v>
                      </c:pt>
                      <c:pt idx="1736">
                        <c:v>2</c:v>
                      </c:pt>
                      <c:pt idx="1737">
                        <c:v>2</c:v>
                      </c:pt>
                      <c:pt idx="1738">
                        <c:v>2</c:v>
                      </c:pt>
                      <c:pt idx="1739">
                        <c:v>2</c:v>
                      </c:pt>
                      <c:pt idx="1740">
                        <c:v>2</c:v>
                      </c:pt>
                      <c:pt idx="1741">
                        <c:v>2</c:v>
                      </c:pt>
                      <c:pt idx="1742">
                        <c:v>2</c:v>
                      </c:pt>
                      <c:pt idx="1743">
                        <c:v>2</c:v>
                      </c:pt>
                      <c:pt idx="1744">
                        <c:v>2</c:v>
                      </c:pt>
                      <c:pt idx="1745">
                        <c:v>2</c:v>
                      </c:pt>
                      <c:pt idx="1746">
                        <c:v>2</c:v>
                      </c:pt>
                      <c:pt idx="1747">
                        <c:v>2</c:v>
                      </c:pt>
                      <c:pt idx="1748">
                        <c:v>2</c:v>
                      </c:pt>
                      <c:pt idx="1749">
                        <c:v>2</c:v>
                      </c:pt>
                      <c:pt idx="1750">
                        <c:v>2</c:v>
                      </c:pt>
                      <c:pt idx="1751">
                        <c:v>2</c:v>
                      </c:pt>
                      <c:pt idx="1752">
                        <c:v>3</c:v>
                      </c:pt>
                      <c:pt idx="1753">
                        <c:v>3</c:v>
                      </c:pt>
                      <c:pt idx="1754">
                        <c:v>3</c:v>
                      </c:pt>
                      <c:pt idx="1755">
                        <c:v>3</c:v>
                      </c:pt>
                      <c:pt idx="1756">
                        <c:v>3</c:v>
                      </c:pt>
                      <c:pt idx="1757">
                        <c:v>3</c:v>
                      </c:pt>
                      <c:pt idx="1758">
                        <c:v>3</c:v>
                      </c:pt>
                      <c:pt idx="1759">
                        <c:v>3</c:v>
                      </c:pt>
                      <c:pt idx="1760">
                        <c:v>3</c:v>
                      </c:pt>
                      <c:pt idx="1761">
                        <c:v>3</c:v>
                      </c:pt>
                      <c:pt idx="1762">
                        <c:v>3</c:v>
                      </c:pt>
                      <c:pt idx="1763">
                        <c:v>3</c:v>
                      </c:pt>
                      <c:pt idx="1764">
                        <c:v>3</c:v>
                      </c:pt>
                      <c:pt idx="1765">
                        <c:v>3</c:v>
                      </c:pt>
                      <c:pt idx="1766">
                        <c:v>3</c:v>
                      </c:pt>
                      <c:pt idx="1767">
                        <c:v>3</c:v>
                      </c:pt>
                      <c:pt idx="1768">
                        <c:v>3</c:v>
                      </c:pt>
                      <c:pt idx="1769">
                        <c:v>3</c:v>
                      </c:pt>
                      <c:pt idx="1770">
                        <c:v>3</c:v>
                      </c:pt>
                      <c:pt idx="1771">
                        <c:v>3</c:v>
                      </c:pt>
                      <c:pt idx="1772">
                        <c:v>3</c:v>
                      </c:pt>
                      <c:pt idx="1773">
                        <c:v>3</c:v>
                      </c:pt>
                      <c:pt idx="1774">
                        <c:v>3</c:v>
                      </c:pt>
                      <c:pt idx="1775">
                        <c:v>3</c:v>
                      </c:pt>
                      <c:pt idx="1776">
                        <c:v>4</c:v>
                      </c:pt>
                      <c:pt idx="1777">
                        <c:v>4</c:v>
                      </c:pt>
                      <c:pt idx="1778">
                        <c:v>4</c:v>
                      </c:pt>
                      <c:pt idx="1779">
                        <c:v>4</c:v>
                      </c:pt>
                      <c:pt idx="1780">
                        <c:v>4</c:v>
                      </c:pt>
                      <c:pt idx="1781">
                        <c:v>4</c:v>
                      </c:pt>
                      <c:pt idx="1782">
                        <c:v>4</c:v>
                      </c:pt>
                      <c:pt idx="1783">
                        <c:v>4</c:v>
                      </c:pt>
                      <c:pt idx="1784">
                        <c:v>4</c:v>
                      </c:pt>
                      <c:pt idx="1785">
                        <c:v>4</c:v>
                      </c:pt>
                      <c:pt idx="1786">
                        <c:v>4</c:v>
                      </c:pt>
                      <c:pt idx="1787">
                        <c:v>4</c:v>
                      </c:pt>
                      <c:pt idx="1788">
                        <c:v>4</c:v>
                      </c:pt>
                      <c:pt idx="1789">
                        <c:v>4</c:v>
                      </c:pt>
                      <c:pt idx="1790">
                        <c:v>4</c:v>
                      </c:pt>
                      <c:pt idx="1791">
                        <c:v>4</c:v>
                      </c:pt>
                      <c:pt idx="1792">
                        <c:v>4</c:v>
                      </c:pt>
                      <c:pt idx="1793">
                        <c:v>4</c:v>
                      </c:pt>
                      <c:pt idx="1794">
                        <c:v>4</c:v>
                      </c:pt>
                      <c:pt idx="1795">
                        <c:v>4</c:v>
                      </c:pt>
                      <c:pt idx="1796">
                        <c:v>4</c:v>
                      </c:pt>
                      <c:pt idx="1797">
                        <c:v>4</c:v>
                      </c:pt>
                      <c:pt idx="1798">
                        <c:v>4</c:v>
                      </c:pt>
                      <c:pt idx="1799">
                        <c:v>4</c:v>
                      </c:pt>
                      <c:pt idx="1800">
                        <c:v>5</c:v>
                      </c:pt>
                      <c:pt idx="1801">
                        <c:v>5</c:v>
                      </c:pt>
                      <c:pt idx="1802">
                        <c:v>5</c:v>
                      </c:pt>
                      <c:pt idx="1803">
                        <c:v>5</c:v>
                      </c:pt>
                      <c:pt idx="1804">
                        <c:v>5</c:v>
                      </c:pt>
                      <c:pt idx="1805">
                        <c:v>5</c:v>
                      </c:pt>
                      <c:pt idx="1806">
                        <c:v>5</c:v>
                      </c:pt>
                      <c:pt idx="1807">
                        <c:v>5</c:v>
                      </c:pt>
                      <c:pt idx="1808">
                        <c:v>5</c:v>
                      </c:pt>
                      <c:pt idx="1809">
                        <c:v>5</c:v>
                      </c:pt>
                      <c:pt idx="1810">
                        <c:v>5</c:v>
                      </c:pt>
                      <c:pt idx="1811">
                        <c:v>5</c:v>
                      </c:pt>
                      <c:pt idx="1812">
                        <c:v>5</c:v>
                      </c:pt>
                      <c:pt idx="1813">
                        <c:v>5</c:v>
                      </c:pt>
                      <c:pt idx="1814">
                        <c:v>5</c:v>
                      </c:pt>
                      <c:pt idx="1815">
                        <c:v>5</c:v>
                      </c:pt>
                      <c:pt idx="1816">
                        <c:v>5</c:v>
                      </c:pt>
                      <c:pt idx="1817">
                        <c:v>5</c:v>
                      </c:pt>
                      <c:pt idx="1818">
                        <c:v>5</c:v>
                      </c:pt>
                      <c:pt idx="1819">
                        <c:v>5</c:v>
                      </c:pt>
                      <c:pt idx="1820">
                        <c:v>5</c:v>
                      </c:pt>
                      <c:pt idx="1821">
                        <c:v>5</c:v>
                      </c:pt>
                      <c:pt idx="1822">
                        <c:v>5</c:v>
                      </c:pt>
                      <c:pt idx="1823">
                        <c:v>5</c:v>
                      </c:pt>
                      <c:pt idx="1824">
                        <c:v>6</c:v>
                      </c:pt>
                      <c:pt idx="1825">
                        <c:v>6</c:v>
                      </c:pt>
                      <c:pt idx="1826">
                        <c:v>6</c:v>
                      </c:pt>
                      <c:pt idx="1827">
                        <c:v>6</c:v>
                      </c:pt>
                      <c:pt idx="1828">
                        <c:v>6</c:v>
                      </c:pt>
                      <c:pt idx="1829">
                        <c:v>6</c:v>
                      </c:pt>
                      <c:pt idx="1830">
                        <c:v>6</c:v>
                      </c:pt>
                      <c:pt idx="1831">
                        <c:v>6</c:v>
                      </c:pt>
                      <c:pt idx="1832">
                        <c:v>6</c:v>
                      </c:pt>
                      <c:pt idx="1833">
                        <c:v>6</c:v>
                      </c:pt>
                      <c:pt idx="1834">
                        <c:v>6</c:v>
                      </c:pt>
                      <c:pt idx="1835">
                        <c:v>6</c:v>
                      </c:pt>
                      <c:pt idx="1836">
                        <c:v>6</c:v>
                      </c:pt>
                      <c:pt idx="1837">
                        <c:v>6</c:v>
                      </c:pt>
                      <c:pt idx="1838">
                        <c:v>6</c:v>
                      </c:pt>
                      <c:pt idx="1839">
                        <c:v>6</c:v>
                      </c:pt>
                      <c:pt idx="1840">
                        <c:v>6</c:v>
                      </c:pt>
                      <c:pt idx="1841">
                        <c:v>6</c:v>
                      </c:pt>
                      <c:pt idx="1842">
                        <c:v>6</c:v>
                      </c:pt>
                      <c:pt idx="1843">
                        <c:v>6</c:v>
                      </c:pt>
                      <c:pt idx="1844">
                        <c:v>6</c:v>
                      </c:pt>
                      <c:pt idx="1845">
                        <c:v>6</c:v>
                      </c:pt>
                      <c:pt idx="1846">
                        <c:v>6</c:v>
                      </c:pt>
                      <c:pt idx="1847">
                        <c:v>6</c:v>
                      </c:pt>
                      <c:pt idx="1848">
                        <c:v>7</c:v>
                      </c:pt>
                      <c:pt idx="1849">
                        <c:v>7</c:v>
                      </c:pt>
                      <c:pt idx="1850">
                        <c:v>7</c:v>
                      </c:pt>
                      <c:pt idx="1851">
                        <c:v>7</c:v>
                      </c:pt>
                      <c:pt idx="1852">
                        <c:v>7</c:v>
                      </c:pt>
                      <c:pt idx="1853">
                        <c:v>7</c:v>
                      </c:pt>
                      <c:pt idx="1854">
                        <c:v>7</c:v>
                      </c:pt>
                      <c:pt idx="1855">
                        <c:v>7</c:v>
                      </c:pt>
                      <c:pt idx="1856">
                        <c:v>7</c:v>
                      </c:pt>
                      <c:pt idx="1857">
                        <c:v>7</c:v>
                      </c:pt>
                      <c:pt idx="1858">
                        <c:v>7</c:v>
                      </c:pt>
                      <c:pt idx="1859">
                        <c:v>7</c:v>
                      </c:pt>
                      <c:pt idx="1860">
                        <c:v>7</c:v>
                      </c:pt>
                      <c:pt idx="1861">
                        <c:v>7</c:v>
                      </c:pt>
                      <c:pt idx="1862">
                        <c:v>7</c:v>
                      </c:pt>
                      <c:pt idx="1863">
                        <c:v>7</c:v>
                      </c:pt>
                      <c:pt idx="1864">
                        <c:v>7</c:v>
                      </c:pt>
                      <c:pt idx="1865">
                        <c:v>7</c:v>
                      </c:pt>
                      <c:pt idx="1866">
                        <c:v>7</c:v>
                      </c:pt>
                      <c:pt idx="1867">
                        <c:v>7</c:v>
                      </c:pt>
                      <c:pt idx="1868">
                        <c:v>7</c:v>
                      </c:pt>
                      <c:pt idx="1869">
                        <c:v>7</c:v>
                      </c:pt>
                      <c:pt idx="1870">
                        <c:v>7</c:v>
                      </c:pt>
                      <c:pt idx="1871">
                        <c:v>7</c:v>
                      </c:pt>
                      <c:pt idx="1872">
                        <c:v>8</c:v>
                      </c:pt>
                      <c:pt idx="1873">
                        <c:v>8</c:v>
                      </c:pt>
                      <c:pt idx="1874">
                        <c:v>8</c:v>
                      </c:pt>
                      <c:pt idx="1875">
                        <c:v>8</c:v>
                      </c:pt>
                      <c:pt idx="1876">
                        <c:v>8</c:v>
                      </c:pt>
                      <c:pt idx="1877">
                        <c:v>8</c:v>
                      </c:pt>
                      <c:pt idx="1878">
                        <c:v>8</c:v>
                      </c:pt>
                      <c:pt idx="1879">
                        <c:v>8</c:v>
                      </c:pt>
                      <c:pt idx="1880">
                        <c:v>8</c:v>
                      </c:pt>
                      <c:pt idx="1881">
                        <c:v>8</c:v>
                      </c:pt>
                      <c:pt idx="1882">
                        <c:v>8</c:v>
                      </c:pt>
                      <c:pt idx="1883">
                        <c:v>8</c:v>
                      </c:pt>
                      <c:pt idx="1884">
                        <c:v>8</c:v>
                      </c:pt>
                      <c:pt idx="1885">
                        <c:v>8</c:v>
                      </c:pt>
                      <c:pt idx="1886">
                        <c:v>8</c:v>
                      </c:pt>
                      <c:pt idx="1887">
                        <c:v>8</c:v>
                      </c:pt>
                      <c:pt idx="1888">
                        <c:v>8</c:v>
                      </c:pt>
                      <c:pt idx="1889">
                        <c:v>8</c:v>
                      </c:pt>
                      <c:pt idx="1890">
                        <c:v>8</c:v>
                      </c:pt>
                      <c:pt idx="1891">
                        <c:v>8</c:v>
                      </c:pt>
                      <c:pt idx="1892">
                        <c:v>8</c:v>
                      </c:pt>
                      <c:pt idx="1893">
                        <c:v>8</c:v>
                      </c:pt>
                      <c:pt idx="1894">
                        <c:v>8</c:v>
                      </c:pt>
                      <c:pt idx="1895">
                        <c:v>8</c:v>
                      </c:pt>
                      <c:pt idx="1896">
                        <c:v>9</c:v>
                      </c:pt>
                      <c:pt idx="1897">
                        <c:v>9</c:v>
                      </c:pt>
                      <c:pt idx="1898">
                        <c:v>9</c:v>
                      </c:pt>
                      <c:pt idx="1899">
                        <c:v>9</c:v>
                      </c:pt>
                      <c:pt idx="1900">
                        <c:v>9</c:v>
                      </c:pt>
                      <c:pt idx="1901">
                        <c:v>9</c:v>
                      </c:pt>
                      <c:pt idx="1902">
                        <c:v>9</c:v>
                      </c:pt>
                      <c:pt idx="1903">
                        <c:v>9</c:v>
                      </c:pt>
                      <c:pt idx="1904">
                        <c:v>9</c:v>
                      </c:pt>
                      <c:pt idx="1905">
                        <c:v>9</c:v>
                      </c:pt>
                      <c:pt idx="1906">
                        <c:v>9</c:v>
                      </c:pt>
                      <c:pt idx="1907">
                        <c:v>9</c:v>
                      </c:pt>
                      <c:pt idx="1908">
                        <c:v>9</c:v>
                      </c:pt>
                      <c:pt idx="1909">
                        <c:v>9</c:v>
                      </c:pt>
                      <c:pt idx="1910">
                        <c:v>9</c:v>
                      </c:pt>
                      <c:pt idx="1911">
                        <c:v>9</c:v>
                      </c:pt>
                      <c:pt idx="1912">
                        <c:v>9</c:v>
                      </c:pt>
                      <c:pt idx="1913">
                        <c:v>9</c:v>
                      </c:pt>
                      <c:pt idx="1914">
                        <c:v>9</c:v>
                      </c:pt>
                      <c:pt idx="1915">
                        <c:v>9</c:v>
                      </c:pt>
                      <c:pt idx="1916">
                        <c:v>9</c:v>
                      </c:pt>
                      <c:pt idx="1917">
                        <c:v>9</c:v>
                      </c:pt>
                      <c:pt idx="1918">
                        <c:v>9</c:v>
                      </c:pt>
                      <c:pt idx="1919">
                        <c:v>9</c:v>
                      </c:pt>
                      <c:pt idx="1920">
                        <c:v>10</c:v>
                      </c:pt>
                      <c:pt idx="1921">
                        <c:v>10</c:v>
                      </c:pt>
                      <c:pt idx="1922">
                        <c:v>10</c:v>
                      </c:pt>
                      <c:pt idx="1923">
                        <c:v>10</c:v>
                      </c:pt>
                      <c:pt idx="1924">
                        <c:v>10</c:v>
                      </c:pt>
                      <c:pt idx="1925">
                        <c:v>10</c:v>
                      </c:pt>
                      <c:pt idx="1926">
                        <c:v>10</c:v>
                      </c:pt>
                      <c:pt idx="1927">
                        <c:v>10</c:v>
                      </c:pt>
                      <c:pt idx="1928">
                        <c:v>10</c:v>
                      </c:pt>
                      <c:pt idx="1929">
                        <c:v>10</c:v>
                      </c:pt>
                      <c:pt idx="1930">
                        <c:v>10</c:v>
                      </c:pt>
                      <c:pt idx="1931">
                        <c:v>10</c:v>
                      </c:pt>
                      <c:pt idx="1932">
                        <c:v>10</c:v>
                      </c:pt>
                      <c:pt idx="1933">
                        <c:v>10</c:v>
                      </c:pt>
                      <c:pt idx="1934">
                        <c:v>10</c:v>
                      </c:pt>
                      <c:pt idx="1935">
                        <c:v>10</c:v>
                      </c:pt>
                      <c:pt idx="1936">
                        <c:v>10</c:v>
                      </c:pt>
                      <c:pt idx="1937">
                        <c:v>10</c:v>
                      </c:pt>
                      <c:pt idx="1938">
                        <c:v>10</c:v>
                      </c:pt>
                      <c:pt idx="1939">
                        <c:v>10</c:v>
                      </c:pt>
                      <c:pt idx="1940">
                        <c:v>10</c:v>
                      </c:pt>
                      <c:pt idx="1941">
                        <c:v>10</c:v>
                      </c:pt>
                      <c:pt idx="1942">
                        <c:v>10</c:v>
                      </c:pt>
                      <c:pt idx="1943">
                        <c:v>10</c:v>
                      </c:pt>
                      <c:pt idx="1944">
                        <c:v>11</c:v>
                      </c:pt>
                      <c:pt idx="1945">
                        <c:v>11</c:v>
                      </c:pt>
                      <c:pt idx="1946">
                        <c:v>11</c:v>
                      </c:pt>
                      <c:pt idx="1947">
                        <c:v>11</c:v>
                      </c:pt>
                      <c:pt idx="1948">
                        <c:v>11</c:v>
                      </c:pt>
                      <c:pt idx="1949">
                        <c:v>11</c:v>
                      </c:pt>
                      <c:pt idx="1950">
                        <c:v>11</c:v>
                      </c:pt>
                      <c:pt idx="1951">
                        <c:v>11</c:v>
                      </c:pt>
                      <c:pt idx="1952">
                        <c:v>11</c:v>
                      </c:pt>
                      <c:pt idx="1953">
                        <c:v>11</c:v>
                      </c:pt>
                      <c:pt idx="1954">
                        <c:v>11</c:v>
                      </c:pt>
                      <c:pt idx="1955">
                        <c:v>11</c:v>
                      </c:pt>
                      <c:pt idx="1956">
                        <c:v>11</c:v>
                      </c:pt>
                      <c:pt idx="1957">
                        <c:v>11</c:v>
                      </c:pt>
                      <c:pt idx="1958">
                        <c:v>11</c:v>
                      </c:pt>
                      <c:pt idx="1959">
                        <c:v>11</c:v>
                      </c:pt>
                      <c:pt idx="1960">
                        <c:v>11</c:v>
                      </c:pt>
                      <c:pt idx="1961">
                        <c:v>11</c:v>
                      </c:pt>
                      <c:pt idx="1962">
                        <c:v>11</c:v>
                      </c:pt>
                      <c:pt idx="1963">
                        <c:v>11</c:v>
                      </c:pt>
                      <c:pt idx="1964">
                        <c:v>11</c:v>
                      </c:pt>
                      <c:pt idx="1965">
                        <c:v>11</c:v>
                      </c:pt>
                      <c:pt idx="1966">
                        <c:v>11</c:v>
                      </c:pt>
                      <c:pt idx="1967">
                        <c:v>11</c:v>
                      </c:pt>
                      <c:pt idx="1968">
                        <c:v>12</c:v>
                      </c:pt>
                      <c:pt idx="1969">
                        <c:v>12</c:v>
                      </c:pt>
                      <c:pt idx="1970">
                        <c:v>12</c:v>
                      </c:pt>
                      <c:pt idx="1971">
                        <c:v>12</c:v>
                      </c:pt>
                      <c:pt idx="1972">
                        <c:v>12</c:v>
                      </c:pt>
                      <c:pt idx="1973">
                        <c:v>12</c:v>
                      </c:pt>
                      <c:pt idx="1974">
                        <c:v>12</c:v>
                      </c:pt>
                      <c:pt idx="1975">
                        <c:v>12</c:v>
                      </c:pt>
                      <c:pt idx="1976">
                        <c:v>12</c:v>
                      </c:pt>
                      <c:pt idx="1977">
                        <c:v>12</c:v>
                      </c:pt>
                      <c:pt idx="1978">
                        <c:v>12</c:v>
                      </c:pt>
                      <c:pt idx="1979">
                        <c:v>12</c:v>
                      </c:pt>
                      <c:pt idx="1980">
                        <c:v>12</c:v>
                      </c:pt>
                      <c:pt idx="1981">
                        <c:v>12</c:v>
                      </c:pt>
                      <c:pt idx="1982">
                        <c:v>12</c:v>
                      </c:pt>
                      <c:pt idx="1983">
                        <c:v>12</c:v>
                      </c:pt>
                      <c:pt idx="1984">
                        <c:v>12</c:v>
                      </c:pt>
                      <c:pt idx="1985">
                        <c:v>12</c:v>
                      </c:pt>
                      <c:pt idx="1986">
                        <c:v>12</c:v>
                      </c:pt>
                      <c:pt idx="1987">
                        <c:v>12</c:v>
                      </c:pt>
                      <c:pt idx="1988">
                        <c:v>12</c:v>
                      </c:pt>
                      <c:pt idx="1989">
                        <c:v>12</c:v>
                      </c:pt>
                      <c:pt idx="1990">
                        <c:v>12</c:v>
                      </c:pt>
                      <c:pt idx="1991">
                        <c:v>12</c:v>
                      </c:pt>
                      <c:pt idx="1992">
                        <c:v>13</c:v>
                      </c:pt>
                      <c:pt idx="1993">
                        <c:v>13</c:v>
                      </c:pt>
                      <c:pt idx="1994">
                        <c:v>13</c:v>
                      </c:pt>
                      <c:pt idx="1995">
                        <c:v>13</c:v>
                      </c:pt>
                      <c:pt idx="1996">
                        <c:v>13</c:v>
                      </c:pt>
                      <c:pt idx="1997">
                        <c:v>13</c:v>
                      </c:pt>
                      <c:pt idx="1998">
                        <c:v>13</c:v>
                      </c:pt>
                      <c:pt idx="1999">
                        <c:v>13</c:v>
                      </c:pt>
                      <c:pt idx="2000">
                        <c:v>13</c:v>
                      </c:pt>
                      <c:pt idx="2001">
                        <c:v>13</c:v>
                      </c:pt>
                      <c:pt idx="2002">
                        <c:v>13</c:v>
                      </c:pt>
                      <c:pt idx="2003">
                        <c:v>13</c:v>
                      </c:pt>
                      <c:pt idx="2004">
                        <c:v>13</c:v>
                      </c:pt>
                      <c:pt idx="2005">
                        <c:v>13</c:v>
                      </c:pt>
                      <c:pt idx="2006">
                        <c:v>13</c:v>
                      </c:pt>
                      <c:pt idx="2007">
                        <c:v>13</c:v>
                      </c:pt>
                      <c:pt idx="2008">
                        <c:v>13</c:v>
                      </c:pt>
                      <c:pt idx="2009">
                        <c:v>13</c:v>
                      </c:pt>
                      <c:pt idx="2010">
                        <c:v>13</c:v>
                      </c:pt>
                      <c:pt idx="2011">
                        <c:v>13</c:v>
                      </c:pt>
                      <c:pt idx="2012">
                        <c:v>13</c:v>
                      </c:pt>
                      <c:pt idx="2013">
                        <c:v>13</c:v>
                      </c:pt>
                      <c:pt idx="2014">
                        <c:v>13</c:v>
                      </c:pt>
                      <c:pt idx="2015">
                        <c:v>13</c:v>
                      </c:pt>
                      <c:pt idx="2016">
                        <c:v>14</c:v>
                      </c:pt>
                      <c:pt idx="2017">
                        <c:v>14</c:v>
                      </c:pt>
                      <c:pt idx="2018">
                        <c:v>14</c:v>
                      </c:pt>
                      <c:pt idx="2019">
                        <c:v>14</c:v>
                      </c:pt>
                      <c:pt idx="2020">
                        <c:v>14</c:v>
                      </c:pt>
                      <c:pt idx="2021">
                        <c:v>14</c:v>
                      </c:pt>
                      <c:pt idx="2022">
                        <c:v>14</c:v>
                      </c:pt>
                      <c:pt idx="2023">
                        <c:v>14</c:v>
                      </c:pt>
                      <c:pt idx="2024">
                        <c:v>14</c:v>
                      </c:pt>
                      <c:pt idx="2025">
                        <c:v>14</c:v>
                      </c:pt>
                      <c:pt idx="2026">
                        <c:v>14</c:v>
                      </c:pt>
                      <c:pt idx="2027">
                        <c:v>14</c:v>
                      </c:pt>
                      <c:pt idx="2028">
                        <c:v>14</c:v>
                      </c:pt>
                      <c:pt idx="2029">
                        <c:v>14</c:v>
                      </c:pt>
                      <c:pt idx="2030">
                        <c:v>14</c:v>
                      </c:pt>
                      <c:pt idx="2031">
                        <c:v>14</c:v>
                      </c:pt>
                      <c:pt idx="2032">
                        <c:v>14</c:v>
                      </c:pt>
                      <c:pt idx="2033">
                        <c:v>14</c:v>
                      </c:pt>
                      <c:pt idx="2034">
                        <c:v>14</c:v>
                      </c:pt>
                      <c:pt idx="2035">
                        <c:v>14</c:v>
                      </c:pt>
                      <c:pt idx="2036">
                        <c:v>14</c:v>
                      </c:pt>
                      <c:pt idx="2037">
                        <c:v>14</c:v>
                      </c:pt>
                      <c:pt idx="2038">
                        <c:v>14</c:v>
                      </c:pt>
                      <c:pt idx="2039">
                        <c:v>14</c:v>
                      </c:pt>
                      <c:pt idx="2040">
                        <c:v>15</c:v>
                      </c:pt>
                      <c:pt idx="2041">
                        <c:v>15</c:v>
                      </c:pt>
                      <c:pt idx="2042">
                        <c:v>15</c:v>
                      </c:pt>
                      <c:pt idx="2043">
                        <c:v>15</c:v>
                      </c:pt>
                      <c:pt idx="2044">
                        <c:v>15</c:v>
                      </c:pt>
                      <c:pt idx="2045">
                        <c:v>15</c:v>
                      </c:pt>
                      <c:pt idx="2046">
                        <c:v>15</c:v>
                      </c:pt>
                      <c:pt idx="2047">
                        <c:v>15</c:v>
                      </c:pt>
                      <c:pt idx="2048">
                        <c:v>15</c:v>
                      </c:pt>
                      <c:pt idx="2049">
                        <c:v>15</c:v>
                      </c:pt>
                      <c:pt idx="2050">
                        <c:v>15</c:v>
                      </c:pt>
                      <c:pt idx="2051">
                        <c:v>15</c:v>
                      </c:pt>
                      <c:pt idx="2052">
                        <c:v>15</c:v>
                      </c:pt>
                      <c:pt idx="2053">
                        <c:v>15</c:v>
                      </c:pt>
                      <c:pt idx="2054">
                        <c:v>15</c:v>
                      </c:pt>
                      <c:pt idx="2055">
                        <c:v>15</c:v>
                      </c:pt>
                      <c:pt idx="2056">
                        <c:v>15</c:v>
                      </c:pt>
                      <c:pt idx="2057">
                        <c:v>15</c:v>
                      </c:pt>
                      <c:pt idx="2058">
                        <c:v>15</c:v>
                      </c:pt>
                      <c:pt idx="2059">
                        <c:v>15</c:v>
                      </c:pt>
                      <c:pt idx="2060">
                        <c:v>15</c:v>
                      </c:pt>
                      <c:pt idx="2061">
                        <c:v>15</c:v>
                      </c:pt>
                      <c:pt idx="2062">
                        <c:v>15</c:v>
                      </c:pt>
                      <c:pt idx="2063">
                        <c:v>15</c:v>
                      </c:pt>
                      <c:pt idx="2064">
                        <c:v>16</c:v>
                      </c:pt>
                      <c:pt idx="2065">
                        <c:v>16</c:v>
                      </c:pt>
                      <c:pt idx="2066">
                        <c:v>16</c:v>
                      </c:pt>
                      <c:pt idx="2067">
                        <c:v>16</c:v>
                      </c:pt>
                      <c:pt idx="2068">
                        <c:v>16</c:v>
                      </c:pt>
                      <c:pt idx="2069">
                        <c:v>16</c:v>
                      </c:pt>
                      <c:pt idx="2070">
                        <c:v>16</c:v>
                      </c:pt>
                      <c:pt idx="2071">
                        <c:v>16</c:v>
                      </c:pt>
                      <c:pt idx="2072">
                        <c:v>16</c:v>
                      </c:pt>
                      <c:pt idx="2073">
                        <c:v>16</c:v>
                      </c:pt>
                      <c:pt idx="2074">
                        <c:v>16</c:v>
                      </c:pt>
                      <c:pt idx="2075">
                        <c:v>16</c:v>
                      </c:pt>
                      <c:pt idx="2076">
                        <c:v>16</c:v>
                      </c:pt>
                      <c:pt idx="2077">
                        <c:v>16</c:v>
                      </c:pt>
                      <c:pt idx="2078">
                        <c:v>16</c:v>
                      </c:pt>
                      <c:pt idx="2079">
                        <c:v>16</c:v>
                      </c:pt>
                      <c:pt idx="2080">
                        <c:v>16</c:v>
                      </c:pt>
                      <c:pt idx="2081">
                        <c:v>16</c:v>
                      </c:pt>
                      <c:pt idx="2082">
                        <c:v>16</c:v>
                      </c:pt>
                      <c:pt idx="2083">
                        <c:v>16</c:v>
                      </c:pt>
                      <c:pt idx="2084">
                        <c:v>16</c:v>
                      </c:pt>
                      <c:pt idx="2085">
                        <c:v>16</c:v>
                      </c:pt>
                      <c:pt idx="2086">
                        <c:v>16</c:v>
                      </c:pt>
                      <c:pt idx="2087">
                        <c:v>16</c:v>
                      </c:pt>
                      <c:pt idx="2088">
                        <c:v>17</c:v>
                      </c:pt>
                      <c:pt idx="2089">
                        <c:v>17</c:v>
                      </c:pt>
                      <c:pt idx="2090">
                        <c:v>17</c:v>
                      </c:pt>
                      <c:pt idx="2091">
                        <c:v>17</c:v>
                      </c:pt>
                      <c:pt idx="2092">
                        <c:v>17</c:v>
                      </c:pt>
                      <c:pt idx="2093">
                        <c:v>17</c:v>
                      </c:pt>
                      <c:pt idx="2094">
                        <c:v>17</c:v>
                      </c:pt>
                      <c:pt idx="2095">
                        <c:v>17</c:v>
                      </c:pt>
                      <c:pt idx="2096">
                        <c:v>17</c:v>
                      </c:pt>
                      <c:pt idx="2097">
                        <c:v>17</c:v>
                      </c:pt>
                      <c:pt idx="2098">
                        <c:v>17</c:v>
                      </c:pt>
                      <c:pt idx="2099">
                        <c:v>17</c:v>
                      </c:pt>
                      <c:pt idx="2100">
                        <c:v>17</c:v>
                      </c:pt>
                      <c:pt idx="2101">
                        <c:v>17</c:v>
                      </c:pt>
                      <c:pt idx="2102">
                        <c:v>17</c:v>
                      </c:pt>
                      <c:pt idx="2103">
                        <c:v>17</c:v>
                      </c:pt>
                      <c:pt idx="2104">
                        <c:v>17</c:v>
                      </c:pt>
                      <c:pt idx="2105">
                        <c:v>17</c:v>
                      </c:pt>
                      <c:pt idx="2106">
                        <c:v>17</c:v>
                      </c:pt>
                      <c:pt idx="2107">
                        <c:v>17</c:v>
                      </c:pt>
                      <c:pt idx="2108">
                        <c:v>17</c:v>
                      </c:pt>
                      <c:pt idx="2109">
                        <c:v>17</c:v>
                      </c:pt>
                      <c:pt idx="2110">
                        <c:v>17</c:v>
                      </c:pt>
                      <c:pt idx="2111">
                        <c:v>17</c:v>
                      </c:pt>
                      <c:pt idx="2112">
                        <c:v>18</c:v>
                      </c:pt>
                      <c:pt idx="2113">
                        <c:v>18</c:v>
                      </c:pt>
                      <c:pt idx="2114">
                        <c:v>18</c:v>
                      </c:pt>
                      <c:pt idx="2115">
                        <c:v>18</c:v>
                      </c:pt>
                      <c:pt idx="2116">
                        <c:v>18</c:v>
                      </c:pt>
                      <c:pt idx="2117">
                        <c:v>18</c:v>
                      </c:pt>
                      <c:pt idx="2118">
                        <c:v>18</c:v>
                      </c:pt>
                      <c:pt idx="2119">
                        <c:v>18</c:v>
                      </c:pt>
                      <c:pt idx="2120">
                        <c:v>18</c:v>
                      </c:pt>
                      <c:pt idx="2121">
                        <c:v>18</c:v>
                      </c:pt>
                      <c:pt idx="2122">
                        <c:v>18</c:v>
                      </c:pt>
                      <c:pt idx="2123">
                        <c:v>18</c:v>
                      </c:pt>
                      <c:pt idx="2124">
                        <c:v>18</c:v>
                      </c:pt>
                      <c:pt idx="2125">
                        <c:v>18</c:v>
                      </c:pt>
                      <c:pt idx="2126">
                        <c:v>18</c:v>
                      </c:pt>
                      <c:pt idx="2127">
                        <c:v>18</c:v>
                      </c:pt>
                      <c:pt idx="2128">
                        <c:v>18</c:v>
                      </c:pt>
                      <c:pt idx="2129">
                        <c:v>18</c:v>
                      </c:pt>
                      <c:pt idx="2130">
                        <c:v>18</c:v>
                      </c:pt>
                      <c:pt idx="2131">
                        <c:v>18</c:v>
                      </c:pt>
                      <c:pt idx="2132">
                        <c:v>18</c:v>
                      </c:pt>
                      <c:pt idx="2133">
                        <c:v>18</c:v>
                      </c:pt>
                      <c:pt idx="2134">
                        <c:v>18</c:v>
                      </c:pt>
                      <c:pt idx="2135">
                        <c:v>18</c:v>
                      </c:pt>
                      <c:pt idx="2136">
                        <c:v>19</c:v>
                      </c:pt>
                      <c:pt idx="2137">
                        <c:v>19</c:v>
                      </c:pt>
                      <c:pt idx="2138">
                        <c:v>19</c:v>
                      </c:pt>
                      <c:pt idx="2139">
                        <c:v>19</c:v>
                      </c:pt>
                      <c:pt idx="2140">
                        <c:v>19</c:v>
                      </c:pt>
                      <c:pt idx="2141">
                        <c:v>19</c:v>
                      </c:pt>
                      <c:pt idx="2142">
                        <c:v>19</c:v>
                      </c:pt>
                      <c:pt idx="2143">
                        <c:v>19</c:v>
                      </c:pt>
                      <c:pt idx="2144">
                        <c:v>19</c:v>
                      </c:pt>
                      <c:pt idx="2145">
                        <c:v>19</c:v>
                      </c:pt>
                      <c:pt idx="2146">
                        <c:v>19</c:v>
                      </c:pt>
                      <c:pt idx="2147">
                        <c:v>19</c:v>
                      </c:pt>
                      <c:pt idx="2148">
                        <c:v>19</c:v>
                      </c:pt>
                      <c:pt idx="2149">
                        <c:v>19</c:v>
                      </c:pt>
                      <c:pt idx="2150">
                        <c:v>19</c:v>
                      </c:pt>
                      <c:pt idx="2151">
                        <c:v>19</c:v>
                      </c:pt>
                      <c:pt idx="2152">
                        <c:v>19</c:v>
                      </c:pt>
                      <c:pt idx="2153">
                        <c:v>19</c:v>
                      </c:pt>
                      <c:pt idx="2154">
                        <c:v>19</c:v>
                      </c:pt>
                      <c:pt idx="2155">
                        <c:v>19</c:v>
                      </c:pt>
                      <c:pt idx="2156">
                        <c:v>19</c:v>
                      </c:pt>
                      <c:pt idx="2157">
                        <c:v>19</c:v>
                      </c:pt>
                      <c:pt idx="2158">
                        <c:v>19</c:v>
                      </c:pt>
                      <c:pt idx="2159">
                        <c:v>19</c:v>
                      </c:pt>
                      <c:pt idx="2160">
                        <c:v>20</c:v>
                      </c:pt>
                      <c:pt idx="2161">
                        <c:v>20</c:v>
                      </c:pt>
                      <c:pt idx="2162">
                        <c:v>20</c:v>
                      </c:pt>
                      <c:pt idx="2163">
                        <c:v>20</c:v>
                      </c:pt>
                      <c:pt idx="2164">
                        <c:v>20</c:v>
                      </c:pt>
                      <c:pt idx="2165">
                        <c:v>20</c:v>
                      </c:pt>
                      <c:pt idx="2166">
                        <c:v>20</c:v>
                      </c:pt>
                      <c:pt idx="2167">
                        <c:v>20</c:v>
                      </c:pt>
                      <c:pt idx="2168">
                        <c:v>20</c:v>
                      </c:pt>
                      <c:pt idx="2169">
                        <c:v>20</c:v>
                      </c:pt>
                      <c:pt idx="2170">
                        <c:v>20</c:v>
                      </c:pt>
                      <c:pt idx="2171">
                        <c:v>20</c:v>
                      </c:pt>
                      <c:pt idx="2172">
                        <c:v>20</c:v>
                      </c:pt>
                      <c:pt idx="2173">
                        <c:v>20</c:v>
                      </c:pt>
                      <c:pt idx="2174">
                        <c:v>20</c:v>
                      </c:pt>
                      <c:pt idx="2175">
                        <c:v>20</c:v>
                      </c:pt>
                      <c:pt idx="2176">
                        <c:v>20</c:v>
                      </c:pt>
                      <c:pt idx="2177">
                        <c:v>20</c:v>
                      </c:pt>
                      <c:pt idx="2178">
                        <c:v>20</c:v>
                      </c:pt>
                      <c:pt idx="2179">
                        <c:v>20</c:v>
                      </c:pt>
                      <c:pt idx="2180">
                        <c:v>20</c:v>
                      </c:pt>
                      <c:pt idx="2181">
                        <c:v>20</c:v>
                      </c:pt>
                      <c:pt idx="2182">
                        <c:v>20</c:v>
                      </c:pt>
                      <c:pt idx="2183">
                        <c:v>20</c:v>
                      </c:pt>
                      <c:pt idx="2184">
                        <c:v>21</c:v>
                      </c:pt>
                      <c:pt idx="2185">
                        <c:v>21</c:v>
                      </c:pt>
                      <c:pt idx="2186">
                        <c:v>21</c:v>
                      </c:pt>
                      <c:pt idx="2187">
                        <c:v>21</c:v>
                      </c:pt>
                      <c:pt idx="2188">
                        <c:v>21</c:v>
                      </c:pt>
                      <c:pt idx="2189">
                        <c:v>21</c:v>
                      </c:pt>
                      <c:pt idx="2190">
                        <c:v>21</c:v>
                      </c:pt>
                      <c:pt idx="2191">
                        <c:v>21</c:v>
                      </c:pt>
                      <c:pt idx="2192">
                        <c:v>21</c:v>
                      </c:pt>
                      <c:pt idx="2193">
                        <c:v>21</c:v>
                      </c:pt>
                      <c:pt idx="2194">
                        <c:v>21</c:v>
                      </c:pt>
                      <c:pt idx="2195">
                        <c:v>21</c:v>
                      </c:pt>
                      <c:pt idx="2196">
                        <c:v>21</c:v>
                      </c:pt>
                      <c:pt idx="2197">
                        <c:v>21</c:v>
                      </c:pt>
                      <c:pt idx="2198">
                        <c:v>21</c:v>
                      </c:pt>
                      <c:pt idx="2199">
                        <c:v>21</c:v>
                      </c:pt>
                      <c:pt idx="2200">
                        <c:v>21</c:v>
                      </c:pt>
                      <c:pt idx="2201">
                        <c:v>21</c:v>
                      </c:pt>
                      <c:pt idx="2202">
                        <c:v>21</c:v>
                      </c:pt>
                      <c:pt idx="2203">
                        <c:v>21</c:v>
                      </c:pt>
                      <c:pt idx="2204">
                        <c:v>21</c:v>
                      </c:pt>
                      <c:pt idx="2205">
                        <c:v>21</c:v>
                      </c:pt>
                      <c:pt idx="2206">
                        <c:v>21</c:v>
                      </c:pt>
                      <c:pt idx="2207">
                        <c:v>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0B9-40A5-9041-C1D2AA622021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Comfort'!$E$4159:$E$6366</c15:sqref>
                        </c15:formulaRef>
                      </c:ext>
                    </c:extLst>
                    <c:numCache>
                      <c:formatCode>General</c:formatCode>
                      <c:ptCount val="2208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4</c:v>
                      </c:pt>
                      <c:pt idx="29">
                        <c:v>5</c:v>
                      </c:pt>
                      <c:pt idx="30">
                        <c:v>6</c:v>
                      </c:pt>
                      <c:pt idx="31">
                        <c:v>7</c:v>
                      </c:pt>
                      <c:pt idx="32">
                        <c:v>8</c:v>
                      </c:pt>
                      <c:pt idx="33">
                        <c:v>9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14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19</c:v>
                      </c:pt>
                      <c:pt idx="44">
                        <c:v>20</c:v>
                      </c:pt>
                      <c:pt idx="45">
                        <c:v>21</c:v>
                      </c:pt>
                      <c:pt idx="46">
                        <c:v>22</c:v>
                      </c:pt>
                      <c:pt idx="47">
                        <c:v>23</c:v>
                      </c:pt>
                      <c:pt idx="48">
                        <c:v>0</c:v>
                      </c:pt>
                      <c:pt idx="49">
                        <c:v>1</c:v>
                      </c:pt>
                      <c:pt idx="50">
                        <c:v>2</c:v>
                      </c:pt>
                      <c:pt idx="51">
                        <c:v>3</c:v>
                      </c:pt>
                      <c:pt idx="52">
                        <c:v>4</c:v>
                      </c:pt>
                      <c:pt idx="53">
                        <c:v>5</c:v>
                      </c:pt>
                      <c:pt idx="54">
                        <c:v>6</c:v>
                      </c:pt>
                      <c:pt idx="55">
                        <c:v>7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11</c:v>
                      </c:pt>
                      <c:pt idx="60">
                        <c:v>12</c:v>
                      </c:pt>
                      <c:pt idx="61">
                        <c:v>13</c:v>
                      </c:pt>
                      <c:pt idx="62">
                        <c:v>14</c:v>
                      </c:pt>
                      <c:pt idx="63">
                        <c:v>15</c:v>
                      </c:pt>
                      <c:pt idx="64">
                        <c:v>16</c:v>
                      </c:pt>
                      <c:pt idx="65">
                        <c:v>17</c:v>
                      </c:pt>
                      <c:pt idx="66">
                        <c:v>18</c:v>
                      </c:pt>
                      <c:pt idx="67">
                        <c:v>19</c:v>
                      </c:pt>
                      <c:pt idx="68">
                        <c:v>20</c:v>
                      </c:pt>
                      <c:pt idx="69">
                        <c:v>21</c:v>
                      </c:pt>
                      <c:pt idx="70">
                        <c:v>22</c:v>
                      </c:pt>
                      <c:pt idx="71">
                        <c:v>23</c:v>
                      </c:pt>
                      <c:pt idx="72">
                        <c:v>0</c:v>
                      </c:pt>
                      <c:pt idx="73">
                        <c:v>1</c:v>
                      </c:pt>
                      <c:pt idx="74">
                        <c:v>2</c:v>
                      </c:pt>
                      <c:pt idx="75">
                        <c:v>3</c:v>
                      </c:pt>
                      <c:pt idx="76">
                        <c:v>4</c:v>
                      </c:pt>
                      <c:pt idx="77">
                        <c:v>5</c:v>
                      </c:pt>
                      <c:pt idx="78">
                        <c:v>6</c:v>
                      </c:pt>
                      <c:pt idx="79">
                        <c:v>7</c:v>
                      </c:pt>
                      <c:pt idx="80">
                        <c:v>8</c:v>
                      </c:pt>
                      <c:pt idx="81">
                        <c:v>9</c:v>
                      </c:pt>
                      <c:pt idx="82">
                        <c:v>10</c:v>
                      </c:pt>
                      <c:pt idx="83">
                        <c:v>11</c:v>
                      </c:pt>
                      <c:pt idx="84">
                        <c:v>12</c:v>
                      </c:pt>
                      <c:pt idx="85">
                        <c:v>13</c:v>
                      </c:pt>
                      <c:pt idx="86">
                        <c:v>14</c:v>
                      </c:pt>
                      <c:pt idx="87">
                        <c:v>15</c:v>
                      </c:pt>
                      <c:pt idx="88">
                        <c:v>16</c:v>
                      </c:pt>
                      <c:pt idx="89">
                        <c:v>17</c:v>
                      </c:pt>
                      <c:pt idx="90">
                        <c:v>18</c:v>
                      </c:pt>
                      <c:pt idx="91">
                        <c:v>19</c:v>
                      </c:pt>
                      <c:pt idx="92">
                        <c:v>20</c:v>
                      </c:pt>
                      <c:pt idx="93">
                        <c:v>21</c:v>
                      </c:pt>
                      <c:pt idx="94">
                        <c:v>22</c:v>
                      </c:pt>
                      <c:pt idx="95">
                        <c:v>23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2</c:v>
                      </c:pt>
                      <c:pt idx="99">
                        <c:v>3</c:v>
                      </c:pt>
                      <c:pt idx="100">
                        <c:v>4</c:v>
                      </c:pt>
                      <c:pt idx="101">
                        <c:v>5</c:v>
                      </c:pt>
                      <c:pt idx="102">
                        <c:v>6</c:v>
                      </c:pt>
                      <c:pt idx="103">
                        <c:v>7</c:v>
                      </c:pt>
                      <c:pt idx="104">
                        <c:v>8</c:v>
                      </c:pt>
                      <c:pt idx="105">
                        <c:v>9</c:v>
                      </c:pt>
                      <c:pt idx="106">
                        <c:v>10</c:v>
                      </c:pt>
                      <c:pt idx="107">
                        <c:v>11</c:v>
                      </c:pt>
                      <c:pt idx="108">
                        <c:v>12</c:v>
                      </c:pt>
                      <c:pt idx="109">
                        <c:v>13</c:v>
                      </c:pt>
                      <c:pt idx="110">
                        <c:v>14</c:v>
                      </c:pt>
                      <c:pt idx="111">
                        <c:v>15</c:v>
                      </c:pt>
                      <c:pt idx="112">
                        <c:v>16</c:v>
                      </c:pt>
                      <c:pt idx="113">
                        <c:v>17</c:v>
                      </c:pt>
                      <c:pt idx="114">
                        <c:v>18</c:v>
                      </c:pt>
                      <c:pt idx="115">
                        <c:v>19</c:v>
                      </c:pt>
                      <c:pt idx="116">
                        <c:v>20</c:v>
                      </c:pt>
                      <c:pt idx="117">
                        <c:v>21</c:v>
                      </c:pt>
                      <c:pt idx="118">
                        <c:v>22</c:v>
                      </c:pt>
                      <c:pt idx="119">
                        <c:v>23</c:v>
                      </c:pt>
                      <c:pt idx="120">
                        <c:v>0</c:v>
                      </c:pt>
                      <c:pt idx="121">
                        <c:v>1</c:v>
                      </c:pt>
                      <c:pt idx="122">
                        <c:v>2</c:v>
                      </c:pt>
                      <c:pt idx="123">
                        <c:v>3</c:v>
                      </c:pt>
                      <c:pt idx="124">
                        <c:v>4</c:v>
                      </c:pt>
                      <c:pt idx="125">
                        <c:v>5</c:v>
                      </c:pt>
                      <c:pt idx="126">
                        <c:v>6</c:v>
                      </c:pt>
                      <c:pt idx="127">
                        <c:v>7</c:v>
                      </c:pt>
                      <c:pt idx="128">
                        <c:v>8</c:v>
                      </c:pt>
                      <c:pt idx="129">
                        <c:v>9</c:v>
                      </c:pt>
                      <c:pt idx="130">
                        <c:v>10</c:v>
                      </c:pt>
                      <c:pt idx="131">
                        <c:v>11</c:v>
                      </c:pt>
                      <c:pt idx="132">
                        <c:v>12</c:v>
                      </c:pt>
                      <c:pt idx="133">
                        <c:v>13</c:v>
                      </c:pt>
                      <c:pt idx="134">
                        <c:v>14</c:v>
                      </c:pt>
                      <c:pt idx="135">
                        <c:v>15</c:v>
                      </c:pt>
                      <c:pt idx="136">
                        <c:v>16</c:v>
                      </c:pt>
                      <c:pt idx="137">
                        <c:v>17</c:v>
                      </c:pt>
                      <c:pt idx="138">
                        <c:v>18</c:v>
                      </c:pt>
                      <c:pt idx="139">
                        <c:v>19</c:v>
                      </c:pt>
                      <c:pt idx="140">
                        <c:v>20</c:v>
                      </c:pt>
                      <c:pt idx="141">
                        <c:v>21</c:v>
                      </c:pt>
                      <c:pt idx="142">
                        <c:v>22</c:v>
                      </c:pt>
                      <c:pt idx="143">
                        <c:v>23</c:v>
                      </c:pt>
                      <c:pt idx="144">
                        <c:v>0</c:v>
                      </c:pt>
                      <c:pt idx="145">
                        <c:v>1</c:v>
                      </c:pt>
                      <c:pt idx="146">
                        <c:v>2</c:v>
                      </c:pt>
                      <c:pt idx="147">
                        <c:v>3</c:v>
                      </c:pt>
                      <c:pt idx="148">
                        <c:v>4</c:v>
                      </c:pt>
                      <c:pt idx="149">
                        <c:v>5</c:v>
                      </c:pt>
                      <c:pt idx="150">
                        <c:v>6</c:v>
                      </c:pt>
                      <c:pt idx="151">
                        <c:v>7</c:v>
                      </c:pt>
                      <c:pt idx="152">
                        <c:v>8</c:v>
                      </c:pt>
                      <c:pt idx="153">
                        <c:v>9</c:v>
                      </c:pt>
                      <c:pt idx="154">
                        <c:v>10</c:v>
                      </c:pt>
                      <c:pt idx="155">
                        <c:v>11</c:v>
                      </c:pt>
                      <c:pt idx="156">
                        <c:v>12</c:v>
                      </c:pt>
                      <c:pt idx="157">
                        <c:v>13</c:v>
                      </c:pt>
                      <c:pt idx="158">
                        <c:v>14</c:v>
                      </c:pt>
                      <c:pt idx="159">
                        <c:v>15</c:v>
                      </c:pt>
                      <c:pt idx="160">
                        <c:v>16</c:v>
                      </c:pt>
                      <c:pt idx="161">
                        <c:v>17</c:v>
                      </c:pt>
                      <c:pt idx="162">
                        <c:v>18</c:v>
                      </c:pt>
                      <c:pt idx="163">
                        <c:v>19</c:v>
                      </c:pt>
                      <c:pt idx="164">
                        <c:v>20</c:v>
                      </c:pt>
                      <c:pt idx="165">
                        <c:v>21</c:v>
                      </c:pt>
                      <c:pt idx="166">
                        <c:v>22</c:v>
                      </c:pt>
                      <c:pt idx="167">
                        <c:v>23</c:v>
                      </c:pt>
                      <c:pt idx="168">
                        <c:v>0</c:v>
                      </c:pt>
                      <c:pt idx="169">
                        <c:v>1</c:v>
                      </c:pt>
                      <c:pt idx="170">
                        <c:v>2</c:v>
                      </c:pt>
                      <c:pt idx="171">
                        <c:v>3</c:v>
                      </c:pt>
                      <c:pt idx="172">
                        <c:v>4</c:v>
                      </c:pt>
                      <c:pt idx="173">
                        <c:v>5</c:v>
                      </c:pt>
                      <c:pt idx="174">
                        <c:v>6</c:v>
                      </c:pt>
                      <c:pt idx="175">
                        <c:v>7</c:v>
                      </c:pt>
                      <c:pt idx="176">
                        <c:v>8</c:v>
                      </c:pt>
                      <c:pt idx="177">
                        <c:v>9</c:v>
                      </c:pt>
                      <c:pt idx="178">
                        <c:v>10</c:v>
                      </c:pt>
                      <c:pt idx="179">
                        <c:v>11</c:v>
                      </c:pt>
                      <c:pt idx="180">
                        <c:v>12</c:v>
                      </c:pt>
                      <c:pt idx="181">
                        <c:v>13</c:v>
                      </c:pt>
                      <c:pt idx="182">
                        <c:v>14</c:v>
                      </c:pt>
                      <c:pt idx="183">
                        <c:v>15</c:v>
                      </c:pt>
                      <c:pt idx="184">
                        <c:v>16</c:v>
                      </c:pt>
                      <c:pt idx="185">
                        <c:v>17</c:v>
                      </c:pt>
                      <c:pt idx="186">
                        <c:v>18</c:v>
                      </c:pt>
                      <c:pt idx="187">
                        <c:v>19</c:v>
                      </c:pt>
                      <c:pt idx="188">
                        <c:v>20</c:v>
                      </c:pt>
                      <c:pt idx="189">
                        <c:v>21</c:v>
                      </c:pt>
                      <c:pt idx="190">
                        <c:v>22</c:v>
                      </c:pt>
                      <c:pt idx="191">
                        <c:v>23</c:v>
                      </c:pt>
                      <c:pt idx="192">
                        <c:v>0</c:v>
                      </c:pt>
                      <c:pt idx="193">
                        <c:v>1</c:v>
                      </c:pt>
                      <c:pt idx="194">
                        <c:v>2</c:v>
                      </c:pt>
                      <c:pt idx="195">
                        <c:v>3</c:v>
                      </c:pt>
                      <c:pt idx="196">
                        <c:v>4</c:v>
                      </c:pt>
                      <c:pt idx="197">
                        <c:v>5</c:v>
                      </c:pt>
                      <c:pt idx="198">
                        <c:v>6</c:v>
                      </c:pt>
                      <c:pt idx="199">
                        <c:v>7</c:v>
                      </c:pt>
                      <c:pt idx="200">
                        <c:v>8</c:v>
                      </c:pt>
                      <c:pt idx="201">
                        <c:v>9</c:v>
                      </c:pt>
                      <c:pt idx="202">
                        <c:v>10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13</c:v>
                      </c:pt>
                      <c:pt idx="206">
                        <c:v>14</c:v>
                      </c:pt>
                      <c:pt idx="207">
                        <c:v>15</c:v>
                      </c:pt>
                      <c:pt idx="208">
                        <c:v>16</c:v>
                      </c:pt>
                      <c:pt idx="209">
                        <c:v>17</c:v>
                      </c:pt>
                      <c:pt idx="210">
                        <c:v>18</c:v>
                      </c:pt>
                      <c:pt idx="211">
                        <c:v>19</c:v>
                      </c:pt>
                      <c:pt idx="212">
                        <c:v>20</c:v>
                      </c:pt>
                      <c:pt idx="213">
                        <c:v>21</c:v>
                      </c:pt>
                      <c:pt idx="214">
                        <c:v>22</c:v>
                      </c:pt>
                      <c:pt idx="215">
                        <c:v>23</c:v>
                      </c:pt>
                      <c:pt idx="216">
                        <c:v>0</c:v>
                      </c:pt>
                      <c:pt idx="217">
                        <c:v>1</c:v>
                      </c:pt>
                      <c:pt idx="218">
                        <c:v>2</c:v>
                      </c:pt>
                      <c:pt idx="219">
                        <c:v>3</c:v>
                      </c:pt>
                      <c:pt idx="220">
                        <c:v>4</c:v>
                      </c:pt>
                      <c:pt idx="221">
                        <c:v>5</c:v>
                      </c:pt>
                      <c:pt idx="222">
                        <c:v>6</c:v>
                      </c:pt>
                      <c:pt idx="223">
                        <c:v>7</c:v>
                      </c:pt>
                      <c:pt idx="224">
                        <c:v>8</c:v>
                      </c:pt>
                      <c:pt idx="225">
                        <c:v>9</c:v>
                      </c:pt>
                      <c:pt idx="226">
                        <c:v>10</c:v>
                      </c:pt>
                      <c:pt idx="227">
                        <c:v>11</c:v>
                      </c:pt>
                      <c:pt idx="228">
                        <c:v>12</c:v>
                      </c:pt>
                      <c:pt idx="229">
                        <c:v>13</c:v>
                      </c:pt>
                      <c:pt idx="230">
                        <c:v>14</c:v>
                      </c:pt>
                      <c:pt idx="231">
                        <c:v>15</c:v>
                      </c:pt>
                      <c:pt idx="232">
                        <c:v>16</c:v>
                      </c:pt>
                      <c:pt idx="233">
                        <c:v>17</c:v>
                      </c:pt>
                      <c:pt idx="234">
                        <c:v>18</c:v>
                      </c:pt>
                      <c:pt idx="235">
                        <c:v>19</c:v>
                      </c:pt>
                      <c:pt idx="236">
                        <c:v>20</c:v>
                      </c:pt>
                      <c:pt idx="237">
                        <c:v>21</c:v>
                      </c:pt>
                      <c:pt idx="238">
                        <c:v>22</c:v>
                      </c:pt>
                      <c:pt idx="239">
                        <c:v>23</c:v>
                      </c:pt>
                      <c:pt idx="240">
                        <c:v>0</c:v>
                      </c:pt>
                      <c:pt idx="241">
                        <c:v>1</c:v>
                      </c:pt>
                      <c:pt idx="242">
                        <c:v>2</c:v>
                      </c:pt>
                      <c:pt idx="243">
                        <c:v>3</c:v>
                      </c:pt>
                      <c:pt idx="244">
                        <c:v>4</c:v>
                      </c:pt>
                      <c:pt idx="245">
                        <c:v>5</c:v>
                      </c:pt>
                      <c:pt idx="246">
                        <c:v>6</c:v>
                      </c:pt>
                      <c:pt idx="247">
                        <c:v>7</c:v>
                      </c:pt>
                      <c:pt idx="248">
                        <c:v>8</c:v>
                      </c:pt>
                      <c:pt idx="249">
                        <c:v>9</c:v>
                      </c:pt>
                      <c:pt idx="250">
                        <c:v>10</c:v>
                      </c:pt>
                      <c:pt idx="251">
                        <c:v>11</c:v>
                      </c:pt>
                      <c:pt idx="252">
                        <c:v>12</c:v>
                      </c:pt>
                      <c:pt idx="253">
                        <c:v>13</c:v>
                      </c:pt>
                      <c:pt idx="254">
                        <c:v>14</c:v>
                      </c:pt>
                      <c:pt idx="255">
                        <c:v>15</c:v>
                      </c:pt>
                      <c:pt idx="256">
                        <c:v>16</c:v>
                      </c:pt>
                      <c:pt idx="257">
                        <c:v>17</c:v>
                      </c:pt>
                      <c:pt idx="258">
                        <c:v>18</c:v>
                      </c:pt>
                      <c:pt idx="259">
                        <c:v>19</c:v>
                      </c:pt>
                      <c:pt idx="260">
                        <c:v>20</c:v>
                      </c:pt>
                      <c:pt idx="261">
                        <c:v>21</c:v>
                      </c:pt>
                      <c:pt idx="262">
                        <c:v>22</c:v>
                      </c:pt>
                      <c:pt idx="263">
                        <c:v>23</c:v>
                      </c:pt>
                      <c:pt idx="264">
                        <c:v>0</c:v>
                      </c:pt>
                      <c:pt idx="265">
                        <c:v>1</c:v>
                      </c:pt>
                      <c:pt idx="266">
                        <c:v>2</c:v>
                      </c:pt>
                      <c:pt idx="267">
                        <c:v>3</c:v>
                      </c:pt>
                      <c:pt idx="268">
                        <c:v>4</c:v>
                      </c:pt>
                      <c:pt idx="269">
                        <c:v>5</c:v>
                      </c:pt>
                      <c:pt idx="270">
                        <c:v>6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9</c:v>
                      </c:pt>
                      <c:pt idx="274">
                        <c:v>10</c:v>
                      </c:pt>
                      <c:pt idx="275">
                        <c:v>11</c:v>
                      </c:pt>
                      <c:pt idx="276">
                        <c:v>12</c:v>
                      </c:pt>
                      <c:pt idx="277">
                        <c:v>13</c:v>
                      </c:pt>
                      <c:pt idx="278">
                        <c:v>14</c:v>
                      </c:pt>
                      <c:pt idx="279">
                        <c:v>15</c:v>
                      </c:pt>
                      <c:pt idx="280">
                        <c:v>16</c:v>
                      </c:pt>
                      <c:pt idx="281">
                        <c:v>17</c:v>
                      </c:pt>
                      <c:pt idx="282">
                        <c:v>18</c:v>
                      </c:pt>
                      <c:pt idx="283">
                        <c:v>19</c:v>
                      </c:pt>
                      <c:pt idx="284">
                        <c:v>20</c:v>
                      </c:pt>
                      <c:pt idx="285">
                        <c:v>21</c:v>
                      </c:pt>
                      <c:pt idx="286">
                        <c:v>22</c:v>
                      </c:pt>
                      <c:pt idx="287">
                        <c:v>23</c:v>
                      </c:pt>
                      <c:pt idx="288">
                        <c:v>0</c:v>
                      </c:pt>
                      <c:pt idx="289">
                        <c:v>1</c:v>
                      </c:pt>
                      <c:pt idx="290">
                        <c:v>2</c:v>
                      </c:pt>
                      <c:pt idx="291">
                        <c:v>3</c:v>
                      </c:pt>
                      <c:pt idx="292">
                        <c:v>4</c:v>
                      </c:pt>
                      <c:pt idx="293">
                        <c:v>5</c:v>
                      </c:pt>
                      <c:pt idx="294">
                        <c:v>6</c:v>
                      </c:pt>
                      <c:pt idx="295">
                        <c:v>7</c:v>
                      </c:pt>
                      <c:pt idx="296">
                        <c:v>8</c:v>
                      </c:pt>
                      <c:pt idx="297">
                        <c:v>9</c:v>
                      </c:pt>
                      <c:pt idx="298">
                        <c:v>10</c:v>
                      </c:pt>
                      <c:pt idx="299">
                        <c:v>11</c:v>
                      </c:pt>
                      <c:pt idx="300">
                        <c:v>12</c:v>
                      </c:pt>
                      <c:pt idx="301">
                        <c:v>13</c:v>
                      </c:pt>
                      <c:pt idx="302">
                        <c:v>14</c:v>
                      </c:pt>
                      <c:pt idx="303">
                        <c:v>15</c:v>
                      </c:pt>
                      <c:pt idx="304">
                        <c:v>16</c:v>
                      </c:pt>
                      <c:pt idx="305">
                        <c:v>17</c:v>
                      </c:pt>
                      <c:pt idx="306">
                        <c:v>18</c:v>
                      </c:pt>
                      <c:pt idx="307">
                        <c:v>19</c:v>
                      </c:pt>
                      <c:pt idx="308">
                        <c:v>20</c:v>
                      </c:pt>
                      <c:pt idx="309">
                        <c:v>21</c:v>
                      </c:pt>
                      <c:pt idx="310">
                        <c:v>22</c:v>
                      </c:pt>
                      <c:pt idx="311">
                        <c:v>23</c:v>
                      </c:pt>
                      <c:pt idx="312">
                        <c:v>0</c:v>
                      </c:pt>
                      <c:pt idx="313">
                        <c:v>1</c:v>
                      </c:pt>
                      <c:pt idx="314">
                        <c:v>2</c:v>
                      </c:pt>
                      <c:pt idx="315">
                        <c:v>3</c:v>
                      </c:pt>
                      <c:pt idx="316">
                        <c:v>4</c:v>
                      </c:pt>
                      <c:pt idx="317">
                        <c:v>5</c:v>
                      </c:pt>
                      <c:pt idx="318">
                        <c:v>6</c:v>
                      </c:pt>
                      <c:pt idx="319">
                        <c:v>7</c:v>
                      </c:pt>
                      <c:pt idx="320">
                        <c:v>8</c:v>
                      </c:pt>
                      <c:pt idx="321">
                        <c:v>9</c:v>
                      </c:pt>
                      <c:pt idx="322">
                        <c:v>10</c:v>
                      </c:pt>
                      <c:pt idx="323">
                        <c:v>11</c:v>
                      </c:pt>
                      <c:pt idx="324">
                        <c:v>12</c:v>
                      </c:pt>
                      <c:pt idx="325">
                        <c:v>13</c:v>
                      </c:pt>
                      <c:pt idx="326">
                        <c:v>14</c:v>
                      </c:pt>
                      <c:pt idx="327">
                        <c:v>15</c:v>
                      </c:pt>
                      <c:pt idx="328">
                        <c:v>16</c:v>
                      </c:pt>
                      <c:pt idx="329">
                        <c:v>17</c:v>
                      </c:pt>
                      <c:pt idx="330">
                        <c:v>18</c:v>
                      </c:pt>
                      <c:pt idx="331">
                        <c:v>19</c:v>
                      </c:pt>
                      <c:pt idx="332">
                        <c:v>20</c:v>
                      </c:pt>
                      <c:pt idx="333">
                        <c:v>21</c:v>
                      </c:pt>
                      <c:pt idx="334">
                        <c:v>22</c:v>
                      </c:pt>
                      <c:pt idx="335">
                        <c:v>23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3</c:v>
                      </c:pt>
                      <c:pt idx="340">
                        <c:v>4</c:v>
                      </c:pt>
                      <c:pt idx="341">
                        <c:v>5</c:v>
                      </c:pt>
                      <c:pt idx="342">
                        <c:v>6</c:v>
                      </c:pt>
                      <c:pt idx="343">
                        <c:v>7</c:v>
                      </c:pt>
                      <c:pt idx="344">
                        <c:v>8</c:v>
                      </c:pt>
                      <c:pt idx="345">
                        <c:v>9</c:v>
                      </c:pt>
                      <c:pt idx="346">
                        <c:v>10</c:v>
                      </c:pt>
                      <c:pt idx="347">
                        <c:v>11</c:v>
                      </c:pt>
                      <c:pt idx="348">
                        <c:v>12</c:v>
                      </c:pt>
                      <c:pt idx="349">
                        <c:v>13</c:v>
                      </c:pt>
                      <c:pt idx="350">
                        <c:v>14</c:v>
                      </c:pt>
                      <c:pt idx="351">
                        <c:v>15</c:v>
                      </c:pt>
                      <c:pt idx="352">
                        <c:v>16</c:v>
                      </c:pt>
                      <c:pt idx="353">
                        <c:v>17</c:v>
                      </c:pt>
                      <c:pt idx="354">
                        <c:v>18</c:v>
                      </c:pt>
                      <c:pt idx="355">
                        <c:v>19</c:v>
                      </c:pt>
                      <c:pt idx="356">
                        <c:v>20</c:v>
                      </c:pt>
                      <c:pt idx="357">
                        <c:v>21</c:v>
                      </c:pt>
                      <c:pt idx="358">
                        <c:v>22</c:v>
                      </c:pt>
                      <c:pt idx="359">
                        <c:v>23</c:v>
                      </c:pt>
                      <c:pt idx="360">
                        <c:v>0</c:v>
                      </c:pt>
                      <c:pt idx="361">
                        <c:v>1</c:v>
                      </c:pt>
                      <c:pt idx="362">
                        <c:v>2</c:v>
                      </c:pt>
                      <c:pt idx="363">
                        <c:v>3</c:v>
                      </c:pt>
                      <c:pt idx="364">
                        <c:v>4</c:v>
                      </c:pt>
                      <c:pt idx="365">
                        <c:v>5</c:v>
                      </c:pt>
                      <c:pt idx="366">
                        <c:v>6</c:v>
                      </c:pt>
                      <c:pt idx="367">
                        <c:v>7</c:v>
                      </c:pt>
                      <c:pt idx="368">
                        <c:v>8</c:v>
                      </c:pt>
                      <c:pt idx="369">
                        <c:v>9</c:v>
                      </c:pt>
                      <c:pt idx="370">
                        <c:v>10</c:v>
                      </c:pt>
                      <c:pt idx="371">
                        <c:v>11</c:v>
                      </c:pt>
                      <c:pt idx="372">
                        <c:v>12</c:v>
                      </c:pt>
                      <c:pt idx="373">
                        <c:v>13</c:v>
                      </c:pt>
                      <c:pt idx="374">
                        <c:v>14</c:v>
                      </c:pt>
                      <c:pt idx="375">
                        <c:v>15</c:v>
                      </c:pt>
                      <c:pt idx="376">
                        <c:v>16</c:v>
                      </c:pt>
                      <c:pt idx="377">
                        <c:v>17</c:v>
                      </c:pt>
                      <c:pt idx="378">
                        <c:v>18</c:v>
                      </c:pt>
                      <c:pt idx="379">
                        <c:v>19</c:v>
                      </c:pt>
                      <c:pt idx="380">
                        <c:v>20</c:v>
                      </c:pt>
                      <c:pt idx="381">
                        <c:v>21</c:v>
                      </c:pt>
                      <c:pt idx="382">
                        <c:v>22</c:v>
                      </c:pt>
                      <c:pt idx="383">
                        <c:v>23</c:v>
                      </c:pt>
                      <c:pt idx="384">
                        <c:v>0</c:v>
                      </c:pt>
                      <c:pt idx="385">
                        <c:v>1</c:v>
                      </c:pt>
                      <c:pt idx="386">
                        <c:v>2</c:v>
                      </c:pt>
                      <c:pt idx="387">
                        <c:v>3</c:v>
                      </c:pt>
                      <c:pt idx="388">
                        <c:v>4</c:v>
                      </c:pt>
                      <c:pt idx="389">
                        <c:v>5</c:v>
                      </c:pt>
                      <c:pt idx="390">
                        <c:v>6</c:v>
                      </c:pt>
                      <c:pt idx="391">
                        <c:v>7</c:v>
                      </c:pt>
                      <c:pt idx="392">
                        <c:v>8</c:v>
                      </c:pt>
                      <c:pt idx="393">
                        <c:v>9</c:v>
                      </c:pt>
                      <c:pt idx="394">
                        <c:v>10</c:v>
                      </c:pt>
                      <c:pt idx="395">
                        <c:v>11</c:v>
                      </c:pt>
                      <c:pt idx="396">
                        <c:v>12</c:v>
                      </c:pt>
                      <c:pt idx="397">
                        <c:v>13</c:v>
                      </c:pt>
                      <c:pt idx="398">
                        <c:v>14</c:v>
                      </c:pt>
                      <c:pt idx="399">
                        <c:v>15</c:v>
                      </c:pt>
                      <c:pt idx="400">
                        <c:v>16</c:v>
                      </c:pt>
                      <c:pt idx="401">
                        <c:v>17</c:v>
                      </c:pt>
                      <c:pt idx="402">
                        <c:v>18</c:v>
                      </c:pt>
                      <c:pt idx="403">
                        <c:v>19</c:v>
                      </c:pt>
                      <c:pt idx="404">
                        <c:v>20</c:v>
                      </c:pt>
                      <c:pt idx="405">
                        <c:v>21</c:v>
                      </c:pt>
                      <c:pt idx="406">
                        <c:v>22</c:v>
                      </c:pt>
                      <c:pt idx="407">
                        <c:v>23</c:v>
                      </c:pt>
                      <c:pt idx="408">
                        <c:v>0</c:v>
                      </c:pt>
                      <c:pt idx="409">
                        <c:v>1</c:v>
                      </c:pt>
                      <c:pt idx="410">
                        <c:v>2</c:v>
                      </c:pt>
                      <c:pt idx="411">
                        <c:v>3</c:v>
                      </c:pt>
                      <c:pt idx="412">
                        <c:v>4</c:v>
                      </c:pt>
                      <c:pt idx="413">
                        <c:v>5</c:v>
                      </c:pt>
                      <c:pt idx="414">
                        <c:v>6</c:v>
                      </c:pt>
                      <c:pt idx="415">
                        <c:v>7</c:v>
                      </c:pt>
                      <c:pt idx="416">
                        <c:v>8</c:v>
                      </c:pt>
                      <c:pt idx="417">
                        <c:v>9</c:v>
                      </c:pt>
                      <c:pt idx="418">
                        <c:v>10</c:v>
                      </c:pt>
                      <c:pt idx="419">
                        <c:v>11</c:v>
                      </c:pt>
                      <c:pt idx="420">
                        <c:v>12</c:v>
                      </c:pt>
                      <c:pt idx="421">
                        <c:v>13</c:v>
                      </c:pt>
                      <c:pt idx="422">
                        <c:v>14</c:v>
                      </c:pt>
                      <c:pt idx="423">
                        <c:v>15</c:v>
                      </c:pt>
                      <c:pt idx="424">
                        <c:v>16</c:v>
                      </c:pt>
                      <c:pt idx="425">
                        <c:v>17</c:v>
                      </c:pt>
                      <c:pt idx="426">
                        <c:v>18</c:v>
                      </c:pt>
                      <c:pt idx="427">
                        <c:v>19</c:v>
                      </c:pt>
                      <c:pt idx="428">
                        <c:v>20</c:v>
                      </c:pt>
                      <c:pt idx="429">
                        <c:v>21</c:v>
                      </c:pt>
                      <c:pt idx="430">
                        <c:v>22</c:v>
                      </c:pt>
                      <c:pt idx="431">
                        <c:v>23</c:v>
                      </c:pt>
                      <c:pt idx="432">
                        <c:v>0</c:v>
                      </c:pt>
                      <c:pt idx="433">
                        <c:v>1</c:v>
                      </c:pt>
                      <c:pt idx="434">
                        <c:v>2</c:v>
                      </c:pt>
                      <c:pt idx="435">
                        <c:v>3</c:v>
                      </c:pt>
                      <c:pt idx="436">
                        <c:v>4</c:v>
                      </c:pt>
                      <c:pt idx="437">
                        <c:v>5</c:v>
                      </c:pt>
                      <c:pt idx="438">
                        <c:v>6</c:v>
                      </c:pt>
                      <c:pt idx="439">
                        <c:v>7</c:v>
                      </c:pt>
                      <c:pt idx="440">
                        <c:v>8</c:v>
                      </c:pt>
                      <c:pt idx="441">
                        <c:v>9</c:v>
                      </c:pt>
                      <c:pt idx="442">
                        <c:v>10</c:v>
                      </c:pt>
                      <c:pt idx="443">
                        <c:v>11</c:v>
                      </c:pt>
                      <c:pt idx="444">
                        <c:v>12</c:v>
                      </c:pt>
                      <c:pt idx="445">
                        <c:v>13</c:v>
                      </c:pt>
                      <c:pt idx="446">
                        <c:v>14</c:v>
                      </c:pt>
                      <c:pt idx="447">
                        <c:v>15</c:v>
                      </c:pt>
                      <c:pt idx="448">
                        <c:v>16</c:v>
                      </c:pt>
                      <c:pt idx="449">
                        <c:v>17</c:v>
                      </c:pt>
                      <c:pt idx="450">
                        <c:v>18</c:v>
                      </c:pt>
                      <c:pt idx="451">
                        <c:v>19</c:v>
                      </c:pt>
                      <c:pt idx="452">
                        <c:v>20</c:v>
                      </c:pt>
                      <c:pt idx="453">
                        <c:v>21</c:v>
                      </c:pt>
                      <c:pt idx="454">
                        <c:v>22</c:v>
                      </c:pt>
                      <c:pt idx="455">
                        <c:v>23</c:v>
                      </c:pt>
                      <c:pt idx="456">
                        <c:v>0</c:v>
                      </c:pt>
                      <c:pt idx="457">
                        <c:v>1</c:v>
                      </c:pt>
                      <c:pt idx="458">
                        <c:v>2</c:v>
                      </c:pt>
                      <c:pt idx="459">
                        <c:v>3</c:v>
                      </c:pt>
                      <c:pt idx="460">
                        <c:v>4</c:v>
                      </c:pt>
                      <c:pt idx="461">
                        <c:v>5</c:v>
                      </c:pt>
                      <c:pt idx="462">
                        <c:v>6</c:v>
                      </c:pt>
                      <c:pt idx="463">
                        <c:v>7</c:v>
                      </c:pt>
                      <c:pt idx="464">
                        <c:v>8</c:v>
                      </c:pt>
                      <c:pt idx="465">
                        <c:v>9</c:v>
                      </c:pt>
                      <c:pt idx="466">
                        <c:v>10</c:v>
                      </c:pt>
                      <c:pt idx="467">
                        <c:v>11</c:v>
                      </c:pt>
                      <c:pt idx="468">
                        <c:v>12</c:v>
                      </c:pt>
                      <c:pt idx="469">
                        <c:v>13</c:v>
                      </c:pt>
                      <c:pt idx="470">
                        <c:v>14</c:v>
                      </c:pt>
                      <c:pt idx="471">
                        <c:v>15</c:v>
                      </c:pt>
                      <c:pt idx="472">
                        <c:v>16</c:v>
                      </c:pt>
                      <c:pt idx="473">
                        <c:v>17</c:v>
                      </c:pt>
                      <c:pt idx="474">
                        <c:v>18</c:v>
                      </c:pt>
                      <c:pt idx="475">
                        <c:v>19</c:v>
                      </c:pt>
                      <c:pt idx="476">
                        <c:v>20</c:v>
                      </c:pt>
                      <c:pt idx="477">
                        <c:v>21</c:v>
                      </c:pt>
                      <c:pt idx="478">
                        <c:v>22</c:v>
                      </c:pt>
                      <c:pt idx="479">
                        <c:v>23</c:v>
                      </c:pt>
                      <c:pt idx="480">
                        <c:v>0</c:v>
                      </c:pt>
                      <c:pt idx="481">
                        <c:v>1</c:v>
                      </c:pt>
                      <c:pt idx="482">
                        <c:v>2</c:v>
                      </c:pt>
                      <c:pt idx="483">
                        <c:v>3</c:v>
                      </c:pt>
                      <c:pt idx="484">
                        <c:v>4</c:v>
                      </c:pt>
                      <c:pt idx="485">
                        <c:v>5</c:v>
                      </c:pt>
                      <c:pt idx="486">
                        <c:v>6</c:v>
                      </c:pt>
                      <c:pt idx="487">
                        <c:v>7</c:v>
                      </c:pt>
                      <c:pt idx="488">
                        <c:v>8</c:v>
                      </c:pt>
                      <c:pt idx="489">
                        <c:v>9</c:v>
                      </c:pt>
                      <c:pt idx="490">
                        <c:v>10</c:v>
                      </c:pt>
                      <c:pt idx="491">
                        <c:v>11</c:v>
                      </c:pt>
                      <c:pt idx="492">
                        <c:v>12</c:v>
                      </c:pt>
                      <c:pt idx="493">
                        <c:v>13</c:v>
                      </c:pt>
                      <c:pt idx="494">
                        <c:v>14</c:v>
                      </c:pt>
                      <c:pt idx="495">
                        <c:v>15</c:v>
                      </c:pt>
                      <c:pt idx="496">
                        <c:v>16</c:v>
                      </c:pt>
                      <c:pt idx="497">
                        <c:v>17</c:v>
                      </c:pt>
                      <c:pt idx="498">
                        <c:v>18</c:v>
                      </c:pt>
                      <c:pt idx="499">
                        <c:v>19</c:v>
                      </c:pt>
                      <c:pt idx="500">
                        <c:v>20</c:v>
                      </c:pt>
                      <c:pt idx="501">
                        <c:v>21</c:v>
                      </c:pt>
                      <c:pt idx="502">
                        <c:v>22</c:v>
                      </c:pt>
                      <c:pt idx="503">
                        <c:v>23</c:v>
                      </c:pt>
                      <c:pt idx="504">
                        <c:v>0</c:v>
                      </c:pt>
                      <c:pt idx="505">
                        <c:v>1</c:v>
                      </c:pt>
                      <c:pt idx="506">
                        <c:v>2</c:v>
                      </c:pt>
                      <c:pt idx="507">
                        <c:v>3</c:v>
                      </c:pt>
                      <c:pt idx="508">
                        <c:v>4</c:v>
                      </c:pt>
                      <c:pt idx="509">
                        <c:v>5</c:v>
                      </c:pt>
                      <c:pt idx="510">
                        <c:v>6</c:v>
                      </c:pt>
                      <c:pt idx="511">
                        <c:v>7</c:v>
                      </c:pt>
                      <c:pt idx="512">
                        <c:v>8</c:v>
                      </c:pt>
                      <c:pt idx="513">
                        <c:v>9</c:v>
                      </c:pt>
                      <c:pt idx="514">
                        <c:v>10</c:v>
                      </c:pt>
                      <c:pt idx="515">
                        <c:v>11</c:v>
                      </c:pt>
                      <c:pt idx="516">
                        <c:v>12</c:v>
                      </c:pt>
                      <c:pt idx="517">
                        <c:v>13</c:v>
                      </c:pt>
                      <c:pt idx="518">
                        <c:v>14</c:v>
                      </c:pt>
                      <c:pt idx="519">
                        <c:v>15</c:v>
                      </c:pt>
                      <c:pt idx="520">
                        <c:v>16</c:v>
                      </c:pt>
                      <c:pt idx="521">
                        <c:v>17</c:v>
                      </c:pt>
                      <c:pt idx="522">
                        <c:v>18</c:v>
                      </c:pt>
                      <c:pt idx="523">
                        <c:v>19</c:v>
                      </c:pt>
                      <c:pt idx="524">
                        <c:v>20</c:v>
                      </c:pt>
                      <c:pt idx="525">
                        <c:v>21</c:v>
                      </c:pt>
                      <c:pt idx="526">
                        <c:v>22</c:v>
                      </c:pt>
                      <c:pt idx="527">
                        <c:v>23</c:v>
                      </c:pt>
                      <c:pt idx="528">
                        <c:v>0</c:v>
                      </c:pt>
                      <c:pt idx="529">
                        <c:v>1</c:v>
                      </c:pt>
                      <c:pt idx="530">
                        <c:v>2</c:v>
                      </c:pt>
                      <c:pt idx="531">
                        <c:v>3</c:v>
                      </c:pt>
                      <c:pt idx="532">
                        <c:v>4</c:v>
                      </c:pt>
                      <c:pt idx="533">
                        <c:v>5</c:v>
                      </c:pt>
                      <c:pt idx="534">
                        <c:v>6</c:v>
                      </c:pt>
                      <c:pt idx="535">
                        <c:v>7</c:v>
                      </c:pt>
                      <c:pt idx="536">
                        <c:v>8</c:v>
                      </c:pt>
                      <c:pt idx="537">
                        <c:v>9</c:v>
                      </c:pt>
                      <c:pt idx="538">
                        <c:v>10</c:v>
                      </c:pt>
                      <c:pt idx="539">
                        <c:v>11</c:v>
                      </c:pt>
                      <c:pt idx="540">
                        <c:v>12</c:v>
                      </c:pt>
                      <c:pt idx="541">
                        <c:v>13</c:v>
                      </c:pt>
                      <c:pt idx="542">
                        <c:v>14</c:v>
                      </c:pt>
                      <c:pt idx="543">
                        <c:v>15</c:v>
                      </c:pt>
                      <c:pt idx="544">
                        <c:v>16</c:v>
                      </c:pt>
                      <c:pt idx="545">
                        <c:v>17</c:v>
                      </c:pt>
                      <c:pt idx="546">
                        <c:v>18</c:v>
                      </c:pt>
                      <c:pt idx="547">
                        <c:v>19</c:v>
                      </c:pt>
                      <c:pt idx="548">
                        <c:v>20</c:v>
                      </c:pt>
                      <c:pt idx="549">
                        <c:v>21</c:v>
                      </c:pt>
                      <c:pt idx="550">
                        <c:v>22</c:v>
                      </c:pt>
                      <c:pt idx="551">
                        <c:v>23</c:v>
                      </c:pt>
                      <c:pt idx="552">
                        <c:v>0</c:v>
                      </c:pt>
                      <c:pt idx="553">
                        <c:v>1</c:v>
                      </c:pt>
                      <c:pt idx="554">
                        <c:v>2</c:v>
                      </c:pt>
                      <c:pt idx="555">
                        <c:v>3</c:v>
                      </c:pt>
                      <c:pt idx="556">
                        <c:v>4</c:v>
                      </c:pt>
                      <c:pt idx="557">
                        <c:v>5</c:v>
                      </c:pt>
                      <c:pt idx="558">
                        <c:v>6</c:v>
                      </c:pt>
                      <c:pt idx="559">
                        <c:v>7</c:v>
                      </c:pt>
                      <c:pt idx="560">
                        <c:v>8</c:v>
                      </c:pt>
                      <c:pt idx="561">
                        <c:v>9</c:v>
                      </c:pt>
                      <c:pt idx="562">
                        <c:v>10</c:v>
                      </c:pt>
                      <c:pt idx="563">
                        <c:v>11</c:v>
                      </c:pt>
                      <c:pt idx="564">
                        <c:v>12</c:v>
                      </c:pt>
                      <c:pt idx="565">
                        <c:v>13</c:v>
                      </c:pt>
                      <c:pt idx="566">
                        <c:v>14</c:v>
                      </c:pt>
                      <c:pt idx="567">
                        <c:v>15</c:v>
                      </c:pt>
                      <c:pt idx="568">
                        <c:v>16</c:v>
                      </c:pt>
                      <c:pt idx="569">
                        <c:v>17</c:v>
                      </c:pt>
                      <c:pt idx="570">
                        <c:v>18</c:v>
                      </c:pt>
                      <c:pt idx="571">
                        <c:v>19</c:v>
                      </c:pt>
                      <c:pt idx="572">
                        <c:v>20</c:v>
                      </c:pt>
                      <c:pt idx="573">
                        <c:v>21</c:v>
                      </c:pt>
                      <c:pt idx="574">
                        <c:v>22</c:v>
                      </c:pt>
                      <c:pt idx="575">
                        <c:v>23</c:v>
                      </c:pt>
                      <c:pt idx="576">
                        <c:v>0</c:v>
                      </c:pt>
                      <c:pt idx="577">
                        <c:v>1</c:v>
                      </c:pt>
                      <c:pt idx="578">
                        <c:v>2</c:v>
                      </c:pt>
                      <c:pt idx="579">
                        <c:v>3</c:v>
                      </c:pt>
                      <c:pt idx="580">
                        <c:v>4</c:v>
                      </c:pt>
                      <c:pt idx="581">
                        <c:v>5</c:v>
                      </c:pt>
                      <c:pt idx="582">
                        <c:v>6</c:v>
                      </c:pt>
                      <c:pt idx="583">
                        <c:v>7</c:v>
                      </c:pt>
                      <c:pt idx="584">
                        <c:v>8</c:v>
                      </c:pt>
                      <c:pt idx="585">
                        <c:v>9</c:v>
                      </c:pt>
                      <c:pt idx="586">
                        <c:v>10</c:v>
                      </c:pt>
                      <c:pt idx="587">
                        <c:v>11</c:v>
                      </c:pt>
                      <c:pt idx="588">
                        <c:v>12</c:v>
                      </c:pt>
                      <c:pt idx="589">
                        <c:v>13</c:v>
                      </c:pt>
                      <c:pt idx="590">
                        <c:v>14</c:v>
                      </c:pt>
                      <c:pt idx="591">
                        <c:v>15</c:v>
                      </c:pt>
                      <c:pt idx="592">
                        <c:v>16</c:v>
                      </c:pt>
                      <c:pt idx="593">
                        <c:v>17</c:v>
                      </c:pt>
                      <c:pt idx="594">
                        <c:v>18</c:v>
                      </c:pt>
                      <c:pt idx="595">
                        <c:v>19</c:v>
                      </c:pt>
                      <c:pt idx="596">
                        <c:v>20</c:v>
                      </c:pt>
                      <c:pt idx="597">
                        <c:v>21</c:v>
                      </c:pt>
                      <c:pt idx="598">
                        <c:v>22</c:v>
                      </c:pt>
                      <c:pt idx="599">
                        <c:v>23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3</c:v>
                      </c:pt>
                      <c:pt idx="604">
                        <c:v>4</c:v>
                      </c:pt>
                      <c:pt idx="605">
                        <c:v>5</c:v>
                      </c:pt>
                      <c:pt idx="606">
                        <c:v>6</c:v>
                      </c:pt>
                      <c:pt idx="607">
                        <c:v>7</c:v>
                      </c:pt>
                      <c:pt idx="608">
                        <c:v>8</c:v>
                      </c:pt>
                      <c:pt idx="609">
                        <c:v>9</c:v>
                      </c:pt>
                      <c:pt idx="610">
                        <c:v>10</c:v>
                      </c:pt>
                      <c:pt idx="611">
                        <c:v>11</c:v>
                      </c:pt>
                      <c:pt idx="612">
                        <c:v>12</c:v>
                      </c:pt>
                      <c:pt idx="613">
                        <c:v>13</c:v>
                      </c:pt>
                      <c:pt idx="614">
                        <c:v>14</c:v>
                      </c:pt>
                      <c:pt idx="615">
                        <c:v>15</c:v>
                      </c:pt>
                      <c:pt idx="616">
                        <c:v>16</c:v>
                      </c:pt>
                      <c:pt idx="617">
                        <c:v>17</c:v>
                      </c:pt>
                      <c:pt idx="618">
                        <c:v>18</c:v>
                      </c:pt>
                      <c:pt idx="619">
                        <c:v>19</c:v>
                      </c:pt>
                      <c:pt idx="620">
                        <c:v>20</c:v>
                      </c:pt>
                      <c:pt idx="621">
                        <c:v>21</c:v>
                      </c:pt>
                      <c:pt idx="622">
                        <c:v>22</c:v>
                      </c:pt>
                      <c:pt idx="623">
                        <c:v>23</c:v>
                      </c:pt>
                      <c:pt idx="624">
                        <c:v>0</c:v>
                      </c:pt>
                      <c:pt idx="625">
                        <c:v>1</c:v>
                      </c:pt>
                      <c:pt idx="626">
                        <c:v>2</c:v>
                      </c:pt>
                      <c:pt idx="627">
                        <c:v>3</c:v>
                      </c:pt>
                      <c:pt idx="628">
                        <c:v>4</c:v>
                      </c:pt>
                      <c:pt idx="629">
                        <c:v>5</c:v>
                      </c:pt>
                      <c:pt idx="630">
                        <c:v>6</c:v>
                      </c:pt>
                      <c:pt idx="631">
                        <c:v>7</c:v>
                      </c:pt>
                      <c:pt idx="632">
                        <c:v>8</c:v>
                      </c:pt>
                      <c:pt idx="633">
                        <c:v>9</c:v>
                      </c:pt>
                      <c:pt idx="634">
                        <c:v>10</c:v>
                      </c:pt>
                      <c:pt idx="635">
                        <c:v>11</c:v>
                      </c:pt>
                      <c:pt idx="636">
                        <c:v>12</c:v>
                      </c:pt>
                      <c:pt idx="637">
                        <c:v>13</c:v>
                      </c:pt>
                      <c:pt idx="638">
                        <c:v>14</c:v>
                      </c:pt>
                      <c:pt idx="639">
                        <c:v>15</c:v>
                      </c:pt>
                      <c:pt idx="640">
                        <c:v>16</c:v>
                      </c:pt>
                      <c:pt idx="641">
                        <c:v>17</c:v>
                      </c:pt>
                      <c:pt idx="642">
                        <c:v>18</c:v>
                      </c:pt>
                      <c:pt idx="643">
                        <c:v>19</c:v>
                      </c:pt>
                      <c:pt idx="644">
                        <c:v>20</c:v>
                      </c:pt>
                      <c:pt idx="645">
                        <c:v>21</c:v>
                      </c:pt>
                      <c:pt idx="646">
                        <c:v>22</c:v>
                      </c:pt>
                      <c:pt idx="647">
                        <c:v>23</c:v>
                      </c:pt>
                      <c:pt idx="648">
                        <c:v>0</c:v>
                      </c:pt>
                      <c:pt idx="649">
                        <c:v>1</c:v>
                      </c:pt>
                      <c:pt idx="650">
                        <c:v>2</c:v>
                      </c:pt>
                      <c:pt idx="651">
                        <c:v>3</c:v>
                      </c:pt>
                      <c:pt idx="652">
                        <c:v>4</c:v>
                      </c:pt>
                      <c:pt idx="653">
                        <c:v>5</c:v>
                      </c:pt>
                      <c:pt idx="654">
                        <c:v>6</c:v>
                      </c:pt>
                      <c:pt idx="655">
                        <c:v>7</c:v>
                      </c:pt>
                      <c:pt idx="656">
                        <c:v>8</c:v>
                      </c:pt>
                      <c:pt idx="657">
                        <c:v>9</c:v>
                      </c:pt>
                      <c:pt idx="658">
                        <c:v>10</c:v>
                      </c:pt>
                      <c:pt idx="659">
                        <c:v>11</c:v>
                      </c:pt>
                      <c:pt idx="660">
                        <c:v>12</c:v>
                      </c:pt>
                      <c:pt idx="661">
                        <c:v>13</c:v>
                      </c:pt>
                      <c:pt idx="662">
                        <c:v>14</c:v>
                      </c:pt>
                      <c:pt idx="663">
                        <c:v>15</c:v>
                      </c:pt>
                      <c:pt idx="664">
                        <c:v>16</c:v>
                      </c:pt>
                      <c:pt idx="665">
                        <c:v>17</c:v>
                      </c:pt>
                      <c:pt idx="666">
                        <c:v>18</c:v>
                      </c:pt>
                      <c:pt idx="667">
                        <c:v>19</c:v>
                      </c:pt>
                      <c:pt idx="668">
                        <c:v>20</c:v>
                      </c:pt>
                      <c:pt idx="669">
                        <c:v>21</c:v>
                      </c:pt>
                      <c:pt idx="670">
                        <c:v>22</c:v>
                      </c:pt>
                      <c:pt idx="671">
                        <c:v>23</c:v>
                      </c:pt>
                      <c:pt idx="672">
                        <c:v>0</c:v>
                      </c:pt>
                      <c:pt idx="673">
                        <c:v>1</c:v>
                      </c:pt>
                      <c:pt idx="674">
                        <c:v>2</c:v>
                      </c:pt>
                      <c:pt idx="675">
                        <c:v>3</c:v>
                      </c:pt>
                      <c:pt idx="676">
                        <c:v>4</c:v>
                      </c:pt>
                      <c:pt idx="677">
                        <c:v>5</c:v>
                      </c:pt>
                      <c:pt idx="678">
                        <c:v>6</c:v>
                      </c:pt>
                      <c:pt idx="679">
                        <c:v>7</c:v>
                      </c:pt>
                      <c:pt idx="680">
                        <c:v>8</c:v>
                      </c:pt>
                      <c:pt idx="681">
                        <c:v>9</c:v>
                      </c:pt>
                      <c:pt idx="682">
                        <c:v>10</c:v>
                      </c:pt>
                      <c:pt idx="683">
                        <c:v>11</c:v>
                      </c:pt>
                      <c:pt idx="684">
                        <c:v>12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15</c:v>
                      </c:pt>
                      <c:pt idx="688">
                        <c:v>16</c:v>
                      </c:pt>
                      <c:pt idx="689">
                        <c:v>17</c:v>
                      </c:pt>
                      <c:pt idx="690">
                        <c:v>18</c:v>
                      </c:pt>
                      <c:pt idx="691">
                        <c:v>19</c:v>
                      </c:pt>
                      <c:pt idx="692">
                        <c:v>20</c:v>
                      </c:pt>
                      <c:pt idx="693">
                        <c:v>21</c:v>
                      </c:pt>
                      <c:pt idx="694">
                        <c:v>22</c:v>
                      </c:pt>
                      <c:pt idx="695">
                        <c:v>23</c:v>
                      </c:pt>
                      <c:pt idx="696">
                        <c:v>0</c:v>
                      </c:pt>
                      <c:pt idx="697">
                        <c:v>1</c:v>
                      </c:pt>
                      <c:pt idx="698">
                        <c:v>2</c:v>
                      </c:pt>
                      <c:pt idx="699">
                        <c:v>3</c:v>
                      </c:pt>
                      <c:pt idx="700">
                        <c:v>4</c:v>
                      </c:pt>
                      <c:pt idx="701">
                        <c:v>5</c:v>
                      </c:pt>
                      <c:pt idx="702">
                        <c:v>6</c:v>
                      </c:pt>
                      <c:pt idx="703">
                        <c:v>7</c:v>
                      </c:pt>
                      <c:pt idx="704">
                        <c:v>8</c:v>
                      </c:pt>
                      <c:pt idx="705">
                        <c:v>9</c:v>
                      </c:pt>
                      <c:pt idx="706">
                        <c:v>10</c:v>
                      </c:pt>
                      <c:pt idx="707">
                        <c:v>11</c:v>
                      </c:pt>
                      <c:pt idx="708">
                        <c:v>12</c:v>
                      </c:pt>
                      <c:pt idx="709">
                        <c:v>13</c:v>
                      </c:pt>
                      <c:pt idx="710">
                        <c:v>14</c:v>
                      </c:pt>
                      <c:pt idx="711">
                        <c:v>15</c:v>
                      </c:pt>
                      <c:pt idx="712">
                        <c:v>16</c:v>
                      </c:pt>
                      <c:pt idx="713">
                        <c:v>17</c:v>
                      </c:pt>
                      <c:pt idx="714">
                        <c:v>18</c:v>
                      </c:pt>
                      <c:pt idx="715">
                        <c:v>19</c:v>
                      </c:pt>
                      <c:pt idx="716">
                        <c:v>20</c:v>
                      </c:pt>
                      <c:pt idx="717">
                        <c:v>21</c:v>
                      </c:pt>
                      <c:pt idx="718">
                        <c:v>22</c:v>
                      </c:pt>
                      <c:pt idx="719">
                        <c:v>23</c:v>
                      </c:pt>
                      <c:pt idx="720">
                        <c:v>0</c:v>
                      </c:pt>
                      <c:pt idx="721">
                        <c:v>1</c:v>
                      </c:pt>
                      <c:pt idx="722">
                        <c:v>2</c:v>
                      </c:pt>
                      <c:pt idx="723">
                        <c:v>3</c:v>
                      </c:pt>
                      <c:pt idx="724">
                        <c:v>4</c:v>
                      </c:pt>
                      <c:pt idx="725">
                        <c:v>5</c:v>
                      </c:pt>
                      <c:pt idx="726">
                        <c:v>6</c:v>
                      </c:pt>
                      <c:pt idx="727">
                        <c:v>7</c:v>
                      </c:pt>
                      <c:pt idx="728">
                        <c:v>8</c:v>
                      </c:pt>
                      <c:pt idx="729">
                        <c:v>9</c:v>
                      </c:pt>
                      <c:pt idx="730">
                        <c:v>10</c:v>
                      </c:pt>
                      <c:pt idx="731">
                        <c:v>11</c:v>
                      </c:pt>
                      <c:pt idx="732">
                        <c:v>12</c:v>
                      </c:pt>
                      <c:pt idx="733">
                        <c:v>13</c:v>
                      </c:pt>
                      <c:pt idx="734">
                        <c:v>14</c:v>
                      </c:pt>
                      <c:pt idx="735">
                        <c:v>15</c:v>
                      </c:pt>
                      <c:pt idx="736">
                        <c:v>16</c:v>
                      </c:pt>
                      <c:pt idx="737">
                        <c:v>17</c:v>
                      </c:pt>
                      <c:pt idx="738">
                        <c:v>18</c:v>
                      </c:pt>
                      <c:pt idx="739">
                        <c:v>19</c:v>
                      </c:pt>
                      <c:pt idx="740">
                        <c:v>20</c:v>
                      </c:pt>
                      <c:pt idx="741">
                        <c:v>21</c:v>
                      </c:pt>
                      <c:pt idx="742">
                        <c:v>22</c:v>
                      </c:pt>
                      <c:pt idx="743">
                        <c:v>23</c:v>
                      </c:pt>
                      <c:pt idx="744">
                        <c:v>0</c:v>
                      </c:pt>
                      <c:pt idx="745">
                        <c:v>1</c:v>
                      </c:pt>
                      <c:pt idx="746">
                        <c:v>2</c:v>
                      </c:pt>
                      <c:pt idx="747">
                        <c:v>3</c:v>
                      </c:pt>
                      <c:pt idx="748">
                        <c:v>4</c:v>
                      </c:pt>
                      <c:pt idx="749">
                        <c:v>5</c:v>
                      </c:pt>
                      <c:pt idx="750">
                        <c:v>6</c:v>
                      </c:pt>
                      <c:pt idx="751">
                        <c:v>7</c:v>
                      </c:pt>
                      <c:pt idx="752">
                        <c:v>8</c:v>
                      </c:pt>
                      <c:pt idx="753">
                        <c:v>9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12</c:v>
                      </c:pt>
                      <c:pt idx="757">
                        <c:v>13</c:v>
                      </c:pt>
                      <c:pt idx="758">
                        <c:v>14</c:v>
                      </c:pt>
                      <c:pt idx="759">
                        <c:v>15</c:v>
                      </c:pt>
                      <c:pt idx="760">
                        <c:v>16</c:v>
                      </c:pt>
                      <c:pt idx="761">
                        <c:v>17</c:v>
                      </c:pt>
                      <c:pt idx="762">
                        <c:v>18</c:v>
                      </c:pt>
                      <c:pt idx="763">
                        <c:v>19</c:v>
                      </c:pt>
                      <c:pt idx="764">
                        <c:v>20</c:v>
                      </c:pt>
                      <c:pt idx="765">
                        <c:v>21</c:v>
                      </c:pt>
                      <c:pt idx="766">
                        <c:v>22</c:v>
                      </c:pt>
                      <c:pt idx="767">
                        <c:v>23</c:v>
                      </c:pt>
                      <c:pt idx="768">
                        <c:v>0</c:v>
                      </c:pt>
                      <c:pt idx="769">
                        <c:v>1</c:v>
                      </c:pt>
                      <c:pt idx="770">
                        <c:v>2</c:v>
                      </c:pt>
                      <c:pt idx="771">
                        <c:v>3</c:v>
                      </c:pt>
                      <c:pt idx="772">
                        <c:v>4</c:v>
                      </c:pt>
                      <c:pt idx="773">
                        <c:v>5</c:v>
                      </c:pt>
                      <c:pt idx="774">
                        <c:v>6</c:v>
                      </c:pt>
                      <c:pt idx="775">
                        <c:v>7</c:v>
                      </c:pt>
                      <c:pt idx="776">
                        <c:v>8</c:v>
                      </c:pt>
                      <c:pt idx="777">
                        <c:v>9</c:v>
                      </c:pt>
                      <c:pt idx="778">
                        <c:v>10</c:v>
                      </c:pt>
                      <c:pt idx="779">
                        <c:v>11</c:v>
                      </c:pt>
                      <c:pt idx="780">
                        <c:v>12</c:v>
                      </c:pt>
                      <c:pt idx="781">
                        <c:v>13</c:v>
                      </c:pt>
                      <c:pt idx="782">
                        <c:v>14</c:v>
                      </c:pt>
                      <c:pt idx="783">
                        <c:v>15</c:v>
                      </c:pt>
                      <c:pt idx="784">
                        <c:v>16</c:v>
                      </c:pt>
                      <c:pt idx="785">
                        <c:v>17</c:v>
                      </c:pt>
                      <c:pt idx="786">
                        <c:v>18</c:v>
                      </c:pt>
                      <c:pt idx="787">
                        <c:v>19</c:v>
                      </c:pt>
                      <c:pt idx="788">
                        <c:v>20</c:v>
                      </c:pt>
                      <c:pt idx="789">
                        <c:v>21</c:v>
                      </c:pt>
                      <c:pt idx="790">
                        <c:v>22</c:v>
                      </c:pt>
                      <c:pt idx="791">
                        <c:v>23</c:v>
                      </c:pt>
                      <c:pt idx="792">
                        <c:v>0</c:v>
                      </c:pt>
                      <c:pt idx="793">
                        <c:v>1</c:v>
                      </c:pt>
                      <c:pt idx="794">
                        <c:v>2</c:v>
                      </c:pt>
                      <c:pt idx="795">
                        <c:v>3</c:v>
                      </c:pt>
                      <c:pt idx="796">
                        <c:v>4</c:v>
                      </c:pt>
                      <c:pt idx="797">
                        <c:v>5</c:v>
                      </c:pt>
                      <c:pt idx="798">
                        <c:v>6</c:v>
                      </c:pt>
                      <c:pt idx="799">
                        <c:v>7</c:v>
                      </c:pt>
                      <c:pt idx="800">
                        <c:v>8</c:v>
                      </c:pt>
                      <c:pt idx="801">
                        <c:v>9</c:v>
                      </c:pt>
                      <c:pt idx="802">
                        <c:v>10</c:v>
                      </c:pt>
                      <c:pt idx="803">
                        <c:v>11</c:v>
                      </c:pt>
                      <c:pt idx="804">
                        <c:v>12</c:v>
                      </c:pt>
                      <c:pt idx="805">
                        <c:v>13</c:v>
                      </c:pt>
                      <c:pt idx="806">
                        <c:v>14</c:v>
                      </c:pt>
                      <c:pt idx="807">
                        <c:v>15</c:v>
                      </c:pt>
                      <c:pt idx="808">
                        <c:v>16</c:v>
                      </c:pt>
                      <c:pt idx="809">
                        <c:v>17</c:v>
                      </c:pt>
                      <c:pt idx="810">
                        <c:v>18</c:v>
                      </c:pt>
                      <c:pt idx="811">
                        <c:v>19</c:v>
                      </c:pt>
                      <c:pt idx="812">
                        <c:v>20</c:v>
                      </c:pt>
                      <c:pt idx="813">
                        <c:v>21</c:v>
                      </c:pt>
                      <c:pt idx="814">
                        <c:v>22</c:v>
                      </c:pt>
                      <c:pt idx="815">
                        <c:v>23</c:v>
                      </c:pt>
                      <c:pt idx="816">
                        <c:v>0</c:v>
                      </c:pt>
                      <c:pt idx="817">
                        <c:v>1</c:v>
                      </c:pt>
                      <c:pt idx="818">
                        <c:v>2</c:v>
                      </c:pt>
                      <c:pt idx="819">
                        <c:v>3</c:v>
                      </c:pt>
                      <c:pt idx="820">
                        <c:v>4</c:v>
                      </c:pt>
                      <c:pt idx="821">
                        <c:v>5</c:v>
                      </c:pt>
                      <c:pt idx="822">
                        <c:v>6</c:v>
                      </c:pt>
                      <c:pt idx="823">
                        <c:v>7</c:v>
                      </c:pt>
                      <c:pt idx="824">
                        <c:v>8</c:v>
                      </c:pt>
                      <c:pt idx="825">
                        <c:v>9</c:v>
                      </c:pt>
                      <c:pt idx="826">
                        <c:v>10</c:v>
                      </c:pt>
                      <c:pt idx="827">
                        <c:v>11</c:v>
                      </c:pt>
                      <c:pt idx="828">
                        <c:v>12</c:v>
                      </c:pt>
                      <c:pt idx="829">
                        <c:v>13</c:v>
                      </c:pt>
                      <c:pt idx="830">
                        <c:v>14</c:v>
                      </c:pt>
                      <c:pt idx="831">
                        <c:v>15</c:v>
                      </c:pt>
                      <c:pt idx="832">
                        <c:v>16</c:v>
                      </c:pt>
                      <c:pt idx="833">
                        <c:v>17</c:v>
                      </c:pt>
                      <c:pt idx="834">
                        <c:v>18</c:v>
                      </c:pt>
                      <c:pt idx="835">
                        <c:v>19</c:v>
                      </c:pt>
                      <c:pt idx="836">
                        <c:v>20</c:v>
                      </c:pt>
                      <c:pt idx="837">
                        <c:v>21</c:v>
                      </c:pt>
                      <c:pt idx="838">
                        <c:v>22</c:v>
                      </c:pt>
                      <c:pt idx="839">
                        <c:v>23</c:v>
                      </c:pt>
                      <c:pt idx="840">
                        <c:v>0</c:v>
                      </c:pt>
                      <c:pt idx="841">
                        <c:v>1</c:v>
                      </c:pt>
                      <c:pt idx="842">
                        <c:v>2</c:v>
                      </c:pt>
                      <c:pt idx="843">
                        <c:v>3</c:v>
                      </c:pt>
                      <c:pt idx="844">
                        <c:v>4</c:v>
                      </c:pt>
                      <c:pt idx="845">
                        <c:v>5</c:v>
                      </c:pt>
                      <c:pt idx="846">
                        <c:v>6</c:v>
                      </c:pt>
                      <c:pt idx="847">
                        <c:v>7</c:v>
                      </c:pt>
                      <c:pt idx="848">
                        <c:v>8</c:v>
                      </c:pt>
                      <c:pt idx="849">
                        <c:v>9</c:v>
                      </c:pt>
                      <c:pt idx="850">
                        <c:v>10</c:v>
                      </c:pt>
                      <c:pt idx="851">
                        <c:v>11</c:v>
                      </c:pt>
                      <c:pt idx="852">
                        <c:v>12</c:v>
                      </c:pt>
                      <c:pt idx="853">
                        <c:v>13</c:v>
                      </c:pt>
                      <c:pt idx="854">
                        <c:v>14</c:v>
                      </c:pt>
                      <c:pt idx="855">
                        <c:v>15</c:v>
                      </c:pt>
                      <c:pt idx="856">
                        <c:v>16</c:v>
                      </c:pt>
                      <c:pt idx="857">
                        <c:v>17</c:v>
                      </c:pt>
                      <c:pt idx="858">
                        <c:v>18</c:v>
                      </c:pt>
                      <c:pt idx="859">
                        <c:v>19</c:v>
                      </c:pt>
                      <c:pt idx="860">
                        <c:v>20</c:v>
                      </c:pt>
                      <c:pt idx="861">
                        <c:v>21</c:v>
                      </c:pt>
                      <c:pt idx="862">
                        <c:v>22</c:v>
                      </c:pt>
                      <c:pt idx="863">
                        <c:v>23</c:v>
                      </c:pt>
                      <c:pt idx="864">
                        <c:v>0</c:v>
                      </c:pt>
                      <c:pt idx="865">
                        <c:v>1</c:v>
                      </c:pt>
                      <c:pt idx="866">
                        <c:v>2</c:v>
                      </c:pt>
                      <c:pt idx="867">
                        <c:v>3</c:v>
                      </c:pt>
                      <c:pt idx="868">
                        <c:v>4</c:v>
                      </c:pt>
                      <c:pt idx="869">
                        <c:v>5</c:v>
                      </c:pt>
                      <c:pt idx="870">
                        <c:v>6</c:v>
                      </c:pt>
                      <c:pt idx="871">
                        <c:v>7</c:v>
                      </c:pt>
                      <c:pt idx="872">
                        <c:v>8</c:v>
                      </c:pt>
                      <c:pt idx="873">
                        <c:v>9</c:v>
                      </c:pt>
                      <c:pt idx="874">
                        <c:v>10</c:v>
                      </c:pt>
                      <c:pt idx="875">
                        <c:v>11</c:v>
                      </c:pt>
                      <c:pt idx="876">
                        <c:v>12</c:v>
                      </c:pt>
                      <c:pt idx="877">
                        <c:v>13</c:v>
                      </c:pt>
                      <c:pt idx="878">
                        <c:v>14</c:v>
                      </c:pt>
                      <c:pt idx="879">
                        <c:v>15</c:v>
                      </c:pt>
                      <c:pt idx="880">
                        <c:v>16</c:v>
                      </c:pt>
                      <c:pt idx="881">
                        <c:v>17</c:v>
                      </c:pt>
                      <c:pt idx="882">
                        <c:v>18</c:v>
                      </c:pt>
                      <c:pt idx="883">
                        <c:v>19</c:v>
                      </c:pt>
                      <c:pt idx="884">
                        <c:v>20</c:v>
                      </c:pt>
                      <c:pt idx="885">
                        <c:v>21</c:v>
                      </c:pt>
                      <c:pt idx="886">
                        <c:v>22</c:v>
                      </c:pt>
                      <c:pt idx="887">
                        <c:v>23</c:v>
                      </c:pt>
                      <c:pt idx="888">
                        <c:v>0</c:v>
                      </c:pt>
                      <c:pt idx="889">
                        <c:v>1</c:v>
                      </c:pt>
                      <c:pt idx="890">
                        <c:v>2</c:v>
                      </c:pt>
                      <c:pt idx="891">
                        <c:v>3</c:v>
                      </c:pt>
                      <c:pt idx="892">
                        <c:v>4</c:v>
                      </c:pt>
                      <c:pt idx="893">
                        <c:v>5</c:v>
                      </c:pt>
                      <c:pt idx="894">
                        <c:v>6</c:v>
                      </c:pt>
                      <c:pt idx="895">
                        <c:v>7</c:v>
                      </c:pt>
                      <c:pt idx="896">
                        <c:v>8</c:v>
                      </c:pt>
                      <c:pt idx="897">
                        <c:v>9</c:v>
                      </c:pt>
                      <c:pt idx="898">
                        <c:v>10</c:v>
                      </c:pt>
                      <c:pt idx="899">
                        <c:v>11</c:v>
                      </c:pt>
                      <c:pt idx="900">
                        <c:v>12</c:v>
                      </c:pt>
                      <c:pt idx="901">
                        <c:v>13</c:v>
                      </c:pt>
                      <c:pt idx="902">
                        <c:v>14</c:v>
                      </c:pt>
                      <c:pt idx="903">
                        <c:v>15</c:v>
                      </c:pt>
                      <c:pt idx="904">
                        <c:v>16</c:v>
                      </c:pt>
                      <c:pt idx="905">
                        <c:v>17</c:v>
                      </c:pt>
                      <c:pt idx="906">
                        <c:v>18</c:v>
                      </c:pt>
                      <c:pt idx="907">
                        <c:v>19</c:v>
                      </c:pt>
                      <c:pt idx="908">
                        <c:v>20</c:v>
                      </c:pt>
                      <c:pt idx="909">
                        <c:v>21</c:v>
                      </c:pt>
                      <c:pt idx="910">
                        <c:v>22</c:v>
                      </c:pt>
                      <c:pt idx="911">
                        <c:v>23</c:v>
                      </c:pt>
                      <c:pt idx="912">
                        <c:v>0</c:v>
                      </c:pt>
                      <c:pt idx="913">
                        <c:v>1</c:v>
                      </c:pt>
                      <c:pt idx="914">
                        <c:v>2</c:v>
                      </c:pt>
                      <c:pt idx="915">
                        <c:v>3</c:v>
                      </c:pt>
                      <c:pt idx="916">
                        <c:v>4</c:v>
                      </c:pt>
                      <c:pt idx="917">
                        <c:v>5</c:v>
                      </c:pt>
                      <c:pt idx="918">
                        <c:v>6</c:v>
                      </c:pt>
                      <c:pt idx="919">
                        <c:v>7</c:v>
                      </c:pt>
                      <c:pt idx="920">
                        <c:v>8</c:v>
                      </c:pt>
                      <c:pt idx="921">
                        <c:v>9</c:v>
                      </c:pt>
                      <c:pt idx="922">
                        <c:v>10</c:v>
                      </c:pt>
                      <c:pt idx="923">
                        <c:v>11</c:v>
                      </c:pt>
                      <c:pt idx="924">
                        <c:v>12</c:v>
                      </c:pt>
                      <c:pt idx="925">
                        <c:v>13</c:v>
                      </c:pt>
                      <c:pt idx="926">
                        <c:v>14</c:v>
                      </c:pt>
                      <c:pt idx="927">
                        <c:v>15</c:v>
                      </c:pt>
                      <c:pt idx="928">
                        <c:v>16</c:v>
                      </c:pt>
                      <c:pt idx="929">
                        <c:v>17</c:v>
                      </c:pt>
                      <c:pt idx="930">
                        <c:v>18</c:v>
                      </c:pt>
                      <c:pt idx="931">
                        <c:v>19</c:v>
                      </c:pt>
                      <c:pt idx="932">
                        <c:v>20</c:v>
                      </c:pt>
                      <c:pt idx="933">
                        <c:v>21</c:v>
                      </c:pt>
                      <c:pt idx="934">
                        <c:v>22</c:v>
                      </c:pt>
                      <c:pt idx="935">
                        <c:v>23</c:v>
                      </c:pt>
                      <c:pt idx="936">
                        <c:v>0</c:v>
                      </c:pt>
                      <c:pt idx="937">
                        <c:v>1</c:v>
                      </c:pt>
                      <c:pt idx="938">
                        <c:v>2</c:v>
                      </c:pt>
                      <c:pt idx="939">
                        <c:v>3</c:v>
                      </c:pt>
                      <c:pt idx="940">
                        <c:v>4</c:v>
                      </c:pt>
                      <c:pt idx="941">
                        <c:v>5</c:v>
                      </c:pt>
                      <c:pt idx="942">
                        <c:v>6</c:v>
                      </c:pt>
                      <c:pt idx="943">
                        <c:v>7</c:v>
                      </c:pt>
                      <c:pt idx="944">
                        <c:v>8</c:v>
                      </c:pt>
                      <c:pt idx="945">
                        <c:v>9</c:v>
                      </c:pt>
                      <c:pt idx="946">
                        <c:v>10</c:v>
                      </c:pt>
                      <c:pt idx="947">
                        <c:v>11</c:v>
                      </c:pt>
                      <c:pt idx="948">
                        <c:v>12</c:v>
                      </c:pt>
                      <c:pt idx="949">
                        <c:v>13</c:v>
                      </c:pt>
                      <c:pt idx="950">
                        <c:v>14</c:v>
                      </c:pt>
                      <c:pt idx="951">
                        <c:v>15</c:v>
                      </c:pt>
                      <c:pt idx="952">
                        <c:v>16</c:v>
                      </c:pt>
                      <c:pt idx="953">
                        <c:v>17</c:v>
                      </c:pt>
                      <c:pt idx="954">
                        <c:v>18</c:v>
                      </c:pt>
                      <c:pt idx="955">
                        <c:v>19</c:v>
                      </c:pt>
                      <c:pt idx="956">
                        <c:v>20</c:v>
                      </c:pt>
                      <c:pt idx="957">
                        <c:v>21</c:v>
                      </c:pt>
                      <c:pt idx="958">
                        <c:v>22</c:v>
                      </c:pt>
                      <c:pt idx="959">
                        <c:v>23</c:v>
                      </c:pt>
                      <c:pt idx="960">
                        <c:v>0</c:v>
                      </c:pt>
                      <c:pt idx="961">
                        <c:v>1</c:v>
                      </c:pt>
                      <c:pt idx="962">
                        <c:v>2</c:v>
                      </c:pt>
                      <c:pt idx="963">
                        <c:v>3</c:v>
                      </c:pt>
                      <c:pt idx="964">
                        <c:v>4</c:v>
                      </c:pt>
                      <c:pt idx="965">
                        <c:v>5</c:v>
                      </c:pt>
                      <c:pt idx="966">
                        <c:v>6</c:v>
                      </c:pt>
                      <c:pt idx="967">
                        <c:v>7</c:v>
                      </c:pt>
                      <c:pt idx="968">
                        <c:v>8</c:v>
                      </c:pt>
                      <c:pt idx="969">
                        <c:v>9</c:v>
                      </c:pt>
                      <c:pt idx="970">
                        <c:v>10</c:v>
                      </c:pt>
                      <c:pt idx="971">
                        <c:v>11</c:v>
                      </c:pt>
                      <c:pt idx="972">
                        <c:v>12</c:v>
                      </c:pt>
                      <c:pt idx="973">
                        <c:v>13</c:v>
                      </c:pt>
                      <c:pt idx="974">
                        <c:v>14</c:v>
                      </c:pt>
                      <c:pt idx="975">
                        <c:v>15</c:v>
                      </c:pt>
                      <c:pt idx="976">
                        <c:v>16</c:v>
                      </c:pt>
                      <c:pt idx="977">
                        <c:v>17</c:v>
                      </c:pt>
                      <c:pt idx="978">
                        <c:v>18</c:v>
                      </c:pt>
                      <c:pt idx="979">
                        <c:v>19</c:v>
                      </c:pt>
                      <c:pt idx="980">
                        <c:v>20</c:v>
                      </c:pt>
                      <c:pt idx="981">
                        <c:v>21</c:v>
                      </c:pt>
                      <c:pt idx="982">
                        <c:v>22</c:v>
                      </c:pt>
                      <c:pt idx="983">
                        <c:v>23</c:v>
                      </c:pt>
                      <c:pt idx="984">
                        <c:v>0</c:v>
                      </c:pt>
                      <c:pt idx="985">
                        <c:v>1</c:v>
                      </c:pt>
                      <c:pt idx="986">
                        <c:v>2</c:v>
                      </c:pt>
                      <c:pt idx="987">
                        <c:v>3</c:v>
                      </c:pt>
                      <c:pt idx="988">
                        <c:v>4</c:v>
                      </c:pt>
                      <c:pt idx="989">
                        <c:v>5</c:v>
                      </c:pt>
                      <c:pt idx="990">
                        <c:v>6</c:v>
                      </c:pt>
                      <c:pt idx="991">
                        <c:v>7</c:v>
                      </c:pt>
                      <c:pt idx="992">
                        <c:v>8</c:v>
                      </c:pt>
                      <c:pt idx="993">
                        <c:v>9</c:v>
                      </c:pt>
                      <c:pt idx="994">
                        <c:v>10</c:v>
                      </c:pt>
                      <c:pt idx="995">
                        <c:v>11</c:v>
                      </c:pt>
                      <c:pt idx="996">
                        <c:v>12</c:v>
                      </c:pt>
                      <c:pt idx="997">
                        <c:v>13</c:v>
                      </c:pt>
                      <c:pt idx="998">
                        <c:v>14</c:v>
                      </c:pt>
                      <c:pt idx="999">
                        <c:v>15</c:v>
                      </c:pt>
                      <c:pt idx="1000">
                        <c:v>16</c:v>
                      </c:pt>
                      <c:pt idx="1001">
                        <c:v>17</c:v>
                      </c:pt>
                      <c:pt idx="1002">
                        <c:v>18</c:v>
                      </c:pt>
                      <c:pt idx="1003">
                        <c:v>19</c:v>
                      </c:pt>
                      <c:pt idx="1004">
                        <c:v>20</c:v>
                      </c:pt>
                      <c:pt idx="1005">
                        <c:v>21</c:v>
                      </c:pt>
                      <c:pt idx="1006">
                        <c:v>22</c:v>
                      </c:pt>
                      <c:pt idx="1007">
                        <c:v>23</c:v>
                      </c:pt>
                      <c:pt idx="1008">
                        <c:v>0</c:v>
                      </c:pt>
                      <c:pt idx="1009">
                        <c:v>1</c:v>
                      </c:pt>
                      <c:pt idx="1010">
                        <c:v>2</c:v>
                      </c:pt>
                      <c:pt idx="1011">
                        <c:v>3</c:v>
                      </c:pt>
                      <c:pt idx="1012">
                        <c:v>4</c:v>
                      </c:pt>
                      <c:pt idx="1013">
                        <c:v>5</c:v>
                      </c:pt>
                      <c:pt idx="1014">
                        <c:v>6</c:v>
                      </c:pt>
                      <c:pt idx="1015">
                        <c:v>7</c:v>
                      </c:pt>
                      <c:pt idx="1016">
                        <c:v>8</c:v>
                      </c:pt>
                      <c:pt idx="1017">
                        <c:v>9</c:v>
                      </c:pt>
                      <c:pt idx="1018">
                        <c:v>10</c:v>
                      </c:pt>
                      <c:pt idx="1019">
                        <c:v>11</c:v>
                      </c:pt>
                      <c:pt idx="1020">
                        <c:v>12</c:v>
                      </c:pt>
                      <c:pt idx="1021">
                        <c:v>13</c:v>
                      </c:pt>
                      <c:pt idx="1022">
                        <c:v>14</c:v>
                      </c:pt>
                      <c:pt idx="1023">
                        <c:v>15</c:v>
                      </c:pt>
                      <c:pt idx="1024">
                        <c:v>16</c:v>
                      </c:pt>
                      <c:pt idx="1025">
                        <c:v>17</c:v>
                      </c:pt>
                      <c:pt idx="1026">
                        <c:v>18</c:v>
                      </c:pt>
                      <c:pt idx="1027">
                        <c:v>19</c:v>
                      </c:pt>
                      <c:pt idx="1028">
                        <c:v>20</c:v>
                      </c:pt>
                      <c:pt idx="1029">
                        <c:v>21</c:v>
                      </c:pt>
                      <c:pt idx="1030">
                        <c:v>22</c:v>
                      </c:pt>
                      <c:pt idx="1031">
                        <c:v>23</c:v>
                      </c:pt>
                      <c:pt idx="1032">
                        <c:v>0</c:v>
                      </c:pt>
                      <c:pt idx="1033">
                        <c:v>1</c:v>
                      </c:pt>
                      <c:pt idx="1034">
                        <c:v>2</c:v>
                      </c:pt>
                      <c:pt idx="1035">
                        <c:v>3</c:v>
                      </c:pt>
                      <c:pt idx="1036">
                        <c:v>4</c:v>
                      </c:pt>
                      <c:pt idx="1037">
                        <c:v>5</c:v>
                      </c:pt>
                      <c:pt idx="1038">
                        <c:v>6</c:v>
                      </c:pt>
                      <c:pt idx="1039">
                        <c:v>7</c:v>
                      </c:pt>
                      <c:pt idx="1040">
                        <c:v>8</c:v>
                      </c:pt>
                      <c:pt idx="1041">
                        <c:v>9</c:v>
                      </c:pt>
                      <c:pt idx="1042">
                        <c:v>10</c:v>
                      </c:pt>
                      <c:pt idx="1043">
                        <c:v>11</c:v>
                      </c:pt>
                      <c:pt idx="1044">
                        <c:v>12</c:v>
                      </c:pt>
                      <c:pt idx="1045">
                        <c:v>13</c:v>
                      </c:pt>
                      <c:pt idx="1046">
                        <c:v>14</c:v>
                      </c:pt>
                      <c:pt idx="1047">
                        <c:v>15</c:v>
                      </c:pt>
                      <c:pt idx="1048">
                        <c:v>16</c:v>
                      </c:pt>
                      <c:pt idx="1049">
                        <c:v>17</c:v>
                      </c:pt>
                      <c:pt idx="1050">
                        <c:v>18</c:v>
                      </c:pt>
                      <c:pt idx="1051">
                        <c:v>19</c:v>
                      </c:pt>
                      <c:pt idx="1052">
                        <c:v>20</c:v>
                      </c:pt>
                      <c:pt idx="1053">
                        <c:v>21</c:v>
                      </c:pt>
                      <c:pt idx="1054">
                        <c:v>22</c:v>
                      </c:pt>
                      <c:pt idx="1055">
                        <c:v>23</c:v>
                      </c:pt>
                      <c:pt idx="1056">
                        <c:v>0</c:v>
                      </c:pt>
                      <c:pt idx="1057">
                        <c:v>1</c:v>
                      </c:pt>
                      <c:pt idx="1058">
                        <c:v>2</c:v>
                      </c:pt>
                      <c:pt idx="1059">
                        <c:v>3</c:v>
                      </c:pt>
                      <c:pt idx="1060">
                        <c:v>4</c:v>
                      </c:pt>
                      <c:pt idx="1061">
                        <c:v>5</c:v>
                      </c:pt>
                      <c:pt idx="1062">
                        <c:v>6</c:v>
                      </c:pt>
                      <c:pt idx="1063">
                        <c:v>7</c:v>
                      </c:pt>
                      <c:pt idx="1064">
                        <c:v>8</c:v>
                      </c:pt>
                      <c:pt idx="1065">
                        <c:v>9</c:v>
                      </c:pt>
                      <c:pt idx="1066">
                        <c:v>10</c:v>
                      </c:pt>
                      <c:pt idx="1067">
                        <c:v>11</c:v>
                      </c:pt>
                      <c:pt idx="1068">
                        <c:v>12</c:v>
                      </c:pt>
                      <c:pt idx="1069">
                        <c:v>13</c:v>
                      </c:pt>
                      <c:pt idx="1070">
                        <c:v>14</c:v>
                      </c:pt>
                      <c:pt idx="1071">
                        <c:v>15</c:v>
                      </c:pt>
                      <c:pt idx="1072">
                        <c:v>16</c:v>
                      </c:pt>
                      <c:pt idx="1073">
                        <c:v>17</c:v>
                      </c:pt>
                      <c:pt idx="1074">
                        <c:v>18</c:v>
                      </c:pt>
                      <c:pt idx="1075">
                        <c:v>19</c:v>
                      </c:pt>
                      <c:pt idx="1076">
                        <c:v>20</c:v>
                      </c:pt>
                      <c:pt idx="1077">
                        <c:v>21</c:v>
                      </c:pt>
                      <c:pt idx="1078">
                        <c:v>22</c:v>
                      </c:pt>
                      <c:pt idx="1079">
                        <c:v>23</c:v>
                      </c:pt>
                      <c:pt idx="1080">
                        <c:v>0</c:v>
                      </c:pt>
                      <c:pt idx="1081">
                        <c:v>1</c:v>
                      </c:pt>
                      <c:pt idx="1082">
                        <c:v>2</c:v>
                      </c:pt>
                      <c:pt idx="1083">
                        <c:v>3</c:v>
                      </c:pt>
                      <c:pt idx="1084">
                        <c:v>4</c:v>
                      </c:pt>
                      <c:pt idx="1085">
                        <c:v>5</c:v>
                      </c:pt>
                      <c:pt idx="1086">
                        <c:v>6</c:v>
                      </c:pt>
                      <c:pt idx="1087">
                        <c:v>7</c:v>
                      </c:pt>
                      <c:pt idx="1088">
                        <c:v>8</c:v>
                      </c:pt>
                      <c:pt idx="1089">
                        <c:v>9</c:v>
                      </c:pt>
                      <c:pt idx="1090">
                        <c:v>10</c:v>
                      </c:pt>
                      <c:pt idx="1091">
                        <c:v>11</c:v>
                      </c:pt>
                      <c:pt idx="1092">
                        <c:v>12</c:v>
                      </c:pt>
                      <c:pt idx="1093">
                        <c:v>13</c:v>
                      </c:pt>
                      <c:pt idx="1094">
                        <c:v>14</c:v>
                      </c:pt>
                      <c:pt idx="1095">
                        <c:v>15</c:v>
                      </c:pt>
                      <c:pt idx="1096">
                        <c:v>16</c:v>
                      </c:pt>
                      <c:pt idx="1097">
                        <c:v>17</c:v>
                      </c:pt>
                      <c:pt idx="1098">
                        <c:v>18</c:v>
                      </c:pt>
                      <c:pt idx="1099">
                        <c:v>19</c:v>
                      </c:pt>
                      <c:pt idx="1100">
                        <c:v>20</c:v>
                      </c:pt>
                      <c:pt idx="1101">
                        <c:v>21</c:v>
                      </c:pt>
                      <c:pt idx="1102">
                        <c:v>22</c:v>
                      </c:pt>
                      <c:pt idx="1103">
                        <c:v>23</c:v>
                      </c:pt>
                      <c:pt idx="1104">
                        <c:v>0</c:v>
                      </c:pt>
                      <c:pt idx="1105">
                        <c:v>1</c:v>
                      </c:pt>
                      <c:pt idx="1106">
                        <c:v>2</c:v>
                      </c:pt>
                      <c:pt idx="1107">
                        <c:v>3</c:v>
                      </c:pt>
                      <c:pt idx="1108">
                        <c:v>4</c:v>
                      </c:pt>
                      <c:pt idx="1109">
                        <c:v>5</c:v>
                      </c:pt>
                      <c:pt idx="1110">
                        <c:v>6</c:v>
                      </c:pt>
                      <c:pt idx="1111">
                        <c:v>7</c:v>
                      </c:pt>
                      <c:pt idx="1112">
                        <c:v>8</c:v>
                      </c:pt>
                      <c:pt idx="1113">
                        <c:v>9</c:v>
                      </c:pt>
                      <c:pt idx="1114">
                        <c:v>10</c:v>
                      </c:pt>
                      <c:pt idx="1115">
                        <c:v>11</c:v>
                      </c:pt>
                      <c:pt idx="1116">
                        <c:v>12</c:v>
                      </c:pt>
                      <c:pt idx="1117">
                        <c:v>13</c:v>
                      </c:pt>
                      <c:pt idx="1118">
                        <c:v>14</c:v>
                      </c:pt>
                      <c:pt idx="1119">
                        <c:v>15</c:v>
                      </c:pt>
                      <c:pt idx="1120">
                        <c:v>16</c:v>
                      </c:pt>
                      <c:pt idx="1121">
                        <c:v>17</c:v>
                      </c:pt>
                      <c:pt idx="1122">
                        <c:v>18</c:v>
                      </c:pt>
                      <c:pt idx="1123">
                        <c:v>19</c:v>
                      </c:pt>
                      <c:pt idx="1124">
                        <c:v>20</c:v>
                      </c:pt>
                      <c:pt idx="1125">
                        <c:v>21</c:v>
                      </c:pt>
                      <c:pt idx="1126">
                        <c:v>22</c:v>
                      </c:pt>
                      <c:pt idx="1127">
                        <c:v>23</c:v>
                      </c:pt>
                      <c:pt idx="1128">
                        <c:v>0</c:v>
                      </c:pt>
                      <c:pt idx="1129">
                        <c:v>1</c:v>
                      </c:pt>
                      <c:pt idx="1130">
                        <c:v>2</c:v>
                      </c:pt>
                      <c:pt idx="1131">
                        <c:v>3</c:v>
                      </c:pt>
                      <c:pt idx="1132">
                        <c:v>4</c:v>
                      </c:pt>
                      <c:pt idx="1133">
                        <c:v>5</c:v>
                      </c:pt>
                      <c:pt idx="1134">
                        <c:v>6</c:v>
                      </c:pt>
                      <c:pt idx="1135">
                        <c:v>7</c:v>
                      </c:pt>
                      <c:pt idx="1136">
                        <c:v>8</c:v>
                      </c:pt>
                      <c:pt idx="1137">
                        <c:v>9</c:v>
                      </c:pt>
                      <c:pt idx="1138">
                        <c:v>10</c:v>
                      </c:pt>
                      <c:pt idx="1139">
                        <c:v>11</c:v>
                      </c:pt>
                      <c:pt idx="1140">
                        <c:v>12</c:v>
                      </c:pt>
                      <c:pt idx="1141">
                        <c:v>13</c:v>
                      </c:pt>
                      <c:pt idx="1142">
                        <c:v>14</c:v>
                      </c:pt>
                      <c:pt idx="1143">
                        <c:v>15</c:v>
                      </c:pt>
                      <c:pt idx="1144">
                        <c:v>16</c:v>
                      </c:pt>
                      <c:pt idx="1145">
                        <c:v>17</c:v>
                      </c:pt>
                      <c:pt idx="1146">
                        <c:v>18</c:v>
                      </c:pt>
                      <c:pt idx="1147">
                        <c:v>19</c:v>
                      </c:pt>
                      <c:pt idx="1148">
                        <c:v>20</c:v>
                      </c:pt>
                      <c:pt idx="1149">
                        <c:v>21</c:v>
                      </c:pt>
                      <c:pt idx="1150">
                        <c:v>22</c:v>
                      </c:pt>
                      <c:pt idx="1151">
                        <c:v>23</c:v>
                      </c:pt>
                      <c:pt idx="1152">
                        <c:v>0</c:v>
                      </c:pt>
                      <c:pt idx="1153">
                        <c:v>1</c:v>
                      </c:pt>
                      <c:pt idx="1154">
                        <c:v>2</c:v>
                      </c:pt>
                      <c:pt idx="1155">
                        <c:v>3</c:v>
                      </c:pt>
                      <c:pt idx="1156">
                        <c:v>4</c:v>
                      </c:pt>
                      <c:pt idx="1157">
                        <c:v>5</c:v>
                      </c:pt>
                      <c:pt idx="1158">
                        <c:v>6</c:v>
                      </c:pt>
                      <c:pt idx="1159">
                        <c:v>7</c:v>
                      </c:pt>
                      <c:pt idx="1160">
                        <c:v>8</c:v>
                      </c:pt>
                      <c:pt idx="1161">
                        <c:v>9</c:v>
                      </c:pt>
                      <c:pt idx="1162">
                        <c:v>10</c:v>
                      </c:pt>
                      <c:pt idx="1163">
                        <c:v>11</c:v>
                      </c:pt>
                      <c:pt idx="1164">
                        <c:v>12</c:v>
                      </c:pt>
                      <c:pt idx="1165">
                        <c:v>13</c:v>
                      </c:pt>
                      <c:pt idx="1166">
                        <c:v>14</c:v>
                      </c:pt>
                      <c:pt idx="1167">
                        <c:v>15</c:v>
                      </c:pt>
                      <c:pt idx="1168">
                        <c:v>16</c:v>
                      </c:pt>
                      <c:pt idx="1169">
                        <c:v>17</c:v>
                      </c:pt>
                      <c:pt idx="1170">
                        <c:v>18</c:v>
                      </c:pt>
                      <c:pt idx="1171">
                        <c:v>19</c:v>
                      </c:pt>
                      <c:pt idx="1172">
                        <c:v>20</c:v>
                      </c:pt>
                      <c:pt idx="1173">
                        <c:v>21</c:v>
                      </c:pt>
                      <c:pt idx="1174">
                        <c:v>22</c:v>
                      </c:pt>
                      <c:pt idx="1175">
                        <c:v>23</c:v>
                      </c:pt>
                      <c:pt idx="1176">
                        <c:v>0</c:v>
                      </c:pt>
                      <c:pt idx="1177">
                        <c:v>1</c:v>
                      </c:pt>
                      <c:pt idx="1178">
                        <c:v>2</c:v>
                      </c:pt>
                      <c:pt idx="1179">
                        <c:v>3</c:v>
                      </c:pt>
                      <c:pt idx="1180">
                        <c:v>4</c:v>
                      </c:pt>
                      <c:pt idx="1181">
                        <c:v>5</c:v>
                      </c:pt>
                      <c:pt idx="1182">
                        <c:v>6</c:v>
                      </c:pt>
                      <c:pt idx="1183">
                        <c:v>7</c:v>
                      </c:pt>
                      <c:pt idx="1184">
                        <c:v>8</c:v>
                      </c:pt>
                      <c:pt idx="1185">
                        <c:v>9</c:v>
                      </c:pt>
                      <c:pt idx="1186">
                        <c:v>10</c:v>
                      </c:pt>
                      <c:pt idx="1187">
                        <c:v>11</c:v>
                      </c:pt>
                      <c:pt idx="1188">
                        <c:v>12</c:v>
                      </c:pt>
                      <c:pt idx="1189">
                        <c:v>13</c:v>
                      </c:pt>
                      <c:pt idx="1190">
                        <c:v>14</c:v>
                      </c:pt>
                      <c:pt idx="1191">
                        <c:v>15</c:v>
                      </c:pt>
                      <c:pt idx="1192">
                        <c:v>16</c:v>
                      </c:pt>
                      <c:pt idx="1193">
                        <c:v>17</c:v>
                      </c:pt>
                      <c:pt idx="1194">
                        <c:v>18</c:v>
                      </c:pt>
                      <c:pt idx="1195">
                        <c:v>19</c:v>
                      </c:pt>
                      <c:pt idx="1196">
                        <c:v>20</c:v>
                      </c:pt>
                      <c:pt idx="1197">
                        <c:v>21</c:v>
                      </c:pt>
                      <c:pt idx="1198">
                        <c:v>22</c:v>
                      </c:pt>
                      <c:pt idx="1199">
                        <c:v>23</c:v>
                      </c:pt>
                      <c:pt idx="1200">
                        <c:v>0</c:v>
                      </c:pt>
                      <c:pt idx="1201">
                        <c:v>1</c:v>
                      </c:pt>
                      <c:pt idx="1202">
                        <c:v>2</c:v>
                      </c:pt>
                      <c:pt idx="1203">
                        <c:v>3</c:v>
                      </c:pt>
                      <c:pt idx="1204">
                        <c:v>4</c:v>
                      </c:pt>
                      <c:pt idx="1205">
                        <c:v>5</c:v>
                      </c:pt>
                      <c:pt idx="1206">
                        <c:v>6</c:v>
                      </c:pt>
                      <c:pt idx="1207">
                        <c:v>7</c:v>
                      </c:pt>
                      <c:pt idx="1208">
                        <c:v>8</c:v>
                      </c:pt>
                      <c:pt idx="1209">
                        <c:v>9</c:v>
                      </c:pt>
                      <c:pt idx="1210">
                        <c:v>10</c:v>
                      </c:pt>
                      <c:pt idx="1211">
                        <c:v>11</c:v>
                      </c:pt>
                      <c:pt idx="1212">
                        <c:v>12</c:v>
                      </c:pt>
                      <c:pt idx="1213">
                        <c:v>13</c:v>
                      </c:pt>
                      <c:pt idx="1214">
                        <c:v>14</c:v>
                      </c:pt>
                      <c:pt idx="1215">
                        <c:v>15</c:v>
                      </c:pt>
                      <c:pt idx="1216">
                        <c:v>16</c:v>
                      </c:pt>
                      <c:pt idx="1217">
                        <c:v>17</c:v>
                      </c:pt>
                      <c:pt idx="1218">
                        <c:v>18</c:v>
                      </c:pt>
                      <c:pt idx="1219">
                        <c:v>19</c:v>
                      </c:pt>
                      <c:pt idx="1220">
                        <c:v>20</c:v>
                      </c:pt>
                      <c:pt idx="1221">
                        <c:v>21</c:v>
                      </c:pt>
                      <c:pt idx="1222">
                        <c:v>22</c:v>
                      </c:pt>
                      <c:pt idx="1223">
                        <c:v>23</c:v>
                      </c:pt>
                      <c:pt idx="1224">
                        <c:v>0</c:v>
                      </c:pt>
                      <c:pt idx="1225">
                        <c:v>1</c:v>
                      </c:pt>
                      <c:pt idx="1226">
                        <c:v>2</c:v>
                      </c:pt>
                      <c:pt idx="1227">
                        <c:v>3</c:v>
                      </c:pt>
                      <c:pt idx="1228">
                        <c:v>4</c:v>
                      </c:pt>
                      <c:pt idx="1229">
                        <c:v>5</c:v>
                      </c:pt>
                      <c:pt idx="1230">
                        <c:v>6</c:v>
                      </c:pt>
                      <c:pt idx="1231">
                        <c:v>7</c:v>
                      </c:pt>
                      <c:pt idx="1232">
                        <c:v>8</c:v>
                      </c:pt>
                      <c:pt idx="1233">
                        <c:v>9</c:v>
                      </c:pt>
                      <c:pt idx="1234">
                        <c:v>10</c:v>
                      </c:pt>
                      <c:pt idx="1235">
                        <c:v>11</c:v>
                      </c:pt>
                      <c:pt idx="1236">
                        <c:v>12</c:v>
                      </c:pt>
                      <c:pt idx="1237">
                        <c:v>13</c:v>
                      </c:pt>
                      <c:pt idx="1238">
                        <c:v>14</c:v>
                      </c:pt>
                      <c:pt idx="1239">
                        <c:v>15</c:v>
                      </c:pt>
                      <c:pt idx="1240">
                        <c:v>16</c:v>
                      </c:pt>
                      <c:pt idx="1241">
                        <c:v>17</c:v>
                      </c:pt>
                      <c:pt idx="1242">
                        <c:v>18</c:v>
                      </c:pt>
                      <c:pt idx="1243">
                        <c:v>19</c:v>
                      </c:pt>
                      <c:pt idx="1244">
                        <c:v>20</c:v>
                      </c:pt>
                      <c:pt idx="1245">
                        <c:v>21</c:v>
                      </c:pt>
                      <c:pt idx="1246">
                        <c:v>22</c:v>
                      </c:pt>
                      <c:pt idx="1247">
                        <c:v>23</c:v>
                      </c:pt>
                      <c:pt idx="1248">
                        <c:v>0</c:v>
                      </c:pt>
                      <c:pt idx="1249">
                        <c:v>1</c:v>
                      </c:pt>
                      <c:pt idx="1250">
                        <c:v>2</c:v>
                      </c:pt>
                      <c:pt idx="1251">
                        <c:v>3</c:v>
                      </c:pt>
                      <c:pt idx="1252">
                        <c:v>4</c:v>
                      </c:pt>
                      <c:pt idx="1253">
                        <c:v>5</c:v>
                      </c:pt>
                      <c:pt idx="1254">
                        <c:v>6</c:v>
                      </c:pt>
                      <c:pt idx="1255">
                        <c:v>7</c:v>
                      </c:pt>
                      <c:pt idx="1256">
                        <c:v>8</c:v>
                      </c:pt>
                      <c:pt idx="1257">
                        <c:v>9</c:v>
                      </c:pt>
                      <c:pt idx="1258">
                        <c:v>10</c:v>
                      </c:pt>
                      <c:pt idx="1259">
                        <c:v>11</c:v>
                      </c:pt>
                      <c:pt idx="1260">
                        <c:v>12</c:v>
                      </c:pt>
                      <c:pt idx="1261">
                        <c:v>13</c:v>
                      </c:pt>
                      <c:pt idx="1262">
                        <c:v>14</c:v>
                      </c:pt>
                      <c:pt idx="1263">
                        <c:v>15</c:v>
                      </c:pt>
                      <c:pt idx="1264">
                        <c:v>16</c:v>
                      </c:pt>
                      <c:pt idx="1265">
                        <c:v>17</c:v>
                      </c:pt>
                      <c:pt idx="1266">
                        <c:v>18</c:v>
                      </c:pt>
                      <c:pt idx="1267">
                        <c:v>19</c:v>
                      </c:pt>
                      <c:pt idx="1268">
                        <c:v>20</c:v>
                      </c:pt>
                      <c:pt idx="1269">
                        <c:v>21</c:v>
                      </c:pt>
                      <c:pt idx="1270">
                        <c:v>22</c:v>
                      </c:pt>
                      <c:pt idx="1271">
                        <c:v>23</c:v>
                      </c:pt>
                      <c:pt idx="1272">
                        <c:v>0</c:v>
                      </c:pt>
                      <c:pt idx="1273">
                        <c:v>1</c:v>
                      </c:pt>
                      <c:pt idx="1274">
                        <c:v>2</c:v>
                      </c:pt>
                      <c:pt idx="1275">
                        <c:v>3</c:v>
                      </c:pt>
                      <c:pt idx="1276">
                        <c:v>4</c:v>
                      </c:pt>
                      <c:pt idx="1277">
                        <c:v>5</c:v>
                      </c:pt>
                      <c:pt idx="1278">
                        <c:v>6</c:v>
                      </c:pt>
                      <c:pt idx="1279">
                        <c:v>7</c:v>
                      </c:pt>
                      <c:pt idx="1280">
                        <c:v>8</c:v>
                      </c:pt>
                      <c:pt idx="1281">
                        <c:v>9</c:v>
                      </c:pt>
                      <c:pt idx="1282">
                        <c:v>10</c:v>
                      </c:pt>
                      <c:pt idx="1283">
                        <c:v>11</c:v>
                      </c:pt>
                      <c:pt idx="1284">
                        <c:v>12</c:v>
                      </c:pt>
                      <c:pt idx="1285">
                        <c:v>13</c:v>
                      </c:pt>
                      <c:pt idx="1286">
                        <c:v>14</c:v>
                      </c:pt>
                      <c:pt idx="1287">
                        <c:v>15</c:v>
                      </c:pt>
                      <c:pt idx="1288">
                        <c:v>16</c:v>
                      </c:pt>
                      <c:pt idx="1289">
                        <c:v>17</c:v>
                      </c:pt>
                      <c:pt idx="1290">
                        <c:v>18</c:v>
                      </c:pt>
                      <c:pt idx="1291">
                        <c:v>19</c:v>
                      </c:pt>
                      <c:pt idx="1292">
                        <c:v>20</c:v>
                      </c:pt>
                      <c:pt idx="1293">
                        <c:v>21</c:v>
                      </c:pt>
                      <c:pt idx="1294">
                        <c:v>22</c:v>
                      </c:pt>
                      <c:pt idx="1295">
                        <c:v>23</c:v>
                      </c:pt>
                      <c:pt idx="1296">
                        <c:v>0</c:v>
                      </c:pt>
                      <c:pt idx="1297">
                        <c:v>1</c:v>
                      </c:pt>
                      <c:pt idx="1298">
                        <c:v>2</c:v>
                      </c:pt>
                      <c:pt idx="1299">
                        <c:v>3</c:v>
                      </c:pt>
                      <c:pt idx="1300">
                        <c:v>4</c:v>
                      </c:pt>
                      <c:pt idx="1301">
                        <c:v>5</c:v>
                      </c:pt>
                      <c:pt idx="1302">
                        <c:v>6</c:v>
                      </c:pt>
                      <c:pt idx="1303">
                        <c:v>7</c:v>
                      </c:pt>
                      <c:pt idx="1304">
                        <c:v>8</c:v>
                      </c:pt>
                      <c:pt idx="1305">
                        <c:v>9</c:v>
                      </c:pt>
                      <c:pt idx="1306">
                        <c:v>10</c:v>
                      </c:pt>
                      <c:pt idx="1307">
                        <c:v>11</c:v>
                      </c:pt>
                      <c:pt idx="1308">
                        <c:v>12</c:v>
                      </c:pt>
                      <c:pt idx="1309">
                        <c:v>13</c:v>
                      </c:pt>
                      <c:pt idx="1310">
                        <c:v>14</c:v>
                      </c:pt>
                      <c:pt idx="1311">
                        <c:v>15</c:v>
                      </c:pt>
                      <c:pt idx="1312">
                        <c:v>16</c:v>
                      </c:pt>
                      <c:pt idx="1313">
                        <c:v>17</c:v>
                      </c:pt>
                      <c:pt idx="1314">
                        <c:v>18</c:v>
                      </c:pt>
                      <c:pt idx="1315">
                        <c:v>19</c:v>
                      </c:pt>
                      <c:pt idx="1316">
                        <c:v>20</c:v>
                      </c:pt>
                      <c:pt idx="1317">
                        <c:v>21</c:v>
                      </c:pt>
                      <c:pt idx="1318">
                        <c:v>22</c:v>
                      </c:pt>
                      <c:pt idx="1319">
                        <c:v>23</c:v>
                      </c:pt>
                      <c:pt idx="1320">
                        <c:v>0</c:v>
                      </c:pt>
                      <c:pt idx="1321">
                        <c:v>1</c:v>
                      </c:pt>
                      <c:pt idx="1322">
                        <c:v>2</c:v>
                      </c:pt>
                      <c:pt idx="1323">
                        <c:v>3</c:v>
                      </c:pt>
                      <c:pt idx="1324">
                        <c:v>4</c:v>
                      </c:pt>
                      <c:pt idx="1325">
                        <c:v>5</c:v>
                      </c:pt>
                      <c:pt idx="1326">
                        <c:v>6</c:v>
                      </c:pt>
                      <c:pt idx="1327">
                        <c:v>7</c:v>
                      </c:pt>
                      <c:pt idx="1328">
                        <c:v>8</c:v>
                      </c:pt>
                      <c:pt idx="1329">
                        <c:v>9</c:v>
                      </c:pt>
                      <c:pt idx="1330">
                        <c:v>10</c:v>
                      </c:pt>
                      <c:pt idx="1331">
                        <c:v>11</c:v>
                      </c:pt>
                      <c:pt idx="1332">
                        <c:v>12</c:v>
                      </c:pt>
                      <c:pt idx="1333">
                        <c:v>13</c:v>
                      </c:pt>
                      <c:pt idx="1334">
                        <c:v>14</c:v>
                      </c:pt>
                      <c:pt idx="1335">
                        <c:v>15</c:v>
                      </c:pt>
                      <c:pt idx="1336">
                        <c:v>16</c:v>
                      </c:pt>
                      <c:pt idx="1337">
                        <c:v>17</c:v>
                      </c:pt>
                      <c:pt idx="1338">
                        <c:v>18</c:v>
                      </c:pt>
                      <c:pt idx="1339">
                        <c:v>19</c:v>
                      </c:pt>
                      <c:pt idx="1340">
                        <c:v>20</c:v>
                      </c:pt>
                      <c:pt idx="1341">
                        <c:v>21</c:v>
                      </c:pt>
                      <c:pt idx="1342">
                        <c:v>22</c:v>
                      </c:pt>
                      <c:pt idx="1343">
                        <c:v>23</c:v>
                      </c:pt>
                      <c:pt idx="1344">
                        <c:v>0</c:v>
                      </c:pt>
                      <c:pt idx="1345">
                        <c:v>1</c:v>
                      </c:pt>
                      <c:pt idx="1346">
                        <c:v>2</c:v>
                      </c:pt>
                      <c:pt idx="1347">
                        <c:v>3</c:v>
                      </c:pt>
                      <c:pt idx="1348">
                        <c:v>4</c:v>
                      </c:pt>
                      <c:pt idx="1349">
                        <c:v>5</c:v>
                      </c:pt>
                      <c:pt idx="1350">
                        <c:v>6</c:v>
                      </c:pt>
                      <c:pt idx="1351">
                        <c:v>7</c:v>
                      </c:pt>
                      <c:pt idx="1352">
                        <c:v>8</c:v>
                      </c:pt>
                      <c:pt idx="1353">
                        <c:v>9</c:v>
                      </c:pt>
                      <c:pt idx="1354">
                        <c:v>10</c:v>
                      </c:pt>
                      <c:pt idx="1355">
                        <c:v>11</c:v>
                      </c:pt>
                      <c:pt idx="1356">
                        <c:v>12</c:v>
                      </c:pt>
                      <c:pt idx="1357">
                        <c:v>13</c:v>
                      </c:pt>
                      <c:pt idx="1358">
                        <c:v>14</c:v>
                      </c:pt>
                      <c:pt idx="1359">
                        <c:v>15</c:v>
                      </c:pt>
                      <c:pt idx="1360">
                        <c:v>16</c:v>
                      </c:pt>
                      <c:pt idx="1361">
                        <c:v>17</c:v>
                      </c:pt>
                      <c:pt idx="1362">
                        <c:v>18</c:v>
                      </c:pt>
                      <c:pt idx="1363">
                        <c:v>19</c:v>
                      </c:pt>
                      <c:pt idx="1364">
                        <c:v>20</c:v>
                      </c:pt>
                      <c:pt idx="1365">
                        <c:v>21</c:v>
                      </c:pt>
                      <c:pt idx="1366">
                        <c:v>22</c:v>
                      </c:pt>
                      <c:pt idx="1367">
                        <c:v>23</c:v>
                      </c:pt>
                      <c:pt idx="1368">
                        <c:v>0</c:v>
                      </c:pt>
                      <c:pt idx="1369">
                        <c:v>1</c:v>
                      </c:pt>
                      <c:pt idx="1370">
                        <c:v>2</c:v>
                      </c:pt>
                      <c:pt idx="1371">
                        <c:v>3</c:v>
                      </c:pt>
                      <c:pt idx="1372">
                        <c:v>4</c:v>
                      </c:pt>
                      <c:pt idx="1373">
                        <c:v>5</c:v>
                      </c:pt>
                      <c:pt idx="1374">
                        <c:v>6</c:v>
                      </c:pt>
                      <c:pt idx="1375">
                        <c:v>7</c:v>
                      </c:pt>
                      <c:pt idx="1376">
                        <c:v>8</c:v>
                      </c:pt>
                      <c:pt idx="1377">
                        <c:v>9</c:v>
                      </c:pt>
                      <c:pt idx="1378">
                        <c:v>10</c:v>
                      </c:pt>
                      <c:pt idx="1379">
                        <c:v>11</c:v>
                      </c:pt>
                      <c:pt idx="1380">
                        <c:v>12</c:v>
                      </c:pt>
                      <c:pt idx="1381">
                        <c:v>13</c:v>
                      </c:pt>
                      <c:pt idx="1382">
                        <c:v>14</c:v>
                      </c:pt>
                      <c:pt idx="1383">
                        <c:v>15</c:v>
                      </c:pt>
                      <c:pt idx="1384">
                        <c:v>16</c:v>
                      </c:pt>
                      <c:pt idx="1385">
                        <c:v>17</c:v>
                      </c:pt>
                      <c:pt idx="1386">
                        <c:v>18</c:v>
                      </c:pt>
                      <c:pt idx="1387">
                        <c:v>19</c:v>
                      </c:pt>
                      <c:pt idx="1388">
                        <c:v>20</c:v>
                      </c:pt>
                      <c:pt idx="1389">
                        <c:v>21</c:v>
                      </c:pt>
                      <c:pt idx="1390">
                        <c:v>22</c:v>
                      </c:pt>
                      <c:pt idx="1391">
                        <c:v>23</c:v>
                      </c:pt>
                      <c:pt idx="1392">
                        <c:v>0</c:v>
                      </c:pt>
                      <c:pt idx="1393">
                        <c:v>1</c:v>
                      </c:pt>
                      <c:pt idx="1394">
                        <c:v>2</c:v>
                      </c:pt>
                      <c:pt idx="1395">
                        <c:v>3</c:v>
                      </c:pt>
                      <c:pt idx="1396">
                        <c:v>4</c:v>
                      </c:pt>
                      <c:pt idx="1397">
                        <c:v>5</c:v>
                      </c:pt>
                      <c:pt idx="1398">
                        <c:v>6</c:v>
                      </c:pt>
                      <c:pt idx="1399">
                        <c:v>7</c:v>
                      </c:pt>
                      <c:pt idx="1400">
                        <c:v>8</c:v>
                      </c:pt>
                      <c:pt idx="1401">
                        <c:v>9</c:v>
                      </c:pt>
                      <c:pt idx="1402">
                        <c:v>10</c:v>
                      </c:pt>
                      <c:pt idx="1403">
                        <c:v>11</c:v>
                      </c:pt>
                      <c:pt idx="1404">
                        <c:v>12</c:v>
                      </c:pt>
                      <c:pt idx="1405">
                        <c:v>13</c:v>
                      </c:pt>
                      <c:pt idx="1406">
                        <c:v>14</c:v>
                      </c:pt>
                      <c:pt idx="1407">
                        <c:v>15</c:v>
                      </c:pt>
                      <c:pt idx="1408">
                        <c:v>16</c:v>
                      </c:pt>
                      <c:pt idx="1409">
                        <c:v>17</c:v>
                      </c:pt>
                      <c:pt idx="1410">
                        <c:v>18</c:v>
                      </c:pt>
                      <c:pt idx="1411">
                        <c:v>19</c:v>
                      </c:pt>
                      <c:pt idx="1412">
                        <c:v>20</c:v>
                      </c:pt>
                      <c:pt idx="1413">
                        <c:v>21</c:v>
                      </c:pt>
                      <c:pt idx="1414">
                        <c:v>22</c:v>
                      </c:pt>
                      <c:pt idx="1415">
                        <c:v>23</c:v>
                      </c:pt>
                      <c:pt idx="1416">
                        <c:v>0</c:v>
                      </c:pt>
                      <c:pt idx="1417">
                        <c:v>1</c:v>
                      </c:pt>
                      <c:pt idx="1418">
                        <c:v>2</c:v>
                      </c:pt>
                      <c:pt idx="1419">
                        <c:v>3</c:v>
                      </c:pt>
                      <c:pt idx="1420">
                        <c:v>4</c:v>
                      </c:pt>
                      <c:pt idx="1421">
                        <c:v>5</c:v>
                      </c:pt>
                      <c:pt idx="1422">
                        <c:v>6</c:v>
                      </c:pt>
                      <c:pt idx="1423">
                        <c:v>7</c:v>
                      </c:pt>
                      <c:pt idx="1424">
                        <c:v>8</c:v>
                      </c:pt>
                      <c:pt idx="1425">
                        <c:v>9</c:v>
                      </c:pt>
                      <c:pt idx="1426">
                        <c:v>10</c:v>
                      </c:pt>
                      <c:pt idx="1427">
                        <c:v>11</c:v>
                      </c:pt>
                      <c:pt idx="1428">
                        <c:v>12</c:v>
                      </c:pt>
                      <c:pt idx="1429">
                        <c:v>13</c:v>
                      </c:pt>
                      <c:pt idx="1430">
                        <c:v>14</c:v>
                      </c:pt>
                      <c:pt idx="1431">
                        <c:v>15</c:v>
                      </c:pt>
                      <c:pt idx="1432">
                        <c:v>16</c:v>
                      </c:pt>
                      <c:pt idx="1433">
                        <c:v>17</c:v>
                      </c:pt>
                      <c:pt idx="1434">
                        <c:v>18</c:v>
                      </c:pt>
                      <c:pt idx="1435">
                        <c:v>19</c:v>
                      </c:pt>
                      <c:pt idx="1436">
                        <c:v>20</c:v>
                      </c:pt>
                      <c:pt idx="1437">
                        <c:v>21</c:v>
                      </c:pt>
                      <c:pt idx="1438">
                        <c:v>22</c:v>
                      </c:pt>
                      <c:pt idx="1439">
                        <c:v>23</c:v>
                      </c:pt>
                      <c:pt idx="1440">
                        <c:v>0</c:v>
                      </c:pt>
                      <c:pt idx="1441">
                        <c:v>1</c:v>
                      </c:pt>
                      <c:pt idx="1442">
                        <c:v>2</c:v>
                      </c:pt>
                      <c:pt idx="1443">
                        <c:v>3</c:v>
                      </c:pt>
                      <c:pt idx="1444">
                        <c:v>4</c:v>
                      </c:pt>
                      <c:pt idx="1445">
                        <c:v>5</c:v>
                      </c:pt>
                      <c:pt idx="1446">
                        <c:v>6</c:v>
                      </c:pt>
                      <c:pt idx="1447">
                        <c:v>7</c:v>
                      </c:pt>
                      <c:pt idx="1448">
                        <c:v>8</c:v>
                      </c:pt>
                      <c:pt idx="1449">
                        <c:v>9</c:v>
                      </c:pt>
                      <c:pt idx="1450">
                        <c:v>10</c:v>
                      </c:pt>
                      <c:pt idx="1451">
                        <c:v>11</c:v>
                      </c:pt>
                      <c:pt idx="1452">
                        <c:v>12</c:v>
                      </c:pt>
                      <c:pt idx="1453">
                        <c:v>13</c:v>
                      </c:pt>
                      <c:pt idx="1454">
                        <c:v>14</c:v>
                      </c:pt>
                      <c:pt idx="1455">
                        <c:v>15</c:v>
                      </c:pt>
                      <c:pt idx="1456">
                        <c:v>16</c:v>
                      </c:pt>
                      <c:pt idx="1457">
                        <c:v>17</c:v>
                      </c:pt>
                      <c:pt idx="1458">
                        <c:v>18</c:v>
                      </c:pt>
                      <c:pt idx="1459">
                        <c:v>19</c:v>
                      </c:pt>
                      <c:pt idx="1460">
                        <c:v>20</c:v>
                      </c:pt>
                      <c:pt idx="1461">
                        <c:v>21</c:v>
                      </c:pt>
                      <c:pt idx="1462">
                        <c:v>22</c:v>
                      </c:pt>
                      <c:pt idx="1463">
                        <c:v>23</c:v>
                      </c:pt>
                      <c:pt idx="1464">
                        <c:v>0</c:v>
                      </c:pt>
                      <c:pt idx="1465">
                        <c:v>1</c:v>
                      </c:pt>
                      <c:pt idx="1466">
                        <c:v>2</c:v>
                      </c:pt>
                      <c:pt idx="1467">
                        <c:v>3</c:v>
                      </c:pt>
                      <c:pt idx="1468">
                        <c:v>4</c:v>
                      </c:pt>
                      <c:pt idx="1469">
                        <c:v>5</c:v>
                      </c:pt>
                      <c:pt idx="1470">
                        <c:v>6</c:v>
                      </c:pt>
                      <c:pt idx="1471">
                        <c:v>7</c:v>
                      </c:pt>
                      <c:pt idx="1472">
                        <c:v>8</c:v>
                      </c:pt>
                      <c:pt idx="1473">
                        <c:v>9</c:v>
                      </c:pt>
                      <c:pt idx="1474">
                        <c:v>10</c:v>
                      </c:pt>
                      <c:pt idx="1475">
                        <c:v>11</c:v>
                      </c:pt>
                      <c:pt idx="1476">
                        <c:v>12</c:v>
                      </c:pt>
                      <c:pt idx="1477">
                        <c:v>13</c:v>
                      </c:pt>
                      <c:pt idx="1478">
                        <c:v>14</c:v>
                      </c:pt>
                      <c:pt idx="1479">
                        <c:v>15</c:v>
                      </c:pt>
                      <c:pt idx="1480">
                        <c:v>16</c:v>
                      </c:pt>
                      <c:pt idx="1481">
                        <c:v>17</c:v>
                      </c:pt>
                      <c:pt idx="1482">
                        <c:v>18</c:v>
                      </c:pt>
                      <c:pt idx="1483">
                        <c:v>19</c:v>
                      </c:pt>
                      <c:pt idx="1484">
                        <c:v>20</c:v>
                      </c:pt>
                      <c:pt idx="1485">
                        <c:v>21</c:v>
                      </c:pt>
                      <c:pt idx="1486">
                        <c:v>22</c:v>
                      </c:pt>
                      <c:pt idx="1487">
                        <c:v>23</c:v>
                      </c:pt>
                      <c:pt idx="1488">
                        <c:v>0</c:v>
                      </c:pt>
                      <c:pt idx="1489">
                        <c:v>1</c:v>
                      </c:pt>
                      <c:pt idx="1490">
                        <c:v>2</c:v>
                      </c:pt>
                      <c:pt idx="1491">
                        <c:v>3</c:v>
                      </c:pt>
                      <c:pt idx="1492">
                        <c:v>4</c:v>
                      </c:pt>
                      <c:pt idx="1493">
                        <c:v>5</c:v>
                      </c:pt>
                      <c:pt idx="1494">
                        <c:v>6</c:v>
                      </c:pt>
                      <c:pt idx="1495">
                        <c:v>7</c:v>
                      </c:pt>
                      <c:pt idx="1496">
                        <c:v>8</c:v>
                      </c:pt>
                      <c:pt idx="1497">
                        <c:v>9</c:v>
                      </c:pt>
                      <c:pt idx="1498">
                        <c:v>10</c:v>
                      </c:pt>
                      <c:pt idx="1499">
                        <c:v>11</c:v>
                      </c:pt>
                      <c:pt idx="1500">
                        <c:v>12</c:v>
                      </c:pt>
                      <c:pt idx="1501">
                        <c:v>13</c:v>
                      </c:pt>
                      <c:pt idx="1502">
                        <c:v>14</c:v>
                      </c:pt>
                      <c:pt idx="1503">
                        <c:v>15</c:v>
                      </c:pt>
                      <c:pt idx="1504">
                        <c:v>16</c:v>
                      </c:pt>
                      <c:pt idx="1505">
                        <c:v>17</c:v>
                      </c:pt>
                      <c:pt idx="1506">
                        <c:v>18</c:v>
                      </c:pt>
                      <c:pt idx="1507">
                        <c:v>19</c:v>
                      </c:pt>
                      <c:pt idx="1508">
                        <c:v>20</c:v>
                      </c:pt>
                      <c:pt idx="1509">
                        <c:v>21</c:v>
                      </c:pt>
                      <c:pt idx="1510">
                        <c:v>22</c:v>
                      </c:pt>
                      <c:pt idx="1511">
                        <c:v>23</c:v>
                      </c:pt>
                      <c:pt idx="1512">
                        <c:v>0</c:v>
                      </c:pt>
                      <c:pt idx="1513">
                        <c:v>1</c:v>
                      </c:pt>
                      <c:pt idx="1514">
                        <c:v>2</c:v>
                      </c:pt>
                      <c:pt idx="1515">
                        <c:v>3</c:v>
                      </c:pt>
                      <c:pt idx="1516">
                        <c:v>4</c:v>
                      </c:pt>
                      <c:pt idx="1517">
                        <c:v>5</c:v>
                      </c:pt>
                      <c:pt idx="1518">
                        <c:v>6</c:v>
                      </c:pt>
                      <c:pt idx="1519">
                        <c:v>7</c:v>
                      </c:pt>
                      <c:pt idx="1520">
                        <c:v>8</c:v>
                      </c:pt>
                      <c:pt idx="1521">
                        <c:v>9</c:v>
                      </c:pt>
                      <c:pt idx="1522">
                        <c:v>10</c:v>
                      </c:pt>
                      <c:pt idx="1523">
                        <c:v>11</c:v>
                      </c:pt>
                      <c:pt idx="1524">
                        <c:v>12</c:v>
                      </c:pt>
                      <c:pt idx="1525">
                        <c:v>13</c:v>
                      </c:pt>
                      <c:pt idx="1526">
                        <c:v>14</c:v>
                      </c:pt>
                      <c:pt idx="1527">
                        <c:v>15</c:v>
                      </c:pt>
                      <c:pt idx="1528">
                        <c:v>16</c:v>
                      </c:pt>
                      <c:pt idx="1529">
                        <c:v>17</c:v>
                      </c:pt>
                      <c:pt idx="1530">
                        <c:v>18</c:v>
                      </c:pt>
                      <c:pt idx="1531">
                        <c:v>19</c:v>
                      </c:pt>
                      <c:pt idx="1532">
                        <c:v>20</c:v>
                      </c:pt>
                      <c:pt idx="1533">
                        <c:v>21</c:v>
                      </c:pt>
                      <c:pt idx="1534">
                        <c:v>22</c:v>
                      </c:pt>
                      <c:pt idx="1535">
                        <c:v>23</c:v>
                      </c:pt>
                      <c:pt idx="1536">
                        <c:v>0</c:v>
                      </c:pt>
                      <c:pt idx="1537">
                        <c:v>1</c:v>
                      </c:pt>
                      <c:pt idx="1538">
                        <c:v>2</c:v>
                      </c:pt>
                      <c:pt idx="1539">
                        <c:v>3</c:v>
                      </c:pt>
                      <c:pt idx="1540">
                        <c:v>4</c:v>
                      </c:pt>
                      <c:pt idx="1541">
                        <c:v>5</c:v>
                      </c:pt>
                      <c:pt idx="1542">
                        <c:v>6</c:v>
                      </c:pt>
                      <c:pt idx="1543">
                        <c:v>7</c:v>
                      </c:pt>
                      <c:pt idx="1544">
                        <c:v>8</c:v>
                      </c:pt>
                      <c:pt idx="1545">
                        <c:v>9</c:v>
                      </c:pt>
                      <c:pt idx="1546">
                        <c:v>10</c:v>
                      </c:pt>
                      <c:pt idx="1547">
                        <c:v>11</c:v>
                      </c:pt>
                      <c:pt idx="1548">
                        <c:v>12</c:v>
                      </c:pt>
                      <c:pt idx="1549">
                        <c:v>13</c:v>
                      </c:pt>
                      <c:pt idx="1550">
                        <c:v>14</c:v>
                      </c:pt>
                      <c:pt idx="1551">
                        <c:v>15</c:v>
                      </c:pt>
                      <c:pt idx="1552">
                        <c:v>16</c:v>
                      </c:pt>
                      <c:pt idx="1553">
                        <c:v>17</c:v>
                      </c:pt>
                      <c:pt idx="1554">
                        <c:v>18</c:v>
                      </c:pt>
                      <c:pt idx="1555">
                        <c:v>19</c:v>
                      </c:pt>
                      <c:pt idx="1556">
                        <c:v>20</c:v>
                      </c:pt>
                      <c:pt idx="1557">
                        <c:v>21</c:v>
                      </c:pt>
                      <c:pt idx="1558">
                        <c:v>22</c:v>
                      </c:pt>
                      <c:pt idx="1559">
                        <c:v>23</c:v>
                      </c:pt>
                      <c:pt idx="1560">
                        <c:v>0</c:v>
                      </c:pt>
                      <c:pt idx="1561">
                        <c:v>1</c:v>
                      </c:pt>
                      <c:pt idx="1562">
                        <c:v>2</c:v>
                      </c:pt>
                      <c:pt idx="1563">
                        <c:v>3</c:v>
                      </c:pt>
                      <c:pt idx="1564">
                        <c:v>4</c:v>
                      </c:pt>
                      <c:pt idx="1565">
                        <c:v>5</c:v>
                      </c:pt>
                      <c:pt idx="1566">
                        <c:v>6</c:v>
                      </c:pt>
                      <c:pt idx="1567">
                        <c:v>7</c:v>
                      </c:pt>
                      <c:pt idx="1568">
                        <c:v>8</c:v>
                      </c:pt>
                      <c:pt idx="1569">
                        <c:v>9</c:v>
                      </c:pt>
                      <c:pt idx="1570">
                        <c:v>10</c:v>
                      </c:pt>
                      <c:pt idx="1571">
                        <c:v>11</c:v>
                      </c:pt>
                      <c:pt idx="1572">
                        <c:v>12</c:v>
                      </c:pt>
                      <c:pt idx="1573">
                        <c:v>13</c:v>
                      </c:pt>
                      <c:pt idx="1574">
                        <c:v>14</c:v>
                      </c:pt>
                      <c:pt idx="1575">
                        <c:v>15</c:v>
                      </c:pt>
                      <c:pt idx="1576">
                        <c:v>16</c:v>
                      </c:pt>
                      <c:pt idx="1577">
                        <c:v>17</c:v>
                      </c:pt>
                      <c:pt idx="1578">
                        <c:v>18</c:v>
                      </c:pt>
                      <c:pt idx="1579">
                        <c:v>19</c:v>
                      </c:pt>
                      <c:pt idx="1580">
                        <c:v>20</c:v>
                      </c:pt>
                      <c:pt idx="1581">
                        <c:v>21</c:v>
                      </c:pt>
                      <c:pt idx="1582">
                        <c:v>22</c:v>
                      </c:pt>
                      <c:pt idx="1583">
                        <c:v>23</c:v>
                      </c:pt>
                      <c:pt idx="1584">
                        <c:v>0</c:v>
                      </c:pt>
                      <c:pt idx="1585">
                        <c:v>1</c:v>
                      </c:pt>
                      <c:pt idx="1586">
                        <c:v>2</c:v>
                      </c:pt>
                      <c:pt idx="1587">
                        <c:v>3</c:v>
                      </c:pt>
                      <c:pt idx="1588">
                        <c:v>4</c:v>
                      </c:pt>
                      <c:pt idx="1589">
                        <c:v>5</c:v>
                      </c:pt>
                      <c:pt idx="1590">
                        <c:v>6</c:v>
                      </c:pt>
                      <c:pt idx="1591">
                        <c:v>7</c:v>
                      </c:pt>
                      <c:pt idx="1592">
                        <c:v>8</c:v>
                      </c:pt>
                      <c:pt idx="1593">
                        <c:v>9</c:v>
                      </c:pt>
                      <c:pt idx="1594">
                        <c:v>10</c:v>
                      </c:pt>
                      <c:pt idx="1595">
                        <c:v>11</c:v>
                      </c:pt>
                      <c:pt idx="1596">
                        <c:v>12</c:v>
                      </c:pt>
                      <c:pt idx="1597">
                        <c:v>13</c:v>
                      </c:pt>
                      <c:pt idx="1598">
                        <c:v>14</c:v>
                      </c:pt>
                      <c:pt idx="1599">
                        <c:v>15</c:v>
                      </c:pt>
                      <c:pt idx="1600">
                        <c:v>16</c:v>
                      </c:pt>
                      <c:pt idx="1601">
                        <c:v>17</c:v>
                      </c:pt>
                      <c:pt idx="1602">
                        <c:v>18</c:v>
                      </c:pt>
                      <c:pt idx="1603">
                        <c:v>19</c:v>
                      </c:pt>
                      <c:pt idx="1604">
                        <c:v>20</c:v>
                      </c:pt>
                      <c:pt idx="1605">
                        <c:v>21</c:v>
                      </c:pt>
                      <c:pt idx="1606">
                        <c:v>22</c:v>
                      </c:pt>
                      <c:pt idx="1607">
                        <c:v>23</c:v>
                      </c:pt>
                      <c:pt idx="1608">
                        <c:v>0</c:v>
                      </c:pt>
                      <c:pt idx="1609">
                        <c:v>1</c:v>
                      </c:pt>
                      <c:pt idx="1610">
                        <c:v>2</c:v>
                      </c:pt>
                      <c:pt idx="1611">
                        <c:v>3</c:v>
                      </c:pt>
                      <c:pt idx="1612">
                        <c:v>4</c:v>
                      </c:pt>
                      <c:pt idx="1613">
                        <c:v>5</c:v>
                      </c:pt>
                      <c:pt idx="1614">
                        <c:v>6</c:v>
                      </c:pt>
                      <c:pt idx="1615">
                        <c:v>7</c:v>
                      </c:pt>
                      <c:pt idx="1616">
                        <c:v>8</c:v>
                      </c:pt>
                      <c:pt idx="1617">
                        <c:v>9</c:v>
                      </c:pt>
                      <c:pt idx="1618">
                        <c:v>10</c:v>
                      </c:pt>
                      <c:pt idx="1619">
                        <c:v>11</c:v>
                      </c:pt>
                      <c:pt idx="1620">
                        <c:v>12</c:v>
                      </c:pt>
                      <c:pt idx="1621">
                        <c:v>13</c:v>
                      </c:pt>
                      <c:pt idx="1622">
                        <c:v>14</c:v>
                      </c:pt>
                      <c:pt idx="1623">
                        <c:v>15</c:v>
                      </c:pt>
                      <c:pt idx="1624">
                        <c:v>16</c:v>
                      </c:pt>
                      <c:pt idx="1625">
                        <c:v>17</c:v>
                      </c:pt>
                      <c:pt idx="1626">
                        <c:v>18</c:v>
                      </c:pt>
                      <c:pt idx="1627">
                        <c:v>19</c:v>
                      </c:pt>
                      <c:pt idx="1628">
                        <c:v>20</c:v>
                      </c:pt>
                      <c:pt idx="1629">
                        <c:v>21</c:v>
                      </c:pt>
                      <c:pt idx="1630">
                        <c:v>22</c:v>
                      </c:pt>
                      <c:pt idx="1631">
                        <c:v>23</c:v>
                      </c:pt>
                      <c:pt idx="1632">
                        <c:v>0</c:v>
                      </c:pt>
                      <c:pt idx="1633">
                        <c:v>1</c:v>
                      </c:pt>
                      <c:pt idx="1634">
                        <c:v>2</c:v>
                      </c:pt>
                      <c:pt idx="1635">
                        <c:v>3</c:v>
                      </c:pt>
                      <c:pt idx="1636">
                        <c:v>4</c:v>
                      </c:pt>
                      <c:pt idx="1637">
                        <c:v>5</c:v>
                      </c:pt>
                      <c:pt idx="1638">
                        <c:v>6</c:v>
                      </c:pt>
                      <c:pt idx="1639">
                        <c:v>7</c:v>
                      </c:pt>
                      <c:pt idx="1640">
                        <c:v>8</c:v>
                      </c:pt>
                      <c:pt idx="1641">
                        <c:v>9</c:v>
                      </c:pt>
                      <c:pt idx="1642">
                        <c:v>10</c:v>
                      </c:pt>
                      <c:pt idx="1643">
                        <c:v>11</c:v>
                      </c:pt>
                      <c:pt idx="1644">
                        <c:v>12</c:v>
                      </c:pt>
                      <c:pt idx="1645">
                        <c:v>13</c:v>
                      </c:pt>
                      <c:pt idx="1646">
                        <c:v>14</c:v>
                      </c:pt>
                      <c:pt idx="1647">
                        <c:v>15</c:v>
                      </c:pt>
                      <c:pt idx="1648">
                        <c:v>16</c:v>
                      </c:pt>
                      <c:pt idx="1649">
                        <c:v>17</c:v>
                      </c:pt>
                      <c:pt idx="1650">
                        <c:v>18</c:v>
                      </c:pt>
                      <c:pt idx="1651">
                        <c:v>19</c:v>
                      </c:pt>
                      <c:pt idx="1652">
                        <c:v>20</c:v>
                      </c:pt>
                      <c:pt idx="1653">
                        <c:v>21</c:v>
                      </c:pt>
                      <c:pt idx="1654">
                        <c:v>22</c:v>
                      </c:pt>
                      <c:pt idx="1655">
                        <c:v>23</c:v>
                      </c:pt>
                      <c:pt idx="1656">
                        <c:v>0</c:v>
                      </c:pt>
                      <c:pt idx="1657">
                        <c:v>1</c:v>
                      </c:pt>
                      <c:pt idx="1658">
                        <c:v>2</c:v>
                      </c:pt>
                      <c:pt idx="1659">
                        <c:v>3</c:v>
                      </c:pt>
                      <c:pt idx="1660">
                        <c:v>4</c:v>
                      </c:pt>
                      <c:pt idx="1661">
                        <c:v>5</c:v>
                      </c:pt>
                      <c:pt idx="1662">
                        <c:v>6</c:v>
                      </c:pt>
                      <c:pt idx="1663">
                        <c:v>7</c:v>
                      </c:pt>
                      <c:pt idx="1664">
                        <c:v>8</c:v>
                      </c:pt>
                      <c:pt idx="1665">
                        <c:v>9</c:v>
                      </c:pt>
                      <c:pt idx="1666">
                        <c:v>10</c:v>
                      </c:pt>
                      <c:pt idx="1667">
                        <c:v>11</c:v>
                      </c:pt>
                      <c:pt idx="1668">
                        <c:v>12</c:v>
                      </c:pt>
                      <c:pt idx="1669">
                        <c:v>13</c:v>
                      </c:pt>
                      <c:pt idx="1670">
                        <c:v>14</c:v>
                      </c:pt>
                      <c:pt idx="1671">
                        <c:v>15</c:v>
                      </c:pt>
                      <c:pt idx="1672">
                        <c:v>16</c:v>
                      </c:pt>
                      <c:pt idx="1673">
                        <c:v>17</c:v>
                      </c:pt>
                      <c:pt idx="1674">
                        <c:v>18</c:v>
                      </c:pt>
                      <c:pt idx="1675">
                        <c:v>19</c:v>
                      </c:pt>
                      <c:pt idx="1676">
                        <c:v>20</c:v>
                      </c:pt>
                      <c:pt idx="1677">
                        <c:v>21</c:v>
                      </c:pt>
                      <c:pt idx="1678">
                        <c:v>22</c:v>
                      </c:pt>
                      <c:pt idx="1679">
                        <c:v>23</c:v>
                      </c:pt>
                      <c:pt idx="1680">
                        <c:v>0</c:v>
                      </c:pt>
                      <c:pt idx="1681">
                        <c:v>1</c:v>
                      </c:pt>
                      <c:pt idx="1682">
                        <c:v>2</c:v>
                      </c:pt>
                      <c:pt idx="1683">
                        <c:v>3</c:v>
                      </c:pt>
                      <c:pt idx="1684">
                        <c:v>4</c:v>
                      </c:pt>
                      <c:pt idx="1685">
                        <c:v>5</c:v>
                      </c:pt>
                      <c:pt idx="1686">
                        <c:v>6</c:v>
                      </c:pt>
                      <c:pt idx="1687">
                        <c:v>7</c:v>
                      </c:pt>
                      <c:pt idx="1688">
                        <c:v>8</c:v>
                      </c:pt>
                      <c:pt idx="1689">
                        <c:v>9</c:v>
                      </c:pt>
                      <c:pt idx="1690">
                        <c:v>10</c:v>
                      </c:pt>
                      <c:pt idx="1691">
                        <c:v>11</c:v>
                      </c:pt>
                      <c:pt idx="1692">
                        <c:v>12</c:v>
                      </c:pt>
                      <c:pt idx="1693">
                        <c:v>13</c:v>
                      </c:pt>
                      <c:pt idx="1694">
                        <c:v>14</c:v>
                      </c:pt>
                      <c:pt idx="1695">
                        <c:v>15</c:v>
                      </c:pt>
                      <c:pt idx="1696">
                        <c:v>16</c:v>
                      </c:pt>
                      <c:pt idx="1697">
                        <c:v>17</c:v>
                      </c:pt>
                      <c:pt idx="1698">
                        <c:v>18</c:v>
                      </c:pt>
                      <c:pt idx="1699">
                        <c:v>19</c:v>
                      </c:pt>
                      <c:pt idx="1700">
                        <c:v>20</c:v>
                      </c:pt>
                      <c:pt idx="1701">
                        <c:v>21</c:v>
                      </c:pt>
                      <c:pt idx="1702">
                        <c:v>22</c:v>
                      </c:pt>
                      <c:pt idx="1703">
                        <c:v>23</c:v>
                      </c:pt>
                      <c:pt idx="1704">
                        <c:v>0</c:v>
                      </c:pt>
                      <c:pt idx="1705">
                        <c:v>1</c:v>
                      </c:pt>
                      <c:pt idx="1706">
                        <c:v>2</c:v>
                      </c:pt>
                      <c:pt idx="1707">
                        <c:v>3</c:v>
                      </c:pt>
                      <c:pt idx="1708">
                        <c:v>4</c:v>
                      </c:pt>
                      <c:pt idx="1709">
                        <c:v>5</c:v>
                      </c:pt>
                      <c:pt idx="1710">
                        <c:v>6</c:v>
                      </c:pt>
                      <c:pt idx="1711">
                        <c:v>7</c:v>
                      </c:pt>
                      <c:pt idx="1712">
                        <c:v>8</c:v>
                      </c:pt>
                      <c:pt idx="1713">
                        <c:v>9</c:v>
                      </c:pt>
                      <c:pt idx="1714">
                        <c:v>10</c:v>
                      </c:pt>
                      <c:pt idx="1715">
                        <c:v>11</c:v>
                      </c:pt>
                      <c:pt idx="1716">
                        <c:v>12</c:v>
                      </c:pt>
                      <c:pt idx="1717">
                        <c:v>13</c:v>
                      </c:pt>
                      <c:pt idx="1718">
                        <c:v>14</c:v>
                      </c:pt>
                      <c:pt idx="1719">
                        <c:v>15</c:v>
                      </c:pt>
                      <c:pt idx="1720">
                        <c:v>16</c:v>
                      </c:pt>
                      <c:pt idx="1721">
                        <c:v>17</c:v>
                      </c:pt>
                      <c:pt idx="1722">
                        <c:v>18</c:v>
                      </c:pt>
                      <c:pt idx="1723">
                        <c:v>19</c:v>
                      </c:pt>
                      <c:pt idx="1724">
                        <c:v>20</c:v>
                      </c:pt>
                      <c:pt idx="1725">
                        <c:v>21</c:v>
                      </c:pt>
                      <c:pt idx="1726">
                        <c:v>22</c:v>
                      </c:pt>
                      <c:pt idx="1727">
                        <c:v>23</c:v>
                      </c:pt>
                      <c:pt idx="1728">
                        <c:v>0</c:v>
                      </c:pt>
                      <c:pt idx="1729">
                        <c:v>1</c:v>
                      </c:pt>
                      <c:pt idx="1730">
                        <c:v>2</c:v>
                      </c:pt>
                      <c:pt idx="1731">
                        <c:v>3</c:v>
                      </c:pt>
                      <c:pt idx="1732">
                        <c:v>4</c:v>
                      </c:pt>
                      <c:pt idx="1733">
                        <c:v>5</c:v>
                      </c:pt>
                      <c:pt idx="1734">
                        <c:v>6</c:v>
                      </c:pt>
                      <c:pt idx="1735">
                        <c:v>7</c:v>
                      </c:pt>
                      <c:pt idx="1736">
                        <c:v>8</c:v>
                      </c:pt>
                      <c:pt idx="1737">
                        <c:v>9</c:v>
                      </c:pt>
                      <c:pt idx="1738">
                        <c:v>10</c:v>
                      </c:pt>
                      <c:pt idx="1739">
                        <c:v>11</c:v>
                      </c:pt>
                      <c:pt idx="1740">
                        <c:v>12</c:v>
                      </c:pt>
                      <c:pt idx="1741">
                        <c:v>13</c:v>
                      </c:pt>
                      <c:pt idx="1742">
                        <c:v>14</c:v>
                      </c:pt>
                      <c:pt idx="1743">
                        <c:v>15</c:v>
                      </c:pt>
                      <c:pt idx="1744">
                        <c:v>16</c:v>
                      </c:pt>
                      <c:pt idx="1745">
                        <c:v>17</c:v>
                      </c:pt>
                      <c:pt idx="1746">
                        <c:v>18</c:v>
                      </c:pt>
                      <c:pt idx="1747">
                        <c:v>19</c:v>
                      </c:pt>
                      <c:pt idx="1748">
                        <c:v>20</c:v>
                      </c:pt>
                      <c:pt idx="1749">
                        <c:v>21</c:v>
                      </c:pt>
                      <c:pt idx="1750">
                        <c:v>22</c:v>
                      </c:pt>
                      <c:pt idx="1751">
                        <c:v>23</c:v>
                      </c:pt>
                      <c:pt idx="1752">
                        <c:v>0</c:v>
                      </c:pt>
                      <c:pt idx="1753">
                        <c:v>1</c:v>
                      </c:pt>
                      <c:pt idx="1754">
                        <c:v>2</c:v>
                      </c:pt>
                      <c:pt idx="1755">
                        <c:v>3</c:v>
                      </c:pt>
                      <c:pt idx="1756">
                        <c:v>4</c:v>
                      </c:pt>
                      <c:pt idx="1757">
                        <c:v>5</c:v>
                      </c:pt>
                      <c:pt idx="1758">
                        <c:v>6</c:v>
                      </c:pt>
                      <c:pt idx="1759">
                        <c:v>7</c:v>
                      </c:pt>
                      <c:pt idx="1760">
                        <c:v>8</c:v>
                      </c:pt>
                      <c:pt idx="1761">
                        <c:v>9</c:v>
                      </c:pt>
                      <c:pt idx="1762">
                        <c:v>10</c:v>
                      </c:pt>
                      <c:pt idx="1763">
                        <c:v>11</c:v>
                      </c:pt>
                      <c:pt idx="1764">
                        <c:v>12</c:v>
                      </c:pt>
                      <c:pt idx="1765">
                        <c:v>13</c:v>
                      </c:pt>
                      <c:pt idx="1766">
                        <c:v>14</c:v>
                      </c:pt>
                      <c:pt idx="1767">
                        <c:v>15</c:v>
                      </c:pt>
                      <c:pt idx="1768">
                        <c:v>16</c:v>
                      </c:pt>
                      <c:pt idx="1769">
                        <c:v>17</c:v>
                      </c:pt>
                      <c:pt idx="1770">
                        <c:v>18</c:v>
                      </c:pt>
                      <c:pt idx="1771">
                        <c:v>19</c:v>
                      </c:pt>
                      <c:pt idx="1772">
                        <c:v>20</c:v>
                      </c:pt>
                      <c:pt idx="1773">
                        <c:v>21</c:v>
                      </c:pt>
                      <c:pt idx="1774">
                        <c:v>22</c:v>
                      </c:pt>
                      <c:pt idx="1775">
                        <c:v>23</c:v>
                      </c:pt>
                      <c:pt idx="1776">
                        <c:v>0</c:v>
                      </c:pt>
                      <c:pt idx="1777">
                        <c:v>1</c:v>
                      </c:pt>
                      <c:pt idx="1778">
                        <c:v>2</c:v>
                      </c:pt>
                      <c:pt idx="1779">
                        <c:v>3</c:v>
                      </c:pt>
                      <c:pt idx="1780">
                        <c:v>4</c:v>
                      </c:pt>
                      <c:pt idx="1781">
                        <c:v>5</c:v>
                      </c:pt>
                      <c:pt idx="1782">
                        <c:v>6</c:v>
                      </c:pt>
                      <c:pt idx="1783">
                        <c:v>7</c:v>
                      </c:pt>
                      <c:pt idx="1784">
                        <c:v>8</c:v>
                      </c:pt>
                      <c:pt idx="1785">
                        <c:v>9</c:v>
                      </c:pt>
                      <c:pt idx="1786">
                        <c:v>10</c:v>
                      </c:pt>
                      <c:pt idx="1787">
                        <c:v>11</c:v>
                      </c:pt>
                      <c:pt idx="1788">
                        <c:v>12</c:v>
                      </c:pt>
                      <c:pt idx="1789">
                        <c:v>13</c:v>
                      </c:pt>
                      <c:pt idx="1790">
                        <c:v>14</c:v>
                      </c:pt>
                      <c:pt idx="1791">
                        <c:v>15</c:v>
                      </c:pt>
                      <c:pt idx="1792">
                        <c:v>16</c:v>
                      </c:pt>
                      <c:pt idx="1793">
                        <c:v>17</c:v>
                      </c:pt>
                      <c:pt idx="1794">
                        <c:v>18</c:v>
                      </c:pt>
                      <c:pt idx="1795">
                        <c:v>19</c:v>
                      </c:pt>
                      <c:pt idx="1796">
                        <c:v>20</c:v>
                      </c:pt>
                      <c:pt idx="1797">
                        <c:v>21</c:v>
                      </c:pt>
                      <c:pt idx="1798">
                        <c:v>22</c:v>
                      </c:pt>
                      <c:pt idx="1799">
                        <c:v>23</c:v>
                      </c:pt>
                      <c:pt idx="1800">
                        <c:v>0</c:v>
                      </c:pt>
                      <c:pt idx="1801">
                        <c:v>1</c:v>
                      </c:pt>
                      <c:pt idx="1802">
                        <c:v>2</c:v>
                      </c:pt>
                      <c:pt idx="1803">
                        <c:v>3</c:v>
                      </c:pt>
                      <c:pt idx="1804">
                        <c:v>4</c:v>
                      </c:pt>
                      <c:pt idx="1805">
                        <c:v>5</c:v>
                      </c:pt>
                      <c:pt idx="1806">
                        <c:v>6</c:v>
                      </c:pt>
                      <c:pt idx="1807">
                        <c:v>7</c:v>
                      </c:pt>
                      <c:pt idx="1808">
                        <c:v>8</c:v>
                      </c:pt>
                      <c:pt idx="1809">
                        <c:v>9</c:v>
                      </c:pt>
                      <c:pt idx="1810">
                        <c:v>10</c:v>
                      </c:pt>
                      <c:pt idx="1811">
                        <c:v>11</c:v>
                      </c:pt>
                      <c:pt idx="1812">
                        <c:v>12</c:v>
                      </c:pt>
                      <c:pt idx="1813">
                        <c:v>13</c:v>
                      </c:pt>
                      <c:pt idx="1814">
                        <c:v>14</c:v>
                      </c:pt>
                      <c:pt idx="1815">
                        <c:v>15</c:v>
                      </c:pt>
                      <c:pt idx="1816">
                        <c:v>16</c:v>
                      </c:pt>
                      <c:pt idx="1817">
                        <c:v>17</c:v>
                      </c:pt>
                      <c:pt idx="1818">
                        <c:v>18</c:v>
                      </c:pt>
                      <c:pt idx="1819">
                        <c:v>19</c:v>
                      </c:pt>
                      <c:pt idx="1820">
                        <c:v>20</c:v>
                      </c:pt>
                      <c:pt idx="1821">
                        <c:v>21</c:v>
                      </c:pt>
                      <c:pt idx="1822">
                        <c:v>22</c:v>
                      </c:pt>
                      <c:pt idx="1823">
                        <c:v>23</c:v>
                      </c:pt>
                      <c:pt idx="1824">
                        <c:v>0</c:v>
                      </c:pt>
                      <c:pt idx="1825">
                        <c:v>1</c:v>
                      </c:pt>
                      <c:pt idx="1826">
                        <c:v>2</c:v>
                      </c:pt>
                      <c:pt idx="1827">
                        <c:v>3</c:v>
                      </c:pt>
                      <c:pt idx="1828">
                        <c:v>4</c:v>
                      </c:pt>
                      <c:pt idx="1829">
                        <c:v>5</c:v>
                      </c:pt>
                      <c:pt idx="1830">
                        <c:v>6</c:v>
                      </c:pt>
                      <c:pt idx="1831">
                        <c:v>7</c:v>
                      </c:pt>
                      <c:pt idx="1832">
                        <c:v>8</c:v>
                      </c:pt>
                      <c:pt idx="1833">
                        <c:v>9</c:v>
                      </c:pt>
                      <c:pt idx="1834">
                        <c:v>10</c:v>
                      </c:pt>
                      <c:pt idx="1835">
                        <c:v>11</c:v>
                      </c:pt>
                      <c:pt idx="1836">
                        <c:v>12</c:v>
                      </c:pt>
                      <c:pt idx="1837">
                        <c:v>13</c:v>
                      </c:pt>
                      <c:pt idx="1838">
                        <c:v>14</c:v>
                      </c:pt>
                      <c:pt idx="1839">
                        <c:v>15</c:v>
                      </c:pt>
                      <c:pt idx="1840">
                        <c:v>16</c:v>
                      </c:pt>
                      <c:pt idx="1841">
                        <c:v>17</c:v>
                      </c:pt>
                      <c:pt idx="1842">
                        <c:v>18</c:v>
                      </c:pt>
                      <c:pt idx="1843">
                        <c:v>19</c:v>
                      </c:pt>
                      <c:pt idx="1844">
                        <c:v>20</c:v>
                      </c:pt>
                      <c:pt idx="1845">
                        <c:v>21</c:v>
                      </c:pt>
                      <c:pt idx="1846">
                        <c:v>22</c:v>
                      </c:pt>
                      <c:pt idx="1847">
                        <c:v>23</c:v>
                      </c:pt>
                      <c:pt idx="1848">
                        <c:v>0</c:v>
                      </c:pt>
                      <c:pt idx="1849">
                        <c:v>1</c:v>
                      </c:pt>
                      <c:pt idx="1850">
                        <c:v>2</c:v>
                      </c:pt>
                      <c:pt idx="1851">
                        <c:v>3</c:v>
                      </c:pt>
                      <c:pt idx="1852">
                        <c:v>4</c:v>
                      </c:pt>
                      <c:pt idx="1853">
                        <c:v>5</c:v>
                      </c:pt>
                      <c:pt idx="1854">
                        <c:v>6</c:v>
                      </c:pt>
                      <c:pt idx="1855">
                        <c:v>7</c:v>
                      </c:pt>
                      <c:pt idx="1856">
                        <c:v>8</c:v>
                      </c:pt>
                      <c:pt idx="1857">
                        <c:v>9</c:v>
                      </c:pt>
                      <c:pt idx="1858">
                        <c:v>10</c:v>
                      </c:pt>
                      <c:pt idx="1859">
                        <c:v>11</c:v>
                      </c:pt>
                      <c:pt idx="1860">
                        <c:v>12</c:v>
                      </c:pt>
                      <c:pt idx="1861">
                        <c:v>13</c:v>
                      </c:pt>
                      <c:pt idx="1862">
                        <c:v>14</c:v>
                      </c:pt>
                      <c:pt idx="1863">
                        <c:v>15</c:v>
                      </c:pt>
                      <c:pt idx="1864">
                        <c:v>16</c:v>
                      </c:pt>
                      <c:pt idx="1865">
                        <c:v>17</c:v>
                      </c:pt>
                      <c:pt idx="1866">
                        <c:v>18</c:v>
                      </c:pt>
                      <c:pt idx="1867">
                        <c:v>19</c:v>
                      </c:pt>
                      <c:pt idx="1868">
                        <c:v>20</c:v>
                      </c:pt>
                      <c:pt idx="1869">
                        <c:v>21</c:v>
                      </c:pt>
                      <c:pt idx="1870">
                        <c:v>22</c:v>
                      </c:pt>
                      <c:pt idx="1871">
                        <c:v>23</c:v>
                      </c:pt>
                      <c:pt idx="1872">
                        <c:v>0</c:v>
                      </c:pt>
                      <c:pt idx="1873">
                        <c:v>1</c:v>
                      </c:pt>
                      <c:pt idx="1874">
                        <c:v>2</c:v>
                      </c:pt>
                      <c:pt idx="1875">
                        <c:v>3</c:v>
                      </c:pt>
                      <c:pt idx="1876">
                        <c:v>4</c:v>
                      </c:pt>
                      <c:pt idx="1877">
                        <c:v>5</c:v>
                      </c:pt>
                      <c:pt idx="1878">
                        <c:v>6</c:v>
                      </c:pt>
                      <c:pt idx="1879">
                        <c:v>7</c:v>
                      </c:pt>
                      <c:pt idx="1880">
                        <c:v>8</c:v>
                      </c:pt>
                      <c:pt idx="1881">
                        <c:v>9</c:v>
                      </c:pt>
                      <c:pt idx="1882">
                        <c:v>10</c:v>
                      </c:pt>
                      <c:pt idx="1883">
                        <c:v>11</c:v>
                      </c:pt>
                      <c:pt idx="1884">
                        <c:v>12</c:v>
                      </c:pt>
                      <c:pt idx="1885">
                        <c:v>13</c:v>
                      </c:pt>
                      <c:pt idx="1886">
                        <c:v>14</c:v>
                      </c:pt>
                      <c:pt idx="1887">
                        <c:v>15</c:v>
                      </c:pt>
                      <c:pt idx="1888">
                        <c:v>16</c:v>
                      </c:pt>
                      <c:pt idx="1889">
                        <c:v>17</c:v>
                      </c:pt>
                      <c:pt idx="1890">
                        <c:v>18</c:v>
                      </c:pt>
                      <c:pt idx="1891">
                        <c:v>19</c:v>
                      </c:pt>
                      <c:pt idx="1892">
                        <c:v>20</c:v>
                      </c:pt>
                      <c:pt idx="1893">
                        <c:v>21</c:v>
                      </c:pt>
                      <c:pt idx="1894">
                        <c:v>22</c:v>
                      </c:pt>
                      <c:pt idx="1895">
                        <c:v>23</c:v>
                      </c:pt>
                      <c:pt idx="1896">
                        <c:v>0</c:v>
                      </c:pt>
                      <c:pt idx="1897">
                        <c:v>1</c:v>
                      </c:pt>
                      <c:pt idx="1898">
                        <c:v>2</c:v>
                      </c:pt>
                      <c:pt idx="1899">
                        <c:v>3</c:v>
                      </c:pt>
                      <c:pt idx="1900">
                        <c:v>4</c:v>
                      </c:pt>
                      <c:pt idx="1901">
                        <c:v>5</c:v>
                      </c:pt>
                      <c:pt idx="1902">
                        <c:v>6</c:v>
                      </c:pt>
                      <c:pt idx="1903">
                        <c:v>7</c:v>
                      </c:pt>
                      <c:pt idx="1904">
                        <c:v>8</c:v>
                      </c:pt>
                      <c:pt idx="1905">
                        <c:v>9</c:v>
                      </c:pt>
                      <c:pt idx="1906">
                        <c:v>10</c:v>
                      </c:pt>
                      <c:pt idx="1907">
                        <c:v>11</c:v>
                      </c:pt>
                      <c:pt idx="1908">
                        <c:v>12</c:v>
                      </c:pt>
                      <c:pt idx="1909">
                        <c:v>13</c:v>
                      </c:pt>
                      <c:pt idx="1910">
                        <c:v>14</c:v>
                      </c:pt>
                      <c:pt idx="1911">
                        <c:v>15</c:v>
                      </c:pt>
                      <c:pt idx="1912">
                        <c:v>16</c:v>
                      </c:pt>
                      <c:pt idx="1913">
                        <c:v>17</c:v>
                      </c:pt>
                      <c:pt idx="1914">
                        <c:v>18</c:v>
                      </c:pt>
                      <c:pt idx="1915">
                        <c:v>19</c:v>
                      </c:pt>
                      <c:pt idx="1916">
                        <c:v>20</c:v>
                      </c:pt>
                      <c:pt idx="1917">
                        <c:v>21</c:v>
                      </c:pt>
                      <c:pt idx="1918">
                        <c:v>22</c:v>
                      </c:pt>
                      <c:pt idx="1919">
                        <c:v>23</c:v>
                      </c:pt>
                      <c:pt idx="1920">
                        <c:v>0</c:v>
                      </c:pt>
                      <c:pt idx="1921">
                        <c:v>1</c:v>
                      </c:pt>
                      <c:pt idx="1922">
                        <c:v>2</c:v>
                      </c:pt>
                      <c:pt idx="1923">
                        <c:v>3</c:v>
                      </c:pt>
                      <c:pt idx="1924">
                        <c:v>4</c:v>
                      </c:pt>
                      <c:pt idx="1925">
                        <c:v>5</c:v>
                      </c:pt>
                      <c:pt idx="1926">
                        <c:v>6</c:v>
                      </c:pt>
                      <c:pt idx="1927">
                        <c:v>7</c:v>
                      </c:pt>
                      <c:pt idx="1928">
                        <c:v>8</c:v>
                      </c:pt>
                      <c:pt idx="1929">
                        <c:v>9</c:v>
                      </c:pt>
                      <c:pt idx="1930">
                        <c:v>10</c:v>
                      </c:pt>
                      <c:pt idx="1931">
                        <c:v>11</c:v>
                      </c:pt>
                      <c:pt idx="1932">
                        <c:v>12</c:v>
                      </c:pt>
                      <c:pt idx="1933">
                        <c:v>13</c:v>
                      </c:pt>
                      <c:pt idx="1934">
                        <c:v>14</c:v>
                      </c:pt>
                      <c:pt idx="1935">
                        <c:v>15</c:v>
                      </c:pt>
                      <c:pt idx="1936">
                        <c:v>16</c:v>
                      </c:pt>
                      <c:pt idx="1937">
                        <c:v>17</c:v>
                      </c:pt>
                      <c:pt idx="1938">
                        <c:v>18</c:v>
                      </c:pt>
                      <c:pt idx="1939">
                        <c:v>19</c:v>
                      </c:pt>
                      <c:pt idx="1940">
                        <c:v>20</c:v>
                      </c:pt>
                      <c:pt idx="1941">
                        <c:v>21</c:v>
                      </c:pt>
                      <c:pt idx="1942">
                        <c:v>22</c:v>
                      </c:pt>
                      <c:pt idx="1943">
                        <c:v>23</c:v>
                      </c:pt>
                      <c:pt idx="1944">
                        <c:v>0</c:v>
                      </c:pt>
                      <c:pt idx="1945">
                        <c:v>1</c:v>
                      </c:pt>
                      <c:pt idx="1946">
                        <c:v>2</c:v>
                      </c:pt>
                      <c:pt idx="1947">
                        <c:v>3</c:v>
                      </c:pt>
                      <c:pt idx="1948">
                        <c:v>4</c:v>
                      </c:pt>
                      <c:pt idx="1949">
                        <c:v>5</c:v>
                      </c:pt>
                      <c:pt idx="1950">
                        <c:v>6</c:v>
                      </c:pt>
                      <c:pt idx="1951">
                        <c:v>7</c:v>
                      </c:pt>
                      <c:pt idx="1952">
                        <c:v>8</c:v>
                      </c:pt>
                      <c:pt idx="1953">
                        <c:v>9</c:v>
                      </c:pt>
                      <c:pt idx="1954">
                        <c:v>10</c:v>
                      </c:pt>
                      <c:pt idx="1955">
                        <c:v>11</c:v>
                      </c:pt>
                      <c:pt idx="1956">
                        <c:v>12</c:v>
                      </c:pt>
                      <c:pt idx="1957">
                        <c:v>13</c:v>
                      </c:pt>
                      <c:pt idx="1958">
                        <c:v>14</c:v>
                      </c:pt>
                      <c:pt idx="1959">
                        <c:v>15</c:v>
                      </c:pt>
                      <c:pt idx="1960">
                        <c:v>16</c:v>
                      </c:pt>
                      <c:pt idx="1961">
                        <c:v>17</c:v>
                      </c:pt>
                      <c:pt idx="1962">
                        <c:v>18</c:v>
                      </c:pt>
                      <c:pt idx="1963">
                        <c:v>19</c:v>
                      </c:pt>
                      <c:pt idx="1964">
                        <c:v>20</c:v>
                      </c:pt>
                      <c:pt idx="1965">
                        <c:v>21</c:v>
                      </c:pt>
                      <c:pt idx="1966">
                        <c:v>22</c:v>
                      </c:pt>
                      <c:pt idx="1967">
                        <c:v>23</c:v>
                      </c:pt>
                      <c:pt idx="1968">
                        <c:v>0</c:v>
                      </c:pt>
                      <c:pt idx="1969">
                        <c:v>1</c:v>
                      </c:pt>
                      <c:pt idx="1970">
                        <c:v>2</c:v>
                      </c:pt>
                      <c:pt idx="1971">
                        <c:v>3</c:v>
                      </c:pt>
                      <c:pt idx="1972">
                        <c:v>4</c:v>
                      </c:pt>
                      <c:pt idx="1973">
                        <c:v>5</c:v>
                      </c:pt>
                      <c:pt idx="1974">
                        <c:v>6</c:v>
                      </c:pt>
                      <c:pt idx="1975">
                        <c:v>7</c:v>
                      </c:pt>
                      <c:pt idx="1976">
                        <c:v>8</c:v>
                      </c:pt>
                      <c:pt idx="1977">
                        <c:v>9</c:v>
                      </c:pt>
                      <c:pt idx="1978">
                        <c:v>10</c:v>
                      </c:pt>
                      <c:pt idx="1979">
                        <c:v>11</c:v>
                      </c:pt>
                      <c:pt idx="1980">
                        <c:v>12</c:v>
                      </c:pt>
                      <c:pt idx="1981">
                        <c:v>13</c:v>
                      </c:pt>
                      <c:pt idx="1982">
                        <c:v>14</c:v>
                      </c:pt>
                      <c:pt idx="1983">
                        <c:v>15</c:v>
                      </c:pt>
                      <c:pt idx="1984">
                        <c:v>16</c:v>
                      </c:pt>
                      <c:pt idx="1985">
                        <c:v>17</c:v>
                      </c:pt>
                      <c:pt idx="1986">
                        <c:v>18</c:v>
                      </c:pt>
                      <c:pt idx="1987">
                        <c:v>19</c:v>
                      </c:pt>
                      <c:pt idx="1988">
                        <c:v>20</c:v>
                      </c:pt>
                      <c:pt idx="1989">
                        <c:v>21</c:v>
                      </c:pt>
                      <c:pt idx="1990">
                        <c:v>22</c:v>
                      </c:pt>
                      <c:pt idx="1991">
                        <c:v>23</c:v>
                      </c:pt>
                      <c:pt idx="1992">
                        <c:v>0</c:v>
                      </c:pt>
                      <c:pt idx="1993">
                        <c:v>1</c:v>
                      </c:pt>
                      <c:pt idx="1994">
                        <c:v>2</c:v>
                      </c:pt>
                      <c:pt idx="1995">
                        <c:v>3</c:v>
                      </c:pt>
                      <c:pt idx="1996">
                        <c:v>4</c:v>
                      </c:pt>
                      <c:pt idx="1997">
                        <c:v>5</c:v>
                      </c:pt>
                      <c:pt idx="1998">
                        <c:v>6</c:v>
                      </c:pt>
                      <c:pt idx="1999">
                        <c:v>7</c:v>
                      </c:pt>
                      <c:pt idx="2000">
                        <c:v>8</c:v>
                      </c:pt>
                      <c:pt idx="2001">
                        <c:v>9</c:v>
                      </c:pt>
                      <c:pt idx="2002">
                        <c:v>10</c:v>
                      </c:pt>
                      <c:pt idx="2003">
                        <c:v>11</c:v>
                      </c:pt>
                      <c:pt idx="2004">
                        <c:v>12</c:v>
                      </c:pt>
                      <c:pt idx="2005">
                        <c:v>13</c:v>
                      </c:pt>
                      <c:pt idx="2006">
                        <c:v>14</c:v>
                      </c:pt>
                      <c:pt idx="2007">
                        <c:v>15</c:v>
                      </c:pt>
                      <c:pt idx="2008">
                        <c:v>16</c:v>
                      </c:pt>
                      <c:pt idx="2009">
                        <c:v>17</c:v>
                      </c:pt>
                      <c:pt idx="2010">
                        <c:v>18</c:v>
                      </c:pt>
                      <c:pt idx="2011">
                        <c:v>19</c:v>
                      </c:pt>
                      <c:pt idx="2012">
                        <c:v>20</c:v>
                      </c:pt>
                      <c:pt idx="2013">
                        <c:v>21</c:v>
                      </c:pt>
                      <c:pt idx="2014">
                        <c:v>22</c:v>
                      </c:pt>
                      <c:pt idx="2015">
                        <c:v>23</c:v>
                      </c:pt>
                      <c:pt idx="2016">
                        <c:v>0</c:v>
                      </c:pt>
                      <c:pt idx="2017">
                        <c:v>1</c:v>
                      </c:pt>
                      <c:pt idx="2018">
                        <c:v>2</c:v>
                      </c:pt>
                      <c:pt idx="2019">
                        <c:v>3</c:v>
                      </c:pt>
                      <c:pt idx="2020">
                        <c:v>4</c:v>
                      </c:pt>
                      <c:pt idx="2021">
                        <c:v>5</c:v>
                      </c:pt>
                      <c:pt idx="2022">
                        <c:v>6</c:v>
                      </c:pt>
                      <c:pt idx="2023">
                        <c:v>7</c:v>
                      </c:pt>
                      <c:pt idx="2024">
                        <c:v>8</c:v>
                      </c:pt>
                      <c:pt idx="2025">
                        <c:v>9</c:v>
                      </c:pt>
                      <c:pt idx="2026">
                        <c:v>10</c:v>
                      </c:pt>
                      <c:pt idx="2027">
                        <c:v>11</c:v>
                      </c:pt>
                      <c:pt idx="2028">
                        <c:v>12</c:v>
                      </c:pt>
                      <c:pt idx="2029">
                        <c:v>13</c:v>
                      </c:pt>
                      <c:pt idx="2030">
                        <c:v>14</c:v>
                      </c:pt>
                      <c:pt idx="2031">
                        <c:v>15</c:v>
                      </c:pt>
                      <c:pt idx="2032">
                        <c:v>16</c:v>
                      </c:pt>
                      <c:pt idx="2033">
                        <c:v>17</c:v>
                      </c:pt>
                      <c:pt idx="2034">
                        <c:v>18</c:v>
                      </c:pt>
                      <c:pt idx="2035">
                        <c:v>19</c:v>
                      </c:pt>
                      <c:pt idx="2036">
                        <c:v>20</c:v>
                      </c:pt>
                      <c:pt idx="2037">
                        <c:v>21</c:v>
                      </c:pt>
                      <c:pt idx="2038">
                        <c:v>22</c:v>
                      </c:pt>
                      <c:pt idx="2039">
                        <c:v>23</c:v>
                      </c:pt>
                      <c:pt idx="2040">
                        <c:v>0</c:v>
                      </c:pt>
                      <c:pt idx="2041">
                        <c:v>1</c:v>
                      </c:pt>
                      <c:pt idx="2042">
                        <c:v>2</c:v>
                      </c:pt>
                      <c:pt idx="2043">
                        <c:v>3</c:v>
                      </c:pt>
                      <c:pt idx="2044">
                        <c:v>4</c:v>
                      </c:pt>
                      <c:pt idx="2045">
                        <c:v>5</c:v>
                      </c:pt>
                      <c:pt idx="2046">
                        <c:v>6</c:v>
                      </c:pt>
                      <c:pt idx="2047">
                        <c:v>7</c:v>
                      </c:pt>
                      <c:pt idx="2048">
                        <c:v>8</c:v>
                      </c:pt>
                      <c:pt idx="2049">
                        <c:v>9</c:v>
                      </c:pt>
                      <c:pt idx="2050">
                        <c:v>10</c:v>
                      </c:pt>
                      <c:pt idx="2051">
                        <c:v>11</c:v>
                      </c:pt>
                      <c:pt idx="2052">
                        <c:v>12</c:v>
                      </c:pt>
                      <c:pt idx="2053">
                        <c:v>13</c:v>
                      </c:pt>
                      <c:pt idx="2054">
                        <c:v>14</c:v>
                      </c:pt>
                      <c:pt idx="2055">
                        <c:v>15</c:v>
                      </c:pt>
                      <c:pt idx="2056">
                        <c:v>16</c:v>
                      </c:pt>
                      <c:pt idx="2057">
                        <c:v>17</c:v>
                      </c:pt>
                      <c:pt idx="2058">
                        <c:v>18</c:v>
                      </c:pt>
                      <c:pt idx="2059">
                        <c:v>19</c:v>
                      </c:pt>
                      <c:pt idx="2060">
                        <c:v>20</c:v>
                      </c:pt>
                      <c:pt idx="2061">
                        <c:v>21</c:v>
                      </c:pt>
                      <c:pt idx="2062">
                        <c:v>22</c:v>
                      </c:pt>
                      <c:pt idx="2063">
                        <c:v>23</c:v>
                      </c:pt>
                      <c:pt idx="2064">
                        <c:v>0</c:v>
                      </c:pt>
                      <c:pt idx="2065">
                        <c:v>1</c:v>
                      </c:pt>
                      <c:pt idx="2066">
                        <c:v>2</c:v>
                      </c:pt>
                      <c:pt idx="2067">
                        <c:v>3</c:v>
                      </c:pt>
                      <c:pt idx="2068">
                        <c:v>4</c:v>
                      </c:pt>
                      <c:pt idx="2069">
                        <c:v>5</c:v>
                      </c:pt>
                      <c:pt idx="2070">
                        <c:v>6</c:v>
                      </c:pt>
                      <c:pt idx="2071">
                        <c:v>7</c:v>
                      </c:pt>
                      <c:pt idx="2072">
                        <c:v>8</c:v>
                      </c:pt>
                      <c:pt idx="2073">
                        <c:v>9</c:v>
                      </c:pt>
                      <c:pt idx="2074">
                        <c:v>10</c:v>
                      </c:pt>
                      <c:pt idx="2075">
                        <c:v>11</c:v>
                      </c:pt>
                      <c:pt idx="2076">
                        <c:v>12</c:v>
                      </c:pt>
                      <c:pt idx="2077">
                        <c:v>13</c:v>
                      </c:pt>
                      <c:pt idx="2078">
                        <c:v>14</c:v>
                      </c:pt>
                      <c:pt idx="2079">
                        <c:v>15</c:v>
                      </c:pt>
                      <c:pt idx="2080">
                        <c:v>16</c:v>
                      </c:pt>
                      <c:pt idx="2081">
                        <c:v>17</c:v>
                      </c:pt>
                      <c:pt idx="2082">
                        <c:v>18</c:v>
                      </c:pt>
                      <c:pt idx="2083">
                        <c:v>19</c:v>
                      </c:pt>
                      <c:pt idx="2084">
                        <c:v>20</c:v>
                      </c:pt>
                      <c:pt idx="2085">
                        <c:v>21</c:v>
                      </c:pt>
                      <c:pt idx="2086">
                        <c:v>22</c:v>
                      </c:pt>
                      <c:pt idx="2087">
                        <c:v>23</c:v>
                      </c:pt>
                      <c:pt idx="2088">
                        <c:v>0</c:v>
                      </c:pt>
                      <c:pt idx="2089">
                        <c:v>1</c:v>
                      </c:pt>
                      <c:pt idx="2090">
                        <c:v>2</c:v>
                      </c:pt>
                      <c:pt idx="2091">
                        <c:v>3</c:v>
                      </c:pt>
                      <c:pt idx="2092">
                        <c:v>4</c:v>
                      </c:pt>
                      <c:pt idx="2093">
                        <c:v>5</c:v>
                      </c:pt>
                      <c:pt idx="2094">
                        <c:v>6</c:v>
                      </c:pt>
                      <c:pt idx="2095">
                        <c:v>7</c:v>
                      </c:pt>
                      <c:pt idx="2096">
                        <c:v>8</c:v>
                      </c:pt>
                      <c:pt idx="2097">
                        <c:v>9</c:v>
                      </c:pt>
                      <c:pt idx="2098">
                        <c:v>10</c:v>
                      </c:pt>
                      <c:pt idx="2099">
                        <c:v>11</c:v>
                      </c:pt>
                      <c:pt idx="2100">
                        <c:v>12</c:v>
                      </c:pt>
                      <c:pt idx="2101">
                        <c:v>13</c:v>
                      </c:pt>
                      <c:pt idx="2102">
                        <c:v>14</c:v>
                      </c:pt>
                      <c:pt idx="2103">
                        <c:v>15</c:v>
                      </c:pt>
                      <c:pt idx="2104">
                        <c:v>16</c:v>
                      </c:pt>
                      <c:pt idx="2105">
                        <c:v>17</c:v>
                      </c:pt>
                      <c:pt idx="2106">
                        <c:v>18</c:v>
                      </c:pt>
                      <c:pt idx="2107">
                        <c:v>19</c:v>
                      </c:pt>
                      <c:pt idx="2108">
                        <c:v>20</c:v>
                      </c:pt>
                      <c:pt idx="2109">
                        <c:v>21</c:v>
                      </c:pt>
                      <c:pt idx="2110">
                        <c:v>22</c:v>
                      </c:pt>
                      <c:pt idx="2111">
                        <c:v>23</c:v>
                      </c:pt>
                      <c:pt idx="2112">
                        <c:v>0</c:v>
                      </c:pt>
                      <c:pt idx="2113">
                        <c:v>1</c:v>
                      </c:pt>
                      <c:pt idx="2114">
                        <c:v>2</c:v>
                      </c:pt>
                      <c:pt idx="2115">
                        <c:v>3</c:v>
                      </c:pt>
                      <c:pt idx="2116">
                        <c:v>4</c:v>
                      </c:pt>
                      <c:pt idx="2117">
                        <c:v>5</c:v>
                      </c:pt>
                      <c:pt idx="2118">
                        <c:v>6</c:v>
                      </c:pt>
                      <c:pt idx="2119">
                        <c:v>7</c:v>
                      </c:pt>
                      <c:pt idx="2120">
                        <c:v>8</c:v>
                      </c:pt>
                      <c:pt idx="2121">
                        <c:v>9</c:v>
                      </c:pt>
                      <c:pt idx="2122">
                        <c:v>10</c:v>
                      </c:pt>
                      <c:pt idx="2123">
                        <c:v>11</c:v>
                      </c:pt>
                      <c:pt idx="2124">
                        <c:v>12</c:v>
                      </c:pt>
                      <c:pt idx="2125">
                        <c:v>13</c:v>
                      </c:pt>
                      <c:pt idx="2126">
                        <c:v>14</c:v>
                      </c:pt>
                      <c:pt idx="2127">
                        <c:v>15</c:v>
                      </c:pt>
                      <c:pt idx="2128">
                        <c:v>16</c:v>
                      </c:pt>
                      <c:pt idx="2129">
                        <c:v>17</c:v>
                      </c:pt>
                      <c:pt idx="2130">
                        <c:v>18</c:v>
                      </c:pt>
                      <c:pt idx="2131">
                        <c:v>19</c:v>
                      </c:pt>
                      <c:pt idx="2132">
                        <c:v>20</c:v>
                      </c:pt>
                      <c:pt idx="2133">
                        <c:v>21</c:v>
                      </c:pt>
                      <c:pt idx="2134">
                        <c:v>22</c:v>
                      </c:pt>
                      <c:pt idx="2135">
                        <c:v>23</c:v>
                      </c:pt>
                      <c:pt idx="2136">
                        <c:v>0</c:v>
                      </c:pt>
                      <c:pt idx="2137">
                        <c:v>1</c:v>
                      </c:pt>
                      <c:pt idx="2138">
                        <c:v>2</c:v>
                      </c:pt>
                      <c:pt idx="2139">
                        <c:v>3</c:v>
                      </c:pt>
                      <c:pt idx="2140">
                        <c:v>4</c:v>
                      </c:pt>
                      <c:pt idx="2141">
                        <c:v>5</c:v>
                      </c:pt>
                      <c:pt idx="2142">
                        <c:v>6</c:v>
                      </c:pt>
                      <c:pt idx="2143">
                        <c:v>7</c:v>
                      </c:pt>
                      <c:pt idx="2144">
                        <c:v>8</c:v>
                      </c:pt>
                      <c:pt idx="2145">
                        <c:v>9</c:v>
                      </c:pt>
                      <c:pt idx="2146">
                        <c:v>10</c:v>
                      </c:pt>
                      <c:pt idx="2147">
                        <c:v>11</c:v>
                      </c:pt>
                      <c:pt idx="2148">
                        <c:v>12</c:v>
                      </c:pt>
                      <c:pt idx="2149">
                        <c:v>13</c:v>
                      </c:pt>
                      <c:pt idx="2150">
                        <c:v>14</c:v>
                      </c:pt>
                      <c:pt idx="2151">
                        <c:v>15</c:v>
                      </c:pt>
                      <c:pt idx="2152">
                        <c:v>16</c:v>
                      </c:pt>
                      <c:pt idx="2153">
                        <c:v>17</c:v>
                      </c:pt>
                      <c:pt idx="2154">
                        <c:v>18</c:v>
                      </c:pt>
                      <c:pt idx="2155">
                        <c:v>19</c:v>
                      </c:pt>
                      <c:pt idx="2156">
                        <c:v>20</c:v>
                      </c:pt>
                      <c:pt idx="2157">
                        <c:v>21</c:v>
                      </c:pt>
                      <c:pt idx="2158">
                        <c:v>22</c:v>
                      </c:pt>
                      <c:pt idx="2159">
                        <c:v>23</c:v>
                      </c:pt>
                      <c:pt idx="2160">
                        <c:v>0</c:v>
                      </c:pt>
                      <c:pt idx="2161">
                        <c:v>1</c:v>
                      </c:pt>
                      <c:pt idx="2162">
                        <c:v>2</c:v>
                      </c:pt>
                      <c:pt idx="2163">
                        <c:v>3</c:v>
                      </c:pt>
                      <c:pt idx="2164">
                        <c:v>4</c:v>
                      </c:pt>
                      <c:pt idx="2165">
                        <c:v>5</c:v>
                      </c:pt>
                      <c:pt idx="2166">
                        <c:v>6</c:v>
                      </c:pt>
                      <c:pt idx="2167">
                        <c:v>7</c:v>
                      </c:pt>
                      <c:pt idx="2168">
                        <c:v>8</c:v>
                      </c:pt>
                      <c:pt idx="2169">
                        <c:v>9</c:v>
                      </c:pt>
                      <c:pt idx="2170">
                        <c:v>10</c:v>
                      </c:pt>
                      <c:pt idx="2171">
                        <c:v>11</c:v>
                      </c:pt>
                      <c:pt idx="2172">
                        <c:v>12</c:v>
                      </c:pt>
                      <c:pt idx="2173">
                        <c:v>13</c:v>
                      </c:pt>
                      <c:pt idx="2174">
                        <c:v>14</c:v>
                      </c:pt>
                      <c:pt idx="2175">
                        <c:v>15</c:v>
                      </c:pt>
                      <c:pt idx="2176">
                        <c:v>16</c:v>
                      </c:pt>
                      <c:pt idx="2177">
                        <c:v>17</c:v>
                      </c:pt>
                      <c:pt idx="2178">
                        <c:v>18</c:v>
                      </c:pt>
                      <c:pt idx="2179">
                        <c:v>19</c:v>
                      </c:pt>
                      <c:pt idx="2180">
                        <c:v>20</c:v>
                      </c:pt>
                      <c:pt idx="2181">
                        <c:v>21</c:v>
                      </c:pt>
                      <c:pt idx="2182">
                        <c:v>22</c:v>
                      </c:pt>
                      <c:pt idx="2183">
                        <c:v>23</c:v>
                      </c:pt>
                      <c:pt idx="2184">
                        <c:v>0</c:v>
                      </c:pt>
                      <c:pt idx="2185">
                        <c:v>1</c:v>
                      </c:pt>
                      <c:pt idx="2186">
                        <c:v>2</c:v>
                      </c:pt>
                      <c:pt idx="2187">
                        <c:v>3</c:v>
                      </c:pt>
                      <c:pt idx="2188">
                        <c:v>4</c:v>
                      </c:pt>
                      <c:pt idx="2189">
                        <c:v>5</c:v>
                      </c:pt>
                      <c:pt idx="2190">
                        <c:v>6</c:v>
                      </c:pt>
                      <c:pt idx="2191">
                        <c:v>7</c:v>
                      </c:pt>
                      <c:pt idx="2192">
                        <c:v>8</c:v>
                      </c:pt>
                      <c:pt idx="2193">
                        <c:v>9</c:v>
                      </c:pt>
                      <c:pt idx="2194">
                        <c:v>10</c:v>
                      </c:pt>
                      <c:pt idx="2195">
                        <c:v>11</c:v>
                      </c:pt>
                      <c:pt idx="2196">
                        <c:v>12</c:v>
                      </c:pt>
                      <c:pt idx="2197">
                        <c:v>13</c:v>
                      </c:pt>
                      <c:pt idx="2198">
                        <c:v>14</c:v>
                      </c:pt>
                      <c:pt idx="2199">
                        <c:v>15</c:v>
                      </c:pt>
                      <c:pt idx="2200">
                        <c:v>16</c:v>
                      </c:pt>
                      <c:pt idx="2201">
                        <c:v>17</c:v>
                      </c:pt>
                      <c:pt idx="2202">
                        <c:v>18</c:v>
                      </c:pt>
                      <c:pt idx="2203">
                        <c:v>19</c:v>
                      </c:pt>
                      <c:pt idx="2204">
                        <c:v>20</c:v>
                      </c:pt>
                      <c:pt idx="2205">
                        <c:v>21</c:v>
                      </c:pt>
                      <c:pt idx="2206">
                        <c:v>22</c:v>
                      </c:pt>
                      <c:pt idx="2207">
                        <c:v>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0B9-40A5-9041-C1D2AA622021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Comfort'!$G$4159:$G$6366</c15:sqref>
                        </c15:formulaRef>
                      </c:ext>
                    </c:extLst>
                    <c:numCache>
                      <c:formatCode>0.0</c:formatCode>
                      <c:ptCount val="2208"/>
                      <c:pt idx="0">
                        <c:v>25</c:v>
                      </c:pt>
                      <c:pt idx="1">
                        <c:v>25</c:v>
                      </c:pt>
                      <c:pt idx="2">
                        <c:v>25</c:v>
                      </c:pt>
                      <c:pt idx="3">
                        <c:v>25</c:v>
                      </c:pt>
                      <c:pt idx="4">
                        <c:v>25</c:v>
                      </c:pt>
                      <c:pt idx="5">
                        <c:v>25</c:v>
                      </c:pt>
                      <c:pt idx="6">
                        <c:v>25</c:v>
                      </c:pt>
                      <c:pt idx="7">
                        <c:v>25</c:v>
                      </c:pt>
                      <c:pt idx="8">
                        <c:v>25</c:v>
                      </c:pt>
                      <c:pt idx="9">
                        <c:v>25</c:v>
                      </c:pt>
                      <c:pt idx="10">
                        <c:v>25</c:v>
                      </c:pt>
                      <c:pt idx="11">
                        <c:v>25</c:v>
                      </c:pt>
                      <c:pt idx="12">
                        <c:v>25</c:v>
                      </c:pt>
                      <c:pt idx="13">
                        <c:v>25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25</c:v>
                      </c:pt>
                      <c:pt idx="17">
                        <c:v>25</c:v>
                      </c:pt>
                      <c:pt idx="18">
                        <c:v>25</c:v>
                      </c:pt>
                      <c:pt idx="19">
                        <c:v>25</c:v>
                      </c:pt>
                      <c:pt idx="20">
                        <c:v>25</c:v>
                      </c:pt>
                      <c:pt idx="21">
                        <c:v>25</c:v>
                      </c:pt>
                      <c:pt idx="22">
                        <c:v>25</c:v>
                      </c:pt>
                      <c:pt idx="23">
                        <c:v>25</c:v>
                      </c:pt>
                      <c:pt idx="24">
                        <c:v>25</c:v>
                      </c:pt>
                      <c:pt idx="25">
                        <c:v>25</c:v>
                      </c:pt>
                      <c:pt idx="26">
                        <c:v>25</c:v>
                      </c:pt>
                      <c:pt idx="27">
                        <c:v>25</c:v>
                      </c:pt>
                      <c:pt idx="28">
                        <c:v>25</c:v>
                      </c:pt>
                      <c:pt idx="29">
                        <c:v>25</c:v>
                      </c:pt>
                      <c:pt idx="30">
                        <c:v>25</c:v>
                      </c:pt>
                      <c:pt idx="31">
                        <c:v>25</c:v>
                      </c:pt>
                      <c:pt idx="32">
                        <c:v>25</c:v>
                      </c:pt>
                      <c:pt idx="33">
                        <c:v>25</c:v>
                      </c:pt>
                      <c:pt idx="34">
                        <c:v>25</c:v>
                      </c:pt>
                      <c:pt idx="35">
                        <c:v>25</c:v>
                      </c:pt>
                      <c:pt idx="36">
                        <c:v>25</c:v>
                      </c:pt>
                      <c:pt idx="37">
                        <c:v>25</c:v>
                      </c:pt>
                      <c:pt idx="38">
                        <c:v>25</c:v>
                      </c:pt>
                      <c:pt idx="39">
                        <c:v>25</c:v>
                      </c:pt>
                      <c:pt idx="40">
                        <c:v>25</c:v>
                      </c:pt>
                      <c:pt idx="41">
                        <c:v>25</c:v>
                      </c:pt>
                      <c:pt idx="42">
                        <c:v>25</c:v>
                      </c:pt>
                      <c:pt idx="43">
                        <c:v>25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25</c:v>
                      </c:pt>
                      <c:pt idx="47">
                        <c:v>25</c:v>
                      </c:pt>
                      <c:pt idx="48">
                        <c:v>25</c:v>
                      </c:pt>
                      <c:pt idx="49">
                        <c:v>25</c:v>
                      </c:pt>
                      <c:pt idx="50">
                        <c:v>25</c:v>
                      </c:pt>
                      <c:pt idx="51">
                        <c:v>25</c:v>
                      </c:pt>
                      <c:pt idx="52">
                        <c:v>25</c:v>
                      </c:pt>
                      <c:pt idx="53">
                        <c:v>25</c:v>
                      </c:pt>
                      <c:pt idx="54">
                        <c:v>25</c:v>
                      </c:pt>
                      <c:pt idx="55">
                        <c:v>25</c:v>
                      </c:pt>
                      <c:pt idx="56">
                        <c:v>25</c:v>
                      </c:pt>
                      <c:pt idx="57">
                        <c:v>25</c:v>
                      </c:pt>
                      <c:pt idx="58">
                        <c:v>25</c:v>
                      </c:pt>
                      <c:pt idx="59">
                        <c:v>25</c:v>
                      </c:pt>
                      <c:pt idx="60">
                        <c:v>25</c:v>
                      </c:pt>
                      <c:pt idx="61">
                        <c:v>25</c:v>
                      </c:pt>
                      <c:pt idx="62">
                        <c:v>25</c:v>
                      </c:pt>
                      <c:pt idx="63">
                        <c:v>25</c:v>
                      </c:pt>
                      <c:pt idx="64">
                        <c:v>25</c:v>
                      </c:pt>
                      <c:pt idx="65">
                        <c:v>25</c:v>
                      </c:pt>
                      <c:pt idx="66">
                        <c:v>25</c:v>
                      </c:pt>
                      <c:pt idx="67">
                        <c:v>25</c:v>
                      </c:pt>
                      <c:pt idx="68">
                        <c:v>25</c:v>
                      </c:pt>
                      <c:pt idx="69">
                        <c:v>25</c:v>
                      </c:pt>
                      <c:pt idx="70">
                        <c:v>25</c:v>
                      </c:pt>
                      <c:pt idx="71">
                        <c:v>25</c:v>
                      </c:pt>
                      <c:pt idx="72">
                        <c:v>25</c:v>
                      </c:pt>
                      <c:pt idx="73">
                        <c:v>25</c:v>
                      </c:pt>
                      <c:pt idx="74">
                        <c:v>25</c:v>
                      </c:pt>
                      <c:pt idx="75">
                        <c:v>25</c:v>
                      </c:pt>
                      <c:pt idx="76">
                        <c:v>25</c:v>
                      </c:pt>
                      <c:pt idx="77">
                        <c:v>25</c:v>
                      </c:pt>
                      <c:pt idx="78">
                        <c:v>25</c:v>
                      </c:pt>
                      <c:pt idx="79">
                        <c:v>25</c:v>
                      </c:pt>
                      <c:pt idx="80">
                        <c:v>25</c:v>
                      </c:pt>
                      <c:pt idx="81">
                        <c:v>25</c:v>
                      </c:pt>
                      <c:pt idx="82">
                        <c:v>25</c:v>
                      </c:pt>
                      <c:pt idx="83">
                        <c:v>25</c:v>
                      </c:pt>
                      <c:pt idx="84">
                        <c:v>25</c:v>
                      </c:pt>
                      <c:pt idx="85">
                        <c:v>25</c:v>
                      </c:pt>
                      <c:pt idx="86">
                        <c:v>25</c:v>
                      </c:pt>
                      <c:pt idx="87">
                        <c:v>25</c:v>
                      </c:pt>
                      <c:pt idx="88">
                        <c:v>25</c:v>
                      </c:pt>
                      <c:pt idx="89">
                        <c:v>25</c:v>
                      </c:pt>
                      <c:pt idx="90">
                        <c:v>25</c:v>
                      </c:pt>
                      <c:pt idx="91">
                        <c:v>25</c:v>
                      </c:pt>
                      <c:pt idx="92">
                        <c:v>25</c:v>
                      </c:pt>
                      <c:pt idx="93">
                        <c:v>25</c:v>
                      </c:pt>
                      <c:pt idx="94">
                        <c:v>25</c:v>
                      </c:pt>
                      <c:pt idx="95">
                        <c:v>25</c:v>
                      </c:pt>
                      <c:pt idx="96">
                        <c:v>25</c:v>
                      </c:pt>
                      <c:pt idx="97">
                        <c:v>25</c:v>
                      </c:pt>
                      <c:pt idx="98">
                        <c:v>25</c:v>
                      </c:pt>
                      <c:pt idx="99">
                        <c:v>25</c:v>
                      </c:pt>
                      <c:pt idx="100">
                        <c:v>25</c:v>
                      </c:pt>
                      <c:pt idx="101">
                        <c:v>25</c:v>
                      </c:pt>
                      <c:pt idx="102">
                        <c:v>25</c:v>
                      </c:pt>
                      <c:pt idx="103">
                        <c:v>25</c:v>
                      </c:pt>
                      <c:pt idx="104">
                        <c:v>25</c:v>
                      </c:pt>
                      <c:pt idx="105">
                        <c:v>25</c:v>
                      </c:pt>
                      <c:pt idx="106">
                        <c:v>25</c:v>
                      </c:pt>
                      <c:pt idx="107">
                        <c:v>25</c:v>
                      </c:pt>
                      <c:pt idx="108">
                        <c:v>25</c:v>
                      </c:pt>
                      <c:pt idx="109">
                        <c:v>25</c:v>
                      </c:pt>
                      <c:pt idx="110">
                        <c:v>25</c:v>
                      </c:pt>
                      <c:pt idx="111">
                        <c:v>25</c:v>
                      </c:pt>
                      <c:pt idx="112">
                        <c:v>25</c:v>
                      </c:pt>
                      <c:pt idx="113">
                        <c:v>25</c:v>
                      </c:pt>
                      <c:pt idx="114">
                        <c:v>25</c:v>
                      </c:pt>
                      <c:pt idx="115">
                        <c:v>25</c:v>
                      </c:pt>
                      <c:pt idx="116">
                        <c:v>25</c:v>
                      </c:pt>
                      <c:pt idx="117">
                        <c:v>25</c:v>
                      </c:pt>
                      <c:pt idx="118">
                        <c:v>25</c:v>
                      </c:pt>
                      <c:pt idx="119">
                        <c:v>25</c:v>
                      </c:pt>
                      <c:pt idx="120">
                        <c:v>25</c:v>
                      </c:pt>
                      <c:pt idx="121">
                        <c:v>25</c:v>
                      </c:pt>
                      <c:pt idx="122">
                        <c:v>25</c:v>
                      </c:pt>
                      <c:pt idx="123">
                        <c:v>25</c:v>
                      </c:pt>
                      <c:pt idx="124">
                        <c:v>25</c:v>
                      </c:pt>
                      <c:pt idx="125">
                        <c:v>25</c:v>
                      </c:pt>
                      <c:pt idx="126">
                        <c:v>25</c:v>
                      </c:pt>
                      <c:pt idx="127">
                        <c:v>25</c:v>
                      </c:pt>
                      <c:pt idx="128">
                        <c:v>25</c:v>
                      </c:pt>
                      <c:pt idx="129">
                        <c:v>25</c:v>
                      </c:pt>
                      <c:pt idx="130">
                        <c:v>25</c:v>
                      </c:pt>
                      <c:pt idx="131">
                        <c:v>25</c:v>
                      </c:pt>
                      <c:pt idx="132">
                        <c:v>25</c:v>
                      </c:pt>
                      <c:pt idx="133">
                        <c:v>25</c:v>
                      </c:pt>
                      <c:pt idx="134">
                        <c:v>25</c:v>
                      </c:pt>
                      <c:pt idx="135">
                        <c:v>25</c:v>
                      </c:pt>
                      <c:pt idx="136">
                        <c:v>25</c:v>
                      </c:pt>
                      <c:pt idx="137">
                        <c:v>25</c:v>
                      </c:pt>
                      <c:pt idx="138">
                        <c:v>25</c:v>
                      </c:pt>
                      <c:pt idx="139">
                        <c:v>25</c:v>
                      </c:pt>
                      <c:pt idx="140">
                        <c:v>25</c:v>
                      </c:pt>
                      <c:pt idx="141">
                        <c:v>25</c:v>
                      </c:pt>
                      <c:pt idx="142">
                        <c:v>25</c:v>
                      </c:pt>
                      <c:pt idx="143">
                        <c:v>25</c:v>
                      </c:pt>
                      <c:pt idx="144">
                        <c:v>25</c:v>
                      </c:pt>
                      <c:pt idx="145">
                        <c:v>25</c:v>
                      </c:pt>
                      <c:pt idx="146">
                        <c:v>25</c:v>
                      </c:pt>
                      <c:pt idx="147">
                        <c:v>25</c:v>
                      </c:pt>
                      <c:pt idx="148">
                        <c:v>25</c:v>
                      </c:pt>
                      <c:pt idx="149">
                        <c:v>25</c:v>
                      </c:pt>
                      <c:pt idx="150">
                        <c:v>25</c:v>
                      </c:pt>
                      <c:pt idx="151">
                        <c:v>25</c:v>
                      </c:pt>
                      <c:pt idx="152">
                        <c:v>25</c:v>
                      </c:pt>
                      <c:pt idx="153">
                        <c:v>25</c:v>
                      </c:pt>
                      <c:pt idx="154">
                        <c:v>25</c:v>
                      </c:pt>
                      <c:pt idx="155">
                        <c:v>25</c:v>
                      </c:pt>
                      <c:pt idx="156">
                        <c:v>25</c:v>
                      </c:pt>
                      <c:pt idx="157">
                        <c:v>25</c:v>
                      </c:pt>
                      <c:pt idx="158">
                        <c:v>25</c:v>
                      </c:pt>
                      <c:pt idx="159">
                        <c:v>25</c:v>
                      </c:pt>
                      <c:pt idx="160">
                        <c:v>25</c:v>
                      </c:pt>
                      <c:pt idx="161">
                        <c:v>25</c:v>
                      </c:pt>
                      <c:pt idx="162">
                        <c:v>25</c:v>
                      </c:pt>
                      <c:pt idx="163">
                        <c:v>25</c:v>
                      </c:pt>
                      <c:pt idx="164">
                        <c:v>25</c:v>
                      </c:pt>
                      <c:pt idx="165">
                        <c:v>25</c:v>
                      </c:pt>
                      <c:pt idx="166">
                        <c:v>25</c:v>
                      </c:pt>
                      <c:pt idx="167">
                        <c:v>25</c:v>
                      </c:pt>
                      <c:pt idx="168">
                        <c:v>25</c:v>
                      </c:pt>
                      <c:pt idx="169">
                        <c:v>25</c:v>
                      </c:pt>
                      <c:pt idx="170">
                        <c:v>25</c:v>
                      </c:pt>
                      <c:pt idx="171">
                        <c:v>25</c:v>
                      </c:pt>
                      <c:pt idx="172">
                        <c:v>25</c:v>
                      </c:pt>
                      <c:pt idx="173">
                        <c:v>25</c:v>
                      </c:pt>
                      <c:pt idx="174">
                        <c:v>25</c:v>
                      </c:pt>
                      <c:pt idx="175">
                        <c:v>25</c:v>
                      </c:pt>
                      <c:pt idx="176">
                        <c:v>25</c:v>
                      </c:pt>
                      <c:pt idx="177">
                        <c:v>25</c:v>
                      </c:pt>
                      <c:pt idx="178">
                        <c:v>25</c:v>
                      </c:pt>
                      <c:pt idx="179">
                        <c:v>25</c:v>
                      </c:pt>
                      <c:pt idx="180">
                        <c:v>25</c:v>
                      </c:pt>
                      <c:pt idx="181">
                        <c:v>25</c:v>
                      </c:pt>
                      <c:pt idx="182">
                        <c:v>25</c:v>
                      </c:pt>
                      <c:pt idx="183">
                        <c:v>25</c:v>
                      </c:pt>
                      <c:pt idx="184">
                        <c:v>25</c:v>
                      </c:pt>
                      <c:pt idx="185">
                        <c:v>25</c:v>
                      </c:pt>
                      <c:pt idx="186">
                        <c:v>25</c:v>
                      </c:pt>
                      <c:pt idx="187">
                        <c:v>25</c:v>
                      </c:pt>
                      <c:pt idx="188">
                        <c:v>25</c:v>
                      </c:pt>
                      <c:pt idx="189">
                        <c:v>25</c:v>
                      </c:pt>
                      <c:pt idx="190">
                        <c:v>25</c:v>
                      </c:pt>
                      <c:pt idx="191">
                        <c:v>25</c:v>
                      </c:pt>
                      <c:pt idx="192">
                        <c:v>25</c:v>
                      </c:pt>
                      <c:pt idx="193">
                        <c:v>25</c:v>
                      </c:pt>
                      <c:pt idx="194">
                        <c:v>25</c:v>
                      </c:pt>
                      <c:pt idx="195">
                        <c:v>25</c:v>
                      </c:pt>
                      <c:pt idx="196">
                        <c:v>25</c:v>
                      </c:pt>
                      <c:pt idx="197">
                        <c:v>25</c:v>
                      </c:pt>
                      <c:pt idx="198">
                        <c:v>25</c:v>
                      </c:pt>
                      <c:pt idx="199">
                        <c:v>25</c:v>
                      </c:pt>
                      <c:pt idx="200">
                        <c:v>25</c:v>
                      </c:pt>
                      <c:pt idx="201">
                        <c:v>25</c:v>
                      </c:pt>
                      <c:pt idx="202">
                        <c:v>25</c:v>
                      </c:pt>
                      <c:pt idx="203">
                        <c:v>25</c:v>
                      </c:pt>
                      <c:pt idx="204">
                        <c:v>25</c:v>
                      </c:pt>
                      <c:pt idx="205">
                        <c:v>25</c:v>
                      </c:pt>
                      <c:pt idx="206">
                        <c:v>25</c:v>
                      </c:pt>
                      <c:pt idx="207">
                        <c:v>25</c:v>
                      </c:pt>
                      <c:pt idx="208">
                        <c:v>25</c:v>
                      </c:pt>
                      <c:pt idx="209">
                        <c:v>25</c:v>
                      </c:pt>
                      <c:pt idx="210">
                        <c:v>25</c:v>
                      </c:pt>
                      <c:pt idx="211">
                        <c:v>25</c:v>
                      </c:pt>
                      <c:pt idx="212">
                        <c:v>25</c:v>
                      </c:pt>
                      <c:pt idx="213">
                        <c:v>25</c:v>
                      </c:pt>
                      <c:pt idx="214">
                        <c:v>25</c:v>
                      </c:pt>
                      <c:pt idx="215">
                        <c:v>25</c:v>
                      </c:pt>
                      <c:pt idx="216">
                        <c:v>25</c:v>
                      </c:pt>
                      <c:pt idx="217">
                        <c:v>25</c:v>
                      </c:pt>
                      <c:pt idx="218">
                        <c:v>25</c:v>
                      </c:pt>
                      <c:pt idx="219">
                        <c:v>25</c:v>
                      </c:pt>
                      <c:pt idx="220">
                        <c:v>25</c:v>
                      </c:pt>
                      <c:pt idx="221">
                        <c:v>25</c:v>
                      </c:pt>
                      <c:pt idx="222">
                        <c:v>25</c:v>
                      </c:pt>
                      <c:pt idx="223">
                        <c:v>25</c:v>
                      </c:pt>
                      <c:pt idx="224">
                        <c:v>25</c:v>
                      </c:pt>
                      <c:pt idx="225">
                        <c:v>25</c:v>
                      </c:pt>
                      <c:pt idx="226">
                        <c:v>25</c:v>
                      </c:pt>
                      <c:pt idx="227">
                        <c:v>25</c:v>
                      </c:pt>
                      <c:pt idx="228">
                        <c:v>25</c:v>
                      </c:pt>
                      <c:pt idx="229">
                        <c:v>25</c:v>
                      </c:pt>
                      <c:pt idx="230">
                        <c:v>25</c:v>
                      </c:pt>
                      <c:pt idx="231">
                        <c:v>25</c:v>
                      </c:pt>
                      <c:pt idx="232">
                        <c:v>25</c:v>
                      </c:pt>
                      <c:pt idx="233">
                        <c:v>25</c:v>
                      </c:pt>
                      <c:pt idx="234">
                        <c:v>25</c:v>
                      </c:pt>
                      <c:pt idx="235">
                        <c:v>25</c:v>
                      </c:pt>
                      <c:pt idx="236">
                        <c:v>25</c:v>
                      </c:pt>
                      <c:pt idx="237">
                        <c:v>25</c:v>
                      </c:pt>
                      <c:pt idx="238">
                        <c:v>25</c:v>
                      </c:pt>
                      <c:pt idx="239">
                        <c:v>25</c:v>
                      </c:pt>
                      <c:pt idx="240">
                        <c:v>25</c:v>
                      </c:pt>
                      <c:pt idx="241">
                        <c:v>25</c:v>
                      </c:pt>
                      <c:pt idx="242">
                        <c:v>25</c:v>
                      </c:pt>
                      <c:pt idx="243">
                        <c:v>25</c:v>
                      </c:pt>
                      <c:pt idx="244">
                        <c:v>25</c:v>
                      </c:pt>
                      <c:pt idx="245">
                        <c:v>25</c:v>
                      </c:pt>
                      <c:pt idx="246">
                        <c:v>25</c:v>
                      </c:pt>
                      <c:pt idx="247">
                        <c:v>25</c:v>
                      </c:pt>
                      <c:pt idx="248">
                        <c:v>25</c:v>
                      </c:pt>
                      <c:pt idx="249">
                        <c:v>25</c:v>
                      </c:pt>
                      <c:pt idx="250">
                        <c:v>25</c:v>
                      </c:pt>
                      <c:pt idx="251">
                        <c:v>25</c:v>
                      </c:pt>
                      <c:pt idx="252">
                        <c:v>25</c:v>
                      </c:pt>
                      <c:pt idx="253">
                        <c:v>25</c:v>
                      </c:pt>
                      <c:pt idx="254">
                        <c:v>25</c:v>
                      </c:pt>
                      <c:pt idx="255">
                        <c:v>25</c:v>
                      </c:pt>
                      <c:pt idx="256">
                        <c:v>25</c:v>
                      </c:pt>
                      <c:pt idx="257">
                        <c:v>25</c:v>
                      </c:pt>
                      <c:pt idx="258">
                        <c:v>25</c:v>
                      </c:pt>
                      <c:pt idx="259">
                        <c:v>25</c:v>
                      </c:pt>
                      <c:pt idx="260">
                        <c:v>25</c:v>
                      </c:pt>
                      <c:pt idx="261">
                        <c:v>25</c:v>
                      </c:pt>
                      <c:pt idx="262">
                        <c:v>25</c:v>
                      </c:pt>
                      <c:pt idx="263">
                        <c:v>25</c:v>
                      </c:pt>
                      <c:pt idx="264">
                        <c:v>25</c:v>
                      </c:pt>
                      <c:pt idx="265">
                        <c:v>25</c:v>
                      </c:pt>
                      <c:pt idx="266">
                        <c:v>25</c:v>
                      </c:pt>
                      <c:pt idx="267">
                        <c:v>25</c:v>
                      </c:pt>
                      <c:pt idx="268">
                        <c:v>25</c:v>
                      </c:pt>
                      <c:pt idx="269">
                        <c:v>25</c:v>
                      </c:pt>
                      <c:pt idx="270">
                        <c:v>25</c:v>
                      </c:pt>
                      <c:pt idx="271">
                        <c:v>25</c:v>
                      </c:pt>
                      <c:pt idx="272">
                        <c:v>25</c:v>
                      </c:pt>
                      <c:pt idx="273">
                        <c:v>25</c:v>
                      </c:pt>
                      <c:pt idx="274">
                        <c:v>25</c:v>
                      </c:pt>
                      <c:pt idx="275">
                        <c:v>25</c:v>
                      </c:pt>
                      <c:pt idx="276">
                        <c:v>25</c:v>
                      </c:pt>
                      <c:pt idx="277">
                        <c:v>25</c:v>
                      </c:pt>
                      <c:pt idx="278">
                        <c:v>25</c:v>
                      </c:pt>
                      <c:pt idx="279">
                        <c:v>25</c:v>
                      </c:pt>
                      <c:pt idx="280">
                        <c:v>25</c:v>
                      </c:pt>
                      <c:pt idx="281">
                        <c:v>25</c:v>
                      </c:pt>
                      <c:pt idx="282">
                        <c:v>25</c:v>
                      </c:pt>
                      <c:pt idx="283">
                        <c:v>25</c:v>
                      </c:pt>
                      <c:pt idx="284">
                        <c:v>25</c:v>
                      </c:pt>
                      <c:pt idx="285">
                        <c:v>25</c:v>
                      </c:pt>
                      <c:pt idx="286">
                        <c:v>25</c:v>
                      </c:pt>
                      <c:pt idx="287">
                        <c:v>25</c:v>
                      </c:pt>
                      <c:pt idx="288">
                        <c:v>25</c:v>
                      </c:pt>
                      <c:pt idx="289">
                        <c:v>25</c:v>
                      </c:pt>
                      <c:pt idx="290">
                        <c:v>25</c:v>
                      </c:pt>
                      <c:pt idx="291">
                        <c:v>25</c:v>
                      </c:pt>
                      <c:pt idx="292">
                        <c:v>25</c:v>
                      </c:pt>
                      <c:pt idx="293">
                        <c:v>25</c:v>
                      </c:pt>
                      <c:pt idx="294">
                        <c:v>25</c:v>
                      </c:pt>
                      <c:pt idx="295">
                        <c:v>25</c:v>
                      </c:pt>
                      <c:pt idx="296">
                        <c:v>25</c:v>
                      </c:pt>
                      <c:pt idx="297">
                        <c:v>25</c:v>
                      </c:pt>
                      <c:pt idx="298">
                        <c:v>25</c:v>
                      </c:pt>
                      <c:pt idx="299">
                        <c:v>25</c:v>
                      </c:pt>
                      <c:pt idx="300">
                        <c:v>25</c:v>
                      </c:pt>
                      <c:pt idx="301">
                        <c:v>25</c:v>
                      </c:pt>
                      <c:pt idx="302">
                        <c:v>25</c:v>
                      </c:pt>
                      <c:pt idx="303">
                        <c:v>25</c:v>
                      </c:pt>
                      <c:pt idx="304">
                        <c:v>25</c:v>
                      </c:pt>
                      <c:pt idx="305">
                        <c:v>25</c:v>
                      </c:pt>
                      <c:pt idx="306">
                        <c:v>25</c:v>
                      </c:pt>
                      <c:pt idx="307">
                        <c:v>25</c:v>
                      </c:pt>
                      <c:pt idx="308">
                        <c:v>25</c:v>
                      </c:pt>
                      <c:pt idx="309">
                        <c:v>25</c:v>
                      </c:pt>
                      <c:pt idx="310">
                        <c:v>25</c:v>
                      </c:pt>
                      <c:pt idx="311">
                        <c:v>25</c:v>
                      </c:pt>
                      <c:pt idx="312">
                        <c:v>25</c:v>
                      </c:pt>
                      <c:pt idx="313">
                        <c:v>25</c:v>
                      </c:pt>
                      <c:pt idx="314">
                        <c:v>25</c:v>
                      </c:pt>
                      <c:pt idx="315">
                        <c:v>25</c:v>
                      </c:pt>
                      <c:pt idx="316">
                        <c:v>25</c:v>
                      </c:pt>
                      <c:pt idx="317">
                        <c:v>25</c:v>
                      </c:pt>
                      <c:pt idx="318">
                        <c:v>25</c:v>
                      </c:pt>
                      <c:pt idx="319">
                        <c:v>25</c:v>
                      </c:pt>
                      <c:pt idx="320">
                        <c:v>25</c:v>
                      </c:pt>
                      <c:pt idx="321">
                        <c:v>25</c:v>
                      </c:pt>
                      <c:pt idx="322">
                        <c:v>25</c:v>
                      </c:pt>
                      <c:pt idx="323">
                        <c:v>25</c:v>
                      </c:pt>
                      <c:pt idx="324">
                        <c:v>25</c:v>
                      </c:pt>
                      <c:pt idx="325">
                        <c:v>25</c:v>
                      </c:pt>
                      <c:pt idx="326">
                        <c:v>25</c:v>
                      </c:pt>
                      <c:pt idx="327">
                        <c:v>25</c:v>
                      </c:pt>
                      <c:pt idx="328">
                        <c:v>25</c:v>
                      </c:pt>
                      <c:pt idx="329">
                        <c:v>25</c:v>
                      </c:pt>
                      <c:pt idx="330">
                        <c:v>25</c:v>
                      </c:pt>
                      <c:pt idx="331">
                        <c:v>25</c:v>
                      </c:pt>
                      <c:pt idx="332">
                        <c:v>25</c:v>
                      </c:pt>
                      <c:pt idx="333">
                        <c:v>25</c:v>
                      </c:pt>
                      <c:pt idx="334">
                        <c:v>25</c:v>
                      </c:pt>
                      <c:pt idx="335">
                        <c:v>25</c:v>
                      </c:pt>
                      <c:pt idx="336">
                        <c:v>25</c:v>
                      </c:pt>
                      <c:pt idx="337">
                        <c:v>25</c:v>
                      </c:pt>
                      <c:pt idx="338">
                        <c:v>25</c:v>
                      </c:pt>
                      <c:pt idx="339">
                        <c:v>25</c:v>
                      </c:pt>
                      <c:pt idx="340">
                        <c:v>25</c:v>
                      </c:pt>
                      <c:pt idx="341">
                        <c:v>25</c:v>
                      </c:pt>
                      <c:pt idx="342">
                        <c:v>25</c:v>
                      </c:pt>
                      <c:pt idx="343">
                        <c:v>25</c:v>
                      </c:pt>
                      <c:pt idx="344">
                        <c:v>25</c:v>
                      </c:pt>
                      <c:pt idx="345">
                        <c:v>25</c:v>
                      </c:pt>
                      <c:pt idx="346">
                        <c:v>25</c:v>
                      </c:pt>
                      <c:pt idx="347">
                        <c:v>25</c:v>
                      </c:pt>
                      <c:pt idx="348">
                        <c:v>25</c:v>
                      </c:pt>
                      <c:pt idx="349">
                        <c:v>25</c:v>
                      </c:pt>
                      <c:pt idx="350">
                        <c:v>25</c:v>
                      </c:pt>
                      <c:pt idx="351">
                        <c:v>25</c:v>
                      </c:pt>
                      <c:pt idx="352">
                        <c:v>25</c:v>
                      </c:pt>
                      <c:pt idx="353">
                        <c:v>25</c:v>
                      </c:pt>
                      <c:pt idx="354">
                        <c:v>25</c:v>
                      </c:pt>
                      <c:pt idx="355">
                        <c:v>25</c:v>
                      </c:pt>
                      <c:pt idx="356">
                        <c:v>25</c:v>
                      </c:pt>
                      <c:pt idx="357">
                        <c:v>25</c:v>
                      </c:pt>
                      <c:pt idx="358">
                        <c:v>25</c:v>
                      </c:pt>
                      <c:pt idx="359">
                        <c:v>25</c:v>
                      </c:pt>
                      <c:pt idx="360">
                        <c:v>25</c:v>
                      </c:pt>
                      <c:pt idx="361">
                        <c:v>25</c:v>
                      </c:pt>
                      <c:pt idx="362">
                        <c:v>25</c:v>
                      </c:pt>
                      <c:pt idx="363">
                        <c:v>25</c:v>
                      </c:pt>
                      <c:pt idx="364">
                        <c:v>25</c:v>
                      </c:pt>
                      <c:pt idx="365">
                        <c:v>25</c:v>
                      </c:pt>
                      <c:pt idx="366">
                        <c:v>25</c:v>
                      </c:pt>
                      <c:pt idx="367">
                        <c:v>25</c:v>
                      </c:pt>
                      <c:pt idx="368">
                        <c:v>25</c:v>
                      </c:pt>
                      <c:pt idx="369">
                        <c:v>25</c:v>
                      </c:pt>
                      <c:pt idx="370">
                        <c:v>25</c:v>
                      </c:pt>
                      <c:pt idx="371">
                        <c:v>25</c:v>
                      </c:pt>
                      <c:pt idx="372">
                        <c:v>25</c:v>
                      </c:pt>
                      <c:pt idx="373">
                        <c:v>25</c:v>
                      </c:pt>
                      <c:pt idx="374">
                        <c:v>25</c:v>
                      </c:pt>
                      <c:pt idx="375">
                        <c:v>25</c:v>
                      </c:pt>
                      <c:pt idx="376">
                        <c:v>25</c:v>
                      </c:pt>
                      <c:pt idx="377">
                        <c:v>25</c:v>
                      </c:pt>
                      <c:pt idx="378">
                        <c:v>25</c:v>
                      </c:pt>
                      <c:pt idx="379">
                        <c:v>25</c:v>
                      </c:pt>
                      <c:pt idx="380">
                        <c:v>25</c:v>
                      </c:pt>
                      <c:pt idx="381">
                        <c:v>25</c:v>
                      </c:pt>
                      <c:pt idx="382">
                        <c:v>25</c:v>
                      </c:pt>
                      <c:pt idx="383">
                        <c:v>25</c:v>
                      </c:pt>
                      <c:pt idx="384">
                        <c:v>25</c:v>
                      </c:pt>
                      <c:pt idx="385">
                        <c:v>25</c:v>
                      </c:pt>
                      <c:pt idx="386">
                        <c:v>25</c:v>
                      </c:pt>
                      <c:pt idx="387">
                        <c:v>25</c:v>
                      </c:pt>
                      <c:pt idx="388">
                        <c:v>25</c:v>
                      </c:pt>
                      <c:pt idx="389">
                        <c:v>25</c:v>
                      </c:pt>
                      <c:pt idx="390">
                        <c:v>25</c:v>
                      </c:pt>
                      <c:pt idx="391">
                        <c:v>25</c:v>
                      </c:pt>
                      <c:pt idx="392">
                        <c:v>25</c:v>
                      </c:pt>
                      <c:pt idx="393">
                        <c:v>25</c:v>
                      </c:pt>
                      <c:pt idx="394">
                        <c:v>25</c:v>
                      </c:pt>
                      <c:pt idx="395">
                        <c:v>25</c:v>
                      </c:pt>
                      <c:pt idx="396">
                        <c:v>25</c:v>
                      </c:pt>
                      <c:pt idx="397">
                        <c:v>25</c:v>
                      </c:pt>
                      <c:pt idx="398">
                        <c:v>25</c:v>
                      </c:pt>
                      <c:pt idx="399">
                        <c:v>25</c:v>
                      </c:pt>
                      <c:pt idx="400">
                        <c:v>25</c:v>
                      </c:pt>
                      <c:pt idx="401">
                        <c:v>25</c:v>
                      </c:pt>
                      <c:pt idx="402">
                        <c:v>25</c:v>
                      </c:pt>
                      <c:pt idx="403">
                        <c:v>25</c:v>
                      </c:pt>
                      <c:pt idx="404">
                        <c:v>25</c:v>
                      </c:pt>
                      <c:pt idx="405">
                        <c:v>25</c:v>
                      </c:pt>
                      <c:pt idx="406">
                        <c:v>25</c:v>
                      </c:pt>
                      <c:pt idx="407">
                        <c:v>25</c:v>
                      </c:pt>
                      <c:pt idx="408">
                        <c:v>25</c:v>
                      </c:pt>
                      <c:pt idx="409">
                        <c:v>25</c:v>
                      </c:pt>
                      <c:pt idx="410">
                        <c:v>25</c:v>
                      </c:pt>
                      <c:pt idx="411">
                        <c:v>25</c:v>
                      </c:pt>
                      <c:pt idx="412">
                        <c:v>25</c:v>
                      </c:pt>
                      <c:pt idx="413">
                        <c:v>25</c:v>
                      </c:pt>
                      <c:pt idx="414">
                        <c:v>25</c:v>
                      </c:pt>
                      <c:pt idx="415">
                        <c:v>25</c:v>
                      </c:pt>
                      <c:pt idx="416">
                        <c:v>25</c:v>
                      </c:pt>
                      <c:pt idx="417">
                        <c:v>25</c:v>
                      </c:pt>
                      <c:pt idx="418">
                        <c:v>25</c:v>
                      </c:pt>
                      <c:pt idx="419">
                        <c:v>25</c:v>
                      </c:pt>
                      <c:pt idx="420">
                        <c:v>25</c:v>
                      </c:pt>
                      <c:pt idx="421">
                        <c:v>25</c:v>
                      </c:pt>
                      <c:pt idx="422">
                        <c:v>25</c:v>
                      </c:pt>
                      <c:pt idx="423">
                        <c:v>25</c:v>
                      </c:pt>
                      <c:pt idx="424">
                        <c:v>25</c:v>
                      </c:pt>
                      <c:pt idx="425">
                        <c:v>25</c:v>
                      </c:pt>
                      <c:pt idx="426">
                        <c:v>25</c:v>
                      </c:pt>
                      <c:pt idx="427">
                        <c:v>25</c:v>
                      </c:pt>
                      <c:pt idx="428">
                        <c:v>25</c:v>
                      </c:pt>
                      <c:pt idx="429">
                        <c:v>25</c:v>
                      </c:pt>
                      <c:pt idx="430">
                        <c:v>25</c:v>
                      </c:pt>
                      <c:pt idx="431">
                        <c:v>25</c:v>
                      </c:pt>
                      <c:pt idx="432">
                        <c:v>25</c:v>
                      </c:pt>
                      <c:pt idx="433">
                        <c:v>25</c:v>
                      </c:pt>
                      <c:pt idx="434">
                        <c:v>25</c:v>
                      </c:pt>
                      <c:pt idx="435">
                        <c:v>25</c:v>
                      </c:pt>
                      <c:pt idx="436">
                        <c:v>25</c:v>
                      </c:pt>
                      <c:pt idx="437">
                        <c:v>25</c:v>
                      </c:pt>
                      <c:pt idx="438">
                        <c:v>25</c:v>
                      </c:pt>
                      <c:pt idx="439">
                        <c:v>25</c:v>
                      </c:pt>
                      <c:pt idx="440">
                        <c:v>25</c:v>
                      </c:pt>
                      <c:pt idx="441">
                        <c:v>25</c:v>
                      </c:pt>
                      <c:pt idx="442">
                        <c:v>25</c:v>
                      </c:pt>
                      <c:pt idx="443">
                        <c:v>25</c:v>
                      </c:pt>
                      <c:pt idx="444">
                        <c:v>25</c:v>
                      </c:pt>
                      <c:pt idx="445">
                        <c:v>25</c:v>
                      </c:pt>
                      <c:pt idx="446">
                        <c:v>25</c:v>
                      </c:pt>
                      <c:pt idx="447">
                        <c:v>25</c:v>
                      </c:pt>
                      <c:pt idx="448">
                        <c:v>25</c:v>
                      </c:pt>
                      <c:pt idx="449">
                        <c:v>25</c:v>
                      </c:pt>
                      <c:pt idx="450">
                        <c:v>25</c:v>
                      </c:pt>
                      <c:pt idx="451">
                        <c:v>25</c:v>
                      </c:pt>
                      <c:pt idx="452">
                        <c:v>25</c:v>
                      </c:pt>
                      <c:pt idx="453">
                        <c:v>25</c:v>
                      </c:pt>
                      <c:pt idx="454">
                        <c:v>25</c:v>
                      </c:pt>
                      <c:pt idx="455">
                        <c:v>25</c:v>
                      </c:pt>
                      <c:pt idx="456">
                        <c:v>25</c:v>
                      </c:pt>
                      <c:pt idx="457">
                        <c:v>25</c:v>
                      </c:pt>
                      <c:pt idx="458">
                        <c:v>25</c:v>
                      </c:pt>
                      <c:pt idx="459">
                        <c:v>25</c:v>
                      </c:pt>
                      <c:pt idx="460">
                        <c:v>25</c:v>
                      </c:pt>
                      <c:pt idx="461">
                        <c:v>25</c:v>
                      </c:pt>
                      <c:pt idx="462">
                        <c:v>25</c:v>
                      </c:pt>
                      <c:pt idx="463">
                        <c:v>25</c:v>
                      </c:pt>
                      <c:pt idx="464">
                        <c:v>25</c:v>
                      </c:pt>
                      <c:pt idx="465">
                        <c:v>25</c:v>
                      </c:pt>
                      <c:pt idx="466">
                        <c:v>25</c:v>
                      </c:pt>
                      <c:pt idx="467">
                        <c:v>25</c:v>
                      </c:pt>
                      <c:pt idx="468">
                        <c:v>25</c:v>
                      </c:pt>
                      <c:pt idx="469">
                        <c:v>25</c:v>
                      </c:pt>
                      <c:pt idx="470">
                        <c:v>25</c:v>
                      </c:pt>
                      <c:pt idx="471">
                        <c:v>25</c:v>
                      </c:pt>
                      <c:pt idx="472">
                        <c:v>25</c:v>
                      </c:pt>
                      <c:pt idx="473">
                        <c:v>25</c:v>
                      </c:pt>
                      <c:pt idx="474">
                        <c:v>25</c:v>
                      </c:pt>
                      <c:pt idx="475">
                        <c:v>25</c:v>
                      </c:pt>
                      <c:pt idx="476">
                        <c:v>25</c:v>
                      </c:pt>
                      <c:pt idx="477">
                        <c:v>25</c:v>
                      </c:pt>
                      <c:pt idx="478">
                        <c:v>25</c:v>
                      </c:pt>
                      <c:pt idx="479">
                        <c:v>25</c:v>
                      </c:pt>
                      <c:pt idx="480">
                        <c:v>25</c:v>
                      </c:pt>
                      <c:pt idx="481">
                        <c:v>25</c:v>
                      </c:pt>
                      <c:pt idx="482">
                        <c:v>25</c:v>
                      </c:pt>
                      <c:pt idx="483">
                        <c:v>25</c:v>
                      </c:pt>
                      <c:pt idx="484">
                        <c:v>25</c:v>
                      </c:pt>
                      <c:pt idx="485">
                        <c:v>25</c:v>
                      </c:pt>
                      <c:pt idx="486">
                        <c:v>25</c:v>
                      </c:pt>
                      <c:pt idx="487">
                        <c:v>25</c:v>
                      </c:pt>
                      <c:pt idx="488">
                        <c:v>25</c:v>
                      </c:pt>
                      <c:pt idx="489">
                        <c:v>25</c:v>
                      </c:pt>
                      <c:pt idx="490">
                        <c:v>25</c:v>
                      </c:pt>
                      <c:pt idx="491">
                        <c:v>25</c:v>
                      </c:pt>
                      <c:pt idx="492">
                        <c:v>25</c:v>
                      </c:pt>
                      <c:pt idx="493">
                        <c:v>25</c:v>
                      </c:pt>
                      <c:pt idx="494">
                        <c:v>25</c:v>
                      </c:pt>
                      <c:pt idx="495">
                        <c:v>25</c:v>
                      </c:pt>
                      <c:pt idx="496">
                        <c:v>25</c:v>
                      </c:pt>
                      <c:pt idx="497">
                        <c:v>25</c:v>
                      </c:pt>
                      <c:pt idx="498">
                        <c:v>25</c:v>
                      </c:pt>
                      <c:pt idx="499">
                        <c:v>25</c:v>
                      </c:pt>
                      <c:pt idx="500">
                        <c:v>25</c:v>
                      </c:pt>
                      <c:pt idx="501">
                        <c:v>25</c:v>
                      </c:pt>
                      <c:pt idx="502">
                        <c:v>25</c:v>
                      </c:pt>
                      <c:pt idx="503">
                        <c:v>25</c:v>
                      </c:pt>
                      <c:pt idx="504">
                        <c:v>25</c:v>
                      </c:pt>
                      <c:pt idx="505">
                        <c:v>25</c:v>
                      </c:pt>
                      <c:pt idx="506">
                        <c:v>25</c:v>
                      </c:pt>
                      <c:pt idx="507">
                        <c:v>25</c:v>
                      </c:pt>
                      <c:pt idx="508">
                        <c:v>25</c:v>
                      </c:pt>
                      <c:pt idx="509">
                        <c:v>25</c:v>
                      </c:pt>
                      <c:pt idx="510">
                        <c:v>25</c:v>
                      </c:pt>
                      <c:pt idx="511">
                        <c:v>25</c:v>
                      </c:pt>
                      <c:pt idx="512">
                        <c:v>25</c:v>
                      </c:pt>
                      <c:pt idx="513">
                        <c:v>25</c:v>
                      </c:pt>
                      <c:pt idx="514">
                        <c:v>25</c:v>
                      </c:pt>
                      <c:pt idx="515">
                        <c:v>25</c:v>
                      </c:pt>
                      <c:pt idx="516">
                        <c:v>25</c:v>
                      </c:pt>
                      <c:pt idx="517">
                        <c:v>25</c:v>
                      </c:pt>
                      <c:pt idx="518">
                        <c:v>25</c:v>
                      </c:pt>
                      <c:pt idx="519">
                        <c:v>25</c:v>
                      </c:pt>
                      <c:pt idx="520">
                        <c:v>25</c:v>
                      </c:pt>
                      <c:pt idx="521">
                        <c:v>25</c:v>
                      </c:pt>
                      <c:pt idx="522">
                        <c:v>25</c:v>
                      </c:pt>
                      <c:pt idx="523">
                        <c:v>25</c:v>
                      </c:pt>
                      <c:pt idx="524">
                        <c:v>25</c:v>
                      </c:pt>
                      <c:pt idx="525">
                        <c:v>25</c:v>
                      </c:pt>
                      <c:pt idx="526">
                        <c:v>25</c:v>
                      </c:pt>
                      <c:pt idx="527">
                        <c:v>25</c:v>
                      </c:pt>
                      <c:pt idx="528">
                        <c:v>25</c:v>
                      </c:pt>
                      <c:pt idx="529">
                        <c:v>25</c:v>
                      </c:pt>
                      <c:pt idx="530">
                        <c:v>25</c:v>
                      </c:pt>
                      <c:pt idx="531">
                        <c:v>25</c:v>
                      </c:pt>
                      <c:pt idx="532">
                        <c:v>25</c:v>
                      </c:pt>
                      <c:pt idx="533">
                        <c:v>25</c:v>
                      </c:pt>
                      <c:pt idx="534">
                        <c:v>25</c:v>
                      </c:pt>
                      <c:pt idx="535">
                        <c:v>25</c:v>
                      </c:pt>
                      <c:pt idx="536">
                        <c:v>25</c:v>
                      </c:pt>
                      <c:pt idx="537">
                        <c:v>25</c:v>
                      </c:pt>
                      <c:pt idx="538">
                        <c:v>25</c:v>
                      </c:pt>
                      <c:pt idx="539">
                        <c:v>25</c:v>
                      </c:pt>
                      <c:pt idx="540">
                        <c:v>25</c:v>
                      </c:pt>
                      <c:pt idx="541">
                        <c:v>25</c:v>
                      </c:pt>
                      <c:pt idx="542">
                        <c:v>25</c:v>
                      </c:pt>
                      <c:pt idx="543">
                        <c:v>25</c:v>
                      </c:pt>
                      <c:pt idx="544">
                        <c:v>25</c:v>
                      </c:pt>
                      <c:pt idx="545">
                        <c:v>25</c:v>
                      </c:pt>
                      <c:pt idx="546">
                        <c:v>25</c:v>
                      </c:pt>
                      <c:pt idx="547">
                        <c:v>25</c:v>
                      </c:pt>
                      <c:pt idx="548">
                        <c:v>25</c:v>
                      </c:pt>
                      <c:pt idx="549">
                        <c:v>25</c:v>
                      </c:pt>
                      <c:pt idx="550">
                        <c:v>25</c:v>
                      </c:pt>
                      <c:pt idx="551">
                        <c:v>25</c:v>
                      </c:pt>
                      <c:pt idx="552">
                        <c:v>25</c:v>
                      </c:pt>
                      <c:pt idx="553">
                        <c:v>25</c:v>
                      </c:pt>
                      <c:pt idx="554">
                        <c:v>25</c:v>
                      </c:pt>
                      <c:pt idx="555">
                        <c:v>25</c:v>
                      </c:pt>
                      <c:pt idx="556">
                        <c:v>25</c:v>
                      </c:pt>
                      <c:pt idx="557">
                        <c:v>25</c:v>
                      </c:pt>
                      <c:pt idx="558">
                        <c:v>25</c:v>
                      </c:pt>
                      <c:pt idx="559">
                        <c:v>25</c:v>
                      </c:pt>
                      <c:pt idx="560">
                        <c:v>25</c:v>
                      </c:pt>
                      <c:pt idx="561">
                        <c:v>25</c:v>
                      </c:pt>
                      <c:pt idx="562">
                        <c:v>25</c:v>
                      </c:pt>
                      <c:pt idx="563">
                        <c:v>25</c:v>
                      </c:pt>
                      <c:pt idx="564">
                        <c:v>25</c:v>
                      </c:pt>
                      <c:pt idx="565">
                        <c:v>25</c:v>
                      </c:pt>
                      <c:pt idx="566">
                        <c:v>25</c:v>
                      </c:pt>
                      <c:pt idx="567">
                        <c:v>25</c:v>
                      </c:pt>
                      <c:pt idx="568">
                        <c:v>25</c:v>
                      </c:pt>
                      <c:pt idx="569">
                        <c:v>25</c:v>
                      </c:pt>
                      <c:pt idx="570">
                        <c:v>25</c:v>
                      </c:pt>
                      <c:pt idx="571">
                        <c:v>25</c:v>
                      </c:pt>
                      <c:pt idx="572">
                        <c:v>25</c:v>
                      </c:pt>
                      <c:pt idx="573">
                        <c:v>25</c:v>
                      </c:pt>
                      <c:pt idx="574">
                        <c:v>25</c:v>
                      </c:pt>
                      <c:pt idx="575">
                        <c:v>25</c:v>
                      </c:pt>
                      <c:pt idx="576">
                        <c:v>25</c:v>
                      </c:pt>
                      <c:pt idx="577">
                        <c:v>25</c:v>
                      </c:pt>
                      <c:pt idx="578">
                        <c:v>25</c:v>
                      </c:pt>
                      <c:pt idx="579">
                        <c:v>25</c:v>
                      </c:pt>
                      <c:pt idx="580">
                        <c:v>25</c:v>
                      </c:pt>
                      <c:pt idx="581">
                        <c:v>25</c:v>
                      </c:pt>
                      <c:pt idx="582">
                        <c:v>25</c:v>
                      </c:pt>
                      <c:pt idx="583">
                        <c:v>25</c:v>
                      </c:pt>
                      <c:pt idx="584">
                        <c:v>25</c:v>
                      </c:pt>
                      <c:pt idx="585">
                        <c:v>25</c:v>
                      </c:pt>
                      <c:pt idx="586">
                        <c:v>25</c:v>
                      </c:pt>
                      <c:pt idx="587">
                        <c:v>25</c:v>
                      </c:pt>
                      <c:pt idx="588">
                        <c:v>25</c:v>
                      </c:pt>
                      <c:pt idx="589">
                        <c:v>25</c:v>
                      </c:pt>
                      <c:pt idx="590">
                        <c:v>25</c:v>
                      </c:pt>
                      <c:pt idx="591">
                        <c:v>25</c:v>
                      </c:pt>
                      <c:pt idx="592">
                        <c:v>25</c:v>
                      </c:pt>
                      <c:pt idx="593">
                        <c:v>25</c:v>
                      </c:pt>
                      <c:pt idx="594">
                        <c:v>25</c:v>
                      </c:pt>
                      <c:pt idx="595">
                        <c:v>25</c:v>
                      </c:pt>
                      <c:pt idx="596">
                        <c:v>25</c:v>
                      </c:pt>
                      <c:pt idx="597">
                        <c:v>25</c:v>
                      </c:pt>
                      <c:pt idx="598">
                        <c:v>25</c:v>
                      </c:pt>
                      <c:pt idx="599">
                        <c:v>25</c:v>
                      </c:pt>
                      <c:pt idx="600">
                        <c:v>25</c:v>
                      </c:pt>
                      <c:pt idx="601">
                        <c:v>25</c:v>
                      </c:pt>
                      <c:pt idx="602">
                        <c:v>25</c:v>
                      </c:pt>
                      <c:pt idx="603">
                        <c:v>25</c:v>
                      </c:pt>
                      <c:pt idx="604">
                        <c:v>25</c:v>
                      </c:pt>
                      <c:pt idx="605">
                        <c:v>25</c:v>
                      </c:pt>
                      <c:pt idx="606">
                        <c:v>25</c:v>
                      </c:pt>
                      <c:pt idx="607">
                        <c:v>25</c:v>
                      </c:pt>
                      <c:pt idx="608">
                        <c:v>25</c:v>
                      </c:pt>
                      <c:pt idx="609">
                        <c:v>25</c:v>
                      </c:pt>
                      <c:pt idx="610">
                        <c:v>25</c:v>
                      </c:pt>
                      <c:pt idx="611">
                        <c:v>25</c:v>
                      </c:pt>
                      <c:pt idx="612">
                        <c:v>25</c:v>
                      </c:pt>
                      <c:pt idx="613">
                        <c:v>25</c:v>
                      </c:pt>
                      <c:pt idx="614">
                        <c:v>25</c:v>
                      </c:pt>
                      <c:pt idx="615">
                        <c:v>25</c:v>
                      </c:pt>
                      <c:pt idx="616">
                        <c:v>25</c:v>
                      </c:pt>
                      <c:pt idx="617">
                        <c:v>25</c:v>
                      </c:pt>
                      <c:pt idx="618">
                        <c:v>25</c:v>
                      </c:pt>
                      <c:pt idx="619">
                        <c:v>25</c:v>
                      </c:pt>
                      <c:pt idx="620">
                        <c:v>25</c:v>
                      </c:pt>
                      <c:pt idx="621">
                        <c:v>25</c:v>
                      </c:pt>
                      <c:pt idx="622">
                        <c:v>25</c:v>
                      </c:pt>
                      <c:pt idx="623">
                        <c:v>25</c:v>
                      </c:pt>
                      <c:pt idx="624">
                        <c:v>25</c:v>
                      </c:pt>
                      <c:pt idx="625">
                        <c:v>25</c:v>
                      </c:pt>
                      <c:pt idx="626">
                        <c:v>25</c:v>
                      </c:pt>
                      <c:pt idx="627">
                        <c:v>25</c:v>
                      </c:pt>
                      <c:pt idx="628">
                        <c:v>25</c:v>
                      </c:pt>
                      <c:pt idx="629">
                        <c:v>25</c:v>
                      </c:pt>
                      <c:pt idx="630">
                        <c:v>25</c:v>
                      </c:pt>
                      <c:pt idx="631">
                        <c:v>25</c:v>
                      </c:pt>
                      <c:pt idx="632">
                        <c:v>25</c:v>
                      </c:pt>
                      <c:pt idx="633">
                        <c:v>25</c:v>
                      </c:pt>
                      <c:pt idx="634">
                        <c:v>25</c:v>
                      </c:pt>
                      <c:pt idx="635">
                        <c:v>25</c:v>
                      </c:pt>
                      <c:pt idx="636">
                        <c:v>25</c:v>
                      </c:pt>
                      <c:pt idx="637">
                        <c:v>25</c:v>
                      </c:pt>
                      <c:pt idx="638">
                        <c:v>25</c:v>
                      </c:pt>
                      <c:pt idx="639">
                        <c:v>25</c:v>
                      </c:pt>
                      <c:pt idx="640">
                        <c:v>25</c:v>
                      </c:pt>
                      <c:pt idx="641">
                        <c:v>25</c:v>
                      </c:pt>
                      <c:pt idx="642">
                        <c:v>25</c:v>
                      </c:pt>
                      <c:pt idx="643">
                        <c:v>25</c:v>
                      </c:pt>
                      <c:pt idx="644">
                        <c:v>25</c:v>
                      </c:pt>
                      <c:pt idx="645">
                        <c:v>25</c:v>
                      </c:pt>
                      <c:pt idx="646">
                        <c:v>25</c:v>
                      </c:pt>
                      <c:pt idx="647">
                        <c:v>25</c:v>
                      </c:pt>
                      <c:pt idx="648">
                        <c:v>25</c:v>
                      </c:pt>
                      <c:pt idx="649">
                        <c:v>25</c:v>
                      </c:pt>
                      <c:pt idx="650">
                        <c:v>25</c:v>
                      </c:pt>
                      <c:pt idx="651">
                        <c:v>25</c:v>
                      </c:pt>
                      <c:pt idx="652">
                        <c:v>25</c:v>
                      </c:pt>
                      <c:pt idx="653">
                        <c:v>25</c:v>
                      </c:pt>
                      <c:pt idx="654">
                        <c:v>25</c:v>
                      </c:pt>
                      <c:pt idx="655">
                        <c:v>25</c:v>
                      </c:pt>
                      <c:pt idx="656">
                        <c:v>25</c:v>
                      </c:pt>
                      <c:pt idx="657">
                        <c:v>25</c:v>
                      </c:pt>
                      <c:pt idx="658">
                        <c:v>25</c:v>
                      </c:pt>
                      <c:pt idx="659">
                        <c:v>25</c:v>
                      </c:pt>
                      <c:pt idx="660">
                        <c:v>25</c:v>
                      </c:pt>
                      <c:pt idx="661">
                        <c:v>25</c:v>
                      </c:pt>
                      <c:pt idx="662">
                        <c:v>25</c:v>
                      </c:pt>
                      <c:pt idx="663">
                        <c:v>25</c:v>
                      </c:pt>
                      <c:pt idx="664">
                        <c:v>25</c:v>
                      </c:pt>
                      <c:pt idx="665">
                        <c:v>25</c:v>
                      </c:pt>
                      <c:pt idx="666">
                        <c:v>25</c:v>
                      </c:pt>
                      <c:pt idx="667">
                        <c:v>25</c:v>
                      </c:pt>
                      <c:pt idx="668">
                        <c:v>25</c:v>
                      </c:pt>
                      <c:pt idx="669">
                        <c:v>25</c:v>
                      </c:pt>
                      <c:pt idx="670">
                        <c:v>25</c:v>
                      </c:pt>
                      <c:pt idx="671">
                        <c:v>25</c:v>
                      </c:pt>
                      <c:pt idx="672">
                        <c:v>25</c:v>
                      </c:pt>
                      <c:pt idx="673">
                        <c:v>25</c:v>
                      </c:pt>
                      <c:pt idx="674">
                        <c:v>25</c:v>
                      </c:pt>
                      <c:pt idx="675">
                        <c:v>25</c:v>
                      </c:pt>
                      <c:pt idx="676">
                        <c:v>25</c:v>
                      </c:pt>
                      <c:pt idx="677">
                        <c:v>25</c:v>
                      </c:pt>
                      <c:pt idx="678">
                        <c:v>25</c:v>
                      </c:pt>
                      <c:pt idx="679">
                        <c:v>25</c:v>
                      </c:pt>
                      <c:pt idx="680">
                        <c:v>25</c:v>
                      </c:pt>
                      <c:pt idx="681">
                        <c:v>25</c:v>
                      </c:pt>
                      <c:pt idx="682">
                        <c:v>25</c:v>
                      </c:pt>
                      <c:pt idx="683">
                        <c:v>25</c:v>
                      </c:pt>
                      <c:pt idx="684">
                        <c:v>25</c:v>
                      </c:pt>
                      <c:pt idx="685">
                        <c:v>25</c:v>
                      </c:pt>
                      <c:pt idx="686">
                        <c:v>25</c:v>
                      </c:pt>
                      <c:pt idx="687">
                        <c:v>25</c:v>
                      </c:pt>
                      <c:pt idx="688">
                        <c:v>25</c:v>
                      </c:pt>
                      <c:pt idx="689">
                        <c:v>25</c:v>
                      </c:pt>
                      <c:pt idx="690">
                        <c:v>25</c:v>
                      </c:pt>
                      <c:pt idx="691">
                        <c:v>25</c:v>
                      </c:pt>
                      <c:pt idx="692">
                        <c:v>25</c:v>
                      </c:pt>
                      <c:pt idx="693">
                        <c:v>25</c:v>
                      </c:pt>
                      <c:pt idx="694">
                        <c:v>25</c:v>
                      </c:pt>
                      <c:pt idx="695">
                        <c:v>25</c:v>
                      </c:pt>
                      <c:pt idx="696">
                        <c:v>25</c:v>
                      </c:pt>
                      <c:pt idx="697">
                        <c:v>25</c:v>
                      </c:pt>
                      <c:pt idx="698">
                        <c:v>25</c:v>
                      </c:pt>
                      <c:pt idx="699">
                        <c:v>25</c:v>
                      </c:pt>
                      <c:pt idx="700">
                        <c:v>25</c:v>
                      </c:pt>
                      <c:pt idx="701">
                        <c:v>25</c:v>
                      </c:pt>
                      <c:pt idx="702">
                        <c:v>25</c:v>
                      </c:pt>
                      <c:pt idx="703">
                        <c:v>25</c:v>
                      </c:pt>
                      <c:pt idx="704">
                        <c:v>25</c:v>
                      </c:pt>
                      <c:pt idx="705">
                        <c:v>25</c:v>
                      </c:pt>
                      <c:pt idx="706">
                        <c:v>25</c:v>
                      </c:pt>
                      <c:pt idx="707">
                        <c:v>25</c:v>
                      </c:pt>
                      <c:pt idx="708">
                        <c:v>25</c:v>
                      </c:pt>
                      <c:pt idx="709">
                        <c:v>25</c:v>
                      </c:pt>
                      <c:pt idx="710">
                        <c:v>25</c:v>
                      </c:pt>
                      <c:pt idx="711">
                        <c:v>25</c:v>
                      </c:pt>
                      <c:pt idx="712">
                        <c:v>25</c:v>
                      </c:pt>
                      <c:pt idx="713">
                        <c:v>25</c:v>
                      </c:pt>
                      <c:pt idx="714">
                        <c:v>25</c:v>
                      </c:pt>
                      <c:pt idx="715">
                        <c:v>25</c:v>
                      </c:pt>
                      <c:pt idx="716">
                        <c:v>25</c:v>
                      </c:pt>
                      <c:pt idx="717">
                        <c:v>25</c:v>
                      </c:pt>
                      <c:pt idx="718">
                        <c:v>25</c:v>
                      </c:pt>
                      <c:pt idx="719">
                        <c:v>25</c:v>
                      </c:pt>
                      <c:pt idx="720">
                        <c:v>25</c:v>
                      </c:pt>
                      <c:pt idx="721">
                        <c:v>25</c:v>
                      </c:pt>
                      <c:pt idx="722">
                        <c:v>25</c:v>
                      </c:pt>
                      <c:pt idx="723">
                        <c:v>25</c:v>
                      </c:pt>
                      <c:pt idx="724">
                        <c:v>25</c:v>
                      </c:pt>
                      <c:pt idx="725">
                        <c:v>25</c:v>
                      </c:pt>
                      <c:pt idx="726">
                        <c:v>25</c:v>
                      </c:pt>
                      <c:pt idx="727">
                        <c:v>25</c:v>
                      </c:pt>
                      <c:pt idx="728">
                        <c:v>25</c:v>
                      </c:pt>
                      <c:pt idx="729">
                        <c:v>25</c:v>
                      </c:pt>
                      <c:pt idx="730">
                        <c:v>25</c:v>
                      </c:pt>
                      <c:pt idx="731">
                        <c:v>25</c:v>
                      </c:pt>
                      <c:pt idx="732">
                        <c:v>25</c:v>
                      </c:pt>
                      <c:pt idx="733">
                        <c:v>25</c:v>
                      </c:pt>
                      <c:pt idx="734">
                        <c:v>25</c:v>
                      </c:pt>
                      <c:pt idx="735">
                        <c:v>25</c:v>
                      </c:pt>
                      <c:pt idx="736">
                        <c:v>25</c:v>
                      </c:pt>
                      <c:pt idx="737">
                        <c:v>25</c:v>
                      </c:pt>
                      <c:pt idx="738">
                        <c:v>25</c:v>
                      </c:pt>
                      <c:pt idx="739">
                        <c:v>25</c:v>
                      </c:pt>
                      <c:pt idx="740">
                        <c:v>25</c:v>
                      </c:pt>
                      <c:pt idx="741">
                        <c:v>25</c:v>
                      </c:pt>
                      <c:pt idx="742">
                        <c:v>25</c:v>
                      </c:pt>
                      <c:pt idx="743">
                        <c:v>25</c:v>
                      </c:pt>
                      <c:pt idx="744">
                        <c:v>25</c:v>
                      </c:pt>
                      <c:pt idx="745">
                        <c:v>25</c:v>
                      </c:pt>
                      <c:pt idx="746">
                        <c:v>25</c:v>
                      </c:pt>
                      <c:pt idx="747">
                        <c:v>25</c:v>
                      </c:pt>
                      <c:pt idx="748">
                        <c:v>25</c:v>
                      </c:pt>
                      <c:pt idx="749">
                        <c:v>25</c:v>
                      </c:pt>
                      <c:pt idx="750">
                        <c:v>25</c:v>
                      </c:pt>
                      <c:pt idx="751">
                        <c:v>25</c:v>
                      </c:pt>
                      <c:pt idx="752">
                        <c:v>25</c:v>
                      </c:pt>
                      <c:pt idx="753">
                        <c:v>25</c:v>
                      </c:pt>
                      <c:pt idx="754">
                        <c:v>25</c:v>
                      </c:pt>
                      <c:pt idx="755">
                        <c:v>25</c:v>
                      </c:pt>
                      <c:pt idx="756">
                        <c:v>25</c:v>
                      </c:pt>
                      <c:pt idx="757">
                        <c:v>25</c:v>
                      </c:pt>
                      <c:pt idx="758">
                        <c:v>25</c:v>
                      </c:pt>
                      <c:pt idx="759">
                        <c:v>25</c:v>
                      </c:pt>
                      <c:pt idx="760">
                        <c:v>25</c:v>
                      </c:pt>
                      <c:pt idx="761">
                        <c:v>25</c:v>
                      </c:pt>
                      <c:pt idx="762">
                        <c:v>25</c:v>
                      </c:pt>
                      <c:pt idx="763">
                        <c:v>25</c:v>
                      </c:pt>
                      <c:pt idx="764">
                        <c:v>25</c:v>
                      </c:pt>
                      <c:pt idx="765">
                        <c:v>25</c:v>
                      </c:pt>
                      <c:pt idx="766">
                        <c:v>25</c:v>
                      </c:pt>
                      <c:pt idx="767">
                        <c:v>25</c:v>
                      </c:pt>
                      <c:pt idx="768">
                        <c:v>25</c:v>
                      </c:pt>
                      <c:pt idx="769">
                        <c:v>25</c:v>
                      </c:pt>
                      <c:pt idx="770">
                        <c:v>25</c:v>
                      </c:pt>
                      <c:pt idx="771">
                        <c:v>25</c:v>
                      </c:pt>
                      <c:pt idx="772">
                        <c:v>25</c:v>
                      </c:pt>
                      <c:pt idx="773">
                        <c:v>25</c:v>
                      </c:pt>
                      <c:pt idx="774">
                        <c:v>25</c:v>
                      </c:pt>
                      <c:pt idx="775">
                        <c:v>25</c:v>
                      </c:pt>
                      <c:pt idx="776">
                        <c:v>25</c:v>
                      </c:pt>
                      <c:pt idx="777">
                        <c:v>25</c:v>
                      </c:pt>
                      <c:pt idx="778">
                        <c:v>25</c:v>
                      </c:pt>
                      <c:pt idx="779">
                        <c:v>25</c:v>
                      </c:pt>
                      <c:pt idx="780">
                        <c:v>25</c:v>
                      </c:pt>
                      <c:pt idx="781">
                        <c:v>25</c:v>
                      </c:pt>
                      <c:pt idx="782">
                        <c:v>25</c:v>
                      </c:pt>
                      <c:pt idx="783">
                        <c:v>25</c:v>
                      </c:pt>
                      <c:pt idx="784">
                        <c:v>25</c:v>
                      </c:pt>
                      <c:pt idx="785">
                        <c:v>25</c:v>
                      </c:pt>
                      <c:pt idx="786">
                        <c:v>25</c:v>
                      </c:pt>
                      <c:pt idx="787">
                        <c:v>25</c:v>
                      </c:pt>
                      <c:pt idx="788">
                        <c:v>25</c:v>
                      </c:pt>
                      <c:pt idx="789">
                        <c:v>25</c:v>
                      </c:pt>
                      <c:pt idx="790">
                        <c:v>25</c:v>
                      </c:pt>
                      <c:pt idx="791">
                        <c:v>25</c:v>
                      </c:pt>
                      <c:pt idx="792">
                        <c:v>25</c:v>
                      </c:pt>
                      <c:pt idx="793">
                        <c:v>25</c:v>
                      </c:pt>
                      <c:pt idx="794">
                        <c:v>25</c:v>
                      </c:pt>
                      <c:pt idx="795">
                        <c:v>25</c:v>
                      </c:pt>
                      <c:pt idx="796">
                        <c:v>25</c:v>
                      </c:pt>
                      <c:pt idx="797">
                        <c:v>25</c:v>
                      </c:pt>
                      <c:pt idx="798">
                        <c:v>25</c:v>
                      </c:pt>
                      <c:pt idx="799">
                        <c:v>25</c:v>
                      </c:pt>
                      <c:pt idx="800">
                        <c:v>25</c:v>
                      </c:pt>
                      <c:pt idx="801">
                        <c:v>25</c:v>
                      </c:pt>
                      <c:pt idx="802">
                        <c:v>25</c:v>
                      </c:pt>
                      <c:pt idx="803">
                        <c:v>25</c:v>
                      </c:pt>
                      <c:pt idx="804">
                        <c:v>25</c:v>
                      </c:pt>
                      <c:pt idx="805">
                        <c:v>25</c:v>
                      </c:pt>
                      <c:pt idx="806">
                        <c:v>25</c:v>
                      </c:pt>
                      <c:pt idx="807">
                        <c:v>25</c:v>
                      </c:pt>
                      <c:pt idx="808">
                        <c:v>25</c:v>
                      </c:pt>
                      <c:pt idx="809">
                        <c:v>25</c:v>
                      </c:pt>
                      <c:pt idx="810">
                        <c:v>25</c:v>
                      </c:pt>
                      <c:pt idx="811">
                        <c:v>25</c:v>
                      </c:pt>
                      <c:pt idx="812">
                        <c:v>25</c:v>
                      </c:pt>
                      <c:pt idx="813">
                        <c:v>25</c:v>
                      </c:pt>
                      <c:pt idx="814">
                        <c:v>25</c:v>
                      </c:pt>
                      <c:pt idx="815">
                        <c:v>25</c:v>
                      </c:pt>
                      <c:pt idx="816">
                        <c:v>25</c:v>
                      </c:pt>
                      <c:pt idx="817">
                        <c:v>25</c:v>
                      </c:pt>
                      <c:pt idx="818">
                        <c:v>25</c:v>
                      </c:pt>
                      <c:pt idx="819">
                        <c:v>25</c:v>
                      </c:pt>
                      <c:pt idx="820">
                        <c:v>25</c:v>
                      </c:pt>
                      <c:pt idx="821">
                        <c:v>25</c:v>
                      </c:pt>
                      <c:pt idx="822">
                        <c:v>25</c:v>
                      </c:pt>
                      <c:pt idx="823">
                        <c:v>25</c:v>
                      </c:pt>
                      <c:pt idx="824">
                        <c:v>25</c:v>
                      </c:pt>
                      <c:pt idx="825">
                        <c:v>25</c:v>
                      </c:pt>
                      <c:pt idx="826">
                        <c:v>25</c:v>
                      </c:pt>
                      <c:pt idx="827">
                        <c:v>25</c:v>
                      </c:pt>
                      <c:pt idx="828">
                        <c:v>25</c:v>
                      </c:pt>
                      <c:pt idx="829">
                        <c:v>25</c:v>
                      </c:pt>
                      <c:pt idx="830">
                        <c:v>25</c:v>
                      </c:pt>
                      <c:pt idx="831">
                        <c:v>25</c:v>
                      </c:pt>
                      <c:pt idx="832">
                        <c:v>25</c:v>
                      </c:pt>
                      <c:pt idx="833">
                        <c:v>25</c:v>
                      </c:pt>
                      <c:pt idx="834">
                        <c:v>25</c:v>
                      </c:pt>
                      <c:pt idx="835">
                        <c:v>25</c:v>
                      </c:pt>
                      <c:pt idx="836">
                        <c:v>25</c:v>
                      </c:pt>
                      <c:pt idx="837">
                        <c:v>25</c:v>
                      </c:pt>
                      <c:pt idx="838">
                        <c:v>25</c:v>
                      </c:pt>
                      <c:pt idx="839">
                        <c:v>25</c:v>
                      </c:pt>
                      <c:pt idx="840">
                        <c:v>25</c:v>
                      </c:pt>
                      <c:pt idx="841">
                        <c:v>25</c:v>
                      </c:pt>
                      <c:pt idx="842">
                        <c:v>25</c:v>
                      </c:pt>
                      <c:pt idx="843">
                        <c:v>25</c:v>
                      </c:pt>
                      <c:pt idx="844">
                        <c:v>25</c:v>
                      </c:pt>
                      <c:pt idx="845">
                        <c:v>25</c:v>
                      </c:pt>
                      <c:pt idx="846">
                        <c:v>25</c:v>
                      </c:pt>
                      <c:pt idx="847">
                        <c:v>25</c:v>
                      </c:pt>
                      <c:pt idx="848">
                        <c:v>25</c:v>
                      </c:pt>
                      <c:pt idx="849">
                        <c:v>25</c:v>
                      </c:pt>
                      <c:pt idx="850">
                        <c:v>25</c:v>
                      </c:pt>
                      <c:pt idx="851">
                        <c:v>25</c:v>
                      </c:pt>
                      <c:pt idx="852">
                        <c:v>25</c:v>
                      </c:pt>
                      <c:pt idx="853">
                        <c:v>25</c:v>
                      </c:pt>
                      <c:pt idx="854">
                        <c:v>25</c:v>
                      </c:pt>
                      <c:pt idx="855">
                        <c:v>25</c:v>
                      </c:pt>
                      <c:pt idx="856">
                        <c:v>25</c:v>
                      </c:pt>
                      <c:pt idx="857">
                        <c:v>25</c:v>
                      </c:pt>
                      <c:pt idx="858">
                        <c:v>25</c:v>
                      </c:pt>
                      <c:pt idx="859">
                        <c:v>25</c:v>
                      </c:pt>
                      <c:pt idx="860">
                        <c:v>25</c:v>
                      </c:pt>
                      <c:pt idx="861">
                        <c:v>25</c:v>
                      </c:pt>
                      <c:pt idx="862">
                        <c:v>25</c:v>
                      </c:pt>
                      <c:pt idx="863">
                        <c:v>25</c:v>
                      </c:pt>
                      <c:pt idx="864">
                        <c:v>25</c:v>
                      </c:pt>
                      <c:pt idx="865">
                        <c:v>25</c:v>
                      </c:pt>
                      <c:pt idx="866">
                        <c:v>25</c:v>
                      </c:pt>
                      <c:pt idx="867">
                        <c:v>25</c:v>
                      </c:pt>
                      <c:pt idx="868">
                        <c:v>25</c:v>
                      </c:pt>
                      <c:pt idx="869">
                        <c:v>25</c:v>
                      </c:pt>
                      <c:pt idx="870">
                        <c:v>25</c:v>
                      </c:pt>
                      <c:pt idx="871">
                        <c:v>25</c:v>
                      </c:pt>
                      <c:pt idx="872">
                        <c:v>25</c:v>
                      </c:pt>
                      <c:pt idx="873">
                        <c:v>25</c:v>
                      </c:pt>
                      <c:pt idx="874">
                        <c:v>25</c:v>
                      </c:pt>
                      <c:pt idx="875">
                        <c:v>25</c:v>
                      </c:pt>
                      <c:pt idx="876">
                        <c:v>25</c:v>
                      </c:pt>
                      <c:pt idx="877">
                        <c:v>25</c:v>
                      </c:pt>
                      <c:pt idx="878">
                        <c:v>25</c:v>
                      </c:pt>
                      <c:pt idx="879">
                        <c:v>25</c:v>
                      </c:pt>
                      <c:pt idx="880">
                        <c:v>25</c:v>
                      </c:pt>
                      <c:pt idx="881">
                        <c:v>25</c:v>
                      </c:pt>
                      <c:pt idx="882">
                        <c:v>25</c:v>
                      </c:pt>
                      <c:pt idx="883">
                        <c:v>25</c:v>
                      </c:pt>
                      <c:pt idx="884">
                        <c:v>25</c:v>
                      </c:pt>
                      <c:pt idx="885">
                        <c:v>25</c:v>
                      </c:pt>
                      <c:pt idx="886">
                        <c:v>25</c:v>
                      </c:pt>
                      <c:pt idx="887">
                        <c:v>25</c:v>
                      </c:pt>
                      <c:pt idx="888">
                        <c:v>25</c:v>
                      </c:pt>
                      <c:pt idx="889">
                        <c:v>25</c:v>
                      </c:pt>
                      <c:pt idx="890">
                        <c:v>25</c:v>
                      </c:pt>
                      <c:pt idx="891">
                        <c:v>25</c:v>
                      </c:pt>
                      <c:pt idx="892">
                        <c:v>25</c:v>
                      </c:pt>
                      <c:pt idx="893">
                        <c:v>25</c:v>
                      </c:pt>
                      <c:pt idx="894">
                        <c:v>25</c:v>
                      </c:pt>
                      <c:pt idx="895">
                        <c:v>25</c:v>
                      </c:pt>
                      <c:pt idx="896">
                        <c:v>25</c:v>
                      </c:pt>
                      <c:pt idx="897">
                        <c:v>25</c:v>
                      </c:pt>
                      <c:pt idx="898">
                        <c:v>25</c:v>
                      </c:pt>
                      <c:pt idx="899">
                        <c:v>25</c:v>
                      </c:pt>
                      <c:pt idx="900">
                        <c:v>25</c:v>
                      </c:pt>
                      <c:pt idx="901">
                        <c:v>25</c:v>
                      </c:pt>
                      <c:pt idx="902">
                        <c:v>25</c:v>
                      </c:pt>
                      <c:pt idx="903">
                        <c:v>25</c:v>
                      </c:pt>
                      <c:pt idx="904">
                        <c:v>25</c:v>
                      </c:pt>
                      <c:pt idx="905">
                        <c:v>25</c:v>
                      </c:pt>
                      <c:pt idx="906">
                        <c:v>25</c:v>
                      </c:pt>
                      <c:pt idx="907">
                        <c:v>25</c:v>
                      </c:pt>
                      <c:pt idx="908">
                        <c:v>25</c:v>
                      </c:pt>
                      <c:pt idx="909">
                        <c:v>25</c:v>
                      </c:pt>
                      <c:pt idx="910">
                        <c:v>25</c:v>
                      </c:pt>
                      <c:pt idx="911">
                        <c:v>25</c:v>
                      </c:pt>
                      <c:pt idx="912">
                        <c:v>25</c:v>
                      </c:pt>
                      <c:pt idx="913">
                        <c:v>25</c:v>
                      </c:pt>
                      <c:pt idx="914">
                        <c:v>25</c:v>
                      </c:pt>
                      <c:pt idx="915">
                        <c:v>25</c:v>
                      </c:pt>
                      <c:pt idx="916">
                        <c:v>25</c:v>
                      </c:pt>
                      <c:pt idx="917">
                        <c:v>25</c:v>
                      </c:pt>
                      <c:pt idx="918">
                        <c:v>25</c:v>
                      </c:pt>
                      <c:pt idx="919">
                        <c:v>25</c:v>
                      </c:pt>
                      <c:pt idx="920">
                        <c:v>25</c:v>
                      </c:pt>
                      <c:pt idx="921">
                        <c:v>25</c:v>
                      </c:pt>
                      <c:pt idx="922">
                        <c:v>25</c:v>
                      </c:pt>
                      <c:pt idx="923">
                        <c:v>25</c:v>
                      </c:pt>
                      <c:pt idx="924">
                        <c:v>25</c:v>
                      </c:pt>
                      <c:pt idx="925">
                        <c:v>25</c:v>
                      </c:pt>
                      <c:pt idx="926">
                        <c:v>25</c:v>
                      </c:pt>
                      <c:pt idx="927">
                        <c:v>25</c:v>
                      </c:pt>
                      <c:pt idx="928">
                        <c:v>25</c:v>
                      </c:pt>
                      <c:pt idx="929">
                        <c:v>25</c:v>
                      </c:pt>
                      <c:pt idx="930">
                        <c:v>25</c:v>
                      </c:pt>
                      <c:pt idx="931">
                        <c:v>25</c:v>
                      </c:pt>
                      <c:pt idx="932">
                        <c:v>25</c:v>
                      </c:pt>
                      <c:pt idx="933">
                        <c:v>25</c:v>
                      </c:pt>
                      <c:pt idx="934">
                        <c:v>25</c:v>
                      </c:pt>
                      <c:pt idx="935">
                        <c:v>25</c:v>
                      </c:pt>
                      <c:pt idx="936">
                        <c:v>25</c:v>
                      </c:pt>
                      <c:pt idx="937">
                        <c:v>25</c:v>
                      </c:pt>
                      <c:pt idx="938">
                        <c:v>25</c:v>
                      </c:pt>
                      <c:pt idx="939">
                        <c:v>25</c:v>
                      </c:pt>
                      <c:pt idx="940">
                        <c:v>25</c:v>
                      </c:pt>
                      <c:pt idx="941">
                        <c:v>25</c:v>
                      </c:pt>
                      <c:pt idx="942">
                        <c:v>25</c:v>
                      </c:pt>
                      <c:pt idx="943">
                        <c:v>25</c:v>
                      </c:pt>
                      <c:pt idx="944">
                        <c:v>25</c:v>
                      </c:pt>
                      <c:pt idx="945">
                        <c:v>25</c:v>
                      </c:pt>
                      <c:pt idx="946">
                        <c:v>25</c:v>
                      </c:pt>
                      <c:pt idx="947">
                        <c:v>25</c:v>
                      </c:pt>
                      <c:pt idx="948">
                        <c:v>25</c:v>
                      </c:pt>
                      <c:pt idx="949">
                        <c:v>25</c:v>
                      </c:pt>
                      <c:pt idx="950">
                        <c:v>25</c:v>
                      </c:pt>
                      <c:pt idx="951">
                        <c:v>25</c:v>
                      </c:pt>
                      <c:pt idx="952">
                        <c:v>25</c:v>
                      </c:pt>
                      <c:pt idx="953">
                        <c:v>25</c:v>
                      </c:pt>
                      <c:pt idx="954">
                        <c:v>25</c:v>
                      </c:pt>
                      <c:pt idx="955">
                        <c:v>25</c:v>
                      </c:pt>
                      <c:pt idx="956">
                        <c:v>25</c:v>
                      </c:pt>
                      <c:pt idx="957">
                        <c:v>25</c:v>
                      </c:pt>
                      <c:pt idx="958">
                        <c:v>25</c:v>
                      </c:pt>
                      <c:pt idx="959">
                        <c:v>25</c:v>
                      </c:pt>
                      <c:pt idx="960">
                        <c:v>25</c:v>
                      </c:pt>
                      <c:pt idx="961">
                        <c:v>25</c:v>
                      </c:pt>
                      <c:pt idx="962">
                        <c:v>25</c:v>
                      </c:pt>
                      <c:pt idx="963">
                        <c:v>25</c:v>
                      </c:pt>
                      <c:pt idx="964">
                        <c:v>25</c:v>
                      </c:pt>
                      <c:pt idx="965">
                        <c:v>25</c:v>
                      </c:pt>
                      <c:pt idx="966">
                        <c:v>25</c:v>
                      </c:pt>
                      <c:pt idx="967">
                        <c:v>25</c:v>
                      </c:pt>
                      <c:pt idx="968">
                        <c:v>25</c:v>
                      </c:pt>
                      <c:pt idx="969">
                        <c:v>25</c:v>
                      </c:pt>
                      <c:pt idx="970">
                        <c:v>25</c:v>
                      </c:pt>
                      <c:pt idx="971">
                        <c:v>25</c:v>
                      </c:pt>
                      <c:pt idx="972">
                        <c:v>25</c:v>
                      </c:pt>
                      <c:pt idx="973">
                        <c:v>25</c:v>
                      </c:pt>
                      <c:pt idx="974">
                        <c:v>25</c:v>
                      </c:pt>
                      <c:pt idx="975">
                        <c:v>25</c:v>
                      </c:pt>
                      <c:pt idx="976">
                        <c:v>25</c:v>
                      </c:pt>
                      <c:pt idx="977">
                        <c:v>25</c:v>
                      </c:pt>
                      <c:pt idx="978">
                        <c:v>25</c:v>
                      </c:pt>
                      <c:pt idx="979">
                        <c:v>25</c:v>
                      </c:pt>
                      <c:pt idx="980">
                        <c:v>25</c:v>
                      </c:pt>
                      <c:pt idx="981">
                        <c:v>25</c:v>
                      </c:pt>
                      <c:pt idx="982">
                        <c:v>25</c:v>
                      </c:pt>
                      <c:pt idx="983">
                        <c:v>25</c:v>
                      </c:pt>
                      <c:pt idx="984">
                        <c:v>25</c:v>
                      </c:pt>
                      <c:pt idx="985">
                        <c:v>25</c:v>
                      </c:pt>
                      <c:pt idx="986">
                        <c:v>25</c:v>
                      </c:pt>
                      <c:pt idx="987">
                        <c:v>25</c:v>
                      </c:pt>
                      <c:pt idx="988">
                        <c:v>25</c:v>
                      </c:pt>
                      <c:pt idx="989">
                        <c:v>25</c:v>
                      </c:pt>
                      <c:pt idx="990">
                        <c:v>25</c:v>
                      </c:pt>
                      <c:pt idx="991">
                        <c:v>25</c:v>
                      </c:pt>
                      <c:pt idx="992">
                        <c:v>25</c:v>
                      </c:pt>
                      <c:pt idx="993">
                        <c:v>25</c:v>
                      </c:pt>
                      <c:pt idx="994">
                        <c:v>25</c:v>
                      </c:pt>
                      <c:pt idx="995">
                        <c:v>25</c:v>
                      </c:pt>
                      <c:pt idx="996">
                        <c:v>25</c:v>
                      </c:pt>
                      <c:pt idx="997">
                        <c:v>25</c:v>
                      </c:pt>
                      <c:pt idx="998">
                        <c:v>25</c:v>
                      </c:pt>
                      <c:pt idx="999">
                        <c:v>25</c:v>
                      </c:pt>
                      <c:pt idx="1000">
                        <c:v>25</c:v>
                      </c:pt>
                      <c:pt idx="1001">
                        <c:v>25</c:v>
                      </c:pt>
                      <c:pt idx="1002">
                        <c:v>25</c:v>
                      </c:pt>
                      <c:pt idx="1003">
                        <c:v>25</c:v>
                      </c:pt>
                      <c:pt idx="1004">
                        <c:v>25</c:v>
                      </c:pt>
                      <c:pt idx="1005">
                        <c:v>25</c:v>
                      </c:pt>
                      <c:pt idx="1006">
                        <c:v>25</c:v>
                      </c:pt>
                      <c:pt idx="1007">
                        <c:v>25</c:v>
                      </c:pt>
                      <c:pt idx="1008">
                        <c:v>25</c:v>
                      </c:pt>
                      <c:pt idx="1009">
                        <c:v>25</c:v>
                      </c:pt>
                      <c:pt idx="1010">
                        <c:v>25</c:v>
                      </c:pt>
                      <c:pt idx="1011">
                        <c:v>25</c:v>
                      </c:pt>
                      <c:pt idx="1012">
                        <c:v>25</c:v>
                      </c:pt>
                      <c:pt idx="1013">
                        <c:v>25</c:v>
                      </c:pt>
                      <c:pt idx="1014">
                        <c:v>25</c:v>
                      </c:pt>
                      <c:pt idx="1015">
                        <c:v>25</c:v>
                      </c:pt>
                      <c:pt idx="1016">
                        <c:v>25</c:v>
                      </c:pt>
                      <c:pt idx="1017">
                        <c:v>25</c:v>
                      </c:pt>
                      <c:pt idx="1018">
                        <c:v>25</c:v>
                      </c:pt>
                      <c:pt idx="1019">
                        <c:v>25</c:v>
                      </c:pt>
                      <c:pt idx="1020">
                        <c:v>25</c:v>
                      </c:pt>
                      <c:pt idx="1021">
                        <c:v>25</c:v>
                      </c:pt>
                      <c:pt idx="1022">
                        <c:v>25</c:v>
                      </c:pt>
                      <c:pt idx="1023">
                        <c:v>25</c:v>
                      </c:pt>
                      <c:pt idx="1024">
                        <c:v>25</c:v>
                      </c:pt>
                      <c:pt idx="1025">
                        <c:v>25</c:v>
                      </c:pt>
                      <c:pt idx="1026">
                        <c:v>25</c:v>
                      </c:pt>
                      <c:pt idx="1027">
                        <c:v>25</c:v>
                      </c:pt>
                      <c:pt idx="1028">
                        <c:v>25</c:v>
                      </c:pt>
                      <c:pt idx="1029">
                        <c:v>25</c:v>
                      </c:pt>
                      <c:pt idx="1030">
                        <c:v>25</c:v>
                      </c:pt>
                      <c:pt idx="1031">
                        <c:v>25</c:v>
                      </c:pt>
                      <c:pt idx="1032">
                        <c:v>25</c:v>
                      </c:pt>
                      <c:pt idx="1033">
                        <c:v>25</c:v>
                      </c:pt>
                      <c:pt idx="1034">
                        <c:v>25</c:v>
                      </c:pt>
                      <c:pt idx="1035">
                        <c:v>25</c:v>
                      </c:pt>
                      <c:pt idx="1036">
                        <c:v>25</c:v>
                      </c:pt>
                      <c:pt idx="1037">
                        <c:v>25</c:v>
                      </c:pt>
                      <c:pt idx="1038">
                        <c:v>25</c:v>
                      </c:pt>
                      <c:pt idx="1039">
                        <c:v>25</c:v>
                      </c:pt>
                      <c:pt idx="1040">
                        <c:v>25</c:v>
                      </c:pt>
                      <c:pt idx="1041">
                        <c:v>25</c:v>
                      </c:pt>
                      <c:pt idx="1042">
                        <c:v>25</c:v>
                      </c:pt>
                      <c:pt idx="1043">
                        <c:v>25</c:v>
                      </c:pt>
                      <c:pt idx="1044">
                        <c:v>25</c:v>
                      </c:pt>
                      <c:pt idx="1045">
                        <c:v>25</c:v>
                      </c:pt>
                      <c:pt idx="1046">
                        <c:v>25</c:v>
                      </c:pt>
                      <c:pt idx="1047">
                        <c:v>25</c:v>
                      </c:pt>
                      <c:pt idx="1048">
                        <c:v>25</c:v>
                      </c:pt>
                      <c:pt idx="1049">
                        <c:v>25</c:v>
                      </c:pt>
                      <c:pt idx="1050">
                        <c:v>25</c:v>
                      </c:pt>
                      <c:pt idx="1051">
                        <c:v>25</c:v>
                      </c:pt>
                      <c:pt idx="1052">
                        <c:v>25</c:v>
                      </c:pt>
                      <c:pt idx="1053">
                        <c:v>25</c:v>
                      </c:pt>
                      <c:pt idx="1054">
                        <c:v>25</c:v>
                      </c:pt>
                      <c:pt idx="1055">
                        <c:v>25</c:v>
                      </c:pt>
                      <c:pt idx="1056">
                        <c:v>25</c:v>
                      </c:pt>
                      <c:pt idx="1057">
                        <c:v>25</c:v>
                      </c:pt>
                      <c:pt idx="1058">
                        <c:v>25</c:v>
                      </c:pt>
                      <c:pt idx="1059">
                        <c:v>25</c:v>
                      </c:pt>
                      <c:pt idx="1060">
                        <c:v>25</c:v>
                      </c:pt>
                      <c:pt idx="1061">
                        <c:v>25</c:v>
                      </c:pt>
                      <c:pt idx="1062">
                        <c:v>25</c:v>
                      </c:pt>
                      <c:pt idx="1063">
                        <c:v>25</c:v>
                      </c:pt>
                      <c:pt idx="1064">
                        <c:v>25</c:v>
                      </c:pt>
                      <c:pt idx="1065">
                        <c:v>25</c:v>
                      </c:pt>
                      <c:pt idx="1066">
                        <c:v>25</c:v>
                      </c:pt>
                      <c:pt idx="1067">
                        <c:v>25</c:v>
                      </c:pt>
                      <c:pt idx="1068">
                        <c:v>25</c:v>
                      </c:pt>
                      <c:pt idx="1069">
                        <c:v>25</c:v>
                      </c:pt>
                      <c:pt idx="1070">
                        <c:v>25</c:v>
                      </c:pt>
                      <c:pt idx="1071">
                        <c:v>25</c:v>
                      </c:pt>
                      <c:pt idx="1072">
                        <c:v>25</c:v>
                      </c:pt>
                      <c:pt idx="1073">
                        <c:v>25</c:v>
                      </c:pt>
                      <c:pt idx="1074">
                        <c:v>25</c:v>
                      </c:pt>
                      <c:pt idx="1075">
                        <c:v>25</c:v>
                      </c:pt>
                      <c:pt idx="1076">
                        <c:v>25</c:v>
                      </c:pt>
                      <c:pt idx="1077">
                        <c:v>25</c:v>
                      </c:pt>
                      <c:pt idx="1078">
                        <c:v>25</c:v>
                      </c:pt>
                      <c:pt idx="1079">
                        <c:v>25</c:v>
                      </c:pt>
                      <c:pt idx="1080">
                        <c:v>25</c:v>
                      </c:pt>
                      <c:pt idx="1081">
                        <c:v>25</c:v>
                      </c:pt>
                      <c:pt idx="1082">
                        <c:v>25</c:v>
                      </c:pt>
                      <c:pt idx="1083">
                        <c:v>25</c:v>
                      </c:pt>
                      <c:pt idx="1084">
                        <c:v>25</c:v>
                      </c:pt>
                      <c:pt idx="1085">
                        <c:v>25</c:v>
                      </c:pt>
                      <c:pt idx="1086">
                        <c:v>25</c:v>
                      </c:pt>
                      <c:pt idx="1087">
                        <c:v>25</c:v>
                      </c:pt>
                      <c:pt idx="1088">
                        <c:v>25</c:v>
                      </c:pt>
                      <c:pt idx="1089">
                        <c:v>25</c:v>
                      </c:pt>
                      <c:pt idx="1090">
                        <c:v>25</c:v>
                      </c:pt>
                      <c:pt idx="1091">
                        <c:v>25</c:v>
                      </c:pt>
                      <c:pt idx="1092">
                        <c:v>25</c:v>
                      </c:pt>
                      <c:pt idx="1093">
                        <c:v>25</c:v>
                      </c:pt>
                      <c:pt idx="1094">
                        <c:v>25</c:v>
                      </c:pt>
                      <c:pt idx="1095">
                        <c:v>25</c:v>
                      </c:pt>
                      <c:pt idx="1096">
                        <c:v>25</c:v>
                      </c:pt>
                      <c:pt idx="1097">
                        <c:v>25</c:v>
                      </c:pt>
                      <c:pt idx="1098">
                        <c:v>25</c:v>
                      </c:pt>
                      <c:pt idx="1099">
                        <c:v>25</c:v>
                      </c:pt>
                      <c:pt idx="1100">
                        <c:v>25</c:v>
                      </c:pt>
                      <c:pt idx="1101">
                        <c:v>25</c:v>
                      </c:pt>
                      <c:pt idx="1102">
                        <c:v>25</c:v>
                      </c:pt>
                      <c:pt idx="1103">
                        <c:v>25</c:v>
                      </c:pt>
                      <c:pt idx="1104">
                        <c:v>25</c:v>
                      </c:pt>
                      <c:pt idx="1105">
                        <c:v>25</c:v>
                      </c:pt>
                      <c:pt idx="1106">
                        <c:v>25</c:v>
                      </c:pt>
                      <c:pt idx="1107">
                        <c:v>25</c:v>
                      </c:pt>
                      <c:pt idx="1108">
                        <c:v>25</c:v>
                      </c:pt>
                      <c:pt idx="1109">
                        <c:v>25</c:v>
                      </c:pt>
                      <c:pt idx="1110">
                        <c:v>25</c:v>
                      </c:pt>
                      <c:pt idx="1111">
                        <c:v>25</c:v>
                      </c:pt>
                      <c:pt idx="1112">
                        <c:v>25</c:v>
                      </c:pt>
                      <c:pt idx="1113">
                        <c:v>25</c:v>
                      </c:pt>
                      <c:pt idx="1114">
                        <c:v>25</c:v>
                      </c:pt>
                      <c:pt idx="1115">
                        <c:v>25</c:v>
                      </c:pt>
                      <c:pt idx="1116">
                        <c:v>25</c:v>
                      </c:pt>
                      <c:pt idx="1117">
                        <c:v>25</c:v>
                      </c:pt>
                      <c:pt idx="1118">
                        <c:v>25</c:v>
                      </c:pt>
                      <c:pt idx="1119">
                        <c:v>25</c:v>
                      </c:pt>
                      <c:pt idx="1120">
                        <c:v>25</c:v>
                      </c:pt>
                      <c:pt idx="1121">
                        <c:v>25</c:v>
                      </c:pt>
                      <c:pt idx="1122">
                        <c:v>25</c:v>
                      </c:pt>
                      <c:pt idx="1123">
                        <c:v>25</c:v>
                      </c:pt>
                      <c:pt idx="1124">
                        <c:v>25</c:v>
                      </c:pt>
                      <c:pt idx="1125">
                        <c:v>25</c:v>
                      </c:pt>
                      <c:pt idx="1126">
                        <c:v>25</c:v>
                      </c:pt>
                      <c:pt idx="1127">
                        <c:v>25</c:v>
                      </c:pt>
                      <c:pt idx="1128">
                        <c:v>25</c:v>
                      </c:pt>
                      <c:pt idx="1129">
                        <c:v>25</c:v>
                      </c:pt>
                      <c:pt idx="1130">
                        <c:v>25</c:v>
                      </c:pt>
                      <c:pt idx="1131">
                        <c:v>25</c:v>
                      </c:pt>
                      <c:pt idx="1132">
                        <c:v>25</c:v>
                      </c:pt>
                      <c:pt idx="1133">
                        <c:v>25</c:v>
                      </c:pt>
                      <c:pt idx="1134">
                        <c:v>25</c:v>
                      </c:pt>
                      <c:pt idx="1135">
                        <c:v>25</c:v>
                      </c:pt>
                      <c:pt idx="1136">
                        <c:v>25</c:v>
                      </c:pt>
                      <c:pt idx="1137">
                        <c:v>25</c:v>
                      </c:pt>
                      <c:pt idx="1138">
                        <c:v>25</c:v>
                      </c:pt>
                      <c:pt idx="1139">
                        <c:v>25</c:v>
                      </c:pt>
                      <c:pt idx="1140">
                        <c:v>25</c:v>
                      </c:pt>
                      <c:pt idx="1141">
                        <c:v>25</c:v>
                      </c:pt>
                      <c:pt idx="1142">
                        <c:v>25</c:v>
                      </c:pt>
                      <c:pt idx="1143">
                        <c:v>25</c:v>
                      </c:pt>
                      <c:pt idx="1144">
                        <c:v>25</c:v>
                      </c:pt>
                      <c:pt idx="1145">
                        <c:v>25</c:v>
                      </c:pt>
                      <c:pt idx="1146">
                        <c:v>25</c:v>
                      </c:pt>
                      <c:pt idx="1147">
                        <c:v>25</c:v>
                      </c:pt>
                      <c:pt idx="1148">
                        <c:v>25</c:v>
                      </c:pt>
                      <c:pt idx="1149">
                        <c:v>25</c:v>
                      </c:pt>
                      <c:pt idx="1150">
                        <c:v>25</c:v>
                      </c:pt>
                      <c:pt idx="1151">
                        <c:v>25</c:v>
                      </c:pt>
                      <c:pt idx="1152">
                        <c:v>25</c:v>
                      </c:pt>
                      <c:pt idx="1153">
                        <c:v>25</c:v>
                      </c:pt>
                      <c:pt idx="1154">
                        <c:v>25</c:v>
                      </c:pt>
                      <c:pt idx="1155">
                        <c:v>25</c:v>
                      </c:pt>
                      <c:pt idx="1156">
                        <c:v>25</c:v>
                      </c:pt>
                      <c:pt idx="1157">
                        <c:v>25</c:v>
                      </c:pt>
                      <c:pt idx="1158">
                        <c:v>25</c:v>
                      </c:pt>
                      <c:pt idx="1159">
                        <c:v>25</c:v>
                      </c:pt>
                      <c:pt idx="1160">
                        <c:v>25</c:v>
                      </c:pt>
                      <c:pt idx="1161">
                        <c:v>25</c:v>
                      </c:pt>
                      <c:pt idx="1162">
                        <c:v>25</c:v>
                      </c:pt>
                      <c:pt idx="1163">
                        <c:v>25</c:v>
                      </c:pt>
                      <c:pt idx="1164">
                        <c:v>25</c:v>
                      </c:pt>
                      <c:pt idx="1165">
                        <c:v>25</c:v>
                      </c:pt>
                      <c:pt idx="1166">
                        <c:v>25</c:v>
                      </c:pt>
                      <c:pt idx="1167">
                        <c:v>25</c:v>
                      </c:pt>
                      <c:pt idx="1168">
                        <c:v>25</c:v>
                      </c:pt>
                      <c:pt idx="1169">
                        <c:v>25</c:v>
                      </c:pt>
                      <c:pt idx="1170">
                        <c:v>25</c:v>
                      </c:pt>
                      <c:pt idx="1171">
                        <c:v>25</c:v>
                      </c:pt>
                      <c:pt idx="1172">
                        <c:v>25</c:v>
                      </c:pt>
                      <c:pt idx="1173">
                        <c:v>25</c:v>
                      </c:pt>
                      <c:pt idx="1174">
                        <c:v>25</c:v>
                      </c:pt>
                      <c:pt idx="1175">
                        <c:v>25</c:v>
                      </c:pt>
                      <c:pt idx="1176">
                        <c:v>25</c:v>
                      </c:pt>
                      <c:pt idx="1177">
                        <c:v>25</c:v>
                      </c:pt>
                      <c:pt idx="1178">
                        <c:v>25</c:v>
                      </c:pt>
                      <c:pt idx="1179">
                        <c:v>25</c:v>
                      </c:pt>
                      <c:pt idx="1180">
                        <c:v>25</c:v>
                      </c:pt>
                      <c:pt idx="1181">
                        <c:v>25</c:v>
                      </c:pt>
                      <c:pt idx="1182">
                        <c:v>25</c:v>
                      </c:pt>
                      <c:pt idx="1183">
                        <c:v>25</c:v>
                      </c:pt>
                      <c:pt idx="1184">
                        <c:v>25</c:v>
                      </c:pt>
                      <c:pt idx="1185">
                        <c:v>25</c:v>
                      </c:pt>
                      <c:pt idx="1186">
                        <c:v>25</c:v>
                      </c:pt>
                      <c:pt idx="1187">
                        <c:v>25</c:v>
                      </c:pt>
                      <c:pt idx="1188">
                        <c:v>25</c:v>
                      </c:pt>
                      <c:pt idx="1189">
                        <c:v>25</c:v>
                      </c:pt>
                      <c:pt idx="1190">
                        <c:v>25</c:v>
                      </c:pt>
                      <c:pt idx="1191">
                        <c:v>25</c:v>
                      </c:pt>
                      <c:pt idx="1192">
                        <c:v>25</c:v>
                      </c:pt>
                      <c:pt idx="1193">
                        <c:v>25</c:v>
                      </c:pt>
                      <c:pt idx="1194">
                        <c:v>25</c:v>
                      </c:pt>
                      <c:pt idx="1195">
                        <c:v>25</c:v>
                      </c:pt>
                      <c:pt idx="1196">
                        <c:v>25</c:v>
                      </c:pt>
                      <c:pt idx="1197">
                        <c:v>25</c:v>
                      </c:pt>
                      <c:pt idx="1198">
                        <c:v>25</c:v>
                      </c:pt>
                      <c:pt idx="1199">
                        <c:v>25</c:v>
                      </c:pt>
                      <c:pt idx="1200">
                        <c:v>25</c:v>
                      </c:pt>
                      <c:pt idx="1201">
                        <c:v>25</c:v>
                      </c:pt>
                      <c:pt idx="1202">
                        <c:v>25</c:v>
                      </c:pt>
                      <c:pt idx="1203">
                        <c:v>25</c:v>
                      </c:pt>
                      <c:pt idx="1204">
                        <c:v>25</c:v>
                      </c:pt>
                      <c:pt idx="1205">
                        <c:v>25</c:v>
                      </c:pt>
                      <c:pt idx="1206">
                        <c:v>25</c:v>
                      </c:pt>
                      <c:pt idx="1207">
                        <c:v>25</c:v>
                      </c:pt>
                      <c:pt idx="1208">
                        <c:v>25</c:v>
                      </c:pt>
                      <c:pt idx="1209">
                        <c:v>25</c:v>
                      </c:pt>
                      <c:pt idx="1210">
                        <c:v>25</c:v>
                      </c:pt>
                      <c:pt idx="1211">
                        <c:v>25</c:v>
                      </c:pt>
                      <c:pt idx="1212">
                        <c:v>25</c:v>
                      </c:pt>
                      <c:pt idx="1213">
                        <c:v>25</c:v>
                      </c:pt>
                      <c:pt idx="1214">
                        <c:v>25</c:v>
                      </c:pt>
                      <c:pt idx="1215">
                        <c:v>25</c:v>
                      </c:pt>
                      <c:pt idx="1216">
                        <c:v>25</c:v>
                      </c:pt>
                      <c:pt idx="1217">
                        <c:v>25</c:v>
                      </c:pt>
                      <c:pt idx="1218">
                        <c:v>25</c:v>
                      </c:pt>
                      <c:pt idx="1219">
                        <c:v>25</c:v>
                      </c:pt>
                      <c:pt idx="1220">
                        <c:v>25</c:v>
                      </c:pt>
                      <c:pt idx="1221">
                        <c:v>25</c:v>
                      </c:pt>
                      <c:pt idx="1222">
                        <c:v>25</c:v>
                      </c:pt>
                      <c:pt idx="1223">
                        <c:v>25</c:v>
                      </c:pt>
                      <c:pt idx="1224">
                        <c:v>25</c:v>
                      </c:pt>
                      <c:pt idx="1225">
                        <c:v>25</c:v>
                      </c:pt>
                      <c:pt idx="1226">
                        <c:v>25</c:v>
                      </c:pt>
                      <c:pt idx="1227">
                        <c:v>25</c:v>
                      </c:pt>
                      <c:pt idx="1228">
                        <c:v>25</c:v>
                      </c:pt>
                      <c:pt idx="1229">
                        <c:v>25</c:v>
                      </c:pt>
                      <c:pt idx="1230">
                        <c:v>25</c:v>
                      </c:pt>
                      <c:pt idx="1231">
                        <c:v>25</c:v>
                      </c:pt>
                      <c:pt idx="1232">
                        <c:v>25</c:v>
                      </c:pt>
                      <c:pt idx="1233">
                        <c:v>25</c:v>
                      </c:pt>
                      <c:pt idx="1234">
                        <c:v>25</c:v>
                      </c:pt>
                      <c:pt idx="1235">
                        <c:v>25</c:v>
                      </c:pt>
                      <c:pt idx="1236">
                        <c:v>25</c:v>
                      </c:pt>
                      <c:pt idx="1237">
                        <c:v>25</c:v>
                      </c:pt>
                      <c:pt idx="1238">
                        <c:v>25</c:v>
                      </c:pt>
                      <c:pt idx="1239">
                        <c:v>25</c:v>
                      </c:pt>
                      <c:pt idx="1240">
                        <c:v>25</c:v>
                      </c:pt>
                      <c:pt idx="1241">
                        <c:v>25</c:v>
                      </c:pt>
                      <c:pt idx="1242">
                        <c:v>25</c:v>
                      </c:pt>
                      <c:pt idx="1243">
                        <c:v>25</c:v>
                      </c:pt>
                      <c:pt idx="1244">
                        <c:v>25</c:v>
                      </c:pt>
                      <c:pt idx="1245">
                        <c:v>25</c:v>
                      </c:pt>
                      <c:pt idx="1246">
                        <c:v>25</c:v>
                      </c:pt>
                      <c:pt idx="1247">
                        <c:v>25</c:v>
                      </c:pt>
                      <c:pt idx="1248">
                        <c:v>25</c:v>
                      </c:pt>
                      <c:pt idx="1249">
                        <c:v>25</c:v>
                      </c:pt>
                      <c:pt idx="1250">
                        <c:v>25</c:v>
                      </c:pt>
                      <c:pt idx="1251">
                        <c:v>25</c:v>
                      </c:pt>
                      <c:pt idx="1252">
                        <c:v>25</c:v>
                      </c:pt>
                      <c:pt idx="1253">
                        <c:v>25</c:v>
                      </c:pt>
                      <c:pt idx="1254">
                        <c:v>25</c:v>
                      </c:pt>
                      <c:pt idx="1255">
                        <c:v>25</c:v>
                      </c:pt>
                      <c:pt idx="1256">
                        <c:v>25</c:v>
                      </c:pt>
                      <c:pt idx="1257">
                        <c:v>25</c:v>
                      </c:pt>
                      <c:pt idx="1258">
                        <c:v>25</c:v>
                      </c:pt>
                      <c:pt idx="1259">
                        <c:v>25</c:v>
                      </c:pt>
                      <c:pt idx="1260">
                        <c:v>25</c:v>
                      </c:pt>
                      <c:pt idx="1261">
                        <c:v>25</c:v>
                      </c:pt>
                      <c:pt idx="1262">
                        <c:v>25</c:v>
                      </c:pt>
                      <c:pt idx="1263">
                        <c:v>25</c:v>
                      </c:pt>
                      <c:pt idx="1264">
                        <c:v>25</c:v>
                      </c:pt>
                      <c:pt idx="1265">
                        <c:v>25</c:v>
                      </c:pt>
                      <c:pt idx="1266">
                        <c:v>25</c:v>
                      </c:pt>
                      <c:pt idx="1267">
                        <c:v>25</c:v>
                      </c:pt>
                      <c:pt idx="1268">
                        <c:v>25</c:v>
                      </c:pt>
                      <c:pt idx="1269">
                        <c:v>25</c:v>
                      </c:pt>
                      <c:pt idx="1270">
                        <c:v>25</c:v>
                      </c:pt>
                      <c:pt idx="1271">
                        <c:v>25</c:v>
                      </c:pt>
                      <c:pt idx="1272">
                        <c:v>25</c:v>
                      </c:pt>
                      <c:pt idx="1273">
                        <c:v>25</c:v>
                      </c:pt>
                      <c:pt idx="1274">
                        <c:v>25</c:v>
                      </c:pt>
                      <c:pt idx="1275">
                        <c:v>25</c:v>
                      </c:pt>
                      <c:pt idx="1276">
                        <c:v>25</c:v>
                      </c:pt>
                      <c:pt idx="1277">
                        <c:v>25</c:v>
                      </c:pt>
                      <c:pt idx="1278">
                        <c:v>25</c:v>
                      </c:pt>
                      <c:pt idx="1279">
                        <c:v>25</c:v>
                      </c:pt>
                      <c:pt idx="1280">
                        <c:v>25</c:v>
                      </c:pt>
                      <c:pt idx="1281">
                        <c:v>25</c:v>
                      </c:pt>
                      <c:pt idx="1282">
                        <c:v>25</c:v>
                      </c:pt>
                      <c:pt idx="1283">
                        <c:v>25</c:v>
                      </c:pt>
                      <c:pt idx="1284">
                        <c:v>25</c:v>
                      </c:pt>
                      <c:pt idx="1285">
                        <c:v>25</c:v>
                      </c:pt>
                      <c:pt idx="1286">
                        <c:v>25</c:v>
                      </c:pt>
                      <c:pt idx="1287">
                        <c:v>25</c:v>
                      </c:pt>
                      <c:pt idx="1288">
                        <c:v>25</c:v>
                      </c:pt>
                      <c:pt idx="1289">
                        <c:v>25</c:v>
                      </c:pt>
                      <c:pt idx="1290">
                        <c:v>25</c:v>
                      </c:pt>
                      <c:pt idx="1291">
                        <c:v>25</c:v>
                      </c:pt>
                      <c:pt idx="1292">
                        <c:v>25</c:v>
                      </c:pt>
                      <c:pt idx="1293">
                        <c:v>25</c:v>
                      </c:pt>
                      <c:pt idx="1294">
                        <c:v>25</c:v>
                      </c:pt>
                      <c:pt idx="1295">
                        <c:v>25</c:v>
                      </c:pt>
                      <c:pt idx="1296">
                        <c:v>25</c:v>
                      </c:pt>
                      <c:pt idx="1297">
                        <c:v>25</c:v>
                      </c:pt>
                      <c:pt idx="1298">
                        <c:v>25</c:v>
                      </c:pt>
                      <c:pt idx="1299">
                        <c:v>25</c:v>
                      </c:pt>
                      <c:pt idx="1300">
                        <c:v>25</c:v>
                      </c:pt>
                      <c:pt idx="1301">
                        <c:v>25</c:v>
                      </c:pt>
                      <c:pt idx="1302">
                        <c:v>25</c:v>
                      </c:pt>
                      <c:pt idx="1303">
                        <c:v>25</c:v>
                      </c:pt>
                      <c:pt idx="1304">
                        <c:v>25</c:v>
                      </c:pt>
                      <c:pt idx="1305">
                        <c:v>25</c:v>
                      </c:pt>
                      <c:pt idx="1306">
                        <c:v>25</c:v>
                      </c:pt>
                      <c:pt idx="1307">
                        <c:v>25</c:v>
                      </c:pt>
                      <c:pt idx="1308">
                        <c:v>25</c:v>
                      </c:pt>
                      <c:pt idx="1309">
                        <c:v>25</c:v>
                      </c:pt>
                      <c:pt idx="1310">
                        <c:v>25</c:v>
                      </c:pt>
                      <c:pt idx="1311">
                        <c:v>25</c:v>
                      </c:pt>
                      <c:pt idx="1312">
                        <c:v>25</c:v>
                      </c:pt>
                      <c:pt idx="1313">
                        <c:v>25</c:v>
                      </c:pt>
                      <c:pt idx="1314">
                        <c:v>25</c:v>
                      </c:pt>
                      <c:pt idx="1315">
                        <c:v>25</c:v>
                      </c:pt>
                      <c:pt idx="1316">
                        <c:v>25</c:v>
                      </c:pt>
                      <c:pt idx="1317">
                        <c:v>25</c:v>
                      </c:pt>
                      <c:pt idx="1318">
                        <c:v>25</c:v>
                      </c:pt>
                      <c:pt idx="1319">
                        <c:v>25</c:v>
                      </c:pt>
                      <c:pt idx="1320">
                        <c:v>25</c:v>
                      </c:pt>
                      <c:pt idx="1321">
                        <c:v>25</c:v>
                      </c:pt>
                      <c:pt idx="1322">
                        <c:v>25</c:v>
                      </c:pt>
                      <c:pt idx="1323">
                        <c:v>25</c:v>
                      </c:pt>
                      <c:pt idx="1324">
                        <c:v>25</c:v>
                      </c:pt>
                      <c:pt idx="1325">
                        <c:v>25</c:v>
                      </c:pt>
                      <c:pt idx="1326">
                        <c:v>25</c:v>
                      </c:pt>
                      <c:pt idx="1327">
                        <c:v>25</c:v>
                      </c:pt>
                      <c:pt idx="1328">
                        <c:v>25</c:v>
                      </c:pt>
                      <c:pt idx="1329">
                        <c:v>25</c:v>
                      </c:pt>
                      <c:pt idx="1330">
                        <c:v>25</c:v>
                      </c:pt>
                      <c:pt idx="1331">
                        <c:v>25</c:v>
                      </c:pt>
                      <c:pt idx="1332">
                        <c:v>25</c:v>
                      </c:pt>
                      <c:pt idx="1333">
                        <c:v>25</c:v>
                      </c:pt>
                      <c:pt idx="1334">
                        <c:v>25</c:v>
                      </c:pt>
                      <c:pt idx="1335">
                        <c:v>25</c:v>
                      </c:pt>
                      <c:pt idx="1336">
                        <c:v>25</c:v>
                      </c:pt>
                      <c:pt idx="1337">
                        <c:v>25</c:v>
                      </c:pt>
                      <c:pt idx="1338">
                        <c:v>25</c:v>
                      </c:pt>
                      <c:pt idx="1339">
                        <c:v>25</c:v>
                      </c:pt>
                      <c:pt idx="1340">
                        <c:v>25</c:v>
                      </c:pt>
                      <c:pt idx="1341">
                        <c:v>25</c:v>
                      </c:pt>
                      <c:pt idx="1342">
                        <c:v>25</c:v>
                      </c:pt>
                      <c:pt idx="1343">
                        <c:v>25</c:v>
                      </c:pt>
                      <c:pt idx="1344">
                        <c:v>25</c:v>
                      </c:pt>
                      <c:pt idx="1345">
                        <c:v>25</c:v>
                      </c:pt>
                      <c:pt idx="1346">
                        <c:v>25</c:v>
                      </c:pt>
                      <c:pt idx="1347">
                        <c:v>25</c:v>
                      </c:pt>
                      <c:pt idx="1348">
                        <c:v>25</c:v>
                      </c:pt>
                      <c:pt idx="1349">
                        <c:v>25</c:v>
                      </c:pt>
                      <c:pt idx="1350">
                        <c:v>25</c:v>
                      </c:pt>
                      <c:pt idx="1351">
                        <c:v>25</c:v>
                      </c:pt>
                      <c:pt idx="1352">
                        <c:v>25</c:v>
                      </c:pt>
                      <c:pt idx="1353">
                        <c:v>25</c:v>
                      </c:pt>
                      <c:pt idx="1354">
                        <c:v>25</c:v>
                      </c:pt>
                      <c:pt idx="1355">
                        <c:v>25</c:v>
                      </c:pt>
                      <c:pt idx="1356">
                        <c:v>25</c:v>
                      </c:pt>
                      <c:pt idx="1357">
                        <c:v>25</c:v>
                      </c:pt>
                      <c:pt idx="1358">
                        <c:v>25</c:v>
                      </c:pt>
                      <c:pt idx="1359">
                        <c:v>25</c:v>
                      </c:pt>
                      <c:pt idx="1360">
                        <c:v>25</c:v>
                      </c:pt>
                      <c:pt idx="1361">
                        <c:v>25</c:v>
                      </c:pt>
                      <c:pt idx="1362">
                        <c:v>25</c:v>
                      </c:pt>
                      <c:pt idx="1363">
                        <c:v>25</c:v>
                      </c:pt>
                      <c:pt idx="1364">
                        <c:v>25</c:v>
                      </c:pt>
                      <c:pt idx="1365">
                        <c:v>25</c:v>
                      </c:pt>
                      <c:pt idx="1366">
                        <c:v>25</c:v>
                      </c:pt>
                      <c:pt idx="1367">
                        <c:v>25</c:v>
                      </c:pt>
                      <c:pt idx="1368">
                        <c:v>25</c:v>
                      </c:pt>
                      <c:pt idx="1369">
                        <c:v>25</c:v>
                      </c:pt>
                      <c:pt idx="1370">
                        <c:v>25</c:v>
                      </c:pt>
                      <c:pt idx="1371">
                        <c:v>25</c:v>
                      </c:pt>
                      <c:pt idx="1372">
                        <c:v>25</c:v>
                      </c:pt>
                      <c:pt idx="1373">
                        <c:v>25</c:v>
                      </c:pt>
                      <c:pt idx="1374">
                        <c:v>25</c:v>
                      </c:pt>
                      <c:pt idx="1375">
                        <c:v>25</c:v>
                      </c:pt>
                      <c:pt idx="1376">
                        <c:v>25</c:v>
                      </c:pt>
                      <c:pt idx="1377">
                        <c:v>25</c:v>
                      </c:pt>
                      <c:pt idx="1378">
                        <c:v>25</c:v>
                      </c:pt>
                      <c:pt idx="1379">
                        <c:v>25</c:v>
                      </c:pt>
                      <c:pt idx="1380">
                        <c:v>25</c:v>
                      </c:pt>
                      <c:pt idx="1381">
                        <c:v>25</c:v>
                      </c:pt>
                      <c:pt idx="1382">
                        <c:v>25</c:v>
                      </c:pt>
                      <c:pt idx="1383">
                        <c:v>25</c:v>
                      </c:pt>
                      <c:pt idx="1384">
                        <c:v>25</c:v>
                      </c:pt>
                      <c:pt idx="1385">
                        <c:v>25</c:v>
                      </c:pt>
                      <c:pt idx="1386">
                        <c:v>25</c:v>
                      </c:pt>
                      <c:pt idx="1387">
                        <c:v>25</c:v>
                      </c:pt>
                      <c:pt idx="1388">
                        <c:v>25</c:v>
                      </c:pt>
                      <c:pt idx="1389">
                        <c:v>25</c:v>
                      </c:pt>
                      <c:pt idx="1390">
                        <c:v>25</c:v>
                      </c:pt>
                      <c:pt idx="1391">
                        <c:v>25</c:v>
                      </c:pt>
                      <c:pt idx="1392">
                        <c:v>25</c:v>
                      </c:pt>
                      <c:pt idx="1393">
                        <c:v>25</c:v>
                      </c:pt>
                      <c:pt idx="1394">
                        <c:v>25</c:v>
                      </c:pt>
                      <c:pt idx="1395">
                        <c:v>25</c:v>
                      </c:pt>
                      <c:pt idx="1396">
                        <c:v>25</c:v>
                      </c:pt>
                      <c:pt idx="1397">
                        <c:v>25</c:v>
                      </c:pt>
                      <c:pt idx="1398">
                        <c:v>25</c:v>
                      </c:pt>
                      <c:pt idx="1399">
                        <c:v>25</c:v>
                      </c:pt>
                      <c:pt idx="1400">
                        <c:v>25</c:v>
                      </c:pt>
                      <c:pt idx="1401">
                        <c:v>25</c:v>
                      </c:pt>
                      <c:pt idx="1402">
                        <c:v>25</c:v>
                      </c:pt>
                      <c:pt idx="1403">
                        <c:v>25</c:v>
                      </c:pt>
                      <c:pt idx="1404">
                        <c:v>25</c:v>
                      </c:pt>
                      <c:pt idx="1405">
                        <c:v>25</c:v>
                      </c:pt>
                      <c:pt idx="1406">
                        <c:v>25</c:v>
                      </c:pt>
                      <c:pt idx="1407">
                        <c:v>25</c:v>
                      </c:pt>
                      <c:pt idx="1408">
                        <c:v>25</c:v>
                      </c:pt>
                      <c:pt idx="1409">
                        <c:v>25</c:v>
                      </c:pt>
                      <c:pt idx="1410">
                        <c:v>25</c:v>
                      </c:pt>
                      <c:pt idx="1411">
                        <c:v>25</c:v>
                      </c:pt>
                      <c:pt idx="1412">
                        <c:v>25</c:v>
                      </c:pt>
                      <c:pt idx="1413">
                        <c:v>25</c:v>
                      </c:pt>
                      <c:pt idx="1414">
                        <c:v>25</c:v>
                      </c:pt>
                      <c:pt idx="1415">
                        <c:v>25</c:v>
                      </c:pt>
                      <c:pt idx="1416">
                        <c:v>25</c:v>
                      </c:pt>
                      <c:pt idx="1417">
                        <c:v>25</c:v>
                      </c:pt>
                      <c:pt idx="1418">
                        <c:v>25</c:v>
                      </c:pt>
                      <c:pt idx="1419">
                        <c:v>25</c:v>
                      </c:pt>
                      <c:pt idx="1420">
                        <c:v>25</c:v>
                      </c:pt>
                      <c:pt idx="1421">
                        <c:v>25</c:v>
                      </c:pt>
                      <c:pt idx="1422">
                        <c:v>25</c:v>
                      </c:pt>
                      <c:pt idx="1423">
                        <c:v>25</c:v>
                      </c:pt>
                      <c:pt idx="1424">
                        <c:v>25</c:v>
                      </c:pt>
                      <c:pt idx="1425">
                        <c:v>25</c:v>
                      </c:pt>
                      <c:pt idx="1426">
                        <c:v>25</c:v>
                      </c:pt>
                      <c:pt idx="1427">
                        <c:v>25</c:v>
                      </c:pt>
                      <c:pt idx="1428">
                        <c:v>25</c:v>
                      </c:pt>
                      <c:pt idx="1429">
                        <c:v>25</c:v>
                      </c:pt>
                      <c:pt idx="1430">
                        <c:v>25</c:v>
                      </c:pt>
                      <c:pt idx="1431">
                        <c:v>25</c:v>
                      </c:pt>
                      <c:pt idx="1432">
                        <c:v>25</c:v>
                      </c:pt>
                      <c:pt idx="1433">
                        <c:v>25</c:v>
                      </c:pt>
                      <c:pt idx="1434">
                        <c:v>25</c:v>
                      </c:pt>
                      <c:pt idx="1435">
                        <c:v>25</c:v>
                      </c:pt>
                      <c:pt idx="1436">
                        <c:v>25</c:v>
                      </c:pt>
                      <c:pt idx="1437">
                        <c:v>25</c:v>
                      </c:pt>
                      <c:pt idx="1438">
                        <c:v>25</c:v>
                      </c:pt>
                      <c:pt idx="1439">
                        <c:v>25</c:v>
                      </c:pt>
                      <c:pt idx="1440">
                        <c:v>25</c:v>
                      </c:pt>
                      <c:pt idx="1441">
                        <c:v>25</c:v>
                      </c:pt>
                      <c:pt idx="1442">
                        <c:v>25</c:v>
                      </c:pt>
                      <c:pt idx="1443">
                        <c:v>25</c:v>
                      </c:pt>
                      <c:pt idx="1444">
                        <c:v>25</c:v>
                      </c:pt>
                      <c:pt idx="1445">
                        <c:v>25</c:v>
                      </c:pt>
                      <c:pt idx="1446">
                        <c:v>25</c:v>
                      </c:pt>
                      <c:pt idx="1447">
                        <c:v>25</c:v>
                      </c:pt>
                      <c:pt idx="1448">
                        <c:v>25</c:v>
                      </c:pt>
                      <c:pt idx="1449">
                        <c:v>25</c:v>
                      </c:pt>
                      <c:pt idx="1450">
                        <c:v>25</c:v>
                      </c:pt>
                      <c:pt idx="1451">
                        <c:v>25</c:v>
                      </c:pt>
                      <c:pt idx="1452">
                        <c:v>25</c:v>
                      </c:pt>
                      <c:pt idx="1453">
                        <c:v>25</c:v>
                      </c:pt>
                      <c:pt idx="1454">
                        <c:v>25</c:v>
                      </c:pt>
                      <c:pt idx="1455">
                        <c:v>25</c:v>
                      </c:pt>
                      <c:pt idx="1456">
                        <c:v>25</c:v>
                      </c:pt>
                      <c:pt idx="1457">
                        <c:v>25</c:v>
                      </c:pt>
                      <c:pt idx="1458">
                        <c:v>25</c:v>
                      </c:pt>
                      <c:pt idx="1459">
                        <c:v>25</c:v>
                      </c:pt>
                      <c:pt idx="1460">
                        <c:v>25</c:v>
                      </c:pt>
                      <c:pt idx="1461">
                        <c:v>25</c:v>
                      </c:pt>
                      <c:pt idx="1462">
                        <c:v>25</c:v>
                      </c:pt>
                      <c:pt idx="1463">
                        <c:v>25</c:v>
                      </c:pt>
                      <c:pt idx="1464">
                        <c:v>25</c:v>
                      </c:pt>
                      <c:pt idx="1465">
                        <c:v>25</c:v>
                      </c:pt>
                      <c:pt idx="1466">
                        <c:v>25</c:v>
                      </c:pt>
                      <c:pt idx="1467">
                        <c:v>25</c:v>
                      </c:pt>
                      <c:pt idx="1468">
                        <c:v>25</c:v>
                      </c:pt>
                      <c:pt idx="1469">
                        <c:v>25</c:v>
                      </c:pt>
                      <c:pt idx="1470">
                        <c:v>25</c:v>
                      </c:pt>
                      <c:pt idx="1471">
                        <c:v>25</c:v>
                      </c:pt>
                      <c:pt idx="1472">
                        <c:v>25</c:v>
                      </c:pt>
                      <c:pt idx="1473">
                        <c:v>25</c:v>
                      </c:pt>
                      <c:pt idx="1474">
                        <c:v>25</c:v>
                      </c:pt>
                      <c:pt idx="1475">
                        <c:v>25</c:v>
                      </c:pt>
                      <c:pt idx="1476">
                        <c:v>25</c:v>
                      </c:pt>
                      <c:pt idx="1477">
                        <c:v>25</c:v>
                      </c:pt>
                      <c:pt idx="1478">
                        <c:v>25</c:v>
                      </c:pt>
                      <c:pt idx="1479">
                        <c:v>25</c:v>
                      </c:pt>
                      <c:pt idx="1480">
                        <c:v>25</c:v>
                      </c:pt>
                      <c:pt idx="1481">
                        <c:v>25</c:v>
                      </c:pt>
                      <c:pt idx="1482">
                        <c:v>25</c:v>
                      </c:pt>
                      <c:pt idx="1483">
                        <c:v>25</c:v>
                      </c:pt>
                      <c:pt idx="1484">
                        <c:v>25</c:v>
                      </c:pt>
                      <c:pt idx="1485">
                        <c:v>25</c:v>
                      </c:pt>
                      <c:pt idx="1486">
                        <c:v>25</c:v>
                      </c:pt>
                      <c:pt idx="1487">
                        <c:v>25</c:v>
                      </c:pt>
                      <c:pt idx="1488">
                        <c:v>25</c:v>
                      </c:pt>
                      <c:pt idx="1489">
                        <c:v>25</c:v>
                      </c:pt>
                      <c:pt idx="1490">
                        <c:v>25</c:v>
                      </c:pt>
                      <c:pt idx="1491">
                        <c:v>25</c:v>
                      </c:pt>
                      <c:pt idx="1492">
                        <c:v>25</c:v>
                      </c:pt>
                      <c:pt idx="1493">
                        <c:v>25</c:v>
                      </c:pt>
                      <c:pt idx="1494">
                        <c:v>25</c:v>
                      </c:pt>
                      <c:pt idx="1495">
                        <c:v>25</c:v>
                      </c:pt>
                      <c:pt idx="1496">
                        <c:v>25</c:v>
                      </c:pt>
                      <c:pt idx="1497">
                        <c:v>25</c:v>
                      </c:pt>
                      <c:pt idx="1498">
                        <c:v>25</c:v>
                      </c:pt>
                      <c:pt idx="1499">
                        <c:v>25</c:v>
                      </c:pt>
                      <c:pt idx="1500">
                        <c:v>25</c:v>
                      </c:pt>
                      <c:pt idx="1501">
                        <c:v>25</c:v>
                      </c:pt>
                      <c:pt idx="1502">
                        <c:v>25</c:v>
                      </c:pt>
                      <c:pt idx="1503">
                        <c:v>25</c:v>
                      </c:pt>
                      <c:pt idx="1504">
                        <c:v>25</c:v>
                      </c:pt>
                      <c:pt idx="1505">
                        <c:v>25</c:v>
                      </c:pt>
                      <c:pt idx="1506">
                        <c:v>25</c:v>
                      </c:pt>
                      <c:pt idx="1507">
                        <c:v>25</c:v>
                      </c:pt>
                      <c:pt idx="1508">
                        <c:v>25</c:v>
                      </c:pt>
                      <c:pt idx="1509">
                        <c:v>25</c:v>
                      </c:pt>
                      <c:pt idx="1510">
                        <c:v>25</c:v>
                      </c:pt>
                      <c:pt idx="1511">
                        <c:v>25</c:v>
                      </c:pt>
                      <c:pt idx="1512">
                        <c:v>25</c:v>
                      </c:pt>
                      <c:pt idx="1513">
                        <c:v>25</c:v>
                      </c:pt>
                      <c:pt idx="1514">
                        <c:v>25</c:v>
                      </c:pt>
                      <c:pt idx="1515">
                        <c:v>25</c:v>
                      </c:pt>
                      <c:pt idx="1516">
                        <c:v>25</c:v>
                      </c:pt>
                      <c:pt idx="1517">
                        <c:v>25</c:v>
                      </c:pt>
                      <c:pt idx="1518">
                        <c:v>25</c:v>
                      </c:pt>
                      <c:pt idx="1519">
                        <c:v>25</c:v>
                      </c:pt>
                      <c:pt idx="1520">
                        <c:v>25</c:v>
                      </c:pt>
                      <c:pt idx="1521">
                        <c:v>25</c:v>
                      </c:pt>
                      <c:pt idx="1522">
                        <c:v>25</c:v>
                      </c:pt>
                      <c:pt idx="1523">
                        <c:v>25</c:v>
                      </c:pt>
                      <c:pt idx="1524">
                        <c:v>25</c:v>
                      </c:pt>
                      <c:pt idx="1525">
                        <c:v>25</c:v>
                      </c:pt>
                      <c:pt idx="1526">
                        <c:v>25</c:v>
                      </c:pt>
                      <c:pt idx="1527">
                        <c:v>25</c:v>
                      </c:pt>
                      <c:pt idx="1528">
                        <c:v>25</c:v>
                      </c:pt>
                      <c:pt idx="1529">
                        <c:v>25</c:v>
                      </c:pt>
                      <c:pt idx="1530">
                        <c:v>25</c:v>
                      </c:pt>
                      <c:pt idx="1531">
                        <c:v>25</c:v>
                      </c:pt>
                      <c:pt idx="1532">
                        <c:v>25</c:v>
                      </c:pt>
                      <c:pt idx="1533">
                        <c:v>25</c:v>
                      </c:pt>
                      <c:pt idx="1534">
                        <c:v>25</c:v>
                      </c:pt>
                      <c:pt idx="1535">
                        <c:v>25</c:v>
                      </c:pt>
                      <c:pt idx="1536">
                        <c:v>25</c:v>
                      </c:pt>
                      <c:pt idx="1537">
                        <c:v>25</c:v>
                      </c:pt>
                      <c:pt idx="1538">
                        <c:v>25</c:v>
                      </c:pt>
                      <c:pt idx="1539">
                        <c:v>25</c:v>
                      </c:pt>
                      <c:pt idx="1540">
                        <c:v>25</c:v>
                      </c:pt>
                      <c:pt idx="1541">
                        <c:v>25</c:v>
                      </c:pt>
                      <c:pt idx="1542">
                        <c:v>25</c:v>
                      </c:pt>
                      <c:pt idx="1543">
                        <c:v>25</c:v>
                      </c:pt>
                      <c:pt idx="1544">
                        <c:v>25</c:v>
                      </c:pt>
                      <c:pt idx="1545">
                        <c:v>25</c:v>
                      </c:pt>
                      <c:pt idx="1546">
                        <c:v>25</c:v>
                      </c:pt>
                      <c:pt idx="1547">
                        <c:v>25</c:v>
                      </c:pt>
                      <c:pt idx="1548">
                        <c:v>25</c:v>
                      </c:pt>
                      <c:pt idx="1549">
                        <c:v>25</c:v>
                      </c:pt>
                      <c:pt idx="1550">
                        <c:v>25</c:v>
                      </c:pt>
                      <c:pt idx="1551">
                        <c:v>25</c:v>
                      </c:pt>
                      <c:pt idx="1552">
                        <c:v>25</c:v>
                      </c:pt>
                      <c:pt idx="1553">
                        <c:v>25</c:v>
                      </c:pt>
                      <c:pt idx="1554">
                        <c:v>25</c:v>
                      </c:pt>
                      <c:pt idx="1555">
                        <c:v>25</c:v>
                      </c:pt>
                      <c:pt idx="1556">
                        <c:v>25</c:v>
                      </c:pt>
                      <c:pt idx="1557">
                        <c:v>25</c:v>
                      </c:pt>
                      <c:pt idx="1558">
                        <c:v>25</c:v>
                      </c:pt>
                      <c:pt idx="1559">
                        <c:v>25</c:v>
                      </c:pt>
                      <c:pt idx="1560">
                        <c:v>25</c:v>
                      </c:pt>
                      <c:pt idx="1561">
                        <c:v>25</c:v>
                      </c:pt>
                      <c:pt idx="1562">
                        <c:v>25</c:v>
                      </c:pt>
                      <c:pt idx="1563">
                        <c:v>25</c:v>
                      </c:pt>
                      <c:pt idx="1564">
                        <c:v>25</c:v>
                      </c:pt>
                      <c:pt idx="1565">
                        <c:v>25</c:v>
                      </c:pt>
                      <c:pt idx="1566">
                        <c:v>25</c:v>
                      </c:pt>
                      <c:pt idx="1567">
                        <c:v>25</c:v>
                      </c:pt>
                      <c:pt idx="1568">
                        <c:v>25</c:v>
                      </c:pt>
                      <c:pt idx="1569">
                        <c:v>25</c:v>
                      </c:pt>
                      <c:pt idx="1570">
                        <c:v>25</c:v>
                      </c:pt>
                      <c:pt idx="1571">
                        <c:v>25</c:v>
                      </c:pt>
                      <c:pt idx="1572">
                        <c:v>25</c:v>
                      </c:pt>
                      <c:pt idx="1573">
                        <c:v>25</c:v>
                      </c:pt>
                      <c:pt idx="1574">
                        <c:v>25</c:v>
                      </c:pt>
                      <c:pt idx="1575">
                        <c:v>25</c:v>
                      </c:pt>
                      <c:pt idx="1576">
                        <c:v>25</c:v>
                      </c:pt>
                      <c:pt idx="1577">
                        <c:v>25</c:v>
                      </c:pt>
                      <c:pt idx="1578">
                        <c:v>25</c:v>
                      </c:pt>
                      <c:pt idx="1579">
                        <c:v>25</c:v>
                      </c:pt>
                      <c:pt idx="1580">
                        <c:v>25</c:v>
                      </c:pt>
                      <c:pt idx="1581">
                        <c:v>25</c:v>
                      </c:pt>
                      <c:pt idx="1582">
                        <c:v>25</c:v>
                      </c:pt>
                      <c:pt idx="1583">
                        <c:v>25</c:v>
                      </c:pt>
                      <c:pt idx="1584">
                        <c:v>25</c:v>
                      </c:pt>
                      <c:pt idx="1585">
                        <c:v>25</c:v>
                      </c:pt>
                      <c:pt idx="1586">
                        <c:v>25</c:v>
                      </c:pt>
                      <c:pt idx="1587">
                        <c:v>25</c:v>
                      </c:pt>
                      <c:pt idx="1588">
                        <c:v>25</c:v>
                      </c:pt>
                      <c:pt idx="1589">
                        <c:v>25</c:v>
                      </c:pt>
                      <c:pt idx="1590">
                        <c:v>25</c:v>
                      </c:pt>
                      <c:pt idx="1591">
                        <c:v>25</c:v>
                      </c:pt>
                      <c:pt idx="1592">
                        <c:v>25</c:v>
                      </c:pt>
                      <c:pt idx="1593">
                        <c:v>25</c:v>
                      </c:pt>
                      <c:pt idx="1594">
                        <c:v>25</c:v>
                      </c:pt>
                      <c:pt idx="1595">
                        <c:v>25</c:v>
                      </c:pt>
                      <c:pt idx="1596">
                        <c:v>25</c:v>
                      </c:pt>
                      <c:pt idx="1597">
                        <c:v>25</c:v>
                      </c:pt>
                      <c:pt idx="1598">
                        <c:v>25</c:v>
                      </c:pt>
                      <c:pt idx="1599">
                        <c:v>25</c:v>
                      </c:pt>
                      <c:pt idx="1600">
                        <c:v>25</c:v>
                      </c:pt>
                      <c:pt idx="1601">
                        <c:v>25</c:v>
                      </c:pt>
                      <c:pt idx="1602">
                        <c:v>25</c:v>
                      </c:pt>
                      <c:pt idx="1603">
                        <c:v>25</c:v>
                      </c:pt>
                      <c:pt idx="1604">
                        <c:v>25</c:v>
                      </c:pt>
                      <c:pt idx="1605">
                        <c:v>25</c:v>
                      </c:pt>
                      <c:pt idx="1606">
                        <c:v>25</c:v>
                      </c:pt>
                      <c:pt idx="1607">
                        <c:v>25</c:v>
                      </c:pt>
                      <c:pt idx="1608">
                        <c:v>25</c:v>
                      </c:pt>
                      <c:pt idx="1609">
                        <c:v>25</c:v>
                      </c:pt>
                      <c:pt idx="1610">
                        <c:v>25</c:v>
                      </c:pt>
                      <c:pt idx="1611">
                        <c:v>25</c:v>
                      </c:pt>
                      <c:pt idx="1612">
                        <c:v>25</c:v>
                      </c:pt>
                      <c:pt idx="1613">
                        <c:v>25</c:v>
                      </c:pt>
                      <c:pt idx="1614">
                        <c:v>25</c:v>
                      </c:pt>
                      <c:pt idx="1615">
                        <c:v>25</c:v>
                      </c:pt>
                      <c:pt idx="1616">
                        <c:v>25</c:v>
                      </c:pt>
                      <c:pt idx="1617">
                        <c:v>25</c:v>
                      </c:pt>
                      <c:pt idx="1618">
                        <c:v>25</c:v>
                      </c:pt>
                      <c:pt idx="1619">
                        <c:v>25</c:v>
                      </c:pt>
                      <c:pt idx="1620">
                        <c:v>25</c:v>
                      </c:pt>
                      <c:pt idx="1621">
                        <c:v>25</c:v>
                      </c:pt>
                      <c:pt idx="1622">
                        <c:v>25</c:v>
                      </c:pt>
                      <c:pt idx="1623">
                        <c:v>25</c:v>
                      </c:pt>
                      <c:pt idx="1624">
                        <c:v>25</c:v>
                      </c:pt>
                      <c:pt idx="1625">
                        <c:v>25</c:v>
                      </c:pt>
                      <c:pt idx="1626">
                        <c:v>25</c:v>
                      </c:pt>
                      <c:pt idx="1627">
                        <c:v>25</c:v>
                      </c:pt>
                      <c:pt idx="1628">
                        <c:v>25</c:v>
                      </c:pt>
                      <c:pt idx="1629">
                        <c:v>25</c:v>
                      </c:pt>
                      <c:pt idx="1630">
                        <c:v>25</c:v>
                      </c:pt>
                      <c:pt idx="1631">
                        <c:v>25</c:v>
                      </c:pt>
                      <c:pt idx="1632">
                        <c:v>25</c:v>
                      </c:pt>
                      <c:pt idx="1633">
                        <c:v>25</c:v>
                      </c:pt>
                      <c:pt idx="1634">
                        <c:v>25</c:v>
                      </c:pt>
                      <c:pt idx="1635">
                        <c:v>25</c:v>
                      </c:pt>
                      <c:pt idx="1636">
                        <c:v>25</c:v>
                      </c:pt>
                      <c:pt idx="1637">
                        <c:v>25</c:v>
                      </c:pt>
                      <c:pt idx="1638">
                        <c:v>25</c:v>
                      </c:pt>
                      <c:pt idx="1639">
                        <c:v>25</c:v>
                      </c:pt>
                      <c:pt idx="1640">
                        <c:v>25</c:v>
                      </c:pt>
                      <c:pt idx="1641">
                        <c:v>25</c:v>
                      </c:pt>
                      <c:pt idx="1642">
                        <c:v>25</c:v>
                      </c:pt>
                      <c:pt idx="1643">
                        <c:v>25</c:v>
                      </c:pt>
                      <c:pt idx="1644">
                        <c:v>25</c:v>
                      </c:pt>
                      <c:pt idx="1645">
                        <c:v>25</c:v>
                      </c:pt>
                      <c:pt idx="1646">
                        <c:v>25</c:v>
                      </c:pt>
                      <c:pt idx="1647">
                        <c:v>25</c:v>
                      </c:pt>
                      <c:pt idx="1648">
                        <c:v>25</c:v>
                      </c:pt>
                      <c:pt idx="1649">
                        <c:v>25</c:v>
                      </c:pt>
                      <c:pt idx="1650">
                        <c:v>25</c:v>
                      </c:pt>
                      <c:pt idx="1651">
                        <c:v>25</c:v>
                      </c:pt>
                      <c:pt idx="1652">
                        <c:v>25</c:v>
                      </c:pt>
                      <c:pt idx="1653">
                        <c:v>25</c:v>
                      </c:pt>
                      <c:pt idx="1654">
                        <c:v>25</c:v>
                      </c:pt>
                      <c:pt idx="1655">
                        <c:v>25</c:v>
                      </c:pt>
                      <c:pt idx="1656">
                        <c:v>25</c:v>
                      </c:pt>
                      <c:pt idx="1657">
                        <c:v>25</c:v>
                      </c:pt>
                      <c:pt idx="1658">
                        <c:v>25</c:v>
                      </c:pt>
                      <c:pt idx="1659">
                        <c:v>25</c:v>
                      </c:pt>
                      <c:pt idx="1660">
                        <c:v>25</c:v>
                      </c:pt>
                      <c:pt idx="1661">
                        <c:v>25</c:v>
                      </c:pt>
                      <c:pt idx="1662">
                        <c:v>25</c:v>
                      </c:pt>
                      <c:pt idx="1663">
                        <c:v>25</c:v>
                      </c:pt>
                      <c:pt idx="1664">
                        <c:v>25</c:v>
                      </c:pt>
                      <c:pt idx="1665">
                        <c:v>25</c:v>
                      </c:pt>
                      <c:pt idx="1666">
                        <c:v>25</c:v>
                      </c:pt>
                      <c:pt idx="1667">
                        <c:v>25</c:v>
                      </c:pt>
                      <c:pt idx="1668">
                        <c:v>25</c:v>
                      </c:pt>
                      <c:pt idx="1669">
                        <c:v>25</c:v>
                      </c:pt>
                      <c:pt idx="1670">
                        <c:v>25</c:v>
                      </c:pt>
                      <c:pt idx="1671">
                        <c:v>25</c:v>
                      </c:pt>
                      <c:pt idx="1672">
                        <c:v>25</c:v>
                      </c:pt>
                      <c:pt idx="1673">
                        <c:v>25</c:v>
                      </c:pt>
                      <c:pt idx="1674">
                        <c:v>25</c:v>
                      </c:pt>
                      <c:pt idx="1675">
                        <c:v>25</c:v>
                      </c:pt>
                      <c:pt idx="1676">
                        <c:v>25</c:v>
                      </c:pt>
                      <c:pt idx="1677">
                        <c:v>25</c:v>
                      </c:pt>
                      <c:pt idx="1678">
                        <c:v>25</c:v>
                      </c:pt>
                      <c:pt idx="1679">
                        <c:v>25</c:v>
                      </c:pt>
                      <c:pt idx="1680">
                        <c:v>25</c:v>
                      </c:pt>
                      <c:pt idx="1681">
                        <c:v>25</c:v>
                      </c:pt>
                      <c:pt idx="1682">
                        <c:v>25</c:v>
                      </c:pt>
                      <c:pt idx="1683">
                        <c:v>25</c:v>
                      </c:pt>
                      <c:pt idx="1684">
                        <c:v>25</c:v>
                      </c:pt>
                      <c:pt idx="1685">
                        <c:v>25</c:v>
                      </c:pt>
                      <c:pt idx="1686">
                        <c:v>25</c:v>
                      </c:pt>
                      <c:pt idx="1687">
                        <c:v>25</c:v>
                      </c:pt>
                      <c:pt idx="1688">
                        <c:v>25</c:v>
                      </c:pt>
                      <c:pt idx="1689">
                        <c:v>25</c:v>
                      </c:pt>
                      <c:pt idx="1690">
                        <c:v>25</c:v>
                      </c:pt>
                      <c:pt idx="1691">
                        <c:v>25</c:v>
                      </c:pt>
                      <c:pt idx="1692">
                        <c:v>25</c:v>
                      </c:pt>
                      <c:pt idx="1693">
                        <c:v>25</c:v>
                      </c:pt>
                      <c:pt idx="1694">
                        <c:v>25</c:v>
                      </c:pt>
                      <c:pt idx="1695">
                        <c:v>25</c:v>
                      </c:pt>
                      <c:pt idx="1696">
                        <c:v>25</c:v>
                      </c:pt>
                      <c:pt idx="1697">
                        <c:v>25</c:v>
                      </c:pt>
                      <c:pt idx="1698">
                        <c:v>25</c:v>
                      </c:pt>
                      <c:pt idx="1699">
                        <c:v>25</c:v>
                      </c:pt>
                      <c:pt idx="1700">
                        <c:v>25</c:v>
                      </c:pt>
                      <c:pt idx="1701">
                        <c:v>25</c:v>
                      </c:pt>
                      <c:pt idx="1702">
                        <c:v>25</c:v>
                      </c:pt>
                      <c:pt idx="1703">
                        <c:v>25</c:v>
                      </c:pt>
                      <c:pt idx="1704">
                        <c:v>25</c:v>
                      </c:pt>
                      <c:pt idx="1705">
                        <c:v>25</c:v>
                      </c:pt>
                      <c:pt idx="1706">
                        <c:v>25</c:v>
                      </c:pt>
                      <c:pt idx="1707">
                        <c:v>25</c:v>
                      </c:pt>
                      <c:pt idx="1708">
                        <c:v>25</c:v>
                      </c:pt>
                      <c:pt idx="1709">
                        <c:v>25</c:v>
                      </c:pt>
                      <c:pt idx="1710">
                        <c:v>25</c:v>
                      </c:pt>
                      <c:pt idx="1711">
                        <c:v>25</c:v>
                      </c:pt>
                      <c:pt idx="1712">
                        <c:v>25</c:v>
                      </c:pt>
                      <c:pt idx="1713">
                        <c:v>25</c:v>
                      </c:pt>
                      <c:pt idx="1714">
                        <c:v>25</c:v>
                      </c:pt>
                      <c:pt idx="1715">
                        <c:v>25</c:v>
                      </c:pt>
                      <c:pt idx="1716">
                        <c:v>25</c:v>
                      </c:pt>
                      <c:pt idx="1717">
                        <c:v>25</c:v>
                      </c:pt>
                      <c:pt idx="1718">
                        <c:v>25</c:v>
                      </c:pt>
                      <c:pt idx="1719">
                        <c:v>25</c:v>
                      </c:pt>
                      <c:pt idx="1720">
                        <c:v>25</c:v>
                      </c:pt>
                      <c:pt idx="1721">
                        <c:v>25</c:v>
                      </c:pt>
                      <c:pt idx="1722">
                        <c:v>25</c:v>
                      </c:pt>
                      <c:pt idx="1723">
                        <c:v>25</c:v>
                      </c:pt>
                      <c:pt idx="1724">
                        <c:v>25</c:v>
                      </c:pt>
                      <c:pt idx="1725">
                        <c:v>25</c:v>
                      </c:pt>
                      <c:pt idx="1726">
                        <c:v>25</c:v>
                      </c:pt>
                      <c:pt idx="1727">
                        <c:v>25</c:v>
                      </c:pt>
                      <c:pt idx="1728">
                        <c:v>25</c:v>
                      </c:pt>
                      <c:pt idx="1729">
                        <c:v>25</c:v>
                      </c:pt>
                      <c:pt idx="1730">
                        <c:v>25</c:v>
                      </c:pt>
                      <c:pt idx="1731">
                        <c:v>25</c:v>
                      </c:pt>
                      <c:pt idx="1732">
                        <c:v>25</c:v>
                      </c:pt>
                      <c:pt idx="1733">
                        <c:v>25</c:v>
                      </c:pt>
                      <c:pt idx="1734">
                        <c:v>25</c:v>
                      </c:pt>
                      <c:pt idx="1735">
                        <c:v>25</c:v>
                      </c:pt>
                      <c:pt idx="1736">
                        <c:v>25</c:v>
                      </c:pt>
                      <c:pt idx="1737">
                        <c:v>25</c:v>
                      </c:pt>
                      <c:pt idx="1738">
                        <c:v>25</c:v>
                      </c:pt>
                      <c:pt idx="1739">
                        <c:v>25</c:v>
                      </c:pt>
                      <c:pt idx="1740">
                        <c:v>25</c:v>
                      </c:pt>
                      <c:pt idx="1741">
                        <c:v>25</c:v>
                      </c:pt>
                      <c:pt idx="1742">
                        <c:v>25</c:v>
                      </c:pt>
                      <c:pt idx="1743">
                        <c:v>25</c:v>
                      </c:pt>
                      <c:pt idx="1744">
                        <c:v>25</c:v>
                      </c:pt>
                      <c:pt idx="1745">
                        <c:v>25</c:v>
                      </c:pt>
                      <c:pt idx="1746">
                        <c:v>25</c:v>
                      </c:pt>
                      <c:pt idx="1747">
                        <c:v>25</c:v>
                      </c:pt>
                      <c:pt idx="1748">
                        <c:v>25</c:v>
                      </c:pt>
                      <c:pt idx="1749">
                        <c:v>25</c:v>
                      </c:pt>
                      <c:pt idx="1750">
                        <c:v>25</c:v>
                      </c:pt>
                      <c:pt idx="1751">
                        <c:v>25</c:v>
                      </c:pt>
                      <c:pt idx="1752">
                        <c:v>25</c:v>
                      </c:pt>
                      <c:pt idx="1753">
                        <c:v>25</c:v>
                      </c:pt>
                      <c:pt idx="1754">
                        <c:v>25</c:v>
                      </c:pt>
                      <c:pt idx="1755">
                        <c:v>25</c:v>
                      </c:pt>
                      <c:pt idx="1756">
                        <c:v>25</c:v>
                      </c:pt>
                      <c:pt idx="1757">
                        <c:v>25</c:v>
                      </c:pt>
                      <c:pt idx="1758">
                        <c:v>25</c:v>
                      </c:pt>
                      <c:pt idx="1759">
                        <c:v>25</c:v>
                      </c:pt>
                      <c:pt idx="1760">
                        <c:v>25</c:v>
                      </c:pt>
                      <c:pt idx="1761">
                        <c:v>25</c:v>
                      </c:pt>
                      <c:pt idx="1762">
                        <c:v>25</c:v>
                      </c:pt>
                      <c:pt idx="1763">
                        <c:v>25</c:v>
                      </c:pt>
                      <c:pt idx="1764">
                        <c:v>25</c:v>
                      </c:pt>
                      <c:pt idx="1765">
                        <c:v>25</c:v>
                      </c:pt>
                      <c:pt idx="1766">
                        <c:v>25</c:v>
                      </c:pt>
                      <c:pt idx="1767">
                        <c:v>25</c:v>
                      </c:pt>
                      <c:pt idx="1768">
                        <c:v>25</c:v>
                      </c:pt>
                      <c:pt idx="1769">
                        <c:v>25</c:v>
                      </c:pt>
                      <c:pt idx="1770">
                        <c:v>25</c:v>
                      </c:pt>
                      <c:pt idx="1771">
                        <c:v>25</c:v>
                      </c:pt>
                      <c:pt idx="1772">
                        <c:v>25</c:v>
                      </c:pt>
                      <c:pt idx="1773">
                        <c:v>25</c:v>
                      </c:pt>
                      <c:pt idx="1774">
                        <c:v>25</c:v>
                      </c:pt>
                      <c:pt idx="1775">
                        <c:v>25</c:v>
                      </c:pt>
                      <c:pt idx="1776">
                        <c:v>25</c:v>
                      </c:pt>
                      <c:pt idx="1777">
                        <c:v>25</c:v>
                      </c:pt>
                      <c:pt idx="1778">
                        <c:v>25</c:v>
                      </c:pt>
                      <c:pt idx="1779">
                        <c:v>25</c:v>
                      </c:pt>
                      <c:pt idx="1780">
                        <c:v>25</c:v>
                      </c:pt>
                      <c:pt idx="1781">
                        <c:v>25</c:v>
                      </c:pt>
                      <c:pt idx="1782">
                        <c:v>25</c:v>
                      </c:pt>
                      <c:pt idx="1783">
                        <c:v>25</c:v>
                      </c:pt>
                      <c:pt idx="1784">
                        <c:v>25</c:v>
                      </c:pt>
                      <c:pt idx="1785">
                        <c:v>25</c:v>
                      </c:pt>
                      <c:pt idx="1786">
                        <c:v>25</c:v>
                      </c:pt>
                      <c:pt idx="1787">
                        <c:v>25</c:v>
                      </c:pt>
                      <c:pt idx="1788">
                        <c:v>25</c:v>
                      </c:pt>
                      <c:pt idx="1789">
                        <c:v>25</c:v>
                      </c:pt>
                      <c:pt idx="1790">
                        <c:v>25</c:v>
                      </c:pt>
                      <c:pt idx="1791">
                        <c:v>25</c:v>
                      </c:pt>
                      <c:pt idx="1792">
                        <c:v>25</c:v>
                      </c:pt>
                      <c:pt idx="1793">
                        <c:v>25</c:v>
                      </c:pt>
                      <c:pt idx="1794">
                        <c:v>25</c:v>
                      </c:pt>
                      <c:pt idx="1795">
                        <c:v>25</c:v>
                      </c:pt>
                      <c:pt idx="1796">
                        <c:v>25</c:v>
                      </c:pt>
                      <c:pt idx="1797">
                        <c:v>25</c:v>
                      </c:pt>
                      <c:pt idx="1798">
                        <c:v>25</c:v>
                      </c:pt>
                      <c:pt idx="1799">
                        <c:v>25</c:v>
                      </c:pt>
                      <c:pt idx="1800">
                        <c:v>25</c:v>
                      </c:pt>
                      <c:pt idx="1801">
                        <c:v>25</c:v>
                      </c:pt>
                      <c:pt idx="1802">
                        <c:v>25</c:v>
                      </c:pt>
                      <c:pt idx="1803">
                        <c:v>25</c:v>
                      </c:pt>
                      <c:pt idx="1804">
                        <c:v>25</c:v>
                      </c:pt>
                      <c:pt idx="1805">
                        <c:v>25</c:v>
                      </c:pt>
                      <c:pt idx="1806">
                        <c:v>25</c:v>
                      </c:pt>
                      <c:pt idx="1807">
                        <c:v>25</c:v>
                      </c:pt>
                      <c:pt idx="1808">
                        <c:v>25</c:v>
                      </c:pt>
                      <c:pt idx="1809">
                        <c:v>25</c:v>
                      </c:pt>
                      <c:pt idx="1810">
                        <c:v>25</c:v>
                      </c:pt>
                      <c:pt idx="1811">
                        <c:v>25</c:v>
                      </c:pt>
                      <c:pt idx="1812">
                        <c:v>25</c:v>
                      </c:pt>
                      <c:pt idx="1813">
                        <c:v>25</c:v>
                      </c:pt>
                      <c:pt idx="1814">
                        <c:v>25</c:v>
                      </c:pt>
                      <c:pt idx="1815">
                        <c:v>25</c:v>
                      </c:pt>
                      <c:pt idx="1816">
                        <c:v>25</c:v>
                      </c:pt>
                      <c:pt idx="1817">
                        <c:v>25</c:v>
                      </c:pt>
                      <c:pt idx="1818">
                        <c:v>25</c:v>
                      </c:pt>
                      <c:pt idx="1819">
                        <c:v>25</c:v>
                      </c:pt>
                      <c:pt idx="1820">
                        <c:v>25</c:v>
                      </c:pt>
                      <c:pt idx="1821">
                        <c:v>25</c:v>
                      </c:pt>
                      <c:pt idx="1822">
                        <c:v>25</c:v>
                      </c:pt>
                      <c:pt idx="1823">
                        <c:v>25</c:v>
                      </c:pt>
                      <c:pt idx="1824">
                        <c:v>25</c:v>
                      </c:pt>
                      <c:pt idx="1825">
                        <c:v>25</c:v>
                      </c:pt>
                      <c:pt idx="1826">
                        <c:v>25</c:v>
                      </c:pt>
                      <c:pt idx="1827">
                        <c:v>25</c:v>
                      </c:pt>
                      <c:pt idx="1828">
                        <c:v>25</c:v>
                      </c:pt>
                      <c:pt idx="1829">
                        <c:v>25</c:v>
                      </c:pt>
                      <c:pt idx="1830">
                        <c:v>25</c:v>
                      </c:pt>
                      <c:pt idx="1831">
                        <c:v>25</c:v>
                      </c:pt>
                      <c:pt idx="1832">
                        <c:v>25</c:v>
                      </c:pt>
                      <c:pt idx="1833">
                        <c:v>25</c:v>
                      </c:pt>
                      <c:pt idx="1834">
                        <c:v>25</c:v>
                      </c:pt>
                      <c:pt idx="1835">
                        <c:v>25</c:v>
                      </c:pt>
                      <c:pt idx="1836">
                        <c:v>25</c:v>
                      </c:pt>
                      <c:pt idx="1837">
                        <c:v>25</c:v>
                      </c:pt>
                      <c:pt idx="1838">
                        <c:v>25</c:v>
                      </c:pt>
                      <c:pt idx="1839">
                        <c:v>25</c:v>
                      </c:pt>
                      <c:pt idx="1840">
                        <c:v>25</c:v>
                      </c:pt>
                      <c:pt idx="1841">
                        <c:v>25</c:v>
                      </c:pt>
                      <c:pt idx="1842">
                        <c:v>25</c:v>
                      </c:pt>
                      <c:pt idx="1843">
                        <c:v>25</c:v>
                      </c:pt>
                      <c:pt idx="1844">
                        <c:v>25</c:v>
                      </c:pt>
                      <c:pt idx="1845">
                        <c:v>25</c:v>
                      </c:pt>
                      <c:pt idx="1846">
                        <c:v>25</c:v>
                      </c:pt>
                      <c:pt idx="1847">
                        <c:v>25</c:v>
                      </c:pt>
                      <c:pt idx="1848">
                        <c:v>25</c:v>
                      </c:pt>
                      <c:pt idx="1849">
                        <c:v>25</c:v>
                      </c:pt>
                      <c:pt idx="1850">
                        <c:v>25</c:v>
                      </c:pt>
                      <c:pt idx="1851">
                        <c:v>25</c:v>
                      </c:pt>
                      <c:pt idx="1852">
                        <c:v>25</c:v>
                      </c:pt>
                      <c:pt idx="1853">
                        <c:v>25</c:v>
                      </c:pt>
                      <c:pt idx="1854">
                        <c:v>25</c:v>
                      </c:pt>
                      <c:pt idx="1855">
                        <c:v>25</c:v>
                      </c:pt>
                      <c:pt idx="1856">
                        <c:v>25</c:v>
                      </c:pt>
                      <c:pt idx="1857">
                        <c:v>25</c:v>
                      </c:pt>
                      <c:pt idx="1858">
                        <c:v>25</c:v>
                      </c:pt>
                      <c:pt idx="1859">
                        <c:v>25</c:v>
                      </c:pt>
                      <c:pt idx="1860">
                        <c:v>25</c:v>
                      </c:pt>
                      <c:pt idx="1861">
                        <c:v>25</c:v>
                      </c:pt>
                      <c:pt idx="1862">
                        <c:v>25</c:v>
                      </c:pt>
                      <c:pt idx="1863">
                        <c:v>25</c:v>
                      </c:pt>
                      <c:pt idx="1864">
                        <c:v>25</c:v>
                      </c:pt>
                      <c:pt idx="1865">
                        <c:v>25</c:v>
                      </c:pt>
                      <c:pt idx="1866">
                        <c:v>25</c:v>
                      </c:pt>
                      <c:pt idx="1867">
                        <c:v>25</c:v>
                      </c:pt>
                      <c:pt idx="1868">
                        <c:v>25</c:v>
                      </c:pt>
                      <c:pt idx="1869">
                        <c:v>25</c:v>
                      </c:pt>
                      <c:pt idx="1870">
                        <c:v>25</c:v>
                      </c:pt>
                      <c:pt idx="1871">
                        <c:v>25</c:v>
                      </c:pt>
                      <c:pt idx="1872">
                        <c:v>25</c:v>
                      </c:pt>
                      <c:pt idx="1873">
                        <c:v>25</c:v>
                      </c:pt>
                      <c:pt idx="1874">
                        <c:v>25</c:v>
                      </c:pt>
                      <c:pt idx="1875">
                        <c:v>25</c:v>
                      </c:pt>
                      <c:pt idx="1876">
                        <c:v>25</c:v>
                      </c:pt>
                      <c:pt idx="1877">
                        <c:v>25</c:v>
                      </c:pt>
                      <c:pt idx="1878">
                        <c:v>25</c:v>
                      </c:pt>
                      <c:pt idx="1879">
                        <c:v>25</c:v>
                      </c:pt>
                      <c:pt idx="1880">
                        <c:v>25</c:v>
                      </c:pt>
                      <c:pt idx="1881">
                        <c:v>25</c:v>
                      </c:pt>
                      <c:pt idx="1882">
                        <c:v>25</c:v>
                      </c:pt>
                      <c:pt idx="1883">
                        <c:v>25</c:v>
                      </c:pt>
                      <c:pt idx="1884">
                        <c:v>25</c:v>
                      </c:pt>
                      <c:pt idx="1885">
                        <c:v>25</c:v>
                      </c:pt>
                      <c:pt idx="1886">
                        <c:v>25</c:v>
                      </c:pt>
                      <c:pt idx="1887">
                        <c:v>25</c:v>
                      </c:pt>
                      <c:pt idx="1888">
                        <c:v>25</c:v>
                      </c:pt>
                      <c:pt idx="1889">
                        <c:v>25</c:v>
                      </c:pt>
                      <c:pt idx="1890">
                        <c:v>25</c:v>
                      </c:pt>
                      <c:pt idx="1891">
                        <c:v>25</c:v>
                      </c:pt>
                      <c:pt idx="1892">
                        <c:v>25</c:v>
                      </c:pt>
                      <c:pt idx="1893">
                        <c:v>25</c:v>
                      </c:pt>
                      <c:pt idx="1894">
                        <c:v>25</c:v>
                      </c:pt>
                      <c:pt idx="1895">
                        <c:v>25</c:v>
                      </c:pt>
                      <c:pt idx="1896">
                        <c:v>25</c:v>
                      </c:pt>
                      <c:pt idx="1897">
                        <c:v>25</c:v>
                      </c:pt>
                      <c:pt idx="1898">
                        <c:v>25</c:v>
                      </c:pt>
                      <c:pt idx="1899">
                        <c:v>25</c:v>
                      </c:pt>
                      <c:pt idx="1900">
                        <c:v>25</c:v>
                      </c:pt>
                      <c:pt idx="1901">
                        <c:v>25</c:v>
                      </c:pt>
                      <c:pt idx="1902">
                        <c:v>25</c:v>
                      </c:pt>
                      <c:pt idx="1903">
                        <c:v>25</c:v>
                      </c:pt>
                      <c:pt idx="1904">
                        <c:v>25</c:v>
                      </c:pt>
                      <c:pt idx="1905">
                        <c:v>25</c:v>
                      </c:pt>
                      <c:pt idx="1906">
                        <c:v>25</c:v>
                      </c:pt>
                      <c:pt idx="1907">
                        <c:v>25</c:v>
                      </c:pt>
                      <c:pt idx="1908">
                        <c:v>25</c:v>
                      </c:pt>
                      <c:pt idx="1909">
                        <c:v>25</c:v>
                      </c:pt>
                      <c:pt idx="1910">
                        <c:v>25</c:v>
                      </c:pt>
                      <c:pt idx="1911">
                        <c:v>25</c:v>
                      </c:pt>
                      <c:pt idx="1912">
                        <c:v>25</c:v>
                      </c:pt>
                      <c:pt idx="1913">
                        <c:v>25</c:v>
                      </c:pt>
                      <c:pt idx="1914">
                        <c:v>25</c:v>
                      </c:pt>
                      <c:pt idx="1915">
                        <c:v>25</c:v>
                      </c:pt>
                      <c:pt idx="1916">
                        <c:v>25</c:v>
                      </c:pt>
                      <c:pt idx="1917">
                        <c:v>25</c:v>
                      </c:pt>
                      <c:pt idx="1918">
                        <c:v>25</c:v>
                      </c:pt>
                      <c:pt idx="1919">
                        <c:v>25</c:v>
                      </c:pt>
                      <c:pt idx="1920">
                        <c:v>25</c:v>
                      </c:pt>
                      <c:pt idx="1921">
                        <c:v>25</c:v>
                      </c:pt>
                      <c:pt idx="1922">
                        <c:v>25</c:v>
                      </c:pt>
                      <c:pt idx="1923">
                        <c:v>25</c:v>
                      </c:pt>
                      <c:pt idx="1924">
                        <c:v>25</c:v>
                      </c:pt>
                      <c:pt idx="1925">
                        <c:v>25</c:v>
                      </c:pt>
                      <c:pt idx="1926">
                        <c:v>25</c:v>
                      </c:pt>
                      <c:pt idx="1927">
                        <c:v>25</c:v>
                      </c:pt>
                      <c:pt idx="1928">
                        <c:v>25</c:v>
                      </c:pt>
                      <c:pt idx="1929">
                        <c:v>25</c:v>
                      </c:pt>
                      <c:pt idx="1930">
                        <c:v>25</c:v>
                      </c:pt>
                      <c:pt idx="1931">
                        <c:v>25</c:v>
                      </c:pt>
                      <c:pt idx="1932">
                        <c:v>25</c:v>
                      </c:pt>
                      <c:pt idx="1933">
                        <c:v>25</c:v>
                      </c:pt>
                      <c:pt idx="1934">
                        <c:v>25</c:v>
                      </c:pt>
                      <c:pt idx="1935">
                        <c:v>25</c:v>
                      </c:pt>
                      <c:pt idx="1936">
                        <c:v>25</c:v>
                      </c:pt>
                      <c:pt idx="1937">
                        <c:v>25</c:v>
                      </c:pt>
                      <c:pt idx="1938">
                        <c:v>25</c:v>
                      </c:pt>
                      <c:pt idx="1939">
                        <c:v>25</c:v>
                      </c:pt>
                      <c:pt idx="1940">
                        <c:v>25</c:v>
                      </c:pt>
                      <c:pt idx="1941">
                        <c:v>25</c:v>
                      </c:pt>
                      <c:pt idx="1942">
                        <c:v>25</c:v>
                      </c:pt>
                      <c:pt idx="1943">
                        <c:v>25</c:v>
                      </c:pt>
                      <c:pt idx="1944">
                        <c:v>25</c:v>
                      </c:pt>
                      <c:pt idx="1945">
                        <c:v>25</c:v>
                      </c:pt>
                      <c:pt idx="1946">
                        <c:v>25</c:v>
                      </c:pt>
                      <c:pt idx="1947">
                        <c:v>25</c:v>
                      </c:pt>
                      <c:pt idx="1948">
                        <c:v>25</c:v>
                      </c:pt>
                      <c:pt idx="1949">
                        <c:v>25</c:v>
                      </c:pt>
                      <c:pt idx="1950">
                        <c:v>25</c:v>
                      </c:pt>
                      <c:pt idx="1951">
                        <c:v>25</c:v>
                      </c:pt>
                      <c:pt idx="1952">
                        <c:v>25</c:v>
                      </c:pt>
                      <c:pt idx="1953">
                        <c:v>25</c:v>
                      </c:pt>
                      <c:pt idx="1954">
                        <c:v>25</c:v>
                      </c:pt>
                      <c:pt idx="1955">
                        <c:v>25</c:v>
                      </c:pt>
                      <c:pt idx="1956">
                        <c:v>25</c:v>
                      </c:pt>
                      <c:pt idx="1957">
                        <c:v>25</c:v>
                      </c:pt>
                      <c:pt idx="1958">
                        <c:v>25</c:v>
                      </c:pt>
                      <c:pt idx="1959">
                        <c:v>25</c:v>
                      </c:pt>
                      <c:pt idx="1960">
                        <c:v>25</c:v>
                      </c:pt>
                      <c:pt idx="1961">
                        <c:v>25</c:v>
                      </c:pt>
                      <c:pt idx="1962">
                        <c:v>25</c:v>
                      </c:pt>
                      <c:pt idx="1963">
                        <c:v>25</c:v>
                      </c:pt>
                      <c:pt idx="1964">
                        <c:v>25</c:v>
                      </c:pt>
                      <c:pt idx="1965">
                        <c:v>25</c:v>
                      </c:pt>
                      <c:pt idx="1966">
                        <c:v>25</c:v>
                      </c:pt>
                      <c:pt idx="1967">
                        <c:v>25</c:v>
                      </c:pt>
                      <c:pt idx="1968">
                        <c:v>25</c:v>
                      </c:pt>
                      <c:pt idx="1969">
                        <c:v>25</c:v>
                      </c:pt>
                      <c:pt idx="1970">
                        <c:v>25</c:v>
                      </c:pt>
                      <c:pt idx="1971">
                        <c:v>25</c:v>
                      </c:pt>
                      <c:pt idx="1972">
                        <c:v>25</c:v>
                      </c:pt>
                      <c:pt idx="1973">
                        <c:v>25</c:v>
                      </c:pt>
                      <c:pt idx="1974">
                        <c:v>25</c:v>
                      </c:pt>
                      <c:pt idx="1975">
                        <c:v>25</c:v>
                      </c:pt>
                      <c:pt idx="1976">
                        <c:v>25</c:v>
                      </c:pt>
                      <c:pt idx="1977">
                        <c:v>25</c:v>
                      </c:pt>
                      <c:pt idx="1978">
                        <c:v>25</c:v>
                      </c:pt>
                      <c:pt idx="1979">
                        <c:v>25</c:v>
                      </c:pt>
                      <c:pt idx="1980">
                        <c:v>25</c:v>
                      </c:pt>
                      <c:pt idx="1981">
                        <c:v>25</c:v>
                      </c:pt>
                      <c:pt idx="1982">
                        <c:v>25</c:v>
                      </c:pt>
                      <c:pt idx="1983">
                        <c:v>25</c:v>
                      </c:pt>
                      <c:pt idx="1984">
                        <c:v>25</c:v>
                      </c:pt>
                      <c:pt idx="1985">
                        <c:v>25</c:v>
                      </c:pt>
                      <c:pt idx="1986">
                        <c:v>25</c:v>
                      </c:pt>
                      <c:pt idx="1987">
                        <c:v>25</c:v>
                      </c:pt>
                      <c:pt idx="1988">
                        <c:v>25</c:v>
                      </c:pt>
                      <c:pt idx="1989">
                        <c:v>25</c:v>
                      </c:pt>
                      <c:pt idx="1990">
                        <c:v>25</c:v>
                      </c:pt>
                      <c:pt idx="1991">
                        <c:v>25</c:v>
                      </c:pt>
                      <c:pt idx="1992">
                        <c:v>25</c:v>
                      </c:pt>
                      <c:pt idx="1993">
                        <c:v>25</c:v>
                      </c:pt>
                      <c:pt idx="1994">
                        <c:v>25</c:v>
                      </c:pt>
                      <c:pt idx="1995">
                        <c:v>25</c:v>
                      </c:pt>
                      <c:pt idx="1996">
                        <c:v>25</c:v>
                      </c:pt>
                      <c:pt idx="1997">
                        <c:v>25</c:v>
                      </c:pt>
                      <c:pt idx="1998">
                        <c:v>25</c:v>
                      </c:pt>
                      <c:pt idx="1999">
                        <c:v>25</c:v>
                      </c:pt>
                      <c:pt idx="2000">
                        <c:v>25</c:v>
                      </c:pt>
                      <c:pt idx="2001">
                        <c:v>25</c:v>
                      </c:pt>
                      <c:pt idx="2002">
                        <c:v>25</c:v>
                      </c:pt>
                      <c:pt idx="2003">
                        <c:v>25</c:v>
                      </c:pt>
                      <c:pt idx="2004">
                        <c:v>25</c:v>
                      </c:pt>
                      <c:pt idx="2005">
                        <c:v>25</c:v>
                      </c:pt>
                      <c:pt idx="2006">
                        <c:v>25</c:v>
                      </c:pt>
                      <c:pt idx="2007">
                        <c:v>25</c:v>
                      </c:pt>
                      <c:pt idx="2008">
                        <c:v>25</c:v>
                      </c:pt>
                      <c:pt idx="2009">
                        <c:v>25</c:v>
                      </c:pt>
                      <c:pt idx="2010">
                        <c:v>25</c:v>
                      </c:pt>
                      <c:pt idx="2011">
                        <c:v>25</c:v>
                      </c:pt>
                      <c:pt idx="2012">
                        <c:v>25</c:v>
                      </c:pt>
                      <c:pt idx="2013">
                        <c:v>25</c:v>
                      </c:pt>
                      <c:pt idx="2014">
                        <c:v>25</c:v>
                      </c:pt>
                      <c:pt idx="2015">
                        <c:v>25</c:v>
                      </c:pt>
                      <c:pt idx="2016">
                        <c:v>25</c:v>
                      </c:pt>
                      <c:pt idx="2017">
                        <c:v>25</c:v>
                      </c:pt>
                      <c:pt idx="2018">
                        <c:v>25</c:v>
                      </c:pt>
                      <c:pt idx="2019">
                        <c:v>25</c:v>
                      </c:pt>
                      <c:pt idx="2020">
                        <c:v>25</c:v>
                      </c:pt>
                      <c:pt idx="2021">
                        <c:v>25</c:v>
                      </c:pt>
                      <c:pt idx="2022">
                        <c:v>25</c:v>
                      </c:pt>
                      <c:pt idx="2023">
                        <c:v>25</c:v>
                      </c:pt>
                      <c:pt idx="2024">
                        <c:v>25</c:v>
                      </c:pt>
                      <c:pt idx="2025">
                        <c:v>25</c:v>
                      </c:pt>
                      <c:pt idx="2026">
                        <c:v>25</c:v>
                      </c:pt>
                      <c:pt idx="2027">
                        <c:v>25</c:v>
                      </c:pt>
                      <c:pt idx="2028">
                        <c:v>25</c:v>
                      </c:pt>
                      <c:pt idx="2029">
                        <c:v>25</c:v>
                      </c:pt>
                      <c:pt idx="2030">
                        <c:v>25</c:v>
                      </c:pt>
                      <c:pt idx="2031">
                        <c:v>25</c:v>
                      </c:pt>
                      <c:pt idx="2032">
                        <c:v>25</c:v>
                      </c:pt>
                      <c:pt idx="2033">
                        <c:v>25</c:v>
                      </c:pt>
                      <c:pt idx="2034">
                        <c:v>25</c:v>
                      </c:pt>
                      <c:pt idx="2035">
                        <c:v>25</c:v>
                      </c:pt>
                      <c:pt idx="2036">
                        <c:v>25</c:v>
                      </c:pt>
                      <c:pt idx="2037">
                        <c:v>25</c:v>
                      </c:pt>
                      <c:pt idx="2038">
                        <c:v>25</c:v>
                      </c:pt>
                      <c:pt idx="2039">
                        <c:v>25</c:v>
                      </c:pt>
                      <c:pt idx="2040">
                        <c:v>25</c:v>
                      </c:pt>
                      <c:pt idx="2041">
                        <c:v>25</c:v>
                      </c:pt>
                      <c:pt idx="2042">
                        <c:v>25</c:v>
                      </c:pt>
                      <c:pt idx="2043">
                        <c:v>25</c:v>
                      </c:pt>
                      <c:pt idx="2044">
                        <c:v>25</c:v>
                      </c:pt>
                      <c:pt idx="2045">
                        <c:v>25</c:v>
                      </c:pt>
                      <c:pt idx="2046">
                        <c:v>25</c:v>
                      </c:pt>
                      <c:pt idx="2047">
                        <c:v>25</c:v>
                      </c:pt>
                      <c:pt idx="2048">
                        <c:v>25</c:v>
                      </c:pt>
                      <c:pt idx="2049">
                        <c:v>25</c:v>
                      </c:pt>
                      <c:pt idx="2050">
                        <c:v>25</c:v>
                      </c:pt>
                      <c:pt idx="2051">
                        <c:v>25</c:v>
                      </c:pt>
                      <c:pt idx="2052">
                        <c:v>25</c:v>
                      </c:pt>
                      <c:pt idx="2053">
                        <c:v>25</c:v>
                      </c:pt>
                      <c:pt idx="2054">
                        <c:v>25</c:v>
                      </c:pt>
                      <c:pt idx="2055">
                        <c:v>25</c:v>
                      </c:pt>
                      <c:pt idx="2056">
                        <c:v>25</c:v>
                      </c:pt>
                      <c:pt idx="2057">
                        <c:v>25</c:v>
                      </c:pt>
                      <c:pt idx="2058">
                        <c:v>25</c:v>
                      </c:pt>
                      <c:pt idx="2059">
                        <c:v>25</c:v>
                      </c:pt>
                      <c:pt idx="2060">
                        <c:v>25</c:v>
                      </c:pt>
                      <c:pt idx="2061">
                        <c:v>25</c:v>
                      </c:pt>
                      <c:pt idx="2062">
                        <c:v>25</c:v>
                      </c:pt>
                      <c:pt idx="2063">
                        <c:v>25</c:v>
                      </c:pt>
                      <c:pt idx="2064">
                        <c:v>25</c:v>
                      </c:pt>
                      <c:pt idx="2065">
                        <c:v>25</c:v>
                      </c:pt>
                      <c:pt idx="2066">
                        <c:v>25</c:v>
                      </c:pt>
                      <c:pt idx="2067">
                        <c:v>25</c:v>
                      </c:pt>
                      <c:pt idx="2068">
                        <c:v>25</c:v>
                      </c:pt>
                      <c:pt idx="2069">
                        <c:v>25</c:v>
                      </c:pt>
                      <c:pt idx="2070">
                        <c:v>25</c:v>
                      </c:pt>
                      <c:pt idx="2071">
                        <c:v>25</c:v>
                      </c:pt>
                      <c:pt idx="2072">
                        <c:v>25</c:v>
                      </c:pt>
                      <c:pt idx="2073">
                        <c:v>25</c:v>
                      </c:pt>
                      <c:pt idx="2074">
                        <c:v>25</c:v>
                      </c:pt>
                      <c:pt idx="2075">
                        <c:v>25</c:v>
                      </c:pt>
                      <c:pt idx="2076">
                        <c:v>25</c:v>
                      </c:pt>
                      <c:pt idx="2077">
                        <c:v>25</c:v>
                      </c:pt>
                      <c:pt idx="2078">
                        <c:v>25</c:v>
                      </c:pt>
                      <c:pt idx="2079">
                        <c:v>25</c:v>
                      </c:pt>
                      <c:pt idx="2080">
                        <c:v>25</c:v>
                      </c:pt>
                      <c:pt idx="2081">
                        <c:v>25</c:v>
                      </c:pt>
                      <c:pt idx="2082">
                        <c:v>25</c:v>
                      </c:pt>
                      <c:pt idx="2083">
                        <c:v>25</c:v>
                      </c:pt>
                      <c:pt idx="2084">
                        <c:v>25</c:v>
                      </c:pt>
                      <c:pt idx="2085">
                        <c:v>25</c:v>
                      </c:pt>
                      <c:pt idx="2086">
                        <c:v>25</c:v>
                      </c:pt>
                      <c:pt idx="2087">
                        <c:v>25</c:v>
                      </c:pt>
                      <c:pt idx="2088">
                        <c:v>25</c:v>
                      </c:pt>
                      <c:pt idx="2089">
                        <c:v>25</c:v>
                      </c:pt>
                      <c:pt idx="2090">
                        <c:v>25</c:v>
                      </c:pt>
                      <c:pt idx="2091">
                        <c:v>25</c:v>
                      </c:pt>
                      <c:pt idx="2092">
                        <c:v>25</c:v>
                      </c:pt>
                      <c:pt idx="2093">
                        <c:v>25</c:v>
                      </c:pt>
                      <c:pt idx="2094">
                        <c:v>25</c:v>
                      </c:pt>
                      <c:pt idx="2095">
                        <c:v>25</c:v>
                      </c:pt>
                      <c:pt idx="2096">
                        <c:v>25</c:v>
                      </c:pt>
                      <c:pt idx="2097">
                        <c:v>25</c:v>
                      </c:pt>
                      <c:pt idx="2098">
                        <c:v>25</c:v>
                      </c:pt>
                      <c:pt idx="2099">
                        <c:v>25</c:v>
                      </c:pt>
                      <c:pt idx="2100">
                        <c:v>25</c:v>
                      </c:pt>
                      <c:pt idx="2101">
                        <c:v>25</c:v>
                      </c:pt>
                      <c:pt idx="2102">
                        <c:v>25</c:v>
                      </c:pt>
                      <c:pt idx="2103">
                        <c:v>25</c:v>
                      </c:pt>
                      <c:pt idx="2104">
                        <c:v>25</c:v>
                      </c:pt>
                      <c:pt idx="2105">
                        <c:v>25</c:v>
                      </c:pt>
                      <c:pt idx="2106">
                        <c:v>25</c:v>
                      </c:pt>
                      <c:pt idx="2107">
                        <c:v>25</c:v>
                      </c:pt>
                      <c:pt idx="2108">
                        <c:v>25</c:v>
                      </c:pt>
                      <c:pt idx="2109">
                        <c:v>25</c:v>
                      </c:pt>
                      <c:pt idx="2110">
                        <c:v>25</c:v>
                      </c:pt>
                      <c:pt idx="2111">
                        <c:v>25</c:v>
                      </c:pt>
                      <c:pt idx="2112">
                        <c:v>25</c:v>
                      </c:pt>
                      <c:pt idx="2113">
                        <c:v>25</c:v>
                      </c:pt>
                      <c:pt idx="2114">
                        <c:v>25</c:v>
                      </c:pt>
                      <c:pt idx="2115">
                        <c:v>25</c:v>
                      </c:pt>
                      <c:pt idx="2116">
                        <c:v>25</c:v>
                      </c:pt>
                      <c:pt idx="2117">
                        <c:v>25</c:v>
                      </c:pt>
                      <c:pt idx="2118">
                        <c:v>25</c:v>
                      </c:pt>
                      <c:pt idx="2119">
                        <c:v>25</c:v>
                      </c:pt>
                      <c:pt idx="2120">
                        <c:v>25</c:v>
                      </c:pt>
                      <c:pt idx="2121">
                        <c:v>25</c:v>
                      </c:pt>
                      <c:pt idx="2122">
                        <c:v>25</c:v>
                      </c:pt>
                      <c:pt idx="2123">
                        <c:v>25</c:v>
                      </c:pt>
                      <c:pt idx="2124">
                        <c:v>25</c:v>
                      </c:pt>
                      <c:pt idx="2125">
                        <c:v>25</c:v>
                      </c:pt>
                      <c:pt idx="2126">
                        <c:v>25</c:v>
                      </c:pt>
                      <c:pt idx="2127">
                        <c:v>25</c:v>
                      </c:pt>
                      <c:pt idx="2128">
                        <c:v>25</c:v>
                      </c:pt>
                      <c:pt idx="2129">
                        <c:v>25</c:v>
                      </c:pt>
                      <c:pt idx="2130">
                        <c:v>25</c:v>
                      </c:pt>
                      <c:pt idx="2131">
                        <c:v>25</c:v>
                      </c:pt>
                      <c:pt idx="2132">
                        <c:v>25</c:v>
                      </c:pt>
                      <c:pt idx="2133">
                        <c:v>25</c:v>
                      </c:pt>
                      <c:pt idx="2134">
                        <c:v>25</c:v>
                      </c:pt>
                      <c:pt idx="2135">
                        <c:v>25</c:v>
                      </c:pt>
                      <c:pt idx="2136">
                        <c:v>25</c:v>
                      </c:pt>
                      <c:pt idx="2137">
                        <c:v>25</c:v>
                      </c:pt>
                      <c:pt idx="2138">
                        <c:v>25</c:v>
                      </c:pt>
                      <c:pt idx="2139">
                        <c:v>25</c:v>
                      </c:pt>
                      <c:pt idx="2140">
                        <c:v>25</c:v>
                      </c:pt>
                      <c:pt idx="2141">
                        <c:v>25</c:v>
                      </c:pt>
                      <c:pt idx="2142">
                        <c:v>25</c:v>
                      </c:pt>
                      <c:pt idx="2143">
                        <c:v>25</c:v>
                      </c:pt>
                      <c:pt idx="2144">
                        <c:v>25</c:v>
                      </c:pt>
                      <c:pt idx="2145">
                        <c:v>25</c:v>
                      </c:pt>
                      <c:pt idx="2146">
                        <c:v>25</c:v>
                      </c:pt>
                      <c:pt idx="2147">
                        <c:v>25</c:v>
                      </c:pt>
                      <c:pt idx="2148">
                        <c:v>25</c:v>
                      </c:pt>
                      <c:pt idx="2149">
                        <c:v>25</c:v>
                      </c:pt>
                      <c:pt idx="2150">
                        <c:v>25</c:v>
                      </c:pt>
                      <c:pt idx="2151">
                        <c:v>25</c:v>
                      </c:pt>
                      <c:pt idx="2152">
                        <c:v>25</c:v>
                      </c:pt>
                      <c:pt idx="2153">
                        <c:v>25</c:v>
                      </c:pt>
                      <c:pt idx="2154">
                        <c:v>25</c:v>
                      </c:pt>
                      <c:pt idx="2155">
                        <c:v>25</c:v>
                      </c:pt>
                      <c:pt idx="2156">
                        <c:v>25</c:v>
                      </c:pt>
                      <c:pt idx="2157">
                        <c:v>25</c:v>
                      </c:pt>
                      <c:pt idx="2158">
                        <c:v>25</c:v>
                      </c:pt>
                      <c:pt idx="2159">
                        <c:v>25</c:v>
                      </c:pt>
                      <c:pt idx="2160">
                        <c:v>25</c:v>
                      </c:pt>
                      <c:pt idx="2161">
                        <c:v>25</c:v>
                      </c:pt>
                      <c:pt idx="2162">
                        <c:v>25</c:v>
                      </c:pt>
                      <c:pt idx="2163">
                        <c:v>25</c:v>
                      </c:pt>
                      <c:pt idx="2164">
                        <c:v>25</c:v>
                      </c:pt>
                      <c:pt idx="2165">
                        <c:v>25</c:v>
                      </c:pt>
                      <c:pt idx="2166">
                        <c:v>25</c:v>
                      </c:pt>
                      <c:pt idx="2167">
                        <c:v>25</c:v>
                      </c:pt>
                      <c:pt idx="2168">
                        <c:v>25</c:v>
                      </c:pt>
                      <c:pt idx="2169">
                        <c:v>25</c:v>
                      </c:pt>
                      <c:pt idx="2170">
                        <c:v>25</c:v>
                      </c:pt>
                      <c:pt idx="2171">
                        <c:v>25</c:v>
                      </c:pt>
                      <c:pt idx="2172">
                        <c:v>25</c:v>
                      </c:pt>
                      <c:pt idx="2173">
                        <c:v>25</c:v>
                      </c:pt>
                      <c:pt idx="2174">
                        <c:v>25</c:v>
                      </c:pt>
                      <c:pt idx="2175">
                        <c:v>25</c:v>
                      </c:pt>
                      <c:pt idx="2176">
                        <c:v>25</c:v>
                      </c:pt>
                      <c:pt idx="2177">
                        <c:v>25</c:v>
                      </c:pt>
                      <c:pt idx="2178">
                        <c:v>25</c:v>
                      </c:pt>
                      <c:pt idx="2179">
                        <c:v>25</c:v>
                      </c:pt>
                      <c:pt idx="2180">
                        <c:v>25</c:v>
                      </c:pt>
                      <c:pt idx="2181">
                        <c:v>25</c:v>
                      </c:pt>
                      <c:pt idx="2182">
                        <c:v>25</c:v>
                      </c:pt>
                      <c:pt idx="2183">
                        <c:v>25</c:v>
                      </c:pt>
                      <c:pt idx="2184">
                        <c:v>25</c:v>
                      </c:pt>
                      <c:pt idx="2185">
                        <c:v>25</c:v>
                      </c:pt>
                      <c:pt idx="2186">
                        <c:v>25</c:v>
                      </c:pt>
                      <c:pt idx="2187">
                        <c:v>25</c:v>
                      </c:pt>
                      <c:pt idx="2188">
                        <c:v>25</c:v>
                      </c:pt>
                      <c:pt idx="2189">
                        <c:v>25</c:v>
                      </c:pt>
                      <c:pt idx="2190">
                        <c:v>25</c:v>
                      </c:pt>
                      <c:pt idx="2191">
                        <c:v>25</c:v>
                      </c:pt>
                      <c:pt idx="2192">
                        <c:v>25</c:v>
                      </c:pt>
                      <c:pt idx="2193">
                        <c:v>25</c:v>
                      </c:pt>
                      <c:pt idx="2194">
                        <c:v>25</c:v>
                      </c:pt>
                      <c:pt idx="2195">
                        <c:v>25</c:v>
                      </c:pt>
                      <c:pt idx="2196">
                        <c:v>25</c:v>
                      </c:pt>
                      <c:pt idx="2197">
                        <c:v>25</c:v>
                      </c:pt>
                      <c:pt idx="2198">
                        <c:v>25</c:v>
                      </c:pt>
                      <c:pt idx="2199">
                        <c:v>25</c:v>
                      </c:pt>
                      <c:pt idx="2200">
                        <c:v>25</c:v>
                      </c:pt>
                      <c:pt idx="2201">
                        <c:v>25</c:v>
                      </c:pt>
                      <c:pt idx="2202">
                        <c:v>25</c:v>
                      </c:pt>
                      <c:pt idx="2203">
                        <c:v>25</c:v>
                      </c:pt>
                      <c:pt idx="2204">
                        <c:v>25</c:v>
                      </c:pt>
                      <c:pt idx="2205">
                        <c:v>25</c:v>
                      </c:pt>
                      <c:pt idx="2206">
                        <c:v>25</c:v>
                      </c:pt>
                      <c:pt idx="2207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0B9-40A5-9041-C1D2AA622021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Comfort'!$H$4159:$H$6366</c15:sqref>
                        </c15:formulaRef>
                      </c:ext>
                    </c:extLst>
                    <c:numCache>
                      <c:formatCode>0.0</c:formatCode>
                      <c:ptCount val="2208"/>
                      <c:pt idx="0">
                        <c:v>264.00000000000006</c:v>
                      </c:pt>
                      <c:pt idx="1">
                        <c:v>280.50000000000006</c:v>
                      </c:pt>
                      <c:pt idx="2">
                        <c:v>296.99999999999994</c:v>
                      </c:pt>
                      <c:pt idx="3">
                        <c:v>308.00000000000006</c:v>
                      </c:pt>
                      <c:pt idx="4">
                        <c:v>324.49999999999994</c:v>
                      </c:pt>
                      <c:pt idx="5">
                        <c:v>346.50000000000006</c:v>
                      </c:pt>
                      <c:pt idx="6">
                        <c:v>357.5</c:v>
                      </c:pt>
                      <c:pt idx="7">
                        <c:v>308.00000000000006</c:v>
                      </c:pt>
                      <c:pt idx="8">
                        <c:v>209.00000000000003</c:v>
                      </c:pt>
                      <c:pt idx="9">
                        <c:v>143.00000000000009</c:v>
                      </c:pt>
                      <c:pt idx="10">
                        <c:v>65.999999999999957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5.5000000000000782</c:v>
                      </c:pt>
                      <c:pt idx="19">
                        <c:v>110</c:v>
                      </c:pt>
                      <c:pt idx="20">
                        <c:v>209.00000000000003</c:v>
                      </c:pt>
                      <c:pt idx="21">
                        <c:v>253.00000000000009</c:v>
                      </c:pt>
                      <c:pt idx="22">
                        <c:v>275</c:v>
                      </c:pt>
                      <c:pt idx="23">
                        <c:v>280.50000000000006</c:v>
                      </c:pt>
                      <c:pt idx="24">
                        <c:v>296.99999999999994</c:v>
                      </c:pt>
                      <c:pt idx="25">
                        <c:v>313.49999999999994</c:v>
                      </c:pt>
                      <c:pt idx="26">
                        <c:v>335.50000000000006</c:v>
                      </c:pt>
                      <c:pt idx="27">
                        <c:v>340.99999999999994</c:v>
                      </c:pt>
                      <c:pt idx="28">
                        <c:v>346.50000000000006</c:v>
                      </c:pt>
                      <c:pt idx="29">
                        <c:v>346.50000000000006</c:v>
                      </c:pt>
                      <c:pt idx="30">
                        <c:v>351.99999999999994</c:v>
                      </c:pt>
                      <c:pt idx="31">
                        <c:v>313.49999999999994</c:v>
                      </c:pt>
                      <c:pt idx="32">
                        <c:v>253.00000000000009</c:v>
                      </c:pt>
                      <c:pt idx="33">
                        <c:v>170.50000000000009</c:v>
                      </c:pt>
                      <c:pt idx="34">
                        <c:v>120.99999999999996</c:v>
                      </c:pt>
                      <c:pt idx="35">
                        <c:v>76.999999999999915</c:v>
                      </c:pt>
                      <c:pt idx="36">
                        <c:v>49.499999999999922</c:v>
                      </c:pt>
                      <c:pt idx="37">
                        <c:v>33.000000000000078</c:v>
                      </c:pt>
                      <c:pt idx="38">
                        <c:v>38.499999999999957</c:v>
                      </c:pt>
                      <c:pt idx="39">
                        <c:v>65.999999999999957</c:v>
                      </c:pt>
                      <c:pt idx="40">
                        <c:v>110</c:v>
                      </c:pt>
                      <c:pt idx="41">
                        <c:v>165</c:v>
                      </c:pt>
                      <c:pt idx="42">
                        <c:v>214.49999999999991</c:v>
                      </c:pt>
                      <c:pt idx="43">
                        <c:v>264.00000000000006</c:v>
                      </c:pt>
                      <c:pt idx="44">
                        <c:v>351.99999999999994</c:v>
                      </c:pt>
                      <c:pt idx="45">
                        <c:v>390.50000000000006</c:v>
                      </c:pt>
                      <c:pt idx="46">
                        <c:v>412.5</c:v>
                      </c:pt>
                      <c:pt idx="47">
                        <c:v>429.00000000000006</c:v>
                      </c:pt>
                      <c:pt idx="48">
                        <c:v>445.50000000000006</c:v>
                      </c:pt>
                      <c:pt idx="49">
                        <c:v>461.99999999999994</c:v>
                      </c:pt>
                      <c:pt idx="50">
                        <c:v>478.49999999999994</c:v>
                      </c:pt>
                      <c:pt idx="51">
                        <c:v>489.49999999999994</c:v>
                      </c:pt>
                      <c:pt idx="52">
                        <c:v>495</c:v>
                      </c:pt>
                      <c:pt idx="53">
                        <c:v>505.99999999999994</c:v>
                      </c:pt>
                      <c:pt idx="54">
                        <c:v>505.99999999999994</c:v>
                      </c:pt>
                      <c:pt idx="55">
                        <c:v>478.49999999999994</c:v>
                      </c:pt>
                      <c:pt idx="56">
                        <c:v>418.00000000000006</c:v>
                      </c:pt>
                      <c:pt idx="57">
                        <c:v>368.49999999999994</c:v>
                      </c:pt>
                      <c:pt idx="58">
                        <c:v>335.50000000000006</c:v>
                      </c:pt>
                      <c:pt idx="59">
                        <c:v>247.5</c:v>
                      </c:pt>
                      <c:pt idx="60">
                        <c:v>181.50000000000003</c:v>
                      </c:pt>
                      <c:pt idx="61">
                        <c:v>159.49999999999991</c:v>
                      </c:pt>
                      <c:pt idx="62">
                        <c:v>137.5</c:v>
                      </c:pt>
                      <c:pt idx="63">
                        <c:v>148.49999999999997</c:v>
                      </c:pt>
                      <c:pt idx="64">
                        <c:v>159.49999999999991</c:v>
                      </c:pt>
                      <c:pt idx="65">
                        <c:v>192.5</c:v>
                      </c:pt>
                      <c:pt idx="66">
                        <c:v>225.50000000000009</c:v>
                      </c:pt>
                      <c:pt idx="67">
                        <c:v>280.50000000000006</c:v>
                      </c:pt>
                      <c:pt idx="68">
                        <c:v>368.49999999999994</c:v>
                      </c:pt>
                      <c:pt idx="69">
                        <c:v>412.5</c:v>
                      </c:pt>
                      <c:pt idx="70">
                        <c:v>429.00000000000006</c:v>
                      </c:pt>
                      <c:pt idx="71">
                        <c:v>434.49999999999994</c:v>
                      </c:pt>
                      <c:pt idx="72">
                        <c:v>440</c:v>
                      </c:pt>
                      <c:pt idx="73">
                        <c:v>440</c:v>
                      </c:pt>
                      <c:pt idx="74">
                        <c:v>445.50000000000006</c:v>
                      </c:pt>
                      <c:pt idx="75">
                        <c:v>445.50000000000006</c:v>
                      </c:pt>
                      <c:pt idx="76">
                        <c:v>450.99999999999994</c:v>
                      </c:pt>
                      <c:pt idx="77">
                        <c:v>445.50000000000006</c:v>
                      </c:pt>
                      <c:pt idx="78">
                        <c:v>429.00000000000006</c:v>
                      </c:pt>
                      <c:pt idx="79">
                        <c:v>363.00000000000006</c:v>
                      </c:pt>
                      <c:pt idx="80">
                        <c:v>285.99999999999994</c:v>
                      </c:pt>
                      <c:pt idx="81">
                        <c:v>203.49999999999997</c:v>
                      </c:pt>
                      <c:pt idx="82">
                        <c:v>143.00000000000009</c:v>
                      </c:pt>
                      <c:pt idx="83">
                        <c:v>88.000000000000085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71.500000000000043</c:v>
                      </c:pt>
                      <c:pt idx="92">
                        <c:v>170.50000000000009</c:v>
                      </c:pt>
                      <c:pt idx="93">
                        <c:v>220</c:v>
                      </c:pt>
                      <c:pt idx="94">
                        <c:v>247.5</c:v>
                      </c:pt>
                      <c:pt idx="95">
                        <c:v>264.00000000000006</c:v>
                      </c:pt>
                      <c:pt idx="96">
                        <c:v>275</c:v>
                      </c:pt>
                      <c:pt idx="97">
                        <c:v>291.50000000000006</c:v>
                      </c:pt>
                      <c:pt idx="98">
                        <c:v>308.00000000000006</c:v>
                      </c:pt>
                      <c:pt idx="99">
                        <c:v>313.49999999999994</c:v>
                      </c:pt>
                      <c:pt idx="100">
                        <c:v>319.00000000000006</c:v>
                      </c:pt>
                      <c:pt idx="101">
                        <c:v>324.49999999999994</c:v>
                      </c:pt>
                      <c:pt idx="102">
                        <c:v>324.49999999999994</c:v>
                      </c:pt>
                      <c:pt idx="103">
                        <c:v>269.49999999999994</c:v>
                      </c:pt>
                      <c:pt idx="104">
                        <c:v>198.00000000000009</c:v>
                      </c:pt>
                      <c:pt idx="105">
                        <c:v>110</c:v>
                      </c:pt>
                      <c:pt idx="106">
                        <c:v>21.999999999999922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21.999999999999922</c:v>
                      </c:pt>
                      <c:pt idx="115">
                        <c:v>110</c:v>
                      </c:pt>
                      <c:pt idx="116">
                        <c:v>214.49999999999991</c:v>
                      </c:pt>
                      <c:pt idx="117">
                        <c:v>253.00000000000009</c:v>
                      </c:pt>
                      <c:pt idx="118">
                        <c:v>264.00000000000006</c:v>
                      </c:pt>
                      <c:pt idx="119">
                        <c:v>275</c:v>
                      </c:pt>
                      <c:pt idx="120">
                        <c:v>285.99999999999994</c:v>
                      </c:pt>
                      <c:pt idx="121">
                        <c:v>313.49999999999994</c:v>
                      </c:pt>
                      <c:pt idx="122">
                        <c:v>330</c:v>
                      </c:pt>
                      <c:pt idx="123">
                        <c:v>340.99999999999994</c:v>
                      </c:pt>
                      <c:pt idx="124">
                        <c:v>346.50000000000006</c:v>
                      </c:pt>
                      <c:pt idx="125">
                        <c:v>351.99999999999994</c:v>
                      </c:pt>
                      <c:pt idx="126">
                        <c:v>346.50000000000006</c:v>
                      </c:pt>
                      <c:pt idx="127">
                        <c:v>296.99999999999994</c:v>
                      </c:pt>
                      <c:pt idx="128">
                        <c:v>220</c:v>
                      </c:pt>
                      <c:pt idx="129">
                        <c:v>131.99999999999991</c:v>
                      </c:pt>
                      <c:pt idx="130">
                        <c:v>21.999999999999922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49.499999999999922</c:v>
                      </c:pt>
                      <c:pt idx="140">
                        <c:v>154.00000000000003</c:v>
                      </c:pt>
                      <c:pt idx="141">
                        <c:v>198.00000000000009</c:v>
                      </c:pt>
                      <c:pt idx="142">
                        <c:v>214.49999999999991</c:v>
                      </c:pt>
                      <c:pt idx="143">
                        <c:v>225.50000000000009</c:v>
                      </c:pt>
                      <c:pt idx="144">
                        <c:v>230.99999999999997</c:v>
                      </c:pt>
                      <c:pt idx="145">
                        <c:v>236.50000000000003</c:v>
                      </c:pt>
                      <c:pt idx="146">
                        <c:v>247.5</c:v>
                      </c:pt>
                      <c:pt idx="147">
                        <c:v>253.00000000000009</c:v>
                      </c:pt>
                      <c:pt idx="148">
                        <c:v>264.00000000000006</c:v>
                      </c:pt>
                      <c:pt idx="149">
                        <c:v>275</c:v>
                      </c:pt>
                      <c:pt idx="150">
                        <c:v>275</c:v>
                      </c:pt>
                      <c:pt idx="151">
                        <c:v>214.49999999999991</c:v>
                      </c:pt>
                      <c:pt idx="152">
                        <c:v>148.49999999999997</c:v>
                      </c:pt>
                      <c:pt idx="153">
                        <c:v>65.999999999999957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55</c:v>
                      </c:pt>
                      <c:pt idx="166">
                        <c:v>88.000000000000085</c:v>
                      </c:pt>
                      <c:pt idx="167">
                        <c:v>110</c:v>
                      </c:pt>
                      <c:pt idx="168">
                        <c:v>126.50000000000004</c:v>
                      </c:pt>
                      <c:pt idx="169">
                        <c:v>115.50000000000009</c:v>
                      </c:pt>
                      <c:pt idx="170">
                        <c:v>120.99999999999996</c:v>
                      </c:pt>
                      <c:pt idx="171">
                        <c:v>154.00000000000003</c:v>
                      </c:pt>
                      <c:pt idx="172">
                        <c:v>192.5</c:v>
                      </c:pt>
                      <c:pt idx="173">
                        <c:v>230.99999999999997</c:v>
                      </c:pt>
                      <c:pt idx="174">
                        <c:v>236.50000000000003</c:v>
                      </c:pt>
                      <c:pt idx="175">
                        <c:v>181.50000000000003</c:v>
                      </c:pt>
                      <c:pt idx="176">
                        <c:v>71.500000000000043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5.5000000000000782</c:v>
                      </c:pt>
                      <c:pt idx="187">
                        <c:v>104.49999999999991</c:v>
                      </c:pt>
                      <c:pt idx="188">
                        <c:v>186.99999999999991</c:v>
                      </c:pt>
                      <c:pt idx="189">
                        <c:v>225.50000000000009</c:v>
                      </c:pt>
                      <c:pt idx="190">
                        <c:v>236.50000000000003</c:v>
                      </c:pt>
                      <c:pt idx="191">
                        <c:v>236.50000000000003</c:v>
                      </c:pt>
                      <c:pt idx="192">
                        <c:v>236.50000000000003</c:v>
                      </c:pt>
                      <c:pt idx="193">
                        <c:v>247.5</c:v>
                      </c:pt>
                      <c:pt idx="194">
                        <c:v>269.49999999999994</c:v>
                      </c:pt>
                      <c:pt idx="195">
                        <c:v>285.99999999999994</c:v>
                      </c:pt>
                      <c:pt idx="196">
                        <c:v>302.5</c:v>
                      </c:pt>
                      <c:pt idx="197">
                        <c:v>313.49999999999994</c:v>
                      </c:pt>
                      <c:pt idx="198">
                        <c:v>313.49999999999994</c:v>
                      </c:pt>
                      <c:pt idx="199">
                        <c:v>264.00000000000006</c:v>
                      </c:pt>
                      <c:pt idx="200">
                        <c:v>198.00000000000009</c:v>
                      </c:pt>
                      <c:pt idx="201">
                        <c:v>99.000000000000043</c:v>
                      </c:pt>
                      <c:pt idx="202">
                        <c:v>33.000000000000078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55</c:v>
                      </c:pt>
                      <c:pt idx="211">
                        <c:v>165</c:v>
                      </c:pt>
                      <c:pt idx="212">
                        <c:v>230.99999999999997</c:v>
                      </c:pt>
                      <c:pt idx="213">
                        <c:v>269.49999999999994</c:v>
                      </c:pt>
                      <c:pt idx="214">
                        <c:v>285.99999999999994</c:v>
                      </c:pt>
                      <c:pt idx="215">
                        <c:v>302.5</c:v>
                      </c:pt>
                      <c:pt idx="216">
                        <c:v>313.49999999999994</c:v>
                      </c:pt>
                      <c:pt idx="217">
                        <c:v>324.49999999999994</c:v>
                      </c:pt>
                      <c:pt idx="218">
                        <c:v>330</c:v>
                      </c:pt>
                      <c:pt idx="219">
                        <c:v>340.99999999999994</c:v>
                      </c:pt>
                      <c:pt idx="220">
                        <c:v>357.5</c:v>
                      </c:pt>
                      <c:pt idx="221">
                        <c:v>374.00000000000006</c:v>
                      </c:pt>
                      <c:pt idx="222">
                        <c:v>379.49999999999994</c:v>
                      </c:pt>
                      <c:pt idx="223">
                        <c:v>330</c:v>
                      </c:pt>
                      <c:pt idx="224">
                        <c:v>258.49999999999994</c:v>
                      </c:pt>
                      <c:pt idx="225">
                        <c:v>186.99999999999991</c:v>
                      </c:pt>
                      <c:pt idx="226">
                        <c:v>99.000000000000043</c:v>
                      </c:pt>
                      <c:pt idx="227">
                        <c:v>33.000000000000078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5.5000000000000782</c:v>
                      </c:pt>
                      <c:pt idx="234">
                        <c:v>76.999999999999915</c:v>
                      </c:pt>
                      <c:pt idx="235">
                        <c:v>175.99999999999997</c:v>
                      </c:pt>
                      <c:pt idx="236">
                        <c:v>247.5</c:v>
                      </c:pt>
                      <c:pt idx="237">
                        <c:v>285.99999999999994</c:v>
                      </c:pt>
                      <c:pt idx="238">
                        <c:v>302.5</c:v>
                      </c:pt>
                      <c:pt idx="239">
                        <c:v>313.49999999999994</c:v>
                      </c:pt>
                      <c:pt idx="240">
                        <c:v>319.00000000000006</c:v>
                      </c:pt>
                      <c:pt idx="241">
                        <c:v>324.49999999999994</c:v>
                      </c:pt>
                      <c:pt idx="242">
                        <c:v>324.49999999999994</c:v>
                      </c:pt>
                      <c:pt idx="243">
                        <c:v>324.49999999999994</c:v>
                      </c:pt>
                      <c:pt idx="244">
                        <c:v>324.49999999999994</c:v>
                      </c:pt>
                      <c:pt idx="245">
                        <c:v>324.49999999999994</c:v>
                      </c:pt>
                      <c:pt idx="246">
                        <c:v>324.49999999999994</c:v>
                      </c:pt>
                      <c:pt idx="247">
                        <c:v>330</c:v>
                      </c:pt>
                      <c:pt idx="248">
                        <c:v>308.00000000000006</c:v>
                      </c:pt>
                      <c:pt idx="249">
                        <c:v>236.50000000000003</c:v>
                      </c:pt>
                      <c:pt idx="250">
                        <c:v>159.49999999999991</c:v>
                      </c:pt>
                      <c:pt idx="251">
                        <c:v>126.50000000000004</c:v>
                      </c:pt>
                      <c:pt idx="252">
                        <c:v>120.99999999999996</c:v>
                      </c:pt>
                      <c:pt idx="253">
                        <c:v>110</c:v>
                      </c:pt>
                      <c:pt idx="254">
                        <c:v>120.99999999999996</c:v>
                      </c:pt>
                      <c:pt idx="255">
                        <c:v>154.00000000000003</c:v>
                      </c:pt>
                      <c:pt idx="256">
                        <c:v>203.49999999999997</c:v>
                      </c:pt>
                      <c:pt idx="257">
                        <c:v>230.99999999999997</c:v>
                      </c:pt>
                      <c:pt idx="258">
                        <c:v>269.49999999999994</c:v>
                      </c:pt>
                      <c:pt idx="259">
                        <c:v>340.99999999999994</c:v>
                      </c:pt>
                      <c:pt idx="260">
                        <c:v>390.50000000000006</c:v>
                      </c:pt>
                      <c:pt idx="261">
                        <c:v>412.5</c:v>
                      </c:pt>
                      <c:pt idx="262">
                        <c:v>429.00000000000006</c:v>
                      </c:pt>
                      <c:pt idx="263">
                        <c:v>434.49999999999994</c:v>
                      </c:pt>
                      <c:pt idx="264">
                        <c:v>440</c:v>
                      </c:pt>
                      <c:pt idx="265">
                        <c:v>445.50000000000006</c:v>
                      </c:pt>
                      <c:pt idx="266">
                        <c:v>440</c:v>
                      </c:pt>
                      <c:pt idx="267">
                        <c:v>434.49999999999994</c:v>
                      </c:pt>
                      <c:pt idx="268">
                        <c:v>434.49999999999994</c:v>
                      </c:pt>
                      <c:pt idx="269">
                        <c:v>423.49999999999994</c:v>
                      </c:pt>
                      <c:pt idx="270">
                        <c:v>445.50000000000006</c:v>
                      </c:pt>
                      <c:pt idx="271">
                        <c:v>423.49999999999994</c:v>
                      </c:pt>
                      <c:pt idx="272">
                        <c:v>363.00000000000006</c:v>
                      </c:pt>
                      <c:pt idx="273">
                        <c:v>319.00000000000006</c:v>
                      </c:pt>
                      <c:pt idx="274">
                        <c:v>258.49999999999994</c:v>
                      </c:pt>
                      <c:pt idx="275">
                        <c:v>209.00000000000003</c:v>
                      </c:pt>
                      <c:pt idx="276">
                        <c:v>220</c:v>
                      </c:pt>
                      <c:pt idx="277">
                        <c:v>198.00000000000009</c:v>
                      </c:pt>
                      <c:pt idx="278">
                        <c:v>186.99999999999991</c:v>
                      </c:pt>
                      <c:pt idx="279">
                        <c:v>192.5</c:v>
                      </c:pt>
                      <c:pt idx="280">
                        <c:v>225.50000000000009</c:v>
                      </c:pt>
                      <c:pt idx="281">
                        <c:v>264.00000000000006</c:v>
                      </c:pt>
                      <c:pt idx="282">
                        <c:v>302.5</c:v>
                      </c:pt>
                      <c:pt idx="283">
                        <c:v>351.99999999999994</c:v>
                      </c:pt>
                      <c:pt idx="284">
                        <c:v>406.99999999999994</c:v>
                      </c:pt>
                      <c:pt idx="285">
                        <c:v>440</c:v>
                      </c:pt>
                      <c:pt idx="286">
                        <c:v>450.99999999999994</c:v>
                      </c:pt>
                      <c:pt idx="287">
                        <c:v>456.50000000000006</c:v>
                      </c:pt>
                      <c:pt idx="288">
                        <c:v>461.99999999999994</c:v>
                      </c:pt>
                      <c:pt idx="289">
                        <c:v>461.99999999999994</c:v>
                      </c:pt>
                      <c:pt idx="290">
                        <c:v>456.50000000000006</c:v>
                      </c:pt>
                      <c:pt idx="291">
                        <c:v>450.99999999999994</c:v>
                      </c:pt>
                      <c:pt idx="292">
                        <c:v>450.99999999999994</c:v>
                      </c:pt>
                      <c:pt idx="293">
                        <c:v>450.99999999999994</c:v>
                      </c:pt>
                      <c:pt idx="294">
                        <c:v>450.99999999999994</c:v>
                      </c:pt>
                      <c:pt idx="295">
                        <c:v>418.00000000000006</c:v>
                      </c:pt>
                      <c:pt idx="296">
                        <c:v>340.99999999999994</c:v>
                      </c:pt>
                      <c:pt idx="297">
                        <c:v>319.00000000000006</c:v>
                      </c:pt>
                      <c:pt idx="298">
                        <c:v>308.00000000000006</c:v>
                      </c:pt>
                      <c:pt idx="299">
                        <c:v>275</c:v>
                      </c:pt>
                      <c:pt idx="300">
                        <c:v>55</c:v>
                      </c:pt>
                      <c:pt idx="301">
                        <c:v>5.5000000000000782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5.5000000000000782</c:v>
                      </c:pt>
                      <c:pt idx="306">
                        <c:v>55</c:v>
                      </c:pt>
                      <c:pt idx="307">
                        <c:v>154.00000000000003</c:v>
                      </c:pt>
                      <c:pt idx="308">
                        <c:v>258.49999999999994</c:v>
                      </c:pt>
                      <c:pt idx="309">
                        <c:v>275</c:v>
                      </c:pt>
                      <c:pt idx="310">
                        <c:v>285.99999999999994</c:v>
                      </c:pt>
                      <c:pt idx="311">
                        <c:v>275</c:v>
                      </c:pt>
                      <c:pt idx="312">
                        <c:v>269.49999999999994</c:v>
                      </c:pt>
                      <c:pt idx="313">
                        <c:v>258.49999999999994</c:v>
                      </c:pt>
                      <c:pt idx="314">
                        <c:v>258.49999999999994</c:v>
                      </c:pt>
                      <c:pt idx="315">
                        <c:v>275</c:v>
                      </c:pt>
                      <c:pt idx="316">
                        <c:v>264.00000000000006</c:v>
                      </c:pt>
                      <c:pt idx="317">
                        <c:v>253.00000000000009</c:v>
                      </c:pt>
                      <c:pt idx="318">
                        <c:v>247.5</c:v>
                      </c:pt>
                      <c:pt idx="319">
                        <c:v>247.5</c:v>
                      </c:pt>
                      <c:pt idx="320">
                        <c:v>241.99999999999991</c:v>
                      </c:pt>
                      <c:pt idx="321">
                        <c:v>203.49999999999997</c:v>
                      </c:pt>
                      <c:pt idx="322">
                        <c:v>159.49999999999991</c:v>
                      </c:pt>
                      <c:pt idx="323">
                        <c:v>115.50000000000009</c:v>
                      </c:pt>
                      <c:pt idx="324">
                        <c:v>99.000000000000043</c:v>
                      </c:pt>
                      <c:pt idx="325">
                        <c:v>10.999999999999961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44.000000000000043</c:v>
                      </c:pt>
                      <c:pt idx="329">
                        <c:v>93.499999999999957</c:v>
                      </c:pt>
                      <c:pt idx="330">
                        <c:v>165</c:v>
                      </c:pt>
                      <c:pt idx="331">
                        <c:v>236.50000000000003</c:v>
                      </c:pt>
                      <c:pt idx="332">
                        <c:v>335.50000000000006</c:v>
                      </c:pt>
                      <c:pt idx="333">
                        <c:v>390.50000000000006</c:v>
                      </c:pt>
                      <c:pt idx="334">
                        <c:v>412.5</c:v>
                      </c:pt>
                      <c:pt idx="335">
                        <c:v>429.00000000000006</c:v>
                      </c:pt>
                      <c:pt idx="336">
                        <c:v>450.99999999999994</c:v>
                      </c:pt>
                      <c:pt idx="337">
                        <c:v>467.5</c:v>
                      </c:pt>
                      <c:pt idx="338">
                        <c:v>478.49999999999994</c:v>
                      </c:pt>
                      <c:pt idx="339">
                        <c:v>489.49999999999994</c:v>
                      </c:pt>
                      <c:pt idx="340">
                        <c:v>489.49999999999994</c:v>
                      </c:pt>
                      <c:pt idx="341">
                        <c:v>500.5</c:v>
                      </c:pt>
                      <c:pt idx="342">
                        <c:v>505.99999999999994</c:v>
                      </c:pt>
                      <c:pt idx="343">
                        <c:v>450.99999999999994</c:v>
                      </c:pt>
                      <c:pt idx="344">
                        <c:v>395.99999999999994</c:v>
                      </c:pt>
                      <c:pt idx="345">
                        <c:v>340.99999999999994</c:v>
                      </c:pt>
                      <c:pt idx="346">
                        <c:v>275</c:v>
                      </c:pt>
                      <c:pt idx="347">
                        <c:v>241.99999999999991</c:v>
                      </c:pt>
                      <c:pt idx="348">
                        <c:v>269.49999999999994</c:v>
                      </c:pt>
                      <c:pt idx="349">
                        <c:v>236.50000000000003</c:v>
                      </c:pt>
                      <c:pt idx="350">
                        <c:v>230.99999999999997</c:v>
                      </c:pt>
                      <c:pt idx="351">
                        <c:v>236.50000000000003</c:v>
                      </c:pt>
                      <c:pt idx="352">
                        <c:v>236.50000000000003</c:v>
                      </c:pt>
                      <c:pt idx="353">
                        <c:v>258.49999999999994</c:v>
                      </c:pt>
                      <c:pt idx="354">
                        <c:v>291.50000000000006</c:v>
                      </c:pt>
                      <c:pt idx="355">
                        <c:v>330</c:v>
                      </c:pt>
                      <c:pt idx="356">
                        <c:v>401.50000000000006</c:v>
                      </c:pt>
                      <c:pt idx="357">
                        <c:v>429.00000000000006</c:v>
                      </c:pt>
                      <c:pt idx="358">
                        <c:v>456.50000000000006</c:v>
                      </c:pt>
                      <c:pt idx="359">
                        <c:v>467.5</c:v>
                      </c:pt>
                      <c:pt idx="360">
                        <c:v>473.00000000000006</c:v>
                      </c:pt>
                      <c:pt idx="361">
                        <c:v>478.49999999999994</c:v>
                      </c:pt>
                      <c:pt idx="362">
                        <c:v>484.00000000000006</c:v>
                      </c:pt>
                      <c:pt idx="363">
                        <c:v>489.49999999999994</c:v>
                      </c:pt>
                      <c:pt idx="364">
                        <c:v>489.49999999999994</c:v>
                      </c:pt>
                      <c:pt idx="365">
                        <c:v>489.49999999999994</c:v>
                      </c:pt>
                      <c:pt idx="366">
                        <c:v>489.49999999999994</c:v>
                      </c:pt>
                      <c:pt idx="367">
                        <c:v>440</c:v>
                      </c:pt>
                      <c:pt idx="368">
                        <c:v>390.50000000000006</c:v>
                      </c:pt>
                      <c:pt idx="369">
                        <c:v>346.50000000000006</c:v>
                      </c:pt>
                      <c:pt idx="370">
                        <c:v>291.50000000000006</c:v>
                      </c:pt>
                      <c:pt idx="371">
                        <c:v>241.99999999999991</c:v>
                      </c:pt>
                      <c:pt idx="372">
                        <c:v>214.49999999999991</c:v>
                      </c:pt>
                      <c:pt idx="373">
                        <c:v>198.00000000000009</c:v>
                      </c:pt>
                      <c:pt idx="374">
                        <c:v>192.5</c:v>
                      </c:pt>
                      <c:pt idx="375">
                        <c:v>198.00000000000009</c:v>
                      </c:pt>
                      <c:pt idx="376">
                        <c:v>203.49999999999997</c:v>
                      </c:pt>
                      <c:pt idx="377">
                        <c:v>220</c:v>
                      </c:pt>
                      <c:pt idx="378">
                        <c:v>253.00000000000009</c:v>
                      </c:pt>
                      <c:pt idx="379">
                        <c:v>296.99999999999994</c:v>
                      </c:pt>
                      <c:pt idx="380">
                        <c:v>374.00000000000006</c:v>
                      </c:pt>
                      <c:pt idx="381">
                        <c:v>423.49999999999994</c:v>
                      </c:pt>
                      <c:pt idx="382">
                        <c:v>445.50000000000006</c:v>
                      </c:pt>
                      <c:pt idx="383">
                        <c:v>456.50000000000006</c:v>
                      </c:pt>
                      <c:pt idx="384">
                        <c:v>456.50000000000006</c:v>
                      </c:pt>
                      <c:pt idx="385">
                        <c:v>440</c:v>
                      </c:pt>
                      <c:pt idx="386">
                        <c:v>434.49999999999994</c:v>
                      </c:pt>
                      <c:pt idx="387">
                        <c:v>440</c:v>
                      </c:pt>
                      <c:pt idx="388">
                        <c:v>434.49999999999994</c:v>
                      </c:pt>
                      <c:pt idx="389">
                        <c:v>440</c:v>
                      </c:pt>
                      <c:pt idx="390">
                        <c:v>440</c:v>
                      </c:pt>
                      <c:pt idx="391">
                        <c:v>379.49999999999994</c:v>
                      </c:pt>
                      <c:pt idx="392">
                        <c:v>313.49999999999994</c:v>
                      </c:pt>
                      <c:pt idx="393">
                        <c:v>269.49999999999994</c:v>
                      </c:pt>
                      <c:pt idx="394">
                        <c:v>214.49999999999991</c:v>
                      </c:pt>
                      <c:pt idx="395">
                        <c:v>154.00000000000003</c:v>
                      </c:pt>
                      <c:pt idx="396">
                        <c:v>44.000000000000043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49.499999999999922</c:v>
                      </c:pt>
                      <c:pt idx="401">
                        <c:v>115.50000000000009</c:v>
                      </c:pt>
                      <c:pt idx="402">
                        <c:v>175.99999999999997</c:v>
                      </c:pt>
                      <c:pt idx="403">
                        <c:v>241.99999999999991</c:v>
                      </c:pt>
                      <c:pt idx="404">
                        <c:v>330</c:v>
                      </c:pt>
                      <c:pt idx="405">
                        <c:v>374.00000000000006</c:v>
                      </c:pt>
                      <c:pt idx="406">
                        <c:v>395.99999999999994</c:v>
                      </c:pt>
                      <c:pt idx="407">
                        <c:v>401.50000000000006</c:v>
                      </c:pt>
                      <c:pt idx="408">
                        <c:v>412.5</c:v>
                      </c:pt>
                      <c:pt idx="409">
                        <c:v>418.00000000000006</c:v>
                      </c:pt>
                      <c:pt idx="410">
                        <c:v>429.00000000000006</c:v>
                      </c:pt>
                      <c:pt idx="411">
                        <c:v>440</c:v>
                      </c:pt>
                      <c:pt idx="412">
                        <c:v>445.50000000000006</c:v>
                      </c:pt>
                      <c:pt idx="413">
                        <c:v>450.99999999999994</c:v>
                      </c:pt>
                      <c:pt idx="414">
                        <c:v>445.50000000000006</c:v>
                      </c:pt>
                      <c:pt idx="415">
                        <c:v>395.99999999999994</c:v>
                      </c:pt>
                      <c:pt idx="416">
                        <c:v>324.49999999999994</c:v>
                      </c:pt>
                      <c:pt idx="417">
                        <c:v>253.00000000000009</c:v>
                      </c:pt>
                      <c:pt idx="418">
                        <c:v>186.99999999999991</c:v>
                      </c:pt>
                      <c:pt idx="419">
                        <c:v>148.49999999999997</c:v>
                      </c:pt>
                      <c:pt idx="420">
                        <c:v>49.499999999999922</c:v>
                      </c:pt>
                      <c:pt idx="421">
                        <c:v>10.999999999999961</c:v>
                      </c:pt>
                      <c:pt idx="422">
                        <c:v>0</c:v>
                      </c:pt>
                      <c:pt idx="423">
                        <c:v>10.999999999999961</c:v>
                      </c:pt>
                      <c:pt idx="424">
                        <c:v>33.000000000000078</c:v>
                      </c:pt>
                      <c:pt idx="425">
                        <c:v>65.999999999999957</c:v>
                      </c:pt>
                      <c:pt idx="426">
                        <c:v>115.50000000000009</c:v>
                      </c:pt>
                      <c:pt idx="427">
                        <c:v>192.5</c:v>
                      </c:pt>
                      <c:pt idx="428">
                        <c:v>291.50000000000006</c:v>
                      </c:pt>
                      <c:pt idx="429">
                        <c:v>340.99999999999994</c:v>
                      </c:pt>
                      <c:pt idx="430">
                        <c:v>357.5</c:v>
                      </c:pt>
                      <c:pt idx="431">
                        <c:v>363.00000000000006</c:v>
                      </c:pt>
                      <c:pt idx="432">
                        <c:v>368.49999999999994</c:v>
                      </c:pt>
                      <c:pt idx="433">
                        <c:v>374.00000000000006</c:v>
                      </c:pt>
                      <c:pt idx="434">
                        <c:v>385</c:v>
                      </c:pt>
                      <c:pt idx="435">
                        <c:v>395.99999999999994</c:v>
                      </c:pt>
                      <c:pt idx="436">
                        <c:v>412.5</c:v>
                      </c:pt>
                      <c:pt idx="437">
                        <c:v>423.49999999999994</c:v>
                      </c:pt>
                      <c:pt idx="438">
                        <c:v>418.00000000000006</c:v>
                      </c:pt>
                      <c:pt idx="439">
                        <c:v>368.49999999999994</c:v>
                      </c:pt>
                      <c:pt idx="440">
                        <c:v>308.00000000000006</c:v>
                      </c:pt>
                      <c:pt idx="441">
                        <c:v>241.99999999999991</c:v>
                      </c:pt>
                      <c:pt idx="442">
                        <c:v>159.49999999999991</c:v>
                      </c:pt>
                      <c:pt idx="443">
                        <c:v>104.49999999999991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21.999999999999922</c:v>
                      </c:pt>
                      <c:pt idx="450">
                        <c:v>76.999999999999915</c:v>
                      </c:pt>
                      <c:pt idx="451">
                        <c:v>143.00000000000009</c:v>
                      </c:pt>
                      <c:pt idx="452">
                        <c:v>241.99999999999991</c:v>
                      </c:pt>
                      <c:pt idx="453">
                        <c:v>285.99999999999994</c:v>
                      </c:pt>
                      <c:pt idx="454">
                        <c:v>302.5</c:v>
                      </c:pt>
                      <c:pt idx="455">
                        <c:v>285.99999999999994</c:v>
                      </c:pt>
                      <c:pt idx="456">
                        <c:v>275</c:v>
                      </c:pt>
                      <c:pt idx="457">
                        <c:v>280.50000000000006</c:v>
                      </c:pt>
                      <c:pt idx="458">
                        <c:v>285.99999999999994</c:v>
                      </c:pt>
                      <c:pt idx="459">
                        <c:v>291.50000000000006</c:v>
                      </c:pt>
                      <c:pt idx="460">
                        <c:v>285.99999999999994</c:v>
                      </c:pt>
                      <c:pt idx="461">
                        <c:v>280.50000000000006</c:v>
                      </c:pt>
                      <c:pt idx="462">
                        <c:v>313.49999999999994</c:v>
                      </c:pt>
                      <c:pt idx="463">
                        <c:v>302.5</c:v>
                      </c:pt>
                      <c:pt idx="464">
                        <c:v>203.49999999999997</c:v>
                      </c:pt>
                      <c:pt idx="465">
                        <c:v>159.49999999999991</c:v>
                      </c:pt>
                      <c:pt idx="466">
                        <c:v>143.00000000000009</c:v>
                      </c:pt>
                      <c:pt idx="467">
                        <c:v>110</c:v>
                      </c:pt>
                      <c:pt idx="468">
                        <c:v>143.00000000000009</c:v>
                      </c:pt>
                      <c:pt idx="469">
                        <c:v>93.499999999999957</c:v>
                      </c:pt>
                      <c:pt idx="470">
                        <c:v>76.999999999999915</c:v>
                      </c:pt>
                      <c:pt idx="471">
                        <c:v>60.500000000000078</c:v>
                      </c:pt>
                      <c:pt idx="472">
                        <c:v>65.999999999999957</c:v>
                      </c:pt>
                      <c:pt idx="473">
                        <c:v>88.000000000000085</c:v>
                      </c:pt>
                      <c:pt idx="474">
                        <c:v>126.50000000000004</c:v>
                      </c:pt>
                      <c:pt idx="475">
                        <c:v>192.5</c:v>
                      </c:pt>
                      <c:pt idx="476">
                        <c:v>285.99999999999994</c:v>
                      </c:pt>
                      <c:pt idx="477">
                        <c:v>346.50000000000006</c:v>
                      </c:pt>
                      <c:pt idx="478">
                        <c:v>379.49999999999994</c:v>
                      </c:pt>
                      <c:pt idx="479">
                        <c:v>401.50000000000006</c:v>
                      </c:pt>
                      <c:pt idx="480">
                        <c:v>418.00000000000006</c:v>
                      </c:pt>
                      <c:pt idx="481">
                        <c:v>429.00000000000006</c:v>
                      </c:pt>
                      <c:pt idx="482">
                        <c:v>429.00000000000006</c:v>
                      </c:pt>
                      <c:pt idx="483">
                        <c:v>440</c:v>
                      </c:pt>
                      <c:pt idx="484">
                        <c:v>450.99999999999994</c:v>
                      </c:pt>
                      <c:pt idx="485">
                        <c:v>456.50000000000006</c:v>
                      </c:pt>
                      <c:pt idx="486">
                        <c:v>450.99999999999994</c:v>
                      </c:pt>
                      <c:pt idx="487">
                        <c:v>406.99999999999994</c:v>
                      </c:pt>
                      <c:pt idx="488">
                        <c:v>351.99999999999994</c:v>
                      </c:pt>
                      <c:pt idx="489">
                        <c:v>313.49999999999994</c:v>
                      </c:pt>
                      <c:pt idx="490">
                        <c:v>313.49999999999994</c:v>
                      </c:pt>
                      <c:pt idx="491">
                        <c:v>264.00000000000006</c:v>
                      </c:pt>
                      <c:pt idx="492">
                        <c:v>214.49999999999991</c:v>
                      </c:pt>
                      <c:pt idx="493">
                        <c:v>230.99999999999997</c:v>
                      </c:pt>
                      <c:pt idx="494">
                        <c:v>220</c:v>
                      </c:pt>
                      <c:pt idx="495">
                        <c:v>214.49999999999991</c:v>
                      </c:pt>
                      <c:pt idx="496">
                        <c:v>253.00000000000009</c:v>
                      </c:pt>
                      <c:pt idx="497">
                        <c:v>264.00000000000006</c:v>
                      </c:pt>
                      <c:pt idx="498">
                        <c:v>269.49999999999994</c:v>
                      </c:pt>
                      <c:pt idx="499">
                        <c:v>296.99999999999994</c:v>
                      </c:pt>
                      <c:pt idx="500">
                        <c:v>379.49999999999994</c:v>
                      </c:pt>
                      <c:pt idx="501">
                        <c:v>418.00000000000006</c:v>
                      </c:pt>
                      <c:pt idx="502">
                        <c:v>440</c:v>
                      </c:pt>
                      <c:pt idx="503">
                        <c:v>456.50000000000006</c:v>
                      </c:pt>
                      <c:pt idx="504">
                        <c:v>461.99999999999994</c:v>
                      </c:pt>
                      <c:pt idx="505">
                        <c:v>450.99999999999994</c:v>
                      </c:pt>
                      <c:pt idx="506">
                        <c:v>456.50000000000006</c:v>
                      </c:pt>
                      <c:pt idx="507">
                        <c:v>456.50000000000006</c:v>
                      </c:pt>
                      <c:pt idx="508">
                        <c:v>450.99999999999994</c:v>
                      </c:pt>
                      <c:pt idx="509">
                        <c:v>450.99999999999994</c:v>
                      </c:pt>
                      <c:pt idx="510">
                        <c:v>450.99999999999994</c:v>
                      </c:pt>
                      <c:pt idx="511">
                        <c:v>406.99999999999994</c:v>
                      </c:pt>
                      <c:pt idx="512">
                        <c:v>346.50000000000006</c:v>
                      </c:pt>
                      <c:pt idx="513">
                        <c:v>296.99999999999994</c:v>
                      </c:pt>
                      <c:pt idx="514">
                        <c:v>241.99999999999991</c:v>
                      </c:pt>
                      <c:pt idx="515">
                        <c:v>186.99999999999991</c:v>
                      </c:pt>
                      <c:pt idx="516">
                        <c:v>49.499999999999922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60.500000000000078</c:v>
                      </c:pt>
                      <c:pt idx="521">
                        <c:v>131.99999999999991</c:v>
                      </c:pt>
                      <c:pt idx="522">
                        <c:v>192.5</c:v>
                      </c:pt>
                      <c:pt idx="523">
                        <c:v>269.49999999999994</c:v>
                      </c:pt>
                      <c:pt idx="524">
                        <c:v>346.50000000000006</c:v>
                      </c:pt>
                      <c:pt idx="525">
                        <c:v>379.49999999999994</c:v>
                      </c:pt>
                      <c:pt idx="526">
                        <c:v>401.50000000000006</c:v>
                      </c:pt>
                      <c:pt idx="527">
                        <c:v>418.00000000000006</c:v>
                      </c:pt>
                      <c:pt idx="528">
                        <c:v>423.49999999999994</c:v>
                      </c:pt>
                      <c:pt idx="529">
                        <c:v>434.49999999999994</c:v>
                      </c:pt>
                      <c:pt idx="530">
                        <c:v>440</c:v>
                      </c:pt>
                      <c:pt idx="531">
                        <c:v>445.50000000000006</c:v>
                      </c:pt>
                      <c:pt idx="532">
                        <c:v>450.99999999999994</c:v>
                      </c:pt>
                      <c:pt idx="533">
                        <c:v>456.50000000000006</c:v>
                      </c:pt>
                      <c:pt idx="534">
                        <c:v>445.50000000000006</c:v>
                      </c:pt>
                      <c:pt idx="535">
                        <c:v>390.50000000000006</c:v>
                      </c:pt>
                      <c:pt idx="536">
                        <c:v>319.00000000000006</c:v>
                      </c:pt>
                      <c:pt idx="537">
                        <c:v>241.99999999999991</c:v>
                      </c:pt>
                      <c:pt idx="538">
                        <c:v>170.50000000000009</c:v>
                      </c:pt>
                      <c:pt idx="539">
                        <c:v>131.99999999999991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21.999999999999922</c:v>
                      </c:pt>
                      <c:pt idx="548">
                        <c:v>120.99999999999996</c:v>
                      </c:pt>
                      <c:pt idx="549">
                        <c:v>165</c:v>
                      </c:pt>
                      <c:pt idx="550">
                        <c:v>198.00000000000009</c:v>
                      </c:pt>
                      <c:pt idx="551">
                        <c:v>230.99999999999997</c:v>
                      </c:pt>
                      <c:pt idx="552">
                        <c:v>247.5</c:v>
                      </c:pt>
                      <c:pt idx="553">
                        <c:v>264.00000000000006</c:v>
                      </c:pt>
                      <c:pt idx="554">
                        <c:v>253.00000000000009</c:v>
                      </c:pt>
                      <c:pt idx="555">
                        <c:v>247.5</c:v>
                      </c:pt>
                      <c:pt idx="556">
                        <c:v>236.50000000000003</c:v>
                      </c:pt>
                      <c:pt idx="557">
                        <c:v>230.99999999999997</c:v>
                      </c:pt>
                      <c:pt idx="558">
                        <c:v>247.5</c:v>
                      </c:pt>
                      <c:pt idx="559">
                        <c:v>253.00000000000009</c:v>
                      </c:pt>
                      <c:pt idx="560">
                        <c:v>175.99999999999997</c:v>
                      </c:pt>
                      <c:pt idx="561">
                        <c:v>76.999999999999915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71.500000000000043</c:v>
                      </c:pt>
                      <c:pt idx="573">
                        <c:v>137.5</c:v>
                      </c:pt>
                      <c:pt idx="574">
                        <c:v>165</c:v>
                      </c:pt>
                      <c:pt idx="575">
                        <c:v>181.50000000000003</c:v>
                      </c:pt>
                      <c:pt idx="576">
                        <c:v>198.00000000000009</c:v>
                      </c:pt>
                      <c:pt idx="577">
                        <c:v>214.49999999999991</c:v>
                      </c:pt>
                      <c:pt idx="578">
                        <c:v>225.50000000000009</c:v>
                      </c:pt>
                      <c:pt idx="579">
                        <c:v>225.50000000000009</c:v>
                      </c:pt>
                      <c:pt idx="580">
                        <c:v>225.50000000000009</c:v>
                      </c:pt>
                      <c:pt idx="581">
                        <c:v>236.50000000000003</c:v>
                      </c:pt>
                      <c:pt idx="582">
                        <c:v>253.00000000000009</c:v>
                      </c:pt>
                      <c:pt idx="583">
                        <c:v>214.49999999999991</c:v>
                      </c:pt>
                      <c:pt idx="584">
                        <c:v>148.49999999999997</c:v>
                      </c:pt>
                      <c:pt idx="585">
                        <c:v>55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21.999999999999922</c:v>
                      </c:pt>
                      <c:pt idx="596">
                        <c:v>137.5</c:v>
                      </c:pt>
                      <c:pt idx="597">
                        <c:v>181.50000000000003</c:v>
                      </c:pt>
                      <c:pt idx="598">
                        <c:v>209.00000000000003</c:v>
                      </c:pt>
                      <c:pt idx="599">
                        <c:v>225.50000000000009</c:v>
                      </c:pt>
                      <c:pt idx="600">
                        <c:v>241.99999999999991</c:v>
                      </c:pt>
                      <c:pt idx="601">
                        <c:v>247.5</c:v>
                      </c:pt>
                      <c:pt idx="602">
                        <c:v>264.00000000000006</c:v>
                      </c:pt>
                      <c:pt idx="603">
                        <c:v>269.49999999999994</c:v>
                      </c:pt>
                      <c:pt idx="604">
                        <c:v>269.49999999999994</c:v>
                      </c:pt>
                      <c:pt idx="605">
                        <c:v>269.49999999999994</c:v>
                      </c:pt>
                      <c:pt idx="606">
                        <c:v>269.49999999999994</c:v>
                      </c:pt>
                      <c:pt idx="607">
                        <c:v>225.50000000000009</c:v>
                      </c:pt>
                      <c:pt idx="608">
                        <c:v>143.00000000000009</c:v>
                      </c:pt>
                      <c:pt idx="609">
                        <c:v>71.500000000000043</c:v>
                      </c:pt>
                      <c:pt idx="610">
                        <c:v>5.5000000000000782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49.499999999999922</c:v>
                      </c:pt>
                      <c:pt idx="619">
                        <c:v>120.99999999999996</c:v>
                      </c:pt>
                      <c:pt idx="620">
                        <c:v>170.50000000000009</c:v>
                      </c:pt>
                      <c:pt idx="621">
                        <c:v>203.49999999999997</c:v>
                      </c:pt>
                      <c:pt idx="622">
                        <c:v>220</c:v>
                      </c:pt>
                      <c:pt idx="623">
                        <c:v>230.99999999999997</c:v>
                      </c:pt>
                      <c:pt idx="624">
                        <c:v>230.99999999999997</c:v>
                      </c:pt>
                      <c:pt idx="625">
                        <c:v>236.50000000000003</c:v>
                      </c:pt>
                      <c:pt idx="626">
                        <c:v>241.99999999999991</c:v>
                      </c:pt>
                      <c:pt idx="627">
                        <c:v>247.5</c:v>
                      </c:pt>
                      <c:pt idx="628">
                        <c:v>253.00000000000009</c:v>
                      </c:pt>
                      <c:pt idx="629">
                        <c:v>258.49999999999994</c:v>
                      </c:pt>
                      <c:pt idx="630">
                        <c:v>264.00000000000006</c:v>
                      </c:pt>
                      <c:pt idx="631">
                        <c:v>264.00000000000006</c:v>
                      </c:pt>
                      <c:pt idx="632">
                        <c:v>236.50000000000003</c:v>
                      </c:pt>
                      <c:pt idx="633">
                        <c:v>192.5</c:v>
                      </c:pt>
                      <c:pt idx="634">
                        <c:v>137.5</c:v>
                      </c:pt>
                      <c:pt idx="635">
                        <c:v>82.5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60.500000000000078</c:v>
                      </c:pt>
                      <c:pt idx="645">
                        <c:v>99.000000000000043</c:v>
                      </c:pt>
                      <c:pt idx="646">
                        <c:v>115.50000000000009</c:v>
                      </c:pt>
                      <c:pt idx="647">
                        <c:v>131.99999999999991</c:v>
                      </c:pt>
                      <c:pt idx="648">
                        <c:v>154.00000000000003</c:v>
                      </c:pt>
                      <c:pt idx="649">
                        <c:v>181.50000000000003</c:v>
                      </c:pt>
                      <c:pt idx="650">
                        <c:v>198.00000000000009</c:v>
                      </c:pt>
                      <c:pt idx="651">
                        <c:v>214.49999999999991</c:v>
                      </c:pt>
                      <c:pt idx="652">
                        <c:v>236.50000000000003</c:v>
                      </c:pt>
                      <c:pt idx="653">
                        <c:v>253.00000000000009</c:v>
                      </c:pt>
                      <c:pt idx="654">
                        <c:v>253.00000000000009</c:v>
                      </c:pt>
                      <c:pt idx="655">
                        <c:v>203.49999999999997</c:v>
                      </c:pt>
                      <c:pt idx="656">
                        <c:v>82.5</c:v>
                      </c:pt>
                      <c:pt idx="657">
                        <c:v>10.999999999999961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21.999999999999922</c:v>
                      </c:pt>
                      <c:pt idx="669">
                        <c:v>120.99999999999996</c:v>
                      </c:pt>
                      <c:pt idx="670">
                        <c:v>159.49999999999991</c:v>
                      </c:pt>
                      <c:pt idx="671">
                        <c:v>192.5</c:v>
                      </c:pt>
                      <c:pt idx="672">
                        <c:v>220</c:v>
                      </c:pt>
                      <c:pt idx="673">
                        <c:v>241.99999999999991</c:v>
                      </c:pt>
                      <c:pt idx="674">
                        <c:v>264.00000000000006</c:v>
                      </c:pt>
                      <c:pt idx="675">
                        <c:v>264.00000000000006</c:v>
                      </c:pt>
                      <c:pt idx="676">
                        <c:v>258.49999999999994</c:v>
                      </c:pt>
                      <c:pt idx="677">
                        <c:v>269.49999999999994</c:v>
                      </c:pt>
                      <c:pt idx="678">
                        <c:v>280.50000000000006</c:v>
                      </c:pt>
                      <c:pt idx="679">
                        <c:v>247.5</c:v>
                      </c:pt>
                      <c:pt idx="680">
                        <c:v>170.50000000000009</c:v>
                      </c:pt>
                      <c:pt idx="681">
                        <c:v>99.000000000000043</c:v>
                      </c:pt>
                      <c:pt idx="682">
                        <c:v>38.499999999999957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5.5000000000000782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38.499999999999957</c:v>
                      </c:pt>
                      <c:pt idx="691">
                        <c:v>110</c:v>
                      </c:pt>
                      <c:pt idx="692">
                        <c:v>186.99999999999991</c:v>
                      </c:pt>
                      <c:pt idx="693">
                        <c:v>220</c:v>
                      </c:pt>
                      <c:pt idx="694">
                        <c:v>236.50000000000003</c:v>
                      </c:pt>
                      <c:pt idx="695">
                        <c:v>258.49999999999994</c:v>
                      </c:pt>
                      <c:pt idx="696">
                        <c:v>269.49999999999994</c:v>
                      </c:pt>
                      <c:pt idx="697">
                        <c:v>285.99999999999994</c:v>
                      </c:pt>
                      <c:pt idx="698">
                        <c:v>291.50000000000006</c:v>
                      </c:pt>
                      <c:pt idx="699">
                        <c:v>302.5</c:v>
                      </c:pt>
                      <c:pt idx="700">
                        <c:v>308.00000000000006</c:v>
                      </c:pt>
                      <c:pt idx="701">
                        <c:v>313.49999999999994</c:v>
                      </c:pt>
                      <c:pt idx="702">
                        <c:v>319.00000000000006</c:v>
                      </c:pt>
                      <c:pt idx="703">
                        <c:v>285.99999999999994</c:v>
                      </c:pt>
                      <c:pt idx="704">
                        <c:v>203.49999999999997</c:v>
                      </c:pt>
                      <c:pt idx="705">
                        <c:v>137.5</c:v>
                      </c:pt>
                      <c:pt idx="706">
                        <c:v>65.999999999999957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71.500000000000043</c:v>
                      </c:pt>
                      <c:pt idx="716">
                        <c:v>159.49999999999991</c:v>
                      </c:pt>
                      <c:pt idx="717">
                        <c:v>186.99999999999991</c:v>
                      </c:pt>
                      <c:pt idx="718">
                        <c:v>192.5</c:v>
                      </c:pt>
                      <c:pt idx="719">
                        <c:v>209.00000000000003</c:v>
                      </c:pt>
                      <c:pt idx="720">
                        <c:v>209.00000000000003</c:v>
                      </c:pt>
                      <c:pt idx="721">
                        <c:v>214.49999999999991</c:v>
                      </c:pt>
                      <c:pt idx="722">
                        <c:v>230.99999999999997</c:v>
                      </c:pt>
                      <c:pt idx="723">
                        <c:v>241.99999999999991</c:v>
                      </c:pt>
                      <c:pt idx="724">
                        <c:v>258.49999999999994</c:v>
                      </c:pt>
                      <c:pt idx="725">
                        <c:v>280.50000000000006</c:v>
                      </c:pt>
                      <c:pt idx="726">
                        <c:v>296.99999999999994</c:v>
                      </c:pt>
                      <c:pt idx="727">
                        <c:v>280.50000000000006</c:v>
                      </c:pt>
                      <c:pt idx="728">
                        <c:v>165</c:v>
                      </c:pt>
                      <c:pt idx="729">
                        <c:v>88.000000000000085</c:v>
                      </c:pt>
                      <c:pt idx="730">
                        <c:v>5.5000000000000782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82.5</c:v>
                      </c:pt>
                      <c:pt idx="741">
                        <c:v>143.00000000000009</c:v>
                      </c:pt>
                      <c:pt idx="742">
                        <c:v>175.99999999999997</c:v>
                      </c:pt>
                      <c:pt idx="743">
                        <c:v>198.00000000000009</c:v>
                      </c:pt>
                      <c:pt idx="744">
                        <c:v>203.49999999999997</c:v>
                      </c:pt>
                      <c:pt idx="745">
                        <c:v>209.00000000000003</c:v>
                      </c:pt>
                      <c:pt idx="746">
                        <c:v>230.99999999999997</c:v>
                      </c:pt>
                      <c:pt idx="747">
                        <c:v>258.49999999999994</c:v>
                      </c:pt>
                      <c:pt idx="748">
                        <c:v>285.99999999999994</c:v>
                      </c:pt>
                      <c:pt idx="749">
                        <c:v>308.00000000000006</c:v>
                      </c:pt>
                      <c:pt idx="750">
                        <c:v>340.99999999999994</c:v>
                      </c:pt>
                      <c:pt idx="751">
                        <c:v>319.00000000000006</c:v>
                      </c:pt>
                      <c:pt idx="752">
                        <c:v>236.50000000000003</c:v>
                      </c:pt>
                      <c:pt idx="753">
                        <c:v>159.49999999999991</c:v>
                      </c:pt>
                      <c:pt idx="754">
                        <c:v>76.999999999999915</c:v>
                      </c:pt>
                      <c:pt idx="755">
                        <c:v>0</c:v>
                      </c:pt>
                      <c:pt idx="756">
                        <c:v>27.5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33.000000000000078</c:v>
                      </c:pt>
                      <c:pt idx="760">
                        <c:v>76.999999999999915</c:v>
                      </c:pt>
                      <c:pt idx="761">
                        <c:v>110</c:v>
                      </c:pt>
                      <c:pt idx="762">
                        <c:v>165</c:v>
                      </c:pt>
                      <c:pt idx="763">
                        <c:v>247.5</c:v>
                      </c:pt>
                      <c:pt idx="764">
                        <c:v>335.50000000000006</c:v>
                      </c:pt>
                      <c:pt idx="765">
                        <c:v>374.00000000000006</c:v>
                      </c:pt>
                      <c:pt idx="766">
                        <c:v>390.50000000000006</c:v>
                      </c:pt>
                      <c:pt idx="767">
                        <c:v>401.50000000000006</c:v>
                      </c:pt>
                      <c:pt idx="768">
                        <c:v>412.5</c:v>
                      </c:pt>
                      <c:pt idx="769">
                        <c:v>418.00000000000006</c:v>
                      </c:pt>
                      <c:pt idx="770">
                        <c:v>429.00000000000006</c:v>
                      </c:pt>
                      <c:pt idx="771">
                        <c:v>440</c:v>
                      </c:pt>
                      <c:pt idx="772">
                        <c:v>450.99999999999994</c:v>
                      </c:pt>
                      <c:pt idx="773">
                        <c:v>461.99999999999994</c:v>
                      </c:pt>
                      <c:pt idx="774">
                        <c:v>456.50000000000006</c:v>
                      </c:pt>
                      <c:pt idx="775">
                        <c:v>412.5</c:v>
                      </c:pt>
                      <c:pt idx="776">
                        <c:v>335.50000000000006</c:v>
                      </c:pt>
                      <c:pt idx="777">
                        <c:v>285.99999999999994</c:v>
                      </c:pt>
                      <c:pt idx="778">
                        <c:v>230.99999999999997</c:v>
                      </c:pt>
                      <c:pt idx="779">
                        <c:v>203.49999999999997</c:v>
                      </c:pt>
                      <c:pt idx="780">
                        <c:v>181.50000000000003</c:v>
                      </c:pt>
                      <c:pt idx="781">
                        <c:v>143.00000000000009</c:v>
                      </c:pt>
                      <c:pt idx="782">
                        <c:v>137.5</c:v>
                      </c:pt>
                      <c:pt idx="783">
                        <c:v>148.49999999999997</c:v>
                      </c:pt>
                      <c:pt idx="784">
                        <c:v>175.99999999999997</c:v>
                      </c:pt>
                      <c:pt idx="785">
                        <c:v>192.5</c:v>
                      </c:pt>
                      <c:pt idx="786">
                        <c:v>209.00000000000003</c:v>
                      </c:pt>
                      <c:pt idx="787">
                        <c:v>264.00000000000006</c:v>
                      </c:pt>
                      <c:pt idx="788">
                        <c:v>308.00000000000006</c:v>
                      </c:pt>
                      <c:pt idx="789">
                        <c:v>319.00000000000006</c:v>
                      </c:pt>
                      <c:pt idx="790">
                        <c:v>313.49999999999994</c:v>
                      </c:pt>
                      <c:pt idx="791">
                        <c:v>308.00000000000006</c:v>
                      </c:pt>
                      <c:pt idx="792">
                        <c:v>296.99999999999994</c:v>
                      </c:pt>
                      <c:pt idx="793">
                        <c:v>285.99999999999994</c:v>
                      </c:pt>
                      <c:pt idx="794">
                        <c:v>280.50000000000006</c:v>
                      </c:pt>
                      <c:pt idx="795">
                        <c:v>280.50000000000006</c:v>
                      </c:pt>
                      <c:pt idx="796">
                        <c:v>280.50000000000006</c:v>
                      </c:pt>
                      <c:pt idx="797">
                        <c:v>269.49999999999994</c:v>
                      </c:pt>
                      <c:pt idx="798">
                        <c:v>269.49999999999994</c:v>
                      </c:pt>
                      <c:pt idx="799">
                        <c:v>258.49999999999994</c:v>
                      </c:pt>
                      <c:pt idx="800">
                        <c:v>241.99999999999991</c:v>
                      </c:pt>
                      <c:pt idx="801">
                        <c:v>230.99999999999997</c:v>
                      </c:pt>
                      <c:pt idx="802">
                        <c:v>209.00000000000003</c:v>
                      </c:pt>
                      <c:pt idx="803">
                        <c:v>175.99999999999997</c:v>
                      </c:pt>
                      <c:pt idx="804">
                        <c:v>154.00000000000003</c:v>
                      </c:pt>
                      <c:pt idx="805">
                        <c:v>120.99999999999996</c:v>
                      </c:pt>
                      <c:pt idx="806">
                        <c:v>93.499999999999957</c:v>
                      </c:pt>
                      <c:pt idx="807">
                        <c:v>71.500000000000043</c:v>
                      </c:pt>
                      <c:pt idx="808">
                        <c:v>71.500000000000043</c:v>
                      </c:pt>
                      <c:pt idx="809">
                        <c:v>82.5</c:v>
                      </c:pt>
                      <c:pt idx="810">
                        <c:v>99.000000000000043</c:v>
                      </c:pt>
                      <c:pt idx="811">
                        <c:v>154.00000000000003</c:v>
                      </c:pt>
                      <c:pt idx="812">
                        <c:v>192.5</c:v>
                      </c:pt>
                      <c:pt idx="813">
                        <c:v>225.50000000000009</c:v>
                      </c:pt>
                      <c:pt idx="814">
                        <c:v>236.50000000000003</c:v>
                      </c:pt>
                      <c:pt idx="815">
                        <c:v>253.00000000000009</c:v>
                      </c:pt>
                      <c:pt idx="816">
                        <c:v>269.49999999999994</c:v>
                      </c:pt>
                      <c:pt idx="817">
                        <c:v>258.49999999999994</c:v>
                      </c:pt>
                      <c:pt idx="818">
                        <c:v>236.50000000000003</c:v>
                      </c:pt>
                      <c:pt idx="819">
                        <c:v>236.50000000000003</c:v>
                      </c:pt>
                      <c:pt idx="820">
                        <c:v>225.50000000000009</c:v>
                      </c:pt>
                      <c:pt idx="821">
                        <c:v>209.00000000000003</c:v>
                      </c:pt>
                      <c:pt idx="822">
                        <c:v>241.99999999999991</c:v>
                      </c:pt>
                      <c:pt idx="823">
                        <c:v>258.49999999999994</c:v>
                      </c:pt>
                      <c:pt idx="824">
                        <c:v>230.99999999999997</c:v>
                      </c:pt>
                      <c:pt idx="825">
                        <c:v>159.49999999999991</c:v>
                      </c:pt>
                      <c:pt idx="826">
                        <c:v>110</c:v>
                      </c:pt>
                      <c:pt idx="827">
                        <c:v>76.999999999999915</c:v>
                      </c:pt>
                      <c:pt idx="828">
                        <c:v>115.50000000000009</c:v>
                      </c:pt>
                      <c:pt idx="829">
                        <c:v>99.000000000000043</c:v>
                      </c:pt>
                      <c:pt idx="830">
                        <c:v>76.999999999999915</c:v>
                      </c:pt>
                      <c:pt idx="831">
                        <c:v>65.999999999999957</c:v>
                      </c:pt>
                      <c:pt idx="832">
                        <c:v>71.500000000000043</c:v>
                      </c:pt>
                      <c:pt idx="833">
                        <c:v>99.000000000000043</c:v>
                      </c:pt>
                      <c:pt idx="834">
                        <c:v>131.99999999999991</c:v>
                      </c:pt>
                      <c:pt idx="835">
                        <c:v>192.5</c:v>
                      </c:pt>
                      <c:pt idx="836">
                        <c:v>285.99999999999994</c:v>
                      </c:pt>
                      <c:pt idx="837">
                        <c:v>330</c:v>
                      </c:pt>
                      <c:pt idx="838">
                        <c:v>346.50000000000006</c:v>
                      </c:pt>
                      <c:pt idx="839">
                        <c:v>357.5</c:v>
                      </c:pt>
                      <c:pt idx="840">
                        <c:v>363.00000000000006</c:v>
                      </c:pt>
                      <c:pt idx="841">
                        <c:v>363.00000000000006</c:v>
                      </c:pt>
                      <c:pt idx="842">
                        <c:v>363.00000000000006</c:v>
                      </c:pt>
                      <c:pt idx="843">
                        <c:v>363.00000000000006</c:v>
                      </c:pt>
                      <c:pt idx="844">
                        <c:v>357.5</c:v>
                      </c:pt>
                      <c:pt idx="845">
                        <c:v>351.99999999999994</c:v>
                      </c:pt>
                      <c:pt idx="846">
                        <c:v>340.99999999999994</c:v>
                      </c:pt>
                      <c:pt idx="847">
                        <c:v>340.99999999999994</c:v>
                      </c:pt>
                      <c:pt idx="848">
                        <c:v>330</c:v>
                      </c:pt>
                      <c:pt idx="849">
                        <c:v>291.50000000000006</c:v>
                      </c:pt>
                      <c:pt idx="850">
                        <c:v>165</c:v>
                      </c:pt>
                      <c:pt idx="851">
                        <c:v>131.99999999999991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5.5000000000000782</c:v>
                      </c:pt>
                      <c:pt idx="857">
                        <c:v>44.000000000000043</c:v>
                      </c:pt>
                      <c:pt idx="858">
                        <c:v>76.999999999999915</c:v>
                      </c:pt>
                      <c:pt idx="859">
                        <c:v>154.00000000000003</c:v>
                      </c:pt>
                      <c:pt idx="860">
                        <c:v>225.50000000000009</c:v>
                      </c:pt>
                      <c:pt idx="861">
                        <c:v>220</c:v>
                      </c:pt>
                      <c:pt idx="862">
                        <c:v>225.50000000000009</c:v>
                      </c:pt>
                      <c:pt idx="863">
                        <c:v>236.50000000000003</c:v>
                      </c:pt>
                      <c:pt idx="864">
                        <c:v>225.50000000000009</c:v>
                      </c:pt>
                      <c:pt idx="865">
                        <c:v>253.00000000000009</c:v>
                      </c:pt>
                      <c:pt idx="866">
                        <c:v>269.49999999999994</c:v>
                      </c:pt>
                      <c:pt idx="867">
                        <c:v>291.50000000000006</c:v>
                      </c:pt>
                      <c:pt idx="868">
                        <c:v>313.49999999999994</c:v>
                      </c:pt>
                      <c:pt idx="869">
                        <c:v>335.50000000000006</c:v>
                      </c:pt>
                      <c:pt idx="870">
                        <c:v>374.00000000000006</c:v>
                      </c:pt>
                      <c:pt idx="871">
                        <c:v>363.00000000000006</c:v>
                      </c:pt>
                      <c:pt idx="872">
                        <c:v>324.49999999999994</c:v>
                      </c:pt>
                      <c:pt idx="873">
                        <c:v>296.99999999999994</c:v>
                      </c:pt>
                      <c:pt idx="874">
                        <c:v>241.99999999999991</c:v>
                      </c:pt>
                      <c:pt idx="875">
                        <c:v>181.50000000000003</c:v>
                      </c:pt>
                      <c:pt idx="876">
                        <c:v>71.500000000000043</c:v>
                      </c:pt>
                      <c:pt idx="877">
                        <c:v>55</c:v>
                      </c:pt>
                      <c:pt idx="878">
                        <c:v>55</c:v>
                      </c:pt>
                      <c:pt idx="879">
                        <c:v>71.500000000000043</c:v>
                      </c:pt>
                      <c:pt idx="880">
                        <c:v>104.49999999999991</c:v>
                      </c:pt>
                      <c:pt idx="881">
                        <c:v>159.49999999999991</c:v>
                      </c:pt>
                      <c:pt idx="882">
                        <c:v>209.00000000000003</c:v>
                      </c:pt>
                      <c:pt idx="883">
                        <c:v>269.49999999999994</c:v>
                      </c:pt>
                      <c:pt idx="884">
                        <c:v>351.99999999999994</c:v>
                      </c:pt>
                      <c:pt idx="885">
                        <c:v>390.50000000000006</c:v>
                      </c:pt>
                      <c:pt idx="886">
                        <c:v>412.5</c:v>
                      </c:pt>
                      <c:pt idx="887">
                        <c:v>423.49999999999994</c:v>
                      </c:pt>
                      <c:pt idx="888">
                        <c:v>434.49999999999994</c:v>
                      </c:pt>
                      <c:pt idx="889">
                        <c:v>440</c:v>
                      </c:pt>
                      <c:pt idx="890">
                        <c:v>445.50000000000006</c:v>
                      </c:pt>
                      <c:pt idx="891">
                        <c:v>456.50000000000006</c:v>
                      </c:pt>
                      <c:pt idx="892">
                        <c:v>456.50000000000006</c:v>
                      </c:pt>
                      <c:pt idx="893">
                        <c:v>456.50000000000006</c:v>
                      </c:pt>
                      <c:pt idx="894">
                        <c:v>456.50000000000006</c:v>
                      </c:pt>
                      <c:pt idx="895">
                        <c:v>445.50000000000006</c:v>
                      </c:pt>
                      <c:pt idx="896">
                        <c:v>395.99999999999994</c:v>
                      </c:pt>
                      <c:pt idx="897">
                        <c:v>346.50000000000006</c:v>
                      </c:pt>
                      <c:pt idx="898">
                        <c:v>291.50000000000006</c:v>
                      </c:pt>
                      <c:pt idx="899">
                        <c:v>225.50000000000009</c:v>
                      </c:pt>
                      <c:pt idx="900">
                        <c:v>93.499999999999957</c:v>
                      </c:pt>
                      <c:pt idx="901">
                        <c:v>60.500000000000078</c:v>
                      </c:pt>
                      <c:pt idx="902">
                        <c:v>60.500000000000078</c:v>
                      </c:pt>
                      <c:pt idx="903">
                        <c:v>82.5</c:v>
                      </c:pt>
                      <c:pt idx="904">
                        <c:v>110</c:v>
                      </c:pt>
                      <c:pt idx="905">
                        <c:v>137.5</c:v>
                      </c:pt>
                      <c:pt idx="906">
                        <c:v>181.50000000000003</c:v>
                      </c:pt>
                      <c:pt idx="907">
                        <c:v>258.49999999999994</c:v>
                      </c:pt>
                      <c:pt idx="908">
                        <c:v>351.99999999999994</c:v>
                      </c:pt>
                      <c:pt idx="909">
                        <c:v>385</c:v>
                      </c:pt>
                      <c:pt idx="910">
                        <c:v>395.99999999999994</c:v>
                      </c:pt>
                      <c:pt idx="911">
                        <c:v>401.50000000000006</c:v>
                      </c:pt>
                      <c:pt idx="912">
                        <c:v>406.99999999999994</c:v>
                      </c:pt>
                      <c:pt idx="913">
                        <c:v>412.5</c:v>
                      </c:pt>
                      <c:pt idx="914">
                        <c:v>418.00000000000006</c:v>
                      </c:pt>
                      <c:pt idx="915">
                        <c:v>423.49999999999994</c:v>
                      </c:pt>
                      <c:pt idx="916">
                        <c:v>423.49999999999994</c:v>
                      </c:pt>
                      <c:pt idx="917">
                        <c:v>423.49999999999994</c:v>
                      </c:pt>
                      <c:pt idx="918">
                        <c:v>423.49999999999994</c:v>
                      </c:pt>
                      <c:pt idx="919">
                        <c:v>379.49999999999994</c:v>
                      </c:pt>
                      <c:pt idx="920">
                        <c:v>291.50000000000006</c:v>
                      </c:pt>
                      <c:pt idx="921">
                        <c:v>258.49999999999994</c:v>
                      </c:pt>
                      <c:pt idx="922">
                        <c:v>220</c:v>
                      </c:pt>
                      <c:pt idx="923">
                        <c:v>159.49999999999991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27.5</c:v>
                      </c:pt>
                      <c:pt idx="931">
                        <c:v>126.50000000000004</c:v>
                      </c:pt>
                      <c:pt idx="932">
                        <c:v>225.50000000000009</c:v>
                      </c:pt>
                      <c:pt idx="933">
                        <c:v>258.49999999999994</c:v>
                      </c:pt>
                      <c:pt idx="934">
                        <c:v>275</c:v>
                      </c:pt>
                      <c:pt idx="935">
                        <c:v>291.50000000000006</c:v>
                      </c:pt>
                      <c:pt idx="936">
                        <c:v>313.49999999999994</c:v>
                      </c:pt>
                      <c:pt idx="937">
                        <c:v>324.49999999999994</c:v>
                      </c:pt>
                      <c:pt idx="938">
                        <c:v>330</c:v>
                      </c:pt>
                      <c:pt idx="939">
                        <c:v>313.49999999999994</c:v>
                      </c:pt>
                      <c:pt idx="940">
                        <c:v>308.00000000000006</c:v>
                      </c:pt>
                      <c:pt idx="941">
                        <c:v>319.00000000000006</c:v>
                      </c:pt>
                      <c:pt idx="942">
                        <c:v>324.49999999999994</c:v>
                      </c:pt>
                      <c:pt idx="943">
                        <c:v>324.49999999999994</c:v>
                      </c:pt>
                      <c:pt idx="944">
                        <c:v>258.49999999999994</c:v>
                      </c:pt>
                      <c:pt idx="945">
                        <c:v>165</c:v>
                      </c:pt>
                      <c:pt idx="946">
                        <c:v>82.5</c:v>
                      </c:pt>
                      <c:pt idx="947">
                        <c:v>16.500000000000039</c:v>
                      </c:pt>
                      <c:pt idx="948">
                        <c:v>71.500000000000043</c:v>
                      </c:pt>
                      <c:pt idx="949">
                        <c:v>65.999999999999957</c:v>
                      </c:pt>
                      <c:pt idx="950">
                        <c:v>49.499999999999922</c:v>
                      </c:pt>
                      <c:pt idx="951">
                        <c:v>27.5</c:v>
                      </c:pt>
                      <c:pt idx="952">
                        <c:v>38.499999999999957</c:v>
                      </c:pt>
                      <c:pt idx="953">
                        <c:v>60.500000000000078</c:v>
                      </c:pt>
                      <c:pt idx="954">
                        <c:v>76.999999999999915</c:v>
                      </c:pt>
                      <c:pt idx="955">
                        <c:v>148.49999999999997</c:v>
                      </c:pt>
                      <c:pt idx="956">
                        <c:v>220</c:v>
                      </c:pt>
                      <c:pt idx="957">
                        <c:v>230.99999999999997</c:v>
                      </c:pt>
                      <c:pt idx="958">
                        <c:v>236.50000000000003</c:v>
                      </c:pt>
                      <c:pt idx="959">
                        <c:v>247.5</c:v>
                      </c:pt>
                      <c:pt idx="960">
                        <c:v>264.00000000000006</c:v>
                      </c:pt>
                      <c:pt idx="961">
                        <c:v>275</c:v>
                      </c:pt>
                      <c:pt idx="962">
                        <c:v>280.50000000000006</c:v>
                      </c:pt>
                      <c:pt idx="963">
                        <c:v>291.50000000000006</c:v>
                      </c:pt>
                      <c:pt idx="964">
                        <c:v>302.5</c:v>
                      </c:pt>
                      <c:pt idx="965">
                        <c:v>313.49999999999994</c:v>
                      </c:pt>
                      <c:pt idx="966">
                        <c:v>319.00000000000006</c:v>
                      </c:pt>
                      <c:pt idx="967">
                        <c:v>324.49999999999994</c:v>
                      </c:pt>
                      <c:pt idx="968">
                        <c:v>302.5</c:v>
                      </c:pt>
                      <c:pt idx="969">
                        <c:v>264.00000000000006</c:v>
                      </c:pt>
                      <c:pt idx="970">
                        <c:v>241.99999999999991</c:v>
                      </c:pt>
                      <c:pt idx="971">
                        <c:v>198.00000000000009</c:v>
                      </c:pt>
                      <c:pt idx="972">
                        <c:v>148.49999999999997</c:v>
                      </c:pt>
                      <c:pt idx="973">
                        <c:v>126.50000000000004</c:v>
                      </c:pt>
                      <c:pt idx="974">
                        <c:v>120.99999999999996</c:v>
                      </c:pt>
                      <c:pt idx="975">
                        <c:v>131.99999999999991</c:v>
                      </c:pt>
                      <c:pt idx="976">
                        <c:v>154.00000000000003</c:v>
                      </c:pt>
                      <c:pt idx="977">
                        <c:v>181.50000000000003</c:v>
                      </c:pt>
                      <c:pt idx="978">
                        <c:v>220</c:v>
                      </c:pt>
                      <c:pt idx="979">
                        <c:v>280.50000000000006</c:v>
                      </c:pt>
                      <c:pt idx="980">
                        <c:v>340.99999999999994</c:v>
                      </c:pt>
                      <c:pt idx="981">
                        <c:v>363.00000000000006</c:v>
                      </c:pt>
                      <c:pt idx="982">
                        <c:v>374.00000000000006</c:v>
                      </c:pt>
                      <c:pt idx="983">
                        <c:v>379.49999999999994</c:v>
                      </c:pt>
                      <c:pt idx="984">
                        <c:v>379.49999999999994</c:v>
                      </c:pt>
                      <c:pt idx="985">
                        <c:v>374.00000000000006</c:v>
                      </c:pt>
                      <c:pt idx="986">
                        <c:v>368.49999999999994</c:v>
                      </c:pt>
                      <c:pt idx="987">
                        <c:v>363.00000000000006</c:v>
                      </c:pt>
                      <c:pt idx="988">
                        <c:v>357.5</c:v>
                      </c:pt>
                      <c:pt idx="989">
                        <c:v>340.99999999999994</c:v>
                      </c:pt>
                      <c:pt idx="990">
                        <c:v>319.00000000000006</c:v>
                      </c:pt>
                      <c:pt idx="991">
                        <c:v>275</c:v>
                      </c:pt>
                      <c:pt idx="992">
                        <c:v>198.00000000000009</c:v>
                      </c:pt>
                      <c:pt idx="993">
                        <c:v>131.99999999999991</c:v>
                      </c:pt>
                      <c:pt idx="994">
                        <c:v>93.499999999999957</c:v>
                      </c:pt>
                      <c:pt idx="995">
                        <c:v>55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27.5</c:v>
                      </c:pt>
                      <c:pt idx="1004">
                        <c:v>115.50000000000009</c:v>
                      </c:pt>
                      <c:pt idx="1005">
                        <c:v>170.50000000000009</c:v>
                      </c:pt>
                      <c:pt idx="1006">
                        <c:v>186.99999999999991</c:v>
                      </c:pt>
                      <c:pt idx="1007">
                        <c:v>198.00000000000009</c:v>
                      </c:pt>
                      <c:pt idx="1008">
                        <c:v>203.49999999999997</c:v>
                      </c:pt>
                      <c:pt idx="1009">
                        <c:v>203.49999999999997</c:v>
                      </c:pt>
                      <c:pt idx="1010">
                        <c:v>203.49999999999997</c:v>
                      </c:pt>
                      <c:pt idx="1011">
                        <c:v>209.00000000000003</c:v>
                      </c:pt>
                      <c:pt idx="1012">
                        <c:v>214.49999999999991</c:v>
                      </c:pt>
                      <c:pt idx="1013">
                        <c:v>209.00000000000003</c:v>
                      </c:pt>
                      <c:pt idx="1014">
                        <c:v>198.00000000000009</c:v>
                      </c:pt>
                      <c:pt idx="1015">
                        <c:v>154.00000000000003</c:v>
                      </c:pt>
                      <c:pt idx="1016">
                        <c:v>65.999999999999957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93.499999999999957</c:v>
                      </c:pt>
                      <c:pt idx="1029">
                        <c:v>137.5</c:v>
                      </c:pt>
                      <c:pt idx="1030">
                        <c:v>159.49999999999991</c:v>
                      </c:pt>
                      <c:pt idx="1031">
                        <c:v>175.99999999999997</c:v>
                      </c:pt>
                      <c:pt idx="1032">
                        <c:v>198.00000000000009</c:v>
                      </c:pt>
                      <c:pt idx="1033">
                        <c:v>209.00000000000003</c:v>
                      </c:pt>
                      <c:pt idx="1034">
                        <c:v>225.50000000000009</c:v>
                      </c:pt>
                      <c:pt idx="1035">
                        <c:v>225.50000000000009</c:v>
                      </c:pt>
                      <c:pt idx="1036">
                        <c:v>225.50000000000009</c:v>
                      </c:pt>
                      <c:pt idx="1037">
                        <c:v>230.99999999999997</c:v>
                      </c:pt>
                      <c:pt idx="1038">
                        <c:v>236.50000000000003</c:v>
                      </c:pt>
                      <c:pt idx="1039">
                        <c:v>198.00000000000009</c:v>
                      </c:pt>
                      <c:pt idx="1040">
                        <c:v>115.50000000000009</c:v>
                      </c:pt>
                      <c:pt idx="1041">
                        <c:v>27.5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16.500000000000039</c:v>
                      </c:pt>
                      <c:pt idx="1052">
                        <c:v>115.50000000000009</c:v>
                      </c:pt>
                      <c:pt idx="1053">
                        <c:v>154.00000000000003</c:v>
                      </c:pt>
                      <c:pt idx="1054">
                        <c:v>170.50000000000009</c:v>
                      </c:pt>
                      <c:pt idx="1055">
                        <c:v>186.99999999999991</c:v>
                      </c:pt>
                      <c:pt idx="1056">
                        <c:v>203.49999999999997</c:v>
                      </c:pt>
                      <c:pt idx="1057">
                        <c:v>214.49999999999991</c:v>
                      </c:pt>
                      <c:pt idx="1058">
                        <c:v>220</c:v>
                      </c:pt>
                      <c:pt idx="1059">
                        <c:v>230.99999999999997</c:v>
                      </c:pt>
                      <c:pt idx="1060">
                        <c:v>236.50000000000003</c:v>
                      </c:pt>
                      <c:pt idx="1061">
                        <c:v>236.50000000000003</c:v>
                      </c:pt>
                      <c:pt idx="1062">
                        <c:v>230.99999999999997</c:v>
                      </c:pt>
                      <c:pt idx="1063">
                        <c:v>192.5</c:v>
                      </c:pt>
                      <c:pt idx="1064">
                        <c:v>115.50000000000009</c:v>
                      </c:pt>
                      <c:pt idx="1065">
                        <c:v>27.5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65.999999999999957</c:v>
                      </c:pt>
                      <c:pt idx="1076">
                        <c:v>159.49999999999991</c:v>
                      </c:pt>
                      <c:pt idx="1077">
                        <c:v>198.00000000000009</c:v>
                      </c:pt>
                      <c:pt idx="1078">
                        <c:v>209.00000000000003</c:v>
                      </c:pt>
                      <c:pt idx="1079">
                        <c:v>214.49999999999991</c:v>
                      </c:pt>
                      <c:pt idx="1080">
                        <c:v>225.50000000000009</c:v>
                      </c:pt>
                      <c:pt idx="1081">
                        <c:v>236.50000000000003</c:v>
                      </c:pt>
                      <c:pt idx="1082">
                        <c:v>247.5</c:v>
                      </c:pt>
                      <c:pt idx="1083">
                        <c:v>264.00000000000006</c:v>
                      </c:pt>
                      <c:pt idx="1084">
                        <c:v>280.50000000000006</c:v>
                      </c:pt>
                      <c:pt idx="1085">
                        <c:v>296.99999999999994</c:v>
                      </c:pt>
                      <c:pt idx="1086">
                        <c:v>308.00000000000006</c:v>
                      </c:pt>
                      <c:pt idx="1087">
                        <c:v>285.99999999999994</c:v>
                      </c:pt>
                      <c:pt idx="1088">
                        <c:v>214.49999999999991</c:v>
                      </c:pt>
                      <c:pt idx="1089">
                        <c:v>143.00000000000009</c:v>
                      </c:pt>
                      <c:pt idx="1090">
                        <c:v>60.500000000000078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5.5000000000000782</c:v>
                      </c:pt>
                      <c:pt idx="1094">
                        <c:v>5.5000000000000782</c:v>
                      </c:pt>
                      <c:pt idx="1095">
                        <c:v>10.999999999999961</c:v>
                      </c:pt>
                      <c:pt idx="1096">
                        <c:v>21.999999999999922</c:v>
                      </c:pt>
                      <c:pt idx="1097">
                        <c:v>55</c:v>
                      </c:pt>
                      <c:pt idx="1098">
                        <c:v>110</c:v>
                      </c:pt>
                      <c:pt idx="1099">
                        <c:v>198.00000000000009</c:v>
                      </c:pt>
                      <c:pt idx="1100">
                        <c:v>280.50000000000006</c:v>
                      </c:pt>
                      <c:pt idx="1101">
                        <c:v>313.49999999999994</c:v>
                      </c:pt>
                      <c:pt idx="1102">
                        <c:v>330</c:v>
                      </c:pt>
                      <c:pt idx="1103">
                        <c:v>335.50000000000006</c:v>
                      </c:pt>
                      <c:pt idx="1104">
                        <c:v>324.49999999999994</c:v>
                      </c:pt>
                      <c:pt idx="1105">
                        <c:v>324.49999999999994</c:v>
                      </c:pt>
                      <c:pt idx="1106">
                        <c:v>319.00000000000006</c:v>
                      </c:pt>
                      <c:pt idx="1107">
                        <c:v>313.49999999999994</c:v>
                      </c:pt>
                      <c:pt idx="1108">
                        <c:v>319.00000000000006</c:v>
                      </c:pt>
                      <c:pt idx="1109">
                        <c:v>324.49999999999994</c:v>
                      </c:pt>
                      <c:pt idx="1110">
                        <c:v>319.00000000000006</c:v>
                      </c:pt>
                      <c:pt idx="1111">
                        <c:v>313.49999999999994</c:v>
                      </c:pt>
                      <c:pt idx="1112">
                        <c:v>225.50000000000009</c:v>
                      </c:pt>
                      <c:pt idx="1113">
                        <c:v>159.49999999999991</c:v>
                      </c:pt>
                      <c:pt idx="1114">
                        <c:v>143.00000000000009</c:v>
                      </c:pt>
                      <c:pt idx="1115">
                        <c:v>99.000000000000043</c:v>
                      </c:pt>
                      <c:pt idx="1116">
                        <c:v>65.999999999999957</c:v>
                      </c:pt>
                      <c:pt idx="1117">
                        <c:v>49.499999999999922</c:v>
                      </c:pt>
                      <c:pt idx="1118">
                        <c:v>55</c:v>
                      </c:pt>
                      <c:pt idx="1119">
                        <c:v>115.50000000000009</c:v>
                      </c:pt>
                      <c:pt idx="1120">
                        <c:v>165</c:v>
                      </c:pt>
                      <c:pt idx="1121">
                        <c:v>203.49999999999997</c:v>
                      </c:pt>
                      <c:pt idx="1122">
                        <c:v>253.00000000000009</c:v>
                      </c:pt>
                      <c:pt idx="1123">
                        <c:v>319.00000000000006</c:v>
                      </c:pt>
                      <c:pt idx="1124">
                        <c:v>357.5</c:v>
                      </c:pt>
                      <c:pt idx="1125">
                        <c:v>379.49999999999994</c:v>
                      </c:pt>
                      <c:pt idx="1126">
                        <c:v>385</c:v>
                      </c:pt>
                      <c:pt idx="1127">
                        <c:v>385</c:v>
                      </c:pt>
                      <c:pt idx="1128">
                        <c:v>368.49999999999994</c:v>
                      </c:pt>
                      <c:pt idx="1129">
                        <c:v>351.99999999999994</c:v>
                      </c:pt>
                      <c:pt idx="1130">
                        <c:v>351.99999999999994</c:v>
                      </c:pt>
                      <c:pt idx="1131">
                        <c:v>363.00000000000006</c:v>
                      </c:pt>
                      <c:pt idx="1132">
                        <c:v>363.00000000000006</c:v>
                      </c:pt>
                      <c:pt idx="1133">
                        <c:v>363.00000000000006</c:v>
                      </c:pt>
                      <c:pt idx="1134">
                        <c:v>374.00000000000006</c:v>
                      </c:pt>
                      <c:pt idx="1135">
                        <c:v>368.49999999999994</c:v>
                      </c:pt>
                      <c:pt idx="1136">
                        <c:v>340.99999999999994</c:v>
                      </c:pt>
                      <c:pt idx="1137">
                        <c:v>285.99999999999994</c:v>
                      </c:pt>
                      <c:pt idx="1138">
                        <c:v>241.99999999999991</c:v>
                      </c:pt>
                      <c:pt idx="1139">
                        <c:v>203.49999999999997</c:v>
                      </c:pt>
                      <c:pt idx="1140">
                        <c:v>76.999999999999915</c:v>
                      </c:pt>
                      <c:pt idx="1141">
                        <c:v>60.500000000000078</c:v>
                      </c:pt>
                      <c:pt idx="1142">
                        <c:v>55</c:v>
                      </c:pt>
                      <c:pt idx="1143">
                        <c:v>65.999999999999957</c:v>
                      </c:pt>
                      <c:pt idx="1144">
                        <c:v>93.499999999999957</c:v>
                      </c:pt>
                      <c:pt idx="1145">
                        <c:v>143.00000000000009</c:v>
                      </c:pt>
                      <c:pt idx="1146">
                        <c:v>186.99999999999991</c:v>
                      </c:pt>
                      <c:pt idx="1147">
                        <c:v>264.00000000000006</c:v>
                      </c:pt>
                      <c:pt idx="1148">
                        <c:v>330</c:v>
                      </c:pt>
                      <c:pt idx="1149">
                        <c:v>351.99999999999994</c:v>
                      </c:pt>
                      <c:pt idx="1150">
                        <c:v>363.00000000000006</c:v>
                      </c:pt>
                      <c:pt idx="1151">
                        <c:v>374.00000000000006</c:v>
                      </c:pt>
                      <c:pt idx="1152">
                        <c:v>374.00000000000006</c:v>
                      </c:pt>
                      <c:pt idx="1153">
                        <c:v>379.49999999999994</c:v>
                      </c:pt>
                      <c:pt idx="1154">
                        <c:v>379.49999999999994</c:v>
                      </c:pt>
                      <c:pt idx="1155">
                        <c:v>379.49999999999994</c:v>
                      </c:pt>
                      <c:pt idx="1156">
                        <c:v>374.00000000000006</c:v>
                      </c:pt>
                      <c:pt idx="1157">
                        <c:v>374.00000000000006</c:v>
                      </c:pt>
                      <c:pt idx="1158">
                        <c:v>368.49999999999994</c:v>
                      </c:pt>
                      <c:pt idx="1159">
                        <c:v>335.50000000000006</c:v>
                      </c:pt>
                      <c:pt idx="1160">
                        <c:v>258.49999999999994</c:v>
                      </c:pt>
                      <c:pt idx="1161">
                        <c:v>203.49999999999997</c:v>
                      </c:pt>
                      <c:pt idx="1162">
                        <c:v>165</c:v>
                      </c:pt>
                      <c:pt idx="1163">
                        <c:v>93.499999999999957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16.500000000000039</c:v>
                      </c:pt>
                      <c:pt idx="1171">
                        <c:v>115.50000000000009</c:v>
                      </c:pt>
                      <c:pt idx="1172">
                        <c:v>198.00000000000009</c:v>
                      </c:pt>
                      <c:pt idx="1173">
                        <c:v>225.50000000000009</c:v>
                      </c:pt>
                      <c:pt idx="1174">
                        <c:v>236.50000000000003</c:v>
                      </c:pt>
                      <c:pt idx="1175">
                        <c:v>241.99999999999991</c:v>
                      </c:pt>
                      <c:pt idx="1176">
                        <c:v>253.00000000000009</c:v>
                      </c:pt>
                      <c:pt idx="1177">
                        <c:v>258.49999999999994</c:v>
                      </c:pt>
                      <c:pt idx="1178">
                        <c:v>264.00000000000006</c:v>
                      </c:pt>
                      <c:pt idx="1179">
                        <c:v>269.49999999999994</c:v>
                      </c:pt>
                      <c:pt idx="1180">
                        <c:v>275</c:v>
                      </c:pt>
                      <c:pt idx="1181">
                        <c:v>285.99999999999994</c:v>
                      </c:pt>
                      <c:pt idx="1182">
                        <c:v>291.50000000000006</c:v>
                      </c:pt>
                      <c:pt idx="1183">
                        <c:v>275</c:v>
                      </c:pt>
                      <c:pt idx="1184">
                        <c:v>241.99999999999991</c:v>
                      </c:pt>
                      <c:pt idx="1185">
                        <c:v>181.50000000000003</c:v>
                      </c:pt>
                      <c:pt idx="1186">
                        <c:v>120.99999999999996</c:v>
                      </c:pt>
                      <c:pt idx="1187">
                        <c:v>71.500000000000043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115.50000000000009</c:v>
                      </c:pt>
                      <c:pt idx="1195">
                        <c:v>186.99999999999991</c:v>
                      </c:pt>
                      <c:pt idx="1196">
                        <c:v>220</c:v>
                      </c:pt>
                      <c:pt idx="1197">
                        <c:v>236.50000000000003</c:v>
                      </c:pt>
                      <c:pt idx="1198">
                        <c:v>247.5</c:v>
                      </c:pt>
                      <c:pt idx="1199">
                        <c:v>258.49999999999994</c:v>
                      </c:pt>
                      <c:pt idx="1200">
                        <c:v>269.49999999999994</c:v>
                      </c:pt>
                      <c:pt idx="1201">
                        <c:v>280.50000000000006</c:v>
                      </c:pt>
                      <c:pt idx="1202">
                        <c:v>285.99999999999994</c:v>
                      </c:pt>
                      <c:pt idx="1203">
                        <c:v>291.50000000000006</c:v>
                      </c:pt>
                      <c:pt idx="1204">
                        <c:v>285.99999999999994</c:v>
                      </c:pt>
                      <c:pt idx="1205">
                        <c:v>285.99999999999994</c:v>
                      </c:pt>
                      <c:pt idx="1206">
                        <c:v>291.50000000000006</c:v>
                      </c:pt>
                      <c:pt idx="1207">
                        <c:v>280.50000000000006</c:v>
                      </c:pt>
                      <c:pt idx="1208">
                        <c:v>225.50000000000009</c:v>
                      </c:pt>
                      <c:pt idx="1209">
                        <c:v>175.99999999999997</c:v>
                      </c:pt>
                      <c:pt idx="1210">
                        <c:v>159.49999999999991</c:v>
                      </c:pt>
                      <c:pt idx="1211">
                        <c:v>99.000000000000043</c:v>
                      </c:pt>
                      <c:pt idx="1212">
                        <c:v>10.999999999999961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16.500000000000039</c:v>
                      </c:pt>
                      <c:pt idx="1218">
                        <c:v>60.500000000000078</c:v>
                      </c:pt>
                      <c:pt idx="1219">
                        <c:v>154.00000000000003</c:v>
                      </c:pt>
                      <c:pt idx="1220">
                        <c:v>220</c:v>
                      </c:pt>
                      <c:pt idx="1221">
                        <c:v>225.50000000000009</c:v>
                      </c:pt>
                      <c:pt idx="1222">
                        <c:v>220</c:v>
                      </c:pt>
                      <c:pt idx="1223">
                        <c:v>220</c:v>
                      </c:pt>
                      <c:pt idx="1224">
                        <c:v>236.50000000000003</c:v>
                      </c:pt>
                      <c:pt idx="1225">
                        <c:v>258.49999999999994</c:v>
                      </c:pt>
                      <c:pt idx="1226">
                        <c:v>275</c:v>
                      </c:pt>
                      <c:pt idx="1227">
                        <c:v>275</c:v>
                      </c:pt>
                      <c:pt idx="1228">
                        <c:v>269.49999999999994</c:v>
                      </c:pt>
                      <c:pt idx="1229">
                        <c:v>253.00000000000009</c:v>
                      </c:pt>
                      <c:pt idx="1230">
                        <c:v>230.99999999999997</c:v>
                      </c:pt>
                      <c:pt idx="1231">
                        <c:v>214.49999999999991</c:v>
                      </c:pt>
                      <c:pt idx="1232">
                        <c:v>203.49999999999997</c:v>
                      </c:pt>
                      <c:pt idx="1233">
                        <c:v>181.50000000000003</c:v>
                      </c:pt>
                      <c:pt idx="1234">
                        <c:v>170.50000000000009</c:v>
                      </c:pt>
                      <c:pt idx="1235">
                        <c:v>148.49999999999997</c:v>
                      </c:pt>
                      <c:pt idx="1236">
                        <c:v>99.000000000000043</c:v>
                      </c:pt>
                      <c:pt idx="1237">
                        <c:v>65.999999999999957</c:v>
                      </c:pt>
                      <c:pt idx="1238">
                        <c:v>55</c:v>
                      </c:pt>
                      <c:pt idx="1239">
                        <c:v>71.500000000000043</c:v>
                      </c:pt>
                      <c:pt idx="1240">
                        <c:v>104.49999999999991</c:v>
                      </c:pt>
                      <c:pt idx="1241">
                        <c:v>148.49999999999997</c:v>
                      </c:pt>
                      <c:pt idx="1242">
                        <c:v>198.00000000000009</c:v>
                      </c:pt>
                      <c:pt idx="1243">
                        <c:v>269.49999999999994</c:v>
                      </c:pt>
                      <c:pt idx="1244">
                        <c:v>340.99999999999994</c:v>
                      </c:pt>
                      <c:pt idx="1245">
                        <c:v>374.00000000000006</c:v>
                      </c:pt>
                      <c:pt idx="1246">
                        <c:v>385</c:v>
                      </c:pt>
                      <c:pt idx="1247">
                        <c:v>395.99999999999994</c:v>
                      </c:pt>
                      <c:pt idx="1248">
                        <c:v>395.99999999999994</c:v>
                      </c:pt>
                      <c:pt idx="1249">
                        <c:v>390.50000000000006</c:v>
                      </c:pt>
                      <c:pt idx="1250">
                        <c:v>379.49999999999994</c:v>
                      </c:pt>
                      <c:pt idx="1251">
                        <c:v>374.00000000000006</c:v>
                      </c:pt>
                      <c:pt idx="1252">
                        <c:v>368.49999999999994</c:v>
                      </c:pt>
                      <c:pt idx="1253">
                        <c:v>368.49999999999994</c:v>
                      </c:pt>
                      <c:pt idx="1254">
                        <c:v>368.49999999999994</c:v>
                      </c:pt>
                      <c:pt idx="1255">
                        <c:v>374.00000000000006</c:v>
                      </c:pt>
                      <c:pt idx="1256">
                        <c:v>351.99999999999994</c:v>
                      </c:pt>
                      <c:pt idx="1257">
                        <c:v>319.00000000000006</c:v>
                      </c:pt>
                      <c:pt idx="1258">
                        <c:v>296.99999999999994</c:v>
                      </c:pt>
                      <c:pt idx="1259">
                        <c:v>247.5</c:v>
                      </c:pt>
                      <c:pt idx="1260">
                        <c:v>148.49999999999997</c:v>
                      </c:pt>
                      <c:pt idx="1261">
                        <c:v>110</c:v>
                      </c:pt>
                      <c:pt idx="1262">
                        <c:v>99.000000000000043</c:v>
                      </c:pt>
                      <c:pt idx="1263">
                        <c:v>115.50000000000009</c:v>
                      </c:pt>
                      <c:pt idx="1264">
                        <c:v>143.00000000000009</c:v>
                      </c:pt>
                      <c:pt idx="1265">
                        <c:v>186.99999999999991</c:v>
                      </c:pt>
                      <c:pt idx="1266">
                        <c:v>241.99999999999991</c:v>
                      </c:pt>
                      <c:pt idx="1267">
                        <c:v>324.49999999999994</c:v>
                      </c:pt>
                      <c:pt idx="1268">
                        <c:v>363.00000000000006</c:v>
                      </c:pt>
                      <c:pt idx="1269">
                        <c:v>379.49999999999994</c:v>
                      </c:pt>
                      <c:pt idx="1270">
                        <c:v>395.99999999999994</c:v>
                      </c:pt>
                      <c:pt idx="1271">
                        <c:v>401.50000000000006</c:v>
                      </c:pt>
                      <c:pt idx="1272">
                        <c:v>406.99999999999994</c:v>
                      </c:pt>
                      <c:pt idx="1273">
                        <c:v>412.5</c:v>
                      </c:pt>
                      <c:pt idx="1274">
                        <c:v>412.5</c:v>
                      </c:pt>
                      <c:pt idx="1275">
                        <c:v>412.5</c:v>
                      </c:pt>
                      <c:pt idx="1276">
                        <c:v>412.5</c:v>
                      </c:pt>
                      <c:pt idx="1277">
                        <c:v>412.5</c:v>
                      </c:pt>
                      <c:pt idx="1278">
                        <c:v>412.5</c:v>
                      </c:pt>
                      <c:pt idx="1279">
                        <c:v>406.99999999999994</c:v>
                      </c:pt>
                      <c:pt idx="1280">
                        <c:v>379.49999999999994</c:v>
                      </c:pt>
                      <c:pt idx="1281">
                        <c:v>319.00000000000006</c:v>
                      </c:pt>
                      <c:pt idx="1282">
                        <c:v>247.5</c:v>
                      </c:pt>
                      <c:pt idx="1283">
                        <c:v>192.5</c:v>
                      </c:pt>
                      <c:pt idx="1284">
                        <c:v>186.99999999999991</c:v>
                      </c:pt>
                      <c:pt idx="1285">
                        <c:v>175.99999999999997</c:v>
                      </c:pt>
                      <c:pt idx="1286">
                        <c:v>175.99999999999997</c:v>
                      </c:pt>
                      <c:pt idx="1287">
                        <c:v>186.99999999999991</c:v>
                      </c:pt>
                      <c:pt idx="1288">
                        <c:v>203.49999999999997</c:v>
                      </c:pt>
                      <c:pt idx="1289">
                        <c:v>209.00000000000003</c:v>
                      </c:pt>
                      <c:pt idx="1290">
                        <c:v>241.99999999999991</c:v>
                      </c:pt>
                      <c:pt idx="1291">
                        <c:v>319.00000000000006</c:v>
                      </c:pt>
                      <c:pt idx="1292">
                        <c:v>357.5</c:v>
                      </c:pt>
                      <c:pt idx="1293">
                        <c:v>368.49999999999994</c:v>
                      </c:pt>
                      <c:pt idx="1294">
                        <c:v>379.49999999999994</c:v>
                      </c:pt>
                      <c:pt idx="1295">
                        <c:v>390.50000000000006</c:v>
                      </c:pt>
                      <c:pt idx="1296">
                        <c:v>401.50000000000006</c:v>
                      </c:pt>
                      <c:pt idx="1297">
                        <c:v>406.99999999999994</c:v>
                      </c:pt>
                      <c:pt idx="1298">
                        <c:v>406.99999999999994</c:v>
                      </c:pt>
                      <c:pt idx="1299">
                        <c:v>412.5</c:v>
                      </c:pt>
                      <c:pt idx="1300">
                        <c:v>418.00000000000006</c:v>
                      </c:pt>
                      <c:pt idx="1301">
                        <c:v>429.00000000000006</c:v>
                      </c:pt>
                      <c:pt idx="1302">
                        <c:v>434.49999999999994</c:v>
                      </c:pt>
                      <c:pt idx="1303">
                        <c:v>418.00000000000006</c:v>
                      </c:pt>
                      <c:pt idx="1304">
                        <c:v>385</c:v>
                      </c:pt>
                      <c:pt idx="1305">
                        <c:v>313.49999999999994</c:v>
                      </c:pt>
                      <c:pt idx="1306">
                        <c:v>241.99999999999991</c:v>
                      </c:pt>
                      <c:pt idx="1307">
                        <c:v>181.50000000000003</c:v>
                      </c:pt>
                      <c:pt idx="1308">
                        <c:v>115.50000000000009</c:v>
                      </c:pt>
                      <c:pt idx="1309">
                        <c:v>49.499999999999922</c:v>
                      </c:pt>
                      <c:pt idx="1310">
                        <c:v>10.999999999999961</c:v>
                      </c:pt>
                      <c:pt idx="1311">
                        <c:v>21.999999999999922</c:v>
                      </c:pt>
                      <c:pt idx="1312">
                        <c:v>49.499999999999922</c:v>
                      </c:pt>
                      <c:pt idx="1313">
                        <c:v>104.49999999999991</c:v>
                      </c:pt>
                      <c:pt idx="1314">
                        <c:v>154.00000000000003</c:v>
                      </c:pt>
                      <c:pt idx="1315">
                        <c:v>253.00000000000009</c:v>
                      </c:pt>
                      <c:pt idx="1316">
                        <c:v>330</c:v>
                      </c:pt>
                      <c:pt idx="1317">
                        <c:v>368.49999999999994</c:v>
                      </c:pt>
                      <c:pt idx="1318">
                        <c:v>379.49999999999994</c:v>
                      </c:pt>
                      <c:pt idx="1319">
                        <c:v>390.50000000000006</c:v>
                      </c:pt>
                      <c:pt idx="1320">
                        <c:v>395.99999999999994</c:v>
                      </c:pt>
                      <c:pt idx="1321">
                        <c:v>406.99999999999994</c:v>
                      </c:pt>
                      <c:pt idx="1322">
                        <c:v>412.5</c:v>
                      </c:pt>
                      <c:pt idx="1323">
                        <c:v>412.5</c:v>
                      </c:pt>
                      <c:pt idx="1324">
                        <c:v>423.49999999999994</c:v>
                      </c:pt>
                      <c:pt idx="1325">
                        <c:v>423.49999999999994</c:v>
                      </c:pt>
                      <c:pt idx="1326">
                        <c:v>418.00000000000006</c:v>
                      </c:pt>
                      <c:pt idx="1327">
                        <c:v>406.99999999999994</c:v>
                      </c:pt>
                      <c:pt idx="1328">
                        <c:v>346.50000000000006</c:v>
                      </c:pt>
                      <c:pt idx="1329">
                        <c:v>291.50000000000006</c:v>
                      </c:pt>
                      <c:pt idx="1330">
                        <c:v>241.99999999999991</c:v>
                      </c:pt>
                      <c:pt idx="1331">
                        <c:v>170.50000000000009</c:v>
                      </c:pt>
                      <c:pt idx="1332">
                        <c:v>165</c:v>
                      </c:pt>
                      <c:pt idx="1333">
                        <c:v>159.49999999999991</c:v>
                      </c:pt>
                      <c:pt idx="1334">
                        <c:v>154.00000000000003</c:v>
                      </c:pt>
                      <c:pt idx="1335">
                        <c:v>148.49999999999997</c:v>
                      </c:pt>
                      <c:pt idx="1336">
                        <c:v>143.00000000000009</c:v>
                      </c:pt>
                      <c:pt idx="1337">
                        <c:v>159.49999999999991</c:v>
                      </c:pt>
                      <c:pt idx="1338">
                        <c:v>203.49999999999997</c:v>
                      </c:pt>
                      <c:pt idx="1339">
                        <c:v>247.5</c:v>
                      </c:pt>
                      <c:pt idx="1340">
                        <c:v>269.49999999999994</c:v>
                      </c:pt>
                      <c:pt idx="1341">
                        <c:v>275</c:v>
                      </c:pt>
                      <c:pt idx="1342">
                        <c:v>275</c:v>
                      </c:pt>
                      <c:pt idx="1343">
                        <c:v>280.50000000000006</c:v>
                      </c:pt>
                      <c:pt idx="1344">
                        <c:v>291.50000000000006</c:v>
                      </c:pt>
                      <c:pt idx="1345">
                        <c:v>313.49999999999994</c:v>
                      </c:pt>
                      <c:pt idx="1346">
                        <c:v>319.00000000000006</c:v>
                      </c:pt>
                      <c:pt idx="1347">
                        <c:v>319.00000000000006</c:v>
                      </c:pt>
                      <c:pt idx="1348">
                        <c:v>302.5</c:v>
                      </c:pt>
                      <c:pt idx="1349">
                        <c:v>308.00000000000006</c:v>
                      </c:pt>
                      <c:pt idx="1350">
                        <c:v>313.49999999999994</c:v>
                      </c:pt>
                      <c:pt idx="1351">
                        <c:v>291.50000000000006</c:v>
                      </c:pt>
                      <c:pt idx="1352">
                        <c:v>225.50000000000009</c:v>
                      </c:pt>
                      <c:pt idx="1353">
                        <c:v>181.50000000000003</c:v>
                      </c:pt>
                      <c:pt idx="1354">
                        <c:v>165</c:v>
                      </c:pt>
                      <c:pt idx="1355">
                        <c:v>159.49999999999991</c:v>
                      </c:pt>
                      <c:pt idx="1356">
                        <c:v>225.50000000000009</c:v>
                      </c:pt>
                      <c:pt idx="1357">
                        <c:v>225.50000000000009</c:v>
                      </c:pt>
                      <c:pt idx="1358">
                        <c:v>181.50000000000003</c:v>
                      </c:pt>
                      <c:pt idx="1359">
                        <c:v>115.50000000000009</c:v>
                      </c:pt>
                      <c:pt idx="1360">
                        <c:v>110</c:v>
                      </c:pt>
                      <c:pt idx="1361">
                        <c:v>115.50000000000009</c:v>
                      </c:pt>
                      <c:pt idx="1362">
                        <c:v>175.99999999999997</c:v>
                      </c:pt>
                      <c:pt idx="1363">
                        <c:v>258.49999999999994</c:v>
                      </c:pt>
                      <c:pt idx="1364">
                        <c:v>319.00000000000006</c:v>
                      </c:pt>
                      <c:pt idx="1365">
                        <c:v>340.99999999999994</c:v>
                      </c:pt>
                      <c:pt idx="1366">
                        <c:v>346.50000000000006</c:v>
                      </c:pt>
                      <c:pt idx="1367">
                        <c:v>346.50000000000006</c:v>
                      </c:pt>
                      <c:pt idx="1368">
                        <c:v>357.5</c:v>
                      </c:pt>
                      <c:pt idx="1369">
                        <c:v>363.00000000000006</c:v>
                      </c:pt>
                      <c:pt idx="1370">
                        <c:v>374.00000000000006</c:v>
                      </c:pt>
                      <c:pt idx="1371">
                        <c:v>385</c:v>
                      </c:pt>
                      <c:pt idx="1372">
                        <c:v>385</c:v>
                      </c:pt>
                      <c:pt idx="1373">
                        <c:v>390.50000000000006</c:v>
                      </c:pt>
                      <c:pt idx="1374">
                        <c:v>395.99999999999994</c:v>
                      </c:pt>
                      <c:pt idx="1375">
                        <c:v>374.00000000000006</c:v>
                      </c:pt>
                      <c:pt idx="1376">
                        <c:v>335.50000000000006</c:v>
                      </c:pt>
                      <c:pt idx="1377">
                        <c:v>285.99999999999994</c:v>
                      </c:pt>
                      <c:pt idx="1378">
                        <c:v>214.49999999999991</c:v>
                      </c:pt>
                      <c:pt idx="1379">
                        <c:v>148.49999999999997</c:v>
                      </c:pt>
                      <c:pt idx="1380">
                        <c:v>65.999999999999957</c:v>
                      </c:pt>
                      <c:pt idx="1381">
                        <c:v>10.999999999999961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38.499999999999957</c:v>
                      </c:pt>
                      <c:pt idx="1385">
                        <c:v>93.499999999999957</c:v>
                      </c:pt>
                      <c:pt idx="1386">
                        <c:v>148.49999999999997</c:v>
                      </c:pt>
                      <c:pt idx="1387">
                        <c:v>247.5</c:v>
                      </c:pt>
                      <c:pt idx="1388">
                        <c:v>319.00000000000006</c:v>
                      </c:pt>
                      <c:pt idx="1389">
                        <c:v>351.99999999999994</c:v>
                      </c:pt>
                      <c:pt idx="1390">
                        <c:v>374.00000000000006</c:v>
                      </c:pt>
                      <c:pt idx="1391">
                        <c:v>385</c:v>
                      </c:pt>
                      <c:pt idx="1392">
                        <c:v>395.99999999999994</c:v>
                      </c:pt>
                      <c:pt idx="1393">
                        <c:v>401.50000000000006</c:v>
                      </c:pt>
                      <c:pt idx="1394">
                        <c:v>412.5</c:v>
                      </c:pt>
                      <c:pt idx="1395">
                        <c:v>423.49999999999994</c:v>
                      </c:pt>
                      <c:pt idx="1396">
                        <c:v>429.00000000000006</c:v>
                      </c:pt>
                      <c:pt idx="1397">
                        <c:v>434.49999999999994</c:v>
                      </c:pt>
                      <c:pt idx="1398">
                        <c:v>434.49999999999994</c:v>
                      </c:pt>
                      <c:pt idx="1399">
                        <c:v>418.00000000000006</c:v>
                      </c:pt>
                      <c:pt idx="1400">
                        <c:v>351.99999999999994</c:v>
                      </c:pt>
                      <c:pt idx="1401">
                        <c:v>302.5</c:v>
                      </c:pt>
                      <c:pt idx="1402">
                        <c:v>230.99999999999997</c:v>
                      </c:pt>
                      <c:pt idx="1403">
                        <c:v>203.49999999999997</c:v>
                      </c:pt>
                      <c:pt idx="1404">
                        <c:v>165</c:v>
                      </c:pt>
                      <c:pt idx="1405">
                        <c:v>148.49999999999997</c:v>
                      </c:pt>
                      <c:pt idx="1406">
                        <c:v>143.00000000000009</c:v>
                      </c:pt>
                      <c:pt idx="1407">
                        <c:v>154.00000000000003</c:v>
                      </c:pt>
                      <c:pt idx="1408">
                        <c:v>170.50000000000009</c:v>
                      </c:pt>
                      <c:pt idx="1409">
                        <c:v>203.49999999999997</c:v>
                      </c:pt>
                      <c:pt idx="1410">
                        <c:v>253.00000000000009</c:v>
                      </c:pt>
                      <c:pt idx="1411">
                        <c:v>340.99999999999994</c:v>
                      </c:pt>
                      <c:pt idx="1412">
                        <c:v>385</c:v>
                      </c:pt>
                      <c:pt idx="1413">
                        <c:v>395.99999999999994</c:v>
                      </c:pt>
                      <c:pt idx="1414">
                        <c:v>390.50000000000006</c:v>
                      </c:pt>
                      <c:pt idx="1415">
                        <c:v>390.50000000000006</c:v>
                      </c:pt>
                      <c:pt idx="1416">
                        <c:v>385</c:v>
                      </c:pt>
                      <c:pt idx="1417">
                        <c:v>385</c:v>
                      </c:pt>
                      <c:pt idx="1418">
                        <c:v>385</c:v>
                      </c:pt>
                      <c:pt idx="1419">
                        <c:v>385</c:v>
                      </c:pt>
                      <c:pt idx="1420">
                        <c:v>385</c:v>
                      </c:pt>
                      <c:pt idx="1421">
                        <c:v>379.49999999999994</c:v>
                      </c:pt>
                      <c:pt idx="1422">
                        <c:v>379.49999999999994</c:v>
                      </c:pt>
                      <c:pt idx="1423">
                        <c:v>374.00000000000006</c:v>
                      </c:pt>
                      <c:pt idx="1424">
                        <c:v>346.50000000000006</c:v>
                      </c:pt>
                      <c:pt idx="1425">
                        <c:v>313.49999999999994</c:v>
                      </c:pt>
                      <c:pt idx="1426">
                        <c:v>253.00000000000009</c:v>
                      </c:pt>
                      <c:pt idx="1427">
                        <c:v>198.00000000000009</c:v>
                      </c:pt>
                      <c:pt idx="1428">
                        <c:v>192.5</c:v>
                      </c:pt>
                      <c:pt idx="1429">
                        <c:v>159.49999999999991</c:v>
                      </c:pt>
                      <c:pt idx="1430">
                        <c:v>148.49999999999997</c:v>
                      </c:pt>
                      <c:pt idx="1431">
                        <c:v>154.00000000000003</c:v>
                      </c:pt>
                      <c:pt idx="1432">
                        <c:v>175.99999999999997</c:v>
                      </c:pt>
                      <c:pt idx="1433">
                        <c:v>203.49999999999997</c:v>
                      </c:pt>
                      <c:pt idx="1434">
                        <c:v>258.49999999999994</c:v>
                      </c:pt>
                      <c:pt idx="1435">
                        <c:v>319.00000000000006</c:v>
                      </c:pt>
                      <c:pt idx="1436">
                        <c:v>351.99999999999994</c:v>
                      </c:pt>
                      <c:pt idx="1437">
                        <c:v>363.00000000000006</c:v>
                      </c:pt>
                      <c:pt idx="1438">
                        <c:v>368.49999999999994</c:v>
                      </c:pt>
                      <c:pt idx="1439">
                        <c:v>374.00000000000006</c:v>
                      </c:pt>
                      <c:pt idx="1440">
                        <c:v>374.00000000000006</c:v>
                      </c:pt>
                      <c:pt idx="1441">
                        <c:v>374.00000000000006</c:v>
                      </c:pt>
                      <c:pt idx="1442">
                        <c:v>379.49999999999994</c:v>
                      </c:pt>
                      <c:pt idx="1443">
                        <c:v>385</c:v>
                      </c:pt>
                      <c:pt idx="1444">
                        <c:v>390.50000000000006</c:v>
                      </c:pt>
                      <c:pt idx="1445">
                        <c:v>390.50000000000006</c:v>
                      </c:pt>
                      <c:pt idx="1446">
                        <c:v>390.50000000000006</c:v>
                      </c:pt>
                      <c:pt idx="1447">
                        <c:v>379.49999999999994</c:v>
                      </c:pt>
                      <c:pt idx="1448">
                        <c:v>308.00000000000006</c:v>
                      </c:pt>
                      <c:pt idx="1449">
                        <c:v>225.50000000000009</c:v>
                      </c:pt>
                      <c:pt idx="1450">
                        <c:v>159.49999999999991</c:v>
                      </c:pt>
                      <c:pt idx="1451">
                        <c:v>110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33.000000000000078</c:v>
                      </c:pt>
                      <c:pt idx="1458">
                        <c:v>110</c:v>
                      </c:pt>
                      <c:pt idx="1459">
                        <c:v>186.99999999999991</c:v>
                      </c:pt>
                      <c:pt idx="1460">
                        <c:v>241.99999999999991</c:v>
                      </c:pt>
                      <c:pt idx="1461">
                        <c:v>269.49999999999994</c:v>
                      </c:pt>
                      <c:pt idx="1462">
                        <c:v>291.50000000000006</c:v>
                      </c:pt>
                      <c:pt idx="1463">
                        <c:v>302.5</c:v>
                      </c:pt>
                      <c:pt idx="1464">
                        <c:v>308.00000000000006</c:v>
                      </c:pt>
                      <c:pt idx="1465">
                        <c:v>302.5</c:v>
                      </c:pt>
                      <c:pt idx="1466">
                        <c:v>302.5</c:v>
                      </c:pt>
                      <c:pt idx="1467">
                        <c:v>296.99999999999994</c:v>
                      </c:pt>
                      <c:pt idx="1468">
                        <c:v>296.99999999999994</c:v>
                      </c:pt>
                      <c:pt idx="1469">
                        <c:v>296.99999999999994</c:v>
                      </c:pt>
                      <c:pt idx="1470">
                        <c:v>291.50000000000006</c:v>
                      </c:pt>
                      <c:pt idx="1471">
                        <c:v>280.50000000000006</c:v>
                      </c:pt>
                      <c:pt idx="1472">
                        <c:v>264.00000000000006</c:v>
                      </c:pt>
                      <c:pt idx="1473">
                        <c:v>230.99999999999997</c:v>
                      </c:pt>
                      <c:pt idx="1474">
                        <c:v>175.99999999999997</c:v>
                      </c:pt>
                      <c:pt idx="1475">
                        <c:v>165</c:v>
                      </c:pt>
                      <c:pt idx="1476">
                        <c:v>115.50000000000009</c:v>
                      </c:pt>
                      <c:pt idx="1477">
                        <c:v>110</c:v>
                      </c:pt>
                      <c:pt idx="1478">
                        <c:v>120.99999999999996</c:v>
                      </c:pt>
                      <c:pt idx="1479">
                        <c:v>137.5</c:v>
                      </c:pt>
                      <c:pt idx="1480">
                        <c:v>170.50000000000009</c:v>
                      </c:pt>
                      <c:pt idx="1481">
                        <c:v>203.49999999999997</c:v>
                      </c:pt>
                      <c:pt idx="1482">
                        <c:v>236.50000000000003</c:v>
                      </c:pt>
                      <c:pt idx="1483">
                        <c:v>324.49999999999994</c:v>
                      </c:pt>
                      <c:pt idx="1484">
                        <c:v>385</c:v>
                      </c:pt>
                      <c:pt idx="1485">
                        <c:v>385</c:v>
                      </c:pt>
                      <c:pt idx="1486">
                        <c:v>379.49999999999994</c:v>
                      </c:pt>
                      <c:pt idx="1487">
                        <c:v>379.49999999999994</c:v>
                      </c:pt>
                      <c:pt idx="1488">
                        <c:v>374.00000000000006</c:v>
                      </c:pt>
                      <c:pt idx="1489">
                        <c:v>368.49999999999994</c:v>
                      </c:pt>
                      <c:pt idx="1490">
                        <c:v>368.49999999999994</c:v>
                      </c:pt>
                      <c:pt idx="1491">
                        <c:v>385</c:v>
                      </c:pt>
                      <c:pt idx="1492">
                        <c:v>406.99999999999994</c:v>
                      </c:pt>
                      <c:pt idx="1493">
                        <c:v>412.5</c:v>
                      </c:pt>
                      <c:pt idx="1494">
                        <c:v>418.00000000000006</c:v>
                      </c:pt>
                      <c:pt idx="1495">
                        <c:v>406.99999999999994</c:v>
                      </c:pt>
                      <c:pt idx="1496">
                        <c:v>346.50000000000006</c:v>
                      </c:pt>
                      <c:pt idx="1497">
                        <c:v>285.99999999999994</c:v>
                      </c:pt>
                      <c:pt idx="1498">
                        <c:v>241.99999999999991</c:v>
                      </c:pt>
                      <c:pt idx="1499">
                        <c:v>203.49999999999997</c:v>
                      </c:pt>
                      <c:pt idx="1500">
                        <c:v>49.499999999999922</c:v>
                      </c:pt>
                      <c:pt idx="1501">
                        <c:v>27.5</c:v>
                      </c:pt>
                      <c:pt idx="1502">
                        <c:v>65.999999999999957</c:v>
                      </c:pt>
                      <c:pt idx="1503">
                        <c:v>55</c:v>
                      </c:pt>
                      <c:pt idx="1504">
                        <c:v>82.5</c:v>
                      </c:pt>
                      <c:pt idx="1505">
                        <c:v>165</c:v>
                      </c:pt>
                      <c:pt idx="1506">
                        <c:v>181.50000000000003</c:v>
                      </c:pt>
                      <c:pt idx="1507">
                        <c:v>264.00000000000006</c:v>
                      </c:pt>
                      <c:pt idx="1508">
                        <c:v>308.00000000000006</c:v>
                      </c:pt>
                      <c:pt idx="1509">
                        <c:v>319.00000000000006</c:v>
                      </c:pt>
                      <c:pt idx="1510">
                        <c:v>319.00000000000006</c:v>
                      </c:pt>
                      <c:pt idx="1511">
                        <c:v>324.49999999999994</c:v>
                      </c:pt>
                      <c:pt idx="1512">
                        <c:v>330</c:v>
                      </c:pt>
                      <c:pt idx="1513">
                        <c:v>340.99999999999994</c:v>
                      </c:pt>
                      <c:pt idx="1514">
                        <c:v>346.50000000000006</c:v>
                      </c:pt>
                      <c:pt idx="1515">
                        <c:v>351.99999999999994</c:v>
                      </c:pt>
                      <c:pt idx="1516">
                        <c:v>351.99999999999994</c:v>
                      </c:pt>
                      <c:pt idx="1517">
                        <c:v>351.99999999999994</c:v>
                      </c:pt>
                      <c:pt idx="1518">
                        <c:v>357.5</c:v>
                      </c:pt>
                      <c:pt idx="1519">
                        <c:v>340.99999999999994</c:v>
                      </c:pt>
                      <c:pt idx="1520">
                        <c:v>275</c:v>
                      </c:pt>
                      <c:pt idx="1521">
                        <c:v>209.00000000000003</c:v>
                      </c:pt>
                      <c:pt idx="1522">
                        <c:v>143.00000000000009</c:v>
                      </c:pt>
                      <c:pt idx="1523">
                        <c:v>104.49999999999991</c:v>
                      </c:pt>
                      <c:pt idx="1524">
                        <c:v>38.499999999999957</c:v>
                      </c:pt>
                      <c:pt idx="1525">
                        <c:v>10.999999999999961</c:v>
                      </c:pt>
                      <c:pt idx="1526">
                        <c:v>5.5000000000000782</c:v>
                      </c:pt>
                      <c:pt idx="1527">
                        <c:v>21.999999999999922</c:v>
                      </c:pt>
                      <c:pt idx="1528">
                        <c:v>33.000000000000078</c:v>
                      </c:pt>
                      <c:pt idx="1529">
                        <c:v>65.999999999999957</c:v>
                      </c:pt>
                      <c:pt idx="1530">
                        <c:v>126.50000000000004</c:v>
                      </c:pt>
                      <c:pt idx="1531">
                        <c:v>236.50000000000003</c:v>
                      </c:pt>
                      <c:pt idx="1532">
                        <c:v>285.99999999999994</c:v>
                      </c:pt>
                      <c:pt idx="1533">
                        <c:v>308.00000000000006</c:v>
                      </c:pt>
                      <c:pt idx="1534">
                        <c:v>335.50000000000006</c:v>
                      </c:pt>
                      <c:pt idx="1535">
                        <c:v>363.00000000000006</c:v>
                      </c:pt>
                      <c:pt idx="1536">
                        <c:v>379.49999999999994</c:v>
                      </c:pt>
                      <c:pt idx="1537">
                        <c:v>390.50000000000006</c:v>
                      </c:pt>
                      <c:pt idx="1538">
                        <c:v>401.50000000000006</c:v>
                      </c:pt>
                      <c:pt idx="1539">
                        <c:v>412.5</c:v>
                      </c:pt>
                      <c:pt idx="1540">
                        <c:v>423.49999999999994</c:v>
                      </c:pt>
                      <c:pt idx="1541">
                        <c:v>429.00000000000006</c:v>
                      </c:pt>
                      <c:pt idx="1542">
                        <c:v>434.49999999999994</c:v>
                      </c:pt>
                      <c:pt idx="1543">
                        <c:v>423.49999999999994</c:v>
                      </c:pt>
                      <c:pt idx="1544">
                        <c:v>374.00000000000006</c:v>
                      </c:pt>
                      <c:pt idx="1545">
                        <c:v>319.00000000000006</c:v>
                      </c:pt>
                      <c:pt idx="1546">
                        <c:v>258.49999999999994</c:v>
                      </c:pt>
                      <c:pt idx="1547">
                        <c:v>220</c:v>
                      </c:pt>
                      <c:pt idx="1548">
                        <c:v>181.50000000000003</c:v>
                      </c:pt>
                      <c:pt idx="1549">
                        <c:v>137.5</c:v>
                      </c:pt>
                      <c:pt idx="1550">
                        <c:v>93.499999999999957</c:v>
                      </c:pt>
                      <c:pt idx="1551">
                        <c:v>65.999999999999957</c:v>
                      </c:pt>
                      <c:pt idx="1552">
                        <c:v>99.000000000000043</c:v>
                      </c:pt>
                      <c:pt idx="1553">
                        <c:v>137.5</c:v>
                      </c:pt>
                      <c:pt idx="1554">
                        <c:v>192.5</c:v>
                      </c:pt>
                      <c:pt idx="1555">
                        <c:v>280.50000000000006</c:v>
                      </c:pt>
                      <c:pt idx="1556">
                        <c:v>324.49999999999994</c:v>
                      </c:pt>
                      <c:pt idx="1557">
                        <c:v>335.50000000000006</c:v>
                      </c:pt>
                      <c:pt idx="1558">
                        <c:v>340.99999999999994</c:v>
                      </c:pt>
                      <c:pt idx="1559">
                        <c:v>340.99999999999994</c:v>
                      </c:pt>
                      <c:pt idx="1560">
                        <c:v>340.99999999999994</c:v>
                      </c:pt>
                      <c:pt idx="1561">
                        <c:v>340.99999999999994</c:v>
                      </c:pt>
                      <c:pt idx="1562">
                        <c:v>335.50000000000006</c:v>
                      </c:pt>
                      <c:pt idx="1563">
                        <c:v>335.50000000000006</c:v>
                      </c:pt>
                      <c:pt idx="1564">
                        <c:v>335.50000000000006</c:v>
                      </c:pt>
                      <c:pt idx="1565">
                        <c:v>330</c:v>
                      </c:pt>
                      <c:pt idx="1566">
                        <c:v>330</c:v>
                      </c:pt>
                      <c:pt idx="1567">
                        <c:v>319.00000000000006</c:v>
                      </c:pt>
                      <c:pt idx="1568">
                        <c:v>253.00000000000009</c:v>
                      </c:pt>
                      <c:pt idx="1569">
                        <c:v>181.50000000000003</c:v>
                      </c:pt>
                      <c:pt idx="1570">
                        <c:v>115.50000000000009</c:v>
                      </c:pt>
                      <c:pt idx="1571">
                        <c:v>60.500000000000078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5.5000000000000782</c:v>
                      </c:pt>
                      <c:pt idx="1577">
                        <c:v>55</c:v>
                      </c:pt>
                      <c:pt idx="1578">
                        <c:v>115.50000000000009</c:v>
                      </c:pt>
                      <c:pt idx="1579">
                        <c:v>220</c:v>
                      </c:pt>
                      <c:pt idx="1580">
                        <c:v>269.49999999999994</c:v>
                      </c:pt>
                      <c:pt idx="1581">
                        <c:v>285.99999999999994</c:v>
                      </c:pt>
                      <c:pt idx="1582">
                        <c:v>302.5</c:v>
                      </c:pt>
                      <c:pt idx="1583">
                        <c:v>313.49999999999994</c:v>
                      </c:pt>
                      <c:pt idx="1584">
                        <c:v>324.49999999999994</c:v>
                      </c:pt>
                      <c:pt idx="1585">
                        <c:v>330</c:v>
                      </c:pt>
                      <c:pt idx="1586">
                        <c:v>346.50000000000006</c:v>
                      </c:pt>
                      <c:pt idx="1587">
                        <c:v>363.00000000000006</c:v>
                      </c:pt>
                      <c:pt idx="1588">
                        <c:v>368.49999999999994</c:v>
                      </c:pt>
                      <c:pt idx="1589">
                        <c:v>374.00000000000006</c:v>
                      </c:pt>
                      <c:pt idx="1590">
                        <c:v>374.00000000000006</c:v>
                      </c:pt>
                      <c:pt idx="1591">
                        <c:v>368.49999999999994</c:v>
                      </c:pt>
                      <c:pt idx="1592">
                        <c:v>296.99999999999994</c:v>
                      </c:pt>
                      <c:pt idx="1593">
                        <c:v>220</c:v>
                      </c:pt>
                      <c:pt idx="1594">
                        <c:v>143.00000000000009</c:v>
                      </c:pt>
                      <c:pt idx="1595">
                        <c:v>76.999999999999915</c:v>
                      </c:pt>
                      <c:pt idx="1596">
                        <c:v>38.499999999999957</c:v>
                      </c:pt>
                      <c:pt idx="1597">
                        <c:v>10.999999999999961</c:v>
                      </c:pt>
                      <c:pt idx="1598">
                        <c:v>21.999999999999922</c:v>
                      </c:pt>
                      <c:pt idx="1599">
                        <c:v>55</c:v>
                      </c:pt>
                      <c:pt idx="1600">
                        <c:v>82.5</c:v>
                      </c:pt>
                      <c:pt idx="1601">
                        <c:v>110</c:v>
                      </c:pt>
                      <c:pt idx="1602">
                        <c:v>159.49999999999991</c:v>
                      </c:pt>
                      <c:pt idx="1603">
                        <c:v>241.99999999999991</c:v>
                      </c:pt>
                      <c:pt idx="1604">
                        <c:v>275</c:v>
                      </c:pt>
                      <c:pt idx="1605">
                        <c:v>285.99999999999994</c:v>
                      </c:pt>
                      <c:pt idx="1606">
                        <c:v>302.5</c:v>
                      </c:pt>
                      <c:pt idx="1607">
                        <c:v>313.49999999999994</c:v>
                      </c:pt>
                      <c:pt idx="1608">
                        <c:v>319.00000000000006</c:v>
                      </c:pt>
                      <c:pt idx="1609">
                        <c:v>335.50000000000006</c:v>
                      </c:pt>
                      <c:pt idx="1610">
                        <c:v>340.99999999999994</c:v>
                      </c:pt>
                      <c:pt idx="1611">
                        <c:v>346.50000000000006</c:v>
                      </c:pt>
                      <c:pt idx="1612">
                        <c:v>351.99999999999994</c:v>
                      </c:pt>
                      <c:pt idx="1613">
                        <c:v>351.99999999999994</c:v>
                      </c:pt>
                      <c:pt idx="1614">
                        <c:v>368.49999999999994</c:v>
                      </c:pt>
                      <c:pt idx="1615">
                        <c:v>363.00000000000006</c:v>
                      </c:pt>
                      <c:pt idx="1616">
                        <c:v>291.50000000000006</c:v>
                      </c:pt>
                      <c:pt idx="1617">
                        <c:v>247.5</c:v>
                      </c:pt>
                      <c:pt idx="1618">
                        <c:v>192.5</c:v>
                      </c:pt>
                      <c:pt idx="1619">
                        <c:v>115.50000000000009</c:v>
                      </c:pt>
                      <c:pt idx="1620">
                        <c:v>38.499999999999957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82.5</c:v>
                      </c:pt>
                      <c:pt idx="1628">
                        <c:v>159.49999999999991</c:v>
                      </c:pt>
                      <c:pt idx="1629">
                        <c:v>186.99999999999991</c:v>
                      </c:pt>
                      <c:pt idx="1630">
                        <c:v>214.49999999999991</c:v>
                      </c:pt>
                      <c:pt idx="1631">
                        <c:v>247.5</c:v>
                      </c:pt>
                      <c:pt idx="1632">
                        <c:v>230.99999999999997</c:v>
                      </c:pt>
                      <c:pt idx="1633">
                        <c:v>230.99999999999997</c:v>
                      </c:pt>
                      <c:pt idx="1634">
                        <c:v>236.50000000000003</c:v>
                      </c:pt>
                      <c:pt idx="1635">
                        <c:v>269.49999999999994</c:v>
                      </c:pt>
                      <c:pt idx="1636">
                        <c:v>285.99999999999994</c:v>
                      </c:pt>
                      <c:pt idx="1637">
                        <c:v>291.50000000000006</c:v>
                      </c:pt>
                      <c:pt idx="1638">
                        <c:v>308.00000000000006</c:v>
                      </c:pt>
                      <c:pt idx="1639">
                        <c:v>308.00000000000006</c:v>
                      </c:pt>
                      <c:pt idx="1640">
                        <c:v>275</c:v>
                      </c:pt>
                      <c:pt idx="1641">
                        <c:v>214.49999999999991</c:v>
                      </c:pt>
                      <c:pt idx="1642">
                        <c:v>170.50000000000009</c:v>
                      </c:pt>
                      <c:pt idx="1643">
                        <c:v>88.000000000000085</c:v>
                      </c:pt>
                      <c:pt idx="1644">
                        <c:v>71.500000000000043</c:v>
                      </c:pt>
                      <c:pt idx="1645">
                        <c:v>38.499999999999957</c:v>
                      </c:pt>
                      <c:pt idx="1646">
                        <c:v>33.000000000000078</c:v>
                      </c:pt>
                      <c:pt idx="1647">
                        <c:v>82.5</c:v>
                      </c:pt>
                      <c:pt idx="1648">
                        <c:v>143.00000000000009</c:v>
                      </c:pt>
                      <c:pt idx="1649">
                        <c:v>192.5</c:v>
                      </c:pt>
                      <c:pt idx="1650">
                        <c:v>220</c:v>
                      </c:pt>
                      <c:pt idx="1651">
                        <c:v>280.50000000000006</c:v>
                      </c:pt>
                      <c:pt idx="1652">
                        <c:v>308.00000000000006</c:v>
                      </c:pt>
                      <c:pt idx="1653">
                        <c:v>324.49999999999994</c:v>
                      </c:pt>
                      <c:pt idx="1654">
                        <c:v>324.49999999999994</c:v>
                      </c:pt>
                      <c:pt idx="1655">
                        <c:v>313.49999999999994</c:v>
                      </c:pt>
                      <c:pt idx="1656">
                        <c:v>308.00000000000006</c:v>
                      </c:pt>
                      <c:pt idx="1657">
                        <c:v>313.49999999999994</c:v>
                      </c:pt>
                      <c:pt idx="1658">
                        <c:v>319.00000000000006</c:v>
                      </c:pt>
                      <c:pt idx="1659">
                        <c:v>324.49999999999994</c:v>
                      </c:pt>
                      <c:pt idx="1660">
                        <c:v>324.49999999999994</c:v>
                      </c:pt>
                      <c:pt idx="1661">
                        <c:v>324.49999999999994</c:v>
                      </c:pt>
                      <c:pt idx="1662">
                        <c:v>330</c:v>
                      </c:pt>
                      <c:pt idx="1663">
                        <c:v>363.00000000000006</c:v>
                      </c:pt>
                      <c:pt idx="1664">
                        <c:v>385</c:v>
                      </c:pt>
                      <c:pt idx="1665">
                        <c:v>253.00000000000009</c:v>
                      </c:pt>
                      <c:pt idx="1666">
                        <c:v>236.50000000000003</c:v>
                      </c:pt>
                      <c:pt idx="1667">
                        <c:v>220</c:v>
                      </c:pt>
                      <c:pt idx="1668">
                        <c:v>148.49999999999997</c:v>
                      </c:pt>
                      <c:pt idx="1669">
                        <c:v>143.00000000000009</c:v>
                      </c:pt>
                      <c:pt idx="1670">
                        <c:v>137.5</c:v>
                      </c:pt>
                      <c:pt idx="1671">
                        <c:v>143.00000000000009</c:v>
                      </c:pt>
                      <c:pt idx="1672">
                        <c:v>154.00000000000003</c:v>
                      </c:pt>
                      <c:pt idx="1673">
                        <c:v>175.99999999999997</c:v>
                      </c:pt>
                      <c:pt idx="1674">
                        <c:v>192.5</c:v>
                      </c:pt>
                      <c:pt idx="1675">
                        <c:v>247.5</c:v>
                      </c:pt>
                      <c:pt idx="1676">
                        <c:v>313.49999999999994</c:v>
                      </c:pt>
                      <c:pt idx="1677">
                        <c:v>335.50000000000006</c:v>
                      </c:pt>
                      <c:pt idx="1678">
                        <c:v>340.99999999999994</c:v>
                      </c:pt>
                      <c:pt idx="1679">
                        <c:v>335.50000000000006</c:v>
                      </c:pt>
                      <c:pt idx="1680">
                        <c:v>330</c:v>
                      </c:pt>
                      <c:pt idx="1681">
                        <c:v>335.50000000000006</c:v>
                      </c:pt>
                      <c:pt idx="1682">
                        <c:v>346.50000000000006</c:v>
                      </c:pt>
                      <c:pt idx="1683">
                        <c:v>368.49999999999994</c:v>
                      </c:pt>
                      <c:pt idx="1684">
                        <c:v>385</c:v>
                      </c:pt>
                      <c:pt idx="1685">
                        <c:v>406.99999999999994</c:v>
                      </c:pt>
                      <c:pt idx="1686">
                        <c:v>418.00000000000006</c:v>
                      </c:pt>
                      <c:pt idx="1687">
                        <c:v>401.50000000000006</c:v>
                      </c:pt>
                      <c:pt idx="1688">
                        <c:v>390.50000000000006</c:v>
                      </c:pt>
                      <c:pt idx="1689">
                        <c:v>390.50000000000006</c:v>
                      </c:pt>
                      <c:pt idx="1690">
                        <c:v>379.49999999999994</c:v>
                      </c:pt>
                      <c:pt idx="1691">
                        <c:v>291.50000000000006</c:v>
                      </c:pt>
                      <c:pt idx="1692">
                        <c:v>192.5</c:v>
                      </c:pt>
                      <c:pt idx="1693">
                        <c:v>143.00000000000009</c:v>
                      </c:pt>
                      <c:pt idx="1694">
                        <c:v>126.50000000000004</c:v>
                      </c:pt>
                      <c:pt idx="1695">
                        <c:v>110</c:v>
                      </c:pt>
                      <c:pt idx="1696">
                        <c:v>104.49999999999991</c:v>
                      </c:pt>
                      <c:pt idx="1697">
                        <c:v>131.99999999999991</c:v>
                      </c:pt>
                      <c:pt idx="1698">
                        <c:v>181.50000000000003</c:v>
                      </c:pt>
                      <c:pt idx="1699">
                        <c:v>275</c:v>
                      </c:pt>
                      <c:pt idx="1700">
                        <c:v>346.50000000000006</c:v>
                      </c:pt>
                      <c:pt idx="1701">
                        <c:v>368.49999999999994</c:v>
                      </c:pt>
                      <c:pt idx="1702">
                        <c:v>379.49999999999994</c:v>
                      </c:pt>
                      <c:pt idx="1703">
                        <c:v>385</c:v>
                      </c:pt>
                      <c:pt idx="1704">
                        <c:v>395.99999999999994</c:v>
                      </c:pt>
                      <c:pt idx="1705">
                        <c:v>418.00000000000006</c:v>
                      </c:pt>
                      <c:pt idx="1706">
                        <c:v>445.50000000000006</c:v>
                      </c:pt>
                      <c:pt idx="1707">
                        <c:v>450.99999999999994</c:v>
                      </c:pt>
                      <c:pt idx="1708">
                        <c:v>440</c:v>
                      </c:pt>
                      <c:pt idx="1709">
                        <c:v>450.99999999999994</c:v>
                      </c:pt>
                      <c:pt idx="1710">
                        <c:v>467.5</c:v>
                      </c:pt>
                      <c:pt idx="1711">
                        <c:v>473.00000000000006</c:v>
                      </c:pt>
                      <c:pt idx="1712">
                        <c:v>450.99999999999994</c:v>
                      </c:pt>
                      <c:pt idx="1713">
                        <c:v>346.50000000000006</c:v>
                      </c:pt>
                      <c:pt idx="1714">
                        <c:v>280.50000000000006</c:v>
                      </c:pt>
                      <c:pt idx="1715">
                        <c:v>241.99999999999991</c:v>
                      </c:pt>
                      <c:pt idx="1716">
                        <c:v>76.999999999999915</c:v>
                      </c:pt>
                      <c:pt idx="1717">
                        <c:v>71.500000000000043</c:v>
                      </c:pt>
                      <c:pt idx="1718">
                        <c:v>55</c:v>
                      </c:pt>
                      <c:pt idx="1719">
                        <c:v>38.499999999999957</c:v>
                      </c:pt>
                      <c:pt idx="1720">
                        <c:v>65.999999999999957</c:v>
                      </c:pt>
                      <c:pt idx="1721">
                        <c:v>115.50000000000009</c:v>
                      </c:pt>
                      <c:pt idx="1722">
                        <c:v>175.99999999999997</c:v>
                      </c:pt>
                      <c:pt idx="1723">
                        <c:v>275</c:v>
                      </c:pt>
                      <c:pt idx="1724">
                        <c:v>346.50000000000006</c:v>
                      </c:pt>
                      <c:pt idx="1725">
                        <c:v>374.00000000000006</c:v>
                      </c:pt>
                      <c:pt idx="1726">
                        <c:v>390.50000000000006</c:v>
                      </c:pt>
                      <c:pt idx="1727">
                        <c:v>401.50000000000006</c:v>
                      </c:pt>
                      <c:pt idx="1728">
                        <c:v>412.5</c:v>
                      </c:pt>
                      <c:pt idx="1729">
                        <c:v>429.00000000000006</c:v>
                      </c:pt>
                      <c:pt idx="1730">
                        <c:v>440</c:v>
                      </c:pt>
                      <c:pt idx="1731">
                        <c:v>450.99999999999994</c:v>
                      </c:pt>
                      <c:pt idx="1732">
                        <c:v>461.99999999999994</c:v>
                      </c:pt>
                      <c:pt idx="1733">
                        <c:v>467.5</c:v>
                      </c:pt>
                      <c:pt idx="1734">
                        <c:v>484.00000000000006</c:v>
                      </c:pt>
                      <c:pt idx="1735">
                        <c:v>495</c:v>
                      </c:pt>
                      <c:pt idx="1736">
                        <c:v>500.5</c:v>
                      </c:pt>
                      <c:pt idx="1737">
                        <c:v>484.00000000000006</c:v>
                      </c:pt>
                      <c:pt idx="1738">
                        <c:v>440</c:v>
                      </c:pt>
                      <c:pt idx="1739">
                        <c:v>406.99999999999994</c:v>
                      </c:pt>
                      <c:pt idx="1740">
                        <c:v>220</c:v>
                      </c:pt>
                      <c:pt idx="1741">
                        <c:v>214.49999999999991</c:v>
                      </c:pt>
                      <c:pt idx="1742">
                        <c:v>165</c:v>
                      </c:pt>
                      <c:pt idx="1743">
                        <c:v>143.00000000000009</c:v>
                      </c:pt>
                      <c:pt idx="1744">
                        <c:v>154.00000000000003</c:v>
                      </c:pt>
                      <c:pt idx="1745">
                        <c:v>209.00000000000003</c:v>
                      </c:pt>
                      <c:pt idx="1746">
                        <c:v>264.00000000000006</c:v>
                      </c:pt>
                      <c:pt idx="1747">
                        <c:v>319.00000000000006</c:v>
                      </c:pt>
                      <c:pt idx="1748">
                        <c:v>357.5</c:v>
                      </c:pt>
                      <c:pt idx="1749">
                        <c:v>379.49999999999994</c:v>
                      </c:pt>
                      <c:pt idx="1750">
                        <c:v>385</c:v>
                      </c:pt>
                      <c:pt idx="1751">
                        <c:v>385</c:v>
                      </c:pt>
                      <c:pt idx="1752">
                        <c:v>395.99999999999994</c:v>
                      </c:pt>
                      <c:pt idx="1753">
                        <c:v>406.99999999999994</c:v>
                      </c:pt>
                      <c:pt idx="1754">
                        <c:v>418.00000000000006</c:v>
                      </c:pt>
                      <c:pt idx="1755">
                        <c:v>418.00000000000006</c:v>
                      </c:pt>
                      <c:pt idx="1756">
                        <c:v>423.49999999999994</c:v>
                      </c:pt>
                      <c:pt idx="1757">
                        <c:v>429.00000000000006</c:v>
                      </c:pt>
                      <c:pt idx="1758">
                        <c:v>440</c:v>
                      </c:pt>
                      <c:pt idx="1759">
                        <c:v>445.50000000000006</c:v>
                      </c:pt>
                      <c:pt idx="1760">
                        <c:v>445.50000000000006</c:v>
                      </c:pt>
                      <c:pt idx="1761">
                        <c:v>418.00000000000006</c:v>
                      </c:pt>
                      <c:pt idx="1762">
                        <c:v>335.50000000000006</c:v>
                      </c:pt>
                      <c:pt idx="1763">
                        <c:v>330</c:v>
                      </c:pt>
                      <c:pt idx="1764">
                        <c:v>291.50000000000006</c:v>
                      </c:pt>
                      <c:pt idx="1765">
                        <c:v>253.00000000000009</c:v>
                      </c:pt>
                      <c:pt idx="1766">
                        <c:v>253.00000000000009</c:v>
                      </c:pt>
                      <c:pt idx="1767">
                        <c:v>285.99999999999994</c:v>
                      </c:pt>
                      <c:pt idx="1768">
                        <c:v>258.49999999999994</c:v>
                      </c:pt>
                      <c:pt idx="1769">
                        <c:v>269.49999999999994</c:v>
                      </c:pt>
                      <c:pt idx="1770">
                        <c:v>296.99999999999994</c:v>
                      </c:pt>
                      <c:pt idx="1771">
                        <c:v>313.49999999999994</c:v>
                      </c:pt>
                      <c:pt idx="1772">
                        <c:v>319.00000000000006</c:v>
                      </c:pt>
                      <c:pt idx="1773">
                        <c:v>324.49999999999994</c:v>
                      </c:pt>
                      <c:pt idx="1774">
                        <c:v>324.49999999999994</c:v>
                      </c:pt>
                      <c:pt idx="1775">
                        <c:v>324.49999999999994</c:v>
                      </c:pt>
                      <c:pt idx="1776">
                        <c:v>313.49999999999994</c:v>
                      </c:pt>
                      <c:pt idx="1777">
                        <c:v>308.00000000000006</c:v>
                      </c:pt>
                      <c:pt idx="1778">
                        <c:v>313.49999999999994</c:v>
                      </c:pt>
                      <c:pt idx="1779">
                        <c:v>319.00000000000006</c:v>
                      </c:pt>
                      <c:pt idx="1780">
                        <c:v>324.49999999999994</c:v>
                      </c:pt>
                      <c:pt idx="1781">
                        <c:v>319.00000000000006</c:v>
                      </c:pt>
                      <c:pt idx="1782">
                        <c:v>324.49999999999994</c:v>
                      </c:pt>
                      <c:pt idx="1783">
                        <c:v>330</c:v>
                      </c:pt>
                      <c:pt idx="1784">
                        <c:v>319.00000000000006</c:v>
                      </c:pt>
                      <c:pt idx="1785">
                        <c:v>291.50000000000006</c:v>
                      </c:pt>
                      <c:pt idx="1786">
                        <c:v>264.00000000000006</c:v>
                      </c:pt>
                      <c:pt idx="1787">
                        <c:v>214.49999999999991</c:v>
                      </c:pt>
                      <c:pt idx="1788">
                        <c:v>220</c:v>
                      </c:pt>
                      <c:pt idx="1789">
                        <c:v>186.99999999999991</c:v>
                      </c:pt>
                      <c:pt idx="1790">
                        <c:v>203.49999999999997</c:v>
                      </c:pt>
                      <c:pt idx="1791">
                        <c:v>247.5</c:v>
                      </c:pt>
                      <c:pt idx="1792">
                        <c:v>241.99999999999991</c:v>
                      </c:pt>
                      <c:pt idx="1793">
                        <c:v>264.00000000000006</c:v>
                      </c:pt>
                      <c:pt idx="1794">
                        <c:v>313.49999999999994</c:v>
                      </c:pt>
                      <c:pt idx="1795">
                        <c:v>346.50000000000006</c:v>
                      </c:pt>
                      <c:pt idx="1796">
                        <c:v>368.49999999999994</c:v>
                      </c:pt>
                      <c:pt idx="1797">
                        <c:v>390.50000000000006</c:v>
                      </c:pt>
                      <c:pt idx="1798">
                        <c:v>401.50000000000006</c:v>
                      </c:pt>
                      <c:pt idx="1799">
                        <c:v>412.5</c:v>
                      </c:pt>
                      <c:pt idx="1800">
                        <c:v>406.99999999999994</c:v>
                      </c:pt>
                      <c:pt idx="1801">
                        <c:v>401.50000000000006</c:v>
                      </c:pt>
                      <c:pt idx="1802">
                        <c:v>395.99999999999994</c:v>
                      </c:pt>
                      <c:pt idx="1803">
                        <c:v>390.50000000000006</c:v>
                      </c:pt>
                      <c:pt idx="1804">
                        <c:v>379.49999999999994</c:v>
                      </c:pt>
                      <c:pt idx="1805">
                        <c:v>368.49999999999994</c:v>
                      </c:pt>
                      <c:pt idx="1806">
                        <c:v>379.49999999999994</c:v>
                      </c:pt>
                      <c:pt idx="1807">
                        <c:v>363.00000000000006</c:v>
                      </c:pt>
                      <c:pt idx="1808">
                        <c:v>357.5</c:v>
                      </c:pt>
                      <c:pt idx="1809">
                        <c:v>335.50000000000006</c:v>
                      </c:pt>
                      <c:pt idx="1810">
                        <c:v>302.5</c:v>
                      </c:pt>
                      <c:pt idx="1811">
                        <c:v>280.50000000000006</c:v>
                      </c:pt>
                      <c:pt idx="1812">
                        <c:v>203.49999999999997</c:v>
                      </c:pt>
                      <c:pt idx="1813">
                        <c:v>198.00000000000009</c:v>
                      </c:pt>
                      <c:pt idx="1814">
                        <c:v>198.00000000000009</c:v>
                      </c:pt>
                      <c:pt idx="1815">
                        <c:v>192.5</c:v>
                      </c:pt>
                      <c:pt idx="1816">
                        <c:v>192.5</c:v>
                      </c:pt>
                      <c:pt idx="1817">
                        <c:v>203.49999999999997</c:v>
                      </c:pt>
                      <c:pt idx="1818">
                        <c:v>253.00000000000009</c:v>
                      </c:pt>
                      <c:pt idx="1819">
                        <c:v>258.49999999999994</c:v>
                      </c:pt>
                      <c:pt idx="1820">
                        <c:v>280.50000000000006</c:v>
                      </c:pt>
                      <c:pt idx="1821">
                        <c:v>280.50000000000006</c:v>
                      </c:pt>
                      <c:pt idx="1822">
                        <c:v>280.50000000000006</c:v>
                      </c:pt>
                      <c:pt idx="1823">
                        <c:v>280.50000000000006</c:v>
                      </c:pt>
                      <c:pt idx="1824">
                        <c:v>285.99999999999994</c:v>
                      </c:pt>
                      <c:pt idx="1825">
                        <c:v>285.99999999999994</c:v>
                      </c:pt>
                      <c:pt idx="1826">
                        <c:v>296.99999999999994</c:v>
                      </c:pt>
                      <c:pt idx="1827">
                        <c:v>313.49999999999994</c:v>
                      </c:pt>
                      <c:pt idx="1828">
                        <c:v>324.49999999999994</c:v>
                      </c:pt>
                      <c:pt idx="1829">
                        <c:v>335.50000000000006</c:v>
                      </c:pt>
                      <c:pt idx="1830">
                        <c:v>340.99999999999994</c:v>
                      </c:pt>
                      <c:pt idx="1831">
                        <c:v>351.99999999999994</c:v>
                      </c:pt>
                      <c:pt idx="1832">
                        <c:v>335.50000000000006</c:v>
                      </c:pt>
                      <c:pt idx="1833">
                        <c:v>247.5</c:v>
                      </c:pt>
                      <c:pt idx="1834">
                        <c:v>209.00000000000003</c:v>
                      </c:pt>
                      <c:pt idx="1835">
                        <c:v>175.99999999999997</c:v>
                      </c:pt>
                      <c:pt idx="1836">
                        <c:v>209.00000000000003</c:v>
                      </c:pt>
                      <c:pt idx="1837">
                        <c:v>186.99999999999991</c:v>
                      </c:pt>
                      <c:pt idx="1838">
                        <c:v>175.99999999999997</c:v>
                      </c:pt>
                      <c:pt idx="1839">
                        <c:v>170.50000000000009</c:v>
                      </c:pt>
                      <c:pt idx="1840">
                        <c:v>170.50000000000009</c:v>
                      </c:pt>
                      <c:pt idx="1841">
                        <c:v>209.00000000000003</c:v>
                      </c:pt>
                      <c:pt idx="1842">
                        <c:v>241.99999999999991</c:v>
                      </c:pt>
                      <c:pt idx="1843">
                        <c:v>319.00000000000006</c:v>
                      </c:pt>
                      <c:pt idx="1844">
                        <c:v>379.49999999999994</c:v>
                      </c:pt>
                      <c:pt idx="1845">
                        <c:v>395.99999999999994</c:v>
                      </c:pt>
                      <c:pt idx="1846">
                        <c:v>412.5</c:v>
                      </c:pt>
                      <c:pt idx="1847">
                        <c:v>418.00000000000006</c:v>
                      </c:pt>
                      <c:pt idx="1848">
                        <c:v>429.00000000000006</c:v>
                      </c:pt>
                      <c:pt idx="1849">
                        <c:v>434.49999999999994</c:v>
                      </c:pt>
                      <c:pt idx="1850">
                        <c:v>440</c:v>
                      </c:pt>
                      <c:pt idx="1851">
                        <c:v>450.99999999999994</c:v>
                      </c:pt>
                      <c:pt idx="1852">
                        <c:v>461.99999999999994</c:v>
                      </c:pt>
                      <c:pt idx="1853">
                        <c:v>461.99999999999994</c:v>
                      </c:pt>
                      <c:pt idx="1854">
                        <c:v>473.00000000000006</c:v>
                      </c:pt>
                      <c:pt idx="1855">
                        <c:v>478.49999999999994</c:v>
                      </c:pt>
                      <c:pt idx="1856">
                        <c:v>467.5</c:v>
                      </c:pt>
                      <c:pt idx="1857">
                        <c:v>429.00000000000006</c:v>
                      </c:pt>
                      <c:pt idx="1858">
                        <c:v>385</c:v>
                      </c:pt>
                      <c:pt idx="1859">
                        <c:v>351.99999999999994</c:v>
                      </c:pt>
                      <c:pt idx="1860">
                        <c:v>264.00000000000006</c:v>
                      </c:pt>
                      <c:pt idx="1861">
                        <c:v>225.50000000000009</c:v>
                      </c:pt>
                      <c:pt idx="1862">
                        <c:v>209.00000000000003</c:v>
                      </c:pt>
                      <c:pt idx="1863">
                        <c:v>214.49999999999991</c:v>
                      </c:pt>
                      <c:pt idx="1864">
                        <c:v>241.99999999999991</c:v>
                      </c:pt>
                      <c:pt idx="1865">
                        <c:v>275</c:v>
                      </c:pt>
                      <c:pt idx="1866">
                        <c:v>324.49999999999994</c:v>
                      </c:pt>
                      <c:pt idx="1867">
                        <c:v>379.49999999999994</c:v>
                      </c:pt>
                      <c:pt idx="1868">
                        <c:v>401.50000000000006</c:v>
                      </c:pt>
                      <c:pt idx="1869">
                        <c:v>412.5</c:v>
                      </c:pt>
                      <c:pt idx="1870">
                        <c:v>429.00000000000006</c:v>
                      </c:pt>
                      <c:pt idx="1871">
                        <c:v>440</c:v>
                      </c:pt>
                      <c:pt idx="1872">
                        <c:v>445.50000000000006</c:v>
                      </c:pt>
                      <c:pt idx="1873">
                        <c:v>450.99999999999994</c:v>
                      </c:pt>
                      <c:pt idx="1874">
                        <c:v>456.50000000000006</c:v>
                      </c:pt>
                      <c:pt idx="1875">
                        <c:v>467.5</c:v>
                      </c:pt>
                      <c:pt idx="1876">
                        <c:v>489.49999999999994</c:v>
                      </c:pt>
                      <c:pt idx="1877">
                        <c:v>500.5</c:v>
                      </c:pt>
                      <c:pt idx="1878">
                        <c:v>505.99999999999994</c:v>
                      </c:pt>
                      <c:pt idx="1879">
                        <c:v>511.50000000000006</c:v>
                      </c:pt>
                      <c:pt idx="1880">
                        <c:v>511.50000000000006</c:v>
                      </c:pt>
                      <c:pt idx="1881">
                        <c:v>440</c:v>
                      </c:pt>
                      <c:pt idx="1882">
                        <c:v>363.00000000000006</c:v>
                      </c:pt>
                      <c:pt idx="1883">
                        <c:v>302.5</c:v>
                      </c:pt>
                      <c:pt idx="1884">
                        <c:v>192.5</c:v>
                      </c:pt>
                      <c:pt idx="1885">
                        <c:v>175.99999999999997</c:v>
                      </c:pt>
                      <c:pt idx="1886">
                        <c:v>165</c:v>
                      </c:pt>
                      <c:pt idx="1887">
                        <c:v>165</c:v>
                      </c:pt>
                      <c:pt idx="1888">
                        <c:v>186.99999999999991</c:v>
                      </c:pt>
                      <c:pt idx="1889">
                        <c:v>220</c:v>
                      </c:pt>
                      <c:pt idx="1890">
                        <c:v>241.99999999999991</c:v>
                      </c:pt>
                      <c:pt idx="1891">
                        <c:v>285.99999999999994</c:v>
                      </c:pt>
                      <c:pt idx="1892">
                        <c:v>296.99999999999994</c:v>
                      </c:pt>
                      <c:pt idx="1893">
                        <c:v>296.99999999999994</c:v>
                      </c:pt>
                      <c:pt idx="1894">
                        <c:v>302.5</c:v>
                      </c:pt>
                      <c:pt idx="1895">
                        <c:v>296.99999999999994</c:v>
                      </c:pt>
                      <c:pt idx="1896">
                        <c:v>302.5</c:v>
                      </c:pt>
                      <c:pt idx="1897">
                        <c:v>313.49999999999994</c:v>
                      </c:pt>
                      <c:pt idx="1898">
                        <c:v>324.49999999999994</c:v>
                      </c:pt>
                      <c:pt idx="1899">
                        <c:v>340.99999999999994</c:v>
                      </c:pt>
                      <c:pt idx="1900">
                        <c:v>351.99999999999994</c:v>
                      </c:pt>
                      <c:pt idx="1901">
                        <c:v>368.49999999999994</c:v>
                      </c:pt>
                      <c:pt idx="1902">
                        <c:v>379.49999999999994</c:v>
                      </c:pt>
                      <c:pt idx="1903">
                        <c:v>390.50000000000006</c:v>
                      </c:pt>
                      <c:pt idx="1904">
                        <c:v>385</c:v>
                      </c:pt>
                      <c:pt idx="1905">
                        <c:v>302.5</c:v>
                      </c:pt>
                      <c:pt idx="1906">
                        <c:v>209.00000000000003</c:v>
                      </c:pt>
                      <c:pt idx="1907">
                        <c:v>137.5</c:v>
                      </c:pt>
                      <c:pt idx="1908">
                        <c:v>49.499999999999922</c:v>
                      </c:pt>
                      <c:pt idx="1909">
                        <c:v>44.000000000000043</c:v>
                      </c:pt>
                      <c:pt idx="1910">
                        <c:v>60.500000000000078</c:v>
                      </c:pt>
                      <c:pt idx="1911">
                        <c:v>93.499999999999957</c:v>
                      </c:pt>
                      <c:pt idx="1912">
                        <c:v>115.50000000000009</c:v>
                      </c:pt>
                      <c:pt idx="1913">
                        <c:v>126.50000000000004</c:v>
                      </c:pt>
                      <c:pt idx="1914">
                        <c:v>154.00000000000003</c:v>
                      </c:pt>
                      <c:pt idx="1915">
                        <c:v>203.49999999999997</c:v>
                      </c:pt>
                      <c:pt idx="1916">
                        <c:v>241.99999999999991</c:v>
                      </c:pt>
                      <c:pt idx="1917">
                        <c:v>258.49999999999994</c:v>
                      </c:pt>
                      <c:pt idx="1918">
                        <c:v>264.00000000000006</c:v>
                      </c:pt>
                      <c:pt idx="1919">
                        <c:v>275</c:v>
                      </c:pt>
                      <c:pt idx="1920">
                        <c:v>291.50000000000006</c:v>
                      </c:pt>
                      <c:pt idx="1921">
                        <c:v>308.00000000000006</c:v>
                      </c:pt>
                      <c:pt idx="1922">
                        <c:v>330</c:v>
                      </c:pt>
                      <c:pt idx="1923">
                        <c:v>357.5</c:v>
                      </c:pt>
                      <c:pt idx="1924">
                        <c:v>374.00000000000006</c:v>
                      </c:pt>
                      <c:pt idx="1925">
                        <c:v>385</c:v>
                      </c:pt>
                      <c:pt idx="1926">
                        <c:v>390.50000000000006</c:v>
                      </c:pt>
                      <c:pt idx="1927">
                        <c:v>401.50000000000006</c:v>
                      </c:pt>
                      <c:pt idx="1928">
                        <c:v>412.5</c:v>
                      </c:pt>
                      <c:pt idx="1929">
                        <c:v>401.50000000000006</c:v>
                      </c:pt>
                      <c:pt idx="1930">
                        <c:v>241.99999999999991</c:v>
                      </c:pt>
                      <c:pt idx="1931">
                        <c:v>159.49999999999991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60.500000000000078</c:v>
                      </c:pt>
                      <c:pt idx="1938">
                        <c:v>137.5</c:v>
                      </c:pt>
                      <c:pt idx="1939">
                        <c:v>253.00000000000009</c:v>
                      </c:pt>
                      <c:pt idx="1940">
                        <c:v>302.5</c:v>
                      </c:pt>
                      <c:pt idx="1941">
                        <c:v>330</c:v>
                      </c:pt>
                      <c:pt idx="1942">
                        <c:v>340.99999999999994</c:v>
                      </c:pt>
                      <c:pt idx="1943">
                        <c:v>357.5</c:v>
                      </c:pt>
                      <c:pt idx="1944">
                        <c:v>368.49999999999994</c:v>
                      </c:pt>
                      <c:pt idx="1945">
                        <c:v>379.49999999999994</c:v>
                      </c:pt>
                      <c:pt idx="1946">
                        <c:v>390.50000000000006</c:v>
                      </c:pt>
                      <c:pt idx="1947">
                        <c:v>395.99999999999994</c:v>
                      </c:pt>
                      <c:pt idx="1948">
                        <c:v>401.50000000000006</c:v>
                      </c:pt>
                      <c:pt idx="1949">
                        <c:v>401.50000000000006</c:v>
                      </c:pt>
                      <c:pt idx="1950">
                        <c:v>390.50000000000006</c:v>
                      </c:pt>
                      <c:pt idx="1951">
                        <c:v>406.99999999999994</c:v>
                      </c:pt>
                      <c:pt idx="1952">
                        <c:v>357.5</c:v>
                      </c:pt>
                      <c:pt idx="1953">
                        <c:v>285.99999999999994</c:v>
                      </c:pt>
                      <c:pt idx="1954">
                        <c:v>247.5</c:v>
                      </c:pt>
                      <c:pt idx="1955">
                        <c:v>186.99999999999991</c:v>
                      </c:pt>
                      <c:pt idx="1956">
                        <c:v>154.00000000000003</c:v>
                      </c:pt>
                      <c:pt idx="1957">
                        <c:v>154.00000000000003</c:v>
                      </c:pt>
                      <c:pt idx="1958">
                        <c:v>181.50000000000003</c:v>
                      </c:pt>
                      <c:pt idx="1959">
                        <c:v>220</c:v>
                      </c:pt>
                      <c:pt idx="1960">
                        <c:v>241.99999999999991</c:v>
                      </c:pt>
                      <c:pt idx="1961">
                        <c:v>302.5</c:v>
                      </c:pt>
                      <c:pt idx="1962">
                        <c:v>335.50000000000006</c:v>
                      </c:pt>
                      <c:pt idx="1963">
                        <c:v>395.99999999999994</c:v>
                      </c:pt>
                      <c:pt idx="1964">
                        <c:v>412.5</c:v>
                      </c:pt>
                      <c:pt idx="1965">
                        <c:v>406.99999999999994</c:v>
                      </c:pt>
                      <c:pt idx="1966">
                        <c:v>423.49999999999994</c:v>
                      </c:pt>
                      <c:pt idx="1967">
                        <c:v>423.49999999999994</c:v>
                      </c:pt>
                      <c:pt idx="1968">
                        <c:v>440</c:v>
                      </c:pt>
                      <c:pt idx="1969">
                        <c:v>461.99999999999994</c:v>
                      </c:pt>
                      <c:pt idx="1970">
                        <c:v>467.5</c:v>
                      </c:pt>
                      <c:pt idx="1971">
                        <c:v>478.49999999999994</c:v>
                      </c:pt>
                      <c:pt idx="1972">
                        <c:v>495</c:v>
                      </c:pt>
                      <c:pt idx="1973">
                        <c:v>495</c:v>
                      </c:pt>
                      <c:pt idx="1974">
                        <c:v>500.5</c:v>
                      </c:pt>
                      <c:pt idx="1975">
                        <c:v>500.5</c:v>
                      </c:pt>
                      <c:pt idx="1976">
                        <c:v>461.99999999999994</c:v>
                      </c:pt>
                      <c:pt idx="1977">
                        <c:v>418.00000000000006</c:v>
                      </c:pt>
                      <c:pt idx="1978">
                        <c:v>363.00000000000006</c:v>
                      </c:pt>
                      <c:pt idx="1979">
                        <c:v>308.00000000000006</c:v>
                      </c:pt>
                      <c:pt idx="1980">
                        <c:v>269.49999999999994</c:v>
                      </c:pt>
                      <c:pt idx="1981">
                        <c:v>220</c:v>
                      </c:pt>
                      <c:pt idx="1982">
                        <c:v>192.5</c:v>
                      </c:pt>
                      <c:pt idx="1983">
                        <c:v>203.49999999999997</c:v>
                      </c:pt>
                      <c:pt idx="1984">
                        <c:v>241.99999999999991</c:v>
                      </c:pt>
                      <c:pt idx="1985">
                        <c:v>296.99999999999994</c:v>
                      </c:pt>
                      <c:pt idx="1986">
                        <c:v>357.5</c:v>
                      </c:pt>
                      <c:pt idx="1987">
                        <c:v>395.99999999999994</c:v>
                      </c:pt>
                      <c:pt idx="1988">
                        <c:v>412.5</c:v>
                      </c:pt>
                      <c:pt idx="1989">
                        <c:v>418.00000000000006</c:v>
                      </c:pt>
                      <c:pt idx="1990">
                        <c:v>429.00000000000006</c:v>
                      </c:pt>
                      <c:pt idx="1991">
                        <c:v>440</c:v>
                      </c:pt>
                      <c:pt idx="1992">
                        <c:v>450.99999999999994</c:v>
                      </c:pt>
                      <c:pt idx="1993">
                        <c:v>456.50000000000006</c:v>
                      </c:pt>
                      <c:pt idx="1994">
                        <c:v>461.99999999999994</c:v>
                      </c:pt>
                      <c:pt idx="1995">
                        <c:v>461.99999999999994</c:v>
                      </c:pt>
                      <c:pt idx="1996">
                        <c:v>473.00000000000006</c:v>
                      </c:pt>
                      <c:pt idx="1997">
                        <c:v>473.00000000000006</c:v>
                      </c:pt>
                      <c:pt idx="1998">
                        <c:v>484.00000000000006</c:v>
                      </c:pt>
                      <c:pt idx="1999">
                        <c:v>489.49999999999994</c:v>
                      </c:pt>
                      <c:pt idx="2000">
                        <c:v>461.99999999999994</c:v>
                      </c:pt>
                      <c:pt idx="2001">
                        <c:v>412.5</c:v>
                      </c:pt>
                      <c:pt idx="2002">
                        <c:v>357.5</c:v>
                      </c:pt>
                      <c:pt idx="2003">
                        <c:v>291.50000000000006</c:v>
                      </c:pt>
                      <c:pt idx="2004">
                        <c:v>225.50000000000009</c:v>
                      </c:pt>
                      <c:pt idx="2005">
                        <c:v>159.49999999999991</c:v>
                      </c:pt>
                      <c:pt idx="2006">
                        <c:v>104.49999999999991</c:v>
                      </c:pt>
                      <c:pt idx="2007">
                        <c:v>65.999999999999957</c:v>
                      </c:pt>
                      <c:pt idx="2008">
                        <c:v>49.499999999999922</c:v>
                      </c:pt>
                      <c:pt idx="2009">
                        <c:v>65.999999999999957</c:v>
                      </c:pt>
                      <c:pt idx="2010">
                        <c:v>99.000000000000043</c:v>
                      </c:pt>
                      <c:pt idx="2011">
                        <c:v>181.50000000000003</c:v>
                      </c:pt>
                      <c:pt idx="2012">
                        <c:v>253.00000000000009</c:v>
                      </c:pt>
                      <c:pt idx="2013">
                        <c:v>275</c:v>
                      </c:pt>
                      <c:pt idx="2014">
                        <c:v>308.00000000000006</c:v>
                      </c:pt>
                      <c:pt idx="2015">
                        <c:v>330</c:v>
                      </c:pt>
                      <c:pt idx="2016">
                        <c:v>330</c:v>
                      </c:pt>
                      <c:pt idx="2017">
                        <c:v>324.49999999999994</c:v>
                      </c:pt>
                      <c:pt idx="2018">
                        <c:v>324.49999999999994</c:v>
                      </c:pt>
                      <c:pt idx="2019">
                        <c:v>346.50000000000006</c:v>
                      </c:pt>
                      <c:pt idx="2020">
                        <c:v>368.49999999999994</c:v>
                      </c:pt>
                      <c:pt idx="2021">
                        <c:v>379.49999999999994</c:v>
                      </c:pt>
                      <c:pt idx="2022">
                        <c:v>390.50000000000006</c:v>
                      </c:pt>
                      <c:pt idx="2023">
                        <c:v>401.50000000000006</c:v>
                      </c:pt>
                      <c:pt idx="2024">
                        <c:v>390.50000000000006</c:v>
                      </c:pt>
                      <c:pt idx="2025">
                        <c:v>368.49999999999994</c:v>
                      </c:pt>
                      <c:pt idx="2026">
                        <c:v>308.00000000000006</c:v>
                      </c:pt>
                      <c:pt idx="2027">
                        <c:v>209.00000000000003</c:v>
                      </c:pt>
                      <c:pt idx="2028">
                        <c:v>137.5</c:v>
                      </c:pt>
                      <c:pt idx="2029">
                        <c:v>38.499999999999957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33.000000000000078</c:v>
                      </c:pt>
                      <c:pt idx="2035">
                        <c:v>209.00000000000003</c:v>
                      </c:pt>
                      <c:pt idx="2036">
                        <c:v>264.00000000000006</c:v>
                      </c:pt>
                      <c:pt idx="2037">
                        <c:v>296.99999999999994</c:v>
                      </c:pt>
                      <c:pt idx="2038">
                        <c:v>319.00000000000006</c:v>
                      </c:pt>
                      <c:pt idx="2039">
                        <c:v>346.50000000000006</c:v>
                      </c:pt>
                      <c:pt idx="2040">
                        <c:v>351.99999999999994</c:v>
                      </c:pt>
                      <c:pt idx="2041">
                        <c:v>357.5</c:v>
                      </c:pt>
                      <c:pt idx="2042">
                        <c:v>363.00000000000006</c:v>
                      </c:pt>
                      <c:pt idx="2043">
                        <c:v>374.00000000000006</c:v>
                      </c:pt>
                      <c:pt idx="2044">
                        <c:v>385</c:v>
                      </c:pt>
                      <c:pt idx="2045">
                        <c:v>395.99999999999994</c:v>
                      </c:pt>
                      <c:pt idx="2046">
                        <c:v>401.50000000000006</c:v>
                      </c:pt>
                      <c:pt idx="2047">
                        <c:v>406.99999999999994</c:v>
                      </c:pt>
                      <c:pt idx="2048">
                        <c:v>357.5</c:v>
                      </c:pt>
                      <c:pt idx="2049">
                        <c:v>269.49999999999994</c:v>
                      </c:pt>
                      <c:pt idx="2050">
                        <c:v>209.00000000000003</c:v>
                      </c:pt>
                      <c:pt idx="2051">
                        <c:v>137.5</c:v>
                      </c:pt>
                      <c:pt idx="2052">
                        <c:v>55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10.999999999999961</c:v>
                      </c:pt>
                      <c:pt idx="2056">
                        <c:v>49.499999999999922</c:v>
                      </c:pt>
                      <c:pt idx="2057">
                        <c:v>99.000000000000043</c:v>
                      </c:pt>
                      <c:pt idx="2058">
                        <c:v>175.99999999999997</c:v>
                      </c:pt>
                      <c:pt idx="2059">
                        <c:v>280.50000000000006</c:v>
                      </c:pt>
                      <c:pt idx="2060">
                        <c:v>324.49999999999994</c:v>
                      </c:pt>
                      <c:pt idx="2061">
                        <c:v>346.50000000000006</c:v>
                      </c:pt>
                      <c:pt idx="2062">
                        <c:v>351.99999999999994</c:v>
                      </c:pt>
                      <c:pt idx="2063">
                        <c:v>363.00000000000006</c:v>
                      </c:pt>
                      <c:pt idx="2064">
                        <c:v>374.00000000000006</c:v>
                      </c:pt>
                      <c:pt idx="2065">
                        <c:v>385</c:v>
                      </c:pt>
                      <c:pt idx="2066">
                        <c:v>395.99999999999994</c:v>
                      </c:pt>
                      <c:pt idx="2067">
                        <c:v>406.99999999999994</c:v>
                      </c:pt>
                      <c:pt idx="2068">
                        <c:v>418.00000000000006</c:v>
                      </c:pt>
                      <c:pt idx="2069">
                        <c:v>429.00000000000006</c:v>
                      </c:pt>
                      <c:pt idx="2070">
                        <c:v>434.49999999999994</c:v>
                      </c:pt>
                      <c:pt idx="2071">
                        <c:v>440</c:v>
                      </c:pt>
                      <c:pt idx="2072">
                        <c:v>395.99999999999994</c:v>
                      </c:pt>
                      <c:pt idx="2073">
                        <c:v>351.99999999999994</c:v>
                      </c:pt>
                      <c:pt idx="2074">
                        <c:v>313.49999999999994</c:v>
                      </c:pt>
                      <c:pt idx="2075">
                        <c:v>269.49999999999994</c:v>
                      </c:pt>
                      <c:pt idx="2076">
                        <c:v>220</c:v>
                      </c:pt>
                      <c:pt idx="2077">
                        <c:v>192.5</c:v>
                      </c:pt>
                      <c:pt idx="2078">
                        <c:v>186.99999999999991</c:v>
                      </c:pt>
                      <c:pt idx="2079">
                        <c:v>198.00000000000009</c:v>
                      </c:pt>
                      <c:pt idx="2080">
                        <c:v>214.49999999999991</c:v>
                      </c:pt>
                      <c:pt idx="2081">
                        <c:v>247.5</c:v>
                      </c:pt>
                      <c:pt idx="2082">
                        <c:v>296.99999999999994</c:v>
                      </c:pt>
                      <c:pt idx="2083">
                        <c:v>346.50000000000006</c:v>
                      </c:pt>
                      <c:pt idx="2084">
                        <c:v>368.49999999999994</c:v>
                      </c:pt>
                      <c:pt idx="2085">
                        <c:v>379.49999999999994</c:v>
                      </c:pt>
                      <c:pt idx="2086">
                        <c:v>385</c:v>
                      </c:pt>
                      <c:pt idx="2087">
                        <c:v>395.99999999999994</c:v>
                      </c:pt>
                      <c:pt idx="2088">
                        <c:v>406.99999999999994</c:v>
                      </c:pt>
                      <c:pt idx="2089">
                        <c:v>412.5</c:v>
                      </c:pt>
                      <c:pt idx="2090">
                        <c:v>418.00000000000006</c:v>
                      </c:pt>
                      <c:pt idx="2091">
                        <c:v>406.99999999999994</c:v>
                      </c:pt>
                      <c:pt idx="2092">
                        <c:v>412.5</c:v>
                      </c:pt>
                      <c:pt idx="2093">
                        <c:v>418.00000000000006</c:v>
                      </c:pt>
                      <c:pt idx="2094">
                        <c:v>423.49999999999994</c:v>
                      </c:pt>
                      <c:pt idx="2095">
                        <c:v>429.00000000000006</c:v>
                      </c:pt>
                      <c:pt idx="2096">
                        <c:v>434.49999999999994</c:v>
                      </c:pt>
                      <c:pt idx="2097">
                        <c:v>401.50000000000006</c:v>
                      </c:pt>
                      <c:pt idx="2098">
                        <c:v>340.99999999999994</c:v>
                      </c:pt>
                      <c:pt idx="2099">
                        <c:v>280.50000000000006</c:v>
                      </c:pt>
                      <c:pt idx="2100">
                        <c:v>247.5</c:v>
                      </c:pt>
                      <c:pt idx="2101">
                        <c:v>225.50000000000009</c:v>
                      </c:pt>
                      <c:pt idx="2102">
                        <c:v>209.00000000000003</c:v>
                      </c:pt>
                      <c:pt idx="2103">
                        <c:v>220</c:v>
                      </c:pt>
                      <c:pt idx="2104">
                        <c:v>236.50000000000003</c:v>
                      </c:pt>
                      <c:pt idx="2105">
                        <c:v>253.00000000000009</c:v>
                      </c:pt>
                      <c:pt idx="2106">
                        <c:v>275</c:v>
                      </c:pt>
                      <c:pt idx="2107">
                        <c:v>280.50000000000006</c:v>
                      </c:pt>
                      <c:pt idx="2108">
                        <c:v>291.50000000000006</c:v>
                      </c:pt>
                      <c:pt idx="2109">
                        <c:v>291.50000000000006</c:v>
                      </c:pt>
                      <c:pt idx="2110">
                        <c:v>285.99999999999994</c:v>
                      </c:pt>
                      <c:pt idx="2111">
                        <c:v>285.99999999999994</c:v>
                      </c:pt>
                      <c:pt idx="2112">
                        <c:v>302.5</c:v>
                      </c:pt>
                      <c:pt idx="2113">
                        <c:v>308.00000000000006</c:v>
                      </c:pt>
                      <c:pt idx="2114">
                        <c:v>330</c:v>
                      </c:pt>
                      <c:pt idx="2115">
                        <c:v>379.49999999999994</c:v>
                      </c:pt>
                      <c:pt idx="2116">
                        <c:v>374.00000000000006</c:v>
                      </c:pt>
                      <c:pt idx="2117">
                        <c:v>379.49999999999994</c:v>
                      </c:pt>
                      <c:pt idx="2118">
                        <c:v>379.49999999999994</c:v>
                      </c:pt>
                      <c:pt idx="2119">
                        <c:v>390.50000000000006</c:v>
                      </c:pt>
                      <c:pt idx="2120">
                        <c:v>379.49999999999994</c:v>
                      </c:pt>
                      <c:pt idx="2121">
                        <c:v>302.5</c:v>
                      </c:pt>
                      <c:pt idx="2122">
                        <c:v>258.49999999999994</c:v>
                      </c:pt>
                      <c:pt idx="2123">
                        <c:v>225.50000000000009</c:v>
                      </c:pt>
                      <c:pt idx="2124">
                        <c:v>143.00000000000009</c:v>
                      </c:pt>
                      <c:pt idx="2125">
                        <c:v>131.99999999999991</c:v>
                      </c:pt>
                      <c:pt idx="2126">
                        <c:v>120.99999999999996</c:v>
                      </c:pt>
                      <c:pt idx="2127">
                        <c:v>143.00000000000009</c:v>
                      </c:pt>
                      <c:pt idx="2128">
                        <c:v>175.99999999999997</c:v>
                      </c:pt>
                      <c:pt idx="2129">
                        <c:v>230.99999999999997</c:v>
                      </c:pt>
                      <c:pt idx="2130">
                        <c:v>258.49999999999994</c:v>
                      </c:pt>
                      <c:pt idx="2131">
                        <c:v>269.49999999999994</c:v>
                      </c:pt>
                      <c:pt idx="2132">
                        <c:v>275</c:v>
                      </c:pt>
                      <c:pt idx="2133">
                        <c:v>285.99999999999994</c:v>
                      </c:pt>
                      <c:pt idx="2134">
                        <c:v>296.99999999999994</c:v>
                      </c:pt>
                      <c:pt idx="2135">
                        <c:v>302.5</c:v>
                      </c:pt>
                      <c:pt idx="2136">
                        <c:v>308.00000000000006</c:v>
                      </c:pt>
                      <c:pt idx="2137">
                        <c:v>330</c:v>
                      </c:pt>
                      <c:pt idx="2138">
                        <c:v>346.50000000000006</c:v>
                      </c:pt>
                      <c:pt idx="2139">
                        <c:v>346.50000000000006</c:v>
                      </c:pt>
                      <c:pt idx="2140">
                        <c:v>351.99999999999994</c:v>
                      </c:pt>
                      <c:pt idx="2141">
                        <c:v>351.99999999999994</c:v>
                      </c:pt>
                      <c:pt idx="2142">
                        <c:v>351.99999999999994</c:v>
                      </c:pt>
                      <c:pt idx="2143">
                        <c:v>357.5</c:v>
                      </c:pt>
                      <c:pt idx="2144">
                        <c:v>363.00000000000006</c:v>
                      </c:pt>
                      <c:pt idx="2145">
                        <c:v>302.5</c:v>
                      </c:pt>
                      <c:pt idx="2146">
                        <c:v>253.00000000000009</c:v>
                      </c:pt>
                      <c:pt idx="2147">
                        <c:v>198.00000000000009</c:v>
                      </c:pt>
                      <c:pt idx="2148">
                        <c:v>154.00000000000003</c:v>
                      </c:pt>
                      <c:pt idx="2149">
                        <c:v>88.000000000000085</c:v>
                      </c:pt>
                      <c:pt idx="2150">
                        <c:v>38.499999999999957</c:v>
                      </c:pt>
                      <c:pt idx="2151">
                        <c:v>10.999999999999961</c:v>
                      </c:pt>
                      <c:pt idx="2152">
                        <c:v>0</c:v>
                      </c:pt>
                      <c:pt idx="2153">
                        <c:v>0</c:v>
                      </c:pt>
                      <c:pt idx="2154">
                        <c:v>33.000000000000078</c:v>
                      </c:pt>
                      <c:pt idx="2155">
                        <c:v>159.49999999999991</c:v>
                      </c:pt>
                      <c:pt idx="2156">
                        <c:v>198.00000000000009</c:v>
                      </c:pt>
                      <c:pt idx="2157">
                        <c:v>209.00000000000003</c:v>
                      </c:pt>
                      <c:pt idx="2158">
                        <c:v>230.99999999999997</c:v>
                      </c:pt>
                      <c:pt idx="2159">
                        <c:v>241.99999999999991</c:v>
                      </c:pt>
                      <c:pt idx="2160">
                        <c:v>264.00000000000006</c:v>
                      </c:pt>
                      <c:pt idx="2161">
                        <c:v>319.00000000000006</c:v>
                      </c:pt>
                      <c:pt idx="2162">
                        <c:v>275</c:v>
                      </c:pt>
                      <c:pt idx="2163">
                        <c:v>285.99999999999994</c:v>
                      </c:pt>
                      <c:pt idx="2164">
                        <c:v>291.50000000000006</c:v>
                      </c:pt>
                      <c:pt idx="2165">
                        <c:v>319.00000000000006</c:v>
                      </c:pt>
                      <c:pt idx="2166">
                        <c:v>319.00000000000006</c:v>
                      </c:pt>
                      <c:pt idx="2167">
                        <c:v>330</c:v>
                      </c:pt>
                      <c:pt idx="2168">
                        <c:v>324.49999999999994</c:v>
                      </c:pt>
                      <c:pt idx="2169">
                        <c:v>319.00000000000006</c:v>
                      </c:pt>
                      <c:pt idx="2170">
                        <c:v>330</c:v>
                      </c:pt>
                      <c:pt idx="2171">
                        <c:v>335.50000000000006</c:v>
                      </c:pt>
                      <c:pt idx="2172">
                        <c:v>0</c:v>
                      </c:pt>
                      <c:pt idx="2173">
                        <c:v>0</c:v>
                      </c:pt>
                      <c:pt idx="2174">
                        <c:v>165</c:v>
                      </c:pt>
                      <c:pt idx="2175">
                        <c:v>143.00000000000009</c:v>
                      </c:pt>
                      <c:pt idx="2176">
                        <c:v>253.00000000000009</c:v>
                      </c:pt>
                      <c:pt idx="2177">
                        <c:v>209.00000000000003</c:v>
                      </c:pt>
                      <c:pt idx="2178">
                        <c:v>269.49999999999994</c:v>
                      </c:pt>
                      <c:pt idx="2179">
                        <c:v>346.50000000000006</c:v>
                      </c:pt>
                      <c:pt idx="2180">
                        <c:v>351.99999999999994</c:v>
                      </c:pt>
                      <c:pt idx="2181">
                        <c:v>346.50000000000006</c:v>
                      </c:pt>
                      <c:pt idx="2182">
                        <c:v>363.00000000000006</c:v>
                      </c:pt>
                      <c:pt idx="2183">
                        <c:v>368.49999999999994</c:v>
                      </c:pt>
                      <c:pt idx="2184">
                        <c:v>390.50000000000006</c:v>
                      </c:pt>
                      <c:pt idx="2185">
                        <c:v>450.99999999999994</c:v>
                      </c:pt>
                      <c:pt idx="2186">
                        <c:v>473.00000000000006</c:v>
                      </c:pt>
                      <c:pt idx="2187">
                        <c:v>517</c:v>
                      </c:pt>
                      <c:pt idx="2188">
                        <c:v>484.00000000000006</c:v>
                      </c:pt>
                      <c:pt idx="2189">
                        <c:v>478.49999999999994</c:v>
                      </c:pt>
                      <c:pt idx="2190">
                        <c:v>473.00000000000006</c:v>
                      </c:pt>
                      <c:pt idx="2191">
                        <c:v>450.99999999999994</c:v>
                      </c:pt>
                      <c:pt idx="2192">
                        <c:v>418.00000000000006</c:v>
                      </c:pt>
                      <c:pt idx="2193">
                        <c:v>357.5</c:v>
                      </c:pt>
                      <c:pt idx="2194">
                        <c:v>296.99999999999994</c:v>
                      </c:pt>
                      <c:pt idx="2195">
                        <c:v>269.49999999999994</c:v>
                      </c:pt>
                      <c:pt idx="2196">
                        <c:v>209.00000000000003</c:v>
                      </c:pt>
                      <c:pt idx="2197">
                        <c:v>165</c:v>
                      </c:pt>
                      <c:pt idx="2198">
                        <c:v>154.00000000000003</c:v>
                      </c:pt>
                      <c:pt idx="2199">
                        <c:v>154.00000000000003</c:v>
                      </c:pt>
                      <c:pt idx="2200">
                        <c:v>165</c:v>
                      </c:pt>
                      <c:pt idx="2201">
                        <c:v>203.49999999999997</c:v>
                      </c:pt>
                      <c:pt idx="2202">
                        <c:v>264.00000000000006</c:v>
                      </c:pt>
                      <c:pt idx="2203">
                        <c:v>308.00000000000006</c:v>
                      </c:pt>
                      <c:pt idx="2204">
                        <c:v>313.49999999999994</c:v>
                      </c:pt>
                      <c:pt idx="2205">
                        <c:v>335.50000000000006</c:v>
                      </c:pt>
                      <c:pt idx="2206">
                        <c:v>357.5</c:v>
                      </c:pt>
                      <c:pt idx="2207">
                        <c:v>368.49999999999994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0B9-40A5-9041-C1D2AA622021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Comfort'!$I$4159:$I$6366</c15:sqref>
                        </c15:formulaRef>
                      </c:ext>
                    </c:extLst>
                    <c:numCache>
                      <c:formatCode>0.0</c:formatCode>
                      <c:ptCount val="2208"/>
                      <c:pt idx="0">
                        <c:v>66.000000000000014</c:v>
                      </c:pt>
                      <c:pt idx="1">
                        <c:v>70.125000000000014</c:v>
                      </c:pt>
                      <c:pt idx="2">
                        <c:v>74.249999999999986</c:v>
                      </c:pt>
                      <c:pt idx="3">
                        <c:v>77.000000000000014</c:v>
                      </c:pt>
                      <c:pt idx="4">
                        <c:v>81.124999999999986</c:v>
                      </c:pt>
                      <c:pt idx="5">
                        <c:v>86.625000000000014</c:v>
                      </c:pt>
                      <c:pt idx="6">
                        <c:v>89.375</c:v>
                      </c:pt>
                      <c:pt idx="7">
                        <c:v>77.000000000000014</c:v>
                      </c:pt>
                      <c:pt idx="8">
                        <c:v>52.250000000000007</c:v>
                      </c:pt>
                      <c:pt idx="9">
                        <c:v>35.750000000000021</c:v>
                      </c:pt>
                      <c:pt idx="10">
                        <c:v>16.499999999999989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1.3750000000000195</c:v>
                      </c:pt>
                      <c:pt idx="19">
                        <c:v>27.5</c:v>
                      </c:pt>
                      <c:pt idx="20">
                        <c:v>52.250000000000007</c:v>
                      </c:pt>
                      <c:pt idx="21">
                        <c:v>63.250000000000021</c:v>
                      </c:pt>
                      <c:pt idx="22">
                        <c:v>68.75</c:v>
                      </c:pt>
                      <c:pt idx="23">
                        <c:v>70.125000000000014</c:v>
                      </c:pt>
                      <c:pt idx="24">
                        <c:v>74.249999999999986</c:v>
                      </c:pt>
                      <c:pt idx="25">
                        <c:v>78.374999999999986</c:v>
                      </c:pt>
                      <c:pt idx="26">
                        <c:v>83.875000000000014</c:v>
                      </c:pt>
                      <c:pt idx="27">
                        <c:v>85.249999999999986</c:v>
                      </c:pt>
                      <c:pt idx="28">
                        <c:v>86.625000000000014</c:v>
                      </c:pt>
                      <c:pt idx="29">
                        <c:v>86.625000000000014</c:v>
                      </c:pt>
                      <c:pt idx="30">
                        <c:v>87.999999999999986</c:v>
                      </c:pt>
                      <c:pt idx="31">
                        <c:v>78.374999999999986</c:v>
                      </c:pt>
                      <c:pt idx="32">
                        <c:v>63.250000000000021</c:v>
                      </c:pt>
                      <c:pt idx="33">
                        <c:v>42.625000000000021</c:v>
                      </c:pt>
                      <c:pt idx="34">
                        <c:v>30.249999999999989</c:v>
                      </c:pt>
                      <c:pt idx="35">
                        <c:v>19.249999999999979</c:v>
                      </c:pt>
                      <c:pt idx="36">
                        <c:v>12.37499999999998</c:v>
                      </c:pt>
                      <c:pt idx="37">
                        <c:v>8.2500000000000195</c:v>
                      </c:pt>
                      <c:pt idx="38">
                        <c:v>9.6249999999999893</c:v>
                      </c:pt>
                      <c:pt idx="39">
                        <c:v>16.499999999999989</c:v>
                      </c:pt>
                      <c:pt idx="40">
                        <c:v>27.5</c:v>
                      </c:pt>
                      <c:pt idx="41">
                        <c:v>41.25</c:v>
                      </c:pt>
                      <c:pt idx="42">
                        <c:v>53.624999999999979</c:v>
                      </c:pt>
                      <c:pt idx="43">
                        <c:v>66.000000000000014</c:v>
                      </c:pt>
                      <c:pt idx="44">
                        <c:v>87.999999999999986</c:v>
                      </c:pt>
                      <c:pt idx="45">
                        <c:v>97.625000000000014</c:v>
                      </c:pt>
                      <c:pt idx="46">
                        <c:v>103.125</c:v>
                      </c:pt>
                      <c:pt idx="47">
                        <c:v>107.25000000000001</c:v>
                      </c:pt>
                      <c:pt idx="48">
                        <c:v>111.37500000000001</c:v>
                      </c:pt>
                      <c:pt idx="49">
                        <c:v>115.49999999999999</c:v>
                      </c:pt>
                      <c:pt idx="50">
                        <c:v>119.62499999999999</c:v>
                      </c:pt>
                      <c:pt idx="51">
                        <c:v>122.37499999999999</c:v>
                      </c:pt>
                      <c:pt idx="52">
                        <c:v>123.75</c:v>
                      </c:pt>
                      <c:pt idx="53">
                        <c:v>126.49999999999999</c:v>
                      </c:pt>
                      <c:pt idx="54">
                        <c:v>126.49999999999999</c:v>
                      </c:pt>
                      <c:pt idx="55">
                        <c:v>119.62499999999999</c:v>
                      </c:pt>
                      <c:pt idx="56">
                        <c:v>104.50000000000001</c:v>
                      </c:pt>
                      <c:pt idx="57">
                        <c:v>92.124999999999986</c:v>
                      </c:pt>
                      <c:pt idx="58">
                        <c:v>83.875000000000014</c:v>
                      </c:pt>
                      <c:pt idx="59">
                        <c:v>61.875</c:v>
                      </c:pt>
                      <c:pt idx="60">
                        <c:v>45.375000000000007</c:v>
                      </c:pt>
                      <c:pt idx="61">
                        <c:v>39.874999999999979</c:v>
                      </c:pt>
                      <c:pt idx="62">
                        <c:v>34.375</c:v>
                      </c:pt>
                      <c:pt idx="63">
                        <c:v>37.124999999999993</c:v>
                      </c:pt>
                      <c:pt idx="64">
                        <c:v>39.874999999999979</c:v>
                      </c:pt>
                      <c:pt idx="65">
                        <c:v>48.125</c:v>
                      </c:pt>
                      <c:pt idx="66">
                        <c:v>56.375000000000021</c:v>
                      </c:pt>
                      <c:pt idx="67">
                        <c:v>70.125000000000014</c:v>
                      </c:pt>
                      <c:pt idx="68">
                        <c:v>92.124999999999986</c:v>
                      </c:pt>
                      <c:pt idx="69">
                        <c:v>103.125</c:v>
                      </c:pt>
                      <c:pt idx="70">
                        <c:v>107.25000000000001</c:v>
                      </c:pt>
                      <c:pt idx="71">
                        <c:v>108.62499999999999</c:v>
                      </c:pt>
                      <c:pt idx="72">
                        <c:v>110</c:v>
                      </c:pt>
                      <c:pt idx="73">
                        <c:v>110</c:v>
                      </c:pt>
                      <c:pt idx="74">
                        <c:v>111.37500000000001</c:v>
                      </c:pt>
                      <c:pt idx="75">
                        <c:v>111.37500000000001</c:v>
                      </c:pt>
                      <c:pt idx="76">
                        <c:v>112.74999999999999</c:v>
                      </c:pt>
                      <c:pt idx="77">
                        <c:v>111.37500000000001</c:v>
                      </c:pt>
                      <c:pt idx="78">
                        <c:v>107.25000000000001</c:v>
                      </c:pt>
                      <c:pt idx="79">
                        <c:v>90.750000000000014</c:v>
                      </c:pt>
                      <c:pt idx="80">
                        <c:v>71.499999999999986</c:v>
                      </c:pt>
                      <c:pt idx="81">
                        <c:v>50.874999999999993</c:v>
                      </c:pt>
                      <c:pt idx="82">
                        <c:v>35.750000000000021</c:v>
                      </c:pt>
                      <c:pt idx="83">
                        <c:v>22.000000000000021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17.875000000000011</c:v>
                      </c:pt>
                      <c:pt idx="92">
                        <c:v>42.625000000000021</c:v>
                      </c:pt>
                      <c:pt idx="93">
                        <c:v>55</c:v>
                      </c:pt>
                      <c:pt idx="94">
                        <c:v>61.875</c:v>
                      </c:pt>
                      <c:pt idx="95">
                        <c:v>66.000000000000014</c:v>
                      </c:pt>
                      <c:pt idx="96">
                        <c:v>68.75</c:v>
                      </c:pt>
                      <c:pt idx="97">
                        <c:v>72.875000000000014</c:v>
                      </c:pt>
                      <c:pt idx="98">
                        <c:v>77.000000000000014</c:v>
                      </c:pt>
                      <c:pt idx="99">
                        <c:v>78.374999999999986</c:v>
                      </c:pt>
                      <c:pt idx="100">
                        <c:v>79.750000000000014</c:v>
                      </c:pt>
                      <c:pt idx="101">
                        <c:v>81.124999999999986</c:v>
                      </c:pt>
                      <c:pt idx="102">
                        <c:v>81.124999999999986</c:v>
                      </c:pt>
                      <c:pt idx="103">
                        <c:v>67.374999999999986</c:v>
                      </c:pt>
                      <c:pt idx="104">
                        <c:v>49.500000000000021</c:v>
                      </c:pt>
                      <c:pt idx="105">
                        <c:v>27.5</c:v>
                      </c:pt>
                      <c:pt idx="106">
                        <c:v>5.4999999999999805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5.4999999999999805</c:v>
                      </c:pt>
                      <c:pt idx="115">
                        <c:v>27.5</c:v>
                      </c:pt>
                      <c:pt idx="116">
                        <c:v>53.624999999999979</c:v>
                      </c:pt>
                      <c:pt idx="117">
                        <c:v>63.250000000000021</c:v>
                      </c:pt>
                      <c:pt idx="118">
                        <c:v>66.000000000000014</c:v>
                      </c:pt>
                      <c:pt idx="119">
                        <c:v>68.75</c:v>
                      </c:pt>
                      <c:pt idx="120">
                        <c:v>71.499999999999986</c:v>
                      </c:pt>
                      <c:pt idx="121">
                        <c:v>78.374999999999986</c:v>
                      </c:pt>
                      <c:pt idx="122">
                        <c:v>82.5</c:v>
                      </c:pt>
                      <c:pt idx="123">
                        <c:v>85.249999999999986</c:v>
                      </c:pt>
                      <c:pt idx="124">
                        <c:v>86.625000000000014</c:v>
                      </c:pt>
                      <c:pt idx="125">
                        <c:v>87.999999999999986</c:v>
                      </c:pt>
                      <c:pt idx="126">
                        <c:v>86.625000000000014</c:v>
                      </c:pt>
                      <c:pt idx="127">
                        <c:v>74.249999999999986</c:v>
                      </c:pt>
                      <c:pt idx="128">
                        <c:v>55</c:v>
                      </c:pt>
                      <c:pt idx="129">
                        <c:v>32.999999999999979</c:v>
                      </c:pt>
                      <c:pt idx="130">
                        <c:v>5.4999999999999805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12.37499999999998</c:v>
                      </c:pt>
                      <c:pt idx="140">
                        <c:v>38.500000000000007</c:v>
                      </c:pt>
                      <c:pt idx="141">
                        <c:v>49.500000000000021</c:v>
                      </c:pt>
                      <c:pt idx="142">
                        <c:v>53.624999999999979</c:v>
                      </c:pt>
                      <c:pt idx="143">
                        <c:v>56.375000000000021</c:v>
                      </c:pt>
                      <c:pt idx="144">
                        <c:v>57.749999999999993</c:v>
                      </c:pt>
                      <c:pt idx="145">
                        <c:v>59.125000000000007</c:v>
                      </c:pt>
                      <c:pt idx="146">
                        <c:v>61.875</c:v>
                      </c:pt>
                      <c:pt idx="147">
                        <c:v>63.250000000000021</c:v>
                      </c:pt>
                      <c:pt idx="148">
                        <c:v>66.000000000000014</c:v>
                      </c:pt>
                      <c:pt idx="149">
                        <c:v>68.75</c:v>
                      </c:pt>
                      <c:pt idx="150">
                        <c:v>68.75</c:v>
                      </c:pt>
                      <c:pt idx="151">
                        <c:v>53.624999999999979</c:v>
                      </c:pt>
                      <c:pt idx="152">
                        <c:v>37.124999999999993</c:v>
                      </c:pt>
                      <c:pt idx="153">
                        <c:v>16.499999999999989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13.75</c:v>
                      </c:pt>
                      <c:pt idx="166">
                        <c:v>22.000000000000021</c:v>
                      </c:pt>
                      <c:pt idx="167">
                        <c:v>27.5</c:v>
                      </c:pt>
                      <c:pt idx="168">
                        <c:v>31.625000000000011</c:v>
                      </c:pt>
                      <c:pt idx="169">
                        <c:v>28.875000000000021</c:v>
                      </c:pt>
                      <c:pt idx="170">
                        <c:v>30.249999999999989</c:v>
                      </c:pt>
                      <c:pt idx="171">
                        <c:v>38.500000000000007</c:v>
                      </c:pt>
                      <c:pt idx="172">
                        <c:v>48.125</c:v>
                      </c:pt>
                      <c:pt idx="173">
                        <c:v>57.749999999999993</c:v>
                      </c:pt>
                      <c:pt idx="174">
                        <c:v>59.125000000000007</c:v>
                      </c:pt>
                      <c:pt idx="175">
                        <c:v>45.375000000000007</c:v>
                      </c:pt>
                      <c:pt idx="176">
                        <c:v>17.875000000000011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1.3750000000000195</c:v>
                      </c:pt>
                      <c:pt idx="187">
                        <c:v>26.124999999999979</c:v>
                      </c:pt>
                      <c:pt idx="188">
                        <c:v>46.749999999999979</c:v>
                      </c:pt>
                      <c:pt idx="189">
                        <c:v>56.375000000000021</c:v>
                      </c:pt>
                      <c:pt idx="190">
                        <c:v>59.125000000000007</c:v>
                      </c:pt>
                      <c:pt idx="191">
                        <c:v>59.125000000000007</c:v>
                      </c:pt>
                      <c:pt idx="192">
                        <c:v>59.125000000000007</c:v>
                      </c:pt>
                      <c:pt idx="193">
                        <c:v>61.875</c:v>
                      </c:pt>
                      <c:pt idx="194">
                        <c:v>67.374999999999986</c:v>
                      </c:pt>
                      <c:pt idx="195">
                        <c:v>71.499999999999986</c:v>
                      </c:pt>
                      <c:pt idx="196">
                        <c:v>75.625</c:v>
                      </c:pt>
                      <c:pt idx="197">
                        <c:v>78.374999999999986</c:v>
                      </c:pt>
                      <c:pt idx="198">
                        <c:v>78.374999999999986</c:v>
                      </c:pt>
                      <c:pt idx="199">
                        <c:v>66.000000000000014</c:v>
                      </c:pt>
                      <c:pt idx="200">
                        <c:v>49.500000000000021</c:v>
                      </c:pt>
                      <c:pt idx="201">
                        <c:v>24.750000000000011</c:v>
                      </c:pt>
                      <c:pt idx="202">
                        <c:v>8.2500000000000195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13.75</c:v>
                      </c:pt>
                      <c:pt idx="211">
                        <c:v>41.25</c:v>
                      </c:pt>
                      <c:pt idx="212">
                        <c:v>57.749999999999993</c:v>
                      </c:pt>
                      <c:pt idx="213">
                        <c:v>67.374999999999986</c:v>
                      </c:pt>
                      <c:pt idx="214">
                        <c:v>71.499999999999986</c:v>
                      </c:pt>
                      <c:pt idx="215">
                        <c:v>75.625</c:v>
                      </c:pt>
                      <c:pt idx="216">
                        <c:v>78.374999999999986</c:v>
                      </c:pt>
                      <c:pt idx="217">
                        <c:v>81.124999999999986</c:v>
                      </c:pt>
                      <c:pt idx="218">
                        <c:v>82.5</c:v>
                      </c:pt>
                      <c:pt idx="219">
                        <c:v>85.249999999999986</c:v>
                      </c:pt>
                      <c:pt idx="220">
                        <c:v>89.375</c:v>
                      </c:pt>
                      <c:pt idx="221">
                        <c:v>93.500000000000014</c:v>
                      </c:pt>
                      <c:pt idx="222">
                        <c:v>94.874999999999986</c:v>
                      </c:pt>
                      <c:pt idx="223">
                        <c:v>82.5</c:v>
                      </c:pt>
                      <c:pt idx="224">
                        <c:v>64.624999999999986</c:v>
                      </c:pt>
                      <c:pt idx="225">
                        <c:v>46.749999999999979</c:v>
                      </c:pt>
                      <c:pt idx="226">
                        <c:v>24.750000000000011</c:v>
                      </c:pt>
                      <c:pt idx="227">
                        <c:v>8.2500000000000195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1.3750000000000195</c:v>
                      </c:pt>
                      <c:pt idx="234">
                        <c:v>19.249999999999979</c:v>
                      </c:pt>
                      <c:pt idx="235">
                        <c:v>43.999999999999993</c:v>
                      </c:pt>
                      <c:pt idx="236">
                        <c:v>61.875</c:v>
                      </c:pt>
                      <c:pt idx="237">
                        <c:v>71.499999999999986</c:v>
                      </c:pt>
                      <c:pt idx="238">
                        <c:v>75.625</c:v>
                      </c:pt>
                      <c:pt idx="239">
                        <c:v>78.374999999999986</c:v>
                      </c:pt>
                      <c:pt idx="240">
                        <c:v>79.750000000000014</c:v>
                      </c:pt>
                      <c:pt idx="241">
                        <c:v>81.124999999999986</c:v>
                      </c:pt>
                      <c:pt idx="242">
                        <c:v>81.124999999999986</c:v>
                      </c:pt>
                      <c:pt idx="243">
                        <c:v>81.124999999999986</c:v>
                      </c:pt>
                      <c:pt idx="244">
                        <c:v>81.124999999999986</c:v>
                      </c:pt>
                      <c:pt idx="245">
                        <c:v>81.124999999999986</c:v>
                      </c:pt>
                      <c:pt idx="246">
                        <c:v>81.124999999999986</c:v>
                      </c:pt>
                      <c:pt idx="247">
                        <c:v>82.5</c:v>
                      </c:pt>
                      <c:pt idx="248">
                        <c:v>77.000000000000014</c:v>
                      </c:pt>
                      <c:pt idx="249">
                        <c:v>59.125000000000007</c:v>
                      </c:pt>
                      <c:pt idx="250">
                        <c:v>39.874999999999979</c:v>
                      </c:pt>
                      <c:pt idx="251">
                        <c:v>31.625000000000011</c:v>
                      </c:pt>
                      <c:pt idx="252">
                        <c:v>30.249999999999989</c:v>
                      </c:pt>
                      <c:pt idx="253">
                        <c:v>27.5</c:v>
                      </c:pt>
                      <c:pt idx="254">
                        <c:v>30.249999999999989</c:v>
                      </c:pt>
                      <c:pt idx="255">
                        <c:v>38.500000000000007</c:v>
                      </c:pt>
                      <c:pt idx="256">
                        <c:v>50.874999999999993</c:v>
                      </c:pt>
                      <c:pt idx="257">
                        <c:v>57.749999999999993</c:v>
                      </c:pt>
                      <c:pt idx="258">
                        <c:v>67.374999999999986</c:v>
                      </c:pt>
                      <c:pt idx="259">
                        <c:v>85.249999999999986</c:v>
                      </c:pt>
                      <c:pt idx="260">
                        <c:v>97.625000000000014</c:v>
                      </c:pt>
                      <c:pt idx="261">
                        <c:v>103.125</c:v>
                      </c:pt>
                      <c:pt idx="262">
                        <c:v>107.25000000000001</c:v>
                      </c:pt>
                      <c:pt idx="263">
                        <c:v>108.62499999999999</c:v>
                      </c:pt>
                      <c:pt idx="264">
                        <c:v>110</c:v>
                      </c:pt>
                      <c:pt idx="265">
                        <c:v>111.37500000000001</c:v>
                      </c:pt>
                      <c:pt idx="266">
                        <c:v>110</c:v>
                      </c:pt>
                      <c:pt idx="267">
                        <c:v>108.62499999999999</c:v>
                      </c:pt>
                      <c:pt idx="268">
                        <c:v>108.62499999999999</c:v>
                      </c:pt>
                      <c:pt idx="269">
                        <c:v>105.87499999999999</c:v>
                      </c:pt>
                      <c:pt idx="270">
                        <c:v>111.37500000000001</c:v>
                      </c:pt>
                      <c:pt idx="271">
                        <c:v>105.87499999999999</c:v>
                      </c:pt>
                      <c:pt idx="272">
                        <c:v>90.750000000000014</c:v>
                      </c:pt>
                      <c:pt idx="273">
                        <c:v>79.750000000000014</c:v>
                      </c:pt>
                      <c:pt idx="274">
                        <c:v>64.624999999999986</c:v>
                      </c:pt>
                      <c:pt idx="275">
                        <c:v>52.250000000000007</c:v>
                      </c:pt>
                      <c:pt idx="276">
                        <c:v>55</c:v>
                      </c:pt>
                      <c:pt idx="277">
                        <c:v>49.500000000000021</c:v>
                      </c:pt>
                      <c:pt idx="278">
                        <c:v>46.749999999999979</c:v>
                      </c:pt>
                      <c:pt idx="279">
                        <c:v>48.125</c:v>
                      </c:pt>
                      <c:pt idx="280">
                        <c:v>56.375000000000021</c:v>
                      </c:pt>
                      <c:pt idx="281">
                        <c:v>66.000000000000014</c:v>
                      </c:pt>
                      <c:pt idx="282">
                        <c:v>75.625</c:v>
                      </c:pt>
                      <c:pt idx="283">
                        <c:v>87.999999999999986</c:v>
                      </c:pt>
                      <c:pt idx="284">
                        <c:v>101.74999999999999</c:v>
                      </c:pt>
                      <c:pt idx="285">
                        <c:v>110</c:v>
                      </c:pt>
                      <c:pt idx="286">
                        <c:v>112.74999999999999</c:v>
                      </c:pt>
                      <c:pt idx="287">
                        <c:v>114.12500000000001</c:v>
                      </c:pt>
                      <c:pt idx="288">
                        <c:v>115.49999999999999</c:v>
                      </c:pt>
                      <c:pt idx="289">
                        <c:v>115.49999999999999</c:v>
                      </c:pt>
                      <c:pt idx="290">
                        <c:v>114.12500000000001</c:v>
                      </c:pt>
                      <c:pt idx="291">
                        <c:v>112.74999999999999</c:v>
                      </c:pt>
                      <c:pt idx="292">
                        <c:v>112.74999999999999</c:v>
                      </c:pt>
                      <c:pt idx="293">
                        <c:v>112.74999999999999</c:v>
                      </c:pt>
                      <c:pt idx="294">
                        <c:v>112.74999999999999</c:v>
                      </c:pt>
                      <c:pt idx="295">
                        <c:v>104.50000000000001</c:v>
                      </c:pt>
                      <c:pt idx="296">
                        <c:v>85.249999999999986</c:v>
                      </c:pt>
                      <c:pt idx="297">
                        <c:v>79.750000000000014</c:v>
                      </c:pt>
                      <c:pt idx="298">
                        <c:v>77.000000000000014</c:v>
                      </c:pt>
                      <c:pt idx="299">
                        <c:v>68.75</c:v>
                      </c:pt>
                      <c:pt idx="300">
                        <c:v>13.75</c:v>
                      </c:pt>
                      <c:pt idx="301">
                        <c:v>1.3750000000000195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1.3750000000000195</c:v>
                      </c:pt>
                      <c:pt idx="306">
                        <c:v>13.75</c:v>
                      </c:pt>
                      <c:pt idx="307">
                        <c:v>38.500000000000007</c:v>
                      </c:pt>
                      <c:pt idx="308">
                        <c:v>64.624999999999986</c:v>
                      </c:pt>
                      <c:pt idx="309">
                        <c:v>68.75</c:v>
                      </c:pt>
                      <c:pt idx="310">
                        <c:v>71.499999999999986</c:v>
                      </c:pt>
                      <c:pt idx="311">
                        <c:v>68.75</c:v>
                      </c:pt>
                      <c:pt idx="312">
                        <c:v>67.374999999999986</c:v>
                      </c:pt>
                      <c:pt idx="313">
                        <c:v>64.624999999999986</c:v>
                      </c:pt>
                      <c:pt idx="314">
                        <c:v>64.624999999999986</c:v>
                      </c:pt>
                      <c:pt idx="315">
                        <c:v>68.75</c:v>
                      </c:pt>
                      <c:pt idx="316">
                        <c:v>66.000000000000014</c:v>
                      </c:pt>
                      <c:pt idx="317">
                        <c:v>63.250000000000021</c:v>
                      </c:pt>
                      <c:pt idx="318">
                        <c:v>61.875</c:v>
                      </c:pt>
                      <c:pt idx="319">
                        <c:v>61.875</c:v>
                      </c:pt>
                      <c:pt idx="320">
                        <c:v>60.499999999999979</c:v>
                      </c:pt>
                      <c:pt idx="321">
                        <c:v>50.874999999999993</c:v>
                      </c:pt>
                      <c:pt idx="322">
                        <c:v>39.874999999999979</c:v>
                      </c:pt>
                      <c:pt idx="323">
                        <c:v>28.875000000000021</c:v>
                      </c:pt>
                      <c:pt idx="324">
                        <c:v>24.750000000000011</c:v>
                      </c:pt>
                      <c:pt idx="325">
                        <c:v>2.7499999999999902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11.000000000000011</c:v>
                      </c:pt>
                      <c:pt idx="329">
                        <c:v>23.374999999999989</c:v>
                      </c:pt>
                      <c:pt idx="330">
                        <c:v>41.25</c:v>
                      </c:pt>
                      <c:pt idx="331">
                        <c:v>59.125000000000007</c:v>
                      </c:pt>
                      <c:pt idx="332">
                        <c:v>83.875000000000014</c:v>
                      </c:pt>
                      <c:pt idx="333">
                        <c:v>97.625000000000014</c:v>
                      </c:pt>
                      <c:pt idx="334">
                        <c:v>103.125</c:v>
                      </c:pt>
                      <c:pt idx="335">
                        <c:v>107.25000000000001</c:v>
                      </c:pt>
                      <c:pt idx="336">
                        <c:v>112.74999999999999</c:v>
                      </c:pt>
                      <c:pt idx="337">
                        <c:v>116.875</c:v>
                      </c:pt>
                      <c:pt idx="338">
                        <c:v>119.62499999999999</c:v>
                      </c:pt>
                      <c:pt idx="339">
                        <c:v>122.37499999999999</c:v>
                      </c:pt>
                      <c:pt idx="340">
                        <c:v>122.37499999999999</c:v>
                      </c:pt>
                      <c:pt idx="341">
                        <c:v>125.125</c:v>
                      </c:pt>
                      <c:pt idx="342">
                        <c:v>126.49999999999999</c:v>
                      </c:pt>
                      <c:pt idx="343">
                        <c:v>112.74999999999999</c:v>
                      </c:pt>
                      <c:pt idx="344">
                        <c:v>98.999999999999986</c:v>
                      </c:pt>
                      <c:pt idx="345">
                        <c:v>85.249999999999986</c:v>
                      </c:pt>
                      <c:pt idx="346">
                        <c:v>68.75</c:v>
                      </c:pt>
                      <c:pt idx="347">
                        <c:v>60.499999999999979</c:v>
                      </c:pt>
                      <c:pt idx="348">
                        <c:v>67.374999999999986</c:v>
                      </c:pt>
                      <c:pt idx="349">
                        <c:v>59.125000000000007</c:v>
                      </c:pt>
                      <c:pt idx="350">
                        <c:v>57.749999999999993</c:v>
                      </c:pt>
                      <c:pt idx="351">
                        <c:v>59.125000000000007</c:v>
                      </c:pt>
                      <c:pt idx="352">
                        <c:v>59.125000000000007</c:v>
                      </c:pt>
                      <c:pt idx="353">
                        <c:v>64.624999999999986</c:v>
                      </c:pt>
                      <c:pt idx="354">
                        <c:v>72.875000000000014</c:v>
                      </c:pt>
                      <c:pt idx="355">
                        <c:v>82.5</c:v>
                      </c:pt>
                      <c:pt idx="356">
                        <c:v>100.37500000000001</c:v>
                      </c:pt>
                      <c:pt idx="357">
                        <c:v>107.25000000000001</c:v>
                      </c:pt>
                      <c:pt idx="358">
                        <c:v>114.12500000000001</c:v>
                      </c:pt>
                      <c:pt idx="359">
                        <c:v>116.875</c:v>
                      </c:pt>
                      <c:pt idx="360">
                        <c:v>118.25000000000001</c:v>
                      </c:pt>
                      <c:pt idx="361">
                        <c:v>119.62499999999999</c:v>
                      </c:pt>
                      <c:pt idx="362">
                        <c:v>121.00000000000001</c:v>
                      </c:pt>
                      <c:pt idx="363">
                        <c:v>122.37499999999999</c:v>
                      </c:pt>
                      <c:pt idx="364">
                        <c:v>122.37499999999999</c:v>
                      </c:pt>
                      <c:pt idx="365">
                        <c:v>122.37499999999999</c:v>
                      </c:pt>
                      <c:pt idx="366">
                        <c:v>122.37499999999999</c:v>
                      </c:pt>
                      <c:pt idx="367">
                        <c:v>110</c:v>
                      </c:pt>
                      <c:pt idx="368">
                        <c:v>97.625000000000014</c:v>
                      </c:pt>
                      <c:pt idx="369">
                        <c:v>86.625000000000014</c:v>
                      </c:pt>
                      <c:pt idx="370">
                        <c:v>72.875000000000014</c:v>
                      </c:pt>
                      <c:pt idx="371">
                        <c:v>60.499999999999979</c:v>
                      </c:pt>
                      <c:pt idx="372">
                        <c:v>53.624999999999979</c:v>
                      </c:pt>
                      <c:pt idx="373">
                        <c:v>49.500000000000021</c:v>
                      </c:pt>
                      <c:pt idx="374">
                        <c:v>48.125</c:v>
                      </c:pt>
                      <c:pt idx="375">
                        <c:v>49.500000000000021</c:v>
                      </c:pt>
                      <c:pt idx="376">
                        <c:v>50.874999999999993</c:v>
                      </c:pt>
                      <c:pt idx="377">
                        <c:v>55</c:v>
                      </c:pt>
                      <c:pt idx="378">
                        <c:v>63.250000000000021</c:v>
                      </c:pt>
                      <c:pt idx="379">
                        <c:v>74.249999999999986</c:v>
                      </c:pt>
                      <c:pt idx="380">
                        <c:v>93.500000000000014</c:v>
                      </c:pt>
                      <c:pt idx="381">
                        <c:v>105.87499999999999</c:v>
                      </c:pt>
                      <c:pt idx="382">
                        <c:v>111.37500000000001</c:v>
                      </c:pt>
                      <c:pt idx="383">
                        <c:v>114.12500000000001</c:v>
                      </c:pt>
                      <c:pt idx="384">
                        <c:v>114.12500000000001</c:v>
                      </c:pt>
                      <c:pt idx="385">
                        <c:v>110</c:v>
                      </c:pt>
                      <c:pt idx="386">
                        <c:v>108.62499999999999</c:v>
                      </c:pt>
                      <c:pt idx="387">
                        <c:v>110</c:v>
                      </c:pt>
                      <c:pt idx="388">
                        <c:v>108.62499999999999</c:v>
                      </c:pt>
                      <c:pt idx="389">
                        <c:v>110</c:v>
                      </c:pt>
                      <c:pt idx="390">
                        <c:v>110</c:v>
                      </c:pt>
                      <c:pt idx="391">
                        <c:v>94.874999999999986</c:v>
                      </c:pt>
                      <c:pt idx="392">
                        <c:v>78.374999999999986</c:v>
                      </c:pt>
                      <c:pt idx="393">
                        <c:v>67.374999999999986</c:v>
                      </c:pt>
                      <c:pt idx="394">
                        <c:v>53.624999999999979</c:v>
                      </c:pt>
                      <c:pt idx="395">
                        <c:v>38.500000000000007</c:v>
                      </c:pt>
                      <c:pt idx="396">
                        <c:v>11.000000000000011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12.37499999999998</c:v>
                      </c:pt>
                      <c:pt idx="401">
                        <c:v>28.875000000000021</c:v>
                      </c:pt>
                      <c:pt idx="402">
                        <c:v>43.999999999999993</c:v>
                      </c:pt>
                      <c:pt idx="403">
                        <c:v>60.499999999999979</c:v>
                      </c:pt>
                      <c:pt idx="404">
                        <c:v>82.5</c:v>
                      </c:pt>
                      <c:pt idx="405">
                        <c:v>93.500000000000014</c:v>
                      </c:pt>
                      <c:pt idx="406">
                        <c:v>98.999999999999986</c:v>
                      </c:pt>
                      <c:pt idx="407">
                        <c:v>100.37500000000001</c:v>
                      </c:pt>
                      <c:pt idx="408">
                        <c:v>103.125</c:v>
                      </c:pt>
                      <c:pt idx="409">
                        <c:v>104.50000000000001</c:v>
                      </c:pt>
                      <c:pt idx="410">
                        <c:v>107.25000000000001</c:v>
                      </c:pt>
                      <c:pt idx="411">
                        <c:v>110</c:v>
                      </c:pt>
                      <c:pt idx="412">
                        <c:v>111.37500000000001</c:v>
                      </c:pt>
                      <c:pt idx="413">
                        <c:v>112.74999999999999</c:v>
                      </c:pt>
                      <c:pt idx="414">
                        <c:v>111.37500000000001</c:v>
                      </c:pt>
                      <c:pt idx="415">
                        <c:v>98.999999999999986</c:v>
                      </c:pt>
                      <c:pt idx="416">
                        <c:v>81.124999999999986</c:v>
                      </c:pt>
                      <c:pt idx="417">
                        <c:v>63.250000000000021</c:v>
                      </c:pt>
                      <c:pt idx="418">
                        <c:v>46.749999999999979</c:v>
                      </c:pt>
                      <c:pt idx="419">
                        <c:v>37.124999999999993</c:v>
                      </c:pt>
                      <c:pt idx="420">
                        <c:v>12.37499999999998</c:v>
                      </c:pt>
                      <c:pt idx="421">
                        <c:v>2.7499999999999902</c:v>
                      </c:pt>
                      <c:pt idx="422">
                        <c:v>0</c:v>
                      </c:pt>
                      <c:pt idx="423">
                        <c:v>2.7499999999999902</c:v>
                      </c:pt>
                      <c:pt idx="424">
                        <c:v>8.2500000000000195</c:v>
                      </c:pt>
                      <c:pt idx="425">
                        <c:v>16.499999999999989</c:v>
                      </c:pt>
                      <c:pt idx="426">
                        <c:v>28.875000000000021</c:v>
                      </c:pt>
                      <c:pt idx="427">
                        <c:v>48.125</c:v>
                      </c:pt>
                      <c:pt idx="428">
                        <c:v>72.875000000000014</c:v>
                      </c:pt>
                      <c:pt idx="429">
                        <c:v>85.249999999999986</c:v>
                      </c:pt>
                      <c:pt idx="430">
                        <c:v>89.375</c:v>
                      </c:pt>
                      <c:pt idx="431">
                        <c:v>90.750000000000014</c:v>
                      </c:pt>
                      <c:pt idx="432">
                        <c:v>92.124999999999986</c:v>
                      </c:pt>
                      <c:pt idx="433">
                        <c:v>93.500000000000014</c:v>
                      </c:pt>
                      <c:pt idx="434">
                        <c:v>96.25</c:v>
                      </c:pt>
                      <c:pt idx="435">
                        <c:v>98.999999999999986</c:v>
                      </c:pt>
                      <c:pt idx="436">
                        <c:v>103.125</c:v>
                      </c:pt>
                      <c:pt idx="437">
                        <c:v>105.87499999999999</c:v>
                      </c:pt>
                      <c:pt idx="438">
                        <c:v>104.50000000000001</c:v>
                      </c:pt>
                      <c:pt idx="439">
                        <c:v>92.124999999999986</c:v>
                      </c:pt>
                      <c:pt idx="440">
                        <c:v>77.000000000000014</c:v>
                      </c:pt>
                      <c:pt idx="441">
                        <c:v>60.499999999999979</c:v>
                      </c:pt>
                      <c:pt idx="442">
                        <c:v>39.874999999999979</c:v>
                      </c:pt>
                      <c:pt idx="443">
                        <c:v>26.124999999999979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5.4999999999999805</c:v>
                      </c:pt>
                      <c:pt idx="450">
                        <c:v>19.249999999999979</c:v>
                      </c:pt>
                      <c:pt idx="451">
                        <c:v>35.750000000000021</c:v>
                      </c:pt>
                      <c:pt idx="452">
                        <c:v>60.499999999999979</c:v>
                      </c:pt>
                      <c:pt idx="453">
                        <c:v>71.499999999999986</c:v>
                      </c:pt>
                      <c:pt idx="454">
                        <c:v>75.625</c:v>
                      </c:pt>
                      <c:pt idx="455">
                        <c:v>71.499999999999986</c:v>
                      </c:pt>
                      <c:pt idx="456">
                        <c:v>68.75</c:v>
                      </c:pt>
                      <c:pt idx="457">
                        <c:v>70.125000000000014</c:v>
                      </c:pt>
                      <c:pt idx="458">
                        <c:v>71.499999999999986</c:v>
                      </c:pt>
                      <c:pt idx="459">
                        <c:v>72.875000000000014</c:v>
                      </c:pt>
                      <c:pt idx="460">
                        <c:v>71.499999999999986</c:v>
                      </c:pt>
                      <c:pt idx="461">
                        <c:v>70.125000000000014</c:v>
                      </c:pt>
                      <c:pt idx="462">
                        <c:v>78.374999999999986</c:v>
                      </c:pt>
                      <c:pt idx="463">
                        <c:v>75.625</c:v>
                      </c:pt>
                      <c:pt idx="464">
                        <c:v>50.874999999999993</c:v>
                      </c:pt>
                      <c:pt idx="465">
                        <c:v>39.874999999999979</c:v>
                      </c:pt>
                      <c:pt idx="466">
                        <c:v>35.750000000000021</c:v>
                      </c:pt>
                      <c:pt idx="467">
                        <c:v>27.5</c:v>
                      </c:pt>
                      <c:pt idx="468">
                        <c:v>35.750000000000021</c:v>
                      </c:pt>
                      <c:pt idx="469">
                        <c:v>23.374999999999989</c:v>
                      </c:pt>
                      <c:pt idx="470">
                        <c:v>19.249999999999979</c:v>
                      </c:pt>
                      <c:pt idx="471">
                        <c:v>15.12500000000002</c:v>
                      </c:pt>
                      <c:pt idx="472">
                        <c:v>16.499999999999989</c:v>
                      </c:pt>
                      <c:pt idx="473">
                        <c:v>22.000000000000021</c:v>
                      </c:pt>
                      <c:pt idx="474">
                        <c:v>31.625000000000011</c:v>
                      </c:pt>
                      <c:pt idx="475">
                        <c:v>48.125</c:v>
                      </c:pt>
                      <c:pt idx="476">
                        <c:v>71.499999999999986</c:v>
                      </c:pt>
                      <c:pt idx="477">
                        <c:v>86.625000000000014</c:v>
                      </c:pt>
                      <c:pt idx="478">
                        <c:v>94.874999999999986</c:v>
                      </c:pt>
                      <c:pt idx="479">
                        <c:v>100.37500000000001</c:v>
                      </c:pt>
                      <c:pt idx="480">
                        <c:v>104.50000000000001</c:v>
                      </c:pt>
                      <c:pt idx="481">
                        <c:v>107.25000000000001</c:v>
                      </c:pt>
                      <c:pt idx="482">
                        <c:v>107.25000000000001</c:v>
                      </c:pt>
                      <c:pt idx="483">
                        <c:v>110</c:v>
                      </c:pt>
                      <c:pt idx="484">
                        <c:v>112.74999999999999</c:v>
                      </c:pt>
                      <c:pt idx="485">
                        <c:v>114.12500000000001</c:v>
                      </c:pt>
                      <c:pt idx="486">
                        <c:v>112.74999999999999</c:v>
                      </c:pt>
                      <c:pt idx="487">
                        <c:v>101.74999999999999</c:v>
                      </c:pt>
                      <c:pt idx="488">
                        <c:v>87.999999999999986</c:v>
                      </c:pt>
                      <c:pt idx="489">
                        <c:v>78.374999999999986</c:v>
                      </c:pt>
                      <c:pt idx="490">
                        <c:v>78.374999999999986</c:v>
                      </c:pt>
                      <c:pt idx="491">
                        <c:v>66.000000000000014</c:v>
                      </c:pt>
                      <c:pt idx="492">
                        <c:v>53.624999999999979</c:v>
                      </c:pt>
                      <c:pt idx="493">
                        <c:v>57.749999999999993</c:v>
                      </c:pt>
                      <c:pt idx="494">
                        <c:v>55</c:v>
                      </c:pt>
                      <c:pt idx="495">
                        <c:v>53.624999999999979</c:v>
                      </c:pt>
                      <c:pt idx="496">
                        <c:v>63.250000000000021</c:v>
                      </c:pt>
                      <c:pt idx="497">
                        <c:v>66.000000000000014</c:v>
                      </c:pt>
                      <c:pt idx="498">
                        <c:v>67.374999999999986</c:v>
                      </c:pt>
                      <c:pt idx="499">
                        <c:v>74.249999999999986</c:v>
                      </c:pt>
                      <c:pt idx="500">
                        <c:v>94.874999999999986</c:v>
                      </c:pt>
                      <c:pt idx="501">
                        <c:v>104.50000000000001</c:v>
                      </c:pt>
                      <c:pt idx="502">
                        <c:v>110</c:v>
                      </c:pt>
                      <c:pt idx="503">
                        <c:v>114.12500000000001</c:v>
                      </c:pt>
                      <c:pt idx="504">
                        <c:v>115.49999999999999</c:v>
                      </c:pt>
                      <c:pt idx="505">
                        <c:v>112.74999999999999</c:v>
                      </c:pt>
                      <c:pt idx="506">
                        <c:v>114.12500000000001</c:v>
                      </c:pt>
                      <c:pt idx="507">
                        <c:v>114.12500000000001</c:v>
                      </c:pt>
                      <c:pt idx="508">
                        <c:v>112.74999999999999</c:v>
                      </c:pt>
                      <c:pt idx="509">
                        <c:v>112.74999999999999</c:v>
                      </c:pt>
                      <c:pt idx="510">
                        <c:v>112.74999999999999</c:v>
                      </c:pt>
                      <c:pt idx="511">
                        <c:v>101.74999999999999</c:v>
                      </c:pt>
                      <c:pt idx="512">
                        <c:v>86.625000000000014</c:v>
                      </c:pt>
                      <c:pt idx="513">
                        <c:v>74.249999999999986</c:v>
                      </c:pt>
                      <c:pt idx="514">
                        <c:v>60.499999999999979</c:v>
                      </c:pt>
                      <c:pt idx="515">
                        <c:v>46.749999999999979</c:v>
                      </c:pt>
                      <c:pt idx="516">
                        <c:v>12.37499999999998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15.12500000000002</c:v>
                      </c:pt>
                      <c:pt idx="521">
                        <c:v>32.999999999999979</c:v>
                      </c:pt>
                      <c:pt idx="522">
                        <c:v>48.125</c:v>
                      </c:pt>
                      <c:pt idx="523">
                        <c:v>67.374999999999986</c:v>
                      </c:pt>
                      <c:pt idx="524">
                        <c:v>86.625000000000014</c:v>
                      </c:pt>
                      <c:pt idx="525">
                        <c:v>94.874999999999986</c:v>
                      </c:pt>
                      <c:pt idx="526">
                        <c:v>100.37500000000001</c:v>
                      </c:pt>
                      <c:pt idx="527">
                        <c:v>104.50000000000001</c:v>
                      </c:pt>
                      <c:pt idx="528">
                        <c:v>105.87499999999999</c:v>
                      </c:pt>
                      <c:pt idx="529">
                        <c:v>108.62499999999999</c:v>
                      </c:pt>
                      <c:pt idx="530">
                        <c:v>110</c:v>
                      </c:pt>
                      <c:pt idx="531">
                        <c:v>111.37500000000001</c:v>
                      </c:pt>
                      <c:pt idx="532">
                        <c:v>112.74999999999999</c:v>
                      </c:pt>
                      <c:pt idx="533">
                        <c:v>114.12500000000001</c:v>
                      </c:pt>
                      <c:pt idx="534">
                        <c:v>111.37500000000001</c:v>
                      </c:pt>
                      <c:pt idx="535">
                        <c:v>97.625000000000014</c:v>
                      </c:pt>
                      <c:pt idx="536">
                        <c:v>79.750000000000014</c:v>
                      </c:pt>
                      <c:pt idx="537">
                        <c:v>60.499999999999979</c:v>
                      </c:pt>
                      <c:pt idx="538">
                        <c:v>42.625000000000021</c:v>
                      </c:pt>
                      <c:pt idx="539">
                        <c:v>32.999999999999979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5.4999999999999805</c:v>
                      </c:pt>
                      <c:pt idx="548">
                        <c:v>30.249999999999989</c:v>
                      </c:pt>
                      <c:pt idx="549">
                        <c:v>41.25</c:v>
                      </c:pt>
                      <c:pt idx="550">
                        <c:v>49.500000000000021</c:v>
                      </c:pt>
                      <c:pt idx="551">
                        <c:v>57.749999999999993</c:v>
                      </c:pt>
                      <c:pt idx="552">
                        <c:v>61.875</c:v>
                      </c:pt>
                      <c:pt idx="553">
                        <c:v>66.000000000000014</c:v>
                      </c:pt>
                      <c:pt idx="554">
                        <c:v>63.250000000000021</c:v>
                      </c:pt>
                      <c:pt idx="555">
                        <c:v>61.875</c:v>
                      </c:pt>
                      <c:pt idx="556">
                        <c:v>59.125000000000007</c:v>
                      </c:pt>
                      <c:pt idx="557">
                        <c:v>57.749999999999993</c:v>
                      </c:pt>
                      <c:pt idx="558">
                        <c:v>61.875</c:v>
                      </c:pt>
                      <c:pt idx="559">
                        <c:v>63.250000000000021</c:v>
                      </c:pt>
                      <c:pt idx="560">
                        <c:v>43.999999999999993</c:v>
                      </c:pt>
                      <c:pt idx="561">
                        <c:v>19.249999999999979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17.875000000000011</c:v>
                      </c:pt>
                      <c:pt idx="573">
                        <c:v>34.375</c:v>
                      </c:pt>
                      <c:pt idx="574">
                        <c:v>41.25</c:v>
                      </c:pt>
                      <c:pt idx="575">
                        <c:v>45.375000000000007</c:v>
                      </c:pt>
                      <c:pt idx="576">
                        <c:v>49.500000000000021</c:v>
                      </c:pt>
                      <c:pt idx="577">
                        <c:v>53.624999999999979</c:v>
                      </c:pt>
                      <c:pt idx="578">
                        <c:v>56.375000000000021</c:v>
                      </c:pt>
                      <c:pt idx="579">
                        <c:v>56.375000000000021</c:v>
                      </c:pt>
                      <c:pt idx="580">
                        <c:v>56.375000000000021</c:v>
                      </c:pt>
                      <c:pt idx="581">
                        <c:v>59.125000000000007</c:v>
                      </c:pt>
                      <c:pt idx="582">
                        <c:v>63.250000000000021</c:v>
                      </c:pt>
                      <c:pt idx="583">
                        <c:v>53.624999999999979</c:v>
                      </c:pt>
                      <c:pt idx="584">
                        <c:v>37.124999999999993</c:v>
                      </c:pt>
                      <c:pt idx="585">
                        <c:v>13.75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5.4999999999999805</c:v>
                      </c:pt>
                      <c:pt idx="596">
                        <c:v>34.375</c:v>
                      </c:pt>
                      <c:pt idx="597">
                        <c:v>45.375000000000007</c:v>
                      </c:pt>
                      <c:pt idx="598">
                        <c:v>52.250000000000007</c:v>
                      </c:pt>
                      <c:pt idx="599">
                        <c:v>56.375000000000021</c:v>
                      </c:pt>
                      <c:pt idx="600">
                        <c:v>60.499999999999979</c:v>
                      </c:pt>
                      <c:pt idx="601">
                        <c:v>61.875</c:v>
                      </c:pt>
                      <c:pt idx="602">
                        <c:v>66.000000000000014</c:v>
                      </c:pt>
                      <c:pt idx="603">
                        <c:v>67.374999999999986</c:v>
                      </c:pt>
                      <c:pt idx="604">
                        <c:v>67.374999999999986</c:v>
                      </c:pt>
                      <c:pt idx="605">
                        <c:v>67.374999999999986</c:v>
                      </c:pt>
                      <c:pt idx="606">
                        <c:v>67.374999999999986</c:v>
                      </c:pt>
                      <c:pt idx="607">
                        <c:v>56.375000000000021</c:v>
                      </c:pt>
                      <c:pt idx="608">
                        <c:v>35.750000000000021</c:v>
                      </c:pt>
                      <c:pt idx="609">
                        <c:v>17.875000000000011</c:v>
                      </c:pt>
                      <c:pt idx="610">
                        <c:v>1.3750000000000195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12.37499999999998</c:v>
                      </c:pt>
                      <c:pt idx="619">
                        <c:v>30.249999999999989</c:v>
                      </c:pt>
                      <c:pt idx="620">
                        <c:v>42.625000000000021</c:v>
                      </c:pt>
                      <c:pt idx="621">
                        <c:v>50.874999999999993</c:v>
                      </c:pt>
                      <c:pt idx="622">
                        <c:v>55</c:v>
                      </c:pt>
                      <c:pt idx="623">
                        <c:v>57.749999999999993</c:v>
                      </c:pt>
                      <c:pt idx="624">
                        <c:v>57.749999999999993</c:v>
                      </c:pt>
                      <c:pt idx="625">
                        <c:v>59.125000000000007</c:v>
                      </c:pt>
                      <c:pt idx="626">
                        <c:v>60.499999999999979</c:v>
                      </c:pt>
                      <c:pt idx="627">
                        <c:v>61.875</c:v>
                      </c:pt>
                      <c:pt idx="628">
                        <c:v>63.250000000000021</c:v>
                      </c:pt>
                      <c:pt idx="629">
                        <c:v>64.624999999999986</c:v>
                      </c:pt>
                      <c:pt idx="630">
                        <c:v>66.000000000000014</c:v>
                      </c:pt>
                      <c:pt idx="631">
                        <c:v>66.000000000000014</c:v>
                      </c:pt>
                      <c:pt idx="632">
                        <c:v>59.125000000000007</c:v>
                      </c:pt>
                      <c:pt idx="633">
                        <c:v>48.125</c:v>
                      </c:pt>
                      <c:pt idx="634">
                        <c:v>34.375</c:v>
                      </c:pt>
                      <c:pt idx="635">
                        <c:v>20.625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15.12500000000002</c:v>
                      </c:pt>
                      <c:pt idx="645">
                        <c:v>24.750000000000011</c:v>
                      </c:pt>
                      <c:pt idx="646">
                        <c:v>28.875000000000021</c:v>
                      </c:pt>
                      <c:pt idx="647">
                        <c:v>32.999999999999979</c:v>
                      </c:pt>
                      <c:pt idx="648">
                        <c:v>38.500000000000007</c:v>
                      </c:pt>
                      <c:pt idx="649">
                        <c:v>45.375000000000007</c:v>
                      </c:pt>
                      <c:pt idx="650">
                        <c:v>49.500000000000021</c:v>
                      </c:pt>
                      <c:pt idx="651">
                        <c:v>53.624999999999979</c:v>
                      </c:pt>
                      <c:pt idx="652">
                        <c:v>59.125000000000007</c:v>
                      </c:pt>
                      <c:pt idx="653">
                        <c:v>63.250000000000021</c:v>
                      </c:pt>
                      <c:pt idx="654">
                        <c:v>63.250000000000021</c:v>
                      </c:pt>
                      <c:pt idx="655">
                        <c:v>50.874999999999993</c:v>
                      </c:pt>
                      <c:pt idx="656">
                        <c:v>20.625</c:v>
                      </c:pt>
                      <c:pt idx="657">
                        <c:v>2.7499999999999902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5.4999999999999805</c:v>
                      </c:pt>
                      <c:pt idx="669">
                        <c:v>30.249999999999989</c:v>
                      </c:pt>
                      <c:pt idx="670">
                        <c:v>39.874999999999979</c:v>
                      </c:pt>
                      <c:pt idx="671">
                        <c:v>48.125</c:v>
                      </c:pt>
                      <c:pt idx="672">
                        <c:v>55</c:v>
                      </c:pt>
                      <c:pt idx="673">
                        <c:v>60.499999999999979</c:v>
                      </c:pt>
                      <c:pt idx="674">
                        <c:v>66.000000000000014</c:v>
                      </c:pt>
                      <c:pt idx="675">
                        <c:v>66.000000000000014</c:v>
                      </c:pt>
                      <c:pt idx="676">
                        <c:v>64.624999999999986</c:v>
                      </c:pt>
                      <c:pt idx="677">
                        <c:v>67.374999999999986</c:v>
                      </c:pt>
                      <c:pt idx="678">
                        <c:v>70.125000000000014</c:v>
                      </c:pt>
                      <c:pt idx="679">
                        <c:v>61.875</c:v>
                      </c:pt>
                      <c:pt idx="680">
                        <c:v>42.625000000000021</c:v>
                      </c:pt>
                      <c:pt idx="681">
                        <c:v>24.750000000000011</c:v>
                      </c:pt>
                      <c:pt idx="682">
                        <c:v>9.6249999999999893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1.3750000000000195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9.6249999999999893</c:v>
                      </c:pt>
                      <c:pt idx="691">
                        <c:v>27.5</c:v>
                      </c:pt>
                      <c:pt idx="692">
                        <c:v>46.749999999999979</c:v>
                      </c:pt>
                      <c:pt idx="693">
                        <c:v>55</c:v>
                      </c:pt>
                      <c:pt idx="694">
                        <c:v>59.125000000000007</c:v>
                      </c:pt>
                      <c:pt idx="695">
                        <c:v>64.624999999999986</c:v>
                      </c:pt>
                      <c:pt idx="696">
                        <c:v>67.374999999999986</c:v>
                      </c:pt>
                      <c:pt idx="697">
                        <c:v>71.499999999999986</c:v>
                      </c:pt>
                      <c:pt idx="698">
                        <c:v>72.875000000000014</c:v>
                      </c:pt>
                      <c:pt idx="699">
                        <c:v>75.625</c:v>
                      </c:pt>
                      <c:pt idx="700">
                        <c:v>77.000000000000014</c:v>
                      </c:pt>
                      <c:pt idx="701">
                        <c:v>78.374999999999986</c:v>
                      </c:pt>
                      <c:pt idx="702">
                        <c:v>79.750000000000014</c:v>
                      </c:pt>
                      <c:pt idx="703">
                        <c:v>71.499999999999986</c:v>
                      </c:pt>
                      <c:pt idx="704">
                        <c:v>50.874999999999993</c:v>
                      </c:pt>
                      <c:pt idx="705">
                        <c:v>34.375</c:v>
                      </c:pt>
                      <c:pt idx="706">
                        <c:v>16.499999999999989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17.875000000000011</c:v>
                      </c:pt>
                      <c:pt idx="716">
                        <c:v>39.874999999999979</c:v>
                      </c:pt>
                      <c:pt idx="717">
                        <c:v>46.749999999999979</c:v>
                      </c:pt>
                      <c:pt idx="718">
                        <c:v>48.125</c:v>
                      </c:pt>
                      <c:pt idx="719">
                        <c:v>52.250000000000007</c:v>
                      </c:pt>
                      <c:pt idx="720">
                        <c:v>52.250000000000007</c:v>
                      </c:pt>
                      <c:pt idx="721">
                        <c:v>53.624999999999979</c:v>
                      </c:pt>
                      <c:pt idx="722">
                        <c:v>57.749999999999993</c:v>
                      </c:pt>
                      <c:pt idx="723">
                        <c:v>60.499999999999979</c:v>
                      </c:pt>
                      <c:pt idx="724">
                        <c:v>64.624999999999986</c:v>
                      </c:pt>
                      <c:pt idx="725">
                        <c:v>70.125000000000014</c:v>
                      </c:pt>
                      <c:pt idx="726">
                        <c:v>74.249999999999986</c:v>
                      </c:pt>
                      <c:pt idx="727">
                        <c:v>70.125000000000014</c:v>
                      </c:pt>
                      <c:pt idx="728">
                        <c:v>41.25</c:v>
                      </c:pt>
                      <c:pt idx="729">
                        <c:v>22.000000000000021</c:v>
                      </c:pt>
                      <c:pt idx="730">
                        <c:v>1.3750000000000195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20.625</c:v>
                      </c:pt>
                      <c:pt idx="741">
                        <c:v>35.750000000000021</c:v>
                      </c:pt>
                      <c:pt idx="742">
                        <c:v>43.999999999999993</c:v>
                      </c:pt>
                      <c:pt idx="743">
                        <c:v>49.500000000000021</c:v>
                      </c:pt>
                      <c:pt idx="744">
                        <c:v>50.874999999999993</c:v>
                      </c:pt>
                      <c:pt idx="745">
                        <c:v>52.250000000000007</c:v>
                      </c:pt>
                      <c:pt idx="746">
                        <c:v>57.749999999999993</c:v>
                      </c:pt>
                      <c:pt idx="747">
                        <c:v>64.624999999999986</c:v>
                      </c:pt>
                      <c:pt idx="748">
                        <c:v>71.499999999999986</c:v>
                      </c:pt>
                      <c:pt idx="749">
                        <c:v>77.000000000000014</c:v>
                      </c:pt>
                      <c:pt idx="750">
                        <c:v>85.249999999999986</c:v>
                      </c:pt>
                      <c:pt idx="751">
                        <c:v>79.750000000000014</c:v>
                      </c:pt>
                      <c:pt idx="752">
                        <c:v>59.125000000000007</c:v>
                      </c:pt>
                      <c:pt idx="753">
                        <c:v>39.874999999999979</c:v>
                      </c:pt>
                      <c:pt idx="754">
                        <c:v>19.249999999999979</c:v>
                      </c:pt>
                      <c:pt idx="755">
                        <c:v>0</c:v>
                      </c:pt>
                      <c:pt idx="756">
                        <c:v>6.875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8.2500000000000195</c:v>
                      </c:pt>
                      <c:pt idx="760">
                        <c:v>19.249999999999979</c:v>
                      </c:pt>
                      <c:pt idx="761">
                        <c:v>27.5</c:v>
                      </c:pt>
                      <c:pt idx="762">
                        <c:v>41.25</c:v>
                      </c:pt>
                      <c:pt idx="763">
                        <c:v>61.875</c:v>
                      </c:pt>
                      <c:pt idx="764">
                        <c:v>83.875000000000014</c:v>
                      </c:pt>
                      <c:pt idx="765">
                        <c:v>93.500000000000014</c:v>
                      </c:pt>
                      <c:pt idx="766">
                        <c:v>97.625000000000014</c:v>
                      </c:pt>
                      <c:pt idx="767">
                        <c:v>100.37500000000001</c:v>
                      </c:pt>
                      <c:pt idx="768">
                        <c:v>103.125</c:v>
                      </c:pt>
                      <c:pt idx="769">
                        <c:v>104.50000000000001</c:v>
                      </c:pt>
                      <c:pt idx="770">
                        <c:v>107.25000000000001</c:v>
                      </c:pt>
                      <c:pt idx="771">
                        <c:v>110</c:v>
                      </c:pt>
                      <c:pt idx="772">
                        <c:v>112.74999999999999</c:v>
                      </c:pt>
                      <c:pt idx="773">
                        <c:v>115.49999999999999</c:v>
                      </c:pt>
                      <c:pt idx="774">
                        <c:v>114.12500000000001</c:v>
                      </c:pt>
                      <c:pt idx="775">
                        <c:v>103.125</c:v>
                      </c:pt>
                      <c:pt idx="776">
                        <c:v>83.875000000000014</c:v>
                      </c:pt>
                      <c:pt idx="777">
                        <c:v>71.499999999999986</c:v>
                      </c:pt>
                      <c:pt idx="778">
                        <c:v>57.749999999999993</c:v>
                      </c:pt>
                      <c:pt idx="779">
                        <c:v>50.874999999999993</c:v>
                      </c:pt>
                      <c:pt idx="780">
                        <c:v>45.375000000000007</c:v>
                      </c:pt>
                      <c:pt idx="781">
                        <c:v>35.750000000000021</c:v>
                      </c:pt>
                      <c:pt idx="782">
                        <c:v>34.375</c:v>
                      </c:pt>
                      <c:pt idx="783">
                        <c:v>37.124999999999993</c:v>
                      </c:pt>
                      <c:pt idx="784">
                        <c:v>43.999999999999993</c:v>
                      </c:pt>
                      <c:pt idx="785">
                        <c:v>48.125</c:v>
                      </c:pt>
                      <c:pt idx="786">
                        <c:v>52.250000000000007</c:v>
                      </c:pt>
                      <c:pt idx="787">
                        <c:v>66.000000000000014</c:v>
                      </c:pt>
                      <c:pt idx="788">
                        <c:v>77.000000000000014</c:v>
                      </c:pt>
                      <c:pt idx="789">
                        <c:v>79.750000000000014</c:v>
                      </c:pt>
                      <c:pt idx="790">
                        <c:v>78.374999999999986</c:v>
                      </c:pt>
                      <c:pt idx="791">
                        <c:v>77.000000000000014</c:v>
                      </c:pt>
                      <c:pt idx="792">
                        <c:v>74.249999999999986</c:v>
                      </c:pt>
                      <c:pt idx="793">
                        <c:v>71.499999999999986</c:v>
                      </c:pt>
                      <c:pt idx="794">
                        <c:v>70.125000000000014</c:v>
                      </c:pt>
                      <c:pt idx="795">
                        <c:v>70.125000000000014</c:v>
                      </c:pt>
                      <c:pt idx="796">
                        <c:v>70.125000000000014</c:v>
                      </c:pt>
                      <c:pt idx="797">
                        <c:v>67.374999999999986</c:v>
                      </c:pt>
                      <c:pt idx="798">
                        <c:v>67.374999999999986</c:v>
                      </c:pt>
                      <c:pt idx="799">
                        <c:v>64.624999999999986</c:v>
                      </c:pt>
                      <c:pt idx="800">
                        <c:v>60.499999999999979</c:v>
                      </c:pt>
                      <c:pt idx="801">
                        <c:v>57.749999999999993</c:v>
                      </c:pt>
                      <c:pt idx="802">
                        <c:v>52.250000000000007</c:v>
                      </c:pt>
                      <c:pt idx="803">
                        <c:v>43.999999999999993</c:v>
                      </c:pt>
                      <c:pt idx="804">
                        <c:v>38.500000000000007</c:v>
                      </c:pt>
                      <c:pt idx="805">
                        <c:v>30.249999999999989</c:v>
                      </c:pt>
                      <c:pt idx="806">
                        <c:v>23.374999999999989</c:v>
                      </c:pt>
                      <c:pt idx="807">
                        <c:v>17.875000000000011</c:v>
                      </c:pt>
                      <c:pt idx="808">
                        <c:v>17.875000000000011</c:v>
                      </c:pt>
                      <c:pt idx="809">
                        <c:v>20.625</c:v>
                      </c:pt>
                      <c:pt idx="810">
                        <c:v>24.750000000000011</c:v>
                      </c:pt>
                      <c:pt idx="811">
                        <c:v>38.500000000000007</c:v>
                      </c:pt>
                      <c:pt idx="812">
                        <c:v>48.125</c:v>
                      </c:pt>
                      <c:pt idx="813">
                        <c:v>56.375000000000021</c:v>
                      </c:pt>
                      <c:pt idx="814">
                        <c:v>59.125000000000007</c:v>
                      </c:pt>
                      <c:pt idx="815">
                        <c:v>63.250000000000021</c:v>
                      </c:pt>
                      <c:pt idx="816">
                        <c:v>67.374999999999986</c:v>
                      </c:pt>
                      <c:pt idx="817">
                        <c:v>64.624999999999986</c:v>
                      </c:pt>
                      <c:pt idx="818">
                        <c:v>59.125000000000007</c:v>
                      </c:pt>
                      <c:pt idx="819">
                        <c:v>59.125000000000007</c:v>
                      </c:pt>
                      <c:pt idx="820">
                        <c:v>56.375000000000021</c:v>
                      </c:pt>
                      <c:pt idx="821">
                        <c:v>52.250000000000007</c:v>
                      </c:pt>
                      <c:pt idx="822">
                        <c:v>60.499999999999979</c:v>
                      </c:pt>
                      <c:pt idx="823">
                        <c:v>64.624999999999986</c:v>
                      </c:pt>
                      <c:pt idx="824">
                        <c:v>57.749999999999993</c:v>
                      </c:pt>
                      <c:pt idx="825">
                        <c:v>39.874999999999979</c:v>
                      </c:pt>
                      <c:pt idx="826">
                        <c:v>27.5</c:v>
                      </c:pt>
                      <c:pt idx="827">
                        <c:v>19.249999999999979</c:v>
                      </c:pt>
                      <c:pt idx="828">
                        <c:v>28.875000000000021</c:v>
                      </c:pt>
                      <c:pt idx="829">
                        <c:v>24.750000000000011</c:v>
                      </c:pt>
                      <c:pt idx="830">
                        <c:v>19.249999999999979</c:v>
                      </c:pt>
                      <c:pt idx="831">
                        <c:v>16.499999999999989</c:v>
                      </c:pt>
                      <c:pt idx="832">
                        <c:v>17.875000000000011</c:v>
                      </c:pt>
                      <c:pt idx="833">
                        <c:v>24.750000000000011</c:v>
                      </c:pt>
                      <c:pt idx="834">
                        <c:v>32.999999999999979</c:v>
                      </c:pt>
                      <c:pt idx="835">
                        <c:v>48.125</c:v>
                      </c:pt>
                      <c:pt idx="836">
                        <c:v>71.499999999999986</c:v>
                      </c:pt>
                      <c:pt idx="837">
                        <c:v>82.5</c:v>
                      </c:pt>
                      <c:pt idx="838">
                        <c:v>86.625000000000014</c:v>
                      </c:pt>
                      <c:pt idx="839">
                        <c:v>89.375</c:v>
                      </c:pt>
                      <c:pt idx="840">
                        <c:v>90.750000000000014</c:v>
                      </c:pt>
                      <c:pt idx="841">
                        <c:v>90.750000000000014</c:v>
                      </c:pt>
                      <c:pt idx="842">
                        <c:v>90.750000000000014</c:v>
                      </c:pt>
                      <c:pt idx="843">
                        <c:v>90.750000000000014</c:v>
                      </c:pt>
                      <c:pt idx="844">
                        <c:v>89.375</c:v>
                      </c:pt>
                      <c:pt idx="845">
                        <c:v>87.999999999999986</c:v>
                      </c:pt>
                      <c:pt idx="846">
                        <c:v>85.249999999999986</c:v>
                      </c:pt>
                      <c:pt idx="847">
                        <c:v>85.249999999999986</c:v>
                      </c:pt>
                      <c:pt idx="848">
                        <c:v>82.5</c:v>
                      </c:pt>
                      <c:pt idx="849">
                        <c:v>72.875000000000014</c:v>
                      </c:pt>
                      <c:pt idx="850">
                        <c:v>41.25</c:v>
                      </c:pt>
                      <c:pt idx="851">
                        <c:v>32.999999999999979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1.3750000000000195</c:v>
                      </c:pt>
                      <c:pt idx="857">
                        <c:v>11.000000000000011</c:v>
                      </c:pt>
                      <c:pt idx="858">
                        <c:v>19.249999999999979</c:v>
                      </c:pt>
                      <c:pt idx="859">
                        <c:v>38.500000000000007</c:v>
                      </c:pt>
                      <c:pt idx="860">
                        <c:v>56.375000000000021</c:v>
                      </c:pt>
                      <c:pt idx="861">
                        <c:v>55</c:v>
                      </c:pt>
                      <c:pt idx="862">
                        <c:v>56.375000000000021</c:v>
                      </c:pt>
                      <c:pt idx="863">
                        <c:v>59.125000000000007</c:v>
                      </c:pt>
                      <c:pt idx="864">
                        <c:v>56.375000000000021</c:v>
                      </c:pt>
                      <c:pt idx="865">
                        <c:v>63.250000000000021</c:v>
                      </c:pt>
                      <c:pt idx="866">
                        <c:v>67.374999999999986</c:v>
                      </c:pt>
                      <c:pt idx="867">
                        <c:v>72.875000000000014</c:v>
                      </c:pt>
                      <c:pt idx="868">
                        <c:v>78.374999999999986</c:v>
                      </c:pt>
                      <c:pt idx="869">
                        <c:v>83.875000000000014</c:v>
                      </c:pt>
                      <c:pt idx="870">
                        <c:v>93.500000000000014</c:v>
                      </c:pt>
                      <c:pt idx="871">
                        <c:v>90.750000000000014</c:v>
                      </c:pt>
                      <c:pt idx="872">
                        <c:v>81.124999999999986</c:v>
                      </c:pt>
                      <c:pt idx="873">
                        <c:v>74.249999999999986</c:v>
                      </c:pt>
                      <c:pt idx="874">
                        <c:v>60.499999999999979</c:v>
                      </c:pt>
                      <c:pt idx="875">
                        <c:v>45.375000000000007</c:v>
                      </c:pt>
                      <c:pt idx="876">
                        <c:v>17.875000000000011</c:v>
                      </c:pt>
                      <c:pt idx="877">
                        <c:v>13.75</c:v>
                      </c:pt>
                      <c:pt idx="878">
                        <c:v>13.75</c:v>
                      </c:pt>
                      <c:pt idx="879">
                        <c:v>17.875000000000011</c:v>
                      </c:pt>
                      <c:pt idx="880">
                        <c:v>26.124999999999979</c:v>
                      </c:pt>
                      <c:pt idx="881">
                        <c:v>39.874999999999979</c:v>
                      </c:pt>
                      <c:pt idx="882">
                        <c:v>52.250000000000007</c:v>
                      </c:pt>
                      <c:pt idx="883">
                        <c:v>67.374999999999986</c:v>
                      </c:pt>
                      <c:pt idx="884">
                        <c:v>87.999999999999986</c:v>
                      </c:pt>
                      <c:pt idx="885">
                        <c:v>97.625000000000014</c:v>
                      </c:pt>
                      <c:pt idx="886">
                        <c:v>103.125</c:v>
                      </c:pt>
                      <c:pt idx="887">
                        <c:v>105.87499999999999</c:v>
                      </c:pt>
                      <c:pt idx="888">
                        <c:v>108.62499999999999</c:v>
                      </c:pt>
                      <c:pt idx="889">
                        <c:v>110</c:v>
                      </c:pt>
                      <c:pt idx="890">
                        <c:v>111.37500000000001</c:v>
                      </c:pt>
                      <c:pt idx="891">
                        <c:v>114.12500000000001</c:v>
                      </c:pt>
                      <c:pt idx="892">
                        <c:v>114.12500000000001</c:v>
                      </c:pt>
                      <c:pt idx="893">
                        <c:v>114.12500000000001</c:v>
                      </c:pt>
                      <c:pt idx="894">
                        <c:v>114.12500000000001</c:v>
                      </c:pt>
                      <c:pt idx="895">
                        <c:v>111.37500000000001</c:v>
                      </c:pt>
                      <c:pt idx="896">
                        <c:v>98.999999999999986</c:v>
                      </c:pt>
                      <c:pt idx="897">
                        <c:v>86.625000000000014</c:v>
                      </c:pt>
                      <c:pt idx="898">
                        <c:v>72.875000000000014</c:v>
                      </c:pt>
                      <c:pt idx="899">
                        <c:v>56.375000000000021</c:v>
                      </c:pt>
                      <c:pt idx="900">
                        <c:v>23.374999999999989</c:v>
                      </c:pt>
                      <c:pt idx="901">
                        <c:v>15.12500000000002</c:v>
                      </c:pt>
                      <c:pt idx="902">
                        <c:v>15.12500000000002</c:v>
                      </c:pt>
                      <c:pt idx="903">
                        <c:v>20.625</c:v>
                      </c:pt>
                      <c:pt idx="904">
                        <c:v>27.5</c:v>
                      </c:pt>
                      <c:pt idx="905">
                        <c:v>34.375</c:v>
                      </c:pt>
                      <c:pt idx="906">
                        <c:v>45.375000000000007</c:v>
                      </c:pt>
                      <c:pt idx="907">
                        <c:v>64.624999999999986</c:v>
                      </c:pt>
                      <c:pt idx="908">
                        <c:v>87.999999999999986</c:v>
                      </c:pt>
                      <c:pt idx="909">
                        <c:v>96.25</c:v>
                      </c:pt>
                      <c:pt idx="910">
                        <c:v>98.999999999999986</c:v>
                      </c:pt>
                      <c:pt idx="911">
                        <c:v>100.37500000000001</c:v>
                      </c:pt>
                      <c:pt idx="912">
                        <c:v>101.74999999999999</c:v>
                      </c:pt>
                      <c:pt idx="913">
                        <c:v>103.125</c:v>
                      </c:pt>
                      <c:pt idx="914">
                        <c:v>104.50000000000001</c:v>
                      </c:pt>
                      <c:pt idx="915">
                        <c:v>105.87499999999999</c:v>
                      </c:pt>
                      <c:pt idx="916">
                        <c:v>105.87499999999999</c:v>
                      </c:pt>
                      <c:pt idx="917">
                        <c:v>105.87499999999999</c:v>
                      </c:pt>
                      <c:pt idx="918">
                        <c:v>105.87499999999999</c:v>
                      </c:pt>
                      <c:pt idx="919">
                        <c:v>94.874999999999986</c:v>
                      </c:pt>
                      <c:pt idx="920">
                        <c:v>72.875000000000014</c:v>
                      </c:pt>
                      <c:pt idx="921">
                        <c:v>64.624999999999986</c:v>
                      </c:pt>
                      <c:pt idx="922">
                        <c:v>55</c:v>
                      </c:pt>
                      <c:pt idx="923">
                        <c:v>39.874999999999979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6.875</c:v>
                      </c:pt>
                      <c:pt idx="931">
                        <c:v>31.625000000000011</c:v>
                      </c:pt>
                      <c:pt idx="932">
                        <c:v>56.375000000000021</c:v>
                      </c:pt>
                      <c:pt idx="933">
                        <c:v>64.624999999999986</c:v>
                      </c:pt>
                      <c:pt idx="934">
                        <c:v>68.75</c:v>
                      </c:pt>
                      <c:pt idx="935">
                        <c:v>72.875000000000014</c:v>
                      </c:pt>
                      <c:pt idx="936">
                        <c:v>78.374999999999986</c:v>
                      </c:pt>
                      <c:pt idx="937">
                        <c:v>81.124999999999986</c:v>
                      </c:pt>
                      <c:pt idx="938">
                        <c:v>82.5</c:v>
                      </c:pt>
                      <c:pt idx="939">
                        <c:v>78.374999999999986</c:v>
                      </c:pt>
                      <c:pt idx="940">
                        <c:v>77.000000000000014</c:v>
                      </c:pt>
                      <c:pt idx="941">
                        <c:v>79.750000000000014</c:v>
                      </c:pt>
                      <c:pt idx="942">
                        <c:v>81.124999999999986</c:v>
                      </c:pt>
                      <c:pt idx="943">
                        <c:v>81.124999999999986</c:v>
                      </c:pt>
                      <c:pt idx="944">
                        <c:v>64.624999999999986</c:v>
                      </c:pt>
                      <c:pt idx="945">
                        <c:v>41.25</c:v>
                      </c:pt>
                      <c:pt idx="946">
                        <c:v>20.625</c:v>
                      </c:pt>
                      <c:pt idx="947">
                        <c:v>4.1250000000000098</c:v>
                      </c:pt>
                      <c:pt idx="948">
                        <c:v>17.875000000000011</c:v>
                      </c:pt>
                      <c:pt idx="949">
                        <c:v>16.499999999999989</c:v>
                      </c:pt>
                      <c:pt idx="950">
                        <c:v>12.37499999999998</c:v>
                      </c:pt>
                      <c:pt idx="951">
                        <c:v>6.875</c:v>
                      </c:pt>
                      <c:pt idx="952">
                        <c:v>9.6249999999999893</c:v>
                      </c:pt>
                      <c:pt idx="953">
                        <c:v>15.12500000000002</c:v>
                      </c:pt>
                      <c:pt idx="954">
                        <c:v>19.249999999999979</c:v>
                      </c:pt>
                      <c:pt idx="955">
                        <c:v>37.124999999999993</c:v>
                      </c:pt>
                      <c:pt idx="956">
                        <c:v>55</c:v>
                      </c:pt>
                      <c:pt idx="957">
                        <c:v>57.749999999999993</c:v>
                      </c:pt>
                      <c:pt idx="958">
                        <c:v>59.125000000000007</c:v>
                      </c:pt>
                      <c:pt idx="959">
                        <c:v>61.875</c:v>
                      </c:pt>
                      <c:pt idx="960">
                        <c:v>66.000000000000014</c:v>
                      </c:pt>
                      <c:pt idx="961">
                        <c:v>68.75</c:v>
                      </c:pt>
                      <c:pt idx="962">
                        <c:v>70.125000000000014</c:v>
                      </c:pt>
                      <c:pt idx="963">
                        <c:v>72.875000000000014</c:v>
                      </c:pt>
                      <c:pt idx="964">
                        <c:v>75.625</c:v>
                      </c:pt>
                      <c:pt idx="965">
                        <c:v>78.374999999999986</c:v>
                      </c:pt>
                      <c:pt idx="966">
                        <c:v>79.750000000000014</c:v>
                      </c:pt>
                      <c:pt idx="967">
                        <c:v>81.124999999999986</c:v>
                      </c:pt>
                      <c:pt idx="968">
                        <c:v>75.625</c:v>
                      </c:pt>
                      <c:pt idx="969">
                        <c:v>66.000000000000014</c:v>
                      </c:pt>
                      <c:pt idx="970">
                        <c:v>60.499999999999979</c:v>
                      </c:pt>
                      <c:pt idx="971">
                        <c:v>49.500000000000021</c:v>
                      </c:pt>
                      <c:pt idx="972">
                        <c:v>37.124999999999993</c:v>
                      </c:pt>
                      <c:pt idx="973">
                        <c:v>31.625000000000011</c:v>
                      </c:pt>
                      <c:pt idx="974">
                        <c:v>30.249999999999989</c:v>
                      </c:pt>
                      <c:pt idx="975">
                        <c:v>32.999999999999979</c:v>
                      </c:pt>
                      <c:pt idx="976">
                        <c:v>38.500000000000007</c:v>
                      </c:pt>
                      <c:pt idx="977">
                        <c:v>45.375000000000007</c:v>
                      </c:pt>
                      <c:pt idx="978">
                        <c:v>55</c:v>
                      </c:pt>
                      <c:pt idx="979">
                        <c:v>70.125000000000014</c:v>
                      </c:pt>
                      <c:pt idx="980">
                        <c:v>85.249999999999986</c:v>
                      </c:pt>
                      <c:pt idx="981">
                        <c:v>90.750000000000014</c:v>
                      </c:pt>
                      <c:pt idx="982">
                        <c:v>93.500000000000014</c:v>
                      </c:pt>
                      <c:pt idx="983">
                        <c:v>94.874999999999986</c:v>
                      </c:pt>
                      <c:pt idx="984">
                        <c:v>94.874999999999986</c:v>
                      </c:pt>
                      <c:pt idx="985">
                        <c:v>93.500000000000014</c:v>
                      </c:pt>
                      <c:pt idx="986">
                        <c:v>92.124999999999986</c:v>
                      </c:pt>
                      <c:pt idx="987">
                        <c:v>90.750000000000014</c:v>
                      </c:pt>
                      <c:pt idx="988">
                        <c:v>89.375</c:v>
                      </c:pt>
                      <c:pt idx="989">
                        <c:v>85.249999999999986</c:v>
                      </c:pt>
                      <c:pt idx="990">
                        <c:v>79.750000000000014</c:v>
                      </c:pt>
                      <c:pt idx="991">
                        <c:v>68.75</c:v>
                      </c:pt>
                      <c:pt idx="992">
                        <c:v>49.500000000000021</c:v>
                      </c:pt>
                      <c:pt idx="993">
                        <c:v>32.999999999999979</c:v>
                      </c:pt>
                      <c:pt idx="994">
                        <c:v>23.374999999999989</c:v>
                      </c:pt>
                      <c:pt idx="995">
                        <c:v>13.75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6.875</c:v>
                      </c:pt>
                      <c:pt idx="1004">
                        <c:v>28.875000000000021</c:v>
                      </c:pt>
                      <c:pt idx="1005">
                        <c:v>42.625000000000021</c:v>
                      </c:pt>
                      <c:pt idx="1006">
                        <c:v>46.749999999999979</c:v>
                      </c:pt>
                      <c:pt idx="1007">
                        <c:v>49.500000000000021</c:v>
                      </c:pt>
                      <c:pt idx="1008">
                        <c:v>50.874999999999993</c:v>
                      </c:pt>
                      <c:pt idx="1009">
                        <c:v>50.874999999999993</c:v>
                      </c:pt>
                      <c:pt idx="1010">
                        <c:v>50.874999999999993</c:v>
                      </c:pt>
                      <c:pt idx="1011">
                        <c:v>52.250000000000007</c:v>
                      </c:pt>
                      <c:pt idx="1012">
                        <c:v>53.624999999999979</c:v>
                      </c:pt>
                      <c:pt idx="1013">
                        <c:v>52.250000000000007</c:v>
                      </c:pt>
                      <c:pt idx="1014">
                        <c:v>49.500000000000021</c:v>
                      </c:pt>
                      <c:pt idx="1015">
                        <c:v>38.500000000000007</c:v>
                      </c:pt>
                      <c:pt idx="1016">
                        <c:v>16.499999999999989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23.374999999999989</c:v>
                      </c:pt>
                      <c:pt idx="1029">
                        <c:v>34.375</c:v>
                      </c:pt>
                      <c:pt idx="1030">
                        <c:v>39.874999999999979</c:v>
                      </c:pt>
                      <c:pt idx="1031">
                        <c:v>43.999999999999993</c:v>
                      </c:pt>
                      <c:pt idx="1032">
                        <c:v>49.500000000000021</c:v>
                      </c:pt>
                      <c:pt idx="1033">
                        <c:v>52.250000000000007</c:v>
                      </c:pt>
                      <c:pt idx="1034">
                        <c:v>56.375000000000021</c:v>
                      </c:pt>
                      <c:pt idx="1035">
                        <c:v>56.375000000000021</c:v>
                      </c:pt>
                      <c:pt idx="1036">
                        <c:v>56.375000000000021</c:v>
                      </c:pt>
                      <c:pt idx="1037">
                        <c:v>57.749999999999993</c:v>
                      </c:pt>
                      <c:pt idx="1038">
                        <c:v>59.125000000000007</c:v>
                      </c:pt>
                      <c:pt idx="1039">
                        <c:v>49.500000000000021</c:v>
                      </c:pt>
                      <c:pt idx="1040">
                        <c:v>28.875000000000021</c:v>
                      </c:pt>
                      <c:pt idx="1041">
                        <c:v>6.875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4.1250000000000098</c:v>
                      </c:pt>
                      <c:pt idx="1052">
                        <c:v>28.875000000000021</c:v>
                      </c:pt>
                      <c:pt idx="1053">
                        <c:v>38.500000000000007</c:v>
                      </c:pt>
                      <c:pt idx="1054">
                        <c:v>42.625000000000021</c:v>
                      </c:pt>
                      <c:pt idx="1055">
                        <c:v>46.749999999999979</c:v>
                      </c:pt>
                      <c:pt idx="1056">
                        <c:v>50.874999999999993</c:v>
                      </c:pt>
                      <c:pt idx="1057">
                        <c:v>53.624999999999979</c:v>
                      </c:pt>
                      <c:pt idx="1058">
                        <c:v>55</c:v>
                      </c:pt>
                      <c:pt idx="1059">
                        <c:v>57.749999999999993</c:v>
                      </c:pt>
                      <c:pt idx="1060">
                        <c:v>59.125000000000007</c:v>
                      </c:pt>
                      <c:pt idx="1061">
                        <c:v>59.125000000000007</c:v>
                      </c:pt>
                      <c:pt idx="1062">
                        <c:v>57.749999999999993</c:v>
                      </c:pt>
                      <c:pt idx="1063">
                        <c:v>48.125</c:v>
                      </c:pt>
                      <c:pt idx="1064">
                        <c:v>28.875000000000021</c:v>
                      </c:pt>
                      <c:pt idx="1065">
                        <c:v>6.875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16.499999999999989</c:v>
                      </c:pt>
                      <c:pt idx="1076">
                        <c:v>39.874999999999979</c:v>
                      </c:pt>
                      <c:pt idx="1077">
                        <c:v>49.500000000000021</c:v>
                      </c:pt>
                      <c:pt idx="1078">
                        <c:v>52.250000000000007</c:v>
                      </c:pt>
                      <c:pt idx="1079">
                        <c:v>53.624999999999979</c:v>
                      </c:pt>
                      <c:pt idx="1080">
                        <c:v>56.375000000000021</c:v>
                      </c:pt>
                      <c:pt idx="1081">
                        <c:v>59.125000000000007</c:v>
                      </c:pt>
                      <c:pt idx="1082">
                        <c:v>61.875</c:v>
                      </c:pt>
                      <c:pt idx="1083">
                        <c:v>66.000000000000014</c:v>
                      </c:pt>
                      <c:pt idx="1084">
                        <c:v>70.125000000000014</c:v>
                      </c:pt>
                      <c:pt idx="1085">
                        <c:v>74.249999999999986</c:v>
                      </c:pt>
                      <c:pt idx="1086">
                        <c:v>77.000000000000014</c:v>
                      </c:pt>
                      <c:pt idx="1087">
                        <c:v>71.499999999999986</c:v>
                      </c:pt>
                      <c:pt idx="1088">
                        <c:v>53.624999999999979</c:v>
                      </c:pt>
                      <c:pt idx="1089">
                        <c:v>35.750000000000021</c:v>
                      </c:pt>
                      <c:pt idx="1090">
                        <c:v>15.12500000000002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1.3750000000000195</c:v>
                      </c:pt>
                      <c:pt idx="1094">
                        <c:v>1.3750000000000195</c:v>
                      </c:pt>
                      <c:pt idx="1095">
                        <c:v>2.7499999999999902</c:v>
                      </c:pt>
                      <c:pt idx="1096">
                        <c:v>5.4999999999999805</c:v>
                      </c:pt>
                      <c:pt idx="1097">
                        <c:v>13.75</c:v>
                      </c:pt>
                      <c:pt idx="1098">
                        <c:v>27.5</c:v>
                      </c:pt>
                      <c:pt idx="1099">
                        <c:v>49.500000000000021</c:v>
                      </c:pt>
                      <c:pt idx="1100">
                        <c:v>70.125000000000014</c:v>
                      </c:pt>
                      <c:pt idx="1101">
                        <c:v>78.374999999999986</c:v>
                      </c:pt>
                      <c:pt idx="1102">
                        <c:v>82.5</c:v>
                      </c:pt>
                      <c:pt idx="1103">
                        <c:v>83.875000000000014</c:v>
                      </c:pt>
                      <c:pt idx="1104">
                        <c:v>81.124999999999986</c:v>
                      </c:pt>
                      <c:pt idx="1105">
                        <c:v>81.124999999999986</c:v>
                      </c:pt>
                      <c:pt idx="1106">
                        <c:v>79.750000000000014</c:v>
                      </c:pt>
                      <c:pt idx="1107">
                        <c:v>78.374999999999986</c:v>
                      </c:pt>
                      <c:pt idx="1108">
                        <c:v>79.750000000000014</c:v>
                      </c:pt>
                      <c:pt idx="1109">
                        <c:v>81.124999999999986</c:v>
                      </c:pt>
                      <c:pt idx="1110">
                        <c:v>79.750000000000014</c:v>
                      </c:pt>
                      <c:pt idx="1111">
                        <c:v>78.374999999999986</c:v>
                      </c:pt>
                      <c:pt idx="1112">
                        <c:v>56.375000000000021</c:v>
                      </c:pt>
                      <c:pt idx="1113">
                        <c:v>39.874999999999979</c:v>
                      </c:pt>
                      <c:pt idx="1114">
                        <c:v>35.750000000000021</c:v>
                      </c:pt>
                      <c:pt idx="1115">
                        <c:v>24.750000000000011</c:v>
                      </c:pt>
                      <c:pt idx="1116">
                        <c:v>16.499999999999989</c:v>
                      </c:pt>
                      <c:pt idx="1117">
                        <c:v>12.37499999999998</c:v>
                      </c:pt>
                      <c:pt idx="1118">
                        <c:v>13.75</c:v>
                      </c:pt>
                      <c:pt idx="1119">
                        <c:v>28.875000000000021</c:v>
                      </c:pt>
                      <c:pt idx="1120">
                        <c:v>41.25</c:v>
                      </c:pt>
                      <c:pt idx="1121">
                        <c:v>50.874999999999993</c:v>
                      </c:pt>
                      <c:pt idx="1122">
                        <c:v>63.250000000000021</c:v>
                      </c:pt>
                      <c:pt idx="1123">
                        <c:v>79.750000000000014</c:v>
                      </c:pt>
                      <c:pt idx="1124">
                        <c:v>89.375</c:v>
                      </c:pt>
                      <c:pt idx="1125">
                        <c:v>94.874999999999986</c:v>
                      </c:pt>
                      <c:pt idx="1126">
                        <c:v>96.25</c:v>
                      </c:pt>
                      <c:pt idx="1127">
                        <c:v>96.25</c:v>
                      </c:pt>
                      <c:pt idx="1128">
                        <c:v>92.124999999999986</c:v>
                      </c:pt>
                      <c:pt idx="1129">
                        <c:v>87.999999999999986</c:v>
                      </c:pt>
                      <c:pt idx="1130">
                        <c:v>87.999999999999986</c:v>
                      </c:pt>
                      <c:pt idx="1131">
                        <c:v>90.750000000000014</c:v>
                      </c:pt>
                      <c:pt idx="1132">
                        <c:v>90.750000000000014</c:v>
                      </c:pt>
                      <c:pt idx="1133">
                        <c:v>90.750000000000014</c:v>
                      </c:pt>
                      <c:pt idx="1134">
                        <c:v>93.500000000000014</c:v>
                      </c:pt>
                      <c:pt idx="1135">
                        <c:v>92.124999999999986</c:v>
                      </c:pt>
                      <c:pt idx="1136">
                        <c:v>85.249999999999986</c:v>
                      </c:pt>
                      <c:pt idx="1137">
                        <c:v>71.499999999999986</c:v>
                      </c:pt>
                      <c:pt idx="1138">
                        <c:v>60.499999999999979</c:v>
                      </c:pt>
                      <c:pt idx="1139">
                        <c:v>50.874999999999993</c:v>
                      </c:pt>
                      <c:pt idx="1140">
                        <c:v>19.249999999999979</c:v>
                      </c:pt>
                      <c:pt idx="1141">
                        <c:v>15.12500000000002</c:v>
                      </c:pt>
                      <c:pt idx="1142">
                        <c:v>13.75</c:v>
                      </c:pt>
                      <c:pt idx="1143">
                        <c:v>16.499999999999989</c:v>
                      </c:pt>
                      <c:pt idx="1144">
                        <c:v>23.374999999999989</c:v>
                      </c:pt>
                      <c:pt idx="1145">
                        <c:v>35.750000000000021</c:v>
                      </c:pt>
                      <c:pt idx="1146">
                        <c:v>46.749999999999979</c:v>
                      </c:pt>
                      <c:pt idx="1147">
                        <c:v>66.000000000000014</c:v>
                      </c:pt>
                      <c:pt idx="1148">
                        <c:v>82.5</c:v>
                      </c:pt>
                      <c:pt idx="1149">
                        <c:v>87.999999999999986</c:v>
                      </c:pt>
                      <c:pt idx="1150">
                        <c:v>90.750000000000014</c:v>
                      </c:pt>
                      <c:pt idx="1151">
                        <c:v>93.500000000000014</c:v>
                      </c:pt>
                      <c:pt idx="1152">
                        <c:v>93.500000000000014</c:v>
                      </c:pt>
                      <c:pt idx="1153">
                        <c:v>94.874999999999986</c:v>
                      </c:pt>
                      <c:pt idx="1154">
                        <c:v>94.874999999999986</c:v>
                      </c:pt>
                      <c:pt idx="1155">
                        <c:v>94.874999999999986</c:v>
                      </c:pt>
                      <c:pt idx="1156">
                        <c:v>93.500000000000014</c:v>
                      </c:pt>
                      <c:pt idx="1157">
                        <c:v>93.500000000000014</c:v>
                      </c:pt>
                      <c:pt idx="1158">
                        <c:v>92.124999999999986</c:v>
                      </c:pt>
                      <c:pt idx="1159">
                        <c:v>83.875000000000014</c:v>
                      </c:pt>
                      <c:pt idx="1160">
                        <c:v>64.624999999999986</c:v>
                      </c:pt>
                      <c:pt idx="1161">
                        <c:v>50.874999999999993</c:v>
                      </c:pt>
                      <c:pt idx="1162">
                        <c:v>41.25</c:v>
                      </c:pt>
                      <c:pt idx="1163">
                        <c:v>23.374999999999989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4.1250000000000098</c:v>
                      </c:pt>
                      <c:pt idx="1171">
                        <c:v>28.875000000000021</c:v>
                      </c:pt>
                      <c:pt idx="1172">
                        <c:v>49.500000000000021</c:v>
                      </c:pt>
                      <c:pt idx="1173">
                        <c:v>56.375000000000021</c:v>
                      </c:pt>
                      <c:pt idx="1174">
                        <c:v>59.125000000000007</c:v>
                      </c:pt>
                      <c:pt idx="1175">
                        <c:v>60.499999999999979</c:v>
                      </c:pt>
                      <c:pt idx="1176">
                        <c:v>63.250000000000021</c:v>
                      </c:pt>
                      <c:pt idx="1177">
                        <c:v>64.624999999999986</c:v>
                      </c:pt>
                      <c:pt idx="1178">
                        <c:v>66.000000000000014</c:v>
                      </c:pt>
                      <c:pt idx="1179">
                        <c:v>67.374999999999986</c:v>
                      </c:pt>
                      <c:pt idx="1180">
                        <c:v>68.75</c:v>
                      </c:pt>
                      <c:pt idx="1181">
                        <c:v>71.499999999999986</c:v>
                      </c:pt>
                      <c:pt idx="1182">
                        <c:v>72.875000000000014</c:v>
                      </c:pt>
                      <c:pt idx="1183">
                        <c:v>68.75</c:v>
                      </c:pt>
                      <c:pt idx="1184">
                        <c:v>60.499999999999979</c:v>
                      </c:pt>
                      <c:pt idx="1185">
                        <c:v>45.375000000000007</c:v>
                      </c:pt>
                      <c:pt idx="1186">
                        <c:v>30.249999999999989</c:v>
                      </c:pt>
                      <c:pt idx="1187">
                        <c:v>17.875000000000011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28.875000000000021</c:v>
                      </c:pt>
                      <c:pt idx="1195">
                        <c:v>46.749999999999979</c:v>
                      </c:pt>
                      <c:pt idx="1196">
                        <c:v>55</c:v>
                      </c:pt>
                      <c:pt idx="1197">
                        <c:v>59.125000000000007</c:v>
                      </c:pt>
                      <c:pt idx="1198">
                        <c:v>61.875</c:v>
                      </c:pt>
                      <c:pt idx="1199">
                        <c:v>64.624999999999986</c:v>
                      </c:pt>
                      <c:pt idx="1200">
                        <c:v>67.374999999999986</c:v>
                      </c:pt>
                      <c:pt idx="1201">
                        <c:v>70.125000000000014</c:v>
                      </c:pt>
                      <c:pt idx="1202">
                        <c:v>71.499999999999986</c:v>
                      </c:pt>
                      <c:pt idx="1203">
                        <c:v>72.875000000000014</c:v>
                      </c:pt>
                      <c:pt idx="1204">
                        <c:v>71.499999999999986</c:v>
                      </c:pt>
                      <c:pt idx="1205">
                        <c:v>71.499999999999986</c:v>
                      </c:pt>
                      <c:pt idx="1206">
                        <c:v>72.875000000000014</c:v>
                      </c:pt>
                      <c:pt idx="1207">
                        <c:v>70.125000000000014</c:v>
                      </c:pt>
                      <c:pt idx="1208">
                        <c:v>56.375000000000021</c:v>
                      </c:pt>
                      <c:pt idx="1209">
                        <c:v>43.999999999999993</c:v>
                      </c:pt>
                      <c:pt idx="1210">
                        <c:v>39.874999999999979</c:v>
                      </c:pt>
                      <c:pt idx="1211">
                        <c:v>24.750000000000011</c:v>
                      </c:pt>
                      <c:pt idx="1212">
                        <c:v>2.7499999999999902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4.1250000000000098</c:v>
                      </c:pt>
                      <c:pt idx="1218">
                        <c:v>15.12500000000002</c:v>
                      </c:pt>
                      <c:pt idx="1219">
                        <c:v>38.500000000000007</c:v>
                      </c:pt>
                      <c:pt idx="1220">
                        <c:v>55</c:v>
                      </c:pt>
                      <c:pt idx="1221">
                        <c:v>56.375000000000021</c:v>
                      </c:pt>
                      <c:pt idx="1222">
                        <c:v>55</c:v>
                      </c:pt>
                      <c:pt idx="1223">
                        <c:v>55</c:v>
                      </c:pt>
                      <c:pt idx="1224">
                        <c:v>59.125000000000007</c:v>
                      </c:pt>
                      <c:pt idx="1225">
                        <c:v>64.624999999999986</c:v>
                      </c:pt>
                      <c:pt idx="1226">
                        <c:v>68.75</c:v>
                      </c:pt>
                      <c:pt idx="1227">
                        <c:v>68.75</c:v>
                      </c:pt>
                      <c:pt idx="1228">
                        <c:v>67.374999999999986</c:v>
                      </c:pt>
                      <c:pt idx="1229">
                        <c:v>63.250000000000021</c:v>
                      </c:pt>
                      <c:pt idx="1230">
                        <c:v>57.749999999999993</c:v>
                      </c:pt>
                      <c:pt idx="1231">
                        <c:v>53.624999999999979</c:v>
                      </c:pt>
                      <c:pt idx="1232">
                        <c:v>50.874999999999993</c:v>
                      </c:pt>
                      <c:pt idx="1233">
                        <c:v>45.375000000000007</c:v>
                      </c:pt>
                      <c:pt idx="1234">
                        <c:v>42.625000000000021</c:v>
                      </c:pt>
                      <c:pt idx="1235">
                        <c:v>37.124999999999993</c:v>
                      </c:pt>
                      <c:pt idx="1236">
                        <c:v>24.750000000000011</c:v>
                      </c:pt>
                      <c:pt idx="1237">
                        <c:v>16.499999999999989</c:v>
                      </c:pt>
                      <c:pt idx="1238">
                        <c:v>13.75</c:v>
                      </c:pt>
                      <c:pt idx="1239">
                        <c:v>17.875000000000011</c:v>
                      </c:pt>
                      <c:pt idx="1240">
                        <c:v>26.124999999999979</c:v>
                      </c:pt>
                      <c:pt idx="1241">
                        <c:v>37.124999999999993</c:v>
                      </c:pt>
                      <c:pt idx="1242">
                        <c:v>49.500000000000021</c:v>
                      </c:pt>
                      <c:pt idx="1243">
                        <c:v>67.374999999999986</c:v>
                      </c:pt>
                      <c:pt idx="1244">
                        <c:v>85.249999999999986</c:v>
                      </c:pt>
                      <c:pt idx="1245">
                        <c:v>93.500000000000014</c:v>
                      </c:pt>
                      <c:pt idx="1246">
                        <c:v>96.25</c:v>
                      </c:pt>
                      <c:pt idx="1247">
                        <c:v>98.999999999999986</c:v>
                      </c:pt>
                      <c:pt idx="1248">
                        <c:v>98.999999999999986</c:v>
                      </c:pt>
                      <c:pt idx="1249">
                        <c:v>97.625000000000014</c:v>
                      </c:pt>
                      <c:pt idx="1250">
                        <c:v>94.874999999999986</c:v>
                      </c:pt>
                      <c:pt idx="1251">
                        <c:v>93.500000000000014</c:v>
                      </c:pt>
                      <c:pt idx="1252">
                        <c:v>92.124999999999986</c:v>
                      </c:pt>
                      <c:pt idx="1253">
                        <c:v>92.124999999999986</c:v>
                      </c:pt>
                      <c:pt idx="1254">
                        <c:v>92.124999999999986</c:v>
                      </c:pt>
                      <c:pt idx="1255">
                        <c:v>93.500000000000014</c:v>
                      </c:pt>
                      <c:pt idx="1256">
                        <c:v>87.999999999999986</c:v>
                      </c:pt>
                      <c:pt idx="1257">
                        <c:v>79.750000000000014</c:v>
                      </c:pt>
                      <c:pt idx="1258">
                        <c:v>74.249999999999986</c:v>
                      </c:pt>
                      <c:pt idx="1259">
                        <c:v>61.875</c:v>
                      </c:pt>
                      <c:pt idx="1260">
                        <c:v>37.124999999999993</c:v>
                      </c:pt>
                      <c:pt idx="1261">
                        <c:v>27.5</c:v>
                      </c:pt>
                      <c:pt idx="1262">
                        <c:v>24.750000000000011</c:v>
                      </c:pt>
                      <c:pt idx="1263">
                        <c:v>28.875000000000021</c:v>
                      </c:pt>
                      <c:pt idx="1264">
                        <c:v>35.750000000000021</c:v>
                      </c:pt>
                      <c:pt idx="1265">
                        <c:v>46.749999999999979</c:v>
                      </c:pt>
                      <c:pt idx="1266">
                        <c:v>60.499999999999979</c:v>
                      </c:pt>
                      <c:pt idx="1267">
                        <c:v>81.124999999999986</c:v>
                      </c:pt>
                      <c:pt idx="1268">
                        <c:v>90.750000000000014</c:v>
                      </c:pt>
                      <c:pt idx="1269">
                        <c:v>94.874999999999986</c:v>
                      </c:pt>
                      <c:pt idx="1270">
                        <c:v>98.999999999999986</c:v>
                      </c:pt>
                      <c:pt idx="1271">
                        <c:v>100.37500000000001</c:v>
                      </c:pt>
                      <c:pt idx="1272">
                        <c:v>101.74999999999999</c:v>
                      </c:pt>
                      <c:pt idx="1273">
                        <c:v>103.125</c:v>
                      </c:pt>
                      <c:pt idx="1274">
                        <c:v>103.125</c:v>
                      </c:pt>
                      <c:pt idx="1275">
                        <c:v>103.125</c:v>
                      </c:pt>
                      <c:pt idx="1276">
                        <c:v>103.125</c:v>
                      </c:pt>
                      <c:pt idx="1277">
                        <c:v>103.125</c:v>
                      </c:pt>
                      <c:pt idx="1278">
                        <c:v>103.125</c:v>
                      </c:pt>
                      <c:pt idx="1279">
                        <c:v>101.74999999999999</c:v>
                      </c:pt>
                      <c:pt idx="1280">
                        <c:v>94.874999999999986</c:v>
                      </c:pt>
                      <c:pt idx="1281">
                        <c:v>79.750000000000014</c:v>
                      </c:pt>
                      <c:pt idx="1282">
                        <c:v>61.875</c:v>
                      </c:pt>
                      <c:pt idx="1283">
                        <c:v>48.125</c:v>
                      </c:pt>
                      <c:pt idx="1284">
                        <c:v>46.749999999999979</c:v>
                      </c:pt>
                      <c:pt idx="1285">
                        <c:v>43.999999999999993</c:v>
                      </c:pt>
                      <c:pt idx="1286">
                        <c:v>43.999999999999993</c:v>
                      </c:pt>
                      <c:pt idx="1287">
                        <c:v>46.749999999999979</c:v>
                      </c:pt>
                      <c:pt idx="1288">
                        <c:v>50.874999999999993</c:v>
                      </c:pt>
                      <c:pt idx="1289">
                        <c:v>52.250000000000007</c:v>
                      </c:pt>
                      <c:pt idx="1290">
                        <c:v>60.499999999999979</c:v>
                      </c:pt>
                      <c:pt idx="1291">
                        <c:v>79.750000000000014</c:v>
                      </c:pt>
                      <c:pt idx="1292">
                        <c:v>89.375</c:v>
                      </c:pt>
                      <c:pt idx="1293">
                        <c:v>92.124999999999986</c:v>
                      </c:pt>
                      <c:pt idx="1294">
                        <c:v>94.874999999999986</c:v>
                      </c:pt>
                      <c:pt idx="1295">
                        <c:v>97.625000000000014</c:v>
                      </c:pt>
                      <c:pt idx="1296">
                        <c:v>100.37500000000001</c:v>
                      </c:pt>
                      <c:pt idx="1297">
                        <c:v>101.74999999999999</c:v>
                      </c:pt>
                      <c:pt idx="1298">
                        <c:v>101.74999999999999</c:v>
                      </c:pt>
                      <c:pt idx="1299">
                        <c:v>103.125</c:v>
                      </c:pt>
                      <c:pt idx="1300">
                        <c:v>104.50000000000001</c:v>
                      </c:pt>
                      <c:pt idx="1301">
                        <c:v>107.25000000000001</c:v>
                      </c:pt>
                      <c:pt idx="1302">
                        <c:v>108.62499999999999</c:v>
                      </c:pt>
                      <c:pt idx="1303">
                        <c:v>104.50000000000001</c:v>
                      </c:pt>
                      <c:pt idx="1304">
                        <c:v>96.25</c:v>
                      </c:pt>
                      <c:pt idx="1305">
                        <c:v>78.374999999999986</c:v>
                      </c:pt>
                      <c:pt idx="1306">
                        <c:v>60.499999999999979</c:v>
                      </c:pt>
                      <c:pt idx="1307">
                        <c:v>45.375000000000007</c:v>
                      </c:pt>
                      <c:pt idx="1308">
                        <c:v>28.875000000000021</c:v>
                      </c:pt>
                      <c:pt idx="1309">
                        <c:v>12.37499999999998</c:v>
                      </c:pt>
                      <c:pt idx="1310">
                        <c:v>2.7499999999999902</c:v>
                      </c:pt>
                      <c:pt idx="1311">
                        <c:v>5.4999999999999805</c:v>
                      </c:pt>
                      <c:pt idx="1312">
                        <c:v>12.37499999999998</c:v>
                      </c:pt>
                      <c:pt idx="1313">
                        <c:v>26.124999999999979</c:v>
                      </c:pt>
                      <c:pt idx="1314">
                        <c:v>38.500000000000007</c:v>
                      </c:pt>
                      <c:pt idx="1315">
                        <c:v>63.250000000000021</c:v>
                      </c:pt>
                      <c:pt idx="1316">
                        <c:v>82.5</c:v>
                      </c:pt>
                      <c:pt idx="1317">
                        <c:v>92.124999999999986</c:v>
                      </c:pt>
                      <c:pt idx="1318">
                        <c:v>94.874999999999986</c:v>
                      </c:pt>
                      <c:pt idx="1319">
                        <c:v>97.625000000000014</c:v>
                      </c:pt>
                      <c:pt idx="1320">
                        <c:v>98.999999999999986</c:v>
                      </c:pt>
                      <c:pt idx="1321">
                        <c:v>101.74999999999999</c:v>
                      </c:pt>
                      <c:pt idx="1322">
                        <c:v>103.125</c:v>
                      </c:pt>
                      <c:pt idx="1323">
                        <c:v>103.125</c:v>
                      </c:pt>
                      <c:pt idx="1324">
                        <c:v>105.87499999999999</c:v>
                      </c:pt>
                      <c:pt idx="1325">
                        <c:v>105.87499999999999</c:v>
                      </c:pt>
                      <c:pt idx="1326">
                        <c:v>104.50000000000001</c:v>
                      </c:pt>
                      <c:pt idx="1327">
                        <c:v>101.74999999999999</c:v>
                      </c:pt>
                      <c:pt idx="1328">
                        <c:v>86.625000000000014</c:v>
                      </c:pt>
                      <c:pt idx="1329">
                        <c:v>72.875000000000014</c:v>
                      </c:pt>
                      <c:pt idx="1330">
                        <c:v>60.499999999999979</c:v>
                      </c:pt>
                      <c:pt idx="1331">
                        <c:v>42.625000000000021</c:v>
                      </c:pt>
                      <c:pt idx="1332">
                        <c:v>41.25</c:v>
                      </c:pt>
                      <c:pt idx="1333">
                        <c:v>39.874999999999979</c:v>
                      </c:pt>
                      <c:pt idx="1334">
                        <c:v>38.500000000000007</c:v>
                      </c:pt>
                      <c:pt idx="1335">
                        <c:v>37.124999999999993</c:v>
                      </c:pt>
                      <c:pt idx="1336">
                        <c:v>35.750000000000021</c:v>
                      </c:pt>
                      <c:pt idx="1337">
                        <c:v>39.874999999999979</c:v>
                      </c:pt>
                      <c:pt idx="1338">
                        <c:v>50.874999999999993</c:v>
                      </c:pt>
                      <c:pt idx="1339">
                        <c:v>61.875</c:v>
                      </c:pt>
                      <c:pt idx="1340">
                        <c:v>67.374999999999986</c:v>
                      </c:pt>
                      <c:pt idx="1341">
                        <c:v>68.75</c:v>
                      </c:pt>
                      <c:pt idx="1342">
                        <c:v>68.75</c:v>
                      </c:pt>
                      <c:pt idx="1343">
                        <c:v>70.125000000000014</c:v>
                      </c:pt>
                      <c:pt idx="1344">
                        <c:v>72.875000000000014</c:v>
                      </c:pt>
                      <c:pt idx="1345">
                        <c:v>78.374999999999986</c:v>
                      </c:pt>
                      <c:pt idx="1346">
                        <c:v>79.750000000000014</c:v>
                      </c:pt>
                      <c:pt idx="1347">
                        <c:v>79.750000000000014</c:v>
                      </c:pt>
                      <c:pt idx="1348">
                        <c:v>75.625</c:v>
                      </c:pt>
                      <c:pt idx="1349">
                        <c:v>77.000000000000014</c:v>
                      </c:pt>
                      <c:pt idx="1350">
                        <c:v>78.374999999999986</c:v>
                      </c:pt>
                      <c:pt idx="1351">
                        <c:v>72.875000000000014</c:v>
                      </c:pt>
                      <c:pt idx="1352">
                        <c:v>56.375000000000021</c:v>
                      </c:pt>
                      <c:pt idx="1353">
                        <c:v>45.375000000000007</c:v>
                      </c:pt>
                      <c:pt idx="1354">
                        <c:v>41.25</c:v>
                      </c:pt>
                      <c:pt idx="1355">
                        <c:v>39.874999999999979</c:v>
                      </c:pt>
                      <c:pt idx="1356">
                        <c:v>56.375000000000021</c:v>
                      </c:pt>
                      <c:pt idx="1357">
                        <c:v>56.375000000000021</c:v>
                      </c:pt>
                      <c:pt idx="1358">
                        <c:v>45.375000000000007</c:v>
                      </c:pt>
                      <c:pt idx="1359">
                        <c:v>28.875000000000021</c:v>
                      </c:pt>
                      <c:pt idx="1360">
                        <c:v>27.5</c:v>
                      </c:pt>
                      <c:pt idx="1361">
                        <c:v>28.875000000000021</c:v>
                      </c:pt>
                      <c:pt idx="1362">
                        <c:v>43.999999999999993</c:v>
                      </c:pt>
                      <c:pt idx="1363">
                        <c:v>64.624999999999986</c:v>
                      </c:pt>
                      <c:pt idx="1364">
                        <c:v>79.750000000000014</c:v>
                      </c:pt>
                      <c:pt idx="1365">
                        <c:v>85.249999999999986</c:v>
                      </c:pt>
                      <c:pt idx="1366">
                        <c:v>86.625000000000014</c:v>
                      </c:pt>
                      <c:pt idx="1367">
                        <c:v>86.625000000000014</c:v>
                      </c:pt>
                      <c:pt idx="1368">
                        <c:v>89.375</c:v>
                      </c:pt>
                      <c:pt idx="1369">
                        <c:v>90.750000000000014</c:v>
                      </c:pt>
                      <c:pt idx="1370">
                        <c:v>93.500000000000014</c:v>
                      </c:pt>
                      <c:pt idx="1371">
                        <c:v>96.25</c:v>
                      </c:pt>
                      <c:pt idx="1372">
                        <c:v>96.25</c:v>
                      </c:pt>
                      <c:pt idx="1373">
                        <c:v>97.625000000000014</c:v>
                      </c:pt>
                      <c:pt idx="1374">
                        <c:v>98.999999999999986</c:v>
                      </c:pt>
                      <c:pt idx="1375">
                        <c:v>93.500000000000014</c:v>
                      </c:pt>
                      <c:pt idx="1376">
                        <c:v>83.875000000000014</c:v>
                      </c:pt>
                      <c:pt idx="1377">
                        <c:v>71.499999999999986</c:v>
                      </c:pt>
                      <c:pt idx="1378">
                        <c:v>53.624999999999979</c:v>
                      </c:pt>
                      <c:pt idx="1379">
                        <c:v>37.124999999999993</c:v>
                      </c:pt>
                      <c:pt idx="1380">
                        <c:v>16.499999999999989</c:v>
                      </c:pt>
                      <c:pt idx="1381">
                        <c:v>2.7499999999999902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9.6249999999999893</c:v>
                      </c:pt>
                      <c:pt idx="1385">
                        <c:v>23.374999999999989</c:v>
                      </c:pt>
                      <c:pt idx="1386">
                        <c:v>37.124999999999993</c:v>
                      </c:pt>
                      <c:pt idx="1387">
                        <c:v>61.875</c:v>
                      </c:pt>
                      <c:pt idx="1388">
                        <c:v>79.750000000000014</c:v>
                      </c:pt>
                      <c:pt idx="1389">
                        <c:v>87.999999999999986</c:v>
                      </c:pt>
                      <c:pt idx="1390">
                        <c:v>93.500000000000014</c:v>
                      </c:pt>
                      <c:pt idx="1391">
                        <c:v>96.25</c:v>
                      </c:pt>
                      <c:pt idx="1392">
                        <c:v>98.999999999999986</c:v>
                      </c:pt>
                      <c:pt idx="1393">
                        <c:v>100.37500000000001</c:v>
                      </c:pt>
                      <c:pt idx="1394">
                        <c:v>103.125</c:v>
                      </c:pt>
                      <c:pt idx="1395">
                        <c:v>105.87499999999999</c:v>
                      </c:pt>
                      <c:pt idx="1396">
                        <c:v>107.25000000000001</c:v>
                      </c:pt>
                      <c:pt idx="1397">
                        <c:v>108.62499999999999</c:v>
                      </c:pt>
                      <c:pt idx="1398">
                        <c:v>108.62499999999999</c:v>
                      </c:pt>
                      <c:pt idx="1399">
                        <c:v>104.50000000000001</c:v>
                      </c:pt>
                      <c:pt idx="1400">
                        <c:v>87.999999999999986</c:v>
                      </c:pt>
                      <c:pt idx="1401">
                        <c:v>75.625</c:v>
                      </c:pt>
                      <c:pt idx="1402">
                        <c:v>57.749999999999993</c:v>
                      </c:pt>
                      <c:pt idx="1403">
                        <c:v>50.874999999999993</c:v>
                      </c:pt>
                      <c:pt idx="1404">
                        <c:v>41.25</c:v>
                      </c:pt>
                      <c:pt idx="1405">
                        <c:v>37.124999999999993</c:v>
                      </c:pt>
                      <c:pt idx="1406">
                        <c:v>35.750000000000021</c:v>
                      </c:pt>
                      <c:pt idx="1407">
                        <c:v>38.500000000000007</c:v>
                      </c:pt>
                      <c:pt idx="1408">
                        <c:v>42.625000000000021</c:v>
                      </c:pt>
                      <c:pt idx="1409">
                        <c:v>50.874999999999993</c:v>
                      </c:pt>
                      <c:pt idx="1410">
                        <c:v>63.250000000000021</c:v>
                      </c:pt>
                      <c:pt idx="1411">
                        <c:v>85.249999999999986</c:v>
                      </c:pt>
                      <c:pt idx="1412">
                        <c:v>96.25</c:v>
                      </c:pt>
                      <c:pt idx="1413">
                        <c:v>98.999999999999986</c:v>
                      </c:pt>
                      <c:pt idx="1414">
                        <c:v>97.625000000000014</c:v>
                      </c:pt>
                      <c:pt idx="1415">
                        <c:v>97.625000000000014</c:v>
                      </c:pt>
                      <c:pt idx="1416">
                        <c:v>96.25</c:v>
                      </c:pt>
                      <c:pt idx="1417">
                        <c:v>96.25</c:v>
                      </c:pt>
                      <c:pt idx="1418">
                        <c:v>96.25</c:v>
                      </c:pt>
                      <c:pt idx="1419">
                        <c:v>96.25</c:v>
                      </c:pt>
                      <c:pt idx="1420">
                        <c:v>96.25</c:v>
                      </c:pt>
                      <c:pt idx="1421">
                        <c:v>94.874999999999986</c:v>
                      </c:pt>
                      <c:pt idx="1422">
                        <c:v>94.874999999999986</c:v>
                      </c:pt>
                      <c:pt idx="1423">
                        <c:v>93.500000000000014</c:v>
                      </c:pt>
                      <c:pt idx="1424">
                        <c:v>86.625000000000014</c:v>
                      </c:pt>
                      <c:pt idx="1425">
                        <c:v>78.374999999999986</c:v>
                      </c:pt>
                      <c:pt idx="1426">
                        <c:v>63.250000000000021</c:v>
                      </c:pt>
                      <c:pt idx="1427">
                        <c:v>49.500000000000021</c:v>
                      </c:pt>
                      <c:pt idx="1428">
                        <c:v>48.125</c:v>
                      </c:pt>
                      <c:pt idx="1429">
                        <c:v>39.874999999999979</c:v>
                      </c:pt>
                      <c:pt idx="1430">
                        <c:v>37.124999999999993</c:v>
                      </c:pt>
                      <c:pt idx="1431">
                        <c:v>38.500000000000007</c:v>
                      </c:pt>
                      <c:pt idx="1432">
                        <c:v>43.999999999999993</c:v>
                      </c:pt>
                      <c:pt idx="1433">
                        <c:v>50.874999999999993</c:v>
                      </c:pt>
                      <c:pt idx="1434">
                        <c:v>64.624999999999986</c:v>
                      </c:pt>
                      <c:pt idx="1435">
                        <c:v>79.750000000000014</c:v>
                      </c:pt>
                      <c:pt idx="1436">
                        <c:v>87.999999999999986</c:v>
                      </c:pt>
                      <c:pt idx="1437">
                        <c:v>90.750000000000014</c:v>
                      </c:pt>
                      <c:pt idx="1438">
                        <c:v>92.124999999999986</c:v>
                      </c:pt>
                      <c:pt idx="1439">
                        <c:v>93.500000000000014</c:v>
                      </c:pt>
                      <c:pt idx="1440">
                        <c:v>93.500000000000014</c:v>
                      </c:pt>
                      <c:pt idx="1441">
                        <c:v>93.500000000000014</c:v>
                      </c:pt>
                      <c:pt idx="1442">
                        <c:v>94.874999999999986</c:v>
                      </c:pt>
                      <c:pt idx="1443">
                        <c:v>96.25</c:v>
                      </c:pt>
                      <c:pt idx="1444">
                        <c:v>97.625000000000014</c:v>
                      </c:pt>
                      <c:pt idx="1445">
                        <c:v>97.625000000000014</c:v>
                      </c:pt>
                      <c:pt idx="1446">
                        <c:v>97.625000000000014</c:v>
                      </c:pt>
                      <c:pt idx="1447">
                        <c:v>94.874999999999986</c:v>
                      </c:pt>
                      <c:pt idx="1448">
                        <c:v>77.000000000000014</c:v>
                      </c:pt>
                      <c:pt idx="1449">
                        <c:v>56.375000000000021</c:v>
                      </c:pt>
                      <c:pt idx="1450">
                        <c:v>39.874999999999979</c:v>
                      </c:pt>
                      <c:pt idx="1451">
                        <c:v>27.5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8.2500000000000195</c:v>
                      </c:pt>
                      <c:pt idx="1458">
                        <c:v>27.5</c:v>
                      </c:pt>
                      <c:pt idx="1459">
                        <c:v>46.749999999999979</c:v>
                      </c:pt>
                      <c:pt idx="1460">
                        <c:v>60.499999999999979</c:v>
                      </c:pt>
                      <c:pt idx="1461">
                        <c:v>67.374999999999986</c:v>
                      </c:pt>
                      <c:pt idx="1462">
                        <c:v>72.875000000000014</c:v>
                      </c:pt>
                      <c:pt idx="1463">
                        <c:v>75.625</c:v>
                      </c:pt>
                      <c:pt idx="1464">
                        <c:v>77.000000000000014</c:v>
                      </c:pt>
                      <c:pt idx="1465">
                        <c:v>75.625</c:v>
                      </c:pt>
                      <c:pt idx="1466">
                        <c:v>75.625</c:v>
                      </c:pt>
                      <c:pt idx="1467">
                        <c:v>74.249999999999986</c:v>
                      </c:pt>
                      <c:pt idx="1468">
                        <c:v>74.249999999999986</c:v>
                      </c:pt>
                      <c:pt idx="1469">
                        <c:v>74.249999999999986</c:v>
                      </c:pt>
                      <c:pt idx="1470">
                        <c:v>72.875000000000014</c:v>
                      </c:pt>
                      <c:pt idx="1471">
                        <c:v>70.125000000000014</c:v>
                      </c:pt>
                      <c:pt idx="1472">
                        <c:v>66.000000000000014</c:v>
                      </c:pt>
                      <c:pt idx="1473">
                        <c:v>57.749999999999993</c:v>
                      </c:pt>
                      <c:pt idx="1474">
                        <c:v>43.999999999999993</c:v>
                      </c:pt>
                      <c:pt idx="1475">
                        <c:v>41.25</c:v>
                      </c:pt>
                      <c:pt idx="1476">
                        <c:v>28.875000000000021</c:v>
                      </c:pt>
                      <c:pt idx="1477">
                        <c:v>27.5</c:v>
                      </c:pt>
                      <c:pt idx="1478">
                        <c:v>30.249999999999989</c:v>
                      </c:pt>
                      <c:pt idx="1479">
                        <c:v>34.375</c:v>
                      </c:pt>
                      <c:pt idx="1480">
                        <c:v>42.625000000000021</c:v>
                      </c:pt>
                      <c:pt idx="1481">
                        <c:v>50.874999999999993</c:v>
                      </c:pt>
                      <c:pt idx="1482">
                        <c:v>59.125000000000007</c:v>
                      </c:pt>
                      <c:pt idx="1483">
                        <c:v>81.124999999999986</c:v>
                      </c:pt>
                      <c:pt idx="1484">
                        <c:v>96.25</c:v>
                      </c:pt>
                      <c:pt idx="1485">
                        <c:v>96.25</c:v>
                      </c:pt>
                      <c:pt idx="1486">
                        <c:v>94.874999999999986</c:v>
                      </c:pt>
                      <c:pt idx="1487">
                        <c:v>94.874999999999986</c:v>
                      </c:pt>
                      <c:pt idx="1488">
                        <c:v>93.500000000000014</c:v>
                      </c:pt>
                      <c:pt idx="1489">
                        <c:v>92.124999999999986</c:v>
                      </c:pt>
                      <c:pt idx="1490">
                        <c:v>92.124999999999986</c:v>
                      </c:pt>
                      <c:pt idx="1491">
                        <c:v>96.25</c:v>
                      </c:pt>
                      <c:pt idx="1492">
                        <c:v>101.74999999999999</c:v>
                      </c:pt>
                      <c:pt idx="1493">
                        <c:v>103.125</c:v>
                      </c:pt>
                      <c:pt idx="1494">
                        <c:v>104.50000000000001</c:v>
                      </c:pt>
                      <c:pt idx="1495">
                        <c:v>101.74999999999999</c:v>
                      </c:pt>
                      <c:pt idx="1496">
                        <c:v>86.625000000000014</c:v>
                      </c:pt>
                      <c:pt idx="1497">
                        <c:v>71.499999999999986</c:v>
                      </c:pt>
                      <c:pt idx="1498">
                        <c:v>60.499999999999979</c:v>
                      </c:pt>
                      <c:pt idx="1499">
                        <c:v>50.874999999999993</c:v>
                      </c:pt>
                      <c:pt idx="1500">
                        <c:v>12.37499999999998</c:v>
                      </c:pt>
                      <c:pt idx="1501">
                        <c:v>6.875</c:v>
                      </c:pt>
                      <c:pt idx="1502">
                        <c:v>16.499999999999989</c:v>
                      </c:pt>
                      <c:pt idx="1503">
                        <c:v>13.75</c:v>
                      </c:pt>
                      <c:pt idx="1504">
                        <c:v>20.625</c:v>
                      </c:pt>
                      <c:pt idx="1505">
                        <c:v>41.25</c:v>
                      </c:pt>
                      <c:pt idx="1506">
                        <c:v>45.375000000000007</c:v>
                      </c:pt>
                      <c:pt idx="1507">
                        <c:v>66.000000000000014</c:v>
                      </c:pt>
                      <c:pt idx="1508">
                        <c:v>77.000000000000014</c:v>
                      </c:pt>
                      <c:pt idx="1509">
                        <c:v>79.750000000000014</c:v>
                      </c:pt>
                      <c:pt idx="1510">
                        <c:v>79.750000000000014</c:v>
                      </c:pt>
                      <c:pt idx="1511">
                        <c:v>81.124999999999986</c:v>
                      </c:pt>
                      <c:pt idx="1512">
                        <c:v>82.5</c:v>
                      </c:pt>
                      <c:pt idx="1513">
                        <c:v>85.249999999999986</c:v>
                      </c:pt>
                      <c:pt idx="1514">
                        <c:v>86.625000000000014</c:v>
                      </c:pt>
                      <c:pt idx="1515">
                        <c:v>87.999999999999986</c:v>
                      </c:pt>
                      <c:pt idx="1516">
                        <c:v>87.999999999999986</c:v>
                      </c:pt>
                      <c:pt idx="1517">
                        <c:v>87.999999999999986</c:v>
                      </c:pt>
                      <c:pt idx="1518">
                        <c:v>89.375</c:v>
                      </c:pt>
                      <c:pt idx="1519">
                        <c:v>85.249999999999986</c:v>
                      </c:pt>
                      <c:pt idx="1520">
                        <c:v>68.75</c:v>
                      </c:pt>
                      <c:pt idx="1521">
                        <c:v>52.250000000000007</c:v>
                      </c:pt>
                      <c:pt idx="1522">
                        <c:v>35.750000000000021</c:v>
                      </c:pt>
                      <c:pt idx="1523">
                        <c:v>26.124999999999979</c:v>
                      </c:pt>
                      <c:pt idx="1524">
                        <c:v>9.6249999999999893</c:v>
                      </c:pt>
                      <c:pt idx="1525">
                        <c:v>2.7499999999999902</c:v>
                      </c:pt>
                      <c:pt idx="1526">
                        <c:v>1.3750000000000195</c:v>
                      </c:pt>
                      <c:pt idx="1527">
                        <c:v>5.4999999999999805</c:v>
                      </c:pt>
                      <c:pt idx="1528">
                        <c:v>8.2500000000000195</c:v>
                      </c:pt>
                      <c:pt idx="1529">
                        <c:v>16.499999999999989</c:v>
                      </c:pt>
                      <c:pt idx="1530">
                        <c:v>31.625000000000011</c:v>
                      </c:pt>
                      <c:pt idx="1531">
                        <c:v>59.125000000000007</c:v>
                      </c:pt>
                      <c:pt idx="1532">
                        <c:v>71.499999999999986</c:v>
                      </c:pt>
                      <c:pt idx="1533">
                        <c:v>77.000000000000014</c:v>
                      </c:pt>
                      <c:pt idx="1534">
                        <c:v>83.875000000000014</c:v>
                      </c:pt>
                      <c:pt idx="1535">
                        <c:v>90.750000000000014</c:v>
                      </c:pt>
                      <c:pt idx="1536">
                        <c:v>94.874999999999986</c:v>
                      </c:pt>
                      <c:pt idx="1537">
                        <c:v>97.625000000000014</c:v>
                      </c:pt>
                      <c:pt idx="1538">
                        <c:v>100.37500000000001</c:v>
                      </c:pt>
                      <c:pt idx="1539">
                        <c:v>103.125</c:v>
                      </c:pt>
                      <c:pt idx="1540">
                        <c:v>105.87499999999999</c:v>
                      </c:pt>
                      <c:pt idx="1541">
                        <c:v>107.25000000000001</c:v>
                      </c:pt>
                      <c:pt idx="1542">
                        <c:v>108.62499999999999</c:v>
                      </c:pt>
                      <c:pt idx="1543">
                        <c:v>105.87499999999999</c:v>
                      </c:pt>
                      <c:pt idx="1544">
                        <c:v>93.500000000000014</c:v>
                      </c:pt>
                      <c:pt idx="1545">
                        <c:v>79.750000000000014</c:v>
                      </c:pt>
                      <c:pt idx="1546">
                        <c:v>64.624999999999986</c:v>
                      </c:pt>
                      <c:pt idx="1547">
                        <c:v>55</c:v>
                      </c:pt>
                      <c:pt idx="1548">
                        <c:v>45.375000000000007</c:v>
                      </c:pt>
                      <c:pt idx="1549">
                        <c:v>34.375</c:v>
                      </c:pt>
                      <c:pt idx="1550">
                        <c:v>23.374999999999989</c:v>
                      </c:pt>
                      <c:pt idx="1551">
                        <c:v>16.499999999999989</c:v>
                      </c:pt>
                      <c:pt idx="1552">
                        <c:v>24.750000000000011</c:v>
                      </c:pt>
                      <c:pt idx="1553">
                        <c:v>34.375</c:v>
                      </c:pt>
                      <c:pt idx="1554">
                        <c:v>48.125</c:v>
                      </c:pt>
                      <c:pt idx="1555">
                        <c:v>70.125000000000014</c:v>
                      </c:pt>
                      <c:pt idx="1556">
                        <c:v>81.124999999999986</c:v>
                      </c:pt>
                      <c:pt idx="1557">
                        <c:v>83.875000000000014</c:v>
                      </c:pt>
                      <c:pt idx="1558">
                        <c:v>85.249999999999986</c:v>
                      </c:pt>
                      <c:pt idx="1559">
                        <c:v>85.249999999999986</c:v>
                      </c:pt>
                      <c:pt idx="1560">
                        <c:v>85.249999999999986</c:v>
                      </c:pt>
                      <c:pt idx="1561">
                        <c:v>85.249999999999986</c:v>
                      </c:pt>
                      <c:pt idx="1562">
                        <c:v>83.875000000000014</c:v>
                      </c:pt>
                      <c:pt idx="1563">
                        <c:v>83.875000000000014</c:v>
                      </c:pt>
                      <c:pt idx="1564">
                        <c:v>83.875000000000014</c:v>
                      </c:pt>
                      <c:pt idx="1565">
                        <c:v>82.5</c:v>
                      </c:pt>
                      <c:pt idx="1566">
                        <c:v>82.5</c:v>
                      </c:pt>
                      <c:pt idx="1567">
                        <c:v>79.750000000000014</c:v>
                      </c:pt>
                      <c:pt idx="1568">
                        <c:v>63.250000000000021</c:v>
                      </c:pt>
                      <c:pt idx="1569">
                        <c:v>45.375000000000007</c:v>
                      </c:pt>
                      <c:pt idx="1570">
                        <c:v>28.875000000000021</c:v>
                      </c:pt>
                      <c:pt idx="1571">
                        <c:v>15.12500000000002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1.3750000000000195</c:v>
                      </c:pt>
                      <c:pt idx="1577">
                        <c:v>13.75</c:v>
                      </c:pt>
                      <c:pt idx="1578">
                        <c:v>28.875000000000021</c:v>
                      </c:pt>
                      <c:pt idx="1579">
                        <c:v>55</c:v>
                      </c:pt>
                      <c:pt idx="1580">
                        <c:v>67.374999999999986</c:v>
                      </c:pt>
                      <c:pt idx="1581">
                        <c:v>71.499999999999986</c:v>
                      </c:pt>
                      <c:pt idx="1582">
                        <c:v>75.625</c:v>
                      </c:pt>
                      <c:pt idx="1583">
                        <c:v>78.374999999999986</c:v>
                      </c:pt>
                      <c:pt idx="1584">
                        <c:v>81.124999999999986</c:v>
                      </c:pt>
                      <c:pt idx="1585">
                        <c:v>82.5</c:v>
                      </c:pt>
                      <c:pt idx="1586">
                        <c:v>86.625000000000014</c:v>
                      </c:pt>
                      <c:pt idx="1587">
                        <c:v>90.750000000000014</c:v>
                      </c:pt>
                      <c:pt idx="1588">
                        <c:v>92.124999999999986</c:v>
                      </c:pt>
                      <c:pt idx="1589">
                        <c:v>93.500000000000014</c:v>
                      </c:pt>
                      <c:pt idx="1590">
                        <c:v>93.500000000000014</c:v>
                      </c:pt>
                      <c:pt idx="1591">
                        <c:v>92.124999999999986</c:v>
                      </c:pt>
                      <c:pt idx="1592">
                        <c:v>74.249999999999986</c:v>
                      </c:pt>
                      <c:pt idx="1593">
                        <c:v>55</c:v>
                      </c:pt>
                      <c:pt idx="1594">
                        <c:v>35.750000000000021</c:v>
                      </c:pt>
                      <c:pt idx="1595">
                        <c:v>19.249999999999979</c:v>
                      </c:pt>
                      <c:pt idx="1596">
                        <c:v>9.6249999999999893</c:v>
                      </c:pt>
                      <c:pt idx="1597">
                        <c:v>2.7499999999999902</c:v>
                      </c:pt>
                      <c:pt idx="1598">
                        <c:v>5.4999999999999805</c:v>
                      </c:pt>
                      <c:pt idx="1599">
                        <c:v>13.75</c:v>
                      </c:pt>
                      <c:pt idx="1600">
                        <c:v>20.625</c:v>
                      </c:pt>
                      <c:pt idx="1601">
                        <c:v>27.5</c:v>
                      </c:pt>
                      <c:pt idx="1602">
                        <c:v>39.874999999999979</c:v>
                      </c:pt>
                      <c:pt idx="1603">
                        <c:v>60.499999999999979</c:v>
                      </c:pt>
                      <c:pt idx="1604">
                        <c:v>68.75</c:v>
                      </c:pt>
                      <c:pt idx="1605">
                        <c:v>71.499999999999986</c:v>
                      </c:pt>
                      <c:pt idx="1606">
                        <c:v>75.625</c:v>
                      </c:pt>
                      <c:pt idx="1607">
                        <c:v>78.374999999999986</c:v>
                      </c:pt>
                      <c:pt idx="1608">
                        <c:v>79.750000000000014</c:v>
                      </c:pt>
                      <c:pt idx="1609">
                        <c:v>83.875000000000014</c:v>
                      </c:pt>
                      <c:pt idx="1610">
                        <c:v>85.249999999999986</c:v>
                      </c:pt>
                      <c:pt idx="1611">
                        <c:v>86.625000000000014</c:v>
                      </c:pt>
                      <c:pt idx="1612">
                        <c:v>87.999999999999986</c:v>
                      </c:pt>
                      <c:pt idx="1613">
                        <c:v>87.999999999999986</c:v>
                      </c:pt>
                      <c:pt idx="1614">
                        <c:v>92.124999999999986</c:v>
                      </c:pt>
                      <c:pt idx="1615">
                        <c:v>90.750000000000014</c:v>
                      </c:pt>
                      <c:pt idx="1616">
                        <c:v>72.875000000000014</c:v>
                      </c:pt>
                      <c:pt idx="1617">
                        <c:v>61.875</c:v>
                      </c:pt>
                      <c:pt idx="1618">
                        <c:v>48.125</c:v>
                      </c:pt>
                      <c:pt idx="1619">
                        <c:v>28.875000000000021</c:v>
                      </c:pt>
                      <c:pt idx="1620">
                        <c:v>9.6249999999999893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20.625</c:v>
                      </c:pt>
                      <c:pt idx="1628">
                        <c:v>39.874999999999979</c:v>
                      </c:pt>
                      <c:pt idx="1629">
                        <c:v>46.749999999999979</c:v>
                      </c:pt>
                      <c:pt idx="1630">
                        <c:v>53.624999999999979</c:v>
                      </c:pt>
                      <c:pt idx="1631">
                        <c:v>61.875</c:v>
                      </c:pt>
                      <c:pt idx="1632">
                        <c:v>57.749999999999993</c:v>
                      </c:pt>
                      <c:pt idx="1633">
                        <c:v>57.749999999999993</c:v>
                      </c:pt>
                      <c:pt idx="1634">
                        <c:v>59.125000000000007</c:v>
                      </c:pt>
                      <c:pt idx="1635">
                        <c:v>67.374999999999986</c:v>
                      </c:pt>
                      <c:pt idx="1636">
                        <c:v>71.499999999999986</c:v>
                      </c:pt>
                      <c:pt idx="1637">
                        <c:v>72.875000000000014</c:v>
                      </c:pt>
                      <c:pt idx="1638">
                        <c:v>77.000000000000014</c:v>
                      </c:pt>
                      <c:pt idx="1639">
                        <c:v>77.000000000000014</c:v>
                      </c:pt>
                      <c:pt idx="1640">
                        <c:v>68.75</c:v>
                      </c:pt>
                      <c:pt idx="1641">
                        <c:v>53.624999999999979</c:v>
                      </c:pt>
                      <c:pt idx="1642">
                        <c:v>42.625000000000021</c:v>
                      </c:pt>
                      <c:pt idx="1643">
                        <c:v>22.000000000000021</c:v>
                      </c:pt>
                      <c:pt idx="1644">
                        <c:v>17.875000000000011</c:v>
                      </c:pt>
                      <c:pt idx="1645">
                        <c:v>9.6249999999999893</c:v>
                      </c:pt>
                      <c:pt idx="1646">
                        <c:v>8.2500000000000195</c:v>
                      </c:pt>
                      <c:pt idx="1647">
                        <c:v>20.625</c:v>
                      </c:pt>
                      <c:pt idx="1648">
                        <c:v>35.750000000000021</c:v>
                      </c:pt>
                      <c:pt idx="1649">
                        <c:v>48.125</c:v>
                      </c:pt>
                      <c:pt idx="1650">
                        <c:v>55</c:v>
                      </c:pt>
                      <c:pt idx="1651">
                        <c:v>70.125000000000014</c:v>
                      </c:pt>
                      <c:pt idx="1652">
                        <c:v>77.000000000000014</c:v>
                      </c:pt>
                      <c:pt idx="1653">
                        <c:v>81.124999999999986</c:v>
                      </c:pt>
                      <c:pt idx="1654">
                        <c:v>81.124999999999986</c:v>
                      </c:pt>
                      <c:pt idx="1655">
                        <c:v>78.374999999999986</c:v>
                      </c:pt>
                      <c:pt idx="1656">
                        <c:v>77.000000000000014</c:v>
                      </c:pt>
                      <c:pt idx="1657">
                        <c:v>78.374999999999986</c:v>
                      </c:pt>
                      <c:pt idx="1658">
                        <c:v>79.750000000000014</c:v>
                      </c:pt>
                      <c:pt idx="1659">
                        <c:v>81.124999999999986</c:v>
                      </c:pt>
                      <c:pt idx="1660">
                        <c:v>81.124999999999986</c:v>
                      </c:pt>
                      <c:pt idx="1661">
                        <c:v>81.124999999999986</c:v>
                      </c:pt>
                      <c:pt idx="1662">
                        <c:v>82.5</c:v>
                      </c:pt>
                      <c:pt idx="1663">
                        <c:v>90.750000000000014</c:v>
                      </c:pt>
                      <c:pt idx="1664">
                        <c:v>96.25</c:v>
                      </c:pt>
                      <c:pt idx="1665">
                        <c:v>63.250000000000021</c:v>
                      </c:pt>
                      <c:pt idx="1666">
                        <c:v>59.125000000000007</c:v>
                      </c:pt>
                      <c:pt idx="1667">
                        <c:v>55</c:v>
                      </c:pt>
                      <c:pt idx="1668">
                        <c:v>37.124999999999993</c:v>
                      </c:pt>
                      <c:pt idx="1669">
                        <c:v>35.750000000000021</c:v>
                      </c:pt>
                      <c:pt idx="1670">
                        <c:v>34.375</c:v>
                      </c:pt>
                      <c:pt idx="1671">
                        <c:v>35.750000000000021</c:v>
                      </c:pt>
                      <c:pt idx="1672">
                        <c:v>38.500000000000007</c:v>
                      </c:pt>
                      <c:pt idx="1673">
                        <c:v>43.999999999999993</c:v>
                      </c:pt>
                      <c:pt idx="1674">
                        <c:v>48.125</c:v>
                      </c:pt>
                      <c:pt idx="1675">
                        <c:v>61.875</c:v>
                      </c:pt>
                      <c:pt idx="1676">
                        <c:v>78.374999999999986</c:v>
                      </c:pt>
                      <c:pt idx="1677">
                        <c:v>83.875000000000014</c:v>
                      </c:pt>
                      <c:pt idx="1678">
                        <c:v>85.249999999999986</c:v>
                      </c:pt>
                      <c:pt idx="1679">
                        <c:v>83.875000000000014</c:v>
                      </c:pt>
                      <c:pt idx="1680">
                        <c:v>82.5</c:v>
                      </c:pt>
                      <c:pt idx="1681">
                        <c:v>83.875000000000014</c:v>
                      </c:pt>
                      <c:pt idx="1682">
                        <c:v>86.625000000000014</c:v>
                      </c:pt>
                      <c:pt idx="1683">
                        <c:v>92.124999999999986</c:v>
                      </c:pt>
                      <c:pt idx="1684">
                        <c:v>96.25</c:v>
                      </c:pt>
                      <c:pt idx="1685">
                        <c:v>101.74999999999999</c:v>
                      </c:pt>
                      <c:pt idx="1686">
                        <c:v>104.50000000000001</c:v>
                      </c:pt>
                      <c:pt idx="1687">
                        <c:v>100.37500000000001</c:v>
                      </c:pt>
                      <c:pt idx="1688">
                        <c:v>97.625000000000014</c:v>
                      </c:pt>
                      <c:pt idx="1689">
                        <c:v>97.625000000000014</c:v>
                      </c:pt>
                      <c:pt idx="1690">
                        <c:v>94.874999999999986</c:v>
                      </c:pt>
                      <c:pt idx="1691">
                        <c:v>72.875000000000014</c:v>
                      </c:pt>
                      <c:pt idx="1692">
                        <c:v>48.125</c:v>
                      </c:pt>
                      <c:pt idx="1693">
                        <c:v>35.750000000000021</c:v>
                      </c:pt>
                      <c:pt idx="1694">
                        <c:v>31.625000000000011</c:v>
                      </c:pt>
                      <c:pt idx="1695">
                        <c:v>27.5</c:v>
                      </c:pt>
                      <c:pt idx="1696">
                        <c:v>26.124999999999979</c:v>
                      </c:pt>
                      <c:pt idx="1697">
                        <c:v>32.999999999999979</c:v>
                      </c:pt>
                      <c:pt idx="1698">
                        <c:v>45.375000000000007</c:v>
                      </c:pt>
                      <c:pt idx="1699">
                        <c:v>68.75</c:v>
                      </c:pt>
                      <c:pt idx="1700">
                        <c:v>86.625000000000014</c:v>
                      </c:pt>
                      <c:pt idx="1701">
                        <c:v>92.124999999999986</c:v>
                      </c:pt>
                      <c:pt idx="1702">
                        <c:v>94.874999999999986</c:v>
                      </c:pt>
                      <c:pt idx="1703">
                        <c:v>96.25</c:v>
                      </c:pt>
                      <c:pt idx="1704">
                        <c:v>98.999999999999986</c:v>
                      </c:pt>
                      <c:pt idx="1705">
                        <c:v>104.50000000000001</c:v>
                      </c:pt>
                      <c:pt idx="1706">
                        <c:v>111.37500000000001</c:v>
                      </c:pt>
                      <c:pt idx="1707">
                        <c:v>112.74999999999999</c:v>
                      </c:pt>
                      <c:pt idx="1708">
                        <c:v>110</c:v>
                      </c:pt>
                      <c:pt idx="1709">
                        <c:v>112.74999999999999</c:v>
                      </c:pt>
                      <c:pt idx="1710">
                        <c:v>116.875</c:v>
                      </c:pt>
                      <c:pt idx="1711">
                        <c:v>118.25000000000001</c:v>
                      </c:pt>
                      <c:pt idx="1712">
                        <c:v>112.74999999999999</c:v>
                      </c:pt>
                      <c:pt idx="1713">
                        <c:v>86.625000000000014</c:v>
                      </c:pt>
                      <c:pt idx="1714">
                        <c:v>70.125000000000014</c:v>
                      </c:pt>
                      <c:pt idx="1715">
                        <c:v>60.499999999999979</c:v>
                      </c:pt>
                      <c:pt idx="1716">
                        <c:v>19.249999999999979</c:v>
                      </c:pt>
                      <c:pt idx="1717">
                        <c:v>17.875000000000011</c:v>
                      </c:pt>
                      <c:pt idx="1718">
                        <c:v>13.75</c:v>
                      </c:pt>
                      <c:pt idx="1719">
                        <c:v>9.6249999999999893</c:v>
                      </c:pt>
                      <c:pt idx="1720">
                        <c:v>16.499999999999989</c:v>
                      </c:pt>
                      <c:pt idx="1721">
                        <c:v>28.875000000000021</c:v>
                      </c:pt>
                      <c:pt idx="1722">
                        <c:v>43.999999999999993</c:v>
                      </c:pt>
                      <c:pt idx="1723">
                        <c:v>68.75</c:v>
                      </c:pt>
                      <c:pt idx="1724">
                        <c:v>86.625000000000014</c:v>
                      </c:pt>
                      <c:pt idx="1725">
                        <c:v>93.500000000000014</c:v>
                      </c:pt>
                      <c:pt idx="1726">
                        <c:v>97.625000000000014</c:v>
                      </c:pt>
                      <c:pt idx="1727">
                        <c:v>100.37500000000001</c:v>
                      </c:pt>
                      <c:pt idx="1728">
                        <c:v>103.125</c:v>
                      </c:pt>
                      <c:pt idx="1729">
                        <c:v>107.25000000000001</c:v>
                      </c:pt>
                      <c:pt idx="1730">
                        <c:v>110</c:v>
                      </c:pt>
                      <c:pt idx="1731">
                        <c:v>112.74999999999999</c:v>
                      </c:pt>
                      <c:pt idx="1732">
                        <c:v>115.49999999999999</c:v>
                      </c:pt>
                      <c:pt idx="1733">
                        <c:v>116.875</c:v>
                      </c:pt>
                      <c:pt idx="1734">
                        <c:v>121.00000000000001</c:v>
                      </c:pt>
                      <c:pt idx="1735">
                        <c:v>123.75</c:v>
                      </c:pt>
                      <c:pt idx="1736">
                        <c:v>125.125</c:v>
                      </c:pt>
                      <c:pt idx="1737">
                        <c:v>121.00000000000001</c:v>
                      </c:pt>
                      <c:pt idx="1738">
                        <c:v>110</c:v>
                      </c:pt>
                      <c:pt idx="1739">
                        <c:v>101.74999999999999</c:v>
                      </c:pt>
                      <c:pt idx="1740">
                        <c:v>55</c:v>
                      </c:pt>
                      <c:pt idx="1741">
                        <c:v>53.624999999999979</c:v>
                      </c:pt>
                      <c:pt idx="1742">
                        <c:v>41.25</c:v>
                      </c:pt>
                      <c:pt idx="1743">
                        <c:v>35.750000000000021</c:v>
                      </c:pt>
                      <c:pt idx="1744">
                        <c:v>38.500000000000007</c:v>
                      </c:pt>
                      <c:pt idx="1745">
                        <c:v>52.250000000000007</c:v>
                      </c:pt>
                      <c:pt idx="1746">
                        <c:v>66.000000000000014</c:v>
                      </c:pt>
                      <c:pt idx="1747">
                        <c:v>79.750000000000014</c:v>
                      </c:pt>
                      <c:pt idx="1748">
                        <c:v>89.375</c:v>
                      </c:pt>
                      <c:pt idx="1749">
                        <c:v>94.874999999999986</c:v>
                      </c:pt>
                      <c:pt idx="1750">
                        <c:v>96.25</c:v>
                      </c:pt>
                      <c:pt idx="1751">
                        <c:v>96.25</c:v>
                      </c:pt>
                      <c:pt idx="1752">
                        <c:v>98.999999999999986</c:v>
                      </c:pt>
                      <c:pt idx="1753">
                        <c:v>101.74999999999999</c:v>
                      </c:pt>
                      <c:pt idx="1754">
                        <c:v>104.50000000000001</c:v>
                      </c:pt>
                      <c:pt idx="1755">
                        <c:v>104.50000000000001</c:v>
                      </c:pt>
                      <c:pt idx="1756">
                        <c:v>105.87499999999999</c:v>
                      </c:pt>
                      <c:pt idx="1757">
                        <c:v>107.25000000000001</c:v>
                      </c:pt>
                      <c:pt idx="1758">
                        <c:v>110</c:v>
                      </c:pt>
                      <c:pt idx="1759">
                        <c:v>111.37500000000001</c:v>
                      </c:pt>
                      <c:pt idx="1760">
                        <c:v>111.37500000000001</c:v>
                      </c:pt>
                      <c:pt idx="1761">
                        <c:v>104.50000000000001</c:v>
                      </c:pt>
                      <c:pt idx="1762">
                        <c:v>83.875000000000014</c:v>
                      </c:pt>
                      <c:pt idx="1763">
                        <c:v>82.5</c:v>
                      </c:pt>
                      <c:pt idx="1764">
                        <c:v>72.875000000000014</c:v>
                      </c:pt>
                      <c:pt idx="1765">
                        <c:v>63.250000000000021</c:v>
                      </c:pt>
                      <c:pt idx="1766">
                        <c:v>63.250000000000021</c:v>
                      </c:pt>
                      <c:pt idx="1767">
                        <c:v>71.499999999999986</c:v>
                      </c:pt>
                      <c:pt idx="1768">
                        <c:v>64.624999999999986</c:v>
                      </c:pt>
                      <c:pt idx="1769">
                        <c:v>67.374999999999986</c:v>
                      </c:pt>
                      <c:pt idx="1770">
                        <c:v>74.249999999999986</c:v>
                      </c:pt>
                      <c:pt idx="1771">
                        <c:v>78.374999999999986</c:v>
                      </c:pt>
                      <c:pt idx="1772">
                        <c:v>79.750000000000014</c:v>
                      </c:pt>
                      <c:pt idx="1773">
                        <c:v>81.124999999999986</c:v>
                      </c:pt>
                      <c:pt idx="1774">
                        <c:v>81.124999999999986</c:v>
                      </c:pt>
                      <c:pt idx="1775">
                        <c:v>81.124999999999986</c:v>
                      </c:pt>
                      <c:pt idx="1776">
                        <c:v>78.374999999999986</c:v>
                      </c:pt>
                      <c:pt idx="1777">
                        <c:v>77.000000000000014</c:v>
                      </c:pt>
                      <c:pt idx="1778">
                        <c:v>78.374999999999986</c:v>
                      </c:pt>
                      <c:pt idx="1779">
                        <c:v>79.750000000000014</c:v>
                      </c:pt>
                      <c:pt idx="1780">
                        <c:v>81.124999999999986</c:v>
                      </c:pt>
                      <c:pt idx="1781">
                        <c:v>79.750000000000014</c:v>
                      </c:pt>
                      <c:pt idx="1782">
                        <c:v>81.124999999999986</c:v>
                      </c:pt>
                      <c:pt idx="1783">
                        <c:v>82.5</c:v>
                      </c:pt>
                      <c:pt idx="1784">
                        <c:v>79.750000000000014</c:v>
                      </c:pt>
                      <c:pt idx="1785">
                        <c:v>72.875000000000014</c:v>
                      </c:pt>
                      <c:pt idx="1786">
                        <c:v>66.000000000000014</c:v>
                      </c:pt>
                      <c:pt idx="1787">
                        <c:v>53.624999999999979</c:v>
                      </c:pt>
                      <c:pt idx="1788">
                        <c:v>55</c:v>
                      </c:pt>
                      <c:pt idx="1789">
                        <c:v>46.749999999999979</c:v>
                      </c:pt>
                      <c:pt idx="1790">
                        <c:v>50.874999999999993</c:v>
                      </c:pt>
                      <c:pt idx="1791">
                        <c:v>61.875</c:v>
                      </c:pt>
                      <c:pt idx="1792">
                        <c:v>60.499999999999979</c:v>
                      </c:pt>
                      <c:pt idx="1793">
                        <c:v>66.000000000000014</c:v>
                      </c:pt>
                      <c:pt idx="1794">
                        <c:v>78.374999999999986</c:v>
                      </c:pt>
                      <c:pt idx="1795">
                        <c:v>86.625000000000014</c:v>
                      </c:pt>
                      <c:pt idx="1796">
                        <c:v>92.124999999999986</c:v>
                      </c:pt>
                      <c:pt idx="1797">
                        <c:v>97.625000000000014</c:v>
                      </c:pt>
                      <c:pt idx="1798">
                        <c:v>100.37500000000001</c:v>
                      </c:pt>
                      <c:pt idx="1799">
                        <c:v>103.125</c:v>
                      </c:pt>
                      <c:pt idx="1800">
                        <c:v>101.74999999999999</c:v>
                      </c:pt>
                      <c:pt idx="1801">
                        <c:v>100.37500000000001</c:v>
                      </c:pt>
                      <c:pt idx="1802">
                        <c:v>98.999999999999986</c:v>
                      </c:pt>
                      <c:pt idx="1803">
                        <c:v>97.625000000000014</c:v>
                      </c:pt>
                      <c:pt idx="1804">
                        <c:v>94.874999999999986</c:v>
                      </c:pt>
                      <c:pt idx="1805">
                        <c:v>92.124999999999986</c:v>
                      </c:pt>
                      <c:pt idx="1806">
                        <c:v>94.874999999999986</c:v>
                      </c:pt>
                      <c:pt idx="1807">
                        <c:v>90.750000000000014</c:v>
                      </c:pt>
                      <c:pt idx="1808">
                        <c:v>89.375</c:v>
                      </c:pt>
                      <c:pt idx="1809">
                        <c:v>83.875000000000014</c:v>
                      </c:pt>
                      <c:pt idx="1810">
                        <c:v>75.625</c:v>
                      </c:pt>
                      <c:pt idx="1811">
                        <c:v>70.125000000000014</c:v>
                      </c:pt>
                      <c:pt idx="1812">
                        <c:v>50.874999999999993</c:v>
                      </c:pt>
                      <c:pt idx="1813">
                        <c:v>49.500000000000021</c:v>
                      </c:pt>
                      <c:pt idx="1814">
                        <c:v>49.500000000000021</c:v>
                      </c:pt>
                      <c:pt idx="1815">
                        <c:v>48.125</c:v>
                      </c:pt>
                      <c:pt idx="1816">
                        <c:v>48.125</c:v>
                      </c:pt>
                      <c:pt idx="1817">
                        <c:v>50.874999999999993</c:v>
                      </c:pt>
                      <c:pt idx="1818">
                        <c:v>63.250000000000021</c:v>
                      </c:pt>
                      <c:pt idx="1819">
                        <c:v>64.624999999999986</c:v>
                      </c:pt>
                      <c:pt idx="1820">
                        <c:v>70.125000000000014</c:v>
                      </c:pt>
                      <c:pt idx="1821">
                        <c:v>70.125000000000014</c:v>
                      </c:pt>
                      <c:pt idx="1822">
                        <c:v>70.125000000000014</c:v>
                      </c:pt>
                      <c:pt idx="1823">
                        <c:v>70.125000000000014</c:v>
                      </c:pt>
                      <c:pt idx="1824">
                        <c:v>71.499999999999986</c:v>
                      </c:pt>
                      <c:pt idx="1825">
                        <c:v>71.499999999999986</c:v>
                      </c:pt>
                      <c:pt idx="1826">
                        <c:v>74.249999999999986</c:v>
                      </c:pt>
                      <c:pt idx="1827">
                        <c:v>78.374999999999986</c:v>
                      </c:pt>
                      <c:pt idx="1828">
                        <c:v>81.124999999999986</c:v>
                      </c:pt>
                      <c:pt idx="1829">
                        <c:v>83.875000000000014</c:v>
                      </c:pt>
                      <c:pt idx="1830">
                        <c:v>85.249999999999986</c:v>
                      </c:pt>
                      <c:pt idx="1831">
                        <c:v>87.999999999999986</c:v>
                      </c:pt>
                      <c:pt idx="1832">
                        <c:v>83.875000000000014</c:v>
                      </c:pt>
                      <c:pt idx="1833">
                        <c:v>61.875</c:v>
                      </c:pt>
                      <c:pt idx="1834">
                        <c:v>52.250000000000007</c:v>
                      </c:pt>
                      <c:pt idx="1835">
                        <c:v>43.999999999999993</c:v>
                      </c:pt>
                      <c:pt idx="1836">
                        <c:v>52.250000000000007</c:v>
                      </c:pt>
                      <c:pt idx="1837">
                        <c:v>46.749999999999979</c:v>
                      </c:pt>
                      <c:pt idx="1838">
                        <c:v>43.999999999999993</c:v>
                      </c:pt>
                      <c:pt idx="1839">
                        <c:v>42.625000000000021</c:v>
                      </c:pt>
                      <c:pt idx="1840">
                        <c:v>42.625000000000021</c:v>
                      </c:pt>
                      <c:pt idx="1841">
                        <c:v>52.250000000000007</c:v>
                      </c:pt>
                      <c:pt idx="1842">
                        <c:v>60.499999999999979</c:v>
                      </c:pt>
                      <c:pt idx="1843">
                        <c:v>79.750000000000014</c:v>
                      </c:pt>
                      <c:pt idx="1844">
                        <c:v>94.874999999999986</c:v>
                      </c:pt>
                      <c:pt idx="1845">
                        <c:v>98.999999999999986</c:v>
                      </c:pt>
                      <c:pt idx="1846">
                        <c:v>103.125</c:v>
                      </c:pt>
                      <c:pt idx="1847">
                        <c:v>104.50000000000001</c:v>
                      </c:pt>
                      <c:pt idx="1848">
                        <c:v>107.25000000000001</c:v>
                      </c:pt>
                      <c:pt idx="1849">
                        <c:v>108.62499999999999</c:v>
                      </c:pt>
                      <c:pt idx="1850">
                        <c:v>110</c:v>
                      </c:pt>
                      <c:pt idx="1851">
                        <c:v>112.74999999999999</c:v>
                      </c:pt>
                      <c:pt idx="1852">
                        <c:v>115.49999999999999</c:v>
                      </c:pt>
                      <c:pt idx="1853">
                        <c:v>115.49999999999999</c:v>
                      </c:pt>
                      <c:pt idx="1854">
                        <c:v>118.25000000000001</c:v>
                      </c:pt>
                      <c:pt idx="1855">
                        <c:v>119.62499999999999</c:v>
                      </c:pt>
                      <c:pt idx="1856">
                        <c:v>116.875</c:v>
                      </c:pt>
                      <c:pt idx="1857">
                        <c:v>107.25000000000001</c:v>
                      </c:pt>
                      <c:pt idx="1858">
                        <c:v>96.25</c:v>
                      </c:pt>
                      <c:pt idx="1859">
                        <c:v>87.999999999999986</c:v>
                      </c:pt>
                      <c:pt idx="1860">
                        <c:v>66.000000000000014</c:v>
                      </c:pt>
                      <c:pt idx="1861">
                        <c:v>56.375000000000021</c:v>
                      </c:pt>
                      <c:pt idx="1862">
                        <c:v>52.250000000000007</c:v>
                      </c:pt>
                      <c:pt idx="1863">
                        <c:v>53.624999999999979</c:v>
                      </c:pt>
                      <c:pt idx="1864">
                        <c:v>60.499999999999979</c:v>
                      </c:pt>
                      <c:pt idx="1865">
                        <c:v>68.75</c:v>
                      </c:pt>
                      <c:pt idx="1866">
                        <c:v>81.124999999999986</c:v>
                      </c:pt>
                      <c:pt idx="1867">
                        <c:v>94.874999999999986</c:v>
                      </c:pt>
                      <c:pt idx="1868">
                        <c:v>100.37500000000001</c:v>
                      </c:pt>
                      <c:pt idx="1869">
                        <c:v>103.125</c:v>
                      </c:pt>
                      <c:pt idx="1870">
                        <c:v>107.25000000000001</c:v>
                      </c:pt>
                      <c:pt idx="1871">
                        <c:v>110</c:v>
                      </c:pt>
                      <c:pt idx="1872">
                        <c:v>111.37500000000001</c:v>
                      </c:pt>
                      <c:pt idx="1873">
                        <c:v>112.74999999999999</c:v>
                      </c:pt>
                      <c:pt idx="1874">
                        <c:v>114.12500000000001</c:v>
                      </c:pt>
                      <c:pt idx="1875">
                        <c:v>116.875</c:v>
                      </c:pt>
                      <c:pt idx="1876">
                        <c:v>122.37499999999999</c:v>
                      </c:pt>
                      <c:pt idx="1877">
                        <c:v>125.125</c:v>
                      </c:pt>
                      <c:pt idx="1878">
                        <c:v>126.49999999999999</c:v>
                      </c:pt>
                      <c:pt idx="1879">
                        <c:v>127.87500000000001</c:v>
                      </c:pt>
                      <c:pt idx="1880">
                        <c:v>127.87500000000001</c:v>
                      </c:pt>
                      <c:pt idx="1881">
                        <c:v>110</c:v>
                      </c:pt>
                      <c:pt idx="1882">
                        <c:v>90.750000000000014</c:v>
                      </c:pt>
                      <c:pt idx="1883">
                        <c:v>75.625</c:v>
                      </c:pt>
                      <c:pt idx="1884">
                        <c:v>48.125</c:v>
                      </c:pt>
                      <c:pt idx="1885">
                        <c:v>43.999999999999993</c:v>
                      </c:pt>
                      <c:pt idx="1886">
                        <c:v>41.25</c:v>
                      </c:pt>
                      <c:pt idx="1887">
                        <c:v>41.25</c:v>
                      </c:pt>
                      <c:pt idx="1888">
                        <c:v>46.749999999999979</c:v>
                      </c:pt>
                      <c:pt idx="1889">
                        <c:v>55</c:v>
                      </c:pt>
                      <c:pt idx="1890">
                        <c:v>60.499999999999979</c:v>
                      </c:pt>
                      <c:pt idx="1891">
                        <c:v>71.499999999999986</c:v>
                      </c:pt>
                      <c:pt idx="1892">
                        <c:v>74.249999999999986</c:v>
                      </c:pt>
                      <c:pt idx="1893">
                        <c:v>74.249999999999986</c:v>
                      </c:pt>
                      <c:pt idx="1894">
                        <c:v>75.625</c:v>
                      </c:pt>
                      <c:pt idx="1895">
                        <c:v>74.249999999999986</c:v>
                      </c:pt>
                      <c:pt idx="1896">
                        <c:v>75.625</c:v>
                      </c:pt>
                      <c:pt idx="1897">
                        <c:v>78.374999999999986</c:v>
                      </c:pt>
                      <c:pt idx="1898">
                        <c:v>81.124999999999986</c:v>
                      </c:pt>
                      <c:pt idx="1899">
                        <c:v>85.249999999999986</c:v>
                      </c:pt>
                      <c:pt idx="1900">
                        <c:v>87.999999999999986</c:v>
                      </c:pt>
                      <c:pt idx="1901">
                        <c:v>92.124999999999986</c:v>
                      </c:pt>
                      <c:pt idx="1902">
                        <c:v>94.874999999999986</c:v>
                      </c:pt>
                      <c:pt idx="1903">
                        <c:v>97.625000000000014</c:v>
                      </c:pt>
                      <c:pt idx="1904">
                        <c:v>96.25</c:v>
                      </c:pt>
                      <c:pt idx="1905">
                        <c:v>75.625</c:v>
                      </c:pt>
                      <c:pt idx="1906">
                        <c:v>52.250000000000007</c:v>
                      </c:pt>
                      <c:pt idx="1907">
                        <c:v>34.375</c:v>
                      </c:pt>
                      <c:pt idx="1908">
                        <c:v>12.37499999999998</c:v>
                      </c:pt>
                      <c:pt idx="1909">
                        <c:v>11.000000000000011</c:v>
                      </c:pt>
                      <c:pt idx="1910">
                        <c:v>15.12500000000002</c:v>
                      </c:pt>
                      <c:pt idx="1911">
                        <c:v>23.374999999999989</c:v>
                      </c:pt>
                      <c:pt idx="1912">
                        <c:v>28.875000000000021</c:v>
                      </c:pt>
                      <c:pt idx="1913">
                        <c:v>31.625000000000011</c:v>
                      </c:pt>
                      <c:pt idx="1914">
                        <c:v>38.500000000000007</c:v>
                      </c:pt>
                      <c:pt idx="1915">
                        <c:v>50.874999999999993</c:v>
                      </c:pt>
                      <c:pt idx="1916">
                        <c:v>60.499999999999979</c:v>
                      </c:pt>
                      <c:pt idx="1917">
                        <c:v>64.624999999999986</c:v>
                      </c:pt>
                      <c:pt idx="1918">
                        <c:v>66.000000000000014</c:v>
                      </c:pt>
                      <c:pt idx="1919">
                        <c:v>68.75</c:v>
                      </c:pt>
                      <c:pt idx="1920">
                        <c:v>72.875000000000014</c:v>
                      </c:pt>
                      <c:pt idx="1921">
                        <c:v>77.000000000000014</c:v>
                      </c:pt>
                      <c:pt idx="1922">
                        <c:v>82.5</c:v>
                      </c:pt>
                      <c:pt idx="1923">
                        <c:v>89.375</c:v>
                      </c:pt>
                      <c:pt idx="1924">
                        <c:v>93.500000000000014</c:v>
                      </c:pt>
                      <c:pt idx="1925">
                        <c:v>96.25</c:v>
                      </c:pt>
                      <c:pt idx="1926">
                        <c:v>97.625000000000014</c:v>
                      </c:pt>
                      <c:pt idx="1927">
                        <c:v>100.37500000000001</c:v>
                      </c:pt>
                      <c:pt idx="1928">
                        <c:v>103.125</c:v>
                      </c:pt>
                      <c:pt idx="1929">
                        <c:v>100.37500000000001</c:v>
                      </c:pt>
                      <c:pt idx="1930">
                        <c:v>60.499999999999979</c:v>
                      </c:pt>
                      <c:pt idx="1931">
                        <c:v>39.874999999999979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15.12500000000002</c:v>
                      </c:pt>
                      <c:pt idx="1938">
                        <c:v>34.375</c:v>
                      </c:pt>
                      <c:pt idx="1939">
                        <c:v>63.250000000000021</c:v>
                      </c:pt>
                      <c:pt idx="1940">
                        <c:v>75.625</c:v>
                      </c:pt>
                      <c:pt idx="1941">
                        <c:v>82.5</c:v>
                      </c:pt>
                      <c:pt idx="1942">
                        <c:v>85.249999999999986</c:v>
                      </c:pt>
                      <c:pt idx="1943">
                        <c:v>89.375</c:v>
                      </c:pt>
                      <c:pt idx="1944">
                        <c:v>92.124999999999986</c:v>
                      </c:pt>
                      <c:pt idx="1945">
                        <c:v>94.874999999999986</c:v>
                      </c:pt>
                      <c:pt idx="1946">
                        <c:v>97.625000000000014</c:v>
                      </c:pt>
                      <c:pt idx="1947">
                        <c:v>98.999999999999986</c:v>
                      </c:pt>
                      <c:pt idx="1948">
                        <c:v>100.37500000000001</c:v>
                      </c:pt>
                      <c:pt idx="1949">
                        <c:v>100.37500000000001</c:v>
                      </c:pt>
                      <c:pt idx="1950">
                        <c:v>97.625000000000014</c:v>
                      </c:pt>
                      <c:pt idx="1951">
                        <c:v>101.74999999999999</c:v>
                      </c:pt>
                      <c:pt idx="1952">
                        <c:v>89.375</c:v>
                      </c:pt>
                      <c:pt idx="1953">
                        <c:v>71.499999999999986</c:v>
                      </c:pt>
                      <c:pt idx="1954">
                        <c:v>61.875</c:v>
                      </c:pt>
                      <c:pt idx="1955">
                        <c:v>46.749999999999979</c:v>
                      </c:pt>
                      <c:pt idx="1956">
                        <c:v>38.500000000000007</c:v>
                      </c:pt>
                      <c:pt idx="1957">
                        <c:v>38.500000000000007</c:v>
                      </c:pt>
                      <c:pt idx="1958">
                        <c:v>45.375000000000007</c:v>
                      </c:pt>
                      <c:pt idx="1959">
                        <c:v>55</c:v>
                      </c:pt>
                      <c:pt idx="1960">
                        <c:v>60.499999999999979</c:v>
                      </c:pt>
                      <c:pt idx="1961">
                        <c:v>75.625</c:v>
                      </c:pt>
                      <c:pt idx="1962">
                        <c:v>83.875000000000014</c:v>
                      </c:pt>
                      <c:pt idx="1963">
                        <c:v>98.999999999999986</c:v>
                      </c:pt>
                      <c:pt idx="1964">
                        <c:v>103.125</c:v>
                      </c:pt>
                      <c:pt idx="1965">
                        <c:v>101.74999999999999</c:v>
                      </c:pt>
                      <c:pt idx="1966">
                        <c:v>105.87499999999999</c:v>
                      </c:pt>
                      <c:pt idx="1967">
                        <c:v>105.87499999999999</c:v>
                      </c:pt>
                      <c:pt idx="1968">
                        <c:v>110</c:v>
                      </c:pt>
                      <c:pt idx="1969">
                        <c:v>115.49999999999999</c:v>
                      </c:pt>
                      <c:pt idx="1970">
                        <c:v>116.875</c:v>
                      </c:pt>
                      <c:pt idx="1971">
                        <c:v>119.62499999999999</c:v>
                      </c:pt>
                      <c:pt idx="1972">
                        <c:v>123.75</c:v>
                      </c:pt>
                      <c:pt idx="1973">
                        <c:v>123.75</c:v>
                      </c:pt>
                      <c:pt idx="1974">
                        <c:v>125.125</c:v>
                      </c:pt>
                      <c:pt idx="1975">
                        <c:v>125.125</c:v>
                      </c:pt>
                      <c:pt idx="1976">
                        <c:v>115.49999999999999</c:v>
                      </c:pt>
                      <c:pt idx="1977">
                        <c:v>104.50000000000001</c:v>
                      </c:pt>
                      <c:pt idx="1978">
                        <c:v>90.750000000000014</c:v>
                      </c:pt>
                      <c:pt idx="1979">
                        <c:v>77.000000000000014</c:v>
                      </c:pt>
                      <c:pt idx="1980">
                        <c:v>67.374999999999986</c:v>
                      </c:pt>
                      <c:pt idx="1981">
                        <c:v>55</c:v>
                      </c:pt>
                      <c:pt idx="1982">
                        <c:v>48.125</c:v>
                      </c:pt>
                      <c:pt idx="1983">
                        <c:v>50.874999999999993</c:v>
                      </c:pt>
                      <c:pt idx="1984">
                        <c:v>60.499999999999979</c:v>
                      </c:pt>
                      <c:pt idx="1985">
                        <c:v>74.249999999999986</c:v>
                      </c:pt>
                      <c:pt idx="1986">
                        <c:v>89.375</c:v>
                      </c:pt>
                      <c:pt idx="1987">
                        <c:v>98.999999999999986</c:v>
                      </c:pt>
                      <c:pt idx="1988">
                        <c:v>103.125</c:v>
                      </c:pt>
                      <c:pt idx="1989">
                        <c:v>104.50000000000001</c:v>
                      </c:pt>
                      <c:pt idx="1990">
                        <c:v>107.25000000000001</c:v>
                      </c:pt>
                      <c:pt idx="1991">
                        <c:v>110</c:v>
                      </c:pt>
                      <c:pt idx="1992">
                        <c:v>112.74999999999999</c:v>
                      </c:pt>
                      <c:pt idx="1993">
                        <c:v>114.12500000000001</c:v>
                      </c:pt>
                      <c:pt idx="1994">
                        <c:v>115.49999999999999</c:v>
                      </c:pt>
                      <c:pt idx="1995">
                        <c:v>115.49999999999999</c:v>
                      </c:pt>
                      <c:pt idx="1996">
                        <c:v>118.25000000000001</c:v>
                      </c:pt>
                      <c:pt idx="1997">
                        <c:v>118.25000000000001</c:v>
                      </c:pt>
                      <c:pt idx="1998">
                        <c:v>121.00000000000001</c:v>
                      </c:pt>
                      <c:pt idx="1999">
                        <c:v>122.37499999999999</c:v>
                      </c:pt>
                      <c:pt idx="2000">
                        <c:v>115.49999999999999</c:v>
                      </c:pt>
                      <c:pt idx="2001">
                        <c:v>103.125</c:v>
                      </c:pt>
                      <c:pt idx="2002">
                        <c:v>89.375</c:v>
                      </c:pt>
                      <c:pt idx="2003">
                        <c:v>72.875000000000014</c:v>
                      </c:pt>
                      <c:pt idx="2004">
                        <c:v>56.375000000000021</c:v>
                      </c:pt>
                      <c:pt idx="2005">
                        <c:v>39.874999999999979</c:v>
                      </c:pt>
                      <c:pt idx="2006">
                        <c:v>26.124999999999979</c:v>
                      </c:pt>
                      <c:pt idx="2007">
                        <c:v>16.499999999999989</c:v>
                      </c:pt>
                      <c:pt idx="2008">
                        <c:v>12.37499999999998</c:v>
                      </c:pt>
                      <c:pt idx="2009">
                        <c:v>16.499999999999989</c:v>
                      </c:pt>
                      <c:pt idx="2010">
                        <c:v>24.750000000000011</c:v>
                      </c:pt>
                      <c:pt idx="2011">
                        <c:v>45.375000000000007</c:v>
                      </c:pt>
                      <c:pt idx="2012">
                        <c:v>63.250000000000021</c:v>
                      </c:pt>
                      <c:pt idx="2013">
                        <c:v>68.75</c:v>
                      </c:pt>
                      <c:pt idx="2014">
                        <c:v>77.000000000000014</c:v>
                      </c:pt>
                      <c:pt idx="2015">
                        <c:v>82.5</c:v>
                      </c:pt>
                      <c:pt idx="2016">
                        <c:v>82.5</c:v>
                      </c:pt>
                      <c:pt idx="2017">
                        <c:v>81.124999999999986</c:v>
                      </c:pt>
                      <c:pt idx="2018">
                        <c:v>81.124999999999986</c:v>
                      </c:pt>
                      <c:pt idx="2019">
                        <c:v>86.625000000000014</c:v>
                      </c:pt>
                      <c:pt idx="2020">
                        <c:v>92.124999999999986</c:v>
                      </c:pt>
                      <c:pt idx="2021">
                        <c:v>94.874999999999986</c:v>
                      </c:pt>
                      <c:pt idx="2022">
                        <c:v>97.625000000000014</c:v>
                      </c:pt>
                      <c:pt idx="2023">
                        <c:v>100.37500000000001</c:v>
                      </c:pt>
                      <c:pt idx="2024">
                        <c:v>97.625000000000014</c:v>
                      </c:pt>
                      <c:pt idx="2025">
                        <c:v>92.124999999999986</c:v>
                      </c:pt>
                      <c:pt idx="2026">
                        <c:v>77.000000000000014</c:v>
                      </c:pt>
                      <c:pt idx="2027">
                        <c:v>52.250000000000007</c:v>
                      </c:pt>
                      <c:pt idx="2028">
                        <c:v>34.375</c:v>
                      </c:pt>
                      <c:pt idx="2029">
                        <c:v>9.6249999999999893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8.2500000000000195</c:v>
                      </c:pt>
                      <c:pt idx="2035">
                        <c:v>52.250000000000007</c:v>
                      </c:pt>
                      <c:pt idx="2036">
                        <c:v>66.000000000000014</c:v>
                      </c:pt>
                      <c:pt idx="2037">
                        <c:v>74.249999999999986</c:v>
                      </c:pt>
                      <c:pt idx="2038">
                        <c:v>79.750000000000014</c:v>
                      </c:pt>
                      <c:pt idx="2039">
                        <c:v>86.625000000000014</c:v>
                      </c:pt>
                      <c:pt idx="2040">
                        <c:v>87.999999999999986</c:v>
                      </c:pt>
                      <c:pt idx="2041">
                        <c:v>89.375</c:v>
                      </c:pt>
                      <c:pt idx="2042">
                        <c:v>90.750000000000014</c:v>
                      </c:pt>
                      <c:pt idx="2043">
                        <c:v>93.500000000000014</c:v>
                      </c:pt>
                      <c:pt idx="2044">
                        <c:v>96.25</c:v>
                      </c:pt>
                      <c:pt idx="2045">
                        <c:v>98.999999999999986</c:v>
                      </c:pt>
                      <c:pt idx="2046">
                        <c:v>100.37500000000001</c:v>
                      </c:pt>
                      <c:pt idx="2047">
                        <c:v>101.74999999999999</c:v>
                      </c:pt>
                      <c:pt idx="2048">
                        <c:v>89.375</c:v>
                      </c:pt>
                      <c:pt idx="2049">
                        <c:v>67.374999999999986</c:v>
                      </c:pt>
                      <c:pt idx="2050">
                        <c:v>52.250000000000007</c:v>
                      </c:pt>
                      <c:pt idx="2051">
                        <c:v>34.375</c:v>
                      </c:pt>
                      <c:pt idx="2052">
                        <c:v>13.75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2.7499999999999902</c:v>
                      </c:pt>
                      <c:pt idx="2056">
                        <c:v>12.37499999999998</c:v>
                      </c:pt>
                      <c:pt idx="2057">
                        <c:v>24.750000000000011</c:v>
                      </c:pt>
                      <c:pt idx="2058">
                        <c:v>43.999999999999993</c:v>
                      </c:pt>
                      <c:pt idx="2059">
                        <c:v>70.125000000000014</c:v>
                      </c:pt>
                      <c:pt idx="2060">
                        <c:v>81.124999999999986</c:v>
                      </c:pt>
                      <c:pt idx="2061">
                        <c:v>86.625000000000014</c:v>
                      </c:pt>
                      <c:pt idx="2062">
                        <c:v>87.999999999999986</c:v>
                      </c:pt>
                      <c:pt idx="2063">
                        <c:v>90.750000000000014</c:v>
                      </c:pt>
                      <c:pt idx="2064">
                        <c:v>93.500000000000014</c:v>
                      </c:pt>
                      <c:pt idx="2065">
                        <c:v>96.25</c:v>
                      </c:pt>
                      <c:pt idx="2066">
                        <c:v>98.999999999999986</c:v>
                      </c:pt>
                      <c:pt idx="2067">
                        <c:v>101.74999999999999</c:v>
                      </c:pt>
                      <c:pt idx="2068">
                        <c:v>104.50000000000001</c:v>
                      </c:pt>
                      <c:pt idx="2069">
                        <c:v>107.25000000000001</c:v>
                      </c:pt>
                      <c:pt idx="2070">
                        <c:v>108.62499999999999</c:v>
                      </c:pt>
                      <c:pt idx="2071">
                        <c:v>110</c:v>
                      </c:pt>
                      <c:pt idx="2072">
                        <c:v>98.999999999999986</c:v>
                      </c:pt>
                      <c:pt idx="2073">
                        <c:v>87.999999999999986</c:v>
                      </c:pt>
                      <c:pt idx="2074">
                        <c:v>78.374999999999986</c:v>
                      </c:pt>
                      <c:pt idx="2075">
                        <c:v>67.374999999999986</c:v>
                      </c:pt>
                      <c:pt idx="2076">
                        <c:v>55</c:v>
                      </c:pt>
                      <c:pt idx="2077">
                        <c:v>48.125</c:v>
                      </c:pt>
                      <c:pt idx="2078">
                        <c:v>46.749999999999979</c:v>
                      </c:pt>
                      <c:pt idx="2079">
                        <c:v>49.500000000000021</c:v>
                      </c:pt>
                      <c:pt idx="2080">
                        <c:v>53.624999999999979</c:v>
                      </c:pt>
                      <c:pt idx="2081">
                        <c:v>61.875</c:v>
                      </c:pt>
                      <c:pt idx="2082">
                        <c:v>74.249999999999986</c:v>
                      </c:pt>
                      <c:pt idx="2083">
                        <c:v>86.625000000000014</c:v>
                      </c:pt>
                      <c:pt idx="2084">
                        <c:v>92.124999999999986</c:v>
                      </c:pt>
                      <c:pt idx="2085">
                        <c:v>94.874999999999986</c:v>
                      </c:pt>
                      <c:pt idx="2086">
                        <c:v>96.25</c:v>
                      </c:pt>
                      <c:pt idx="2087">
                        <c:v>98.999999999999986</c:v>
                      </c:pt>
                      <c:pt idx="2088">
                        <c:v>101.74999999999999</c:v>
                      </c:pt>
                      <c:pt idx="2089">
                        <c:v>103.125</c:v>
                      </c:pt>
                      <c:pt idx="2090">
                        <c:v>104.50000000000001</c:v>
                      </c:pt>
                      <c:pt idx="2091">
                        <c:v>101.74999999999999</c:v>
                      </c:pt>
                      <c:pt idx="2092">
                        <c:v>103.125</c:v>
                      </c:pt>
                      <c:pt idx="2093">
                        <c:v>104.50000000000001</c:v>
                      </c:pt>
                      <c:pt idx="2094">
                        <c:v>105.87499999999999</c:v>
                      </c:pt>
                      <c:pt idx="2095">
                        <c:v>107.25000000000001</c:v>
                      </c:pt>
                      <c:pt idx="2096">
                        <c:v>108.62499999999999</c:v>
                      </c:pt>
                      <c:pt idx="2097">
                        <c:v>100.37500000000001</c:v>
                      </c:pt>
                      <c:pt idx="2098">
                        <c:v>85.249999999999986</c:v>
                      </c:pt>
                      <c:pt idx="2099">
                        <c:v>70.125000000000014</c:v>
                      </c:pt>
                      <c:pt idx="2100">
                        <c:v>61.875</c:v>
                      </c:pt>
                      <c:pt idx="2101">
                        <c:v>56.375000000000021</c:v>
                      </c:pt>
                      <c:pt idx="2102">
                        <c:v>52.250000000000007</c:v>
                      </c:pt>
                      <c:pt idx="2103">
                        <c:v>55</c:v>
                      </c:pt>
                      <c:pt idx="2104">
                        <c:v>59.125000000000007</c:v>
                      </c:pt>
                      <c:pt idx="2105">
                        <c:v>63.250000000000021</c:v>
                      </c:pt>
                      <c:pt idx="2106">
                        <c:v>68.75</c:v>
                      </c:pt>
                      <c:pt idx="2107">
                        <c:v>70.125000000000014</c:v>
                      </c:pt>
                      <c:pt idx="2108">
                        <c:v>72.875000000000014</c:v>
                      </c:pt>
                      <c:pt idx="2109">
                        <c:v>72.875000000000014</c:v>
                      </c:pt>
                      <c:pt idx="2110">
                        <c:v>71.499999999999986</c:v>
                      </c:pt>
                      <c:pt idx="2111">
                        <c:v>71.499999999999986</c:v>
                      </c:pt>
                      <c:pt idx="2112">
                        <c:v>75.625</c:v>
                      </c:pt>
                      <c:pt idx="2113">
                        <c:v>77.000000000000014</c:v>
                      </c:pt>
                      <c:pt idx="2114">
                        <c:v>82.5</c:v>
                      </c:pt>
                      <c:pt idx="2115">
                        <c:v>94.874999999999986</c:v>
                      </c:pt>
                      <c:pt idx="2116">
                        <c:v>93.500000000000014</c:v>
                      </c:pt>
                      <c:pt idx="2117">
                        <c:v>94.874999999999986</c:v>
                      </c:pt>
                      <c:pt idx="2118">
                        <c:v>94.874999999999986</c:v>
                      </c:pt>
                      <c:pt idx="2119">
                        <c:v>97.625000000000014</c:v>
                      </c:pt>
                      <c:pt idx="2120">
                        <c:v>94.874999999999986</c:v>
                      </c:pt>
                      <c:pt idx="2121">
                        <c:v>75.625</c:v>
                      </c:pt>
                      <c:pt idx="2122">
                        <c:v>64.624999999999986</c:v>
                      </c:pt>
                      <c:pt idx="2123">
                        <c:v>56.375000000000021</c:v>
                      </c:pt>
                      <c:pt idx="2124">
                        <c:v>35.750000000000021</c:v>
                      </c:pt>
                      <c:pt idx="2125">
                        <c:v>32.999999999999979</c:v>
                      </c:pt>
                      <c:pt idx="2126">
                        <c:v>30.249999999999989</c:v>
                      </c:pt>
                      <c:pt idx="2127">
                        <c:v>35.750000000000021</c:v>
                      </c:pt>
                      <c:pt idx="2128">
                        <c:v>43.999999999999993</c:v>
                      </c:pt>
                      <c:pt idx="2129">
                        <c:v>57.749999999999993</c:v>
                      </c:pt>
                      <c:pt idx="2130">
                        <c:v>64.624999999999986</c:v>
                      </c:pt>
                      <c:pt idx="2131">
                        <c:v>67.374999999999986</c:v>
                      </c:pt>
                      <c:pt idx="2132">
                        <c:v>68.75</c:v>
                      </c:pt>
                      <c:pt idx="2133">
                        <c:v>71.499999999999986</c:v>
                      </c:pt>
                      <c:pt idx="2134">
                        <c:v>74.249999999999986</c:v>
                      </c:pt>
                      <c:pt idx="2135">
                        <c:v>75.625</c:v>
                      </c:pt>
                      <c:pt idx="2136">
                        <c:v>77.000000000000014</c:v>
                      </c:pt>
                      <c:pt idx="2137">
                        <c:v>82.5</c:v>
                      </c:pt>
                      <c:pt idx="2138">
                        <c:v>86.625000000000014</c:v>
                      </c:pt>
                      <c:pt idx="2139">
                        <c:v>86.625000000000014</c:v>
                      </c:pt>
                      <c:pt idx="2140">
                        <c:v>87.999999999999986</c:v>
                      </c:pt>
                      <c:pt idx="2141">
                        <c:v>87.999999999999986</c:v>
                      </c:pt>
                      <c:pt idx="2142">
                        <c:v>87.999999999999986</c:v>
                      </c:pt>
                      <c:pt idx="2143">
                        <c:v>89.375</c:v>
                      </c:pt>
                      <c:pt idx="2144">
                        <c:v>90.750000000000014</c:v>
                      </c:pt>
                      <c:pt idx="2145">
                        <c:v>75.625</c:v>
                      </c:pt>
                      <c:pt idx="2146">
                        <c:v>63.250000000000021</c:v>
                      </c:pt>
                      <c:pt idx="2147">
                        <c:v>49.500000000000021</c:v>
                      </c:pt>
                      <c:pt idx="2148">
                        <c:v>38.500000000000007</c:v>
                      </c:pt>
                      <c:pt idx="2149">
                        <c:v>22.000000000000021</c:v>
                      </c:pt>
                      <c:pt idx="2150">
                        <c:v>9.6249999999999893</c:v>
                      </c:pt>
                      <c:pt idx="2151">
                        <c:v>2.7499999999999902</c:v>
                      </c:pt>
                      <c:pt idx="2152">
                        <c:v>0</c:v>
                      </c:pt>
                      <c:pt idx="2153">
                        <c:v>0</c:v>
                      </c:pt>
                      <c:pt idx="2154">
                        <c:v>8.2500000000000195</c:v>
                      </c:pt>
                      <c:pt idx="2155">
                        <c:v>39.874999999999979</c:v>
                      </c:pt>
                      <c:pt idx="2156">
                        <c:v>49.500000000000021</c:v>
                      </c:pt>
                      <c:pt idx="2157">
                        <c:v>52.250000000000007</c:v>
                      </c:pt>
                      <c:pt idx="2158">
                        <c:v>57.749999999999993</c:v>
                      </c:pt>
                      <c:pt idx="2159">
                        <c:v>60.499999999999979</c:v>
                      </c:pt>
                      <c:pt idx="2160">
                        <c:v>66.000000000000014</c:v>
                      </c:pt>
                      <c:pt idx="2161">
                        <c:v>79.750000000000014</c:v>
                      </c:pt>
                      <c:pt idx="2162">
                        <c:v>68.75</c:v>
                      </c:pt>
                      <c:pt idx="2163">
                        <c:v>71.499999999999986</c:v>
                      </c:pt>
                      <c:pt idx="2164">
                        <c:v>72.875000000000014</c:v>
                      </c:pt>
                      <c:pt idx="2165">
                        <c:v>79.750000000000014</c:v>
                      </c:pt>
                      <c:pt idx="2166">
                        <c:v>79.750000000000014</c:v>
                      </c:pt>
                      <c:pt idx="2167">
                        <c:v>82.5</c:v>
                      </c:pt>
                      <c:pt idx="2168">
                        <c:v>81.124999999999986</c:v>
                      </c:pt>
                      <c:pt idx="2169">
                        <c:v>79.750000000000014</c:v>
                      </c:pt>
                      <c:pt idx="2170">
                        <c:v>82.5</c:v>
                      </c:pt>
                      <c:pt idx="2171">
                        <c:v>83.875000000000014</c:v>
                      </c:pt>
                      <c:pt idx="2172">
                        <c:v>0</c:v>
                      </c:pt>
                      <c:pt idx="2173">
                        <c:v>0</c:v>
                      </c:pt>
                      <c:pt idx="2174">
                        <c:v>41.25</c:v>
                      </c:pt>
                      <c:pt idx="2175">
                        <c:v>35.750000000000021</c:v>
                      </c:pt>
                      <c:pt idx="2176">
                        <c:v>63.250000000000021</c:v>
                      </c:pt>
                      <c:pt idx="2177">
                        <c:v>52.250000000000007</c:v>
                      </c:pt>
                      <c:pt idx="2178">
                        <c:v>67.374999999999986</c:v>
                      </c:pt>
                      <c:pt idx="2179">
                        <c:v>86.625000000000014</c:v>
                      </c:pt>
                      <c:pt idx="2180">
                        <c:v>87.999999999999986</c:v>
                      </c:pt>
                      <c:pt idx="2181">
                        <c:v>86.625000000000014</c:v>
                      </c:pt>
                      <c:pt idx="2182">
                        <c:v>90.750000000000014</c:v>
                      </c:pt>
                      <c:pt idx="2183">
                        <c:v>92.124999999999986</c:v>
                      </c:pt>
                      <c:pt idx="2184">
                        <c:v>97.625000000000014</c:v>
                      </c:pt>
                      <c:pt idx="2185">
                        <c:v>112.74999999999999</c:v>
                      </c:pt>
                      <c:pt idx="2186">
                        <c:v>118.25000000000001</c:v>
                      </c:pt>
                      <c:pt idx="2187">
                        <c:v>129.25</c:v>
                      </c:pt>
                      <c:pt idx="2188">
                        <c:v>121.00000000000001</c:v>
                      </c:pt>
                      <c:pt idx="2189">
                        <c:v>119.62499999999999</c:v>
                      </c:pt>
                      <c:pt idx="2190">
                        <c:v>118.25000000000001</c:v>
                      </c:pt>
                      <c:pt idx="2191">
                        <c:v>112.74999999999999</c:v>
                      </c:pt>
                      <c:pt idx="2192">
                        <c:v>104.50000000000001</c:v>
                      </c:pt>
                      <c:pt idx="2193">
                        <c:v>89.375</c:v>
                      </c:pt>
                      <c:pt idx="2194">
                        <c:v>74.249999999999986</c:v>
                      </c:pt>
                      <c:pt idx="2195">
                        <c:v>67.374999999999986</c:v>
                      </c:pt>
                      <c:pt idx="2196">
                        <c:v>52.250000000000007</c:v>
                      </c:pt>
                      <c:pt idx="2197">
                        <c:v>41.25</c:v>
                      </c:pt>
                      <c:pt idx="2198">
                        <c:v>38.500000000000007</c:v>
                      </c:pt>
                      <c:pt idx="2199">
                        <c:v>38.500000000000007</c:v>
                      </c:pt>
                      <c:pt idx="2200">
                        <c:v>41.25</c:v>
                      </c:pt>
                      <c:pt idx="2201">
                        <c:v>50.874999999999993</c:v>
                      </c:pt>
                      <c:pt idx="2202">
                        <c:v>66.000000000000014</c:v>
                      </c:pt>
                      <c:pt idx="2203">
                        <c:v>77.000000000000014</c:v>
                      </c:pt>
                      <c:pt idx="2204">
                        <c:v>78.374999999999986</c:v>
                      </c:pt>
                      <c:pt idx="2205">
                        <c:v>83.875000000000014</c:v>
                      </c:pt>
                      <c:pt idx="2206">
                        <c:v>89.375</c:v>
                      </c:pt>
                      <c:pt idx="2207">
                        <c:v>92.124999999999986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B9-40A5-9041-C1D2AA622021}"/>
                  </c:ext>
                </c:extLst>
              </c15:ser>
            </c15:filteredLineSeries>
          </c:ext>
        </c:extLst>
      </c:lineChart>
      <c:catAx>
        <c:axId val="44252735"/>
        <c:scaling>
          <c:orientation val="minMax"/>
        </c:scaling>
        <c:delete val="1"/>
        <c:axPos val="b"/>
        <c:majorTickMark val="none"/>
        <c:minorTickMark val="none"/>
        <c:tickLblPos val="nextTo"/>
        <c:crossAx val="44255231"/>
        <c:crosses val="autoZero"/>
        <c:auto val="1"/>
        <c:lblAlgn val="ctr"/>
        <c:lblOffset val="100"/>
        <c:noMultiLvlLbl val="0"/>
      </c:catAx>
      <c:valAx>
        <c:axId val="4425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Temperatura [</a:t>
                </a:r>
                <a:r>
                  <a:rPr lang="pt-PT">
                    <a:latin typeface="Corbel" panose="020B0503020204020204" pitchFamily="34" charset="0"/>
                  </a:rPr>
                  <a:t>°</a:t>
                </a:r>
                <a:r>
                  <a:rPr lang="pt-PT"/>
                  <a:t>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25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Outono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v>Temperatura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Comfort'!$F$6367:$F$8526</c:f>
              <c:numCache>
                <c:formatCode>0.0</c:formatCode>
                <c:ptCount val="2160"/>
                <c:pt idx="0">
                  <c:v>18.3</c:v>
                </c:pt>
                <c:pt idx="1">
                  <c:v>18</c:v>
                </c:pt>
                <c:pt idx="2">
                  <c:v>17.8</c:v>
                </c:pt>
                <c:pt idx="3">
                  <c:v>17.399999999999999</c:v>
                </c:pt>
                <c:pt idx="4">
                  <c:v>17</c:v>
                </c:pt>
                <c:pt idx="5">
                  <c:v>16.7</c:v>
                </c:pt>
                <c:pt idx="6">
                  <c:v>16.7</c:v>
                </c:pt>
                <c:pt idx="7">
                  <c:v>16.7</c:v>
                </c:pt>
                <c:pt idx="8">
                  <c:v>16.8</c:v>
                </c:pt>
                <c:pt idx="9">
                  <c:v>17</c:v>
                </c:pt>
                <c:pt idx="10">
                  <c:v>17.399999999999999</c:v>
                </c:pt>
                <c:pt idx="11">
                  <c:v>19.100000000000001</c:v>
                </c:pt>
                <c:pt idx="12">
                  <c:v>22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22.4</c:v>
                </c:pt>
                <c:pt idx="17">
                  <c:v>22.6</c:v>
                </c:pt>
                <c:pt idx="18">
                  <c:v>21.8</c:v>
                </c:pt>
                <c:pt idx="19">
                  <c:v>21</c:v>
                </c:pt>
                <c:pt idx="20">
                  <c:v>19.899999999999999</c:v>
                </c:pt>
                <c:pt idx="21">
                  <c:v>19.3</c:v>
                </c:pt>
                <c:pt idx="22">
                  <c:v>18.8</c:v>
                </c:pt>
                <c:pt idx="23">
                  <c:v>18.2</c:v>
                </c:pt>
                <c:pt idx="24">
                  <c:v>17.8</c:v>
                </c:pt>
                <c:pt idx="25">
                  <c:v>17.899999999999999</c:v>
                </c:pt>
                <c:pt idx="26">
                  <c:v>17.7</c:v>
                </c:pt>
                <c:pt idx="27">
                  <c:v>17.5</c:v>
                </c:pt>
                <c:pt idx="28">
                  <c:v>17.5</c:v>
                </c:pt>
                <c:pt idx="29">
                  <c:v>17.100000000000001</c:v>
                </c:pt>
                <c:pt idx="30">
                  <c:v>16.8</c:v>
                </c:pt>
                <c:pt idx="31">
                  <c:v>17</c:v>
                </c:pt>
                <c:pt idx="32">
                  <c:v>17.3</c:v>
                </c:pt>
                <c:pt idx="33">
                  <c:v>18.399999999999999</c:v>
                </c:pt>
                <c:pt idx="34">
                  <c:v>19.3</c:v>
                </c:pt>
                <c:pt idx="35">
                  <c:v>20.3</c:v>
                </c:pt>
                <c:pt idx="36">
                  <c:v>21.2</c:v>
                </c:pt>
                <c:pt idx="37">
                  <c:v>22.1</c:v>
                </c:pt>
                <c:pt idx="38">
                  <c:v>22.2</c:v>
                </c:pt>
                <c:pt idx="39">
                  <c:v>22.3</c:v>
                </c:pt>
                <c:pt idx="40">
                  <c:v>22.3</c:v>
                </c:pt>
                <c:pt idx="41">
                  <c:v>21.9</c:v>
                </c:pt>
                <c:pt idx="42">
                  <c:v>20.6</c:v>
                </c:pt>
                <c:pt idx="43">
                  <c:v>19</c:v>
                </c:pt>
                <c:pt idx="44">
                  <c:v>18.3</c:v>
                </c:pt>
                <c:pt idx="45">
                  <c:v>18.100000000000001</c:v>
                </c:pt>
                <c:pt idx="46">
                  <c:v>18</c:v>
                </c:pt>
                <c:pt idx="47">
                  <c:v>17.899999999999999</c:v>
                </c:pt>
                <c:pt idx="48">
                  <c:v>17.7</c:v>
                </c:pt>
                <c:pt idx="49">
                  <c:v>17.5</c:v>
                </c:pt>
                <c:pt idx="50">
                  <c:v>17.399999999999999</c:v>
                </c:pt>
                <c:pt idx="51">
                  <c:v>17.3</c:v>
                </c:pt>
                <c:pt idx="52">
                  <c:v>17</c:v>
                </c:pt>
                <c:pt idx="53">
                  <c:v>16.600000000000001</c:v>
                </c:pt>
                <c:pt idx="54">
                  <c:v>16.3</c:v>
                </c:pt>
                <c:pt idx="55">
                  <c:v>16.100000000000001</c:v>
                </c:pt>
                <c:pt idx="56">
                  <c:v>16</c:v>
                </c:pt>
                <c:pt idx="57">
                  <c:v>16.100000000000001</c:v>
                </c:pt>
                <c:pt idx="58">
                  <c:v>17.600000000000001</c:v>
                </c:pt>
                <c:pt idx="59">
                  <c:v>19.2</c:v>
                </c:pt>
                <c:pt idx="60">
                  <c:v>17.899999999999999</c:v>
                </c:pt>
                <c:pt idx="61">
                  <c:v>20.2</c:v>
                </c:pt>
                <c:pt idx="62">
                  <c:v>21.1</c:v>
                </c:pt>
                <c:pt idx="63">
                  <c:v>21.2</c:v>
                </c:pt>
                <c:pt idx="64">
                  <c:v>20.9</c:v>
                </c:pt>
                <c:pt idx="65">
                  <c:v>20.399999999999999</c:v>
                </c:pt>
                <c:pt idx="66">
                  <c:v>19.8</c:v>
                </c:pt>
                <c:pt idx="67">
                  <c:v>19.5</c:v>
                </c:pt>
                <c:pt idx="68">
                  <c:v>18.7</c:v>
                </c:pt>
                <c:pt idx="69">
                  <c:v>18.399999999999999</c:v>
                </c:pt>
                <c:pt idx="70">
                  <c:v>18.2</c:v>
                </c:pt>
                <c:pt idx="71">
                  <c:v>17.899999999999999</c:v>
                </c:pt>
                <c:pt idx="72">
                  <c:v>17.399999999999999</c:v>
                </c:pt>
                <c:pt idx="73">
                  <c:v>16.899999999999999</c:v>
                </c:pt>
                <c:pt idx="74">
                  <c:v>16</c:v>
                </c:pt>
                <c:pt idx="75">
                  <c:v>15.1</c:v>
                </c:pt>
                <c:pt idx="76">
                  <c:v>14.7</c:v>
                </c:pt>
                <c:pt idx="77">
                  <c:v>14.8</c:v>
                </c:pt>
                <c:pt idx="78">
                  <c:v>15</c:v>
                </c:pt>
                <c:pt idx="79">
                  <c:v>15.2</c:v>
                </c:pt>
                <c:pt idx="80">
                  <c:v>15.3</c:v>
                </c:pt>
                <c:pt idx="81">
                  <c:v>15.4</c:v>
                </c:pt>
                <c:pt idx="82">
                  <c:v>16.2</c:v>
                </c:pt>
                <c:pt idx="83">
                  <c:v>17.3</c:v>
                </c:pt>
                <c:pt idx="84">
                  <c:v>22.5</c:v>
                </c:pt>
                <c:pt idx="85">
                  <c:v>23.1</c:v>
                </c:pt>
                <c:pt idx="86">
                  <c:v>23.7</c:v>
                </c:pt>
                <c:pt idx="87">
                  <c:v>24.1</c:v>
                </c:pt>
                <c:pt idx="88">
                  <c:v>24.4</c:v>
                </c:pt>
                <c:pt idx="89">
                  <c:v>24.4</c:v>
                </c:pt>
                <c:pt idx="90">
                  <c:v>22.9</c:v>
                </c:pt>
                <c:pt idx="91">
                  <c:v>20.399999999999999</c:v>
                </c:pt>
                <c:pt idx="92">
                  <c:v>19.7</c:v>
                </c:pt>
                <c:pt idx="93">
                  <c:v>19.5</c:v>
                </c:pt>
                <c:pt idx="94">
                  <c:v>19.3</c:v>
                </c:pt>
                <c:pt idx="95">
                  <c:v>19.3</c:v>
                </c:pt>
                <c:pt idx="96">
                  <c:v>19.100000000000001</c:v>
                </c:pt>
                <c:pt idx="97">
                  <c:v>19</c:v>
                </c:pt>
                <c:pt idx="98">
                  <c:v>19.100000000000001</c:v>
                </c:pt>
                <c:pt idx="99">
                  <c:v>19.100000000000001</c:v>
                </c:pt>
                <c:pt idx="100">
                  <c:v>18.7</c:v>
                </c:pt>
                <c:pt idx="101">
                  <c:v>17.899999999999999</c:v>
                </c:pt>
                <c:pt idx="102">
                  <c:v>17.899999999999999</c:v>
                </c:pt>
                <c:pt idx="103">
                  <c:v>17.8</c:v>
                </c:pt>
                <c:pt idx="104">
                  <c:v>17.600000000000001</c:v>
                </c:pt>
                <c:pt idx="105">
                  <c:v>18.2</c:v>
                </c:pt>
                <c:pt idx="106">
                  <c:v>18.899999999999999</c:v>
                </c:pt>
                <c:pt idx="107">
                  <c:v>20.2</c:v>
                </c:pt>
                <c:pt idx="108">
                  <c:v>21.9</c:v>
                </c:pt>
                <c:pt idx="109">
                  <c:v>23.1</c:v>
                </c:pt>
                <c:pt idx="110">
                  <c:v>24.1</c:v>
                </c:pt>
                <c:pt idx="111">
                  <c:v>24.8</c:v>
                </c:pt>
                <c:pt idx="112">
                  <c:v>25.3</c:v>
                </c:pt>
                <c:pt idx="113">
                  <c:v>25.3</c:v>
                </c:pt>
                <c:pt idx="114">
                  <c:v>24.4</c:v>
                </c:pt>
                <c:pt idx="115">
                  <c:v>22.1</c:v>
                </c:pt>
                <c:pt idx="116">
                  <c:v>21.7</c:v>
                </c:pt>
                <c:pt idx="117">
                  <c:v>21.5</c:v>
                </c:pt>
                <c:pt idx="118">
                  <c:v>21.6</c:v>
                </c:pt>
                <c:pt idx="119">
                  <c:v>21.7</c:v>
                </c:pt>
                <c:pt idx="120">
                  <c:v>21.6</c:v>
                </c:pt>
                <c:pt idx="121">
                  <c:v>21.1</c:v>
                </c:pt>
                <c:pt idx="122">
                  <c:v>20.5</c:v>
                </c:pt>
                <c:pt idx="123">
                  <c:v>19.600000000000001</c:v>
                </c:pt>
                <c:pt idx="124">
                  <c:v>19.100000000000001</c:v>
                </c:pt>
                <c:pt idx="125">
                  <c:v>18.7</c:v>
                </c:pt>
                <c:pt idx="126">
                  <c:v>18.2</c:v>
                </c:pt>
                <c:pt idx="127">
                  <c:v>17.899999999999999</c:v>
                </c:pt>
                <c:pt idx="128">
                  <c:v>17.7</c:v>
                </c:pt>
                <c:pt idx="129">
                  <c:v>18.2</c:v>
                </c:pt>
                <c:pt idx="130">
                  <c:v>18.8</c:v>
                </c:pt>
                <c:pt idx="131">
                  <c:v>20.100000000000001</c:v>
                </c:pt>
                <c:pt idx="132">
                  <c:v>22.5</c:v>
                </c:pt>
                <c:pt idx="133">
                  <c:v>22.4</c:v>
                </c:pt>
                <c:pt idx="134">
                  <c:v>23.2</c:v>
                </c:pt>
                <c:pt idx="135">
                  <c:v>23.5</c:v>
                </c:pt>
                <c:pt idx="136">
                  <c:v>23.8</c:v>
                </c:pt>
                <c:pt idx="137">
                  <c:v>23.9</c:v>
                </c:pt>
                <c:pt idx="138">
                  <c:v>23.2</c:v>
                </c:pt>
                <c:pt idx="139">
                  <c:v>21.8</c:v>
                </c:pt>
                <c:pt idx="140">
                  <c:v>21.4</c:v>
                </c:pt>
                <c:pt idx="141">
                  <c:v>20.8</c:v>
                </c:pt>
                <c:pt idx="142">
                  <c:v>20.399999999999999</c:v>
                </c:pt>
                <c:pt idx="143">
                  <c:v>20.2</c:v>
                </c:pt>
                <c:pt idx="144">
                  <c:v>20.2</c:v>
                </c:pt>
                <c:pt idx="145">
                  <c:v>19.399999999999999</c:v>
                </c:pt>
                <c:pt idx="146">
                  <c:v>19.100000000000001</c:v>
                </c:pt>
                <c:pt idx="147">
                  <c:v>18.899999999999999</c:v>
                </c:pt>
                <c:pt idx="148">
                  <c:v>18.7</c:v>
                </c:pt>
                <c:pt idx="149">
                  <c:v>18.600000000000001</c:v>
                </c:pt>
                <c:pt idx="150">
                  <c:v>18.399999999999999</c:v>
                </c:pt>
                <c:pt idx="151">
                  <c:v>18.3</c:v>
                </c:pt>
                <c:pt idx="152">
                  <c:v>18.600000000000001</c:v>
                </c:pt>
                <c:pt idx="153">
                  <c:v>19.5</c:v>
                </c:pt>
                <c:pt idx="154">
                  <c:v>20.399999999999999</c:v>
                </c:pt>
                <c:pt idx="155">
                  <c:v>21.5</c:v>
                </c:pt>
                <c:pt idx="156">
                  <c:v>19.899999999999999</c:v>
                </c:pt>
                <c:pt idx="157">
                  <c:v>19.7</c:v>
                </c:pt>
                <c:pt idx="158">
                  <c:v>20.100000000000001</c:v>
                </c:pt>
                <c:pt idx="159">
                  <c:v>20.5</c:v>
                </c:pt>
                <c:pt idx="160">
                  <c:v>21.2</c:v>
                </c:pt>
                <c:pt idx="161">
                  <c:v>21.6</c:v>
                </c:pt>
                <c:pt idx="162">
                  <c:v>21</c:v>
                </c:pt>
                <c:pt idx="163">
                  <c:v>19.600000000000001</c:v>
                </c:pt>
                <c:pt idx="164">
                  <c:v>18.8</c:v>
                </c:pt>
                <c:pt idx="165">
                  <c:v>18.5</c:v>
                </c:pt>
                <c:pt idx="166">
                  <c:v>18.399999999999999</c:v>
                </c:pt>
                <c:pt idx="167">
                  <c:v>18.3</c:v>
                </c:pt>
                <c:pt idx="168">
                  <c:v>18.399999999999999</c:v>
                </c:pt>
                <c:pt idx="169">
                  <c:v>18.3</c:v>
                </c:pt>
                <c:pt idx="170">
                  <c:v>18</c:v>
                </c:pt>
                <c:pt idx="171">
                  <c:v>17.899999999999999</c:v>
                </c:pt>
                <c:pt idx="172">
                  <c:v>17.600000000000001</c:v>
                </c:pt>
                <c:pt idx="173">
                  <c:v>17.7</c:v>
                </c:pt>
                <c:pt idx="174">
                  <c:v>17.7</c:v>
                </c:pt>
                <c:pt idx="175">
                  <c:v>17.7</c:v>
                </c:pt>
                <c:pt idx="176">
                  <c:v>17.5</c:v>
                </c:pt>
                <c:pt idx="177">
                  <c:v>17.100000000000001</c:v>
                </c:pt>
                <c:pt idx="178">
                  <c:v>17.600000000000001</c:v>
                </c:pt>
                <c:pt idx="179">
                  <c:v>18.3</c:v>
                </c:pt>
                <c:pt idx="180">
                  <c:v>20</c:v>
                </c:pt>
                <c:pt idx="181">
                  <c:v>21.7</c:v>
                </c:pt>
                <c:pt idx="182">
                  <c:v>22</c:v>
                </c:pt>
                <c:pt idx="183">
                  <c:v>22.6</c:v>
                </c:pt>
                <c:pt idx="184">
                  <c:v>23.2</c:v>
                </c:pt>
                <c:pt idx="185">
                  <c:v>23.2</c:v>
                </c:pt>
                <c:pt idx="186">
                  <c:v>23</c:v>
                </c:pt>
                <c:pt idx="187">
                  <c:v>23.1</c:v>
                </c:pt>
                <c:pt idx="188">
                  <c:v>21.3</c:v>
                </c:pt>
                <c:pt idx="189">
                  <c:v>20.6</c:v>
                </c:pt>
                <c:pt idx="190">
                  <c:v>20</c:v>
                </c:pt>
                <c:pt idx="191">
                  <c:v>20.100000000000001</c:v>
                </c:pt>
                <c:pt idx="192">
                  <c:v>19.7</c:v>
                </c:pt>
                <c:pt idx="193">
                  <c:v>19.3</c:v>
                </c:pt>
                <c:pt idx="194">
                  <c:v>19.100000000000001</c:v>
                </c:pt>
                <c:pt idx="195">
                  <c:v>19</c:v>
                </c:pt>
                <c:pt idx="196">
                  <c:v>19.100000000000001</c:v>
                </c:pt>
                <c:pt idx="197">
                  <c:v>19.3</c:v>
                </c:pt>
                <c:pt idx="198">
                  <c:v>18.8</c:v>
                </c:pt>
                <c:pt idx="199">
                  <c:v>18.7</c:v>
                </c:pt>
                <c:pt idx="200">
                  <c:v>18.7</c:v>
                </c:pt>
                <c:pt idx="201">
                  <c:v>19.899999999999999</c:v>
                </c:pt>
                <c:pt idx="202">
                  <c:v>21.1</c:v>
                </c:pt>
                <c:pt idx="203">
                  <c:v>22.3</c:v>
                </c:pt>
                <c:pt idx="204">
                  <c:v>23</c:v>
                </c:pt>
                <c:pt idx="205">
                  <c:v>24.1</c:v>
                </c:pt>
                <c:pt idx="206">
                  <c:v>24.8</c:v>
                </c:pt>
                <c:pt idx="207">
                  <c:v>25.1</c:v>
                </c:pt>
                <c:pt idx="208">
                  <c:v>24.8</c:v>
                </c:pt>
                <c:pt idx="209">
                  <c:v>24.3</c:v>
                </c:pt>
                <c:pt idx="210">
                  <c:v>22</c:v>
                </c:pt>
                <c:pt idx="211">
                  <c:v>20</c:v>
                </c:pt>
                <c:pt idx="212">
                  <c:v>19.100000000000001</c:v>
                </c:pt>
                <c:pt idx="213">
                  <c:v>18.5</c:v>
                </c:pt>
                <c:pt idx="214">
                  <c:v>18.100000000000001</c:v>
                </c:pt>
                <c:pt idx="215">
                  <c:v>18</c:v>
                </c:pt>
                <c:pt idx="216">
                  <c:v>17.7</c:v>
                </c:pt>
                <c:pt idx="217">
                  <c:v>17.5</c:v>
                </c:pt>
                <c:pt idx="218">
                  <c:v>17.399999999999999</c:v>
                </c:pt>
                <c:pt idx="219">
                  <c:v>17.3</c:v>
                </c:pt>
                <c:pt idx="220">
                  <c:v>17.100000000000001</c:v>
                </c:pt>
                <c:pt idx="221">
                  <c:v>16.899999999999999</c:v>
                </c:pt>
                <c:pt idx="222">
                  <c:v>16.7</c:v>
                </c:pt>
                <c:pt idx="223">
                  <c:v>16.5</c:v>
                </c:pt>
                <c:pt idx="224">
                  <c:v>16.399999999999999</c:v>
                </c:pt>
                <c:pt idx="225">
                  <c:v>17.7</c:v>
                </c:pt>
                <c:pt idx="226">
                  <c:v>18.5</c:v>
                </c:pt>
                <c:pt idx="227">
                  <c:v>19.5</c:v>
                </c:pt>
                <c:pt idx="228">
                  <c:v>21.6</c:v>
                </c:pt>
                <c:pt idx="229">
                  <c:v>22.3</c:v>
                </c:pt>
                <c:pt idx="230">
                  <c:v>22.9</c:v>
                </c:pt>
                <c:pt idx="231">
                  <c:v>23</c:v>
                </c:pt>
                <c:pt idx="232">
                  <c:v>21.9</c:v>
                </c:pt>
                <c:pt idx="233">
                  <c:v>20.399999999999999</c:v>
                </c:pt>
                <c:pt idx="234">
                  <c:v>18.600000000000001</c:v>
                </c:pt>
                <c:pt idx="235">
                  <c:v>17.100000000000001</c:v>
                </c:pt>
                <c:pt idx="236">
                  <c:v>16.600000000000001</c:v>
                </c:pt>
                <c:pt idx="237">
                  <c:v>16.399999999999999</c:v>
                </c:pt>
                <c:pt idx="238">
                  <c:v>16.3</c:v>
                </c:pt>
                <c:pt idx="239">
                  <c:v>16.2</c:v>
                </c:pt>
                <c:pt idx="240">
                  <c:v>16.2</c:v>
                </c:pt>
                <c:pt idx="241">
                  <c:v>16.3</c:v>
                </c:pt>
                <c:pt idx="242">
                  <c:v>16.3</c:v>
                </c:pt>
                <c:pt idx="243">
                  <c:v>16.100000000000001</c:v>
                </c:pt>
                <c:pt idx="244">
                  <c:v>16.3</c:v>
                </c:pt>
                <c:pt idx="245">
                  <c:v>16.600000000000001</c:v>
                </c:pt>
                <c:pt idx="246">
                  <c:v>16.3</c:v>
                </c:pt>
                <c:pt idx="247">
                  <c:v>16.100000000000001</c:v>
                </c:pt>
                <c:pt idx="248">
                  <c:v>16.3</c:v>
                </c:pt>
                <c:pt idx="249">
                  <c:v>17.600000000000001</c:v>
                </c:pt>
                <c:pt idx="250">
                  <c:v>19</c:v>
                </c:pt>
                <c:pt idx="251">
                  <c:v>19.8</c:v>
                </c:pt>
                <c:pt idx="252">
                  <c:v>19.8</c:v>
                </c:pt>
                <c:pt idx="253">
                  <c:v>20.6</c:v>
                </c:pt>
                <c:pt idx="254">
                  <c:v>20.8</c:v>
                </c:pt>
                <c:pt idx="255">
                  <c:v>20.6</c:v>
                </c:pt>
                <c:pt idx="256">
                  <c:v>20.100000000000001</c:v>
                </c:pt>
                <c:pt idx="257">
                  <c:v>19.2</c:v>
                </c:pt>
                <c:pt idx="258">
                  <c:v>17.8</c:v>
                </c:pt>
                <c:pt idx="259">
                  <c:v>17.100000000000001</c:v>
                </c:pt>
                <c:pt idx="260">
                  <c:v>16.8</c:v>
                </c:pt>
                <c:pt idx="261">
                  <c:v>16.7</c:v>
                </c:pt>
                <c:pt idx="262">
                  <c:v>16.7</c:v>
                </c:pt>
                <c:pt idx="263">
                  <c:v>16.7</c:v>
                </c:pt>
                <c:pt idx="264">
                  <c:v>16.5</c:v>
                </c:pt>
                <c:pt idx="265">
                  <c:v>16.399999999999999</c:v>
                </c:pt>
                <c:pt idx="266">
                  <c:v>16.399999999999999</c:v>
                </c:pt>
                <c:pt idx="267">
                  <c:v>16.3</c:v>
                </c:pt>
                <c:pt idx="268">
                  <c:v>16.2</c:v>
                </c:pt>
                <c:pt idx="269">
                  <c:v>15.9</c:v>
                </c:pt>
                <c:pt idx="270">
                  <c:v>15.8</c:v>
                </c:pt>
                <c:pt idx="271">
                  <c:v>15.6</c:v>
                </c:pt>
                <c:pt idx="272">
                  <c:v>15.8</c:v>
                </c:pt>
                <c:pt idx="273">
                  <c:v>16.399999999999999</c:v>
                </c:pt>
                <c:pt idx="274">
                  <c:v>17.100000000000001</c:v>
                </c:pt>
                <c:pt idx="275">
                  <c:v>17.8</c:v>
                </c:pt>
                <c:pt idx="276">
                  <c:v>17.7</c:v>
                </c:pt>
                <c:pt idx="277">
                  <c:v>18.3</c:v>
                </c:pt>
                <c:pt idx="278">
                  <c:v>18.899999999999999</c:v>
                </c:pt>
                <c:pt idx="279">
                  <c:v>19.2</c:v>
                </c:pt>
                <c:pt idx="280">
                  <c:v>19</c:v>
                </c:pt>
                <c:pt idx="281">
                  <c:v>18.399999999999999</c:v>
                </c:pt>
                <c:pt idx="282">
                  <c:v>17.2</c:v>
                </c:pt>
                <c:pt idx="283">
                  <c:v>16.100000000000001</c:v>
                </c:pt>
                <c:pt idx="284">
                  <c:v>15.8</c:v>
                </c:pt>
                <c:pt idx="285">
                  <c:v>15.7</c:v>
                </c:pt>
                <c:pt idx="286">
                  <c:v>15.6</c:v>
                </c:pt>
                <c:pt idx="287">
                  <c:v>15.5</c:v>
                </c:pt>
                <c:pt idx="288">
                  <c:v>15.4</c:v>
                </c:pt>
                <c:pt idx="289">
                  <c:v>15.1</c:v>
                </c:pt>
                <c:pt idx="290">
                  <c:v>14.7</c:v>
                </c:pt>
                <c:pt idx="291">
                  <c:v>14.3</c:v>
                </c:pt>
                <c:pt idx="292">
                  <c:v>14.1</c:v>
                </c:pt>
                <c:pt idx="293">
                  <c:v>14</c:v>
                </c:pt>
                <c:pt idx="294">
                  <c:v>13.7</c:v>
                </c:pt>
                <c:pt idx="295">
                  <c:v>13.3</c:v>
                </c:pt>
                <c:pt idx="296">
                  <c:v>13.2</c:v>
                </c:pt>
                <c:pt idx="297">
                  <c:v>13.3</c:v>
                </c:pt>
                <c:pt idx="298">
                  <c:v>14</c:v>
                </c:pt>
                <c:pt idx="299">
                  <c:v>15.1</c:v>
                </c:pt>
                <c:pt idx="300">
                  <c:v>17.7</c:v>
                </c:pt>
                <c:pt idx="301">
                  <c:v>18.3</c:v>
                </c:pt>
                <c:pt idx="302">
                  <c:v>18.899999999999999</c:v>
                </c:pt>
                <c:pt idx="303">
                  <c:v>19.2</c:v>
                </c:pt>
                <c:pt idx="304">
                  <c:v>19</c:v>
                </c:pt>
                <c:pt idx="305">
                  <c:v>18.399999999999999</c:v>
                </c:pt>
                <c:pt idx="306">
                  <c:v>17.2</c:v>
                </c:pt>
                <c:pt idx="307">
                  <c:v>16.100000000000001</c:v>
                </c:pt>
                <c:pt idx="308">
                  <c:v>15.8</c:v>
                </c:pt>
                <c:pt idx="309">
                  <c:v>15.7</c:v>
                </c:pt>
                <c:pt idx="310">
                  <c:v>15.6</c:v>
                </c:pt>
                <c:pt idx="311">
                  <c:v>15.5</c:v>
                </c:pt>
                <c:pt idx="312">
                  <c:v>15.4</c:v>
                </c:pt>
                <c:pt idx="313">
                  <c:v>15.1</c:v>
                </c:pt>
                <c:pt idx="314">
                  <c:v>14.7</c:v>
                </c:pt>
                <c:pt idx="315">
                  <c:v>14.3</c:v>
                </c:pt>
                <c:pt idx="316">
                  <c:v>14.1</c:v>
                </c:pt>
                <c:pt idx="317">
                  <c:v>14</c:v>
                </c:pt>
                <c:pt idx="318">
                  <c:v>13.7</c:v>
                </c:pt>
                <c:pt idx="319">
                  <c:v>13.3</c:v>
                </c:pt>
                <c:pt idx="320">
                  <c:v>13.2</c:v>
                </c:pt>
                <c:pt idx="321">
                  <c:v>13.3</c:v>
                </c:pt>
                <c:pt idx="322">
                  <c:v>14</c:v>
                </c:pt>
                <c:pt idx="323">
                  <c:v>15.1</c:v>
                </c:pt>
                <c:pt idx="324">
                  <c:v>19.5</c:v>
                </c:pt>
                <c:pt idx="325">
                  <c:v>20.8</c:v>
                </c:pt>
                <c:pt idx="326">
                  <c:v>21.5</c:v>
                </c:pt>
                <c:pt idx="327">
                  <c:v>21.9</c:v>
                </c:pt>
                <c:pt idx="328">
                  <c:v>22.2</c:v>
                </c:pt>
                <c:pt idx="329">
                  <c:v>22</c:v>
                </c:pt>
                <c:pt idx="330">
                  <c:v>20.6</c:v>
                </c:pt>
                <c:pt idx="331">
                  <c:v>18.100000000000001</c:v>
                </c:pt>
                <c:pt idx="332">
                  <c:v>17.399999999999999</c:v>
                </c:pt>
                <c:pt idx="333">
                  <c:v>17</c:v>
                </c:pt>
                <c:pt idx="334">
                  <c:v>16.7</c:v>
                </c:pt>
                <c:pt idx="335">
                  <c:v>16.600000000000001</c:v>
                </c:pt>
                <c:pt idx="336">
                  <c:v>16.5</c:v>
                </c:pt>
                <c:pt idx="337">
                  <c:v>16.3</c:v>
                </c:pt>
                <c:pt idx="338">
                  <c:v>16.2</c:v>
                </c:pt>
                <c:pt idx="339">
                  <c:v>16</c:v>
                </c:pt>
                <c:pt idx="340">
                  <c:v>15.9</c:v>
                </c:pt>
                <c:pt idx="341">
                  <c:v>15.7</c:v>
                </c:pt>
                <c:pt idx="342">
                  <c:v>15.4</c:v>
                </c:pt>
                <c:pt idx="343">
                  <c:v>15</c:v>
                </c:pt>
                <c:pt idx="344">
                  <c:v>14.9</c:v>
                </c:pt>
                <c:pt idx="345">
                  <c:v>15.7</c:v>
                </c:pt>
                <c:pt idx="346">
                  <c:v>17.399999999999999</c:v>
                </c:pt>
                <c:pt idx="347">
                  <c:v>18.8</c:v>
                </c:pt>
                <c:pt idx="348">
                  <c:v>19.600000000000001</c:v>
                </c:pt>
                <c:pt idx="349">
                  <c:v>20.6</c:v>
                </c:pt>
                <c:pt idx="350">
                  <c:v>21</c:v>
                </c:pt>
                <c:pt idx="351">
                  <c:v>20.5</c:v>
                </c:pt>
                <c:pt idx="352">
                  <c:v>19.8</c:v>
                </c:pt>
                <c:pt idx="353">
                  <c:v>18.600000000000001</c:v>
                </c:pt>
                <c:pt idx="354">
                  <c:v>18.5</c:v>
                </c:pt>
                <c:pt idx="355">
                  <c:v>18.100000000000001</c:v>
                </c:pt>
                <c:pt idx="356">
                  <c:v>17.8</c:v>
                </c:pt>
                <c:pt idx="357">
                  <c:v>17.8</c:v>
                </c:pt>
                <c:pt idx="358">
                  <c:v>17.899999999999999</c:v>
                </c:pt>
                <c:pt idx="359">
                  <c:v>18</c:v>
                </c:pt>
                <c:pt idx="360">
                  <c:v>18.100000000000001</c:v>
                </c:pt>
                <c:pt idx="361">
                  <c:v>18</c:v>
                </c:pt>
                <c:pt idx="362">
                  <c:v>17.899999999999999</c:v>
                </c:pt>
                <c:pt idx="363">
                  <c:v>17.899999999999999</c:v>
                </c:pt>
                <c:pt idx="364">
                  <c:v>18.2</c:v>
                </c:pt>
                <c:pt idx="365">
                  <c:v>18.600000000000001</c:v>
                </c:pt>
                <c:pt idx="366">
                  <c:v>18.8</c:v>
                </c:pt>
                <c:pt idx="367">
                  <c:v>19</c:v>
                </c:pt>
                <c:pt idx="368">
                  <c:v>19.100000000000001</c:v>
                </c:pt>
                <c:pt idx="369">
                  <c:v>19.2</c:v>
                </c:pt>
                <c:pt idx="370">
                  <c:v>19.2</c:v>
                </c:pt>
                <c:pt idx="371">
                  <c:v>19.100000000000001</c:v>
                </c:pt>
                <c:pt idx="372">
                  <c:v>20.7</c:v>
                </c:pt>
                <c:pt idx="373">
                  <c:v>20.5</c:v>
                </c:pt>
                <c:pt idx="374">
                  <c:v>20</c:v>
                </c:pt>
                <c:pt idx="375">
                  <c:v>19.2</c:v>
                </c:pt>
                <c:pt idx="376">
                  <c:v>18.7</c:v>
                </c:pt>
                <c:pt idx="377">
                  <c:v>19.100000000000001</c:v>
                </c:pt>
                <c:pt idx="378">
                  <c:v>19</c:v>
                </c:pt>
                <c:pt idx="379">
                  <c:v>19.100000000000001</c:v>
                </c:pt>
                <c:pt idx="380">
                  <c:v>18.7</c:v>
                </c:pt>
                <c:pt idx="381">
                  <c:v>18</c:v>
                </c:pt>
                <c:pt idx="382">
                  <c:v>17.3</c:v>
                </c:pt>
                <c:pt idx="383">
                  <c:v>17.100000000000001</c:v>
                </c:pt>
                <c:pt idx="384">
                  <c:v>16.8</c:v>
                </c:pt>
                <c:pt idx="385">
                  <c:v>16.5</c:v>
                </c:pt>
                <c:pt idx="386">
                  <c:v>16.3</c:v>
                </c:pt>
                <c:pt idx="387">
                  <c:v>16.2</c:v>
                </c:pt>
                <c:pt idx="388">
                  <c:v>16.3</c:v>
                </c:pt>
                <c:pt idx="389">
                  <c:v>16.399999999999999</c:v>
                </c:pt>
                <c:pt idx="390">
                  <c:v>16.399999999999999</c:v>
                </c:pt>
                <c:pt idx="391">
                  <c:v>15.7</c:v>
                </c:pt>
                <c:pt idx="392">
                  <c:v>15.8</c:v>
                </c:pt>
                <c:pt idx="393">
                  <c:v>16.8</c:v>
                </c:pt>
                <c:pt idx="394">
                  <c:v>17.3</c:v>
                </c:pt>
                <c:pt idx="395">
                  <c:v>17.7</c:v>
                </c:pt>
                <c:pt idx="396">
                  <c:v>19.600000000000001</c:v>
                </c:pt>
                <c:pt idx="397">
                  <c:v>19.3</c:v>
                </c:pt>
                <c:pt idx="398">
                  <c:v>19</c:v>
                </c:pt>
                <c:pt idx="399">
                  <c:v>19.100000000000001</c:v>
                </c:pt>
                <c:pt idx="400">
                  <c:v>19.5</c:v>
                </c:pt>
                <c:pt idx="401">
                  <c:v>19.100000000000001</c:v>
                </c:pt>
                <c:pt idx="402">
                  <c:v>17.899999999999999</c:v>
                </c:pt>
                <c:pt idx="403">
                  <c:v>16.8</c:v>
                </c:pt>
                <c:pt idx="404">
                  <c:v>16.399999999999999</c:v>
                </c:pt>
                <c:pt idx="405">
                  <c:v>16.2</c:v>
                </c:pt>
                <c:pt idx="406">
                  <c:v>16.2</c:v>
                </c:pt>
                <c:pt idx="407">
                  <c:v>16.100000000000001</c:v>
                </c:pt>
                <c:pt idx="408">
                  <c:v>16.100000000000001</c:v>
                </c:pt>
                <c:pt idx="409">
                  <c:v>16.100000000000001</c:v>
                </c:pt>
                <c:pt idx="410">
                  <c:v>15.8</c:v>
                </c:pt>
                <c:pt idx="411">
                  <c:v>15.7</c:v>
                </c:pt>
                <c:pt idx="412">
                  <c:v>15.6</c:v>
                </c:pt>
                <c:pt idx="413">
                  <c:v>15.7</c:v>
                </c:pt>
                <c:pt idx="414">
                  <c:v>15.6</c:v>
                </c:pt>
                <c:pt idx="415">
                  <c:v>15.2</c:v>
                </c:pt>
                <c:pt idx="416">
                  <c:v>15.3</c:v>
                </c:pt>
                <c:pt idx="417">
                  <c:v>16.2</c:v>
                </c:pt>
                <c:pt idx="418">
                  <c:v>17.399999999999999</c:v>
                </c:pt>
                <c:pt idx="419">
                  <c:v>18.3</c:v>
                </c:pt>
                <c:pt idx="420">
                  <c:v>18.7</c:v>
                </c:pt>
                <c:pt idx="421">
                  <c:v>19.399999999999999</c:v>
                </c:pt>
                <c:pt idx="422">
                  <c:v>19.899999999999999</c:v>
                </c:pt>
                <c:pt idx="423">
                  <c:v>20.399999999999999</c:v>
                </c:pt>
                <c:pt idx="424">
                  <c:v>20.7</c:v>
                </c:pt>
                <c:pt idx="425">
                  <c:v>20.8</c:v>
                </c:pt>
                <c:pt idx="426">
                  <c:v>20.3</c:v>
                </c:pt>
                <c:pt idx="427">
                  <c:v>19.8</c:v>
                </c:pt>
                <c:pt idx="428">
                  <c:v>19.399999999999999</c:v>
                </c:pt>
                <c:pt idx="429">
                  <c:v>18.7</c:v>
                </c:pt>
                <c:pt idx="430">
                  <c:v>18.100000000000001</c:v>
                </c:pt>
                <c:pt idx="431">
                  <c:v>17.8</c:v>
                </c:pt>
                <c:pt idx="432">
                  <c:v>17.399999999999999</c:v>
                </c:pt>
                <c:pt idx="433">
                  <c:v>16.399999999999999</c:v>
                </c:pt>
                <c:pt idx="434">
                  <c:v>15.7</c:v>
                </c:pt>
                <c:pt idx="435">
                  <c:v>15.6</c:v>
                </c:pt>
                <c:pt idx="436">
                  <c:v>15.6</c:v>
                </c:pt>
                <c:pt idx="437">
                  <c:v>15.4</c:v>
                </c:pt>
                <c:pt idx="438">
                  <c:v>15.5</c:v>
                </c:pt>
                <c:pt idx="439">
                  <c:v>15.1</c:v>
                </c:pt>
                <c:pt idx="440">
                  <c:v>15.1</c:v>
                </c:pt>
                <c:pt idx="441">
                  <c:v>15.3</c:v>
                </c:pt>
                <c:pt idx="442">
                  <c:v>15.7</c:v>
                </c:pt>
                <c:pt idx="443">
                  <c:v>16.100000000000001</c:v>
                </c:pt>
                <c:pt idx="444">
                  <c:v>22.5</c:v>
                </c:pt>
                <c:pt idx="445">
                  <c:v>24.1</c:v>
                </c:pt>
                <c:pt idx="446">
                  <c:v>25</c:v>
                </c:pt>
                <c:pt idx="447">
                  <c:v>23.9</c:v>
                </c:pt>
                <c:pt idx="448">
                  <c:v>25.3</c:v>
                </c:pt>
                <c:pt idx="449">
                  <c:v>25.5</c:v>
                </c:pt>
                <c:pt idx="450">
                  <c:v>25.1</c:v>
                </c:pt>
                <c:pt idx="451">
                  <c:v>24.5</c:v>
                </c:pt>
                <c:pt idx="452">
                  <c:v>23.6</c:v>
                </c:pt>
                <c:pt idx="453">
                  <c:v>22.2</c:v>
                </c:pt>
                <c:pt idx="454">
                  <c:v>21.5</c:v>
                </c:pt>
                <c:pt idx="455">
                  <c:v>21.3</c:v>
                </c:pt>
                <c:pt idx="456">
                  <c:v>21.4</c:v>
                </c:pt>
                <c:pt idx="457">
                  <c:v>21.1</c:v>
                </c:pt>
                <c:pt idx="458">
                  <c:v>20.7</c:v>
                </c:pt>
                <c:pt idx="459">
                  <c:v>20.399999999999999</c:v>
                </c:pt>
                <c:pt idx="460">
                  <c:v>20.3</c:v>
                </c:pt>
                <c:pt idx="461">
                  <c:v>20.100000000000001</c:v>
                </c:pt>
                <c:pt idx="462">
                  <c:v>20</c:v>
                </c:pt>
                <c:pt idx="463">
                  <c:v>19.8</c:v>
                </c:pt>
                <c:pt idx="464">
                  <c:v>20</c:v>
                </c:pt>
                <c:pt idx="465">
                  <c:v>20.2</c:v>
                </c:pt>
                <c:pt idx="466">
                  <c:v>19.600000000000001</c:v>
                </c:pt>
                <c:pt idx="467">
                  <c:v>20.100000000000001</c:v>
                </c:pt>
                <c:pt idx="468">
                  <c:v>22.5</c:v>
                </c:pt>
                <c:pt idx="469">
                  <c:v>24.1</c:v>
                </c:pt>
                <c:pt idx="470">
                  <c:v>25</c:v>
                </c:pt>
                <c:pt idx="471">
                  <c:v>23.9</c:v>
                </c:pt>
                <c:pt idx="472">
                  <c:v>25.3</c:v>
                </c:pt>
                <c:pt idx="473">
                  <c:v>25.5</c:v>
                </c:pt>
                <c:pt idx="474">
                  <c:v>25.1</c:v>
                </c:pt>
                <c:pt idx="475">
                  <c:v>24.5</c:v>
                </c:pt>
                <c:pt idx="476">
                  <c:v>23.6</c:v>
                </c:pt>
                <c:pt idx="477">
                  <c:v>22.2</c:v>
                </c:pt>
                <c:pt idx="478">
                  <c:v>21.5</c:v>
                </c:pt>
                <c:pt idx="479">
                  <c:v>21.3</c:v>
                </c:pt>
                <c:pt idx="480">
                  <c:v>21.4</c:v>
                </c:pt>
                <c:pt idx="481">
                  <c:v>21.1</c:v>
                </c:pt>
                <c:pt idx="482">
                  <c:v>20.7</c:v>
                </c:pt>
                <c:pt idx="483">
                  <c:v>20.399999999999999</c:v>
                </c:pt>
                <c:pt idx="484">
                  <c:v>20.3</c:v>
                </c:pt>
                <c:pt idx="485">
                  <c:v>20.100000000000001</c:v>
                </c:pt>
                <c:pt idx="486">
                  <c:v>20</c:v>
                </c:pt>
                <c:pt idx="487">
                  <c:v>19.8</c:v>
                </c:pt>
                <c:pt idx="488">
                  <c:v>20</c:v>
                </c:pt>
                <c:pt idx="489">
                  <c:v>20.2</c:v>
                </c:pt>
                <c:pt idx="490">
                  <c:v>19.600000000000001</c:v>
                </c:pt>
                <c:pt idx="491">
                  <c:v>20.100000000000001</c:v>
                </c:pt>
                <c:pt idx="492">
                  <c:v>22.5</c:v>
                </c:pt>
                <c:pt idx="493">
                  <c:v>24.1</c:v>
                </c:pt>
                <c:pt idx="494">
                  <c:v>25</c:v>
                </c:pt>
                <c:pt idx="495">
                  <c:v>23.9</c:v>
                </c:pt>
                <c:pt idx="496">
                  <c:v>25.3</c:v>
                </c:pt>
                <c:pt idx="497">
                  <c:v>25.5</c:v>
                </c:pt>
                <c:pt idx="498">
                  <c:v>25.1</c:v>
                </c:pt>
                <c:pt idx="499">
                  <c:v>24.5</c:v>
                </c:pt>
                <c:pt idx="500">
                  <c:v>23.6</c:v>
                </c:pt>
                <c:pt idx="501">
                  <c:v>22.2</c:v>
                </c:pt>
                <c:pt idx="502">
                  <c:v>21.5</c:v>
                </c:pt>
                <c:pt idx="503">
                  <c:v>21.3</c:v>
                </c:pt>
                <c:pt idx="504">
                  <c:v>21.4</c:v>
                </c:pt>
                <c:pt idx="505">
                  <c:v>21.1</c:v>
                </c:pt>
                <c:pt idx="506">
                  <c:v>20.7</c:v>
                </c:pt>
                <c:pt idx="507">
                  <c:v>20.399999999999999</c:v>
                </c:pt>
                <c:pt idx="508">
                  <c:v>20.3</c:v>
                </c:pt>
                <c:pt idx="509">
                  <c:v>20.100000000000001</c:v>
                </c:pt>
                <c:pt idx="510">
                  <c:v>20</c:v>
                </c:pt>
                <c:pt idx="511">
                  <c:v>19.8</c:v>
                </c:pt>
                <c:pt idx="512">
                  <c:v>20</c:v>
                </c:pt>
                <c:pt idx="513">
                  <c:v>20.2</c:v>
                </c:pt>
                <c:pt idx="514">
                  <c:v>19.600000000000001</c:v>
                </c:pt>
                <c:pt idx="515">
                  <c:v>20.100000000000001</c:v>
                </c:pt>
                <c:pt idx="516">
                  <c:v>22.5</c:v>
                </c:pt>
                <c:pt idx="517">
                  <c:v>24.1</c:v>
                </c:pt>
                <c:pt idx="518">
                  <c:v>25</c:v>
                </c:pt>
                <c:pt idx="519">
                  <c:v>23.9</c:v>
                </c:pt>
                <c:pt idx="520">
                  <c:v>25.3</c:v>
                </c:pt>
                <c:pt idx="521">
                  <c:v>25.5</c:v>
                </c:pt>
                <c:pt idx="522">
                  <c:v>25.1</c:v>
                </c:pt>
                <c:pt idx="523">
                  <c:v>24.5</c:v>
                </c:pt>
                <c:pt idx="524">
                  <c:v>23.6</c:v>
                </c:pt>
                <c:pt idx="525">
                  <c:v>22.2</c:v>
                </c:pt>
                <c:pt idx="526">
                  <c:v>21.5</c:v>
                </c:pt>
                <c:pt idx="527">
                  <c:v>21.3</c:v>
                </c:pt>
                <c:pt idx="528">
                  <c:v>21.4</c:v>
                </c:pt>
                <c:pt idx="529">
                  <c:v>21.1</c:v>
                </c:pt>
                <c:pt idx="530">
                  <c:v>20.7</c:v>
                </c:pt>
                <c:pt idx="531">
                  <c:v>20.399999999999999</c:v>
                </c:pt>
                <c:pt idx="532">
                  <c:v>20.3</c:v>
                </c:pt>
                <c:pt idx="533">
                  <c:v>20.100000000000001</c:v>
                </c:pt>
                <c:pt idx="534">
                  <c:v>20</c:v>
                </c:pt>
                <c:pt idx="535">
                  <c:v>19.8</c:v>
                </c:pt>
                <c:pt idx="536">
                  <c:v>20</c:v>
                </c:pt>
                <c:pt idx="537">
                  <c:v>20.2</c:v>
                </c:pt>
                <c:pt idx="538">
                  <c:v>19.600000000000001</c:v>
                </c:pt>
                <c:pt idx="539">
                  <c:v>20.100000000000001</c:v>
                </c:pt>
                <c:pt idx="540">
                  <c:v>20.5</c:v>
                </c:pt>
                <c:pt idx="541">
                  <c:v>21.5</c:v>
                </c:pt>
                <c:pt idx="542">
                  <c:v>22.1</c:v>
                </c:pt>
                <c:pt idx="543">
                  <c:v>22.8</c:v>
                </c:pt>
                <c:pt idx="544">
                  <c:v>22.8</c:v>
                </c:pt>
                <c:pt idx="545">
                  <c:v>22</c:v>
                </c:pt>
                <c:pt idx="546">
                  <c:v>20</c:v>
                </c:pt>
                <c:pt idx="547">
                  <c:v>18.7</c:v>
                </c:pt>
                <c:pt idx="548">
                  <c:v>18.2</c:v>
                </c:pt>
                <c:pt idx="549">
                  <c:v>18</c:v>
                </c:pt>
                <c:pt idx="550">
                  <c:v>17.5</c:v>
                </c:pt>
                <c:pt idx="551">
                  <c:v>17.3</c:v>
                </c:pt>
                <c:pt idx="552">
                  <c:v>17.2</c:v>
                </c:pt>
                <c:pt idx="553">
                  <c:v>16.899999999999999</c:v>
                </c:pt>
                <c:pt idx="554">
                  <c:v>16.600000000000001</c:v>
                </c:pt>
                <c:pt idx="555">
                  <c:v>16.399999999999999</c:v>
                </c:pt>
                <c:pt idx="556">
                  <c:v>16.5</c:v>
                </c:pt>
                <c:pt idx="557">
                  <c:v>16.8</c:v>
                </c:pt>
                <c:pt idx="558">
                  <c:v>16.8</c:v>
                </c:pt>
                <c:pt idx="559">
                  <c:v>16.600000000000001</c:v>
                </c:pt>
                <c:pt idx="560">
                  <c:v>16.7</c:v>
                </c:pt>
                <c:pt idx="561">
                  <c:v>17.5</c:v>
                </c:pt>
                <c:pt idx="562">
                  <c:v>18.7</c:v>
                </c:pt>
                <c:pt idx="563">
                  <c:v>19.899999999999999</c:v>
                </c:pt>
                <c:pt idx="564">
                  <c:v>21.6</c:v>
                </c:pt>
                <c:pt idx="565">
                  <c:v>22.4</c:v>
                </c:pt>
                <c:pt idx="566">
                  <c:v>23</c:v>
                </c:pt>
                <c:pt idx="567">
                  <c:v>23.2</c:v>
                </c:pt>
                <c:pt idx="568">
                  <c:v>23.1</c:v>
                </c:pt>
                <c:pt idx="569">
                  <c:v>22.1</c:v>
                </c:pt>
                <c:pt idx="570">
                  <c:v>20.2</c:v>
                </c:pt>
                <c:pt idx="571">
                  <c:v>19</c:v>
                </c:pt>
                <c:pt idx="572">
                  <c:v>18.5</c:v>
                </c:pt>
                <c:pt idx="573">
                  <c:v>18.3</c:v>
                </c:pt>
                <c:pt idx="574">
                  <c:v>18.100000000000001</c:v>
                </c:pt>
                <c:pt idx="575">
                  <c:v>17.899999999999999</c:v>
                </c:pt>
                <c:pt idx="576">
                  <c:v>17.399999999999999</c:v>
                </c:pt>
                <c:pt idx="577">
                  <c:v>16.8</c:v>
                </c:pt>
                <c:pt idx="578">
                  <c:v>16.399999999999999</c:v>
                </c:pt>
                <c:pt idx="579">
                  <c:v>16.3</c:v>
                </c:pt>
                <c:pt idx="580">
                  <c:v>16.3</c:v>
                </c:pt>
                <c:pt idx="581">
                  <c:v>16.399999999999999</c:v>
                </c:pt>
                <c:pt idx="582">
                  <c:v>16.3</c:v>
                </c:pt>
                <c:pt idx="583">
                  <c:v>16.2</c:v>
                </c:pt>
                <c:pt idx="584">
                  <c:v>16.2</c:v>
                </c:pt>
                <c:pt idx="585">
                  <c:v>16.8</c:v>
                </c:pt>
                <c:pt idx="586">
                  <c:v>17.5</c:v>
                </c:pt>
                <c:pt idx="587">
                  <c:v>18</c:v>
                </c:pt>
                <c:pt idx="588">
                  <c:v>19.899999999999999</c:v>
                </c:pt>
                <c:pt idx="589">
                  <c:v>20.3</c:v>
                </c:pt>
                <c:pt idx="590">
                  <c:v>20.5</c:v>
                </c:pt>
                <c:pt idx="591">
                  <c:v>20.5</c:v>
                </c:pt>
                <c:pt idx="592">
                  <c:v>20.3</c:v>
                </c:pt>
                <c:pt idx="593">
                  <c:v>19.600000000000001</c:v>
                </c:pt>
                <c:pt idx="594">
                  <c:v>19.3</c:v>
                </c:pt>
                <c:pt idx="595">
                  <c:v>19.3</c:v>
                </c:pt>
                <c:pt idx="596">
                  <c:v>18.7</c:v>
                </c:pt>
                <c:pt idx="597">
                  <c:v>18.8</c:v>
                </c:pt>
                <c:pt idx="598">
                  <c:v>18.7</c:v>
                </c:pt>
                <c:pt idx="599">
                  <c:v>18.5</c:v>
                </c:pt>
                <c:pt idx="600">
                  <c:v>18.7</c:v>
                </c:pt>
                <c:pt idx="601">
                  <c:v>18.7</c:v>
                </c:pt>
                <c:pt idx="602">
                  <c:v>18.399999999999999</c:v>
                </c:pt>
                <c:pt idx="603">
                  <c:v>17.8</c:v>
                </c:pt>
                <c:pt idx="604">
                  <c:v>17.399999999999999</c:v>
                </c:pt>
                <c:pt idx="605">
                  <c:v>17.2</c:v>
                </c:pt>
                <c:pt idx="606">
                  <c:v>17.2</c:v>
                </c:pt>
                <c:pt idx="607">
                  <c:v>17.100000000000001</c:v>
                </c:pt>
                <c:pt idx="608">
                  <c:v>17</c:v>
                </c:pt>
                <c:pt idx="609">
                  <c:v>18</c:v>
                </c:pt>
                <c:pt idx="610">
                  <c:v>18.7</c:v>
                </c:pt>
                <c:pt idx="611">
                  <c:v>19.3</c:v>
                </c:pt>
                <c:pt idx="612">
                  <c:v>20.5</c:v>
                </c:pt>
                <c:pt idx="613">
                  <c:v>20.8</c:v>
                </c:pt>
                <c:pt idx="614">
                  <c:v>20.8</c:v>
                </c:pt>
                <c:pt idx="615">
                  <c:v>20.7</c:v>
                </c:pt>
                <c:pt idx="616">
                  <c:v>20.3</c:v>
                </c:pt>
                <c:pt idx="617">
                  <c:v>19.7</c:v>
                </c:pt>
                <c:pt idx="618">
                  <c:v>18.600000000000001</c:v>
                </c:pt>
                <c:pt idx="619">
                  <c:v>17.600000000000001</c:v>
                </c:pt>
                <c:pt idx="620">
                  <c:v>17.100000000000001</c:v>
                </c:pt>
                <c:pt idx="621">
                  <c:v>16.899999999999999</c:v>
                </c:pt>
                <c:pt idx="622">
                  <c:v>16.899999999999999</c:v>
                </c:pt>
                <c:pt idx="623">
                  <c:v>16.899999999999999</c:v>
                </c:pt>
                <c:pt idx="624">
                  <c:v>16.899999999999999</c:v>
                </c:pt>
                <c:pt idx="625">
                  <c:v>16.8</c:v>
                </c:pt>
                <c:pt idx="626">
                  <c:v>16.7</c:v>
                </c:pt>
                <c:pt idx="627">
                  <c:v>16.8</c:v>
                </c:pt>
                <c:pt idx="628">
                  <c:v>16.7</c:v>
                </c:pt>
                <c:pt idx="629">
                  <c:v>16.899999999999999</c:v>
                </c:pt>
                <c:pt idx="630">
                  <c:v>16.8</c:v>
                </c:pt>
                <c:pt idx="631">
                  <c:v>16.7</c:v>
                </c:pt>
                <c:pt idx="632">
                  <c:v>16.3</c:v>
                </c:pt>
                <c:pt idx="633">
                  <c:v>17.100000000000001</c:v>
                </c:pt>
                <c:pt idx="634">
                  <c:v>17.8</c:v>
                </c:pt>
                <c:pt idx="635">
                  <c:v>17.8</c:v>
                </c:pt>
                <c:pt idx="636">
                  <c:v>15.7</c:v>
                </c:pt>
                <c:pt idx="637">
                  <c:v>17.5</c:v>
                </c:pt>
                <c:pt idx="638">
                  <c:v>18.899999999999999</c:v>
                </c:pt>
                <c:pt idx="639">
                  <c:v>19.3</c:v>
                </c:pt>
                <c:pt idx="640">
                  <c:v>19.399999999999999</c:v>
                </c:pt>
                <c:pt idx="641">
                  <c:v>19.399999999999999</c:v>
                </c:pt>
                <c:pt idx="642">
                  <c:v>18.3</c:v>
                </c:pt>
                <c:pt idx="643">
                  <c:v>17.399999999999999</c:v>
                </c:pt>
                <c:pt idx="644">
                  <c:v>17.2</c:v>
                </c:pt>
                <c:pt idx="645">
                  <c:v>16.100000000000001</c:v>
                </c:pt>
                <c:pt idx="646">
                  <c:v>16.3</c:v>
                </c:pt>
                <c:pt idx="647">
                  <c:v>16.2</c:v>
                </c:pt>
                <c:pt idx="648">
                  <c:v>15.9</c:v>
                </c:pt>
                <c:pt idx="649">
                  <c:v>16.100000000000001</c:v>
                </c:pt>
                <c:pt idx="650">
                  <c:v>16.3</c:v>
                </c:pt>
                <c:pt idx="651">
                  <c:v>16.3</c:v>
                </c:pt>
                <c:pt idx="652">
                  <c:v>16.100000000000001</c:v>
                </c:pt>
                <c:pt idx="653">
                  <c:v>15.8</c:v>
                </c:pt>
                <c:pt idx="654">
                  <c:v>15.6</c:v>
                </c:pt>
                <c:pt idx="655">
                  <c:v>15.5</c:v>
                </c:pt>
                <c:pt idx="656">
                  <c:v>15.3</c:v>
                </c:pt>
                <c:pt idx="657">
                  <c:v>15.5</c:v>
                </c:pt>
                <c:pt idx="658">
                  <c:v>15.5</c:v>
                </c:pt>
                <c:pt idx="659">
                  <c:v>16</c:v>
                </c:pt>
                <c:pt idx="660">
                  <c:v>19.399999999999999</c:v>
                </c:pt>
                <c:pt idx="661">
                  <c:v>20.3</c:v>
                </c:pt>
                <c:pt idx="662">
                  <c:v>21</c:v>
                </c:pt>
                <c:pt idx="663">
                  <c:v>21.5</c:v>
                </c:pt>
                <c:pt idx="664">
                  <c:v>21.8</c:v>
                </c:pt>
                <c:pt idx="665">
                  <c:v>22</c:v>
                </c:pt>
                <c:pt idx="666">
                  <c:v>20.8</c:v>
                </c:pt>
                <c:pt idx="667">
                  <c:v>19</c:v>
                </c:pt>
                <c:pt idx="668">
                  <c:v>18.3</c:v>
                </c:pt>
                <c:pt idx="669">
                  <c:v>18.5</c:v>
                </c:pt>
                <c:pt idx="670">
                  <c:v>18.5</c:v>
                </c:pt>
                <c:pt idx="671">
                  <c:v>18.5</c:v>
                </c:pt>
                <c:pt idx="672">
                  <c:v>18.7</c:v>
                </c:pt>
                <c:pt idx="673">
                  <c:v>18.7</c:v>
                </c:pt>
                <c:pt idx="674">
                  <c:v>18.3</c:v>
                </c:pt>
                <c:pt idx="675">
                  <c:v>17.899999999999999</c:v>
                </c:pt>
                <c:pt idx="676">
                  <c:v>17.399999999999999</c:v>
                </c:pt>
                <c:pt idx="677">
                  <c:v>16.899999999999999</c:v>
                </c:pt>
                <c:pt idx="678">
                  <c:v>16.7</c:v>
                </c:pt>
                <c:pt idx="679">
                  <c:v>16.7</c:v>
                </c:pt>
                <c:pt idx="680">
                  <c:v>16.5</c:v>
                </c:pt>
                <c:pt idx="681">
                  <c:v>17</c:v>
                </c:pt>
                <c:pt idx="682">
                  <c:v>17.8</c:v>
                </c:pt>
                <c:pt idx="683">
                  <c:v>18.7</c:v>
                </c:pt>
                <c:pt idx="684">
                  <c:v>20.3</c:v>
                </c:pt>
                <c:pt idx="685">
                  <c:v>21.3</c:v>
                </c:pt>
                <c:pt idx="686">
                  <c:v>21.8</c:v>
                </c:pt>
                <c:pt idx="687">
                  <c:v>22.4</c:v>
                </c:pt>
                <c:pt idx="688">
                  <c:v>22.8</c:v>
                </c:pt>
                <c:pt idx="689">
                  <c:v>22.6</c:v>
                </c:pt>
                <c:pt idx="690">
                  <c:v>21.1</c:v>
                </c:pt>
                <c:pt idx="691">
                  <c:v>19.7</c:v>
                </c:pt>
                <c:pt idx="692">
                  <c:v>19.100000000000001</c:v>
                </c:pt>
                <c:pt idx="693">
                  <c:v>19.5</c:v>
                </c:pt>
                <c:pt idx="694">
                  <c:v>19.600000000000001</c:v>
                </c:pt>
                <c:pt idx="695">
                  <c:v>19.399999999999999</c:v>
                </c:pt>
                <c:pt idx="696">
                  <c:v>19.3</c:v>
                </c:pt>
                <c:pt idx="697">
                  <c:v>19.100000000000001</c:v>
                </c:pt>
                <c:pt idx="698">
                  <c:v>18.899999999999999</c:v>
                </c:pt>
                <c:pt idx="699">
                  <c:v>18.600000000000001</c:v>
                </c:pt>
                <c:pt idx="700">
                  <c:v>18.5</c:v>
                </c:pt>
                <c:pt idx="701">
                  <c:v>18.2</c:v>
                </c:pt>
                <c:pt idx="702">
                  <c:v>17.600000000000001</c:v>
                </c:pt>
                <c:pt idx="703">
                  <c:v>17.5</c:v>
                </c:pt>
                <c:pt idx="704">
                  <c:v>17.399999999999999</c:v>
                </c:pt>
                <c:pt idx="705">
                  <c:v>17.5</c:v>
                </c:pt>
                <c:pt idx="706">
                  <c:v>18.3</c:v>
                </c:pt>
                <c:pt idx="707">
                  <c:v>19.2</c:v>
                </c:pt>
                <c:pt idx="708">
                  <c:v>19.5</c:v>
                </c:pt>
                <c:pt idx="709">
                  <c:v>19.600000000000001</c:v>
                </c:pt>
                <c:pt idx="710">
                  <c:v>19.8</c:v>
                </c:pt>
                <c:pt idx="711">
                  <c:v>20.5</c:v>
                </c:pt>
                <c:pt idx="712">
                  <c:v>20.9</c:v>
                </c:pt>
                <c:pt idx="713">
                  <c:v>20.100000000000001</c:v>
                </c:pt>
                <c:pt idx="714">
                  <c:v>18.399999999999999</c:v>
                </c:pt>
                <c:pt idx="715">
                  <c:v>17.7</c:v>
                </c:pt>
                <c:pt idx="716">
                  <c:v>17.5</c:v>
                </c:pt>
                <c:pt idx="717">
                  <c:v>16.899999999999999</c:v>
                </c:pt>
                <c:pt idx="718">
                  <c:v>15.4</c:v>
                </c:pt>
                <c:pt idx="719">
                  <c:v>14.7</c:v>
                </c:pt>
                <c:pt idx="720">
                  <c:v>14.3</c:v>
                </c:pt>
                <c:pt idx="721">
                  <c:v>14.3</c:v>
                </c:pt>
                <c:pt idx="722">
                  <c:v>14.7</c:v>
                </c:pt>
                <c:pt idx="723">
                  <c:v>14.8</c:v>
                </c:pt>
                <c:pt idx="724">
                  <c:v>14.6</c:v>
                </c:pt>
                <c:pt idx="725">
                  <c:v>14.3</c:v>
                </c:pt>
                <c:pt idx="726">
                  <c:v>14.1</c:v>
                </c:pt>
                <c:pt idx="727">
                  <c:v>13.8</c:v>
                </c:pt>
                <c:pt idx="728">
                  <c:v>13.8</c:v>
                </c:pt>
                <c:pt idx="729">
                  <c:v>14.5</c:v>
                </c:pt>
                <c:pt idx="730">
                  <c:v>15.1</c:v>
                </c:pt>
                <c:pt idx="731">
                  <c:v>15.8</c:v>
                </c:pt>
                <c:pt idx="732">
                  <c:v>15.3</c:v>
                </c:pt>
                <c:pt idx="733">
                  <c:v>15.8</c:v>
                </c:pt>
                <c:pt idx="734">
                  <c:v>15.9</c:v>
                </c:pt>
                <c:pt idx="735">
                  <c:v>15.9</c:v>
                </c:pt>
                <c:pt idx="736">
                  <c:v>16</c:v>
                </c:pt>
                <c:pt idx="737">
                  <c:v>15.7</c:v>
                </c:pt>
                <c:pt idx="738">
                  <c:v>14.8</c:v>
                </c:pt>
                <c:pt idx="739">
                  <c:v>14.3</c:v>
                </c:pt>
                <c:pt idx="740">
                  <c:v>14.1</c:v>
                </c:pt>
                <c:pt idx="741">
                  <c:v>14.1</c:v>
                </c:pt>
                <c:pt idx="742">
                  <c:v>14</c:v>
                </c:pt>
                <c:pt idx="743">
                  <c:v>13.8</c:v>
                </c:pt>
                <c:pt idx="744">
                  <c:v>13.5</c:v>
                </c:pt>
                <c:pt idx="745">
                  <c:v>13.2</c:v>
                </c:pt>
                <c:pt idx="746">
                  <c:v>13</c:v>
                </c:pt>
                <c:pt idx="747">
                  <c:v>12.7</c:v>
                </c:pt>
                <c:pt idx="748">
                  <c:v>12</c:v>
                </c:pt>
                <c:pt idx="749">
                  <c:v>11.6</c:v>
                </c:pt>
                <c:pt idx="750">
                  <c:v>11.5</c:v>
                </c:pt>
                <c:pt idx="751">
                  <c:v>11.5</c:v>
                </c:pt>
                <c:pt idx="752">
                  <c:v>11.3</c:v>
                </c:pt>
                <c:pt idx="753">
                  <c:v>12</c:v>
                </c:pt>
                <c:pt idx="754">
                  <c:v>12.7</c:v>
                </c:pt>
                <c:pt idx="755">
                  <c:v>13.8</c:v>
                </c:pt>
                <c:pt idx="756">
                  <c:v>16.399999999999999</c:v>
                </c:pt>
                <c:pt idx="757">
                  <c:v>17.5</c:v>
                </c:pt>
                <c:pt idx="758">
                  <c:v>18.3</c:v>
                </c:pt>
                <c:pt idx="759">
                  <c:v>18.8</c:v>
                </c:pt>
                <c:pt idx="760">
                  <c:v>19.100000000000001</c:v>
                </c:pt>
                <c:pt idx="761">
                  <c:v>18.899999999999999</c:v>
                </c:pt>
                <c:pt idx="762">
                  <c:v>18.399999999999999</c:v>
                </c:pt>
                <c:pt idx="763">
                  <c:v>18.100000000000001</c:v>
                </c:pt>
                <c:pt idx="764">
                  <c:v>17.899999999999999</c:v>
                </c:pt>
                <c:pt idx="765">
                  <c:v>17.399999999999999</c:v>
                </c:pt>
                <c:pt idx="766">
                  <c:v>16.899999999999999</c:v>
                </c:pt>
                <c:pt idx="767">
                  <c:v>16.399999999999999</c:v>
                </c:pt>
                <c:pt idx="768">
                  <c:v>16.5</c:v>
                </c:pt>
                <c:pt idx="769">
                  <c:v>16.3</c:v>
                </c:pt>
                <c:pt idx="770">
                  <c:v>16.100000000000001</c:v>
                </c:pt>
                <c:pt idx="771">
                  <c:v>15.7</c:v>
                </c:pt>
                <c:pt idx="772">
                  <c:v>15.5</c:v>
                </c:pt>
                <c:pt idx="773">
                  <c:v>14.9</c:v>
                </c:pt>
                <c:pt idx="774">
                  <c:v>14.8</c:v>
                </c:pt>
                <c:pt idx="775">
                  <c:v>14.7</c:v>
                </c:pt>
                <c:pt idx="776">
                  <c:v>14.5</c:v>
                </c:pt>
                <c:pt idx="777">
                  <c:v>14.7</c:v>
                </c:pt>
                <c:pt idx="778">
                  <c:v>15.9</c:v>
                </c:pt>
                <c:pt idx="779">
                  <c:v>17.100000000000001</c:v>
                </c:pt>
                <c:pt idx="780">
                  <c:v>18.7</c:v>
                </c:pt>
                <c:pt idx="781">
                  <c:v>19.600000000000001</c:v>
                </c:pt>
                <c:pt idx="782">
                  <c:v>20.100000000000001</c:v>
                </c:pt>
                <c:pt idx="783">
                  <c:v>20.3</c:v>
                </c:pt>
                <c:pt idx="784">
                  <c:v>20.399999999999999</c:v>
                </c:pt>
                <c:pt idx="785">
                  <c:v>19.7</c:v>
                </c:pt>
                <c:pt idx="786">
                  <c:v>17.899999999999999</c:v>
                </c:pt>
                <c:pt idx="787">
                  <c:v>17</c:v>
                </c:pt>
                <c:pt idx="788">
                  <c:v>16.7</c:v>
                </c:pt>
                <c:pt idx="789">
                  <c:v>16.5</c:v>
                </c:pt>
                <c:pt idx="790">
                  <c:v>16.3</c:v>
                </c:pt>
                <c:pt idx="791">
                  <c:v>16.2</c:v>
                </c:pt>
                <c:pt idx="792">
                  <c:v>16.100000000000001</c:v>
                </c:pt>
                <c:pt idx="793">
                  <c:v>16.100000000000001</c:v>
                </c:pt>
                <c:pt idx="794">
                  <c:v>16.2</c:v>
                </c:pt>
                <c:pt idx="795">
                  <c:v>16.3</c:v>
                </c:pt>
                <c:pt idx="796">
                  <c:v>15.8</c:v>
                </c:pt>
                <c:pt idx="797">
                  <c:v>15.1</c:v>
                </c:pt>
                <c:pt idx="798">
                  <c:v>14.8</c:v>
                </c:pt>
                <c:pt idx="799">
                  <c:v>14.4</c:v>
                </c:pt>
                <c:pt idx="800">
                  <c:v>14.2</c:v>
                </c:pt>
                <c:pt idx="801">
                  <c:v>14.8</c:v>
                </c:pt>
                <c:pt idx="802">
                  <c:v>15.6</c:v>
                </c:pt>
                <c:pt idx="803">
                  <c:v>16.399999999999999</c:v>
                </c:pt>
                <c:pt idx="804">
                  <c:v>17.600000000000001</c:v>
                </c:pt>
                <c:pt idx="805">
                  <c:v>18.8</c:v>
                </c:pt>
                <c:pt idx="806">
                  <c:v>19.8</c:v>
                </c:pt>
                <c:pt idx="807">
                  <c:v>20.399999999999999</c:v>
                </c:pt>
                <c:pt idx="808">
                  <c:v>20.7</c:v>
                </c:pt>
                <c:pt idx="809">
                  <c:v>20.6</c:v>
                </c:pt>
                <c:pt idx="810">
                  <c:v>19.7</c:v>
                </c:pt>
                <c:pt idx="811">
                  <c:v>19.100000000000001</c:v>
                </c:pt>
                <c:pt idx="812">
                  <c:v>18.5</c:v>
                </c:pt>
                <c:pt idx="813">
                  <c:v>18.399999999999999</c:v>
                </c:pt>
                <c:pt idx="814">
                  <c:v>18.2</c:v>
                </c:pt>
                <c:pt idx="815">
                  <c:v>18</c:v>
                </c:pt>
                <c:pt idx="816">
                  <c:v>17.600000000000001</c:v>
                </c:pt>
                <c:pt idx="817">
                  <c:v>16.899999999999999</c:v>
                </c:pt>
                <c:pt idx="818">
                  <c:v>16.600000000000001</c:v>
                </c:pt>
                <c:pt idx="819">
                  <c:v>16.399999999999999</c:v>
                </c:pt>
                <c:pt idx="820">
                  <c:v>16.2</c:v>
                </c:pt>
                <c:pt idx="821">
                  <c:v>16</c:v>
                </c:pt>
                <c:pt idx="822">
                  <c:v>15.9</c:v>
                </c:pt>
                <c:pt idx="823">
                  <c:v>15.6</c:v>
                </c:pt>
                <c:pt idx="824">
                  <c:v>15.3</c:v>
                </c:pt>
                <c:pt idx="825">
                  <c:v>16</c:v>
                </c:pt>
                <c:pt idx="826">
                  <c:v>16.899999999999999</c:v>
                </c:pt>
                <c:pt idx="827">
                  <c:v>18.2</c:v>
                </c:pt>
                <c:pt idx="828">
                  <c:v>19</c:v>
                </c:pt>
                <c:pt idx="829">
                  <c:v>20.2</c:v>
                </c:pt>
                <c:pt idx="830">
                  <c:v>21.1</c:v>
                </c:pt>
                <c:pt idx="831">
                  <c:v>21.6</c:v>
                </c:pt>
                <c:pt idx="832">
                  <c:v>21.9</c:v>
                </c:pt>
                <c:pt idx="833">
                  <c:v>21.6</c:v>
                </c:pt>
                <c:pt idx="834">
                  <c:v>21</c:v>
                </c:pt>
                <c:pt idx="835">
                  <c:v>19.8</c:v>
                </c:pt>
                <c:pt idx="836">
                  <c:v>18.5</c:v>
                </c:pt>
                <c:pt idx="837">
                  <c:v>18.399999999999999</c:v>
                </c:pt>
                <c:pt idx="838">
                  <c:v>18.5</c:v>
                </c:pt>
                <c:pt idx="839">
                  <c:v>18.100000000000001</c:v>
                </c:pt>
                <c:pt idx="840">
                  <c:v>17.7</c:v>
                </c:pt>
                <c:pt idx="841">
                  <c:v>17.8</c:v>
                </c:pt>
                <c:pt idx="842">
                  <c:v>17.600000000000001</c:v>
                </c:pt>
                <c:pt idx="843">
                  <c:v>17.3</c:v>
                </c:pt>
                <c:pt idx="844">
                  <c:v>17.399999999999999</c:v>
                </c:pt>
                <c:pt idx="845">
                  <c:v>17.100000000000001</c:v>
                </c:pt>
                <c:pt idx="846">
                  <c:v>16.5</c:v>
                </c:pt>
                <c:pt idx="847">
                  <c:v>16.399999999999999</c:v>
                </c:pt>
                <c:pt idx="848">
                  <c:v>16.3</c:v>
                </c:pt>
                <c:pt idx="849">
                  <c:v>16.3</c:v>
                </c:pt>
                <c:pt idx="850">
                  <c:v>17.3</c:v>
                </c:pt>
                <c:pt idx="851">
                  <c:v>18.399999999999999</c:v>
                </c:pt>
                <c:pt idx="852">
                  <c:v>18.8</c:v>
                </c:pt>
                <c:pt idx="853">
                  <c:v>19.5</c:v>
                </c:pt>
                <c:pt idx="854">
                  <c:v>19.5</c:v>
                </c:pt>
                <c:pt idx="855">
                  <c:v>19.3</c:v>
                </c:pt>
                <c:pt idx="856">
                  <c:v>19.3</c:v>
                </c:pt>
                <c:pt idx="857">
                  <c:v>19.399999999999999</c:v>
                </c:pt>
                <c:pt idx="858">
                  <c:v>18</c:v>
                </c:pt>
                <c:pt idx="859">
                  <c:v>17.5</c:v>
                </c:pt>
                <c:pt idx="860">
                  <c:v>17.3</c:v>
                </c:pt>
                <c:pt idx="861">
                  <c:v>17.2</c:v>
                </c:pt>
                <c:pt idx="862">
                  <c:v>16.8</c:v>
                </c:pt>
                <c:pt idx="863">
                  <c:v>16.3</c:v>
                </c:pt>
                <c:pt idx="864">
                  <c:v>16.2</c:v>
                </c:pt>
                <c:pt idx="865">
                  <c:v>15.8</c:v>
                </c:pt>
                <c:pt idx="866">
                  <c:v>15</c:v>
                </c:pt>
                <c:pt idx="867">
                  <c:v>14.5</c:v>
                </c:pt>
                <c:pt idx="868">
                  <c:v>14.3</c:v>
                </c:pt>
                <c:pt idx="869">
                  <c:v>14.1</c:v>
                </c:pt>
                <c:pt idx="870">
                  <c:v>14</c:v>
                </c:pt>
                <c:pt idx="871">
                  <c:v>13.9</c:v>
                </c:pt>
                <c:pt idx="872">
                  <c:v>14</c:v>
                </c:pt>
                <c:pt idx="873">
                  <c:v>14.2</c:v>
                </c:pt>
                <c:pt idx="874">
                  <c:v>14.4</c:v>
                </c:pt>
                <c:pt idx="875">
                  <c:v>14.2</c:v>
                </c:pt>
                <c:pt idx="876">
                  <c:v>14.9</c:v>
                </c:pt>
                <c:pt idx="877">
                  <c:v>14.9</c:v>
                </c:pt>
                <c:pt idx="878">
                  <c:v>14.7</c:v>
                </c:pt>
                <c:pt idx="879">
                  <c:v>14.1</c:v>
                </c:pt>
                <c:pt idx="880">
                  <c:v>14.2</c:v>
                </c:pt>
                <c:pt idx="881">
                  <c:v>13.7</c:v>
                </c:pt>
                <c:pt idx="882">
                  <c:v>13</c:v>
                </c:pt>
                <c:pt idx="883">
                  <c:v>12.6</c:v>
                </c:pt>
                <c:pt idx="884">
                  <c:v>12.3</c:v>
                </c:pt>
                <c:pt idx="885">
                  <c:v>12</c:v>
                </c:pt>
                <c:pt idx="886">
                  <c:v>11.6</c:v>
                </c:pt>
                <c:pt idx="887">
                  <c:v>11.2</c:v>
                </c:pt>
                <c:pt idx="888">
                  <c:v>11.1</c:v>
                </c:pt>
                <c:pt idx="889">
                  <c:v>11.2</c:v>
                </c:pt>
                <c:pt idx="890">
                  <c:v>11.1</c:v>
                </c:pt>
                <c:pt idx="891">
                  <c:v>10.9</c:v>
                </c:pt>
                <c:pt idx="892">
                  <c:v>10.5</c:v>
                </c:pt>
                <c:pt idx="893">
                  <c:v>10.4</c:v>
                </c:pt>
                <c:pt idx="894">
                  <c:v>10.4</c:v>
                </c:pt>
                <c:pt idx="895">
                  <c:v>10.6</c:v>
                </c:pt>
                <c:pt idx="896">
                  <c:v>10.9</c:v>
                </c:pt>
                <c:pt idx="897">
                  <c:v>11.8</c:v>
                </c:pt>
                <c:pt idx="898">
                  <c:v>12.8</c:v>
                </c:pt>
                <c:pt idx="899">
                  <c:v>13.5</c:v>
                </c:pt>
                <c:pt idx="900">
                  <c:v>14.9</c:v>
                </c:pt>
                <c:pt idx="901">
                  <c:v>14.9</c:v>
                </c:pt>
                <c:pt idx="902">
                  <c:v>14.7</c:v>
                </c:pt>
                <c:pt idx="903">
                  <c:v>14.1</c:v>
                </c:pt>
                <c:pt idx="904">
                  <c:v>14.2</c:v>
                </c:pt>
                <c:pt idx="905">
                  <c:v>13.7</c:v>
                </c:pt>
                <c:pt idx="906">
                  <c:v>13</c:v>
                </c:pt>
                <c:pt idx="907">
                  <c:v>12.6</c:v>
                </c:pt>
                <c:pt idx="908">
                  <c:v>12.3</c:v>
                </c:pt>
                <c:pt idx="909">
                  <c:v>12</c:v>
                </c:pt>
                <c:pt idx="910">
                  <c:v>11.6</c:v>
                </c:pt>
                <c:pt idx="911">
                  <c:v>11.2</c:v>
                </c:pt>
                <c:pt idx="912">
                  <c:v>11.1</c:v>
                </c:pt>
                <c:pt idx="913">
                  <c:v>11.2</c:v>
                </c:pt>
                <c:pt idx="914">
                  <c:v>11.1</c:v>
                </c:pt>
                <c:pt idx="915">
                  <c:v>10.9</c:v>
                </c:pt>
                <c:pt idx="916">
                  <c:v>10.5</c:v>
                </c:pt>
                <c:pt idx="917">
                  <c:v>10.4</c:v>
                </c:pt>
                <c:pt idx="918">
                  <c:v>10.4</c:v>
                </c:pt>
                <c:pt idx="919">
                  <c:v>10.6</c:v>
                </c:pt>
                <c:pt idx="920">
                  <c:v>10.9</c:v>
                </c:pt>
                <c:pt idx="921">
                  <c:v>11.8</c:v>
                </c:pt>
                <c:pt idx="922">
                  <c:v>12.8</c:v>
                </c:pt>
                <c:pt idx="923">
                  <c:v>13.5</c:v>
                </c:pt>
                <c:pt idx="924">
                  <c:v>15.5</c:v>
                </c:pt>
                <c:pt idx="925">
                  <c:v>15.9</c:v>
                </c:pt>
                <c:pt idx="926">
                  <c:v>15.4</c:v>
                </c:pt>
                <c:pt idx="927">
                  <c:v>15.5</c:v>
                </c:pt>
                <c:pt idx="928">
                  <c:v>15.5</c:v>
                </c:pt>
                <c:pt idx="929">
                  <c:v>15.2</c:v>
                </c:pt>
                <c:pt idx="930">
                  <c:v>15</c:v>
                </c:pt>
                <c:pt idx="931">
                  <c:v>15.1</c:v>
                </c:pt>
                <c:pt idx="932">
                  <c:v>15.2</c:v>
                </c:pt>
                <c:pt idx="933">
                  <c:v>14.8</c:v>
                </c:pt>
                <c:pt idx="934">
                  <c:v>14.8</c:v>
                </c:pt>
                <c:pt idx="935">
                  <c:v>14.8</c:v>
                </c:pt>
                <c:pt idx="936">
                  <c:v>14.8</c:v>
                </c:pt>
                <c:pt idx="937">
                  <c:v>15</c:v>
                </c:pt>
                <c:pt idx="938">
                  <c:v>15.4</c:v>
                </c:pt>
                <c:pt idx="939">
                  <c:v>15.4</c:v>
                </c:pt>
                <c:pt idx="940">
                  <c:v>15.2</c:v>
                </c:pt>
                <c:pt idx="941">
                  <c:v>14.3</c:v>
                </c:pt>
                <c:pt idx="942">
                  <c:v>14.8</c:v>
                </c:pt>
                <c:pt idx="943">
                  <c:v>14.5</c:v>
                </c:pt>
                <c:pt idx="944">
                  <c:v>14.1</c:v>
                </c:pt>
                <c:pt idx="945">
                  <c:v>14.3</c:v>
                </c:pt>
                <c:pt idx="946">
                  <c:v>15</c:v>
                </c:pt>
                <c:pt idx="947">
                  <c:v>15</c:v>
                </c:pt>
                <c:pt idx="948">
                  <c:v>12.1</c:v>
                </c:pt>
                <c:pt idx="949">
                  <c:v>12.8</c:v>
                </c:pt>
                <c:pt idx="950">
                  <c:v>12.5</c:v>
                </c:pt>
                <c:pt idx="951">
                  <c:v>13.2</c:v>
                </c:pt>
                <c:pt idx="952">
                  <c:v>13.5</c:v>
                </c:pt>
                <c:pt idx="953">
                  <c:v>13.1</c:v>
                </c:pt>
                <c:pt idx="954">
                  <c:v>12.3</c:v>
                </c:pt>
                <c:pt idx="955">
                  <c:v>11.9</c:v>
                </c:pt>
                <c:pt idx="956">
                  <c:v>11.7</c:v>
                </c:pt>
                <c:pt idx="957">
                  <c:v>11.3</c:v>
                </c:pt>
                <c:pt idx="958">
                  <c:v>11.3</c:v>
                </c:pt>
                <c:pt idx="959">
                  <c:v>10.9</c:v>
                </c:pt>
                <c:pt idx="960">
                  <c:v>11</c:v>
                </c:pt>
                <c:pt idx="961">
                  <c:v>10.6</c:v>
                </c:pt>
                <c:pt idx="962">
                  <c:v>10.4</c:v>
                </c:pt>
                <c:pt idx="963">
                  <c:v>10.199999999999999</c:v>
                </c:pt>
                <c:pt idx="964">
                  <c:v>10.1</c:v>
                </c:pt>
                <c:pt idx="965">
                  <c:v>9.6999999999999993</c:v>
                </c:pt>
                <c:pt idx="966">
                  <c:v>10.199999999999999</c:v>
                </c:pt>
                <c:pt idx="967">
                  <c:v>10.199999999999999</c:v>
                </c:pt>
                <c:pt idx="968">
                  <c:v>9</c:v>
                </c:pt>
                <c:pt idx="969">
                  <c:v>7.4</c:v>
                </c:pt>
                <c:pt idx="970">
                  <c:v>7.2</c:v>
                </c:pt>
                <c:pt idx="971">
                  <c:v>7.5</c:v>
                </c:pt>
                <c:pt idx="972">
                  <c:v>13.3</c:v>
                </c:pt>
                <c:pt idx="973">
                  <c:v>13.8</c:v>
                </c:pt>
                <c:pt idx="974">
                  <c:v>12.6</c:v>
                </c:pt>
                <c:pt idx="975">
                  <c:v>11.3</c:v>
                </c:pt>
                <c:pt idx="976">
                  <c:v>11.2</c:v>
                </c:pt>
                <c:pt idx="977">
                  <c:v>11.5</c:v>
                </c:pt>
                <c:pt idx="978">
                  <c:v>11.7</c:v>
                </c:pt>
                <c:pt idx="979">
                  <c:v>11.6</c:v>
                </c:pt>
                <c:pt idx="980">
                  <c:v>11.1</c:v>
                </c:pt>
                <c:pt idx="981">
                  <c:v>10.8</c:v>
                </c:pt>
                <c:pt idx="982">
                  <c:v>10.199999999999999</c:v>
                </c:pt>
                <c:pt idx="983">
                  <c:v>9.5</c:v>
                </c:pt>
                <c:pt idx="984">
                  <c:v>9.1</c:v>
                </c:pt>
                <c:pt idx="985">
                  <c:v>9.1</c:v>
                </c:pt>
                <c:pt idx="986">
                  <c:v>8.9</c:v>
                </c:pt>
                <c:pt idx="987">
                  <c:v>8.4</c:v>
                </c:pt>
                <c:pt idx="988">
                  <c:v>8.4</c:v>
                </c:pt>
                <c:pt idx="989">
                  <c:v>8.3000000000000007</c:v>
                </c:pt>
                <c:pt idx="990">
                  <c:v>8.1999999999999993</c:v>
                </c:pt>
                <c:pt idx="991">
                  <c:v>7.8</c:v>
                </c:pt>
                <c:pt idx="992">
                  <c:v>6.9</c:v>
                </c:pt>
                <c:pt idx="993">
                  <c:v>6.3</c:v>
                </c:pt>
                <c:pt idx="994">
                  <c:v>6.5</c:v>
                </c:pt>
                <c:pt idx="995">
                  <c:v>7.4</c:v>
                </c:pt>
                <c:pt idx="996">
                  <c:v>13.6</c:v>
                </c:pt>
                <c:pt idx="997">
                  <c:v>14.3</c:v>
                </c:pt>
                <c:pt idx="998">
                  <c:v>14.7</c:v>
                </c:pt>
                <c:pt idx="999">
                  <c:v>14.4</c:v>
                </c:pt>
                <c:pt idx="1000">
                  <c:v>14.1</c:v>
                </c:pt>
                <c:pt idx="1001">
                  <c:v>14</c:v>
                </c:pt>
                <c:pt idx="1002">
                  <c:v>13.4</c:v>
                </c:pt>
                <c:pt idx="1003">
                  <c:v>12.5</c:v>
                </c:pt>
                <c:pt idx="1004">
                  <c:v>12</c:v>
                </c:pt>
                <c:pt idx="1005">
                  <c:v>11.6</c:v>
                </c:pt>
                <c:pt idx="1006">
                  <c:v>11.4</c:v>
                </c:pt>
                <c:pt idx="1007">
                  <c:v>11.2</c:v>
                </c:pt>
                <c:pt idx="1008">
                  <c:v>11</c:v>
                </c:pt>
                <c:pt idx="1009">
                  <c:v>11.3</c:v>
                </c:pt>
                <c:pt idx="1010">
                  <c:v>11.1</c:v>
                </c:pt>
                <c:pt idx="1011">
                  <c:v>10.7</c:v>
                </c:pt>
                <c:pt idx="1012">
                  <c:v>10.5</c:v>
                </c:pt>
                <c:pt idx="1013">
                  <c:v>10.8</c:v>
                </c:pt>
                <c:pt idx="1014">
                  <c:v>11.3</c:v>
                </c:pt>
                <c:pt idx="1015">
                  <c:v>11.3</c:v>
                </c:pt>
                <c:pt idx="1016">
                  <c:v>11.3</c:v>
                </c:pt>
                <c:pt idx="1017">
                  <c:v>11.2</c:v>
                </c:pt>
                <c:pt idx="1018">
                  <c:v>12.2</c:v>
                </c:pt>
                <c:pt idx="1019">
                  <c:v>13.5</c:v>
                </c:pt>
                <c:pt idx="1020">
                  <c:v>14.5</c:v>
                </c:pt>
                <c:pt idx="1021">
                  <c:v>14.7</c:v>
                </c:pt>
                <c:pt idx="1022">
                  <c:v>15.2</c:v>
                </c:pt>
                <c:pt idx="1023">
                  <c:v>15.1</c:v>
                </c:pt>
                <c:pt idx="1024">
                  <c:v>15.2</c:v>
                </c:pt>
                <c:pt idx="1025">
                  <c:v>14.5</c:v>
                </c:pt>
                <c:pt idx="1026">
                  <c:v>13.2</c:v>
                </c:pt>
                <c:pt idx="1027">
                  <c:v>12.8</c:v>
                </c:pt>
                <c:pt idx="1028">
                  <c:v>12.9</c:v>
                </c:pt>
                <c:pt idx="1029">
                  <c:v>12.8</c:v>
                </c:pt>
                <c:pt idx="1030">
                  <c:v>12.8</c:v>
                </c:pt>
                <c:pt idx="1031">
                  <c:v>12.3</c:v>
                </c:pt>
                <c:pt idx="1032">
                  <c:v>12.4</c:v>
                </c:pt>
                <c:pt idx="1033">
                  <c:v>12.4</c:v>
                </c:pt>
                <c:pt idx="1034">
                  <c:v>12.6</c:v>
                </c:pt>
                <c:pt idx="1035">
                  <c:v>13.3</c:v>
                </c:pt>
                <c:pt idx="1036">
                  <c:v>12.5</c:v>
                </c:pt>
                <c:pt idx="1037">
                  <c:v>12.2</c:v>
                </c:pt>
                <c:pt idx="1038">
                  <c:v>11.7</c:v>
                </c:pt>
                <c:pt idx="1039">
                  <c:v>11.7</c:v>
                </c:pt>
                <c:pt idx="1040">
                  <c:v>11.7</c:v>
                </c:pt>
                <c:pt idx="1041">
                  <c:v>12.2</c:v>
                </c:pt>
                <c:pt idx="1042">
                  <c:v>13.3</c:v>
                </c:pt>
                <c:pt idx="1043">
                  <c:v>14.8</c:v>
                </c:pt>
                <c:pt idx="1044">
                  <c:v>15.7</c:v>
                </c:pt>
                <c:pt idx="1045">
                  <c:v>15.2</c:v>
                </c:pt>
                <c:pt idx="1046">
                  <c:v>15.7</c:v>
                </c:pt>
                <c:pt idx="1047">
                  <c:v>15.9</c:v>
                </c:pt>
                <c:pt idx="1048">
                  <c:v>15.6</c:v>
                </c:pt>
                <c:pt idx="1049">
                  <c:v>14.8</c:v>
                </c:pt>
                <c:pt idx="1050">
                  <c:v>14.2</c:v>
                </c:pt>
                <c:pt idx="1051">
                  <c:v>14</c:v>
                </c:pt>
                <c:pt idx="1052">
                  <c:v>14.1</c:v>
                </c:pt>
                <c:pt idx="1053">
                  <c:v>14.5</c:v>
                </c:pt>
                <c:pt idx="1054">
                  <c:v>14.6</c:v>
                </c:pt>
                <c:pt idx="1055">
                  <c:v>14.8</c:v>
                </c:pt>
                <c:pt idx="1056">
                  <c:v>14.7</c:v>
                </c:pt>
                <c:pt idx="1057">
                  <c:v>14.7</c:v>
                </c:pt>
                <c:pt idx="1058">
                  <c:v>14.8</c:v>
                </c:pt>
                <c:pt idx="1059">
                  <c:v>14.9</c:v>
                </c:pt>
                <c:pt idx="1060">
                  <c:v>15.3</c:v>
                </c:pt>
                <c:pt idx="1061">
                  <c:v>15.2</c:v>
                </c:pt>
                <c:pt idx="1062">
                  <c:v>15.3</c:v>
                </c:pt>
                <c:pt idx="1063">
                  <c:v>15.3</c:v>
                </c:pt>
                <c:pt idx="1064">
                  <c:v>15.1</c:v>
                </c:pt>
                <c:pt idx="1065">
                  <c:v>15.2</c:v>
                </c:pt>
                <c:pt idx="1066">
                  <c:v>16.3</c:v>
                </c:pt>
                <c:pt idx="1067">
                  <c:v>15.5</c:v>
                </c:pt>
                <c:pt idx="1068">
                  <c:v>15.3</c:v>
                </c:pt>
                <c:pt idx="1069">
                  <c:v>15.4</c:v>
                </c:pt>
                <c:pt idx="1070">
                  <c:v>15.9</c:v>
                </c:pt>
                <c:pt idx="1071">
                  <c:v>16.399999999999999</c:v>
                </c:pt>
                <c:pt idx="1072">
                  <c:v>16.5</c:v>
                </c:pt>
                <c:pt idx="1073">
                  <c:v>16.100000000000001</c:v>
                </c:pt>
                <c:pt idx="1074">
                  <c:v>15</c:v>
                </c:pt>
                <c:pt idx="1075">
                  <c:v>14.6</c:v>
                </c:pt>
                <c:pt idx="1076">
                  <c:v>14.2</c:v>
                </c:pt>
                <c:pt idx="1077">
                  <c:v>14.1</c:v>
                </c:pt>
                <c:pt idx="1078">
                  <c:v>14.1</c:v>
                </c:pt>
                <c:pt idx="1079">
                  <c:v>14.1</c:v>
                </c:pt>
                <c:pt idx="1080">
                  <c:v>14.1</c:v>
                </c:pt>
                <c:pt idx="1081">
                  <c:v>13.9</c:v>
                </c:pt>
                <c:pt idx="1082">
                  <c:v>13.6</c:v>
                </c:pt>
                <c:pt idx="1083">
                  <c:v>13.7</c:v>
                </c:pt>
                <c:pt idx="1084">
                  <c:v>13.6</c:v>
                </c:pt>
                <c:pt idx="1085">
                  <c:v>13.4</c:v>
                </c:pt>
                <c:pt idx="1086">
                  <c:v>13.3</c:v>
                </c:pt>
                <c:pt idx="1087">
                  <c:v>13.3</c:v>
                </c:pt>
                <c:pt idx="1088">
                  <c:v>13.4</c:v>
                </c:pt>
                <c:pt idx="1089">
                  <c:v>13.5</c:v>
                </c:pt>
                <c:pt idx="1090">
                  <c:v>14.1</c:v>
                </c:pt>
                <c:pt idx="1091">
                  <c:v>15.3</c:v>
                </c:pt>
                <c:pt idx="1092">
                  <c:v>12.9</c:v>
                </c:pt>
                <c:pt idx="1093">
                  <c:v>13.5</c:v>
                </c:pt>
                <c:pt idx="1094">
                  <c:v>14.2</c:v>
                </c:pt>
                <c:pt idx="1095">
                  <c:v>13.8</c:v>
                </c:pt>
                <c:pt idx="1096">
                  <c:v>13.9</c:v>
                </c:pt>
                <c:pt idx="1097">
                  <c:v>14.3</c:v>
                </c:pt>
                <c:pt idx="1098">
                  <c:v>14.4</c:v>
                </c:pt>
                <c:pt idx="1099">
                  <c:v>14.4</c:v>
                </c:pt>
                <c:pt idx="1100">
                  <c:v>14.2</c:v>
                </c:pt>
                <c:pt idx="1101">
                  <c:v>14.1</c:v>
                </c:pt>
                <c:pt idx="1102">
                  <c:v>14.3</c:v>
                </c:pt>
                <c:pt idx="1103">
                  <c:v>14.7</c:v>
                </c:pt>
                <c:pt idx="1104">
                  <c:v>15.2</c:v>
                </c:pt>
                <c:pt idx="1105">
                  <c:v>15.6</c:v>
                </c:pt>
                <c:pt idx="1106">
                  <c:v>15.9</c:v>
                </c:pt>
                <c:pt idx="1107">
                  <c:v>15.3</c:v>
                </c:pt>
                <c:pt idx="1108">
                  <c:v>14.7</c:v>
                </c:pt>
                <c:pt idx="1109">
                  <c:v>14.4</c:v>
                </c:pt>
                <c:pt idx="1110">
                  <c:v>14.5</c:v>
                </c:pt>
                <c:pt idx="1111">
                  <c:v>15.1</c:v>
                </c:pt>
                <c:pt idx="1112">
                  <c:v>15.4</c:v>
                </c:pt>
                <c:pt idx="1113">
                  <c:v>15.4</c:v>
                </c:pt>
                <c:pt idx="1114">
                  <c:v>15.5</c:v>
                </c:pt>
                <c:pt idx="1115">
                  <c:v>16.600000000000001</c:v>
                </c:pt>
                <c:pt idx="1116">
                  <c:v>12.9</c:v>
                </c:pt>
                <c:pt idx="1117">
                  <c:v>13.5</c:v>
                </c:pt>
                <c:pt idx="1118">
                  <c:v>14.2</c:v>
                </c:pt>
                <c:pt idx="1119">
                  <c:v>13.8</c:v>
                </c:pt>
                <c:pt idx="1120">
                  <c:v>13.9</c:v>
                </c:pt>
                <c:pt idx="1121">
                  <c:v>14.3</c:v>
                </c:pt>
                <c:pt idx="1122">
                  <c:v>14.4</c:v>
                </c:pt>
                <c:pt idx="1123">
                  <c:v>14.4</c:v>
                </c:pt>
                <c:pt idx="1124">
                  <c:v>14.2</c:v>
                </c:pt>
                <c:pt idx="1125">
                  <c:v>14.1</c:v>
                </c:pt>
                <c:pt idx="1126">
                  <c:v>14.3</c:v>
                </c:pt>
                <c:pt idx="1127">
                  <c:v>14.7</c:v>
                </c:pt>
                <c:pt idx="1128">
                  <c:v>15.2</c:v>
                </c:pt>
                <c:pt idx="1129">
                  <c:v>15.6</c:v>
                </c:pt>
                <c:pt idx="1130">
                  <c:v>15.9</c:v>
                </c:pt>
                <c:pt idx="1131">
                  <c:v>15.3</c:v>
                </c:pt>
                <c:pt idx="1132">
                  <c:v>14.7</c:v>
                </c:pt>
                <c:pt idx="1133">
                  <c:v>14.4</c:v>
                </c:pt>
                <c:pt idx="1134">
                  <c:v>14.5</c:v>
                </c:pt>
                <c:pt idx="1135">
                  <c:v>15.1</c:v>
                </c:pt>
                <c:pt idx="1136">
                  <c:v>15.4</c:v>
                </c:pt>
                <c:pt idx="1137">
                  <c:v>15.4</c:v>
                </c:pt>
                <c:pt idx="1138">
                  <c:v>15.5</c:v>
                </c:pt>
                <c:pt idx="1139">
                  <c:v>16.600000000000001</c:v>
                </c:pt>
                <c:pt idx="1140">
                  <c:v>12.9</c:v>
                </c:pt>
                <c:pt idx="1141">
                  <c:v>13.5</c:v>
                </c:pt>
                <c:pt idx="1142">
                  <c:v>14.2</c:v>
                </c:pt>
                <c:pt idx="1143">
                  <c:v>13.8</c:v>
                </c:pt>
                <c:pt idx="1144">
                  <c:v>13.9</c:v>
                </c:pt>
                <c:pt idx="1145">
                  <c:v>14.3</c:v>
                </c:pt>
                <c:pt idx="1146">
                  <c:v>14.4</c:v>
                </c:pt>
                <c:pt idx="1147">
                  <c:v>14.4</c:v>
                </c:pt>
                <c:pt idx="1148">
                  <c:v>14.2</c:v>
                </c:pt>
                <c:pt idx="1149">
                  <c:v>14.1</c:v>
                </c:pt>
                <c:pt idx="1150">
                  <c:v>14.3</c:v>
                </c:pt>
                <c:pt idx="1151">
                  <c:v>14.7</c:v>
                </c:pt>
                <c:pt idx="1152">
                  <c:v>15.2</c:v>
                </c:pt>
                <c:pt idx="1153">
                  <c:v>15.6</c:v>
                </c:pt>
                <c:pt idx="1154">
                  <c:v>15.9</c:v>
                </c:pt>
                <c:pt idx="1155">
                  <c:v>15.3</c:v>
                </c:pt>
                <c:pt idx="1156">
                  <c:v>14.7</c:v>
                </c:pt>
                <c:pt idx="1157">
                  <c:v>14.4</c:v>
                </c:pt>
                <c:pt idx="1158">
                  <c:v>14.5</c:v>
                </c:pt>
                <c:pt idx="1159">
                  <c:v>15.1</c:v>
                </c:pt>
                <c:pt idx="1160">
                  <c:v>15.4</c:v>
                </c:pt>
                <c:pt idx="1161">
                  <c:v>15.4</c:v>
                </c:pt>
                <c:pt idx="1162">
                  <c:v>15.5</c:v>
                </c:pt>
                <c:pt idx="1163">
                  <c:v>16.600000000000001</c:v>
                </c:pt>
                <c:pt idx="1164">
                  <c:v>11.8</c:v>
                </c:pt>
                <c:pt idx="1165">
                  <c:v>12.9</c:v>
                </c:pt>
                <c:pt idx="1166">
                  <c:v>14.3</c:v>
                </c:pt>
                <c:pt idx="1167">
                  <c:v>15.2</c:v>
                </c:pt>
                <c:pt idx="1168">
                  <c:v>15.7</c:v>
                </c:pt>
                <c:pt idx="1169">
                  <c:v>15.7</c:v>
                </c:pt>
                <c:pt idx="1170">
                  <c:v>15.7</c:v>
                </c:pt>
                <c:pt idx="1171">
                  <c:v>15.6</c:v>
                </c:pt>
                <c:pt idx="1172">
                  <c:v>15.3</c:v>
                </c:pt>
                <c:pt idx="1173">
                  <c:v>15</c:v>
                </c:pt>
                <c:pt idx="1174">
                  <c:v>14.7</c:v>
                </c:pt>
                <c:pt idx="1175">
                  <c:v>14.3</c:v>
                </c:pt>
                <c:pt idx="1176">
                  <c:v>13.8</c:v>
                </c:pt>
                <c:pt idx="1177">
                  <c:v>13.4</c:v>
                </c:pt>
                <c:pt idx="1178">
                  <c:v>12.9</c:v>
                </c:pt>
                <c:pt idx="1179">
                  <c:v>12.4</c:v>
                </c:pt>
                <c:pt idx="1180">
                  <c:v>11.6</c:v>
                </c:pt>
                <c:pt idx="1181">
                  <c:v>10.8</c:v>
                </c:pt>
                <c:pt idx="1182">
                  <c:v>10.3</c:v>
                </c:pt>
                <c:pt idx="1183">
                  <c:v>10.199999999999999</c:v>
                </c:pt>
                <c:pt idx="1184">
                  <c:v>10</c:v>
                </c:pt>
                <c:pt idx="1185">
                  <c:v>9.6</c:v>
                </c:pt>
                <c:pt idx="1186">
                  <c:v>9.9</c:v>
                </c:pt>
                <c:pt idx="1187">
                  <c:v>10.8</c:v>
                </c:pt>
                <c:pt idx="1188">
                  <c:v>11.9</c:v>
                </c:pt>
                <c:pt idx="1189">
                  <c:v>12.7</c:v>
                </c:pt>
                <c:pt idx="1190">
                  <c:v>13.3</c:v>
                </c:pt>
                <c:pt idx="1191">
                  <c:v>13.7</c:v>
                </c:pt>
                <c:pt idx="1192">
                  <c:v>13.8</c:v>
                </c:pt>
                <c:pt idx="1193">
                  <c:v>13.7</c:v>
                </c:pt>
                <c:pt idx="1194">
                  <c:v>13.6</c:v>
                </c:pt>
                <c:pt idx="1195">
                  <c:v>13.6</c:v>
                </c:pt>
                <c:pt idx="1196">
                  <c:v>13.6</c:v>
                </c:pt>
                <c:pt idx="1197">
                  <c:v>13.6</c:v>
                </c:pt>
                <c:pt idx="1198">
                  <c:v>13.4</c:v>
                </c:pt>
                <c:pt idx="1199">
                  <c:v>13.1</c:v>
                </c:pt>
                <c:pt idx="1200">
                  <c:v>12.9</c:v>
                </c:pt>
                <c:pt idx="1201">
                  <c:v>12.7</c:v>
                </c:pt>
                <c:pt idx="1202">
                  <c:v>12.6</c:v>
                </c:pt>
                <c:pt idx="1203">
                  <c:v>12.4</c:v>
                </c:pt>
                <c:pt idx="1204">
                  <c:v>12.3</c:v>
                </c:pt>
                <c:pt idx="1205">
                  <c:v>12.2</c:v>
                </c:pt>
                <c:pt idx="1206">
                  <c:v>12.1</c:v>
                </c:pt>
                <c:pt idx="1207">
                  <c:v>12.2</c:v>
                </c:pt>
                <c:pt idx="1208">
                  <c:v>12.3</c:v>
                </c:pt>
                <c:pt idx="1209">
                  <c:v>12.2</c:v>
                </c:pt>
                <c:pt idx="1210">
                  <c:v>12.5</c:v>
                </c:pt>
                <c:pt idx="1211">
                  <c:v>13.8</c:v>
                </c:pt>
                <c:pt idx="1212">
                  <c:v>15.7</c:v>
                </c:pt>
                <c:pt idx="1213">
                  <c:v>16.2</c:v>
                </c:pt>
                <c:pt idx="1214">
                  <c:v>16.899999999999999</c:v>
                </c:pt>
                <c:pt idx="1215">
                  <c:v>17.399999999999999</c:v>
                </c:pt>
                <c:pt idx="1216">
                  <c:v>17.399999999999999</c:v>
                </c:pt>
                <c:pt idx="1217">
                  <c:v>16.7</c:v>
                </c:pt>
                <c:pt idx="1218">
                  <c:v>15.9</c:v>
                </c:pt>
                <c:pt idx="1219">
                  <c:v>15.5</c:v>
                </c:pt>
                <c:pt idx="1220">
                  <c:v>15.2</c:v>
                </c:pt>
                <c:pt idx="1221">
                  <c:v>14.2</c:v>
                </c:pt>
                <c:pt idx="1222">
                  <c:v>13.3</c:v>
                </c:pt>
                <c:pt idx="1223">
                  <c:v>13.3</c:v>
                </c:pt>
                <c:pt idx="1224">
                  <c:v>13.2</c:v>
                </c:pt>
                <c:pt idx="1225">
                  <c:v>12.6</c:v>
                </c:pt>
                <c:pt idx="1226">
                  <c:v>12.6</c:v>
                </c:pt>
                <c:pt idx="1227">
                  <c:v>12.7</c:v>
                </c:pt>
                <c:pt idx="1228">
                  <c:v>12.6</c:v>
                </c:pt>
                <c:pt idx="1229">
                  <c:v>12.1</c:v>
                </c:pt>
                <c:pt idx="1230">
                  <c:v>12.1</c:v>
                </c:pt>
                <c:pt idx="1231">
                  <c:v>11.9</c:v>
                </c:pt>
                <c:pt idx="1232">
                  <c:v>11.5</c:v>
                </c:pt>
                <c:pt idx="1233">
                  <c:v>11.9</c:v>
                </c:pt>
                <c:pt idx="1234">
                  <c:v>12.9</c:v>
                </c:pt>
                <c:pt idx="1235">
                  <c:v>13.7</c:v>
                </c:pt>
                <c:pt idx="1236">
                  <c:v>14</c:v>
                </c:pt>
                <c:pt idx="1237">
                  <c:v>14.6</c:v>
                </c:pt>
                <c:pt idx="1238">
                  <c:v>14.9</c:v>
                </c:pt>
                <c:pt idx="1239">
                  <c:v>15</c:v>
                </c:pt>
                <c:pt idx="1240">
                  <c:v>14.9</c:v>
                </c:pt>
                <c:pt idx="1241">
                  <c:v>14.2</c:v>
                </c:pt>
                <c:pt idx="1242">
                  <c:v>13.1</c:v>
                </c:pt>
                <c:pt idx="1243">
                  <c:v>12.6</c:v>
                </c:pt>
                <c:pt idx="1244">
                  <c:v>12.5</c:v>
                </c:pt>
                <c:pt idx="1245">
                  <c:v>12.5</c:v>
                </c:pt>
                <c:pt idx="1246">
                  <c:v>12.5</c:v>
                </c:pt>
                <c:pt idx="1247">
                  <c:v>12.5</c:v>
                </c:pt>
                <c:pt idx="1248">
                  <c:v>12.5</c:v>
                </c:pt>
                <c:pt idx="1249">
                  <c:v>12.6</c:v>
                </c:pt>
                <c:pt idx="1250">
                  <c:v>12.5</c:v>
                </c:pt>
                <c:pt idx="1251">
                  <c:v>12.6</c:v>
                </c:pt>
                <c:pt idx="1252">
                  <c:v>12.4</c:v>
                </c:pt>
                <c:pt idx="1253">
                  <c:v>12.4</c:v>
                </c:pt>
                <c:pt idx="1254">
                  <c:v>12.4</c:v>
                </c:pt>
                <c:pt idx="1255">
                  <c:v>12.7</c:v>
                </c:pt>
                <c:pt idx="1256">
                  <c:v>12.9</c:v>
                </c:pt>
                <c:pt idx="1257">
                  <c:v>12.9</c:v>
                </c:pt>
                <c:pt idx="1258">
                  <c:v>13</c:v>
                </c:pt>
                <c:pt idx="1259">
                  <c:v>13.3</c:v>
                </c:pt>
                <c:pt idx="1260">
                  <c:v>13</c:v>
                </c:pt>
                <c:pt idx="1261">
                  <c:v>13.7</c:v>
                </c:pt>
                <c:pt idx="1262">
                  <c:v>14</c:v>
                </c:pt>
                <c:pt idx="1263">
                  <c:v>14.4</c:v>
                </c:pt>
                <c:pt idx="1264">
                  <c:v>14.5</c:v>
                </c:pt>
                <c:pt idx="1265">
                  <c:v>14.2</c:v>
                </c:pt>
                <c:pt idx="1266">
                  <c:v>13.9</c:v>
                </c:pt>
                <c:pt idx="1267">
                  <c:v>13.8</c:v>
                </c:pt>
                <c:pt idx="1268">
                  <c:v>13.4</c:v>
                </c:pt>
                <c:pt idx="1269">
                  <c:v>13.1</c:v>
                </c:pt>
                <c:pt idx="1270">
                  <c:v>12.7</c:v>
                </c:pt>
                <c:pt idx="1271">
                  <c:v>12.3</c:v>
                </c:pt>
                <c:pt idx="1272">
                  <c:v>11.9</c:v>
                </c:pt>
                <c:pt idx="1273">
                  <c:v>11.5</c:v>
                </c:pt>
                <c:pt idx="1274">
                  <c:v>11.2</c:v>
                </c:pt>
                <c:pt idx="1275">
                  <c:v>10.7</c:v>
                </c:pt>
                <c:pt idx="1276">
                  <c:v>10</c:v>
                </c:pt>
                <c:pt idx="1277">
                  <c:v>9.6999999999999993</c:v>
                </c:pt>
                <c:pt idx="1278">
                  <c:v>9.6</c:v>
                </c:pt>
                <c:pt idx="1279">
                  <c:v>9.6999999999999993</c:v>
                </c:pt>
                <c:pt idx="1280">
                  <c:v>9.6</c:v>
                </c:pt>
                <c:pt idx="1281">
                  <c:v>9.5</c:v>
                </c:pt>
                <c:pt idx="1282">
                  <c:v>10.3</c:v>
                </c:pt>
                <c:pt idx="1283">
                  <c:v>11.1</c:v>
                </c:pt>
                <c:pt idx="1284">
                  <c:v>12.2</c:v>
                </c:pt>
                <c:pt idx="1285">
                  <c:v>13.4</c:v>
                </c:pt>
                <c:pt idx="1286">
                  <c:v>14.4</c:v>
                </c:pt>
                <c:pt idx="1287">
                  <c:v>14.8</c:v>
                </c:pt>
                <c:pt idx="1288">
                  <c:v>14.9</c:v>
                </c:pt>
                <c:pt idx="1289">
                  <c:v>14.4</c:v>
                </c:pt>
                <c:pt idx="1290">
                  <c:v>13.7</c:v>
                </c:pt>
                <c:pt idx="1291">
                  <c:v>13.5</c:v>
                </c:pt>
                <c:pt idx="1292">
                  <c:v>13.5</c:v>
                </c:pt>
                <c:pt idx="1293">
                  <c:v>13.5</c:v>
                </c:pt>
                <c:pt idx="1294">
                  <c:v>13.3</c:v>
                </c:pt>
                <c:pt idx="1295">
                  <c:v>13.1</c:v>
                </c:pt>
                <c:pt idx="1296">
                  <c:v>12.1</c:v>
                </c:pt>
                <c:pt idx="1297">
                  <c:v>11.6</c:v>
                </c:pt>
                <c:pt idx="1298">
                  <c:v>11.1</c:v>
                </c:pt>
                <c:pt idx="1299">
                  <c:v>10.7</c:v>
                </c:pt>
                <c:pt idx="1300">
                  <c:v>10.4</c:v>
                </c:pt>
                <c:pt idx="1301">
                  <c:v>10.199999999999999</c:v>
                </c:pt>
                <c:pt idx="1302">
                  <c:v>10.199999999999999</c:v>
                </c:pt>
                <c:pt idx="1303">
                  <c:v>10.4</c:v>
                </c:pt>
                <c:pt idx="1304">
                  <c:v>10.199999999999999</c:v>
                </c:pt>
                <c:pt idx="1305">
                  <c:v>10.3</c:v>
                </c:pt>
                <c:pt idx="1306">
                  <c:v>10.9</c:v>
                </c:pt>
                <c:pt idx="1307">
                  <c:v>11.7</c:v>
                </c:pt>
                <c:pt idx="1308">
                  <c:v>12.4</c:v>
                </c:pt>
                <c:pt idx="1309">
                  <c:v>13.8</c:v>
                </c:pt>
                <c:pt idx="1310">
                  <c:v>14.8</c:v>
                </c:pt>
                <c:pt idx="1311">
                  <c:v>15.3</c:v>
                </c:pt>
                <c:pt idx="1312">
                  <c:v>15.6</c:v>
                </c:pt>
                <c:pt idx="1313">
                  <c:v>15.2</c:v>
                </c:pt>
                <c:pt idx="1314">
                  <c:v>14.6</c:v>
                </c:pt>
                <c:pt idx="1315">
                  <c:v>14.3</c:v>
                </c:pt>
                <c:pt idx="1316">
                  <c:v>14</c:v>
                </c:pt>
                <c:pt idx="1317">
                  <c:v>13.7</c:v>
                </c:pt>
                <c:pt idx="1318">
                  <c:v>13.4</c:v>
                </c:pt>
                <c:pt idx="1319">
                  <c:v>12.9</c:v>
                </c:pt>
                <c:pt idx="1320">
                  <c:v>12.2</c:v>
                </c:pt>
                <c:pt idx="1321">
                  <c:v>11.8</c:v>
                </c:pt>
                <c:pt idx="1322">
                  <c:v>11.3</c:v>
                </c:pt>
                <c:pt idx="1323">
                  <c:v>11.1</c:v>
                </c:pt>
                <c:pt idx="1324">
                  <c:v>10.9</c:v>
                </c:pt>
                <c:pt idx="1325">
                  <c:v>10.6</c:v>
                </c:pt>
                <c:pt idx="1326">
                  <c:v>10.3</c:v>
                </c:pt>
                <c:pt idx="1327">
                  <c:v>10.199999999999999</c:v>
                </c:pt>
                <c:pt idx="1328">
                  <c:v>10.1</c:v>
                </c:pt>
                <c:pt idx="1329">
                  <c:v>10.199999999999999</c:v>
                </c:pt>
                <c:pt idx="1330">
                  <c:v>10.7</c:v>
                </c:pt>
                <c:pt idx="1331">
                  <c:v>11.2</c:v>
                </c:pt>
                <c:pt idx="1332">
                  <c:v>12.4</c:v>
                </c:pt>
                <c:pt idx="1333">
                  <c:v>13.6</c:v>
                </c:pt>
                <c:pt idx="1334">
                  <c:v>14.7</c:v>
                </c:pt>
                <c:pt idx="1335">
                  <c:v>15.6</c:v>
                </c:pt>
                <c:pt idx="1336">
                  <c:v>16.100000000000001</c:v>
                </c:pt>
                <c:pt idx="1337">
                  <c:v>16</c:v>
                </c:pt>
                <c:pt idx="1338">
                  <c:v>15.6</c:v>
                </c:pt>
                <c:pt idx="1339">
                  <c:v>14.8</c:v>
                </c:pt>
                <c:pt idx="1340">
                  <c:v>14.2</c:v>
                </c:pt>
                <c:pt idx="1341">
                  <c:v>13.9</c:v>
                </c:pt>
                <c:pt idx="1342">
                  <c:v>13.5</c:v>
                </c:pt>
                <c:pt idx="1343">
                  <c:v>13.1</c:v>
                </c:pt>
                <c:pt idx="1344">
                  <c:v>12.6</c:v>
                </c:pt>
                <c:pt idx="1345">
                  <c:v>12.2</c:v>
                </c:pt>
                <c:pt idx="1346">
                  <c:v>11.7</c:v>
                </c:pt>
                <c:pt idx="1347">
                  <c:v>11.4</c:v>
                </c:pt>
                <c:pt idx="1348">
                  <c:v>11.2</c:v>
                </c:pt>
                <c:pt idx="1349">
                  <c:v>11</c:v>
                </c:pt>
                <c:pt idx="1350">
                  <c:v>10.8</c:v>
                </c:pt>
                <c:pt idx="1351">
                  <c:v>10.8</c:v>
                </c:pt>
                <c:pt idx="1352">
                  <c:v>10.7</c:v>
                </c:pt>
                <c:pt idx="1353">
                  <c:v>11</c:v>
                </c:pt>
                <c:pt idx="1354">
                  <c:v>11.7</c:v>
                </c:pt>
                <c:pt idx="1355">
                  <c:v>12.3</c:v>
                </c:pt>
                <c:pt idx="1356">
                  <c:v>14</c:v>
                </c:pt>
                <c:pt idx="1357">
                  <c:v>15</c:v>
                </c:pt>
                <c:pt idx="1358">
                  <c:v>16</c:v>
                </c:pt>
                <c:pt idx="1359">
                  <c:v>16.7</c:v>
                </c:pt>
                <c:pt idx="1360">
                  <c:v>17.2</c:v>
                </c:pt>
                <c:pt idx="1361">
                  <c:v>16.600000000000001</c:v>
                </c:pt>
                <c:pt idx="1362">
                  <c:v>16.2</c:v>
                </c:pt>
                <c:pt idx="1363">
                  <c:v>15.2</c:v>
                </c:pt>
                <c:pt idx="1364">
                  <c:v>14.5</c:v>
                </c:pt>
                <c:pt idx="1365">
                  <c:v>14.4</c:v>
                </c:pt>
                <c:pt idx="1366">
                  <c:v>14.2</c:v>
                </c:pt>
                <c:pt idx="1367">
                  <c:v>13.9</c:v>
                </c:pt>
                <c:pt idx="1368">
                  <c:v>13.2</c:v>
                </c:pt>
                <c:pt idx="1369">
                  <c:v>12.3</c:v>
                </c:pt>
                <c:pt idx="1370">
                  <c:v>11.7</c:v>
                </c:pt>
                <c:pt idx="1371">
                  <c:v>11.4</c:v>
                </c:pt>
                <c:pt idx="1372">
                  <c:v>11.1</c:v>
                </c:pt>
                <c:pt idx="1373">
                  <c:v>11</c:v>
                </c:pt>
                <c:pt idx="1374">
                  <c:v>10.8</c:v>
                </c:pt>
                <c:pt idx="1375">
                  <c:v>10.5</c:v>
                </c:pt>
                <c:pt idx="1376">
                  <c:v>10.199999999999999</c:v>
                </c:pt>
                <c:pt idx="1377">
                  <c:v>10.3</c:v>
                </c:pt>
                <c:pt idx="1378">
                  <c:v>11</c:v>
                </c:pt>
                <c:pt idx="1379">
                  <c:v>11.9</c:v>
                </c:pt>
                <c:pt idx="1380">
                  <c:v>16</c:v>
                </c:pt>
                <c:pt idx="1381">
                  <c:v>16.600000000000001</c:v>
                </c:pt>
                <c:pt idx="1382">
                  <c:v>16.8</c:v>
                </c:pt>
                <c:pt idx="1383">
                  <c:v>16.5</c:v>
                </c:pt>
                <c:pt idx="1384">
                  <c:v>15.4</c:v>
                </c:pt>
                <c:pt idx="1385">
                  <c:v>14.9</c:v>
                </c:pt>
                <c:pt idx="1386">
                  <c:v>14.4</c:v>
                </c:pt>
                <c:pt idx="1387">
                  <c:v>14.4</c:v>
                </c:pt>
                <c:pt idx="1388">
                  <c:v>14.3</c:v>
                </c:pt>
                <c:pt idx="1389">
                  <c:v>14.2</c:v>
                </c:pt>
                <c:pt idx="1390">
                  <c:v>14</c:v>
                </c:pt>
                <c:pt idx="1391">
                  <c:v>13.5</c:v>
                </c:pt>
                <c:pt idx="1392">
                  <c:v>13.2</c:v>
                </c:pt>
                <c:pt idx="1393">
                  <c:v>13</c:v>
                </c:pt>
                <c:pt idx="1394">
                  <c:v>12.9</c:v>
                </c:pt>
                <c:pt idx="1395">
                  <c:v>12.6</c:v>
                </c:pt>
                <c:pt idx="1396">
                  <c:v>12.4</c:v>
                </c:pt>
                <c:pt idx="1397">
                  <c:v>12.1</c:v>
                </c:pt>
                <c:pt idx="1398">
                  <c:v>11.8</c:v>
                </c:pt>
                <c:pt idx="1399">
                  <c:v>11.5</c:v>
                </c:pt>
                <c:pt idx="1400">
                  <c:v>11.3</c:v>
                </c:pt>
                <c:pt idx="1401">
                  <c:v>11.5</c:v>
                </c:pt>
                <c:pt idx="1402">
                  <c:v>12.2</c:v>
                </c:pt>
                <c:pt idx="1403">
                  <c:v>12.7</c:v>
                </c:pt>
                <c:pt idx="1404">
                  <c:v>14.6</c:v>
                </c:pt>
                <c:pt idx="1405">
                  <c:v>15.3</c:v>
                </c:pt>
                <c:pt idx="1406">
                  <c:v>15.8</c:v>
                </c:pt>
                <c:pt idx="1407">
                  <c:v>16.100000000000001</c:v>
                </c:pt>
                <c:pt idx="1408">
                  <c:v>16.100000000000001</c:v>
                </c:pt>
                <c:pt idx="1409">
                  <c:v>15.5</c:v>
                </c:pt>
                <c:pt idx="1410">
                  <c:v>14.7</c:v>
                </c:pt>
                <c:pt idx="1411">
                  <c:v>14.5</c:v>
                </c:pt>
                <c:pt idx="1412">
                  <c:v>14.2</c:v>
                </c:pt>
                <c:pt idx="1413">
                  <c:v>13.9</c:v>
                </c:pt>
                <c:pt idx="1414">
                  <c:v>13.4</c:v>
                </c:pt>
                <c:pt idx="1415">
                  <c:v>12.9</c:v>
                </c:pt>
                <c:pt idx="1416">
                  <c:v>12.7</c:v>
                </c:pt>
                <c:pt idx="1417">
                  <c:v>12.9</c:v>
                </c:pt>
                <c:pt idx="1418">
                  <c:v>12.6</c:v>
                </c:pt>
                <c:pt idx="1419">
                  <c:v>12.1</c:v>
                </c:pt>
                <c:pt idx="1420">
                  <c:v>11.6</c:v>
                </c:pt>
                <c:pt idx="1421">
                  <c:v>11</c:v>
                </c:pt>
                <c:pt idx="1422">
                  <c:v>10.9</c:v>
                </c:pt>
                <c:pt idx="1423">
                  <c:v>10.9</c:v>
                </c:pt>
                <c:pt idx="1424">
                  <c:v>10.6</c:v>
                </c:pt>
                <c:pt idx="1425">
                  <c:v>10.5</c:v>
                </c:pt>
                <c:pt idx="1426">
                  <c:v>10.8</c:v>
                </c:pt>
                <c:pt idx="1427">
                  <c:v>11.3</c:v>
                </c:pt>
                <c:pt idx="1428">
                  <c:v>12.7</c:v>
                </c:pt>
                <c:pt idx="1429">
                  <c:v>13.8</c:v>
                </c:pt>
                <c:pt idx="1430">
                  <c:v>14.7</c:v>
                </c:pt>
                <c:pt idx="1431">
                  <c:v>15.1</c:v>
                </c:pt>
                <c:pt idx="1432">
                  <c:v>15.2</c:v>
                </c:pt>
                <c:pt idx="1433">
                  <c:v>14.7</c:v>
                </c:pt>
                <c:pt idx="1434">
                  <c:v>14.2</c:v>
                </c:pt>
                <c:pt idx="1435">
                  <c:v>13.7</c:v>
                </c:pt>
                <c:pt idx="1436">
                  <c:v>13.3</c:v>
                </c:pt>
                <c:pt idx="1437">
                  <c:v>12.9</c:v>
                </c:pt>
                <c:pt idx="1438">
                  <c:v>12.7</c:v>
                </c:pt>
                <c:pt idx="1439">
                  <c:v>12.3</c:v>
                </c:pt>
                <c:pt idx="1440">
                  <c:v>11.9</c:v>
                </c:pt>
                <c:pt idx="1441">
                  <c:v>11.6</c:v>
                </c:pt>
                <c:pt idx="1442">
                  <c:v>11.2</c:v>
                </c:pt>
                <c:pt idx="1443">
                  <c:v>10.8</c:v>
                </c:pt>
                <c:pt idx="1444">
                  <c:v>10.5</c:v>
                </c:pt>
                <c:pt idx="1445">
                  <c:v>10.199999999999999</c:v>
                </c:pt>
                <c:pt idx="1446">
                  <c:v>9.9</c:v>
                </c:pt>
                <c:pt idx="1447">
                  <c:v>9.6999999999999993</c:v>
                </c:pt>
                <c:pt idx="1448">
                  <c:v>9.6</c:v>
                </c:pt>
                <c:pt idx="1449">
                  <c:v>9.8000000000000007</c:v>
                </c:pt>
                <c:pt idx="1450">
                  <c:v>10.5</c:v>
                </c:pt>
                <c:pt idx="1451">
                  <c:v>11.3</c:v>
                </c:pt>
                <c:pt idx="1452">
                  <c:v>13.1</c:v>
                </c:pt>
                <c:pt idx="1453">
                  <c:v>14.1</c:v>
                </c:pt>
                <c:pt idx="1454">
                  <c:v>15</c:v>
                </c:pt>
                <c:pt idx="1455">
                  <c:v>15.6</c:v>
                </c:pt>
                <c:pt idx="1456">
                  <c:v>15.8</c:v>
                </c:pt>
                <c:pt idx="1457">
                  <c:v>15.5</c:v>
                </c:pt>
                <c:pt idx="1458">
                  <c:v>14.4</c:v>
                </c:pt>
                <c:pt idx="1459">
                  <c:v>13.6</c:v>
                </c:pt>
                <c:pt idx="1460">
                  <c:v>13.4</c:v>
                </c:pt>
                <c:pt idx="1461">
                  <c:v>13.2</c:v>
                </c:pt>
                <c:pt idx="1462">
                  <c:v>13.1</c:v>
                </c:pt>
                <c:pt idx="1463">
                  <c:v>12.9</c:v>
                </c:pt>
                <c:pt idx="1464">
                  <c:v>12.9</c:v>
                </c:pt>
                <c:pt idx="1465">
                  <c:v>12.9</c:v>
                </c:pt>
                <c:pt idx="1466">
                  <c:v>12.8</c:v>
                </c:pt>
                <c:pt idx="1467">
                  <c:v>12.7</c:v>
                </c:pt>
                <c:pt idx="1468">
                  <c:v>12.6</c:v>
                </c:pt>
                <c:pt idx="1469">
                  <c:v>12.9</c:v>
                </c:pt>
                <c:pt idx="1470">
                  <c:v>12.8</c:v>
                </c:pt>
                <c:pt idx="1471">
                  <c:v>12.8</c:v>
                </c:pt>
                <c:pt idx="1472">
                  <c:v>12.9</c:v>
                </c:pt>
                <c:pt idx="1473">
                  <c:v>13.3</c:v>
                </c:pt>
                <c:pt idx="1474">
                  <c:v>14.6</c:v>
                </c:pt>
                <c:pt idx="1475">
                  <c:v>15.8</c:v>
                </c:pt>
                <c:pt idx="1476">
                  <c:v>15.8</c:v>
                </c:pt>
                <c:pt idx="1477">
                  <c:v>16.600000000000001</c:v>
                </c:pt>
                <c:pt idx="1478">
                  <c:v>17.100000000000001</c:v>
                </c:pt>
                <c:pt idx="1479">
                  <c:v>17.5</c:v>
                </c:pt>
                <c:pt idx="1480">
                  <c:v>17.600000000000001</c:v>
                </c:pt>
                <c:pt idx="1481">
                  <c:v>17.3</c:v>
                </c:pt>
                <c:pt idx="1482">
                  <c:v>17.2</c:v>
                </c:pt>
                <c:pt idx="1483">
                  <c:v>16.600000000000001</c:v>
                </c:pt>
                <c:pt idx="1484">
                  <c:v>15.2</c:v>
                </c:pt>
                <c:pt idx="1485">
                  <c:v>15</c:v>
                </c:pt>
                <c:pt idx="1486">
                  <c:v>14.8</c:v>
                </c:pt>
                <c:pt idx="1487">
                  <c:v>14.4</c:v>
                </c:pt>
                <c:pt idx="1488">
                  <c:v>14.3</c:v>
                </c:pt>
                <c:pt idx="1489">
                  <c:v>14.1</c:v>
                </c:pt>
                <c:pt idx="1490">
                  <c:v>13.9</c:v>
                </c:pt>
                <c:pt idx="1491">
                  <c:v>13.7</c:v>
                </c:pt>
                <c:pt idx="1492">
                  <c:v>13.4</c:v>
                </c:pt>
                <c:pt idx="1493">
                  <c:v>13</c:v>
                </c:pt>
                <c:pt idx="1494">
                  <c:v>12.6</c:v>
                </c:pt>
                <c:pt idx="1495">
                  <c:v>12.4</c:v>
                </c:pt>
                <c:pt idx="1496">
                  <c:v>12.2</c:v>
                </c:pt>
                <c:pt idx="1497">
                  <c:v>12.7</c:v>
                </c:pt>
                <c:pt idx="1498">
                  <c:v>13.7</c:v>
                </c:pt>
                <c:pt idx="1499">
                  <c:v>14.2</c:v>
                </c:pt>
                <c:pt idx="1500">
                  <c:v>14.2</c:v>
                </c:pt>
                <c:pt idx="1501">
                  <c:v>15.1</c:v>
                </c:pt>
                <c:pt idx="1502">
                  <c:v>15.8</c:v>
                </c:pt>
                <c:pt idx="1503">
                  <c:v>16.2</c:v>
                </c:pt>
                <c:pt idx="1504">
                  <c:v>16.399999999999999</c:v>
                </c:pt>
                <c:pt idx="1505">
                  <c:v>15.6</c:v>
                </c:pt>
                <c:pt idx="1506">
                  <c:v>13.7</c:v>
                </c:pt>
                <c:pt idx="1507">
                  <c:v>13.3</c:v>
                </c:pt>
                <c:pt idx="1508">
                  <c:v>13.1</c:v>
                </c:pt>
                <c:pt idx="1509">
                  <c:v>13</c:v>
                </c:pt>
                <c:pt idx="1510">
                  <c:v>13.1</c:v>
                </c:pt>
                <c:pt idx="1511">
                  <c:v>13.1</c:v>
                </c:pt>
                <c:pt idx="1512">
                  <c:v>13.1</c:v>
                </c:pt>
                <c:pt idx="1513">
                  <c:v>13</c:v>
                </c:pt>
                <c:pt idx="1514">
                  <c:v>12.8</c:v>
                </c:pt>
                <c:pt idx="1515">
                  <c:v>13</c:v>
                </c:pt>
                <c:pt idx="1516">
                  <c:v>13.2</c:v>
                </c:pt>
                <c:pt idx="1517">
                  <c:v>13.6</c:v>
                </c:pt>
                <c:pt idx="1518">
                  <c:v>13.5</c:v>
                </c:pt>
                <c:pt idx="1519">
                  <c:v>13.8</c:v>
                </c:pt>
                <c:pt idx="1520">
                  <c:v>13.4</c:v>
                </c:pt>
                <c:pt idx="1521">
                  <c:v>13.5</c:v>
                </c:pt>
                <c:pt idx="1522">
                  <c:v>13.7</c:v>
                </c:pt>
                <c:pt idx="1523">
                  <c:v>13.4</c:v>
                </c:pt>
                <c:pt idx="1524">
                  <c:v>14.3</c:v>
                </c:pt>
                <c:pt idx="1525">
                  <c:v>13.8</c:v>
                </c:pt>
                <c:pt idx="1526">
                  <c:v>13.8</c:v>
                </c:pt>
                <c:pt idx="1527">
                  <c:v>14.6</c:v>
                </c:pt>
                <c:pt idx="1528">
                  <c:v>14.1</c:v>
                </c:pt>
                <c:pt idx="1529">
                  <c:v>13.3</c:v>
                </c:pt>
                <c:pt idx="1530">
                  <c:v>13.5</c:v>
                </c:pt>
                <c:pt idx="1531">
                  <c:v>13.5</c:v>
                </c:pt>
                <c:pt idx="1532">
                  <c:v>13.2</c:v>
                </c:pt>
                <c:pt idx="1533">
                  <c:v>13</c:v>
                </c:pt>
                <c:pt idx="1534">
                  <c:v>13</c:v>
                </c:pt>
                <c:pt idx="1535">
                  <c:v>13</c:v>
                </c:pt>
                <c:pt idx="1536">
                  <c:v>12.7</c:v>
                </c:pt>
                <c:pt idx="1537">
                  <c:v>12.2</c:v>
                </c:pt>
                <c:pt idx="1538">
                  <c:v>11.7</c:v>
                </c:pt>
                <c:pt idx="1539">
                  <c:v>11.7</c:v>
                </c:pt>
                <c:pt idx="1540">
                  <c:v>11.8</c:v>
                </c:pt>
                <c:pt idx="1541">
                  <c:v>12.1</c:v>
                </c:pt>
                <c:pt idx="1542">
                  <c:v>12</c:v>
                </c:pt>
                <c:pt idx="1543">
                  <c:v>11.7</c:v>
                </c:pt>
                <c:pt idx="1544">
                  <c:v>11.5</c:v>
                </c:pt>
                <c:pt idx="1545">
                  <c:v>11.3</c:v>
                </c:pt>
                <c:pt idx="1546">
                  <c:v>10.5</c:v>
                </c:pt>
                <c:pt idx="1547">
                  <c:v>10.3</c:v>
                </c:pt>
                <c:pt idx="1548">
                  <c:v>13.3</c:v>
                </c:pt>
                <c:pt idx="1549">
                  <c:v>13.5</c:v>
                </c:pt>
                <c:pt idx="1550">
                  <c:v>13.5</c:v>
                </c:pt>
                <c:pt idx="1551">
                  <c:v>13.3</c:v>
                </c:pt>
                <c:pt idx="1552">
                  <c:v>13.1</c:v>
                </c:pt>
                <c:pt idx="1553">
                  <c:v>12.3</c:v>
                </c:pt>
                <c:pt idx="1554">
                  <c:v>11.4</c:v>
                </c:pt>
                <c:pt idx="1555">
                  <c:v>10.7</c:v>
                </c:pt>
                <c:pt idx="1556">
                  <c:v>10.6</c:v>
                </c:pt>
                <c:pt idx="1557">
                  <c:v>10.9</c:v>
                </c:pt>
                <c:pt idx="1558">
                  <c:v>10.4</c:v>
                </c:pt>
                <c:pt idx="1559">
                  <c:v>9.9</c:v>
                </c:pt>
                <c:pt idx="1560">
                  <c:v>9.4</c:v>
                </c:pt>
                <c:pt idx="1561">
                  <c:v>8.9</c:v>
                </c:pt>
                <c:pt idx="1562">
                  <c:v>8.3000000000000007</c:v>
                </c:pt>
                <c:pt idx="1563">
                  <c:v>7.9</c:v>
                </c:pt>
                <c:pt idx="1564">
                  <c:v>7.5</c:v>
                </c:pt>
                <c:pt idx="1565">
                  <c:v>7</c:v>
                </c:pt>
                <c:pt idx="1566">
                  <c:v>6.6</c:v>
                </c:pt>
                <c:pt idx="1567">
                  <c:v>6.3</c:v>
                </c:pt>
                <c:pt idx="1568">
                  <c:v>5.9</c:v>
                </c:pt>
                <c:pt idx="1569">
                  <c:v>6.1</c:v>
                </c:pt>
                <c:pt idx="1570">
                  <c:v>6.7</c:v>
                </c:pt>
                <c:pt idx="1571">
                  <c:v>7.5</c:v>
                </c:pt>
                <c:pt idx="1572">
                  <c:v>8.5</c:v>
                </c:pt>
                <c:pt idx="1573">
                  <c:v>9.1999999999999993</c:v>
                </c:pt>
                <c:pt idx="1574">
                  <c:v>9.6</c:v>
                </c:pt>
                <c:pt idx="1575">
                  <c:v>10</c:v>
                </c:pt>
                <c:pt idx="1576">
                  <c:v>9.9</c:v>
                </c:pt>
                <c:pt idx="1577">
                  <c:v>9.6</c:v>
                </c:pt>
                <c:pt idx="1578">
                  <c:v>9.1999999999999993</c:v>
                </c:pt>
                <c:pt idx="1579">
                  <c:v>8.9</c:v>
                </c:pt>
                <c:pt idx="1580">
                  <c:v>8.6</c:v>
                </c:pt>
                <c:pt idx="1581">
                  <c:v>8.1</c:v>
                </c:pt>
                <c:pt idx="1582">
                  <c:v>7.7</c:v>
                </c:pt>
                <c:pt idx="1583">
                  <c:v>7.4</c:v>
                </c:pt>
                <c:pt idx="1584">
                  <c:v>6.7</c:v>
                </c:pt>
                <c:pt idx="1585">
                  <c:v>6.2</c:v>
                </c:pt>
                <c:pt idx="1586">
                  <c:v>5.5</c:v>
                </c:pt>
                <c:pt idx="1587">
                  <c:v>5.4</c:v>
                </c:pt>
                <c:pt idx="1588">
                  <c:v>5.2</c:v>
                </c:pt>
                <c:pt idx="1589">
                  <c:v>4.9000000000000004</c:v>
                </c:pt>
                <c:pt idx="1590">
                  <c:v>4.8</c:v>
                </c:pt>
                <c:pt idx="1591">
                  <c:v>4.5</c:v>
                </c:pt>
                <c:pt idx="1592">
                  <c:v>4.0999999999999996</c:v>
                </c:pt>
                <c:pt idx="1593">
                  <c:v>4.3</c:v>
                </c:pt>
                <c:pt idx="1594">
                  <c:v>5.2</c:v>
                </c:pt>
                <c:pt idx="1595">
                  <c:v>6</c:v>
                </c:pt>
                <c:pt idx="1596">
                  <c:v>8.4</c:v>
                </c:pt>
                <c:pt idx="1597">
                  <c:v>9.5</c:v>
                </c:pt>
                <c:pt idx="1598">
                  <c:v>10.4</c:v>
                </c:pt>
                <c:pt idx="1599">
                  <c:v>10.9</c:v>
                </c:pt>
                <c:pt idx="1600">
                  <c:v>11.1</c:v>
                </c:pt>
                <c:pt idx="1601">
                  <c:v>10.8</c:v>
                </c:pt>
                <c:pt idx="1602">
                  <c:v>10.4</c:v>
                </c:pt>
                <c:pt idx="1603">
                  <c:v>9.1999999999999993</c:v>
                </c:pt>
                <c:pt idx="1604">
                  <c:v>8.6999999999999993</c:v>
                </c:pt>
                <c:pt idx="1605">
                  <c:v>8.6</c:v>
                </c:pt>
                <c:pt idx="1606">
                  <c:v>8.6999999999999993</c:v>
                </c:pt>
                <c:pt idx="1607">
                  <c:v>8.8000000000000007</c:v>
                </c:pt>
                <c:pt idx="1608">
                  <c:v>9</c:v>
                </c:pt>
                <c:pt idx="1609">
                  <c:v>8.8000000000000007</c:v>
                </c:pt>
                <c:pt idx="1610">
                  <c:v>8.3000000000000007</c:v>
                </c:pt>
                <c:pt idx="1611">
                  <c:v>8.1999999999999993</c:v>
                </c:pt>
                <c:pt idx="1612">
                  <c:v>8.6999999999999993</c:v>
                </c:pt>
                <c:pt idx="1613">
                  <c:v>9.1999999999999993</c:v>
                </c:pt>
                <c:pt idx="1614">
                  <c:v>9.1999999999999993</c:v>
                </c:pt>
                <c:pt idx="1615">
                  <c:v>8.8000000000000007</c:v>
                </c:pt>
                <c:pt idx="1616">
                  <c:v>8.9</c:v>
                </c:pt>
                <c:pt idx="1617">
                  <c:v>9</c:v>
                </c:pt>
                <c:pt idx="1618">
                  <c:v>9.8000000000000007</c:v>
                </c:pt>
                <c:pt idx="1619">
                  <c:v>11.6</c:v>
                </c:pt>
                <c:pt idx="1620">
                  <c:v>12.8</c:v>
                </c:pt>
                <c:pt idx="1621">
                  <c:v>12.7</c:v>
                </c:pt>
                <c:pt idx="1622">
                  <c:v>12.7</c:v>
                </c:pt>
                <c:pt idx="1623">
                  <c:v>11.5</c:v>
                </c:pt>
                <c:pt idx="1624">
                  <c:v>11.7</c:v>
                </c:pt>
                <c:pt idx="1625">
                  <c:v>11.5</c:v>
                </c:pt>
                <c:pt idx="1626">
                  <c:v>11.3</c:v>
                </c:pt>
                <c:pt idx="1627">
                  <c:v>11.6</c:v>
                </c:pt>
                <c:pt idx="1628">
                  <c:v>11.9</c:v>
                </c:pt>
                <c:pt idx="1629">
                  <c:v>12.3</c:v>
                </c:pt>
                <c:pt idx="1630">
                  <c:v>12.4</c:v>
                </c:pt>
                <c:pt idx="1631">
                  <c:v>12.3</c:v>
                </c:pt>
                <c:pt idx="1632">
                  <c:v>12.2</c:v>
                </c:pt>
                <c:pt idx="1633">
                  <c:v>12.9</c:v>
                </c:pt>
                <c:pt idx="1634">
                  <c:v>13.3</c:v>
                </c:pt>
                <c:pt idx="1635">
                  <c:v>13.4</c:v>
                </c:pt>
                <c:pt idx="1636">
                  <c:v>13.3</c:v>
                </c:pt>
                <c:pt idx="1637">
                  <c:v>11.4</c:v>
                </c:pt>
                <c:pt idx="1638">
                  <c:v>10.9</c:v>
                </c:pt>
                <c:pt idx="1639">
                  <c:v>10.8</c:v>
                </c:pt>
                <c:pt idx="1640">
                  <c:v>11.2</c:v>
                </c:pt>
                <c:pt idx="1641">
                  <c:v>12.2</c:v>
                </c:pt>
                <c:pt idx="1642">
                  <c:v>12.8</c:v>
                </c:pt>
                <c:pt idx="1643">
                  <c:v>14.2</c:v>
                </c:pt>
                <c:pt idx="1644">
                  <c:v>11</c:v>
                </c:pt>
                <c:pt idx="1645">
                  <c:v>11</c:v>
                </c:pt>
                <c:pt idx="1646">
                  <c:v>11.2</c:v>
                </c:pt>
                <c:pt idx="1647">
                  <c:v>9.9</c:v>
                </c:pt>
                <c:pt idx="1648">
                  <c:v>10.5</c:v>
                </c:pt>
                <c:pt idx="1649">
                  <c:v>11.2</c:v>
                </c:pt>
                <c:pt idx="1650">
                  <c:v>11.2</c:v>
                </c:pt>
                <c:pt idx="1651">
                  <c:v>10.7</c:v>
                </c:pt>
                <c:pt idx="1652">
                  <c:v>10.1</c:v>
                </c:pt>
                <c:pt idx="1653">
                  <c:v>9.6999999999999993</c:v>
                </c:pt>
                <c:pt idx="1654">
                  <c:v>9.6</c:v>
                </c:pt>
                <c:pt idx="1655">
                  <c:v>9</c:v>
                </c:pt>
                <c:pt idx="1656">
                  <c:v>8.8000000000000007</c:v>
                </c:pt>
                <c:pt idx="1657">
                  <c:v>9.9</c:v>
                </c:pt>
                <c:pt idx="1658">
                  <c:v>9.9</c:v>
                </c:pt>
                <c:pt idx="1659">
                  <c:v>9.9</c:v>
                </c:pt>
                <c:pt idx="1660">
                  <c:v>9.9</c:v>
                </c:pt>
                <c:pt idx="1661">
                  <c:v>10</c:v>
                </c:pt>
                <c:pt idx="1662">
                  <c:v>9.3000000000000007</c:v>
                </c:pt>
                <c:pt idx="1663">
                  <c:v>9.1</c:v>
                </c:pt>
                <c:pt idx="1664">
                  <c:v>9.1</c:v>
                </c:pt>
                <c:pt idx="1665">
                  <c:v>9</c:v>
                </c:pt>
                <c:pt idx="1666">
                  <c:v>8.6999999999999993</c:v>
                </c:pt>
                <c:pt idx="1667">
                  <c:v>9.6999999999999993</c:v>
                </c:pt>
                <c:pt idx="1668">
                  <c:v>10.9</c:v>
                </c:pt>
                <c:pt idx="1669">
                  <c:v>11.6</c:v>
                </c:pt>
                <c:pt idx="1670">
                  <c:v>12.2</c:v>
                </c:pt>
                <c:pt idx="1671">
                  <c:v>12.3</c:v>
                </c:pt>
                <c:pt idx="1672">
                  <c:v>12.3</c:v>
                </c:pt>
                <c:pt idx="1673">
                  <c:v>11.9</c:v>
                </c:pt>
                <c:pt idx="1674">
                  <c:v>11.3</c:v>
                </c:pt>
                <c:pt idx="1675">
                  <c:v>11.6</c:v>
                </c:pt>
                <c:pt idx="1676">
                  <c:v>11.7</c:v>
                </c:pt>
                <c:pt idx="1677">
                  <c:v>11.3</c:v>
                </c:pt>
                <c:pt idx="1678">
                  <c:v>10.7</c:v>
                </c:pt>
                <c:pt idx="1679">
                  <c:v>10.7</c:v>
                </c:pt>
                <c:pt idx="1680">
                  <c:v>11.1</c:v>
                </c:pt>
                <c:pt idx="1681">
                  <c:v>11.3</c:v>
                </c:pt>
                <c:pt idx="1682">
                  <c:v>11.6</c:v>
                </c:pt>
                <c:pt idx="1683">
                  <c:v>11.7</c:v>
                </c:pt>
                <c:pt idx="1684">
                  <c:v>11.1</c:v>
                </c:pt>
                <c:pt idx="1685">
                  <c:v>11.2</c:v>
                </c:pt>
                <c:pt idx="1686">
                  <c:v>11.3</c:v>
                </c:pt>
                <c:pt idx="1687">
                  <c:v>10.8</c:v>
                </c:pt>
                <c:pt idx="1688">
                  <c:v>7.3</c:v>
                </c:pt>
                <c:pt idx="1689">
                  <c:v>6.5</c:v>
                </c:pt>
                <c:pt idx="1690">
                  <c:v>6.5</c:v>
                </c:pt>
                <c:pt idx="1691">
                  <c:v>6.6</c:v>
                </c:pt>
                <c:pt idx="1692">
                  <c:v>11.2</c:v>
                </c:pt>
                <c:pt idx="1693">
                  <c:v>11.6</c:v>
                </c:pt>
                <c:pt idx="1694">
                  <c:v>11.5</c:v>
                </c:pt>
                <c:pt idx="1695">
                  <c:v>12.1</c:v>
                </c:pt>
                <c:pt idx="1696">
                  <c:v>12</c:v>
                </c:pt>
                <c:pt idx="1697">
                  <c:v>10.9</c:v>
                </c:pt>
                <c:pt idx="1698">
                  <c:v>9.3000000000000007</c:v>
                </c:pt>
                <c:pt idx="1699">
                  <c:v>8.8000000000000007</c:v>
                </c:pt>
                <c:pt idx="1700">
                  <c:v>8.8000000000000007</c:v>
                </c:pt>
                <c:pt idx="1701">
                  <c:v>8.6</c:v>
                </c:pt>
                <c:pt idx="1702">
                  <c:v>8.6</c:v>
                </c:pt>
                <c:pt idx="1703">
                  <c:v>8.8000000000000007</c:v>
                </c:pt>
                <c:pt idx="1704">
                  <c:v>8.6999999999999993</c:v>
                </c:pt>
                <c:pt idx="1705">
                  <c:v>9.1</c:v>
                </c:pt>
                <c:pt idx="1706">
                  <c:v>8.6</c:v>
                </c:pt>
                <c:pt idx="1707">
                  <c:v>8.4</c:v>
                </c:pt>
                <c:pt idx="1708">
                  <c:v>8.4</c:v>
                </c:pt>
                <c:pt idx="1709">
                  <c:v>7.1</c:v>
                </c:pt>
                <c:pt idx="1710">
                  <c:v>3.7</c:v>
                </c:pt>
                <c:pt idx="1711">
                  <c:v>2.8</c:v>
                </c:pt>
                <c:pt idx="1712">
                  <c:v>2.9</c:v>
                </c:pt>
                <c:pt idx="1713">
                  <c:v>3.4</c:v>
                </c:pt>
                <c:pt idx="1714">
                  <c:v>3.6</c:v>
                </c:pt>
                <c:pt idx="1715">
                  <c:v>4.8</c:v>
                </c:pt>
                <c:pt idx="1716">
                  <c:v>10.5</c:v>
                </c:pt>
                <c:pt idx="1717">
                  <c:v>10.9</c:v>
                </c:pt>
                <c:pt idx="1718">
                  <c:v>11.3</c:v>
                </c:pt>
                <c:pt idx="1719">
                  <c:v>11.4</c:v>
                </c:pt>
                <c:pt idx="1720">
                  <c:v>11.3</c:v>
                </c:pt>
                <c:pt idx="1721">
                  <c:v>10.5</c:v>
                </c:pt>
                <c:pt idx="1722">
                  <c:v>10</c:v>
                </c:pt>
                <c:pt idx="1723">
                  <c:v>10.1</c:v>
                </c:pt>
                <c:pt idx="1724">
                  <c:v>10.4</c:v>
                </c:pt>
                <c:pt idx="1725">
                  <c:v>10.7</c:v>
                </c:pt>
                <c:pt idx="1726">
                  <c:v>10.4</c:v>
                </c:pt>
                <c:pt idx="1727">
                  <c:v>10</c:v>
                </c:pt>
                <c:pt idx="1728">
                  <c:v>10.5</c:v>
                </c:pt>
                <c:pt idx="1729">
                  <c:v>11.7</c:v>
                </c:pt>
                <c:pt idx="1730">
                  <c:v>11.9</c:v>
                </c:pt>
                <c:pt idx="1731">
                  <c:v>12.3</c:v>
                </c:pt>
                <c:pt idx="1732">
                  <c:v>12.7</c:v>
                </c:pt>
                <c:pt idx="1733">
                  <c:v>12.9</c:v>
                </c:pt>
                <c:pt idx="1734">
                  <c:v>12.8</c:v>
                </c:pt>
                <c:pt idx="1735">
                  <c:v>12.6</c:v>
                </c:pt>
                <c:pt idx="1736">
                  <c:v>13</c:v>
                </c:pt>
                <c:pt idx="1737">
                  <c:v>13.7</c:v>
                </c:pt>
                <c:pt idx="1738">
                  <c:v>13.8</c:v>
                </c:pt>
                <c:pt idx="1739">
                  <c:v>14.1</c:v>
                </c:pt>
                <c:pt idx="1740">
                  <c:v>13</c:v>
                </c:pt>
                <c:pt idx="1741">
                  <c:v>13.7</c:v>
                </c:pt>
                <c:pt idx="1742">
                  <c:v>15.1</c:v>
                </c:pt>
                <c:pt idx="1743">
                  <c:v>14.6</c:v>
                </c:pt>
                <c:pt idx="1744">
                  <c:v>14.3</c:v>
                </c:pt>
                <c:pt idx="1745">
                  <c:v>14.3</c:v>
                </c:pt>
                <c:pt idx="1746">
                  <c:v>14.1</c:v>
                </c:pt>
                <c:pt idx="1747">
                  <c:v>14.2</c:v>
                </c:pt>
                <c:pt idx="1748">
                  <c:v>14.4</c:v>
                </c:pt>
                <c:pt idx="1749">
                  <c:v>14.6</c:v>
                </c:pt>
                <c:pt idx="1750">
                  <c:v>14.7</c:v>
                </c:pt>
                <c:pt idx="1751">
                  <c:v>14.6</c:v>
                </c:pt>
                <c:pt idx="1752">
                  <c:v>12.2</c:v>
                </c:pt>
                <c:pt idx="1753">
                  <c:v>12.3</c:v>
                </c:pt>
                <c:pt idx="1754">
                  <c:v>12</c:v>
                </c:pt>
                <c:pt idx="1755">
                  <c:v>12</c:v>
                </c:pt>
                <c:pt idx="1756">
                  <c:v>12.1</c:v>
                </c:pt>
                <c:pt idx="1757">
                  <c:v>12.3</c:v>
                </c:pt>
                <c:pt idx="1758">
                  <c:v>12.6</c:v>
                </c:pt>
                <c:pt idx="1759">
                  <c:v>12.7</c:v>
                </c:pt>
                <c:pt idx="1760">
                  <c:v>12.6</c:v>
                </c:pt>
                <c:pt idx="1761">
                  <c:v>13.1</c:v>
                </c:pt>
                <c:pt idx="1762">
                  <c:v>13.8</c:v>
                </c:pt>
                <c:pt idx="1763">
                  <c:v>14.2</c:v>
                </c:pt>
                <c:pt idx="1764">
                  <c:v>15.4</c:v>
                </c:pt>
                <c:pt idx="1765">
                  <c:v>15.5</c:v>
                </c:pt>
                <c:pt idx="1766">
                  <c:v>15.4</c:v>
                </c:pt>
                <c:pt idx="1767">
                  <c:v>15.2</c:v>
                </c:pt>
                <c:pt idx="1768">
                  <c:v>15.2</c:v>
                </c:pt>
                <c:pt idx="1769">
                  <c:v>15.2</c:v>
                </c:pt>
                <c:pt idx="1770">
                  <c:v>15.2</c:v>
                </c:pt>
                <c:pt idx="1771">
                  <c:v>15.3</c:v>
                </c:pt>
                <c:pt idx="1772">
                  <c:v>15.4</c:v>
                </c:pt>
                <c:pt idx="1773">
                  <c:v>15.5</c:v>
                </c:pt>
                <c:pt idx="1774">
                  <c:v>15.6</c:v>
                </c:pt>
                <c:pt idx="1775">
                  <c:v>15.6</c:v>
                </c:pt>
                <c:pt idx="1776">
                  <c:v>15.5</c:v>
                </c:pt>
                <c:pt idx="1777">
                  <c:v>15.4</c:v>
                </c:pt>
                <c:pt idx="1778">
                  <c:v>15.5</c:v>
                </c:pt>
                <c:pt idx="1779">
                  <c:v>15.3</c:v>
                </c:pt>
                <c:pt idx="1780">
                  <c:v>15.2</c:v>
                </c:pt>
                <c:pt idx="1781">
                  <c:v>15</c:v>
                </c:pt>
                <c:pt idx="1782">
                  <c:v>14.9</c:v>
                </c:pt>
                <c:pt idx="1783">
                  <c:v>14.9</c:v>
                </c:pt>
                <c:pt idx="1784">
                  <c:v>14.9</c:v>
                </c:pt>
                <c:pt idx="1785">
                  <c:v>14.9</c:v>
                </c:pt>
                <c:pt idx="1786">
                  <c:v>15</c:v>
                </c:pt>
                <c:pt idx="1787">
                  <c:v>15.2</c:v>
                </c:pt>
                <c:pt idx="1788">
                  <c:v>16.899999999999999</c:v>
                </c:pt>
                <c:pt idx="1789">
                  <c:v>17.399999999999999</c:v>
                </c:pt>
                <c:pt idx="1790">
                  <c:v>17.600000000000001</c:v>
                </c:pt>
                <c:pt idx="1791">
                  <c:v>17</c:v>
                </c:pt>
                <c:pt idx="1792">
                  <c:v>16.7</c:v>
                </c:pt>
                <c:pt idx="1793">
                  <c:v>15.9</c:v>
                </c:pt>
                <c:pt idx="1794">
                  <c:v>15</c:v>
                </c:pt>
                <c:pt idx="1795">
                  <c:v>14.6</c:v>
                </c:pt>
                <c:pt idx="1796">
                  <c:v>14.5</c:v>
                </c:pt>
                <c:pt idx="1797">
                  <c:v>14.6</c:v>
                </c:pt>
                <c:pt idx="1798">
                  <c:v>15.2</c:v>
                </c:pt>
                <c:pt idx="1799">
                  <c:v>15.3</c:v>
                </c:pt>
                <c:pt idx="1800">
                  <c:v>15.3</c:v>
                </c:pt>
                <c:pt idx="1801">
                  <c:v>15.2</c:v>
                </c:pt>
                <c:pt idx="1802">
                  <c:v>15.3</c:v>
                </c:pt>
                <c:pt idx="1803">
                  <c:v>15.4</c:v>
                </c:pt>
                <c:pt idx="1804">
                  <c:v>15.6</c:v>
                </c:pt>
                <c:pt idx="1805">
                  <c:v>15.4</c:v>
                </c:pt>
                <c:pt idx="1806">
                  <c:v>15.4</c:v>
                </c:pt>
                <c:pt idx="1807">
                  <c:v>15.5</c:v>
                </c:pt>
                <c:pt idx="1808">
                  <c:v>15.5</c:v>
                </c:pt>
                <c:pt idx="1809">
                  <c:v>15.6</c:v>
                </c:pt>
                <c:pt idx="1810">
                  <c:v>15.9</c:v>
                </c:pt>
                <c:pt idx="1811">
                  <c:v>16.3</c:v>
                </c:pt>
                <c:pt idx="1812">
                  <c:v>15.1</c:v>
                </c:pt>
                <c:pt idx="1813">
                  <c:v>15.8</c:v>
                </c:pt>
                <c:pt idx="1814">
                  <c:v>15.9</c:v>
                </c:pt>
                <c:pt idx="1815">
                  <c:v>15.4</c:v>
                </c:pt>
                <c:pt idx="1816">
                  <c:v>15.3</c:v>
                </c:pt>
                <c:pt idx="1817">
                  <c:v>15.1</c:v>
                </c:pt>
                <c:pt idx="1818">
                  <c:v>15.1</c:v>
                </c:pt>
                <c:pt idx="1819">
                  <c:v>15.2</c:v>
                </c:pt>
                <c:pt idx="1820">
                  <c:v>15.2</c:v>
                </c:pt>
                <c:pt idx="1821">
                  <c:v>15.2</c:v>
                </c:pt>
                <c:pt idx="1822">
                  <c:v>15.1</c:v>
                </c:pt>
                <c:pt idx="1823">
                  <c:v>15.1</c:v>
                </c:pt>
                <c:pt idx="1824">
                  <c:v>15.2</c:v>
                </c:pt>
                <c:pt idx="1825">
                  <c:v>15.2</c:v>
                </c:pt>
                <c:pt idx="1826">
                  <c:v>15.2</c:v>
                </c:pt>
                <c:pt idx="1827">
                  <c:v>15.2</c:v>
                </c:pt>
                <c:pt idx="1828">
                  <c:v>15.2</c:v>
                </c:pt>
                <c:pt idx="1829">
                  <c:v>15.3</c:v>
                </c:pt>
                <c:pt idx="1830">
                  <c:v>15.3</c:v>
                </c:pt>
                <c:pt idx="1831">
                  <c:v>15.3</c:v>
                </c:pt>
                <c:pt idx="1832">
                  <c:v>15.3</c:v>
                </c:pt>
                <c:pt idx="1833">
                  <c:v>15.3</c:v>
                </c:pt>
                <c:pt idx="1834">
                  <c:v>15.7</c:v>
                </c:pt>
                <c:pt idx="1835">
                  <c:v>15.6</c:v>
                </c:pt>
                <c:pt idx="1836">
                  <c:v>15.3</c:v>
                </c:pt>
                <c:pt idx="1837">
                  <c:v>15.3</c:v>
                </c:pt>
                <c:pt idx="1838">
                  <c:v>15.6</c:v>
                </c:pt>
                <c:pt idx="1839">
                  <c:v>16.399999999999999</c:v>
                </c:pt>
                <c:pt idx="1840">
                  <c:v>16.3</c:v>
                </c:pt>
                <c:pt idx="1841">
                  <c:v>15.3</c:v>
                </c:pt>
                <c:pt idx="1842">
                  <c:v>14.7</c:v>
                </c:pt>
                <c:pt idx="1843">
                  <c:v>14.5</c:v>
                </c:pt>
                <c:pt idx="1844">
                  <c:v>14.3</c:v>
                </c:pt>
                <c:pt idx="1845">
                  <c:v>14.2</c:v>
                </c:pt>
                <c:pt idx="1846">
                  <c:v>14.1</c:v>
                </c:pt>
                <c:pt idx="1847">
                  <c:v>14.1</c:v>
                </c:pt>
                <c:pt idx="1848">
                  <c:v>14.1</c:v>
                </c:pt>
                <c:pt idx="1849">
                  <c:v>14</c:v>
                </c:pt>
                <c:pt idx="1850">
                  <c:v>13.9</c:v>
                </c:pt>
                <c:pt idx="1851">
                  <c:v>13.9</c:v>
                </c:pt>
                <c:pt idx="1852">
                  <c:v>13.9</c:v>
                </c:pt>
                <c:pt idx="1853">
                  <c:v>13.9</c:v>
                </c:pt>
                <c:pt idx="1854">
                  <c:v>14.1</c:v>
                </c:pt>
                <c:pt idx="1855">
                  <c:v>14.1</c:v>
                </c:pt>
                <c:pt idx="1856">
                  <c:v>14</c:v>
                </c:pt>
                <c:pt idx="1857">
                  <c:v>13.4</c:v>
                </c:pt>
                <c:pt idx="1858">
                  <c:v>13.3</c:v>
                </c:pt>
                <c:pt idx="1859">
                  <c:v>13.9</c:v>
                </c:pt>
                <c:pt idx="1860">
                  <c:v>12.3</c:v>
                </c:pt>
                <c:pt idx="1861">
                  <c:v>12.2</c:v>
                </c:pt>
                <c:pt idx="1862">
                  <c:v>11.7</c:v>
                </c:pt>
                <c:pt idx="1863">
                  <c:v>12</c:v>
                </c:pt>
                <c:pt idx="1864">
                  <c:v>12.3</c:v>
                </c:pt>
                <c:pt idx="1865">
                  <c:v>12.4</c:v>
                </c:pt>
                <c:pt idx="1866">
                  <c:v>12.5</c:v>
                </c:pt>
                <c:pt idx="1867">
                  <c:v>12.7</c:v>
                </c:pt>
                <c:pt idx="1868">
                  <c:v>12.6</c:v>
                </c:pt>
                <c:pt idx="1869">
                  <c:v>12.5</c:v>
                </c:pt>
                <c:pt idx="1870">
                  <c:v>12.4</c:v>
                </c:pt>
                <c:pt idx="1871">
                  <c:v>12.4</c:v>
                </c:pt>
                <c:pt idx="1872">
                  <c:v>12.4</c:v>
                </c:pt>
                <c:pt idx="1873">
                  <c:v>12.2</c:v>
                </c:pt>
                <c:pt idx="1874">
                  <c:v>11.7</c:v>
                </c:pt>
                <c:pt idx="1875">
                  <c:v>11</c:v>
                </c:pt>
                <c:pt idx="1876">
                  <c:v>10.5</c:v>
                </c:pt>
                <c:pt idx="1877">
                  <c:v>10.4</c:v>
                </c:pt>
                <c:pt idx="1878">
                  <c:v>10.6</c:v>
                </c:pt>
                <c:pt idx="1879">
                  <c:v>10.9</c:v>
                </c:pt>
                <c:pt idx="1880">
                  <c:v>10.7</c:v>
                </c:pt>
                <c:pt idx="1881">
                  <c:v>11.1</c:v>
                </c:pt>
                <c:pt idx="1882">
                  <c:v>11.1</c:v>
                </c:pt>
                <c:pt idx="1883">
                  <c:v>11</c:v>
                </c:pt>
                <c:pt idx="1884">
                  <c:v>13</c:v>
                </c:pt>
                <c:pt idx="1885">
                  <c:v>12.6</c:v>
                </c:pt>
                <c:pt idx="1886">
                  <c:v>12.8</c:v>
                </c:pt>
                <c:pt idx="1887">
                  <c:v>12.6</c:v>
                </c:pt>
                <c:pt idx="1888">
                  <c:v>12.1</c:v>
                </c:pt>
                <c:pt idx="1889">
                  <c:v>11.1</c:v>
                </c:pt>
                <c:pt idx="1890">
                  <c:v>10.5</c:v>
                </c:pt>
                <c:pt idx="1891">
                  <c:v>10.199999999999999</c:v>
                </c:pt>
                <c:pt idx="1892">
                  <c:v>9.9</c:v>
                </c:pt>
                <c:pt idx="1893">
                  <c:v>9.6</c:v>
                </c:pt>
                <c:pt idx="1894">
                  <c:v>9.4</c:v>
                </c:pt>
                <c:pt idx="1895">
                  <c:v>9.5</c:v>
                </c:pt>
                <c:pt idx="1896">
                  <c:v>9.6</c:v>
                </c:pt>
                <c:pt idx="1897">
                  <c:v>9.6999999999999993</c:v>
                </c:pt>
                <c:pt idx="1898">
                  <c:v>9.6</c:v>
                </c:pt>
                <c:pt idx="1899">
                  <c:v>9.5</c:v>
                </c:pt>
                <c:pt idx="1900">
                  <c:v>9.4</c:v>
                </c:pt>
                <c:pt idx="1901">
                  <c:v>9.1</c:v>
                </c:pt>
                <c:pt idx="1902">
                  <c:v>8.8000000000000007</c:v>
                </c:pt>
                <c:pt idx="1903">
                  <c:v>8.8000000000000007</c:v>
                </c:pt>
                <c:pt idx="1904">
                  <c:v>9.1</c:v>
                </c:pt>
                <c:pt idx="1905">
                  <c:v>9.1999999999999993</c:v>
                </c:pt>
                <c:pt idx="1906">
                  <c:v>9.3000000000000007</c:v>
                </c:pt>
                <c:pt idx="1907">
                  <c:v>9.9</c:v>
                </c:pt>
                <c:pt idx="1908">
                  <c:v>10.8</c:v>
                </c:pt>
                <c:pt idx="1909">
                  <c:v>11.5</c:v>
                </c:pt>
                <c:pt idx="1910">
                  <c:v>12</c:v>
                </c:pt>
                <c:pt idx="1911">
                  <c:v>12</c:v>
                </c:pt>
                <c:pt idx="1912">
                  <c:v>11.9</c:v>
                </c:pt>
                <c:pt idx="1913">
                  <c:v>11</c:v>
                </c:pt>
                <c:pt idx="1914">
                  <c:v>10.199999999999999</c:v>
                </c:pt>
                <c:pt idx="1915">
                  <c:v>9.9</c:v>
                </c:pt>
                <c:pt idx="1916">
                  <c:v>9.9</c:v>
                </c:pt>
                <c:pt idx="1917">
                  <c:v>9.8000000000000007</c:v>
                </c:pt>
                <c:pt idx="1918">
                  <c:v>9.8000000000000007</c:v>
                </c:pt>
                <c:pt idx="1919">
                  <c:v>9.6999999999999993</c:v>
                </c:pt>
                <c:pt idx="1920">
                  <c:v>9.5</c:v>
                </c:pt>
                <c:pt idx="1921">
                  <c:v>9.5</c:v>
                </c:pt>
                <c:pt idx="1922">
                  <c:v>9.6</c:v>
                </c:pt>
                <c:pt idx="1923">
                  <c:v>9.8000000000000007</c:v>
                </c:pt>
                <c:pt idx="1924">
                  <c:v>9.8000000000000007</c:v>
                </c:pt>
                <c:pt idx="1925">
                  <c:v>9.6999999999999993</c:v>
                </c:pt>
                <c:pt idx="1926">
                  <c:v>9.9</c:v>
                </c:pt>
                <c:pt idx="1927">
                  <c:v>10.1</c:v>
                </c:pt>
                <c:pt idx="1928">
                  <c:v>10.3</c:v>
                </c:pt>
                <c:pt idx="1929">
                  <c:v>10.8</c:v>
                </c:pt>
                <c:pt idx="1930">
                  <c:v>11.2</c:v>
                </c:pt>
                <c:pt idx="1931">
                  <c:v>11.8</c:v>
                </c:pt>
                <c:pt idx="1932">
                  <c:v>11.8</c:v>
                </c:pt>
                <c:pt idx="1933">
                  <c:v>12.7</c:v>
                </c:pt>
                <c:pt idx="1934">
                  <c:v>13.1</c:v>
                </c:pt>
                <c:pt idx="1935">
                  <c:v>13</c:v>
                </c:pt>
                <c:pt idx="1936">
                  <c:v>13</c:v>
                </c:pt>
                <c:pt idx="1937">
                  <c:v>12.7</c:v>
                </c:pt>
                <c:pt idx="1938">
                  <c:v>12.2</c:v>
                </c:pt>
                <c:pt idx="1939">
                  <c:v>12.3</c:v>
                </c:pt>
                <c:pt idx="1940">
                  <c:v>12.6</c:v>
                </c:pt>
                <c:pt idx="1941">
                  <c:v>12.9</c:v>
                </c:pt>
                <c:pt idx="1942">
                  <c:v>12.4</c:v>
                </c:pt>
                <c:pt idx="1943">
                  <c:v>12.1</c:v>
                </c:pt>
                <c:pt idx="1944">
                  <c:v>12.3</c:v>
                </c:pt>
                <c:pt idx="1945">
                  <c:v>12.1</c:v>
                </c:pt>
                <c:pt idx="1946">
                  <c:v>11.6</c:v>
                </c:pt>
                <c:pt idx="1947">
                  <c:v>11.5</c:v>
                </c:pt>
                <c:pt idx="1948">
                  <c:v>11.7</c:v>
                </c:pt>
                <c:pt idx="1949">
                  <c:v>11.9</c:v>
                </c:pt>
                <c:pt idx="1950">
                  <c:v>11.9</c:v>
                </c:pt>
                <c:pt idx="1951">
                  <c:v>11.7</c:v>
                </c:pt>
                <c:pt idx="1952">
                  <c:v>11.6</c:v>
                </c:pt>
                <c:pt idx="1953">
                  <c:v>11.7</c:v>
                </c:pt>
                <c:pt idx="1954">
                  <c:v>12.4</c:v>
                </c:pt>
                <c:pt idx="1955">
                  <c:v>13.4</c:v>
                </c:pt>
                <c:pt idx="1956">
                  <c:v>11.8</c:v>
                </c:pt>
                <c:pt idx="1957">
                  <c:v>12.7</c:v>
                </c:pt>
                <c:pt idx="1958">
                  <c:v>13.1</c:v>
                </c:pt>
                <c:pt idx="1959">
                  <c:v>13</c:v>
                </c:pt>
                <c:pt idx="1960">
                  <c:v>13</c:v>
                </c:pt>
                <c:pt idx="1961">
                  <c:v>12.7</c:v>
                </c:pt>
                <c:pt idx="1962">
                  <c:v>12.2</c:v>
                </c:pt>
                <c:pt idx="1963">
                  <c:v>12.3</c:v>
                </c:pt>
                <c:pt idx="1964">
                  <c:v>12.6</c:v>
                </c:pt>
                <c:pt idx="1965">
                  <c:v>12.9</c:v>
                </c:pt>
                <c:pt idx="1966">
                  <c:v>12.4</c:v>
                </c:pt>
                <c:pt idx="1967">
                  <c:v>12.1</c:v>
                </c:pt>
                <c:pt idx="1968">
                  <c:v>12.3</c:v>
                </c:pt>
                <c:pt idx="1969">
                  <c:v>12.1</c:v>
                </c:pt>
                <c:pt idx="1970">
                  <c:v>11.6</c:v>
                </c:pt>
                <c:pt idx="1971">
                  <c:v>11.5</c:v>
                </c:pt>
                <c:pt idx="1972">
                  <c:v>11.7</c:v>
                </c:pt>
                <c:pt idx="1973">
                  <c:v>11.9</c:v>
                </c:pt>
                <c:pt idx="1974">
                  <c:v>11.9</c:v>
                </c:pt>
                <c:pt idx="1975">
                  <c:v>11.7</c:v>
                </c:pt>
                <c:pt idx="1976">
                  <c:v>11.6</c:v>
                </c:pt>
                <c:pt idx="1977">
                  <c:v>11.7</c:v>
                </c:pt>
                <c:pt idx="1978">
                  <c:v>12.4</c:v>
                </c:pt>
                <c:pt idx="1979">
                  <c:v>13.4</c:v>
                </c:pt>
                <c:pt idx="1980">
                  <c:v>13.4</c:v>
                </c:pt>
                <c:pt idx="1981">
                  <c:v>13.7</c:v>
                </c:pt>
                <c:pt idx="1982">
                  <c:v>13.9</c:v>
                </c:pt>
                <c:pt idx="1983">
                  <c:v>14.2</c:v>
                </c:pt>
                <c:pt idx="1984">
                  <c:v>14.5</c:v>
                </c:pt>
                <c:pt idx="1985">
                  <c:v>14.6</c:v>
                </c:pt>
                <c:pt idx="1986">
                  <c:v>14.3</c:v>
                </c:pt>
                <c:pt idx="1987">
                  <c:v>13.7</c:v>
                </c:pt>
                <c:pt idx="1988">
                  <c:v>13.3</c:v>
                </c:pt>
                <c:pt idx="1989">
                  <c:v>12.9</c:v>
                </c:pt>
                <c:pt idx="1990">
                  <c:v>12.8</c:v>
                </c:pt>
                <c:pt idx="1991">
                  <c:v>12.7</c:v>
                </c:pt>
                <c:pt idx="1992">
                  <c:v>12.8</c:v>
                </c:pt>
                <c:pt idx="1993">
                  <c:v>12.6</c:v>
                </c:pt>
                <c:pt idx="1994">
                  <c:v>12.6</c:v>
                </c:pt>
                <c:pt idx="1995">
                  <c:v>12.5</c:v>
                </c:pt>
                <c:pt idx="1996">
                  <c:v>12.7</c:v>
                </c:pt>
                <c:pt idx="1997">
                  <c:v>12.7</c:v>
                </c:pt>
                <c:pt idx="1998">
                  <c:v>12.7</c:v>
                </c:pt>
                <c:pt idx="1999">
                  <c:v>12.7</c:v>
                </c:pt>
                <c:pt idx="2000">
                  <c:v>12.9</c:v>
                </c:pt>
                <c:pt idx="2001">
                  <c:v>12.9</c:v>
                </c:pt>
                <c:pt idx="2002">
                  <c:v>13.3</c:v>
                </c:pt>
                <c:pt idx="2003">
                  <c:v>13.7</c:v>
                </c:pt>
                <c:pt idx="2004">
                  <c:v>13.8</c:v>
                </c:pt>
                <c:pt idx="2005">
                  <c:v>13.7</c:v>
                </c:pt>
                <c:pt idx="2006">
                  <c:v>13.5</c:v>
                </c:pt>
                <c:pt idx="2007">
                  <c:v>13</c:v>
                </c:pt>
                <c:pt idx="2008">
                  <c:v>12.9</c:v>
                </c:pt>
                <c:pt idx="2009">
                  <c:v>13</c:v>
                </c:pt>
                <c:pt idx="2010">
                  <c:v>12.5</c:v>
                </c:pt>
                <c:pt idx="2011">
                  <c:v>12.3</c:v>
                </c:pt>
                <c:pt idx="2012">
                  <c:v>12.4</c:v>
                </c:pt>
                <c:pt idx="2013">
                  <c:v>12.3</c:v>
                </c:pt>
                <c:pt idx="2014">
                  <c:v>12</c:v>
                </c:pt>
                <c:pt idx="2015">
                  <c:v>11.6</c:v>
                </c:pt>
                <c:pt idx="2016">
                  <c:v>11</c:v>
                </c:pt>
                <c:pt idx="2017">
                  <c:v>9.9</c:v>
                </c:pt>
                <c:pt idx="2018">
                  <c:v>8.8000000000000007</c:v>
                </c:pt>
                <c:pt idx="2019">
                  <c:v>8.6999999999999993</c:v>
                </c:pt>
                <c:pt idx="2020">
                  <c:v>8.8000000000000007</c:v>
                </c:pt>
                <c:pt idx="2021">
                  <c:v>8.6999999999999993</c:v>
                </c:pt>
                <c:pt idx="2022">
                  <c:v>8.4</c:v>
                </c:pt>
                <c:pt idx="2023">
                  <c:v>8.5</c:v>
                </c:pt>
                <c:pt idx="2024">
                  <c:v>8.5</c:v>
                </c:pt>
                <c:pt idx="2025">
                  <c:v>8.3000000000000007</c:v>
                </c:pt>
                <c:pt idx="2026">
                  <c:v>9.3000000000000007</c:v>
                </c:pt>
                <c:pt idx="2027">
                  <c:v>10.199999999999999</c:v>
                </c:pt>
                <c:pt idx="2028">
                  <c:v>10.8</c:v>
                </c:pt>
                <c:pt idx="2029">
                  <c:v>11.2</c:v>
                </c:pt>
                <c:pt idx="2030">
                  <c:v>11.2</c:v>
                </c:pt>
                <c:pt idx="2031">
                  <c:v>11</c:v>
                </c:pt>
                <c:pt idx="2032">
                  <c:v>10.8</c:v>
                </c:pt>
                <c:pt idx="2033">
                  <c:v>10.1</c:v>
                </c:pt>
                <c:pt idx="2034">
                  <c:v>9.6999999999999993</c:v>
                </c:pt>
                <c:pt idx="2035">
                  <c:v>9.6999999999999993</c:v>
                </c:pt>
                <c:pt idx="2036">
                  <c:v>9.8000000000000007</c:v>
                </c:pt>
                <c:pt idx="2037">
                  <c:v>9.8000000000000007</c:v>
                </c:pt>
                <c:pt idx="2038">
                  <c:v>9.8000000000000007</c:v>
                </c:pt>
                <c:pt idx="2039">
                  <c:v>9.8000000000000007</c:v>
                </c:pt>
                <c:pt idx="2040">
                  <c:v>10.199999999999999</c:v>
                </c:pt>
                <c:pt idx="2041">
                  <c:v>10.6</c:v>
                </c:pt>
                <c:pt idx="2042">
                  <c:v>10.3</c:v>
                </c:pt>
                <c:pt idx="2043">
                  <c:v>10.199999999999999</c:v>
                </c:pt>
                <c:pt idx="2044">
                  <c:v>10.3</c:v>
                </c:pt>
                <c:pt idx="2045">
                  <c:v>10</c:v>
                </c:pt>
                <c:pt idx="2046">
                  <c:v>9.6999999999999993</c:v>
                </c:pt>
                <c:pt idx="2047">
                  <c:v>9.6999999999999993</c:v>
                </c:pt>
                <c:pt idx="2048">
                  <c:v>9.5</c:v>
                </c:pt>
                <c:pt idx="2049">
                  <c:v>9.9</c:v>
                </c:pt>
                <c:pt idx="2050">
                  <c:v>10.8</c:v>
                </c:pt>
                <c:pt idx="2051">
                  <c:v>12.2</c:v>
                </c:pt>
                <c:pt idx="2052">
                  <c:v>11.7</c:v>
                </c:pt>
                <c:pt idx="2053">
                  <c:v>12.4</c:v>
                </c:pt>
                <c:pt idx="2054">
                  <c:v>12.8</c:v>
                </c:pt>
                <c:pt idx="2055">
                  <c:v>12.8</c:v>
                </c:pt>
                <c:pt idx="2056">
                  <c:v>12.5</c:v>
                </c:pt>
                <c:pt idx="2057">
                  <c:v>11.8</c:v>
                </c:pt>
                <c:pt idx="2058">
                  <c:v>11.4</c:v>
                </c:pt>
                <c:pt idx="2059">
                  <c:v>11.3</c:v>
                </c:pt>
                <c:pt idx="2060">
                  <c:v>11.2</c:v>
                </c:pt>
                <c:pt idx="2061">
                  <c:v>11.2</c:v>
                </c:pt>
                <c:pt idx="2062">
                  <c:v>11.1</c:v>
                </c:pt>
                <c:pt idx="2063">
                  <c:v>11</c:v>
                </c:pt>
                <c:pt idx="2064">
                  <c:v>11.1</c:v>
                </c:pt>
                <c:pt idx="2065">
                  <c:v>10.9</c:v>
                </c:pt>
                <c:pt idx="2066">
                  <c:v>10.7</c:v>
                </c:pt>
                <c:pt idx="2067">
                  <c:v>10.6</c:v>
                </c:pt>
                <c:pt idx="2068">
                  <c:v>10.5</c:v>
                </c:pt>
                <c:pt idx="2069">
                  <c:v>10.3</c:v>
                </c:pt>
                <c:pt idx="2070">
                  <c:v>10.3</c:v>
                </c:pt>
                <c:pt idx="2071">
                  <c:v>10.4</c:v>
                </c:pt>
                <c:pt idx="2072">
                  <c:v>10.3</c:v>
                </c:pt>
                <c:pt idx="2073">
                  <c:v>10.4</c:v>
                </c:pt>
                <c:pt idx="2074">
                  <c:v>11.2</c:v>
                </c:pt>
                <c:pt idx="2075">
                  <c:v>12.2</c:v>
                </c:pt>
                <c:pt idx="2076">
                  <c:v>12.8</c:v>
                </c:pt>
                <c:pt idx="2077">
                  <c:v>13</c:v>
                </c:pt>
                <c:pt idx="2078">
                  <c:v>13.2</c:v>
                </c:pt>
                <c:pt idx="2079">
                  <c:v>13.4</c:v>
                </c:pt>
                <c:pt idx="2080">
                  <c:v>13.4</c:v>
                </c:pt>
                <c:pt idx="2081">
                  <c:v>12.9</c:v>
                </c:pt>
                <c:pt idx="2082">
                  <c:v>11.9</c:v>
                </c:pt>
                <c:pt idx="2083">
                  <c:v>11.5</c:v>
                </c:pt>
                <c:pt idx="2084">
                  <c:v>11.3</c:v>
                </c:pt>
                <c:pt idx="2085">
                  <c:v>11.3</c:v>
                </c:pt>
                <c:pt idx="2086">
                  <c:v>11.4</c:v>
                </c:pt>
                <c:pt idx="2087">
                  <c:v>11.5</c:v>
                </c:pt>
                <c:pt idx="2088">
                  <c:v>11.5</c:v>
                </c:pt>
                <c:pt idx="2089">
                  <c:v>11.3</c:v>
                </c:pt>
                <c:pt idx="2090">
                  <c:v>11</c:v>
                </c:pt>
                <c:pt idx="2091">
                  <c:v>10.7</c:v>
                </c:pt>
                <c:pt idx="2092">
                  <c:v>10.4</c:v>
                </c:pt>
                <c:pt idx="2093">
                  <c:v>9.9</c:v>
                </c:pt>
                <c:pt idx="2094">
                  <c:v>9.3000000000000007</c:v>
                </c:pt>
                <c:pt idx="2095">
                  <c:v>8.3000000000000007</c:v>
                </c:pt>
                <c:pt idx="2096">
                  <c:v>7.5</c:v>
                </c:pt>
                <c:pt idx="2097">
                  <c:v>7.4</c:v>
                </c:pt>
                <c:pt idx="2098">
                  <c:v>7.5</c:v>
                </c:pt>
                <c:pt idx="2099">
                  <c:v>7.9</c:v>
                </c:pt>
                <c:pt idx="2100">
                  <c:v>10.199999999999999</c:v>
                </c:pt>
                <c:pt idx="2101">
                  <c:v>9.9</c:v>
                </c:pt>
                <c:pt idx="2102">
                  <c:v>8.9</c:v>
                </c:pt>
                <c:pt idx="2103">
                  <c:v>8</c:v>
                </c:pt>
                <c:pt idx="2104">
                  <c:v>7.7</c:v>
                </c:pt>
                <c:pt idx="2105">
                  <c:v>7.6</c:v>
                </c:pt>
                <c:pt idx="2106">
                  <c:v>7.8</c:v>
                </c:pt>
                <c:pt idx="2107">
                  <c:v>8.4</c:v>
                </c:pt>
                <c:pt idx="2108">
                  <c:v>7.9</c:v>
                </c:pt>
                <c:pt idx="2109">
                  <c:v>7.7</c:v>
                </c:pt>
                <c:pt idx="2110">
                  <c:v>9.1</c:v>
                </c:pt>
                <c:pt idx="2111">
                  <c:v>9.5</c:v>
                </c:pt>
                <c:pt idx="2112">
                  <c:v>9</c:v>
                </c:pt>
                <c:pt idx="2113">
                  <c:v>8.1999999999999993</c:v>
                </c:pt>
                <c:pt idx="2114">
                  <c:v>8.5</c:v>
                </c:pt>
                <c:pt idx="2115">
                  <c:v>8.5</c:v>
                </c:pt>
                <c:pt idx="2116">
                  <c:v>7.6</c:v>
                </c:pt>
                <c:pt idx="2117">
                  <c:v>7.2</c:v>
                </c:pt>
                <c:pt idx="2118">
                  <c:v>7.4</c:v>
                </c:pt>
                <c:pt idx="2119">
                  <c:v>7.8</c:v>
                </c:pt>
                <c:pt idx="2120">
                  <c:v>7.7</c:v>
                </c:pt>
                <c:pt idx="2121">
                  <c:v>7.8</c:v>
                </c:pt>
                <c:pt idx="2122">
                  <c:v>8.3000000000000007</c:v>
                </c:pt>
                <c:pt idx="2123">
                  <c:v>8.9</c:v>
                </c:pt>
                <c:pt idx="2124">
                  <c:v>10.7</c:v>
                </c:pt>
                <c:pt idx="2125">
                  <c:v>11.5</c:v>
                </c:pt>
                <c:pt idx="2126">
                  <c:v>12.2</c:v>
                </c:pt>
                <c:pt idx="2127">
                  <c:v>12.9</c:v>
                </c:pt>
                <c:pt idx="2128">
                  <c:v>13.2</c:v>
                </c:pt>
                <c:pt idx="2129">
                  <c:v>13.2</c:v>
                </c:pt>
                <c:pt idx="2130">
                  <c:v>12.9</c:v>
                </c:pt>
                <c:pt idx="2131">
                  <c:v>12.2</c:v>
                </c:pt>
                <c:pt idx="2132">
                  <c:v>11.7</c:v>
                </c:pt>
                <c:pt idx="2133">
                  <c:v>11.4</c:v>
                </c:pt>
                <c:pt idx="2134">
                  <c:v>11.1</c:v>
                </c:pt>
                <c:pt idx="2135">
                  <c:v>10.6</c:v>
                </c:pt>
                <c:pt idx="2136">
                  <c:v>10.1</c:v>
                </c:pt>
                <c:pt idx="2137">
                  <c:v>9.6</c:v>
                </c:pt>
                <c:pt idx="2138">
                  <c:v>9.1999999999999993</c:v>
                </c:pt>
                <c:pt idx="2139">
                  <c:v>8.9</c:v>
                </c:pt>
                <c:pt idx="2140">
                  <c:v>8.6999999999999993</c:v>
                </c:pt>
                <c:pt idx="2141">
                  <c:v>8.3000000000000007</c:v>
                </c:pt>
                <c:pt idx="2142">
                  <c:v>8</c:v>
                </c:pt>
                <c:pt idx="2143">
                  <c:v>7.8</c:v>
                </c:pt>
                <c:pt idx="2144">
                  <c:v>7.8</c:v>
                </c:pt>
                <c:pt idx="2145">
                  <c:v>7.9</c:v>
                </c:pt>
                <c:pt idx="2146">
                  <c:v>8.5</c:v>
                </c:pt>
                <c:pt idx="2147">
                  <c:v>9.1</c:v>
                </c:pt>
                <c:pt idx="2148">
                  <c:v>10.3</c:v>
                </c:pt>
                <c:pt idx="2149">
                  <c:v>11.4</c:v>
                </c:pt>
                <c:pt idx="2150">
                  <c:v>12.7</c:v>
                </c:pt>
                <c:pt idx="2151">
                  <c:v>13.5</c:v>
                </c:pt>
                <c:pt idx="2152">
                  <c:v>13.9</c:v>
                </c:pt>
                <c:pt idx="2153">
                  <c:v>13.9</c:v>
                </c:pt>
                <c:pt idx="2154">
                  <c:v>13.7</c:v>
                </c:pt>
                <c:pt idx="2155">
                  <c:v>13.1</c:v>
                </c:pt>
                <c:pt idx="2156">
                  <c:v>12.4</c:v>
                </c:pt>
                <c:pt idx="2157">
                  <c:v>12</c:v>
                </c:pt>
                <c:pt idx="2158">
                  <c:v>11.6</c:v>
                </c:pt>
                <c:pt idx="2159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1-41B3-A4D7-F20F0D58F4DD}"/>
            </c:ext>
          </c:extLst>
        </c:ser>
        <c:ser>
          <c:idx val="6"/>
          <c:order val="6"/>
          <c:tx>
            <c:v>Tideal min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Comfort'!$J$6367:$J$8526</c:f>
              <c:numCache>
                <c:formatCode>General</c:formatCode>
                <c:ptCount val="216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18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18</c:v>
                </c:pt>
                <c:pt idx="2086">
                  <c:v>18</c:v>
                </c:pt>
                <c:pt idx="2087">
                  <c:v>18</c:v>
                </c:pt>
                <c:pt idx="2088">
                  <c:v>18</c:v>
                </c:pt>
                <c:pt idx="2089">
                  <c:v>18</c:v>
                </c:pt>
                <c:pt idx="2090">
                  <c:v>18</c:v>
                </c:pt>
                <c:pt idx="2091">
                  <c:v>18</c:v>
                </c:pt>
                <c:pt idx="2092">
                  <c:v>18</c:v>
                </c:pt>
                <c:pt idx="2093">
                  <c:v>18</c:v>
                </c:pt>
                <c:pt idx="2094">
                  <c:v>18</c:v>
                </c:pt>
                <c:pt idx="2095">
                  <c:v>18</c:v>
                </c:pt>
                <c:pt idx="2096">
                  <c:v>18</c:v>
                </c:pt>
                <c:pt idx="2097">
                  <c:v>18</c:v>
                </c:pt>
                <c:pt idx="2098">
                  <c:v>18</c:v>
                </c:pt>
                <c:pt idx="2099">
                  <c:v>18</c:v>
                </c:pt>
                <c:pt idx="2100">
                  <c:v>18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18</c:v>
                </c:pt>
                <c:pt idx="2158">
                  <c:v>18</c:v>
                </c:pt>
                <c:pt idx="215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1-41B3-A4D7-F20F0D58F4DD}"/>
            </c:ext>
          </c:extLst>
        </c:ser>
        <c:ser>
          <c:idx val="7"/>
          <c:order val="7"/>
          <c:tx>
            <c:v>Tideal máx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Comfort'!$K$6367:$K$8526</c:f>
              <c:numCache>
                <c:formatCode>General</c:formatCode>
                <c:ptCount val="216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25</c:v>
                </c:pt>
                <c:pt idx="815">
                  <c:v>25</c:v>
                </c:pt>
                <c:pt idx="816">
                  <c:v>25</c:v>
                </c:pt>
                <c:pt idx="817">
                  <c:v>25</c:v>
                </c:pt>
                <c:pt idx="818">
                  <c:v>25</c:v>
                </c:pt>
                <c:pt idx="819">
                  <c:v>25</c:v>
                </c:pt>
                <c:pt idx="820">
                  <c:v>25</c:v>
                </c:pt>
                <c:pt idx="821">
                  <c:v>25</c:v>
                </c:pt>
                <c:pt idx="822">
                  <c:v>25</c:v>
                </c:pt>
                <c:pt idx="823">
                  <c:v>25</c:v>
                </c:pt>
                <c:pt idx="824">
                  <c:v>25</c:v>
                </c:pt>
                <c:pt idx="825">
                  <c:v>25</c:v>
                </c:pt>
                <c:pt idx="826">
                  <c:v>25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25</c:v>
                </c:pt>
                <c:pt idx="842">
                  <c:v>25</c:v>
                </c:pt>
                <c:pt idx="843">
                  <c:v>25</c:v>
                </c:pt>
                <c:pt idx="844">
                  <c:v>25</c:v>
                </c:pt>
                <c:pt idx="845">
                  <c:v>25</c:v>
                </c:pt>
                <c:pt idx="846">
                  <c:v>25</c:v>
                </c:pt>
                <c:pt idx="847">
                  <c:v>25</c:v>
                </c:pt>
                <c:pt idx="848">
                  <c:v>25</c:v>
                </c:pt>
                <c:pt idx="849">
                  <c:v>25</c:v>
                </c:pt>
                <c:pt idx="850">
                  <c:v>25</c:v>
                </c:pt>
                <c:pt idx="851">
                  <c:v>25</c:v>
                </c:pt>
                <c:pt idx="852">
                  <c:v>25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25</c:v>
                </c:pt>
                <c:pt idx="885">
                  <c:v>25</c:v>
                </c:pt>
                <c:pt idx="886">
                  <c:v>25</c:v>
                </c:pt>
                <c:pt idx="887">
                  <c:v>25</c:v>
                </c:pt>
                <c:pt idx="888">
                  <c:v>25</c:v>
                </c:pt>
                <c:pt idx="889">
                  <c:v>25</c:v>
                </c:pt>
                <c:pt idx="890">
                  <c:v>25</c:v>
                </c:pt>
                <c:pt idx="891">
                  <c:v>25</c:v>
                </c:pt>
                <c:pt idx="892">
                  <c:v>25</c:v>
                </c:pt>
                <c:pt idx="893">
                  <c:v>25</c:v>
                </c:pt>
                <c:pt idx="894">
                  <c:v>25</c:v>
                </c:pt>
                <c:pt idx="895">
                  <c:v>25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  <c:pt idx="899">
                  <c:v>25</c:v>
                </c:pt>
                <c:pt idx="900">
                  <c:v>25</c:v>
                </c:pt>
                <c:pt idx="901">
                  <c:v>25</c:v>
                </c:pt>
                <c:pt idx="902">
                  <c:v>25</c:v>
                </c:pt>
                <c:pt idx="903">
                  <c:v>25</c:v>
                </c:pt>
                <c:pt idx="904">
                  <c:v>25</c:v>
                </c:pt>
                <c:pt idx="905">
                  <c:v>25</c:v>
                </c:pt>
                <c:pt idx="906">
                  <c:v>25</c:v>
                </c:pt>
                <c:pt idx="907">
                  <c:v>25</c:v>
                </c:pt>
                <c:pt idx="908">
                  <c:v>25</c:v>
                </c:pt>
                <c:pt idx="909">
                  <c:v>25</c:v>
                </c:pt>
                <c:pt idx="910">
                  <c:v>25</c:v>
                </c:pt>
                <c:pt idx="911">
                  <c:v>25</c:v>
                </c:pt>
                <c:pt idx="912">
                  <c:v>25</c:v>
                </c:pt>
                <c:pt idx="913">
                  <c:v>25</c:v>
                </c:pt>
                <c:pt idx="914">
                  <c:v>25</c:v>
                </c:pt>
                <c:pt idx="915">
                  <c:v>25</c:v>
                </c:pt>
                <c:pt idx="916">
                  <c:v>25</c:v>
                </c:pt>
                <c:pt idx="917">
                  <c:v>25</c:v>
                </c:pt>
                <c:pt idx="918">
                  <c:v>25</c:v>
                </c:pt>
                <c:pt idx="919">
                  <c:v>25</c:v>
                </c:pt>
                <c:pt idx="920">
                  <c:v>25</c:v>
                </c:pt>
                <c:pt idx="921">
                  <c:v>25</c:v>
                </c:pt>
                <c:pt idx="922">
                  <c:v>25</c:v>
                </c:pt>
                <c:pt idx="923">
                  <c:v>25</c:v>
                </c:pt>
                <c:pt idx="924">
                  <c:v>25</c:v>
                </c:pt>
                <c:pt idx="925">
                  <c:v>25</c:v>
                </c:pt>
                <c:pt idx="926">
                  <c:v>25</c:v>
                </c:pt>
                <c:pt idx="927">
                  <c:v>25</c:v>
                </c:pt>
                <c:pt idx="928">
                  <c:v>25</c:v>
                </c:pt>
                <c:pt idx="929">
                  <c:v>25</c:v>
                </c:pt>
                <c:pt idx="930">
                  <c:v>25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25</c:v>
                </c:pt>
                <c:pt idx="937">
                  <c:v>25</c:v>
                </c:pt>
                <c:pt idx="938">
                  <c:v>25</c:v>
                </c:pt>
                <c:pt idx="939">
                  <c:v>25</c:v>
                </c:pt>
                <c:pt idx="940">
                  <c:v>25</c:v>
                </c:pt>
                <c:pt idx="941">
                  <c:v>25</c:v>
                </c:pt>
                <c:pt idx="942">
                  <c:v>25</c:v>
                </c:pt>
                <c:pt idx="943">
                  <c:v>25</c:v>
                </c:pt>
                <c:pt idx="944">
                  <c:v>25</c:v>
                </c:pt>
                <c:pt idx="945">
                  <c:v>25</c:v>
                </c:pt>
                <c:pt idx="946">
                  <c:v>25</c:v>
                </c:pt>
                <c:pt idx="947">
                  <c:v>25</c:v>
                </c:pt>
                <c:pt idx="948">
                  <c:v>25</c:v>
                </c:pt>
                <c:pt idx="949">
                  <c:v>25</c:v>
                </c:pt>
                <c:pt idx="950">
                  <c:v>25</c:v>
                </c:pt>
                <c:pt idx="951">
                  <c:v>25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25</c:v>
                </c:pt>
                <c:pt idx="957">
                  <c:v>25</c:v>
                </c:pt>
                <c:pt idx="958">
                  <c:v>25</c:v>
                </c:pt>
                <c:pt idx="959">
                  <c:v>25</c:v>
                </c:pt>
                <c:pt idx="960">
                  <c:v>25</c:v>
                </c:pt>
                <c:pt idx="961">
                  <c:v>25</c:v>
                </c:pt>
                <c:pt idx="962">
                  <c:v>25</c:v>
                </c:pt>
                <c:pt idx="963">
                  <c:v>25</c:v>
                </c:pt>
                <c:pt idx="964">
                  <c:v>25</c:v>
                </c:pt>
                <c:pt idx="965">
                  <c:v>25</c:v>
                </c:pt>
                <c:pt idx="966">
                  <c:v>25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25</c:v>
                </c:pt>
                <c:pt idx="971">
                  <c:v>25</c:v>
                </c:pt>
                <c:pt idx="972">
                  <c:v>25</c:v>
                </c:pt>
                <c:pt idx="973">
                  <c:v>25</c:v>
                </c:pt>
                <c:pt idx="974">
                  <c:v>25</c:v>
                </c:pt>
                <c:pt idx="975">
                  <c:v>25</c:v>
                </c:pt>
                <c:pt idx="976">
                  <c:v>25</c:v>
                </c:pt>
                <c:pt idx="977">
                  <c:v>25</c:v>
                </c:pt>
                <c:pt idx="978">
                  <c:v>25</c:v>
                </c:pt>
                <c:pt idx="979">
                  <c:v>25</c:v>
                </c:pt>
                <c:pt idx="980">
                  <c:v>25</c:v>
                </c:pt>
                <c:pt idx="981">
                  <c:v>25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25</c:v>
                </c:pt>
                <c:pt idx="989">
                  <c:v>25</c:v>
                </c:pt>
                <c:pt idx="990">
                  <c:v>25</c:v>
                </c:pt>
                <c:pt idx="991">
                  <c:v>25</c:v>
                </c:pt>
                <c:pt idx="992">
                  <c:v>25</c:v>
                </c:pt>
                <c:pt idx="993">
                  <c:v>25</c:v>
                </c:pt>
                <c:pt idx="994">
                  <c:v>25</c:v>
                </c:pt>
                <c:pt idx="995">
                  <c:v>25</c:v>
                </c:pt>
                <c:pt idx="996">
                  <c:v>25</c:v>
                </c:pt>
                <c:pt idx="997">
                  <c:v>25</c:v>
                </c:pt>
                <c:pt idx="998">
                  <c:v>25</c:v>
                </c:pt>
                <c:pt idx="999">
                  <c:v>25</c:v>
                </c:pt>
                <c:pt idx="1000">
                  <c:v>25</c:v>
                </c:pt>
                <c:pt idx="1001">
                  <c:v>25</c:v>
                </c:pt>
                <c:pt idx="1002">
                  <c:v>25</c:v>
                </c:pt>
                <c:pt idx="1003">
                  <c:v>25</c:v>
                </c:pt>
                <c:pt idx="1004">
                  <c:v>25</c:v>
                </c:pt>
                <c:pt idx="1005">
                  <c:v>25</c:v>
                </c:pt>
                <c:pt idx="1006">
                  <c:v>25</c:v>
                </c:pt>
                <c:pt idx="1007">
                  <c:v>25</c:v>
                </c:pt>
                <c:pt idx="1008">
                  <c:v>25</c:v>
                </c:pt>
                <c:pt idx="1009">
                  <c:v>25</c:v>
                </c:pt>
                <c:pt idx="1010">
                  <c:v>25</c:v>
                </c:pt>
                <c:pt idx="1011">
                  <c:v>25</c:v>
                </c:pt>
                <c:pt idx="1012">
                  <c:v>25</c:v>
                </c:pt>
                <c:pt idx="1013">
                  <c:v>25</c:v>
                </c:pt>
                <c:pt idx="1014">
                  <c:v>25</c:v>
                </c:pt>
                <c:pt idx="1015">
                  <c:v>25</c:v>
                </c:pt>
                <c:pt idx="1016">
                  <c:v>25</c:v>
                </c:pt>
                <c:pt idx="1017">
                  <c:v>25</c:v>
                </c:pt>
                <c:pt idx="1018">
                  <c:v>25</c:v>
                </c:pt>
                <c:pt idx="1019">
                  <c:v>25</c:v>
                </c:pt>
                <c:pt idx="1020">
                  <c:v>25</c:v>
                </c:pt>
                <c:pt idx="1021">
                  <c:v>25</c:v>
                </c:pt>
                <c:pt idx="1022">
                  <c:v>25</c:v>
                </c:pt>
                <c:pt idx="1023">
                  <c:v>25</c:v>
                </c:pt>
                <c:pt idx="1024">
                  <c:v>25</c:v>
                </c:pt>
                <c:pt idx="1025">
                  <c:v>25</c:v>
                </c:pt>
                <c:pt idx="1026">
                  <c:v>25</c:v>
                </c:pt>
                <c:pt idx="1027">
                  <c:v>25</c:v>
                </c:pt>
                <c:pt idx="1028">
                  <c:v>25</c:v>
                </c:pt>
                <c:pt idx="1029">
                  <c:v>25</c:v>
                </c:pt>
                <c:pt idx="1030">
                  <c:v>25</c:v>
                </c:pt>
                <c:pt idx="1031">
                  <c:v>25</c:v>
                </c:pt>
                <c:pt idx="1032">
                  <c:v>25</c:v>
                </c:pt>
                <c:pt idx="1033">
                  <c:v>25</c:v>
                </c:pt>
                <c:pt idx="1034">
                  <c:v>25</c:v>
                </c:pt>
                <c:pt idx="1035">
                  <c:v>25</c:v>
                </c:pt>
                <c:pt idx="1036">
                  <c:v>25</c:v>
                </c:pt>
                <c:pt idx="1037">
                  <c:v>25</c:v>
                </c:pt>
                <c:pt idx="1038">
                  <c:v>25</c:v>
                </c:pt>
                <c:pt idx="1039">
                  <c:v>25</c:v>
                </c:pt>
                <c:pt idx="1040">
                  <c:v>25</c:v>
                </c:pt>
                <c:pt idx="1041">
                  <c:v>25</c:v>
                </c:pt>
                <c:pt idx="1042">
                  <c:v>25</c:v>
                </c:pt>
                <c:pt idx="1043">
                  <c:v>25</c:v>
                </c:pt>
                <c:pt idx="1044">
                  <c:v>25</c:v>
                </c:pt>
                <c:pt idx="1045">
                  <c:v>25</c:v>
                </c:pt>
                <c:pt idx="1046">
                  <c:v>25</c:v>
                </c:pt>
                <c:pt idx="1047">
                  <c:v>25</c:v>
                </c:pt>
                <c:pt idx="1048">
                  <c:v>25</c:v>
                </c:pt>
                <c:pt idx="1049">
                  <c:v>25</c:v>
                </c:pt>
                <c:pt idx="1050">
                  <c:v>25</c:v>
                </c:pt>
                <c:pt idx="1051">
                  <c:v>25</c:v>
                </c:pt>
                <c:pt idx="1052">
                  <c:v>25</c:v>
                </c:pt>
                <c:pt idx="1053">
                  <c:v>25</c:v>
                </c:pt>
                <c:pt idx="1054">
                  <c:v>25</c:v>
                </c:pt>
                <c:pt idx="1055">
                  <c:v>25</c:v>
                </c:pt>
                <c:pt idx="1056">
                  <c:v>25</c:v>
                </c:pt>
                <c:pt idx="1057">
                  <c:v>25</c:v>
                </c:pt>
                <c:pt idx="1058">
                  <c:v>25</c:v>
                </c:pt>
                <c:pt idx="1059">
                  <c:v>25</c:v>
                </c:pt>
                <c:pt idx="1060">
                  <c:v>25</c:v>
                </c:pt>
                <c:pt idx="1061">
                  <c:v>25</c:v>
                </c:pt>
                <c:pt idx="1062">
                  <c:v>25</c:v>
                </c:pt>
                <c:pt idx="1063">
                  <c:v>25</c:v>
                </c:pt>
                <c:pt idx="1064">
                  <c:v>25</c:v>
                </c:pt>
                <c:pt idx="1065">
                  <c:v>25</c:v>
                </c:pt>
                <c:pt idx="1066">
                  <c:v>25</c:v>
                </c:pt>
                <c:pt idx="1067">
                  <c:v>25</c:v>
                </c:pt>
                <c:pt idx="1068">
                  <c:v>25</c:v>
                </c:pt>
                <c:pt idx="1069">
                  <c:v>25</c:v>
                </c:pt>
                <c:pt idx="1070">
                  <c:v>25</c:v>
                </c:pt>
                <c:pt idx="1071">
                  <c:v>25</c:v>
                </c:pt>
                <c:pt idx="1072">
                  <c:v>25</c:v>
                </c:pt>
                <c:pt idx="1073">
                  <c:v>25</c:v>
                </c:pt>
                <c:pt idx="1074">
                  <c:v>25</c:v>
                </c:pt>
                <c:pt idx="1075">
                  <c:v>25</c:v>
                </c:pt>
                <c:pt idx="1076">
                  <c:v>25</c:v>
                </c:pt>
                <c:pt idx="1077">
                  <c:v>25</c:v>
                </c:pt>
                <c:pt idx="1078">
                  <c:v>25</c:v>
                </c:pt>
                <c:pt idx="1079">
                  <c:v>25</c:v>
                </c:pt>
                <c:pt idx="1080">
                  <c:v>25</c:v>
                </c:pt>
                <c:pt idx="1081">
                  <c:v>25</c:v>
                </c:pt>
                <c:pt idx="1082">
                  <c:v>25</c:v>
                </c:pt>
                <c:pt idx="1083">
                  <c:v>25</c:v>
                </c:pt>
                <c:pt idx="1084">
                  <c:v>25</c:v>
                </c:pt>
                <c:pt idx="1085">
                  <c:v>25</c:v>
                </c:pt>
                <c:pt idx="1086">
                  <c:v>25</c:v>
                </c:pt>
                <c:pt idx="1087">
                  <c:v>25</c:v>
                </c:pt>
                <c:pt idx="1088">
                  <c:v>25</c:v>
                </c:pt>
                <c:pt idx="1089">
                  <c:v>25</c:v>
                </c:pt>
                <c:pt idx="1090">
                  <c:v>25</c:v>
                </c:pt>
                <c:pt idx="1091">
                  <c:v>25</c:v>
                </c:pt>
                <c:pt idx="1092">
                  <c:v>25</c:v>
                </c:pt>
                <c:pt idx="1093">
                  <c:v>25</c:v>
                </c:pt>
                <c:pt idx="1094">
                  <c:v>25</c:v>
                </c:pt>
                <c:pt idx="1095">
                  <c:v>25</c:v>
                </c:pt>
                <c:pt idx="1096">
                  <c:v>25</c:v>
                </c:pt>
                <c:pt idx="1097">
                  <c:v>25</c:v>
                </c:pt>
                <c:pt idx="1098">
                  <c:v>25</c:v>
                </c:pt>
                <c:pt idx="1099">
                  <c:v>25</c:v>
                </c:pt>
                <c:pt idx="1100">
                  <c:v>25</c:v>
                </c:pt>
                <c:pt idx="1101">
                  <c:v>25</c:v>
                </c:pt>
                <c:pt idx="1102">
                  <c:v>25</c:v>
                </c:pt>
                <c:pt idx="1103">
                  <c:v>25</c:v>
                </c:pt>
                <c:pt idx="1104">
                  <c:v>25</c:v>
                </c:pt>
                <c:pt idx="1105">
                  <c:v>25</c:v>
                </c:pt>
                <c:pt idx="1106">
                  <c:v>25</c:v>
                </c:pt>
                <c:pt idx="1107">
                  <c:v>25</c:v>
                </c:pt>
                <c:pt idx="1108">
                  <c:v>25</c:v>
                </c:pt>
                <c:pt idx="1109">
                  <c:v>25</c:v>
                </c:pt>
                <c:pt idx="1110">
                  <c:v>25</c:v>
                </c:pt>
                <c:pt idx="1111">
                  <c:v>25</c:v>
                </c:pt>
                <c:pt idx="1112">
                  <c:v>25</c:v>
                </c:pt>
                <c:pt idx="1113">
                  <c:v>25</c:v>
                </c:pt>
                <c:pt idx="1114">
                  <c:v>25</c:v>
                </c:pt>
                <c:pt idx="1115">
                  <c:v>25</c:v>
                </c:pt>
                <c:pt idx="1116">
                  <c:v>25</c:v>
                </c:pt>
                <c:pt idx="1117">
                  <c:v>25</c:v>
                </c:pt>
                <c:pt idx="1118">
                  <c:v>25</c:v>
                </c:pt>
                <c:pt idx="1119">
                  <c:v>25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25</c:v>
                </c:pt>
                <c:pt idx="1124">
                  <c:v>25</c:v>
                </c:pt>
                <c:pt idx="1125">
                  <c:v>25</c:v>
                </c:pt>
                <c:pt idx="1126">
                  <c:v>25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25</c:v>
                </c:pt>
                <c:pt idx="1131">
                  <c:v>25</c:v>
                </c:pt>
                <c:pt idx="1132">
                  <c:v>25</c:v>
                </c:pt>
                <c:pt idx="1133">
                  <c:v>25</c:v>
                </c:pt>
                <c:pt idx="1134">
                  <c:v>25</c:v>
                </c:pt>
                <c:pt idx="1135">
                  <c:v>25</c:v>
                </c:pt>
                <c:pt idx="1136">
                  <c:v>25</c:v>
                </c:pt>
                <c:pt idx="1137">
                  <c:v>25</c:v>
                </c:pt>
                <c:pt idx="1138">
                  <c:v>25</c:v>
                </c:pt>
                <c:pt idx="1139">
                  <c:v>25</c:v>
                </c:pt>
                <c:pt idx="1140">
                  <c:v>25</c:v>
                </c:pt>
                <c:pt idx="1141">
                  <c:v>25</c:v>
                </c:pt>
                <c:pt idx="1142">
                  <c:v>25</c:v>
                </c:pt>
                <c:pt idx="1143">
                  <c:v>25</c:v>
                </c:pt>
                <c:pt idx="1144">
                  <c:v>25</c:v>
                </c:pt>
                <c:pt idx="1145">
                  <c:v>25</c:v>
                </c:pt>
                <c:pt idx="1146">
                  <c:v>25</c:v>
                </c:pt>
                <c:pt idx="1147">
                  <c:v>25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25</c:v>
                </c:pt>
                <c:pt idx="1152">
                  <c:v>25</c:v>
                </c:pt>
                <c:pt idx="1153">
                  <c:v>25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25</c:v>
                </c:pt>
                <c:pt idx="1161">
                  <c:v>25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25</c:v>
                </c:pt>
                <c:pt idx="1168">
                  <c:v>25</c:v>
                </c:pt>
                <c:pt idx="1169">
                  <c:v>25</c:v>
                </c:pt>
                <c:pt idx="1170">
                  <c:v>25</c:v>
                </c:pt>
                <c:pt idx="1171">
                  <c:v>25</c:v>
                </c:pt>
                <c:pt idx="1172">
                  <c:v>25</c:v>
                </c:pt>
                <c:pt idx="1173">
                  <c:v>25</c:v>
                </c:pt>
                <c:pt idx="1174">
                  <c:v>25</c:v>
                </c:pt>
                <c:pt idx="1175">
                  <c:v>25</c:v>
                </c:pt>
                <c:pt idx="1176">
                  <c:v>25</c:v>
                </c:pt>
                <c:pt idx="1177">
                  <c:v>25</c:v>
                </c:pt>
                <c:pt idx="1178">
                  <c:v>25</c:v>
                </c:pt>
                <c:pt idx="1179">
                  <c:v>25</c:v>
                </c:pt>
                <c:pt idx="1180">
                  <c:v>25</c:v>
                </c:pt>
                <c:pt idx="1181">
                  <c:v>25</c:v>
                </c:pt>
                <c:pt idx="1182">
                  <c:v>25</c:v>
                </c:pt>
                <c:pt idx="1183">
                  <c:v>25</c:v>
                </c:pt>
                <c:pt idx="1184">
                  <c:v>25</c:v>
                </c:pt>
                <c:pt idx="1185">
                  <c:v>25</c:v>
                </c:pt>
                <c:pt idx="1186">
                  <c:v>25</c:v>
                </c:pt>
                <c:pt idx="1187">
                  <c:v>25</c:v>
                </c:pt>
                <c:pt idx="1188">
                  <c:v>25</c:v>
                </c:pt>
                <c:pt idx="1189">
                  <c:v>25</c:v>
                </c:pt>
                <c:pt idx="1190">
                  <c:v>25</c:v>
                </c:pt>
                <c:pt idx="1191">
                  <c:v>25</c:v>
                </c:pt>
                <c:pt idx="1192">
                  <c:v>25</c:v>
                </c:pt>
                <c:pt idx="1193">
                  <c:v>25</c:v>
                </c:pt>
                <c:pt idx="1194">
                  <c:v>25</c:v>
                </c:pt>
                <c:pt idx="1195">
                  <c:v>25</c:v>
                </c:pt>
                <c:pt idx="1196">
                  <c:v>25</c:v>
                </c:pt>
                <c:pt idx="1197">
                  <c:v>25</c:v>
                </c:pt>
                <c:pt idx="1198">
                  <c:v>25</c:v>
                </c:pt>
                <c:pt idx="1199">
                  <c:v>25</c:v>
                </c:pt>
                <c:pt idx="1200">
                  <c:v>25</c:v>
                </c:pt>
                <c:pt idx="1201">
                  <c:v>25</c:v>
                </c:pt>
                <c:pt idx="1202">
                  <c:v>25</c:v>
                </c:pt>
                <c:pt idx="1203">
                  <c:v>25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25</c:v>
                </c:pt>
                <c:pt idx="1208">
                  <c:v>25</c:v>
                </c:pt>
                <c:pt idx="1209">
                  <c:v>25</c:v>
                </c:pt>
                <c:pt idx="1210">
                  <c:v>25</c:v>
                </c:pt>
                <c:pt idx="1211">
                  <c:v>25</c:v>
                </c:pt>
                <c:pt idx="1212">
                  <c:v>25</c:v>
                </c:pt>
                <c:pt idx="1213">
                  <c:v>25</c:v>
                </c:pt>
                <c:pt idx="1214">
                  <c:v>25</c:v>
                </c:pt>
                <c:pt idx="1215">
                  <c:v>25</c:v>
                </c:pt>
                <c:pt idx="1216">
                  <c:v>25</c:v>
                </c:pt>
                <c:pt idx="1217">
                  <c:v>25</c:v>
                </c:pt>
                <c:pt idx="1218">
                  <c:v>25</c:v>
                </c:pt>
                <c:pt idx="1219">
                  <c:v>25</c:v>
                </c:pt>
                <c:pt idx="1220">
                  <c:v>25</c:v>
                </c:pt>
                <c:pt idx="1221">
                  <c:v>25</c:v>
                </c:pt>
                <c:pt idx="1222">
                  <c:v>25</c:v>
                </c:pt>
                <c:pt idx="1223">
                  <c:v>25</c:v>
                </c:pt>
                <c:pt idx="1224">
                  <c:v>25</c:v>
                </c:pt>
                <c:pt idx="1225">
                  <c:v>25</c:v>
                </c:pt>
                <c:pt idx="1226">
                  <c:v>25</c:v>
                </c:pt>
                <c:pt idx="1227">
                  <c:v>25</c:v>
                </c:pt>
                <c:pt idx="1228">
                  <c:v>25</c:v>
                </c:pt>
                <c:pt idx="1229">
                  <c:v>25</c:v>
                </c:pt>
                <c:pt idx="1230">
                  <c:v>25</c:v>
                </c:pt>
                <c:pt idx="1231">
                  <c:v>25</c:v>
                </c:pt>
                <c:pt idx="1232">
                  <c:v>25</c:v>
                </c:pt>
                <c:pt idx="1233">
                  <c:v>25</c:v>
                </c:pt>
                <c:pt idx="1234">
                  <c:v>25</c:v>
                </c:pt>
                <c:pt idx="1235">
                  <c:v>25</c:v>
                </c:pt>
                <c:pt idx="1236">
                  <c:v>25</c:v>
                </c:pt>
                <c:pt idx="1237">
                  <c:v>25</c:v>
                </c:pt>
                <c:pt idx="1238">
                  <c:v>25</c:v>
                </c:pt>
                <c:pt idx="1239">
                  <c:v>25</c:v>
                </c:pt>
                <c:pt idx="1240">
                  <c:v>25</c:v>
                </c:pt>
                <c:pt idx="1241">
                  <c:v>25</c:v>
                </c:pt>
                <c:pt idx="1242">
                  <c:v>25</c:v>
                </c:pt>
                <c:pt idx="1243">
                  <c:v>25</c:v>
                </c:pt>
                <c:pt idx="1244">
                  <c:v>25</c:v>
                </c:pt>
                <c:pt idx="1245">
                  <c:v>25</c:v>
                </c:pt>
                <c:pt idx="1246">
                  <c:v>25</c:v>
                </c:pt>
                <c:pt idx="1247">
                  <c:v>25</c:v>
                </c:pt>
                <c:pt idx="1248">
                  <c:v>25</c:v>
                </c:pt>
                <c:pt idx="1249">
                  <c:v>25</c:v>
                </c:pt>
                <c:pt idx="1250">
                  <c:v>25</c:v>
                </c:pt>
                <c:pt idx="1251">
                  <c:v>25</c:v>
                </c:pt>
                <c:pt idx="1252">
                  <c:v>25</c:v>
                </c:pt>
                <c:pt idx="1253">
                  <c:v>25</c:v>
                </c:pt>
                <c:pt idx="1254">
                  <c:v>25</c:v>
                </c:pt>
                <c:pt idx="1255">
                  <c:v>25</c:v>
                </c:pt>
                <c:pt idx="1256">
                  <c:v>25</c:v>
                </c:pt>
                <c:pt idx="1257">
                  <c:v>25</c:v>
                </c:pt>
                <c:pt idx="1258">
                  <c:v>25</c:v>
                </c:pt>
                <c:pt idx="1259">
                  <c:v>25</c:v>
                </c:pt>
                <c:pt idx="1260">
                  <c:v>25</c:v>
                </c:pt>
                <c:pt idx="1261">
                  <c:v>25</c:v>
                </c:pt>
                <c:pt idx="1262">
                  <c:v>25</c:v>
                </c:pt>
                <c:pt idx="1263">
                  <c:v>25</c:v>
                </c:pt>
                <c:pt idx="1264">
                  <c:v>25</c:v>
                </c:pt>
                <c:pt idx="1265">
                  <c:v>25</c:v>
                </c:pt>
                <c:pt idx="1266">
                  <c:v>25</c:v>
                </c:pt>
                <c:pt idx="1267">
                  <c:v>25</c:v>
                </c:pt>
                <c:pt idx="1268">
                  <c:v>25</c:v>
                </c:pt>
                <c:pt idx="1269">
                  <c:v>25</c:v>
                </c:pt>
                <c:pt idx="1270">
                  <c:v>25</c:v>
                </c:pt>
                <c:pt idx="1271">
                  <c:v>25</c:v>
                </c:pt>
                <c:pt idx="1272">
                  <c:v>25</c:v>
                </c:pt>
                <c:pt idx="1273">
                  <c:v>25</c:v>
                </c:pt>
                <c:pt idx="1274">
                  <c:v>25</c:v>
                </c:pt>
                <c:pt idx="1275">
                  <c:v>25</c:v>
                </c:pt>
                <c:pt idx="1276">
                  <c:v>25</c:v>
                </c:pt>
                <c:pt idx="1277">
                  <c:v>25</c:v>
                </c:pt>
                <c:pt idx="1278">
                  <c:v>25</c:v>
                </c:pt>
                <c:pt idx="1279">
                  <c:v>25</c:v>
                </c:pt>
                <c:pt idx="1280">
                  <c:v>25</c:v>
                </c:pt>
                <c:pt idx="1281">
                  <c:v>25</c:v>
                </c:pt>
                <c:pt idx="1282">
                  <c:v>25</c:v>
                </c:pt>
                <c:pt idx="1283">
                  <c:v>25</c:v>
                </c:pt>
                <c:pt idx="1284">
                  <c:v>25</c:v>
                </c:pt>
                <c:pt idx="1285">
                  <c:v>25</c:v>
                </c:pt>
                <c:pt idx="1286">
                  <c:v>25</c:v>
                </c:pt>
                <c:pt idx="1287">
                  <c:v>25</c:v>
                </c:pt>
                <c:pt idx="1288">
                  <c:v>25</c:v>
                </c:pt>
                <c:pt idx="1289">
                  <c:v>25</c:v>
                </c:pt>
                <c:pt idx="1290">
                  <c:v>25</c:v>
                </c:pt>
                <c:pt idx="1291">
                  <c:v>25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</c:v>
                </c:pt>
                <c:pt idx="1296">
                  <c:v>25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25</c:v>
                </c:pt>
                <c:pt idx="1312">
                  <c:v>25</c:v>
                </c:pt>
                <c:pt idx="1313">
                  <c:v>25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25</c:v>
                </c:pt>
                <c:pt idx="1324">
                  <c:v>25</c:v>
                </c:pt>
                <c:pt idx="1325">
                  <c:v>25</c:v>
                </c:pt>
                <c:pt idx="1326">
                  <c:v>25</c:v>
                </c:pt>
                <c:pt idx="1327">
                  <c:v>25</c:v>
                </c:pt>
                <c:pt idx="1328">
                  <c:v>25</c:v>
                </c:pt>
                <c:pt idx="1329">
                  <c:v>25</c:v>
                </c:pt>
                <c:pt idx="1330">
                  <c:v>25</c:v>
                </c:pt>
                <c:pt idx="1331">
                  <c:v>25</c:v>
                </c:pt>
                <c:pt idx="1332">
                  <c:v>25</c:v>
                </c:pt>
                <c:pt idx="1333">
                  <c:v>25</c:v>
                </c:pt>
                <c:pt idx="1334">
                  <c:v>25</c:v>
                </c:pt>
                <c:pt idx="1335">
                  <c:v>25</c:v>
                </c:pt>
                <c:pt idx="1336">
                  <c:v>25</c:v>
                </c:pt>
                <c:pt idx="1337">
                  <c:v>25</c:v>
                </c:pt>
                <c:pt idx="1338">
                  <c:v>25</c:v>
                </c:pt>
                <c:pt idx="1339">
                  <c:v>25</c:v>
                </c:pt>
                <c:pt idx="1340">
                  <c:v>25</c:v>
                </c:pt>
                <c:pt idx="1341">
                  <c:v>25</c:v>
                </c:pt>
                <c:pt idx="1342">
                  <c:v>25</c:v>
                </c:pt>
                <c:pt idx="1343">
                  <c:v>25</c:v>
                </c:pt>
                <c:pt idx="1344">
                  <c:v>25</c:v>
                </c:pt>
                <c:pt idx="1345">
                  <c:v>25</c:v>
                </c:pt>
                <c:pt idx="1346">
                  <c:v>25</c:v>
                </c:pt>
                <c:pt idx="1347">
                  <c:v>25</c:v>
                </c:pt>
                <c:pt idx="1348">
                  <c:v>25</c:v>
                </c:pt>
                <c:pt idx="1349">
                  <c:v>25</c:v>
                </c:pt>
                <c:pt idx="1350">
                  <c:v>25</c:v>
                </c:pt>
                <c:pt idx="1351">
                  <c:v>25</c:v>
                </c:pt>
                <c:pt idx="1352">
                  <c:v>25</c:v>
                </c:pt>
                <c:pt idx="1353">
                  <c:v>25</c:v>
                </c:pt>
                <c:pt idx="1354">
                  <c:v>25</c:v>
                </c:pt>
                <c:pt idx="1355">
                  <c:v>25</c:v>
                </c:pt>
                <c:pt idx="1356">
                  <c:v>25</c:v>
                </c:pt>
                <c:pt idx="1357">
                  <c:v>25</c:v>
                </c:pt>
                <c:pt idx="1358">
                  <c:v>25</c:v>
                </c:pt>
                <c:pt idx="1359">
                  <c:v>25</c:v>
                </c:pt>
                <c:pt idx="1360">
                  <c:v>25</c:v>
                </c:pt>
                <c:pt idx="1361">
                  <c:v>25</c:v>
                </c:pt>
                <c:pt idx="1362">
                  <c:v>25</c:v>
                </c:pt>
                <c:pt idx="1363">
                  <c:v>25</c:v>
                </c:pt>
                <c:pt idx="1364">
                  <c:v>25</c:v>
                </c:pt>
                <c:pt idx="1365">
                  <c:v>25</c:v>
                </c:pt>
                <c:pt idx="1366">
                  <c:v>25</c:v>
                </c:pt>
                <c:pt idx="1367">
                  <c:v>25</c:v>
                </c:pt>
                <c:pt idx="1368">
                  <c:v>25</c:v>
                </c:pt>
                <c:pt idx="1369">
                  <c:v>25</c:v>
                </c:pt>
                <c:pt idx="1370">
                  <c:v>25</c:v>
                </c:pt>
                <c:pt idx="1371">
                  <c:v>25</c:v>
                </c:pt>
                <c:pt idx="1372">
                  <c:v>25</c:v>
                </c:pt>
                <c:pt idx="1373">
                  <c:v>25</c:v>
                </c:pt>
                <c:pt idx="1374">
                  <c:v>25</c:v>
                </c:pt>
                <c:pt idx="1375">
                  <c:v>25</c:v>
                </c:pt>
                <c:pt idx="1376">
                  <c:v>25</c:v>
                </c:pt>
                <c:pt idx="1377">
                  <c:v>25</c:v>
                </c:pt>
                <c:pt idx="1378">
                  <c:v>25</c:v>
                </c:pt>
                <c:pt idx="1379">
                  <c:v>25</c:v>
                </c:pt>
                <c:pt idx="1380">
                  <c:v>25</c:v>
                </c:pt>
                <c:pt idx="1381">
                  <c:v>25</c:v>
                </c:pt>
                <c:pt idx="1382">
                  <c:v>25</c:v>
                </c:pt>
                <c:pt idx="1383">
                  <c:v>25</c:v>
                </c:pt>
                <c:pt idx="1384">
                  <c:v>25</c:v>
                </c:pt>
                <c:pt idx="1385">
                  <c:v>25</c:v>
                </c:pt>
                <c:pt idx="1386">
                  <c:v>25</c:v>
                </c:pt>
                <c:pt idx="1387">
                  <c:v>25</c:v>
                </c:pt>
                <c:pt idx="1388">
                  <c:v>25</c:v>
                </c:pt>
                <c:pt idx="1389">
                  <c:v>25</c:v>
                </c:pt>
                <c:pt idx="1390">
                  <c:v>25</c:v>
                </c:pt>
                <c:pt idx="1391">
                  <c:v>25</c:v>
                </c:pt>
                <c:pt idx="1392">
                  <c:v>25</c:v>
                </c:pt>
                <c:pt idx="1393">
                  <c:v>25</c:v>
                </c:pt>
                <c:pt idx="1394">
                  <c:v>25</c:v>
                </c:pt>
                <c:pt idx="1395">
                  <c:v>25</c:v>
                </c:pt>
                <c:pt idx="1396">
                  <c:v>25</c:v>
                </c:pt>
                <c:pt idx="1397">
                  <c:v>25</c:v>
                </c:pt>
                <c:pt idx="1398">
                  <c:v>25</c:v>
                </c:pt>
                <c:pt idx="1399">
                  <c:v>25</c:v>
                </c:pt>
                <c:pt idx="1400">
                  <c:v>25</c:v>
                </c:pt>
                <c:pt idx="1401">
                  <c:v>25</c:v>
                </c:pt>
                <c:pt idx="1402">
                  <c:v>25</c:v>
                </c:pt>
                <c:pt idx="1403">
                  <c:v>25</c:v>
                </c:pt>
                <c:pt idx="1404">
                  <c:v>25</c:v>
                </c:pt>
                <c:pt idx="1405">
                  <c:v>25</c:v>
                </c:pt>
                <c:pt idx="1406">
                  <c:v>25</c:v>
                </c:pt>
                <c:pt idx="1407">
                  <c:v>25</c:v>
                </c:pt>
                <c:pt idx="1408">
                  <c:v>25</c:v>
                </c:pt>
                <c:pt idx="1409">
                  <c:v>25</c:v>
                </c:pt>
                <c:pt idx="1410">
                  <c:v>25</c:v>
                </c:pt>
                <c:pt idx="1411">
                  <c:v>25</c:v>
                </c:pt>
                <c:pt idx="1412">
                  <c:v>25</c:v>
                </c:pt>
                <c:pt idx="1413">
                  <c:v>25</c:v>
                </c:pt>
                <c:pt idx="1414">
                  <c:v>25</c:v>
                </c:pt>
                <c:pt idx="1415">
                  <c:v>25</c:v>
                </c:pt>
                <c:pt idx="1416">
                  <c:v>25</c:v>
                </c:pt>
                <c:pt idx="1417">
                  <c:v>25</c:v>
                </c:pt>
                <c:pt idx="1418">
                  <c:v>25</c:v>
                </c:pt>
                <c:pt idx="1419">
                  <c:v>25</c:v>
                </c:pt>
                <c:pt idx="1420">
                  <c:v>25</c:v>
                </c:pt>
                <c:pt idx="1421">
                  <c:v>25</c:v>
                </c:pt>
                <c:pt idx="1422">
                  <c:v>25</c:v>
                </c:pt>
                <c:pt idx="1423">
                  <c:v>25</c:v>
                </c:pt>
                <c:pt idx="1424">
                  <c:v>25</c:v>
                </c:pt>
                <c:pt idx="1425">
                  <c:v>25</c:v>
                </c:pt>
                <c:pt idx="1426">
                  <c:v>25</c:v>
                </c:pt>
                <c:pt idx="1427">
                  <c:v>25</c:v>
                </c:pt>
                <c:pt idx="1428">
                  <c:v>25</c:v>
                </c:pt>
                <c:pt idx="1429">
                  <c:v>25</c:v>
                </c:pt>
                <c:pt idx="1430">
                  <c:v>25</c:v>
                </c:pt>
                <c:pt idx="1431">
                  <c:v>25</c:v>
                </c:pt>
                <c:pt idx="1432">
                  <c:v>25</c:v>
                </c:pt>
                <c:pt idx="1433">
                  <c:v>25</c:v>
                </c:pt>
                <c:pt idx="1434">
                  <c:v>25</c:v>
                </c:pt>
                <c:pt idx="1435">
                  <c:v>25</c:v>
                </c:pt>
                <c:pt idx="1436">
                  <c:v>25</c:v>
                </c:pt>
                <c:pt idx="1437">
                  <c:v>25</c:v>
                </c:pt>
                <c:pt idx="1438">
                  <c:v>25</c:v>
                </c:pt>
                <c:pt idx="1439">
                  <c:v>25</c:v>
                </c:pt>
                <c:pt idx="1440">
                  <c:v>25</c:v>
                </c:pt>
                <c:pt idx="1441">
                  <c:v>25</c:v>
                </c:pt>
                <c:pt idx="1442">
                  <c:v>25</c:v>
                </c:pt>
                <c:pt idx="1443">
                  <c:v>25</c:v>
                </c:pt>
                <c:pt idx="1444">
                  <c:v>25</c:v>
                </c:pt>
                <c:pt idx="1445">
                  <c:v>25</c:v>
                </c:pt>
                <c:pt idx="1446">
                  <c:v>25</c:v>
                </c:pt>
                <c:pt idx="1447">
                  <c:v>25</c:v>
                </c:pt>
                <c:pt idx="1448">
                  <c:v>25</c:v>
                </c:pt>
                <c:pt idx="1449">
                  <c:v>25</c:v>
                </c:pt>
                <c:pt idx="1450">
                  <c:v>25</c:v>
                </c:pt>
                <c:pt idx="1451">
                  <c:v>25</c:v>
                </c:pt>
                <c:pt idx="1452">
                  <c:v>25</c:v>
                </c:pt>
                <c:pt idx="1453">
                  <c:v>25</c:v>
                </c:pt>
                <c:pt idx="1454">
                  <c:v>25</c:v>
                </c:pt>
                <c:pt idx="1455">
                  <c:v>25</c:v>
                </c:pt>
                <c:pt idx="1456">
                  <c:v>25</c:v>
                </c:pt>
                <c:pt idx="1457">
                  <c:v>25</c:v>
                </c:pt>
                <c:pt idx="1458">
                  <c:v>25</c:v>
                </c:pt>
                <c:pt idx="1459">
                  <c:v>25</c:v>
                </c:pt>
                <c:pt idx="1460">
                  <c:v>25</c:v>
                </c:pt>
                <c:pt idx="1461">
                  <c:v>25</c:v>
                </c:pt>
                <c:pt idx="1462">
                  <c:v>25</c:v>
                </c:pt>
                <c:pt idx="1463">
                  <c:v>25</c:v>
                </c:pt>
                <c:pt idx="1464">
                  <c:v>25</c:v>
                </c:pt>
                <c:pt idx="1465">
                  <c:v>25</c:v>
                </c:pt>
                <c:pt idx="1466">
                  <c:v>25</c:v>
                </c:pt>
                <c:pt idx="1467">
                  <c:v>25</c:v>
                </c:pt>
                <c:pt idx="1468">
                  <c:v>25</c:v>
                </c:pt>
                <c:pt idx="1469">
                  <c:v>25</c:v>
                </c:pt>
                <c:pt idx="1470">
                  <c:v>25</c:v>
                </c:pt>
                <c:pt idx="1471">
                  <c:v>25</c:v>
                </c:pt>
                <c:pt idx="1472">
                  <c:v>25</c:v>
                </c:pt>
                <c:pt idx="1473">
                  <c:v>25</c:v>
                </c:pt>
                <c:pt idx="1474">
                  <c:v>25</c:v>
                </c:pt>
                <c:pt idx="1475">
                  <c:v>25</c:v>
                </c:pt>
                <c:pt idx="1476">
                  <c:v>25</c:v>
                </c:pt>
                <c:pt idx="1477">
                  <c:v>25</c:v>
                </c:pt>
                <c:pt idx="1478">
                  <c:v>25</c:v>
                </c:pt>
                <c:pt idx="1479">
                  <c:v>25</c:v>
                </c:pt>
                <c:pt idx="1480">
                  <c:v>25</c:v>
                </c:pt>
                <c:pt idx="1481">
                  <c:v>25</c:v>
                </c:pt>
                <c:pt idx="1482">
                  <c:v>25</c:v>
                </c:pt>
                <c:pt idx="1483">
                  <c:v>25</c:v>
                </c:pt>
                <c:pt idx="1484">
                  <c:v>25</c:v>
                </c:pt>
                <c:pt idx="1485">
                  <c:v>25</c:v>
                </c:pt>
                <c:pt idx="1486">
                  <c:v>25</c:v>
                </c:pt>
                <c:pt idx="1487">
                  <c:v>25</c:v>
                </c:pt>
                <c:pt idx="1488">
                  <c:v>25</c:v>
                </c:pt>
                <c:pt idx="1489">
                  <c:v>25</c:v>
                </c:pt>
                <c:pt idx="1490">
                  <c:v>25</c:v>
                </c:pt>
                <c:pt idx="1491">
                  <c:v>25</c:v>
                </c:pt>
                <c:pt idx="1492">
                  <c:v>25</c:v>
                </c:pt>
                <c:pt idx="1493">
                  <c:v>25</c:v>
                </c:pt>
                <c:pt idx="1494">
                  <c:v>25</c:v>
                </c:pt>
                <c:pt idx="1495">
                  <c:v>25</c:v>
                </c:pt>
                <c:pt idx="1496">
                  <c:v>25</c:v>
                </c:pt>
                <c:pt idx="1497">
                  <c:v>25</c:v>
                </c:pt>
                <c:pt idx="1498">
                  <c:v>25</c:v>
                </c:pt>
                <c:pt idx="1499">
                  <c:v>25</c:v>
                </c:pt>
                <c:pt idx="1500">
                  <c:v>25</c:v>
                </c:pt>
                <c:pt idx="1501">
                  <c:v>25</c:v>
                </c:pt>
                <c:pt idx="1502">
                  <c:v>25</c:v>
                </c:pt>
                <c:pt idx="1503">
                  <c:v>25</c:v>
                </c:pt>
                <c:pt idx="1504">
                  <c:v>25</c:v>
                </c:pt>
                <c:pt idx="1505">
                  <c:v>25</c:v>
                </c:pt>
                <c:pt idx="1506">
                  <c:v>25</c:v>
                </c:pt>
                <c:pt idx="1507">
                  <c:v>25</c:v>
                </c:pt>
                <c:pt idx="1508">
                  <c:v>25</c:v>
                </c:pt>
                <c:pt idx="1509">
                  <c:v>25</c:v>
                </c:pt>
                <c:pt idx="1510">
                  <c:v>25</c:v>
                </c:pt>
                <c:pt idx="1511">
                  <c:v>25</c:v>
                </c:pt>
                <c:pt idx="1512">
                  <c:v>25</c:v>
                </c:pt>
                <c:pt idx="1513">
                  <c:v>25</c:v>
                </c:pt>
                <c:pt idx="1514">
                  <c:v>25</c:v>
                </c:pt>
                <c:pt idx="1515">
                  <c:v>25</c:v>
                </c:pt>
                <c:pt idx="1516">
                  <c:v>25</c:v>
                </c:pt>
                <c:pt idx="1517">
                  <c:v>25</c:v>
                </c:pt>
                <c:pt idx="1518">
                  <c:v>25</c:v>
                </c:pt>
                <c:pt idx="1519">
                  <c:v>25</c:v>
                </c:pt>
                <c:pt idx="1520">
                  <c:v>25</c:v>
                </c:pt>
                <c:pt idx="1521">
                  <c:v>25</c:v>
                </c:pt>
                <c:pt idx="1522">
                  <c:v>25</c:v>
                </c:pt>
                <c:pt idx="1523">
                  <c:v>25</c:v>
                </c:pt>
                <c:pt idx="1524">
                  <c:v>25</c:v>
                </c:pt>
                <c:pt idx="1525">
                  <c:v>25</c:v>
                </c:pt>
                <c:pt idx="1526">
                  <c:v>25</c:v>
                </c:pt>
                <c:pt idx="1527">
                  <c:v>25</c:v>
                </c:pt>
                <c:pt idx="1528">
                  <c:v>25</c:v>
                </c:pt>
                <c:pt idx="1529">
                  <c:v>25</c:v>
                </c:pt>
                <c:pt idx="1530">
                  <c:v>25</c:v>
                </c:pt>
                <c:pt idx="1531">
                  <c:v>25</c:v>
                </c:pt>
                <c:pt idx="1532">
                  <c:v>25</c:v>
                </c:pt>
                <c:pt idx="1533">
                  <c:v>25</c:v>
                </c:pt>
                <c:pt idx="1534">
                  <c:v>25</c:v>
                </c:pt>
                <c:pt idx="1535">
                  <c:v>25</c:v>
                </c:pt>
                <c:pt idx="1536">
                  <c:v>25</c:v>
                </c:pt>
                <c:pt idx="1537">
                  <c:v>25</c:v>
                </c:pt>
                <c:pt idx="1538">
                  <c:v>25</c:v>
                </c:pt>
                <c:pt idx="1539">
                  <c:v>25</c:v>
                </c:pt>
                <c:pt idx="1540">
                  <c:v>25</c:v>
                </c:pt>
                <c:pt idx="1541">
                  <c:v>25</c:v>
                </c:pt>
                <c:pt idx="1542">
                  <c:v>25</c:v>
                </c:pt>
                <c:pt idx="1543">
                  <c:v>25</c:v>
                </c:pt>
                <c:pt idx="1544">
                  <c:v>25</c:v>
                </c:pt>
                <c:pt idx="1545">
                  <c:v>25</c:v>
                </c:pt>
                <c:pt idx="1546">
                  <c:v>25</c:v>
                </c:pt>
                <c:pt idx="1547">
                  <c:v>25</c:v>
                </c:pt>
                <c:pt idx="1548">
                  <c:v>25</c:v>
                </c:pt>
                <c:pt idx="1549">
                  <c:v>25</c:v>
                </c:pt>
                <c:pt idx="1550">
                  <c:v>25</c:v>
                </c:pt>
                <c:pt idx="1551">
                  <c:v>25</c:v>
                </c:pt>
                <c:pt idx="1552">
                  <c:v>25</c:v>
                </c:pt>
                <c:pt idx="1553">
                  <c:v>25</c:v>
                </c:pt>
                <c:pt idx="1554">
                  <c:v>25</c:v>
                </c:pt>
                <c:pt idx="1555">
                  <c:v>25</c:v>
                </c:pt>
                <c:pt idx="1556">
                  <c:v>25</c:v>
                </c:pt>
                <c:pt idx="1557">
                  <c:v>25</c:v>
                </c:pt>
                <c:pt idx="1558">
                  <c:v>25</c:v>
                </c:pt>
                <c:pt idx="1559">
                  <c:v>25</c:v>
                </c:pt>
                <c:pt idx="1560">
                  <c:v>25</c:v>
                </c:pt>
                <c:pt idx="1561">
                  <c:v>25</c:v>
                </c:pt>
                <c:pt idx="1562">
                  <c:v>25</c:v>
                </c:pt>
                <c:pt idx="1563">
                  <c:v>25</c:v>
                </c:pt>
                <c:pt idx="1564">
                  <c:v>25</c:v>
                </c:pt>
                <c:pt idx="1565">
                  <c:v>25</c:v>
                </c:pt>
                <c:pt idx="1566">
                  <c:v>25</c:v>
                </c:pt>
                <c:pt idx="1567">
                  <c:v>25</c:v>
                </c:pt>
                <c:pt idx="1568">
                  <c:v>25</c:v>
                </c:pt>
                <c:pt idx="1569">
                  <c:v>25</c:v>
                </c:pt>
                <c:pt idx="1570">
                  <c:v>25</c:v>
                </c:pt>
                <c:pt idx="1571">
                  <c:v>25</c:v>
                </c:pt>
                <c:pt idx="1572">
                  <c:v>25</c:v>
                </c:pt>
                <c:pt idx="1573">
                  <c:v>25</c:v>
                </c:pt>
                <c:pt idx="1574">
                  <c:v>25</c:v>
                </c:pt>
                <c:pt idx="1575">
                  <c:v>25</c:v>
                </c:pt>
                <c:pt idx="1576">
                  <c:v>25</c:v>
                </c:pt>
                <c:pt idx="1577">
                  <c:v>25</c:v>
                </c:pt>
                <c:pt idx="1578">
                  <c:v>25</c:v>
                </c:pt>
                <c:pt idx="1579">
                  <c:v>25</c:v>
                </c:pt>
                <c:pt idx="1580">
                  <c:v>25</c:v>
                </c:pt>
                <c:pt idx="1581">
                  <c:v>25</c:v>
                </c:pt>
                <c:pt idx="1582">
                  <c:v>25</c:v>
                </c:pt>
                <c:pt idx="1583">
                  <c:v>25</c:v>
                </c:pt>
                <c:pt idx="1584">
                  <c:v>25</c:v>
                </c:pt>
                <c:pt idx="1585">
                  <c:v>25</c:v>
                </c:pt>
                <c:pt idx="1586">
                  <c:v>25</c:v>
                </c:pt>
                <c:pt idx="1587">
                  <c:v>25</c:v>
                </c:pt>
                <c:pt idx="1588">
                  <c:v>25</c:v>
                </c:pt>
                <c:pt idx="1589">
                  <c:v>25</c:v>
                </c:pt>
                <c:pt idx="1590">
                  <c:v>25</c:v>
                </c:pt>
                <c:pt idx="1591">
                  <c:v>25</c:v>
                </c:pt>
                <c:pt idx="1592">
                  <c:v>25</c:v>
                </c:pt>
                <c:pt idx="1593">
                  <c:v>25</c:v>
                </c:pt>
                <c:pt idx="1594">
                  <c:v>25</c:v>
                </c:pt>
                <c:pt idx="1595">
                  <c:v>25</c:v>
                </c:pt>
                <c:pt idx="1596">
                  <c:v>25</c:v>
                </c:pt>
                <c:pt idx="1597">
                  <c:v>25</c:v>
                </c:pt>
                <c:pt idx="1598">
                  <c:v>25</c:v>
                </c:pt>
                <c:pt idx="1599">
                  <c:v>25</c:v>
                </c:pt>
                <c:pt idx="1600">
                  <c:v>25</c:v>
                </c:pt>
                <c:pt idx="1601">
                  <c:v>25</c:v>
                </c:pt>
                <c:pt idx="1602">
                  <c:v>25</c:v>
                </c:pt>
                <c:pt idx="1603">
                  <c:v>25</c:v>
                </c:pt>
                <c:pt idx="1604">
                  <c:v>25</c:v>
                </c:pt>
                <c:pt idx="1605">
                  <c:v>25</c:v>
                </c:pt>
                <c:pt idx="1606">
                  <c:v>25</c:v>
                </c:pt>
                <c:pt idx="1607">
                  <c:v>25</c:v>
                </c:pt>
                <c:pt idx="1608">
                  <c:v>25</c:v>
                </c:pt>
                <c:pt idx="1609">
                  <c:v>25</c:v>
                </c:pt>
                <c:pt idx="1610">
                  <c:v>25</c:v>
                </c:pt>
                <c:pt idx="1611">
                  <c:v>25</c:v>
                </c:pt>
                <c:pt idx="1612">
                  <c:v>25</c:v>
                </c:pt>
                <c:pt idx="1613">
                  <c:v>25</c:v>
                </c:pt>
                <c:pt idx="1614">
                  <c:v>25</c:v>
                </c:pt>
                <c:pt idx="1615">
                  <c:v>25</c:v>
                </c:pt>
                <c:pt idx="1616">
                  <c:v>25</c:v>
                </c:pt>
                <c:pt idx="1617">
                  <c:v>25</c:v>
                </c:pt>
                <c:pt idx="1618">
                  <c:v>25</c:v>
                </c:pt>
                <c:pt idx="1619">
                  <c:v>25</c:v>
                </c:pt>
                <c:pt idx="1620">
                  <c:v>25</c:v>
                </c:pt>
                <c:pt idx="1621">
                  <c:v>25</c:v>
                </c:pt>
                <c:pt idx="1622">
                  <c:v>25</c:v>
                </c:pt>
                <c:pt idx="1623">
                  <c:v>25</c:v>
                </c:pt>
                <c:pt idx="1624">
                  <c:v>25</c:v>
                </c:pt>
                <c:pt idx="1625">
                  <c:v>25</c:v>
                </c:pt>
                <c:pt idx="1626">
                  <c:v>25</c:v>
                </c:pt>
                <c:pt idx="1627">
                  <c:v>25</c:v>
                </c:pt>
                <c:pt idx="1628">
                  <c:v>25</c:v>
                </c:pt>
                <c:pt idx="1629">
                  <c:v>25</c:v>
                </c:pt>
                <c:pt idx="1630">
                  <c:v>25</c:v>
                </c:pt>
                <c:pt idx="1631">
                  <c:v>25</c:v>
                </c:pt>
                <c:pt idx="1632">
                  <c:v>25</c:v>
                </c:pt>
                <c:pt idx="1633">
                  <c:v>25</c:v>
                </c:pt>
                <c:pt idx="1634">
                  <c:v>25</c:v>
                </c:pt>
                <c:pt idx="1635">
                  <c:v>25</c:v>
                </c:pt>
                <c:pt idx="1636">
                  <c:v>25</c:v>
                </c:pt>
                <c:pt idx="1637">
                  <c:v>25</c:v>
                </c:pt>
                <c:pt idx="1638">
                  <c:v>25</c:v>
                </c:pt>
                <c:pt idx="1639">
                  <c:v>25</c:v>
                </c:pt>
                <c:pt idx="1640">
                  <c:v>25</c:v>
                </c:pt>
                <c:pt idx="1641">
                  <c:v>25</c:v>
                </c:pt>
                <c:pt idx="1642">
                  <c:v>25</c:v>
                </c:pt>
                <c:pt idx="1643">
                  <c:v>25</c:v>
                </c:pt>
                <c:pt idx="1644">
                  <c:v>25</c:v>
                </c:pt>
                <c:pt idx="1645">
                  <c:v>25</c:v>
                </c:pt>
                <c:pt idx="1646">
                  <c:v>25</c:v>
                </c:pt>
                <c:pt idx="1647">
                  <c:v>25</c:v>
                </c:pt>
                <c:pt idx="1648">
                  <c:v>25</c:v>
                </c:pt>
                <c:pt idx="1649">
                  <c:v>25</c:v>
                </c:pt>
                <c:pt idx="1650">
                  <c:v>25</c:v>
                </c:pt>
                <c:pt idx="1651">
                  <c:v>25</c:v>
                </c:pt>
                <c:pt idx="1652">
                  <c:v>25</c:v>
                </c:pt>
                <c:pt idx="1653">
                  <c:v>25</c:v>
                </c:pt>
                <c:pt idx="1654">
                  <c:v>25</c:v>
                </c:pt>
                <c:pt idx="1655">
                  <c:v>25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</c:v>
                </c:pt>
                <c:pt idx="1666">
                  <c:v>25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25</c:v>
                </c:pt>
                <c:pt idx="1685">
                  <c:v>25</c:v>
                </c:pt>
                <c:pt idx="1686">
                  <c:v>25</c:v>
                </c:pt>
                <c:pt idx="1687">
                  <c:v>25</c:v>
                </c:pt>
                <c:pt idx="1688">
                  <c:v>25</c:v>
                </c:pt>
                <c:pt idx="1689">
                  <c:v>25</c:v>
                </c:pt>
                <c:pt idx="1690">
                  <c:v>25</c:v>
                </c:pt>
                <c:pt idx="1691">
                  <c:v>25</c:v>
                </c:pt>
                <c:pt idx="1692">
                  <c:v>25</c:v>
                </c:pt>
                <c:pt idx="1693">
                  <c:v>25</c:v>
                </c:pt>
                <c:pt idx="1694">
                  <c:v>25</c:v>
                </c:pt>
                <c:pt idx="1695">
                  <c:v>25</c:v>
                </c:pt>
                <c:pt idx="1696">
                  <c:v>25</c:v>
                </c:pt>
                <c:pt idx="1697">
                  <c:v>25</c:v>
                </c:pt>
                <c:pt idx="1698">
                  <c:v>25</c:v>
                </c:pt>
                <c:pt idx="1699">
                  <c:v>25</c:v>
                </c:pt>
                <c:pt idx="1700">
                  <c:v>25</c:v>
                </c:pt>
                <c:pt idx="1701">
                  <c:v>25</c:v>
                </c:pt>
                <c:pt idx="1702">
                  <c:v>25</c:v>
                </c:pt>
                <c:pt idx="1703">
                  <c:v>25</c:v>
                </c:pt>
                <c:pt idx="1704">
                  <c:v>25</c:v>
                </c:pt>
                <c:pt idx="1705">
                  <c:v>25</c:v>
                </c:pt>
                <c:pt idx="1706">
                  <c:v>25</c:v>
                </c:pt>
                <c:pt idx="1707">
                  <c:v>25</c:v>
                </c:pt>
                <c:pt idx="1708">
                  <c:v>25</c:v>
                </c:pt>
                <c:pt idx="1709">
                  <c:v>25</c:v>
                </c:pt>
                <c:pt idx="1710">
                  <c:v>25</c:v>
                </c:pt>
                <c:pt idx="1711">
                  <c:v>25</c:v>
                </c:pt>
                <c:pt idx="1712">
                  <c:v>25</c:v>
                </c:pt>
                <c:pt idx="1713">
                  <c:v>25</c:v>
                </c:pt>
                <c:pt idx="1714">
                  <c:v>25</c:v>
                </c:pt>
                <c:pt idx="1715">
                  <c:v>25</c:v>
                </c:pt>
                <c:pt idx="1716">
                  <c:v>25</c:v>
                </c:pt>
                <c:pt idx="1717">
                  <c:v>25</c:v>
                </c:pt>
                <c:pt idx="1718">
                  <c:v>25</c:v>
                </c:pt>
                <c:pt idx="1719">
                  <c:v>25</c:v>
                </c:pt>
                <c:pt idx="1720">
                  <c:v>25</c:v>
                </c:pt>
                <c:pt idx="1721">
                  <c:v>25</c:v>
                </c:pt>
                <c:pt idx="1722">
                  <c:v>25</c:v>
                </c:pt>
                <c:pt idx="1723">
                  <c:v>25</c:v>
                </c:pt>
                <c:pt idx="1724">
                  <c:v>25</c:v>
                </c:pt>
                <c:pt idx="1725">
                  <c:v>25</c:v>
                </c:pt>
                <c:pt idx="1726">
                  <c:v>25</c:v>
                </c:pt>
                <c:pt idx="1727">
                  <c:v>25</c:v>
                </c:pt>
                <c:pt idx="1728">
                  <c:v>25</c:v>
                </c:pt>
                <c:pt idx="1729">
                  <c:v>25</c:v>
                </c:pt>
                <c:pt idx="1730">
                  <c:v>25</c:v>
                </c:pt>
                <c:pt idx="1731">
                  <c:v>25</c:v>
                </c:pt>
                <c:pt idx="1732">
                  <c:v>25</c:v>
                </c:pt>
                <c:pt idx="1733">
                  <c:v>25</c:v>
                </c:pt>
                <c:pt idx="1734">
                  <c:v>25</c:v>
                </c:pt>
                <c:pt idx="1735">
                  <c:v>25</c:v>
                </c:pt>
                <c:pt idx="1736">
                  <c:v>25</c:v>
                </c:pt>
                <c:pt idx="1737">
                  <c:v>25</c:v>
                </c:pt>
                <c:pt idx="1738">
                  <c:v>25</c:v>
                </c:pt>
                <c:pt idx="1739">
                  <c:v>25</c:v>
                </c:pt>
                <c:pt idx="1740">
                  <c:v>25</c:v>
                </c:pt>
                <c:pt idx="1741">
                  <c:v>25</c:v>
                </c:pt>
                <c:pt idx="1742">
                  <c:v>25</c:v>
                </c:pt>
                <c:pt idx="1743">
                  <c:v>25</c:v>
                </c:pt>
                <c:pt idx="1744">
                  <c:v>25</c:v>
                </c:pt>
                <c:pt idx="1745">
                  <c:v>25</c:v>
                </c:pt>
                <c:pt idx="1746">
                  <c:v>25</c:v>
                </c:pt>
                <c:pt idx="1747">
                  <c:v>25</c:v>
                </c:pt>
                <c:pt idx="1748">
                  <c:v>25</c:v>
                </c:pt>
                <c:pt idx="1749">
                  <c:v>25</c:v>
                </c:pt>
                <c:pt idx="1750">
                  <c:v>25</c:v>
                </c:pt>
                <c:pt idx="1751">
                  <c:v>25</c:v>
                </c:pt>
                <c:pt idx="1752">
                  <c:v>25</c:v>
                </c:pt>
                <c:pt idx="1753">
                  <c:v>25</c:v>
                </c:pt>
                <c:pt idx="1754">
                  <c:v>25</c:v>
                </c:pt>
                <c:pt idx="1755">
                  <c:v>25</c:v>
                </c:pt>
                <c:pt idx="1756">
                  <c:v>25</c:v>
                </c:pt>
                <c:pt idx="1757">
                  <c:v>25</c:v>
                </c:pt>
                <c:pt idx="1758">
                  <c:v>25</c:v>
                </c:pt>
                <c:pt idx="1759">
                  <c:v>25</c:v>
                </c:pt>
                <c:pt idx="1760">
                  <c:v>25</c:v>
                </c:pt>
                <c:pt idx="1761">
                  <c:v>25</c:v>
                </c:pt>
                <c:pt idx="1762">
                  <c:v>25</c:v>
                </c:pt>
                <c:pt idx="1763">
                  <c:v>25</c:v>
                </c:pt>
                <c:pt idx="1764">
                  <c:v>25</c:v>
                </c:pt>
                <c:pt idx="1765">
                  <c:v>25</c:v>
                </c:pt>
                <c:pt idx="1766">
                  <c:v>25</c:v>
                </c:pt>
                <c:pt idx="1767">
                  <c:v>25</c:v>
                </c:pt>
                <c:pt idx="1768">
                  <c:v>25</c:v>
                </c:pt>
                <c:pt idx="1769">
                  <c:v>25</c:v>
                </c:pt>
                <c:pt idx="1770">
                  <c:v>25</c:v>
                </c:pt>
                <c:pt idx="1771">
                  <c:v>25</c:v>
                </c:pt>
                <c:pt idx="1772">
                  <c:v>25</c:v>
                </c:pt>
                <c:pt idx="1773">
                  <c:v>25</c:v>
                </c:pt>
                <c:pt idx="1774">
                  <c:v>25</c:v>
                </c:pt>
                <c:pt idx="1775">
                  <c:v>25</c:v>
                </c:pt>
                <c:pt idx="1776">
                  <c:v>25</c:v>
                </c:pt>
                <c:pt idx="1777">
                  <c:v>25</c:v>
                </c:pt>
                <c:pt idx="1778">
                  <c:v>25</c:v>
                </c:pt>
                <c:pt idx="1779">
                  <c:v>25</c:v>
                </c:pt>
                <c:pt idx="1780">
                  <c:v>25</c:v>
                </c:pt>
                <c:pt idx="1781">
                  <c:v>25</c:v>
                </c:pt>
                <c:pt idx="1782">
                  <c:v>25</c:v>
                </c:pt>
                <c:pt idx="1783">
                  <c:v>25</c:v>
                </c:pt>
                <c:pt idx="1784">
                  <c:v>25</c:v>
                </c:pt>
                <c:pt idx="1785">
                  <c:v>25</c:v>
                </c:pt>
                <c:pt idx="1786">
                  <c:v>25</c:v>
                </c:pt>
                <c:pt idx="1787">
                  <c:v>25</c:v>
                </c:pt>
                <c:pt idx="1788">
                  <c:v>25</c:v>
                </c:pt>
                <c:pt idx="1789">
                  <c:v>25</c:v>
                </c:pt>
                <c:pt idx="1790">
                  <c:v>25</c:v>
                </c:pt>
                <c:pt idx="1791">
                  <c:v>25</c:v>
                </c:pt>
                <c:pt idx="1792">
                  <c:v>25</c:v>
                </c:pt>
                <c:pt idx="1793">
                  <c:v>25</c:v>
                </c:pt>
                <c:pt idx="1794">
                  <c:v>25</c:v>
                </c:pt>
                <c:pt idx="1795">
                  <c:v>25</c:v>
                </c:pt>
                <c:pt idx="1796">
                  <c:v>25</c:v>
                </c:pt>
                <c:pt idx="1797">
                  <c:v>25</c:v>
                </c:pt>
                <c:pt idx="1798">
                  <c:v>25</c:v>
                </c:pt>
                <c:pt idx="1799">
                  <c:v>25</c:v>
                </c:pt>
                <c:pt idx="1800">
                  <c:v>25</c:v>
                </c:pt>
                <c:pt idx="1801">
                  <c:v>25</c:v>
                </c:pt>
                <c:pt idx="1802">
                  <c:v>25</c:v>
                </c:pt>
                <c:pt idx="1803">
                  <c:v>25</c:v>
                </c:pt>
                <c:pt idx="1804">
                  <c:v>25</c:v>
                </c:pt>
                <c:pt idx="1805">
                  <c:v>25</c:v>
                </c:pt>
                <c:pt idx="1806">
                  <c:v>25</c:v>
                </c:pt>
                <c:pt idx="1807">
                  <c:v>25</c:v>
                </c:pt>
                <c:pt idx="1808">
                  <c:v>25</c:v>
                </c:pt>
                <c:pt idx="1809">
                  <c:v>25</c:v>
                </c:pt>
                <c:pt idx="1810">
                  <c:v>25</c:v>
                </c:pt>
                <c:pt idx="1811">
                  <c:v>25</c:v>
                </c:pt>
                <c:pt idx="1812">
                  <c:v>25</c:v>
                </c:pt>
                <c:pt idx="1813">
                  <c:v>25</c:v>
                </c:pt>
                <c:pt idx="1814">
                  <c:v>25</c:v>
                </c:pt>
                <c:pt idx="1815">
                  <c:v>25</c:v>
                </c:pt>
                <c:pt idx="1816">
                  <c:v>25</c:v>
                </c:pt>
                <c:pt idx="1817">
                  <c:v>25</c:v>
                </c:pt>
                <c:pt idx="1818">
                  <c:v>25</c:v>
                </c:pt>
                <c:pt idx="1819">
                  <c:v>25</c:v>
                </c:pt>
                <c:pt idx="1820">
                  <c:v>25</c:v>
                </c:pt>
                <c:pt idx="1821">
                  <c:v>25</c:v>
                </c:pt>
                <c:pt idx="1822">
                  <c:v>25</c:v>
                </c:pt>
                <c:pt idx="1823">
                  <c:v>25</c:v>
                </c:pt>
                <c:pt idx="1824">
                  <c:v>25</c:v>
                </c:pt>
                <c:pt idx="1825">
                  <c:v>25</c:v>
                </c:pt>
                <c:pt idx="1826">
                  <c:v>25</c:v>
                </c:pt>
                <c:pt idx="1827">
                  <c:v>25</c:v>
                </c:pt>
                <c:pt idx="1828">
                  <c:v>25</c:v>
                </c:pt>
                <c:pt idx="1829">
                  <c:v>25</c:v>
                </c:pt>
                <c:pt idx="1830">
                  <c:v>25</c:v>
                </c:pt>
                <c:pt idx="1831">
                  <c:v>25</c:v>
                </c:pt>
                <c:pt idx="1832">
                  <c:v>25</c:v>
                </c:pt>
                <c:pt idx="1833">
                  <c:v>25</c:v>
                </c:pt>
                <c:pt idx="1834">
                  <c:v>25</c:v>
                </c:pt>
                <c:pt idx="1835">
                  <c:v>25</c:v>
                </c:pt>
                <c:pt idx="1836">
                  <c:v>25</c:v>
                </c:pt>
                <c:pt idx="1837">
                  <c:v>25</c:v>
                </c:pt>
                <c:pt idx="1838">
                  <c:v>25</c:v>
                </c:pt>
                <c:pt idx="1839">
                  <c:v>25</c:v>
                </c:pt>
                <c:pt idx="1840">
                  <c:v>25</c:v>
                </c:pt>
                <c:pt idx="1841">
                  <c:v>25</c:v>
                </c:pt>
                <c:pt idx="1842">
                  <c:v>25</c:v>
                </c:pt>
                <c:pt idx="1843">
                  <c:v>25</c:v>
                </c:pt>
                <c:pt idx="1844">
                  <c:v>25</c:v>
                </c:pt>
                <c:pt idx="1845">
                  <c:v>25</c:v>
                </c:pt>
                <c:pt idx="1846">
                  <c:v>25</c:v>
                </c:pt>
                <c:pt idx="1847">
                  <c:v>25</c:v>
                </c:pt>
                <c:pt idx="1848">
                  <c:v>25</c:v>
                </c:pt>
                <c:pt idx="1849">
                  <c:v>25</c:v>
                </c:pt>
                <c:pt idx="1850">
                  <c:v>25</c:v>
                </c:pt>
                <c:pt idx="1851">
                  <c:v>25</c:v>
                </c:pt>
                <c:pt idx="1852">
                  <c:v>25</c:v>
                </c:pt>
                <c:pt idx="1853">
                  <c:v>25</c:v>
                </c:pt>
                <c:pt idx="1854">
                  <c:v>25</c:v>
                </c:pt>
                <c:pt idx="1855">
                  <c:v>25</c:v>
                </c:pt>
                <c:pt idx="1856">
                  <c:v>25</c:v>
                </c:pt>
                <c:pt idx="1857">
                  <c:v>25</c:v>
                </c:pt>
                <c:pt idx="1858">
                  <c:v>25</c:v>
                </c:pt>
                <c:pt idx="1859">
                  <c:v>25</c:v>
                </c:pt>
                <c:pt idx="1860">
                  <c:v>25</c:v>
                </c:pt>
                <c:pt idx="1861">
                  <c:v>25</c:v>
                </c:pt>
                <c:pt idx="1862">
                  <c:v>25</c:v>
                </c:pt>
                <c:pt idx="1863">
                  <c:v>25</c:v>
                </c:pt>
                <c:pt idx="1864">
                  <c:v>25</c:v>
                </c:pt>
                <c:pt idx="1865">
                  <c:v>25</c:v>
                </c:pt>
                <c:pt idx="1866">
                  <c:v>25</c:v>
                </c:pt>
                <c:pt idx="1867">
                  <c:v>25</c:v>
                </c:pt>
                <c:pt idx="1868">
                  <c:v>25</c:v>
                </c:pt>
                <c:pt idx="1869">
                  <c:v>25</c:v>
                </c:pt>
                <c:pt idx="1870">
                  <c:v>25</c:v>
                </c:pt>
                <c:pt idx="1871">
                  <c:v>25</c:v>
                </c:pt>
                <c:pt idx="1872">
                  <c:v>25</c:v>
                </c:pt>
                <c:pt idx="1873">
                  <c:v>25</c:v>
                </c:pt>
                <c:pt idx="1874">
                  <c:v>25</c:v>
                </c:pt>
                <c:pt idx="1875">
                  <c:v>25</c:v>
                </c:pt>
                <c:pt idx="1876">
                  <c:v>25</c:v>
                </c:pt>
                <c:pt idx="1877">
                  <c:v>25</c:v>
                </c:pt>
                <c:pt idx="1878">
                  <c:v>25</c:v>
                </c:pt>
                <c:pt idx="1879">
                  <c:v>25</c:v>
                </c:pt>
                <c:pt idx="1880">
                  <c:v>25</c:v>
                </c:pt>
                <c:pt idx="1881">
                  <c:v>25</c:v>
                </c:pt>
                <c:pt idx="1882">
                  <c:v>25</c:v>
                </c:pt>
                <c:pt idx="1883">
                  <c:v>25</c:v>
                </c:pt>
                <c:pt idx="1884">
                  <c:v>25</c:v>
                </c:pt>
                <c:pt idx="1885">
                  <c:v>25</c:v>
                </c:pt>
                <c:pt idx="1886">
                  <c:v>25</c:v>
                </c:pt>
                <c:pt idx="1887">
                  <c:v>25</c:v>
                </c:pt>
                <c:pt idx="1888">
                  <c:v>25</c:v>
                </c:pt>
                <c:pt idx="1889">
                  <c:v>25</c:v>
                </c:pt>
                <c:pt idx="1890">
                  <c:v>25</c:v>
                </c:pt>
                <c:pt idx="1891">
                  <c:v>25</c:v>
                </c:pt>
                <c:pt idx="1892">
                  <c:v>25</c:v>
                </c:pt>
                <c:pt idx="1893">
                  <c:v>25</c:v>
                </c:pt>
                <c:pt idx="1894">
                  <c:v>25</c:v>
                </c:pt>
                <c:pt idx="1895">
                  <c:v>25</c:v>
                </c:pt>
                <c:pt idx="1896">
                  <c:v>25</c:v>
                </c:pt>
                <c:pt idx="1897">
                  <c:v>25</c:v>
                </c:pt>
                <c:pt idx="1898">
                  <c:v>25</c:v>
                </c:pt>
                <c:pt idx="1899">
                  <c:v>25</c:v>
                </c:pt>
                <c:pt idx="1900">
                  <c:v>25</c:v>
                </c:pt>
                <c:pt idx="1901">
                  <c:v>25</c:v>
                </c:pt>
                <c:pt idx="1902">
                  <c:v>25</c:v>
                </c:pt>
                <c:pt idx="1903">
                  <c:v>25</c:v>
                </c:pt>
                <c:pt idx="1904">
                  <c:v>25</c:v>
                </c:pt>
                <c:pt idx="1905">
                  <c:v>25</c:v>
                </c:pt>
                <c:pt idx="1906">
                  <c:v>25</c:v>
                </c:pt>
                <c:pt idx="1907">
                  <c:v>25</c:v>
                </c:pt>
                <c:pt idx="1908">
                  <c:v>25</c:v>
                </c:pt>
                <c:pt idx="1909">
                  <c:v>25</c:v>
                </c:pt>
                <c:pt idx="1910">
                  <c:v>25</c:v>
                </c:pt>
                <c:pt idx="1911">
                  <c:v>25</c:v>
                </c:pt>
                <c:pt idx="1912">
                  <c:v>25</c:v>
                </c:pt>
                <c:pt idx="1913">
                  <c:v>25</c:v>
                </c:pt>
                <c:pt idx="1914">
                  <c:v>25</c:v>
                </c:pt>
                <c:pt idx="1915">
                  <c:v>25</c:v>
                </c:pt>
                <c:pt idx="1916">
                  <c:v>25</c:v>
                </c:pt>
                <c:pt idx="1917">
                  <c:v>25</c:v>
                </c:pt>
                <c:pt idx="1918">
                  <c:v>25</c:v>
                </c:pt>
                <c:pt idx="1919">
                  <c:v>25</c:v>
                </c:pt>
                <c:pt idx="1920">
                  <c:v>25</c:v>
                </c:pt>
                <c:pt idx="1921">
                  <c:v>25</c:v>
                </c:pt>
                <c:pt idx="1922">
                  <c:v>25</c:v>
                </c:pt>
                <c:pt idx="1923">
                  <c:v>25</c:v>
                </c:pt>
                <c:pt idx="1924">
                  <c:v>25</c:v>
                </c:pt>
                <c:pt idx="1925">
                  <c:v>25</c:v>
                </c:pt>
                <c:pt idx="1926">
                  <c:v>25</c:v>
                </c:pt>
                <c:pt idx="1927">
                  <c:v>25</c:v>
                </c:pt>
                <c:pt idx="1928">
                  <c:v>25</c:v>
                </c:pt>
                <c:pt idx="1929">
                  <c:v>25</c:v>
                </c:pt>
                <c:pt idx="1930">
                  <c:v>25</c:v>
                </c:pt>
                <c:pt idx="1931">
                  <c:v>25</c:v>
                </c:pt>
                <c:pt idx="1932">
                  <c:v>25</c:v>
                </c:pt>
                <c:pt idx="1933">
                  <c:v>25</c:v>
                </c:pt>
                <c:pt idx="1934">
                  <c:v>25</c:v>
                </c:pt>
                <c:pt idx="1935">
                  <c:v>25</c:v>
                </c:pt>
                <c:pt idx="1936">
                  <c:v>25</c:v>
                </c:pt>
                <c:pt idx="1937">
                  <c:v>25</c:v>
                </c:pt>
                <c:pt idx="1938">
                  <c:v>25</c:v>
                </c:pt>
                <c:pt idx="1939">
                  <c:v>25</c:v>
                </c:pt>
                <c:pt idx="1940">
                  <c:v>25</c:v>
                </c:pt>
                <c:pt idx="1941">
                  <c:v>25</c:v>
                </c:pt>
                <c:pt idx="1942">
                  <c:v>25</c:v>
                </c:pt>
                <c:pt idx="1943">
                  <c:v>25</c:v>
                </c:pt>
                <c:pt idx="1944">
                  <c:v>25</c:v>
                </c:pt>
                <c:pt idx="1945">
                  <c:v>25</c:v>
                </c:pt>
                <c:pt idx="1946">
                  <c:v>25</c:v>
                </c:pt>
                <c:pt idx="1947">
                  <c:v>25</c:v>
                </c:pt>
                <c:pt idx="1948">
                  <c:v>25</c:v>
                </c:pt>
                <c:pt idx="1949">
                  <c:v>25</c:v>
                </c:pt>
                <c:pt idx="1950">
                  <c:v>25</c:v>
                </c:pt>
                <c:pt idx="1951">
                  <c:v>25</c:v>
                </c:pt>
                <c:pt idx="1952">
                  <c:v>25</c:v>
                </c:pt>
                <c:pt idx="1953">
                  <c:v>25</c:v>
                </c:pt>
                <c:pt idx="1954">
                  <c:v>25</c:v>
                </c:pt>
                <c:pt idx="1955">
                  <c:v>25</c:v>
                </c:pt>
                <c:pt idx="1956">
                  <c:v>25</c:v>
                </c:pt>
                <c:pt idx="1957">
                  <c:v>25</c:v>
                </c:pt>
                <c:pt idx="1958">
                  <c:v>25</c:v>
                </c:pt>
                <c:pt idx="1959">
                  <c:v>25</c:v>
                </c:pt>
                <c:pt idx="1960">
                  <c:v>25</c:v>
                </c:pt>
                <c:pt idx="1961">
                  <c:v>25</c:v>
                </c:pt>
                <c:pt idx="1962">
                  <c:v>25</c:v>
                </c:pt>
                <c:pt idx="1963">
                  <c:v>25</c:v>
                </c:pt>
                <c:pt idx="1964">
                  <c:v>25</c:v>
                </c:pt>
                <c:pt idx="1965">
                  <c:v>25</c:v>
                </c:pt>
                <c:pt idx="1966">
                  <c:v>25</c:v>
                </c:pt>
                <c:pt idx="1967">
                  <c:v>25</c:v>
                </c:pt>
                <c:pt idx="1968">
                  <c:v>25</c:v>
                </c:pt>
                <c:pt idx="1969">
                  <c:v>25</c:v>
                </c:pt>
                <c:pt idx="1970">
                  <c:v>25</c:v>
                </c:pt>
                <c:pt idx="1971">
                  <c:v>25</c:v>
                </c:pt>
                <c:pt idx="1972">
                  <c:v>25</c:v>
                </c:pt>
                <c:pt idx="1973">
                  <c:v>25</c:v>
                </c:pt>
                <c:pt idx="1974">
                  <c:v>25</c:v>
                </c:pt>
                <c:pt idx="1975">
                  <c:v>25</c:v>
                </c:pt>
                <c:pt idx="1976">
                  <c:v>25</c:v>
                </c:pt>
                <c:pt idx="1977">
                  <c:v>25</c:v>
                </c:pt>
                <c:pt idx="1978">
                  <c:v>25</c:v>
                </c:pt>
                <c:pt idx="1979">
                  <c:v>25</c:v>
                </c:pt>
                <c:pt idx="1980">
                  <c:v>25</c:v>
                </c:pt>
                <c:pt idx="1981">
                  <c:v>25</c:v>
                </c:pt>
                <c:pt idx="1982">
                  <c:v>25</c:v>
                </c:pt>
                <c:pt idx="1983">
                  <c:v>25</c:v>
                </c:pt>
                <c:pt idx="1984">
                  <c:v>25</c:v>
                </c:pt>
                <c:pt idx="1985">
                  <c:v>25</c:v>
                </c:pt>
                <c:pt idx="1986">
                  <c:v>25</c:v>
                </c:pt>
                <c:pt idx="1987">
                  <c:v>25</c:v>
                </c:pt>
                <c:pt idx="1988">
                  <c:v>25</c:v>
                </c:pt>
                <c:pt idx="1989">
                  <c:v>25</c:v>
                </c:pt>
                <c:pt idx="1990">
                  <c:v>25</c:v>
                </c:pt>
                <c:pt idx="1991">
                  <c:v>25</c:v>
                </c:pt>
                <c:pt idx="1992">
                  <c:v>25</c:v>
                </c:pt>
                <c:pt idx="1993">
                  <c:v>25</c:v>
                </c:pt>
                <c:pt idx="1994">
                  <c:v>25</c:v>
                </c:pt>
                <c:pt idx="1995">
                  <c:v>25</c:v>
                </c:pt>
                <c:pt idx="1996">
                  <c:v>25</c:v>
                </c:pt>
                <c:pt idx="1997">
                  <c:v>25</c:v>
                </c:pt>
                <c:pt idx="1998">
                  <c:v>25</c:v>
                </c:pt>
                <c:pt idx="1999">
                  <c:v>25</c:v>
                </c:pt>
                <c:pt idx="2000">
                  <c:v>25</c:v>
                </c:pt>
                <c:pt idx="2001">
                  <c:v>25</c:v>
                </c:pt>
                <c:pt idx="2002">
                  <c:v>25</c:v>
                </c:pt>
                <c:pt idx="2003">
                  <c:v>25</c:v>
                </c:pt>
                <c:pt idx="2004">
                  <c:v>25</c:v>
                </c:pt>
                <c:pt idx="2005">
                  <c:v>25</c:v>
                </c:pt>
                <c:pt idx="2006">
                  <c:v>25</c:v>
                </c:pt>
                <c:pt idx="2007">
                  <c:v>25</c:v>
                </c:pt>
                <c:pt idx="2008">
                  <c:v>25</c:v>
                </c:pt>
                <c:pt idx="2009">
                  <c:v>25</c:v>
                </c:pt>
                <c:pt idx="2010">
                  <c:v>25</c:v>
                </c:pt>
                <c:pt idx="2011">
                  <c:v>25</c:v>
                </c:pt>
                <c:pt idx="2012">
                  <c:v>25</c:v>
                </c:pt>
                <c:pt idx="2013">
                  <c:v>25</c:v>
                </c:pt>
                <c:pt idx="2014">
                  <c:v>25</c:v>
                </c:pt>
                <c:pt idx="2015">
                  <c:v>25</c:v>
                </c:pt>
                <c:pt idx="2016">
                  <c:v>25</c:v>
                </c:pt>
                <c:pt idx="2017">
                  <c:v>25</c:v>
                </c:pt>
                <c:pt idx="2018">
                  <c:v>25</c:v>
                </c:pt>
                <c:pt idx="2019">
                  <c:v>25</c:v>
                </c:pt>
                <c:pt idx="2020">
                  <c:v>25</c:v>
                </c:pt>
                <c:pt idx="2021">
                  <c:v>25</c:v>
                </c:pt>
                <c:pt idx="2022">
                  <c:v>25</c:v>
                </c:pt>
                <c:pt idx="2023">
                  <c:v>25</c:v>
                </c:pt>
                <c:pt idx="2024">
                  <c:v>25</c:v>
                </c:pt>
                <c:pt idx="2025">
                  <c:v>25</c:v>
                </c:pt>
                <c:pt idx="2026">
                  <c:v>25</c:v>
                </c:pt>
                <c:pt idx="2027">
                  <c:v>25</c:v>
                </c:pt>
                <c:pt idx="2028">
                  <c:v>25</c:v>
                </c:pt>
                <c:pt idx="2029">
                  <c:v>25</c:v>
                </c:pt>
                <c:pt idx="2030">
                  <c:v>25</c:v>
                </c:pt>
                <c:pt idx="2031">
                  <c:v>25</c:v>
                </c:pt>
                <c:pt idx="2032">
                  <c:v>25</c:v>
                </c:pt>
                <c:pt idx="2033">
                  <c:v>25</c:v>
                </c:pt>
                <c:pt idx="2034">
                  <c:v>25</c:v>
                </c:pt>
                <c:pt idx="2035">
                  <c:v>25</c:v>
                </c:pt>
                <c:pt idx="2036">
                  <c:v>25</c:v>
                </c:pt>
                <c:pt idx="2037">
                  <c:v>25</c:v>
                </c:pt>
                <c:pt idx="2038">
                  <c:v>25</c:v>
                </c:pt>
                <c:pt idx="2039">
                  <c:v>25</c:v>
                </c:pt>
                <c:pt idx="2040">
                  <c:v>25</c:v>
                </c:pt>
                <c:pt idx="2041">
                  <c:v>25</c:v>
                </c:pt>
                <c:pt idx="2042">
                  <c:v>25</c:v>
                </c:pt>
                <c:pt idx="2043">
                  <c:v>25</c:v>
                </c:pt>
                <c:pt idx="2044">
                  <c:v>25</c:v>
                </c:pt>
                <c:pt idx="2045">
                  <c:v>25</c:v>
                </c:pt>
                <c:pt idx="2046">
                  <c:v>25</c:v>
                </c:pt>
                <c:pt idx="2047">
                  <c:v>25</c:v>
                </c:pt>
                <c:pt idx="2048">
                  <c:v>25</c:v>
                </c:pt>
                <c:pt idx="2049">
                  <c:v>25</c:v>
                </c:pt>
                <c:pt idx="2050">
                  <c:v>25</c:v>
                </c:pt>
                <c:pt idx="2051">
                  <c:v>25</c:v>
                </c:pt>
                <c:pt idx="2052">
                  <c:v>25</c:v>
                </c:pt>
                <c:pt idx="2053">
                  <c:v>25</c:v>
                </c:pt>
                <c:pt idx="2054">
                  <c:v>25</c:v>
                </c:pt>
                <c:pt idx="2055">
                  <c:v>25</c:v>
                </c:pt>
                <c:pt idx="2056">
                  <c:v>25</c:v>
                </c:pt>
                <c:pt idx="2057">
                  <c:v>25</c:v>
                </c:pt>
                <c:pt idx="2058">
                  <c:v>25</c:v>
                </c:pt>
                <c:pt idx="2059">
                  <c:v>25</c:v>
                </c:pt>
                <c:pt idx="2060">
                  <c:v>25</c:v>
                </c:pt>
                <c:pt idx="2061">
                  <c:v>25</c:v>
                </c:pt>
                <c:pt idx="2062">
                  <c:v>25</c:v>
                </c:pt>
                <c:pt idx="2063">
                  <c:v>25</c:v>
                </c:pt>
                <c:pt idx="2064">
                  <c:v>25</c:v>
                </c:pt>
                <c:pt idx="2065">
                  <c:v>25</c:v>
                </c:pt>
                <c:pt idx="2066">
                  <c:v>25</c:v>
                </c:pt>
                <c:pt idx="2067">
                  <c:v>25</c:v>
                </c:pt>
                <c:pt idx="2068">
                  <c:v>25</c:v>
                </c:pt>
                <c:pt idx="2069">
                  <c:v>25</c:v>
                </c:pt>
                <c:pt idx="2070">
                  <c:v>25</c:v>
                </c:pt>
                <c:pt idx="2071">
                  <c:v>25</c:v>
                </c:pt>
                <c:pt idx="2072">
                  <c:v>25</c:v>
                </c:pt>
                <c:pt idx="2073">
                  <c:v>25</c:v>
                </c:pt>
                <c:pt idx="2074">
                  <c:v>25</c:v>
                </c:pt>
                <c:pt idx="2075">
                  <c:v>25</c:v>
                </c:pt>
                <c:pt idx="2076">
                  <c:v>25</c:v>
                </c:pt>
                <c:pt idx="2077">
                  <c:v>25</c:v>
                </c:pt>
                <c:pt idx="2078">
                  <c:v>25</c:v>
                </c:pt>
                <c:pt idx="2079">
                  <c:v>25</c:v>
                </c:pt>
                <c:pt idx="2080">
                  <c:v>25</c:v>
                </c:pt>
                <c:pt idx="2081">
                  <c:v>25</c:v>
                </c:pt>
                <c:pt idx="2082">
                  <c:v>25</c:v>
                </c:pt>
                <c:pt idx="2083">
                  <c:v>25</c:v>
                </c:pt>
                <c:pt idx="2084">
                  <c:v>25</c:v>
                </c:pt>
                <c:pt idx="2085">
                  <c:v>25</c:v>
                </c:pt>
                <c:pt idx="2086">
                  <c:v>25</c:v>
                </c:pt>
                <c:pt idx="2087">
                  <c:v>25</c:v>
                </c:pt>
                <c:pt idx="2088">
                  <c:v>25</c:v>
                </c:pt>
                <c:pt idx="2089">
                  <c:v>25</c:v>
                </c:pt>
                <c:pt idx="2090">
                  <c:v>25</c:v>
                </c:pt>
                <c:pt idx="2091">
                  <c:v>25</c:v>
                </c:pt>
                <c:pt idx="2092">
                  <c:v>25</c:v>
                </c:pt>
                <c:pt idx="2093">
                  <c:v>25</c:v>
                </c:pt>
                <c:pt idx="2094">
                  <c:v>25</c:v>
                </c:pt>
                <c:pt idx="2095">
                  <c:v>25</c:v>
                </c:pt>
                <c:pt idx="2096">
                  <c:v>25</c:v>
                </c:pt>
                <c:pt idx="2097">
                  <c:v>25</c:v>
                </c:pt>
                <c:pt idx="2098">
                  <c:v>25</c:v>
                </c:pt>
                <c:pt idx="2099">
                  <c:v>25</c:v>
                </c:pt>
                <c:pt idx="2100">
                  <c:v>25</c:v>
                </c:pt>
                <c:pt idx="2101">
                  <c:v>25</c:v>
                </c:pt>
                <c:pt idx="2102">
                  <c:v>25</c:v>
                </c:pt>
                <c:pt idx="2103">
                  <c:v>25</c:v>
                </c:pt>
                <c:pt idx="2104">
                  <c:v>25</c:v>
                </c:pt>
                <c:pt idx="2105">
                  <c:v>25</c:v>
                </c:pt>
                <c:pt idx="2106">
                  <c:v>25</c:v>
                </c:pt>
                <c:pt idx="2107">
                  <c:v>25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</c:v>
                </c:pt>
                <c:pt idx="2112">
                  <c:v>25</c:v>
                </c:pt>
                <c:pt idx="2113">
                  <c:v>25</c:v>
                </c:pt>
                <c:pt idx="2114">
                  <c:v>25</c:v>
                </c:pt>
                <c:pt idx="2115">
                  <c:v>25</c:v>
                </c:pt>
                <c:pt idx="2116">
                  <c:v>25</c:v>
                </c:pt>
                <c:pt idx="2117">
                  <c:v>25</c:v>
                </c:pt>
                <c:pt idx="2118">
                  <c:v>25</c:v>
                </c:pt>
                <c:pt idx="2119">
                  <c:v>25</c:v>
                </c:pt>
                <c:pt idx="2120">
                  <c:v>25</c:v>
                </c:pt>
                <c:pt idx="2121">
                  <c:v>25</c:v>
                </c:pt>
                <c:pt idx="2122">
                  <c:v>25</c:v>
                </c:pt>
                <c:pt idx="2123">
                  <c:v>25</c:v>
                </c:pt>
                <c:pt idx="2124">
                  <c:v>25</c:v>
                </c:pt>
                <c:pt idx="2125">
                  <c:v>25</c:v>
                </c:pt>
                <c:pt idx="2126">
                  <c:v>25</c:v>
                </c:pt>
                <c:pt idx="2127">
                  <c:v>25</c:v>
                </c:pt>
                <c:pt idx="2128">
                  <c:v>25</c:v>
                </c:pt>
                <c:pt idx="2129">
                  <c:v>25</c:v>
                </c:pt>
                <c:pt idx="2130">
                  <c:v>25</c:v>
                </c:pt>
                <c:pt idx="2131">
                  <c:v>25</c:v>
                </c:pt>
                <c:pt idx="2132">
                  <c:v>25</c:v>
                </c:pt>
                <c:pt idx="2133">
                  <c:v>25</c:v>
                </c:pt>
                <c:pt idx="2134">
                  <c:v>25</c:v>
                </c:pt>
                <c:pt idx="2135">
                  <c:v>25</c:v>
                </c:pt>
                <c:pt idx="2136">
                  <c:v>25</c:v>
                </c:pt>
                <c:pt idx="2137">
                  <c:v>25</c:v>
                </c:pt>
                <c:pt idx="2138">
                  <c:v>25</c:v>
                </c:pt>
                <c:pt idx="2139">
                  <c:v>25</c:v>
                </c:pt>
                <c:pt idx="2140">
                  <c:v>25</c:v>
                </c:pt>
                <c:pt idx="2141">
                  <c:v>25</c:v>
                </c:pt>
                <c:pt idx="2142">
                  <c:v>25</c:v>
                </c:pt>
                <c:pt idx="2143">
                  <c:v>25</c:v>
                </c:pt>
                <c:pt idx="2144">
                  <c:v>25</c:v>
                </c:pt>
                <c:pt idx="2145">
                  <c:v>25</c:v>
                </c:pt>
                <c:pt idx="2146">
                  <c:v>25</c:v>
                </c:pt>
                <c:pt idx="2147">
                  <c:v>25</c:v>
                </c:pt>
                <c:pt idx="2148">
                  <c:v>25</c:v>
                </c:pt>
                <c:pt idx="2149">
                  <c:v>25</c:v>
                </c:pt>
                <c:pt idx="2150">
                  <c:v>25</c:v>
                </c:pt>
                <c:pt idx="2151">
                  <c:v>25</c:v>
                </c:pt>
                <c:pt idx="2152">
                  <c:v>25</c:v>
                </c:pt>
                <c:pt idx="2153">
                  <c:v>25</c:v>
                </c:pt>
                <c:pt idx="2154">
                  <c:v>25</c:v>
                </c:pt>
                <c:pt idx="2155">
                  <c:v>25</c:v>
                </c:pt>
                <c:pt idx="2156">
                  <c:v>25</c:v>
                </c:pt>
                <c:pt idx="2157">
                  <c:v>25</c:v>
                </c:pt>
                <c:pt idx="2158">
                  <c:v>25</c:v>
                </c:pt>
                <c:pt idx="215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51-41B3-A4D7-F20F0D58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25695"/>
        <c:axId val="442327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'Thermal Comfort'!$D$6367:$D$8526</c15:sqref>
                        </c15:formulaRef>
                      </c:ext>
                    </c:extLst>
                    <c:numCache>
                      <c:formatCode>General</c:formatCode>
                      <c:ptCount val="2160"/>
                      <c:pt idx="0">
                        <c:v>22</c:v>
                      </c:pt>
                      <c:pt idx="1">
                        <c:v>22</c:v>
                      </c:pt>
                      <c:pt idx="2">
                        <c:v>22</c:v>
                      </c:pt>
                      <c:pt idx="3">
                        <c:v>22</c:v>
                      </c:pt>
                      <c:pt idx="4">
                        <c:v>22</c:v>
                      </c:pt>
                      <c:pt idx="5">
                        <c:v>22</c:v>
                      </c:pt>
                      <c:pt idx="6">
                        <c:v>22</c:v>
                      </c:pt>
                      <c:pt idx="7">
                        <c:v>22</c:v>
                      </c:pt>
                      <c:pt idx="8">
                        <c:v>22</c:v>
                      </c:pt>
                      <c:pt idx="9">
                        <c:v>22</c:v>
                      </c:pt>
                      <c:pt idx="10">
                        <c:v>22</c:v>
                      </c:pt>
                      <c:pt idx="11">
                        <c:v>22</c:v>
                      </c:pt>
                      <c:pt idx="12">
                        <c:v>22</c:v>
                      </c:pt>
                      <c:pt idx="13">
                        <c:v>22</c:v>
                      </c:pt>
                      <c:pt idx="14">
                        <c:v>22</c:v>
                      </c:pt>
                      <c:pt idx="15">
                        <c:v>22</c:v>
                      </c:pt>
                      <c:pt idx="16">
                        <c:v>22</c:v>
                      </c:pt>
                      <c:pt idx="17">
                        <c:v>22</c:v>
                      </c:pt>
                      <c:pt idx="18">
                        <c:v>22</c:v>
                      </c:pt>
                      <c:pt idx="19">
                        <c:v>22</c:v>
                      </c:pt>
                      <c:pt idx="20">
                        <c:v>22</c:v>
                      </c:pt>
                      <c:pt idx="21">
                        <c:v>22</c:v>
                      </c:pt>
                      <c:pt idx="22">
                        <c:v>22</c:v>
                      </c:pt>
                      <c:pt idx="23">
                        <c:v>22</c:v>
                      </c:pt>
                      <c:pt idx="24">
                        <c:v>23</c:v>
                      </c:pt>
                      <c:pt idx="25">
                        <c:v>23</c:v>
                      </c:pt>
                      <c:pt idx="26">
                        <c:v>23</c:v>
                      </c:pt>
                      <c:pt idx="27">
                        <c:v>23</c:v>
                      </c:pt>
                      <c:pt idx="28">
                        <c:v>23</c:v>
                      </c:pt>
                      <c:pt idx="29">
                        <c:v>23</c:v>
                      </c:pt>
                      <c:pt idx="30">
                        <c:v>23</c:v>
                      </c:pt>
                      <c:pt idx="31">
                        <c:v>23</c:v>
                      </c:pt>
                      <c:pt idx="32">
                        <c:v>23</c:v>
                      </c:pt>
                      <c:pt idx="33">
                        <c:v>23</c:v>
                      </c:pt>
                      <c:pt idx="34">
                        <c:v>23</c:v>
                      </c:pt>
                      <c:pt idx="35">
                        <c:v>23</c:v>
                      </c:pt>
                      <c:pt idx="36">
                        <c:v>23</c:v>
                      </c:pt>
                      <c:pt idx="37">
                        <c:v>23</c:v>
                      </c:pt>
                      <c:pt idx="38">
                        <c:v>23</c:v>
                      </c:pt>
                      <c:pt idx="39">
                        <c:v>23</c:v>
                      </c:pt>
                      <c:pt idx="40">
                        <c:v>23</c:v>
                      </c:pt>
                      <c:pt idx="41">
                        <c:v>23</c:v>
                      </c:pt>
                      <c:pt idx="42">
                        <c:v>23</c:v>
                      </c:pt>
                      <c:pt idx="43">
                        <c:v>23</c:v>
                      </c:pt>
                      <c:pt idx="44">
                        <c:v>23</c:v>
                      </c:pt>
                      <c:pt idx="45">
                        <c:v>23</c:v>
                      </c:pt>
                      <c:pt idx="46">
                        <c:v>23</c:v>
                      </c:pt>
                      <c:pt idx="47">
                        <c:v>23</c:v>
                      </c:pt>
                      <c:pt idx="48">
                        <c:v>24</c:v>
                      </c:pt>
                      <c:pt idx="49">
                        <c:v>24</c:v>
                      </c:pt>
                      <c:pt idx="50">
                        <c:v>24</c:v>
                      </c:pt>
                      <c:pt idx="51">
                        <c:v>24</c:v>
                      </c:pt>
                      <c:pt idx="52">
                        <c:v>24</c:v>
                      </c:pt>
                      <c:pt idx="53">
                        <c:v>24</c:v>
                      </c:pt>
                      <c:pt idx="54">
                        <c:v>24</c:v>
                      </c:pt>
                      <c:pt idx="55">
                        <c:v>24</c:v>
                      </c:pt>
                      <c:pt idx="56">
                        <c:v>24</c:v>
                      </c:pt>
                      <c:pt idx="57">
                        <c:v>24</c:v>
                      </c:pt>
                      <c:pt idx="58">
                        <c:v>24</c:v>
                      </c:pt>
                      <c:pt idx="59">
                        <c:v>24</c:v>
                      </c:pt>
                      <c:pt idx="60">
                        <c:v>24</c:v>
                      </c:pt>
                      <c:pt idx="61">
                        <c:v>24</c:v>
                      </c:pt>
                      <c:pt idx="62">
                        <c:v>24</c:v>
                      </c:pt>
                      <c:pt idx="63">
                        <c:v>24</c:v>
                      </c:pt>
                      <c:pt idx="64">
                        <c:v>24</c:v>
                      </c:pt>
                      <c:pt idx="65">
                        <c:v>24</c:v>
                      </c:pt>
                      <c:pt idx="66">
                        <c:v>24</c:v>
                      </c:pt>
                      <c:pt idx="67">
                        <c:v>24</c:v>
                      </c:pt>
                      <c:pt idx="68">
                        <c:v>24</c:v>
                      </c:pt>
                      <c:pt idx="69">
                        <c:v>24</c:v>
                      </c:pt>
                      <c:pt idx="70">
                        <c:v>24</c:v>
                      </c:pt>
                      <c:pt idx="71">
                        <c:v>24</c:v>
                      </c:pt>
                      <c:pt idx="72">
                        <c:v>25</c:v>
                      </c:pt>
                      <c:pt idx="73">
                        <c:v>25</c:v>
                      </c:pt>
                      <c:pt idx="74">
                        <c:v>25</c:v>
                      </c:pt>
                      <c:pt idx="75">
                        <c:v>25</c:v>
                      </c:pt>
                      <c:pt idx="76">
                        <c:v>25</c:v>
                      </c:pt>
                      <c:pt idx="77">
                        <c:v>25</c:v>
                      </c:pt>
                      <c:pt idx="78">
                        <c:v>25</c:v>
                      </c:pt>
                      <c:pt idx="79">
                        <c:v>25</c:v>
                      </c:pt>
                      <c:pt idx="80">
                        <c:v>25</c:v>
                      </c:pt>
                      <c:pt idx="81">
                        <c:v>25</c:v>
                      </c:pt>
                      <c:pt idx="82">
                        <c:v>25</c:v>
                      </c:pt>
                      <c:pt idx="83">
                        <c:v>25</c:v>
                      </c:pt>
                      <c:pt idx="84">
                        <c:v>25</c:v>
                      </c:pt>
                      <c:pt idx="85">
                        <c:v>25</c:v>
                      </c:pt>
                      <c:pt idx="86">
                        <c:v>25</c:v>
                      </c:pt>
                      <c:pt idx="87">
                        <c:v>25</c:v>
                      </c:pt>
                      <c:pt idx="88">
                        <c:v>25</c:v>
                      </c:pt>
                      <c:pt idx="89">
                        <c:v>25</c:v>
                      </c:pt>
                      <c:pt idx="90">
                        <c:v>25</c:v>
                      </c:pt>
                      <c:pt idx="91">
                        <c:v>25</c:v>
                      </c:pt>
                      <c:pt idx="92">
                        <c:v>25</c:v>
                      </c:pt>
                      <c:pt idx="93">
                        <c:v>25</c:v>
                      </c:pt>
                      <c:pt idx="94">
                        <c:v>25</c:v>
                      </c:pt>
                      <c:pt idx="95">
                        <c:v>25</c:v>
                      </c:pt>
                      <c:pt idx="96">
                        <c:v>26</c:v>
                      </c:pt>
                      <c:pt idx="97">
                        <c:v>26</c:v>
                      </c:pt>
                      <c:pt idx="98">
                        <c:v>26</c:v>
                      </c:pt>
                      <c:pt idx="99">
                        <c:v>26</c:v>
                      </c:pt>
                      <c:pt idx="100">
                        <c:v>26</c:v>
                      </c:pt>
                      <c:pt idx="101">
                        <c:v>26</c:v>
                      </c:pt>
                      <c:pt idx="102">
                        <c:v>26</c:v>
                      </c:pt>
                      <c:pt idx="103">
                        <c:v>26</c:v>
                      </c:pt>
                      <c:pt idx="104">
                        <c:v>26</c:v>
                      </c:pt>
                      <c:pt idx="105">
                        <c:v>26</c:v>
                      </c:pt>
                      <c:pt idx="106">
                        <c:v>26</c:v>
                      </c:pt>
                      <c:pt idx="107">
                        <c:v>26</c:v>
                      </c:pt>
                      <c:pt idx="108">
                        <c:v>26</c:v>
                      </c:pt>
                      <c:pt idx="109">
                        <c:v>26</c:v>
                      </c:pt>
                      <c:pt idx="110">
                        <c:v>26</c:v>
                      </c:pt>
                      <c:pt idx="111">
                        <c:v>26</c:v>
                      </c:pt>
                      <c:pt idx="112">
                        <c:v>26</c:v>
                      </c:pt>
                      <c:pt idx="113">
                        <c:v>26</c:v>
                      </c:pt>
                      <c:pt idx="114">
                        <c:v>26</c:v>
                      </c:pt>
                      <c:pt idx="115">
                        <c:v>26</c:v>
                      </c:pt>
                      <c:pt idx="116">
                        <c:v>26</c:v>
                      </c:pt>
                      <c:pt idx="117">
                        <c:v>26</c:v>
                      </c:pt>
                      <c:pt idx="118">
                        <c:v>26</c:v>
                      </c:pt>
                      <c:pt idx="119">
                        <c:v>26</c:v>
                      </c:pt>
                      <c:pt idx="120">
                        <c:v>27</c:v>
                      </c:pt>
                      <c:pt idx="121">
                        <c:v>27</c:v>
                      </c:pt>
                      <c:pt idx="122">
                        <c:v>27</c:v>
                      </c:pt>
                      <c:pt idx="123">
                        <c:v>27</c:v>
                      </c:pt>
                      <c:pt idx="124">
                        <c:v>27</c:v>
                      </c:pt>
                      <c:pt idx="125">
                        <c:v>27</c:v>
                      </c:pt>
                      <c:pt idx="126">
                        <c:v>27</c:v>
                      </c:pt>
                      <c:pt idx="127">
                        <c:v>27</c:v>
                      </c:pt>
                      <c:pt idx="128">
                        <c:v>27</c:v>
                      </c:pt>
                      <c:pt idx="129">
                        <c:v>27</c:v>
                      </c:pt>
                      <c:pt idx="130">
                        <c:v>27</c:v>
                      </c:pt>
                      <c:pt idx="131">
                        <c:v>27</c:v>
                      </c:pt>
                      <c:pt idx="132">
                        <c:v>27</c:v>
                      </c:pt>
                      <c:pt idx="133">
                        <c:v>27</c:v>
                      </c:pt>
                      <c:pt idx="134">
                        <c:v>27</c:v>
                      </c:pt>
                      <c:pt idx="135">
                        <c:v>27</c:v>
                      </c:pt>
                      <c:pt idx="136">
                        <c:v>27</c:v>
                      </c:pt>
                      <c:pt idx="137">
                        <c:v>27</c:v>
                      </c:pt>
                      <c:pt idx="138">
                        <c:v>27</c:v>
                      </c:pt>
                      <c:pt idx="139">
                        <c:v>27</c:v>
                      </c:pt>
                      <c:pt idx="140">
                        <c:v>27</c:v>
                      </c:pt>
                      <c:pt idx="141">
                        <c:v>27</c:v>
                      </c:pt>
                      <c:pt idx="142">
                        <c:v>27</c:v>
                      </c:pt>
                      <c:pt idx="143">
                        <c:v>27</c:v>
                      </c:pt>
                      <c:pt idx="144">
                        <c:v>28</c:v>
                      </c:pt>
                      <c:pt idx="145">
                        <c:v>28</c:v>
                      </c:pt>
                      <c:pt idx="146">
                        <c:v>28</c:v>
                      </c:pt>
                      <c:pt idx="147">
                        <c:v>28</c:v>
                      </c:pt>
                      <c:pt idx="148">
                        <c:v>28</c:v>
                      </c:pt>
                      <c:pt idx="149">
                        <c:v>28</c:v>
                      </c:pt>
                      <c:pt idx="150">
                        <c:v>28</c:v>
                      </c:pt>
                      <c:pt idx="151">
                        <c:v>28</c:v>
                      </c:pt>
                      <c:pt idx="152">
                        <c:v>28</c:v>
                      </c:pt>
                      <c:pt idx="153">
                        <c:v>28</c:v>
                      </c:pt>
                      <c:pt idx="154">
                        <c:v>28</c:v>
                      </c:pt>
                      <c:pt idx="155">
                        <c:v>28</c:v>
                      </c:pt>
                      <c:pt idx="156">
                        <c:v>28</c:v>
                      </c:pt>
                      <c:pt idx="157">
                        <c:v>28</c:v>
                      </c:pt>
                      <c:pt idx="158">
                        <c:v>28</c:v>
                      </c:pt>
                      <c:pt idx="159">
                        <c:v>28</c:v>
                      </c:pt>
                      <c:pt idx="160">
                        <c:v>28</c:v>
                      </c:pt>
                      <c:pt idx="161">
                        <c:v>28</c:v>
                      </c:pt>
                      <c:pt idx="162">
                        <c:v>28</c:v>
                      </c:pt>
                      <c:pt idx="163">
                        <c:v>28</c:v>
                      </c:pt>
                      <c:pt idx="164">
                        <c:v>28</c:v>
                      </c:pt>
                      <c:pt idx="165">
                        <c:v>28</c:v>
                      </c:pt>
                      <c:pt idx="166">
                        <c:v>28</c:v>
                      </c:pt>
                      <c:pt idx="167">
                        <c:v>28</c:v>
                      </c:pt>
                      <c:pt idx="168">
                        <c:v>29</c:v>
                      </c:pt>
                      <c:pt idx="169">
                        <c:v>29</c:v>
                      </c:pt>
                      <c:pt idx="170">
                        <c:v>29</c:v>
                      </c:pt>
                      <c:pt idx="171">
                        <c:v>29</c:v>
                      </c:pt>
                      <c:pt idx="172">
                        <c:v>29</c:v>
                      </c:pt>
                      <c:pt idx="173">
                        <c:v>29</c:v>
                      </c:pt>
                      <c:pt idx="174">
                        <c:v>29</c:v>
                      </c:pt>
                      <c:pt idx="175">
                        <c:v>29</c:v>
                      </c:pt>
                      <c:pt idx="176">
                        <c:v>29</c:v>
                      </c:pt>
                      <c:pt idx="177">
                        <c:v>29</c:v>
                      </c:pt>
                      <c:pt idx="178">
                        <c:v>29</c:v>
                      </c:pt>
                      <c:pt idx="179">
                        <c:v>29</c:v>
                      </c:pt>
                      <c:pt idx="180">
                        <c:v>29</c:v>
                      </c:pt>
                      <c:pt idx="181">
                        <c:v>29</c:v>
                      </c:pt>
                      <c:pt idx="182">
                        <c:v>29</c:v>
                      </c:pt>
                      <c:pt idx="183">
                        <c:v>29</c:v>
                      </c:pt>
                      <c:pt idx="184">
                        <c:v>29</c:v>
                      </c:pt>
                      <c:pt idx="185">
                        <c:v>29</c:v>
                      </c:pt>
                      <c:pt idx="186">
                        <c:v>29</c:v>
                      </c:pt>
                      <c:pt idx="187">
                        <c:v>29</c:v>
                      </c:pt>
                      <c:pt idx="188">
                        <c:v>29</c:v>
                      </c:pt>
                      <c:pt idx="189">
                        <c:v>29</c:v>
                      </c:pt>
                      <c:pt idx="190">
                        <c:v>29</c:v>
                      </c:pt>
                      <c:pt idx="191">
                        <c:v>29</c:v>
                      </c:pt>
                      <c:pt idx="192">
                        <c:v>30</c:v>
                      </c:pt>
                      <c:pt idx="193">
                        <c:v>30</c:v>
                      </c:pt>
                      <c:pt idx="194">
                        <c:v>30</c:v>
                      </c:pt>
                      <c:pt idx="195">
                        <c:v>30</c:v>
                      </c:pt>
                      <c:pt idx="196">
                        <c:v>30</c:v>
                      </c:pt>
                      <c:pt idx="197">
                        <c:v>30</c:v>
                      </c:pt>
                      <c:pt idx="198">
                        <c:v>30</c:v>
                      </c:pt>
                      <c:pt idx="199">
                        <c:v>30</c:v>
                      </c:pt>
                      <c:pt idx="200">
                        <c:v>30</c:v>
                      </c:pt>
                      <c:pt idx="201">
                        <c:v>30</c:v>
                      </c:pt>
                      <c:pt idx="202">
                        <c:v>30</c:v>
                      </c:pt>
                      <c:pt idx="203">
                        <c:v>30</c:v>
                      </c:pt>
                      <c:pt idx="204">
                        <c:v>30</c:v>
                      </c:pt>
                      <c:pt idx="205">
                        <c:v>30</c:v>
                      </c:pt>
                      <c:pt idx="206">
                        <c:v>30</c:v>
                      </c:pt>
                      <c:pt idx="207">
                        <c:v>30</c:v>
                      </c:pt>
                      <c:pt idx="208">
                        <c:v>30</c:v>
                      </c:pt>
                      <c:pt idx="209">
                        <c:v>30</c:v>
                      </c:pt>
                      <c:pt idx="210">
                        <c:v>30</c:v>
                      </c:pt>
                      <c:pt idx="211">
                        <c:v>30</c:v>
                      </c:pt>
                      <c:pt idx="212">
                        <c:v>30</c:v>
                      </c:pt>
                      <c:pt idx="213">
                        <c:v>30</c:v>
                      </c:pt>
                      <c:pt idx="214">
                        <c:v>30</c:v>
                      </c:pt>
                      <c:pt idx="215">
                        <c:v>30</c:v>
                      </c:pt>
                      <c:pt idx="216">
                        <c:v>1</c:v>
                      </c:pt>
                      <c:pt idx="217">
                        <c:v>1</c:v>
                      </c:pt>
                      <c:pt idx="218">
                        <c:v>1</c:v>
                      </c:pt>
                      <c:pt idx="219">
                        <c:v>1</c:v>
                      </c:pt>
                      <c:pt idx="220">
                        <c:v>1</c:v>
                      </c:pt>
                      <c:pt idx="221">
                        <c:v>1</c:v>
                      </c:pt>
                      <c:pt idx="222">
                        <c:v>1</c:v>
                      </c:pt>
                      <c:pt idx="223">
                        <c:v>1</c:v>
                      </c:pt>
                      <c:pt idx="224">
                        <c:v>1</c:v>
                      </c:pt>
                      <c:pt idx="225">
                        <c:v>1</c:v>
                      </c:pt>
                      <c:pt idx="226">
                        <c:v>1</c:v>
                      </c:pt>
                      <c:pt idx="227">
                        <c:v>1</c:v>
                      </c:pt>
                      <c:pt idx="228">
                        <c:v>1</c:v>
                      </c:pt>
                      <c:pt idx="229">
                        <c:v>1</c:v>
                      </c:pt>
                      <c:pt idx="230">
                        <c:v>1</c:v>
                      </c:pt>
                      <c:pt idx="231">
                        <c:v>1</c:v>
                      </c:pt>
                      <c:pt idx="232">
                        <c:v>1</c:v>
                      </c:pt>
                      <c:pt idx="233">
                        <c:v>1</c:v>
                      </c:pt>
                      <c:pt idx="234">
                        <c:v>1</c:v>
                      </c:pt>
                      <c:pt idx="235">
                        <c:v>1</c:v>
                      </c:pt>
                      <c:pt idx="236">
                        <c:v>1</c:v>
                      </c:pt>
                      <c:pt idx="237">
                        <c:v>1</c:v>
                      </c:pt>
                      <c:pt idx="238">
                        <c:v>1</c:v>
                      </c:pt>
                      <c:pt idx="239">
                        <c:v>1</c:v>
                      </c:pt>
                      <c:pt idx="240">
                        <c:v>2</c:v>
                      </c:pt>
                      <c:pt idx="241">
                        <c:v>2</c:v>
                      </c:pt>
                      <c:pt idx="242">
                        <c:v>2</c:v>
                      </c:pt>
                      <c:pt idx="243">
                        <c:v>2</c:v>
                      </c:pt>
                      <c:pt idx="244">
                        <c:v>2</c:v>
                      </c:pt>
                      <c:pt idx="245">
                        <c:v>2</c:v>
                      </c:pt>
                      <c:pt idx="246">
                        <c:v>2</c:v>
                      </c:pt>
                      <c:pt idx="247">
                        <c:v>2</c:v>
                      </c:pt>
                      <c:pt idx="248">
                        <c:v>2</c:v>
                      </c:pt>
                      <c:pt idx="249">
                        <c:v>2</c:v>
                      </c:pt>
                      <c:pt idx="250">
                        <c:v>2</c:v>
                      </c:pt>
                      <c:pt idx="251">
                        <c:v>2</c:v>
                      </c:pt>
                      <c:pt idx="252">
                        <c:v>2</c:v>
                      </c:pt>
                      <c:pt idx="253">
                        <c:v>2</c:v>
                      </c:pt>
                      <c:pt idx="254">
                        <c:v>2</c:v>
                      </c:pt>
                      <c:pt idx="255">
                        <c:v>2</c:v>
                      </c:pt>
                      <c:pt idx="256">
                        <c:v>2</c:v>
                      </c:pt>
                      <c:pt idx="257">
                        <c:v>2</c:v>
                      </c:pt>
                      <c:pt idx="258">
                        <c:v>2</c:v>
                      </c:pt>
                      <c:pt idx="259">
                        <c:v>2</c:v>
                      </c:pt>
                      <c:pt idx="260">
                        <c:v>2</c:v>
                      </c:pt>
                      <c:pt idx="261">
                        <c:v>2</c:v>
                      </c:pt>
                      <c:pt idx="262">
                        <c:v>2</c:v>
                      </c:pt>
                      <c:pt idx="263">
                        <c:v>2</c:v>
                      </c:pt>
                      <c:pt idx="264">
                        <c:v>3</c:v>
                      </c:pt>
                      <c:pt idx="265">
                        <c:v>3</c:v>
                      </c:pt>
                      <c:pt idx="266">
                        <c:v>3</c:v>
                      </c:pt>
                      <c:pt idx="267">
                        <c:v>3</c:v>
                      </c:pt>
                      <c:pt idx="268">
                        <c:v>3</c:v>
                      </c:pt>
                      <c:pt idx="269">
                        <c:v>3</c:v>
                      </c:pt>
                      <c:pt idx="270">
                        <c:v>3</c:v>
                      </c:pt>
                      <c:pt idx="271">
                        <c:v>3</c:v>
                      </c:pt>
                      <c:pt idx="272">
                        <c:v>3</c:v>
                      </c:pt>
                      <c:pt idx="273">
                        <c:v>3</c:v>
                      </c:pt>
                      <c:pt idx="274">
                        <c:v>3</c:v>
                      </c:pt>
                      <c:pt idx="275">
                        <c:v>3</c:v>
                      </c:pt>
                      <c:pt idx="276">
                        <c:v>3</c:v>
                      </c:pt>
                      <c:pt idx="277">
                        <c:v>3</c:v>
                      </c:pt>
                      <c:pt idx="278">
                        <c:v>3</c:v>
                      </c:pt>
                      <c:pt idx="279">
                        <c:v>3</c:v>
                      </c:pt>
                      <c:pt idx="280">
                        <c:v>3</c:v>
                      </c:pt>
                      <c:pt idx="281">
                        <c:v>3</c:v>
                      </c:pt>
                      <c:pt idx="282">
                        <c:v>3</c:v>
                      </c:pt>
                      <c:pt idx="283">
                        <c:v>3</c:v>
                      </c:pt>
                      <c:pt idx="284">
                        <c:v>3</c:v>
                      </c:pt>
                      <c:pt idx="285">
                        <c:v>3</c:v>
                      </c:pt>
                      <c:pt idx="286">
                        <c:v>3</c:v>
                      </c:pt>
                      <c:pt idx="287">
                        <c:v>3</c:v>
                      </c:pt>
                      <c:pt idx="288">
                        <c:v>4</c:v>
                      </c:pt>
                      <c:pt idx="289">
                        <c:v>4</c:v>
                      </c:pt>
                      <c:pt idx="290">
                        <c:v>4</c:v>
                      </c:pt>
                      <c:pt idx="291">
                        <c:v>4</c:v>
                      </c:pt>
                      <c:pt idx="292">
                        <c:v>4</c:v>
                      </c:pt>
                      <c:pt idx="293">
                        <c:v>4</c:v>
                      </c:pt>
                      <c:pt idx="294">
                        <c:v>4</c:v>
                      </c:pt>
                      <c:pt idx="295">
                        <c:v>4</c:v>
                      </c:pt>
                      <c:pt idx="296">
                        <c:v>4</c:v>
                      </c:pt>
                      <c:pt idx="297">
                        <c:v>4</c:v>
                      </c:pt>
                      <c:pt idx="298">
                        <c:v>4</c:v>
                      </c:pt>
                      <c:pt idx="299">
                        <c:v>4</c:v>
                      </c:pt>
                      <c:pt idx="300">
                        <c:v>6</c:v>
                      </c:pt>
                      <c:pt idx="301">
                        <c:v>6</c:v>
                      </c:pt>
                      <c:pt idx="302">
                        <c:v>6</c:v>
                      </c:pt>
                      <c:pt idx="303">
                        <c:v>6</c:v>
                      </c:pt>
                      <c:pt idx="304">
                        <c:v>6</c:v>
                      </c:pt>
                      <c:pt idx="305">
                        <c:v>6</c:v>
                      </c:pt>
                      <c:pt idx="306">
                        <c:v>6</c:v>
                      </c:pt>
                      <c:pt idx="307">
                        <c:v>6</c:v>
                      </c:pt>
                      <c:pt idx="308">
                        <c:v>6</c:v>
                      </c:pt>
                      <c:pt idx="309">
                        <c:v>6</c:v>
                      </c:pt>
                      <c:pt idx="310">
                        <c:v>6</c:v>
                      </c:pt>
                      <c:pt idx="311">
                        <c:v>6</c:v>
                      </c:pt>
                      <c:pt idx="312">
                        <c:v>6</c:v>
                      </c:pt>
                      <c:pt idx="313">
                        <c:v>6</c:v>
                      </c:pt>
                      <c:pt idx="314">
                        <c:v>6</c:v>
                      </c:pt>
                      <c:pt idx="315">
                        <c:v>6</c:v>
                      </c:pt>
                      <c:pt idx="316">
                        <c:v>6</c:v>
                      </c:pt>
                      <c:pt idx="317">
                        <c:v>6</c:v>
                      </c:pt>
                      <c:pt idx="318">
                        <c:v>6</c:v>
                      </c:pt>
                      <c:pt idx="319">
                        <c:v>6</c:v>
                      </c:pt>
                      <c:pt idx="320">
                        <c:v>6</c:v>
                      </c:pt>
                      <c:pt idx="321">
                        <c:v>6</c:v>
                      </c:pt>
                      <c:pt idx="322">
                        <c:v>6</c:v>
                      </c:pt>
                      <c:pt idx="323">
                        <c:v>6</c:v>
                      </c:pt>
                      <c:pt idx="324">
                        <c:v>5</c:v>
                      </c:pt>
                      <c:pt idx="325">
                        <c:v>5</c:v>
                      </c:pt>
                      <c:pt idx="326">
                        <c:v>5</c:v>
                      </c:pt>
                      <c:pt idx="327">
                        <c:v>5</c:v>
                      </c:pt>
                      <c:pt idx="328">
                        <c:v>5</c:v>
                      </c:pt>
                      <c:pt idx="329">
                        <c:v>5</c:v>
                      </c:pt>
                      <c:pt idx="330">
                        <c:v>5</c:v>
                      </c:pt>
                      <c:pt idx="331">
                        <c:v>5</c:v>
                      </c:pt>
                      <c:pt idx="332">
                        <c:v>5</c:v>
                      </c:pt>
                      <c:pt idx="333">
                        <c:v>5</c:v>
                      </c:pt>
                      <c:pt idx="334">
                        <c:v>5</c:v>
                      </c:pt>
                      <c:pt idx="335">
                        <c:v>5</c:v>
                      </c:pt>
                      <c:pt idx="336">
                        <c:v>6</c:v>
                      </c:pt>
                      <c:pt idx="337">
                        <c:v>6</c:v>
                      </c:pt>
                      <c:pt idx="338">
                        <c:v>6</c:v>
                      </c:pt>
                      <c:pt idx="339">
                        <c:v>6</c:v>
                      </c:pt>
                      <c:pt idx="340">
                        <c:v>6</c:v>
                      </c:pt>
                      <c:pt idx="341">
                        <c:v>6</c:v>
                      </c:pt>
                      <c:pt idx="342">
                        <c:v>6</c:v>
                      </c:pt>
                      <c:pt idx="343">
                        <c:v>6</c:v>
                      </c:pt>
                      <c:pt idx="344">
                        <c:v>6</c:v>
                      </c:pt>
                      <c:pt idx="345">
                        <c:v>6</c:v>
                      </c:pt>
                      <c:pt idx="346">
                        <c:v>6</c:v>
                      </c:pt>
                      <c:pt idx="347">
                        <c:v>6</c:v>
                      </c:pt>
                      <c:pt idx="348">
                        <c:v>6</c:v>
                      </c:pt>
                      <c:pt idx="349">
                        <c:v>6</c:v>
                      </c:pt>
                      <c:pt idx="350">
                        <c:v>6</c:v>
                      </c:pt>
                      <c:pt idx="351">
                        <c:v>6</c:v>
                      </c:pt>
                      <c:pt idx="352">
                        <c:v>6</c:v>
                      </c:pt>
                      <c:pt idx="353">
                        <c:v>6</c:v>
                      </c:pt>
                      <c:pt idx="354">
                        <c:v>6</c:v>
                      </c:pt>
                      <c:pt idx="355">
                        <c:v>6</c:v>
                      </c:pt>
                      <c:pt idx="356">
                        <c:v>6</c:v>
                      </c:pt>
                      <c:pt idx="357">
                        <c:v>6</c:v>
                      </c:pt>
                      <c:pt idx="358">
                        <c:v>6</c:v>
                      </c:pt>
                      <c:pt idx="359">
                        <c:v>6</c:v>
                      </c:pt>
                      <c:pt idx="360">
                        <c:v>7</c:v>
                      </c:pt>
                      <c:pt idx="361">
                        <c:v>7</c:v>
                      </c:pt>
                      <c:pt idx="362">
                        <c:v>7</c:v>
                      </c:pt>
                      <c:pt idx="363">
                        <c:v>7</c:v>
                      </c:pt>
                      <c:pt idx="364">
                        <c:v>7</c:v>
                      </c:pt>
                      <c:pt idx="365">
                        <c:v>7</c:v>
                      </c:pt>
                      <c:pt idx="366">
                        <c:v>7</c:v>
                      </c:pt>
                      <c:pt idx="367">
                        <c:v>7</c:v>
                      </c:pt>
                      <c:pt idx="368">
                        <c:v>7</c:v>
                      </c:pt>
                      <c:pt idx="369">
                        <c:v>7</c:v>
                      </c:pt>
                      <c:pt idx="370">
                        <c:v>7</c:v>
                      </c:pt>
                      <c:pt idx="371">
                        <c:v>7</c:v>
                      </c:pt>
                      <c:pt idx="372">
                        <c:v>7</c:v>
                      </c:pt>
                      <c:pt idx="373">
                        <c:v>7</c:v>
                      </c:pt>
                      <c:pt idx="374">
                        <c:v>7</c:v>
                      </c:pt>
                      <c:pt idx="375">
                        <c:v>7</c:v>
                      </c:pt>
                      <c:pt idx="376">
                        <c:v>7</c:v>
                      </c:pt>
                      <c:pt idx="377">
                        <c:v>7</c:v>
                      </c:pt>
                      <c:pt idx="378">
                        <c:v>7</c:v>
                      </c:pt>
                      <c:pt idx="379">
                        <c:v>7</c:v>
                      </c:pt>
                      <c:pt idx="380">
                        <c:v>7</c:v>
                      </c:pt>
                      <c:pt idx="381">
                        <c:v>7</c:v>
                      </c:pt>
                      <c:pt idx="382">
                        <c:v>7</c:v>
                      </c:pt>
                      <c:pt idx="383">
                        <c:v>7</c:v>
                      </c:pt>
                      <c:pt idx="384">
                        <c:v>8</c:v>
                      </c:pt>
                      <c:pt idx="385">
                        <c:v>8</c:v>
                      </c:pt>
                      <c:pt idx="386">
                        <c:v>8</c:v>
                      </c:pt>
                      <c:pt idx="387">
                        <c:v>8</c:v>
                      </c:pt>
                      <c:pt idx="388">
                        <c:v>8</c:v>
                      </c:pt>
                      <c:pt idx="389">
                        <c:v>8</c:v>
                      </c:pt>
                      <c:pt idx="390">
                        <c:v>8</c:v>
                      </c:pt>
                      <c:pt idx="391">
                        <c:v>8</c:v>
                      </c:pt>
                      <c:pt idx="392">
                        <c:v>8</c:v>
                      </c:pt>
                      <c:pt idx="393">
                        <c:v>8</c:v>
                      </c:pt>
                      <c:pt idx="394">
                        <c:v>8</c:v>
                      </c:pt>
                      <c:pt idx="395">
                        <c:v>8</c:v>
                      </c:pt>
                      <c:pt idx="396">
                        <c:v>8</c:v>
                      </c:pt>
                      <c:pt idx="397">
                        <c:v>8</c:v>
                      </c:pt>
                      <c:pt idx="398">
                        <c:v>8</c:v>
                      </c:pt>
                      <c:pt idx="399">
                        <c:v>8</c:v>
                      </c:pt>
                      <c:pt idx="400">
                        <c:v>8</c:v>
                      </c:pt>
                      <c:pt idx="401">
                        <c:v>8</c:v>
                      </c:pt>
                      <c:pt idx="402">
                        <c:v>8</c:v>
                      </c:pt>
                      <c:pt idx="403">
                        <c:v>8</c:v>
                      </c:pt>
                      <c:pt idx="404">
                        <c:v>8</c:v>
                      </c:pt>
                      <c:pt idx="405">
                        <c:v>8</c:v>
                      </c:pt>
                      <c:pt idx="406">
                        <c:v>8</c:v>
                      </c:pt>
                      <c:pt idx="407">
                        <c:v>8</c:v>
                      </c:pt>
                      <c:pt idx="408">
                        <c:v>9</c:v>
                      </c:pt>
                      <c:pt idx="409">
                        <c:v>9</c:v>
                      </c:pt>
                      <c:pt idx="410">
                        <c:v>9</c:v>
                      </c:pt>
                      <c:pt idx="411">
                        <c:v>9</c:v>
                      </c:pt>
                      <c:pt idx="412">
                        <c:v>9</c:v>
                      </c:pt>
                      <c:pt idx="413">
                        <c:v>9</c:v>
                      </c:pt>
                      <c:pt idx="414">
                        <c:v>9</c:v>
                      </c:pt>
                      <c:pt idx="415">
                        <c:v>9</c:v>
                      </c:pt>
                      <c:pt idx="416">
                        <c:v>9</c:v>
                      </c:pt>
                      <c:pt idx="417">
                        <c:v>9</c:v>
                      </c:pt>
                      <c:pt idx="418">
                        <c:v>9</c:v>
                      </c:pt>
                      <c:pt idx="419">
                        <c:v>9</c:v>
                      </c:pt>
                      <c:pt idx="420">
                        <c:v>9</c:v>
                      </c:pt>
                      <c:pt idx="421">
                        <c:v>9</c:v>
                      </c:pt>
                      <c:pt idx="422">
                        <c:v>9</c:v>
                      </c:pt>
                      <c:pt idx="423">
                        <c:v>9</c:v>
                      </c:pt>
                      <c:pt idx="424">
                        <c:v>9</c:v>
                      </c:pt>
                      <c:pt idx="425">
                        <c:v>9</c:v>
                      </c:pt>
                      <c:pt idx="426">
                        <c:v>9</c:v>
                      </c:pt>
                      <c:pt idx="427">
                        <c:v>9</c:v>
                      </c:pt>
                      <c:pt idx="428">
                        <c:v>9</c:v>
                      </c:pt>
                      <c:pt idx="429">
                        <c:v>9</c:v>
                      </c:pt>
                      <c:pt idx="430">
                        <c:v>9</c:v>
                      </c:pt>
                      <c:pt idx="431">
                        <c:v>9</c:v>
                      </c:pt>
                      <c:pt idx="432">
                        <c:v>10</c:v>
                      </c:pt>
                      <c:pt idx="433">
                        <c:v>10</c:v>
                      </c:pt>
                      <c:pt idx="434">
                        <c:v>10</c:v>
                      </c:pt>
                      <c:pt idx="435">
                        <c:v>10</c:v>
                      </c:pt>
                      <c:pt idx="436">
                        <c:v>10</c:v>
                      </c:pt>
                      <c:pt idx="437">
                        <c:v>10</c:v>
                      </c:pt>
                      <c:pt idx="438">
                        <c:v>10</c:v>
                      </c:pt>
                      <c:pt idx="439">
                        <c:v>10</c:v>
                      </c:pt>
                      <c:pt idx="440">
                        <c:v>10</c:v>
                      </c:pt>
                      <c:pt idx="441">
                        <c:v>10</c:v>
                      </c:pt>
                      <c:pt idx="442">
                        <c:v>10</c:v>
                      </c:pt>
                      <c:pt idx="443">
                        <c:v>10</c:v>
                      </c:pt>
                      <c:pt idx="444">
                        <c:v>10</c:v>
                      </c:pt>
                      <c:pt idx="445">
                        <c:v>10</c:v>
                      </c:pt>
                      <c:pt idx="446">
                        <c:v>10</c:v>
                      </c:pt>
                      <c:pt idx="447">
                        <c:v>10</c:v>
                      </c:pt>
                      <c:pt idx="448">
                        <c:v>10</c:v>
                      </c:pt>
                      <c:pt idx="449">
                        <c:v>10</c:v>
                      </c:pt>
                      <c:pt idx="450">
                        <c:v>10</c:v>
                      </c:pt>
                      <c:pt idx="451">
                        <c:v>10</c:v>
                      </c:pt>
                      <c:pt idx="452">
                        <c:v>10</c:v>
                      </c:pt>
                      <c:pt idx="453">
                        <c:v>10</c:v>
                      </c:pt>
                      <c:pt idx="454">
                        <c:v>10</c:v>
                      </c:pt>
                      <c:pt idx="455">
                        <c:v>10</c:v>
                      </c:pt>
                      <c:pt idx="456">
                        <c:v>11</c:v>
                      </c:pt>
                      <c:pt idx="457">
                        <c:v>11</c:v>
                      </c:pt>
                      <c:pt idx="458">
                        <c:v>11</c:v>
                      </c:pt>
                      <c:pt idx="459">
                        <c:v>11</c:v>
                      </c:pt>
                      <c:pt idx="460">
                        <c:v>11</c:v>
                      </c:pt>
                      <c:pt idx="461">
                        <c:v>11</c:v>
                      </c:pt>
                      <c:pt idx="462">
                        <c:v>11</c:v>
                      </c:pt>
                      <c:pt idx="463">
                        <c:v>11</c:v>
                      </c:pt>
                      <c:pt idx="464">
                        <c:v>11</c:v>
                      </c:pt>
                      <c:pt idx="465">
                        <c:v>11</c:v>
                      </c:pt>
                      <c:pt idx="466">
                        <c:v>11</c:v>
                      </c:pt>
                      <c:pt idx="467">
                        <c:v>11</c:v>
                      </c:pt>
                      <c:pt idx="468">
                        <c:v>13</c:v>
                      </c:pt>
                      <c:pt idx="469">
                        <c:v>13</c:v>
                      </c:pt>
                      <c:pt idx="470">
                        <c:v>13</c:v>
                      </c:pt>
                      <c:pt idx="471">
                        <c:v>13</c:v>
                      </c:pt>
                      <c:pt idx="472">
                        <c:v>13</c:v>
                      </c:pt>
                      <c:pt idx="473">
                        <c:v>13</c:v>
                      </c:pt>
                      <c:pt idx="474">
                        <c:v>13</c:v>
                      </c:pt>
                      <c:pt idx="475">
                        <c:v>13</c:v>
                      </c:pt>
                      <c:pt idx="476">
                        <c:v>13</c:v>
                      </c:pt>
                      <c:pt idx="477">
                        <c:v>13</c:v>
                      </c:pt>
                      <c:pt idx="478">
                        <c:v>13</c:v>
                      </c:pt>
                      <c:pt idx="479">
                        <c:v>13</c:v>
                      </c:pt>
                      <c:pt idx="480">
                        <c:v>13</c:v>
                      </c:pt>
                      <c:pt idx="481">
                        <c:v>13</c:v>
                      </c:pt>
                      <c:pt idx="482">
                        <c:v>13</c:v>
                      </c:pt>
                      <c:pt idx="483">
                        <c:v>13</c:v>
                      </c:pt>
                      <c:pt idx="484">
                        <c:v>13</c:v>
                      </c:pt>
                      <c:pt idx="485">
                        <c:v>13</c:v>
                      </c:pt>
                      <c:pt idx="486">
                        <c:v>13</c:v>
                      </c:pt>
                      <c:pt idx="487">
                        <c:v>13</c:v>
                      </c:pt>
                      <c:pt idx="488">
                        <c:v>13</c:v>
                      </c:pt>
                      <c:pt idx="489">
                        <c:v>13</c:v>
                      </c:pt>
                      <c:pt idx="490">
                        <c:v>13</c:v>
                      </c:pt>
                      <c:pt idx="491">
                        <c:v>13</c:v>
                      </c:pt>
                      <c:pt idx="492">
                        <c:v>13</c:v>
                      </c:pt>
                      <c:pt idx="493">
                        <c:v>13</c:v>
                      </c:pt>
                      <c:pt idx="494">
                        <c:v>13</c:v>
                      </c:pt>
                      <c:pt idx="495">
                        <c:v>13</c:v>
                      </c:pt>
                      <c:pt idx="496">
                        <c:v>13</c:v>
                      </c:pt>
                      <c:pt idx="497">
                        <c:v>13</c:v>
                      </c:pt>
                      <c:pt idx="498">
                        <c:v>13</c:v>
                      </c:pt>
                      <c:pt idx="499">
                        <c:v>13</c:v>
                      </c:pt>
                      <c:pt idx="500">
                        <c:v>13</c:v>
                      </c:pt>
                      <c:pt idx="501">
                        <c:v>13</c:v>
                      </c:pt>
                      <c:pt idx="502">
                        <c:v>13</c:v>
                      </c:pt>
                      <c:pt idx="503">
                        <c:v>13</c:v>
                      </c:pt>
                      <c:pt idx="504">
                        <c:v>13</c:v>
                      </c:pt>
                      <c:pt idx="505">
                        <c:v>13</c:v>
                      </c:pt>
                      <c:pt idx="506">
                        <c:v>13</c:v>
                      </c:pt>
                      <c:pt idx="507">
                        <c:v>13</c:v>
                      </c:pt>
                      <c:pt idx="508">
                        <c:v>13</c:v>
                      </c:pt>
                      <c:pt idx="509">
                        <c:v>13</c:v>
                      </c:pt>
                      <c:pt idx="510">
                        <c:v>13</c:v>
                      </c:pt>
                      <c:pt idx="511">
                        <c:v>13</c:v>
                      </c:pt>
                      <c:pt idx="512">
                        <c:v>13</c:v>
                      </c:pt>
                      <c:pt idx="513">
                        <c:v>13</c:v>
                      </c:pt>
                      <c:pt idx="514">
                        <c:v>13</c:v>
                      </c:pt>
                      <c:pt idx="515">
                        <c:v>13</c:v>
                      </c:pt>
                      <c:pt idx="516">
                        <c:v>13</c:v>
                      </c:pt>
                      <c:pt idx="517">
                        <c:v>13</c:v>
                      </c:pt>
                      <c:pt idx="518">
                        <c:v>13</c:v>
                      </c:pt>
                      <c:pt idx="519">
                        <c:v>13</c:v>
                      </c:pt>
                      <c:pt idx="520">
                        <c:v>13</c:v>
                      </c:pt>
                      <c:pt idx="521">
                        <c:v>13</c:v>
                      </c:pt>
                      <c:pt idx="522">
                        <c:v>13</c:v>
                      </c:pt>
                      <c:pt idx="523">
                        <c:v>13</c:v>
                      </c:pt>
                      <c:pt idx="524">
                        <c:v>13</c:v>
                      </c:pt>
                      <c:pt idx="525">
                        <c:v>13</c:v>
                      </c:pt>
                      <c:pt idx="526">
                        <c:v>13</c:v>
                      </c:pt>
                      <c:pt idx="527">
                        <c:v>13</c:v>
                      </c:pt>
                      <c:pt idx="528">
                        <c:v>13</c:v>
                      </c:pt>
                      <c:pt idx="529">
                        <c:v>13</c:v>
                      </c:pt>
                      <c:pt idx="530">
                        <c:v>13</c:v>
                      </c:pt>
                      <c:pt idx="531">
                        <c:v>13</c:v>
                      </c:pt>
                      <c:pt idx="532">
                        <c:v>13</c:v>
                      </c:pt>
                      <c:pt idx="533">
                        <c:v>13</c:v>
                      </c:pt>
                      <c:pt idx="534">
                        <c:v>13</c:v>
                      </c:pt>
                      <c:pt idx="535">
                        <c:v>13</c:v>
                      </c:pt>
                      <c:pt idx="536">
                        <c:v>13</c:v>
                      </c:pt>
                      <c:pt idx="537">
                        <c:v>13</c:v>
                      </c:pt>
                      <c:pt idx="538">
                        <c:v>13</c:v>
                      </c:pt>
                      <c:pt idx="539">
                        <c:v>13</c:v>
                      </c:pt>
                      <c:pt idx="540">
                        <c:v>14</c:v>
                      </c:pt>
                      <c:pt idx="541">
                        <c:v>14</c:v>
                      </c:pt>
                      <c:pt idx="542">
                        <c:v>14</c:v>
                      </c:pt>
                      <c:pt idx="543">
                        <c:v>14</c:v>
                      </c:pt>
                      <c:pt idx="544">
                        <c:v>14</c:v>
                      </c:pt>
                      <c:pt idx="545">
                        <c:v>14</c:v>
                      </c:pt>
                      <c:pt idx="546">
                        <c:v>14</c:v>
                      </c:pt>
                      <c:pt idx="547">
                        <c:v>14</c:v>
                      </c:pt>
                      <c:pt idx="548">
                        <c:v>14</c:v>
                      </c:pt>
                      <c:pt idx="549">
                        <c:v>14</c:v>
                      </c:pt>
                      <c:pt idx="550">
                        <c:v>14</c:v>
                      </c:pt>
                      <c:pt idx="551">
                        <c:v>14</c:v>
                      </c:pt>
                      <c:pt idx="552">
                        <c:v>15</c:v>
                      </c:pt>
                      <c:pt idx="553">
                        <c:v>15</c:v>
                      </c:pt>
                      <c:pt idx="554">
                        <c:v>15</c:v>
                      </c:pt>
                      <c:pt idx="555">
                        <c:v>15</c:v>
                      </c:pt>
                      <c:pt idx="556">
                        <c:v>15</c:v>
                      </c:pt>
                      <c:pt idx="557">
                        <c:v>15</c:v>
                      </c:pt>
                      <c:pt idx="558">
                        <c:v>15</c:v>
                      </c:pt>
                      <c:pt idx="559">
                        <c:v>15</c:v>
                      </c:pt>
                      <c:pt idx="560">
                        <c:v>15</c:v>
                      </c:pt>
                      <c:pt idx="561">
                        <c:v>15</c:v>
                      </c:pt>
                      <c:pt idx="562">
                        <c:v>15</c:v>
                      </c:pt>
                      <c:pt idx="563">
                        <c:v>15</c:v>
                      </c:pt>
                      <c:pt idx="564">
                        <c:v>15</c:v>
                      </c:pt>
                      <c:pt idx="565">
                        <c:v>15</c:v>
                      </c:pt>
                      <c:pt idx="566">
                        <c:v>15</c:v>
                      </c:pt>
                      <c:pt idx="567">
                        <c:v>15</c:v>
                      </c:pt>
                      <c:pt idx="568">
                        <c:v>15</c:v>
                      </c:pt>
                      <c:pt idx="569">
                        <c:v>15</c:v>
                      </c:pt>
                      <c:pt idx="570">
                        <c:v>15</c:v>
                      </c:pt>
                      <c:pt idx="571">
                        <c:v>15</c:v>
                      </c:pt>
                      <c:pt idx="572">
                        <c:v>15</c:v>
                      </c:pt>
                      <c:pt idx="573">
                        <c:v>15</c:v>
                      </c:pt>
                      <c:pt idx="574">
                        <c:v>15</c:v>
                      </c:pt>
                      <c:pt idx="575">
                        <c:v>15</c:v>
                      </c:pt>
                      <c:pt idx="576">
                        <c:v>16</c:v>
                      </c:pt>
                      <c:pt idx="577">
                        <c:v>16</c:v>
                      </c:pt>
                      <c:pt idx="578">
                        <c:v>16</c:v>
                      </c:pt>
                      <c:pt idx="579">
                        <c:v>16</c:v>
                      </c:pt>
                      <c:pt idx="580">
                        <c:v>16</c:v>
                      </c:pt>
                      <c:pt idx="581">
                        <c:v>16</c:v>
                      </c:pt>
                      <c:pt idx="582">
                        <c:v>16</c:v>
                      </c:pt>
                      <c:pt idx="583">
                        <c:v>16</c:v>
                      </c:pt>
                      <c:pt idx="584">
                        <c:v>16</c:v>
                      </c:pt>
                      <c:pt idx="585">
                        <c:v>16</c:v>
                      </c:pt>
                      <c:pt idx="586">
                        <c:v>16</c:v>
                      </c:pt>
                      <c:pt idx="587">
                        <c:v>16</c:v>
                      </c:pt>
                      <c:pt idx="588">
                        <c:v>16</c:v>
                      </c:pt>
                      <c:pt idx="589">
                        <c:v>16</c:v>
                      </c:pt>
                      <c:pt idx="590">
                        <c:v>16</c:v>
                      </c:pt>
                      <c:pt idx="591">
                        <c:v>16</c:v>
                      </c:pt>
                      <c:pt idx="592">
                        <c:v>16</c:v>
                      </c:pt>
                      <c:pt idx="593">
                        <c:v>16</c:v>
                      </c:pt>
                      <c:pt idx="594">
                        <c:v>16</c:v>
                      </c:pt>
                      <c:pt idx="595">
                        <c:v>16</c:v>
                      </c:pt>
                      <c:pt idx="596">
                        <c:v>16</c:v>
                      </c:pt>
                      <c:pt idx="597">
                        <c:v>16</c:v>
                      </c:pt>
                      <c:pt idx="598">
                        <c:v>16</c:v>
                      </c:pt>
                      <c:pt idx="599">
                        <c:v>16</c:v>
                      </c:pt>
                      <c:pt idx="600">
                        <c:v>17</c:v>
                      </c:pt>
                      <c:pt idx="601">
                        <c:v>17</c:v>
                      </c:pt>
                      <c:pt idx="602">
                        <c:v>17</c:v>
                      </c:pt>
                      <c:pt idx="603">
                        <c:v>17</c:v>
                      </c:pt>
                      <c:pt idx="604">
                        <c:v>17</c:v>
                      </c:pt>
                      <c:pt idx="605">
                        <c:v>17</c:v>
                      </c:pt>
                      <c:pt idx="606">
                        <c:v>17</c:v>
                      </c:pt>
                      <c:pt idx="607">
                        <c:v>17</c:v>
                      </c:pt>
                      <c:pt idx="608">
                        <c:v>17</c:v>
                      </c:pt>
                      <c:pt idx="609">
                        <c:v>17</c:v>
                      </c:pt>
                      <c:pt idx="610">
                        <c:v>17</c:v>
                      </c:pt>
                      <c:pt idx="611">
                        <c:v>17</c:v>
                      </c:pt>
                      <c:pt idx="612">
                        <c:v>17</c:v>
                      </c:pt>
                      <c:pt idx="613">
                        <c:v>17</c:v>
                      </c:pt>
                      <c:pt idx="614">
                        <c:v>17</c:v>
                      </c:pt>
                      <c:pt idx="615">
                        <c:v>17</c:v>
                      </c:pt>
                      <c:pt idx="616">
                        <c:v>17</c:v>
                      </c:pt>
                      <c:pt idx="617">
                        <c:v>17</c:v>
                      </c:pt>
                      <c:pt idx="618">
                        <c:v>17</c:v>
                      </c:pt>
                      <c:pt idx="619">
                        <c:v>17</c:v>
                      </c:pt>
                      <c:pt idx="620">
                        <c:v>17</c:v>
                      </c:pt>
                      <c:pt idx="621">
                        <c:v>17</c:v>
                      </c:pt>
                      <c:pt idx="622">
                        <c:v>17</c:v>
                      </c:pt>
                      <c:pt idx="623">
                        <c:v>17</c:v>
                      </c:pt>
                      <c:pt idx="624">
                        <c:v>18</c:v>
                      </c:pt>
                      <c:pt idx="625">
                        <c:v>18</c:v>
                      </c:pt>
                      <c:pt idx="626">
                        <c:v>18</c:v>
                      </c:pt>
                      <c:pt idx="627">
                        <c:v>18</c:v>
                      </c:pt>
                      <c:pt idx="628">
                        <c:v>18</c:v>
                      </c:pt>
                      <c:pt idx="629">
                        <c:v>18</c:v>
                      </c:pt>
                      <c:pt idx="630">
                        <c:v>18</c:v>
                      </c:pt>
                      <c:pt idx="631">
                        <c:v>18</c:v>
                      </c:pt>
                      <c:pt idx="632">
                        <c:v>18</c:v>
                      </c:pt>
                      <c:pt idx="633">
                        <c:v>18</c:v>
                      </c:pt>
                      <c:pt idx="634">
                        <c:v>18</c:v>
                      </c:pt>
                      <c:pt idx="635">
                        <c:v>18</c:v>
                      </c:pt>
                      <c:pt idx="636">
                        <c:v>18</c:v>
                      </c:pt>
                      <c:pt idx="637">
                        <c:v>18</c:v>
                      </c:pt>
                      <c:pt idx="638">
                        <c:v>18</c:v>
                      </c:pt>
                      <c:pt idx="639">
                        <c:v>18</c:v>
                      </c:pt>
                      <c:pt idx="640">
                        <c:v>18</c:v>
                      </c:pt>
                      <c:pt idx="641">
                        <c:v>18</c:v>
                      </c:pt>
                      <c:pt idx="642">
                        <c:v>18</c:v>
                      </c:pt>
                      <c:pt idx="643">
                        <c:v>18</c:v>
                      </c:pt>
                      <c:pt idx="644">
                        <c:v>18</c:v>
                      </c:pt>
                      <c:pt idx="645">
                        <c:v>18</c:v>
                      </c:pt>
                      <c:pt idx="646">
                        <c:v>18</c:v>
                      </c:pt>
                      <c:pt idx="647">
                        <c:v>18</c:v>
                      </c:pt>
                      <c:pt idx="648">
                        <c:v>19</c:v>
                      </c:pt>
                      <c:pt idx="649">
                        <c:v>19</c:v>
                      </c:pt>
                      <c:pt idx="650">
                        <c:v>19</c:v>
                      </c:pt>
                      <c:pt idx="651">
                        <c:v>19</c:v>
                      </c:pt>
                      <c:pt idx="652">
                        <c:v>19</c:v>
                      </c:pt>
                      <c:pt idx="653">
                        <c:v>19</c:v>
                      </c:pt>
                      <c:pt idx="654">
                        <c:v>19</c:v>
                      </c:pt>
                      <c:pt idx="655">
                        <c:v>19</c:v>
                      </c:pt>
                      <c:pt idx="656">
                        <c:v>19</c:v>
                      </c:pt>
                      <c:pt idx="657">
                        <c:v>19</c:v>
                      </c:pt>
                      <c:pt idx="658">
                        <c:v>19</c:v>
                      </c:pt>
                      <c:pt idx="659">
                        <c:v>19</c:v>
                      </c:pt>
                      <c:pt idx="660">
                        <c:v>19</c:v>
                      </c:pt>
                      <c:pt idx="661">
                        <c:v>19</c:v>
                      </c:pt>
                      <c:pt idx="662">
                        <c:v>19</c:v>
                      </c:pt>
                      <c:pt idx="663">
                        <c:v>19</c:v>
                      </c:pt>
                      <c:pt idx="664">
                        <c:v>19</c:v>
                      </c:pt>
                      <c:pt idx="665">
                        <c:v>19</c:v>
                      </c:pt>
                      <c:pt idx="666">
                        <c:v>19</c:v>
                      </c:pt>
                      <c:pt idx="667">
                        <c:v>19</c:v>
                      </c:pt>
                      <c:pt idx="668">
                        <c:v>19</c:v>
                      </c:pt>
                      <c:pt idx="669">
                        <c:v>19</c:v>
                      </c:pt>
                      <c:pt idx="670">
                        <c:v>19</c:v>
                      </c:pt>
                      <c:pt idx="671">
                        <c:v>19</c:v>
                      </c:pt>
                      <c:pt idx="672">
                        <c:v>20</c:v>
                      </c:pt>
                      <c:pt idx="673">
                        <c:v>20</c:v>
                      </c:pt>
                      <c:pt idx="674">
                        <c:v>20</c:v>
                      </c:pt>
                      <c:pt idx="675">
                        <c:v>20</c:v>
                      </c:pt>
                      <c:pt idx="676">
                        <c:v>20</c:v>
                      </c:pt>
                      <c:pt idx="677">
                        <c:v>20</c:v>
                      </c:pt>
                      <c:pt idx="678">
                        <c:v>20</c:v>
                      </c:pt>
                      <c:pt idx="679">
                        <c:v>20</c:v>
                      </c:pt>
                      <c:pt idx="680">
                        <c:v>20</c:v>
                      </c:pt>
                      <c:pt idx="681">
                        <c:v>20</c:v>
                      </c:pt>
                      <c:pt idx="682">
                        <c:v>20</c:v>
                      </c:pt>
                      <c:pt idx="683">
                        <c:v>20</c:v>
                      </c:pt>
                      <c:pt idx="684">
                        <c:v>20</c:v>
                      </c:pt>
                      <c:pt idx="685">
                        <c:v>20</c:v>
                      </c:pt>
                      <c:pt idx="686">
                        <c:v>20</c:v>
                      </c:pt>
                      <c:pt idx="687">
                        <c:v>20</c:v>
                      </c:pt>
                      <c:pt idx="688">
                        <c:v>20</c:v>
                      </c:pt>
                      <c:pt idx="689">
                        <c:v>20</c:v>
                      </c:pt>
                      <c:pt idx="690">
                        <c:v>20</c:v>
                      </c:pt>
                      <c:pt idx="691">
                        <c:v>20</c:v>
                      </c:pt>
                      <c:pt idx="692">
                        <c:v>20</c:v>
                      </c:pt>
                      <c:pt idx="693">
                        <c:v>20</c:v>
                      </c:pt>
                      <c:pt idx="694">
                        <c:v>20</c:v>
                      </c:pt>
                      <c:pt idx="695">
                        <c:v>20</c:v>
                      </c:pt>
                      <c:pt idx="696">
                        <c:v>21</c:v>
                      </c:pt>
                      <c:pt idx="697">
                        <c:v>21</c:v>
                      </c:pt>
                      <c:pt idx="698">
                        <c:v>21</c:v>
                      </c:pt>
                      <c:pt idx="699">
                        <c:v>21</c:v>
                      </c:pt>
                      <c:pt idx="700">
                        <c:v>21</c:v>
                      </c:pt>
                      <c:pt idx="701">
                        <c:v>21</c:v>
                      </c:pt>
                      <c:pt idx="702">
                        <c:v>21</c:v>
                      </c:pt>
                      <c:pt idx="703">
                        <c:v>21</c:v>
                      </c:pt>
                      <c:pt idx="704">
                        <c:v>21</c:v>
                      </c:pt>
                      <c:pt idx="705">
                        <c:v>21</c:v>
                      </c:pt>
                      <c:pt idx="706">
                        <c:v>21</c:v>
                      </c:pt>
                      <c:pt idx="707">
                        <c:v>21</c:v>
                      </c:pt>
                      <c:pt idx="708">
                        <c:v>21</c:v>
                      </c:pt>
                      <c:pt idx="709">
                        <c:v>21</c:v>
                      </c:pt>
                      <c:pt idx="710">
                        <c:v>21</c:v>
                      </c:pt>
                      <c:pt idx="711">
                        <c:v>21</c:v>
                      </c:pt>
                      <c:pt idx="712">
                        <c:v>21</c:v>
                      </c:pt>
                      <c:pt idx="713">
                        <c:v>21</c:v>
                      </c:pt>
                      <c:pt idx="714">
                        <c:v>21</c:v>
                      </c:pt>
                      <c:pt idx="715">
                        <c:v>21</c:v>
                      </c:pt>
                      <c:pt idx="716">
                        <c:v>21</c:v>
                      </c:pt>
                      <c:pt idx="717">
                        <c:v>21</c:v>
                      </c:pt>
                      <c:pt idx="718">
                        <c:v>21</c:v>
                      </c:pt>
                      <c:pt idx="719">
                        <c:v>21</c:v>
                      </c:pt>
                      <c:pt idx="720">
                        <c:v>22</c:v>
                      </c:pt>
                      <c:pt idx="721">
                        <c:v>22</c:v>
                      </c:pt>
                      <c:pt idx="722">
                        <c:v>22</c:v>
                      </c:pt>
                      <c:pt idx="723">
                        <c:v>22</c:v>
                      </c:pt>
                      <c:pt idx="724">
                        <c:v>22</c:v>
                      </c:pt>
                      <c:pt idx="725">
                        <c:v>22</c:v>
                      </c:pt>
                      <c:pt idx="726">
                        <c:v>22</c:v>
                      </c:pt>
                      <c:pt idx="727">
                        <c:v>22</c:v>
                      </c:pt>
                      <c:pt idx="728">
                        <c:v>22</c:v>
                      </c:pt>
                      <c:pt idx="729">
                        <c:v>22</c:v>
                      </c:pt>
                      <c:pt idx="730">
                        <c:v>22</c:v>
                      </c:pt>
                      <c:pt idx="731">
                        <c:v>22</c:v>
                      </c:pt>
                      <c:pt idx="732">
                        <c:v>22</c:v>
                      </c:pt>
                      <c:pt idx="733">
                        <c:v>22</c:v>
                      </c:pt>
                      <c:pt idx="734">
                        <c:v>22</c:v>
                      </c:pt>
                      <c:pt idx="735">
                        <c:v>22</c:v>
                      </c:pt>
                      <c:pt idx="736">
                        <c:v>22</c:v>
                      </c:pt>
                      <c:pt idx="737">
                        <c:v>22</c:v>
                      </c:pt>
                      <c:pt idx="738">
                        <c:v>22</c:v>
                      </c:pt>
                      <c:pt idx="739">
                        <c:v>22</c:v>
                      </c:pt>
                      <c:pt idx="740">
                        <c:v>22</c:v>
                      </c:pt>
                      <c:pt idx="741">
                        <c:v>22</c:v>
                      </c:pt>
                      <c:pt idx="742">
                        <c:v>22</c:v>
                      </c:pt>
                      <c:pt idx="743">
                        <c:v>22</c:v>
                      </c:pt>
                      <c:pt idx="744">
                        <c:v>23</c:v>
                      </c:pt>
                      <c:pt idx="745">
                        <c:v>23</c:v>
                      </c:pt>
                      <c:pt idx="746">
                        <c:v>23</c:v>
                      </c:pt>
                      <c:pt idx="747">
                        <c:v>23</c:v>
                      </c:pt>
                      <c:pt idx="748">
                        <c:v>23</c:v>
                      </c:pt>
                      <c:pt idx="749">
                        <c:v>23</c:v>
                      </c:pt>
                      <c:pt idx="750">
                        <c:v>23</c:v>
                      </c:pt>
                      <c:pt idx="751">
                        <c:v>23</c:v>
                      </c:pt>
                      <c:pt idx="752">
                        <c:v>23</c:v>
                      </c:pt>
                      <c:pt idx="753">
                        <c:v>23</c:v>
                      </c:pt>
                      <c:pt idx="754">
                        <c:v>23</c:v>
                      </c:pt>
                      <c:pt idx="755">
                        <c:v>23</c:v>
                      </c:pt>
                      <c:pt idx="756">
                        <c:v>23</c:v>
                      </c:pt>
                      <c:pt idx="757">
                        <c:v>23</c:v>
                      </c:pt>
                      <c:pt idx="758">
                        <c:v>23</c:v>
                      </c:pt>
                      <c:pt idx="759">
                        <c:v>23</c:v>
                      </c:pt>
                      <c:pt idx="760">
                        <c:v>23</c:v>
                      </c:pt>
                      <c:pt idx="761">
                        <c:v>23</c:v>
                      </c:pt>
                      <c:pt idx="762">
                        <c:v>23</c:v>
                      </c:pt>
                      <c:pt idx="763">
                        <c:v>23</c:v>
                      </c:pt>
                      <c:pt idx="764">
                        <c:v>23</c:v>
                      </c:pt>
                      <c:pt idx="765">
                        <c:v>23</c:v>
                      </c:pt>
                      <c:pt idx="766">
                        <c:v>23</c:v>
                      </c:pt>
                      <c:pt idx="767">
                        <c:v>23</c:v>
                      </c:pt>
                      <c:pt idx="768">
                        <c:v>24</c:v>
                      </c:pt>
                      <c:pt idx="769">
                        <c:v>24</c:v>
                      </c:pt>
                      <c:pt idx="770">
                        <c:v>24</c:v>
                      </c:pt>
                      <c:pt idx="771">
                        <c:v>24</c:v>
                      </c:pt>
                      <c:pt idx="772">
                        <c:v>24</c:v>
                      </c:pt>
                      <c:pt idx="773">
                        <c:v>24</c:v>
                      </c:pt>
                      <c:pt idx="774">
                        <c:v>24</c:v>
                      </c:pt>
                      <c:pt idx="775">
                        <c:v>24</c:v>
                      </c:pt>
                      <c:pt idx="776">
                        <c:v>24</c:v>
                      </c:pt>
                      <c:pt idx="777">
                        <c:v>24</c:v>
                      </c:pt>
                      <c:pt idx="778">
                        <c:v>24</c:v>
                      </c:pt>
                      <c:pt idx="779">
                        <c:v>24</c:v>
                      </c:pt>
                      <c:pt idx="780">
                        <c:v>24</c:v>
                      </c:pt>
                      <c:pt idx="781">
                        <c:v>24</c:v>
                      </c:pt>
                      <c:pt idx="782">
                        <c:v>24</c:v>
                      </c:pt>
                      <c:pt idx="783">
                        <c:v>24</c:v>
                      </c:pt>
                      <c:pt idx="784">
                        <c:v>24</c:v>
                      </c:pt>
                      <c:pt idx="785">
                        <c:v>24</c:v>
                      </c:pt>
                      <c:pt idx="786">
                        <c:v>24</c:v>
                      </c:pt>
                      <c:pt idx="787">
                        <c:v>24</c:v>
                      </c:pt>
                      <c:pt idx="788">
                        <c:v>24</c:v>
                      </c:pt>
                      <c:pt idx="789">
                        <c:v>24</c:v>
                      </c:pt>
                      <c:pt idx="790">
                        <c:v>24</c:v>
                      </c:pt>
                      <c:pt idx="791">
                        <c:v>24</c:v>
                      </c:pt>
                      <c:pt idx="792">
                        <c:v>25</c:v>
                      </c:pt>
                      <c:pt idx="793">
                        <c:v>25</c:v>
                      </c:pt>
                      <c:pt idx="794">
                        <c:v>25</c:v>
                      </c:pt>
                      <c:pt idx="795">
                        <c:v>25</c:v>
                      </c:pt>
                      <c:pt idx="796">
                        <c:v>25</c:v>
                      </c:pt>
                      <c:pt idx="797">
                        <c:v>25</c:v>
                      </c:pt>
                      <c:pt idx="798">
                        <c:v>25</c:v>
                      </c:pt>
                      <c:pt idx="799">
                        <c:v>25</c:v>
                      </c:pt>
                      <c:pt idx="800">
                        <c:v>25</c:v>
                      </c:pt>
                      <c:pt idx="801">
                        <c:v>25</c:v>
                      </c:pt>
                      <c:pt idx="802">
                        <c:v>25</c:v>
                      </c:pt>
                      <c:pt idx="803">
                        <c:v>25</c:v>
                      </c:pt>
                      <c:pt idx="804">
                        <c:v>25</c:v>
                      </c:pt>
                      <c:pt idx="805">
                        <c:v>25</c:v>
                      </c:pt>
                      <c:pt idx="806">
                        <c:v>25</c:v>
                      </c:pt>
                      <c:pt idx="807">
                        <c:v>25</c:v>
                      </c:pt>
                      <c:pt idx="808">
                        <c:v>25</c:v>
                      </c:pt>
                      <c:pt idx="809">
                        <c:v>25</c:v>
                      </c:pt>
                      <c:pt idx="810">
                        <c:v>25</c:v>
                      </c:pt>
                      <c:pt idx="811">
                        <c:v>25</c:v>
                      </c:pt>
                      <c:pt idx="812">
                        <c:v>25</c:v>
                      </c:pt>
                      <c:pt idx="813">
                        <c:v>25</c:v>
                      </c:pt>
                      <c:pt idx="814">
                        <c:v>25</c:v>
                      </c:pt>
                      <c:pt idx="815">
                        <c:v>25</c:v>
                      </c:pt>
                      <c:pt idx="816">
                        <c:v>26</c:v>
                      </c:pt>
                      <c:pt idx="817">
                        <c:v>26</c:v>
                      </c:pt>
                      <c:pt idx="818">
                        <c:v>26</c:v>
                      </c:pt>
                      <c:pt idx="819">
                        <c:v>26</c:v>
                      </c:pt>
                      <c:pt idx="820">
                        <c:v>26</c:v>
                      </c:pt>
                      <c:pt idx="821">
                        <c:v>26</c:v>
                      </c:pt>
                      <c:pt idx="822">
                        <c:v>26</c:v>
                      </c:pt>
                      <c:pt idx="823">
                        <c:v>26</c:v>
                      </c:pt>
                      <c:pt idx="824">
                        <c:v>26</c:v>
                      </c:pt>
                      <c:pt idx="825">
                        <c:v>26</c:v>
                      </c:pt>
                      <c:pt idx="826">
                        <c:v>26</c:v>
                      </c:pt>
                      <c:pt idx="827">
                        <c:v>26</c:v>
                      </c:pt>
                      <c:pt idx="828">
                        <c:v>26</c:v>
                      </c:pt>
                      <c:pt idx="829">
                        <c:v>26</c:v>
                      </c:pt>
                      <c:pt idx="830">
                        <c:v>26</c:v>
                      </c:pt>
                      <c:pt idx="831">
                        <c:v>26</c:v>
                      </c:pt>
                      <c:pt idx="832">
                        <c:v>26</c:v>
                      </c:pt>
                      <c:pt idx="833">
                        <c:v>26</c:v>
                      </c:pt>
                      <c:pt idx="834">
                        <c:v>26</c:v>
                      </c:pt>
                      <c:pt idx="835">
                        <c:v>26</c:v>
                      </c:pt>
                      <c:pt idx="836">
                        <c:v>26</c:v>
                      </c:pt>
                      <c:pt idx="837">
                        <c:v>26</c:v>
                      </c:pt>
                      <c:pt idx="838">
                        <c:v>26</c:v>
                      </c:pt>
                      <c:pt idx="839">
                        <c:v>26</c:v>
                      </c:pt>
                      <c:pt idx="840">
                        <c:v>27</c:v>
                      </c:pt>
                      <c:pt idx="841">
                        <c:v>27</c:v>
                      </c:pt>
                      <c:pt idx="842">
                        <c:v>27</c:v>
                      </c:pt>
                      <c:pt idx="843">
                        <c:v>27</c:v>
                      </c:pt>
                      <c:pt idx="844">
                        <c:v>27</c:v>
                      </c:pt>
                      <c:pt idx="845">
                        <c:v>27</c:v>
                      </c:pt>
                      <c:pt idx="846">
                        <c:v>27</c:v>
                      </c:pt>
                      <c:pt idx="847">
                        <c:v>27</c:v>
                      </c:pt>
                      <c:pt idx="848">
                        <c:v>27</c:v>
                      </c:pt>
                      <c:pt idx="849">
                        <c:v>27</c:v>
                      </c:pt>
                      <c:pt idx="850">
                        <c:v>27</c:v>
                      </c:pt>
                      <c:pt idx="851">
                        <c:v>27</c:v>
                      </c:pt>
                      <c:pt idx="852">
                        <c:v>27</c:v>
                      </c:pt>
                      <c:pt idx="853">
                        <c:v>27</c:v>
                      </c:pt>
                      <c:pt idx="854">
                        <c:v>27</c:v>
                      </c:pt>
                      <c:pt idx="855">
                        <c:v>27</c:v>
                      </c:pt>
                      <c:pt idx="856">
                        <c:v>27</c:v>
                      </c:pt>
                      <c:pt idx="857">
                        <c:v>27</c:v>
                      </c:pt>
                      <c:pt idx="858">
                        <c:v>27</c:v>
                      </c:pt>
                      <c:pt idx="859">
                        <c:v>27</c:v>
                      </c:pt>
                      <c:pt idx="860">
                        <c:v>27</c:v>
                      </c:pt>
                      <c:pt idx="861">
                        <c:v>27</c:v>
                      </c:pt>
                      <c:pt idx="862">
                        <c:v>27</c:v>
                      </c:pt>
                      <c:pt idx="863">
                        <c:v>27</c:v>
                      </c:pt>
                      <c:pt idx="864">
                        <c:v>28</c:v>
                      </c:pt>
                      <c:pt idx="865">
                        <c:v>28</c:v>
                      </c:pt>
                      <c:pt idx="866">
                        <c:v>28</c:v>
                      </c:pt>
                      <c:pt idx="867">
                        <c:v>28</c:v>
                      </c:pt>
                      <c:pt idx="868">
                        <c:v>28</c:v>
                      </c:pt>
                      <c:pt idx="869">
                        <c:v>28</c:v>
                      </c:pt>
                      <c:pt idx="870">
                        <c:v>28</c:v>
                      </c:pt>
                      <c:pt idx="871">
                        <c:v>28</c:v>
                      </c:pt>
                      <c:pt idx="872">
                        <c:v>28</c:v>
                      </c:pt>
                      <c:pt idx="873">
                        <c:v>28</c:v>
                      </c:pt>
                      <c:pt idx="874">
                        <c:v>28</c:v>
                      </c:pt>
                      <c:pt idx="875">
                        <c:v>28</c:v>
                      </c:pt>
                      <c:pt idx="876">
                        <c:v>28</c:v>
                      </c:pt>
                      <c:pt idx="877">
                        <c:v>28</c:v>
                      </c:pt>
                      <c:pt idx="878">
                        <c:v>28</c:v>
                      </c:pt>
                      <c:pt idx="879">
                        <c:v>28</c:v>
                      </c:pt>
                      <c:pt idx="880">
                        <c:v>28</c:v>
                      </c:pt>
                      <c:pt idx="881">
                        <c:v>28</c:v>
                      </c:pt>
                      <c:pt idx="882">
                        <c:v>28</c:v>
                      </c:pt>
                      <c:pt idx="883">
                        <c:v>28</c:v>
                      </c:pt>
                      <c:pt idx="884">
                        <c:v>28</c:v>
                      </c:pt>
                      <c:pt idx="885">
                        <c:v>28</c:v>
                      </c:pt>
                      <c:pt idx="886">
                        <c:v>28</c:v>
                      </c:pt>
                      <c:pt idx="887">
                        <c:v>28</c:v>
                      </c:pt>
                      <c:pt idx="888">
                        <c:v>29</c:v>
                      </c:pt>
                      <c:pt idx="889">
                        <c:v>29</c:v>
                      </c:pt>
                      <c:pt idx="890">
                        <c:v>29</c:v>
                      </c:pt>
                      <c:pt idx="891">
                        <c:v>29</c:v>
                      </c:pt>
                      <c:pt idx="892">
                        <c:v>29</c:v>
                      </c:pt>
                      <c:pt idx="893">
                        <c:v>29</c:v>
                      </c:pt>
                      <c:pt idx="894">
                        <c:v>29</c:v>
                      </c:pt>
                      <c:pt idx="895">
                        <c:v>29</c:v>
                      </c:pt>
                      <c:pt idx="896">
                        <c:v>29</c:v>
                      </c:pt>
                      <c:pt idx="897">
                        <c:v>29</c:v>
                      </c:pt>
                      <c:pt idx="898">
                        <c:v>29</c:v>
                      </c:pt>
                      <c:pt idx="899">
                        <c:v>29</c:v>
                      </c:pt>
                      <c:pt idx="900">
                        <c:v>31</c:v>
                      </c:pt>
                      <c:pt idx="901">
                        <c:v>31</c:v>
                      </c:pt>
                      <c:pt idx="902">
                        <c:v>31</c:v>
                      </c:pt>
                      <c:pt idx="903">
                        <c:v>31</c:v>
                      </c:pt>
                      <c:pt idx="904">
                        <c:v>31</c:v>
                      </c:pt>
                      <c:pt idx="905">
                        <c:v>31</c:v>
                      </c:pt>
                      <c:pt idx="906">
                        <c:v>31</c:v>
                      </c:pt>
                      <c:pt idx="907">
                        <c:v>31</c:v>
                      </c:pt>
                      <c:pt idx="908">
                        <c:v>31</c:v>
                      </c:pt>
                      <c:pt idx="909">
                        <c:v>31</c:v>
                      </c:pt>
                      <c:pt idx="910">
                        <c:v>31</c:v>
                      </c:pt>
                      <c:pt idx="911">
                        <c:v>31</c:v>
                      </c:pt>
                      <c:pt idx="912">
                        <c:v>31</c:v>
                      </c:pt>
                      <c:pt idx="913">
                        <c:v>31</c:v>
                      </c:pt>
                      <c:pt idx="914">
                        <c:v>31</c:v>
                      </c:pt>
                      <c:pt idx="915">
                        <c:v>31</c:v>
                      </c:pt>
                      <c:pt idx="916">
                        <c:v>31</c:v>
                      </c:pt>
                      <c:pt idx="917">
                        <c:v>31</c:v>
                      </c:pt>
                      <c:pt idx="918">
                        <c:v>31</c:v>
                      </c:pt>
                      <c:pt idx="919">
                        <c:v>31</c:v>
                      </c:pt>
                      <c:pt idx="920">
                        <c:v>31</c:v>
                      </c:pt>
                      <c:pt idx="921">
                        <c:v>31</c:v>
                      </c:pt>
                      <c:pt idx="922">
                        <c:v>31</c:v>
                      </c:pt>
                      <c:pt idx="923">
                        <c:v>31</c:v>
                      </c:pt>
                      <c:pt idx="924">
                        <c:v>30</c:v>
                      </c:pt>
                      <c:pt idx="925">
                        <c:v>30</c:v>
                      </c:pt>
                      <c:pt idx="926">
                        <c:v>30</c:v>
                      </c:pt>
                      <c:pt idx="927">
                        <c:v>30</c:v>
                      </c:pt>
                      <c:pt idx="928">
                        <c:v>30</c:v>
                      </c:pt>
                      <c:pt idx="929">
                        <c:v>30</c:v>
                      </c:pt>
                      <c:pt idx="930">
                        <c:v>30</c:v>
                      </c:pt>
                      <c:pt idx="931">
                        <c:v>30</c:v>
                      </c:pt>
                      <c:pt idx="932">
                        <c:v>30</c:v>
                      </c:pt>
                      <c:pt idx="933">
                        <c:v>30</c:v>
                      </c:pt>
                      <c:pt idx="934">
                        <c:v>30</c:v>
                      </c:pt>
                      <c:pt idx="935">
                        <c:v>30</c:v>
                      </c:pt>
                      <c:pt idx="936">
                        <c:v>31</c:v>
                      </c:pt>
                      <c:pt idx="937">
                        <c:v>31</c:v>
                      </c:pt>
                      <c:pt idx="938">
                        <c:v>31</c:v>
                      </c:pt>
                      <c:pt idx="939">
                        <c:v>31</c:v>
                      </c:pt>
                      <c:pt idx="940">
                        <c:v>31</c:v>
                      </c:pt>
                      <c:pt idx="941">
                        <c:v>31</c:v>
                      </c:pt>
                      <c:pt idx="942">
                        <c:v>31</c:v>
                      </c:pt>
                      <c:pt idx="943">
                        <c:v>31</c:v>
                      </c:pt>
                      <c:pt idx="944">
                        <c:v>31</c:v>
                      </c:pt>
                      <c:pt idx="945">
                        <c:v>31</c:v>
                      </c:pt>
                      <c:pt idx="946">
                        <c:v>31</c:v>
                      </c:pt>
                      <c:pt idx="947">
                        <c:v>31</c:v>
                      </c:pt>
                      <c:pt idx="948">
                        <c:v>31</c:v>
                      </c:pt>
                      <c:pt idx="949">
                        <c:v>31</c:v>
                      </c:pt>
                      <c:pt idx="950">
                        <c:v>31</c:v>
                      </c:pt>
                      <c:pt idx="951">
                        <c:v>31</c:v>
                      </c:pt>
                      <c:pt idx="952">
                        <c:v>31</c:v>
                      </c:pt>
                      <c:pt idx="953">
                        <c:v>31</c:v>
                      </c:pt>
                      <c:pt idx="954">
                        <c:v>31</c:v>
                      </c:pt>
                      <c:pt idx="955">
                        <c:v>31</c:v>
                      </c:pt>
                      <c:pt idx="956">
                        <c:v>31</c:v>
                      </c:pt>
                      <c:pt idx="957">
                        <c:v>31</c:v>
                      </c:pt>
                      <c:pt idx="958">
                        <c:v>31</c:v>
                      </c:pt>
                      <c:pt idx="959">
                        <c:v>31</c:v>
                      </c:pt>
                      <c:pt idx="960">
                        <c:v>1</c:v>
                      </c:pt>
                      <c:pt idx="961">
                        <c:v>1</c:v>
                      </c:pt>
                      <c:pt idx="962">
                        <c:v>1</c:v>
                      </c:pt>
                      <c:pt idx="963">
                        <c:v>1</c:v>
                      </c:pt>
                      <c:pt idx="964">
                        <c:v>1</c:v>
                      </c:pt>
                      <c:pt idx="965">
                        <c:v>1</c:v>
                      </c:pt>
                      <c:pt idx="966">
                        <c:v>1</c:v>
                      </c:pt>
                      <c:pt idx="967">
                        <c:v>1</c:v>
                      </c:pt>
                      <c:pt idx="968">
                        <c:v>1</c:v>
                      </c:pt>
                      <c:pt idx="969">
                        <c:v>1</c:v>
                      </c:pt>
                      <c:pt idx="970">
                        <c:v>1</c:v>
                      </c:pt>
                      <c:pt idx="971">
                        <c:v>1</c:v>
                      </c:pt>
                      <c:pt idx="972">
                        <c:v>1</c:v>
                      </c:pt>
                      <c:pt idx="973">
                        <c:v>1</c:v>
                      </c:pt>
                      <c:pt idx="974">
                        <c:v>1</c:v>
                      </c:pt>
                      <c:pt idx="975">
                        <c:v>1</c:v>
                      </c:pt>
                      <c:pt idx="976">
                        <c:v>1</c:v>
                      </c:pt>
                      <c:pt idx="977">
                        <c:v>1</c:v>
                      </c:pt>
                      <c:pt idx="978">
                        <c:v>1</c:v>
                      </c:pt>
                      <c:pt idx="979">
                        <c:v>1</c:v>
                      </c:pt>
                      <c:pt idx="980">
                        <c:v>1</c:v>
                      </c:pt>
                      <c:pt idx="981">
                        <c:v>1</c:v>
                      </c:pt>
                      <c:pt idx="982">
                        <c:v>1</c:v>
                      </c:pt>
                      <c:pt idx="983">
                        <c:v>1</c:v>
                      </c:pt>
                      <c:pt idx="984">
                        <c:v>2</c:v>
                      </c:pt>
                      <c:pt idx="985">
                        <c:v>2</c:v>
                      </c:pt>
                      <c:pt idx="986">
                        <c:v>2</c:v>
                      </c:pt>
                      <c:pt idx="987">
                        <c:v>2</c:v>
                      </c:pt>
                      <c:pt idx="988">
                        <c:v>2</c:v>
                      </c:pt>
                      <c:pt idx="989">
                        <c:v>2</c:v>
                      </c:pt>
                      <c:pt idx="990">
                        <c:v>2</c:v>
                      </c:pt>
                      <c:pt idx="991">
                        <c:v>2</c:v>
                      </c:pt>
                      <c:pt idx="992">
                        <c:v>2</c:v>
                      </c:pt>
                      <c:pt idx="993">
                        <c:v>2</c:v>
                      </c:pt>
                      <c:pt idx="994">
                        <c:v>2</c:v>
                      </c:pt>
                      <c:pt idx="995">
                        <c:v>2</c:v>
                      </c:pt>
                      <c:pt idx="996">
                        <c:v>2</c:v>
                      </c:pt>
                      <c:pt idx="997">
                        <c:v>2</c:v>
                      </c:pt>
                      <c:pt idx="998">
                        <c:v>2</c:v>
                      </c:pt>
                      <c:pt idx="999">
                        <c:v>2</c:v>
                      </c:pt>
                      <c:pt idx="1000">
                        <c:v>2</c:v>
                      </c:pt>
                      <c:pt idx="1001">
                        <c:v>2</c:v>
                      </c:pt>
                      <c:pt idx="1002">
                        <c:v>2</c:v>
                      </c:pt>
                      <c:pt idx="1003">
                        <c:v>2</c:v>
                      </c:pt>
                      <c:pt idx="1004">
                        <c:v>2</c:v>
                      </c:pt>
                      <c:pt idx="1005">
                        <c:v>2</c:v>
                      </c:pt>
                      <c:pt idx="1006">
                        <c:v>2</c:v>
                      </c:pt>
                      <c:pt idx="1007">
                        <c:v>2</c:v>
                      </c:pt>
                      <c:pt idx="1008">
                        <c:v>3</c:v>
                      </c:pt>
                      <c:pt idx="1009">
                        <c:v>3</c:v>
                      </c:pt>
                      <c:pt idx="1010">
                        <c:v>3</c:v>
                      </c:pt>
                      <c:pt idx="1011">
                        <c:v>3</c:v>
                      </c:pt>
                      <c:pt idx="1012">
                        <c:v>3</c:v>
                      </c:pt>
                      <c:pt idx="1013">
                        <c:v>3</c:v>
                      </c:pt>
                      <c:pt idx="1014">
                        <c:v>3</c:v>
                      </c:pt>
                      <c:pt idx="1015">
                        <c:v>3</c:v>
                      </c:pt>
                      <c:pt idx="1016">
                        <c:v>3</c:v>
                      </c:pt>
                      <c:pt idx="1017">
                        <c:v>3</c:v>
                      </c:pt>
                      <c:pt idx="1018">
                        <c:v>3</c:v>
                      </c:pt>
                      <c:pt idx="1019">
                        <c:v>3</c:v>
                      </c:pt>
                      <c:pt idx="1020">
                        <c:v>3</c:v>
                      </c:pt>
                      <c:pt idx="1021">
                        <c:v>3</c:v>
                      </c:pt>
                      <c:pt idx="1022">
                        <c:v>3</c:v>
                      </c:pt>
                      <c:pt idx="1023">
                        <c:v>3</c:v>
                      </c:pt>
                      <c:pt idx="1024">
                        <c:v>3</c:v>
                      </c:pt>
                      <c:pt idx="1025">
                        <c:v>3</c:v>
                      </c:pt>
                      <c:pt idx="1026">
                        <c:v>3</c:v>
                      </c:pt>
                      <c:pt idx="1027">
                        <c:v>3</c:v>
                      </c:pt>
                      <c:pt idx="1028">
                        <c:v>3</c:v>
                      </c:pt>
                      <c:pt idx="1029">
                        <c:v>3</c:v>
                      </c:pt>
                      <c:pt idx="1030">
                        <c:v>3</c:v>
                      </c:pt>
                      <c:pt idx="1031">
                        <c:v>3</c:v>
                      </c:pt>
                      <c:pt idx="1032">
                        <c:v>4</c:v>
                      </c:pt>
                      <c:pt idx="1033">
                        <c:v>4</c:v>
                      </c:pt>
                      <c:pt idx="1034">
                        <c:v>4</c:v>
                      </c:pt>
                      <c:pt idx="1035">
                        <c:v>4</c:v>
                      </c:pt>
                      <c:pt idx="1036">
                        <c:v>4</c:v>
                      </c:pt>
                      <c:pt idx="1037">
                        <c:v>4</c:v>
                      </c:pt>
                      <c:pt idx="1038">
                        <c:v>4</c:v>
                      </c:pt>
                      <c:pt idx="1039">
                        <c:v>4</c:v>
                      </c:pt>
                      <c:pt idx="1040">
                        <c:v>4</c:v>
                      </c:pt>
                      <c:pt idx="1041">
                        <c:v>4</c:v>
                      </c:pt>
                      <c:pt idx="1042">
                        <c:v>4</c:v>
                      </c:pt>
                      <c:pt idx="1043">
                        <c:v>4</c:v>
                      </c:pt>
                      <c:pt idx="1044">
                        <c:v>4</c:v>
                      </c:pt>
                      <c:pt idx="1045">
                        <c:v>4</c:v>
                      </c:pt>
                      <c:pt idx="1046">
                        <c:v>4</c:v>
                      </c:pt>
                      <c:pt idx="1047">
                        <c:v>4</c:v>
                      </c:pt>
                      <c:pt idx="1048">
                        <c:v>4</c:v>
                      </c:pt>
                      <c:pt idx="1049">
                        <c:v>4</c:v>
                      </c:pt>
                      <c:pt idx="1050">
                        <c:v>4</c:v>
                      </c:pt>
                      <c:pt idx="1051">
                        <c:v>4</c:v>
                      </c:pt>
                      <c:pt idx="1052">
                        <c:v>4</c:v>
                      </c:pt>
                      <c:pt idx="1053">
                        <c:v>4</c:v>
                      </c:pt>
                      <c:pt idx="1054">
                        <c:v>4</c:v>
                      </c:pt>
                      <c:pt idx="1055">
                        <c:v>4</c:v>
                      </c:pt>
                      <c:pt idx="1056">
                        <c:v>5</c:v>
                      </c:pt>
                      <c:pt idx="1057">
                        <c:v>5</c:v>
                      </c:pt>
                      <c:pt idx="1058">
                        <c:v>5</c:v>
                      </c:pt>
                      <c:pt idx="1059">
                        <c:v>5</c:v>
                      </c:pt>
                      <c:pt idx="1060">
                        <c:v>5</c:v>
                      </c:pt>
                      <c:pt idx="1061">
                        <c:v>5</c:v>
                      </c:pt>
                      <c:pt idx="1062">
                        <c:v>5</c:v>
                      </c:pt>
                      <c:pt idx="1063">
                        <c:v>5</c:v>
                      </c:pt>
                      <c:pt idx="1064">
                        <c:v>5</c:v>
                      </c:pt>
                      <c:pt idx="1065">
                        <c:v>5</c:v>
                      </c:pt>
                      <c:pt idx="1066">
                        <c:v>5</c:v>
                      </c:pt>
                      <c:pt idx="1067">
                        <c:v>5</c:v>
                      </c:pt>
                      <c:pt idx="1068">
                        <c:v>5</c:v>
                      </c:pt>
                      <c:pt idx="1069">
                        <c:v>5</c:v>
                      </c:pt>
                      <c:pt idx="1070">
                        <c:v>5</c:v>
                      </c:pt>
                      <c:pt idx="1071">
                        <c:v>5</c:v>
                      </c:pt>
                      <c:pt idx="1072">
                        <c:v>5</c:v>
                      </c:pt>
                      <c:pt idx="1073">
                        <c:v>5</c:v>
                      </c:pt>
                      <c:pt idx="1074">
                        <c:v>5</c:v>
                      </c:pt>
                      <c:pt idx="1075">
                        <c:v>5</c:v>
                      </c:pt>
                      <c:pt idx="1076">
                        <c:v>5</c:v>
                      </c:pt>
                      <c:pt idx="1077">
                        <c:v>5</c:v>
                      </c:pt>
                      <c:pt idx="1078">
                        <c:v>5</c:v>
                      </c:pt>
                      <c:pt idx="1079">
                        <c:v>5</c:v>
                      </c:pt>
                      <c:pt idx="1080">
                        <c:v>6</c:v>
                      </c:pt>
                      <c:pt idx="1081">
                        <c:v>6</c:v>
                      </c:pt>
                      <c:pt idx="1082">
                        <c:v>6</c:v>
                      </c:pt>
                      <c:pt idx="1083">
                        <c:v>6</c:v>
                      </c:pt>
                      <c:pt idx="1084">
                        <c:v>6</c:v>
                      </c:pt>
                      <c:pt idx="1085">
                        <c:v>6</c:v>
                      </c:pt>
                      <c:pt idx="1086">
                        <c:v>6</c:v>
                      </c:pt>
                      <c:pt idx="1087">
                        <c:v>6</c:v>
                      </c:pt>
                      <c:pt idx="1088">
                        <c:v>6</c:v>
                      </c:pt>
                      <c:pt idx="1089">
                        <c:v>6</c:v>
                      </c:pt>
                      <c:pt idx="1090">
                        <c:v>6</c:v>
                      </c:pt>
                      <c:pt idx="1091">
                        <c:v>6</c:v>
                      </c:pt>
                      <c:pt idx="1092">
                        <c:v>6</c:v>
                      </c:pt>
                      <c:pt idx="1093">
                        <c:v>6</c:v>
                      </c:pt>
                      <c:pt idx="1094">
                        <c:v>6</c:v>
                      </c:pt>
                      <c:pt idx="1095">
                        <c:v>6</c:v>
                      </c:pt>
                      <c:pt idx="1096">
                        <c:v>6</c:v>
                      </c:pt>
                      <c:pt idx="1097">
                        <c:v>6</c:v>
                      </c:pt>
                      <c:pt idx="1098">
                        <c:v>6</c:v>
                      </c:pt>
                      <c:pt idx="1099">
                        <c:v>6</c:v>
                      </c:pt>
                      <c:pt idx="1100">
                        <c:v>6</c:v>
                      </c:pt>
                      <c:pt idx="1101">
                        <c:v>6</c:v>
                      </c:pt>
                      <c:pt idx="1102">
                        <c:v>6</c:v>
                      </c:pt>
                      <c:pt idx="1103">
                        <c:v>6</c:v>
                      </c:pt>
                      <c:pt idx="1104">
                        <c:v>7</c:v>
                      </c:pt>
                      <c:pt idx="1105">
                        <c:v>7</c:v>
                      </c:pt>
                      <c:pt idx="1106">
                        <c:v>7</c:v>
                      </c:pt>
                      <c:pt idx="1107">
                        <c:v>7</c:v>
                      </c:pt>
                      <c:pt idx="1108">
                        <c:v>7</c:v>
                      </c:pt>
                      <c:pt idx="1109">
                        <c:v>7</c:v>
                      </c:pt>
                      <c:pt idx="1110">
                        <c:v>7</c:v>
                      </c:pt>
                      <c:pt idx="1111">
                        <c:v>7</c:v>
                      </c:pt>
                      <c:pt idx="1112">
                        <c:v>7</c:v>
                      </c:pt>
                      <c:pt idx="1113">
                        <c:v>7</c:v>
                      </c:pt>
                      <c:pt idx="1114">
                        <c:v>7</c:v>
                      </c:pt>
                      <c:pt idx="1115">
                        <c:v>7</c:v>
                      </c:pt>
                      <c:pt idx="1116">
                        <c:v>9</c:v>
                      </c:pt>
                      <c:pt idx="1117">
                        <c:v>9</c:v>
                      </c:pt>
                      <c:pt idx="1118">
                        <c:v>9</c:v>
                      </c:pt>
                      <c:pt idx="1119">
                        <c:v>9</c:v>
                      </c:pt>
                      <c:pt idx="1120">
                        <c:v>9</c:v>
                      </c:pt>
                      <c:pt idx="1121">
                        <c:v>9</c:v>
                      </c:pt>
                      <c:pt idx="1122">
                        <c:v>9</c:v>
                      </c:pt>
                      <c:pt idx="1123">
                        <c:v>9</c:v>
                      </c:pt>
                      <c:pt idx="1124">
                        <c:v>9</c:v>
                      </c:pt>
                      <c:pt idx="1125">
                        <c:v>9</c:v>
                      </c:pt>
                      <c:pt idx="1126">
                        <c:v>9</c:v>
                      </c:pt>
                      <c:pt idx="1127">
                        <c:v>9</c:v>
                      </c:pt>
                      <c:pt idx="1128">
                        <c:v>9</c:v>
                      </c:pt>
                      <c:pt idx="1129">
                        <c:v>9</c:v>
                      </c:pt>
                      <c:pt idx="1130">
                        <c:v>9</c:v>
                      </c:pt>
                      <c:pt idx="1131">
                        <c:v>9</c:v>
                      </c:pt>
                      <c:pt idx="1132">
                        <c:v>9</c:v>
                      </c:pt>
                      <c:pt idx="1133">
                        <c:v>9</c:v>
                      </c:pt>
                      <c:pt idx="1134">
                        <c:v>9</c:v>
                      </c:pt>
                      <c:pt idx="1135">
                        <c:v>9</c:v>
                      </c:pt>
                      <c:pt idx="1136">
                        <c:v>9</c:v>
                      </c:pt>
                      <c:pt idx="1137">
                        <c:v>9</c:v>
                      </c:pt>
                      <c:pt idx="1138">
                        <c:v>9</c:v>
                      </c:pt>
                      <c:pt idx="1139">
                        <c:v>9</c:v>
                      </c:pt>
                      <c:pt idx="1140">
                        <c:v>9</c:v>
                      </c:pt>
                      <c:pt idx="1141">
                        <c:v>9</c:v>
                      </c:pt>
                      <c:pt idx="1142">
                        <c:v>9</c:v>
                      </c:pt>
                      <c:pt idx="1143">
                        <c:v>9</c:v>
                      </c:pt>
                      <c:pt idx="1144">
                        <c:v>9</c:v>
                      </c:pt>
                      <c:pt idx="1145">
                        <c:v>9</c:v>
                      </c:pt>
                      <c:pt idx="1146">
                        <c:v>9</c:v>
                      </c:pt>
                      <c:pt idx="1147">
                        <c:v>9</c:v>
                      </c:pt>
                      <c:pt idx="1148">
                        <c:v>9</c:v>
                      </c:pt>
                      <c:pt idx="1149">
                        <c:v>9</c:v>
                      </c:pt>
                      <c:pt idx="1150">
                        <c:v>9</c:v>
                      </c:pt>
                      <c:pt idx="1151">
                        <c:v>9</c:v>
                      </c:pt>
                      <c:pt idx="1152">
                        <c:v>9</c:v>
                      </c:pt>
                      <c:pt idx="1153">
                        <c:v>9</c:v>
                      </c:pt>
                      <c:pt idx="1154">
                        <c:v>9</c:v>
                      </c:pt>
                      <c:pt idx="1155">
                        <c:v>9</c:v>
                      </c:pt>
                      <c:pt idx="1156">
                        <c:v>9</c:v>
                      </c:pt>
                      <c:pt idx="1157">
                        <c:v>9</c:v>
                      </c:pt>
                      <c:pt idx="1158">
                        <c:v>9</c:v>
                      </c:pt>
                      <c:pt idx="1159">
                        <c:v>9</c:v>
                      </c:pt>
                      <c:pt idx="1160">
                        <c:v>9</c:v>
                      </c:pt>
                      <c:pt idx="1161">
                        <c:v>9</c:v>
                      </c:pt>
                      <c:pt idx="1162">
                        <c:v>9</c:v>
                      </c:pt>
                      <c:pt idx="1163">
                        <c:v>9</c:v>
                      </c:pt>
                      <c:pt idx="1164">
                        <c:v>9</c:v>
                      </c:pt>
                      <c:pt idx="1165">
                        <c:v>9</c:v>
                      </c:pt>
                      <c:pt idx="1166">
                        <c:v>9</c:v>
                      </c:pt>
                      <c:pt idx="1167">
                        <c:v>9</c:v>
                      </c:pt>
                      <c:pt idx="1168">
                        <c:v>9</c:v>
                      </c:pt>
                      <c:pt idx="1169">
                        <c:v>9</c:v>
                      </c:pt>
                      <c:pt idx="1170">
                        <c:v>9</c:v>
                      </c:pt>
                      <c:pt idx="1171">
                        <c:v>9</c:v>
                      </c:pt>
                      <c:pt idx="1172">
                        <c:v>9</c:v>
                      </c:pt>
                      <c:pt idx="1173">
                        <c:v>9</c:v>
                      </c:pt>
                      <c:pt idx="1174">
                        <c:v>9</c:v>
                      </c:pt>
                      <c:pt idx="1175">
                        <c:v>9</c:v>
                      </c:pt>
                      <c:pt idx="1176">
                        <c:v>10</c:v>
                      </c:pt>
                      <c:pt idx="1177">
                        <c:v>10</c:v>
                      </c:pt>
                      <c:pt idx="1178">
                        <c:v>10</c:v>
                      </c:pt>
                      <c:pt idx="1179">
                        <c:v>10</c:v>
                      </c:pt>
                      <c:pt idx="1180">
                        <c:v>10</c:v>
                      </c:pt>
                      <c:pt idx="1181">
                        <c:v>10</c:v>
                      </c:pt>
                      <c:pt idx="1182">
                        <c:v>10</c:v>
                      </c:pt>
                      <c:pt idx="1183">
                        <c:v>10</c:v>
                      </c:pt>
                      <c:pt idx="1184">
                        <c:v>10</c:v>
                      </c:pt>
                      <c:pt idx="1185">
                        <c:v>10</c:v>
                      </c:pt>
                      <c:pt idx="1186">
                        <c:v>10</c:v>
                      </c:pt>
                      <c:pt idx="1187">
                        <c:v>10</c:v>
                      </c:pt>
                      <c:pt idx="1188">
                        <c:v>10</c:v>
                      </c:pt>
                      <c:pt idx="1189">
                        <c:v>10</c:v>
                      </c:pt>
                      <c:pt idx="1190">
                        <c:v>10</c:v>
                      </c:pt>
                      <c:pt idx="1191">
                        <c:v>10</c:v>
                      </c:pt>
                      <c:pt idx="1192">
                        <c:v>10</c:v>
                      </c:pt>
                      <c:pt idx="1193">
                        <c:v>10</c:v>
                      </c:pt>
                      <c:pt idx="1194">
                        <c:v>10</c:v>
                      </c:pt>
                      <c:pt idx="1195">
                        <c:v>10</c:v>
                      </c:pt>
                      <c:pt idx="1196">
                        <c:v>10</c:v>
                      </c:pt>
                      <c:pt idx="1197">
                        <c:v>10</c:v>
                      </c:pt>
                      <c:pt idx="1198">
                        <c:v>10</c:v>
                      </c:pt>
                      <c:pt idx="1199">
                        <c:v>10</c:v>
                      </c:pt>
                      <c:pt idx="1200">
                        <c:v>11</c:v>
                      </c:pt>
                      <c:pt idx="1201">
                        <c:v>11</c:v>
                      </c:pt>
                      <c:pt idx="1202">
                        <c:v>11</c:v>
                      </c:pt>
                      <c:pt idx="1203">
                        <c:v>11</c:v>
                      </c:pt>
                      <c:pt idx="1204">
                        <c:v>11</c:v>
                      </c:pt>
                      <c:pt idx="1205">
                        <c:v>11</c:v>
                      </c:pt>
                      <c:pt idx="1206">
                        <c:v>11</c:v>
                      </c:pt>
                      <c:pt idx="1207">
                        <c:v>11</c:v>
                      </c:pt>
                      <c:pt idx="1208">
                        <c:v>11</c:v>
                      </c:pt>
                      <c:pt idx="1209">
                        <c:v>11</c:v>
                      </c:pt>
                      <c:pt idx="1210">
                        <c:v>11</c:v>
                      </c:pt>
                      <c:pt idx="1211">
                        <c:v>11</c:v>
                      </c:pt>
                      <c:pt idx="1212">
                        <c:v>11</c:v>
                      </c:pt>
                      <c:pt idx="1213">
                        <c:v>11</c:v>
                      </c:pt>
                      <c:pt idx="1214">
                        <c:v>11</c:v>
                      </c:pt>
                      <c:pt idx="1215">
                        <c:v>11</c:v>
                      </c:pt>
                      <c:pt idx="1216">
                        <c:v>11</c:v>
                      </c:pt>
                      <c:pt idx="1217">
                        <c:v>11</c:v>
                      </c:pt>
                      <c:pt idx="1218">
                        <c:v>11</c:v>
                      </c:pt>
                      <c:pt idx="1219">
                        <c:v>11</c:v>
                      </c:pt>
                      <c:pt idx="1220">
                        <c:v>11</c:v>
                      </c:pt>
                      <c:pt idx="1221">
                        <c:v>11</c:v>
                      </c:pt>
                      <c:pt idx="1222">
                        <c:v>11</c:v>
                      </c:pt>
                      <c:pt idx="1223">
                        <c:v>11</c:v>
                      </c:pt>
                      <c:pt idx="1224">
                        <c:v>12</c:v>
                      </c:pt>
                      <c:pt idx="1225">
                        <c:v>12</c:v>
                      </c:pt>
                      <c:pt idx="1226">
                        <c:v>12</c:v>
                      </c:pt>
                      <c:pt idx="1227">
                        <c:v>12</c:v>
                      </c:pt>
                      <c:pt idx="1228">
                        <c:v>12</c:v>
                      </c:pt>
                      <c:pt idx="1229">
                        <c:v>12</c:v>
                      </c:pt>
                      <c:pt idx="1230">
                        <c:v>12</c:v>
                      </c:pt>
                      <c:pt idx="1231">
                        <c:v>12</c:v>
                      </c:pt>
                      <c:pt idx="1232">
                        <c:v>12</c:v>
                      </c:pt>
                      <c:pt idx="1233">
                        <c:v>12</c:v>
                      </c:pt>
                      <c:pt idx="1234">
                        <c:v>12</c:v>
                      </c:pt>
                      <c:pt idx="1235">
                        <c:v>12</c:v>
                      </c:pt>
                      <c:pt idx="1236">
                        <c:v>12</c:v>
                      </c:pt>
                      <c:pt idx="1237">
                        <c:v>12</c:v>
                      </c:pt>
                      <c:pt idx="1238">
                        <c:v>12</c:v>
                      </c:pt>
                      <c:pt idx="1239">
                        <c:v>12</c:v>
                      </c:pt>
                      <c:pt idx="1240">
                        <c:v>12</c:v>
                      </c:pt>
                      <c:pt idx="1241">
                        <c:v>12</c:v>
                      </c:pt>
                      <c:pt idx="1242">
                        <c:v>12</c:v>
                      </c:pt>
                      <c:pt idx="1243">
                        <c:v>12</c:v>
                      </c:pt>
                      <c:pt idx="1244">
                        <c:v>12</c:v>
                      </c:pt>
                      <c:pt idx="1245">
                        <c:v>12</c:v>
                      </c:pt>
                      <c:pt idx="1246">
                        <c:v>12</c:v>
                      </c:pt>
                      <c:pt idx="1247">
                        <c:v>12</c:v>
                      </c:pt>
                      <c:pt idx="1248">
                        <c:v>13</c:v>
                      </c:pt>
                      <c:pt idx="1249">
                        <c:v>13</c:v>
                      </c:pt>
                      <c:pt idx="1250">
                        <c:v>13</c:v>
                      </c:pt>
                      <c:pt idx="1251">
                        <c:v>13</c:v>
                      </c:pt>
                      <c:pt idx="1252">
                        <c:v>13</c:v>
                      </c:pt>
                      <c:pt idx="1253">
                        <c:v>13</c:v>
                      </c:pt>
                      <c:pt idx="1254">
                        <c:v>13</c:v>
                      </c:pt>
                      <c:pt idx="1255">
                        <c:v>13</c:v>
                      </c:pt>
                      <c:pt idx="1256">
                        <c:v>13</c:v>
                      </c:pt>
                      <c:pt idx="1257">
                        <c:v>13</c:v>
                      </c:pt>
                      <c:pt idx="1258">
                        <c:v>13</c:v>
                      </c:pt>
                      <c:pt idx="1259">
                        <c:v>13</c:v>
                      </c:pt>
                      <c:pt idx="1260">
                        <c:v>13</c:v>
                      </c:pt>
                      <c:pt idx="1261">
                        <c:v>13</c:v>
                      </c:pt>
                      <c:pt idx="1262">
                        <c:v>13</c:v>
                      </c:pt>
                      <c:pt idx="1263">
                        <c:v>13</c:v>
                      </c:pt>
                      <c:pt idx="1264">
                        <c:v>13</c:v>
                      </c:pt>
                      <c:pt idx="1265">
                        <c:v>13</c:v>
                      </c:pt>
                      <c:pt idx="1266">
                        <c:v>13</c:v>
                      </c:pt>
                      <c:pt idx="1267">
                        <c:v>13</c:v>
                      </c:pt>
                      <c:pt idx="1268">
                        <c:v>13</c:v>
                      </c:pt>
                      <c:pt idx="1269">
                        <c:v>13</c:v>
                      </c:pt>
                      <c:pt idx="1270">
                        <c:v>13</c:v>
                      </c:pt>
                      <c:pt idx="1271">
                        <c:v>13</c:v>
                      </c:pt>
                      <c:pt idx="1272">
                        <c:v>14</c:v>
                      </c:pt>
                      <c:pt idx="1273">
                        <c:v>14</c:v>
                      </c:pt>
                      <c:pt idx="1274">
                        <c:v>14</c:v>
                      </c:pt>
                      <c:pt idx="1275">
                        <c:v>14</c:v>
                      </c:pt>
                      <c:pt idx="1276">
                        <c:v>14</c:v>
                      </c:pt>
                      <c:pt idx="1277">
                        <c:v>14</c:v>
                      </c:pt>
                      <c:pt idx="1278">
                        <c:v>14</c:v>
                      </c:pt>
                      <c:pt idx="1279">
                        <c:v>14</c:v>
                      </c:pt>
                      <c:pt idx="1280">
                        <c:v>14</c:v>
                      </c:pt>
                      <c:pt idx="1281">
                        <c:v>14</c:v>
                      </c:pt>
                      <c:pt idx="1282">
                        <c:v>14</c:v>
                      </c:pt>
                      <c:pt idx="1283">
                        <c:v>14</c:v>
                      </c:pt>
                      <c:pt idx="1284">
                        <c:v>14</c:v>
                      </c:pt>
                      <c:pt idx="1285">
                        <c:v>14</c:v>
                      </c:pt>
                      <c:pt idx="1286">
                        <c:v>14</c:v>
                      </c:pt>
                      <c:pt idx="1287">
                        <c:v>14</c:v>
                      </c:pt>
                      <c:pt idx="1288">
                        <c:v>14</c:v>
                      </c:pt>
                      <c:pt idx="1289">
                        <c:v>14</c:v>
                      </c:pt>
                      <c:pt idx="1290">
                        <c:v>14</c:v>
                      </c:pt>
                      <c:pt idx="1291">
                        <c:v>14</c:v>
                      </c:pt>
                      <c:pt idx="1292">
                        <c:v>14</c:v>
                      </c:pt>
                      <c:pt idx="1293">
                        <c:v>14</c:v>
                      </c:pt>
                      <c:pt idx="1294">
                        <c:v>14</c:v>
                      </c:pt>
                      <c:pt idx="1295">
                        <c:v>14</c:v>
                      </c:pt>
                      <c:pt idx="1296">
                        <c:v>15</c:v>
                      </c:pt>
                      <c:pt idx="1297">
                        <c:v>15</c:v>
                      </c:pt>
                      <c:pt idx="1298">
                        <c:v>15</c:v>
                      </c:pt>
                      <c:pt idx="1299">
                        <c:v>15</c:v>
                      </c:pt>
                      <c:pt idx="1300">
                        <c:v>15</c:v>
                      </c:pt>
                      <c:pt idx="1301">
                        <c:v>15</c:v>
                      </c:pt>
                      <c:pt idx="1302">
                        <c:v>15</c:v>
                      </c:pt>
                      <c:pt idx="1303">
                        <c:v>15</c:v>
                      </c:pt>
                      <c:pt idx="1304">
                        <c:v>15</c:v>
                      </c:pt>
                      <c:pt idx="1305">
                        <c:v>15</c:v>
                      </c:pt>
                      <c:pt idx="1306">
                        <c:v>15</c:v>
                      </c:pt>
                      <c:pt idx="1307">
                        <c:v>15</c:v>
                      </c:pt>
                      <c:pt idx="1308">
                        <c:v>15</c:v>
                      </c:pt>
                      <c:pt idx="1309">
                        <c:v>15</c:v>
                      </c:pt>
                      <c:pt idx="1310">
                        <c:v>15</c:v>
                      </c:pt>
                      <c:pt idx="1311">
                        <c:v>15</c:v>
                      </c:pt>
                      <c:pt idx="1312">
                        <c:v>15</c:v>
                      </c:pt>
                      <c:pt idx="1313">
                        <c:v>15</c:v>
                      </c:pt>
                      <c:pt idx="1314">
                        <c:v>15</c:v>
                      </c:pt>
                      <c:pt idx="1315">
                        <c:v>15</c:v>
                      </c:pt>
                      <c:pt idx="1316">
                        <c:v>15</c:v>
                      </c:pt>
                      <c:pt idx="1317">
                        <c:v>15</c:v>
                      </c:pt>
                      <c:pt idx="1318">
                        <c:v>15</c:v>
                      </c:pt>
                      <c:pt idx="1319">
                        <c:v>15</c:v>
                      </c:pt>
                      <c:pt idx="1320">
                        <c:v>16</c:v>
                      </c:pt>
                      <c:pt idx="1321">
                        <c:v>16</c:v>
                      </c:pt>
                      <c:pt idx="1322">
                        <c:v>16</c:v>
                      </c:pt>
                      <c:pt idx="1323">
                        <c:v>16</c:v>
                      </c:pt>
                      <c:pt idx="1324">
                        <c:v>16</c:v>
                      </c:pt>
                      <c:pt idx="1325">
                        <c:v>16</c:v>
                      </c:pt>
                      <c:pt idx="1326">
                        <c:v>16</c:v>
                      </c:pt>
                      <c:pt idx="1327">
                        <c:v>16</c:v>
                      </c:pt>
                      <c:pt idx="1328">
                        <c:v>16</c:v>
                      </c:pt>
                      <c:pt idx="1329">
                        <c:v>16</c:v>
                      </c:pt>
                      <c:pt idx="1330">
                        <c:v>16</c:v>
                      </c:pt>
                      <c:pt idx="1331">
                        <c:v>16</c:v>
                      </c:pt>
                      <c:pt idx="1332">
                        <c:v>16</c:v>
                      </c:pt>
                      <c:pt idx="1333">
                        <c:v>16</c:v>
                      </c:pt>
                      <c:pt idx="1334">
                        <c:v>16</c:v>
                      </c:pt>
                      <c:pt idx="1335">
                        <c:v>16</c:v>
                      </c:pt>
                      <c:pt idx="1336">
                        <c:v>16</c:v>
                      </c:pt>
                      <c:pt idx="1337">
                        <c:v>16</c:v>
                      </c:pt>
                      <c:pt idx="1338">
                        <c:v>16</c:v>
                      </c:pt>
                      <c:pt idx="1339">
                        <c:v>16</c:v>
                      </c:pt>
                      <c:pt idx="1340">
                        <c:v>16</c:v>
                      </c:pt>
                      <c:pt idx="1341">
                        <c:v>16</c:v>
                      </c:pt>
                      <c:pt idx="1342">
                        <c:v>16</c:v>
                      </c:pt>
                      <c:pt idx="1343">
                        <c:v>16</c:v>
                      </c:pt>
                      <c:pt idx="1344">
                        <c:v>17</c:v>
                      </c:pt>
                      <c:pt idx="1345">
                        <c:v>17</c:v>
                      </c:pt>
                      <c:pt idx="1346">
                        <c:v>17</c:v>
                      </c:pt>
                      <c:pt idx="1347">
                        <c:v>17</c:v>
                      </c:pt>
                      <c:pt idx="1348">
                        <c:v>17</c:v>
                      </c:pt>
                      <c:pt idx="1349">
                        <c:v>17</c:v>
                      </c:pt>
                      <c:pt idx="1350">
                        <c:v>17</c:v>
                      </c:pt>
                      <c:pt idx="1351">
                        <c:v>17</c:v>
                      </c:pt>
                      <c:pt idx="1352">
                        <c:v>17</c:v>
                      </c:pt>
                      <c:pt idx="1353">
                        <c:v>17</c:v>
                      </c:pt>
                      <c:pt idx="1354">
                        <c:v>17</c:v>
                      </c:pt>
                      <c:pt idx="1355">
                        <c:v>17</c:v>
                      </c:pt>
                      <c:pt idx="1356">
                        <c:v>17</c:v>
                      </c:pt>
                      <c:pt idx="1357">
                        <c:v>17</c:v>
                      </c:pt>
                      <c:pt idx="1358">
                        <c:v>17</c:v>
                      </c:pt>
                      <c:pt idx="1359">
                        <c:v>17</c:v>
                      </c:pt>
                      <c:pt idx="1360">
                        <c:v>17</c:v>
                      </c:pt>
                      <c:pt idx="1361">
                        <c:v>17</c:v>
                      </c:pt>
                      <c:pt idx="1362">
                        <c:v>17</c:v>
                      </c:pt>
                      <c:pt idx="1363">
                        <c:v>17</c:v>
                      </c:pt>
                      <c:pt idx="1364">
                        <c:v>17</c:v>
                      </c:pt>
                      <c:pt idx="1365">
                        <c:v>17</c:v>
                      </c:pt>
                      <c:pt idx="1366">
                        <c:v>17</c:v>
                      </c:pt>
                      <c:pt idx="1367">
                        <c:v>17</c:v>
                      </c:pt>
                      <c:pt idx="1368">
                        <c:v>18</c:v>
                      </c:pt>
                      <c:pt idx="1369">
                        <c:v>18</c:v>
                      </c:pt>
                      <c:pt idx="1370">
                        <c:v>18</c:v>
                      </c:pt>
                      <c:pt idx="1371">
                        <c:v>18</c:v>
                      </c:pt>
                      <c:pt idx="1372">
                        <c:v>18</c:v>
                      </c:pt>
                      <c:pt idx="1373">
                        <c:v>18</c:v>
                      </c:pt>
                      <c:pt idx="1374">
                        <c:v>18</c:v>
                      </c:pt>
                      <c:pt idx="1375">
                        <c:v>18</c:v>
                      </c:pt>
                      <c:pt idx="1376">
                        <c:v>18</c:v>
                      </c:pt>
                      <c:pt idx="1377">
                        <c:v>18</c:v>
                      </c:pt>
                      <c:pt idx="1378">
                        <c:v>18</c:v>
                      </c:pt>
                      <c:pt idx="1379">
                        <c:v>18</c:v>
                      </c:pt>
                      <c:pt idx="1380">
                        <c:v>18</c:v>
                      </c:pt>
                      <c:pt idx="1381">
                        <c:v>18</c:v>
                      </c:pt>
                      <c:pt idx="1382">
                        <c:v>18</c:v>
                      </c:pt>
                      <c:pt idx="1383">
                        <c:v>18</c:v>
                      </c:pt>
                      <c:pt idx="1384">
                        <c:v>18</c:v>
                      </c:pt>
                      <c:pt idx="1385">
                        <c:v>18</c:v>
                      </c:pt>
                      <c:pt idx="1386">
                        <c:v>18</c:v>
                      </c:pt>
                      <c:pt idx="1387">
                        <c:v>18</c:v>
                      </c:pt>
                      <c:pt idx="1388">
                        <c:v>18</c:v>
                      </c:pt>
                      <c:pt idx="1389">
                        <c:v>18</c:v>
                      </c:pt>
                      <c:pt idx="1390">
                        <c:v>18</c:v>
                      </c:pt>
                      <c:pt idx="1391">
                        <c:v>18</c:v>
                      </c:pt>
                      <c:pt idx="1392">
                        <c:v>19</c:v>
                      </c:pt>
                      <c:pt idx="1393">
                        <c:v>19</c:v>
                      </c:pt>
                      <c:pt idx="1394">
                        <c:v>19</c:v>
                      </c:pt>
                      <c:pt idx="1395">
                        <c:v>19</c:v>
                      </c:pt>
                      <c:pt idx="1396">
                        <c:v>19</c:v>
                      </c:pt>
                      <c:pt idx="1397">
                        <c:v>19</c:v>
                      </c:pt>
                      <c:pt idx="1398">
                        <c:v>19</c:v>
                      </c:pt>
                      <c:pt idx="1399">
                        <c:v>19</c:v>
                      </c:pt>
                      <c:pt idx="1400">
                        <c:v>19</c:v>
                      </c:pt>
                      <c:pt idx="1401">
                        <c:v>19</c:v>
                      </c:pt>
                      <c:pt idx="1402">
                        <c:v>19</c:v>
                      </c:pt>
                      <c:pt idx="1403">
                        <c:v>19</c:v>
                      </c:pt>
                      <c:pt idx="1404">
                        <c:v>19</c:v>
                      </c:pt>
                      <c:pt idx="1405">
                        <c:v>19</c:v>
                      </c:pt>
                      <c:pt idx="1406">
                        <c:v>19</c:v>
                      </c:pt>
                      <c:pt idx="1407">
                        <c:v>19</c:v>
                      </c:pt>
                      <c:pt idx="1408">
                        <c:v>19</c:v>
                      </c:pt>
                      <c:pt idx="1409">
                        <c:v>19</c:v>
                      </c:pt>
                      <c:pt idx="1410">
                        <c:v>19</c:v>
                      </c:pt>
                      <c:pt idx="1411">
                        <c:v>19</c:v>
                      </c:pt>
                      <c:pt idx="1412">
                        <c:v>19</c:v>
                      </c:pt>
                      <c:pt idx="1413">
                        <c:v>19</c:v>
                      </c:pt>
                      <c:pt idx="1414">
                        <c:v>19</c:v>
                      </c:pt>
                      <c:pt idx="1415">
                        <c:v>19</c:v>
                      </c:pt>
                      <c:pt idx="1416">
                        <c:v>20</c:v>
                      </c:pt>
                      <c:pt idx="1417">
                        <c:v>20</c:v>
                      </c:pt>
                      <c:pt idx="1418">
                        <c:v>20</c:v>
                      </c:pt>
                      <c:pt idx="1419">
                        <c:v>20</c:v>
                      </c:pt>
                      <c:pt idx="1420">
                        <c:v>20</c:v>
                      </c:pt>
                      <c:pt idx="1421">
                        <c:v>20</c:v>
                      </c:pt>
                      <c:pt idx="1422">
                        <c:v>20</c:v>
                      </c:pt>
                      <c:pt idx="1423">
                        <c:v>20</c:v>
                      </c:pt>
                      <c:pt idx="1424">
                        <c:v>20</c:v>
                      </c:pt>
                      <c:pt idx="1425">
                        <c:v>20</c:v>
                      </c:pt>
                      <c:pt idx="1426">
                        <c:v>20</c:v>
                      </c:pt>
                      <c:pt idx="1427">
                        <c:v>20</c:v>
                      </c:pt>
                      <c:pt idx="1428">
                        <c:v>20</c:v>
                      </c:pt>
                      <c:pt idx="1429">
                        <c:v>20</c:v>
                      </c:pt>
                      <c:pt idx="1430">
                        <c:v>20</c:v>
                      </c:pt>
                      <c:pt idx="1431">
                        <c:v>20</c:v>
                      </c:pt>
                      <c:pt idx="1432">
                        <c:v>20</c:v>
                      </c:pt>
                      <c:pt idx="1433">
                        <c:v>20</c:v>
                      </c:pt>
                      <c:pt idx="1434">
                        <c:v>20</c:v>
                      </c:pt>
                      <c:pt idx="1435">
                        <c:v>20</c:v>
                      </c:pt>
                      <c:pt idx="1436">
                        <c:v>20</c:v>
                      </c:pt>
                      <c:pt idx="1437">
                        <c:v>20</c:v>
                      </c:pt>
                      <c:pt idx="1438">
                        <c:v>20</c:v>
                      </c:pt>
                      <c:pt idx="1439">
                        <c:v>20</c:v>
                      </c:pt>
                      <c:pt idx="1440">
                        <c:v>21</c:v>
                      </c:pt>
                      <c:pt idx="1441">
                        <c:v>21</c:v>
                      </c:pt>
                      <c:pt idx="1442">
                        <c:v>21</c:v>
                      </c:pt>
                      <c:pt idx="1443">
                        <c:v>21</c:v>
                      </c:pt>
                      <c:pt idx="1444">
                        <c:v>21</c:v>
                      </c:pt>
                      <c:pt idx="1445">
                        <c:v>21</c:v>
                      </c:pt>
                      <c:pt idx="1446">
                        <c:v>21</c:v>
                      </c:pt>
                      <c:pt idx="1447">
                        <c:v>21</c:v>
                      </c:pt>
                      <c:pt idx="1448">
                        <c:v>21</c:v>
                      </c:pt>
                      <c:pt idx="1449">
                        <c:v>21</c:v>
                      </c:pt>
                      <c:pt idx="1450">
                        <c:v>21</c:v>
                      </c:pt>
                      <c:pt idx="1451">
                        <c:v>21</c:v>
                      </c:pt>
                      <c:pt idx="1452">
                        <c:v>21</c:v>
                      </c:pt>
                      <c:pt idx="1453">
                        <c:v>21</c:v>
                      </c:pt>
                      <c:pt idx="1454">
                        <c:v>21</c:v>
                      </c:pt>
                      <c:pt idx="1455">
                        <c:v>21</c:v>
                      </c:pt>
                      <c:pt idx="1456">
                        <c:v>21</c:v>
                      </c:pt>
                      <c:pt idx="1457">
                        <c:v>21</c:v>
                      </c:pt>
                      <c:pt idx="1458">
                        <c:v>21</c:v>
                      </c:pt>
                      <c:pt idx="1459">
                        <c:v>21</c:v>
                      </c:pt>
                      <c:pt idx="1460">
                        <c:v>21</c:v>
                      </c:pt>
                      <c:pt idx="1461">
                        <c:v>21</c:v>
                      </c:pt>
                      <c:pt idx="1462">
                        <c:v>21</c:v>
                      </c:pt>
                      <c:pt idx="1463">
                        <c:v>21</c:v>
                      </c:pt>
                      <c:pt idx="1464">
                        <c:v>22</c:v>
                      </c:pt>
                      <c:pt idx="1465">
                        <c:v>22</c:v>
                      </c:pt>
                      <c:pt idx="1466">
                        <c:v>22</c:v>
                      </c:pt>
                      <c:pt idx="1467">
                        <c:v>22</c:v>
                      </c:pt>
                      <c:pt idx="1468">
                        <c:v>22</c:v>
                      </c:pt>
                      <c:pt idx="1469">
                        <c:v>22</c:v>
                      </c:pt>
                      <c:pt idx="1470">
                        <c:v>22</c:v>
                      </c:pt>
                      <c:pt idx="1471">
                        <c:v>22</c:v>
                      </c:pt>
                      <c:pt idx="1472">
                        <c:v>22</c:v>
                      </c:pt>
                      <c:pt idx="1473">
                        <c:v>22</c:v>
                      </c:pt>
                      <c:pt idx="1474">
                        <c:v>22</c:v>
                      </c:pt>
                      <c:pt idx="1475">
                        <c:v>22</c:v>
                      </c:pt>
                      <c:pt idx="1476">
                        <c:v>22</c:v>
                      </c:pt>
                      <c:pt idx="1477">
                        <c:v>22</c:v>
                      </c:pt>
                      <c:pt idx="1478">
                        <c:v>22</c:v>
                      </c:pt>
                      <c:pt idx="1479">
                        <c:v>22</c:v>
                      </c:pt>
                      <c:pt idx="1480">
                        <c:v>22</c:v>
                      </c:pt>
                      <c:pt idx="1481">
                        <c:v>22</c:v>
                      </c:pt>
                      <c:pt idx="1482">
                        <c:v>22</c:v>
                      </c:pt>
                      <c:pt idx="1483">
                        <c:v>22</c:v>
                      </c:pt>
                      <c:pt idx="1484">
                        <c:v>22</c:v>
                      </c:pt>
                      <c:pt idx="1485">
                        <c:v>22</c:v>
                      </c:pt>
                      <c:pt idx="1486">
                        <c:v>22</c:v>
                      </c:pt>
                      <c:pt idx="1487">
                        <c:v>22</c:v>
                      </c:pt>
                      <c:pt idx="1488">
                        <c:v>23</c:v>
                      </c:pt>
                      <c:pt idx="1489">
                        <c:v>23</c:v>
                      </c:pt>
                      <c:pt idx="1490">
                        <c:v>23</c:v>
                      </c:pt>
                      <c:pt idx="1491">
                        <c:v>23</c:v>
                      </c:pt>
                      <c:pt idx="1492">
                        <c:v>23</c:v>
                      </c:pt>
                      <c:pt idx="1493">
                        <c:v>23</c:v>
                      </c:pt>
                      <c:pt idx="1494">
                        <c:v>23</c:v>
                      </c:pt>
                      <c:pt idx="1495">
                        <c:v>23</c:v>
                      </c:pt>
                      <c:pt idx="1496">
                        <c:v>23</c:v>
                      </c:pt>
                      <c:pt idx="1497">
                        <c:v>23</c:v>
                      </c:pt>
                      <c:pt idx="1498">
                        <c:v>23</c:v>
                      </c:pt>
                      <c:pt idx="1499">
                        <c:v>23</c:v>
                      </c:pt>
                      <c:pt idx="1500">
                        <c:v>23</c:v>
                      </c:pt>
                      <c:pt idx="1501">
                        <c:v>23</c:v>
                      </c:pt>
                      <c:pt idx="1502">
                        <c:v>23</c:v>
                      </c:pt>
                      <c:pt idx="1503">
                        <c:v>23</c:v>
                      </c:pt>
                      <c:pt idx="1504">
                        <c:v>23</c:v>
                      </c:pt>
                      <c:pt idx="1505">
                        <c:v>23</c:v>
                      </c:pt>
                      <c:pt idx="1506">
                        <c:v>23</c:v>
                      </c:pt>
                      <c:pt idx="1507">
                        <c:v>23</c:v>
                      </c:pt>
                      <c:pt idx="1508">
                        <c:v>23</c:v>
                      </c:pt>
                      <c:pt idx="1509">
                        <c:v>23</c:v>
                      </c:pt>
                      <c:pt idx="1510">
                        <c:v>23</c:v>
                      </c:pt>
                      <c:pt idx="1511">
                        <c:v>23</c:v>
                      </c:pt>
                      <c:pt idx="1512">
                        <c:v>24</c:v>
                      </c:pt>
                      <c:pt idx="1513">
                        <c:v>24</c:v>
                      </c:pt>
                      <c:pt idx="1514">
                        <c:v>24</c:v>
                      </c:pt>
                      <c:pt idx="1515">
                        <c:v>24</c:v>
                      </c:pt>
                      <c:pt idx="1516">
                        <c:v>24</c:v>
                      </c:pt>
                      <c:pt idx="1517">
                        <c:v>24</c:v>
                      </c:pt>
                      <c:pt idx="1518">
                        <c:v>24</c:v>
                      </c:pt>
                      <c:pt idx="1519">
                        <c:v>24</c:v>
                      </c:pt>
                      <c:pt idx="1520">
                        <c:v>24</c:v>
                      </c:pt>
                      <c:pt idx="1521">
                        <c:v>24</c:v>
                      </c:pt>
                      <c:pt idx="1522">
                        <c:v>24</c:v>
                      </c:pt>
                      <c:pt idx="1523">
                        <c:v>24</c:v>
                      </c:pt>
                      <c:pt idx="1524">
                        <c:v>24</c:v>
                      </c:pt>
                      <c:pt idx="1525">
                        <c:v>24</c:v>
                      </c:pt>
                      <c:pt idx="1526">
                        <c:v>24</c:v>
                      </c:pt>
                      <c:pt idx="1527">
                        <c:v>24</c:v>
                      </c:pt>
                      <c:pt idx="1528">
                        <c:v>24</c:v>
                      </c:pt>
                      <c:pt idx="1529">
                        <c:v>24</c:v>
                      </c:pt>
                      <c:pt idx="1530">
                        <c:v>24</c:v>
                      </c:pt>
                      <c:pt idx="1531">
                        <c:v>24</c:v>
                      </c:pt>
                      <c:pt idx="1532">
                        <c:v>24</c:v>
                      </c:pt>
                      <c:pt idx="1533">
                        <c:v>24</c:v>
                      </c:pt>
                      <c:pt idx="1534">
                        <c:v>24</c:v>
                      </c:pt>
                      <c:pt idx="1535">
                        <c:v>24</c:v>
                      </c:pt>
                      <c:pt idx="1536">
                        <c:v>25</c:v>
                      </c:pt>
                      <c:pt idx="1537">
                        <c:v>25</c:v>
                      </c:pt>
                      <c:pt idx="1538">
                        <c:v>25</c:v>
                      </c:pt>
                      <c:pt idx="1539">
                        <c:v>25</c:v>
                      </c:pt>
                      <c:pt idx="1540">
                        <c:v>25</c:v>
                      </c:pt>
                      <c:pt idx="1541">
                        <c:v>25</c:v>
                      </c:pt>
                      <c:pt idx="1542">
                        <c:v>25</c:v>
                      </c:pt>
                      <c:pt idx="1543">
                        <c:v>25</c:v>
                      </c:pt>
                      <c:pt idx="1544">
                        <c:v>25</c:v>
                      </c:pt>
                      <c:pt idx="1545">
                        <c:v>25</c:v>
                      </c:pt>
                      <c:pt idx="1546">
                        <c:v>25</c:v>
                      </c:pt>
                      <c:pt idx="1547">
                        <c:v>25</c:v>
                      </c:pt>
                      <c:pt idx="1548">
                        <c:v>25</c:v>
                      </c:pt>
                      <c:pt idx="1549">
                        <c:v>25</c:v>
                      </c:pt>
                      <c:pt idx="1550">
                        <c:v>25</c:v>
                      </c:pt>
                      <c:pt idx="1551">
                        <c:v>25</c:v>
                      </c:pt>
                      <c:pt idx="1552">
                        <c:v>25</c:v>
                      </c:pt>
                      <c:pt idx="1553">
                        <c:v>25</c:v>
                      </c:pt>
                      <c:pt idx="1554">
                        <c:v>25</c:v>
                      </c:pt>
                      <c:pt idx="1555">
                        <c:v>25</c:v>
                      </c:pt>
                      <c:pt idx="1556">
                        <c:v>25</c:v>
                      </c:pt>
                      <c:pt idx="1557">
                        <c:v>25</c:v>
                      </c:pt>
                      <c:pt idx="1558">
                        <c:v>25</c:v>
                      </c:pt>
                      <c:pt idx="1559">
                        <c:v>25</c:v>
                      </c:pt>
                      <c:pt idx="1560">
                        <c:v>26</c:v>
                      </c:pt>
                      <c:pt idx="1561">
                        <c:v>26</c:v>
                      </c:pt>
                      <c:pt idx="1562">
                        <c:v>26</c:v>
                      </c:pt>
                      <c:pt idx="1563">
                        <c:v>26</c:v>
                      </c:pt>
                      <c:pt idx="1564">
                        <c:v>26</c:v>
                      </c:pt>
                      <c:pt idx="1565">
                        <c:v>26</c:v>
                      </c:pt>
                      <c:pt idx="1566">
                        <c:v>26</c:v>
                      </c:pt>
                      <c:pt idx="1567">
                        <c:v>26</c:v>
                      </c:pt>
                      <c:pt idx="1568">
                        <c:v>26</c:v>
                      </c:pt>
                      <c:pt idx="1569">
                        <c:v>26</c:v>
                      </c:pt>
                      <c:pt idx="1570">
                        <c:v>26</c:v>
                      </c:pt>
                      <c:pt idx="1571">
                        <c:v>26</c:v>
                      </c:pt>
                      <c:pt idx="1572">
                        <c:v>26</c:v>
                      </c:pt>
                      <c:pt idx="1573">
                        <c:v>26</c:v>
                      </c:pt>
                      <c:pt idx="1574">
                        <c:v>26</c:v>
                      </c:pt>
                      <c:pt idx="1575">
                        <c:v>26</c:v>
                      </c:pt>
                      <c:pt idx="1576">
                        <c:v>26</c:v>
                      </c:pt>
                      <c:pt idx="1577">
                        <c:v>26</c:v>
                      </c:pt>
                      <c:pt idx="1578">
                        <c:v>26</c:v>
                      </c:pt>
                      <c:pt idx="1579">
                        <c:v>26</c:v>
                      </c:pt>
                      <c:pt idx="1580">
                        <c:v>26</c:v>
                      </c:pt>
                      <c:pt idx="1581">
                        <c:v>26</c:v>
                      </c:pt>
                      <c:pt idx="1582">
                        <c:v>26</c:v>
                      </c:pt>
                      <c:pt idx="1583">
                        <c:v>26</c:v>
                      </c:pt>
                      <c:pt idx="1584">
                        <c:v>27</c:v>
                      </c:pt>
                      <c:pt idx="1585">
                        <c:v>27</c:v>
                      </c:pt>
                      <c:pt idx="1586">
                        <c:v>27</c:v>
                      </c:pt>
                      <c:pt idx="1587">
                        <c:v>27</c:v>
                      </c:pt>
                      <c:pt idx="1588">
                        <c:v>27</c:v>
                      </c:pt>
                      <c:pt idx="1589">
                        <c:v>27</c:v>
                      </c:pt>
                      <c:pt idx="1590">
                        <c:v>27</c:v>
                      </c:pt>
                      <c:pt idx="1591">
                        <c:v>27</c:v>
                      </c:pt>
                      <c:pt idx="1592">
                        <c:v>27</c:v>
                      </c:pt>
                      <c:pt idx="1593">
                        <c:v>27</c:v>
                      </c:pt>
                      <c:pt idx="1594">
                        <c:v>27</c:v>
                      </c:pt>
                      <c:pt idx="1595">
                        <c:v>27</c:v>
                      </c:pt>
                      <c:pt idx="1596">
                        <c:v>27</c:v>
                      </c:pt>
                      <c:pt idx="1597">
                        <c:v>27</c:v>
                      </c:pt>
                      <c:pt idx="1598">
                        <c:v>27</c:v>
                      </c:pt>
                      <c:pt idx="1599">
                        <c:v>27</c:v>
                      </c:pt>
                      <c:pt idx="1600">
                        <c:v>27</c:v>
                      </c:pt>
                      <c:pt idx="1601">
                        <c:v>27</c:v>
                      </c:pt>
                      <c:pt idx="1602">
                        <c:v>27</c:v>
                      </c:pt>
                      <c:pt idx="1603">
                        <c:v>27</c:v>
                      </c:pt>
                      <c:pt idx="1604">
                        <c:v>27</c:v>
                      </c:pt>
                      <c:pt idx="1605">
                        <c:v>27</c:v>
                      </c:pt>
                      <c:pt idx="1606">
                        <c:v>27</c:v>
                      </c:pt>
                      <c:pt idx="1607">
                        <c:v>27</c:v>
                      </c:pt>
                      <c:pt idx="1608">
                        <c:v>28</c:v>
                      </c:pt>
                      <c:pt idx="1609">
                        <c:v>28</c:v>
                      </c:pt>
                      <c:pt idx="1610">
                        <c:v>28</c:v>
                      </c:pt>
                      <c:pt idx="1611">
                        <c:v>28</c:v>
                      </c:pt>
                      <c:pt idx="1612">
                        <c:v>28</c:v>
                      </c:pt>
                      <c:pt idx="1613">
                        <c:v>28</c:v>
                      </c:pt>
                      <c:pt idx="1614">
                        <c:v>28</c:v>
                      </c:pt>
                      <c:pt idx="1615">
                        <c:v>28</c:v>
                      </c:pt>
                      <c:pt idx="1616">
                        <c:v>28</c:v>
                      </c:pt>
                      <c:pt idx="1617">
                        <c:v>28</c:v>
                      </c:pt>
                      <c:pt idx="1618">
                        <c:v>28</c:v>
                      </c:pt>
                      <c:pt idx="1619">
                        <c:v>28</c:v>
                      </c:pt>
                      <c:pt idx="1620">
                        <c:v>28</c:v>
                      </c:pt>
                      <c:pt idx="1621">
                        <c:v>28</c:v>
                      </c:pt>
                      <c:pt idx="1622">
                        <c:v>28</c:v>
                      </c:pt>
                      <c:pt idx="1623">
                        <c:v>28</c:v>
                      </c:pt>
                      <c:pt idx="1624">
                        <c:v>28</c:v>
                      </c:pt>
                      <c:pt idx="1625">
                        <c:v>28</c:v>
                      </c:pt>
                      <c:pt idx="1626">
                        <c:v>28</c:v>
                      </c:pt>
                      <c:pt idx="1627">
                        <c:v>28</c:v>
                      </c:pt>
                      <c:pt idx="1628">
                        <c:v>28</c:v>
                      </c:pt>
                      <c:pt idx="1629">
                        <c:v>28</c:v>
                      </c:pt>
                      <c:pt idx="1630">
                        <c:v>28</c:v>
                      </c:pt>
                      <c:pt idx="1631">
                        <c:v>28</c:v>
                      </c:pt>
                      <c:pt idx="1632">
                        <c:v>29</c:v>
                      </c:pt>
                      <c:pt idx="1633">
                        <c:v>29</c:v>
                      </c:pt>
                      <c:pt idx="1634">
                        <c:v>29</c:v>
                      </c:pt>
                      <c:pt idx="1635">
                        <c:v>29</c:v>
                      </c:pt>
                      <c:pt idx="1636">
                        <c:v>29</c:v>
                      </c:pt>
                      <c:pt idx="1637">
                        <c:v>29</c:v>
                      </c:pt>
                      <c:pt idx="1638">
                        <c:v>29</c:v>
                      </c:pt>
                      <c:pt idx="1639">
                        <c:v>29</c:v>
                      </c:pt>
                      <c:pt idx="1640">
                        <c:v>29</c:v>
                      </c:pt>
                      <c:pt idx="1641">
                        <c:v>29</c:v>
                      </c:pt>
                      <c:pt idx="1642">
                        <c:v>29</c:v>
                      </c:pt>
                      <c:pt idx="1643">
                        <c:v>29</c:v>
                      </c:pt>
                      <c:pt idx="1644">
                        <c:v>29</c:v>
                      </c:pt>
                      <c:pt idx="1645">
                        <c:v>29</c:v>
                      </c:pt>
                      <c:pt idx="1646">
                        <c:v>29</c:v>
                      </c:pt>
                      <c:pt idx="1647">
                        <c:v>29</c:v>
                      </c:pt>
                      <c:pt idx="1648">
                        <c:v>29</c:v>
                      </c:pt>
                      <c:pt idx="1649">
                        <c:v>29</c:v>
                      </c:pt>
                      <c:pt idx="1650">
                        <c:v>29</c:v>
                      </c:pt>
                      <c:pt idx="1651">
                        <c:v>29</c:v>
                      </c:pt>
                      <c:pt idx="1652">
                        <c:v>29</c:v>
                      </c:pt>
                      <c:pt idx="1653">
                        <c:v>29</c:v>
                      </c:pt>
                      <c:pt idx="1654">
                        <c:v>29</c:v>
                      </c:pt>
                      <c:pt idx="1655">
                        <c:v>29</c:v>
                      </c:pt>
                      <c:pt idx="1656">
                        <c:v>30</c:v>
                      </c:pt>
                      <c:pt idx="1657">
                        <c:v>30</c:v>
                      </c:pt>
                      <c:pt idx="1658">
                        <c:v>30</c:v>
                      </c:pt>
                      <c:pt idx="1659">
                        <c:v>30</c:v>
                      </c:pt>
                      <c:pt idx="1660">
                        <c:v>30</c:v>
                      </c:pt>
                      <c:pt idx="1661">
                        <c:v>30</c:v>
                      </c:pt>
                      <c:pt idx="1662">
                        <c:v>30</c:v>
                      </c:pt>
                      <c:pt idx="1663">
                        <c:v>30</c:v>
                      </c:pt>
                      <c:pt idx="1664">
                        <c:v>30</c:v>
                      </c:pt>
                      <c:pt idx="1665">
                        <c:v>30</c:v>
                      </c:pt>
                      <c:pt idx="1666">
                        <c:v>30</c:v>
                      </c:pt>
                      <c:pt idx="1667">
                        <c:v>30</c:v>
                      </c:pt>
                      <c:pt idx="1668">
                        <c:v>30</c:v>
                      </c:pt>
                      <c:pt idx="1669">
                        <c:v>30</c:v>
                      </c:pt>
                      <c:pt idx="1670">
                        <c:v>30</c:v>
                      </c:pt>
                      <c:pt idx="1671">
                        <c:v>30</c:v>
                      </c:pt>
                      <c:pt idx="1672">
                        <c:v>30</c:v>
                      </c:pt>
                      <c:pt idx="1673">
                        <c:v>30</c:v>
                      </c:pt>
                      <c:pt idx="1674">
                        <c:v>30</c:v>
                      </c:pt>
                      <c:pt idx="1675">
                        <c:v>30</c:v>
                      </c:pt>
                      <c:pt idx="1676">
                        <c:v>30</c:v>
                      </c:pt>
                      <c:pt idx="1677">
                        <c:v>30</c:v>
                      </c:pt>
                      <c:pt idx="1678">
                        <c:v>30</c:v>
                      </c:pt>
                      <c:pt idx="1679">
                        <c:v>30</c:v>
                      </c:pt>
                      <c:pt idx="1680">
                        <c:v>1</c:v>
                      </c:pt>
                      <c:pt idx="1681">
                        <c:v>1</c:v>
                      </c:pt>
                      <c:pt idx="1682">
                        <c:v>1</c:v>
                      </c:pt>
                      <c:pt idx="1683">
                        <c:v>1</c:v>
                      </c:pt>
                      <c:pt idx="1684">
                        <c:v>1</c:v>
                      </c:pt>
                      <c:pt idx="1685">
                        <c:v>1</c:v>
                      </c:pt>
                      <c:pt idx="1686">
                        <c:v>1</c:v>
                      </c:pt>
                      <c:pt idx="1687">
                        <c:v>1</c:v>
                      </c:pt>
                      <c:pt idx="1688">
                        <c:v>1</c:v>
                      </c:pt>
                      <c:pt idx="1689">
                        <c:v>1</c:v>
                      </c:pt>
                      <c:pt idx="1690">
                        <c:v>1</c:v>
                      </c:pt>
                      <c:pt idx="1691">
                        <c:v>1</c:v>
                      </c:pt>
                      <c:pt idx="1692">
                        <c:v>1</c:v>
                      </c:pt>
                      <c:pt idx="1693">
                        <c:v>1</c:v>
                      </c:pt>
                      <c:pt idx="1694">
                        <c:v>1</c:v>
                      </c:pt>
                      <c:pt idx="1695">
                        <c:v>1</c:v>
                      </c:pt>
                      <c:pt idx="1696">
                        <c:v>1</c:v>
                      </c:pt>
                      <c:pt idx="1697">
                        <c:v>1</c:v>
                      </c:pt>
                      <c:pt idx="1698">
                        <c:v>1</c:v>
                      </c:pt>
                      <c:pt idx="1699">
                        <c:v>1</c:v>
                      </c:pt>
                      <c:pt idx="1700">
                        <c:v>1</c:v>
                      </c:pt>
                      <c:pt idx="1701">
                        <c:v>1</c:v>
                      </c:pt>
                      <c:pt idx="1702">
                        <c:v>1</c:v>
                      </c:pt>
                      <c:pt idx="1703">
                        <c:v>1</c:v>
                      </c:pt>
                      <c:pt idx="1704">
                        <c:v>2</c:v>
                      </c:pt>
                      <c:pt idx="1705">
                        <c:v>2</c:v>
                      </c:pt>
                      <c:pt idx="1706">
                        <c:v>2</c:v>
                      </c:pt>
                      <c:pt idx="1707">
                        <c:v>2</c:v>
                      </c:pt>
                      <c:pt idx="1708">
                        <c:v>2</c:v>
                      </c:pt>
                      <c:pt idx="1709">
                        <c:v>2</c:v>
                      </c:pt>
                      <c:pt idx="1710">
                        <c:v>2</c:v>
                      </c:pt>
                      <c:pt idx="1711">
                        <c:v>2</c:v>
                      </c:pt>
                      <c:pt idx="1712">
                        <c:v>2</c:v>
                      </c:pt>
                      <c:pt idx="1713">
                        <c:v>2</c:v>
                      </c:pt>
                      <c:pt idx="1714">
                        <c:v>2</c:v>
                      </c:pt>
                      <c:pt idx="1715">
                        <c:v>2</c:v>
                      </c:pt>
                      <c:pt idx="1716">
                        <c:v>2</c:v>
                      </c:pt>
                      <c:pt idx="1717">
                        <c:v>2</c:v>
                      </c:pt>
                      <c:pt idx="1718">
                        <c:v>2</c:v>
                      </c:pt>
                      <c:pt idx="1719">
                        <c:v>2</c:v>
                      </c:pt>
                      <c:pt idx="1720">
                        <c:v>2</c:v>
                      </c:pt>
                      <c:pt idx="1721">
                        <c:v>2</c:v>
                      </c:pt>
                      <c:pt idx="1722">
                        <c:v>2</c:v>
                      </c:pt>
                      <c:pt idx="1723">
                        <c:v>2</c:v>
                      </c:pt>
                      <c:pt idx="1724">
                        <c:v>2</c:v>
                      </c:pt>
                      <c:pt idx="1725">
                        <c:v>2</c:v>
                      </c:pt>
                      <c:pt idx="1726">
                        <c:v>2</c:v>
                      </c:pt>
                      <c:pt idx="1727">
                        <c:v>2</c:v>
                      </c:pt>
                      <c:pt idx="1728">
                        <c:v>3</c:v>
                      </c:pt>
                      <c:pt idx="1729">
                        <c:v>3</c:v>
                      </c:pt>
                      <c:pt idx="1730">
                        <c:v>3</c:v>
                      </c:pt>
                      <c:pt idx="1731">
                        <c:v>3</c:v>
                      </c:pt>
                      <c:pt idx="1732">
                        <c:v>3</c:v>
                      </c:pt>
                      <c:pt idx="1733">
                        <c:v>3</c:v>
                      </c:pt>
                      <c:pt idx="1734">
                        <c:v>3</c:v>
                      </c:pt>
                      <c:pt idx="1735">
                        <c:v>3</c:v>
                      </c:pt>
                      <c:pt idx="1736">
                        <c:v>3</c:v>
                      </c:pt>
                      <c:pt idx="1737">
                        <c:v>3</c:v>
                      </c:pt>
                      <c:pt idx="1738">
                        <c:v>3</c:v>
                      </c:pt>
                      <c:pt idx="1739">
                        <c:v>3</c:v>
                      </c:pt>
                      <c:pt idx="1740">
                        <c:v>3</c:v>
                      </c:pt>
                      <c:pt idx="1741">
                        <c:v>3</c:v>
                      </c:pt>
                      <c:pt idx="1742">
                        <c:v>3</c:v>
                      </c:pt>
                      <c:pt idx="1743">
                        <c:v>3</c:v>
                      </c:pt>
                      <c:pt idx="1744">
                        <c:v>3</c:v>
                      </c:pt>
                      <c:pt idx="1745">
                        <c:v>3</c:v>
                      </c:pt>
                      <c:pt idx="1746">
                        <c:v>3</c:v>
                      </c:pt>
                      <c:pt idx="1747">
                        <c:v>3</c:v>
                      </c:pt>
                      <c:pt idx="1748">
                        <c:v>3</c:v>
                      </c:pt>
                      <c:pt idx="1749">
                        <c:v>3</c:v>
                      </c:pt>
                      <c:pt idx="1750">
                        <c:v>3</c:v>
                      </c:pt>
                      <c:pt idx="1751">
                        <c:v>3</c:v>
                      </c:pt>
                      <c:pt idx="1752">
                        <c:v>4</c:v>
                      </c:pt>
                      <c:pt idx="1753">
                        <c:v>4</c:v>
                      </c:pt>
                      <c:pt idx="1754">
                        <c:v>4</c:v>
                      </c:pt>
                      <c:pt idx="1755">
                        <c:v>4</c:v>
                      </c:pt>
                      <c:pt idx="1756">
                        <c:v>4</c:v>
                      </c:pt>
                      <c:pt idx="1757">
                        <c:v>4</c:v>
                      </c:pt>
                      <c:pt idx="1758">
                        <c:v>4</c:v>
                      </c:pt>
                      <c:pt idx="1759">
                        <c:v>4</c:v>
                      </c:pt>
                      <c:pt idx="1760">
                        <c:v>4</c:v>
                      </c:pt>
                      <c:pt idx="1761">
                        <c:v>4</c:v>
                      </c:pt>
                      <c:pt idx="1762">
                        <c:v>4</c:v>
                      </c:pt>
                      <c:pt idx="1763">
                        <c:v>4</c:v>
                      </c:pt>
                      <c:pt idx="1764">
                        <c:v>4</c:v>
                      </c:pt>
                      <c:pt idx="1765">
                        <c:v>4</c:v>
                      </c:pt>
                      <c:pt idx="1766">
                        <c:v>4</c:v>
                      </c:pt>
                      <c:pt idx="1767">
                        <c:v>4</c:v>
                      </c:pt>
                      <c:pt idx="1768">
                        <c:v>4</c:v>
                      </c:pt>
                      <c:pt idx="1769">
                        <c:v>4</c:v>
                      </c:pt>
                      <c:pt idx="1770">
                        <c:v>4</c:v>
                      </c:pt>
                      <c:pt idx="1771">
                        <c:v>4</c:v>
                      </c:pt>
                      <c:pt idx="1772">
                        <c:v>4</c:v>
                      </c:pt>
                      <c:pt idx="1773">
                        <c:v>4</c:v>
                      </c:pt>
                      <c:pt idx="1774">
                        <c:v>4</c:v>
                      </c:pt>
                      <c:pt idx="1775">
                        <c:v>4</c:v>
                      </c:pt>
                      <c:pt idx="1776">
                        <c:v>5</c:v>
                      </c:pt>
                      <c:pt idx="1777">
                        <c:v>5</c:v>
                      </c:pt>
                      <c:pt idx="1778">
                        <c:v>5</c:v>
                      </c:pt>
                      <c:pt idx="1779">
                        <c:v>5</c:v>
                      </c:pt>
                      <c:pt idx="1780">
                        <c:v>5</c:v>
                      </c:pt>
                      <c:pt idx="1781">
                        <c:v>5</c:v>
                      </c:pt>
                      <c:pt idx="1782">
                        <c:v>5</c:v>
                      </c:pt>
                      <c:pt idx="1783">
                        <c:v>5</c:v>
                      </c:pt>
                      <c:pt idx="1784">
                        <c:v>5</c:v>
                      </c:pt>
                      <c:pt idx="1785">
                        <c:v>5</c:v>
                      </c:pt>
                      <c:pt idx="1786">
                        <c:v>5</c:v>
                      </c:pt>
                      <c:pt idx="1787">
                        <c:v>5</c:v>
                      </c:pt>
                      <c:pt idx="1788">
                        <c:v>5</c:v>
                      </c:pt>
                      <c:pt idx="1789">
                        <c:v>5</c:v>
                      </c:pt>
                      <c:pt idx="1790">
                        <c:v>5</c:v>
                      </c:pt>
                      <c:pt idx="1791">
                        <c:v>5</c:v>
                      </c:pt>
                      <c:pt idx="1792">
                        <c:v>5</c:v>
                      </c:pt>
                      <c:pt idx="1793">
                        <c:v>5</c:v>
                      </c:pt>
                      <c:pt idx="1794">
                        <c:v>5</c:v>
                      </c:pt>
                      <c:pt idx="1795">
                        <c:v>5</c:v>
                      </c:pt>
                      <c:pt idx="1796">
                        <c:v>5</c:v>
                      </c:pt>
                      <c:pt idx="1797">
                        <c:v>5</c:v>
                      </c:pt>
                      <c:pt idx="1798">
                        <c:v>5</c:v>
                      </c:pt>
                      <c:pt idx="1799">
                        <c:v>5</c:v>
                      </c:pt>
                      <c:pt idx="1800">
                        <c:v>6</c:v>
                      </c:pt>
                      <c:pt idx="1801">
                        <c:v>6</c:v>
                      </c:pt>
                      <c:pt idx="1802">
                        <c:v>6</c:v>
                      </c:pt>
                      <c:pt idx="1803">
                        <c:v>6</c:v>
                      </c:pt>
                      <c:pt idx="1804">
                        <c:v>6</c:v>
                      </c:pt>
                      <c:pt idx="1805">
                        <c:v>6</c:v>
                      </c:pt>
                      <c:pt idx="1806">
                        <c:v>6</c:v>
                      </c:pt>
                      <c:pt idx="1807">
                        <c:v>6</c:v>
                      </c:pt>
                      <c:pt idx="1808">
                        <c:v>6</c:v>
                      </c:pt>
                      <c:pt idx="1809">
                        <c:v>6</c:v>
                      </c:pt>
                      <c:pt idx="1810">
                        <c:v>6</c:v>
                      </c:pt>
                      <c:pt idx="1811">
                        <c:v>6</c:v>
                      </c:pt>
                      <c:pt idx="1812">
                        <c:v>6</c:v>
                      </c:pt>
                      <c:pt idx="1813">
                        <c:v>6</c:v>
                      </c:pt>
                      <c:pt idx="1814">
                        <c:v>6</c:v>
                      </c:pt>
                      <c:pt idx="1815">
                        <c:v>6</c:v>
                      </c:pt>
                      <c:pt idx="1816">
                        <c:v>6</c:v>
                      </c:pt>
                      <c:pt idx="1817">
                        <c:v>6</c:v>
                      </c:pt>
                      <c:pt idx="1818">
                        <c:v>6</c:v>
                      </c:pt>
                      <c:pt idx="1819">
                        <c:v>6</c:v>
                      </c:pt>
                      <c:pt idx="1820">
                        <c:v>6</c:v>
                      </c:pt>
                      <c:pt idx="1821">
                        <c:v>6</c:v>
                      </c:pt>
                      <c:pt idx="1822">
                        <c:v>6</c:v>
                      </c:pt>
                      <c:pt idx="1823">
                        <c:v>6</c:v>
                      </c:pt>
                      <c:pt idx="1824">
                        <c:v>7</c:v>
                      </c:pt>
                      <c:pt idx="1825">
                        <c:v>7</c:v>
                      </c:pt>
                      <c:pt idx="1826">
                        <c:v>7</c:v>
                      </c:pt>
                      <c:pt idx="1827">
                        <c:v>7</c:v>
                      </c:pt>
                      <c:pt idx="1828">
                        <c:v>7</c:v>
                      </c:pt>
                      <c:pt idx="1829">
                        <c:v>7</c:v>
                      </c:pt>
                      <c:pt idx="1830">
                        <c:v>7</c:v>
                      </c:pt>
                      <c:pt idx="1831">
                        <c:v>7</c:v>
                      </c:pt>
                      <c:pt idx="1832">
                        <c:v>7</c:v>
                      </c:pt>
                      <c:pt idx="1833">
                        <c:v>7</c:v>
                      </c:pt>
                      <c:pt idx="1834">
                        <c:v>7</c:v>
                      </c:pt>
                      <c:pt idx="1835">
                        <c:v>7</c:v>
                      </c:pt>
                      <c:pt idx="1836">
                        <c:v>7</c:v>
                      </c:pt>
                      <c:pt idx="1837">
                        <c:v>7</c:v>
                      </c:pt>
                      <c:pt idx="1838">
                        <c:v>7</c:v>
                      </c:pt>
                      <c:pt idx="1839">
                        <c:v>7</c:v>
                      </c:pt>
                      <c:pt idx="1840">
                        <c:v>7</c:v>
                      </c:pt>
                      <c:pt idx="1841">
                        <c:v>7</c:v>
                      </c:pt>
                      <c:pt idx="1842">
                        <c:v>7</c:v>
                      </c:pt>
                      <c:pt idx="1843">
                        <c:v>7</c:v>
                      </c:pt>
                      <c:pt idx="1844">
                        <c:v>7</c:v>
                      </c:pt>
                      <c:pt idx="1845">
                        <c:v>7</c:v>
                      </c:pt>
                      <c:pt idx="1846">
                        <c:v>7</c:v>
                      </c:pt>
                      <c:pt idx="1847">
                        <c:v>7</c:v>
                      </c:pt>
                      <c:pt idx="1848">
                        <c:v>8</c:v>
                      </c:pt>
                      <c:pt idx="1849">
                        <c:v>8</c:v>
                      </c:pt>
                      <c:pt idx="1850">
                        <c:v>8</c:v>
                      </c:pt>
                      <c:pt idx="1851">
                        <c:v>8</c:v>
                      </c:pt>
                      <c:pt idx="1852">
                        <c:v>8</c:v>
                      </c:pt>
                      <c:pt idx="1853">
                        <c:v>8</c:v>
                      </c:pt>
                      <c:pt idx="1854">
                        <c:v>8</c:v>
                      </c:pt>
                      <c:pt idx="1855">
                        <c:v>8</c:v>
                      </c:pt>
                      <c:pt idx="1856">
                        <c:v>8</c:v>
                      </c:pt>
                      <c:pt idx="1857">
                        <c:v>8</c:v>
                      </c:pt>
                      <c:pt idx="1858">
                        <c:v>8</c:v>
                      </c:pt>
                      <c:pt idx="1859">
                        <c:v>8</c:v>
                      </c:pt>
                      <c:pt idx="1860">
                        <c:v>8</c:v>
                      </c:pt>
                      <c:pt idx="1861">
                        <c:v>8</c:v>
                      </c:pt>
                      <c:pt idx="1862">
                        <c:v>8</c:v>
                      </c:pt>
                      <c:pt idx="1863">
                        <c:v>8</c:v>
                      </c:pt>
                      <c:pt idx="1864">
                        <c:v>8</c:v>
                      </c:pt>
                      <c:pt idx="1865">
                        <c:v>8</c:v>
                      </c:pt>
                      <c:pt idx="1866">
                        <c:v>8</c:v>
                      </c:pt>
                      <c:pt idx="1867">
                        <c:v>8</c:v>
                      </c:pt>
                      <c:pt idx="1868">
                        <c:v>8</c:v>
                      </c:pt>
                      <c:pt idx="1869">
                        <c:v>8</c:v>
                      </c:pt>
                      <c:pt idx="1870">
                        <c:v>8</c:v>
                      </c:pt>
                      <c:pt idx="1871">
                        <c:v>8</c:v>
                      </c:pt>
                      <c:pt idx="1872">
                        <c:v>9</c:v>
                      </c:pt>
                      <c:pt idx="1873">
                        <c:v>9</c:v>
                      </c:pt>
                      <c:pt idx="1874">
                        <c:v>9</c:v>
                      </c:pt>
                      <c:pt idx="1875">
                        <c:v>9</c:v>
                      </c:pt>
                      <c:pt idx="1876">
                        <c:v>9</c:v>
                      </c:pt>
                      <c:pt idx="1877">
                        <c:v>9</c:v>
                      </c:pt>
                      <c:pt idx="1878">
                        <c:v>9</c:v>
                      </c:pt>
                      <c:pt idx="1879">
                        <c:v>9</c:v>
                      </c:pt>
                      <c:pt idx="1880">
                        <c:v>9</c:v>
                      </c:pt>
                      <c:pt idx="1881">
                        <c:v>9</c:v>
                      </c:pt>
                      <c:pt idx="1882">
                        <c:v>9</c:v>
                      </c:pt>
                      <c:pt idx="1883">
                        <c:v>9</c:v>
                      </c:pt>
                      <c:pt idx="1884">
                        <c:v>9</c:v>
                      </c:pt>
                      <c:pt idx="1885">
                        <c:v>9</c:v>
                      </c:pt>
                      <c:pt idx="1886">
                        <c:v>9</c:v>
                      </c:pt>
                      <c:pt idx="1887">
                        <c:v>9</c:v>
                      </c:pt>
                      <c:pt idx="1888">
                        <c:v>9</c:v>
                      </c:pt>
                      <c:pt idx="1889">
                        <c:v>9</c:v>
                      </c:pt>
                      <c:pt idx="1890">
                        <c:v>9</c:v>
                      </c:pt>
                      <c:pt idx="1891">
                        <c:v>9</c:v>
                      </c:pt>
                      <c:pt idx="1892">
                        <c:v>9</c:v>
                      </c:pt>
                      <c:pt idx="1893">
                        <c:v>9</c:v>
                      </c:pt>
                      <c:pt idx="1894">
                        <c:v>9</c:v>
                      </c:pt>
                      <c:pt idx="1895">
                        <c:v>9</c:v>
                      </c:pt>
                      <c:pt idx="1896">
                        <c:v>10</c:v>
                      </c:pt>
                      <c:pt idx="1897">
                        <c:v>10</c:v>
                      </c:pt>
                      <c:pt idx="1898">
                        <c:v>10</c:v>
                      </c:pt>
                      <c:pt idx="1899">
                        <c:v>10</c:v>
                      </c:pt>
                      <c:pt idx="1900">
                        <c:v>10</c:v>
                      </c:pt>
                      <c:pt idx="1901">
                        <c:v>10</c:v>
                      </c:pt>
                      <c:pt idx="1902">
                        <c:v>10</c:v>
                      </c:pt>
                      <c:pt idx="1903">
                        <c:v>10</c:v>
                      </c:pt>
                      <c:pt idx="1904">
                        <c:v>10</c:v>
                      </c:pt>
                      <c:pt idx="1905">
                        <c:v>10</c:v>
                      </c:pt>
                      <c:pt idx="1906">
                        <c:v>10</c:v>
                      </c:pt>
                      <c:pt idx="1907">
                        <c:v>10</c:v>
                      </c:pt>
                      <c:pt idx="1908">
                        <c:v>10</c:v>
                      </c:pt>
                      <c:pt idx="1909">
                        <c:v>10</c:v>
                      </c:pt>
                      <c:pt idx="1910">
                        <c:v>10</c:v>
                      </c:pt>
                      <c:pt idx="1911">
                        <c:v>10</c:v>
                      </c:pt>
                      <c:pt idx="1912">
                        <c:v>10</c:v>
                      </c:pt>
                      <c:pt idx="1913">
                        <c:v>10</c:v>
                      </c:pt>
                      <c:pt idx="1914">
                        <c:v>10</c:v>
                      </c:pt>
                      <c:pt idx="1915">
                        <c:v>10</c:v>
                      </c:pt>
                      <c:pt idx="1916">
                        <c:v>10</c:v>
                      </c:pt>
                      <c:pt idx="1917">
                        <c:v>10</c:v>
                      </c:pt>
                      <c:pt idx="1918">
                        <c:v>10</c:v>
                      </c:pt>
                      <c:pt idx="1919">
                        <c:v>10</c:v>
                      </c:pt>
                      <c:pt idx="1920">
                        <c:v>11</c:v>
                      </c:pt>
                      <c:pt idx="1921">
                        <c:v>11</c:v>
                      </c:pt>
                      <c:pt idx="1922">
                        <c:v>11</c:v>
                      </c:pt>
                      <c:pt idx="1923">
                        <c:v>11</c:v>
                      </c:pt>
                      <c:pt idx="1924">
                        <c:v>11</c:v>
                      </c:pt>
                      <c:pt idx="1925">
                        <c:v>11</c:v>
                      </c:pt>
                      <c:pt idx="1926">
                        <c:v>11</c:v>
                      </c:pt>
                      <c:pt idx="1927">
                        <c:v>11</c:v>
                      </c:pt>
                      <c:pt idx="1928">
                        <c:v>11</c:v>
                      </c:pt>
                      <c:pt idx="1929">
                        <c:v>11</c:v>
                      </c:pt>
                      <c:pt idx="1930">
                        <c:v>11</c:v>
                      </c:pt>
                      <c:pt idx="1931">
                        <c:v>11</c:v>
                      </c:pt>
                      <c:pt idx="1932">
                        <c:v>11</c:v>
                      </c:pt>
                      <c:pt idx="1933">
                        <c:v>11</c:v>
                      </c:pt>
                      <c:pt idx="1934">
                        <c:v>11</c:v>
                      </c:pt>
                      <c:pt idx="1935">
                        <c:v>11</c:v>
                      </c:pt>
                      <c:pt idx="1936">
                        <c:v>11</c:v>
                      </c:pt>
                      <c:pt idx="1937">
                        <c:v>11</c:v>
                      </c:pt>
                      <c:pt idx="1938">
                        <c:v>11</c:v>
                      </c:pt>
                      <c:pt idx="1939">
                        <c:v>11</c:v>
                      </c:pt>
                      <c:pt idx="1940">
                        <c:v>11</c:v>
                      </c:pt>
                      <c:pt idx="1941">
                        <c:v>11</c:v>
                      </c:pt>
                      <c:pt idx="1942">
                        <c:v>11</c:v>
                      </c:pt>
                      <c:pt idx="1943">
                        <c:v>11</c:v>
                      </c:pt>
                      <c:pt idx="1944">
                        <c:v>12</c:v>
                      </c:pt>
                      <c:pt idx="1945">
                        <c:v>12</c:v>
                      </c:pt>
                      <c:pt idx="1946">
                        <c:v>12</c:v>
                      </c:pt>
                      <c:pt idx="1947">
                        <c:v>12</c:v>
                      </c:pt>
                      <c:pt idx="1948">
                        <c:v>12</c:v>
                      </c:pt>
                      <c:pt idx="1949">
                        <c:v>12</c:v>
                      </c:pt>
                      <c:pt idx="1950">
                        <c:v>12</c:v>
                      </c:pt>
                      <c:pt idx="1951">
                        <c:v>12</c:v>
                      </c:pt>
                      <c:pt idx="1952">
                        <c:v>12</c:v>
                      </c:pt>
                      <c:pt idx="1953">
                        <c:v>12</c:v>
                      </c:pt>
                      <c:pt idx="1954">
                        <c:v>12</c:v>
                      </c:pt>
                      <c:pt idx="1955">
                        <c:v>12</c:v>
                      </c:pt>
                      <c:pt idx="1956">
                        <c:v>14</c:v>
                      </c:pt>
                      <c:pt idx="1957">
                        <c:v>14</c:v>
                      </c:pt>
                      <c:pt idx="1958">
                        <c:v>14</c:v>
                      </c:pt>
                      <c:pt idx="1959">
                        <c:v>14</c:v>
                      </c:pt>
                      <c:pt idx="1960">
                        <c:v>14</c:v>
                      </c:pt>
                      <c:pt idx="1961">
                        <c:v>14</c:v>
                      </c:pt>
                      <c:pt idx="1962">
                        <c:v>14</c:v>
                      </c:pt>
                      <c:pt idx="1963">
                        <c:v>14</c:v>
                      </c:pt>
                      <c:pt idx="1964">
                        <c:v>14</c:v>
                      </c:pt>
                      <c:pt idx="1965">
                        <c:v>14</c:v>
                      </c:pt>
                      <c:pt idx="1966">
                        <c:v>14</c:v>
                      </c:pt>
                      <c:pt idx="1967">
                        <c:v>14</c:v>
                      </c:pt>
                      <c:pt idx="1968">
                        <c:v>14</c:v>
                      </c:pt>
                      <c:pt idx="1969">
                        <c:v>14</c:v>
                      </c:pt>
                      <c:pt idx="1970">
                        <c:v>14</c:v>
                      </c:pt>
                      <c:pt idx="1971">
                        <c:v>14</c:v>
                      </c:pt>
                      <c:pt idx="1972">
                        <c:v>14</c:v>
                      </c:pt>
                      <c:pt idx="1973">
                        <c:v>14</c:v>
                      </c:pt>
                      <c:pt idx="1974">
                        <c:v>14</c:v>
                      </c:pt>
                      <c:pt idx="1975">
                        <c:v>14</c:v>
                      </c:pt>
                      <c:pt idx="1976">
                        <c:v>14</c:v>
                      </c:pt>
                      <c:pt idx="1977">
                        <c:v>14</c:v>
                      </c:pt>
                      <c:pt idx="1978">
                        <c:v>14</c:v>
                      </c:pt>
                      <c:pt idx="1979">
                        <c:v>14</c:v>
                      </c:pt>
                      <c:pt idx="1980">
                        <c:v>13</c:v>
                      </c:pt>
                      <c:pt idx="1981">
                        <c:v>13</c:v>
                      </c:pt>
                      <c:pt idx="1982">
                        <c:v>13</c:v>
                      </c:pt>
                      <c:pt idx="1983">
                        <c:v>13</c:v>
                      </c:pt>
                      <c:pt idx="1984">
                        <c:v>13</c:v>
                      </c:pt>
                      <c:pt idx="1985">
                        <c:v>13</c:v>
                      </c:pt>
                      <c:pt idx="1986">
                        <c:v>13</c:v>
                      </c:pt>
                      <c:pt idx="1987">
                        <c:v>13</c:v>
                      </c:pt>
                      <c:pt idx="1988">
                        <c:v>13</c:v>
                      </c:pt>
                      <c:pt idx="1989">
                        <c:v>13</c:v>
                      </c:pt>
                      <c:pt idx="1990">
                        <c:v>13</c:v>
                      </c:pt>
                      <c:pt idx="1991">
                        <c:v>13</c:v>
                      </c:pt>
                      <c:pt idx="1992">
                        <c:v>14</c:v>
                      </c:pt>
                      <c:pt idx="1993">
                        <c:v>14</c:v>
                      </c:pt>
                      <c:pt idx="1994">
                        <c:v>14</c:v>
                      </c:pt>
                      <c:pt idx="1995">
                        <c:v>14</c:v>
                      </c:pt>
                      <c:pt idx="1996">
                        <c:v>14</c:v>
                      </c:pt>
                      <c:pt idx="1997">
                        <c:v>14</c:v>
                      </c:pt>
                      <c:pt idx="1998">
                        <c:v>14</c:v>
                      </c:pt>
                      <c:pt idx="1999">
                        <c:v>14</c:v>
                      </c:pt>
                      <c:pt idx="2000">
                        <c:v>14</c:v>
                      </c:pt>
                      <c:pt idx="2001">
                        <c:v>14</c:v>
                      </c:pt>
                      <c:pt idx="2002">
                        <c:v>14</c:v>
                      </c:pt>
                      <c:pt idx="2003">
                        <c:v>14</c:v>
                      </c:pt>
                      <c:pt idx="2004">
                        <c:v>14</c:v>
                      </c:pt>
                      <c:pt idx="2005">
                        <c:v>14</c:v>
                      </c:pt>
                      <c:pt idx="2006">
                        <c:v>14</c:v>
                      </c:pt>
                      <c:pt idx="2007">
                        <c:v>14</c:v>
                      </c:pt>
                      <c:pt idx="2008">
                        <c:v>14</c:v>
                      </c:pt>
                      <c:pt idx="2009">
                        <c:v>14</c:v>
                      </c:pt>
                      <c:pt idx="2010">
                        <c:v>14</c:v>
                      </c:pt>
                      <c:pt idx="2011">
                        <c:v>14</c:v>
                      </c:pt>
                      <c:pt idx="2012">
                        <c:v>14</c:v>
                      </c:pt>
                      <c:pt idx="2013">
                        <c:v>14</c:v>
                      </c:pt>
                      <c:pt idx="2014">
                        <c:v>14</c:v>
                      </c:pt>
                      <c:pt idx="2015">
                        <c:v>14</c:v>
                      </c:pt>
                      <c:pt idx="2016">
                        <c:v>15</c:v>
                      </c:pt>
                      <c:pt idx="2017">
                        <c:v>15</c:v>
                      </c:pt>
                      <c:pt idx="2018">
                        <c:v>15</c:v>
                      </c:pt>
                      <c:pt idx="2019">
                        <c:v>15</c:v>
                      </c:pt>
                      <c:pt idx="2020">
                        <c:v>15</c:v>
                      </c:pt>
                      <c:pt idx="2021">
                        <c:v>15</c:v>
                      </c:pt>
                      <c:pt idx="2022">
                        <c:v>15</c:v>
                      </c:pt>
                      <c:pt idx="2023">
                        <c:v>15</c:v>
                      </c:pt>
                      <c:pt idx="2024">
                        <c:v>15</c:v>
                      </c:pt>
                      <c:pt idx="2025">
                        <c:v>15</c:v>
                      </c:pt>
                      <c:pt idx="2026">
                        <c:v>15</c:v>
                      </c:pt>
                      <c:pt idx="2027">
                        <c:v>15</c:v>
                      </c:pt>
                      <c:pt idx="2028">
                        <c:v>15</c:v>
                      </c:pt>
                      <c:pt idx="2029">
                        <c:v>15</c:v>
                      </c:pt>
                      <c:pt idx="2030">
                        <c:v>15</c:v>
                      </c:pt>
                      <c:pt idx="2031">
                        <c:v>15</c:v>
                      </c:pt>
                      <c:pt idx="2032">
                        <c:v>15</c:v>
                      </c:pt>
                      <c:pt idx="2033">
                        <c:v>15</c:v>
                      </c:pt>
                      <c:pt idx="2034">
                        <c:v>15</c:v>
                      </c:pt>
                      <c:pt idx="2035">
                        <c:v>15</c:v>
                      </c:pt>
                      <c:pt idx="2036">
                        <c:v>15</c:v>
                      </c:pt>
                      <c:pt idx="2037">
                        <c:v>15</c:v>
                      </c:pt>
                      <c:pt idx="2038">
                        <c:v>15</c:v>
                      </c:pt>
                      <c:pt idx="2039">
                        <c:v>15</c:v>
                      </c:pt>
                      <c:pt idx="2040">
                        <c:v>16</c:v>
                      </c:pt>
                      <c:pt idx="2041">
                        <c:v>16</c:v>
                      </c:pt>
                      <c:pt idx="2042">
                        <c:v>16</c:v>
                      </c:pt>
                      <c:pt idx="2043">
                        <c:v>16</c:v>
                      </c:pt>
                      <c:pt idx="2044">
                        <c:v>16</c:v>
                      </c:pt>
                      <c:pt idx="2045">
                        <c:v>16</c:v>
                      </c:pt>
                      <c:pt idx="2046">
                        <c:v>16</c:v>
                      </c:pt>
                      <c:pt idx="2047">
                        <c:v>16</c:v>
                      </c:pt>
                      <c:pt idx="2048">
                        <c:v>16</c:v>
                      </c:pt>
                      <c:pt idx="2049">
                        <c:v>16</c:v>
                      </c:pt>
                      <c:pt idx="2050">
                        <c:v>16</c:v>
                      </c:pt>
                      <c:pt idx="2051">
                        <c:v>16</c:v>
                      </c:pt>
                      <c:pt idx="2052">
                        <c:v>16</c:v>
                      </c:pt>
                      <c:pt idx="2053">
                        <c:v>16</c:v>
                      </c:pt>
                      <c:pt idx="2054">
                        <c:v>16</c:v>
                      </c:pt>
                      <c:pt idx="2055">
                        <c:v>16</c:v>
                      </c:pt>
                      <c:pt idx="2056">
                        <c:v>16</c:v>
                      </c:pt>
                      <c:pt idx="2057">
                        <c:v>16</c:v>
                      </c:pt>
                      <c:pt idx="2058">
                        <c:v>16</c:v>
                      </c:pt>
                      <c:pt idx="2059">
                        <c:v>16</c:v>
                      </c:pt>
                      <c:pt idx="2060">
                        <c:v>16</c:v>
                      </c:pt>
                      <c:pt idx="2061">
                        <c:v>16</c:v>
                      </c:pt>
                      <c:pt idx="2062">
                        <c:v>16</c:v>
                      </c:pt>
                      <c:pt idx="2063">
                        <c:v>16</c:v>
                      </c:pt>
                      <c:pt idx="2064">
                        <c:v>17</c:v>
                      </c:pt>
                      <c:pt idx="2065">
                        <c:v>17</c:v>
                      </c:pt>
                      <c:pt idx="2066">
                        <c:v>17</c:v>
                      </c:pt>
                      <c:pt idx="2067">
                        <c:v>17</c:v>
                      </c:pt>
                      <c:pt idx="2068">
                        <c:v>17</c:v>
                      </c:pt>
                      <c:pt idx="2069">
                        <c:v>17</c:v>
                      </c:pt>
                      <c:pt idx="2070">
                        <c:v>17</c:v>
                      </c:pt>
                      <c:pt idx="2071">
                        <c:v>17</c:v>
                      </c:pt>
                      <c:pt idx="2072">
                        <c:v>17</c:v>
                      </c:pt>
                      <c:pt idx="2073">
                        <c:v>17</c:v>
                      </c:pt>
                      <c:pt idx="2074">
                        <c:v>17</c:v>
                      </c:pt>
                      <c:pt idx="2075">
                        <c:v>17</c:v>
                      </c:pt>
                      <c:pt idx="2076">
                        <c:v>17</c:v>
                      </c:pt>
                      <c:pt idx="2077">
                        <c:v>17</c:v>
                      </c:pt>
                      <c:pt idx="2078">
                        <c:v>17</c:v>
                      </c:pt>
                      <c:pt idx="2079">
                        <c:v>17</c:v>
                      </c:pt>
                      <c:pt idx="2080">
                        <c:v>17</c:v>
                      </c:pt>
                      <c:pt idx="2081">
                        <c:v>17</c:v>
                      </c:pt>
                      <c:pt idx="2082">
                        <c:v>17</c:v>
                      </c:pt>
                      <c:pt idx="2083">
                        <c:v>17</c:v>
                      </c:pt>
                      <c:pt idx="2084">
                        <c:v>17</c:v>
                      </c:pt>
                      <c:pt idx="2085">
                        <c:v>17</c:v>
                      </c:pt>
                      <c:pt idx="2086">
                        <c:v>17</c:v>
                      </c:pt>
                      <c:pt idx="2087">
                        <c:v>17</c:v>
                      </c:pt>
                      <c:pt idx="2088">
                        <c:v>18</c:v>
                      </c:pt>
                      <c:pt idx="2089">
                        <c:v>18</c:v>
                      </c:pt>
                      <c:pt idx="2090">
                        <c:v>18</c:v>
                      </c:pt>
                      <c:pt idx="2091">
                        <c:v>18</c:v>
                      </c:pt>
                      <c:pt idx="2092">
                        <c:v>18</c:v>
                      </c:pt>
                      <c:pt idx="2093">
                        <c:v>18</c:v>
                      </c:pt>
                      <c:pt idx="2094">
                        <c:v>18</c:v>
                      </c:pt>
                      <c:pt idx="2095">
                        <c:v>18</c:v>
                      </c:pt>
                      <c:pt idx="2096">
                        <c:v>18</c:v>
                      </c:pt>
                      <c:pt idx="2097">
                        <c:v>18</c:v>
                      </c:pt>
                      <c:pt idx="2098">
                        <c:v>18</c:v>
                      </c:pt>
                      <c:pt idx="2099">
                        <c:v>18</c:v>
                      </c:pt>
                      <c:pt idx="2100">
                        <c:v>18</c:v>
                      </c:pt>
                      <c:pt idx="2101">
                        <c:v>18</c:v>
                      </c:pt>
                      <c:pt idx="2102">
                        <c:v>18</c:v>
                      </c:pt>
                      <c:pt idx="2103">
                        <c:v>18</c:v>
                      </c:pt>
                      <c:pt idx="2104">
                        <c:v>18</c:v>
                      </c:pt>
                      <c:pt idx="2105">
                        <c:v>18</c:v>
                      </c:pt>
                      <c:pt idx="2106">
                        <c:v>18</c:v>
                      </c:pt>
                      <c:pt idx="2107">
                        <c:v>18</c:v>
                      </c:pt>
                      <c:pt idx="2108">
                        <c:v>18</c:v>
                      </c:pt>
                      <c:pt idx="2109">
                        <c:v>18</c:v>
                      </c:pt>
                      <c:pt idx="2110">
                        <c:v>18</c:v>
                      </c:pt>
                      <c:pt idx="2111">
                        <c:v>18</c:v>
                      </c:pt>
                      <c:pt idx="2112">
                        <c:v>19</c:v>
                      </c:pt>
                      <c:pt idx="2113">
                        <c:v>19</c:v>
                      </c:pt>
                      <c:pt idx="2114">
                        <c:v>19</c:v>
                      </c:pt>
                      <c:pt idx="2115">
                        <c:v>19</c:v>
                      </c:pt>
                      <c:pt idx="2116">
                        <c:v>19</c:v>
                      </c:pt>
                      <c:pt idx="2117">
                        <c:v>19</c:v>
                      </c:pt>
                      <c:pt idx="2118">
                        <c:v>19</c:v>
                      </c:pt>
                      <c:pt idx="2119">
                        <c:v>19</c:v>
                      </c:pt>
                      <c:pt idx="2120">
                        <c:v>19</c:v>
                      </c:pt>
                      <c:pt idx="2121">
                        <c:v>19</c:v>
                      </c:pt>
                      <c:pt idx="2122">
                        <c:v>19</c:v>
                      </c:pt>
                      <c:pt idx="2123">
                        <c:v>19</c:v>
                      </c:pt>
                      <c:pt idx="2124">
                        <c:v>19</c:v>
                      </c:pt>
                      <c:pt idx="2125">
                        <c:v>19</c:v>
                      </c:pt>
                      <c:pt idx="2126">
                        <c:v>19</c:v>
                      </c:pt>
                      <c:pt idx="2127">
                        <c:v>19</c:v>
                      </c:pt>
                      <c:pt idx="2128">
                        <c:v>19</c:v>
                      </c:pt>
                      <c:pt idx="2129">
                        <c:v>19</c:v>
                      </c:pt>
                      <c:pt idx="2130">
                        <c:v>19</c:v>
                      </c:pt>
                      <c:pt idx="2131">
                        <c:v>19</c:v>
                      </c:pt>
                      <c:pt idx="2132">
                        <c:v>19</c:v>
                      </c:pt>
                      <c:pt idx="2133">
                        <c:v>19</c:v>
                      </c:pt>
                      <c:pt idx="2134">
                        <c:v>19</c:v>
                      </c:pt>
                      <c:pt idx="2135">
                        <c:v>19</c:v>
                      </c:pt>
                      <c:pt idx="2136">
                        <c:v>20</c:v>
                      </c:pt>
                      <c:pt idx="2137">
                        <c:v>20</c:v>
                      </c:pt>
                      <c:pt idx="2138">
                        <c:v>20</c:v>
                      </c:pt>
                      <c:pt idx="2139">
                        <c:v>20</c:v>
                      </c:pt>
                      <c:pt idx="2140">
                        <c:v>20</c:v>
                      </c:pt>
                      <c:pt idx="2141">
                        <c:v>20</c:v>
                      </c:pt>
                      <c:pt idx="2142">
                        <c:v>20</c:v>
                      </c:pt>
                      <c:pt idx="2143">
                        <c:v>20</c:v>
                      </c:pt>
                      <c:pt idx="2144">
                        <c:v>20</c:v>
                      </c:pt>
                      <c:pt idx="2145">
                        <c:v>20</c:v>
                      </c:pt>
                      <c:pt idx="2146">
                        <c:v>20</c:v>
                      </c:pt>
                      <c:pt idx="2147">
                        <c:v>20</c:v>
                      </c:pt>
                      <c:pt idx="2148">
                        <c:v>20</c:v>
                      </c:pt>
                      <c:pt idx="2149">
                        <c:v>20</c:v>
                      </c:pt>
                      <c:pt idx="2150">
                        <c:v>20</c:v>
                      </c:pt>
                      <c:pt idx="2151">
                        <c:v>20</c:v>
                      </c:pt>
                      <c:pt idx="2152">
                        <c:v>20</c:v>
                      </c:pt>
                      <c:pt idx="2153">
                        <c:v>20</c:v>
                      </c:pt>
                      <c:pt idx="2154">
                        <c:v>20</c:v>
                      </c:pt>
                      <c:pt idx="2155">
                        <c:v>20</c:v>
                      </c:pt>
                      <c:pt idx="2156">
                        <c:v>20</c:v>
                      </c:pt>
                      <c:pt idx="2157">
                        <c:v>20</c:v>
                      </c:pt>
                      <c:pt idx="2158">
                        <c:v>20</c:v>
                      </c:pt>
                      <c:pt idx="2159">
                        <c:v>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851-41B3-A4D7-F20F0D58F4DD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Comfort'!$E$6367:$E$8526</c15:sqref>
                        </c15:formulaRef>
                      </c:ext>
                    </c:extLst>
                    <c:numCache>
                      <c:formatCode>General</c:formatCode>
                      <c:ptCount val="216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0</c:v>
                      </c:pt>
                      <c:pt idx="25">
                        <c:v>1</c:v>
                      </c:pt>
                      <c:pt idx="26">
                        <c:v>2</c:v>
                      </c:pt>
                      <c:pt idx="27">
                        <c:v>3</c:v>
                      </c:pt>
                      <c:pt idx="28">
                        <c:v>4</c:v>
                      </c:pt>
                      <c:pt idx="29">
                        <c:v>5</c:v>
                      </c:pt>
                      <c:pt idx="30">
                        <c:v>6</c:v>
                      </c:pt>
                      <c:pt idx="31">
                        <c:v>7</c:v>
                      </c:pt>
                      <c:pt idx="32">
                        <c:v>8</c:v>
                      </c:pt>
                      <c:pt idx="33">
                        <c:v>9</c:v>
                      </c:pt>
                      <c:pt idx="34">
                        <c:v>10</c:v>
                      </c:pt>
                      <c:pt idx="35">
                        <c:v>11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14</c:v>
                      </c:pt>
                      <c:pt idx="39">
                        <c:v>15</c:v>
                      </c:pt>
                      <c:pt idx="40">
                        <c:v>16</c:v>
                      </c:pt>
                      <c:pt idx="41">
                        <c:v>17</c:v>
                      </c:pt>
                      <c:pt idx="42">
                        <c:v>18</c:v>
                      </c:pt>
                      <c:pt idx="43">
                        <c:v>19</c:v>
                      </c:pt>
                      <c:pt idx="44">
                        <c:v>20</c:v>
                      </c:pt>
                      <c:pt idx="45">
                        <c:v>21</c:v>
                      </c:pt>
                      <c:pt idx="46">
                        <c:v>22</c:v>
                      </c:pt>
                      <c:pt idx="47">
                        <c:v>23</c:v>
                      </c:pt>
                      <c:pt idx="48">
                        <c:v>0</c:v>
                      </c:pt>
                      <c:pt idx="49">
                        <c:v>1</c:v>
                      </c:pt>
                      <c:pt idx="50">
                        <c:v>2</c:v>
                      </c:pt>
                      <c:pt idx="51">
                        <c:v>3</c:v>
                      </c:pt>
                      <c:pt idx="52">
                        <c:v>4</c:v>
                      </c:pt>
                      <c:pt idx="53">
                        <c:v>5</c:v>
                      </c:pt>
                      <c:pt idx="54">
                        <c:v>6</c:v>
                      </c:pt>
                      <c:pt idx="55">
                        <c:v>7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11</c:v>
                      </c:pt>
                      <c:pt idx="60">
                        <c:v>12</c:v>
                      </c:pt>
                      <c:pt idx="61">
                        <c:v>13</c:v>
                      </c:pt>
                      <c:pt idx="62">
                        <c:v>14</c:v>
                      </c:pt>
                      <c:pt idx="63">
                        <c:v>15</c:v>
                      </c:pt>
                      <c:pt idx="64">
                        <c:v>16</c:v>
                      </c:pt>
                      <c:pt idx="65">
                        <c:v>17</c:v>
                      </c:pt>
                      <c:pt idx="66">
                        <c:v>18</c:v>
                      </c:pt>
                      <c:pt idx="67">
                        <c:v>19</c:v>
                      </c:pt>
                      <c:pt idx="68">
                        <c:v>20</c:v>
                      </c:pt>
                      <c:pt idx="69">
                        <c:v>21</c:v>
                      </c:pt>
                      <c:pt idx="70">
                        <c:v>22</c:v>
                      </c:pt>
                      <c:pt idx="71">
                        <c:v>23</c:v>
                      </c:pt>
                      <c:pt idx="72">
                        <c:v>0</c:v>
                      </c:pt>
                      <c:pt idx="73">
                        <c:v>1</c:v>
                      </c:pt>
                      <c:pt idx="74">
                        <c:v>2</c:v>
                      </c:pt>
                      <c:pt idx="75">
                        <c:v>3</c:v>
                      </c:pt>
                      <c:pt idx="76">
                        <c:v>4</c:v>
                      </c:pt>
                      <c:pt idx="77">
                        <c:v>5</c:v>
                      </c:pt>
                      <c:pt idx="78">
                        <c:v>6</c:v>
                      </c:pt>
                      <c:pt idx="79">
                        <c:v>7</c:v>
                      </c:pt>
                      <c:pt idx="80">
                        <c:v>8</c:v>
                      </c:pt>
                      <c:pt idx="81">
                        <c:v>9</c:v>
                      </c:pt>
                      <c:pt idx="82">
                        <c:v>10</c:v>
                      </c:pt>
                      <c:pt idx="83">
                        <c:v>11</c:v>
                      </c:pt>
                      <c:pt idx="84">
                        <c:v>12</c:v>
                      </c:pt>
                      <c:pt idx="85">
                        <c:v>13</c:v>
                      </c:pt>
                      <c:pt idx="86">
                        <c:v>14</c:v>
                      </c:pt>
                      <c:pt idx="87">
                        <c:v>15</c:v>
                      </c:pt>
                      <c:pt idx="88">
                        <c:v>16</c:v>
                      </c:pt>
                      <c:pt idx="89">
                        <c:v>17</c:v>
                      </c:pt>
                      <c:pt idx="90">
                        <c:v>18</c:v>
                      </c:pt>
                      <c:pt idx="91">
                        <c:v>19</c:v>
                      </c:pt>
                      <c:pt idx="92">
                        <c:v>20</c:v>
                      </c:pt>
                      <c:pt idx="93">
                        <c:v>21</c:v>
                      </c:pt>
                      <c:pt idx="94">
                        <c:v>22</c:v>
                      </c:pt>
                      <c:pt idx="95">
                        <c:v>23</c:v>
                      </c:pt>
                      <c:pt idx="96">
                        <c:v>0</c:v>
                      </c:pt>
                      <c:pt idx="97">
                        <c:v>1</c:v>
                      </c:pt>
                      <c:pt idx="98">
                        <c:v>2</c:v>
                      </c:pt>
                      <c:pt idx="99">
                        <c:v>3</c:v>
                      </c:pt>
                      <c:pt idx="100">
                        <c:v>4</c:v>
                      </c:pt>
                      <c:pt idx="101">
                        <c:v>5</c:v>
                      </c:pt>
                      <c:pt idx="102">
                        <c:v>6</c:v>
                      </c:pt>
                      <c:pt idx="103">
                        <c:v>7</c:v>
                      </c:pt>
                      <c:pt idx="104">
                        <c:v>8</c:v>
                      </c:pt>
                      <c:pt idx="105">
                        <c:v>9</c:v>
                      </c:pt>
                      <c:pt idx="106">
                        <c:v>10</c:v>
                      </c:pt>
                      <c:pt idx="107">
                        <c:v>11</c:v>
                      </c:pt>
                      <c:pt idx="108">
                        <c:v>12</c:v>
                      </c:pt>
                      <c:pt idx="109">
                        <c:v>13</c:v>
                      </c:pt>
                      <c:pt idx="110">
                        <c:v>14</c:v>
                      </c:pt>
                      <c:pt idx="111">
                        <c:v>15</c:v>
                      </c:pt>
                      <c:pt idx="112">
                        <c:v>16</c:v>
                      </c:pt>
                      <c:pt idx="113">
                        <c:v>17</c:v>
                      </c:pt>
                      <c:pt idx="114">
                        <c:v>18</c:v>
                      </c:pt>
                      <c:pt idx="115">
                        <c:v>19</c:v>
                      </c:pt>
                      <c:pt idx="116">
                        <c:v>20</c:v>
                      </c:pt>
                      <c:pt idx="117">
                        <c:v>21</c:v>
                      </c:pt>
                      <c:pt idx="118">
                        <c:v>22</c:v>
                      </c:pt>
                      <c:pt idx="119">
                        <c:v>23</c:v>
                      </c:pt>
                      <c:pt idx="120">
                        <c:v>0</c:v>
                      </c:pt>
                      <c:pt idx="121">
                        <c:v>1</c:v>
                      </c:pt>
                      <c:pt idx="122">
                        <c:v>2</c:v>
                      </c:pt>
                      <c:pt idx="123">
                        <c:v>3</c:v>
                      </c:pt>
                      <c:pt idx="124">
                        <c:v>4</c:v>
                      </c:pt>
                      <c:pt idx="125">
                        <c:v>5</c:v>
                      </c:pt>
                      <c:pt idx="126">
                        <c:v>6</c:v>
                      </c:pt>
                      <c:pt idx="127">
                        <c:v>7</c:v>
                      </c:pt>
                      <c:pt idx="128">
                        <c:v>8</c:v>
                      </c:pt>
                      <c:pt idx="129">
                        <c:v>9</c:v>
                      </c:pt>
                      <c:pt idx="130">
                        <c:v>10</c:v>
                      </c:pt>
                      <c:pt idx="131">
                        <c:v>11</c:v>
                      </c:pt>
                      <c:pt idx="132">
                        <c:v>12</c:v>
                      </c:pt>
                      <c:pt idx="133">
                        <c:v>13</c:v>
                      </c:pt>
                      <c:pt idx="134">
                        <c:v>14</c:v>
                      </c:pt>
                      <c:pt idx="135">
                        <c:v>15</c:v>
                      </c:pt>
                      <c:pt idx="136">
                        <c:v>16</c:v>
                      </c:pt>
                      <c:pt idx="137">
                        <c:v>17</c:v>
                      </c:pt>
                      <c:pt idx="138">
                        <c:v>18</c:v>
                      </c:pt>
                      <c:pt idx="139">
                        <c:v>19</c:v>
                      </c:pt>
                      <c:pt idx="140">
                        <c:v>20</c:v>
                      </c:pt>
                      <c:pt idx="141">
                        <c:v>21</c:v>
                      </c:pt>
                      <c:pt idx="142">
                        <c:v>22</c:v>
                      </c:pt>
                      <c:pt idx="143">
                        <c:v>23</c:v>
                      </c:pt>
                      <c:pt idx="144">
                        <c:v>0</c:v>
                      </c:pt>
                      <c:pt idx="145">
                        <c:v>1</c:v>
                      </c:pt>
                      <c:pt idx="146">
                        <c:v>2</c:v>
                      </c:pt>
                      <c:pt idx="147">
                        <c:v>3</c:v>
                      </c:pt>
                      <c:pt idx="148">
                        <c:v>4</c:v>
                      </c:pt>
                      <c:pt idx="149">
                        <c:v>5</c:v>
                      </c:pt>
                      <c:pt idx="150">
                        <c:v>6</c:v>
                      </c:pt>
                      <c:pt idx="151">
                        <c:v>7</c:v>
                      </c:pt>
                      <c:pt idx="152">
                        <c:v>8</c:v>
                      </c:pt>
                      <c:pt idx="153">
                        <c:v>9</c:v>
                      </c:pt>
                      <c:pt idx="154">
                        <c:v>10</c:v>
                      </c:pt>
                      <c:pt idx="155">
                        <c:v>11</c:v>
                      </c:pt>
                      <c:pt idx="156">
                        <c:v>12</c:v>
                      </c:pt>
                      <c:pt idx="157">
                        <c:v>13</c:v>
                      </c:pt>
                      <c:pt idx="158">
                        <c:v>14</c:v>
                      </c:pt>
                      <c:pt idx="159">
                        <c:v>15</c:v>
                      </c:pt>
                      <c:pt idx="160">
                        <c:v>16</c:v>
                      </c:pt>
                      <c:pt idx="161">
                        <c:v>17</c:v>
                      </c:pt>
                      <c:pt idx="162">
                        <c:v>18</c:v>
                      </c:pt>
                      <c:pt idx="163">
                        <c:v>19</c:v>
                      </c:pt>
                      <c:pt idx="164">
                        <c:v>20</c:v>
                      </c:pt>
                      <c:pt idx="165">
                        <c:v>21</c:v>
                      </c:pt>
                      <c:pt idx="166">
                        <c:v>22</c:v>
                      </c:pt>
                      <c:pt idx="167">
                        <c:v>23</c:v>
                      </c:pt>
                      <c:pt idx="168">
                        <c:v>0</c:v>
                      </c:pt>
                      <c:pt idx="169">
                        <c:v>1</c:v>
                      </c:pt>
                      <c:pt idx="170">
                        <c:v>2</c:v>
                      </c:pt>
                      <c:pt idx="171">
                        <c:v>3</c:v>
                      </c:pt>
                      <c:pt idx="172">
                        <c:v>4</c:v>
                      </c:pt>
                      <c:pt idx="173">
                        <c:v>5</c:v>
                      </c:pt>
                      <c:pt idx="174">
                        <c:v>6</c:v>
                      </c:pt>
                      <c:pt idx="175">
                        <c:v>7</c:v>
                      </c:pt>
                      <c:pt idx="176">
                        <c:v>8</c:v>
                      </c:pt>
                      <c:pt idx="177">
                        <c:v>9</c:v>
                      </c:pt>
                      <c:pt idx="178">
                        <c:v>10</c:v>
                      </c:pt>
                      <c:pt idx="179">
                        <c:v>11</c:v>
                      </c:pt>
                      <c:pt idx="180">
                        <c:v>12</c:v>
                      </c:pt>
                      <c:pt idx="181">
                        <c:v>13</c:v>
                      </c:pt>
                      <c:pt idx="182">
                        <c:v>14</c:v>
                      </c:pt>
                      <c:pt idx="183">
                        <c:v>15</c:v>
                      </c:pt>
                      <c:pt idx="184">
                        <c:v>16</c:v>
                      </c:pt>
                      <c:pt idx="185">
                        <c:v>17</c:v>
                      </c:pt>
                      <c:pt idx="186">
                        <c:v>18</c:v>
                      </c:pt>
                      <c:pt idx="187">
                        <c:v>19</c:v>
                      </c:pt>
                      <c:pt idx="188">
                        <c:v>20</c:v>
                      </c:pt>
                      <c:pt idx="189">
                        <c:v>21</c:v>
                      </c:pt>
                      <c:pt idx="190">
                        <c:v>22</c:v>
                      </c:pt>
                      <c:pt idx="191">
                        <c:v>23</c:v>
                      </c:pt>
                      <c:pt idx="192">
                        <c:v>0</c:v>
                      </c:pt>
                      <c:pt idx="193">
                        <c:v>1</c:v>
                      </c:pt>
                      <c:pt idx="194">
                        <c:v>2</c:v>
                      </c:pt>
                      <c:pt idx="195">
                        <c:v>3</c:v>
                      </c:pt>
                      <c:pt idx="196">
                        <c:v>4</c:v>
                      </c:pt>
                      <c:pt idx="197">
                        <c:v>5</c:v>
                      </c:pt>
                      <c:pt idx="198">
                        <c:v>6</c:v>
                      </c:pt>
                      <c:pt idx="199">
                        <c:v>7</c:v>
                      </c:pt>
                      <c:pt idx="200">
                        <c:v>8</c:v>
                      </c:pt>
                      <c:pt idx="201">
                        <c:v>9</c:v>
                      </c:pt>
                      <c:pt idx="202">
                        <c:v>10</c:v>
                      </c:pt>
                      <c:pt idx="203">
                        <c:v>11</c:v>
                      </c:pt>
                      <c:pt idx="204">
                        <c:v>12</c:v>
                      </c:pt>
                      <c:pt idx="205">
                        <c:v>13</c:v>
                      </c:pt>
                      <c:pt idx="206">
                        <c:v>14</c:v>
                      </c:pt>
                      <c:pt idx="207">
                        <c:v>15</c:v>
                      </c:pt>
                      <c:pt idx="208">
                        <c:v>16</c:v>
                      </c:pt>
                      <c:pt idx="209">
                        <c:v>17</c:v>
                      </c:pt>
                      <c:pt idx="210">
                        <c:v>18</c:v>
                      </c:pt>
                      <c:pt idx="211">
                        <c:v>19</c:v>
                      </c:pt>
                      <c:pt idx="212">
                        <c:v>20</c:v>
                      </c:pt>
                      <c:pt idx="213">
                        <c:v>21</c:v>
                      </c:pt>
                      <c:pt idx="214">
                        <c:v>22</c:v>
                      </c:pt>
                      <c:pt idx="215">
                        <c:v>23</c:v>
                      </c:pt>
                      <c:pt idx="216">
                        <c:v>0</c:v>
                      </c:pt>
                      <c:pt idx="217">
                        <c:v>1</c:v>
                      </c:pt>
                      <c:pt idx="218">
                        <c:v>2</c:v>
                      </c:pt>
                      <c:pt idx="219">
                        <c:v>3</c:v>
                      </c:pt>
                      <c:pt idx="220">
                        <c:v>4</c:v>
                      </c:pt>
                      <c:pt idx="221">
                        <c:v>5</c:v>
                      </c:pt>
                      <c:pt idx="222">
                        <c:v>6</c:v>
                      </c:pt>
                      <c:pt idx="223">
                        <c:v>7</c:v>
                      </c:pt>
                      <c:pt idx="224">
                        <c:v>8</c:v>
                      </c:pt>
                      <c:pt idx="225">
                        <c:v>9</c:v>
                      </c:pt>
                      <c:pt idx="226">
                        <c:v>10</c:v>
                      </c:pt>
                      <c:pt idx="227">
                        <c:v>11</c:v>
                      </c:pt>
                      <c:pt idx="228">
                        <c:v>12</c:v>
                      </c:pt>
                      <c:pt idx="229">
                        <c:v>13</c:v>
                      </c:pt>
                      <c:pt idx="230">
                        <c:v>14</c:v>
                      </c:pt>
                      <c:pt idx="231">
                        <c:v>15</c:v>
                      </c:pt>
                      <c:pt idx="232">
                        <c:v>16</c:v>
                      </c:pt>
                      <c:pt idx="233">
                        <c:v>17</c:v>
                      </c:pt>
                      <c:pt idx="234">
                        <c:v>18</c:v>
                      </c:pt>
                      <c:pt idx="235">
                        <c:v>19</c:v>
                      </c:pt>
                      <c:pt idx="236">
                        <c:v>20</c:v>
                      </c:pt>
                      <c:pt idx="237">
                        <c:v>21</c:v>
                      </c:pt>
                      <c:pt idx="238">
                        <c:v>22</c:v>
                      </c:pt>
                      <c:pt idx="239">
                        <c:v>23</c:v>
                      </c:pt>
                      <c:pt idx="240">
                        <c:v>0</c:v>
                      </c:pt>
                      <c:pt idx="241">
                        <c:v>1</c:v>
                      </c:pt>
                      <c:pt idx="242">
                        <c:v>2</c:v>
                      </c:pt>
                      <c:pt idx="243">
                        <c:v>3</c:v>
                      </c:pt>
                      <c:pt idx="244">
                        <c:v>4</c:v>
                      </c:pt>
                      <c:pt idx="245">
                        <c:v>5</c:v>
                      </c:pt>
                      <c:pt idx="246">
                        <c:v>6</c:v>
                      </c:pt>
                      <c:pt idx="247">
                        <c:v>7</c:v>
                      </c:pt>
                      <c:pt idx="248">
                        <c:v>8</c:v>
                      </c:pt>
                      <c:pt idx="249">
                        <c:v>9</c:v>
                      </c:pt>
                      <c:pt idx="250">
                        <c:v>10</c:v>
                      </c:pt>
                      <c:pt idx="251">
                        <c:v>11</c:v>
                      </c:pt>
                      <c:pt idx="252">
                        <c:v>12</c:v>
                      </c:pt>
                      <c:pt idx="253">
                        <c:v>13</c:v>
                      </c:pt>
                      <c:pt idx="254">
                        <c:v>14</c:v>
                      </c:pt>
                      <c:pt idx="255">
                        <c:v>15</c:v>
                      </c:pt>
                      <c:pt idx="256">
                        <c:v>16</c:v>
                      </c:pt>
                      <c:pt idx="257">
                        <c:v>17</c:v>
                      </c:pt>
                      <c:pt idx="258">
                        <c:v>18</c:v>
                      </c:pt>
                      <c:pt idx="259">
                        <c:v>19</c:v>
                      </c:pt>
                      <c:pt idx="260">
                        <c:v>20</c:v>
                      </c:pt>
                      <c:pt idx="261">
                        <c:v>21</c:v>
                      </c:pt>
                      <c:pt idx="262">
                        <c:v>22</c:v>
                      </c:pt>
                      <c:pt idx="263">
                        <c:v>23</c:v>
                      </c:pt>
                      <c:pt idx="264">
                        <c:v>0</c:v>
                      </c:pt>
                      <c:pt idx="265">
                        <c:v>1</c:v>
                      </c:pt>
                      <c:pt idx="266">
                        <c:v>2</c:v>
                      </c:pt>
                      <c:pt idx="267">
                        <c:v>3</c:v>
                      </c:pt>
                      <c:pt idx="268">
                        <c:v>4</c:v>
                      </c:pt>
                      <c:pt idx="269">
                        <c:v>5</c:v>
                      </c:pt>
                      <c:pt idx="270">
                        <c:v>6</c:v>
                      </c:pt>
                      <c:pt idx="271">
                        <c:v>7</c:v>
                      </c:pt>
                      <c:pt idx="272">
                        <c:v>8</c:v>
                      </c:pt>
                      <c:pt idx="273">
                        <c:v>9</c:v>
                      </c:pt>
                      <c:pt idx="274">
                        <c:v>10</c:v>
                      </c:pt>
                      <c:pt idx="275">
                        <c:v>11</c:v>
                      </c:pt>
                      <c:pt idx="276">
                        <c:v>12</c:v>
                      </c:pt>
                      <c:pt idx="277">
                        <c:v>13</c:v>
                      </c:pt>
                      <c:pt idx="278">
                        <c:v>14</c:v>
                      </c:pt>
                      <c:pt idx="279">
                        <c:v>15</c:v>
                      </c:pt>
                      <c:pt idx="280">
                        <c:v>16</c:v>
                      </c:pt>
                      <c:pt idx="281">
                        <c:v>17</c:v>
                      </c:pt>
                      <c:pt idx="282">
                        <c:v>18</c:v>
                      </c:pt>
                      <c:pt idx="283">
                        <c:v>19</c:v>
                      </c:pt>
                      <c:pt idx="284">
                        <c:v>20</c:v>
                      </c:pt>
                      <c:pt idx="285">
                        <c:v>21</c:v>
                      </c:pt>
                      <c:pt idx="286">
                        <c:v>22</c:v>
                      </c:pt>
                      <c:pt idx="287">
                        <c:v>23</c:v>
                      </c:pt>
                      <c:pt idx="288">
                        <c:v>0</c:v>
                      </c:pt>
                      <c:pt idx="289">
                        <c:v>1</c:v>
                      </c:pt>
                      <c:pt idx="290">
                        <c:v>2</c:v>
                      </c:pt>
                      <c:pt idx="291">
                        <c:v>3</c:v>
                      </c:pt>
                      <c:pt idx="292">
                        <c:v>4</c:v>
                      </c:pt>
                      <c:pt idx="293">
                        <c:v>5</c:v>
                      </c:pt>
                      <c:pt idx="294">
                        <c:v>6</c:v>
                      </c:pt>
                      <c:pt idx="295">
                        <c:v>7</c:v>
                      </c:pt>
                      <c:pt idx="296">
                        <c:v>8</c:v>
                      </c:pt>
                      <c:pt idx="297">
                        <c:v>9</c:v>
                      </c:pt>
                      <c:pt idx="298">
                        <c:v>10</c:v>
                      </c:pt>
                      <c:pt idx="299">
                        <c:v>11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12</c:v>
                      </c:pt>
                      <c:pt idx="325">
                        <c:v>13</c:v>
                      </c:pt>
                      <c:pt idx="326">
                        <c:v>14</c:v>
                      </c:pt>
                      <c:pt idx="327">
                        <c:v>15</c:v>
                      </c:pt>
                      <c:pt idx="328">
                        <c:v>16</c:v>
                      </c:pt>
                      <c:pt idx="329">
                        <c:v>17</c:v>
                      </c:pt>
                      <c:pt idx="330">
                        <c:v>18</c:v>
                      </c:pt>
                      <c:pt idx="331">
                        <c:v>19</c:v>
                      </c:pt>
                      <c:pt idx="332">
                        <c:v>20</c:v>
                      </c:pt>
                      <c:pt idx="333">
                        <c:v>21</c:v>
                      </c:pt>
                      <c:pt idx="334">
                        <c:v>22</c:v>
                      </c:pt>
                      <c:pt idx="335">
                        <c:v>23</c:v>
                      </c:pt>
                      <c:pt idx="336">
                        <c:v>0</c:v>
                      </c:pt>
                      <c:pt idx="337">
                        <c:v>1</c:v>
                      </c:pt>
                      <c:pt idx="338">
                        <c:v>2</c:v>
                      </c:pt>
                      <c:pt idx="339">
                        <c:v>3</c:v>
                      </c:pt>
                      <c:pt idx="340">
                        <c:v>4</c:v>
                      </c:pt>
                      <c:pt idx="341">
                        <c:v>5</c:v>
                      </c:pt>
                      <c:pt idx="342">
                        <c:v>6</c:v>
                      </c:pt>
                      <c:pt idx="343">
                        <c:v>7</c:v>
                      </c:pt>
                      <c:pt idx="344">
                        <c:v>8</c:v>
                      </c:pt>
                      <c:pt idx="345">
                        <c:v>9</c:v>
                      </c:pt>
                      <c:pt idx="346">
                        <c:v>10</c:v>
                      </c:pt>
                      <c:pt idx="347">
                        <c:v>11</c:v>
                      </c:pt>
                      <c:pt idx="348">
                        <c:v>12</c:v>
                      </c:pt>
                      <c:pt idx="349">
                        <c:v>13</c:v>
                      </c:pt>
                      <c:pt idx="350">
                        <c:v>14</c:v>
                      </c:pt>
                      <c:pt idx="351">
                        <c:v>15</c:v>
                      </c:pt>
                      <c:pt idx="352">
                        <c:v>16</c:v>
                      </c:pt>
                      <c:pt idx="353">
                        <c:v>17</c:v>
                      </c:pt>
                      <c:pt idx="354">
                        <c:v>18</c:v>
                      </c:pt>
                      <c:pt idx="355">
                        <c:v>19</c:v>
                      </c:pt>
                      <c:pt idx="356">
                        <c:v>20</c:v>
                      </c:pt>
                      <c:pt idx="357">
                        <c:v>21</c:v>
                      </c:pt>
                      <c:pt idx="358">
                        <c:v>22</c:v>
                      </c:pt>
                      <c:pt idx="359">
                        <c:v>23</c:v>
                      </c:pt>
                      <c:pt idx="360">
                        <c:v>0</c:v>
                      </c:pt>
                      <c:pt idx="361">
                        <c:v>1</c:v>
                      </c:pt>
                      <c:pt idx="362">
                        <c:v>2</c:v>
                      </c:pt>
                      <c:pt idx="363">
                        <c:v>3</c:v>
                      </c:pt>
                      <c:pt idx="364">
                        <c:v>4</c:v>
                      </c:pt>
                      <c:pt idx="365">
                        <c:v>5</c:v>
                      </c:pt>
                      <c:pt idx="366">
                        <c:v>6</c:v>
                      </c:pt>
                      <c:pt idx="367">
                        <c:v>7</c:v>
                      </c:pt>
                      <c:pt idx="368">
                        <c:v>8</c:v>
                      </c:pt>
                      <c:pt idx="369">
                        <c:v>9</c:v>
                      </c:pt>
                      <c:pt idx="370">
                        <c:v>10</c:v>
                      </c:pt>
                      <c:pt idx="371">
                        <c:v>11</c:v>
                      </c:pt>
                      <c:pt idx="372">
                        <c:v>12</c:v>
                      </c:pt>
                      <c:pt idx="373">
                        <c:v>13</c:v>
                      </c:pt>
                      <c:pt idx="374">
                        <c:v>14</c:v>
                      </c:pt>
                      <c:pt idx="375">
                        <c:v>15</c:v>
                      </c:pt>
                      <c:pt idx="376">
                        <c:v>16</c:v>
                      </c:pt>
                      <c:pt idx="377">
                        <c:v>17</c:v>
                      </c:pt>
                      <c:pt idx="378">
                        <c:v>18</c:v>
                      </c:pt>
                      <c:pt idx="379">
                        <c:v>19</c:v>
                      </c:pt>
                      <c:pt idx="380">
                        <c:v>20</c:v>
                      </c:pt>
                      <c:pt idx="381">
                        <c:v>21</c:v>
                      </c:pt>
                      <c:pt idx="382">
                        <c:v>22</c:v>
                      </c:pt>
                      <c:pt idx="383">
                        <c:v>23</c:v>
                      </c:pt>
                      <c:pt idx="384">
                        <c:v>0</c:v>
                      </c:pt>
                      <c:pt idx="385">
                        <c:v>1</c:v>
                      </c:pt>
                      <c:pt idx="386">
                        <c:v>2</c:v>
                      </c:pt>
                      <c:pt idx="387">
                        <c:v>3</c:v>
                      </c:pt>
                      <c:pt idx="388">
                        <c:v>4</c:v>
                      </c:pt>
                      <c:pt idx="389">
                        <c:v>5</c:v>
                      </c:pt>
                      <c:pt idx="390">
                        <c:v>6</c:v>
                      </c:pt>
                      <c:pt idx="391">
                        <c:v>7</c:v>
                      </c:pt>
                      <c:pt idx="392">
                        <c:v>8</c:v>
                      </c:pt>
                      <c:pt idx="393">
                        <c:v>9</c:v>
                      </c:pt>
                      <c:pt idx="394">
                        <c:v>10</c:v>
                      </c:pt>
                      <c:pt idx="395">
                        <c:v>11</c:v>
                      </c:pt>
                      <c:pt idx="396">
                        <c:v>12</c:v>
                      </c:pt>
                      <c:pt idx="397">
                        <c:v>13</c:v>
                      </c:pt>
                      <c:pt idx="398">
                        <c:v>14</c:v>
                      </c:pt>
                      <c:pt idx="399">
                        <c:v>15</c:v>
                      </c:pt>
                      <c:pt idx="400">
                        <c:v>16</c:v>
                      </c:pt>
                      <c:pt idx="401">
                        <c:v>17</c:v>
                      </c:pt>
                      <c:pt idx="402">
                        <c:v>18</c:v>
                      </c:pt>
                      <c:pt idx="403">
                        <c:v>19</c:v>
                      </c:pt>
                      <c:pt idx="404">
                        <c:v>20</c:v>
                      </c:pt>
                      <c:pt idx="405">
                        <c:v>21</c:v>
                      </c:pt>
                      <c:pt idx="406">
                        <c:v>22</c:v>
                      </c:pt>
                      <c:pt idx="407">
                        <c:v>23</c:v>
                      </c:pt>
                      <c:pt idx="408">
                        <c:v>0</c:v>
                      </c:pt>
                      <c:pt idx="409">
                        <c:v>1</c:v>
                      </c:pt>
                      <c:pt idx="410">
                        <c:v>2</c:v>
                      </c:pt>
                      <c:pt idx="411">
                        <c:v>3</c:v>
                      </c:pt>
                      <c:pt idx="412">
                        <c:v>4</c:v>
                      </c:pt>
                      <c:pt idx="413">
                        <c:v>5</c:v>
                      </c:pt>
                      <c:pt idx="414">
                        <c:v>6</c:v>
                      </c:pt>
                      <c:pt idx="415">
                        <c:v>7</c:v>
                      </c:pt>
                      <c:pt idx="416">
                        <c:v>8</c:v>
                      </c:pt>
                      <c:pt idx="417">
                        <c:v>9</c:v>
                      </c:pt>
                      <c:pt idx="418">
                        <c:v>10</c:v>
                      </c:pt>
                      <c:pt idx="419">
                        <c:v>11</c:v>
                      </c:pt>
                      <c:pt idx="420">
                        <c:v>12</c:v>
                      </c:pt>
                      <c:pt idx="421">
                        <c:v>13</c:v>
                      </c:pt>
                      <c:pt idx="422">
                        <c:v>14</c:v>
                      </c:pt>
                      <c:pt idx="423">
                        <c:v>15</c:v>
                      </c:pt>
                      <c:pt idx="424">
                        <c:v>16</c:v>
                      </c:pt>
                      <c:pt idx="425">
                        <c:v>17</c:v>
                      </c:pt>
                      <c:pt idx="426">
                        <c:v>18</c:v>
                      </c:pt>
                      <c:pt idx="427">
                        <c:v>19</c:v>
                      </c:pt>
                      <c:pt idx="428">
                        <c:v>20</c:v>
                      </c:pt>
                      <c:pt idx="429">
                        <c:v>21</c:v>
                      </c:pt>
                      <c:pt idx="430">
                        <c:v>22</c:v>
                      </c:pt>
                      <c:pt idx="431">
                        <c:v>23</c:v>
                      </c:pt>
                      <c:pt idx="432">
                        <c:v>0</c:v>
                      </c:pt>
                      <c:pt idx="433">
                        <c:v>1</c:v>
                      </c:pt>
                      <c:pt idx="434">
                        <c:v>2</c:v>
                      </c:pt>
                      <c:pt idx="435">
                        <c:v>3</c:v>
                      </c:pt>
                      <c:pt idx="436">
                        <c:v>4</c:v>
                      </c:pt>
                      <c:pt idx="437">
                        <c:v>5</c:v>
                      </c:pt>
                      <c:pt idx="438">
                        <c:v>6</c:v>
                      </c:pt>
                      <c:pt idx="439">
                        <c:v>7</c:v>
                      </c:pt>
                      <c:pt idx="440">
                        <c:v>8</c:v>
                      </c:pt>
                      <c:pt idx="441">
                        <c:v>9</c:v>
                      </c:pt>
                      <c:pt idx="442">
                        <c:v>10</c:v>
                      </c:pt>
                      <c:pt idx="443">
                        <c:v>11</c:v>
                      </c:pt>
                      <c:pt idx="444">
                        <c:v>12</c:v>
                      </c:pt>
                      <c:pt idx="445">
                        <c:v>13</c:v>
                      </c:pt>
                      <c:pt idx="446">
                        <c:v>14</c:v>
                      </c:pt>
                      <c:pt idx="447">
                        <c:v>15</c:v>
                      </c:pt>
                      <c:pt idx="448">
                        <c:v>16</c:v>
                      </c:pt>
                      <c:pt idx="449">
                        <c:v>17</c:v>
                      </c:pt>
                      <c:pt idx="450">
                        <c:v>18</c:v>
                      </c:pt>
                      <c:pt idx="451">
                        <c:v>19</c:v>
                      </c:pt>
                      <c:pt idx="452">
                        <c:v>20</c:v>
                      </c:pt>
                      <c:pt idx="453">
                        <c:v>21</c:v>
                      </c:pt>
                      <c:pt idx="454">
                        <c:v>22</c:v>
                      </c:pt>
                      <c:pt idx="455">
                        <c:v>23</c:v>
                      </c:pt>
                      <c:pt idx="456">
                        <c:v>0</c:v>
                      </c:pt>
                      <c:pt idx="457">
                        <c:v>1</c:v>
                      </c:pt>
                      <c:pt idx="458">
                        <c:v>2</c:v>
                      </c:pt>
                      <c:pt idx="459">
                        <c:v>3</c:v>
                      </c:pt>
                      <c:pt idx="460">
                        <c:v>4</c:v>
                      </c:pt>
                      <c:pt idx="461">
                        <c:v>5</c:v>
                      </c:pt>
                      <c:pt idx="462">
                        <c:v>6</c:v>
                      </c:pt>
                      <c:pt idx="463">
                        <c:v>7</c:v>
                      </c:pt>
                      <c:pt idx="464">
                        <c:v>8</c:v>
                      </c:pt>
                      <c:pt idx="465">
                        <c:v>9</c:v>
                      </c:pt>
                      <c:pt idx="466">
                        <c:v>10</c:v>
                      </c:pt>
                      <c:pt idx="467">
                        <c:v>11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12</c:v>
                      </c:pt>
                      <c:pt idx="541">
                        <c:v>13</c:v>
                      </c:pt>
                      <c:pt idx="542">
                        <c:v>14</c:v>
                      </c:pt>
                      <c:pt idx="543">
                        <c:v>15</c:v>
                      </c:pt>
                      <c:pt idx="544">
                        <c:v>16</c:v>
                      </c:pt>
                      <c:pt idx="545">
                        <c:v>17</c:v>
                      </c:pt>
                      <c:pt idx="546">
                        <c:v>18</c:v>
                      </c:pt>
                      <c:pt idx="547">
                        <c:v>19</c:v>
                      </c:pt>
                      <c:pt idx="548">
                        <c:v>20</c:v>
                      </c:pt>
                      <c:pt idx="549">
                        <c:v>21</c:v>
                      </c:pt>
                      <c:pt idx="550">
                        <c:v>22</c:v>
                      </c:pt>
                      <c:pt idx="551">
                        <c:v>23</c:v>
                      </c:pt>
                      <c:pt idx="552">
                        <c:v>0</c:v>
                      </c:pt>
                      <c:pt idx="553">
                        <c:v>1</c:v>
                      </c:pt>
                      <c:pt idx="554">
                        <c:v>2</c:v>
                      </c:pt>
                      <c:pt idx="555">
                        <c:v>3</c:v>
                      </c:pt>
                      <c:pt idx="556">
                        <c:v>4</c:v>
                      </c:pt>
                      <c:pt idx="557">
                        <c:v>5</c:v>
                      </c:pt>
                      <c:pt idx="558">
                        <c:v>6</c:v>
                      </c:pt>
                      <c:pt idx="559">
                        <c:v>7</c:v>
                      </c:pt>
                      <c:pt idx="560">
                        <c:v>8</c:v>
                      </c:pt>
                      <c:pt idx="561">
                        <c:v>9</c:v>
                      </c:pt>
                      <c:pt idx="562">
                        <c:v>10</c:v>
                      </c:pt>
                      <c:pt idx="563">
                        <c:v>11</c:v>
                      </c:pt>
                      <c:pt idx="564">
                        <c:v>12</c:v>
                      </c:pt>
                      <c:pt idx="565">
                        <c:v>13</c:v>
                      </c:pt>
                      <c:pt idx="566">
                        <c:v>14</c:v>
                      </c:pt>
                      <c:pt idx="567">
                        <c:v>15</c:v>
                      </c:pt>
                      <c:pt idx="568">
                        <c:v>16</c:v>
                      </c:pt>
                      <c:pt idx="569">
                        <c:v>17</c:v>
                      </c:pt>
                      <c:pt idx="570">
                        <c:v>18</c:v>
                      </c:pt>
                      <c:pt idx="571">
                        <c:v>19</c:v>
                      </c:pt>
                      <c:pt idx="572">
                        <c:v>20</c:v>
                      </c:pt>
                      <c:pt idx="573">
                        <c:v>21</c:v>
                      </c:pt>
                      <c:pt idx="574">
                        <c:v>22</c:v>
                      </c:pt>
                      <c:pt idx="575">
                        <c:v>23</c:v>
                      </c:pt>
                      <c:pt idx="576">
                        <c:v>0</c:v>
                      </c:pt>
                      <c:pt idx="577">
                        <c:v>1</c:v>
                      </c:pt>
                      <c:pt idx="578">
                        <c:v>2</c:v>
                      </c:pt>
                      <c:pt idx="579">
                        <c:v>3</c:v>
                      </c:pt>
                      <c:pt idx="580">
                        <c:v>4</c:v>
                      </c:pt>
                      <c:pt idx="581">
                        <c:v>5</c:v>
                      </c:pt>
                      <c:pt idx="582">
                        <c:v>6</c:v>
                      </c:pt>
                      <c:pt idx="583">
                        <c:v>7</c:v>
                      </c:pt>
                      <c:pt idx="584">
                        <c:v>8</c:v>
                      </c:pt>
                      <c:pt idx="585">
                        <c:v>9</c:v>
                      </c:pt>
                      <c:pt idx="586">
                        <c:v>10</c:v>
                      </c:pt>
                      <c:pt idx="587">
                        <c:v>11</c:v>
                      </c:pt>
                      <c:pt idx="588">
                        <c:v>12</c:v>
                      </c:pt>
                      <c:pt idx="589">
                        <c:v>13</c:v>
                      </c:pt>
                      <c:pt idx="590">
                        <c:v>14</c:v>
                      </c:pt>
                      <c:pt idx="591">
                        <c:v>15</c:v>
                      </c:pt>
                      <c:pt idx="592">
                        <c:v>16</c:v>
                      </c:pt>
                      <c:pt idx="593">
                        <c:v>17</c:v>
                      </c:pt>
                      <c:pt idx="594">
                        <c:v>18</c:v>
                      </c:pt>
                      <c:pt idx="595">
                        <c:v>19</c:v>
                      </c:pt>
                      <c:pt idx="596">
                        <c:v>20</c:v>
                      </c:pt>
                      <c:pt idx="597">
                        <c:v>21</c:v>
                      </c:pt>
                      <c:pt idx="598">
                        <c:v>22</c:v>
                      </c:pt>
                      <c:pt idx="599">
                        <c:v>23</c:v>
                      </c:pt>
                      <c:pt idx="600">
                        <c:v>0</c:v>
                      </c:pt>
                      <c:pt idx="601">
                        <c:v>1</c:v>
                      </c:pt>
                      <c:pt idx="602">
                        <c:v>2</c:v>
                      </c:pt>
                      <c:pt idx="603">
                        <c:v>3</c:v>
                      </c:pt>
                      <c:pt idx="604">
                        <c:v>4</c:v>
                      </c:pt>
                      <c:pt idx="605">
                        <c:v>5</c:v>
                      </c:pt>
                      <c:pt idx="606">
                        <c:v>6</c:v>
                      </c:pt>
                      <c:pt idx="607">
                        <c:v>7</c:v>
                      </c:pt>
                      <c:pt idx="608">
                        <c:v>8</c:v>
                      </c:pt>
                      <c:pt idx="609">
                        <c:v>9</c:v>
                      </c:pt>
                      <c:pt idx="610">
                        <c:v>10</c:v>
                      </c:pt>
                      <c:pt idx="611">
                        <c:v>11</c:v>
                      </c:pt>
                      <c:pt idx="612">
                        <c:v>12</c:v>
                      </c:pt>
                      <c:pt idx="613">
                        <c:v>13</c:v>
                      </c:pt>
                      <c:pt idx="614">
                        <c:v>14</c:v>
                      </c:pt>
                      <c:pt idx="615">
                        <c:v>15</c:v>
                      </c:pt>
                      <c:pt idx="616">
                        <c:v>16</c:v>
                      </c:pt>
                      <c:pt idx="617">
                        <c:v>17</c:v>
                      </c:pt>
                      <c:pt idx="618">
                        <c:v>18</c:v>
                      </c:pt>
                      <c:pt idx="619">
                        <c:v>19</c:v>
                      </c:pt>
                      <c:pt idx="620">
                        <c:v>20</c:v>
                      </c:pt>
                      <c:pt idx="621">
                        <c:v>21</c:v>
                      </c:pt>
                      <c:pt idx="622">
                        <c:v>22</c:v>
                      </c:pt>
                      <c:pt idx="623">
                        <c:v>23</c:v>
                      </c:pt>
                      <c:pt idx="624">
                        <c:v>0</c:v>
                      </c:pt>
                      <c:pt idx="625">
                        <c:v>1</c:v>
                      </c:pt>
                      <c:pt idx="626">
                        <c:v>2</c:v>
                      </c:pt>
                      <c:pt idx="627">
                        <c:v>3</c:v>
                      </c:pt>
                      <c:pt idx="628">
                        <c:v>4</c:v>
                      </c:pt>
                      <c:pt idx="629">
                        <c:v>5</c:v>
                      </c:pt>
                      <c:pt idx="630">
                        <c:v>6</c:v>
                      </c:pt>
                      <c:pt idx="631">
                        <c:v>7</c:v>
                      </c:pt>
                      <c:pt idx="632">
                        <c:v>8</c:v>
                      </c:pt>
                      <c:pt idx="633">
                        <c:v>9</c:v>
                      </c:pt>
                      <c:pt idx="634">
                        <c:v>10</c:v>
                      </c:pt>
                      <c:pt idx="635">
                        <c:v>11</c:v>
                      </c:pt>
                      <c:pt idx="636">
                        <c:v>12</c:v>
                      </c:pt>
                      <c:pt idx="637">
                        <c:v>13</c:v>
                      </c:pt>
                      <c:pt idx="638">
                        <c:v>14</c:v>
                      </c:pt>
                      <c:pt idx="639">
                        <c:v>15</c:v>
                      </c:pt>
                      <c:pt idx="640">
                        <c:v>16</c:v>
                      </c:pt>
                      <c:pt idx="641">
                        <c:v>17</c:v>
                      </c:pt>
                      <c:pt idx="642">
                        <c:v>18</c:v>
                      </c:pt>
                      <c:pt idx="643">
                        <c:v>19</c:v>
                      </c:pt>
                      <c:pt idx="644">
                        <c:v>20</c:v>
                      </c:pt>
                      <c:pt idx="645">
                        <c:v>21</c:v>
                      </c:pt>
                      <c:pt idx="646">
                        <c:v>22</c:v>
                      </c:pt>
                      <c:pt idx="647">
                        <c:v>23</c:v>
                      </c:pt>
                      <c:pt idx="648">
                        <c:v>0</c:v>
                      </c:pt>
                      <c:pt idx="649">
                        <c:v>1</c:v>
                      </c:pt>
                      <c:pt idx="650">
                        <c:v>2</c:v>
                      </c:pt>
                      <c:pt idx="651">
                        <c:v>3</c:v>
                      </c:pt>
                      <c:pt idx="652">
                        <c:v>4</c:v>
                      </c:pt>
                      <c:pt idx="653">
                        <c:v>5</c:v>
                      </c:pt>
                      <c:pt idx="654">
                        <c:v>6</c:v>
                      </c:pt>
                      <c:pt idx="655">
                        <c:v>7</c:v>
                      </c:pt>
                      <c:pt idx="656">
                        <c:v>8</c:v>
                      </c:pt>
                      <c:pt idx="657">
                        <c:v>9</c:v>
                      </c:pt>
                      <c:pt idx="658">
                        <c:v>10</c:v>
                      </c:pt>
                      <c:pt idx="659">
                        <c:v>11</c:v>
                      </c:pt>
                      <c:pt idx="660">
                        <c:v>12</c:v>
                      </c:pt>
                      <c:pt idx="661">
                        <c:v>13</c:v>
                      </c:pt>
                      <c:pt idx="662">
                        <c:v>14</c:v>
                      </c:pt>
                      <c:pt idx="663">
                        <c:v>15</c:v>
                      </c:pt>
                      <c:pt idx="664">
                        <c:v>16</c:v>
                      </c:pt>
                      <c:pt idx="665">
                        <c:v>17</c:v>
                      </c:pt>
                      <c:pt idx="666">
                        <c:v>18</c:v>
                      </c:pt>
                      <c:pt idx="667">
                        <c:v>19</c:v>
                      </c:pt>
                      <c:pt idx="668">
                        <c:v>20</c:v>
                      </c:pt>
                      <c:pt idx="669">
                        <c:v>21</c:v>
                      </c:pt>
                      <c:pt idx="670">
                        <c:v>22</c:v>
                      </c:pt>
                      <c:pt idx="671">
                        <c:v>23</c:v>
                      </c:pt>
                      <c:pt idx="672">
                        <c:v>0</c:v>
                      </c:pt>
                      <c:pt idx="673">
                        <c:v>1</c:v>
                      </c:pt>
                      <c:pt idx="674">
                        <c:v>2</c:v>
                      </c:pt>
                      <c:pt idx="675">
                        <c:v>3</c:v>
                      </c:pt>
                      <c:pt idx="676">
                        <c:v>4</c:v>
                      </c:pt>
                      <c:pt idx="677">
                        <c:v>5</c:v>
                      </c:pt>
                      <c:pt idx="678">
                        <c:v>6</c:v>
                      </c:pt>
                      <c:pt idx="679">
                        <c:v>7</c:v>
                      </c:pt>
                      <c:pt idx="680">
                        <c:v>8</c:v>
                      </c:pt>
                      <c:pt idx="681">
                        <c:v>9</c:v>
                      </c:pt>
                      <c:pt idx="682">
                        <c:v>10</c:v>
                      </c:pt>
                      <c:pt idx="683">
                        <c:v>11</c:v>
                      </c:pt>
                      <c:pt idx="684">
                        <c:v>12</c:v>
                      </c:pt>
                      <c:pt idx="685">
                        <c:v>13</c:v>
                      </c:pt>
                      <c:pt idx="686">
                        <c:v>14</c:v>
                      </c:pt>
                      <c:pt idx="687">
                        <c:v>15</c:v>
                      </c:pt>
                      <c:pt idx="688">
                        <c:v>16</c:v>
                      </c:pt>
                      <c:pt idx="689">
                        <c:v>17</c:v>
                      </c:pt>
                      <c:pt idx="690">
                        <c:v>18</c:v>
                      </c:pt>
                      <c:pt idx="691">
                        <c:v>19</c:v>
                      </c:pt>
                      <c:pt idx="692">
                        <c:v>20</c:v>
                      </c:pt>
                      <c:pt idx="693">
                        <c:v>21</c:v>
                      </c:pt>
                      <c:pt idx="694">
                        <c:v>22</c:v>
                      </c:pt>
                      <c:pt idx="695">
                        <c:v>23</c:v>
                      </c:pt>
                      <c:pt idx="696">
                        <c:v>0</c:v>
                      </c:pt>
                      <c:pt idx="697">
                        <c:v>1</c:v>
                      </c:pt>
                      <c:pt idx="698">
                        <c:v>2</c:v>
                      </c:pt>
                      <c:pt idx="699">
                        <c:v>3</c:v>
                      </c:pt>
                      <c:pt idx="700">
                        <c:v>4</c:v>
                      </c:pt>
                      <c:pt idx="701">
                        <c:v>5</c:v>
                      </c:pt>
                      <c:pt idx="702">
                        <c:v>6</c:v>
                      </c:pt>
                      <c:pt idx="703">
                        <c:v>7</c:v>
                      </c:pt>
                      <c:pt idx="704">
                        <c:v>8</c:v>
                      </c:pt>
                      <c:pt idx="705">
                        <c:v>9</c:v>
                      </c:pt>
                      <c:pt idx="706">
                        <c:v>10</c:v>
                      </c:pt>
                      <c:pt idx="707">
                        <c:v>11</c:v>
                      </c:pt>
                      <c:pt idx="708">
                        <c:v>12</c:v>
                      </c:pt>
                      <c:pt idx="709">
                        <c:v>13</c:v>
                      </c:pt>
                      <c:pt idx="710">
                        <c:v>14</c:v>
                      </c:pt>
                      <c:pt idx="711">
                        <c:v>15</c:v>
                      </c:pt>
                      <c:pt idx="712">
                        <c:v>16</c:v>
                      </c:pt>
                      <c:pt idx="713">
                        <c:v>17</c:v>
                      </c:pt>
                      <c:pt idx="714">
                        <c:v>18</c:v>
                      </c:pt>
                      <c:pt idx="715">
                        <c:v>19</c:v>
                      </c:pt>
                      <c:pt idx="716">
                        <c:v>20</c:v>
                      </c:pt>
                      <c:pt idx="717">
                        <c:v>21</c:v>
                      </c:pt>
                      <c:pt idx="718">
                        <c:v>22</c:v>
                      </c:pt>
                      <c:pt idx="719">
                        <c:v>23</c:v>
                      </c:pt>
                      <c:pt idx="720">
                        <c:v>0</c:v>
                      </c:pt>
                      <c:pt idx="721">
                        <c:v>1</c:v>
                      </c:pt>
                      <c:pt idx="722">
                        <c:v>2</c:v>
                      </c:pt>
                      <c:pt idx="723">
                        <c:v>3</c:v>
                      </c:pt>
                      <c:pt idx="724">
                        <c:v>4</c:v>
                      </c:pt>
                      <c:pt idx="725">
                        <c:v>5</c:v>
                      </c:pt>
                      <c:pt idx="726">
                        <c:v>6</c:v>
                      </c:pt>
                      <c:pt idx="727">
                        <c:v>7</c:v>
                      </c:pt>
                      <c:pt idx="728">
                        <c:v>8</c:v>
                      </c:pt>
                      <c:pt idx="729">
                        <c:v>9</c:v>
                      </c:pt>
                      <c:pt idx="730">
                        <c:v>10</c:v>
                      </c:pt>
                      <c:pt idx="731">
                        <c:v>11</c:v>
                      </c:pt>
                      <c:pt idx="732">
                        <c:v>12</c:v>
                      </c:pt>
                      <c:pt idx="733">
                        <c:v>13</c:v>
                      </c:pt>
                      <c:pt idx="734">
                        <c:v>14</c:v>
                      </c:pt>
                      <c:pt idx="735">
                        <c:v>15</c:v>
                      </c:pt>
                      <c:pt idx="736">
                        <c:v>16</c:v>
                      </c:pt>
                      <c:pt idx="737">
                        <c:v>17</c:v>
                      </c:pt>
                      <c:pt idx="738">
                        <c:v>18</c:v>
                      </c:pt>
                      <c:pt idx="739">
                        <c:v>19</c:v>
                      </c:pt>
                      <c:pt idx="740">
                        <c:v>20</c:v>
                      </c:pt>
                      <c:pt idx="741">
                        <c:v>21</c:v>
                      </c:pt>
                      <c:pt idx="742">
                        <c:v>22</c:v>
                      </c:pt>
                      <c:pt idx="743">
                        <c:v>23</c:v>
                      </c:pt>
                      <c:pt idx="744">
                        <c:v>0</c:v>
                      </c:pt>
                      <c:pt idx="745">
                        <c:v>1</c:v>
                      </c:pt>
                      <c:pt idx="746">
                        <c:v>2</c:v>
                      </c:pt>
                      <c:pt idx="747">
                        <c:v>3</c:v>
                      </c:pt>
                      <c:pt idx="748">
                        <c:v>4</c:v>
                      </c:pt>
                      <c:pt idx="749">
                        <c:v>5</c:v>
                      </c:pt>
                      <c:pt idx="750">
                        <c:v>6</c:v>
                      </c:pt>
                      <c:pt idx="751">
                        <c:v>7</c:v>
                      </c:pt>
                      <c:pt idx="752">
                        <c:v>8</c:v>
                      </c:pt>
                      <c:pt idx="753">
                        <c:v>9</c:v>
                      </c:pt>
                      <c:pt idx="754">
                        <c:v>10</c:v>
                      </c:pt>
                      <c:pt idx="755">
                        <c:v>11</c:v>
                      </c:pt>
                      <c:pt idx="756">
                        <c:v>12</c:v>
                      </c:pt>
                      <c:pt idx="757">
                        <c:v>13</c:v>
                      </c:pt>
                      <c:pt idx="758">
                        <c:v>14</c:v>
                      </c:pt>
                      <c:pt idx="759">
                        <c:v>15</c:v>
                      </c:pt>
                      <c:pt idx="760">
                        <c:v>16</c:v>
                      </c:pt>
                      <c:pt idx="761">
                        <c:v>17</c:v>
                      </c:pt>
                      <c:pt idx="762">
                        <c:v>18</c:v>
                      </c:pt>
                      <c:pt idx="763">
                        <c:v>19</c:v>
                      </c:pt>
                      <c:pt idx="764">
                        <c:v>20</c:v>
                      </c:pt>
                      <c:pt idx="765">
                        <c:v>21</c:v>
                      </c:pt>
                      <c:pt idx="766">
                        <c:v>22</c:v>
                      </c:pt>
                      <c:pt idx="767">
                        <c:v>23</c:v>
                      </c:pt>
                      <c:pt idx="768">
                        <c:v>0</c:v>
                      </c:pt>
                      <c:pt idx="769">
                        <c:v>1</c:v>
                      </c:pt>
                      <c:pt idx="770">
                        <c:v>2</c:v>
                      </c:pt>
                      <c:pt idx="771">
                        <c:v>3</c:v>
                      </c:pt>
                      <c:pt idx="772">
                        <c:v>4</c:v>
                      </c:pt>
                      <c:pt idx="773">
                        <c:v>5</c:v>
                      </c:pt>
                      <c:pt idx="774">
                        <c:v>6</c:v>
                      </c:pt>
                      <c:pt idx="775">
                        <c:v>7</c:v>
                      </c:pt>
                      <c:pt idx="776">
                        <c:v>8</c:v>
                      </c:pt>
                      <c:pt idx="777">
                        <c:v>9</c:v>
                      </c:pt>
                      <c:pt idx="778">
                        <c:v>10</c:v>
                      </c:pt>
                      <c:pt idx="779">
                        <c:v>11</c:v>
                      </c:pt>
                      <c:pt idx="780">
                        <c:v>12</c:v>
                      </c:pt>
                      <c:pt idx="781">
                        <c:v>13</c:v>
                      </c:pt>
                      <c:pt idx="782">
                        <c:v>14</c:v>
                      </c:pt>
                      <c:pt idx="783">
                        <c:v>15</c:v>
                      </c:pt>
                      <c:pt idx="784">
                        <c:v>16</c:v>
                      </c:pt>
                      <c:pt idx="785">
                        <c:v>17</c:v>
                      </c:pt>
                      <c:pt idx="786">
                        <c:v>18</c:v>
                      </c:pt>
                      <c:pt idx="787">
                        <c:v>19</c:v>
                      </c:pt>
                      <c:pt idx="788">
                        <c:v>20</c:v>
                      </c:pt>
                      <c:pt idx="789">
                        <c:v>21</c:v>
                      </c:pt>
                      <c:pt idx="790">
                        <c:v>22</c:v>
                      </c:pt>
                      <c:pt idx="791">
                        <c:v>23</c:v>
                      </c:pt>
                      <c:pt idx="792">
                        <c:v>0</c:v>
                      </c:pt>
                      <c:pt idx="793">
                        <c:v>1</c:v>
                      </c:pt>
                      <c:pt idx="794">
                        <c:v>2</c:v>
                      </c:pt>
                      <c:pt idx="795">
                        <c:v>3</c:v>
                      </c:pt>
                      <c:pt idx="796">
                        <c:v>4</c:v>
                      </c:pt>
                      <c:pt idx="797">
                        <c:v>5</c:v>
                      </c:pt>
                      <c:pt idx="798">
                        <c:v>6</c:v>
                      </c:pt>
                      <c:pt idx="799">
                        <c:v>7</c:v>
                      </c:pt>
                      <c:pt idx="800">
                        <c:v>8</c:v>
                      </c:pt>
                      <c:pt idx="801">
                        <c:v>9</c:v>
                      </c:pt>
                      <c:pt idx="802">
                        <c:v>10</c:v>
                      </c:pt>
                      <c:pt idx="803">
                        <c:v>11</c:v>
                      </c:pt>
                      <c:pt idx="804">
                        <c:v>12</c:v>
                      </c:pt>
                      <c:pt idx="805">
                        <c:v>13</c:v>
                      </c:pt>
                      <c:pt idx="806">
                        <c:v>14</c:v>
                      </c:pt>
                      <c:pt idx="807">
                        <c:v>15</c:v>
                      </c:pt>
                      <c:pt idx="808">
                        <c:v>16</c:v>
                      </c:pt>
                      <c:pt idx="809">
                        <c:v>17</c:v>
                      </c:pt>
                      <c:pt idx="810">
                        <c:v>18</c:v>
                      </c:pt>
                      <c:pt idx="811">
                        <c:v>19</c:v>
                      </c:pt>
                      <c:pt idx="812">
                        <c:v>20</c:v>
                      </c:pt>
                      <c:pt idx="813">
                        <c:v>21</c:v>
                      </c:pt>
                      <c:pt idx="814">
                        <c:v>22</c:v>
                      </c:pt>
                      <c:pt idx="815">
                        <c:v>23</c:v>
                      </c:pt>
                      <c:pt idx="816">
                        <c:v>0</c:v>
                      </c:pt>
                      <c:pt idx="817">
                        <c:v>1</c:v>
                      </c:pt>
                      <c:pt idx="818">
                        <c:v>2</c:v>
                      </c:pt>
                      <c:pt idx="819">
                        <c:v>3</c:v>
                      </c:pt>
                      <c:pt idx="820">
                        <c:v>4</c:v>
                      </c:pt>
                      <c:pt idx="821">
                        <c:v>5</c:v>
                      </c:pt>
                      <c:pt idx="822">
                        <c:v>6</c:v>
                      </c:pt>
                      <c:pt idx="823">
                        <c:v>7</c:v>
                      </c:pt>
                      <c:pt idx="824">
                        <c:v>8</c:v>
                      </c:pt>
                      <c:pt idx="825">
                        <c:v>9</c:v>
                      </c:pt>
                      <c:pt idx="826">
                        <c:v>10</c:v>
                      </c:pt>
                      <c:pt idx="827">
                        <c:v>11</c:v>
                      </c:pt>
                      <c:pt idx="828">
                        <c:v>12</c:v>
                      </c:pt>
                      <c:pt idx="829">
                        <c:v>13</c:v>
                      </c:pt>
                      <c:pt idx="830">
                        <c:v>14</c:v>
                      </c:pt>
                      <c:pt idx="831">
                        <c:v>15</c:v>
                      </c:pt>
                      <c:pt idx="832">
                        <c:v>16</c:v>
                      </c:pt>
                      <c:pt idx="833">
                        <c:v>17</c:v>
                      </c:pt>
                      <c:pt idx="834">
                        <c:v>18</c:v>
                      </c:pt>
                      <c:pt idx="835">
                        <c:v>19</c:v>
                      </c:pt>
                      <c:pt idx="836">
                        <c:v>20</c:v>
                      </c:pt>
                      <c:pt idx="837">
                        <c:v>21</c:v>
                      </c:pt>
                      <c:pt idx="838">
                        <c:v>22</c:v>
                      </c:pt>
                      <c:pt idx="839">
                        <c:v>23</c:v>
                      </c:pt>
                      <c:pt idx="840">
                        <c:v>0</c:v>
                      </c:pt>
                      <c:pt idx="841">
                        <c:v>1</c:v>
                      </c:pt>
                      <c:pt idx="842">
                        <c:v>2</c:v>
                      </c:pt>
                      <c:pt idx="843">
                        <c:v>3</c:v>
                      </c:pt>
                      <c:pt idx="844">
                        <c:v>4</c:v>
                      </c:pt>
                      <c:pt idx="845">
                        <c:v>5</c:v>
                      </c:pt>
                      <c:pt idx="846">
                        <c:v>6</c:v>
                      </c:pt>
                      <c:pt idx="847">
                        <c:v>7</c:v>
                      </c:pt>
                      <c:pt idx="848">
                        <c:v>8</c:v>
                      </c:pt>
                      <c:pt idx="849">
                        <c:v>9</c:v>
                      </c:pt>
                      <c:pt idx="850">
                        <c:v>10</c:v>
                      </c:pt>
                      <c:pt idx="851">
                        <c:v>11</c:v>
                      </c:pt>
                      <c:pt idx="852">
                        <c:v>12</c:v>
                      </c:pt>
                      <c:pt idx="853">
                        <c:v>13</c:v>
                      </c:pt>
                      <c:pt idx="854">
                        <c:v>14</c:v>
                      </c:pt>
                      <c:pt idx="855">
                        <c:v>15</c:v>
                      </c:pt>
                      <c:pt idx="856">
                        <c:v>16</c:v>
                      </c:pt>
                      <c:pt idx="857">
                        <c:v>17</c:v>
                      </c:pt>
                      <c:pt idx="858">
                        <c:v>18</c:v>
                      </c:pt>
                      <c:pt idx="859">
                        <c:v>19</c:v>
                      </c:pt>
                      <c:pt idx="860">
                        <c:v>20</c:v>
                      </c:pt>
                      <c:pt idx="861">
                        <c:v>21</c:v>
                      </c:pt>
                      <c:pt idx="862">
                        <c:v>22</c:v>
                      </c:pt>
                      <c:pt idx="863">
                        <c:v>23</c:v>
                      </c:pt>
                      <c:pt idx="864">
                        <c:v>0</c:v>
                      </c:pt>
                      <c:pt idx="865">
                        <c:v>1</c:v>
                      </c:pt>
                      <c:pt idx="866">
                        <c:v>2</c:v>
                      </c:pt>
                      <c:pt idx="867">
                        <c:v>3</c:v>
                      </c:pt>
                      <c:pt idx="868">
                        <c:v>4</c:v>
                      </c:pt>
                      <c:pt idx="869">
                        <c:v>5</c:v>
                      </c:pt>
                      <c:pt idx="870">
                        <c:v>6</c:v>
                      </c:pt>
                      <c:pt idx="871">
                        <c:v>7</c:v>
                      </c:pt>
                      <c:pt idx="872">
                        <c:v>8</c:v>
                      </c:pt>
                      <c:pt idx="873">
                        <c:v>9</c:v>
                      </c:pt>
                      <c:pt idx="874">
                        <c:v>10</c:v>
                      </c:pt>
                      <c:pt idx="875">
                        <c:v>11</c:v>
                      </c:pt>
                      <c:pt idx="876">
                        <c:v>12</c:v>
                      </c:pt>
                      <c:pt idx="877">
                        <c:v>13</c:v>
                      </c:pt>
                      <c:pt idx="878">
                        <c:v>14</c:v>
                      </c:pt>
                      <c:pt idx="879">
                        <c:v>15</c:v>
                      </c:pt>
                      <c:pt idx="880">
                        <c:v>16</c:v>
                      </c:pt>
                      <c:pt idx="881">
                        <c:v>17</c:v>
                      </c:pt>
                      <c:pt idx="882">
                        <c:v>18</c:v>
                      </c:pt>
                      <c:pt idx="883">
                        <c:v>19</c:v>
                      </c:pt>
                      <c:pt idx="884">
                        <c:v>20</c:v>
                      </c:pt>
                      <c:pt idx="885">
                        <c:v>21</c:v>
                      </c:pt>
                      <c:pt idx="886">
                        <c:v>22</c:v>
                      </c:pt>
                      <c:pt idx="887">
                        <c:v>23</c:v>
                      </c:pt>
                      <c:pt idx="888">
                        <c:v>0</c:v>
                      </c:pt>
                      <c:pt idx="889">
                        <c:v>1</c:v>
                      </c:pt>
                      <c:pt idx="890">
                        <c:v>2</c:v>
                      </c:pt>
                      <c:pt idx="891">
                        <c:v>3</c:v>
                      </c:pt>
                      <c:pt idx="892">
                        <c:v>4</c:v>
                      </c:pt>
                      <c:pt idx="893">
                        <c:v>5</c:v>
                      </c:pt>
                      <c:pt idx="894">
                        <c:v>6</c:v>
                      </c:pt>
                      <c:pt idx="895">
                        <c:v>7</c:v>
                      </c:pt>
                      <c:pt idx="896">
                        <c:v>8</c:v>
                      </c:pt>
                      <c:pt idx="897">
                        <c:v>9</c:v>
                      </c:pt>
                      <c:pt idx="898">
                        <c:v>10</c:v>
                      </c:pt>
                      <c:pt idx="899">
                        <c:v>11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12</c:v>
                      </c:pt>
                      <c:pt idx="925">
                        <c:v>13</c:v>
                      </c:pt>
                      <c:pt idx="926">
                        <c:v>14</c:v>
                      </c:pt>
                      <c:pt idx="927">
                        <c:v>15</c:v>
                      </c:pt>
                      <c:pt idx="928">
                        <c:v>16</c:v>
                      </c:pt>
                      <c:pt idx="929">
                        <c:v>17</c:v>
                      </c:pt>
                      <c:pt idx="930">
                        <c:v>18</c:v>
                      </c:pt>
                      <c:pt idx="931">
                        <c:v>19</c:v>
                      </c:pt>
                      <c:pt idx="932">
                        <c:v>20</c:v>
                      </c:pt>
                      <c:pt idx="933">
                        <c:v>21</c:v>
                      </c:pt>
                      <c:pt idx="934">
                        <c:v>22</c:v>
                      </c:pt>
                      <c:pt idx="935">
                        <c:v>23</c:v>
                      </c:pt>
                      <c:pt idx="936">
                        <c:v>0</c:v>
                      </c:pt>
                      <c:pt idx="937">
                        <c:v>1</c:v>
                      </c:pt>
                      <c:pt idx="938">
                        <c:v>2</c:v>
                      </c:pt>
                      <c:pt idx="939">
                        <c:v>3</c:v>
                      </c:pt>
                      <c:pt idx="940">
                        <c:v>4</c:v>
                      </c:pt>
                      <c:pt idx="941">
                        <c:v>5</c:v>
                      </c:pt>
                      <c:pt idx="942">
                        <c:v>6</c:v>
                      </c:pt>
                      <c:pt idx="943">
                        <c:v>7</c:v>
                      </c:pt>
                      <c:pt idx="944">
                        <c:v>8</c:v>
                      </c:pt>
                      <c:pt idx="945">
                        <c:v>9</c:v>
                      </c:pt>
                      <c:pt idx="946">
                        <c:v>10</c:v>
                      </c:pt>
                      <c:pt idx="947">
                        <c:v>11</c:v>
                      </c:pt>
                      <c:pt idx="948">
                        <c:v>12</c:v>
                      </c:pt>
                      <c:pt idx="949">
                        <c:v>13</c:v>
                      </c:pt>
                      <c:pt idx="950">
                        <c:v>14</c:v>
                      </c:pt>
                      <c:pt idx="951">
                        <c:v>15</c:v>
                      </c:pt>
                      <c:pt idx="952">
                        <c:v>16</c:v>
                      </c:pt>
                      <c:pt idx="953">
                        <c:v>17</c:v>
                      </c:pt>
                      <c:pt idx="954">
                        <c:v>18</c:v>
                      </c:pt>
                      <c:pt idx="955">
                        <c:v>19</c:v>
                      </c:pt>
                      <c:pt idx="956">
                        <c:v>20</c:v>
                      </c:pt>
                      <c:pt idx="957">
                        <c:v>21</c:v>
                      </c:pt>
                      <c:pt idx="958">
                        <c:v>22</c:v>
                      </c:pt>
                      <c:pt idx="959">
                        <c:v>23</c:v>
                      </c:pt>
                      <c:pt idx="960">
                        <c:v>0</c:v>
                      </c:pt>
                      <c:pt idx="961">
                        <c:v>1</c:v>
                      </c:pt>
                      <c:pt idx="962">
                        <c:v>2</c:v>
                      </c:pt>
                      <c:pt idx="963">
                        <c:v>3</c:v>
                      </c:pt>
                      <c:pt idx="964">
                        <c:v>4</c:v>
                      </c:pt>
                      <c:pt idx="965">
                        <c:v>5</c:v>
                      </c:pt>
                      <c:pt idx="966">
                        <c:v>6</c:v>
                      </c:pt>
                      <c:pt idx="967">
                        <c:v>7</c:v>
                      </c:pt>
                      <c:pt idx="968">
                        <c:v>8</c:v>
                      </c:pt>
                      <c:pt idx="969">
                        <c:v>9</c:v>
                      </c:pt>
                      <c:pt idx="970">
                        <c:v>10</c:v>
                      </c:pt>
                      <c:pt idx="971">
                        <c:v>11</c:v>
                      </c:pt>
                      <c:pt idx="972">
                        <c:v>12</c:v>
                      </c:pt>
                      <c:pt idx="973">
                        <c:v>13</c:v>
                      </c:pt>
                      <c:pt idx="974">
                        <c:v>14</c:v>
                      </c:pt>
                      <c:pt idx="975">
                        <c:v>15</c:v>
                      </c:pt>
                      <c:pt idx="976">
                        <c:v>16</c:v>
                      </c:pt>
                      <c:pt idx="977">
                        <c:v>17</c:v>
                      </c:pt>
                      <c:pt idx="978">
                        <c:v>18</c:v>
                      </c:pt>
                      <c:pt idx="979">
                        <c:v>19</c:v>
                      </c:pt>
                      <c:pt idx="980">
                        <c:v>20</c:v>
                      </c:pt>
                      <c:pt idx="981">
                        <c:v>21</c:v>
                      </c:pt>
                      <c:pt idx="982">
                        <c:v>22</c:v>
                      </c:pt>
                      <c:pt idx="983">
                        <c:v>23</c:v>
                      </c:pt>
                      <c:pt idx="984">
                        <c:v>0</c:v>
                      </c:pt>
                      <c:pt idx="985">
                        <c:v>1</c:v>
                      </c:pt>
                      <c:pt idx="986">
                        <c:v>2</c:v>
                      </c:pt>
                      <c:pt idx="987">
                        <c:v>3</c:v>
                      </c:pt>
                      <c:pt idx="988">
                        <c:v>4</c:v>
                      </c:pt>
                      <c:pt idx="989">
                        <c:v>5</c:v>
                      </c:pt>
                      <c:pt idx="990">
                        <c:v>6</c:v>
                      </c:pt>
                      <c:pt idx="991">
                        <c:v>7</c:v>
                      </c:pt>
                      <c:pt idx="992">
                        <c:v>8</c:v>
                      </c:pt>
                      <c:pt idx="993">
                        <c:v>9</c:v>
                      </c:pt>
                      <c:pt idx="994">
                        <c:v>10</c:v>
                      </c:pt>
                      <c:pt idx="995">
                        <c:v>11</c:v>
                      </c:pt>
                      <c:pt idx="996">
                        <c:v>12</c:v>
                      </c:pt>
                      <c:pt idx="997">
                        <c:v>13</c:v>
                      </c:pt>
                      <c:pt idx="998">
                        <c:v>14</c:v>
                      </c:pt>
                      <c:pt idx="999">
                        <c:v>15</c:v>
                      </c:pt>
                      <c:pt idx="1000">
                        <c:v>16</c:v>
                      </c:pt>
                      <c:pt idx="1001">
                        <c:v>17</c:v>
                      </c:pt>
                      <c:pt idx="1002">
                        <c:v>18</c:v>
                      </c:pt>
                      <c:pt idx="1003">
                        <c:v>19</c:v>
                      </c:pt>
                      <c:pt idx="1004">
                        <c:v>20</c:v>
                      </c:pt>
                      <c:pt idx="1005">
                        <c:v>21</c:v>
                      </c:pt>
                      <c:pt idx="1006">
                        <c:v>22</c:v>
                      </c:pt>
                      <c:pt idx="1007">
                        <c:v>23</c:v>
                      </c:pt>
                      <c:pt idx="1008">
                        <c:v>0</c:v>
                      </c:pt>
                      <c:pt idx="1009">
                        <c:v>1</c:v>
                      </c:pt>
                      <c:pt idx="1010">
                        <c:v>2</c:v>
                      </c:pt>
                      <c:pt idx="1011">
                        <c:v>3</c:v>
                      </c:pt>
                      <c:pt idx="1012">
                        <c:v>4</c:v>
                      </c:pt>
                      <c:pt idx="1013">
                        <c:v>5</c:v>
                      </c:pt>
                      <c:pt idx="1014">
                        <c:v>6</c:v>
                      </c:pt>
                      <c:pt idx="1015">
                        <c:v>7</c:v>
                      </c:pt>
                      <c:pt idx="1016">
                        <c:v>8</c:v>
                      </c:pt>
                      <c:pt idx="1017">
                        <c:v>9</c:v>
                      </c:pt>
                      <c:pt idx="1018">
                        <c:v>10</c:v>
                      </c:pt>
                      <c:pt idx="1019">
                        <c:v>11</c:v>
                      </c:pt>
                      <c:pt idx="1020">
                        <c:v>12</c:v>
                      </c:pt>
                      <c:pt idx="1021">
                        <c:v>13</c:v>
                      </c:pt>
                      <c:pt idx="1022">
                        <c:v>14</c:v>
                      </c:pt>
                      <c:pt idx="1023">
                        <c:v>15</c:v>
                      </c:pt>
                      <c:pt idx="1024">
                        <c:v>16</c:v>
                      </c:pt>
                      <c:pt idx="1025">
                        <c:v>17</c:v>
                      </c:pt>
                      <c:pt idx="1026">
                        <c:v>18</c:v>
                      </c:pt>
                      <c:pt idx="1027">
                        <c:v>19</c:v>
                      </c:pt>
                      <c:pt idx="1028">
                        <c:v>20</c:v>
                      </c:pt>
                      <c:pt idx="1029">
                        <c:v>21</c:v>
                      </c:pt>
                      <c:pt idx="1030">
                        <c:v>22</c:v>
                      </c:pt>
                      <c:pt idx="1031">
                        <c:v>23</c:v>
                      </c:pt>
                      <c:pt idx="1032">
                        <c:v>0</c:v>
                      </c:pt>
                      <c:pt idx="1033">
                        <c:v>1</c:v>
                      </c:pt>
                      <c:pt idx="1034">
                        <c:v>2</c:v>
                      </c:pt>
                      <c:pt idx="1035">
                        <c:v>3</c:v>
                      </c:pt>
                      <c:pt idx="1036">
                        <c:v>4</c:v>
                      </c:pt>
                      <c:pt idx="1037">
                        <c:v>5</c:v>
                      </c:pt>
                      <c:pt idx="1038">
                        <c:v>6</c:v>
                      </c:pt>
                      <c:pt idx="1039">
                        <c:v>7</c:v>
                      </c:pt>
                      <c:pt idx="1040">
                        <c:v>8</c:v>
                      </c:pt>
                      <c:pt idx="1041">
                        <c:v>9</c:v>
                      </c:pt>
                      <c:pt idx="1042">
                        <c:v>10</c:v>
                      </c:pt>
                      <c:pt idx="1043">
                        <c:v>11</c:v>
                      </c:pt>
                      <c:pt idx="1044">
                        <c:v>12</c:v>
                      </c:pt>
                      <c:pt idx="1045">
                        <c:v>13</c:v>
                      </c:pt>
                      <c:pt idx="1046">
                        <c:v>14</c:v>
                      </c:pt>
                      <c:pt idx="1047">
                        <c:v>15</c:v>
                      </c:pt>
                      <c:pt idx="1048">
                        <c:v>16</c:v>
                      </c:pt>
                      <c:pt idx="1049">
                        <c:v>17</c:v>
                      </c:pt>
                      <c:pt idx="1050">
                        <c:v>18</c:v>
                      </c:pt>
                      <c:pt idx="1051">
                        <c:v>19</c:v>
                      </c:pt>
                      <c:pt idx="1052">
                        <c:v>20</c:v>
                      </c:pt>
                      <c:pt idx="1053">
                        <c:v>21</c:v>
                      </c:pt>
                      <c:pt idx="1054">
                        <c:v>22</c:v>
                      </c:pt>
                      <c:pt idx="1055">
                        <c:v>23</c:v>
                      </c:pt>
                      <c:pt idx="1056">
                        <c:v>0</c:v>
                      </c:pt>
                      <c:pt idx="1057">
                        <c:v>1</c:v>
                      </c:pt>
                      <c:pt idx="1058">
                        <c:v>2</c:v>
                      </c:pt>
                      <c:pt idx="1059">
                        <c:v>3</c:v>
                      </c:pt>
                      <c:pt idx="1060">
                        <c:v>4</c:v>
                      </c:pt>
                      <c:pt idx="1061">
                        <c:v>5</c:v>
                      </c:pt>
                      <c:pt idx="1062">
                        <c:v>6</c:v>
                      </c:pt>
                      <c:pt idx="1063">
                        <c:v>7</c:v>
                      </c:pt>
                      <c:pt idx="1064">
                        <c:v>8</c:v>
                      </c:pt>
                      <c:pt idx="1065">
                        <c:v>9</c:v>
                      </c:pt>
                      <c:pt idx="1066">
                        <c:v>10</c:v>
                      </c:pt>
                      <c:pt idx="1067">
                        <c:v>11</c:v>
                      </c:pt>
                      <c:pt idx="1068">
                        <c:v>12</c:v>
                      </c:pt>
                      <c:pt idx="1069">
                        <c:v>13</c:v>
                      </c:pt>
                      <c:pt idx="1070">
                        <c:v>14</c:v>
                      </c:pt>
                      <c:pt idx="1071">
                        <c:v>15</c:v>
                      </c:pt>
                      <c:pt idx="1072">
                        <c:v>16</c:v>
                      </c:pt>
                      <c:pt idx="1073">
                        <c:v>17</c:v>
                      </c:pt>
                      <c:pt idx="1074">
                        <c:v>18</c:v>
                      </c:pt>
                      <c:pt idx="1075">
                        <c:v>19</c:v>
                      </c:pt>
                      <c:pt idx="1076">
                        <c:v>20</c:v>
                      </c:pt>
                      <c:pt idx="1077">
                        <c:v>21</c:v>
                      </c:pt>
                      <c:pt idx="1078">
                        <c:v>22</c:v>
                      </c:pt>
                      <c:pt idx="1079">
                        <c:v>23</c:v>
                      </c:pt>
                      <c:pt idx="1080">
                        <c:v>0</c:v>
                      </c:pt>
                      <c:pt idx="1081">
                        <c:v>1</c:v>
                      </c:pt>
                      <c:pt idx="1082">
                        <c:v>2</c:v>
                      </c:pt>
                      <c:pt idx="1083">
                        <c:v>3</c:v>
                      </c:pt>
                      <c:pt idx="1084">
                        <c:v>4</c:v>
                      </c:pt>
                      <c:pt idx="1085">
                        <c:v>5</c:v>
                      </c:pt>
                      <c:pt idx="1086">
                        <c:v>6</c:v>
                      </c:pt>
                      <c:pt idx="1087">
                        <c:v>7</c:v>
                      </c:pt>
                      <c:pt idx="1088">
                        <c:v>8</c:v>
                      </c:pt>
                      <c:pt idx="1089">
                        <c:v>9</c:v>
                      </c:pt>
                      <c:pt idx="1090">
                        <c:v>10</c:v>
                      </c:pt>
                      <c:pt idx="1091">
                        <c:v>11</c:v>
                      </c:pt>
                      <c:pt idx="1092">
                        <c:v>12</c:v>
                      </c:pt>
                      <c:pt idx="1093">
                        <c:v>13</c:v>
                      </c:pt>
                      <c:pt idx="1094">
                        <c:v>14</c:v>
                      </c:pt>
                      <c:pt idx="1095">
                        <c:v>15</c:v>
                      </c:pt>
                      <c:pt idx="1096">
                        <c:v>16</c:v>
                      </c:pt>
                      <c:pt idx="1097">
                        <c:v>17</c:v>
                      </c:pt>
                      <c:pt idx="1098">
                        <c:v>18</c:v>
                      </c:pt>
                      <c:pt idx="1099">
                        <c:v>19</c:v>
                      </c:pt>
                      <c:pt idx="1100">
                        <c:v>20</c:v>
                      </c:pt>
                      <c:pt idx="1101">
                        <c:v>21</c:v>
                      </c:pt>
                      <c:pt idx="1102">
                        <c:v>22</c:v>
                      </c:pt>
                      <c:pt idx="1103">
                        <c:v>23</c:v>
                      </c:pt>
                      <c:pt idx="1104">
                        <c:v>0</c:v>
                      </c:pt>
                      <c:pt idx="1105">
                        <c:v>1</c:v>
                      </c:pt>
                      <c:pt idx="1106">
                        <c:v>2</c:v>
                      </c:pt>
                      <c:pt idx="1107">
                        <c:v>3</c:v>
                      </c:pt>
                      <c:pt idx="1108">
                        <c:v>4</c:v>
                      </c:pt>
                      <c:pt idx="1109">
                        <c:v>5</c:v>
                      </c:pt>
                      <c:pt idx="1110">
                        <c:v>6</c:v>
                      </c:pt>
                      <c:pt idx="1111">
                        <c:v>7</c:v>
                      </c:pt>
                      <c:pt idx="1112">
                        <c:v>8</c:v>
                      </c:pt>
                      <c:pt idx="1113">
                        <c:v>9</c:v>
                      </c:pt>
                      <c:pt idx="1114">
                        <c:v>10</c:v>
                      </c:pt>
                      <c:pt idx="1115">
                        <c:v>11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12</c:v>
                      </c:pt>
                      <c:pt idx="1165">
                        <c:v>13</c:v>
                      </c:pt>
                      <c:pt idx="1166">
                        <c:v>14</c:v>
                      </c:pt>
                      <c:pt idx="1167">
                        <c:v>15</c:v>
                      </c:pt>
                      <c:pt idx="1168">
                        <c:v>16</c:v>
                      </c:pt>
                      <c:pt idx="1169">
                        <c:v>17</c:v>
                      </c:pt>
                      <c:pt idx="1170">
                        <c:v>18</c:v>
                      </c:pt>
                      <c:pt idx="1171">
                        <c:v>19</c:v>
                      </c:pt>
                      <c:pt idx="1172">
                        <c:v>20</c:v>
                      </c:pt>
                      <c:pt idx="1173">
                        <c:v>21</c:v>
                      </c:pt>
                      <c:pt idx="1174">
                        <c:v>22</c:v>
                      </c:pt>
                      <c:pt idx="1175">
                        <c:v>23</c:v>
                      </c:pt>
                      <c:pt idx="1176">
                        <c:v>0</c:v>
                      </c:pt>
                      <c:pt idx="1177">
                        <c:v>1</c:v>
                      </c:pt>
                      <c:pt idx="1178">
                        <c:v>2</c:v>
                      </c:pt>
                      <c:pt idx="1179">
                        <c:v>3</c:v>
                      </c:pt>
                      <c:pt idx="1180">
                        <c:v>4</c:v>
                      </c:pt>
                      <c:pt idx="1181">
                        <c:v>5</c:v>
                      </c:pt>
                      <c:pt idx="1182">
                        <c:v>6</c:v>
                      </c:pt>
                      <c:pt idx="1183">
                        <c:v>7</c:v>
                      </c:pt>
                      <c:pt idx="1184">
                        <c:v>8</c:v>
                      </c:pt>
                      <c:pt idx="1185">
                        <c:v>9</c:v>
                      </c:pt>
                      <c:pt idx="1186">
                        <c:v>10</c:v>
                      </c:pt>
                      <c:pt idx="1187">
                        <c:v>11</c:v>
                      </c:pt>
                      <c:pt idx="1188">
                        <c:v>12</c:v>
                      </c:pt>
                      <c:pt idx="1189">
                        <c:v>13</c:v>
                      </c:pt>
                      <c:pt idx="1190">
                        <c:v>14</c:v>
                      </c:pt>
                      <c:pt idx="1191">
                        <c:v>15</c:v>
                      </c:pt>
                      <c:pt idx="1192">
                        <c:v>16</c:v>
                      </c:pt>
                      <c:pt idx="1193">
                        <c:v>17</c:v>
                      </c:pt>
                      <c:pt idx="1194">
                        <c:v>18</c:v>
                      </c:pt>
                      <c:pt idx="1195">
                        <c:v>19</c:v>
                      </c:pt>
                      <c:pt idx="1196">
                        <c:v>20</c:v>
                      </c:pt>
                      <c:pt idx="1197">
                        <c:v>21</c:v>
                      </c:pt>
                      <c:pt idx="1198">
                        <c:v>22</c:v>
                      </c:pt>
                      <c:pt idx="1199">
                        <c:v>23</c:v>
                      </c:pt>
                      <c:pt idx="1200">
                        <c:v>0</c:v>
                      </c:pt>
                      <c:pt idx="1201">
                        <c:v>1</c:v>
                      </c:pt>
                      <c:pt idx="1202">
                        <c:v>2</c:v>
                      </c:pt>
                      <c:pt idx="1203">
                        <c:v>3</c:v>
                      </c:pt>
                      <c:pt idx="1204">
                        <c:v>4</c:v>
                      </c:pt>
                      <c:pt idx="1205">
                        <c:v>5</c:v>
                      </c:pt>
                      <c:pt idx="1206">
                        <c:v>6</c:v>
                      </c:pt>
                      <c:pt idx="1207">
                        <c:v>7</c:v>
                      </c:pt>
                      <c:pt idx="1208">
                        <c:v>8</c:v>
                      </c:pt>
                      <c:pt idx="1209">
                        <c:v>9</c:v>
                      </c:pt>
                      <c:pt idx="1210">
                        <c:v>10</c:v>
                      </c:pt>
                      <c:pt idx="1211">
                        <c:v>11</c:v>
                      </c:pt>
                      <c:pt idx="1212">
                        <c:v>12</c:v>
                      </c:pt>
                      <c:pt idx="1213">
                        <c:v>13</c:v>
                      </c:pt>
                      <c:pt idx="1214">
                        <c:v>14</c:v>
                      </c:pt>
                      <c:pt idx="1215">
                        <c:v>15</c:v>
                      </c:pt>
                      <c:pt idx="1216">
                        <c:v>16</c:v>
                      </c:pt>
                      <c:pt idx="1217">
                        <c:v>17</c:v>
                      </c:pt>
                      <c:pt idx="1218">
                        <c:v>18</c:v>
                      </c:pt>
                      <c:pt idx="1219">
                        <c:v>19</c:v>
                      </c:pt>
                      <c:pt idx="1220">
                        <c:v>20</c:v>
                      </c:pt>
                      <c:pt idx="1221">
                        <c:v>21</c:v>
                      </c:pt>
                      <c:pt idx="1222">
                        <c:v>22</c:v>
                      </c:pt>
                      <c:pt idx="1223">
                        <c:v>23</c:v>
                      </c:pt>
                      <c:pt idx="1224">
                        <c:v>0</c:v>
                      </c:pt>
                      <c:pt idx="1225">
                        <c:v>1</c:v>
                      </c:pt>
                      <c:pt idx="1226">
                        <c:v>2</c:v>
                      </c:pt>
                      <c:pt idx="1227">
                        <c:v>3</c:v>
                      </c:pt>
                      <c:pt idx="1228">
                        <c:v>4</c:v>
                      </c:pt>
                      <c:pt idx="1229">
                        <c:v>5</c:v>
                      </c:pt>
                      <c:pt idx="1230">
                        <c:v>6</c:v>
                      </c:pt>
                      <c:pt idx="1231">
                        <c:v>7</c:v>
                      </c:pt>
                      <c:pt idx="1232">
                        <c:v>8</c:v>
                      </c:pt>
                      <c:pt idx="1233">
                        <c:v>9</c:v>
                      </c:pt>
                      <c:pt idx="1234">
                        <c:v>10</c:v>
                      </c:pt>
                      <c:pt idx="1235">
                        <c:v>11</c:v>
                      </c:pt>
                      <c:pt idx="1236">
                        <c:v>12</c:v>
                      </c:pt>
                      <c:pt idx="1237">
                        <c:v>13</c:v>
                      </c:pt>
                      <c:pt idx="1238">
                        <c:v>14</c:v>
                      </c:pt>
                      <c:pt idx="1239">
                        <c:v>15</c:v>
                      </c:pt>
                      <c:pt idx="1240">
                        <c:v>16</c:v>
                      </c:pt>
                      <c:pt idx="1241">
                        <c:v>17</c:v>
                      </c:pt>
                      <c:pt idx="1242">
                        <c:v>18</c:v>
                      </c:pt>
                      <c:pt idx="1243">
                        <c:v>19</c:v>
                      </c:pt>
                      <c:pt idx="1244">
                        <c:v>20</c:v>
                      </c:pt>
                      <c:pt idx="1245">
                        <c:v>21</c:v>
                      </c:pt>
                      <c:pt idx="1246">
                        <c:v>22</c:v>
                      </c:pt>
                      <c:pt idx="1247">
                        <c:v>23</c:v>
                      </c:pt>
                      <c:pt idx="1248">
                        <c:v>0</c:v>
                      </c:pt>
                      <c:pt idx="1249">
                        <c:v>1</c:v>
                      </c:pt>
                      <c:pt idx="1250">
                        <c:v>2</c:v>
                      </c:pt>
                      <c:pt idx="1251">
                        <c:v>3</c:v>
                      </c:pt>
                      <c:pt idx="1252">
                        <c:v>4</c:v>
                      </c:pt>
                      <c:pt idx="1253">
                        <c:v>5</c:v>
                      </c:pt>
                      <c:pt idx="1254">
                        <c:v>6</c:v>
                      </c:pt>
                      <c:pt idx="1255">
                        <c:v>7</c:v>
                      </c:pt>
                      <c:pt idx="1256">
                        <c:v>8</c:v>
                      </c:pt>
                      <c:pt idx="1257">
                        <c:v>9</c:v>
                      </c:pt>
                      <c:pt idx="1258">
                        <c:v>10</c:v>
                      </c:pt>
                      <c:pt idx="1259">
                        <c:v>11</c:v>
                      </c:pt>
                      <c:pt idx="1260">
                        <c:v>12</c:v>
                      </c:pt>
                      <c:pt idx="1261">
                        <c:v>13</c:v>
                      </c:pt>
                      <c:pt idx="1262">
                        <c:v>14</c:v>
                      </c:pt>
                      <c:pt idx="1263">
                        <c:v>15</c:v>
                      </c:pt>
                      <c:pt idx="1264">
                        <c:v>16</c:v>
                      </c:pt>
                      <c:pt idx="1265">
                        <c:v>17</c:v>
                      </c:pt>
                      <c:pt idx="1266">
                        <c:v>18</c:v>
                      </c:pt>
                      <c:pt idx="1267">
                        <c:v>19</c:v>
                      </c:pt>
                      <c:pt idx="1268">
                        <c:v>20</c:v>
                      </c:pt>
                      <c:pt idx="1269">
                        <c:v>21</c:v>
                      </c:pt>
                      <c:pt idx="1270">
                        <c:v>22</c:v>
                      </c:pt>
                      <c:pt idx="1271">
                        <c:v>23</c:v>
                      </c:pt>
                      <c:pt idx="1272">
                        <c:v>0</c:v>
                      </c:pt>
                      <c:pt idx="1273">
                        <c:v>1</c:v>
                      </c:pt>
                      <c:pt idx="1274">
                        <c:v>2</c:v>
                      </c:pt>
                      <c:pt idx="1275">
                        <c:v>3</c:v>
                      </c:pt>
                      <c:pt idx="1276">
                        <c:v>4</c:v>
                      </c:pt>
                      <c:pt idx="1277">
                        <c:v>5</c:v>
                      </c:pt>
                      <c:pt idx="1278">
                        <c:v>6</c:v>
                      </c:pt>
                      <c:pt idx="1279">
                        <c:v>7</c:v>
                      </c:pt>
                      <c:pt idx="1280">
                        <c:v>8</c:v>
                      </c:pt>
                      <c:pt idx="1281">
                        <c:v>9</c:v>
                      </c:pt>
                      <c:pt idx="1282">
                        <c:v>10</c:v>
                      </c:pt>
                      <c:pt idx="1283">
                        <c:v>11</c:v>
                      </c:pt>
                      <c:pt idx="1284">
                        <c:v>12</c:v>
                      </c:pt>
                      <c:pt idx="1285">
                        <c:v>13</c:v>
                      </c:pt>
                      <c:pt idx="1286">
                        <c:v>14</c:v>
                      </c:pt>
                      <c:pt idx="1287">
                        <c:v>15</c:v>
                      </c:pt>
                      <c:pt idx="1288">
                        <c:v>16</c:v>
                      </c:pt>
                      <c:pt idx="1289">
                        <c:v>17</c:v>
                      </c:pt>
                      <c:pt idx="1290">
                        <c:v>18</c:v>
                      </c:pt>
                      <c:pt idx="1291">
                        <c:v>19</c:v>
                      </c:pt>
                      <c:pt idx="1292">
                        <c:v>20</c:v>
                      </c:pt>
                      <c:pt idx="1293">
                        <c:v>21</c:v>
                      </c:pt>
                      <c:pt idx="1294">
                        <c:v>22</c:v>
                      </c:pt>
                      <c:pt idx="1295">
                        <c:v>23</c:v>
                      </c:pt>
                      <c:pt idx="1296">
                        <c:v>0</c:v>
                      </c:pt>
                      <c:pt idx="1297">
                        <c:v>1</c:v>
                      </c:pt>
                      <c:pt idx="1298">
                        <c:v>2</c:v>
                      </c:pt>
                      <c:pt idx="1299">
                        <c:v>3</c:v>
                      </c:pt>
                      <c:pt idx="1300">
                        <c:v>4</c:v>
                      </c:pt>
                      <c:pt idx="1301">
                        <c:v>5</c:v>
                      </c:pt>
                      <c:pt idx="1302">
                        <c:v>6</c:v>
                      </c:pt>
                      <c:pt idx="1303">
                        <c:v>7</c:v>
                      </c:pt>
                      <c:pt idx="1304">
                        <c:v>8</c:v>
                      </c:pt>
                      <c:pt idx="1305">
                        <c:v>9</c:v>
                      </c:pt>
                      <c:pt idx="1306">
                        <c:v>10</c:v>
                      </c:pt>
                      <c:pt idx="1307">
                        <c:v>11</c:v>
                      </c:pt>
                      <c:pt idx="1308">
                        <c:v>12</c:v>
                      </c:pt>
                      <c:pt idx="1309">
                        <c:v>13</c:v>
                      </c:pt>
                      <c:pt idx="1310">
                        <c:v>14</c:v>
                      </c:pt>
                      <c:pt idx="1311">
                        <c:v>15</c:v>
                      </c:pt>
                      <c:pt idx="1312">
                        <c:v>16</c:v>
                      </c:pt>
                      <c:pt idx="1313">
                        <c:v>17</c:v>
                      </c:pt>
                      <c:pt idx="1314">
                        <c:v>18</c:v>
                      </c:pt>
                      <c:pt idx="1315">
                        <c:v>19</c:v>
                      </c:pt>
                      <c:pt idx="1316">
                        <c:v>20</c:v>
                      </c:pt>
                      <c:pt idx="1317">
                        <c:v>21</c:v>
                      </c:pt>
                      <c:pt idx="1318">
                        <c:v>22</c:v>
                      </c:pt>
                      <c:pt idx="1319">
                        <c:v>23</c:v>
                      </c:pt>
                      <c:pt idx="1320">
                        <c:v>0</c:v>
                      </c:pt>
                      <c:pt idx="1321">
                        <c:v>1</c:v>
                      </c:pt>
                      <c:pt idx="1322">
                        <c:v>2</c:v>
                      </c:pt>
                      <c:pt idx="1323">
                        <c:v>3</c:v>
                      </c:pt>
                      <c:pt idx="1324">
                        <c:v>4</c:v>
                      </c:pt>
                      <c:pt idx="1325">
                        <c:v>5</c:v>
                      </c:pt>
                      <c:pt idx="1326">
                        <c:v>6</c:v>
                      </c:pt>
                      <c:pt idx="1327">
                        <c:v>7</c:v>
                      </c:pt>
                      <c:pt idx="1328">
                        <c:v>8</c:v>
                      </c:pt>
                      <c:pt idx="1329">
                        <c:v>9</c:v>
                      </c:pt>
                      <c:pt idx="1330">
                        <c:v>10</c:v>
                      </c:pt>
                      <c:pt idx="1331">
                        <c:v>11</c:v>
                      </c:pt>
                      <c:pt idx="1332">
                        <c:v>12</c:v>
                      </c:pt>
                      <c:pt idx="1333">
                        <c:v>13</c:v>
                      </c:pt>
                      <c:pt idx="1334">
                        <c:v>14</c:v>
                      </c:pt>
                      <c:pt idx="1335">
                        <c:v>15</c:v>
                      </c:pt>
                      <c:pt idx="1336">
                        <c:v>16</c:v>
                      </c:pt>
                      <c:pt idx="1337">
                        <c:v>17</c:v>
                      </c:pt>
                      <c:pt idx="1338">
                        <c:v>18</c:v>
                      </c:pt>
                      <c:pt idx="1339">
                        <c:v>19</c:v>
                      </c:pt>
                      <c:pt idx="1340">
                        <c:v>20</c:v>
                      </c:pt>
                      <c:pt idx="1341">
                        <c:v>21</c:v>
                      </c:pt>
                      <c:pt idx="1342">
                        <c:v>22</c:v>
                      </c:pt>
                      <c:pt idx="1343">
                        <c:v>23</c:v>
                      </c:pt>
                      <c:pt idx="1344">
                        <c:v>0</c:v>
                      </c:pt>
                      <c:pt idx="1345">
                        <c:v>1</c:v>
                      </c:pt>
                      <c:pt idx="1346">
                        <c:v>2</c:v>
                      </c:pt>
                      <c:pt idx="1347">
                        <c:v>3</c:v>
                      </c:pt>
                      <c:pt idx="1348">
                        <c:v>4</c:v>
                      </c:pt>
                      <c:pt idx="1349">
                        <c:v>5</c:v>
                      </c:pt>
                      <c:pt idx="1350">
                        <c:v>6</c:v>
                      </c:pt>
                      <c:pt idx="1351">
                        <c:v>7</c:v>
                      </c:pt>
                      <c:pt idx="1352">
                        <c:v>8</c:v>
                      </c:pt>
                      <c:pt idx="1353">
                        <c:v>9</c:v>
                      </c:pt>
                      <c:pt idx="1354">
                        <c:v>10</c:v>
                      </c:pt>
                      <c:pt idx="1355">
                        <c:v>11</c:v>
                      </c:pt>
                      <c:pt idx="1356">
                        <c:v>12</c:v>
                      </c:pt>
                      <c:pt idx="1357">
                        <c:v>13</c:v>
                      </c:pt>
                      <c:pt idx="1358">
                        <c:v>14</c:v>
                      </c:pt>
                      <c:pt idx="1359">
                        <c:v>15</c:v>
                      </c:pt>
                      <c:pt idx="1360">
                        <c:v>16</c:v>
                      </c:pt>
                      <c:pt idx="1361">
                        <c:v>17</c:v>
                      </c:pt>
                      <c:pt idx="1362">
                        <c:v>18</c:v>
                      </c:pt>
                      <c:pt idx="1363">
                        <c:v>19</c:v>
                      </c:pt>
                      <c:pt idx="1364">
                        <c:v>20</c:v>
                      </c:pt>
                      <c:pt idx="1365">
                        <c:v>21</c:v>
                      </c:pt>
                      <c:pt idx="1366">
                        <c:v>22</c:v>
                      </c:pt>
                      <c:pt idx="1367">
                        <c:v>23</c:v>
                      </c:pt>
                      <c:pt idx="1368">
                        <c:v>0</c:v>
                      </c:pt>
                      <c:pt idx="1369">
                        <c:v>1</c:v>
                      </c:pt>
                      <c:pt idx="1370">
                        <c:v>2</c:v>
                      </c:pt>
                      <c:pt idx="1371">
                        <c:v>3</c:v>
                      </c:pt>
                      <c:pt idx="1372">
                        <c:v>4</c:v>
                      </c:pt>
                      <c:pt idx="1373">
                        <c:v>5</c:v>
                      </c:pt>
                      <c:pt idx="1374">
                        <c:v>6</c:v>
                      </c:pt>
                      <c:pt idx="1375">
                        <c:v>7</c:v>
                      </c:pt>
                      <c:pt idx="1376">
                        <c:v>8</c:v>
                      </c:pt>
                      <c:pt idx="1377">
                        <c:v>9</c:v>
                      </c:pt>
                      <c:pt idx="1378">
                        <c:v>10</c:v>
                      </c:pt>
                      <c:pt idx="1379">
                        <c:v>11</c:v>
                      </c:pt>
                      <c:pt idx="1380">
                        <c:v>12</c:v>
                      </c:pt>
                      <c:pt idx="1381">
                        <c:v>13</c:v>
                      </c:pt>
                      <c:pt idx="1382">
                        <c:v>14</c:v>
                      </c:pt>
                      <c:pt idx="1383">
                        <c:v>15</c:v>
                      </c:pt>
                      <c:pt idx="1384">
                        <c:v>16</c:v>
                      </c:pt>
                      <c:pt idx="1385">
                        <c:v>17</c:v>
                      </c:pt>
                      <c:pt idx="1386">
                        <c:v>18</c:v>
                      </c:pt>
                      <c:pt idx="1387">
                        <c:v>19</c:v>
                      </c:pt>
                      <c:pt idx="1388">
                        <c:v>20</c:v>
                      </c:pt>
                      <c:pt idx="1389">
                        <c:v>21</c:v>
                      </c:pt>
                      <c:pt idx="1390">
                        <c:v>22</c:v>
                      </c:pt>
                      <c:pt idx="1391">
                        <c:v>23</c:v>
                      </c:pt>
                      <c:pt idx="1392">
                        <c:v>0</c:v>
                      </c:pt>
                      <c:pt idx="1393">
                        <c:v>1</c:v>
                      </c:pt>
                      <c:pt idx="1394">
                        <c:v>2</c:v>
                      </c:pt>
                      <c:pt idx="1395">
                        <c:v>3</c:v>
                      </c:pt>
                      <c:pt idx="1396">
                        <c:v>4</c:v>
                      </c:pt>
                      <c:pt idx="1397">
                        <c:v>5</c:v>
                      </c:pt>
                      <c:pt idx="1398">
                        <c:v>6</c:v>
                      </c:pt>
                      <c:pt idx="1399">
                        <c:v>7</c:v>
                      </c:pt>
                      <c:pt idx="1400">
                        <c:v>8</c:v>
                      </c:pt>
                      <c:pt idx="1401">
                        <c:v>9</c:v>
                      </c:pt>
                      <c:pt idx="1402">
                        <c:v>10</c:v>
                      </c:pt>
                      <c:pt idx="1403">
                        <c:v>11</c:v>
                      </c:pt>
                      <c:pt idx="1404">
                        <c:v>12</c:v>
                      </c:pt>
                      <c:pt idx="1405">
                        <c:v>13</c:v>
                      </c:pt>
                      <c:pt idx="1406">
                        <c:v>14</c:v>
                      </c:pt>
                      <c:pt idx="1407">
                        <c:v>15</c:v>
                      </c:pt>
                      <c:pt idx="1408">
                        <c:v>16</c:v>
                      </c:pt>
                      <c:pt idx="1409">
                        <c:v>17</c:v>
                      </c:pt>
                      <c:pt idx="1410">
                        <c:v>18</c:v>
                      </c:pt>
                      <c:pt idx="1411">
                        <c:v>19</c:v>
                      </c:pt>
                      <c:pt idx="1412">
                        <c:v>20</c:v>
                      </c:pt>
                      <c:pt idx="1413">
                        <c:v>21</c:v>
                      </c:pt>
                      <c:pt idx="1414">
                        <c:v>22</c:v>
                      </c:pt>
                      <c:pt idx="1415">
                        <c:v>23</c:v>
                      </c:pt>
                      <c:pt idx="1416">
                        <c:v>0</c:v>
                      </c:pt>
                      <c:pt idx="1417">
                        <c:v>1</c:v>
                      </c:pt>
                      <c:pt idx="1418">
                        <c:v>2</c:v>
                      </c:pt>
                      <c:pt idx="1419">
                        <c:v>3</c:v>
                      </c:pt>
                      <c:pt idx="1420">
                        <c:v>4</c:v>
                      </c:pt>
                      <c:pt idx="1421">
                        <c:v>5</c:v>
                      </c:pt>
                      <c:pt idx="1422">
                        <c:v>6</c:v>
                      </c:pt>
                      <c:pt idx="1423">
                        <c:v>7</c:v>
                      </c:pt>
                      <c:pt idx="1424">
                        <c:v>8</c:v>
                      </c:pt>
                      <c:pt idx="1425">
                        <c:v>9</c:v>
                      </c:pt>
                      <c:pt idx="1426">
                        <c:v>10</c:v>
                      </c:pt>
                      <c:pt idx="1427">
                        <c:v>11</c:v>
                      </c:pt>
                      <c:pt idx="1428">
                        <c:v>12</c:v>
                      </c:pt>
                      <c:pt idx="1429">
                        <c:v>13</c:v>
                      </c:pt>
                      <c:pt idx="1430">
                        <c:v>14</c:v>
                      </c:pt>
                      <c:pt idx="1431">
                        <c:v>15</c:v>
                      </c:pt>
                      <c:pt idx="1432">
                        <c:v>16</c:v>
                      </c:pt>
                      <c:pt idx="1433">
                        <c:v>17</c:v>
                      </c:pt>
                      <c:pt idx="1434">
                        <c:v>18</c:v>
                      </c:pt>
                      <c:pt idx="1435">
                        <c:v>19</c:v>
                      </c:pt>
                      <c:pt idx="1436">
                        <c:v>20</c:v>
                      </c:pt>
                      <c:pt idx="1437">
                        <c:v>21</c:v>
                      </c:pt>
                      <c:pt idx="1438">
                        <c:v>22</c:v>
                      </c:pt>
                      <c:pt idx="1439">
                        <c:v>23</c:v>
                      </c:pt>
                      <c:pt idx="1440">
                        <c:v>0</c:v>
                      </c:pt>
                      <c:pt idx="1441">
                        <c:v>1</c:v>
                      </c:pt>
                      <c:pt idx="1442">
                        <c:v>2</c:v>
                      </c:pt>
                      <c:pt idx="1443">
                        <c:v>3</c:v>
                      </c:pt>
                      <c:pt idx="1444">
                        <c:v>4</c:v>
                      </c:pt>
                      <c:pt idx="1445">
                        <c:v>5</c:v>
                      </c:pt>
                      <c:pt idx="1446">
                        <c:v>6</c:v>
                      </c:pt>
                      <c:pt idx="1447">
                        <c:v>7</c:v>
                      </c:pt>
                      <c:pt idx="1448">
                        <c:v>8</c:v>
                      </c:pt>
                      <c:pt idx="1449">
                        <c:v>9</c:v>
                      </c:pt>
                      <c:pt idx="1450">
                        <c:v>10</c:v>
                      </c:pt>
                      <c:pt idx="1451">
                        <c:v>11</c:v>
                      </c:pt>
                      <c:pt idx="1452">
                        <c:v>12</c:v>
                      </c:pt>
                      <c:pt idx="1453">
                        <c:v>13</c:v>
                      </c:pt>
                      <c:pt idx="1454">
                        <c:v>14</c:v>
                      </c:pt>
                      <c:pt idx="1455">
                        <c:v>15</c:v>
                      </c:pt>
                      <c:pt idx="1456">
                        <c:v>16</c:v>
                      </c:pt>
                      <c:pt idx="1457">
                        <c:v>17</c:v>
                      </c:pt>
                      <c:pt idx="1458">
                        <c:v>18</c:v>
                      </c:pt>
                      <c:pt idx="1459">
                        <c:v>19</c:v>
                      </c:pt>
                      <c:pt idx="1460">
                        <c:v>20</c:v>
                      </c:pt>
                      <c:pt idx="1461">
                        <c:v>21</c:v>
                      </c:pt>
                      <c:pt idx="1462">
                        <c:v>22</c:v>
                      </c:pt>
                      <c:pt idx="1463">
                        <c:v>23</c:v>
                      </c:pt>
                      <c:pt idx="1464">
                        <c:v>0</c:v>
                      </c:pt>
                      <c:pt idx="1465">
                        <c:v>1</c:v>
                      </c:pt>
                      <c:pt idx="1466">
                        <c:v>2</c:v>
                      </c:pt>
                      <c:pt idx="1467">
                        <c:v>3</c:v>
                      </c:pt>
                      <c:pt idx="1468">
                        <c:v>4</c:v>
                      </c:pt>
                      <c:pt idx="1469">
                        <c:v>5</c:v>
                      </c:pt>
                      <c:pt idx="1470">
                        <c:v>6</c:v>
                      </c:pt>
                      <c:pt idx="1471">
                        <c:v>7</c:v>
                      </c:pt>
                      <c:pt idx="1472">
                        <c:v>8</c:v>
                      </c:pt>
                      <c:pt idx="1473">
                        <c:v>9</c:v>
                      </c:pt>
                      <c:pt idx="1474">
                        <c:v>10</c:v>
                      </c:pt>
                      <c:pt idx="1475">
                        <c:v>11</c:v>
                      </c:pt>
                      <c:pt idx="1476">
                        <c:v>12</c:v>
                      </c:pt>
                      <c:pt idx="1477">
                        <c:v>13</c:v>
                      </c:pt>
                      <c:pt idx="1478">
                        <c:v>14</c:v>
                      </c:pt>
                      <c:pt idx="1479">
                        <c:v>15</c:v>
                      </c:pt>
                      <c:pt idx="1480">
                        <c:v>16</c:v>
                      </c:pt>
                      <c:pt idx="1481">
                        <c:v>17</c:v>
                      </c:pt>
                      <c:pt idx="1482">
                        <c:v>18</c:v>
                      </c:pt>
                      <c:pt idx="1483">
                        <c:v>19</c:v>
                      </c:pt>
                      <c:pt idx="1484">
                        <c:v>20</c:v>
                      </c:pt>
                      <c:pt idx="1485">
                        <c:v>21</c:v>
                      </c:pt>
                      <c:pt idx="1486">
                        <c:v>22</c:v>
                      </c:pt>
                      <c:pt idx="1487">
                        <c:v>23</c:v>
                      </c:pt>
                      <c:pt idx="1488">
                        <c:v>0</c:v>
                      </c:pt>
                      <c:pt idx="1489">
                        <c:v>1</c:v>
                      </c:pt>
                      <c:pt idx="1490">
                        <c:v>2</c:v>
                      </c:pt>
                      <c:pt idx="1491">
                        <c:v>3</c:v>
                      </c:pt>
                      <c:pt idx="1492">
                        <c:v>4</c:v>
                      </c:pt>
                      <c:pt idx="1493">
                        <c:v>5</c:v>
                      </c:pt>
                      <c:pt idx="1494">
                        <c:v>6</c:v>
                      </c:pt>
                      <c:pt idx="1495">
                        <c:v>7</c:v>
                      </c:pt>
                      <c:pt idx="1496">
                        <c:v>8</c:v>
                      </c:pt>
                      <c:pt idx="1497">
                        <c:v>9</c:v>
                      </c:pt>
                      <c:pt idx="1498">
                        <c:v>10</c:v>
                      </c:pt>
                      <c:pt idx="1499">
                        <c:v>11</c:v>
                      </c:pt>
                      <c:pt idx="1500">
                        <c:v>12</c:v>
                      </c:pt>
                      <c:pt idx="1501">
                        <c:v>13</c:v>
                      </c:pt>
                      <c:pt idx="1502">
                        <c:v>14</c:v>
                      </c:pt>
                      <c:pt idx="1503">
                        <c:v>15</c:v>
                      </c:pt>
                      <c:pt idx="1504">
                        <c:v>16</c:v>
                      </c:pt>
                      <c:pt idx="1505">
                        <c:v>17</c:v>
                      </c:pt>
                      <c:pt idx="1506">
                        <c:v>18</c:v>
                      </c:pt>
                      <c:pt idx="1507">
                        <c:v>19</c:v>
                      </c:pt>
                      <c:pt idx="1508">
                        <c:v>20</c:v>
                      </c:pt>
                      <c:pt idx="1509">
                        <c:v>21</c:v>
                      </c:pt>
                      <c:pt idx="1510">
                        <c:v>22</c:v>
                      </c:pt>
                      <c:pt idx="1511">
                        <c:v>23</c:v>
                      </c:pt>
                      <c:pt idx="1512">
                        <c:v>0</c:v>
                      </c:pt>
                      <c:pt idx="1513">
                        <c:v>1</c:v>
                      </c:pt>
                      <c:pt idx="1514">
                        <c:v>2</c:v>
                      </c:pt>
                      <c:pt idx="1515">
                        <c:v>3</c:v>
                      </c:pt>
                      <c:pt idx="1516">
                        <c:v>4</c:v>
                      </c:pt>
                      <c:pt idx="1517">
                        <c:v>5</c:v>
                      </c:pt>
                      <c:pt idx="1518">
                        <c:v>6</c:v>
                      </c:pt>
                      <c:pt idx="1519">
                        <c:v>7</c:v>
                      </c:pt>
                      <c:pt idx="1520">
                        <c:v>8</c:v>
                      </c:pt>
                      <c:pt idx="1521">
                        <c:v>9</c:v>
                      </c:pt>
                      <c:pt idx="1522">
                        <c:v>10</c:v>
                      </c:pt>
                      <c:pt idx="1523">
                        <c:v>11</c:v>
                      </c:pt>
                      <c:pt idx="1524">
                        <c:v>12</c:v>
                      </c:pt>
                      <c:pt idx="1525">
                        <c:v>13</c:v>
                      </c:pt>
                      <c:pt idx="1526">
                        <c:v>14</c:v>
                      </c:pt>
                      <c:pt idx="1527">
                        <c:v>15</c:v>
                      </c:pt>
                      <c:pt idx="1528">
                        <c:v>16</c:v>
                      </c:pt>
                      <c:pt idx="1529">
                        <c:v>17</c:v>
                      </c:pt>
                      <c:pt idx="1530">
                        <c:v>18</c:v>
                      </c:pt>
                      <c:pt idx="1531">
                        <c:v>19</c:v>
                      </c:pt>
                      <c:pt idx="1532">
                        <c:v>20</c:v>
                      </c:pt>
                      <c:pt idx="1533">
                        <c:v>21</c:v>
                      </c:pt>
                      <c:pt idx="1534">
                        <c:v>22</c:v>
                      </c:pt>
                      <c:pt idx="1535">
                        <c:v>23</c:v>
                      </c:pt>
                      <c:pt idx="1536">
                        <c:v>0</c:v>
                      </c:pt>
                      <c:pt idx="1537">
                        <c:v>1</c:v>
                      </c:pt>
                      <c:pt idx="1538">
                        <c:v>2</c:v>
                      </c:pt>
                      <c:pt idx="1539">
                        <c:v>3</c:v>
                      </c:pt>
                      <c:pt idx="1540">
                        <c:v>4</c:v>
                      </c:pt>
                      <c:pt idx="1541">
                        <c:v>5</c:v>
                      </c:pt>
                      <c:pt idx="1542">
                        <c:v>6</c:v>
                      </c:pt>
                      <c:pt idx="1543">
                        <c:v>7</c:v>
                      </c:pt>
                      <c:pt idx="1544">
                        <c:v>8</c:v>
                      </c:pt>
                      <c:pt idx="1545">
                        <c:v>9</c:v>
                      </c:pt>
                      <c:pt idx="1546">
                        <c:v>10</c:v>
                      </c:pt>
                      <c:pt idx="1547">
                        <c:v>11</c:v>
                      </c:pt>
                      <c:pt idx="1548">
                        <c:v>12</c:v>
                      </c:pt>
                      <c:pt idx="1549">
                        <c:v>13</c:v>
                      </c:pt>
                      <c:pt idx="1550">
                        <c:v>14</c:v>
                      </c:pt>
                      <c:pt idx="1551">
                        <c:v>15</c:v>
                      </c:pt>
                      <c:pt idx="1552">
                        <c:v>16</c:v>
                      </c:pt>
                      <c:pt idx="1553">
                        <c:v>17</c:v>
                      </c:pt>
                      <c:pt idx="1554">
                        <c:v>18</c:v>
                      </c:pt>
                      <c:pt idx="1555">
                        <c:v>19</c:v>
                      </c:pt>
                      <c:pt idx="1556">
                        <c:v>20</c:v>
                      </c:pt>
                      <c:pt idx="1557">
                        <c:v>21</c:v>
                      </c:pt>
                      <c:pt idx="1558">
                        <c:v>22</c:v>
                      </c:pt>
                      <c:pt idx="1559">
                        <c:v>23</c:v>
                      </c:pt>
                      <c:pt idx="1560">
                        <c:v>0</c:v>
                      </c:pt>
                      <c:pt idx="1561">
                        <c:v>1</c:v>
                      </c:pt>
                      <c:pt idx="1562">
                        <c:v>2</c:v>
                      </c:pt>
                      <c:pt idx="1563">
                        <c:v>3</c:v>
                      </c:pt>
                      <c:pt idx="1564">
                        <c:v>4</c:v>
                      </c:pt>
                      <c:pt idx="1565">
                        <c:v>5</c:v>
                      </c:pt>
                      <c:pt idx="1566">
                        <c:v>6</c:v>
                      </c:pt>
                      <c:pt idx="1567">
                        <c:v>7</c:v>
                      </c:pt>
                      <c:pt idx="1568">
                        <c:v>8</c:v>
                      </c:pt>
                      <c:pt idx="1569">
                        <c:v>9</c:v>
                      </c:pt>
                      <c:pt idx="1570">
                        <c:v>10</c:v>
                      </c:pt>
                      <c:pt idx="1571">
                        <c:v>11</c:v>
                      </c:pt>
                      <c:pt idx="1572">
                        <c:v>12</c:v>
                      </c:pt>
                      <c:pt idx="1573">
                        <c:v>13</c:v>
                      </c:pt>
                      <c:pt idx="1574">
                        <c:v>14</c:v>
                      </c:pt>
                      <c:pt idx="1575">
                        <c:v>15</c:v>
                      </c:pt>
                      <c:pt idx="1576">
                        <c:v>16</c:v>
                      </c:pt>
                      <c:pt idx="1577">
                        <c:v>17</c:v>
                      </c:pt>
                      <c:pt idx="1578">
                        <c:v>18</c:v>
                      </c:pt>
                      <c:pt idx="1579">
                        <c:v>19</c:v>
                      </c:pt>
                      <c:pt idx="1580">
                        <c:v>20</c:v>
                      </c:pt>
                      <c:pt idx="1581">
                        <c:v>21</c:v>
                      </c:pt>
                      <c:pt idx="1582">
                        <c:v>22</c:v>
                      </c:pt>
                      <c:pt idx="1583">
                        <c:v>23</c:v>
                      </c:pt>
                      <c:pt idx="1584">
                        <c:v>0</c:v>
                      </c:pt>
                      <c:pt idx="1585">
                        <c:v>1</c:v>
                      </c:pt>
                      <c:pt idx="1586">
                        <c:v>2</c:v>
                      </c:pt>
                      <c:pt idx="1587">
                        <c:v>3</c:v>
                      </c:pt>
                      <c:pt idx="1588">
                        <c:v>4</c:v>
                      </c:pt>
                      <c:pt idx="1589">
                        <c:v>5</c:v>
                      </c:pt>
                      <c:pt idx="1590">
                        <c:v>6</c:v>
                      </c:pt>
                      <c:pt idx="1591">
                        <c:v>7</c:v>
                      </c:pt>
                      <c:pt idx="1592">
                        <c:v>8</c:v>
                      </c:pt>
                      <c:pt idx="1593">
                        <c:v>9</c:v>
                      </c:pt>
                      <c:pt idx="1594">
                        <c:v>10</c:v>
                      </c:pt>
                      <c:pt idx="1595">
                        <c:v>11</c:v>
                      </c:pt>
                      <c:pt idx="1596">
                        <c:v>12</c:v>
                      </c:pt>
                      <c:pt idx="1597">
                        <c:v>13</c:v>
                      </c:pt>
                      <c:pt idx="1598">
                        <c:v>14</c:v>
                      </c:pt>
                      <c:pt idx="1599">
                        <c:v>15</c:v>
                      </c:pt>
                      <c:pt idx="1600">
                        <c:v>16</c:v>
                      </c:pt>
                      <c:pt idx="1601">
                        <c:v>17</c:v>
                      </c:pt>
                      <c:pt idx="1602">
                        <c:v>18</c:v>
                      </c:pt>
                      <c:pt idx="1603">
                        <c:v>19</c:v>
                      </c:pt>
                      <c:pt idx="1604">
                        <c:v>20</c:v>
                      </c:pt>
                      <c:pt idx="1605">
                        <c:v>21</c:v>
                      </c:pt>
                      <c:pt idx="1606">
                        <c:v>22</c:v>
                      </c:pt>
                      <c:pt idx="1607">
                        <c:v>23</c:v>
                      </c:pt>
                      <c:pt idx="1608">
                        <c:v>0</c:v>
                      </c:pt>
                      <c:pt idx="1609">
                        <c:v>1</c:v>
                      </c:pt>
                      <c:pt idx="1610">
                        <c:v>2</c:v>
                      </c:pt>
                      <c:pt idx="1611">
                        <c:v>3</c:v>
                      </c:pt>
                      <c:pt idx="1612">
                        <c:v>4</c:v>
                      </c:pt>
                      <c:pt idx="1613">
                        <c:v>5</c:v>
                      </c:pt>
                      <c:pt idx="1614">
                        <c:v>6</c:v>
                      </c:pt>
                      <c:pt idx="1615">
                        <c:v>7</c:v>
                      </c:pt>
                      <c:pt idx="1616">
                        <c:v>8</c:v>
                      </c:pt>
                      <c:pt idx="1617">
                        <c:v>9</c:v>
                      </c:pt>
                      <c:pt idx="1618">
                        <c:v>10</c:v>
                      </c:pt>
                      <c:pt idx="1619">
                        <c:v>11</c:v>
                      </c:pt>
                      <c:pt idx="1620">
                        <c:v>12</c:v>
                      </c:pt>
                      <c:pt idx="1621">
                        <c:v>13</c:v>
                      </c:pt>
                      <c:pt idx="1622">
                        <c:v>14</c:v>
                      </c:pt>
                      <c:pt idx="1623">
                        <c:v>15</c:v>
                      </c:pt>
                      <c:pt idx="1624">
                        <c:v>16</c:v>
                      </c:pt>
                      <c:pt idx="1625">
                        <c:v>17</c:v>
                      </c:pt>
                      <c:pt idx="1626">
                        <c:v>18</c:v>
                      </c:pt>
                      <c:pt idx="1627">
                        <c:v>19</c:v>
                      </c:pt>
                      <c:pt idx="1628">
                        <c:v>20</c:v>
                      </c:pt>
                      <c:pt idx="1629">
                        <c:v>21</c:v>
                      </c:pt>
                      <c:pt idx="1630">
                        <c:v>22</c:v>
                      </c:pt>
                      <c:pt idx="1631">
                        <c:v>23</c:v>
                      </c:pt>
                      <c:pt idx="1632">
                        <c:v>0</c:v>
                      </c:pt>
                      <c:pt idx="1633">
                        <c:v>1</c:v>
                      </c:pt>
                      <c:pt idx="1634">
                        <c:v>2</c:v>
                      </c:pt>
                      <c:pt idx="1635">
                        <c:v>3</c:v>
                      </c:pt>
                      <c:pt idx="1636">
                        <c:v>4</c:v>
                      </c:pt>
                      <c:pt idx="1637">
                        <c:v>5</c:v>
                      </c:pt>
                      <c:pt idx="1638">
                        <c:v>6</c:v>
                      </c:pt>
                      <c:pt idx="1639">
                        <c:v>7</c:v>
                      </c:pt>
                      <c:pt idx="1640">
                        <c:v>8</c:v>
                      </c:pt>
                      <c:pt idx="1641">
                        <c:v>9</c:v>
                      </c:pt>
                      <c:pt idx="1642">
                        <c:v>10</c:v>
                      </c:pt>
                      <c:pt idx="1643">
                        <c:v>11</c:v>
                      </c:pt>
                      <c:pt idx="1644">
                        <c:v>12</c:v>
                      </c:pt>
                      <c:pt idx="1645">
                        <c:v>13</c:v>
                      </c:pt>
                      <c:pt idx="1646">
                        <c:v>14</c:v>
                      </c:pt>
                      <c:pt idx="1647">
                        <c:v>15</c:v>
                      </c:pt>
                      <c:pt idx="1648">
                        <c:v>16</c:v>
                      </c:pt>
                      <c:pt idx="1649">
                        <c:v>17</c:v>
                      </c:pt>
                      <c:pt idx="1650">
                        <c:v>18</c:v>
                      </c:pt>
                      <c:pt idx="1651">
                        <c:v>19</c:v>
                      </c:pt>
                      <c:pt idx="1652">
                        <c:v>20</c:v>
                      </c:pt>
                      <c:pt idx="1653">
                        <c:v>21</c:v>
                      </c:pt>
                      <c:pt idx="1654">
                        <c:v>22</c:v>
                      </c:pt>
                      <c:pt idx="1655">
                        <c:v>23</c:v>
                      </c:pt>
                      <c:pt idx="1656">
                        <c:v>0</c:v>
                      </c:pt>
                      <c:pt idx="1657">
                        <c:v>1</c:v>
                      </c:pt>
                      <c:pt idx="1658">
                        <c:v>2</c:v>
                      </c:pt>
                      <c:pt idx="1659">
                        <c:v>3</c:v>
                      </c:pt>
                      <c:pt idx="1660">
                        <c:v>4</c:v>
                      </c:pt>
                      <c:pt idx="1661">
                        <c:v>5</c:v>
                      </c:pt>
                      <c:pt idx="1662">
                        <c:v>6</c:v>
                      </c:pt>
                      <c:pt idx="1663">
                        <c:v>7</c:v>
                      </c:pt>
                      <c:pt idx="1664">
                        <c:v>8</c:v>
                      </c:pt>
                      <c:pt idx="1665">
                        <c:v>9</c:v>
                      </c:pt>
                      <c:pt idx="1666">
                        <c:v>10</c:v>
                      </c:pt>
                      <c:pt idx="1667">
                        <c:v>11</c:v>
                      </c:pt>
                      <c:pt idx="1668">
                        <c:v>12</c:v>
                      </c:pt>
                      <c:pt idx="1669">
                        <c:v>13</c:v>
                      </c:pt>
                      <c:pt idx="1670">
                        <c:v>14</c:v>
                      </c:pt>
                      <c:pt idx="1671">
                        <c:v>15</c:v>
                      </c:pt>
                      <c:pt idx="1672">
                        <c:v>16</c:v>
                      </c:pt>
                      <c:pt idx="1673">
                        <c:v>17</c:v>
                      </c:pt>
                      <c:pt idx="1674">
                        <c:v>18</c:v>
                      </c:pt>
                      <c:pt idx="1675">
                        <c:v>19</c:v>
                      </c:pt>
                      <c:pt idx="1676">
                        <c:v>20</c:v>
                      </c:pt>
                      <c:pt idx="1677">
                        <c:v>21</c:v>
                      </c:pt>
                      <c:pt idx="1678">
                        <c:v>22</c:v>
                      </c:pt>
                      <c:pt idx="1679">
                        <c:v>23</c:v>
                      </c:pt>
                      <c:pt idx="1680">
                        <c:v>0</c:v>
                      </c:pt>
                      <c:pt idx="1681">
                        <c:v>1</c:v>
                      </c:pt>
                      <c:pt idx="1682">
                        <c:v>2</c:v>
                      </c:pt>
                      <c:pt idx="1683">
                        <c:v>3</c:v>
                      </c:pt>
                      <c:pt idx="1684">
                        <c:v>4</c:v>
                      </c:pt>
                      <c:pt idx="1685">
                        <c:v>5</c:v>
                      </c:pt>
                      <c:pt idx="1686">
                        <c:v>6</c:v>
                      </c:pt>
                      <c:pt idx="1687">
                        <c:v>7</c:v>
                      </c:pt>
                      <c:pt idx="1688">
                        <c:v>8</c:v>
                      </c:pt>
                      <c:pt idx="1689">
                        <c:v>9</c:v>
                      </c:pt>
                      <c:pt idx="1690">
                        <c:v>10</c:v>
                      </c:pt>
                      <c:pt idx="1691">
                        <c:v>11</c:v>
                      </c:pt>
                      <c:pt idx="1692">
                        <c:v>12</c:v>
                      </c:pt>
                      <c:pt idx="1693">
                        <c:v>13</c:v>
                      </c:pt>
                      <c:pt idx="1694">
                        <c:v>14</c:v>
                      </c:pt>
                      <c:pt idx="1695">
                        <c:v>15</c:v>
                      </c:pt>
                      <c:pt idx="1696">
                        <c:v>16</c:v>
                      </c:pt>
                      <c:pt idx="1697">
                        <c:v>17</c:v>
                      </c:pt>
                      <c:pt idx="1698">
                        <c:v>18</c:v>
                      </c:pt>
                      <c:pt idx="1699">
                        <c:v>19</c:v>
                      </c:pt>
                      <c:pt idx="1700">
                        <c:v>20</c:v>
                      </c:pt>
                      <c:pt idx="1701">
                        <c:v>21</c:v>
                      </c:pt>
                      <c:pt idx="1702">
                        <c:v>22</c:v>
                      </c:pt>
                      <c:pt idx="1703">
                        <c:v>23</c:v>
                      </c:pt>
                      <c:pt idx="1704">
                        <c:v>0</c:v>
                      </c:pt>
                      <c:pt idx="1705">
                        <c:v>1</c:v>
                      </c:pt>
                      <c:pt idx="1706">
                        <c:v>2</c:v>
                      </c:pt>
                      <c:pt idx="1707">
                        <c:v>3</c:v>
                      </c:pt>
                      <c:pt idx="1708">
                        <c:v>4</c:v>
                      </c:pt>
                      <c:pt idx="1709">
                        <c:v>5</c:v>
                      </c:pt>
                      <c:pt idx="1710">
                        <c:v>6</c:v>
                      </c:pt>
                      <c:pt idx="1711">
                        <c:v>7</c:v>
                      </c:pt>
                      <c:pt idx="1712">
                        <c:v>8</c:v>
                      </c:pt>
                      <c:pt idx="1713">
                        <c:v>9</c:v>
                      </c:pt>
                      <c:pt idx="1714">
                        <c:v>10</c:v>
                      </c:pt>
                      <c:pt idx="1715">
                        <c:v>11</c:v>
                      </c:pt>
                      <c:pt idx="1716">
                        <c:v>12</c:v>
                      </c:pt>
                      <c:pt idx="1717">
                        <c:v>13</c:v>
                      </c:pt>
                      <c:pt idx="1718">
                        <c:v>14</c:v>
                      </c:pt>
                      <c:pt idx="1719">
                        <c:v>15</c:v>
                      </c:pt>
                      <c:pt idx="1720">
                        <c:v>16</c:v>
                      </c:pt>
                      <c:pt idx="1721">
                        <c:v>17</c:v>
                      </c:pt>
                      <c:pt idx="1722">
                        <c:v>18</c:v>
                      </c:pt>
                      <c:pt idx="1723">
                        <c:v>19</c:v>
                      </c:pt>
                      <c:pt idx="1724">
                        <c:v>20</c:v>
                      </c:pt>
                      <c:pt idx="1725">
                        <c:v>21</c:v>
                      </c:pt>
                      <c:pt idx="1726">
                        <c:v>22</c:v>
                      </c:pt>
                      <c:pt idx="1727">
                        <c:v>23</c:v>
                      </c:pt>
                      <c:pt idx="1728">
                        <c:v>0</c:v>
                      </c:pt>
                      <c:pt idx="1729">
                        <c:v>1</c:v>
                      </c:pt>
                      <c:pt idx="1730">
                        <c:v>2</c:v>
                      </c:pt>
                      <c:pt idx="1731">
                        <c:v>3</c:v>
                      </c:pt>
                      <c:pt idx="1732">
                        <c:v>4</c:v>
                      </c:pt>
                      <c:pt idx="1733">
                        <c:v>5</c:v>
                      </c:pt>
                      <c:pt idx="1734">
                        <c:v>6</c:v>
                      </c:pt>
                      <c:pt idx="1735">
                        <c:v>7</c:v>
                      </c:pt>
                      <c:pt idx="1736">
                        <c:v>8</c:v>
                      </c:pt>
                      <c:pt idx="1737">
                        <c:v>9</c:v>
                      </c:pt>
                      <c:pt idx="1738">
                        <c:v>10</c:v>
                      </c:pt>
                      <c:pt idx="1739">
                        <c:v>11</c:v>
                      </c:pt>
                      <c:pt idx="1740">
                        <c:v>12</c:v>
                      </c:pt>
                      <c:pt idx="1741">
                        <c:v>13</c:v>
                      </c:pt>
                      <c:pt idx="1742">
                        <c:v>14</c:v>
                      </c:pt>
                      <c:pt idx="1743">
                        <c:v>15</c:v>
                      </c:pt>
                      <c:pt idx="1744">
                        <c:v>16</c:v>
                      </c:pt>
                      <c:pt idx="1745">
                        <c:v>17</c:v>
                      </c:pt>
                      <c:pt idx="1746">
                        <c:v>18</c:v>
                      </c:pt>
                      <c:pt idx="1747">
                        <c:v>19</c:v>
                      </c:pt>
                      <c:pt idx="1748">
                        <c:v>20</c:v>
                      </c:pt>
                      <c:pt idx="1749">
                        <c:v>21</c:v>
                      </c:pt>
                      <c:pt idx="1750">
                        <c:v>22</c:v>
                      </c:pt>
                      <c:pt idx="1751">
                        <c:v>23</c:v>
                      </c:pt>
                      <c:pt idx="1752">
                        <c:v>0</c:v>
                      </c:pt>
                      <c:pt idx="1753">
                        <c:v>1</c:v>
                      </c:pt>
                      <c:pt idx="1754">
                        <c:v>2</c:v>
                      </c:pt>
                      <c:pt idx="1755">
                        <c:v>3</c:v>
                      </c:pt>
                      <c:pt idx="1756">
                        <c:v>4</c:v>
                      </c:pt>
                      <c:pt idx="1757">
                        <c:v>5</c:v>
                      </c:pt>
                      <c:pt idx="1758">
                        <c:v>6</c:v>
                      </c:pt>
                      <c:pt idx="1759">
                        <c:v>7</c:v>
                      </c:pt>
                      <c:pt idx="1760">
                        <c:v>8</c:v>
                      </c:pt>
                      <c:pt idx="1761">
                        <c:v>9</c:v>
                      </c:pt>
                      <c:pt idx="1762">
                        <c:v>10</c:v>
                      </c:pt>
                      <c:pt idx="1763">
                        <c:v>11</c:v>
                      </c:pt>
                      <c:pt idx="1764">
                        <c:v>12</c:v>
                      </c:pt>
                      <c:pt idx="1765">
                        <c:v>13</c:v>
                      </c:pt>
                      <c:pt idx="1766">
                        <c:v>14</c:v>
                      </c:pt>
                      <c:pt idx="1767">
                        <c:v>15</c:v>
                      </c:pt>
                      <c:pt idx="1768">
                        <c:v>16</c:v>
                      </c:pt>
                      <c:pt idx="1769">
                        <c:v>17</c:v>
                      </c:pt>
                      <c:pt idx="1770">
                        <c:v>18</c:v>
                      </c:pt>
                      <c:pt idx="1771">
                        <c:v>19</c:v>
                      </c:pt>
                      <c:pt idx="1772">
                        <c:v>20</c:v>
                      </c:pt>
                      <c:pt idx="1773">
                        <c:v>21</c:v>
                      </c:pt>
                      <c:pt idx="1774">
                        <c:v>22</c:v>
                      </c:pt>
                      <c:pt idx="1775">
                        <c:v>23</c:v>
                      </c:pt>
                      <c:pt idx="1776">
                        <c:v>0</c:v>
                      </c:pt>
                      <c:pt idx="1777">
                        <c:v>1</c:v>
                      </c:pt>
                      <c:pt idx="1778">
                        <c:v>2</c:v>
                      </c:pt>
                      <c:pt idx="1779">
                        <c:v>3</c:v>
                      </c:pt>
                      <c:pt idx="1780">
                        <c:v>4</c:v>
                      </c:pt>
                      <c:pt idx="1781">
                        <c:v>5</c:v>
                      </c:pt>
                      <c:pt idx="1782">
                        <c:v>6</c:v>
                      </c:pt>
                      <c:pt idx="1783">
                        <c:v>7</c:v>
                      </c:pt>
                      <c:pt idx="1784">
                        <c:v>8</c:v>
                      </c:pt>
                      <c:pt idx="1785">
                        <c:v>9</c:v>
                      </c:pt>
                      <c:pt idx="1786">
                        <c:v>10</c:v>
                      </c:pt>
                      <c:pt idx="1787">
                        <c:v>11</c:v>
                      </c:pt>
                      <c:pt idx="1788">
                        <c:v>12</c:v>
                      </c:pt>
                      <c:pt idx="1789">
                        <c:v>13</c:v>
                      </c:pt>
                      <c:pt idx="1790">
                        <c:v>14</c:v>
                      </c:pt>
                      <c:pt idx="1791">
                        <c:v>15</c:v>
                      </c:pt>
                      <c:pt idx="1792">
                        <c:v>16</c:v>
                      </c:pt>
                      <c:pt idx="1793">
                        <c:v>17</c:v>
                      </c:pt>
                      <c:pt idx="1794">
                        <c:v>18</c:v>
                      </c:pt>
                      <c:pt idx="1795">
                        <c:v>19</c:v>
                      </c:pt>
                      <c:pt idx="1796">
                        <c:v>20</c:v>
                      </c:pt>
                      <c:pt idx="1797">
                        <c:v>21</c:v>
                      </c:pt>
                      <c:pt idx="1798">
                        <c:v>22</c:v>
                      </c:pt>
                      <c:pt idx="1799">
                        <c:v>23</c:v>
                      </c:pt>
                      <c:pt idx="1800">
                        <c:v>0</c:v>
                      </c:pt>
                      <c:pt idx="1801">
                        <c:v>1</c:v>
                      </c:pt>
                      <c:pt idx="1802">
                        <c:v>2</c:v>
                      </c:pt>
                      <c:pt idx="1803">
                        <c:v>3</c:v>
                      </c:pt>
                      <c:pt idx="1804">
                        <c:v>4</c:v>
                      </c:pt>
                      <c:pt idx="1805">
                        <c:v>5</c:v>
                      </c:pt>
                      <c:pt idx="1806">
                        <c:v>6</c:v>
                      </c:pt>
                      <c:pt idx="1807">
                        <c:v>7</c:v>
                      </c:pt>
                      <c:pt idx="1808">
                        <c:v>8</c:v>
                      </c:pt>
                      <c:pt idx="1809">
                        <c:v>9</c:v>
                      </c:pt>
                      <c:pt idx="1810">
                        <c:v>10</c:v>
                      </c:pt>
                      <c:pt idx="1811">
                        <c:v>11</c:v>
                      </c:pt>
                      <c:pt idx="1812">
                        <c:v>12</c:v>
                      </c:pt>
                      <c:pt idx="1813">
                        <c:v>13</c:v>
                      </c:pt>
                      <c:pt idx="1814">
                        <c:v>14</c:v>
                      </c:pt>
                      <c:pt idx="1815">
                        <c:v>15</c:v>
                      </c:pt>
                      <c:pt idx="1816">
                        <c:v>16</c:v>
                      </c:pt>
                      <c:pt idx="1817">
                        <c:v>17</c:v>
                      </c:pt>
                      <c:pt idx="1818">
                        <c:v>18</c:v>
                      </c:pt>
                      <c:pt idx="1819">
                        <c:v>19</c:v>
                      </c:pt>
                      <c:pt idx="1820">
                        <c:v>20</c:v>
                      </c:pt>
                      <c:pt idx="1821">
                        <c:v>21</c:v>
                      </c:pt>
                      <c:pt idx="1822">
                        <c:v>22</c:v>
                      </c:pt>
                      <c:pt idx="1823">
                        <c:v>23</c:v>
                      </c:pt>
                      <c:pt idx="1824">
                        <c:v>0</c:v>
                      </c:pt>
                      <c:pt idx="1825">
                        <c:v>1</c:v>
                      </c:pt>
                      <c:pt idx="1826">
                        <c:v>2</c:v>
                      </c:pt>
                      <c:pt idx="1827">
                        <c:v>3</c:v>
                      </c:pt>
                      <c:pt idx="1828">
                        <c:v>4</c:v>
                      </c:pt>
                      <c:pt idx="1829">
                        <c:v>5</c:v>
                      </c:pt>
                      <c:pt idx="1830">
                        <c:v>6</c:v>
                      </c:pt>
                      <c:pt idx="1831">
                        <c:v>7</c:v>
                      </c:pt>
                      <c:pt idx="1832">
                        <c:v>8</c:v>
                      </c:pt>
                      <c:pt idx="1833">
                        <c:v>9</c:v>
                      </c:pt>
                      <c:pt idx="1834">
                        <c:v>10</c:v>
                      </c:pt>
                      <c:pt idx="1835">
                        <c:v>11</c:v>
                      </c:pt>
                      <c:pt idx="1836">
                        <c:v>12</c:v>
                      </c:pt>
                      <c:pt idx="1837">
                        <c:v>13</c:v>
                      </c:pt>
                      <c:pt idx="1838">
                        <c:v>14</c:v>
                      </c:pt>
                      <c:pt idx="1839">
                        <c:v>15</c:v>
                      </c:pt>
                      <c:pt idx="1840">
                        <c:v>16</c:v>
                      </c:pt>
                      <c:pt idx="1841">
                        <c:v>17</c:v>
                      </c:pt>
                      <c:pt idx="1842">
                        <c:v>18</c:v>
                      </c:pt>
                      <c:pt idx="1843">
                        <c:v>19</c:v>
                      </c:pt>
                      <c:pt idx="1844">
                        <c:v>20</c:v>
                      </c:pt>
                      <c:pt idx="1845">
                        <c:v>21</c:v>
                      </c:pt>
                      <c:pt idx="1846">
                        <c:v>22</c:v>
                      </c:pt>
                      <c:pt idx="1847">
                        <c:v>23</c:v>
                      </c:pt>
                      <c:pt idx="1848">
                        <c:v>0</c:v>
                      </c:pt>
                      <c:pt idx="1849">
                        <c:v>1</c:v>
                      </c:pt>
                      <c:pt idx="1850">
                        <c:v>2</c:v>
                      </c:pt>
                      <c:pt idx="1851">
                        <c:v>3</c:v>
                      </c:pt>
                      <c:pt idx="1852">
                        <c:v>4</c:v>
                      </c:pt>
                      <c:pt idx="1853">
                        <c:v>5</c:v>
                      </c:pt>
                      <c:pt idx="1854">
                        <c:v>6</c:v>
                      </c:pt>
                      <c:pt idx="1855">
                        <c:v>7</c:v>
                      </c:pt>
                      <c:pt idx="1856">
                        <c:v>8</c:v>
                      </c:pt>
                      <c:pt idx="1857">
                        <c:v>9</c:v>
                      </c:pt>
                      <c:pt idx="1858">
                        <c:v>10</c:v>
                      </c:pt>
                      <c:pt idx="1859">
                        <c:v>11</c:v>
                      </c:pt>
                      <c:pt idx="1860">
                        <c:v>12</c:v>
                      </c:pt>
                      <c:pt idx="1861">
                        <c:v>13</c:v>
                      </c:pt>
                      <c:pt idx="1862">
                        <c:v>14</c:v>
                      </c:pt>
                      <c:pt idx="1863">
                        <c:v>15</c:v>
                      </c:pt>
                      <c:pt idx="1864">
                        <c:v>16</c:v>
                      </c:pt>
                      <c:pt idx="1865">
                        <c:v>17</c:v>
                      </c:pt>
                      <c:pt idx="1866">
                        <c:v>18</c:v>
                      </c:pt>
                      <c:pt idx="1867">
                        <c:v>19</c:v>
                      </c:pt>
                      <c:pt idx="1868">
                        <c:v>20</c:v>
                      </c:pt>
                      <c:pt idx="1869">
                        <c:v>21</c:v>
                      </c:pt>
                      <c:pt idx="1870">
                        <c:v>22</c:v>
                      </c:pt>
                      <c:pt idx="1871">
                        <c:v>23</c:v>
                      </c:pt>
                      <c:pt idx="1872">
                        <c:v>0</c:v>
                      </c:pt>
                      <c:pt idx="1873">
                        <c:v>1</c:v>
                      </c:pt>
                      <c:pt idx="1874">
                        <c:v>2</c:v>
                      </c:pt>
                      <c:pt idx="1875">
                        <c:v>3</c:v>
                      </c:pt>
                      <c:pt idx="1876">
                        <c:v>4</c:v>
                      </c:pt>
                      <c:pt idx="1877">
                        <c:v>5</c:v>
                      </c:pt>
                      <c:pt idx="1878">
                        <c:v>6</c:v>
                      </c:pt>
                      <c:pt idx="1879">
                        <c:v>7</c:v>
                      </c:pt>
                      <c:pt idx="1880">
                        <c:v>8</c:v>
                      </c:pt>
                      <c:pt idx="1881">
                        <c:v>9</c:v>
                      </c:pt>
                      <c:pt idx="1882">
                        <c:v>10</c:v>
                      </c:pt>
                      <c:pt idx="1883">
                        <c:v>11</c:v>
                      </c:pt>
                      <c:pt idx="1884">
                        <c:v>12</c:v>
                      </c:pt>
                      <c:pt idx="1885">
                        <c:v>13</c:v>
                      </c:pt>
                      <c:pt idx="1886">
                        <c:v>14</c:v>
                      </c:pt>
                      <c:pt idx="1887">
                        <c:v>15</c:v>
                      </c:pt>
                      <c:pt idx="1888">
                        <c:v>16</c:v>
                      </c:pt>
                      <c:pt idx="1889">
                        <c:v>17</c:v>
                      </c:pt>
                      <c:pt idx="1890">
                        <c:v>18</c:v>
                      </c:pt>
                      <c:pt idx="1891">
                        <c:v>19</c:v>
                      </c:pt>
                      <c:pt idx="1892">
                        <c:v>20</c:v>
                      </c:pt>
                      <c:pt idx="1893">
                        <c:v>21</c:v>
                      </c:pt>
                      <c:pt idx="1894">
                        <c:v>22</c:v>
                      </c:pt>
                      <c:pt idx="1895">
                        <c:v>23</c:v>
                      </c:pt>
                      <c:pt idx="1896">
                        <c:v>0</c:v>
                      </c:pt>
                      <c:pt idx="1897">
                        <c:v>1</c:v>
                      </c:pt>
                      <c:pt idx="1898">
                        <c:v>2</c:v>
                      </c:pt>
                      <c:pt idx="1899">
                        <c:v>3</c:v>
                      </c:pt>
                      <c:pt idx="1900">
                        <c:v>4</c:v>
                      </c:pt>
                      <c:pt idx="1901">
                        <c:v>5</c:v>
                      </c:pt>
                      <c:pt idx="1902">
                        <c:v>6</c:v>
                      </c:pt>
                      <c:pt idx="1903">
                        <c:v>7</c:v>
                      </c:pt>
                      <c:pt idx="1904">
                        <c:v>8</c:v>
                      </c:pt>
                      <c:pt idx="1905">
                        <c:v>9</c:v>
                      </c:pt>
                      <c:pt idx="1906">
                        <c:v>10</c:v>
                      </c:pt>
                      <c:pt idx="1907">
                        <c:v>11</c:v>
                      </c:pt>
                      <c:pt idx="1908">
                        <c:v>12</c:v>
                      </c:pt>
                      <c:pt idx="1909">
                        <c:v>13</c:v>
                      </c:pt>
                      <c:pt idx="1910">
                        <c:v>14</c:v>
                      </c:pt>
                      <c:pt idx="1911">
                        <c:v>15</c:v>
                      </c:pt>
                      <c:pt idx="1912">
                        <c:v>16</c:v>
                      </c:pt>
                      <c:pt idx="1913">
                        <c:v>17</c:v>
                      </c:pt>
                      <c:pt idx="1914">
                        <c:v>18</c:v>
                      </c:pt>
                      <c:pt idx="1915">
                        <c:v>19</c:v>
                      </c:pt>
                      <c:pt idx="1916">
                        <c:v>20</c:v>
                      </c:pt>
                      <c:pt idx="1917">
                        <c:v>21</c:v>
                      </c:pt>
                      <c:pt idx="1918">
                        <c:v>22</c:v>
                      </c:pt>
                      <c:pt idx="1919">
                        <c:v>23</c:v>
                      </c:pt>
                      <c:pt idx="1920">
                        <c:v>0</c:v>
                      </c:pt>
                      <c:pt idx="1921">
                        <c:v>1</c:v>
                      </c:pt>
                      <c:pt idx="1922">
                        <c:v>2</c:v>
                      </c:pt>
                      <c:pt idx="1923">
                        <c:v>3</c:v>
                      </c:pt>
                      <c:pt idx="1924">
                        <c:v>4</c:v>
                      </c:pt>
                      <c:pt idx="1925">
                        <c:v>5</c:v>
                      </c:pt>
                      <c:pt idx="1926">
                        <c:v>6</c:v>
                      </c:pt>
                      <c:pt idx="1927">
                        <c:v>7</c:v>
                      </c:pt>
                      <c:pt idx="1928">
                        <c:v>8</c:v>
                      </c:pt>
                      <c:pt idx="1929">
                        <c:v>9</c:v>
                      </c:pt>
                      <c:pt idx="1930">
                        <c:v>10</c:v>
                      </c:pt>
                      <c:pt idx="1931">
                        <c:v>11</c:v>
                      </c:pt>
                      <c:pt idx="1932">
                        <c:v>12</c:v>
                      </c:pt>
                      <c:pt idx="1933">
                        <c:v>13</c:v>
                      </c:pt>
                      <c:pt idx="1934">
                        <c:v>14</c:v>
                      </c:pt>
                      <c:pt idx="1935">
                        <c:v>15</c:v>
                      </c:pt>
                      <c:pt idx="1936">
                        <c:v>16</c:v>
                      </c:pt>
                      <c:pt idx="1937">
                        <c:v>17</c:v>
                      </c:pt>
                      <c:pt idx="1938">
                        <c:v>18</c:v>
                      </c:pt>
                      <c:pt idx="1939">
                        <c:v>19</c:v>
                      </c:pt>
                      <c:pt idx="1940">
                        <c:v>20</c:v>
                      </c:pt>
                      <c:pt idx="1941">
                        <c:v>21</c:v>
                      </c:pt>
                      <c:pt idx="1942">
                        <c:v>22</c:v>
                      </c:pt>
                      <c:pt idx="1943">
                        <c:v>23</c:v>
                      </c:pt>
                      <c:pt idx="1944">
                        <c:v>0</c:v>
                      </c:pt>
                      <c:pt idx="1945">
                        <c:v>1</c:v>
                      </c:pt>
                      <c:pt idx="1946">
                        <c:v>2</c:v>
                      </c:pt>
                      <c:pt idx="1947">
                        <c:v>3</c:v>
                      </c:pt>
                      <c:pt idx="1948">
                        <c:v>4</c:v>
                      </c:pt>
                      <c:pt idx="1949">
                        <c:v>5</c:v>
                      </c:pt>
                      <c:pt idx="1950">
                        <c:v>6</c:v>
                      </c:pt>
                      <c:pt idx="1951">
                        <c:v>7</c:v>
                      </c:pt>
                      <c:pt idx="1952">
                        <c:v>8</c:v>
                      </c:pt>
                      <c:pt idx="1953">
                        <c:v>9</c:v>
                      </c:pt>
                      <c:pt idx="1954">
                        <c:v>10</c:v>
                      </c:pt>
                      <c:pt idx="1955">
                        <c:v>11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12</c:v>
                      </c:pt>
                      <c:pt idx="1981">
                        <c:v>13</c:v>
                      </c:pt>
                      <c:pt idx="1982">
                        <c:v>14</c:v>
                      </c:pt>
                      <c:pt idx="1983">
                        <c:v>15</c:v>
                      </c:pt>
                      <c:pt idx="1984">
                        <c:v>16</c:v>
                      </c:pt>
                      <c:pt idx="1985">
                        <c:v>17</c:v>
                      </c:pt>
                      <c:pt idx="1986">
                        <c:v>18</c:v>
                      </c:pt>
                      <c:pt idx="1987">
                        <c:v>19</c:v>
                      </c:pt>
                      <c:pt idx="1988">
                        <c:v>20</c:v>
                      </c:pt>
                      <c:pt idx="1989">
                        <c:v>21</c:v>
                      </c:pt>
                      <c:pt idx="1990">
                        <c:v>22</c:v>
                      </c:pt>
                      <c:pt idx="1991">
                        <c:v>23</c:v>
                      </c:pt>
                      <c:pt idx="1992">
                        <c:v>0</c:v>
                      </c:pt>
                      <c:pt idx="1993">
                        <c:v>1</c:v>
                      </c:pt>
                      <c:pt idx="1994">
                        <c:v>2</c:v>
                      </c:pt>
                      <c:pt idx="1995">
                        <c:v>3</c:v>
                      </c:pt>
                      <c:pt idx="1996">
                        <c:v>4</c:v>
                      </c:pt>
                      <c:pt idx="1997">
                        <c:v>5</c:v>
                      </c:pt>
                      <c:pt idx="1998">
                        <c:v>6</c:v>
                      </c:pt>
                      <c:pt idx="1999">
                        <c:v>7</c:v>
                      </c:pt>
                      <c:pt idx="2000">
                        <c:v>8</c:v>
                      </c:pt>
                      <c:pt idx="2001">
                        <c:v>9</c:v>
                      </c:pt>
                      <c:pt idx="2002">
                        <c:v>10</c:v>
                      </c:pt>
                      <c:pt idx="2003">
                        <c:v>11</c:v>
                      </c:pt>
                      <c:pt idx="2004">
                        <c:v>12</c:v>
                      </c:pt>
                      <c:pt idx="2005">
                        <c:v>13</c:v>
                      </c:pt>
                      <c:pt idx="2006">
                        <c:v>14</c:v>
                      </c:pt>
                      <c:pt idx="2007">
                        <c:v>15</c:v>
                      </c:pt>
                      <c:pt idx="2008">
                        <c:v>16</c:v>
                      </c:pt>
                      <c:pt idx="2009">
                        <c:v>17</c:v>
                      </c:pt>
                      <c:pt idx="2010">
                        <c:v>18</c:v>
                      </c:pt>
                      <c:pt idx="2011">
                        <c:v>19</c:v>
                      </c:pt>
                      <c:pt idx="2012">
                        <c:v>20</c:v>
                      </c:pt>
                      <c:pt idx="2013">
                        <c:v>21</c:v>
                      </c:pt>
                      <c:pt idx="2014">
                        <c:v>22</c:v>
                      </c:pt>
                      <c:pt idx="2015">
                        <c:v>23</c:v>
                      </c:pt>
                      <c:pt idx="2016">
                        <c:v>0</c:v>
                      </c:pt>
                      <c:pt idx="2017">
                        <c:v>1</c:v>
                      </c:pt>
                      <c:pt idx="2018">
                        <c:v>2</c:v>
                      </c:pt>
                      <c:pt idx="2019">
                        <c:v>3</c:v>
                      </c:pt>
                      <c:pt idx="2020">
                        <c:v>4</c:v>
                      </c:pt>
                      <c:pt idx="2021">
                        <c:v>5</c:v>
                      </c:pt>
                      <c:pt idx="2022">
                        <c:v>6</c:v>
                      </c:pt>
                      <c:pt idx="2023">
                        <c:v>7</c:v>
                      </c:pt>
                      <c:pt idx="2024">
                        <c:v>8</c:v>
                      </c:pt>
                      <c:pt idx="2025">
                        <c:v>9</c:v>
                      </c:pt>
                      <c:pt idx="2026">
                        <c:v>10</c:v>
                      </c:pt>
                      <c:pt idx="2027">
                        <c:v>11</c:v>
                      </c:pt>
                      <c:pt idx="2028">
                        <c:v>12</c:v>
                      </c:pt>
                      <c:pt idx="2029">
                        <c:v>13</c:v>
                      </c:pt>
                      <c:pt idx="2030">
                        <c:v>14</c:v>
                      </c:pt>
                      <c:pt idx="2031">
                        <c:v>15</c:v>
                      </c:pt>
                      <c:pt idx="2032">
                        <c:v>16</c:v>
                      </c:pt>
                      <c:pt idx="2033">
                        <c:v>17</c:v>
                      </c:pt>
                      <c:pt idx="2034">
                        <c:v>18</c:v>
                      </c:pt>
                      <c:pt idx="2035">
                        <c:v>19</c:v>
                      </c:pt>
                      <c:pt idx="2036">
                        <c:v>20</c:v>
                      </c:pt>
                      <c:pt idx="2037">
                        <c:v>21</c:v>
                      </c:pt>
                      <c:pt idx="2038">
                        <c:v>22</c:v>
                      </c:pt>
                      <c:pt idx="2039">
                        <c:v>23</c:v>
                      </c:pt>
                      <c:pt idx="2040">
                        <c:v>0</c:v>
                      </c:pt>
                      <c:pt idx="2041">
                        <c:v>1</c:v>
                      </c:pt>
                      <c:pt idx="2042">
                        <c:v>2</c:v>
                      </c:pt>
                      <c:pt idx="2043">
                        <c:v>3</c:v>
                      </c:pt>
                      <c:pt idx="2044">
                        <c:v>4</c:v>
                      </c:pt>
                      <c:pt idx="2045">
                        <c:v>5</c:v>
                      </c:pt>
                      <c:pt idx="2046">
                        <c:v>6</c:v>
                      </c:pt>
                      <c:pt idx="2047">
                        <c:v>7</c:v>
                      </c:pt>
                      <c:pt idx="2048">
                        <c:v>8</c:v>
                      </c:pt>
                      <c:pt idx="2049">
                        <c:v>9</c:v>
                      </c:pt>
                      <c:pt idx="2050">
                        <c:v>10</c:v>
                      </c:pt>
                      <c:pt idx="2051">
                        <c:v>11</c:v>
                      </c:pt>
                      <c:pt idx="2052">
                        <c:v>12</c:v>
                      </c:pt>
                      <c:pt idx="2053">
                        <c:v>13</c:v>
                      </c:pt>
                      <c:pt idx="2054">
                        <c:v>14</c:v>
                      </c:pt>
                      <c:pt idx="2055">
                        <c:v>15</c:v>
                      </c:pt>
                      <c:pt idx="2056">
                        <c:v>16</c:v>
                      </c:pt>
                      <c:pt idx="2057">
                        <c:v>17</c:v>
                      </c:pt>
                      <c:pt idx="2058">
                        <c:v>18</c:v>
                      </c:pt>
                      <c:pt idx="2059">
                        <c:v>19</c:v>
                      </c:pt>
                      <c:pt idx="2060">
                        <c:v>20</c:v>
                      </c:pt>
                      <c:pt idx="2061">
                        <c:v>21</c:v>
                      </c:pt>
                      <c:pt idx="2062">
                        <c:v>22</c:v>
                      </c:pt>
                      <c:pt idx="2063">
                        <c:v>23</c:v>
                      </c:pt>
                      <c:pt idx="2064">
                        <c:v>0</c:v>
                      </c:pt>
                      <c:pt idx="2065">
                        <c:v>1</c:v>
                      </c:pt>
                      <c:pt idx="2066">
                        <c:v>2</c:v>
                      </c:pt>
                      <c:pt idx="2067">
                        <c:v>3</c:v>
                      </c:pt>
                      <c:pt idx="2068">
                        <c:v>4</c:v>
                      </c:pt>
                      <c:pt idx="2069">
                        <c:v>5</c:v>
                      </c:pt>
                      <c:pt idx="2070">
                        <c:v>6</c:v>
                      </c:pt>
                      <c:pt idx="2071">
                        <c:v>7</c:v>
                      </c:pt>
                      <c:pt idx="2072">
                        <c:v>8</c:v>
                      </c:pt>
                      <c:pt idx="2073">
                        <c:v>9</c:v>
                      </c:pt>
                      <c:pt idx="2074">
                        <c:v>10</c:v>
                      </c:pt>
                      <c:pt idx="2075">
                        <c:v>11</c:v>
                      </c:pt>
                      <c:pt idx="2076">
                        <c:v>12</c:v>
                      </c:pt>
                      <c:pt idx="2077">
                        <c:v>13</c:v>
                      </c:pt>
                      <c:pt idx="2078">
                        <c:v>14</c:v>
                      </c:pt>
                      <c:pt idx="2079">
                        <c:v>15</c:v>
                      </c:pt>
                      <c:pt idx="2080">
                        <c:v>16</c:v>
                      </c:pt>
                      <c:pt idx="2081">
                        <c:v>17</c:v>
                      </c:pt>
                      <c:pt idx="2082">
                        <c:v>18</c:v>
                      </c:pt>
                      <c:pt idx="2083">
                        <c:v>19</c:v>
                      </c:pt>
                      <c:pt idx="2084">
                        <c:v>20</c:v>
                      </c:pt>
                      <c:pt idx="2085">
                        <c:v>21</c:v>
                      </c:pt>
                      <c:pt idx="2086">
                        <c:v>22</c:v>
                      </c:pt>
                      <c:pt idx="2087">
                        <c:v>23</c:v>
                      </c:pt>
                      <c:pt idx="2088">
                        <c:v>0</c:v>
                      </c:pt>
                      <c:pt idx="2089">
                        <c:v>1</c:v>
                      </c:pt>
                      <c:pt idx="2090">
                        <c:v>2</c:v>
                      </c:pt>
                      <c:pt idx="2091">
                        <c:v>3</c:v>
                      </c:pt>
                      <c:pt idx="2092">
                        <c:v>4</c:v>
                      </c:pt>
                      <c:pt idx="2093">
                        <c:v>5</c:v>
                      </c:pt>
                      <c:pt idx="2094">
                        <c:v>6</c:v>
                      </c:pt>
                      <c:pt idx="2095">
                        <c:v>7</c:v>
                      </c:pt>
                      <c:pt idx="2096">
                        <c:v>8</c:v>
                      </c:pt>
                      <c:pt idx="2097">
                        <c:v>9</c:v>
                      </c:pt>
                      <c:pt idx="2098">
                        <c:v>10</c:v>
                      </c:pt>
                      <c:pt idx="2099">
                        <c:v>11</c:v>
                      </c:pt>
                      <c:pt idx="2100">
                        <c:v>12</c:v>
                      </c:pt>
                      <c:pt idx="2101">
                        <c:v>13</c:v>
                      </c:pt>
                      <c:pt idx="2102">
                        <c:v>14</c:v>
                      </c:pt>
                      <c:pt idx="2103">
                        <c:v>15</c:v>
                      </c:pt>
                      <c:pt idx="2104">
                        <c:v>16</c:v>
                      </c:pt>
                      <c:pt idx="2105">
                        <c:v>17</c:v>
                      </c:pt>
                      <c:pt idx="2106">
                        <c:v>18</c:v>
                      </c:pt>
                      <c:pt idx="2107">
                        <c:v>19</c:v>
                      </c:pt>
                      <c:pt idx="2108">
                        <c:v>20</c:v>
                      </c:pt>
                      <c:pt idx="2109">
                        <c:v>21</c:v>
                      </c:pt>
                      <c:pt idx="2110">
                        <c:v>22</c:v>
                      </c:pt>
                      <c:pt idx="2111">
                        <c:v>23</c:v>
                      </c:pt>
                      <c:pt idx="2112">
                        <c:v>0</c:v>
                      </c:pt>
                      <c:pt idx="2113">
                        <c:v>1</c:v>
                      </c:pt>
                      <c:pt idx="2114">
                        <c:v>2</c:v>
                      </c:pt>
                      <c:pt idx="2115">
                        <c:v>3</c:v>
                      </c:pt>
                      <c:pt idx="2116">
                        <c:v>4</c:v>
                      </c:pt>
                      <c:pt idx="2117">
                        <c:v>5</c:v>
                      </c:pt>
                      <c:pt idx="2118">
                        <c:v>6</c:v>
                      </c:pt>
                      <c:pt idx="2119">
                        <c:v>7</c:v>
                      </c:pt>
                      <c:pt idx="2120">
                        <c:v>8</c:v>
                      </c:pt>
                      <c:pt idx="2121">
                        <c:v>9</c:v>
                      </c:pt>
                      <c:pt idx="2122">
                        <c:v>10</c:v>
                      </c:pt>
                      <c:pt idx="2123">
                        <c:v>11</c:v>
                      </c:pt>
                      <c:pt idx="2124">
                        <c:v>12</c:v>
                      </c:pt>
                      <c:pt idx="2125">
                        <c:v>13</c:v>
                      </c:pt>
                      <c:pt idx="2126">
                        <c:v>14</c:v>
                      </c:pt>
                      <c:pt idx="2127">
                        <c:v>15</c:v>
                      </c:pt>
                      <c:pt idx="2128">
                        <c:v>16</c:v>
                      </c:pt>
                      <c:pt idx="2129">
                        <c:v>17</c:v>
                      </c:pt>
                      <c:pt idx="2130">
                        <c:v>18</c:v>
                      </c:pt>
                      <c:pt idx="2131">
                        <c:v>19</c:v>
                      </c:pt>
                      <c:pt idx="2132">
                        <c:v>20</c:v>
                      </c:pt>
                      <c:pt idx="2133">
                        <c:v>21</c:v>
                      </c:pt>
                      <c:pt idx="2134">
                        <c:v>22</c:v>
                      </c:pt>
                      <c:pt idx="2135">
                        <c:v>23</c:v>
                      </c:pt>
                      <c:pt idx="2136">
                        <c:v>0</c:v>
                      </c:pt>
                      <c:pt idx="2137">
                        <c:v>1</c:v>
                      </c:pt>
                      <c:pt idx="2138">
                        <c:v>2</c:v>
                      </c:pt>
                      <c:pt idx="2139">
                        <c:v>3</c:v>
                      </c:pt>
                      <c:pt idx="2140">
                        <c:v>4</c:v>
                      </c:pt>
                      <c:pt idx="2141">
                        <c:v>5</c:v>
                      </c:pt>
                      <c:pt idx="2142">
                        <c:v>6</c:v>
                      </c:pt>
                      <c:pt idx="2143">
                        <c:v>7</c:v>
                      </c:pt>
                      <c:pt idx="2144">
                        <c:v>8</c:v>
                      </c:pt>
                      <c:pt idx="2145">
                        <c:v>9</c:v>
                      </c:pt>
                      <c:pt idx="2146">
                        <c:v>10</c:v>
                      </c:pt>
                      <c:pt idx="2147">
                        <c:v>11</c:v>
                      </c:pt>
                      <c:pt idx="2148">
                        <c:v>12</c:v>
                      </c:pt>
                      <c:pt idx="2149">
                        <c:v>13</c:v>
                      </c:pt>
                      <c:pt idx="2150">
                        <c:v>14</c:v>
                      </c:pt>
                      <c:pt idx="2151">
                        <c:v>15</c:v>
                      </c:pt>
                      <c:pt idx="2152">
                        <c:v>16</c:v>
                      </c:pt>
                      <c:pt idx="2153">
                        <c:v>17</c:v>
                      </c:pt>
                      <c:pt idx="2154">
                        <c:v>18</c:v>
                      </c:pt>
                      <c:pt idx="2155">
                        <c:v>19</c:v>
                      </c:pt>
                      <c:pt idx="2156">
                        <c:v>20</c:v>
                      </c:pt>
                      <c:pt idx="2157">
                        <c:v>21</c:v>
                      </c:pt>
                      <c:pt idx="2158">
                        <c:v>22</c:v>
                      </c:pt>
                      <c:pt idx="2159">
                        <c:v>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51-41B3-A4D7-F20F0D58F4DD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Comfort'!$G$6367:$G$8526</c15:sqref>
                        </c15:formulaRef>
                      </c:ext>
                    </c:extLst>
                    <c:numCache>
                      <c:formatCode>0.0</c:formatCode>
                      <c:ptCount val="2160"/>
                      <c:pt idx="0">
                        <c:v>25</c:v>
                      </c:pt>
                      <c:pt idx="1">
                        <c:v>25</c:v>
                      </c:pt>
                      <c:pt idx="2">
                        <c:v>25</c:v>
                      </c:pt>
                      <c:pt idx="3">
                        <c:v>25</c:v>
                      </c:pt>
                      <c:pt idx="4">
                        <c:v>25</c:v>
                      </c:pt>
                      <c:pt idx="5">
                        <c:v>25</c:v>
                      </c:pt>
                      <c:pt idx="6">
                        <c:v>25</c:v>
                      </c:pt>
                      <c:pt idx="7">
                        <c:v>25</c:v>
                      </c:pt>
                      <c:pt idx="8">
                        <c:v>25</c:v>
                      </c:pt>
                      <c:pt idx="9">
                        <c:v>25</c:v>
                      </c:pt>
                      <c:pt idx="10">
                        <c:v>25</c:v>
                      </c:pt>
                      <c:pt idx="11">
                        <c:v>25</c:v>
                      </c:pt>
                      <c:pt idx="12">
                        <c:v>25</c:v>
                      </c:pt>
                      <c:pt idx="13">
                        <c:v>25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25</c:v>
                      </c:pt>
                      <c:pt idx="17">
                        <c:v>25</c:v>
                      </c:pt>
                      <c:pt idx="18">
                        <c:v>25</c:v>
                      </c:pt>
                      <c:pt idx="19">
                        <c:v>25</c:v>
                      </c:pt>
                      <c:pt idx="20">
                        <c:v>25</c:v>
                      </c:pt>
                      <c:pt idx="21">
                        <c:v>25</c:v>
                      </c:pt>
                      <c:pt idx="22">
                        <c:v>25</c:v>
                      </c:pt>
                      <c:pt idx="23">
                        <c:v>25</c:v>
                      </c:pt>
                      <c:pt idx="24">
                        <c:v>25</c:v>
                      </c:pt>
                      <c:pt idx="25">
                        <c:v>25</c:v>
                      </c:pt>
                      <c:pt idx="26">
                        <c:v>25</c:v>
                      </c:pt>
                      <c:pt idx="27">
                        <c:v>25</c:v>
                      </c:pt>
                      <c:pt idx="28">
                        <c:v>25</c:v>
                      </c:pt>
                      <c:pt idx="29">
                        <c:v>25</c:v>
                      </c:pt>
                      <c:pt idx="30">
                        <c:v>25</c:v>
                      </c:pt>
                      <c:pt idx="31">
                        <c:v>25</c:v>
                      </c:pt>
                      <c:pt idx="32">
                        <c:v>25</c:v>
                      </c:pt>
                      <c:pt idx="33">
                        <c:v>25</c:v>
                      </c:pt>
                      <c:pt idx="34">
                        <c:v>25</c:v>
                      </c:pt>
                      <c:pt idx="35">
                        <c:v>25</c:v>
                      </c:pt>
                      <c:pt idx="36">
                        <c:v>25</c:v>
                      </c:pt>
                      <c:pt idx="37">
                        <c:v>25</c:v>
                      </c:pt>
                      <c:pt idx="38">
                        <c:v>25</c:v>
                      </c:pt>
                      <c:pt idx="39">
                        <c:v>25</c:v>
                      </c:pt>
                      <c:pt idx="40">
                        <c:v>25</c:v>
                      </c:pt>
                      <c:pt idx="41">
                        <c:v>25</c:v>
                      </c:pt>
                      <c:pt idx="42">
                        <c:v>25</c:v>
                      </c:pt>
                      <c:pt idx="43">
                        <c:v>25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25</c:v>
                      </c:pt>
                      <c:pt idx="47">
                        <c:v>25</c:v>
                      </c:pt>
                      <c:pt idx="48">
                        <c:v>25</c:v>
                      </c:pt>
                      <c:pt idx="49">
                        <c:v>25</c:v>
                      </c:pt>
                      <c:pt idx="50">
                        <c:v>25</c:v>
                      </c:pt>
                      <c:pt idx="51">
                        <c:v>25</c:v>
                      </c:pt>
                      <c:pt idx="52">
                        <c:v>25</c:v>
                      </c:pt>
                      <c:pt idx="53">
                        <c:v>25</c:v>
                      </c:pt>
                      <c:pt idx="54">
                        <c:v>25</c:v>
                      </c:pt>
                      <c:pt idx="55">
                        <c:v>25</c:v>
                      </c:pt>
                      <c:pt idx="56">
                        <c:v>25</c:v>
                      </c:pt>
                      <c:pt idx="57">
                        <c:v>25</c:v>
                      </c:pt>
                      <c:pt idx="58">
                        <c:v>25</c:v>
                      </c:pt>
                      <c:pt idx="59">
                        <c:v>25</c:v>
                      </c:pt>
                      <c:pt idx="60">
                        <c:v>25</c:v>
                      </c:pt>
                      <c:pt idx="61">
                        <c:v>25</c:v>
                      </c:pt>
                      <c:pt idx="62">
                        <c:v>25</c:v>
                      </c:pt>
                      <c:pt idx="63">
                        <c:v>25</c:v>
                      </c:pt>
                      <c:pt idx="64">
                        <c:v>25</c:v>
                      </c:pt>
                      <c:pt idx="65">
                        <c:v>25</c:v>
                      </c:pt>
                      <c:pt idx="66">
                        <c:v>25</c:v>
                      </c:pt>
                      <c:pt idx="67">
                        <c:v>25</c:v>
                      </c:pt>
                      <c:pt idx="68">
                        <c:v>25</c:v>
                      </c:pt>
                      <c:pt idx="69">
                        <c:v>25</c:v>
                      </c:pt>
                      <c:pt idx="70">
                        <c:v>25</c:v>
                      </c:pt>
                      <c:pt idx="71">
                        <c:v>25</c:v>
                      </c:pt>
                      <c:pt idx="72">
                        <c:v>25</c:v>
                      </c:pt>
                      <c:pt idx="73">
                        <c:v>25</c:v>
                      </c:pt>
                      <c:pt idx="74">
                        <c:v>25</c:v>
                      </c:pt>
                      <c:pt idx="75">
                        <c:v>25</c:v>
                      </c:pt>
                      <c:pt idx="76">
                        <c:v>25</c:v>
                      </c:pt>
                      <c:pt idx="77">
                        <c:v>25</c:v>
                      </c:pt>
                      <c:pt idx="78">
                        <c:v>25</c:v>
                      </c:pt>
                      <c:pt idx="79">
                        <c:v>25</c:v>
                      </c:pt>
                      <c:pt idx="80">
                        <c:v>25</c:v>
                      </c:pt>
                      <c:pt idx="81">
                        <c:v>25</c:v>
                      </c:pt>
                      <c:pt idx="82">
                        <c:v>25</c:v>
                      </c:pt>
                      <c:pt idx="83">
                        <c:v>25</c:v>
                      </c:pt>
                      <c:pt idx="84">
                        <c:v>25</c:v>
                      </c:pt>
                      <c:pt idx="85">
                        <c:v>25</c:v>
                      </c:pt>
                      <c:pt idx="86">
                        <c:v>25</c:v>
                      </c:pt>
                      <c:pt idx="87">
                        <c:v>25</c:v>
                      </c:pt>
                      <c:pt idx="88">
                        <c:v>25</c:v>
                      </c:pt>
                      <c:pt idx="89">
                        <c:v>25</c:v>
                      </c:pt>
                      <c:pt idx="90">
                        <c:v>25</c:v>
                      </c:pt>
                      <c:pt idx="91">
                        <c:v>25</c:v>
                      </c:pt>
                      <c:pt idx="92">
                        <c:v>25</c:v>
                      </c:pt>
                      <c:pt idx="93">
                        <c:v>25</c:v>
                      </c:pt>
                      <c:pt idx="94">
                        <c:v>25</c:v>
                      </c:pt>
                      <c:pt idx="95">
                        <c:v>25</c:v>
                      </c:pt>
                      <c:pt idx="96">
                        <c:v>25</c:v>
                      </c:pt>
                      <c:pt idx="97">
                        <c:v>25</c:v>
                      </c:pt>
                      <c:pt idx="98">
                        <c:v>25</c:v>
                      </c:pt>
                      <c:pt idx="99">
                        <c:v>25</c:v>
                      </c:pt>
                      <c:pt idx="100">
                        <c:v>25</c:v>
                      </c:pt>
                      <c:pt idx="101">
                        <c:v>25</c:v>
                      </c:pt>
                      <c:pt idx="102">
                        <c:v>25</c:v>
                      </c:pt>
                      <c:pt idx="103">
                        <c:v>25</c:v>
                      </c:pt>
                      <c:pt idx="104">
                        <c:v>25</c:v>
                      </c:pt>
                      <c:pt idx="105">
                        <c:v>25</c:v>
                      </c:pt>
                      <c:pt idx="106">
                        <c:v>25</c:v>
                      </c:pt>
                      <c:pt idx="107">
                        <c:v>25</c:v>
                      </c:pt>
                      <c:pt idx="108">
                        <c:v>25</c:v>
                      </c:pt>
                      <c:pt idx="109">
                        <c:v>25</c:v>
                      </c:pt>
                      <c:pt idx="110">
                        <c:v>25</c:v>
                      </c:pt>
                      <c:pt idx="111">
                        <c:v>25</c:v>
                      </c:pt>
                      <c:pt idx="112">
                        <c:v>25</c:v>
                      </c:pt>
                      <c:pt idx="113">
                        <c:v>25</c:v>
                      </c:pt>
                      <c:pt idx="114">
                        <c:v>25</c:v>
                      </c:pt>
                      <c:pt idx="115">
                        <c:v>25</c:v>
                      </c:pt>
                      <c:pt idx="116">
                        <c:v>25</c:v>
                      </c:pt>
                      <c:pt idx="117">
                        <c:v>25</c:v>
                      </c:pt>
                      <c:pt idx="118">
                        <c:v>25</c:v>
                      </c:pt>
                      <c:pt idx="119">
                        <c:v>25</c:v>
                      </c:pt>
                      <c:pt idx="120">
                        <c:v>25</c:v>
                      </c:pt>
                      <c:pt idx="121">
                        <c:v>25</c:v>
                      </c:pt>
                      <c:pt idx="122">
                        <c:v>25</c:v>
                      </c:pt>
                      <c:pt idx="123">
                        <c:v>25</c:v>
                      </c:pt>
                      <c:pt idx="124">
                        <c:v>25</c:v>
                      </c:pt>
                      <c:pt idx="125">
                        <c:v>25</c:v>
                      </c:pt>
                      <c:pt idx="126">
                        <c:v>25</c:v>
                      </c:pt>
                      <c:pt idx="127">
                        <c:v>25</c:v>
                      </c:pt>
                      <c:pt idx="128">
                        <c:v>25</c:v>
                      </c:pt>
                      <c:pt idx="129">
                        <c:v>25</c:v>
                      </c:pt>
                      <c:pt idx="130">
                        <c:v>25</c:v>
                      </c:pt>
                      <c:pt idx="131">
                        <c:v>25</c:v>
                      </c:pt>
                      <c:pt idx="132">
                        <c:v>25</c:v>
                      </c:pt>
                      <c:pt idx="133">
                        <c:v>25</c:v>
                      </c:pt>
                      <c:pt idx="134">
                        <c:v>25</c:v>
                      </c:pt>
                      <c:pt idx="135">
                        <c:v>25</c:v>
                      </c:pt>
                      <c:pt idx="136">
                        <c:v>25</c:v>
                      </c:pt>
                      <c:pt idx="137">
                        <c:v>25</c:v>
                      </c:pt>
                      <c:pt idx="138">
                        <c:v>25</c:v>
                      </c:pt>
                      <c:pt idx="139">
                        <c:v>25</c:v>
                      </c:pt>
                      <c:pt idx="140">
                        <c:v>25</c:v>
                      </c:pt>
                      <c:pt idx="141">
                        <c:v>25</c:v>
                      </c:pt>
                      <c:pt idx="142">
                        <c:v>25</c:v>
                      </c:pt>
                      <c:pt idx="143">
                        <c:v>25</c:v>
                      </c:pt>
                      <c:pt idx="144">
                        <c:v>25</c:v>
                      </c:pt>
                      <c:pt idx="145">
                        <c:v>25</c:v>
                      </c:pt>
                      <c:pt idx="146">
                        <c:v>25</c:v>
                      </c:pt>
                      <c:pt idx="147">
                        <c:v>25</c:v>
                      </c:pt>
                      <c:pt idx="148">
                        <c:v>25</c:v>
                      </c:pt>
                      <c:pt idx="149">
                        <c:v>25</c:v>
                      </c:pt>
                      <c:pt idx="150">
                        <c:v>25</c:v>
                      </c:pt>
                      <c:pt idx="151">
                        <c:v>25</c:v>
                      </c:pt>
                      <c:pt idx="152">
                        <c:v>25</c:v>
                      </c:pt>
                      <c:pt idx="153">
                        <c:v>25</c:v>
                      </c:pt>
                      <c:pt idx="154">
                        <c:v>25</c:v>
                      </c:pt>
                      <c:pt idx="155">
                        <c:v>25</c:v>
                      </c:pt>
                      <c:pt idx="156">
                        <c:v>25</c:v>
                      </c:pt>
                      <c:pt idx="157">
                        <c:v>25</c:v>
                      </c:pt>
                      <c:pt idx="158">
                        <c:v>25</c:v>
                      </c:pt>
                      <c:pt idx="159">
                        <c:v>25</c:v>
                      </c:pt>
                      <c:pt idx="160">
                        <c:v>25</c:v>
                      </c:pt>
                      <c:pt idx="161">
                        <c:v>25</c:v>
                      </c:pt>
                      <c:pt idx="162">
                        <c:v>25</c:v>
                      </c:pt>
                      <c:pt idx="163">
                        <c:v>25</c:v>
                      </c:pt>
                      <c:pt idx="164">
                        <c:v>25</c:v>
                      </c:pt>
                      <c:pt idx="165">
                        <c:v>25</c:v>
                      </c:pt>
                      <c:pt idx="166">
                        <c:v>25</c:v>
                      </c:pt>
                      <c:pt idx="167">
                        <c:v>25</c:v>
                      </c:pt>
                      <c:pt idx="168">
                        <c:v>25</c:v>
                      </c:pt>
                      <c:pt idx="169">
                        <c:v>25</c:v>
                      </c:pt>
                      <c:pt idx="170">
                        <c:v>25</c:v>
                      </c:pt>
                      <c:pt idx="171">
                        <c:v>25</c:v>
                      </c:pt>
                      <c:pt idx="172">
                        <c:v>25</c:v>
                      </c:pt>
                      <c:pt idx="173">
                        <c:v>25</c:v>
                      </c:pt>
                      <c:pt idx="174">
                        <c:v>25</c:v>
                      </c:pt>
                      <c:pt idx="175">
                        <c:v>25</c:v>
                      </c:pt>
                      <c:pt idx="176">
                        <c:v>25</c:v>
                      </c:pt>
                      <c:pt idx="177">
                        <c:v>25</c:v>
                      </c:pt>
                      <c:pt idx="178">
                        <c:v>25</c:v>
                      </c:pt>
                      <c:pt idx="179">
                        <c:v>25</c:v>
                      </c:pt>
                      <c:pt idx="180">
                        <c:v>25</c:v>
                      </c:pt>
                      <c:pt idx="181">
                        <c:v>25</c:v>
                      </c:pt>
                      <c:pt idx="182">
                        <c:v>25</c:v>
                      </c:pt>
                      <c:pt idx="183">
                        <c:v>25</c:v>
                      </c:pt>
                      <c:pt idx="184">
                        <c:v>25</c:v>
                      </c:pt>
                      <c:pt idx="185">
                        <c:v>25</c:v>
                      </c:pt>
                      <c:pt idx="186">
                        <c:v>25</c:v>
                      </c:pt>
                      <c:pt idx="187">
                        <c:v>25</c:v>
                      </c:pt>
                      <c:pt idx="188">
                        <c:v>25</c:v>
                      </c:pt>
                      <c:pt idx="189">
                        <c:v>25</c:v>
                      </c:pt>
                      <c:pt idx="190">
                        <c:v>25</c:v>
                      </c:pt>
                      <c:pt idx="191">
                        <c:v>25</c:v>
                      </c:pt>
                      <c:pt idx="192">
                        <c:v>25</c:v>
                      </c:pt>
                      <c:pt idx="193">
                        <c:v>25</c:v>
                      </c:pt>
                      <c:pt idx="194">
                        <c:v>25</c:v>
                      </c:pt>
                      <c:pt idx="195">
                        <c:v>25</c:v>
                      </c:pt>
                      <c:pt idx="196">
                        <c:v>25</c:v>
                      </c:pt>
                      <c:pt idx="197">
                        <c:v>25</c:v>
                      </c:pt>
                      <c:pt idx="198">
                        <c:v>25</c:v>
                      </c:pt>
                      <c:pt idx="199">
                        <c:v>25</c:v>
                      </c:pt>
                      <c:pt idx="200">
                        <c:v>25</c:v>
                      </c:pt>
                      <c:pt idx="201">
                        <c:v>25</c:v>
                      </c:pt>
                      <c:pt idx="202">
                        <c:v>25</c:v>
                      </c:pt>
                      <c:pt idx="203">
                        <c:v>25</c:v>
                      </c:pt>
                      <c:pt idx="204">
                        <c:v>25</c:v>
                      </c:pt>
                      <c:pt idx="205">
                        <c:v>25</c:v>
                      </c:pt>
                      <c:pt idx="206">
                        <c:v>25</c:v>
                      </c:pt>
                      <c:pt idx="207">
                        <c:v>25</c:v>
                      </c:pt>
                      <c:pt idx="208">
                        <c:v>25</c:v>
                      </c:pt>
                      <c:pt idx="209">
                        <c:v>25</c:v>
                      </c:pt>
                      <c:pt idx="210">
                        <c:v>25</c:v>
                      </c:pt>
                      <c:pt idx="211">
                        <c:v>25</c:v>
                      </c:pt>
                      <c:pt idx="212">
                        <c:v>25</c:v>
                      </c:pt>
                      <c:pt idx="213">
                        <c:v>25</c:v>
                      </c:pt>
                      <c:pt idx="214">
                        <c:v>25</c:v>
                      </c:pt>
                      <c:pt idx="215">
                        <c:v>25</c:v>
                      </c:pt>
                      <c:pt idx="216">
                        <c:v>18</c:v>
                      </c:pt>
                      <c:pt idx="217">
                        <c:v>18</c:v>
                      </c:pt>
                      <c:pt idx="218">
                        <c:v>18</c:v>
                      </c:pt>
                      <c:pt idx="219">
                        <c:v>18</c:v>
                      </c:pt>
                      <c:pt idx="220">
                        <c:v>18</c:v>
                      </c:pt>
                      <c:pt idx="221">
                        <c:v>18</c:v>
                      </c:pt>
                      <c:pt idx="222">
                        <c:v>18</c:v>
                      </c:pt>
                      <c:pt idx="223">
                        <c:v>18</c:v>
                      </c:pt>
                      <c:pt idx="224">
                        <c:v>18</c:v>
                      </c:pt>
                      <c:pt idx="225">
                        <c:v>18</c:v>
                      </c:pt>
                      <c:pt idx="226">
                        <c:v>18</c:v>
                      </c:pt>
                      <c:pt idx="227">
                        <c:v>18</c:v>
                      </c:pt>
                      <c:pt idx="228">
                        <c:v>18</c:v>
                      </c:pt>
                      <c:pt idx="229">
                        <c:v>18</c:v>
                      </c:pt>
                      <c:pt idx="230">
                        <c:v>18</c:v>
                      </c:pt>
                      <c:pt idx="231">
                        <c:v>18</c:v>
                      </c:pt>
                      <c:pt idx="232">
                        <c:v>18</c:v>
                      </c:pt>
                      <c:pt idx="233">
                        <c:v>18</c:v>
                      </c:pt>
                      <c:pt idx="234">
                        <c:v>18</c:v>
                      </c:pt>
                      <c:pt idx="235">
                        <c:v>18</c:v>
                      </c:pt>
                      <c:pt idx="236">
                        <c:v>18</c:v>
                      </c:pt>
                      <c:pt idx="237">
                        <c:v>18</c:v>
                      </c:pt>
                      <c:pt idx="238">
                        <c:v>18</c:v>
                      </c:pt>
                      <c:pt idx="239">
                        <c:v>18</c:v>
                      </c:pt>
                      <c:pt idx="240">
                        <c:v>18</c:v>
                      </c:pt>
                      <c:pt idx="241">
                        <c:v>18</c:v>
                      </c:pt>
                      <c:pt idx="242">
                        <c:v>18</c:v>
                      </c:pt>
                      <c:pt idx="243">
                        <c:v>18</c:v>
                      </c:pt>
                      <c:pt idx="244">
                        <c:v>18</c:v>
                      </c:pt>
                      <c:pt idx="245">
                        <c:v>18</c:v>
                      </c:pt>
                      <c:pt idx="246">
                        <c:v>18</c:v>
                      </c:pt>
                      <c:pt idx="247">
                        <c:v>18</c:v>
                      </c:pt>
                      <c:pt idx="248">
                        <c:v>18</c:v>
                      </c:pt>
                      <c:pt idx="249">
                        <c:v>18</c:v>
                      </c:pt>
                      <c:pt idx="250">
                        <c:v>18</c:v>
                      </c:pt>
                      <c:pt idx="251">
                        <c:v>18</c:v>
                      </c:pt>
                      <c:pt idx="252">
                        <c:v>18</c:v>
                      </c:pt>
                      <c:pt idx="253">
                        <c:v>18</c:v>
                      </c:pt>
                      <c:pt idx="254">
                        <c:v>18</c:v>
                      </c:pt>
                      <c:pt idx="255">
                        <c:v>18</c:v>
                      </c:pt>
                      <c:pt idx="256">
                        <c:v>18</c:v>
                      </c:pt>
                      <c:pt idx="257">
                        <c:v>18</c:v>
                      </c:pt>
                      <c:pt idx="258">
                        <c:v>18</c:v>
                      </c:pt>
                      <c:pt idx="259">
                        <c:v>18</c:v>
                      </c:pt>
                      <c:pt idx="260">
                        <c:v>18</c:v>
                      </c:pt>
                      <c:pt idx="261">
                        <c:v>18</c:v>
                      </c:pt>
                      <c:pt idx="262">
                        <c:v>18</c:v>
                      </c:pt>
                      <c:pt idx="263">
                        <c:v>18</c:v>
                      </c:pt>
                      <c:pt idx="264">
                        <c:v>18</c:v>
                      </c:pt>
                      <c:pt idx="265">
                        <c:v>18</c:v>
                      </c:pt>
                      <c:pt idx="266">
                        <c:v>18</c:v>
                      </c:pt>
                      <c:pt idx="267">
                        <c:v>18</c:v>
                      </c:pt>
                      <c:pt idx="268">
                        <c:v>18</c:v>
                      </c:pt>
                      <c:pt idx="269">
                        <c:v>18</c:v>
                      </c:pt>
                      <c:pt idx="270">
                        <c:v>18</c:v>
                      </c:pt>
                      <c:pt idx="271">
                        <c:v>18</c:v>
                      </c:pt>
                      <c:pt idx="272">
                        <c:v>18</c:v>
                      </c:pt>
                      <c:pt idx="273">
                        <c:v>18</c:v>
                      </c:pt>
                      <c:pt idx="274">
                        <c:v>18</c:v>
                      </c:pt>
                      <c:pt idx="275">
                        <c:v>18</c:v>
                      </c:pt>
                      <c:pt idx="276">
                        <c:v>18</c:v>
                      </c:pt>
                      <c:pt idx="277">
                        <c:v>18</c:v>
                      </c:pt>
                      <c:pt idx="278">
                        <c:v>18</c:v>
                      </c:pt>
                      <c:pt idx="279">
                        <c:v>18</c:v>
                      </c:pt>
                      <c:pt idx="280">
                        <c:v>18</c:v>
                      </c:pt>
                      <c:pt idx="281">
                        <c:v>18</c:v>
                      </c:pt>
                      <c:pt idx="282">
                        <c:v>18</c:v>
                      </c:pt>
                      <c:pt idx="283">
                        <c:v>18</c:v>
                      </c:pt>
                      <c:pt idx="284">
                        <c:v>18</c:v>
                      </c:pt>
                      <c:pt idx="285">
                        <c:v>18</c:v>
                      </c:pt>
                      <c:pt idx="286">
                        <c:v>18</c:v>
                      </c:pt>
                      <c:pt idx="287">
                        <c:v>18</c:v>
                      </c:pt>
                      <c:pt idx="288">
                        <c:v>18</c:v>
                      </c:pt>
                      <c:pt idx="289">
                        <c:v>18</c:v>
                      </c:pt>
                      <c:pt idx="290">
                        <c:v>18</c:v>
                      </c:pt>
                      <c:pt idx="291">
                        <c:v>18</c:v>
                      </c:pt>
                      <c:pt idx="292">
                        <c:v>18</c:v>
                      </c:pt>
                      <c:pt idx="293">
                        <c:v>18</c:v>
                      </c:pt>
                      <c:pt idx="294">
                        <c:v>18</c:v>
                      </c:pt>
                      <c:pt idx="295">
                        <c:v>18</c:v>
                      </c:pt>
                      <c:pt idx="296">
                        <c:v>18</c:v>
                      </c:pt>
                      <c:pt idx="297">
                        <c:v>18</c:v>
                      </c:pt>
                      <c:pt idx="298">
                        <c:v>18</c:v>
                      </c:pt>
                      <c:pt idx="299">
                        <c:v>18</c:v>
                      </c:pt>
                      <c:pt idx="300">
                        <c:v>18</c:v>
                      </c:pt>
                      <c:pt idx="301">
                        <c:v>18</c:v>
                      </c:pt>
                      <c:pt idx="302">
                        <c:v>18</c:v>
                      </c:pt>
                      <c:pt idx="303">
                        <c:v>18</c:v>
                      </c:pt>
                      <c:pt idx="304">
                        <c:v>18</c:v>
                      </c:pt>
                      <c:pt idx="305">
                        <c:v>18</c:v>
                      </c:pt>
                      <c:pt idx="306">
                        <c:v>18</c:v>
                      </c:pt>
                      <c:pt idx="307">
                        <c:v>18</c:v>
                      </c:pt>
                      <c:pt idx="308">
                        <c:v>18</c:v>
                      </c:pt>
                      <c:pt idx="309">
                        <c:v>18</c:v>
                      </c:pt>
                      <c:pt idx="310">
                        <c:v>18</c:v>
                      </c:pt>
                      <c:pt idx="311">
                        <c:v>18</c:v>
                      </c:pt>
                      <c:pt idx="312">
                        <c:v>18</c:v>
                      </c:pt>
                      <c:pt idx="313">
                        <c:v>18</c:v>
                      </c:pt>
                      <c:pt idx="314">
                        <c:v>18</c:v>
                      </c:pt>
                      <c:pt idx="315">
                        <c:v>18</c:v>
                      </c:pt>
                      <c:pt idx="316">
                        <c:v>18</c:v>
                      </c:pt>
                      <c:pt idx="317">
                        <c:v>18</c:v>
                      </c:pt>
                      <c:pt idx="318">
                        <c:v>18</c:v>
                      </c:pt>
                      <c:pt idx="319">
                        <c:v>18</c:v>
                      </c:pt>
                      <c:pt idx="320">
                        <c:v>18</c:v>
                      </c:pt>
                      <c:pt idx="321">
                        <c:v>18</c:v>
                      </c:pt>
                      <c:pt idx="322">
                        <c:v>18</c:v>
                      </c:pt>
                      <c:pt idx="323">
                        <c:v>18</c:v>
                      </c:pt>
                      <c:pt idx="324">
                        <c:v>18</c:v>
                      </c:pt>
                      <c:pt idx="325">
                        <c:v>18</c:v>
                      </c:pt>
                      <c:pt idx="326">
                        <c:v>18</c:v>
                      </c:pt>
                      <c:pt idx="327">
                        <c:v>18</c:v>
                      </c:pt>
                      <c:pt idx="328">
                        <c:v>18</c:v>
                      </c:pt>
                      <c:pt idx="329">
                        <c:v>18</c:v>
                      </c:pt>
                      <c:pt idx="330">
                        <c:v>18</c:v>
                      </c:pt>
                      <c:pt idx="331">
                        <c:v>18</c:v>
                      </c:pt>
                      <c:pt idx="332">
                        <c:v>18</c:v>
                      </c:pt>
                      <c:pt idx="333">
                        <c:v>18</c:v>
                      </c:pt>
                      <c:pt idx="334">
                        <c:v>18</c:v>
                      </c:pt>
                      <c:pt idx="335">
                        <c:v>18</c:v>
                      </c:pt>
                      <c:pt idx="336">
                        <c:v>18</c:v>
                      </c:pt>
                      <c:pt idx="337">
                        <c:v>18</c:v>
                      </c:pt>
                      <c:pt idx="338">
                        <c:v>18</c:v>
                      </c:pt>
                      <c:pt idx="339">
                        <c:v>18</c:v>
                      </c:pt>
                      <c:pt idx="340">
                        <c:v>18</c:v>
                      </c:pt>
                      <c:pt idx="341">
                        <c:v>18</c:v>
                      </c:pt>
                      <c:pt idx="342">
                        <c:v>18</c:v>
                      </c:pt>
                      <c:pt idx="343">
                        <c:v>18</c:v>
                      </c:pt>
                      <c:pt idx="344">
                        <c:v>18</c:v>
                      </c:pt>
                      <c:pt idx="345">
                        <c:v>18</c:v>
                      </c:pt>
                      <c:pt idx="346">
                        <c:v>18</c:v>
                      </c:pt>
                      <c:pt idx="347">
                        <c:v>18</c:v>
                      </c:pt>
                      <c:pt idx="348">
                        <c:v>18</c:v>
                      </c:pt>
                      <c:pt idx="349">
                        <c:v>18</c:v>
                      </c:pt>
                      <c:pt idx="350">
                        <c:v>18</c:v>
                      </c:pt>
                      <c:pt idx="351">
                        <c:v>18</c:v>
                      </c:pt>
                      <c:pt idx="352">
                        <c:v>18</c:v>
                      </c:pt>
                      <c:pt idx="353">
                        <c:v>18</c:v>
                      </c:pt>
                      <c:pt idx="354">
                        <c:v>18</c:v>
                      </c:pt>
                      <c:pt idx="355">
                        <c:v>18</c:v>
                      </c:pt>
                      <c:pt idx="356">
                        <c:v>18</c:v>
                      </c:pt>
                      <c:pt idx="357">
                        <c:v>18</c:v>
                      </c:pt>
                      <c:pt idx="358">
                        <c:v>18</c:v>
                      </c:pt>
                      <c:pt idx="359">
                        <c:v>18</c:v>
                      </c:pt>
                      <c:pt idx="360">
                        <c:v>18</c:v>
                      </c:pt>
                      <c:pt idx="361">
                        <c:v>18</c:v>
                      </c:pt>
                      <c:pt idx="362">
                        <c:v>18</c:v>
                      </c:pt>
                      <c:pt idx="363">
                        <c:v>18</c:v>
                      </c:pt>
                      <c:pt idx="364">
                        <c:v>18</c:v>
                      </c:pt>
                      <c:pt idx="365">
                        <c:v>18</c:v>
                      </c:pt>
                      <c:pt idx="366">
                        <c:v>18</c:v>
                      </c:pt>
                      <c:pt idx="367">
                        <c:v>18</c:v>
                      </c:pt>
                      <c:pt idx="368">
                        <c:v>18</c:v>
                      </c:pt>
                      <c:pt idx="369">
                        <c:v>18</c:v>
                      </c:pt>
                      <c:pt idx="370">
                        <c:v>18</c:v>
                      </c:pt>
                      <c:pt idx="371">
                        <c:v>18</c:v>
                      </c:pt>
                      <c:pt idx="372">
                        <c:v>18</c:v>
                      </c:pt>
                      <c:pt idx="373">
                        <c:v>18</c:v>
                      </c:pt>
                      <c:pt idx="374">
                        <c:v>18</c:v>
                      </c:pt>
                      <c:pt idx="375">
                        <c:v>18</c:v>
                      </c:pt>
                      <c:pt idx="376">
                        <c:v>18</c:v>
                      </c:pt>
                      <c:pt idx="377">
                        <c:v>18</c:v>
                      </c:pt>
                      <c:pt idx="378">
                        <c:v>18</c:v>
                      </c:pt>
                      <c:pt idx="379">
                        <c:v>18</c:v>
                      </c:pt>
                      <c:pt idx="380">
                        <c:v>18</c:v>
                      </c:pt>
                      <c:pt idx="381">
                        <c:v>18</c:v>
                      </c:pt>
                      <c:pt idx="382">
                        <c:v>18</c:v>
                      </c:pt>
                      <c:pt idx="383">
                        <c:v>18</c:v>
                      </c:pt>
                      <c:pt idx="384">
                        <c:v>18</c:v>
                      </c:pt>
                      <c:pt idx="385">
                        <c:v>18</c:v>
                      </c:pt>
                      <c:pt idx="386">
                        <c:v>18</c:v>
                      </c:pt>
                      <c:pt idx="387">
                        <c:v>18</c:v>
                      </c:pt>
                      <c:pt idx="388">
                        <c:v>18</c:v>
                      </c:pt>
                      <c:pt idx="389">
                        <c:v>18</c:v>
                      </c:pt>
                      <c:pt idx="390">
                        <c:v>18</c:v>
                      </c:pt>
                      <c:pt idx="391">
                        <c:v>18</c:v>
                      </c:pt>
                      <c:pt idx="392">
                        <c:v>18</c:v>
                      </c:pt>
                      <c:pt idx="393">
                        <c:v>18</c:v>
                      </c:pt>
                      <c:pt idx="394">
                        <c:v>18</c:v>
                      </c:pt>
                      <c:pt idx="395">
                        <c:v>18</c:v>
                      </c:pt>
                      <c:pt idx="396">
                        <c:v>18</c:v>
                      </c:pt>
                      <c:pt idx="397">
                        <c:v>18</c:v>
                      </c:pt>
                      <c:pt idx="398">
                        <c:v>18</c:v>
                      </c:pt>
                      <c:pt idx="399">
                        <c:v>18</c:v>
                      </c:pt>
                      <c:pt idx="400">
                        <c:v>18</c:v>
                      </c:pt>
                      <c:pt idx="401">
                        <c:v>18</c:v>
                      </c:pt>
                      <c:pt idx="402">
                        <c:v>18</c:v>
                      </c:pt>
                      <c:pt idx="403">
                        <c:v>18</c:v>
                      </c:pt>
                      <c:pt idx="404">
                        <c:v>18</c:v>
                      </c:pt>
                      <c:pt idx="405">
                        <c:v>18</c:v>
                      </c:pt>
                      <c:pt idx="406">
                        <c:v>18</c:v>
                      </c:pt>
                      <c:pt idx="407">
                        <c:v>18</c:v>
                      </c:pt>
                      <c:pt idx="408">
                        <c:v>18</c:v>
                      </c:pt>
                      <c:pt idx="409">
                        <c:v>18</c:v>
                      </c:pt>
                      <c:pt idx="410">
                        <c:v>18</c:v>
                      </c:pt>
                      <c:pt idx="411">
                        <c:v>18</c:v>
                      </c:pt>
                      <c:pt idx="412">
                        <c:v>18</c:v>
                      </c:pt>
                      <c:pt idx="413">
                        <c:v>18</c:v>
                      </c:pt>
                      <c:pt idx="414">
                        <c:v>18</c:v>
                      </c:pt>
                      <c:pt idx="415">
                        <c:v>18</c:v>
                      </c:pt>
                      <c:pt idx="416">
                        <c:v>18</c:v>
                      </c:pt>
                      <c:pt idx="417">
                        <c:v>18</c:v>
                      </c:pt>
                      <c:pt idx="418">
                        <c:v>18</c:v>
                      </c:pt>
                      <c:pt idx="419">
                        <c:v>18</c:v>
                      </c:pt>
                      <c:pt idx="420">
                        <c:v>18</c:v>
                      </c:pt>
                      <c:pt idx="421">
                        <c:v>18</c:v>
                      </c:pt>
                      <c:pt idx="422">
                        <c:v>18</c:v>
                      </c:pt>
                      <c:pt idx="423">
                        <c:v>18</c:v>
                      </c:pt>
                      <c:pt idx="424">
                        <c:v>18</c:v>
                      </c:pt>
                      <c:pt idx="425">
                        <c:v>18</c:v>
                      </c:pt>
                      <c:pt idx="426">
                        <c:v>18</c:v>
                      </c:pt>
                      <c:pt idx="427">
                        <c:v>18</c:v>
                      </c:pt>
                      <c:pt idx="428">
                        <c:v>18</c:v>
                      </c:pt>
                      <c:pt idx="429">
                        <c:v>18</c:v>
                      </c:pt>
                      <c:pt idx="430">
                        <c:v>18</c:v>
                      </c:pt>
                      <c:pt idx="431">
                        <c:v>18</c:v>
                      </c:pt>
                      <c:pt idx="432">
                        <c:v>18</c:v>
                      </c:pt>
                      <c:pt idx="433">
                        <c:v>18</c:v>
                      </c:pt>
                      <c:pt idx="434">
                        <c:v>18</c:v>
                      </c:pt>
                      <c:pt idx="435">
                        <c:v>18</c:v>
                      </c:pt>
                      <c:pt idx="436">
                        <c:v>18</c:v>
                      </c:pt>
                      <c:pt idx="437">
                        <c:v>18</c:v>
                      </c:pt>
                      <c:pt idx="438">
                        <c:v>18</c:v>
                      </c:pt>
                      <c:pt idx="439">
                        <c:v>18</c:v>
                      </c:pt>
                      <c:pt idx="440">
                        <c:v>18</c:v>
                      </c:pt>
                      <c:pt idx="441">
                        <c:v>18</c:v>
                      </c:pt>
                      <c:pt idx="442">
                        <c:v>18</c:v>
                      </c:pt>
                      <c:pt idx="443">
                        <c:v>18</c:v>
                      </c:pt>
                      <c:pt idx="444">
                        <c:v>18</c:v>
                      </c:pt>
                      <c:pt idx="445">
                        <c:v>18</c:v>
                      </c:pt>
                      <c:pt idx="446">
                        <c:v>18</c:v>
                      </c:pt>
                      <c:pt idx="447">
                        <c:v>18</c:v>
                      </c:pt>
                      <c:pt idx="448">
                        <c:v>18</c:v>
                      </c:pt>
                      <c:pt idx="449">
                        <c:v>18</c:v>
                      </c:pt>
                      <c:pt idx="450">
                        <c:v>18</c:v>
                      </c:pt>
                      <c:pt idx="451">
                        <c:v>18</c:v>
                      </c:pt>
                      <c:pt idx="452">
                        <c:v>18</c:v>
                      </c:pt>
                      <c:pt idx="453">
                        <c:v>18</c:v>
                      </c:pt>
                      <c:pt idx="454">
                        <c:v>18</c:v>
                      </c:pt>
                      <c:pt idx="455">
                        <c:v>18</c:v>
                      </c:pt>
                      <c:pt idx="456">
                        <c:v>18</c:v>
                      </c:pt>
                      <c:pt idx="457">
                        <c:v>18</c:v>
                      </c:pt>
                      <c:pt idx="458">
                        <c:v>18</c:v>
                      </c:pt>
                      <c:pt idx="459">
                        <c:v>18</c:v>
                      </c:pt>
                      <c:pt idx="460">
                        <c:v>18</c:v>
                      </c:pt>
                      <c:pt idx="461">
                        <c:v>18</c:v>
                      </c:pt>
                      <c:pt idx="462">
                        <c:v>18</c:v>
                      </c:pt>
                      <c:pt idx="463">
                        <c:v>18</c:v>
                      </c:pt>
                      <c:pt idx="464">
                        <c:v>18</c:v>
                      </c:pt>
                      <c:pt idx="465">
                        <c:v>18</c:v>
                      </c:pt>
                      <c:pt idx="466">
                        <c:v>18</c:v>
                      </c:pt>
                      <c:pt idx="467">
                        <c:v>18</c:v>
                      </c:pt>
                      <c:pt idx="468">
                        <c:v>18</c:v>
                      </c:pt>
                      <c:pt idx="469">
                        <c:v>18</c:v>
                      </c:pt>
                      <c:pt idx="470">
                        <c:v>18</c:v>
                      </c:pt>
                      <c:pt idx="471">
                        <c:v>18</c:v>
                      </c:pt>
                      <c:pt idx="472">
                        <c:v>18</c:v>
                      </c:pt>
                      <c:pt idx="473">
                        <c:v>18</c:v>
                      </c:pt>
                      <c:pt idx="474">
                        <c:v>18</c:v>
                      </c:pt>
                      <c:pt idx="475">
                        <c:v>18</c:v>
                      </c:pt>
                      <c:pt idx="476">
                        <c:v>18</c:v>
                      </c:pt>
                      <c:pt idx="477">
                        <c:v>18</c:v>
                      </c:pt>
                      <c:pt idx="478">
                        <c:v>18</c:v>
                      </c:pt>
                      <c:pt idx="479">
                        <c:v>18</c:v>
                      </c:pt>
                      <c:pt idx="480">
                        <c:v>18</c:v>
                      </c:pt>
                      <c:pt idx="481">
                        <c:v>18</c:v>
                      </c:pt>
                      <c:pt idx="482">
                        <c:v>18</c:v>
                      </c:pt>
                      <c:pt idx="483">
                        <c:v>18</c:v>
                      </c:pt>
                      <c:pt idx="484">
                        <c:v>18</c:v>
                      </c:pt>
                      <c:pt idx="485">
                        <c:v>18</c:v>
                      </c:pt>
                      <c:pt idx="486">
                        <c:v>18</c:v>
                      </c:pt>
                      <c:pt idx="487">
                        <c:v>18</c:v>
                      </c:pt>
                      <c:pt idx="488">
                        <c:v>18</c:v>
                      </c:pt>
                      <c:pt idx="489">
                        <c:v>18</c:v>
                      </c:pt>
                      <c:pt idx="490">
                        <c:v>18</c:v>
                      </c:pt>
                      <c:pt idx="491">
                        <c:v>18</c:v>
                      </c:pt>
                      <c:pt idx="492">
                        <c:v>18</c:v>
                      </c:pt>
                      <c:pt idx="493">
                        <c:v>18</c:v>
                      </c:pt>
                      <c:pt idx="494">
                        <c:v>18</c:v>
                      </c:pt>
                      <c:pt idx="495">
                        <c:v>18</c:v>
                      </c:pt>
                      <c:pt idx="496">
                        <c:v>18</c:v>
                      </c:pt>
                      <c:pt idx="497">
                        <c:v>18</c:v>
                      </c:pt>
                      <c:pt idx="498">
                        <c:v>18</c:v>
                      </c:pt>
                      <c:pt idx="499">
                        <c:v>18</c:v>
                      </c:pt>
                      <c:pt idx="500">
                        <c:v>18</c:v>
                      </c:pt>
                      <c:pt idx="501">
                        <c:v>18</c:v>
                      </c:pt>
                      <c:pt idx="502">
                        <c:v>18</c:v>
                      </c:pt>
                      <c:pt idx="503">
                        <c:v>18</c:v>
                      </c:pt>
                      <c:pt idx="504">
                        <c:v>18</c:v>
                      </c:pt>
                      <c:pt idx="505">
                        <c:v>18</c:v>
                      </c:pt>
                      <c:pt idx="506">
                        <c:v>18</c:v>
                      </c:pt>
                      <c:pt idx="507">
                        <c:v>18</c:v>
                      </c:pt>
                      <c:pt idx="508">
                        <c:v>18</c:v>
                      </c:pt>
                      <c:pt idx="509">
                        <c:v>18</c:v>
                      </c:pt>
                      <c:pt idx="510">
                        <c:v>18</c:v>
                      </c:pt>
                      <c:pt idx="511">
                        <c:v>18</c:v>
                      </c:pt>
                      <c:pt idx="512">
                        <c:v>18</c:v>
                      </c:pt>
                      <c:pt idx="513">
                        <c:v>18</c:v>
                      </c:pt>
                      <c:pt idx="514">
                        <c:v>18</c:v>
                      </c:pt>
                      <c:pt idx="515">
                        <c:v>18</c:v>
                      </c:pt>
                      <c:pt idx="516">
                        <c:v>18</c:v>
                      </c:pt>
                      <c:pt idx="517">
                        <c:v>18</c:v>
                      </c:pt>
                      <c:pt idx="518">
                        <c:v>18</c:v>
                      </c:pt>
                      <c:pt idx="519">
                        <c:v>18</c:v>
                      </c:pt>
                      <c:pt idx="520">
                        <c:v>18</c:v>
                      </c:pt>
                      <c:pt idx="521">
                        <c:v>18</c:v>
                      </c:pt>
                      <c:pt idx="522">
                        <c:v>18</c:v>
                      </c:pt>
                      <c:pt idx="523">
                        <c:v>18</c:v>
                      </c:pt>
                      <c:pt idx="524">
                        <c:v>18</c:v>
                      </c:pt>
                      <c:pt idx="525">
                        <c:v>18</c:v>
                      </c:pt>
                      <c:pt idx="526">
                        <c:v>18</c:v>
                      </c:pt>
                      <c:pt idx="527">
                        <c:v>18</c:v>
                      </c:pt>
                      <c:pt idx="528">
                        <c:v>18</c:v>
                      </c:pt>
                      <c:pt idx="529">
                        <c:v>18</c:v>
                      </c:pt>
                      <c:pt idx="530">
                        <c:v>18</c:v>
                      </c:pt>
                      <c:pt idx="531">
                        <c:v>18</c:v>
                      </c:pt>
                      <c:pt idx="532">
                        <c:v>18</c:v>
                      </c:pt>
                      <c:pt idx="533">
                        <c:v>18</c:v>
                      </c:pt>
                      <c:pt idx="534">
                        <c:v>18</c:v>
                      </c:pt>
                      <c:pt idx="535">
                        <c:v>18</c:v>
                      </c:pt>
                      <c:pt idx="536">
                        <c:v>18</c:v>
                      </c:pt>
                      <c:pt idx="537">
                        <c:v>18</c:v>
                      </c:pt>
                      <c:pt idx="538">
                        <c:v>18</c:v>
                      </c:pt>
                      <c:pt idx="539">
                        <c:v>18</c:v>
                      </c:pt>
                      <c:pt idx="540">
                        <c:v>18</c:v>
                      </c:pt>
                      <c:pt idx="541">
                        <c:v>18</c:v>
                      </c:pt>
                      <c:pt idx="542">
                        <c:v>18</c:v>
                      </c:pt>
                      <c:pt idx="543">
                        <c:v>18</c:v>
                      </c:pt>
                      <c:pt idx="544">
                        <c:v>18</c:v>
                      </c:pt>
                      <c:pt idx="545">
                        <c:v>18</c:v>
                      </c:pt>
                      <c:pt idx="546">
                        <c:v>18</c:v>
                      </c:pt>
                      <c:pt idx="547">
                        <c:v>18</c:v>
                      </c:pt>
                      <c:pt idx="548">
                        <c:v>18</c:v>
                      </c:pt>
                      <c:pt idx="549">
                        <c:v>18</c:v>
                      </c:pt>
                      <c:pt idx="550">
                        <c:v>18</c:v>
                      </c:pt>
                      <c:pt idx="551">
                        <c:v>18</c:v>
                      </c:pt>
                      <c:pt idx="552">
                        <c:v>18</c:v>
                      </c:pt>
                      <c:pt idx="553">
                        <c:v>18</c:v>
                      </c:pt>
                      <c:pt idx="554">
                        <c:v>18</c:v>
                      </c:pt>
                      <c:pt idx="555">
                        <c:v>18</c:v>
                      </c:pt>
                      <c:pt idx="556">
                        <c:v>18</c:v>
                      </c:pt>
                      <c:pt idx="557">
                        <c:v>18</c:v>
                      </c:pt>
                      <c:pt idx="558">
                        <c:v>18</c:v>
                      </c:pt>
                      <c:pt idx="559">
                        <c:v>18</c:v>
                      </c:pt>
                      <c:pt idx="560">
                        <c:v>18</c:v>
                      </c:pt>
                      <c:pt idx="561">
                        <c:v>18</c:v>
                      </c:pt>
                      <c:pt idx="562">
                        <c:v>18</c:v>
                      </c:pt>
                      <c:pt idx="563">
                        <c:v>18</c:v>
                      </c:pt>
                      <c:pt idx="564">
                        <c:v>18</c:v>
                      </c:pt>
                      <c:pt idx="565">
                        <c:v>18</c:v>
                      </c:pt>
                      <c:pt idx="566">
                        <c:v>18</c:v>
                      </c:pt>
                      <c:pt idx="567">
                        <c:v>18</c:v>
                      </c:pt>
                      <c:pt idx="568">
                        <c:v>18</c:v>
                      </c:pt>
                      <c:pt idx="569">
                        <c:v>18</c:v>
                      </c:pt>
                      <c:pt idx="570">
                        <c:v>18</c:v>
                      </c:pt>
                      <c:pt idx="571">
                        <c:v>18</c:v>
                      </c:pt>
                      <c:pt idx="572">
                        <c:v>18</c:v>
                      </c:pt>
                      <c:pt idx="573">
                        <c:v>18</c:v>
                      </c:pt>
                      <c:pt idx="574">
                        <c:v>18</c:v>
                      </c:pt>
                      <c:pt idx="575">
                        <c:v>18</c:v>
                      </c:pt>
                      <c:pt idx="576">
                        <c:v>18</c:v>
                      </c:pt>
                      <c:pt idx="577">
                        <c:v>18</c:v>
                      </c:pt>
                      <c:pt idx="578">
                        <c:v>18</c:v>
                      </c:pt>
                      <c:pt idx="579">
                        <c:v>18</c:v>
                      </c:pt>
                      <c:pt idx="580">
                        <c:v>18</c:v>
                      </c:pt>
                      <c:pt idx="581">
                        <c:v>18</c:v>
                      </c:pt>
                      <c:pt idx="582">
                        <c:v>18</c:v>
                      </c:pt>
                      <c:pt idx="583">
                        <c:v>18</c:v>
                      </c:pt>
                      <c:pt idx="584">
                        <c:v>18</c:v>
                      </c:pt>
                      <c:pt idx="585">
                        <c:v>18</c:v>
                      </c:pt>
                      <c:pt idx="586">
                        <c:v>18</c:v>
                      </c:pt>
                      <c:pt idx="587">
                        <c:v>18</c:v>
                      </c:pt>
                      <c:pt idx="588">
                        <c:v>18</c:v>
                      </c:pt>
                      <c:pt idx="589">
                        <c:v>18</c:v>
                      </c:pt>
                      <c:pt idx="590">
                        <c:v>18</c:v>
                      </c:pt>
                      <c:pt idx="591">
                        <c:v>18</c:v>
                      </c:pt>
                      <c:pt idx="592">
                        <c:v>18</c:v>
                      </c:pt>
                      <c:pt idx="593">
                        <c:v>18</c:v>
                      </c:pt>
                      <c:pt idx="594">
                        <c:v>18</c:v>
                      </c:pt>
                      <c:pt idx="595">
                        <c:v>18</c:v>
                      </c:pt>
                      <c:pt idx="596">
                        <c:v>18</c:v>
                      </c:pt>
                      <c:pt idx="597">
                        <c:v>18</c:v>
                      </c:pt>
                      <c:pt idx="598">
                        <c:v>18</c:v>
                      </c:pt>
                      <c:pt idx="599">
                        <c:v>18</c:v>
                      </c:pt>
                      <c:pt idx="600">
                        <c:v>18</c:v>
                      </c:pt>
                      <c:pt idx="601">
                        <c:v>18</c:v>
                      </c:pt>
                      <c:pt idx="602">
                        <c:v>18</c:v>
                      </c:pt>
                      <c:pt idx="603">
                        <c:v>18</c:v>
                      </c:pt>
                      <c:pt idx="604">
                        <c:v>18</c:v>
                      </c:pt>
                      <c:pt idx="605">
                        <c:v>18</c:v>
                      </c:pt>
                      <c:pt idx="606">
                        <c:v>18</c:v>
                      </c:pt>
                      <c:pt idx="607">
                        <c:v>18</c:v>
                      </c:pt>
                      <c:pt idx="608">
                        <c:v>18</c:v>
                      </c:pt>
                      <c:pt idx="609">
                        <c:v>18</c:v>
                      </c:pt>
                      <c:pt idx="610">
                        <c:v>18</c:v>
                      </c:pt>
                      <c:pt idx="611">
                        <c:v>18</c:v>
                      </c:pt>
                      <c:pt idx="612">
                        <c:v>18</c:v>
                      </c:pt>
                      <c:pt idx="613">
                        <c:v>18</c:v>
                      </c:pt>
                      <c:pt idx="614">
                        <c:v>18</c:v>
                      </c:pt>
                      <c:pt idx="615">
                        <c:v>18</c:v>
                      </c:pt>
                      <c:pt idx="616">
                        <c:v>18</c:v>
                      </c:pt>
                      <c:pt idx="617">
                        <c:v>18</c:v>
                      </c:pt>
                      <c:pt idx="618">
                        <c:v>18</c:v>
                      </c:pt>
                      <c:pt idx="619">
                        <c:v>18</c:v>
                      </c:pt>
                      <c:pt idx="620">
                        <c:v>18</c:v>
                      </c:pt>
                      <c:pt idx="621">
                        <c:v>18</c:v>
                      </c:pt>
                      <c:pt idx="622">
                        <c:v>18</c:v>
                      </c:pt>
                      <c:pt idx="623">
                        <c:v>18</c:v>
                      </c:pt>
                      <c:pt idx="624">
                        <c:v>18</c:v>
                      </c:pt>
                      <c:pt idx="625">
                        <c:v>18</c:v>
                      </c:pt>
                      <c:pt idx="626">
                        <c:v>18</c:v>
                      </c:pt>
                      <c:pt idx="627">
                        <c:v>18</c:v>
                      </c:pt>
                      <c:pt idx="628">
                        <c:v>18</c:v>
                      </c:pt>
                      <c:pt idx="629">
                        <c:v>18</c:v>
                      </c:pt>
                      <c:pt idx="630">
                        <c:v>18</c:v>
                      </c:pt>
                      <c:pt idx="631">
                        <c:v>18</c:v>
                      </c:pt>
                      <c:pt idx="632">
                        <c:v>18</c:v>
                      </c:pt>
                      <c:pt idx="633">
                        <c:v>18</c:v>
                      </c:pt>
                      <c:pt idx="634">
                        <c:v>18</c:v>
                      </c:pt>
                      <c:pt idx="635">
                        <c:v>18</c:v>
                      </c:pt>
                      <c:pt idx="636">
                        <c:v>18</c:v>
                      </c:pt>
                      <c:pt idx="637">
                        <c:v>18</c:v>
                      </c:pt>
                      <c:pt idx="638">
                        <c:v>18</c:v>
                      </c:pt>
                      <c:pt idx="639">
                        <c:v>18</c:v>
                      </c:pt>
                      <c:pt idx="640">
                        <c:v>18</c:v>
                      </c:pt>
                      <c:pt idx="641">
                        <c:v>18</c:v>
                      </c:pt>
                      <c:pt idx="642">
                        <c:v>18</c:v>
                      </c:pt>
                      <c:pt idx="643">
                        <c:v>18</c:v>
                      </c:pt>
                      <c:pt idx="644">
                        <c:v>18</c:v>
                      </c:pt>
                      <c:pt idx="645">
                        <c:v>18</c:v>
                      </c:pt>
                      <c:pt idx="646">
                        <c:v>18</c:v>
                      </c:pt>
                      <c:pt idx="647">
                        <c:v>18</c:v>
                      </c:pt>
                      <c:pt idx="648">
                        <c:v>18</c:v>
                      </c:pt>
                      <c:pt idx="649">
                        <c:v>18</c:v>
                      </c:pt>
                      <c:pt idx="650">
                        <c:v>18</c:v>
                      </c:pt>
                      <c:pt idx="651">
                        <c:v>18</c:v>
                      </c:pt>
                      <c:pt idx="652">
                        <c:v>18</c:v>
                      </c:pt>
                      <c:pt idx="653">
                        <c:v>18</c:v>
                      </c:pt>
                      <c:pt idx="654">
                        <c:v>18</c:v>
                      </c:pt>
                      <c:pt idx="655">
                        <c:v>18</c:v>
                      </c:pt>
                      <c:pt idx="656">
                        <c:v>18</c:v>
                      </c:pt>
                      <c:pt idx="657">
                        <c:v>18</c:v>
                      </c:pt>
                      <c:pt idx="658">
                        <c:v>18</c:v>
                      </c:pt>
                      <c:pt idx="659">
                        <c:v>18</c:v>
                      </c:pt>
                      <c:pt idx="660">
                        <c:v>18</c:v>
                      </c:pt>
                      <c:pt idx="661">
                        <c:v>18</c:v>
                      </c:pt>
                      <c:pt idx="662">
                        <c:v>18</c:v>
                      </c:pt>
                      <c:pt idx="663">
                        <c:v>18</c:v>
                      </c:pt>
                      <c:pt idx="664">
                        <c:v>18</c:v>
                      </c:pt>
                      <c:pt idx="665">
                        <c:v>18</c:v>
                      </c:pt>
                      <c:pt idx="666">
                        <c:v>18</c:v>
                      </c:pt>
                      <c:pt idx="667">
                        <c:v>18</c:v>
                      </c:pt>
                      <c:pt idx="668">
                        <c:v>18</c:v>
                      </c:pt>
                      <c:pt idx="669">
                        <c:v>18</c:v>
                      </c:pt>
                      <c:pt idx="670">
                        <c:v>18</c:v>
                      </c:pt>
                      <c:pt idx="671">
                        <c:v>18</c:v>
                      </c:pt>
                      <c:pt idx="672">
                        <c:v>18</c:v>
                      </c:pt>
                      <c:pt idx="673">
                        <c:v>18</c:v>
                      </c:pt>
                      <c:pt idx="674">
                        <c:v>18</c:v>
                      </c:pt>
                      <c:pt idx="675">
                        <c:v>18</c:v>
                      </c:pt>
                      <c:pt idx="676">
                        <c:v>18</c:v>
                      </c:pt>
                      <c:pt idx="677">
                        <c:v>18</c:v>
                      </c:pt>
                      <c:pt idx="678">
                        <c:v>18</c:v>
                      </c:pt>
                      <c:pt idx="679">
                        <c:v>18</c:v>
                      </c:pt>
                      <c:pt idx="680">
                        <c:v>18</c:v>
                      </c:pt>
                      <c:pt idx="681">
                        <c:v>18</c:v>
                      </c:pt>
                      <c:pt idx="682">
                        <c:v>18</c:v>
                      </c:pt>
                      <c:pt idx="683">
                        <c:v>18</c:v>
                      </c:pt>
                      <c:pt idx="684">
                        <c:v>18</c:v>
                      </c:pt>
                      <c:pt idx="685">
                        <c:v>18</c:v>
                      </c:pt>
                      <c:pt idx="686">
                        <c:v>18</c:v>
                      </c:pt>
                      <c:pt idx="687">
                        <c:v>18</c:v>
                      </c:pt>
                      <c:pt idx="688">
                        <c:v>18</c:v>
                      </c:pt>
                      <c:pt idx="689">
                        <c:v>18</c:v>
                      </c:pt>
                      <c:pt idx="690">
                        <c:v>18</c:v>
                      </c:pt>
                      <c:pt idx="691">
                        <c:v>18</c:v>
                      </c:pt>
                      <c:pt idx="692">
                        <c:v>18</c:v>
                      </c:pt>
                      <c:pt idx="693">
                        <c:v>18</c:v>
                      </c:pt>
                      <c:pt idx="694">
                        <c:v>18</c:v>
                      </c:pt>
                      <c:pt idx="695">
                        <c:v>18</c:v>
                      </c:pt>
                      <c:pt idx="696">
                        <c:v>18</c:v>
                      </c:pt>
                      <c:pt idx="697">
                        <c:v>18</c:v>
                      </c:pt>
                      <c:pt idx="698">
                        <c:v>18</c:v>
                      </c:pt>
                      <c:pt idx="699">
                        <c:v>18</c:v>
                      </c:pt>
                      <c:pt idx="700">
                        <c:v>18</c:v>
                      </c:pt>
                      <c:pt idx="701">
                        <c:v>18</c:v>
                      </c:pt>
                      <c:pt idx="702">
                        <c:v>18</c:v>
                      </c:pt>
                      <c:pt idx="703">
                        <c:v>18</c:v>
                      </c:pt>
                      <c:pt idx="704">
                        <c:v>18</c:v>
                      </c:pt>
                      <c:pt idx="705">
                        <c:v>18</c:v>
                      </c:pt>
                      <c:pt idx="706">
                        <c:v>18</c:v>
                      </c:pt>
                      <c:pt idx="707">
                        <c:v>18</c:v>
                      </c:pt>
                      <c:pt idx="708">
                        <c:v>18</c:v>
                      </c:pt>
                      <c:pt idx="709">
                        <c:v>18</c:v>
                      </c:pt>
                      <c:pt idx="710">
                        <c:v>18</c:v>
                      </c:pt>
                      <c:pt idx="711">
                        <c:v>18</c:v>
                      </c:pt>
                      <c:pt idx="712">
                        <c:v>18</c:v>
                      </c:pt>
                      <c:pt idx="713">
                        <c:v>18</c:v>
                      </c:pt>
                      <c:pt idx="714">
                        <c:v>18</c:v>
                      </c:pt>
                      <c:pt idx="715">
                        <c:v>18</c:v>
                      </c:pt>
                      <c:pt idx="716">
                        <c:v>18</c:v>
                      </c:pt>
                      <c:pt idx="717">
                        <c:v>18</c:v>
                      </c:pt>
                      <c:pt idx="718">
                        <c:v>18</c:v>
                      </c:pt>
                      <c:pt idx="719">
                        <c:v>18</c:v>
                      </c:pt>
                      <c:pt idx="720">
                        <c:v>18</c:v>
                      </c:pt>
                      <c:pt idx="721">
                        <c:v>18</c:v>
                      </c:pt>
                      <c:pt idx="722">
                        <c:v>18</c:v>
                      </c:pt>
                      <c:pt idx="723">
                        <c:v>18</c:v>
                      </c:pt>
                      <c:pt idx="724">
                        <c:v>18</c:v>
                      </c:pt>
                      <c:pt idx="725">
                        <c:v>18</c:v>
                      </c:pt>
                      <c:pt idx="726">
                        <c:v>18</c:v>
                      </c:pt>
                      <c:pt idx="727">
                        <c:v>18</c:v>
                      </c:pt>
                      <c:pt idx="728">
                        <c:v>18</c:v>
                      </c:pt>
                      <c:pt idx="729">
                        <c:v>18</c:v>
                      </c:pt>
                      <c:pt idx="730">
                        <c:v>18</c:v>
                      </c:pt>
                      <c:pt idx="731">
                        <c:v>18</c:v>
                      </c:pt>
                      <c:pt idx="732">
                        <c:v>18</c:v>
                      </c:pt>
                      <c:pt idx="733">
                        <c:v>18</c:v>
                      </c:pt>
                      <c:pt idx="734">
                        <c:v>18</c:v>
                      </c:pt>
                      <c:pt idx="735">
                        <c:v>18</c:v>
                      </c:pt>
                      <c:pt idx="736">
                        <c:v>18</c:v>
                      </c:pt>
                      <c:pt idx="737">
                        <c:v>18</c:v>
                      </c:pt>
                      <c:pt idx="738">
                        <c:v>18</c:v>
                      </c:pt>
                      <c:pt idx="739">
                        <c:v>18</c:v>
                      </c:pt>
                      <c:pt idx="740">
                        <c:v>18</c:v>
                      </c:pt>
                      <c:pt idx="741">
                        <c:v>18</c:v>
                      </c:pt>
                      <c:pt idx="742">
                        <c:v>18</c:v>
                      </c:pt>
                      <c:pt idx="743">
                        <c:v>18</c:v>
                      </c:pt>
                      <c:pt idx="744">
                        <c:v>18</c:v>
                      </c:pt>
                      <c:pt idx="745">
                        <c:v>18</c:v>
                      </c:pt>
                      <c:pt idx="746">
                        <c:v>18</c:v>
                      </c:pt>
                      <c:pt idx="747">
                        <c:v>18</c:v>
                      </c:pt>
                      <c:pt idx="748">
                        <c:v>18</c:v>
                      </c:pt>
                      <c:pt idx="749">
                        <c:v>18</c:v>
                      </c:pt>
                      <c:pt idx="750">
                        <c:v>18</c:v>
                      </c:pt>
                      <c:pt idx="751">
                        <c:v>18</c:v>
                      </c:pt>
                      <c:pt idx="752">
                        <c:v>18</c:v>
                      </c:pt>
                      <c:pt idx="753">
                        <c:v>18</c:v>
                      </c:pt>
                      <c:pt idx="754">
                        <c:v>18</c:v>
                      </c:pt>
                      <c:pt idx="755">
                        <c:v>18</c:v>
                      </c:pt>
                      <c:pt idx="756">
                        <c:v>18</c:v>
                      </c:pt>
                      <c:pt idx="757">
                        <c:v>18</c:v>
                      </c:pt>
                      <c:pt idx="758">
                        <c:v>18</c:v>
                      </c:pt>
                      <c:pt idx="759">
                        <c:v>18</c:v>
                      </c:pt>
                      <c:pt idx="760">
                        <c:v>18</c:v>
                      </c:pt>
                      <c:pt idx="761">
                        <c:v>18</c:v>
                      </c:pt>
                      <c:pt idx="762">
                        <c:v>18</c:v>
                      </c:pt>
                      <c:pt idx="763">
                        <c:v>18</c:v>
                      </c:pt>
                      <c:pt idx="764">
                        <c:v>18</c:v>
                      </c:pt>
                      <c:pt idx="765">
                        <c:v>18</c:v>
                      </c:pt>
                      <c:pt idx="766">
                        <c:v>18</c:v>
                      </c:pt>
                      <c:pt idx="767">
                        <c:v>18</c:v>
                      </c:pt>
                      <c:pt idx="768">
                        <c:v>18</c:v>
                      </c:pt>
                      <c:pt idx="769">
                        <c:v>18</c:v>
                      </c:pt>
                      <c:pt idx="770">
                        <c:v>18</c:v>
                      </c:pt>
                      <c:pt idx="771">
                        <c:v>18</c:v>
                      </c:pt>
                      <c:pt idx="772">
                        <c:v>18</c:v>
                      </c:pt>
                      <c:pt idx="773">
                        <c:v>18</c:v>
                      </c:pt>
                      <c:pt idx="774">
                        <c:v>18</c:v>
                      </c:pt>
                      <c:pt idx="775">
                        <c:v>18</c:v>
                      </c:pt>
                      <c:pt idx="776">
                        <c:v>18</c:v>
                      </c:pt>
                      <c:pt idx="777">
                        <c:v>18</c:v>
                      </c:pt>
                      <c:pt idx="778">
                        <c:v>18</c:v>
                      </c:pt>
                      <c:pt idx="779">
                        <c:v>18</c:v>
                      </c:pt>
                      <c:pt idx="780">
                        <c:v>18</c:v>
                      </c:pt>
                      <c:pt idx="781">
                        <c:v>18</c:v>
                      </c:pt>
                      <c:pt idx="782">
                        <c:v>18</c:v>
                      </c:pt>
                      <c:pt idx="783">
                        <c:v>18</c:v>
                      </c:pt>
                      <c:pt idx="784">
                        <c:v>18</c:v>
                      </c:pt>
                      <c:pt idx="785">
                        <c:v>18</c:v>
                      </c:pt>
                      <c:pt idx="786">
                        <c:v>18</c:v>
                      </c:pt>
                      <c:pt idx="787">
                        <c:v>18</c:v>
                      </c:pt>
                      <c:pt idx="788">
                        <c:v>18</c:v>
                      </c:pt>
                      <c:pt idx="789">
                        <c:v>18</c:v>
                      </c:pt>
                      <c:pt idx="790">
                        <c:v>18</c:v>
                      </c:pt>
                      <c:pt idx="791">
                        <c:v>18</c:v>
                      </c:pt>
                      <c:pt idx="792">
                        <c:v>18</c:v>
                      </c:pt>
                      <c:pt idx="793">
                        <c:v>18</c:v>
                      </c:pt>
                      <c:pt idx="794">
                        <c:v>18</c:v>
                      </c:pt>
                      <c:pt idx="795">
                        <c:v>18</c:v>
                      </c:pt>
                      <c:pt idx="796">
                        <c:v>18</c:v>
                      </c:pt>
                      <c:pt idx="797">
                        <c:v>18</c:v>
                      </c:pt>
                      <c:pt idx="798">
                        <c:v>18</c:v>
                      </c:pt>
                      <c:pt idx="799">
                        <c:v>18</c:v>
                      </c:pt>
                      <c:pt idx="800">
                        <c:v>18</c:v>
                      </c:pt>
                      <c:pt idx="801">
                        <c:v>18</c:v>
                      </c:pt>
                      <c:pt idx="802">
                        <c:v>18</c:v>
                      </c:pt>
                      <c:pt idx="803">
                        <c:v>18</c:v>
                      </c:pt>
                      <c:pt idx="804">
                        <c:v>18</c:v>
                      </c:pt>
                      <c:pt idx="805">
                        <c:v>18</c:v>
                      </c:pt>
                      <c:pt idx="806">
                        <c:v>18</c:v>
                      </c:pt>
                      <c:pt idx="807">
                        <c:v>18</c:v>
                      </c:pt>
                      <c:pt idx="808">
                        <c:v>18</c:v>
                      </c:pt>
                      <c:pt idx="809">
                        <c:v>18</c:v>
                      </c:pt>
                      <c:pt idx="810">
                        <c:v>18</c:v>
                      </c:pt>
                      <c:pt idx="811">
                        <c:v>18</c:v>
                      </c:pt>
                      <c:pt idx="812">
                        <c:v>18</c:v>
                      </c:pt>
                      <c:pt idx="813">
                        <c:v>18</c:v>
                      </c:pt>
                      <c:pt idx="814">
                        <c:v>18</c:v>
                      </c:pt>
                      <c:pt idx="815">
                        <c:v>18</c:v>
                      </c:pt>
                      <c:pt idx="816">
                        <c:v>18</c:v>
                      </c:pt>
                      <c:pt idx="817">
                        <c:v>18</c:v>
                      </c:pt>
                      <c:pt idx="818">
                        <c:v>18</c:v>
                      </c:pt>
                      <c:pt idx="819">
                        <c:v>18</c:v>
                      </c:pt>
                      <c:pt idx="820">
                        <c:v>18</c:v>
                      </c:pt>
                      <c:pt idx="821">
                        <c:v>18</c:v>
                      </c:pt>
                      <c:pt idx="822">
                        <c:v>18</c:v>
                      </c:pt>
                      <c:pt idx="823">
                        <c:v>18</c:v>
                      </c:pt>
                      <c:pt idx="824">
                        <c:v>18</c:v>
                      </c:pt>
                      <c:pt idx="825">
                        <c:v>18</c:v>
                      </c:pt>
                      <c:pt idx="826">
                        <c:v>18</c:v>
                      </c:pt>
                      <c:pt idx="827">
                        <c:v>18</c:v>
                      </c:pt>
                      <c:pt idx="828">
                        <c:v>18</c:v>
                      </c:pt>
                      <c:pt idx="829">
                        <c:v>18</c:v>
                      </c:pt>
                      <c:pt idx="830">
                        <c:v>18</c:v>
                      </c:pt>
                      <c:pt idx="831">
                        <c:v>18</c:v>
                      </c:pt>
                      <c:pt idx="832">
                        <c:v>18</c:v>
                      </c:pt>
                      <c:pt idx="833">
                        <c:v>18</c:v>
                      </c:pt>
                      <c:pt idx="834">
                        <c:v>18</c:v>
                      </c:pt>
                      <c:pt idx="835">
                        <c:v>18</c:v>
                      </c:pt>
                      <c:pt idx="836">
                        <c:v>18</c:v>
                      </c:pt>
                      <c:pt idx="837">
                        <c:v>18</c:v>
                      </c:pt>
                      <c:pt idx="838">
                        <c:v>18</c:v>
                      </c:pt>
                      <c:pt idx="839">
                        <c:v>18</c:v>
                      </c:pt>
                      <c:pt idx="840">
                        <c:v>18</c:v>
                      </c:pt>
                      <c:pt idx="841">
                        <c:v>18</c:v>
                      </c:pt>
                      <c:pt idx="842">
                        <c:v>18</c:v>
                      </c:pt>
                      <c:pt idx="843">
                        <c:v>18</c:v>
                      </c:pt>
                      <c:pt idx="844">
                        <c:v>18</c:v>
                      </c:pt>
                      <c:pt idx="845">
                        <c:v>18</c:v>
                      </c:pt>
                      <c:pt idx="846">
                        <c:v>18</c:v>
                      </c:pt>
                      <c:pt idx="847">
                        <c:v>18</c:v>
                      </c:pt>
                      <c:pt idx="848">
                        <c:v>18</c:v>
                      </c:pt>
                      <c:pt idx="849">
                        <c:v>18</c:v>
                      </c:pt>
                      <c:pt idx="850">
                        <c:v>18</c:v>
                      </c:pt>
                      <c:pt idx="851">
                        <c:v>18</c:v>
                      </c:pt>
                      <c:pt idx="852">
                        <c:v>18</c:v>
                      </c:pt>
                      <c:pt idx="853">
                        <c:v>18</c:v>
                      </c:pt>
                      <c:pt idx="854">
                        <c:v>18</c:v>
                      </c:pt>
                      <c:pt idx="855">
                        <c:v>18</c:v>
                      </c:pt>
                      <c:pt idx="856">
                        <c:v>18</c:v>
                      </c:pt>
                      <c:pt idx="857">
                        <c:v>18</c:v>
                      </c:pt>
                      <c:pt idx="858">
                        <c:v>18</c:v>
                      </c:pt>
                      <c:pt idx="859">
                        <c:v>18</c:v>
                      </c:pt>
                      <c:pt idx="860">
                        <c:v>18</c:v>
                      </c:pt>
                      <c:pt idx="861">
                        <c:v>18</c:v>
                      </c:pt>
                      <c:pt idx="862">
                        <c:v>18</c:v>
                      </c:pt>
                      <c:pt idx="863">
                        <c:v>18</c:v>
                      </c:pt>
                      <c:pt idx="864">
                        <c:v>18</c:v>
                      </c:pt>
                      <c:pt idx="865">
                        <c:v>18</c:v>
                      </c:pt>
                      <c:pt idx="866">
                        <c:v>18</c:v>
                      </c:pt>
                      <c:pt idx="867">
                        <c:v>18</c:v>
                      </c:pt>
                      <c:pt idx="868">
                        <c:v>18</c:v>
                      </c:pt>
                      <c:pt idx="869">
                        <c:v>18</c:v>
                      </c:pt>
                      <c:pt idx="870">
                        <c:v>18</c:v>
                      </c:pt>
                      <c:pt idx="871">
                        <c:v>18</c:v>
                      </c:pt>
                      <c:pt idx="872">
                        <c:v>18</c:v>
                      </c:pt>
                      <c:pt idx="873">
                        <c:v>18</c:v>
                      </c:pt>
                      <c:pt idx="874">
                        <c:v>18</c:v>
                      </c:pt>
                      <c:pt idx="875">
                        <c:v>18</c:v>
                      </c:pt>
                      <c:pt idx="876">
                        <c:v>18</c:v>
                      </c:pt>
                      <c:pt idx="877">
                        <c:v>18</c:v>
                      </c:pt>
                      <c:pt idx="878">
                        <c:v>18</c:v>
                      </c:pt>
                      <c:pt idx="879">
                        <c:v>18</c:v>
                      </c:pt>
                      <c:pt idx="880">
                        <c:v>18</c:v>
                      </c:pt>
                      <c:pt idx="881">
                        <c:v>18</c:v>
                      </c:pt>
                      <c:pt idx="882">
                        <c:v>18</c:v>
                      </c:pt>
                      <c:pt idx="883">
                        <c:v>18</c:v>
                      </c:pt>
                      <c:pt idx="884">
                        <c:v>18</c:v>
                      </c:pt>
                      <c:pt idx="885">
                        <c:v>18</c:v>
                      </c:pt>
                      <c:pt idx="886">
                        <c:v>18</c:v>
                      </c:pt>
                      <c:pt idx="887">
                        <c:v>18</c:v>
                      </c:pt>
                      <c:pt idx="888">
                        <c:v>18</c:v>
                      </c:pt>
                      <c:pt idx="889">
                        <c:v>18</c:v>
                      </c:pt>
                      <c:pt idx="890">
                        <c:v>18</c:v>
                      </c:pt>
                      <c:pt idx="891">
                        <c:v>18</c:v>
                      </c:pt>
                      <c:pt idx="892">
                        <c:v>18</c:v>
                      </c:pt>
                      <c:pt idx="893">
                        <c:v>18</c:v>
                      </c:pt>
                      <c:pt idx="894">
                        <c:v>18</c:v>
                      </c:pt>
                      <c:pt idx="895">
                        <c:v>18</c:v>
                      </c:pt>
                      <c:pt idx="896">
                        <c:v>18</c:v>
                      </c:pt>
                      <c:pt idx="897">
                        <c:v>18</c:v>
                      </c:pt>
                      <c:pt idx="898">
                        <c:v>18</c:v>
                      </c:pt>
                      <c:pt idx="899">
                        <c:v>18</c:v>
                      </c:pt>
                      <c:pt idx="900">
                        <c:v>18</c:v>
                      </c:pt>
                      <c:pt idx="901">
                        <c:v>18</c:v>
                      </c:pt>
                      <c:pt idx="902">
                        <c:v>18</c:v>
                      </c:pt>
                      <c:pt idx="903">
                        <c:v>18</c:v>
                      </c:pt>
                      <c:pt idx="904">
                        <c:v>18</c:v>
                      </c:pt>
                      <c:pt idx="905">
                        <c:v>18</c:v>
                      </c:pt>
                      <c:pt idx="906">
                        <c:v>18</c:v>
                      </c:pt>
                      <c:pt idx="907">
                        <c:v>18</c:v>
                      </c:pt>
                      <c:pt idx="908">
                        <c:v>18</c:v>
                      </c:pt>
                      <c:pt idx="909">
                        <c:v>18</c:v>
                      </c:pt>
                      <c:pt idx="910">
                        <c:v>18</c:v>
                      </c:pt>
                      <c:pt idx="911">
                        <c:v>18</c:v>
                      </c:pt>
                      <c:pt idx="912">
                        <c:v>18</c:v>
                      </c:pt>
                      <c:pt idx="913">
                        <c:v>18</c:v>
                      </c:pt>
                      <c:pt idx="914">
                        <c:v>18</c:v>
                      </c:pt>
                      <c:pt idx="915">
                        <c:v>18</c:v>
                      </c:pt>
                      <c:pt idx="916">
                        <c:v>18</c:v>
                      </c:pt>
                      <c:pt idx="917">
                        <c:v>18</c:v>
                      </c:pt>
                      <c:pt idx="918">
                        <c:v>18</c:v>
                      </c:pt>
                      <c:pt idx="919">
                        <c:v>18</c:v>
                      </c:pt>
                      <c:pt idx="920">
                        <c:v>18</c:v>
                      </c:pt>
                      <c:pt idx="921">
                        <c:v>18</c:v>
                      </c:pt>
                      <c:pt idx="922">
                        <c:v>18</c:v>
                      </c:pt>
                      <c:pt idx="923">
                        <c:v>18</c:v>
                      </c:pt>
                      <c:pt idx="924">
                        <c:v>18</c:v>
                      </c:pt>
                      <c:pt idx="925">
                        <c:v>18</c:v>
                      </c:pt>
                      <c:pt idx="926">
                        <c:v>18</c:v>
                      </c:pt>
                      <c:pt idx="927">
                        <c:v>18</c:v>
                      </c:pt>
                      <c:pt idx="928">
                        <c:v>18</c:v>
                      </c:pt>
                      <c:pt idx="929">
                        <c:v>18</c:v>
                      </c:pt>
                      <c:pt idx="930">
                        <c:v>18</c:v>
                      </c:pt>
                      <c:pt idx="931">
                        <c:v>18</c:v>
                      </c:pt>
                      <c:pt idx="932">
                        <c:v>18</c:v>
                      </c:pt>
                      <c:pt idx="933">
                        <c:v>18</c:v>
                      </c:pt>
                      <c:pt idx="934">
                        <c:v>18</c:v>
                      </c:pt>
                      <c:pt idx="935">
                        <c:v>18</c:v>
                      </c:pt>
                      <c:pt idx="936">
                        <c:v>18</c:v>
                      </c:pt>
                      <c:pt idx="937">
                        <c:v>18</c:v>
                      </c:pt>
                      <c:pt idx="938">
                        <c:v>18</c:v>
                      </c:pt>
                      <c:pt idx="939">
                        <c:v>18</c:v>
                      </c:pt>
                      <c:pt idx="940">
                        <c:v>18</c:v>
                      </c:pt>
                      <c:pt idx="941">
                        <c:v>18</c:v>
                      </c:pt>
                      <c:pt idx="942">
                        <c:v>18</c:v>
                      </c:pt>
                      <c:pt idx="943">
                        <c:v>18</c:v>
                      </c:pt>
                      <c:pt idx="944">
                        <c:v>18</c:v>
                      </c:pt>
                      <c:pt idx="945">
                        <c:v>18</c:v>
                      </c:pt>
                      <c:pt idx="946">
                        <c:v>18</c:v>
                      </c:pt>
                      <c:pt idx="947">
                        <c:v>18</c:v>
                      </c:pt>
                      <c:pt idx="948">
                        <c:v>18</c:v>
                      </c:pt>
                      <c:pt idx="949">
                        <c:v>18</c:v>
                      </c:pt>
                      <c:pt idx="950">
                        <c:v>18</c:v>
                      </c:pt>
                      <c:pt idx="951">
                        <c:v>18</c:v>
                      </c:pt>
                      <c:pt idx="952">
                        <c:v>18</c:v>
                      </c:pt>
                      <c:pt idx="953">
                        <c:v>18</c:v>
                      </c:pt>
                      <c:pt idx="954">
                        <c:v>18</c:v>
                      </c:pt>
                      <c:pt idx="955">
                        <c:v>18</c:v>
                      </c:pt>
                      <c:pt idx="956">
                        <c:v>18</c:v>
                      </c:pt>
                      <c:pt idx="957">
                        <c:v>18</c:v>
                      </c:pt>
                      <c:pt idx="958">
                        <c:v>18</c:v>
                      </c:pt>
                      <c:pt idx="959">
                        <c:v>18</c:v>
                      </c:pt>
                      <c:pt idx="960">
                        <c:v>18</c:v>
                      </c:pt>
                      <c:pt idx="961">
                        <c:v>18</c:v>
                      </c:pt>
                      <c:pt idx="962">
                        <c:v>18</c:v>
                      </c:pt>
                      <c:pt idx="963">
                        <c:v>18</c:v>
                      </c:pt>
                      <c:pt idx="964">
                        <c:v>18</c:v>
                      </c:pt>
                      <c:pt idx="965">
                        <c:v>18</c:v>
                      </c:pt>
                      <c:pt idx="966">
                        <c:v>18</c:v>
                      </c:pt>
                      <c:pt idx="967">
                        <c:v>18</c:v>
                      </c:pt>
                      <c:pt idx="968">
                        <c:v>18</c:v>
                      </c:pt>
                      <c:pt idx="969">
                        <c:v>18</c:v>
                      </c:pt>
                      <c:pt idx="970">
                        <c:v>18</c:v>
                      </c:pt>
                      <c:pt idx="971">
                        <c:v>18</c:v>
                      </c:pt>
                      <c:pt idx="972">
                        <c:v>18</c:v>
                      </c:pt>
                      <c:pt idx="973">
                        <c:v>18</c:v>
                      </c:pt>
                      <c:pt idx="974">
                        <c:v>18</c:v>
                      </c:pt>
                      <c:pt idx="975">
                        <c:v>18</c:v>
                      </c:pt>
                      <c:pt idx="976">
                        <c:v>18</c:v>
                      </c:pt>
                      <c:pt idx="977">
                        <c:v>18</c:v>
                      </c:pt>
                      <c:pt idx="978">
                        <c:v>18</c:v>
                      </c:pt>
                      <c:pt idx="979">
                        <c:v>18</c:v>
                      </c:pt>
                      <c:pt idx="980">
                        <c:v>18</c:v>
                      </c:pt>
                      <c:pt idx="981">
                        <c:v>18</c:v>
                      </c:pt>
                      <c:pt idx="982">
                        <c:v>18</c:v>
                      </c:pt>
                      <c:pt idx="983">
                        <c:v>18</c:v>
                      </c:pt>
                      <c:pt idx="984">
                        <c:v>18</c:v>
                      </c:pt>
                      <c:pt idx="985">
                        <c:v>18</c:v>
                      </c:pt>
                      <c:pt idx="986">
                        <c:v>18</c:v>
                      </c:pt>
                      <c:pt idx="987">
                        <c:v>18</c:v>
                      </c:pt>
                      <c:pt idx="988">
                        <c:v>18</c:v>
                      </c:pt>
                      <c:pt idx="989">
                        <c:v>18</c:v>
                      </c:pt>
                      <c:pt idx="990">
                        <c:v>18</c:v>
                      </c:pt>
                      <c:pt idx="991">
                        <c:v>18</c:v>
                      </c:pt>
                      <c:pt idx="992">
                        <c:v>18</c:v>
                      </c:pt>
                      <c:pt idx="993">
                        <c:v>18</c:v>
                      </c:pt>
                      <c:pt idx="994">
                        <c:v>18</c:v>
                      </c:pt>
                      <c:pt idx="995">
                        <c:v>18</c:v>
                      </c:pt>
                      <c:pt idx="996">
                        <c:v>18</c:v>
                      </c:pt>
                      <c:pt idx="997">
                        <c:v>18</c:v>
                      </c:pt>
                      <c:pt idx="998">
                        <c:v>18</c:v>
                      </c:pt>
                      <c:pt idx="999">
                        <c:v>18</c:v>
                      </c:pt>
                      <c:pt idx="1000">
                        <c:v>18</c:v>
                      </c:pt>
                      <c:pt idx="1001">
                        <c:v>18</c:v>
                      </c:pt>
                      <c:pt idx="1002">
                        <c:v>18</c:v>
                      </c:pt>
                      <c:pt idx="1003">
                        <c:v>18</c:v>
                      </c:pt>
                      <c:pt idx="1004">
                        <c:v>18</c:v>
                      </c:pt>
                      <c:pt idx="1005">
                        <c:v>18</c:v>
                      </c:pt>
                      <c:pt idx="1006">
                        <c:v>18</c:v>
                      </c:pt>
                      <c:pt idx="1007">
                        <c:v>18</c:v>
                      </c:pt>
                      <c:pt idx="1008">
                        <c:v>18</c:v>
                      </c:pt>
                      <c:pt idx="1009">
                        <c:v>18</c:v>
                      </c:pt>
                      <c:pt idx="1010">
                        <c:v>18</c:v>
                      </c:pt>
                      <c:pt idx="1011">
                        <c:v>18</c:v>
                      </c:pt>
                      <c:pt idx="1012">
                        <c:v>18</c:v>
                      </c:pt>
                      <c:pt idx="1013">
                        <c:v>18</c:v>
                      </c:pt>
                      <c:pt idx="1014">
                        <c:v>18</c:v>
                      </c:pt>
                      <c:pt idx="1015">
                        <c:v>18</c:v>
                      </c:pt>
                      <c:pt idx="1016">
                        <c:v>18</c:v>
                      </c:pt>
                      <c:pt idx="1017">
                        <c:v>18</c:v>
                      </c:pt>
                      <c:pt idx="1018">
                        <c:v>18</c:v>
                      </c:pt>
                      <c:pt idx="1019">
                        <c:v>18</c:v>
                      </c:pt>
                      <c:pt idx="1020">
                        <c:v>18</c:v>
                      </c:pt>
                      <c:pt idx="1021">
                        <c:v>18</c:v>
                      </c:pt>
                      <c:pt idx="1022">
                        <c:v>18</c:v>
                      </c:pt>
                      <c:pt idx="1023">
                        <c:v>18</c:v>
                      </c:pt>
                      <c:pt idx="1024">
                        <c:v>18</c:v>
                      </c:pt>
                      <c:pt idx="1025">
                        <c:v>18</c:v>
                      </c:pt>
                      <c:pt idx="1026">
                        <c:v>18</c:v>
                      </c:pt>
                      <c:pt idx="1027">
                        <c:v>18</c:v>
                      </c:pt>
                      <c:pt idx="1028">
                        <c:v>18</c:v>
                      </c:pt>
                      <c:pt idx="1029">
                        <c:v>18</c:v>
                      </c:pt>
                      <c:pt idx="1030">
                        <c:v>18</c:v>
                      </c:pt>
                      <c:pt idx="1031">
                        <c:v>18</c:v>
                      </c:pt>
                      <c:pt idx="1032">
                        <c:v>18</c:v>
                      </c:pt>
                      <c:pt idx="1033">
                        <c:v>18</c:v>
                      </c:pt>
                      <c:pt idx="1034">
                        <c:v>18</c:v>
                      </c:pt>
                      <c:pt idx="1035">
                        <c:v>18</c:v>
                      </c:pt>
                      <c:pt idx="1036">
                        <c:v>18</c:v>
                      </c:pt>
                      <c:pt idx="1037">
                        <c:v>18</c:v>
                      </c:pt>
                      <c:pt idx="1038">
                        <c:v>18</c:v>
                      </c:pt>
                      <c:pt idx="1039">
                        <c:v>18</c:v>
                      </c:pt>
                      <c:pt idx="1040">
                        <c:v>18</c:v>
                      </c:pt>
                      <c:pt idx="1041">
                        <c:v>18</c:v>
                      </c:pt>
                      <c:pt idx="1042">
                        <c:v>18</c:v>
                      </c:pt>
                      <c:pt idx="1043">
                        <c:v>18</c:v>
                      </c:pt>
                      <c:pt idx="1044">
                        <c:v>18</c:v>
                      </c:pt>
                      <c:pt idx="1045">
                        <c:v>18</c:v>
                      </c:pt>
                      <c:pt idx="1046">
                        <c:v>18</c:v>
                      </c:pt>
                      <c:pt idx="1047">
                        <c:v>18</c:v>
                      </c:pt>
                      <c:pt idx="1048">
                        <c:v>18</c:v>
                      </c:pt>
                      <c:pt idx="1049">
                        <c:v>18</c:v>
                      </c:pt>
                      <c:pt idx="1050">
                        <c:v>18</c:v>
                      </c:pt>
                      <c:pt idx="1051">
                        <c:v>18</c:v>
                      </c:pt>
                      <c:pt idx="1052">
                        <c:v>18</c:v>
                      </c:pt>
                      <c:pt idx="1053">
                        <c:v>18</c:v>
                      </c:pt>
                      <c:pt idx="1054">
                        <c:v>18</c:v>
                      </c:pt>
                      <c:pt idx="1055">
                        <c:v>18</c:v>
                      </c:pt>
                      <c:pt idx="1056">
                        <c:v>18</c:v>
                      </c:pt>
                      <c:pt idx="1057">
                        <c:v>18</c:v>
                      </c:pt>
                      <c:pt idx="1058">
                        <c:v>18</c:v>
                      </c:pt>
                      <c:pt idx="1059">
                        <c:v>18</c:v>
                      </c:pt>
                      <c:pt idx="1060">
                        <c:v>18</c:v>
                      </c:pt>
                      <c:pt idx="1061">
                        <c:v>18</c:v>
                      </c:pt>
                      <c:pt idx="1062">
                        <c:v>18</c:v>
                      </c:pt>
                      <c:pt idx="1063">
                        <c:v>18</c:v>
                      </c:pt>
                      <c:pt idx="1064">
                        <c:v>18</c:v>
                      </c:pt>
                      <c:pt idx="1065">
                        <c:v>18</c:v>
                      </c:pt>
                      <c:pt idx="1066">
                        <c:v>18</c:v>
                      </c:pt>
                      <c:pt idx="1067">
                        <c:v>18</c:v>
                      </c:pt>
                      <c:pt idx="1068">
                        <c:v>18</c:v>
                      </c:pt>
                      <c:pt idx="1069">
                        <c:v>18</c:v>
                      </c:pt>
                      <c:pt idx="1070">
                        <c:v>18</c:v>
                      </c:pt>
                      <c:pt idx="1071">
                        <c:v>18</c:v>
                      </c:pt>
                      <c:pt idx="1072">
                        <c:v>18</c:v>
                      </c:pt>
                      <c:pt idx="1073">
                        <c:v>18</c:v>
                      </c:pt>
                      <c:pt idx="1074">
                        <c:v>18</c:v>
                      </c:pt>
                      <c:pt idx="1075">
                        <c:v>18</c:v>
                      </c:pt>
                      <c:pt idx="1076">
                        <c:v>18</c:v>
                      </c:pt>
                      <c:pt idx="1077">
                        <c:v>18</c:v>
                      </c:pt>
                      <c:pt idx="1078">
                        <c:v>18</c:v>
                      </c:pt>
                      <c:pt idx="1079">
                        <c:v>18</c:v>
                      </c:pt>
                      <c:pt idx="1080">
                        <c:v>18</c:v>
                      </c:pt>
                      <c:pt idx="1081">
                        <c:v>18</c:v>
                      </c:pt>
                      <c:pt idx="1082">
                        <c:v>18</c:v>
                      </c:pt>
                      <c:pt idx="1083">
                        <c:v>18</c:v>
                      </c:pt>
                      <c:pt idx="1084">
                        <c:v>18</c:v>
                      </c:pt>
                      <c:pt idx="1085">
                        <c:v>18</c:v>
                      </c:pt>
                      <c:pt idx="1086">
                        <c:v>18</c:v>
                      </c:pt>
                      <c:pt idx="1087">
                        <c:v>18</c:v>
                      </c:pt>
                      <c:pt idx="1088">
                        <c:v>18</c:v>
                      </c:pt>
                      <c:pt idx="1089">
                        <c:v>18</c:v>
                      </c:pt>
                      <c:pt idx="1090">
                        <c:v>18</c:v>
                      </c:pt>
                      <c:pt idx="1091">
                        <c:v>18</c:v>
                      </c:pt>
                      <c:pt idx="1092">
                        <c:v>18</c:v>
                      </c:pt>
                      <c:pt idx="1093">
                        <c:v>18</c:v>
                      </c:pt>
                      <c:pt idx="1094">
                        <c:v>18</c:v>
                      </c:pt>
                      <c:pt idx="1095">
                        <c:v>18</c:v>
                      </c:pt>
                      <c:pt idx="1096">
                        <c:v>18</c:v>
                      </c:pt>
                      <c:pt idx="1097">
                        <c:v>18</c:v>
                      </c:pt>
                      <c:pt idx="1098">
                        <c:v>18</c:v>
                      </c:pt>
                      <c:pt idx="1099">
                        <c:v>18</c:v>
                      </c:pt>
                      <c:pt idx="1100">
                        <c:v>18</c:v>
                      </c:pt>
                      <c:pt idx="1101">
                        <c:v>18</c:v>
                      </c:pt>
                      <c:pt idx="1102">
                        <c:v>18</c:v>
                      </c:pt>
                      <c:pt idx="1103">
                        <c:v>18</c:v>
                      </c:pt>
                      <c:pt idx="1104">
                        <c:v>18</c:v>
                      </c:pt>
                      <c:pt idx="1105">
                        <c:v>18</c:v>
                      </c:pt>
                      <c:pt idx="1106">
                        <c:v>18</c:v>
                      </c:pt>
                      <c:pt idx="1107">
                        <c:v>18</c:v>
                      </c:pt>
                      <c:pt idx="1108">
                        <c:v>18</c:v>
                      </c:pt>
                      <c:pt idx="1109">
                        <c:v>18</c:v>
                      </c:pt>
                      <c:pt idx="1110">
                        <c:v>18</c:v>
                      </c:pt>
                      <c:pt idx="1111">
                        <c:v>18</c:v>
                      </c:pt>
                      <c:pt idx="1112">
                        <c:v>18</c:v>
                      </c:pt>
                      <c:pt idx="1113">
                        <c:v>18</c:v>
                      </c:pt>
                      <c:pt idx="1114">
                        <c:v>18</c:v>
                      </c:pt>
                      <c:pt idx="1115">
                        <c:v>18</c:v>
                      </c:pt>
                      <c:pt idx="1116">
                        <c:v>18</c:v>
                      </c:pt>
                      <c:pt idx="1117">
                        <c:v>18</c:v>
                      </c:pt>
                      <c:pt idx="1118">
                        <c:v>18</c:v>
                      </c:pt>
                      <c:pt idx="1119">
                        <c:v>18</c:v>
                      </c:pt>
                      <c:pt idx="1120">
                        <c:v>18</c:v>
                      </c:pt>
                      <c:pt idx="1121">
                        <c:v>18</c:v>
                      </c:pt>
                      <c:pt idx="1122">
                        <c:v>18</c:v>
                      </c:pt>
                      <c:pt idx="1123">
                        <c:v>18</c:v>
                      </c:pt>
                      <c:pt idx="1124">
                        <c:v>18</c:v>
                      </c:pt>
                      <c:pt idx="1125">
                        <c:v>18</c:v>
                      </c:pt>
                      <c:pt idx="1126">
                        <c:v>18</c:v>
                      </c:pt>
                      <c:pt idx="1127">
                        <c:v>18</c:v>
                      </c:pt>
                      <c:pt idx="1128">
                        <c:v>18</c:v>
                      </c:pt>
                      <c:pt idx="1129">
                        <c:v>18</c:v>
                      </c:pt>
                      <c:pt idx="1130">
                        <c:v>18</c:v>
                      </c:pt>
                      <c:pt idx="1131">
                        <c:v>18</c:v>
                      </c:pt>
                      <c:pt idx="1132">
                        <c:v>18</c:v>
                      </c:pt>
                      <c:pt idx="1133">
                        <c:v>18</c:v>
                      </c:pt>
                      <c:pt idx="1134">
                        <c:v>18</c:v>
                      </c:pt>
                      <c:pt idx="1135">
                        <c:v>18</c:v>
                      </c:pt>
                      <c:pt idx="1136">
                        <c:v>18</c:v>
                      </c:pt>
                      <c:pt idx="1137">
                        <c:v>18</c:v>
                      </c:pt>
                      <c:pt idx="1138">
                        <c:v>18</c:v>
                      </c:pt>
                      <c:pt idx="1139">
                        <c:v>18</c:v>
                      </c:pt>
                      <c:pt idx="1140">
                        <c:v>18</c:v>
                      </c:pt>
                      <c:pt idx="1141">
                        <c:v>18</c:v>
                      </c:pt>
                      <c:pt idx="1142">
                        <c:v>18</c:v>
                      </c:pt>
                      <c:pt idx="1143">
                        <c:v>18</c:v>
                      </c:pt>
                      <c:pt idx="1144">
                        <c:v>18</c:v>
                      </c:pt>
                      <c:pt idx="1145">
                        <c:v>18</c:v>
                      </c:pt>
                      <c:pt idx="1146">
                        <c:v>18</c:v>
                      </c:pt>
                      <c:pt idx="1147">
                        <c:v>18</c:v>
                      </c:pt>
                      <c:pt idx="1148">
                        <c:v>18</c:v>
                      </c:pt>
                      <c:pt idx="1149">
                        <c:v>18</c:v>
                      </c:pt>
                      <c:pt idx="1150">
                        <c:v>18</c:v>
                      </c:pt>
                      <c:pt idx="1151">
                        <c:v>18</c:v>
                      </c:pt>
                      <c:pt idx="1152">
                        <c:v>18</c:v>
                      </c:pt>
                      <c:pt idx="1153">
                        <c:v>18</c:v>
                      </c:pt>
                      <c:pt idx="1154">
                        <c:v>18</c:v>
                      </c:pt>
                      <c:pt idx="1155">
                        <c:v>18</c:v>
                      </c:pt>
                      <c:pt idx="1156">
                        <c:v>18</c:v>
                      </c:pt>
                      <c:pt idx="1157">
                        <c:v>18</c:v>
                      </c:pt>
                      <c:pt idx="1158">
                        <c:v>18</c:v>
                      </c:pt>
                      <c:pt idx="1159">
                        <c:v>18</c:v>
                      </c:pt>
                      <c:pt idx="1160">
                        <c:v>18</c:v>
                      </c:pt>
                      <c:pt idx="1161">
                        <c:v>18</c:v>
                      </c:pt>
                      <c:pt idx="1162">
                        <c:v>18</c:v>
                      </c:pt>
                      <c:pt idx="1163">
                        <c:v>18</c:v>
                      </c:pt>
                      <c:pt idx="1164">
                        <c:v>18</c:v>
                      </c:pt>
                      <c:pt idx="1165">
                        <c:v>18</c:v>
                      </c:pt>
                      <c:pt idx="1166">
                        <c:v>18</c:v>
                      </c:pt>
                      <c:pt idx="1167">
                        <c:v>18</c:v>
                      </c:pt>
                      <c:pt idx="1168">
                        <c:v>18</c:v>
                      </c:pt>
                      <c:pt idx="1169">
                        <c:v>18</c:v>
                      </c:pt>
                      <c:pt idx="1170">
                        <c:v>18</c:v>
                      </c:pt>
                      <c:pt idx="1171">
                        <c:v>18</c:v>
                      </c:pt>
                      <c:pt idx="1172">
                        <c:v>18</c:v>
                      </c:pt>
                      <c:pt idx="1173">
                        <c:v>18</c:v>
                      </c:pt>
                      <c:pt idx="1174">
                        <c:v>18</c:v>
                      </c:pt>
                      <c:pt idx="1175">
                        <c:v>18</c:v>
                      </c:pt>
                      <c:pt idx="1176">
                        <c:v>18</c:v>
                      </c:pt>
                      <c:pt idx="1177">
                        <c:v>18</c:v>
                      </c:pt>
                      <c:pt idx="1178">
                        <c:v>18</c:v>
                      </c:pt>
                      <c:pt idx="1179">
                        <c:v>18</c:v>
                      </c:pt>
                      <c:pt idx="1180">
                        <c:v>18</c:v>
                      </c:pt>
                      <c:pt idx="1181">
                        <c:v>18</c:v>
                      </c:pt>
                      <c:pt idx="1182">
                        <c:v>18</c:v>
                      </c:pt>
                      <c:pt idx="1183">
                        <c:v>18</c:v>
                      </c:pt>
                      <c:pt idx="1184">
                        <c:v>18</c:v>
                      </c:pt>
                      <c:pt idx="1185">
                        <c:v>18</c:v>
                      </c:pt>
                      <c:pt idx="1186">
                        <c:v>18</c:v>
                      </c:pt>
                      <c:pt idx="1187">
                        <c:v>18</c:v>
                      </c:pt>
                      <c:pt idx="1188">
                        <c:v>18</c:v>
                      </c:pt>
                      <c:pt idx="1189">
                        <c:v>18</c:v>
                      </c:pt>
                      <c:pt idx="1190">
                        <c:v>18</c:v>
                      </c:pt>
                      <c:pt idx="1191">
                        <c:v>18</c:v>
                      </c:pt>
                      <c:pt idx="1192">
                        <c:v>18</c:v>
                      </c:pt>
                      <c:pt idx="1193">
                        <c:v>18</c:v>
                      </c:pt>
                      <c:pt idx="1194">
                        <c:v>18</c:v>
                      </c:pt>
                      <c:pt idx="1195">
                        <c:v>18</c:v>
                      </c:pt>
                      <c:pt idx="1196">
                        <c:v>18</c:v>
                      </c:pt>
                      <c:pt idx="1197">
                        <c:v>18</c:v>
                      </c:pt>
                      <c:pt idx="1198">
                        <c:v>18</c:v>
                      </c:pt>
                      <c:pt idx="1199">
                        <c:v>18</c:v>
                      </c:pt>
                      <c:pt idx="1200">
                        <c:v>18</c:v>
                      </c:pt>
                      <c:pt idx="1201">
                        <c:v>18</c:v>
                      </c:pt>
                      <c:pt idx="1202">
                        <c:v>18</c:v>
                      </c:pt>
                      <c:pt idx="1203">
                        <c:v>18</c:v>
                      </c:pt>
                      <c:pt idx="1204">
                        <c:v>18</c:v>
                      </c:pt>
                      <c:pt idx="1205">
                        <c:v>18</c:v>
                      </c:pt>
                      <c:pt idx="1206">
                        <c:v>18</c:v>
                      </c:pt>
                      <c:pt idx="1207">
                        <c:v>18</c:v>
                      </c:pt>
                      <c:pt idx="1208">
                        <c:v>18</c:v>
                      </c:pt>
                      <c:pt idx="1209">
                        <c:v>18</c:v>
                      </c:pt>
                      <c:pt idx="1210">
                        <c:v>18</c:v>
                      </c:pt>
                      <c:pt idx="1211">
                        <c:v>18</c:v>
                      </c:pt>
                      <c:pt idx="1212">
                        <c:v>18</c:v>
                      </c:pt>
                      <c:pt idx="1213">
                        <c:v>18</c:v>
                      </c:pt>
                      <c:pt idx="1214">
                        <c:v>18</c:v>
                      </c:pt>
                      <c:pt idx="1215">
                        <c:v>18</c:v>
                      </c:pt>
                      <c:pt idx="1216">
                        <c:v>18</c:v>
                      </c:pt>
                      <c:pt idx="1217">
                        <c:v>18</c:v>
                      </c:pt>
                      <c:pt idx="1218">
                        <c:v>18</c:v>
                      </c:pt>
                      <c:pt idx="1219">
                        <c:v>18</c:v>
                      </c:pt>
                      <c:pt idx="1220">
                        <c:v>18</c:v>
                      </c:pt>
                      <c:pt idx="1221">
                        <c:v>18</c:v>
                      </c:pt>
                      <c:pt idx="1222">
                        <c:v>18</c:v>
                      </c:pt>
                      <c:pt idx="1223">
                        <c:v>18</c:v>
                      </c:pt>
                      <c:pt idx="1224">
                        <c:v>18</c:v>
                      </c:pt>
                      <c:pt idx="1225">
                        <c:v>18</c:v>
                      </c:pt>
                      <c:pt idx="1226">
                        <c:v>18</c:v>
                      </c:pt>
                      <c:pt idx="1227">
                        <c:v>18</c:v>
                      </c:pt>
                      <c:pt idx="1228">
                        <c:v>18</c:v>
                      </c:pt>
                      <c:pt idx="1229">
                        <c:v>18</c:v>
                      </c:pt>
                      <c:pt idx="1230">
                        <c:v>18</c:v>
                      </c:pt>
                      <c:pt idx="1231">
                        <c:v>18</c:v>
                      </c:pt>
                      <c:pt idx="1232">
                        <c:v>18</c:v>
                      </c:pt>
                      <c:pt idx="1233">
                        <c:v>18</c:v>
                      </c:pt>
                      <c:pt idx="1234">
                        <c:v>18</c:v>
                      </c:pt>
                      <c:pt idx="1235">
                        <c:v>18</c:v>
                      </c:pt>
                      <c:pt idx="1236">
                        <c:v>18</c:v>
                      </c:pt>
                      <c:pt idx="1237">
                        <c:v>18</c:v>
                      </c:pt>
                      <c:pt idx="1238">
                        <c:v>18</c:v>
                      </c:pt>
                      <c:pt idx="1239">
                        <c:v>18</c:v>
                      </c:pt>
                      <c:pt idx="1240">
                        <c:v>18</c:v>
                      </c:pt>
                      <c:pt idx="1241">
                        <c:v>18</c:v>
                      </c:pt>
                      <c:pt idx="1242">
                        <c:v>18</c:v>
                      </c:pt>
                      <c:pt idx="1243">
                        <c:v>18</c:v>
                      </c:pt>
                      <c:pt idx="1244">
                        <c:v>18</c:v>
                      </c:pt>
                      <c:pt idx="1245">
                        <c:v>18</c:v>
                      </c:pt>
                      <c:pt idx="1246">
                        <c:v>18</c:v>
                      </c:pt>
                      <c:pt idx="1247">
                        <c:v>18</c:v>
                      </c:pt>
                      <c:pt idx="1248">
                        <c:v>18</c:v>
                      </c:pt>
                      <c:pt idx="1249">
                        <c:v>18</c:v>
                      </c:pt>
                      <c:pt idx="1250">
                        <c:v>18</c:v>
                      </c:pt>
                      <c:pt idx="1251">
                        <c:v>18</c:v>
                      </c:pt>
                      <c:pt idx="1252">
                        <c:v>18</c:v>
                      </c:pt>
                      <c:pt idx="1253">
                        <c:v>18</c:v>
                      </c:pt>
                      <c:pt idx="1254">
                        <c:v>18</c:v>
                      </c:pt>
                      <c:pt idx="1255">
                        <c:v>18</c:v>
                      </c:pt>
                      <c:pt idx="1256">
                        <c:v>18</c:v>
                      </c:pt>
                      <c:pt idx="1257">
                        <c:v>18</c:v>
                      </c:pt>
                      <c:pt idx="1258">
                        <c:v>18</c:v>
                      </c:pt>
                      <c:pt idx="1259">
                        <c:v>18</c:v>
                      </c:pt>
                      <c:pt idx="1260">
                        <c:v>18</c:v>
                      </c:pt>
                      <c:pt idx="1261">
                        <c:v>18</c:v>
                      </c:pt>
                      <c:pt idx="1262">
                        <c:v>18</c:v>
                      </c:pt>
                      <c:pt idx="1263">
                        <c:v>18</c:v>
                      </c:pt>
                      <c:pt idx="1264">
                        <c:v>18</c:v>
                      </c:pt>
                      <c:pt idx="1265">
                        <c:v>18</c:v>
                      </c:pt>
                      <c:pt idx="1266">
                        <c:v>18</c:v>
                      </c:pt>
                      <c:pt idx="1267">
                        <c:v>18</c:v>
                      </c:pt>
                      <c:pt idx="1268">
                        <c:v>18</c:v>
                      </c:pt>
                      <c:pt idx="1269">
                        <c:v>18</c:v>
                      </c:pt>
                      <c:pt idx="1270">
                        <c:v>18</c:v>
                      </c:pt>
                      <c:pt idx="1271">
                        <c:v>18</c:v>
                      </c:pt>
                      <c:pt idx="1272">
                        <c:v>18</c:v>
                      </c:pt>
                      <c:pt idx="1273">
                        <c:v>18</c:v>
                      </c:pt>
                      <c:pt idx="1274">
                        <c:v>18</c:v>
                      </c:pt>
                      <c:pt idx="1275">
                        <c:v>18</c:v>
                      </c:pt>
                      <c:pt idx="1276">
                        <c:v>18</c:v>
                      </c:pt>
                      <c:pt idx="1277">
                        <c:v>18</c:v>
                      </c:pt>
                      <c:pt idx="1278">
                        <c:v>18</c:v>
                      </c:pt>
                      <c:pt idx="1279">
                        <c:v>18</c:v>
                      </c:pt>
                      <c:pt idx="1280">
                        <c:v>18</c:v>
                      </c:pt>
                      <c:pt idx="1281">
                        <c:v>18</c:v>
                      </c:pt>
                      <c:pt idx="1282">
                        <c:v>18</c:v>
                      </c:pt>
                      <c:pt idx="1283">
                        <c:v>18</c:v>
                      </c:pt>
                      <c:pt idx="1284">
                        <c:v>18</c:v>
                      </c:pt>
                      <c:pt idx="1285">
                        <c:v>18</c:v>
                      </c:pt>
                      <c:pt idx="1286">
                        <c:v>18</c:v>
                      </c:pt>
                      <c:pt idx="1287">
                        <c:v>18</c:v>
                      </c:pt>
                      <c:pt idx="1288">
                        <c:v>18</c:v>
                      </c:pt>
                      <c:pt idx="1289">
                        <c:v>18</c:v>
                      </c:pt>
                      <c:pt idx="1290">
                        <c:v>18</c:v>
                      </c:pt>
                      <c:pt idx="1291">
                        <c:v>18</c:v>
                      </c:pt>
                      <c:pt idx="1292">
                        <c:v>18</c:v>
                      </c:pt>
                      <c:pt idx="1293">
                        <c:v>18</c:v>
                      </c:pt>
                      <c:pt idx="1294">
                        <c:v>18</c:v>
                      </c:pt>
                      <c:pt idx="1295">
                        <c:v>18</c:v>
                      </c:pt>
                      <c:pt idx="1296">
                        <c:v>18</c:v>
                      </c:pt>
                      <c:pt idx="1297">
                        <c:v>18</c:v>
                      </c:pt>
                      <c:pt idx="1298">
                        <c:v>18</c:v>
                      </c:pt>
                      <c:pt idx="1299">
                        <c:v>18</c:v>
                      </c:pt>
                      <c:pt idx="1300">
                        <c:v>18</c:v>
                      </c:pt>
                      <c:pt idx="1301">
                        <c:v>18</c:v>
                      </c:pt>
                      <c:pt idx="1302">
                        <c:v>18</c:v>
                      </c:pt>
                      <c:pt idx="1303">
                        <c:v>18</c:v>
                      </c:pt>
                      <c:pt idx="1304">
                        <c:v>18</c:v>
                      </c:pt>
                      <c:pt idx="1305">
                        <c:v>18</c:v>
                      </c:pt>
                      <c:pt idx="1306">
                        <c:v>18</c:v>
                      </c:pt>
                      <c:pt idx="1307">
                        <c:v>18</c:v>
                      </c:pt>
                      <c:pt idx="1308">
                        <c:v>18</c:v>
                      </c:pt>
                      <c:pt idx="1309">
                        <c:v>18</c:v>
                      </c:pt>
                      <c:pt idx="1310">
                        <c:v>18</c:v>
                      </c:pt>
                      <c:pt idx="1311">
                        <c:v>18</c:v>
                      </c:pt>
                      <c:pt idx="1312">
                        <c:v>18</c:v>
                      </c:pt>
                      <c:pt idx="1313">
                        <c:v>18</c:v>
                      </c:pt>
                      <c:pt idx="1314">
                        <c:v>18</c:v>
                      </c:pt>
                      <c:pt idx="1315">
                        <c:v>18</c:v>
                      </c:pt>
                      <c:pt idx="1316">
                        <c:v>18</c:v>
                      </c:pt>
                      <c:pt idx="1317">
                        <c:v>18</c:v>
                      </c:pt>
                      <c:pt idx="1318">
                        <c:v>18</c:v>
                      </c:pt>
                      <c:pt idx="1319">
                        <c:v>18</c:v>
                      </c:pt>
                      <c:pt idx="1320">
                        <c:v>18</c:v>
                      </c:pt>
                      <c:pt idx="1321">
                        <c:v>18</c:v>
                      </c:pt>
                      <c:pt idx="1322">
                        <c:v>18</c:v>
                      </c:pt>
                      <c:pt idx="1323">
                        <c:v>18</c:v>
                      </c:pt>
                      <c:pt idx="1324">
                        <c:v>18</c:v>
                      </c:pt>
                      <c:pt idx="1325">
                        <c:v>18</c:v>
                      </c:pt>
                      <c:pt idx="1326">
                        <c:v>18</c:v>
                      </c:pt>
                      <c:pt idx="1327">
                        <c:v>18</c:v>
                      </c:pt>
                      <c:pt idx="1328">
                        <c:v>18</c:v>
                      </c:pt>
                      <c:pt idx="1329">
                        <c:v>18</c:v>
                      </c:pt>
                      <c:pt idx="1330">
                        <c:v>18</c:v>
                      </c:pt>
                      <c:pt idx="1331">
                        <c:v>18</c:v>
                      </c:pt>
                      <c:pt idx="1332">
                        <c:v>18</c:v>
                      </c:pt>
                      <c:pt idx="1333">
                        <c:v>18</c:v>
                      </c:pt>
                      <c:pt idx="1334">
                        <c:v>18</c:v>
                      </c:pt>
                      <c:pt idx="1335">
                        <c:v>18</c:v>
                      </c:pt>
                      <c:pt idx="1336">
                        <c:v>18</c:v>
                      </c:pt>
                      <c:pt idx="1337">
                        <c:v>18</c:v>
                      </c:pt>
                      <c:pt idx="1338">
                        <c:v>18</c:v>
                      </c:pt>
                      <c:pt idx="1339">
                        <c:v>18</c:v>
                      </c:pt>
                      <c:pt idx="1340">
                        <c:v>18</c:v>
                      </c:pt>
                      <c:pt idx="1341">
                        <c:v>18</c:v>
                      </c:pt>
                      <c:pt idx="1342">
                        <c:v>18</c:v>
                      </c:pt>
                      <c:pt idx="1343">
                        <c:v>18</c:v>
                      </c:pt>
                      <c:pt idx="1344">
                        <c:v>18</c:v>
                      </c:pt>
                      <c:pt idx="1345">
                        <c:v>18</c:v>
                      </c:pt>
                      <c:pt idx="1346">
                        <c:v>18</c:v>
                      </c:pt>
                      <c:pt idx="1347">
                        <c:v>18</c:v>
                      </c:pt>
                      <c:pt idx="1348">
                        <c:v>18</c:v>
                      </c:pt>
                      <c:pt idx="1349">
                        <c:v>18</c:v>
                      </c:pt>
                      <c:pt idx="1350">
                        <c:v>18</c:v>
                      </c:pt>
                      <c:pt idx="1351">
                        <c:v>18</c:v>
                      </c:pt>
                      <c:pt idx="1352">
                        <c:v>18</c:v>
                      </c:pt>
                      <c:pt idx="1353">
                        <c:v>18</c:v>
                      </c:pt>
                      <c:pt idx="1354">
                        <c:v>18</c:v>
                      </c:pt>
                      <c:pt idx="1355">
                        <c:v>18</c:v>
                      </c:pt>
                      <c:pt idx="1356">
                        <c:v>18</c:v>
                      </c:pt>
                      <c:pt idx="1357">
                        <c:v>18</c:v>
                      </c:pt>
                      <c:pt idx="1358">
                        <c:v>18</c:v>
                      </c:pt>
                      <c:pt idx="1359">
                        <c:v>18</c:v>
                      </c:pt>
                      <c:pt idx="1360">
                        <c:v>18</c:v>
                      </c:pt>
                      <c:pt idx="1361">
                        <c:v>18</c:v>
                      </c:pt>
                      <c:pt idx="1362">
                        <c:v>18</c:v>
                      </c:pt>
                      <c:pt idx="1363">
                        <c:v>18</c:v>
                      </c:pt>
                      <c:pt idx="1364">
                        <c:v>18</c:v>
                      </c:pt>
                      <c:pt idx="1365">
                        <c:v>18</c:v>
                      </c:pt>
                      <c:pt idx="1366">
                        <c:v>18</c:v>
                      </c:pt>
                      <c:pt idx="1367">
                        <c:v>18</c:v>
                      </c:pt>
                      <c:pt idx="1368">
                        <c:v>18</c:v>
                      </c:pt>
                      <c:pt idx="1369">
                        <c:v>18</c:v>
                      </c:pt>
                      <c:pt idx="1370">
                        <c:v>18</c:v>
                      </c:pt>
                      <c:pt idx="1371">
                        <c:v>18</c:v>
                      </c:pt>
                      <c:pt idx="1372">
                        <c:v>18</c:v>
                      </c:pt>
                      <c:pt idx="1373">
                        <c:v>18</c:v>
                      </c:pt>
                      <c:pt idx="1374">
                        <c:v>18</c:v>
                      </c:pt>
                      <c:pt idx="1375">
                        <c:v>18</c:v>
                      </c:pt>
                      <c:pt idx="1376">
                        <c:v>18</c:v>
                      </c:pt>
                      <c:pt idx="1377">
                        <c:v>18</c:v>
                      </c:pt>
                      <c:pt idx="1378">
                        <c:v>18</c:v>
                      </c:pt>
                      <c:pt idx="1379">
                        <c:v>18</c:v>
                      </c:pt>
                      <c:pt idx="1380">
                        <c:v>18</c:v>
                      </c:pt>
                      <c:pt idx="1381">
                        <c:v>18</c:v>
                      </c:pt>
                      <c:pt idx="1382">
                        <c:v>18</c:v>
                      </c:pt>
                      <c:pt idx="1383">
                        <c:v>18</c:v>
                      </c:pt>
                      <c:pt idx="1384">
                        <c:v>18</c:v>
                      </c:pt>
                      <c:pt idx="1385">
                        <c:v>18</c:v>
                      </c:pt>
                      <c:pt idx="1386">
                        <c:v>18</c:v>
                      </c:pt>
                      <c:pt idx="1387">
                        <c:v>18</c:v>
                      </c:pt>
                      <c:pt idx="1388">
                        <c:v>18</c:v>
                      </c:pt>
                      <c:pt idx="1389">
                        <c:v>18</c:v>
                      </c:pt>
                      <c:pt idx="1390">
                        <c:v>18</c:v>
                      </c:pt>
                      <c:pt idx="1391">
                        <c:v>18</c:v>
                      </c:pt>
                      <c:pt idx="1392">
                        <c:v>18</c:v>
                      </c:pt>
                      <c:pt idx="1393">
                        <c:v>18</c:v>
                      </c:pt>
                      <c:pt idx="1394">
                        <c:v>18</c:v>
                      </c:pt>
                      <c:pt idx="1395">
                        <c:v>18</c:v>
                      </c:pt>
                      <c:pt idx="1396">
                        <c:v>18</c:v>
                      </c:pt>
                      <c:pt idx="1397">
                        <c:v>18</c:v>
                      </c:pt>
                      <c:pt idx="1398">
                        <c:v>18</c:v>
                      </c:pt>
                      <c:pt idx="1399">
                        <c:v>18</c:v>
                      </c:pt>
                      <c:pt idx="1400">
                        <c:v>18</c:v>
                      </c:pt>
                      <c:pt idx="1401">
                        <c:v>18</c:v>
                      </c:pt>
                      <c:pt idx="1402">
                        <c:v>18</c:v>
                      </c:pt>
                      <c:pt idx="1403">
                        <c:v>18</c:v>
                      </c:pt>
                      <c:pt idx="1404">
                        <c:v>18</c:v>
                      </c:pt>
                      <c:pt idx="1405">
                        <c:v>18</c:v>
                      </c:pt>
                      <c:pt idx="1406">
                        <c:v>18</c:v>
                      </c:pt>
                      <c:pt idx="1407">
                        <c:v>18</c:v>
                      </c:pt>
                      <c:pt idx="1408">
                        <c:v>18</c:v>
                      </c:pt>
                      <c:pt idx="1409">
                        <c:v>18</c:v>
                      </c:pt>
                      <c:pt idx="1410">
                        <c:v>18</c:v>
                      </c:pt>
                      <c:pt idx="1411">
                        <c:v>18</c:v>
                      </c:pt>
                      <c:pt idx="1412">
                        <c:v>18</c:v>
                      </c:pt>
                      <c:pt idx="1413">
                        <c:v>18</c:v>
                      </c:pt>
                      <c:pt idx="1414">
                        <c:v>18</c:v>
                      </c:pt>
                      <c:pt idx="1415">
                        <c:v>18</c:v>
                      </c:pt>
                      <c:pt idx="1416">
                        <c:v>18</c:v>
                      </c:pt>
                      <c:pt idx="1417">
                        <c:v>18</c:v>
                      </c:pt>
                      <c:pt idx="1418">
                        <c:v>18</c:v>
                      </c:pt>
                      <c:pt idx="1419">
                        <c:v>18</c:v>
                      </c:pt>
                      <c:pt idx="1420">
                        <c:v>18</c:v>
                      </c:pt>
                      <c:pt idx="1421">
                        <c:v>18</c:v>
                      </c:pt>
                      <c:pt idx="1422">
                        <c:v>18</c:v>
                      </c:pt>
                      <c:pt idx="1423">
                        <c:v>18</c:v>
                      </c:pt>
                      <c:pt idx="1424">
                        <c:v>18</c:v>
                      </c:pt>
                      <c:pt idx="1425">
                        <c:v>18</c:v>
                      </c:pt>
                      <c:pt idx="1426">
                        <c:v>18</c:v>
                      </c:pt>
                      <c:pt idx="1427">
                        <c:v>18</c:v>
                      </c:pt>
                      <c:pt idx="1428">
                        <c:v>18</c:v>
                      </c:pt>
                      <c:pt idx="1429">
                        <c:v>18</c:v>
                      </c:pt>
                      <c:pt idx="1430">
                        <c:v>18</c:v>
                      </c:pt>
                      <c:pt idx="1431">
                        <c:v>18</c:v>
                      </c:pt>
                      <c:pt idx="1432">
                        <c:v>18</c:v>
                      </c:pt>
                      <c:pt idx="1433">
                        <c:v>18</c:v>
                      </c:pt>
                      <c:pt idx="1434">
                        <c:v>18</c:v>
                      </c:pt>
                      <c:pt idx="1435">
                        <c:v>18</c:v>
                      </c:pt>
                      <c:pt idx="1436">
                        <c:v>18</c:v>
                      </c:pt>
                      <c:pt idx="1437">
                        <c:v>18</c:v>
                      </c:pt>
                      <c:pt idx="1438">
                        <c:v>18</c:v>
                      </c:pt>
                      <c:pt idx="1439">
                        <c:v>18</c:v>
                      </c:pt>
                      <c:pt idx="1440">
                        <c:v>18</c:v>
                      </c:pt>
                      <c:pt idx="1441">
                        <c:v>18</c:v>
                      </c:pt>
                      <c:pt idx="1442">
                        <c:v>18</c:v>
                      </c:pt>
                      <c:pt idx="1443">
                        <c:v>18</c:v>
                      </c:pt>
                      <c:pt idx="1444">
                        <c:v>18</c:v>
                      </c:pt>
                      <c:pt idx="1445">
                        <c:v>18</c:v>
                      </c:pt>
                      <c:pt idx="1446">
                        <c:v>18</c:v>
                      </c:pt>
                      <c:pt idx="1447">
                        <c:v>18</c:v>
                      </c:pt>
                      <c:pt idx="1448">
                        <c:v>18</c:v>
                      </c:pt>
                      <c:pt idx="1449">
                        <c:v>18</c:v>
                      </c:pt>
                      <c:pt idx="1450">
                        <c:v>18</c:v>
                      </c:pt>
                      <c:pt idx="1451">
                        <c:v>18</c:v>
                      </c:pt>
                      <c:pt idx="1452">
                        <c:v>18</c:v>
                      </c:pt>
                      <c:pt idx="1453">
                        <c:v>18</c:v>
                      </c:pt>
                      <c:pt idx="1454">
                        <c:v>18</c:v>
                      </c:pt>
                      <c:pt idx="1455">
                        <c:v>18</c:v>
                      </c:pt>
                      <c:pt idx="1456">
                        <c:v>18</c:v>
                      </c:pt>
                      <c:pt idx="1457">
                        <c:v>18</c:v>
                      </c:pt>
                      <c:pt idx="1458">
                        <c:v>18</c:v>
                      </c:pt>
                      <c:pt idx="1459">
                        <c:v>18</c:v>
                      </c:pt>
                      <c:pt idx="1460">
                        <c:v>18</c:v>
                      </c:pt>
                      <c:pt idx="1461">
                        <c:v>18</c:v>
                      </c:pt>
                      <c:pt idx="1462">
                        <c:v>18</c:v>
                      </c:pt>
                      <c:pt idx="1463">
                        <c:v>18</c:v>
                      </c:pt>
                      <c:pt idx="1464">
                        <c:v>18</c:v>
                      </c:pt>
                      <c:pt idx="1465">
                        <c:v>18</c:v>
                      </c:pt>
                      <c:pt idx="1466">
                        <c:v>18</c:v>
                      </c:pt>
                      <c:pt idx="1467">
                        <c:v>18</c:v>
                      </c:pt>
                      <c:pt idx="1468">
                        <c:v>18</c:v>
                      </c:pt>
                      <c:pt idx="1469">
                        <c:v>18</c:v>
                      </c:pt>
                      <c:pt idx="1470">
                        <c:v>18</c:v>
                      </c:pt>
                      <c:pt idx="1471">
                        <c:v>18</c:v>
                      </c:pt>
                      <c:pt idx="1472">
                        <c:v>18</c:v>
                      </c:pt>
                      <c:pt idx="1473">
                        <c:v>18</c:v>
                      </c:pt>
                      <c:pt idx="1474">
                        <c:v>18</c:v>
                      </c:pt>
                      <c:pt idx="1475">
                        <c:v>18</c:v>
                      </c:pt>
                      <c:pt idx="1476">
                        <c:v>18</c:v>
                      </c:pt>
                      <c:pt idx="1477">
                        <c:v>18</c:v>
                      </c:pt>
                      <c:pt idx="1478">
                        <c:v>18</c:v>
                      </c:pt>
                      <c:pt idx="1479">
                        <c:v>18</c:v>
                      </c:pt>
                      <c:pt idx="1480">
                        <c:v>18</c:v>
                      </c:pt>
                      <c:pt idx="1481">
                        <c:v>18</c:v>
                      </c:pt>
                      <c:pt idx="1482">
                        <c:v>18</c:v>
                      </c:pt>
                      <c:pt idx="1483">
                        <c:v>18</c:v>
                      </c:pt>
                      <c:pt idx="1484">
                        <c:v>18</c:v>
                      </c:pt>
                      <c:pt idx="1485">
                        <c:v>18</c:v>
                      </c:pt>
                      <c:pt idx="1486">
                        <c:v>18</c:v>
                      </c:pt>
                      <c:pt idx="1487">
                        <c:v>18</c:v>
                      </c:pt>
                      <c:pt idx="1488">
                        <c:v>18</c:v>
                      </c:pt>
                      <c:pt idx="1489">
                        <c:v>18</c:v>
                      </c:pt>
                      <c:pt idx="1490">
                        <c:v>18</c:v>
                      </c:pt>
                      <c:pt idx="1491">
                        <c:v>18</c:v>
                      </c:pt>
                      <c:pt idx="1492">
                        <c:v>18</c:v>
                      </c:pt>
                      <c:pt idx="1493">
                        <c:v>18</c:v>
                      </c:pt>
                      <c:pt idx="1494">
                        <c:v>18</c:v>
                      </c:pt>
                      <c:pt idx="1495">
                        <c:v>18</c:v>
                      </c:pt>
                      <c:pt idx="1496">
                        <c:v>18</c:v>
                      </c:pt>
                      <c:pt idx="1497">
                        <c:v>18</c:v>
                      </c:pt>
                      <c:pt idx="1498">
                        <c:v>18</c:v>
                      </c:pt>
                      <c:pt idx="1499">
                        <c:v>18</c:v>
                      </c:pt>
                      <c:pt idx="1500">
                        <c:v>18</c:v>
                      </c:pt>
                      <c:pt idx="1501">
                        <c:v>18</c:v>
                      </c:pt>
                      <c:pt idx="1502">
                        <c:v>18</c:v>
                      </c:pt>
                      <c:pt idx="1503">
                        <c:v>18</c:v>
                      </c:pt>
                      <c:pt idx="1504">
                        <c:v>18</c:v>
                      </c:pt>
                      <c:pt idx="1505">
                        <c:v>18</c:v>
                      </c:pt>
                      <c:pt idx="1506">
                        <c:v>18</c:v>
                      </c:pt>
                      <c:pt idx="1507">
                        <c:v>18</c:v>
                      </c:pt>
                      <c:pt idx="1508">
                        <c:v>18</c:v>
                      </c:pt>
                      <c:pt idx="1509">
                        <c:v>18</c:v>
                      </c:pt>
                      <c:pt idx="1510">
                        <c:v>18</c:v>
                      </c:pt>
                      <c:pt idx="1511">
                        <c:v>18</c:v>
                      </c:pt>
                      <c:pt idx="1512">
                        <c:v>18</c:v>
                      </c:pt>
                      <c:pt idx="1513">
                        <c:v>18</c:v>
                      </c:pt>
                      <c:pt idx="1514">
                        <c:v>18</c:v>
                      </c:pt>
                      <c:pt idx="1515">
                        <c:v>18</c:v>
                      </c:pt>
                      <c:pt idx="1516">
                        <c:v>18</c:v>
                      </c:pt>
                      <c:pt idx="1517">
                        <c:v>18</c:v>
                      </c:pt>
                      <c:pt idx="1518">
                        <c:v>18</c:v>
                      </c:pt>
                      <c:pt idx="1519">
                        <c:v>18</c:v>
                      </c:pt>
                      <c:pt idx="1520">
                        <c:v>18</c:v>
                      </c:pt>
                      <c:pt idx="1521">
                        <c:v>18</c:v>
                      </c:pt>
                      <c:pt idx="1522">
                        <c:v>18</c:v>
                      </c:pt>
                      <c:pt idx="1523">
                        <c:v>18</c:v>
                      </c:pt>
                      <c:pt idx="1524">
                        <c:v>18</c:v>
                      </c:pt>
                      <c:pt idx="1525">
                        <c:v>18</c:v>
                      </c:pt>
                      <c:pt idx="1526">
                        <c:v>18</c:v>
                      </c:pt>
                      <c:pt idx="1527">
                        <c:v>18</c:v>
                      </c:pt>
                      <c:pt idx="1528">
                        <c:v>18</c:v>
                      </c:pt>
                      <c:pt idx="1529">
                        <c:v>18</c:v>
                      </c:pt>
                      <c:pt idx="1530">
                        <c:v>18</c:v>
                      </c:pt>
                      <c:pt idx="1531">
                        <c:v>18</c:v>
                      </c:pt>
                      <c:pt idx="1532">
                        <c:v>18</c:v>
                      </c:pt>
                      <c:pt idx="1533">
                        <c:v>18</c:v>
                      </c:pt>
                      <c:pt idx="1534">
                        <c:v>18</c:v>
                      </c:pt>
                      <c:pt idx="1535">
                        <c:v>18</c:v>
                      </c:pt>
                      <c:pt idx="1536">
                        <c:v>18</c:v>
                      </c:pt>
                      <c:pt idx="1537">
                        <c:v>18</c:v>
                      </c:pt>
                      <c:pt idx="1538">
                        <c:v>18</c:v>
                      </c:pt>
                      <c:pt idx="1539">
                        <c:v>18</c:v>
                      </c:pt>
                      <c:pt idx="1540">
                        <c:v>18</c:v>
                      </c:pt>
                      <c:pt idx="1541">
                        <c:v>18</c:v>
                      </c:pt>
                      <c:pt idx="1542">
                        <c:v>18</c:v>
                      </c:pt>
                      <c:pt idx="1543">
                        <c:v>18</c:v>
                      </c:pt>
                      <c:pt idx="1544">
                        <c:v>18</c:v>
                      </c:pt>
                      <c:pt idx="1545">
                        <c:v>18</c:v>
                      </c:pt>
                      <c:pt idx="1546">
                        <c:v>18</c:v>
                      </c:pt>
                      <c:pt idx="1547">
                        <c:v>18</c:v>
                      </c:pt>
                      <c:pt idx="1548">
                        <c:v>18</c:v>
                      </c:pt>
                      <c:pt idx="1549">
                        <c:v>18</c:v>
                      </c:pt>
                      <c:pt idx="1550">
                        <c:v>18</c:v>
                      </c:pt>
                      <c:pt idx="1551">
                        <c:v>18</c:v>
                      </c:pt>
                      <c:pt idx="1552">
                        <c:v>18</c:v>
                      </c:pt>
                      <c:pt idx="1553">
                        <c:v>18</c:v>
                      </c:pt>
                      <c:pt idx="1554">
                        <c:v>18</c:v>
                      </c:pt>
                      <c:pt idx="1555">
                        <c:v>18</c:v>
                      </c:pt>
                      <c:pt idx="1556">
                        <c:v>18</c:v>
                      </c:pt>
                      <c:pt idx="1557">
                        <c:v>18</c:v>
                      </c:pt>
                      <c:pt idx="1558">
                        <c:v>18</c:v>
                      </c:pt>
                      <c:pt idx="1559">
                        <c:v>18</c:v>
                      </c:pt>
                      <c:pt idx="1560">
                        <c:v>18</c:v>
                      </c:pt>
                      <c:pt idx="1561">
                        <c:v>18</c:v>
                      </c:pt>
                      <c:pt idx="1562">
                        <c:v>18</c:v>
                      </c:pt>
                      <c:pt idx="1563">
                        <c:v>18</c:v>
                      </c:pt>
                      <c:pt idx="1564">
                        <c:v>18</c:v>
                      </c:pt>
                      <c:pt idx="1565">
                        <c:v>18</c:v>
                      </c:pt>
                      <c:pt idx="1566">
                        <c:v>18</c:v>
                      </c:pt>
                      <c:pt idx="1567">
                        <c:v>18</c:v>
                      </c:pt>
                      <c:pt idx="1568">
                        <c:v>18</c:v>
                      </c:pt>
                      <c:pt idx="1569">
                        <c:v>18</c:v>
                      </c:pt>
                      <c:pt idx="1570">
                        <c:v>18</c:v>
                      </c:pt>
                      <c:pt idx="1571">
                        <c:v>18</c:v>
                      </c:pt>
                      <c:pt idx="1572">
                        <c:v>18</c:v>
                      </c:pt>
                      <c:pt idx="1573">
                        <c:v>18</c:v>
                      </c:pt>
                      <c:pt idx="1574">
                        <c:v>18</c:v>
                      </c:pt>
                      <c:pt idx="1575">
                        <c:v>18</c:v>
                      </c:pt>
                      <c:pt idx="1576">
                        <c:v>18</c:v>
                      </c:pt>
                      <c:pt idx="1577">
                        <c:v>18</c:v>
                      </c:pt>
                      <c:pt idx="1578">
                        <c:v>18</c:v>
                      </c:pt>
                      <c:pt idx="1579">
                        <c:v>18</c:v>
                      </c:pt>
                      <c:pt idx="1580">
                        <c:v>18</c:v>
                      </c:pt>
                      <c:pt idx="1581">
                        <c:v>18</c:v>
                      </c:pt>
                      <c:pt idx="1582">
                        <c:v>18</c:v>
                      </c:pt>
                      <c:pt idx="1583">
                        <c:v>18</c:v>
                      </c:pt>
                      <c:pt idx="1584">
                        <c:v>18</c:v>
                      </c:pt>
                      <c:pt idx="1585">
                        <c:v>18</c:v>
                      </c:pt>
                      <c:pt idx="1586">
                        <c:v>18</c:v>
                      </c:pt>
                      <c:pt idx="1587">
                        <c:v>18</c:v>
                      </c:pt>
                      <c:pt idx="1588">
                        <c:v>18</c:v>
                      </c:pt>
                      <c:pt idx="1589">
                        <c:v>18</c:v>
                      </c:pt>
                      <c:pt idx="1590">
                        <c:v>18</c:v>
                      </c:pt>
                      <c:pt idx="1591">
                        <c:v>18</c:v>
                      </c:pt>
                      <c:pt idx="1592">
                        <c:v>18</c:v>
                      </c:pt>
                      <c:pt idx="1593">
                        <c:v>18</c:v>
                      </c:pt>
                      <c:pt idx="1594">
                        <c:v>18</c:v>
                      </c:pt>
                      <c:pt idx="1595">
                        <c:v>18</c:v>
                      </c:pt>
                      <c:pt idx="1596">
                        <c:v>18</c:v>
                      </c:pt>
                      <c:pt idx="1597">
                        <c:v>18</c:v>
                      </c:pt>
                      <c:pt idx="1598">
                        <c:v>18</c:v>
                      </c:pt>
                      <c:pt idx="1599">
                        <c:v>18</c:v>
                      </c:pt>
                      <c:pt idx="1600">
                        <c:v>18</c:v>
                      </c:pt>
                      <c:pt idx="1601">
                        <c:v>18</c:v>
                      </c:pt>
                      <c:pt idx="1602">
                        <c:v>18</c:v>
                      </c:pt>
                      <c:pt idx="1603">
                        <c:v>18</c:v>
                      </c:pt>
                      <c:pt idx="1604">
                        <c:v>18</c:v>
                      </c:pt>
                      <c:pt idx="1605">
                        <c:v>18</c:v>
                      </c:pt>
                      <c:pt idx="1606">
                        <c:v>18</c:v>
                      </c:pt>
                      <c:pt idx="1607">
                        <c:v>18</c:v>
                      </c:pt>
                      <c:pt idx="1608">
                        <c:v>18</c:v>
                      </c:pt>
                      <c:pt idx="1609">
                        <c:v>18</c:v>
                      </c:pt>
                      <c:pt idx="1610">
                        <c:v>18</c:v>
                      </c:pt>
                      <c:pt idx="1611">
                        <c:v>18</c:v>
                      </c:pt>
                      <c:pt idx="1612">
                        <c:v>18</c:v>
                      </c:pt>
                      <c:pt idx="1613">
                        <c:v>18</c:v>
                      </c:pt>
                      <c:pt idx="1614">
                        <c:v>18</c:v>
                      </c:pt>
                      <c:pt idx="1615">
                        <c:v>18</c:v>
                      </c:pt>
                      <c:pt idx="1616">
                        <c:v>18</c:v>
                      </c:pt>
                      <c:pt idx="1617">
                        <c:v>18</c:v>
                      </c:pt>
                      <c:pt idx="1618">
                        <c:v>18</c:v>
                      </c:pt>
                      <c:pt idx="1619">
                        <c:v>18</c:v>
                      </c:pt>
                      <c:pt idx="1620">
                        <c:v>18</c:v>
                      </c:pt>
                      <c:pt idx="1621">
                        <c:v>18</c:v>
                      </c:pt>
                      <c:pt idx="1622">
                        <c:v>18</c:v>
                      </c:pt>
                      <c:pt idx="1623">
                        <c:v>18</c:v>
                      </c:pt>
                      <c:pt idx="1624">
                        <c:v>18</c:v>
                      </c:pt>
                      <c:pt idx="1625">
                        <c:v>18</c:v>
                      </c:pt>
                      <c:pt idx="1626">
                        <c:v>18</c:v>
                      </c:pt>
                      <c:pt idx="1627">
                        <c:v>18</c:v>
                      </c:pt>
                      <c:pt idx="1628">
                        <c:v>18</c:v>
                      </c:pt>
                      <c:pt idx="1629">
                        <c:v>18</c:v>
                      </c:pt>
                      <c:pt idx="1630">
                        <c:v>18</c:v>
                      </c:pt>
                      <c:pt idx="1631">
                        <c:v>18</c:v>
                      </c:pt>
                      <c:pt idx="1632">
                        <c:v>18</c:v>
                      </c:pt>
                      <c:pt idx="1633">
                        <c:v>18</c:v>
                      </c:pt>
                      <c:pt idx="1634">
                        <c:v>18</c:v>
                      </c:pt>
                      <c:pt idx="1635">
                        <c:v>18</c:v>
                      </c:pt>
                      <c:pt idx="1636">
                        <c:v>18</c:v>
                      </c:pt>
                      <c:pt idx="1637">
                        <c:v>18</c:v>
                      </c:pt>
                      <c:pt idx="1638">
                        <c:v>18</c:v>
                      </c:pt>
                      <c:pt idx="1639">
                        <c:v>18</c:v>
                      </c:pt>
                      <c:pt idx="1640">
                        <c:v>18</c:v>
                      </c:pt>
                      <c:pt idx="1641">
                        <c:v>18</c:v>
                      </c:pt>
                      <c:pt idx="1642">
                        <c:v>18</c:v>
                      </c:pt>
                      <c:pt idx="1643">
                        <c:v>18</c:v>
                      </c:pt>
                      <c:pt idx="1644">
                        <c:v>18</c:v>
                      </c:pt>
                      <c:pt idx="1645">
                        <c:v>18</c:v>
                      </c:pt>
                      <c:pt idx="1646">
                        <c:v>18</c:v>
                      </c:pt>
                      <c:pt idx="1647">
                        <c:v>18</c:v>
                      </c:pt>
                      <c:pt idx="1648">
                        <c:v>18</c:v>
                      </c:pt>
                      <c:pt idx="1649">
                        <c:v>18</c:v>
                      </c:pt>
                      <c:pt idx="1650">
                        <c:v>18</c:v>
                      </c:pt>
                      <c:pt idx="1651">
                        <c:v>18</c:v>
                      </c:pt>
                      <c:pt idx="1652">
                        <c:v>18</c:v>
                      </c:pt>
                      <c:pt idx="1653">
                        <c:v>18</c:v>
                      </c:pt>
                      <c:pt idx="1654">
                        <c:v>18</c:v>
                      </c:pt>
                      <c:pt idx="1655">
                        <c:v>18</c:v>
                      </c:pt>
                      <c:pt idx="1656">
                        <c:v>18</c:v>
                      </c:pt>
                      <c:pt idx="1657">
                        <c:v>18</c:v>
                      </c:pt>
                      <c:pt idx="1658">
                        <c:v>18</c:v>
                      </c:pt>
                      <c:pt idx="1659">
                        <c:v>18</c:v>
                      </c:pt>
                      <c:pt idx="1660">
                        <c:v>18</c:v>
                      </c:pt>
                      <c:pt idx="1661">
                        <c:v>18</c:v>
                      </c:pt>
                      <c:pt idx="1662">
                        <c:v>18</c:v>
                      </c:pt>
                      <c:pt idx="1663">
                        <c:v>18</c:v>
                      </c:pt>
                      <c:pt idx="1664">
                        <c:v>18</c:v>
                      </c:pt>
                      <c:pt idx="1665">
                        <c:v>18</c:v>
                      </c:pt>
                      <c:pt idx="1666">
                        <c:v>18</c:v>
                      </c:pt>
                      <c:pt idx="1667">
                        <c:v>18</c:v>
                      </c:pt>
                      <c:pt idx="1668">
                        <c:v>18</c:v>
                      </c:pt>
                      <c:pt idx="1669">
                        <c:v>18</c:v>
                      </c:pt>
                      <c:pt idx="1670">
                        <c:v>18</c:v>
                      </c:pt>
                      <c:pt idx="1671">
                        <c:v>18</c:v>
                      </c:pt>
                      <c:pt idx="1672">
                        <c:v>18</c:v>
                      </c:pt>
                      <c:pt idx="1673">
                        <c:v>18</c:v>
                      </c:pt>
                      <c:pt idx="1674">
                        <c:v>18</c:v>
                      </c:pt>
                      <c:pt idx="1675">
                        <c:v>18</c:v>
                      </c:pt>
                      <c:pt idx="1676">
                        <c:v>18</c:v>
                      </c:pt>
                      <c:pt idx="1677">
                        <c:v>18</c:v>
                      </c:pt>
                      <c:pt idx="1678">
                        <c:v>18</c:v>
                      </c:pt>
                      <c:pt idx="1679">
                        <c:v>18</c:v>
                      </c:pt>
                      <c:pt idx="1680">
                        <c:v>18</c:v>
                      </c:pt>
                      <c:pt idx="1681">
                        <c:v>18</c:v>
                      </c:pt>
                      <c:pt idx="1682">
                        <c:v>18</c:v>
                      </c:pt>
                      <c:pt idx="1683">
                        <c:v>18</c:v>
                      </c:pt>
                      <c:pt idx="1684">
                        <c:v>18</c:v>
                      </c:pt>
                      <c:pt idx="1685">
                        <c:v>18</c:v>
                      </c:pt>
                      <c:pt idx="1686">
                        <c:v>18</c:v>
                      </c:pt>
                      <c:pt idx="1687">
                        <c:v>18</c:v>
                      </c:pt>
                      <c:pt idx="1688">
                        <c:v>18</c:v>
                      </c:pt>
                      <c:pt idx="1689">
                        <c:v>18</c:v>
                      </c:pt>
                      <c:pt idx="1690">
                        <c:v>18</c:v>
                      </c:pt>
                      <c:pt idx="1691">
                        <c:v>18</c:v>
                      </c:pt>
                      <c:pt idx="1692">
                        <c:v>18</c:v>
                      </c:pt>
                      <c:pt idx="1693">
                        <c:v>18</c:v>
                      </c:pt>
                      <c:pt idx="1694">
                        <c:v>18</c:v>
                      </c:pt>
                      <c:pt idx="1695">
                        <c:v>18</c:v>
                      </c:pt>
                      <c:pt idx="1696">
                        <c:v>18</c:v>
                      </c:pt>
                      <c:pt idx="1697">
                        <c:v>18</c:v>
                      </c:pt>
                      <c:pt idx="1698">
                        <c:v>18</c:v>
                      </c:pt>
                      <c:pt idx="1699">
                        <c:v>18</c:v>
                      </c:pt>
                      <c:pt idx="1700">
                        <c:v>18</c:v>
                      </c:pt>
                      <c:pt idx="1701">
                        <c:v>18</c:v>
                      </c:pt>
                      <c:pt idx="1702">
                        <c:v>18</c:v>
                      </c:pt>
                      <c:pt idx="1703">
                        <c:v>18</c:v>
                      </c:pt>
                      <c:pt idx="1704">
                        <c:v>18</c:v>
                      </c:pt>
                      <c:pt idx="1705">
                        <c:v>18</c:v>
                      </c:pt>
                      <c:pt idx="1706">
                        <c:v>18</c:v>
                      </c:pt>
                      <c:pt idx="1707">
                        <c:v>18</c:v>
                      </c:pt>
                      <c:pt idx="1708">
                        <c:v>18</c:v>
                      </c:pt>
                      <c:pt idx="1709">
                        <c:v>18</c:v>
                      </c:pt>
                      <c:pt idx="1710">
                        <c:v>18</c:v>
                      </c:pt>
                      <c:pt idx="1711">
                        <c:v>18</c:v>
                      </c:pt>
                      <c:pt idx="1712">
                        <c:v>18</c:v>
                      </c:pt>
                      <c:pt idx="1713">
                        <c:v>18</c:v>
                      </c:pt>
                      <c:pt idx="1714">
                        <c:v>18</c:v>
                      </c:pt>
                      <c:pt idx="1715">
                        <c:v>18</c:v>
                      </c:pt>
                      <c:pt idx="1716">
                        <c:v>18</c:v>
                      </c:pt>
                      <c:pt idx="1717">
                        <c:v>18</c:v>
                      </c:pt>
                      <c:pt idx="1718">
                        <c:v>18</c:v>
                      </c:pt>
                      <c:pt idx="1719">
                        <c:v>18</c:v>
                      </c:pt>
                      <c:pt idx="1720">
                        <c:v>18</c:v>
                      </c:pt>
                      <c:pt idx="1721">
                        <c:v>18</c:v>
                      </c:pt>
                      <c:pt idx="1722">
                        <c:v>18</c:v>
                      </c:pt>
                      <c:pt idx="1723">
                        <c:v>18</c:v>
                      </c:pt>
                      <c:pt idx="1724">
                        <c:v>18</c:v>
                      </c:pt>
                      <c:pt idx="1725">
                        <c:v>18</c:v>
                      </c:pt>
                      <c:pt idx="1726">
                        <c:v>18</c:v>
                      </c:pt>
                      <c:pt idx="1727">
                        <c:v>18</c:v>
                      </c:pt>
                      <c:pt idx="1728">
                        <c:v>18</c:v>
                      </c:pt>
                      <c:pt idx="1729">
                        <c:v>18</c:v>
                      </c:pt>
                      <c:pt idx="1730">
                        <c:v>18</c:v>
                      </c:pt>
                      <c:pt idx="1731">
                        <c:v>18</c:v>
                      </c:pt>
                      <c:pt idx="1732">
                        <c:v>18</c:v>
                      </c:pt>
                      <c:pt idx="1733">
                        <c:v>18</c:v>
                      </c:pt>
                      <c:pt idx="1734">
                        <c:v>18</c:v>
                      </c:pt>
                      <c:pt idx="1735">
                        <c:v>18</c:v>
                      </c:pt>
                      <c:pt idx="1736">
                        <c:v>18</c:v>
                      </c:pt>
                      <c:pt idx="1737">
                        <c:v>18</c:v>
                      </c:pt>
                      <c:pt idx="1738">
                        <c:v>18</c:v>
                      </c:pt>
                      <c:pt idx="1739">
                        <c:v>18</c:v>
                      </c:pt>
                      <c:pt idx="1740">
                        <c:v>18</c:v>
                      </c:pt>
                      <c:pt idx="1741">
                        <c:v>18</c:v>
                      </c:pt>
                      <c:pt idx="1742">
                        <c:v>18</c:v>
                      </c:pt>
                      <c:pt idx="1743">
                        <c:v>18</c:v>
                      </c:pt>
                      <c:pt idx="1744">
                        <c:v>18</c:v>
                      </c:pt>
                      <c:pt idx="1745">
                        <c:v>18</c:v>
                      </c:pt>
                      <c:pt idx="1746">
                        <c:v>18</c:v>
                      </c:pt>
                      <c:pt idx="1747">
                        <c:v>18</c:v>
                      </c:pt>
                      <c:pt idx="1748">
                        <c:v>18</c:v>
                      </c:pt>
                      <c:pt idx="1749">
                        <c:v>18</c:v>
                      </c:pt>
                      <c:pt idx="1750">
                        <c:v>18</c:v>
                      </c:pt>
                      <c:pt idx="1751">
                        <c:v>18</c:v>
                      </c:pt>
                      <c:pt idx="1752">
                        <c:v>18</c:v>
                      </c:pt>
                      <c:pt idx="1753">
                        <c:v>18</c:v>
                      </c:pt>
                      <c:pt idx="1754">
                        <c:v>18</c:v>
                      </c:pt>
                      <c:pt idx="1755">
                        <c:v>18</c:v>
                      </c:pt>
                      <c:pt idx="1756">
                        <c:v>18</c:v>
                      </c:pt>
                      <c:pt idx="1757">
                        <c:v>18</c:v>
                      </c:pt>
                      <c:pt idx="1758">
                        <c:v>18</c:v>
                      </c:pt>
                      <c:pt idx="1759">
                        <c:v>18</c:v>
                      </c:pt>
                      <c:pt idx="1760">
                        <c:v>18</c:v>
                      </c:pt>
                      <c:pt idx="1761">
                        <c:v>18</c:v>
                      </c:pt>
                      <c:pt idx="1762">
                        <c:v>18</c:v>
                      </c:pt>
                      <c:pt idx="1763">
                        <c:v>18</c:v>
                      </c:pt>
                      <c:pt idx="1764">
                        <c:v>18</c:v>
                      </c:pt>
                      <c:pt idx="1765">
                        <c:v>18</c:v>
                      </c:pt>
                      <c:pt idx="1766">
                        <c:v>18</c:v>
                      </c:pt>
                      <c:pt idx="1767">
                        <c:v>18</c:v>
                      </c:pt>
                      <c:pt idx="1768">
                        <c:v>18</c:v>
                      </c:pt>
                      <c:pt idx="1769">
                        <c:v>18</c:v>
                      </c:pt>
                      <c:pt idx="1770">
                        <c:v>18</c:v>
                      </c:pt>
                      <c:pt idx="1771">
                        <c:v>18</c:v>
                      </c:pt>
                      <c:pt idx="1772">
                        <c:v>18</c:v>
                      </c:pt>
                      <c:pt idx="1773">
                        <c:v>18</c:v>
                      </c:pt>
                      <c:pt idx="1774">
                        <c:v>18</c:v>
                      </c:pt>
                      <c:pt idx="1775">
                        <c:v>18</c:v>
                      </c:pt>
                      <c:pt idx="1776">
                        <c:v>18</c:v>
                      </c:pt>
                      <c:pt idx="1777">
                        <c:v>18</c:v>
                      </c:pt>
                      <c:pt idx="1778">
                        <c:v>18</c:v>
                      </c:pt>
                      <c:pt idx="1779">
                        <c:v>18</c:v>
                      </c:pt>
                      <c:pt idx="1780">
                        <c:v>18</c:v>
                      </c:pt>
                      <c:pt idx="1781">
                        <c:v>18</c:v>
                      </c:pt>
                      <c:pt idx="1782">
                        <c:v>18</c:v>
                      </c:pt>
                      <c:pt idx="1783">
                        <c:v>18</c:v>
                      </c:pt>
                      <c:pt idx="1784">
                        <c:v>18</c:v>
                      </c:pt>
                      <c:pt idx="1785">
                        <c:v>18</c:v>
                      </c:pt>
                      <c:pt idx="1786">
                        <c:v>18</c:v>
                      </c:pt>
                      <c:pt idx="1787">
                        <c:v>18</c:v>
                      </c:pt>
                      <c:pt idx="1788">
                        <c:v>18</c:v>
                      </c:pt>
                      <c:pt idx="1789">
                        <c:v>18</c:v>
                      </c:pt>
                      <c:pt idx="1790">
                        <c:v>18</c:v>
                      </c:pt>
                      <c:pt idx="1791">
                        <c:v>18</c:v>
                      </c:pt>
                      <c:pt idx="1792">
                        <c:v>18</c:v>
                      </c:pt>
                      <c:pt idx="1793">
                        <c:v>18</c:v>
                      </c:pt>
                      <c:pt idx="1794">
                        <c:v>18</c:v>
                      </c:pt>
                      <c:pt idx="1795">
                        <c:v>18</c:v>
                      </c:pt>
                      <c:pt idx="1796">
                        <c:v>18</c:v>
                      </c:pt>
                      <c:pt idx="1797">
                        <c:v>18</c:v>
                      </c:pt>
                      <c:pt idx="1798">
                        <c:v>18</c:v>
                      </c:pt>
                      <c:pt idx="1799">
                        <c:v>18</c:v>
                      </c:pt>
                      <c:pt idx="1800">
                        <c:v>18</c:v>
                      </c:pt>
                      <c:pt idx="1801">
                        <c:v>18</c:v>
                      </c:pt>
                      <c:pt idx="1802">
                        <c:v>18</c:v>
                      </c:pt>
                      <c:pt idx="1803">
                        <c:v>18</c:v>
                      </c:pt>
                      <c:pt idx="1804">
                        <c:v>18</c:v>
                      </c:pt>
                      <c:pt idx="1805">
                        <c:v>18</c:v>
                      </c:pt>
                      <c:pt idx="1806">
                        <c:v>18</c:v>
                      </c:pt>
                      <c:pt idx="1807">
                        <c:v>18</c:v>
                      </c:pt>
                      <c:pt idx="1808">
                        <c:v>18</c:v>
                      </c:pt>
                      <c:pt idx="1809">
                        <c:v>18</c:v>
                      </c:pt>
                      <c:pt idx="1810">
                        <c:v>18</c:v>
                      </c:pt>
                      <c:pt idx="1811">
                        <c:v>18</c:v>
                      </c:pt>
                      <c:pt idx="1812">
                        <c:v>18</c:v>
                      </c:pt>
                      <c:pt idx="1813">
                        <c:v>18</c:v>
                      </c:pt>
                      <c:pt idx="1814">
                        <c:v>18</c:v>
                      </c:pt>
                      <c:pt idx="1815">
                        <c:v>18</c:v>
                      </c:pt>
                      <c:pt idx="1816">
                        <c:v>18</c:v>
                      </c:pt>
                      <c:pt idx="1817">
                        <c:v>18</c:v>
                      </c:pt>
                      <c:pt idx="1818">
                        <c:v>18</c:v>
                      </c:pt>
                      <c:pt idx="1819">
                        <c:v>18</c:v>
                      </c:pt>
                      <c:pt idx="1820">
                        <c:v>18</c:v>
                      </c:pt>
                      <c:pt idx="1821">
                        <c:v>18</c:v>
                      </c:pt>
                      <c:pt idx="1822">
                        <c:v>18</c:v>
                      </c:pt>
                      <c:pt idx="1823">
                        <c:v>18</c:v>
                      </c:pt>
                      <c:pt idx="1824">
                        <c:v>18</c:v>
                      </c:pt>
                      <c:pt idx="1825">
                        <c:v>18</c:v>
                      </c:pt>
                      <c:pt idx="1826">
                        <c:v>18</c:v>
                      </c:pt>
                      <c:pt idx="1827">
                        <c:v>18</c:v>
                      </c:pt>
                      <c:pt idx="1828">
                        <c:v>18</c:v>
                      </c:pt>
                      <c:pt idx="1829">
                        <c:v>18</c:v>
                      </c:pt>
                      <c:pt idx="1830">
                        <c:v>18</c:v>
                      </c:pt>
                      <c:pt idx="1831">
                        <c:v>18</c:v>
                      </c:pt>
                      <c:pt idx="1832">
                        <c:v>18</c:v>
                      </c:pt>
                      <c:pt idx="1833">
                        <c:v>18</c:v>
                      </c:pt>
                      <c:pt idx="1834">
                        <c:v>18</c:v>
                      </c:pt>
                      <c:pt idx="1835">
                        <c:v>18</c:v>
                      </c:pt>
                      <c:pt idx="1836">
                        <c:v>18</c:v>
                      </c:pt>
                      <c:pt idx="1837">
                        <c:v>18</c:v>
                      </c:pt>
                      <c:pt idx="1838">
                        <c:v>18</c:v>
                      </c:pt>
                      <c:pt idx="1839">
                        <c:v>18</c:v>
                      </c:pt>
                      <c:pt idx="1840">
                        <c:v>18</c:v>
                      </c:pt>
                      <c:pt idx="1841">
                        <c:v>18</c:v>
                      </c:pt>
                      <c:pt idx="1842">
                        <c:v>18</c:v>
                      </c:pt>
                      <c:pt idx="1843">
                        <c:v>18</c:v>
                      </c:pt>
                      <c:pt idx="1844">
                        <c:v>18</c:v>
                      </c:pt>
                      <c:pt idx="1845">
                        <c:v>18</c:v>
                      </c:pt>
                      <c:pt idx="1846">
                        <c:v>18</c:v>
                      </c:pt>
                      <c:pt idx="1847">
                        <c:v>18</c:v>
                      </c:pt>
                      <c:pt idx="1848">
                        <c:v>18</c:v>
                      </c:pt>
                      <c:pt idx="1849">
                        <c:v>18</c:v>
                      </c:pt>
                      <c:pt idx="1850">
                        <c:v>18</c:v>
                      </c:pt>
                      <c:pt idx="1851">
                        <c:v>18</c:v>
                      </c:pt>
                      <c:pt idx="1852">
                        <c:v>18</c:v>
                      </c:pt>
                      <c:pt idx="1853">
                        <c:v>18</c:v>
                      </c:pt>
                      <c:pt idx="1854">
                        <c:v>18</c:v>
                      </c:pt>
                      <c:pt idx="1855">
                        <c:v>18</c:v>
                      </c:pt>
                      <c:pt idx="1856">
                        <c:v>18</c:v>
                      </c:pt>
                      <c:pt idx="1857">
                        <c:v>18</c:v>
                      </c:pt>
                      <c:pt idx="1858">
                        <c:v>18</c:v>
                      </c:pt>
                      <c:pt idx="1859">
                        <c:v>18</c:v>
                      </c:pt>
                      <c:pt idx="1860">
                        <c:v>18</c:v>
                      </c:pt>
                      <c:pt idx="1861">
                        <c:v>18</c:v>
                      </c:pt>
                      <c:pt idx="1862">
                        <c:v>18</c:v>
                      </c:pt>
                      <c:pt idx="1863">
                        <c:v>18</c:v>
                      </c:pt>
                      <c:pt idx="1864">
                        <c:v>18</c:v>
                      </c:pt>
                      <c:pt idx="1865">
                        <c:v>18</c:v>
                      </c:pt>
                      <c:pt idx="1866">
                        <c:v>18</c:v>
                      </c:pt>
                      <c:pt idx="1867">
                        <c:v>18</c:v>
                      </c:pt>
                      <c:pt idx="1868">
                        <c:v>18</c:v>
                      </c:pt>
                      <c:pt idx="1869">
                        <c:v>18</c:v>
                      </c:pt>
                      <c:pt idx="1870">
                        <c:v>18</c:v>
                      </c:pt>
                      <c:pt idx="1871">
                        <c:v>18</c:v>
                      </c:pt>
                      <c:pt idx="1872">
                        <c:v>18</c:v>
                      </c:pt>
                      <c:pt idx="1873">
                        <c:v>18</c:v>
                      </c:pt>
                      <c:pt idx="1874">
                        <c:v>18</c:v>
                      </c:pt>
                      <c:pt idx="1875">
                        <c:v>18</c:v>
                      </c:pt>
                      <c:pt idx="1876">
                        <c:v>18</c:v>
                      </c:pt>
                      <c:pt idx="1877">
                        <c:v>18</c:v>
                      </c:pt>
                      <c:pt idx="1878">
                        <c:v>18</c:v>
                      </c:pt>
                      <c:pt idx="1879">
                        <c:v>18</c:v>
                      </c:pt>
                      <c:pt idx="1880">
                        <c:v>18</c:v>
                      </c:pt>
                      <c:pt idx="1881">
                        <c:v>18</c:v>
                      </c:pt>
                      <c:pt idx="1882">
                        <c:v>18</c:v>
                      </c:pt>
                      <c:pt idx="1883">
                        <c:v>18</c:v>
                      </c:pt>
                      <c:pt idx="1884">
                        <c:v>18</c:v>
                      </c:pt>
                      <c:pt idx="1885">
                        <c:v>18</c:v>
                      </c:pt>
                      <c:pt idx="1886">
                        <c:v>18</c:v>
                      </c:pt>
                      <c:pt idx="1887">
                        <c:v>18</c:v>
                      </c:pt>
                      <c:pt idx="1888">
                        <c:v>18</c:v>
                      </c:pt>
                      <c:pt idx="1889">
                        <c:v>18</c:v>
                      </c:pt>
                      <c:pt idx="1890">
                        <c:v>18</c:v>
                      </c:pt>
                      <c:pt idx="1891">
                        <c:v>18</c:v>
                      </c:pt>
                      <c:pt idx="1892">
                        <c:v>18</c:v>
                      </c:pt>
                      <c:pt idx="1893">
                        <c:v>18</c:v>
                      </c:pt>
                      <c:pt idx="1894">
                        <c:v>18</c:v>
                      </c:pt>
                      <c:pt idx="1895">
                        <c:v>18</c:v>
                      </c:pt>
                      <c:pt idx="1896">
                        <c:v>18</c:v>
                      </c:pt>
                      <c:pt idx="1897">
                        <c:v>18</c:v>
                      </c:pt>
                      <c:pt idx="1898">
                        <c:v>18</c:v>
                      </c:pt>
                      <c:pt idx="1899">
                        <c:v>18</c:v>
                      </c:pt>
                      <c:pt idx="1900">
                        <c:v>18</c:v>
                      </c:pt>
                      <c:pt idx="1901">
                        <c:v>18</c:v>
                      </c:pt>
                      <c:pt idx="1902">
                        <c:v>18</c:v>
                      </c:pt>
                      <c:pt idx="1903">
                        <c:v>18</c:v>
                      </c:pt>
                      <c:pt idx="1904">
                        <c:v>18</c:v>
                      </c:pt>
                      <c:pt idx="1905">
                        <c:v>18</c:v>
                      </c:pt>
                      <c:pt idx="1906">
                        <c:v>18</c:v>
                      </c:pt>
                      <c:pt idx="1907">
                        <c:v>18</c:v>
                      </c:pt>
                      <c:pt idx="1908">
                        <c:v>18</c:v>
                      </c:pt>
                      <c:pt idx="1909">
                        <c:v>18</c:v>
                      </c:pt>
                      <c:pt idx="1910">
                        <c:v>18</c:v>
                      </c:pt>
                      <c:pt idx="1911">
                        <c:v>18</c:v>
                      </c:pt>
                      <c:pt idx="1912">
                        <c:v>18</c:v>
                      </c:pt>
                      <c:pt idx="1913">
                        <c:v>18</c:v>
                      </c:pt>
                      <c:pt idx="1914">
                        <c:v>18</c:v>
                      </c:pt>
                      <c:pt idx="1915">
                        <c:v>18</c:v>
                      </c:pt>
                      <c:pt idx="1916">
                        <c:v>18</c:v>
                      </c:pt>
                      <c:pt idx="1917">
                        <c:v>18</c:v>
                      </c:pt>
                      <c:pt idx="1918">
                        <c:v>18</c:v>
                      </c:pt>
                      <c:pt idx="1919">
                        <c:v>18</c:v>
                      </c:pt>
                      <c:pt idx="1920">
                        <c:v>18</c:v>
                      </c:pt>
                      <c:pt idx="1921">
                        <c:v>18</c:v>
                      </c:pt>
                      <c:pt idx="1922">
                        <c:v>18</c:v>
                      </c:pt>
                      <c:pt idx="1923">
                        <c:v>18</c:v>
                      </c:pt>
                      <c:pt idx="1924">
                        <c:v>18</c:v>
                      </c:pt>
                      <c:pt idx="1925">
                        <c:v>18</c:v>
                      </c:pt>
                      <c:pt idx="1926">
                        <c:v>18</c:v>
                      </c:pt>
                      <c:pt idx="1927">
                        <c:v>18</c:v>
                      </c:pt>
                      <c:pt idx="1928">
                        <c:v>18</c:v>
                      </c:pt>
                      <c:pt idx="1929">
                        <c:v>18</c:v>
                      </c:pt>
                      <c:pt idx="1930">
                        <c:v>18</c:v>
                      </c:pt>
                      <c:pt idx="1931">
                        <c:v>18</c:v>
                      </c:pt>
                      <c:pt idx="1932">
                        <c:v>18</c:v>
                      </c:pt>
                      <c:pt idx="1933">
                        <c:v>18</c:v>
                      </c:pt>
                      <c:pt idx="1934">
                        <c:v>18</c:v>
                      </c:pt>
                      <c:pt idx="1935">
                        <c:v>18</c:v>
                      </c:pt>
                      <c:pt idx="1936">
                        <c:v>18</c:v>
                      </c:pt>
                      <c:pt idx="1937">
                        <c:v>18</c:v>
                      </c:pt>
                      <c:pt idx="1938">
                        <c:v>18</c:v>
                      </c:pt>
                      <c:pt idx="1939">
                        <c:v>18</c:v>
                      </c:pt>
                      <c:pt idx="1940">
                        <c:v>18</c:v>
                      </c:pt>
                      <c:pt idx="1941">
                        <c:v>18</c:v>
                      </c:pt>
                      <c:pt idx="1942">
                        <c:v>18</c:v>
                      </c:pt>
                      <c:pt idx="1943">
                        <c:v>18</c:v>
                      </c:pt>
                      <c:pt idx="1944">
                        <c:v>18</c:v>
                      </c:pt>
                      <c:pt idx="1945">
                        <c:v>18</c:v>
                      </c:pt>
                      <c:pt idx="1946">
                        <c:v>18</c:v>
                      </c:pt>
                      <c:pt idx="1947">
                        <c:v>18</c:v>
                      </c:pt>
                      <c:pt idx="1948">
                        <c:v>18</c:v>
                      </c:pt>
                      <c:pt idx="1949">
                        <c:v>18</c:v>
                      </c:pt>
                      <c:pt idx="1950">
                        <c:v>18</c:v>
                      </c:pt>
                      <c:pt idx="1951">
                        <c:v>18</c:v>
                      </c:pt>
                      <c:pt idx="1952">
                        <c:v>18</c:v>
                      </c:pt>
                      <c:pt idx="1953">
                        <c:v>18</c:v>
                      </c:pt>
                      <c:pt idx="1954">
                        <c:v>18</c:v>
                      </c:pt>
                      <c:pt idx="1955">
                        <c:v>18</c:v>
                      </c:pt>
                      <c:pt idx="1956">
                        <c:v>18</c:v>
                      </c:pt>
                      <c:pt idx="1957">
                        <c:v>18</c:v>
                      </c:pt>
                      <c:pt idx="1958">
                        <c:v>18</c:v>
                      </c:pt>
                      <c:pt idx="1959">
                        <c:v>18</c:v>
                      </c:pt>
                      <c:pt idx="1960">
                        <c:v>18</c:v>
                      </c:pt>
                      <c:pt idx="1961">
                        <c:v>18</c:v>
                      </c:pt>
                      <c:pt idx="1962">
                        <c:v>18</c:v>
                      </c:pt>
                      <c:pt idx="1963">
                        <c:v>18</c:v>
                      </c:pt>
                      <c:pt idx="1964">
                        <c:v>18</c:v>
                      </c:pt>
                      <c:pt idx="1965">
                        <c:v>18</c:v>
                      </c:pt>
                      <c:pt idx="1966">
                        <c:v>18</c:v>
                      </c:pt>
                      <c:pt idx="1967">
                        <c:v>18</c:v>
                      </c:pt>
                      <c:pt idx="1968">
                        <c:v>18</c:v>
                      </c:pt>
                      <c:pt idx="1969">
                        <c:v>18</c:v>
                      </c:pt>
                      <c:pt idx="1970">
                        <c:v>18</c:v>
                      </c:pt>
                      <c:pt idx="1971">
                        <c:v>18</c:v>
                      </c:pt>
                      <c:pt idx="1972">
                        <c:v>18</c:v>
                      </c:pt>
                      <c:pt idx="1973">
                        <c:v>18</c:v>
                      </c:pt>
                      <c:pt idx="1974">
                        <c:v>18</c:v>
                      </c:pt>
                      <c:pt idx="1975">
                        <c:v>18</c:v>
                      </c:pt>
                      <c:pt idx="1976">
                        <c:v>18</c:v>
                      </c:pt>
                      <c:pt idx="1977">
                        <c:v>18</c:v>
                      </c:pt>
                      <c:pt idx="1978">
                        <c:v>18</c:v>
                      </c:pt>
                      <c:pt idx="1979">
                        <c:v>18</c:v>
                      </c:pt>
                      <c:pt idx="1980">
                        <c:v>18</c:v>
                      </c:pt>
                      <c:pt idx="1981">
                        <c:v>18</c:v>
                      </c:pt>
                      <c:pt idx="1982">
                        <c:v>18</c:v>
                      </c:pt>
                      <c:pt idx="1983">
                        <c:v>18</c:v>
                      </c:pt>
                      <c:pt idx="1984">
                        <c:v>18</c:v>
                      </c:pt>
                      <c:pt idx="1985">
                        <c:v>18</c:v>
                      </c:pt>
                      <c:pt idx="1986">
                        <c:v>18</c:v>
                      </c:pt>
                      <c:pt idx="1987">
                        <c:v>18</c:v>
                      </c:pt>
                      <c:pt idx="1988">
                        <c:v>18</c:v>
                      </c:pt>
                      <c:pt idx="1989">
                        <c:v>18</c:v>
                      </c:pt>
                      <c:pt idx="1990">
                        <c:v>18</c:v>
                      </c:pt>
                      <c:pt idx="1991">
                        <c:v>18</c:v>
                      </c:pt>
                      <c:pt idx="1992">
                        <c:v>18</c:v>
                      </c:pt>
                      <c:pt idx="1993">
                        <c:v>18</c:v>
                      </c:pt>
                      <c:pt idx="1994">
                        <c:v>18</c:v>
                      </c:pt>
                      <c:pt idx="1995">
                        <c:v>18</c:v>
                      </c:pt>
                      <c:pt idx="1996">
                        <c:v>18</c:v>
                      </c:pt>
                      <c:pt idx="1997">
                        <c:v>18</c:v>
                      </c:pt>
                      <c:pt idx="1998">
                        <c:v>18</c:v>
                      </c:pt>
                      <c:pt idx="1999">
                        <c:v>18</c:v>
                      </c:pt>
                      <c:pt idx="2000">
                        <c:v>18</c:v>
                      </c:pt>
                      <c:pt idx="2001">
                        <c:v>18</c:v>
                      </c:pt>
                      <c:pt idx="2002">
                        <c:v>18</c:v>
                      </c:pt>
                      <c:pt idx="2003">
                        <c:v>18</c:v>
                      </c:pt>
                      <c:pt idx="2004">
                        <c:v>18</c:v>
                      </c:pt>
                      <c:pt idx="2005">
                        <c:v>18</c:v>
                      </c:pt>
                      <c:pt idx="2006">
                        <c:v>18</c:v>
                      </c:pt>
                      <c:pt idx="2007">
                        <c:v>18</c:v>
                      </c:pt>
                      <c:pt idx="2008">
                        <c:v>18</c:v>
                      </c:pt>
                      <c:pt idx="2009">
                        <c:v>18</c:v>
                      </c:pt>
                      <c:pt idx="2010">
                        <c:v>18</c:v>
                      </c:pt>
                      <c:pt idx="2011">
                        <c:v>18</c:v>
                      </c:pt>
                      <c:pt idx="2012">
                        <c:v>18</c:v>
                      </c:pt>
                      <c:pt idx="2013">
                        <c:v>18</c:v>
                      </c:pt>
                      <c:pt idx="2014">
                        <c:v>18</c:v>
                      </c:pt>
                      <c:pt idx="2015">
                        <c:v>18</c:v>
                      </c:pt>
                      <c:pt idx="2016">
                        <c:v>18</c:v>
                      </c:pt>
                      <c:pt idx="2017">
                        <c:v>18</c:v>
                      </c:pt>
                      <c:pt idx="2018">
                        <c:v>18</c:v>
                      </c:pt>
                      <c:pt idx="2019">
                        <c:v>18</c:v>
                      </c:pt>
                      <c:pt idx="2020">
                        <c:v>18</c:v>
                      </c:pt>
                      <c:pt idx="2021">
                        <c:v>18</c:v>
                      </c:pt>
                      <c:pt idx="2022">
                        <c:v>18</c:v>
                      </c:pt>
                      <c:pt idx="2023">
                        <c:v>18</c:v>
                      </c:pt>
                      <c:pt idx="2024">
                        <c:v>18</c:v>
                      </c:pt>
                      <c:pt idx="2025">
                        <c:v>18</c:v>
                      </c:pt>
                      <c:pt idx="2026">
                        <c:v>18</c:v>
                      </c:pt>
                      <c:pt idx="2027">
                        <c:v>18</c:v>
                      </c:pt>
                      <c:pt idx="2028">
                        <c:v>18</c:v>
                      </c:pt>
                      <c:pt idx="2029">
                        <c:v>18</c:v>
                      </c:pt>
                      <c:pt idx="2030">
                        <c:v>18</c:v>
                      </c:pt>
                      <c:pt idx="2031">
                        <c:v>18</c:v>
                      </c:pt>
                      <c:pt idx="2032">
                        <c:v>18</c:v>
                      </c:pt>
                      <c:pt idx="2033">
                        <c:v>18</c:v>
                      </c:pt>
                      <c:pt idx="2034">
                        <c:v>18</c:v>
                      </c:pt>
                      <c:pt idx="2035">
                        <c:v>18</c:v>
                      </c:pt>
                      <c:pt idx="2036">
                        <c:v>18</c:v>
                      </c:pt>
                      <c:pt idx="2037">
                        <c:v>18</c:v>
                      </c:pt>
                      <c:pt idx="2038">
                        <c:v>18</c:v>
                      </c:pt>
                      <c:pt idx="2039">
                        <c:v>18</c:v>
                      </c:pt>
                      <c:pt idx="2040">
                        <c:v>18</c:v>
                      </c:pt>
                      <c:pt idx="2041">
                        <c:v>18</c:v>
                      </c:pt>
                      <c:pt idx="2042">
                        <c:v>18</c:v>
                      </c:pt>
                      <c:pt idx="2043">
                        <c:v>18</c:v>
                      </c:pt>
                      <c:pt idx="2044">
                        <c:v>18</c:v>
                      </c:pt>
                      <c:pt idx="2045">
                        <c:v>18</c:v>
                      </c:pt>
                      <c:pt idx="2046">
                        <c:v>18</c:v>
                      </c:pt>
                      <c:pt idx="2047">
                        <c:v>18</c:v>
                      </c:pt>
                      <c:pt idx="2048">
                        <c:v>18</c:v>
                      </c:pt>
                      <c:pt idx="2049">
                        <c:v>18</c:v>
                      </c:pt>
                      <c:pt idx="2050">
                        <c:v>18</c:v>
                      </c:pt>
                      <c:pt idx="2051">
                        <c:v>18</c:v>
                      </c:pt>
                      <c:pt idx="2052">
                        <c:v>18</c:v>
                      </c:pt>
                      <c:pt idx="2053">
                        <c:v>18</c:v>
                      </c:pt>
                      <c:pt idx="2054">
                        <c:v>18</c:v>
                      </c:pt>
                      <c:pt idx="2055">
                        <c:v>18</c:v>
                      </c:pt>
                      <c:pt idx="2056">
                        <c:v>18</c:v>
                      </c:pt>
                      <c:pt idx="2057">
                        <c:v>18</c:v>
                      </c:pt>
                      <c:pt idx="2058">
                        <c:v>18</c:v>
                      </c:pt>
                      <c:pt idx="2059">
                        <c:v>18</c:v>
                      </c:pt>
                      <c:pt idx="2060">
                        <c:v>18</c:v>
                      </c:pt>
                      <c:pt idx="2061">
                        <c:v>18</c:v>
                      </c:pt>
                      <c:pt idx="2062">
                        <c:v>18</c:v>
                      </c:pt>
                      <c:pt idx="2063">
                        <c:v>18</c:v>
                      </c:pt>
                      <c:pt idx="2064">
                        <c:v>18</c:v>
                      </c:pt>
                      <c:pt idx="2065">
                        <c:v>18</c:v>
                      </c:pt>
                      <c:pt idx="2066">
                        <c:v>18</c:v>
                      </c:pt>
                      <c:pt idx="2067">
                        <c:v>18</c:v>
                      </c:pt>
                      <c:pt idx="2068">
                        <c:v>18</c:v>
                      </c:pt>
                      <c:pt idx="2069">
                        <c:v>18</c:v>
                      </c:pt>
                      <c:pt idx="2070">
                        <c:v>18</c:v>
                      </c:pt>
                      <c:pt idx="2071">
                        <c:v>18</c:v>
                      </c:pt>
                      <c:pt idx="2072">
                        <c:v>18</c:v>
                      </c:pt>
                      <c:pt idx="2073">
                        <c:v>18</c:v>
                      </c:pt>
                      <c:pt idx="2074">
                        <c:v>18</c:v>
                      </c:pt>
                      <c:pt idx="2075">
                        <c:v>18</c:v>
                      </c:pt>
                      <c:pt idx="2076">
                        <c:v>18</c:v>
                      </c:pt>
                      <c:pt idx="2077">
                        <c:v>18</c:v>
                      </c:pt>
                      <c:pt idx="2078">
                        <c:v>18</c:v>
                      </c:pt>
                      <c:pt idx="2079">
                        <c:v>18</c:v>
                      </c:pt>
                      <c:pt idx="2080">
                        <c:v>18</c:v>
                      </c:pt>
                      <c:pt idx="2081">
                        <c:v>18</c:v>
                      </c:pt>
                      <c:pt idx="2082">
                        <c:v>18</c:v>
                      </c:pt>
                      <c:pt idx="2083">
                        <c:v>18</c:v>
                      </c:pt>
                      <c:pt idx="2084">
                        <c:v>18</c:v>
                      </c:pt>
                      <c:pt idx="2085">
                        <c:v>18</c:v>
                      </c:pt>
                      <c:pt idx="2086">
                        <c:v>18</c:v>
                      </c:pt>
                      <c:pt idx="2087">
                        <c:v>18</c:v>
                      </c:pt>
                      <c:pt idx="2088">
                        <c:v>18</c:v>
                      </c:pt>
                      <c:pt idx="2089">
                        <c:v>18</c:v>
                      </c:pt>
                      <c:pt idx="2090">
                        <c:v>18</c:v>
                      </c:pt>
                      <c:pt idx="2091">
                        <c:v>18</c:v>
                      </c:pt>
                      <c:pt idx="2092">
                        <c:v>18</c:v>
                      </c:pt>
                      <c:pt idx="2093">
                        <c:v>18</c:v>
                      </c:pt>
                      <c:pt idx="2094">
                        <c:v>18</c:v>
                      </c:pt>
                      <c:pt idx="2095">
                        <c:v>18</c:v>
                      </c:pt>
                      <c:pt idx="2096">
                        <c:v>18</c:v>
                      </c:pt>
                      <c:pt idx="2097">
                        <c:v>18</c:v>
                      </c:pt>
                      <c:pt idx="2098">
                        <c:v>18</c:v>
                      </c:pt>
                      <c:pt idx="2099">
                        <c:v>18</c:v>
                      </c:pt>
                      <c:pt idx="2100">
                        <c:v>18</c:v>
                      </c:pt>
                      <c:pt idx="2101">
                        <c:v>18</c:v>
                      </c:pt>
                      <c:pt idx="2102">
                        <c:v>18</c:v>
                      </c:pt>
                      <c:pt idx="2103">
                        <c:v>18</c:v>
                      </c:pt>
                      <c:pt idx="2104">
                        <c:v>18</c:v>
                      </c:pt>
                      <c:pt idx="2105">
                        <c:v>18</c:v>
                      </c:pt>
                      <c:pt idx="2106">
                        <c:v>18</c:v>
                      </c:pt>
                      <c:pt idx="2107">
                        <c:v>18</c:v>
                      </c:pt>
                      <c:pt idx="2108">
                        <c:v>18</c:v>
                      </c:pt>
                      <c:pt idx="2109">
                        <c:v>18</c:v>
                      </c:pt>
                      <c:pt idx="2110">
                        <c:v>18</c:v>
                      </c:pt>
                      <c:pt idx="2111">
                        <c:v>18</c:v>
                      </c:pt>
                      <c:pt idx="2112">
                        <c:v>18</c:v>
                      </c:pt>
                      <c:pt idx="2113">
                        <c:v>18</c:v>
                      </c:pt>
                      <c:pt idx="2114">
                        <c:v>18</c:v>
                      </c:pt>
                      <c:pt idx="2115">
                        <c:v>18</c:v>
                      </c:pt>
                      <c:pt idx="2116">
                        <c:v>18</c:v>
                      </c:pt>
                      <c:pt idx="2117">
                        <c:v>18</c:v>
                      </c:pt>
                      <c:pt idx="2118">
                        <c:v>18</c:v>
                      </c:pt>
                      <c:pt idx="2119">
                        <c:v>18</c:v>
                      </c:pt>
                      <c:pt idx="2120">
                        <c:v>18</c:v>
                      </c:pt>
                      <c:pt idx="2121">
                        <c:v>18</c:v>
                      </c:pt>
                      <c:pt idx="2122">
                        <c:v>18</c:v>
                      </c:pt>
                      <c:pt idx="2123">
                        <c:v>18</c:v>
                      </c:pt>
                      <c:pt idx="2124">
                        <c:v>18</c:v>
                      </c:pt>
                      <c:pt idx="2125">
                        <c:v>18</c:v>
                      </c:pt>
                      <c:pt idx="2126">
                        <c:v>18</c:v>
                      </c:pt>
                      <c:pt idx="2127">
                        <c:v>18</c:v>
                      </c:pt>
                      <c:pt idx="2128">
                        <c:v>18</c:v>
                      </c:pt>
                      <c:pt idx="2129">
                        <c:v>18</c:v>
                      </c:pt>
                      <c:pt idx="2130">
                        <c:v>18</c:v>
                      </c:pt>
                      <c:pt idx="2131">
                        <c:v>18</c:v>
                      </c:pt>
                      <c:pt idx="2132">
                        <c:v>18</c:v>
                      </c:pt>
                      <c:pt idx="2133">
                        <c:v>18</c:v>
                      </c:pt>
                      <c:pt idx="2134">
                        <c:v>18</c:v>
                      </c:pt>
                      <c:pt idx="2135">
                        <c:v>18</c:v>
                      </c:pt>
                      <c:pt idx="2136">
                        <c:v>18</c:v>
                      </c:pt>
                      <c:pt idx="2137">
                        <c:v>18</c:v>
                      </c:pt>
                      <c:pt idx="2138">
                        <c:v>18</c:v>
                      </c:pt>
                      <c:pt idx="2139">
                        <c:v>18</c:v>
                      </c:pt>
                      <c:pt idx="2140">
                        <c:v>18</c:v>
                      </c:pt>
                      <c:pt idx="2141">
                        <c:v>18</c:v>
                      </c:pt>
                      <c:pt idx="2142">
                        <c:v>18</c:v>
                      </c:pt>
                      <c:pt idx="2143">
                        <c:v>18</c:v>
                      </c:pt>
                      <c:pt idx="2144">
                        <c:v>18</c:v>
                      </c:pt>
                      <c:pt idx="2145">
                        <c:v>18</c:v>
                      </c:pt>
                      <c:pt idx="2146">
                        <c:v>18</c:v>
                      </c:pt>
                      <c:pt idx="2147">
                        <c:v>18</c:v>
                      </c:pt>
                      <c:pt idx="2148">
                        <c:v>18</c:v>
                      </c:pt>
                      <c:pt idx="2149">
                        <c:v>18</c:v>
                      </c:pt>
                      <c:pt idx="2150">
                        <c:v>18</c:v>
                      </c:pt>
                      <c:pt idx="2151">
                        <c:v>18</c:v>
                      </c:pt>
                      <c:pt idx="2152">
                        <c:v>18</c:v>
                      </c:pt>
                      <c:pt idx="2153">
                        <c:v>18</c:v>
                      </c:pt>
                      <c:pt idx="2154">
                        <c:v>18</c:v>
                      </c:pt>
                      <c:pt idx="2155">
                        <c:v>18</c:v>
                      </c:pt>
                      <c:pt idx="2156">
                        <c:v>18</c:v>
                      </c:pt>
                      <c:pt idx="2157">
                        <c:v>18</c:v>
                      </c:pt>
                      <c:pt idx="2158">
                        <c:v>18</c:v>
                      </c:pt>
                      <c:pt idx="2159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51-41B3-A4D7-F20F0D58F4DD}"/>
                  </c:ext>
                </c:extLst>
              </c15:ser>
            </c15:filteredLineSeries>
            <c15:filteredLineSeries>
              <c15:ser>
                <c:idx val="4"/>
                <c:order val="4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Comfort'!$H$6367:$H$8526</c15:sqref>
                        </c15:formulaRef>
                      </c:ext>
                    </c:extLst>
                    <c:numCache>
                      <c:formatCode>0.0</c:formatCode>
                      <c:ptCount val="2160"/>
                      <c:pt idx="0">
                        <c:v>368.49999999999994</c:v>
                      </c:pt>
                      <c:pt idx="1">
                        <c:v>385</c:v>
                      </c:pt>
                      <c:pt idx="2">
                        <c:v>395.99999999999994</c:v>
                      </c:pt>
                      <c:pt idx="3">
                        <c:v>418.00000000000006</c:v>
                      </c:pt>
                      <c:pt idx="4">
                        <c:v>440</c:v>
                      </c:pt>
                      <c:pt idx="5">
                        <c:v>456.50000000000006</c:v>
                      </c:pt>
                      <c:pt idx="6">
                        <c:v>456.50000000000006</c:v>
                      </c:pt>
                      <c:pt idx="7">
                        <c:v>456.50000000000006</c:v>
                      </c:pt>
                      <c:pt idx="8">
                        <c:v>450.99999999999994</c:v>
                      </c:pt>
                      <c:pt idx="9">
                        <c:v>440</c:v>
                      </c:pt>
                      <c:pt idx="10">
                        <c:v>418.00000000000006</c:v>
                      </c:pt>
                      <c:pt idx="11">
                        <c:v>324.49999999999994</c:v>
                      </c:pt>
                      <c:pt idx="12">
                        <c:v>165</c:v>
                      </c:pt>
                      <c:pt idx="13">
                        <c:v>154.00000000000003</c:v>
                      </c:pt>
                      <c:pt idx="14">
                        <c:v>154.00000000000003</c:v>
                      </c:pt>
                      <c:pt idx="15">
                        <c:v>154.00000000000003</c:v>
                      </c:pt>
                      <c:pt idx="16">
                        <c:v>143.00000000000009</c:v>
                      </c:pt>
                      <c:pt idx="17">
                        <c:v>131.99999999999991</c:v>
                      </c:pt>
                      <c:pt idx="18">
                        <c:v>175.99999999999997</c:v>
                      </c:pt>
                      <c:pt idx="19">
                        <c:v>220</c:v>
                      </c:pt>
                      <c:pt idx="20">
                        <c:v>280.50000000000006</c:v>
                      </c:pt>
                      <c:pt idx="21">
                        <c:v>313.49999999999994</c:v>
                      </c:pt>
                      <c:pt idx="22">
                        <c:v>340.99999999999994</c:v>
                      </c:pt>
                      <c:pt idx="23">
                        <c:v>374.00000000000006</c:v>
                      </c:pt>
                      <c:pt idx="24">
                        <c:v>395.99999999999994</c:v>
                      </c:pt>
                      <c:pt idx="25">
                        <c:v>390.50000000000006</c:v>
                      </c:pt>
                      <c:pt idx="26">
                        <c:v>401.50000000000006</c:v>
                      </c:pt>
                      <c:pt idx="27">
                        <c:v>412.5</c:v>
                      </c:pt>
                      <c:pt idx="28">
                        <c:v>412.5</c:v>
                      </c:pt>
                      <c:pt idx="29">
                        <c:v>434.49999999999994</c:v>
                      </c:pt>
                      <c:pt idx="30">
                        <c:v>450.99999999999994</c:v>
                      </c:pt>
                      <c:pt idx="31">
                        <c:v>440</c:v>
                      </c:pt>
                      <c:pt idx="32">
                        <c:v>423.49999999999994</c:v>
                      </c:pt>
                      <c:pt idx="33">
                        <c:v>363.00000000000006</c:v>
                      </c:pt>
                      <c:pt idx="34">
                        <c:v>313.49999999999994</c:v>
                      </c:pt>
                      <c:pt idx="35">
                        <c:v>258.49999999999994</c:v>
                      </c:pt>
                      <c:pt idx="36">
                        <c:v>209.00000000000003</c:v>
                      </c:pt>
                      <c:pt idx="37">
                        <c:v>159.49999999999991</c:v>
                      </c:pt>
                      <c:pt idx="38">
                        <c:v>154.00000000000003</c:v>
                      </c:pt>
                      <c:pt idx="39">
                        <c:v>148.49999999999997</c:v>
                      </c:pt>
                      <c:pt idx="40">
                        <c:v>148.49999999999997</c:v>
                      </c:pt>
                      <c:pt idx="41">
                        <c:v>170.50000000000009</c:v>
                      </c:pt>
                      <c:pt idx="42">
                        <c:v>241.99999999999991</c:v>
                      </c:pt>
                      <c:pt idx="43">
                        <c:v>330</c:v>
                      </c:pt>
                      <c:pt idx="44">
                        <c:v>368.49999999999994</c:v>
                      </c:pt>
                      <c:pt idx="45">
                        <c:v>379.49999999999994</c:v>
                      </c:pt>
                      <c:pt idx="46">
                        <c:v>385</c:v>
                      </c:pt>
                      <c:pt idx="47">
                        <c:v>390.50000000000006</c:v>
                      </c:pt>
                      <c:pt idx="48">
                        <c:v>401.50000000000006</c:v>
                      </c:pt>
                      <c:pt idx="49">
                        <c:v>412.5</c:v>
                      </c:pt>
                      <c:pt idx="50">
                        <c:v>418.00000000000006</c:v>
                      </c:pt>
                      <c:pt idx="51">
                        <c:v>423.49999999999994</c:v>
                      </c:pt>
                      <c:pt idx="52">
                        <c:v>440</c:v>
                      </c:pt>
                      <c:pt idx="53">
                        <c:v>461.99999999999994</c:v>
                      </c:pt>
                      <c:pt idx="54">
                        <c:v>478.49999999999994</c:v>
                      </c:pt>
                      <c:pt idx="55">
                        <c:v>489.49999999999994</c:v>
                      </c:pt>
                      <c:pt idx="56">
                        <c:v>495</c:v>
                      </c:pt>
                      <c:pt idx="57">
                        <c:v>489.49999999999994</c:v>
                      </c:pt>
                      <c:pt idx="58">
                        <c:v>406.99999999999994</c:v>
                      </c:pt>
                      <c:pt idx="59">
                        <c:v>319.00000000000006</c:v>
                      </c:pt>
                      <c:pt idx="60">
                        <c:v>390.50000000000006</c:v>
                      </c:pt>
                      <c:pt idx="61">
                        <c:v>264.00000000000006</c:v>
                      </c:pt>
                      <c:pt idx="62">
                        <c:v>214.49999999999991</c:v>
                      </c:pt>
                      <c:pt idx="63">
                        <c:v>209.00000000000003</c:v>
                      </c:pt>
                      <c:pt idx="64">
                        <c:v>225.50000000000009</c:v>
                      </c:pt>
                      <c:pt idx="65">
                        <c:v>253.00000000000009</c:v>
                      </c:pt>
                      <c:pt idx="66">
                        <c:v>285.99999999999994</c:v>
                      </c:pt>
                      <c:pt idx="67">
                        <c:v>302.5</c:v>
                      </c:pt>
                      <c:pt idx="68">
                        <c:v>346.50000000000006</c:v>
                      </c:pt>
                      <c:pt idx="69">
                        <c:v>363.00000000000006</c:v>
                      </c:pt>
                      <c:pt idx="70">
                        <c:v>374.00000000000006</c:v>
                      </c:pt>
                      <c:pt idx="71">
                        <c:v>390.50000000000006</c:v>
                      </c:pt>
                      <c:pt idx="72">
                        <c:v>418.00000000000006</c:v>
                      </c:pt>
                      <c:pt idx="73">
                        <c:v>445.50000000000006</c:v>
                      </c:pt>
                      <c:pt idx="74">
                        <c:v>495</c:v>
                      </c:pt>
                      <c:pt idx="75">
                        <c:v>544.5</c:v>
                      </c:pt>
                      <c:pt idx="76">
                        <c:v>566.5</c:v>
                      </c:pt>
                      <c:pt idx="77">
                        <c:v>561</c:v>
                      </c:pt>
                      <c:pt idx="78">
                        <c:v>550</c:v>
                      </c:pt>
                      <c:pt idx="79">
                        <c:v>539</c:v>
                      </c:pt>
                      <c:pt idx="80">
                        <c:v>533.5</c:v>
                      </c:pt>
                      <c:pt idx="81">
                        <c:v>528</c:v>
                      </c:pt>
                      <c:pt idx="82">
                        <c:v>484.00000000000006</c:v>
                      </c:pt>
                      <c:pt idx="83">
                        <c:v>423.49999999999994</c:v>
                      </c:pt>
                      <c:pt idx="84">
                        <c:v>137.5</c:v>
                      </c:pt>
                      <c:pt idx="85">
                        <c:v>104.49999999999991</c:v>
                      </c:pt>
                      <c:pt idx="86">
                        <c:v>71.500000000000043</c:v>
                      </c:pt>
                      <c:pt idx="87">
                        <c:v>49.499999999999922</c:v>
                      </c:pt>
                      <c:pt idx="88">
                        <c:v>33.000000000000078</c:v>
                      </c:pt>
                      <c:pt idx="89">
                        <c:v>33.000000000000078</c:v>
                      </c:pt>
                      <c:pt idx="90">
                        <c:v>115.50000000000009</c:v>
                      </c:pt>
                      <c:pt idx="91">
                        <c:v>253.00000000000009</c:v>
                      </c:pt>
                      <c:pt idx="92">
                        <c:v>291.50000000000006</c:v>
                      </c:pt>
                      <c:pt idx="93">
                        <c:v>302.5</c:v>
                      </c:pt>
                      <c:pt idx="94">
                        <c:v>313.49999999999994</c:v>
                      </c:pt>
                      <c:pt idx="95">
                        <c:v>313.49999999999994</c:v>
                      </c:pt>
                      <c:pt idx="96">
                        <c:v>324.49999999999994</c:v>
                      </c:pt>
                      <c:pt idx="97">
                        <c:v>330</c:v>
                      </c:pt>
                      <c:pt idx="98">
                        <c:v>324.49999999999994</c:v>
                      </c:pt>
                      <c:pt idx="99">
                        <c:v>324.49999999999994</c:v>
                      </c:pt>
                      <c:pt idx="100">
                        <c:v>346.50000000000006</c:v>
                      </c:pt>
                      <c:pt idx="101">
                        <c:v>390.50000000000006</c:v>
                      </c:pt>
                      <c:pt idx="102">
                        <c:v>390.50000000000006</c:v>
                      </c:pt>
                      <c:pt idx="103">
                        <c:v>395.99999999999994</c:v>
                      </c:pt>
                      <c:pt idx="104">
                        <c:v>406.99999999999994</c:v>
                      </c:pt>
                      <c:pt idx="105">
                        <c:v>374.00000000000006</c:v>
                      </c:pt>
                      <c:pt idx="106">
                        <c:v>335.50000000000006</c:v>
                      </c:pt>
                      <c:pt idx="107">
                        <c:v>264.00000000000006</c:v>
                      </c:pt>
                      <c:pt idx="108">
                        <c:v>170.50000000000009</c:v>
                      </c:pt>
                      <c:pt idx="109">
                        <c:v>104.49999999999991</c:v>
                      </c:pt>
                      <c:pt idx="110">
                        <c:v>49.499999999999922</c:v>
                      </c:pt>
                      <c:pt idx="111">
                        <c:v>10.999999999999961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33.000000000000078</c:v>
                      </c:pt>
                      <c:pt idx="115">
                        <c:v>159.49999999999991</c:v>
                      </c:pt>
                      <c:pt idx="116">
                        <c:v>181.50000000000003</c:v>
                      </c:pt>
                      <c:pt idx="117">
                        <c:v>192.5</c:v>
                      </c:pt>
                      <c:pt idx="118">
                        <c:v>186.99999999999991</c:v>
                      </c:pt>
                      <c:pt idx="119">
                        <c:v>181.50000000000003</c:v>
                      </c:pt>
                      <c:pt idx="120">
                        <c:v>186.99999999999991</c:v>
                      </c:pt>
                      <c:pt idx="121">
                        <c:v>214.49999999999991</c:v>
                      </c:pt>
                      <c:pt idx="122">
                        <c:v>247.5</c:v>
                      </c:pt>
                      <c:pt idx="123">
                        <c:v>296.99999999999994</c:v>
                      </c:pt>
                      <c:pt idx="124">
                        <c:v>324.49999999999994</c:v>
                      </c:pt>
                      <c:pt idx="125">
                        <c:v>346.50000000000006</c:v>
                      </c:pt>
                      <c:pt idx="126">
                        <c:v>374.00000000000006</c:v>
                      </c:pt>
                      <c:pt idx="127">
                        <c:v>390.50000000000006</c:v>
                      </c:pt>
                      <c:pt idx="128">
                        <c:v>401.50000000000006</c:v>
                      </c:pt>
                      <c:pt idx="129">
                        <c:v>374.00000000000006</c:v>
                      </c:pt>
                      <c:pt idx="130">
                        <c:v>340.99999999999994</c:v>
                      </c:pt>
                      <c:pt idx="131">
                        <c:v>269.49999999999994</c:v>
                      </c:pt>
                      <c:pt idx="132">
                        <c:v>137.5</c:v>
                      </c:pt>
                      <c:pt idx="133">
                        <c:v>143.00000000000009</c:v>
                      </c:pt>
                      <c:pt idx="134">
                        <c:v>99.000000000000043</c:v>
                      </c:pt>
                      <c:pt idx="135">
                        <c:v>82.5</c:v>
                      </c:pt>
                      <c:pt idx="136">
                        <c:v>65.999999999999957</c:v>
                      </c:pt>
                      <c:pt idx="137">
                        <c:v>60.500000000000078</c:v>
                      </c:pt>
                      <c:pt idx="138">
                        <c:v>99.000000000000043</c:v>
                      </c:pt>
                      <c:pt idx="139">
                        <c:v>175.99999999999997</c:v>
                      </c:pt>
                      <c:pt idx="140">
                        <c:v>198.00000000000009</c:v>
                      </c:pt>
                      <c:pt idx="141">
                        <c:v>230.99999999999997</c:v>
                      </c:pt>
                      <c:pt idx="142">
                        <c:v>253.00000000000009</c:v>
                      </c:pt>
                      <c:pt idx="143">
                        <c:v>264.00000000000006</c:v>
                      </c:pt>
                      <c:pt idx="144">
                        <c:v>264.00000000000006</c:v>
                      </c:pt>
                      <c:pt idx="145">
                        <c:v>308.00000000000006</c:v>
                      </c:pt>
                      <c:pt idx="146">
                        <c:v>324.49999999999994</c:v>
                      </c:pt>
                      <c:pt idx="147">
                        <c:v>335.50000000000006</c:v>
                      </c:pt>
                      <c:pt idx="148">
                        <c:v>346.50000000000006</c:v>
                      </c:pt>
                      <c:pt idx="149">
                        <c:v>351.99999999999994</c:v>
                      </c:pt>
                      <c:pt idx="150">
                        <c:v>363.00000000000006</c:v>
                      </c:pt>
                      <c:pt idx="151">
                        <c:v>368.49999999999994</c:v>
                      </c:pt>
                      <c:pt idx="152">
                        <c:v>351.99999999999994</c:v>
                      </c:pt>
                      <c:pt idx="153">
                        <c:v>302.5</c:v>
                      </c:pt>
                      <c:pt idx="154">
                        <c:v>253.00000000000009</c:v>
                      </c:pt>
                      <c:pt idx="155">
                        <c:v>192.5</c:v>
                      </c:pt>
                      <c:pt idx="156">
                        <c:v>280.50000000000006</c:v>
                      </c:pt>
                      <c:pt idx="157">
                        <c:v>291.50000000000006</c:v>
                      </c:pt>
                      <c:pt idx="158">
                        <c:v>269.49999999999994</c:v>
                      </c:pt>
                      <c:pt idx="159">
                        <c:v>247.5</c:v>
                      </c:pt>
                      <c:pt idx="160">
                        <c:v>209.00000000000003</c:v>
                      </c:pt>
                      <c:pt idx="161">
                        <c:v>186.99999999999991</c:v>
                      </c:pt>
                      <c:pt idx="162">
                        <c:v>220</c:v>
                      </c:pt>
                      <c:pt idx="163">
                        <c:v>296.99999999999994</c:v>
                      </c:pt>
                      <c:pt idx="164">
                        <c:v>340.99999999999994</c:v>
                      </c:pt>
                      <c:pt idx="165">
                        <c:v>357.5</c:v>
                      </c:pt>
                      <c:pt idx="166">
                        <c:v>363.00000000000006</c:v>
                      </c:pt>
                      <c:pt idx="167">
                        <c:v>368.49999999999994</c:v>
                      </c:pt>
                      <c:pt idx="168">
                        <c:v>363.00000000000006</c:v>
                      </c:pt>
                      <c:pt idx="169">
                        <c:v>368.49999999999994</c:v>
                      </c:pt>
                      <c:pt idx="170">
                        <c:v>385</c:v>
                      </c:pt>
                      <c:pt idx="171">
                        <c:v>390.50000000000006</c:v>
                      </c:pt>
                      <c:pt idx="172">
                        <c:v>406.99999999999994</c:v>
                      </c:pt>
                      <c:pt idx="173">
                        <c:v>401.50000000000006</c:v>
                      </c:pt>
                      <c:pt idx="174">
                        <c:v>401.50000000000006</c:v>
                      </c:pt>
                      <c:pt idx="175">
                        <c:v>401.50000000000006</c:v>
                      </c:pt>
                      <c:pt idx="176">
                        <c:v>412.5</c:v>
                      </c:pt>
                      <c:pt idx="177">
                        <c:v>434.49999999999994</c:v>
                      </c:pt>
                      <c:pt idx="178">
                        <c:v>406.99999999999994</c:v>
                      </c:pt>
                      <c:pt idx="179">
                        <c:v>368.49999999999994</c:v>
                      </c:pt>
                      <c:pt idx="180">
                        <c:v>275</c:v>
                      </c:pt>
                      <c:pt idx="181">
                        <c:v>181.50000000000003</c:v>
                      </c:pt>
                      <c:pt idx="182">
                        <c:v>165</c:v>
                      </c:pt>
                      <c:pt idx="183">
                        <c:v>131.99999999999991</c:v>
                      </c:pt>
                      <c:pt idx="184">
                        <c:v>99.000000000000043</c:v>
                      </c:pt>
                      <c:pt idx="185">
                        <c:v>99.000000000000043</c:v>
                      </c:pt>
                      <c:pt idx="186">
                        <c:v>110</c:v>
                      </c:pt>
                      <c:pt idx="187">
                        <c:v>104.49999999999991</c:v>
                      </c:pt>
                      <c:pt idx="188">
                        <c:v>203.49999999999997</c:v>
                      </c:pt>
                      <c:pt idx="189">
                        <c:v>241.99999999999991</c:v>
                      </c:pt>
                      <c:pt idx="190">
                        <c:v>275</c:v>
                      </c:pt>
                      <c:pt idx="191">
                        <c:v>269.49999999999994</c:v>
                      </c:pt>
                      <c:pt idx="192">
                        <c:v>291.50000000000006</c:v>
                      </c:pt>
                      <c:pt idx="193">
                        <c:v>313.49999999999994</c:v>
                      </c:pt>
                      <c:pt idx="194">
                        <c:v>324.49999999999994</c:v>
                      </c:pt>
                      <c:pt idx="195">
                        <c:v>330</c:v>
                      </c:pt>
                      <c:pt idx="196">
                        <c:v>324.49999999999994</c:v>
                      </c:pt>
                      <c:pt idx="197">
                        <c:v>313.49999999999994</c:v>
                      </c:pt>
                      <c:pt idx="198">
                        <c:v>340.99999999999994</c:v>
                      </c:pt>
                      <c:pt idx="199">
                        <c:v>346.50000000000006</c:v>
                      </c:pt>
                      <c:pt idx="200">
                        <c:v>346.50000000000006</c:v>
                      </c:pt>
                      <c:pt idx="201">
                        <c:v>280.50000000000006</c:v>
                      </c:pt>
                      <c:pt idx="202">
                        <c:v>214.49999999999991</c:v>
                      </c:pt>
                      <c:pt idx="203">
                        <c:v>148.49999999999997</c:v>
                      </c:pt>
                      <c:pt idx="204">
                        <c:v>110</c:v>
                      </c:pt>
                      <c:pt idx="205">
                        <c:v>49.499999999999922</c:v>
                      </c:pt>
                      <c:pt idx="206">
                        <c:v>10.999999999999961</c:v>
                      </c:pt>
                      <c:pt idx="207">
                        <c:v>0</c:v>
                      </c:pt>
                      <c:pt idx="208">
                        <c:v>10.999999999999961</c:v>
                      </c:pt>
                      <c:pt idx="209">
                        <c:v>38.499999999999957</c:v>
                      </c:pt>
                      <c:pt idx="210">
                        <c:v>165</c:v>
                      </c:pt>
                      <c:pt idx="211">
                        <c:v>275</c:v>
                      </c:pt>
                      <c:pt idx="212">
                        <c:v>324.49999999999994</c:v>
                      </c:pt>
                      <c:pt idx="213">
                        <c:v>357.5</c:v>
                      </c:pt>
                      <c:pt idx="214">
                        <c:v>379.49999999999994</c:v>
                      </c:pt>
                      <c:pt idx="215">
                        <c:v>385</c:v>
                      </c:pt>
                      <c:pt idx="216">
                        <c:v>16.500000000000039</c:v>
                      </c:pt>
                      <c:pt idx="217">
                        <c:v>27.5</c:v>
                      </c:pt>
                      <c:pt idx="218">
                        <c:v>33.000000000000078</c:v>
                      </c:pt>
                      <c:pt idx="219">
                        <c:v>38.499999999999957</c:v>
                      </c:pt>
                      <c:pt idx="220">
                        <c:v>49.499999999999922</c:v>
                      </c:pt>
                      <c:pt idx="221">
                        <c:v>60.500000000000078</c:v>
                      </c:pt>
                      <c:pt idx="222">
                        <c:v>71.500000000000043</c:v>
                      </c:pt>
                      <c:pt idx="223">
                        <c:v>82.5</c:v>
                      </c:pt>
                      <c:pt idx="224">
                        <c:v>88.000000000000085</c:v>
                      </c:pt>
                      <c:pt idx="225">
                        <c:v>16.500000000000039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49.499999999999922</c:v>
                      </c:pt>
                      <c:pt idx="236">
                        <c:v>76.999999999999915</c:v>
                      </c:pt>
                      <c:pt idx="237">
                        <c:v>88.000000000000085</c:v>
                      </c:pt>
                      <c:pt idx="238">
                        <c:v>93.499999999999957</c:v>
                      </c:pt>
                      <c:pt idx="239">
                        <c:v>99.000000000000043</c:v>
                      </c:pt>
                      <c:pt idx="240">
                        <c:v>99.000000000000043</c:v>
                      </c:pt>
                      <c:pt idx="241">
                        <c:v>93.499999999999957</c:v>
                      </c:pt>
                      <c:pt idx="242">
                        <c:v>93.499999999999957</c:v>
                      </c:pt>
                      <c:pt idx="243">
                        <c:v>104.49999999999991</c:v>
                      </c:pt>
                      <c:pt idx="244">
                        <c:v>93.499999999999957</c:v>
                      </c:pt>
                      <c:pt idx="245">
                        <c:v>76.999999999999915</c:v>
                      </c:pt>
                      <c:pt idx="246">
                        <c:v>93.499999999999957</c:v>
                      </c:pt>
                      <c:pt idx="247">
                        <c:v>104.49999999999991</c:v>
                      </c:pt>
                      <c:pt idx="248">
                        <c:v>93.499999999999957</c:v>
                      </c:pt>
                      <c:pt idx="249">
                        <c:v>21.999999999999922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10.999999999999961</c:v>
                      </c:pt>
                      <c:pt idx="259">
                        <c:v>49.499999999999922</c:v>
                      </c:pt>
                      <c:pt idx="260">
                        <c:v>65.999999999999957</c:v>
                      </c:pt>
                      <c:pt idx="261">
                        <c:v>71.500000000000043</c:v>
                      </c:pt>
                      <c:pt idx="262">
                        <c:v>71.500000000000043</c:v>
                      </c:pt>
                      <c:pt idx="263">
                        <c:v>71.500000000000043</c:v>
                      </c:pt>
                      <c:pt idx="264">
                        <c:v>82.5</c:v>
                      </c:pt>
                      <c:pt idx="265">
                        <c:v>88.000000000000085</c:v>
                      </c:pt>
                      <c:pt idx="266">
                        <c:v>88.000000000000085</c:v>
                      </c:pt>
                      <c:pt idx="267">
                        <c:v>93.499999999999957</c:v>
                      </c:pt>
                      <c:pt idx="268">
                        <c:v>99.000000000000043</c:v>
                      </c:pt>
                      <c:pt idx="269">
                        <c:v>115.49999999999999</c:v>
                      </c:pt>
                      <c:pt idx="270">
                        <c:v>120.99999999999996</c:v>
                      </c:pt>
                      <c:pt idx="271">
                        <c:v>132.00000000000003</c:v>
                      </c:pt>
                      <c:pt idx="272">
                        <c:v>120.99999999999996</c:v>
                      </c:pt>
                      <c:pt idx="273">
                        <c:v>88.000000000000085</c:v>
                      </c:pt>
                      <c:pt idx="274">
                        <c:v>49.499999999999922</c:v>
                      </c:pt>
                      <c:pt idx="275">
                        <c:v>10.999999999999961</c:v>
                      </c:pt>
                      <c:pt idx="276">
                        <c:v>16.500000000000039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44.000000000000043</c:v>
                      </c:pt>
                      <c:pt idx="283">
                        <c:v>104.49999999999991</c:v>
                      </c:pt>
                      <c:pt idx="284">
                        <c:v>120.99999999999996</c:v>
                      </c:pt>
                      <c:pt idx="285">
                        <c:v>126.50000000000004</c:v>
                      </c:pt>
                      <c:pt idx="286">
                        <c:v>132.00000000000003</c:v>
                      </c:pt>
                      <c:pt idx="287">
                        <c:v>137.5</c:v>
                      </c:pt>
                      <c:pt idx="288">
                        <c:v>142.99999999999997</c:v>
                      </c:pt>
                      <c:pt idx="289">
                        <c:v>159.50000000000003</c:v>
                      </c:pt>
                      <c:pt idx="290">
                        <c:v>181.50000000000003</c:v>
                      </c:pt>
                      <c:pt idx="291">
                        <c:v>203.49999999999997</c:v>
                      </c:pt>
                      <c:pt idx="292">
                        <c:v>214.50000000000003</c:v>
                      </c:pt>
                      <c:pt idx="293">
                        <c:v>220</c:v>
                      </c:pt>
                      <c:pt idx="294">
                        <c:v>236.50000000000003</c:v>
                      </c:pt>
                      <c:pt idx="295">
                        <c:v>258.49999999999994</c:v>
                      </c:pt>
                      <c:pt idx="296">
                        <c:v>264.00000000000006</c:v>
                      </c:pt>
                      <c:pt idx="297">
                        <c:v>258.49999999999994</c:v>
                      </c:pt>
                      <c:pt idx="298">
                        <c:v>220</c:v>
                      </c:pt>
                      <c:pt idx="299">
                        <c:v>159.50000000000003</c:v>
                      </c:pt>
                      <c:pt idx="300">
                        <c:v>16.500000000000039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44.000000000000043</c:v>
                      </c:pt>
                      <c:pt idx="307">
                        <c:v>104.49999999999991</c:v>
                      </c:pt>
                      <c:pt idx="308">
                        <c:v>120.99999999999996</c:v>
                      </c:pt>
                      <c:pt idx="309">
                        <c:v>126.50000000000004</c:v>
                      </c:pt>
                      <c:pt idx="310">
                        <c:v>132.00000000000003</c:v>
                      </c:pt>
                      <c:pt idx="311">
                        <c:v>137.5</c:v>
                      </c:pt>
                      <c:pt idx="312">
                        <c:v>142.99999999999997</c:v>
                      </c:pt>
                      <c:pt idx="313">
                        <c:v>159.50000000000003</c:v>
                      </c:pt>
                      <c:pt idx="314">
                        <c:v>181.50000000000003</c:v>
                      </c:pt>
                      <c:pt idx="315">
                        <c:v>203.49999999999997</c:v>
                      </c:pt>
                      <c:pt idx="316">
                        <c:v>214.50000000000003</c:v>
                      </c:pt>
                      <c:pt idx="317">
                        <c:v>220</c:v>
                      </c:pt>
                      <c:pt idx="318">
                        <c:v>236.50000000000003</c:v>
                      </c:pt>
                      <c:pt idx="319">
                        <c:v>258.49999999999994</c:v>
                      </c:pt>
                      <c:pt idx="320">
                        <c:v>264.00000000000006</c:v>
                      </c:pt>
                      <c:pt idx="321">
                        <c:v>258.49999999999994</c:v>
                      </c:pt>
                      <c:pt idx="322">
                        <c:v>220</c:v>
                      </c:pt>
                      <c:pt idx="323">
                        <c:v>159.50000000000003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33.000000000000078</c:v>
                      </c:pt>
                      <c:pt idx="333">
                        <c:v>55</c:v>
                      </c:pt>
                      <c:pt idx="334">
                        <c:v>71.500000000000043</c:v>
                      </c:pt>
                      <c:pt idx="335">
                        <c:v>76.999999999999915</c:v>
                      </c:pt>
                      <c:pt idx="336">
                        <c:v>82.5</c:v>
                      </c:pt>
                      <c:pt idx="337">
                        <c:v>93.499999999999957</c:v>
                      </c:pt>
                      <c:pt idx="338">
                        <c:v>99.000000000000043</c:v>
                      </c:pt>
                      <c:pt idx="339">
                        <c:v>110</c:v>
                      </c:pt>
                      <c:pt idx="340">
                        <c:v>115.49999999999999</c:v>
                      </c:pt>
                      <c:pt idx="341">
                        <c:v>126.50000000000004</c:v>
                      </c:pt>
                      <c:pt idx="342">
                        <c:v>142.99999999999997</c:v>
                      </c:pt>
                      <c:pt idx="343">
                        <c:v>165</c:v>
                      </c:pt>
                      <c:pt idx="344">
                        <c:v>170.49999999999997</c:v>
                      </c:pt>
                      <c:pt idx="345">
                        <c:v>126.50000000000004</c:v>
                      </c:pt>
                      <c:pt idx="346">
                        <c:v>33.000000000000078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10.999999999999961</c:v>
                      </c:pt>
                      <c:pt idx="357">
                        <c:v>10.999999999999961</c:v>
                      </c:pt>
                      <c:pt idx="358">
                        <c:v>5.5000000000000782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5.5000000000000782</c:v>
                      </c:pt>
                      <c:pt idx="363">
                        <c:v>5.5000000000000782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38.499999999999957</c:v>
                      </c:pt>
                      <c:pt idx="383">
                        <c:v>49.499999999999922</c:v>
                      </c:pt>
                      <c:pt idx="384">
                        <c:v>65.999999999999957</c:v>
                      </c:pt>
                      <c:pt idx="385">
                        <c:v>82.5</c:v>
                      </c:pt>
                      <c:pt idx="386">
                        <c:v>93.499999999999957</c:v>
                      </c:pt>
                      <c:pt idx="387">
                        <c:v>99.000000000000043</c:v>
                      </c:pt>
                      <c:pt idx="388">
                        <c:v>93.499999999999957</c:v>
                      </c:pt>
                      <c:pt idx="389">
                        <c:v>88.000000000000085</c:v>
                      </c:pt>
                      <c:pt idx="390">
                        <c:v>88.000000000000085</c:v>
                      </c:pt>
                      <c:pt idx="391">
                        <c:v>126.50000000000004</c:v>
                      </c:pt>
                      <c:pt idx="392">
                        <c:v>120.99999999999996</c:v>
                      </c:pt>
                      <c:pt idx="393">
                        <c:v>65.999999999999957</c:v>
                      </c:pt>
                      <c:pt idx="394">
                        <c:v>38.499999999999957</c:v>
                      </c:pt>
                      <c:pt idx="395">
                        <c:v>16.500000000000039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5.5000000000000782</c:v>
                      </c:pt>
                      <c:pt idx="403">
                        <c:v>65.999999999999957</c:v>
                      </c:pt>
                      <c:pt idx="404">
                        <c:v>88.000000000000085</c:v>
                      </c:pt>
                      <c:pt idx="405">
                        <c:v>99.000000000000043</c:v>
                      </c:pt>
                      <c:pt idx="406">
                        <c:v>99.000000000000043</c:v>
                      </c:pt>
                      <c:pt idx="407">
                        <c:v>104.49999999999991</c:v>
                      </c:pt>
                      <c:pt idx="408">
                        <c:v>104.49999999999991</c:v>
                      </c:pt>
                      <c:pt idx="409">
                        <c:v>104.49999999999991</c:v>
                      </c:pt>
                      <c:pt idx="410">
                        <c:v>120.99999999999996</c:v>
                      </c:pt>
                      <c:pt idx="411">
                        <c:v>126.50000000000004</c:v>
                      </c:pt>
                      <c:pt idx="412">
                        <c:v>132.00000000000003</c:v>
                      </c:pt>
                      <c:pt idx="413">
                        <c:v>126.50000000000004</c:v>
                      </c:pt>
                      <c:pt idx="414">
                        <c:v>132.00000000000003</c:v>
                      </c:pt>
                      <c:pt idx="415">
                        <c:v>154.00000000000003</c:v>
                      </c:pt>
                      <c:pt idx="416">
                        <c:v>148.49999999999997</c:v>
                      </c:pt>
                      <c:pt idx="417">
                        <c:v>99.000000000000043</c:v>
                      </c:pt>
                      <c:pt idx="418">
                        <c:v>33.000000000000078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10.999999999999961</c:v>
                      </c:pt>
                      <c:pt idx="432">
                        <c:v>33.000000000000078</c:v>
                      </c:pt>
                      <c:pt idx="433">
                        <c:v>88.000000000000085</c:v>
                      </c:pt>
                      <c:pt idx="434">
                        <c:v>126.50000000000004</c:v>
                      </c:pt>
                      <c:pt idx="435">
                        <c:v>132.00000000000003</c:v>
                      </c:pt>
                      <c:pt idx="436">
                        <c:v>132.00000000000003</c:v>
                      </c:pt>
                      <c:pt idx="437">
                        <c:v>142.99999999999997</c:v>
                      </c:pt>
                      <c:pt idx="438">
                        <c:v>137.5</c:v>
                      </c:pt>
                      <c:pt idx="439">
                        <c:v>159.50000000000003</c:v>
                      </c:pt>
                      <c:pt idx="440">
                        <c:v>159.50000000000003</c:v>
                      </c:pt>
                      <c:pt idx="441">
                        <c:v>148.49999999999997</c:v>
                      </c:pt>
                      <c:pt idx="442">
                        <c:v>126.50000000000004</c:v>
                      </c:pt>
                      <c:pt idx="443">
                        <c:v>104.49999999999991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27.5</c:v>
                      </c:pt>
                      <c:pt idx="551">
                        <c:v>38.499999999999957</c:v>
                      </c:pt>
                      <c:pt idx="552">
                        <c:v>44.000000000000043</c:v>
                      </c:pt>
                      <c:pt idx="553">
                        <c:v>60.500000000000078</c:v>
                      </c:pt>
                      <c:pt idx="554">
                        <c:v>76.999999999999915</c:v>
                      </c:pt>
                      <c:pt idx="555">
                        <c:v>88.000000000000085</c:v>
                      </c:pt>
                      <c:pt idx="556">
                        <c:v>82.5</c:v>
                      </c:pt>
                      <c:pt idx="557">
                        <c:v>65.999999999999957</c:v>
                      </c:pt>
                      <c:pt idx="558">
                        <c:v>65.999999999999957</c:v>
                      </c:pt>
                      <c:pt idx="559">
                        <c:v>76.999999999999915</c:v>
                      </c:pt>
                      <c:pt idx="560">
                        <c:v>71.500000000000043</c:v>
                      </c:pt>
                      <c:pt idx="561">
                        <c:v>27.5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5.5000000000000782</c:v>
                      </c:pt>
                      <c:pt idx="576">
                        <c:v>33.000000000000078</c:v>
                      </c:pt>
                      <c:pt idx="577">
                        <c:v>65.999999999999957</c:v>
                      </c:pt>
                      <c:pt idx="578">
                        <c:v>88.000000000000085</c:v>
                      </c:pt>
                      <c:pt idx="579">
                        <c:v>93.499999999999957</c:v>
                      </c:pt>
                      <c:pt idx="580">
                        <c:v>93.499999999999957</c:v>
                      </c:pt>
                      <c:pt idx="581">
                        <c:v>88.000000000000085</c:v>
                      </c:pt>
                      <c:pt idx="582">
                        <c:v>93.499999999999957</c:v>
                      </c:pt>
                      <c:pt idx="583">
                        <c:v>99.000000000000043</c:v>
                      </c:pt>
                      <c:pt idx="584">
                        <c:v>99.000000000000043</c:v>
                      </c:pt>
                      <c:pt idx="585">
                        <c:v>65.999999999999957</c:v>
                      </c:pt>
                      <c:pt idx="586">
                        <c:v>27.5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10.999999999999961</c:v>
                      </c:pt>
                      <c:pt idx="604">
                        <c:v>33.000000000000078</c:v>
                      </c:pt>
                      <c:pt idx="605">
                        <c:v>44.000000000000043</c:v>
                      </c:pt>
                      <c:pt idx="606">
                        <c:v>44.000000000000043</c:v>
                      </c:pt>
                      <c:pt idx="607">
                        <c:v>49.499999999999922</c:v>
                      </c:pt>
                      <c:pt idx="608">
                        <c:v>55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21.999999999999922</c:v>
                      </c:pt>
                      <c:pt idx="620">
                        <c:v>49.499999999999922</c:v>
                      </c:pt>
                      <c:pt idx="621">
                        <c:v>60.500000000000078</c:v>
                      </c:pt>
                      <c:pt idx="622">
                        <c:v>60.500000000000078</c:v>
                      </c:pt>
                      <c:pt idx="623">
                        <c:v>60.500000000000078</c:v>
                      </c:pt>
                      <c:pt idx="624">
                        <c:v>60.500000000000078</c:v>
                      </c:pt>
                      <c:pt idx="625">
                        <c:v>65.999999999999957</c:v>
                      </c:pt>
                      <c:pt idx="626">
                        <c:v>71.500000000000043</c:v>
                      </c:pt>
                      <c:pt idx="627">
                        <c:v>65.999999999999957</c:v>
                      </c:pt>
                      <c:pt idx="628">
                        <c:v>71.500000000000043</c:v>
                      </c:pt>
                      <c:pt idx="629">
                        <c:v>60.500000000000078</c:v>
                      </c:pt>
                      <c:pt idx="630">
                        <c:v>65.999999999999957</c:v>
                      </c:pt>
                      <c:pt idx="631">
                        <c:v>71.500000000000043</c:v>
                      </c:pt>
                      <c:pt idx="632">
                        <c:v>93.499999999999957</c:v>
                      </c:pt>
                      <c:pt idx="633">
                        <c:v>49.499999999999922</c:v>
                      </c:pt>
                      <c:pt idx="634">
                        <c:v>10.999999999999961</c:v>
                      </c:pt>
                      <c:pt idx="635">
                        <c:v>10.999999999999961</c:v>
                      </c:pt>
                      <c:pt idx="636">
                        <c:v>126.50000000000004</c:v>
                      </c:pt>
                      <c:pt idx="637">
                        <c:v>27.5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33.000000000000078</c:v>
                      </c:pt>
                      <c:pt idx="644">
                        <c:v>44.000000000000043</c:v>
                      </c:pt>
                      <c:pt idx="645">
                        <c:v>104.49999999999991</c:v>
                      </c:pt>
                      <c:pt idx="646">
                        <c:v>93.499999999999957</c:v>
                      </c:pt>
                      <c:pt idx="647">
                        <c:v>99.000000000000043</c:v>
                      </c:pt>
                      <c:pt idx="648">
                        <c:v>115.49999999999999</c:v>
                      </c:pt>
                      <c:pt idx="649">
                        <c:v>104.49999999999991</c:v>
                      </c:pt>
                      <c:pt idx="650">
                        <c:v>93.499999999999957</c:v>
                      </c:pt>
                      <c:pt idx="651">
                        <c:v>93.499999999999957</c:v>
                      </c:pt>
                      <c:pt idx="652">
                        <c:v>104.49999999999991</c:v>
                      </c:pt>
                      <c:pt idx="653">
                        <c:v>120.99999999999996</c:v>
                      </c:pt>
                      <c:pt idx="654">
                        <c:v>132.00000000000003</c:v>
                      </c:pt>
                      <c:pt idx="655">
                        <c:v>137.5</c:v>
                      </c:pt>
                      <c:pt idx="656">
                        <c:v>148.49999999999997</c:v>
                      </c:pt>
                      <c:pt idx="657">
                        <c:v>137.5</c:v>
                      </c:pt>
                      <c:pt idx="658">
                        <c:v>137.5</c:v>
                      </c:pt>
                      <c:pt idx="659">
                        <c:v>110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5.5000000000000782</c:v>
                      </c:pt>
                      <c:pt idx="676">
                        <c:v>33.000000000000078</c:v>
                      </c:pt>
                      <c:pt idx="677">
                        <c:v>60.500000000000078</c:v>
                      </c:pt>
                      <c:pt idx="678">
                        <c:v>71.500000000000043</c:v>
                      </c:pt>
                      <c:pt idx="679">
                        <c:v>71.500000000000043</c:v>
                      </c:pt>
                      <c:pt idx="680">
                        <c:v>82.5</c:v>
                      </c:pt>
                      <c:pt idx="681">
                        <c:v>55</c:v>
                      </c:pt>
                      <c:pt idx="682">
                        <c:v>10.999999999999961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21.999999999999922</c:v>
                      </c:pt>
                      <c:pt idx="703">
                        <c:v>27.5</c:v>
                      </c:pt>
                      <c:pt idx="704">
                        <c:v>33.000000000000078</c:v>
                      </c:pt>
                      <c:pt idx="705">
                        <c:v>27.5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16.500000000000039</c:v>
                      </c:pt>
                      <c:pt idx="716">
                        <c:v>27.5</c:v>
                      </c:pt>
                      <c:pt idx="717">
                        <c:v>60.500000000000078</c:v>
                      </c:pt>
                      <c:pt idx="718">
                        <c:v>142.99999999999997</c:v>
                      </c:pt>
                      <c:pt idx="719">
                        <c:v>181.50000000000003</c:v>
                      </c:pt>
                      <c:pt idx="720">
                        <c:v>203.49999999999997</c:v>
                      </c:pt>
                      <c:pt idx="721">
                        <c:v>203.49999999999997</c:v>
                      </c:pt>
                      <c:pt idx="722">
                        <c:v>181.50000000000003</c:v>
                      </c:pt>
                      <c:pt idx="723">
                        <c:v>175.99999999999997</c:v>
                      </c:pt>
                      <c:pt idx="724">
                        <c:v>187.00000000000003</c:v>
                      </c:pt>
                      <c:pt idx="725">
                        <c:v>203.49999999999997</c:v>
                      </c:pt>
                      <c:pt idx="726">
                        <c:v>214.50000000000003</c:v>
                      </c:pt>
                      <c:pt idx="727">
                        <c:v>230.99999999999997</c:v>
                      </c:pt>
                      <c:pt idx="728">
                        <c:v>230.99999999999997</c:v>
                      </c:pt>
                      <c:pt idx="729">
                        <c:v>192.5</c:v>
                      </c:pt>
                      <c:pt idx="730">
                        <c:v>159.50000000000003</c:v>
                      </c:pt>
                      <c:pt idx="731">
                        <c:v>120.99999999999996</c:v>
                      </c:pt>
                      <c:pt idx="732">
                        <c:v>148.49999999999997</c:v>
                      </c:pt>
                      <c:pt idx="733">
                        <c:v>120.99999999999996</c:v>
                      </c:pt>
                      <c:pt idx="734">
                        <c:v>115.49999999999999</c:v>
                      </c:pt>
                      <c:pt idx="735">
                        <c:v>115.49999999999999</c:v>
                      </c:pt>
                      <c:pt idx="736">
                        <c:v>110</c:v>
                      </c:pt>
                      <c:pt idx="737">
                        <c:v>126.50000000000004</c:v>
                      </c:pt>
                      <c:pt idx="738">
                        <c:v>175.99999999999997</c:v>
                      </c:pt>
                      <c:pt idx="739">
                        <c:v>203.49999999999997</c:v>
                      </c:pt>
                      <c:pt idx="740">
                        <c:v>214.50000000000003</c:v>
                      </c:pt>
                      <c:pt idx="741">
                        <c:v>214.50000000000003</c:v>
                      </c:pt>
                      <c:pt idx="742">
                        <c:v>220</c:v>
                      </c:pt>
                      <c:pt idx="743">
                        <c:v>230.99999999999997</c:v>
                      </c:pt>
                      <c:pt idx="744">
                        <c:v>247.5</c:v>
                      </c:pt>
                      <c:pt idx="745">
                        <c:v>264.00000000000006</c:v>
                      </c:pt>
                      <c:pt idx="746">
                        <c:v>275</c:v>
                      </c:pt>
                      <c:pt idx="747">
                        <c:v>291.50000000000006</c:v>
                      </c:pt>
                      <c:pt idx="748">
                        <c:v>330</c:v>
                      </c:pt>
                      <c:pt idx="749">
                        <c:v>352</c:v>
                      </c:pt>
                      <c:pt idx="750">
                        <c:v>357.5</c:v>
                      </c:pt>
                      <c:pt idx="751">
                        <c:v>357.5</c:v>
                      </c:pt>
                      <c:pt idx="752">
                        <c:v>368.49999999999994</c:v>
                      </c:pt>
                      <c:pt idx="753">
                        <c:v>330</c:v>
                      </c:pt>
                      <c:pt idx="754">
                        <c:v>291.50000000000006</c:v>
                      </c:pt>
                      <c:pt idx="755">
                        <c:v>230.99999999999997</c:v>
                      </c:pt>
                      <c:pt idx="756">
                        <c:v>88.000000000000085</c:v>
                      </c:pt>
                      <c:pt idx="757">
                        <c:v>27.5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5.5000000000000782</c:v>
                      </c:pt>
                      <c:pt idx="765">
                        <c:v>33.000000000000078</c:v>
                      </c:pt>
                      <c:pt idx="766">
                        <c:v>60.500000000000078</c:v>
                      </c:pt>
                      <c:pt idx="767">
                        <c:v>88.000000000000085</c:v>
                      </c:pt>
                      <c:pt idx="768">
                        <c:v>82.5</c:v>
                      </c:pt>
                      <c:pt idx="769">
                        <c:v>93.499999999999957</c:v>
                      </c:pt>
                      <c:pt idx="770">
                        <c:v>104.49999999999991</c:v>
                      </c:pt>
                      <c:pt idx="771">
                        <c:v>126.50000000000004</c:v>
                      </c:pt>
                      <c:pt idx="772">
                        <c:v>137.5</c:v>
                      </c:pt>
                      <c:pt idx="773">
                        <c:v>170.49999999999997</c:v>
                      </c:pt>
                      <c:pt idx="774">
                        <c:v>175.99999999999997</c:v>
                      </c:pt>
                      <c:pt idx="775">
                        <c:v>181.50000000000003</c:v>
                      </c:pt>
                      <c:pt idx="776">
                        <c:v>192.5</c:v>
                      </c:pt>
                      <c:pt idx="777">
                        <c:v>181.50000000000003</c:v>
                      </c:pt>
                      <c:pt idx="778">
                        <c:v>115.49999999999999</c:v>
                      </c:pt>
                      <c:pt idx="779">
                        <c:v>49.499999999999922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5.5000000000000782</c:v>
                      </c:pt>
                      <c:pt idx="787">
                        <c:v>55</c:v>
                      </c:pt>
                      <c:pt idx="788">
                        <c:v>71.500000000000043</c:v>
                      </c:pt>
                      <c:pt idx="789">
                        <c:v>82.5</c:v>
                      </c:pt>
                      <c:pt idx="790">
                        <c:v>93.499999999999957</c:v>
                      </c:pt>
                      <c:pt idx="791">
                        <c:v>99.000000000000043</c:v>
                      </c:pt>
                      <c:pt idx="792">
                        <c:v>104.49999999999991</c:v>
                      </c:pt>
                      <c:pt idx="793">
                        <c:v>104.49999999999991</c:v>
                      </c:pt>
                      <c:pt idx="794">
                        <c:v>99.000000000000043</c:v>
                      </c:pt>
                      <c:pt idx="795">
                        <c:v>93.499999999999957</c:v>
                      </c:pt>
                      <c:pt idx="796">
                        <c:v>120.99999999999996</c:v>
                      </c:pt>
                      <c:pt idx="797">
                        <c:v>159.50000000000003</c:v>
                      </c:pt>
                      <c:pt idx="798">
                        <c:v>175.99999999999997</c:v>
                      </c:pt>
                      <c:pt idx="799">
                        <c:v>197.99999999999997</c:v>
                      </c:pt>
                      <c:pt idx="800">
                        <c:v>209.00000000000003</c:v>
                      </c:pt>
                      <c:pt idx="801">
                        <c:v>175.99999999999997</c:v>
                      </c:pt>
                      <c:pt idx="802">
                        <c:v>132.00000000000003</c:v>
                      </c:pt>
                      <c:pt idx="803">
                        <c:v>88.000000000000085</c:v>
                      </c:pt>
                      <c:pt idx="804">
                        <c:v>21.999999999999922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21.999999999999922</c:v>
                      </c:pt>
                      <c:pt idx="817">
                        <c:v>60.500000000000078</c:v>
                      </c:pt>
                      <c:pt idx="818">
                        <c:v>76.999999999999915</c:v>
                      </c:pt>
                      <c:pt idx="819">
                        <c:v>88.000000000000085</c:v>
                      </c:pt>
                      <c:pt idx="820">
                        <c:v>99.000000000000043</c:v>
                      </c:pt>
                      <c:pt idx="821">
                        <c:v>110</c:v>
                      </c:pt>
                      <c:pt idx="822">
                        <c:v>115.49999999999999</c:v>
                      </c:pt>
                      <c:pt idx="823">
                        <c:v>132.00000000000003</c:v>
                      </c:pt>
                      <c:pt idx="824">
                        <c:v>148.49999999999997</c:v>
                      </c:pt>
                      <c:pt idx="825">
                        <c:v>110</c:v>
                      </c:pt>
                      <c:pt idx="826">
                        <c:v>60.500000000000078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16.500000000000039</c:v>
                      </c:pt>
                      <c:pt idx="841">
                        <c:v>10.999999999999961</c:v>
                      </c:pt>
                      <c:pt idx="842">
                        <c:v>21.999999999999922</c:v>
                      </c:pt>
                      <c:pt idx="843">
                        <c:v>38.499999999999957</c:v>
                      </c:pt>
                      <c:pt idx="844">
                        <c:v>33.000000000000078</c:v>
                      </c:pt>
                      <c:pt idx="845">
                        <c:v>49.499999999999922</c:v>
                      </c:pt>
                      <c:pt idx="846">
                        <c:v>82.5</c:v>
                      </c:pt>
                      <c:pt idx="847">
                        <c:v>88.000000000000085</c:v>
                      </c:pt>
                      <c:pt idx="848">
                        <c:v>93.499999999999957</c:v>
                      </c:pt>
                      <c:pt idx="849">
                        <c:v>93.499999999999957</c:v>
                      </c:pt>
                      <c:pt idx="850">
                        <c:v>38.499999999999957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27.5</c:v>
                      </c:pt>
                      <c:pt idx="860">
                        <c:v>38.499999999999957</c:v>
                      </c:pt>
                      <c:pt idx="861">
                        <c:v>44.000000000000043</c:v>
                      </c:pt>
                      <c:pt idx="862">
                        <c:v>65.999999999999957</c:v>
                      </c:pt>
                      <c:pt idx="863">
                        <c:v>93.499999999999957</c:v>
                      </c:pt>
                      <c:pt idx="864">
                        <c:v>99.000000000000043</c:v>
                      </c:pt>
                      <c:pt idx="865">
                        <c:v>120.99999999999996</c:v>
                      </c:pt>
                      <c:pt idx="866">
                        <c:v>165</c:v>
                      </c:pt>
                      <c:pt idx="867">
                        <c:v>192.5</c:v>
                      </c:pt>
                      <c:pt idx="868">
                        <c:v>203.49999999999997</c:v>
                      </c:pt>
                      <c:pt idx="869">
                        <c:v>214.50000000000003</c:v>
                      </c:pt>
                      <c:pt idx="870">
                        <c:v>220</c:v>
                      </c:pt>
                      <c:pt idx="871">
                        <c:v>225.49999999999997</c:v>
                      </c:pt>
                      <c:pt idx="872">
                        <c:v>220</c:v>
                      </c:pt>
                      <c:pt idx="873">
                        <c:v>209.00000000000003</c:v>
                      </c:pt>
                      <c:pt idx="874">
                        <c:v>197.99999999999997</c:v>
                      </c:pt>
                      <c:pt idx="875">
                        <c:v>209.00000000000003</c:v>
                      </c:pt>
                      <c:pt idx="876">
                        <c:v>170.49999999999997</c:v>
                      </c:pt>
                      <c:pt idx="877">
                        <c:v>170.49999999999997</c:v>
                      </c:pt>
                      <c:pt idx="878">
                        <c:v>181.50000000000003</c:v>
                      </c:pt>
                      <c:pt idx="879">
                        <c:v>214.50000000000003</c:v>
                      </c:pt>
                      <c:pt idx="880">
                        <c:v>209.00000000000003</c:v>
                      </c:pt>
                      <c:pt idx="881">
                        <c:v>236.50000000000003</c:v>
                      </c:pt>
                      <c:pt idx="882">
                        <c:v>275</c:v>
                      </c:pt>
                      <c:pt idx="883">
                        <c:v>297</c:v>
                      </c:pt>
                      <c:pt idx="884">
                        <c:v>313.49999999999994</c:v>
                      </c:pt>
                      <c:pt idx="885">
                        <c:v>330</c:v>
                      </c:pt>
                      <c:pt idx="886">
                        <c:v>352</c:v>
                      </c:pt>
                      <c:pt idx="887">
                        <c:v>374.00000000000006</c:v>
                      </c:pt>
                      <c:pt idx="888">
                        <c:v>379.5</c:v>
                      </c:pt>
                      <c:pt idx="889">
                        <c:v>374.00000000000006</c:v>
                      </c:pt>
                      <c:pt idx="890">
                        <c:v>379.5</c:v>
                      </c:pt>
                      <c:pt idx="891">
                        <c:v>390.5</c:v>
                      </c:pt>
                      <c:pt idx="892">
                        <c:v>412.5</c:v>
                      </c:pt>
                      <c:pt idx="893">
                        <c:v>418</c:v>
                      </c:pt>
                      <c:pt idx="894">
                        <c:v>418</c:v>
                      </c:pt>
                      <c:pt idx="895">
                        <c:v>407</c:v>
                      </c:pt>
                      <c:pt idx="896">
                        <c:v>390.5</c:v>
                      </c:pt>
                      <c:pt idx="897">
                        <c:v>340.99999999999994</c:v>
                      </c:pt>
                      <c:pt idx="898">
                        <c:v>285.99999999999994</c:v>
                      </c:pt>
                      <c:pt idx="899">
                        <c:v>247.5</c:v>
                      </c:pt>
                      <c:pt idx="900">
                        <c:v>170.49999999999997</c:v>
                      </c:pt>
                      <c:pt idx="901">
                        <c:v>170.49999999999997</c:v>
                      </c:pt>
                      <c:pt idx="902">
                        <c:v>181.50000000000003</c:v>
                      </c:pt>
                      <c:pt idx="903">
                        <c:v>214.50000000000003</c:v>
                      </c:pt>
                      <c:pt idx="904">
                        <c:v>209.00000000000003</c:v>
                      </c:pt>
                      <c:pt idx="905">
                        <c:v>236.50000000000003</c:v>
                      </c:pt>
                      <c:pt idx="906">
                        <c:v>275</c:v>
                      </c:pt>
                      <c:pt idx="907">
                        <c:v>297</c:v>
                      </c:pt>
                      <c:pt idx="908">
                        <c:v>313.49999999999994</c:v>
                      </c:pt>
                      <c:pt idx="909">
                        <c:v>330</c:v>
                      </c:pt>
                      <c:pt idx="910">
                        <c:v>352</c:v>
                      </c:pt>
                      <c:pt idx="911">
                        <c:v>374.00000000000006</c:v>
                      </c:pt>
                      <c:pt idx="912">
                        <c:v>379.5</c:v>
                      </c:pt>
                      <c:pt idx="913">
                        <c:v>374.00000000000006</c:v>
                      </c:pt>
                      <c:pt idx="914">
                        <c:v>379.5</c:v>
                      </c:pt>
                      <c:pt idx="915">
                        <c:v>390.5</c:v>
                      </c:pt>
                      <c:pt idx="916">
                        <c:v>412.5</c:v>
                      </c:pt>
                      <c:pt idx="917">
                        <c:v>418</c:v>
                      </c:pt>
                      <c:pt idx="918">
                        <c:v>418</c:v>
                      </c:pt>
                      <c:pt idx="919">
                        <c:v>407</c:v>
                      </c:pt>
                      <c:pt idx="920">
                        <c:v>390.5</c:v>
                      </c:pt>
                      <c:pt idx="921">
                        <c:v>340.99999999999994</c:v>
                      </c:pt>
                      <c:pt idx="922">
                        <c:v>285.99999999999994</c:v>
                      </c:pt>
                      <c:pt idx="923">
                        <c:v>247.5</c:v>
                      </c:pt>
                      <c:pt idx="924">
                        <c:v>137.5</c:v>
                      </c:pt>
                      <c:pt idx="925">
                        <c:v>115.49999999999999</c:v>
                      </c:pt>
                      <c:pt idx="926">
                        <c:v>142.99999999999997</c:v>
                      </c:pt>
                      <c:pt idx="927">
                        <c:v>137.5</c:v>
                      </c:pt>
                      <c:pt idx="928">
                        <c:v>137.5</c:v>
                      </c:pt>
                      <c:pt idx="929">
                        <c:v>154.00000000000003</c:v>
                      </c:pt>
                      <c:pt idx="930">
                        <c:v>165</c:v>
                      </c:pt>
                      <c:pt idx="931">
                        <c:v>159.50000000000003</c:v>
                      </c:pt>
                      <c:pt idx="932">
                        <c:v>154.00000000000003</c:v>
                      </c:pt>
                      <c:pt idx="933">
                        <c:v>175.99999999999997</c:v>
                      </c:pt>
                      <c:pt idx="934">
                        <c:v>175.99999999999997</c:v>
                      </c:pt>
                      <c:pt idx="935">
                        <c:v>175.99999999999997</c:v>
                      </c:pt>
                      <c:pt idx="936">
                        <c:v>175.99999999999997</c:v>
                      </c:pt>
                      <c:pt idx="937">
                        <c:v>165</c:v>
                      </c:pt>
                      <c:pt idx="938">
                        <c:v>142.99999999999997</c:v>
                      </c:pt>
                      <c:pt idx="939">
                        <c:v>142.99999999999997</c:v>
                      </c:pt>
                      <c:pt idx="940">
                        <c:v>154.00000000000003</c:v>
                      </c:pt>
                      <c:pt idx="941">
                        <c:v>203.49999999999997</c:v>
                      </c:pt>
                      <c:pt idx="942">
                        <c:v>175.99999999999997</c:v>
                      </c:pt>
                      <c:pt idx="943">
                        <c:v>192.5</c:v>
                      </c:pt>
                      <c:pt idx="944">
                        <c:v>214.50000000000003</c:v>
                      </c:pt>
                      <c:pt idx="945">
                        <c:v>203.49999999999997</c:v>
                      </c:pt>
                      <c:pt idx="946">
                        <c:v>165</c:v>
                      </c:pt>
                      <c:pt idx="947">
                        <c:v>165</c:v>
                      </c:pt>
                      <c:pt idx="948">
                        <c:v>324.5</c:v>
                      </c:pt>
                      <c:pt idx="949">
                        <c:v>285.99999999999994</c:v>
                      </c:pt>
                      <c:pt idx="950">
                        <c:v>302.5</c:v>
                      </c:pt>
                      <c:pt idx="951">
                        <c:v>264.00000000000006</c:v>
                      </c:pt>
                      <c:pt idx="952">
                        <c:v>247.5</c:v>
                      </c:pt>
                      <c:pt idx="953">
                        <c:v>269.5</c:v>
                      </c:pt>
                      <c:pt idx="954">
                        <c:v>313.49999999999994</c:v>
                      </c:pt>
                      <c:pt idx="955">
                        <c:v>335.5</c:v>
                      </c:pt>
                      <c:pt idx="956">
                        <c:v>346.50000000000006</c:v>
                      </c:pt>
                      <c:pt idx="957">
                        <c:v>368.49999999999994</c:v>
                      </c:pt>
                      <c:pt idx="958">
                        <c:v>368.49999999999994</c:v>
                      </c:pt>
                      <c:pt idx="959">
                        <c:v>390.5</c:v>
                      </c:pt>
                      <c:pt idx="960">
                        <c:v>385</c:v>
                      </c:pt>
                      <c:pt idx="961">
                        <c:v>407</c:v>
                      </c:pt>
                      <c:pt idx="962">
                        <c:v>418</c:v>
                      </c:pt>
                      <c:pt idx="963">
                        <c:v>429.00000000000006</c:v>
                      </c:pt>
                      <c:pt idx="964">
                        <c:v>434.5</c:v>
                      </c:pt>
                      <c:pt idx="965">
                        <c:v>456.50000000000006</c:v>
                      </c:pt>
                      <c:pt idx="966">
                        <c:v>429.00000000000006</c:v>
                      </c:pt>
                      <c:pt idx="967">
                        <c:v>429.00000000000006</c:v>
                      </c:pt>
                      <c:pt idx="968">
                        <c:v>495</c:v>
                      </c:pt>
                      <c:pt idx="969">
                        <c:v>583</c:v>
                      </c:pt>
                      <c:pt idx="970">
                        <c:v>594</c:v>
                      </c:pt>
                      <c:pt idx="971">
                        <c:v>577.5</c:v>
                      </c:pt>
                      <c:pt idx="972">
                        <c:v>258.49999999999994</c:v>
                      </c:pt>
                      <c:pt idx="973">
                        <c:v>230.99999999999997</c:v>
                      </c:pt>
                      <c:pt idx="974">
                        <c:v>297</c:v>
                      </c:pt>
                      <c:pt idx="975">
                        <c:v>368.49999999999994</c:v>
                      </c:pt>
                      <c:pt idx="976">
                        <c:v>374.00000000000006</c:v>
                      </c:pt>
                      <c:pt idx="977">
                        <c:v>357.5</c:v>
                      </c:pt>
                      <c:pt idx="978">
                        <c:v>346.50000000000006</c:v>
                      </c:pt>
                      <c:pt idx="979">
                        <c:v>352</c:v>
                      </c:pt>
                      <c:pt idx="980">
                        <c:v>379.5</c:v>
                      </c:pt>
                      <c:pt idx="981">
                        <c:v>395.99999999999994</c:v>
                      </c:pt>
                      <c:pt idx="982">
                        <c:v>429.00000000000006</c:v>
                      </c:pt>
                      <c:pt idx="983">
                        <c:v>467.5</c:v>
                      </c:pt>
                      <c:pt idx="984">
                        <c:v>489.5</c:v>
                      </c:pt>
                      <c:pt idx="985">
                        <c:v>489.5</c:v>
                      </c:pt>
                      <c:pt idx="986">
                        <c:v>500.5</c:v>
                      </c:pt>
                      <c:pt idx="987">
                        <c:v>528</c:v>
                      </c:pt>
                      <c:pt idx="988">
                        <c:v>528</c:v>
                      </c:pt>
                      <c:pt idx="989">
                        <c:v>533.5</c:v>
                      </c:pt>
                      <c:pt idx="990">
                        <c:v>539</c:v>
                      </c:pt>
                      <c:pt idx="991">
                        <c:v>561</c:v>
                      </c:pt>
                      <c:pt idx="992">
                        <c:v>610.5</c:v>
                      </c:pt>
                      <c:pt idx="993">
                        <c:v>643.5</c:v>
                      </c:pt>
                      <c:pt idx="994">
                        <c:v>632.5</c:v>
                      </c:pt>
                      <c:pt idx="995">
                        <c:v>583</c:v>
                      </c:pt>
                      <c:pt idx="996">
                        <c:v>242.00000000000003</c:v>
                      </c:pt>
                      <c:pt idx="997">
                        <c:v>203.49999999999997</c:v>
                      </c:pt>
                      <c:pt idx="998">
                        <c:v>181.50000000000003</c:v>
                      </c:pt>
                      <c:pt idx="999">
                        <c:v>197.99999999999997</c:v>
                      </c:pt>
                      <c:pt idx="1000">
                        <c:v>214.50000000000003</c:v>
                      </c:pt>
                      <c:pt idx="1001">
                        <c:v>220</c:v>
                      </c:pt>
                      <c:pt idx="1002">
                        <c:v>252.99999999999997</c:v>
                      </c:pt>
                      <c:pt idx="1003">
                        <c:v>302.5</c:v>
                      </c:pt>
                      <c:pt idx="1004">
                        <c:v>330</c:v>
                      </c:pt>
                      <c:pt idx="1005">
                        <c:v>352</c:v>
                      </c:pt>
                      <c:pt idx="1006">
                        <c:v>363</c:v>
                      </c:pt>
                      <c:pt idx="1007">
                        <c:v>374.00000000000006</c:v>
                      </c:pt>
                      <c:pt idx="1008">
                        <c:v>385</c:v>
                      </c:pt>
                      <c:pt idx="1009">
                        <c:v>368.49999999999994</c:v>
                      </c:pt>
                      <c:pt idx="1010">
                        <c:v>379.5</c:v>
                      </c:pt>
                      <c:pt idx="1011">
                        <c:v>401.50000000000006</c:v>
                      </c:pt>
                      <c:pt idx="1012">
                        <c:v>412.5</c:v>
                      </c:pt>
                      <c:pt idx="1013">
                        <c:v>395.99999999999994</c:v>
                      </c:pt>
                      <c:pt idx="1014">
                        <c:v>368.49999999999994</c:v>
                      </c:pt>
                      <c:pt idx="1015">
                        <c:v>368.49999999999994</c:v>
                      </c:pt>
                      <c:pt idx="1016">
                        <c:v>368.49999999999994</c:v>
                      </c:pt>
                      <c:pt idx="1017">
                        <c:v>374.00000000000006</c:v>
                      </c:pt>
                      <c:pt idx="1018">
                        <c:v>319.00000000000006</c:v>
                      </c:pt>
                      <c:pt idx="1019">
                        <c:v>247.5</c:v>
                      </c:pt>
                      <c:pt idx="1020">
                        <c:v>192.5</c:v>
                      </c:pt>
                      <c:pt idx="1021">
                        <c:v>181.50000000000003</c:v>
                      </c:pt>
                      <c:pt idx="1022">
                        <c:v>154.00000000000003</c:v>
                      </c:pt>
                      <c:pt idx="1023">
                        <c:v>159.50000000000003</c:v>
                      </c:pt>
                      <c:pt idx="1024">
                        <c:v>154.00000000000003</c:v>
                      </c:pt>
                      <c:pt idx="1025">
                        <c:v>192.5</c:v>
                      </c:pt>
                      <c:pt idx="1026">
                        <c:v>264.00000000000006</c:v>
                      </c:pt>
                      <c:pt idx="1027">
                        <c:v>285.99999999999994</c:v>
                      </c:pt>
                      <c:pt idx="1028">
                        <c:v>280.5</c:v>
                      </c:pt>
                      <c:pt idx="1029">
                        <c:v>285.99999999999994</c:v>
                      </c:pt>
                      <c:pt idx="1030">
                        <c:v>285.99999999999994</c:v>
                      </c:pt>
                      <c:pt idx="1031">
                        <c:v>313.49999999999994</c:v>
                      </c:pt>
                      <c:pt idx="1032">
                        <c:v>308</c:v>
                      </c:pt>
                      <c:pt idx="1033">
                        <c:v>308</c:v>
                      </c:pt>
                      <c:pt idx="1034">
                        <c:v>297</c:v>
                      </c:pt>
                      <c:pt idx="1035">
                        <c:v>258.49999999999994</c:v>
                      </c:pt>
                      <c:pt idx="1036">
                        <c:v>302.5</c:v>
                      </c:pt>
                      <c:pt idx="1037">
                        <c:v>319.00000000000006</c:v>
                      </c:pt>
                      <c:pt idx="1038">
                        <c:v>346.50000000000006</c:v>
                      </c:pt>
                      <c:pt idx="1039">
                        <c:v>346.50000000000006</c:v>
                      </c:pt>
                      <c:pt idx="1040">
                        <c:v>346.50000000000006</c:v>
                      </c:pt>
                      <c:pt idx="1041">
                        <c:v>319.00000000000006</c:v>
                      </c:pt>
                      <c:pt idx="1042">
                        <c:v>258.49999999999994</c:v>
                      </c:pt>
                      <c:pt idx="1043">
                        <c:v>175.99999999999997</c:v>
                      </c:pt>
                      <c:pt idx="1044">
                        <c:v>126.50000000000004</c:v>
                      </c:pt>
                      <c:pt idx="1045">
                        <c:v>154.00000000000003</c:v>
                      </c:pt>
                      <c:pt idx="1046">
                        <c:v>126.50000000000004</c:v>
                      </c:pt>
                      <c:pt idx="1047">
                        <c:v>115.49999999999999</c:v>
                      </c:pt>
                      <c:pt idx="1048">
                        <c:v>132.00000000000003</c:v>
                      </c:pt>
                      <c:pt idx="1049">
                        <c:v>175.99999999999997</c:v>
                      </c:pt>
                      <c:pt idx="1050">
                        <c:v>209.00000000000003</c:v>
                      </c:pt>
                      <c:pt idx="1051">
                        <c:v>220</c:v>
                      </c:pt>
                      <c:pt idx="1052">
                        <c:v>214.50000000000003</c:v>
                      </c:pt>
                      <c:pt idx="1053">
                        <c:v>192.5</c:v>
                      </c:pt>
                      <c:pt idx="1054">
                        <c:v>187.00000000000003</c:v>
                      </c:pt>
                      <c:pt idx="1055">
                        <c:v>175.99999999999997</c:v>
                      </c:pt>
                      <c:pt idx="1056">
                        <c:v>181.50000000000003</c:v>
                      </c:pt>
                      <c:pt idx="1057">
                        <c:v>181.50000000000003</c:v>
                      </c:pt>
                      <c:pt idx="1058">
                        <c:v>175.99999999999997</c:v>
                      </c:pt>
                      <c:pt idx="1059">
                        <c:v>170.49999999999997</c:v>
                      </c:pt>
                      <c:pt idx="1060">
                        <c:v>148.49999999999997</c:v>
                      </c:pt>
                      <c:pt idx="1061">
                        <c:v>154.00000000000003</c:v>
                      </c:pt>
                      <c:pt idx="1062">
                        <c:v>148.49999999999997</c:v>
                      </c:pt>
                      <c:pt idx="1063">
                        <c:v>148.49999999999997</c:v>
                      </c:pt>
                      <c:pt idx="1064">
                        <c:v>159.50000000000003</c:v>
                      </c:pt>
                      <c:pt idx="1065">
                        <c:v>154.00000000000003</c:v>
                      </c:pt>
                      <c:pt idx="1066">
                        <c:v>93.499999999999957</c:v>
                      </c:pt>
                      <c:pt idx="1067">
                        <c:v>137.5</c:v>
                      </c:pt>
                      <c:pt idx="1068">
                        <c:v>148.49999999999997</c:v>
                      </c:pt>
                      <c:pt idx="1069">
                        <c:v>142.99999999999997</c:v>
                      </c:pt>
                      <c:pt idx="1070">
                        <c:v>115.49999999999999</c:v>
                      </c:pt>
                      <c:pt idx="1071">
                        <c:v>88.000000000000085</c:v>
                      </c:pt>
                      <c:pt idx="1072">
                        <c:v>82.5</c:v>
                      </c:pt>
                      <c:pt idx="1073">
                        <c:v>104.49999999999991</c:v>
                      </c:pt>
                      <c:pt idx="1074">
                        <c:v>165</c:v>
                      </c:pt>
                      <c:pt idx="1075">
                        <c:v>187.00000000000003</c:v>
                      </c:pt>
                      <c:pt idx="1076">
                        <c:v>209.00000000000003</c:v>
                      </c:pt>
                      <c:pt idx="1077">
                        <c:v>214.50000000000003</c:v>
                      </c:pt>
                      <c:pt idx="1078">
                        <c:v>214.50000000000003</c:v>
                      </c:pt>
                      <c:pt idx="1079">
                        <c:v>214.50000000000003</c:v>
                      </c:pt>
                      <c:pt idx="1080">
                        <c:v>214.50000000000003</c:v>
                      </c:pt>
                      <c:pt idx="1081">
                        <c:v>225.49999999999997</c:v>
                      </c:pt>
                      <c:pt idx="1082">
                        <c:v>242.00000000000003</c:v>
                      </c:pt>
                      <c:pt idx="1083">
                        <c:v>236.50000000000003</c:v>
                      </c:pt>
                      <c:pt idx="1084">
                        <c:v>242.00000000000003</c:v>
                      </c:pt>
                      <c:pt idx="1085">
                        <c:v>252.99999999999997</c:v>
                      </c:pt>
                      <c:pt idx="1086">
                        <c:v>258.49999999999994</c:v>
                      </c:pt>
                      <c:pt idx="1087">
                        <c:v>258.49999999999994</c:v>
                      </c:pt>
                      <c:pt idx="1088">
                        <c:v>252.99999999999997</c:v>
                      </c:pt>
                      <c:pt idx="1089">
                        <c:v>247.5</c:v>
                      </c:pt>
                      <c:pt idx="1090">
                        <c:v>214.50000000000003</c:v>
                      </c:pt>
                      <c:pt idx="1091">
                        <c:v>148.49999999999997</c:v>
                      </c:pt>
                      <c:pt idx="1092">
                        <c:v>280.5</c:v>
                      </c:pt>
                      <c:pt idx="1093">
                        <c:v>247.5</c:v>
                      </c:pt>
                      <c:pt idx="1094">
                        <c:v>209.00000000000003</c:v>
                      </c:pt>
                      <c:pt idx="1095">
                        <c:v>230.99999999999997</c:v>
                      </c:pt>
                      <c:pt idx="1096">
                        <c:v>225.49999999999997</c:v>
                      </c:pt>
                      <c:pt idx="1097">
                        <c:v>203.49999999999997</c:v>
                      </c:pt>
                      <c:pt idx="1098">
                        <c:v>197.99999999999997</c:v>
                      </c:pt>
                      <c:pt idx="1099">
                        <c:v>197.99999999999997</c:v>
                      </c:pt>
                      <c:pt idx="1100">
                        <c:v>209.00000000000003</c:v>
                      </c:pt>
                      <c:pt idx="1101">
                        <c:v>214.50000000000003</c:v>
                      </c:pt>
                      <c:pt idx="1102">
                        <c:v>203.49999999999997</c:v>
                      </c:pt>
                      <c:pt idx="1103">
                        <c:v>181.50000000000003</c:v>
                      </c:pt>
                      <c:pt idx="1104">
                        <c:v>154.00000000000003</c:v>
                      </c:pt>
                      <c:pt idx="1105">
                        <c:v>132.00000000000003</c:v>
                      </c:pt>
                      <c:pt idx="1106">
                        <c:v>115.49999999999999</c:v>
                      </c:pt>
                      <c:pt idx="1107">
                        <c:v>148.49999999999997</c:v>
                      </c:pt>
                      <c:pt idx="1108">
                        <c:v>181.50000000000003</c:v>
                      </c:pt>
                      <c:pt idx="1109">
                        <c:v>197.99999999999997</c:v>
                      </c:pt>
                      <c:pt idx="1110">
                        <c:v>192.5</c:v>
                      </c:pt>
                      <c:pt idx="1111">
                        <c:v>159.50000000000003</c:v>
                      </c:pt>
                      <c:pt idx="1112">
                        <c:v>142.99999999999997</c:v>
                      </c:pt>
                      <c:pt idx="1113">
                        <c:v>142.99999999999997</c:v>
                      </c:pt>
                      <c:pt idx="1114">
                        <c:v>137.5</c:v>
                      </c:pt>
                      <c:pt idx="1115">
                        <c:v>76.999999999999915</c:v>
                      </c:pt>
                      <c:pt idx="1116">
                        <c:v>280.5</c:v>
                      </c:pt>
                      <c:pt idx="1117">
                        <c:v>247.5</c:v>
                      </c:pt>
                      <c:pt idx="1118">
                        <c:v>209.00000000000003</c:v>
                      </c:pt>
                      <c:pt idx="1119">
                        <c:v>230.99999999999997</c:v>
                      </c:pt>
                      <c:pt idx="1120">
                        <c:v>225.49999999999997</c:v>
                      </c:pt>
                      <c:pt idx="1121">
                        <c:v>203.49999999999997</c:v>
                      </c:pt>
                      <c:pt idx="1122">
                        <c:v>197.99999999999997</c:v>
                      </c:pt>
                      <c:pt idx="1123">
                        <c:v>197.99999999999997</c:v>
                      </c:pt>
                      <c:pt idx="1124">
                        <c:v>209.00000000000003</c:v>
                      </c:pt>
                      <c:pt idx="1125">
                        <c:v>214.50000000000003</c:v>
                      </c:pt>
                      <c:pt idx="1126">
                        <c:v>203.49999999999997</c:v>
                      </c:pt>
                      <c:pt idx="1127">
                        <c:v>181.50000000000003</c:v>
                      </c:pt>
                      <c:pt idx="1128">
                        <c:v>154.00000000000003</c:v>
                      </c:pt>
                      <c:pt idx="1129">
                        <c:v>132.00000000000003</c:v>
                      </c:pt>
                      <c:pt idx="1130">
                        <c:v>115.49999999999999</c:v>
                      </c:pt>
                      <c:pt idx="1131">
                        <c:v>148.49999999999997</c:v>
                      </c:pt>
                      <c:pt idx="1132">
                        <c:v>181.50000000000003</c:v>
                      </c:pt>
                      <c:pt idx="1133">
                        <c:v>197.99999999999997</c:v>
                      </c:pt>
                      <c:pt idx="1134">
                        <c:v>192.5</c:v>
                      </c:pt>
                      <c:pt idx="1135">
                        <c:v>159.50000000000003</c:v>
                      </c:pt>
                      <c:pt idx="1136">
                        <c:v>142.99999999999997</c:v>
                      </c:pt>
                      <c:pt idx="1137">
                        <c:v>142.99999999999997</c:v>
                      </c:pt>
                      <c:pt idx="1138">
                        <c:v>137.5</c:v>
                      </c:pt>
                      <c:pt idx="1139">
                        <c:v>76.999999999999915</c:v>
                      </c:pt>
                      <c:pt idx="1140">
                        <c:v>280.5</c:v>
                      </c:pt>
                      <c:pt idx="1141">
                        <c:v>247.5</c:v>
                      </c:pt>
                      <c:pt idx="1142">
                        <c:v>209.00000000000003</c:v>
                      </c:pt>
                      <c:pt idx="1143">
                        <c:v>230.99999999999997</c:v>
                      </c:pt>
                      <c:pt idx="1144">
                        <c:v>225.49999999999997</c:v>
                      </c:pt>
                      <c:pt idx="1145">
                        <c:v>203.49999999999997</c:v>
                      </c:pt>
                      <c:pt idx="1146">
                        <c:v>197.99999999999997</c:v>
                      </c:pt>
                      <c:pt idx="1147">
                        <c:v>197.99999999999997</c:v>
                      </c:pt>
                      <c:pt idx="1148">
                        <c:v>209.00000000000003</c:v>
                      </c:pt>
                      <c:pt idx="1149">
                        <c:v>214.50000000000003</c:v>
                      </c:pt>
                      <c:pt idx="1150">
                        <c:v>203.49999999999997</c:v>
                      </c:pt>
                      <c:pt idx="1151">
                        <c:v>181.50000000000003</c:v>
                      </c:pt>
                      <c:pt idx="1152">
                        <c:v>154.00000000000003</c:v>
                      </c:pt>
                      <c:pt idx="1153">
                        <c:v>132.00000000000003</c:v>
                      </c:pt>
                      <c:pt idx="1154">
                        <c:v>115.49999999999999</c:v>
                      </c:pt>
                      <c:pt idx="1155">
                        <c:v>148.49999999999997</c:v>
                      </c:pt>
                      <c:pt idx="1156">
                        <c:v>181.50000000000003</c:v>
                      </c:pt>
                      <c:pt idx="1157">
                        <c:v>197.99999999999997</c:v>
                      </c:pt>
                      <c:pt idx="1158">
                        <c:v>192.5</c:v>
                      </c:pt>
                      <c:pt idx="1159">
                        <c:v>159.50000000000003</c:v>
                      </c:pt>
                      <c:pt idx="1160">
                        <c:v>142.99999999999997</c:v>
                      </c:pt>
                      <c:pt idx="1161">
                        <c:v>142.99999999999997</c:v>
                      </c:pt>
                      <c:pt idx="1162">
                        <c:v>137.5</c:v>
                      </c:pt>
                      <c:pt idx="1163">
                        <c:v>76.999999999999915</c:v>
                      </c:pt>
                      <c:pt idx="1164">
                        <c:v>340.99999999999994</c:v>
                      </c:pt>
                      <c:pt idx="1165">
                        <c:v>280.5</c:v>
                      </c:pt>
                      <c:pt idx="1166">
                        <c:v>203.49999999999997</c:v>
                      </c:pt>
                      <c:pt idx="1167">
                        <c:v>154.00000000000003</c:v>
                      </c:pt>
                      <c:pt idx="1168">
                        <c:v>126.50000000000004</c:v>
                      </c:pt>
                      <c:pt idx="1169">
                        <c:v>126.50000000000004</c:v>
                      </c:pt>
                      <c:pt idx="1170">
                        <c:v>126.50000000000004</c:v>
                      </c:pt>
                      <c:pt idx="1171">
                        <c:v>132.00000000000003</c:v>
                      </c:pt>
                      <c:pt idx="1172">
                        <c:v>148.49999999999997</c:v>
                      </c:pt>
                      <c:pt idx="1173">
                        <c:v>165</c:v>
                      </c:pt>
                      <c:pt idx="1174">
                        <c:v>181.50000000000003</c:v>
                      </c:pt>
                      <c:pt idx="1175">
                        <c:v>203.49999999999997</c:v>
                      </c:pt>
                      <c:pt idx="1176">
                        <c:v>230.99999999999997</c:v>
                      </c:pt>
                      <c:pt idx="1177">
                        <c:v>252.99999999999997</c:v>
                      </c:pt>
                      <c:pt idx="1178">
                        <c:v>280.5</c:v>
                      </c:pt>
                      <c:pt idx="1179">
                        <c:v>308</c:v>
                      </c:pt>
                      <c:pt idx="1180">
                        <c:v>352</c:v>
                      </c:pt>
                      <c:pt idx="1181">
                        <c:v>395.99999999999994</c:v>
                      </c:pt>
                      <c:pt idx="1182">
                        <c:v>423.49999999999994</c:v>
                      </c:pt>
                      <c:pt idx="1183">
                        <c:v>429.00000000000006</c:v>
                      </c:pt>
                      <c:pt idx="1184">
                        <c:v>440</c:v>
                      </c:pt>
                      <c:pt idx="1185">
                        <c:v>462</c:v>
                      </c:pt>
                      <c:pt idx="1186">
                        <c:v>445.5</c:v>
                      </c:pt>
                      <c:pt idx="1187">
                        <c:v>395.99999999999994</c:v>
                      </c:pt>
                      <c:pt idx="1188">
                        <c:v>335.5</c:v>
                      </c:pt>
                      <c:pt idx="1189">
                        <c:v>291.50000000000006</c:v>
                      </c:pt>
                      <c:pt idx="1190">
                        <c:v>258.49999999999994</c:v>
                      </c:pt>
                      <c:pt idx="1191">
                        <c:v>236.50000000000003</c:v>
                      </c:pt>
                      <c:pt idx="1192">
                        <c:v>230.99999999999997</c:v>
                      </c:pt>
                      <c:pt idx="1193">
                        <c:v>236.50000000000003</c:v>
                      </c:pt>
                      <c:pt idx="1194">
                        <c:v>242.00000000000003</c:v>
                      </c:pt>
                      <c:pt idx="1195">
                        <c:v>242.00000000000003</c:v>
                      </c:pt>
                      <c:pt idx="1196">
                        <c:v>242.00000000000003</c:v>
                      </c:pt>
                      <c:pt idx="1197">
                        <c:v>242.00000000000003</c:v>
                      </c:pt>
                      <c:pt idx="1198">
                        <c:v>252.99999999999997</c:v>
                      </c:pt>
                      <c:pt idx="1199">
                        <c:v>269.5</c:v>
                      </c:pt>
                      <c:pt idx="1200">
                        <c:v>280.5</c:v>
                      </c:pt>
                      <c:pt idx="1201">
                        <c:v>291.50000000000006</c:v>
                      </c:pt>
                      <c:pt idx="1202">
                        <c:v>297</c:v>
                      </c:pt>
                      <c:pt idx="1203">
                        <c:v>308</c:v>
                      </c:pt>
                      <c:pt idx="1204">
                        <c:v>313.49999999999994</c:v>
                      </c:pt>
                      <c:pt idx="1205">
                        <c:v>319.00000000000006</c:v>
                      </c:pt>
                      <c:pt idx="1206">
                        <c:v>324.5</c:v>
                      </c:pt>
                      <c:pt idx="1207">
                        <c:v>319.00000000000006</c:v>
                      </c:pt>
                      <c:pt idx="1208">
                        <c:v>313.49999999999994</c:v>
                      </c:pt>
                      <c:pt idx="1209">
                        <c:v>319.00000000000006</c:v>
                      </c:pt>
                      <c:pt idx="1210">
                        <c:v>302.5</c:v>
                      </c:pt>
                      <c:pt idx="1211">
                        <c:v>230.99999999999997</c:v>
                      </c:pt>
                      <c:pt idx="1212">
                        <c:v>126.50000000000004</c:v>
                      </c:pt>
                      <c:pt idx="1213">
                        <c:v>99.000000000000043</c:v>
                      </c:pt>
                      <c:pt idx="1214">
                        <c:v>60.500000000000078</c:v>
                      </c:pt>
                      <c:pt idx="1215">
                        <c:v>33.000000000000078</c:v>
                      </c:pt>
                      <c:pt idx="1216">
                        <c:v>33.000000000000078</c:v>
                      </c:pt>
                      <c:pt idx="1217">
                        <c:v>71.500000000000043</c:v>
                      </c:pt>
                      <c:pt idx="1218">
                        <c:v>115.49999999999999</c:v>
                      </c:pt>
                      <c:pt idx="1219">
                        <c:v>137.5</c:v>
                      </c:pt>
                      <c:pt idx="1220">
                        <c:v>154.00000000000003</c:v>
                      </c:pt>
                      <c:pt idx="1221">
                        <c:v>209.00000000000003</c:v>
                      </c:pt>
                      <c:pt idx="1222">
                        <c:v>258.49999999999994</c:v>
                      </c:pt>
                      <c:pt idx="1223">
                        <c:v>258.49999999999994</c:v>
                      </c:pt>
                      <c:pt idx="1224">
                        <c:v>264.00000000000006</c:v>
                      </c:pt>
                      <c:pt idx="1225">
                        <c:v>297</c:v>
                      </c:pt>
                      <c:pt idx="1226">
                        <c:v>297</c:v>
                      </c:pt>
                      <c:pt idx="1227">
                        <c:v>291.50000000000006</c:v>
                      </c:pt>
                      <c:pt idx="1228">
                        <c:v>297</c:v>
                      </c:pt>
                      <c:pt idx="1229">
                        <c:v>324.5</c:v>
                      </c:pt>
                      <c:pt idx="1230">
                        <c:v>324.5</c:v>
                      </c:pt>
                      <c:pt idx="1231">
                        <c:v>335.5</c:v>
                      </c:pt>
                      <c:pt idx="1232">
                        <c:v>357.5</c:v>
                      </c:pt>
                      <c:pt idx="1233">
                        <c:v>335.5</c:v>
                      </c:pt>
                      <c:pt idx="1234">
                        <c:v>280.5</c:v>
                      </c:pt>
                      <c:pt idx="1235">
                        <c:v>236.50000000000003</c:v>
                      </c:pt>
                      <c:pt idx="1236">
                        <c:v>220</c:v>
                      </c:pt>
                      <c:pt idx="1237">
                        <c:v>187.00000000000003</c:v>
                      </c:pt>
                      <c:pt idx="1238">
                        <c:v>170.49999999999997</c:v>
                      </c:pt>
                      <c:pt idx="1239">
                        <c:v>165</c:v>
                      </c:pt>
                      <c:pt idx="1240">
                        <c:v>170.49999999999997</c:v>
                      </c:pt>
                      <c:pt idx="1241">
                        <c:v>209.00000000000003</c:v>
                      </c:pt>
                      <c:pt idx="1242">
                        <c:v>269.5</c:v>
                      </c:pt>
                      <c:pt idx="1243">
                        <c:v>297</c:v>
                      </c:pt>
                      <c:pt idx="1244">
                        <c:v>302.5</c:v>
                      </c:pt>
                      <c:pt idx="1245">
                        <c:v>302.5</c:v>
                      </c:pt>
                      <c:pt idx="1246">
                        <c:v>302.5</c:v>
                      </c:pt>
                      <c:pt idx="1247">
                        <c:v>302.5</c:v>
                      </c:pt>
                      <c:pt idx="1248">
                        <c:v>302.5</c:v>
                      </c:pt>
                      <c:pt idx="1249">
                        <c:v>297</c:v>
                      </c:pt>
                      <c:pt idx="1250">
                        <c:v>302.5</c:v>
                      </c:pt>
                      <c:pt idx="1251">
                        <c:v>297</c:v>
                      </c:pt>
                      <c:pt idx="1252">
                        <c:v>308</c:v>
                      </c:pt>
                      <c:pt idx="1253">
                        <c:v>308</c:v>
                      </c:pt>
                      <c:pt idx="1254">
                        <c:v>308</c:v>
                      </c:pt>
                      <c:pt idx="1255">
                        <c:v>291.50000000000006</c:v>
                      </c:pt>
                      <c:pt idx="1256">
                        <c:v>280.5</c:v>
                      </c:pt>
                      <c:pt idx="1257">
                        <c:v>280.5</c:v>
                      </c:pt>
                      <c:pt idx="1258">
                        <c:v>275</c:v>
                      </c:pt>
                      <c:pt idx="1259">
                        <c:v>258.49999999999994</c:v>
                      </c:pt>
                      <c:pt idx="1260">
                        <c:v>275</c:v>
                      </c:pt>
                      <c:pt idx="1261">
                        <c:v>236.50000000000003</c:v>
                      </c:pt>
                      <c:pt idx="1262">
                        <c:v>220</c:v>
                      </c:pt>
                      <c:pt idx="1263">
                        <c:v>197.99999999999997</c:v>
                      </c:pt>
                      <c:pt idx="1264">
                        <c:v>192.5</c:v>
                      </c:pt>
                      <c:pt idx="1265">
                        <c:v>209.00000000000003</c:v>
                      </c:pt>
                      <c:pt idx="1266">
                        <c:v>225.49999999999997</c:v>
                      </c:pt>
                      <c:pt idx="1267">
                        <c:v>230.99999999999997</c:v>
                      </c:pt>
                      <c:pt idx="1268">
                        <c:v>252.99999999999997</c:v>
                      </c:pt>
                      <c:pt idx="1269">
                        <c:v>269.5</c:v>
                      </c:pt>
                      <c:pt idx="1270">
                        <c:v>291.50000000000006</c:v>
                      </c:pt>
                      <c:pt idx="1271">
                        <c:v>313.49999999999994</c:v>
                      </c:pt>
                      <c:pt idx="1272">
                        <c:v>335.5</c:v>
                      </c:pt>
                      <c:pt idx="1273">
                        <c:v>357.5</c:v>
                      </c:pt>
                      <c:pt idx="1274">
                        <c:v>374.00000000000006</c:v>
                      </c:pt>
                      <c:pt idx="1275">
                        <c:v>401.50000000000006</c:v>
                      </c:pt>
                      <c:pt idx="1276">
                        <c:v>440</c:v>
                      </c:pt>
                      <c:pt idx="1277">
                        <c:v>456.50000000000006</c:v>
                      </c:pt>
                      <c:pt idx="1278">
                        <c:v>462</c:v>
                      </c:pt>
                      <c:pt idx="1279">
                        <c:v>456.50000000000006</c:v>
                      </c:pt>
                      <c:pt idx="1280">
                        <c:v>462</c:v>
                      </c:pt>
                      <c:pt idx="1281">
                        <c:v>467.5</c:v>
                      </c:pt>
                      <c:pt idx="1282">
                        <c:v>423.49999999999994</c:v>
                      </c:pt>
                      <c:pt idx="1283">
                        <c:v>379.5</c:v>
                      </c:pt>
                      <c:pt idx="1284">
                        <c:v>319.00000000000006</c:v>
                      </c:pt>
                      <c:pt idx="1285">
                        <c:v>252.99999999999997</c:v>
                      </c:pt>
                      <c:pt idx="1286">
                        <c:v>197.99999999999997</c:v>
                      </c:pt>
                      <c:pt idx="1287">
                        <c:v>175.99999999999997</c:v>
                      </c:pt>
                      <c:pt idx="1288">
                        <c:v>170.49999999999997</c:v>
                      </c:pt>
                      <c:pt idx="1289">
                        <c:v>197.99999999999997</c:v>
                      </c:pt>
                      <c:pt idx="1290">
                        <c:v>236.50000000000003</c:v>
                      </c:pt>
                      <c:pt idx="1291">
                        <c:v>247.5</c:v>
                      </c:pt>
                      <c:pt idx="1292">
                        <c:v>247.5</c:v>
                      </c:pt>
                      <c:pt idx="1293">
                        <c:v>247.5</c:v>
                      </c:pt>
                      <c:pt idx="1294">
                        <c:v>258.49999999999994</c:v>
                      </c:pt>
                      <c:pt idx="1295">
                        <c:v>269.5</c:v>
                      </c:pt>
                      <c:pt idx="1296">
                        <c:v>324.5</c:v>
                      </c:pt>
                      <c:pt idx="1297">
                        <c:v>352</c:v>
                      </c:pt>
                      <c:pt idx="1298">
                        <c:v>379.5</c:v>
                      </c:pt>
                      <c:pt idx="1299">
                        <c:v>401.50000000000006</c:v>
                      </c:pt>
                      <c:pt idx="1300">
                        <c:v>418</c:v>
                      </c:pt>
                      <c:pt idx="1301">
                        <c:v>429.00000000000006</c:v>
                      </c:pt>
                      <c:pt idx="1302">
                        <c:v>429.00000000000006</c:v>
                      </c:pt>
                      <c:pt idx="1303">
                        <c:v>418</c:v>
                      </c:pt>
                      <c:pt idx="1304">
                        <c:v>429.00000000000006</c:v>
                      </c:pt>
                      <c:pt idx="1305">
                        <c:v>423.49999999999994</c:v>
                      </c:pt>
                      <c:pt idx="1306">
                        <c:v>390.5</c:v>
                      </c:pt>
                      <c:pt idx="1307">
                        <c:v>346.50000000000006</c:v>
                      </c:pt>
                      <c:pt idx="1308">
                        <c:v>308</c:v>
                      </c:pt>
                      <c:pt idx="1309">
                        <c:v>230.99999999999997</c:v>
                      </c:pt>
                      <c:pt idx="1310">
                        <c:v>175.99999999999997</c:v>
                      </c:pt>
                      <c:pt idx="1311">
                        <c:v>148.49999999999997</c:v>
                      </c:pt>
                      <c:pt idx="1312">
                        <c:v>132.00000000000003</c:v>
                      </c:pt>
                      <c:pt idx="1313">
                        <c:v>154.00000000000003</c:v>
                      </c:pt>
                      <c:pt idx="1314">
                        <c:v>187.00000000000003</c:v>
                      </c:pt>
                      <c:pt idx="1315">
                        <c:v>203.49999999999997</c:v>
                      </c:pt>
                      <c:pt idx="1316">
                        <c:v>220</c:v>
                      </c:pt>
                      <c:pt idx="1317">
                        <c:v>236.50000000000003</c:v>
                      </c:pt>
                      <c:pt idx="1318">
                        <c:v>252.99999999999997</c:v>
                      </c:pt>
                      <c:pt idx="1319">
                        <c:v>280.5</c:v>
                      </c:pt>
                      <c:pt idx="1320">
                        <c:v>319.00000000000006</c:v>
                      </c:pt>
                      <c:pt idx="1321">
                        <c:v>340.99999999999994</c:v>
                      </c:pt>
                      <c:pt idx="1322">
                        <c:v>368.49999999999994</c:v>
                      </c:pt>
                      <c:pt idx="1323">
                        <c:v>379.5</c:v>
                      </c:pt>
                      <c:pt idx="1324">
                        <c:v>390.5</c:v>
                      </c:pt>
                      <c:pt idx="1325">
                        <c:v>407</c:v>
                      </c:pt>
                      <c:pt idx="1326">
                        <c:v>423.49999999999994</c:v>
                      </c:pt>
                      <c:pt idx="1327">
                        <c:v>429.00000000000006</c:v>
                      </c:pt>
                      <c:pt idx="1328">
                        <c:v>434.5</c:v>
                      </c:pt>
                      <c:pt idx="1329">
                        <c:v>429.00000000000006</c:v>
                      </c:pt>
                      <c:pt idx="1330">
                        <c:v>401.50000000000006</c:v>
                      </c:pt>
                      <c:pt idx="1331">
                        <c:v>374.00000000000006</c:v>
                      </c:pt>
                      <c:pt idx="1332">
                        <c:v>308</c:v>
                      </c:pt>
                      <c:pt idx="1333">
                        <c:v>242.00000000000003</c:v>
                      </c:pt>
                      <c:pt idx="1334">
                        <c:v>181.50000000000003</c:v>
                      </c:pt>
                      <c:pt idx="1335">
                        <c:v>132.00000000000003</c:v>
                      </c:pt>
                      <c:pt idx="1336">
                        <c:v>104.49999999999991</c:v>
                      </c:pt>
                      <c:pt idx="1337">
                        <c:v>110</c:v>
                      </c:pt>
                      <c:pt idx="1338">
                        <c:v>132.00000000000003</c:v>
                      </c:pt>
                      <c:pt idx="1339">
                        <c:v>175.99999999999997</c:v>
                      </c:pt>
                      <c:pt idx="1340">
                        <c:v>209.00000000000003</c:v>
                      </c:pt>
                      <c:pt idx="1341">
                        <c:v>225.49999999999997</c:v>
                      </c:pt>
                      <c:pt idx="1342">
                        <c:v>247.5</c:v>
                      </c:pt>
                      <c:pt idx="1343">
                        <c:v>269.5</c:v>
                      </c:pt>
                      <c:pt idx="1344">
                        <c:v>297</c:v>
                      </c:pt>
                      <c:pt idx="1345">
                        <c:v>319.00000000000006</c:v>
                      </c:pt>
                      <c:pt idx="1346">
                        <c:v>346.50000000000006</c:v>
                      </c:pt>
                      <c:pt idx="1347">
                        <c:v>363</c:v>
                      </c:pt>
                      <c:pt idx="1348">
                        <c:v>374.00000000000006</c:v>
                      </c:pt>
                      <c:pt idx="1349">
                        <c:v>385</c:v>
                      </c:pt>
                      <c:pt idx="1350">
                        <c:v>395.99999999999994</c:v>
                      </c:pt>
                      <c:pt idx="1351">
                        <c:v>395.99999999999994</c:v>
                      </c:pt>
                      <c:pt idx="1352">
                        <c:v>401.50000000000006</c:v>
                      </c:pt>
                      <c:pt idx="1353">
                        <c:v>385</c:v>
                      </c:pt>
                      <c:pt idx="1354">
                        <c:v>346.50000000000006</c:v>
                      </c:pt>
                      <c:pt idx="1355">
                        <c:v>313.49999999999994</c:v>
                      </c:pt>
                      <c:pt idx="1356">
                        <c:v>220</c:v>
                      </c:pt>
                      <c:pt idx="1357">
                        <c:v>165</c:v>
                      </c:pt>
                      <c:pt idx="1358">
                        <c:v>110</c:v>
                      </c:pt>
                      <c:pt idx="1359">
                        <c:v>71.500000000000043</c:v>
                      </c:pt>
                      <c:pt idx="1360">
                        <c:v>44.000000000000043</c:v>
                      </c:pt>
                      <c:pt idx="1361">
                        <c:v>76.999999999999915</c:v>
                      </c:pt>
                      <c:pt idx="1362">
                        <c:v>99.000000000000043</c:v>
                      </c:pt>
                      <c:pt idx="1363">
                        <c:v>154.00000000000003</c:v>
                      </c:pt>
                      <c:pt idx="1364">
                        <c:v>192.5</c:v>
                      </c:pt>
                      <c:pt idx="1365">
                        <c:v>197.99999999999997</c:v>
                      </c:pt>
                      <c:pt idx="1366">
                        <c:v>209.00000000000003</c:v>
                      </c:pt>
                      <c:pt idx="1367">
                        <c:v>225.49999999999997</c:v>
                      </c:pt>
                      <c:pt idx="1368">
                        <c:v>264.00000000000006</c:v>
                      </c:pt>
                      <c:pt idx="1369">
                        <c:v>313.49999999999994</c:v>
                      </c:pt>
                      <c:pt idx="1370">
                        <c:v>346.50000000000006</c:v>
                      </c:pt>
                      <c:pt idx="1371">
                        <c:v>363</c:v>
                      </c:pt>
                      <c:pt idx="1372">
                        <c:v>379.5</c:v>
                      </c:pt>
                      <c:pt idx="1373">
                        <c:v>385</c:v>
                      </c:pt>
                      <c:pt idx="1374">
                        <c:v>395.99999999999994</c:v>
                      </c:pt>
                      <c:pt idx="1375">
                        <c:v>412.5</c:v>
                      </c:pt>
                      <c:pt idx="1376">
                        <c:v>429.00000000000006</c:v>
                      </c:pt>
                      <c:pt idx="1377">
                        <c:v>423.49999999999994</c:v>
                      </c:pt>
                      <c:pt idx="1378">
                        <c:v>385</c:v>
                      </c:pt>
                      <c:pt idx="1379">
                        <c:v>335.5</c:v>
                      </c:pt>
                      <c:pt idx="1380">
                        <c:v>110</c:v>
                      </c:pt>
                      <c:pt idx="1381">
                        <c:v>76.999999999999915</c:v>
                      </c:pt>
                      <c:pt idx="1382">
                        <c:v>65.999999999999957</c:v>
                      </c:pt>
                      <c:pt idx="1383">
                        <c:v>82.5</c:v>
                      </c:pt>
                      <c:pt idx="1384">
                        <c:v>142.99999999999997</c:v>
                      </c:pt>
                      <c:pt idx="1385">
                        <c:v>170.49999999999997</c:v>
                      </c:pt>
                      <c:pt idx="1386">
                        <c:v>197.99999999999997</c:v>
                      </c:pt>
                      <c:pt idx="1387">
                        <c:v>197.99999999999997</c:v>
                      </c:pt>
                      <c:pt idx="1388">
                        <c:v>203.49999999999997</c:v>
                      </c:pt>
                      <c:pt idx="1389">
                        <c:v>209.00000000000003</c:v>
                      </c:pt>
                      <c:pt idx="1390">
                        <c:v>220</c:v>
                      </c:pt>
                      <c:pt idx="1391">
                        <c:v>247.5</c:v>
                      </c:pt>
                      <c:pt idx="1392">
                        <c:v>264.00000000000006</c:v>
                      </c:pt>
                      <c:pt idx="1393">
                        <c:v>275</c:v>
                      </c:pt>
                      <c:pt idx="1394">
                        <c:v>280.5</c:v>
                      </c:pt>
                      <c:pt idx="1395">
                        <c:v>297</c:v>
                      </c:pt>
                      <c:pt idx="1396">
                        <c:v>308</c:v>
                      </c:pt>
                      <c:pt idx="1397">
                        <c:v>324.5</c:v>
                      </c:pt>
                      <c:pt idx="1398">
                        <c:v>340.99999999999994</c:v>
                      </c:pt>
                      <c:pt idx="1399">
                        <c:v>357.5</c:v>
                      </c:pt>
                      <c:pt idx="1400">
                        <c:v>368.49999999999994</c:v>
                      </c:pt>
                      <c:pt idx="1401">
                        <c:v>357.5</c:v>
                      </c:pt>
                      <c:pt idx="1402">
                        <c:v>319.00000000000006</c:v>
                      </c:pt>
                      <c:pt idx="1403">
                        <c:v>291.50000000000006</c:v>
                      </c:pt>
                      <c:pt idx="1404">
                        <c:v>187.00000000000003</c:v>
                      </c:pt>
                      <c:pt idx="1405">
                        <c:v>148.49999999999997</c:v>
                      </c:pt>
                      <c:pt idx="1406">
                        <c:v>120.99999999999996</c:v>
                      </c:pt>
                      <c:pt idx="1407">
                        <c:v>104.49999999999991</c:v>
                      </c:pt>
                      <c:pt idx="1408">
                        <c:v>104.49999999999991</c:v>
                      </c:pt>
                      <c:pt idx="1409">
                        <c:v>137.5</c:v>
                      </c:pt>
                      <c:pt idx="1410">
                        <c:v>181.50000000000003</c:v>
                      </c:pt>
                      <c:pt idx="1411">
                        <c:v>192.5</c:v>
                      </c:pt>
                      <c:pt idx="1412">
                        <c:v>209.00000000000003</c:v>
                      </c:pt>
                      <c:pt idx="1413">
                        <c:v>225.49999999999997</c:v>
                      </c:pt>
                      <c:pt idx="1414">
                        <c:v>252.99999999999997</c:v>
                      </c:pt>
                      <c:pt idx="1415">
                        <c:v>280.5</c:v>
                      </c:pt>
                      <c:pt idx="1416">
                        <c:v>291.50000000000006</c:v>
                      </c:pt>
                      <c:pt idx="1417">
                        <c:v>280.5</c:v>
                      </c:pt>
                      <c:pt idx="1418">
                        <c:v>297</c:v>
                      </c:pt>
                      <c:pt idx="1419">
                        <c:v>324.5</c:v>
                      </c:pt>
                      <c:pt idx="1420">
                        <c:v>352</c:v>
                      </c:pt>
                      <c:pt idx="1421">
                        <c:v>385</c:v>
                      </c:pt>
                      <c:pt idx="1422">
                        <c:v>390.5</c:v>
                      </c:pt>
                      <c:pt idx="1423">
                        <c:v>390.5</c:v>
                      </c:pt>
                      <c:pt idx="1424">
                        <c:v>407</c:v>
                      </c:pt>
                      <c:pt idx="1425">
                        <c:v>412.5</c:v>
                      </c:pt>
                      <c:pt idx="1426">
                        <c:v>395.99999999999994</c:v>
                      </c:pt>
                      <c:pt idx="1427">
                        <c:v>368.49999999999994</c:v>
                      </c:pt>
                      <c:pt idx="1428">
                        <c:v>291.50000000000006</c:v>
                      </c:pt>
                      <c:pt idx="1429">
                        <c:v>230.99999999999997</c:v>
                      </c:pt>
                      <c:pt idx="1430">
                        <c:v>181.50000000000003</c:v>
                      </c:pt>
                      <c:pt idx="1431">
                        <c:v>159.50000000000003</c:v>
                      </c:pt>
                      <c:pt idx="1432">
                        <c:v>154.00000000000003</c:v>
                      </c:pt>
                      <c:pt idx="1433">
                        <c:v>181.50000000000003</c:v>
                      </c:pt>
                      <c:pt idx="1434">
                        <c:v>209.00000000000003</c:v>
                      </c:pt>
                      <c:pt idx="1435">
                        <c:v>236.50000000000003</c:v>
                      </c:pt>
                      <c:pt idx="1436">
                        <c:v>258.49999999999994</c:v>
                      </c:pt>
                      <c:pt idx="1437">
                        <c:v>280.5</c:v>
                      </c:pt>
                      <c:pt idx="1438">
                        <c:v>291.50000000000006</c:v>
                      </c:pt>
                      <c:pt idx="1439">
                        <c:v>313.49999999999994</c:v>
                      </c:pt>
                      <c:pt idx="1440">
                        <c:v>335.5</c:v>
                      </c:pt>
                      <c:pt idx="1441">
                        <c:v>352</c:v>
                      </c:pt>
                      <c:pt idx="1442">
                        <c:v>374.00000000000006</c:v>
                      </c:pt>
                      <c:pt idx="1443">
                        <c:v>395.99999999999994</c:v>
                      </c:pt>
                      <c:pt idx="1444">
                        <c:v>412.5</c:v>
                      </c:pt>
                      <c:pt idx="1445">
                        <c:v>429.00000000000006</c:v>
                      </c:pt>
                      <c:pt idx="1446">
                        <c:v>445.5</c:v>
                      </c:pt>
                      <c:pt idx="1447">
                        <c:v>456.50000000000006</c:v>
                      </c:pt>
                      <c:pt idx="1448">
                        <c:v>462</c:v>
                      </c:pt>
                      <c:pt idx="1449">
                        <c:v>450.99999999999994</c:v>
                      </c:pt>
                      <c:pt idx="1450">
                        <c:v>412.5</c:v>
                      </c:pt>
                      <c:pt idx="1451">
                        <c:v>368.49999999999994</c:v>
                      </c:pt>
                      <c:pt idx="1452">
                        <c:v>269.5</c:v>
                      </c:pt>
                      <c:pt idx="1453">
                        <c:v>214.50000000000003</c:v>
                      </c:pt>
                      <c:pt idx="1454">
                        <c:v>165</c:v>
                      </c:pt>
                      <c:pt idx="1455">
                        <c:v>132.00000000000003</c:v>
                      </c:pt>
                      <c:pt idx="1456">
                        <c:v>120.99999999999996</c:v>
                      </c:pt>
                      <c:pt idx="1457">
                        <c:v>137.5</c:v>
                      </c:pt>
                      <c:pt idx="1458">
                        <c:v>197.99999999999997</c:v>
                      </c:pt>
                      <c:pt idx="1459">
                        <c:v>242.00000000000003</c:v>
                      </c:pt>
                      <c:pt idx="1460">
                        <c:v>252.99999999999997</c:v>
                      </c:pt>
                      <c:pt idx="1461">
                        <c:v>264.00000000000006</c:v>
                      </c:pt>
                      <c:pt idx="1462">
                        <c:v>269.5</c:v>
                      </c:pt>
                      <c:pt idx="1463">
                        <c:v>280.5</c:v>
                      </c:pt>
                      <c:pt idx="1464">
                        <c:v>280.5</c:v>
                      </c:pt>
                      <c:pt idx="1465">
                        <c:v>280.5</c:v>
                      </c:pt>
                      <c:pt idx="1466">
                        <c:v>285.99999999999994</c:v>
                      </c:pt>
                      <c:pt idx="1467">
                        <c:v>291.50000000000006</c:v>
                      </c:pt>
                      <c:pt idx="1468">
                        <c:v>297</c:v>
                      </c:pt>
                      <c:pt idx="1469">
                        <c:v>280.5</c:v>
                      </c:pt>
                      <c:pt idx="1470">
                        <c:v>285.99999999999994</c:v>
                      </c:pt>
                      <c:pt idx="1471">
                        <c:v>285.99999999999994</c:v>
                      </c:pt>
                      <c:pt idx="1472">
                        <c:v>280.5</c:v>
                      </c:pt>
                      <c:pt idx="1473">
                        <c:v>258.49999999999994</c:v>
                      </c:pt>
                      <c:pt idx="1474">
                        <c:v>187.00000000000003</c:v>
                      </c:pt>
                      <c:pt idx="1475">
                        <c:v>120.99999999999996</c:v>
                      </c:pt>
                      <c:pt idx="1476">
                        <c:v>120.99999999999996</c:v>
                      </c:pt>
                      <c:pt idx="1477">
                        <c:v>76.999999999999915</c:v>
                      </c:pt>
                      <c:pt idx="1478">
                        <c:v>49.499999999999922</c:v>
                      </c:pt>
                      <c:pt idx="1479">
                        <c:v>27.5</c:v>
                      </c:pt>
                      <c:pt idx="1480">
                        <c:v>21.999999999999922</c:v>
                      </c:pt>
                      <c:pt idx="1481">
                        <c:v>38.499999999999957</c:v>
                      </c:pt>
                      <c:pt idx="1482">
                        <c:v>44.000000000000043</c:v>
                      </c:pt>
                      <c:pt idx="1483">
                        <c:v>76.999999999999915</c:v>
                      </c:pt>
                      <c:pt idx="1484">
                        <c:v>154.00000000000003</c:v>
                      </c:pt>
                      <c:pt idx="1485">
                        <c:v>165</c:v>
                      </c:pt>
                      <c:pt idx="1486">
                        <c:v>175.99999999999997</c:v>
                      </c:pt>
                      <c:pt idx="1487">
                        <c:v>197.99999999999997</c:v>
                      </c:pt>
                      <c:pt idx="1488">
                        <c:v>203.49999999999997</c:v>
                      </c:pt>
                      <c:pt idx="1489">
                        <c:v>214.50000000000003</c:v>
                      </c:pt>
                      <c:pt idx="1490">
                        <c:v>225.49999999999997</c:v>
                      </c:pt>
                      <c:pt idx="1491">
                        <c:v>236.50000000000003</c:v>
                      </c:pt>
                      <c:pt idx="1492">
                        <c:v>252.99999999999997</c:v>
                      </c:pt>
                      <c:pt idx="1493">
                        <c:v>275</c:v>
                      </c:pt>
                      <c:pt idx="1494">
                        <c:v>297</c:v>
                      </c:pt>
                      <c:pt idx="1495">
                        <c:v>308</c:v>
                      </c:pt>
                      <c:pt idx="1496">
                        <c:v>319.00000000000006</c:v>
                      </c:pt>
                      <c:pt idx="1497">
                        <c:v>291.50000000000006</c:v>
                      </c:pt>
                      <c:pt idx="1498">
                        <c:v>236.50000000000003</c:v>
                      </c:pt>
                      <c:pt idx="1499">
                        <c:v>209.00000000000003</c:v>
                      </c:pt>
                      <c:pt idx="1500">
                        <c:v>209.00000000000003</c:v>
                      </c:pt>
                      <c:pt idx="1501">
                        <c:v>159.50000000000003</c:v>
                      </c:pt>
                      <c:pt idx="1502">
                        <c:v>120.99999999999996</c:v>
                      </c:pt>
                      <c:pt idx="1503">
                        <c:v>99.000000000000043</c:v>
                      </c:pt>
                      <c:pt idx="1504">
                        <c:v>88.000000000000085</c:v>
                      </c:pt>
                      <c:pt idx="1505">
                        <c:v>132.00000000000003</c:v>
                      </c:pt>
                      <c:pt idx="1506">
                        <c:v>236.50000000000003</c:v>
                      </c:pt>
                      <c:pt idx="1507">
                        <c:v>258.49999999999994</c:v>
                      </c:pt>
                      <c:pt idx="1508">
                        <c:v>269.5</c:v>
                      </c:pt>
                      <c:pt idx="1509">
                        <c:v>275</c:v>
                      </c:pt>
                      <c:pt idx="1510">
                        <c:v>269.5</c:v>
                      </c:pt>
                      <c:pt idx="1511">
                        <c:v>269.5</c:v>
                      </c:pt>
                      <c:pt idx="1512">
                        <c:v>269.5</c:v>
                      </c:pt>
                      <c:pt idx="1513">
                        <c:v>275</c:v>
                      </c:pt>
                      <c:pt idx="1514">
                        <c:v>285.99999999999994</c:v>
                      </c:pt>
                      <c:pt idx="1515">
                        <c:v>275</c:v>
                      </c:pt>
                      <c:pt idx="1516">
                        <c:v>264.00000000000006</c:v>
                      </c:pt>
                      <c:pt idx="1517">
                        <c:v>242.00000000000003</c:v>
                      </c:pt>
                      <c:pt idx="1518">
                        <c:v>247.5</c:v>
                      </c:pt>
                      <c:pt idx="1519">
                        <c:v>230.99999999999997</c:v>
                      </c:pt>
                      <c:pt idx="1520">
                        <c:v>252.99999999999997</c:v>
                      </c:pt>
                      <c:pt idx="1521">
                        <c:v>247.5</c:v>
                      </c:pt>
                      <c:pt idx="1522">
                        <c:v>236.50000000000003</c:v>
                      </c:pt>
                      <c:pt idx="1523">
                        <c:v>252.99999999999997</c:v>
                      </c:pt>
                      <c:pt idx="1524">
                        <c:v>203.49999999999997</c:v>
                      </c:pt>
                      <c:pt idx="1525">
                        <c:v>230.99999999999997</c:v>
                      </c:pt>
                      <c:pt idx="1526">
                        <c:v>230.99999999999997</c:v>
                      </c:pt>
                      <c:pt idx="1527">
                        <c:v>187.00000000000003</c:v>
                      </c:pt>
                      <c:pt idx="1528">
                        <c:v>214.50000000000003</c:v>
                      </c:pt>
                      <c:pt idx="1529">
                        <c:v>258.49999999999994</c:v>
                      </c:pt>
                      <c:pt idx="1530">
                        <c:v>247.5</c:v>
                      </c:pt>
                      <c:pt idx="1531">
                        <c:v>247.5</c:v>
                      </c:pt>
                      <c:pt idx="1532">
                        <c:v>264.00000000000006</c:v>
                      </c:pt>
                      <c:pt idx="1533">
                        <c:v>275</c:v>
                      </c:pt>
                      <c:pt idx="1534">
                        <c:v>275</c:v>
                      </c:pt>
                      <c:pt idx="1535">
                        <c:v>275</c:v>
                      </c:pt>
                      <c:pt idx="1536">
                        <c:v>291.50000000000006</c:v>
                      </c:pt>
                      <c:pt idx="1537">
                        <c:v>319.00000000000006</c:v>
                      </c:pt>
                      <c:pt idx="1538">
                        <c:v>346.50000000000006</c:v>
                      </c:pt>
                      <c:pt idx="1539">
                        <c:v>346.50000000000006</c:v>
                      </c:pt>
                      <c:pt idx="1540">
                        <c:v>340.99999999999994</c:v>
                      </c:pt>
                      <c:pt idx="1541">
                        <c:v>324.5</c:v>
                      </c:pt>
                      <c:pt idx="1542">
                        <c:v>330</c:v>
                      </c:pt>
                      <c:pt idx="1543">
                        <c:v>346.50000000000006</c:v>
                      </c:pt>
                      <c:pt idx="1544">
                        <c:v>357.5</c:v>
                      </c:pt>
                      <c:pt idx="1545">
                        <c:v>368.49999999999994</c:v>
                      </c:pt>
                      <c:pt idx="1546">
                        <c:v>412.5</c:v>
                      </c:pt>
                      <c:pt idx="1547">
                        <c:v>423.49999999999994</c:v>
                      </c:pt>
                      <c:pt idx="1548">
                        <c:v>258.49999999999994</c:v>
                      </c:pt>
                      <c:pt idx="1549">
                        <c:v>247.5</c:v>
                      </c:pt>
                      <c:pt idx="1550">
                        <c:v>247.5</c:v>
                      </c:pt>
                      <c:pt idx="1551">
                        <c:v>258.49999999999994</c:v>
                      </c:pt>
                      <c:pt idx="1552">
                        <c:v>269.5</c:v>
                      </c:pt>
                      <c:pt idx="1553">
                        <c:v>313.49999999999994</c:v>
                      </c:pt>
                      <c:pt idx="1554">
                        <c:v>363</c:v>
                      </c:pt>
                      <c:pt idx="1555">
                        <c:v>401.50000000000006</c:v>
                      </c:pt>
                      <c:pt idx="1556">
                        <c:v>407</c:v>
                      </c:pt>
                      <c:pt idx="1557">
                        <c:v>390.5</c:v>
                      </c:pt>
                      <c:pt idx="1558">
                        <c:v>418</c:v>
                      </c:pt>
                      <c:pt idx="1559">
                        <c:v>445.5</c:v>
                      </c:pt>
                      <c:pt idx="1560">
                        <c:v>473</c:v>
                      </c:pt>
                      <c:pt idx="1561">
                        <c:v>500.5</c:v>
                      </c:pt>
                      <c:pt idx="1562">
                        <c:v>533.5</c:v>
                      </c:pt>
                      <c:pt idx="1563">
                        <c:v>555.5</c:v>
                      </c:pt>
                      <c:pt idx="1564">
                        <c:v>577.5</c:v>
                      </c:pt>
                      <c:pt idx="1565">
                        <c:v>605</c:v>
                      </c:pt>
                      <c:pt idx="1566">
                        <c:v>627</c:v>
                      </c:pt>
                      <c:pt idx="1567">
                        <c:v>643.5</c:v>
                      </c:pt>
                      <c:pt idx="1568">
                        <c:v>665.5</c:v>
                      </c:pt>
                      <c:pt idx="1569">
                        <c:v>654.5</c:v>
                      </c:pt>
                      <c:pt idx="1570">
                        <c:v>621.5</c:v>
                      </c:pt>
                      <c:pt idx="1571">
                        <c:v>577.5</c:v>
                      </c:pt>
                      <c:pt idx="1572">
                        <c:v>522.5</c:v>
                      </c:pt>
                      <c:pt idx="1573">
                        <c:v>484.00000000000006</c:v>
                      </c:pt>
                      <c:pt idx="1574">
                        <c:v>462</c:v>
                      </c:pt>
                      <c:pt idx="1575">
                        <c:v>440</c:v>
                      </c:pt>
                      <c:pt idx="1576">
                        <c:v>445.5</c:v>
                      </c:pt>
                      <c:pt idx="1577">
                        <c:v>462</c:v>
                      </c:pt>
                      <c:pt idx="1578">
                        <c:v>484.00000000000006</c:v>
                      </c:pt>
                      <c:pt idx="1579">
                        <c:v>500.5</c:v>
                      </c:pt>
                      <c:pt idx="1580">
                        <c:v>517</c:v>
                      </c:pt>
                      <c:pt idx="1581">
                        <c:v>544.5</c:v>
                      </c:pt>
                      <c:pt idx="1582">
                        <c:v>566.5</c:v>
                      </c:pt>
                      <c:pt idx="1583">
                        <c:v>583</c:v>
                      </c:pt>
                      <c:pt idx="1584">
                        <c:v>621.5</c:v>
                      </c:pt>
                      <c:pt idx="1585">
                        <c:v>649</c:v>
                      </c:pt>
                      <c:pt idx="1586">
                        <c:v>687.5</c:v>
                      </c:pt>
                      <c:pt idx="1587">
                        <c:v>693</c:v>
                      </c:pt>
                      <c:pt idx="1588">
                        <c:v>704</c:v>
                      </c:pt>
                      <c:pt idx="1589">
                        <c:v>720.5</c:v>
                      </c:pt>
                      <c:pt idx="1590">
                        <c:v>726</c:v>
                      </c:pt>
                      <c:pt idx="1591">
                        <c:v>742.5</c:v>
                      </c:pt>
                      <c:pt idx="1592">
                        <c:v>764.5</c:v>
                      </c:pt>
                      <c:pt idx="1593">
                        <c:v>753.5</c:v>
                      </c:pt>
                      <c:pt idx="1594">
                        <c:v>704</c:v>
                      </c:pt>
                      <c:pt idx="1595">
                        <c:v>660</c:v>
                      </c:pt>
                      <c:pt idx="1596">
                        <c:v>528</c:v>
                      </c:pt>
                      <c:pt idx="1597">
                        <c:v>467.5</c:v>
                      </c:pt>
                      <c:pt idx="1598">
                        <c:v>418</c:v>
                      </c:pt>
                      <c:pt idx="1599">
                        <c:v>390.5</c:v>
                      </c:pt>
                      <c:pt idx="1600">
                        <c:v>379.5</c:v>
                      </c:pt>
                      <c:pt idx="1601">
                        <c:v>395.99999999999994</c:v>
                      </c:pt>
                      <c:pt idx="1602">
                        <c:v>418</c:v>
                      </c:pt>
                      <c:pt idx="1603">
                        <c:v>484.00000000000006</c:v>
                      </c:pt>
                      <c:pt idx="1604">
                        <c:v>511.50000000000006</c:v>
                      </c:pt>
                      <c:pt idx="1605">
                        <c:v>517</c:v>
                      </c:pt>
                      <c:pt idx="1606">
                        <c:v>511.50000000000006</c:v>
                      </c:pt>
                      <c:pt idx="1607">
                        <c:v>505.99999999999994</c:v>
                      </c:pt>
                      <c:pt idx="1608">
                        <c:v>495</c:v>
                      </c:pt>
                      <c:pt idx="1609">
                        <c:v>505.99999999999994</c:v>
                      </c:pt>
                      <c:pt idx="1610">
                        <c:v>533.5</c:v>
                      </c:pt>
                      <c:pt idx="1611">
                        <c:v>539</c:v>
                      </c:pt>
                      <c:pt idx="1612">
                        <c:v>511.50000000000006</c:v>
                      </c:pt>
                      <c:pt idx="1613">
                        <c:v>484.00000000000006</c:v>
                      </c:pt>
                      <c:pt idx="1614">
                        <c:v>484.00000000000006</c:v>
                      </c:pt>
                      <c:pt idx="1615">
                        <c:v>505.99999999999994</c:v>
                      </c:pt>
                      <c:pt idx="1616">
                        <c:v>500.5</c:v>
                      </c:pt>
                      <c:pt idx="1617">
                        <c:v>495</c:v>
                      </c:pt>
                      <c:pt idx="1618">
                        <c:v>450.99999999999994</c:v>
                      </c:pt>
                      <c:pt idx="1619">
                        <c:v>352</c:v>
                      </c:pt>
                      <c:pt idx="1620">
                        <c:v>285.99999999999994</c:v>
                      </c:pt>
                      <c:pt idx="1621">
                        <c:v>291.50000000000006</c:v>
                      </c:pt>
                      <c:pt idx="1622">
                        <c:v>291.50000000000006</c:v>
                      </c:pt>
                      <c:pt idx="1623">
                        <c:v>357.5</c:v>
                      </c:pt>
                      <c:pt idx="1624">
                        <c:v>346.50000000000006</c:v>
                      </c:pt>
                      <c:pt idx="1625">
                        <c:v>357.5</c:v>
                      </c:pt>
                      <c:pt idx="1626">
                        <c:v>368.49999999999994</c:v>
                      </c:pt>
                      <c:pt idx="1627">
                        <c:v>352</c:v>
                      </c:pt>
                      <c:pt idx="1628">
                        <c:v>335.5</c:v>
                      </c:pt>
                      <c:pt idx="1629">
                        <c:v>313.49999999999994</c:v>
                      </c:pt>
                      <c:pt idx="1630">
                        <c:v>308</c:v>
                      </c:pt>
                      <c:pt idx="1631">
                        <c:v>313.49999999999994</c:v>
                      </c:pt>
                      <c:pt idx="1632">
                        <c:v>319.00000000000006</c:v>
                      </c:pt>
                      <c:pt idx="1633">
                        <c:v>280.5</c:v>
                      </c:pt>
                      <c:pt idx="1634">
                        <c:v>258.49999999999994</c:v>
                      </c:pt>
                      <c:pt idx="1635">
                        <c:v>252.99999999999997</c:v>
                      </c:pt>
                      <c:pt idx="1636">
                        <c:v>258.49999999999994</c:v>
                      </c:pt>
                      <c:pt idx="1637">
                        <c:v>363</c:v>
                      </c:pt>
                      <c:pt idx="1638">
                        <c:v>390.5</c:v>
                      </c:pt>
                      <c:pt idx="1639">
                        <c:v>395.99999999999994</c:v>
                      </c:pt>
                      <c:pt idx="1640">
                        <c:v>374.00000000000006</c:v>
                      </c:pt>
                      <c:pt idx="1641">
                        <c:v>319.00000000000006</c:v>
                      </c:pt>
                      <c:pt idx="1642">
                        <c:v>285.99999999999994</c:v>
                      </c:pt>
                      <c:pt idx="1643">
                        <c:v>209.00000000000003</c:v>
                      </c:pt>
                      <c:pt idx="1644">
                        <c:v>385</c:v>
                      </c:pt>
                      <c:pt idx="1645">
                        <c:v>385</c:v>
                      </c:pt>
                      <c:pt idx="1646">
                        <c:v>374.00000000000006</c:v>
                      </c:pt>
                      <c:pt idx="1647">
                        <c:v>445.5</c:v>
                      </c:pt>
                      <c:pt idx="1648">
                        <c:v>412.5</c:v>
                      </c:pt>
                      <c:pt idx="1649">
                        <c:v>374.00000000000006</c:v>
                      </c:pt>
                      <c:pt idx="1650">
                        <c:v>374.00000000000006</c:v>
                      </c:pt>
                      <c:pt idx="1651">
                        <c:v>401.50000000000006</c:v>
                      </c:pt>
                      <c:pt idx="1652">
                        <c:v>434.5</c:v>
                      </c:pt>
                      <c:pt idx="1653">
                        <c:v>456.50000000000006</c:v>
                      </c:pt>
                      <c:pt idx="1654">
                        <c:v>462</c:v>
                      </c:pt>
                      <c:pt idx="1655">
                        <c:v>495</c:v>
                      </c:pt>
                      <c:pt idx="1656">
                        <c:v>505.99999999999994</c:v>
                      </c:pt>
                      <c:pt idx="1657">
                        <c:v>445.5</c:v>
                      </c:pt>
                      <c:pt idx="1658">
                        <c:v>445.5</c:v>
                      </c:pt>
                      <c:pt idx="1659">
                        <c:v>445.5</c:v>
                      </c:pt>
                      <c:pt idx="1660">
                        <c:v>445.5</c:v>
                      </c:pt>
                      <c:pt idx="1661">
                        <c:v>440</c:v>
                      </c:pt>
                      <c:pt idx="1662">
                        <c:v>478.49999999999994</c:v>
                      </c:pt>
                      <c:pt idx="1663">
                        <c:v>489.5</c:v>
                      </c:pt>
                      <c:pt idx="1664">
                        <c:v>489.5</c:v>
                      </c:pt>
                      <c:pt idx="1665">
                        <c:v>495</c:v>
                      </c:pt>
                      <c:pt idx="1666">
                        <c:v>511.50000000000006</c:v>
                      </c:pt>
                      <c:pt idx="1667">
                        <c:v>456.50000000000006</c:v>
                      </c:pt>
                      <c:pt idx="1668">
                        <c:v>390.5</c:v>
                      </c:pt>
                      <c:pt idx="1669">
                        <c:v>352</c:v>
                      </c:pt>
                      <c:pt idx="1670">
                        <c:v>319.00000000000006</c:v>
                      </c:pt>
                      <c:pt idx="1671">
                        <c:v>313.49999999999994</c:v>
                      </c:pt>
                      <c:pt idx="1672">
                        <c:v>313.49999999999994</c:v>
                      </c:pt>
                      <c:pt idx="1673">
                        <c:v>335.5</c:v>
                      </c:pt>
                      <c:pt idx="1674">
                        <c:v>368.49999999999994</c:v>
                      </c:pt>
                      <c:pt idx="1675">
                        <c:v>352</c:v>
                      </c:pt>
                      <c:pt idx="1676">
                        <c:v>346.50000000000006</c:v>
                      </c:pt>
                      <c:pt idx="1677">
                        <c:v>368.49999999999994</c:v>
                      </c:pt>
                      <c:pt idx="1678">
                        <c:v>401.50000000000006</c:v>
                      </c:pt>
                      <c:pt idx="1679">
                        <c:v>401.50000000000006</c:v>
                      </c:pt>
                      <c:pt idx="1680">
                        <c:v>379.5</c:v>
                      </c:pt>
                      <c:pt idx="1681">
                        <c:v>368.49999999999994</c:v>
                      </c:pt>
                      <c:pt idx="1682">
                        <c:v>352</c:v>
                      </c:pt>
                      <c:pt idx="1683">
                        <c:v>346.50000000000006</c:v>
                      </c:pt>
                      <c:pt idx="1684">
                        <c:v>379.5</c:v>
                      </c:pt>
                      <c:pt idx="1685">
                        <c:v>374.00000000000006</c:v>
                      </c:pt>
                      <c:pt idx="1686">
                        <c:v>368.49999999999994</c:v>
                      </c:pt>
                      <c:pt idx="1687">
                        <c:v>395.99999999999994</c:v>
                      </c:pt>
                      <c:pt idx="1688">
                        <c:v>588.5</c:v>
                      </c:pt>
                      <c:pt idx="1689">
                        <c:v>632.5</c:v>
                      </c:pt>
                      <c:pt idx="1690">
                        <c:v>632.5</c:v>
                      </c:pt>
                      <c:pt idx="1691">
                        <c:v>627</c:v>
                      </c:pt>
                      <c:pt idx="1692">
                        <c:v>374.00000000000006</c:v>
                      </c:pt>
                      <c:pt idx="1693">
                        <c:v>352</c:v>
                      </c:pt>
                      <c:pt idx="1694">
                        <c:v>357.5</c:v>
                      </c:pt>
                      <c:pt idx="1695">
                        <c:v>324.5</c:v>
                      </c:pt>
                      <c:pt idx="1696">
                        <c:v>330</c:v>
                      </c:pt>
                      <c:pt idx="1697">
                        <c:v>390.5</c:v>
                      </c:pt>
                      <c:pt idx="1698">
                        <c:v>478.49999999999994</c:v>
                      </c:pt>
                      <c:pt idx="1699">
                        <c:v>505.99999999999994</c:v>
                      </c:pt>
                      <c:pt idx="1700">
                        <c:v>505.99999999999994</c:v>
                      </c:pt>
                      <c:pt idx="1701">
                        <c:v>517</c:v>
                      </c:pt>
                      <c:pt idx="1702">
                        <c:v>517</c:v>
                      </c:pt>
                      <c:pt idx="1703">
                        <c:v>505.99999999999994</c:v>
                      </c:pt>
                      <c:pt idx="1704">
                        <c:v>511.50000000000006</c:v>
                      </c:pt>
                      <c:pt idx="1705">
                        <c:v>489.5</c:v>
                      </c:pt>
                      <c:pt idx="1706">
                        <c:v>517</c:v>
                      </c:pt>
                      <c:pt idx="1707">
                        <c:v>528</c:v>
                      </c:pt>
                      <c:pt idx="1708">
                        <c:v>528</c:v>
                      </c:pt>
                      <c:pt idx="1709">
                        <c:v>599.5</c:v>
                      </c:pt>
                      <c:pt idx="1710">
                        <c:v>786.5</c:v>
                      </c:pt>
                      <c:pt idx="1711">
                        <c:v>836</c:v>
                      </c:pt>
                      <c:pt idx="1712">
                        <c:v>830.5</c:v>
                      </c:pt>
                      <c:pt idx="1713">
                        <c:v>803</c:v>
                      </c:pt>
                      <c:pt idx="1714">
                        <c:v>792</c:v>
                      </c:pt>
                      <c:pt idx="1715">
                        <c:v>726</c:v>
                      </c:pt>
                      <c:pt idx="1716">
                        <c:v>412.5</c:v>
                      </c:pt>
                      <c:pt idx="1717">
                        <c:v>390.5</c:v>
                      </c:pt>
                      <c:pt idx="1718">
                        <c:v>368.49999999999994</c:v>
                      </c:pt>
                      <c:pt idx="1719">
                        <c:v>363</c:v>
                      </c:pt>
                      <c:pt idx="1720">
                        <c:v>368.49999999999994</c:v>
                      </c:pt>
                      <c:pt idx="1721">
                        <c:v>412.5</c:v>
                      </c:pt>
                      <c:pt idx="1722">
                        <c:v>440</c:v>
                      </c:pt>
                      <c:pt idx="1723">
                        <c:v>434.5</c:v>
                      </c:pt>
                      <c:pt idx="1724">
                        <c:v>418</c:v>
                      </c:pt>
                      <c:pt idx="1725">
                        <c:v>401.50000000000006</c:v>
                      </c:pt>
                      <c:pt idx="1726">
                        <c:v>418</c:v>
                      </c:pt>
                      <c:pt idx="1727">
                        <c:v>440</c:v>
                      </c:pt>
                      <c:pt idx="1728">
                        <c:v>412.5</c:v>
                      </c:pt>
                      <c:pt idx="1729">
                        <c:v>346.50000000000006</c:v>
                      </c:pt>
                      <c:pt idx="1730">
                        <c:v>335.5</c:v>
                      </c:pt>
                      <c:pt idx="1731">
                        <c:v>313.49999999999994</c:v>
                      </c:pt>
                      <c:pt idx="1732">
                        <c:v>291.50000000000006</c:v>
                      </c:pt>
                      <c:pt idx="1733">
                        <c:v>280.5</c:v>
                      </c:pt>
                      <c:pt idx="1734">
                        <c:v>285.99999999999994</c:v>
                      </c:pt>
                      <c:pt idx="1735">
                        <c:v>297</c:v>
                      </c:pt>
                      <c:pt idx="1736">
                        <c:v>275</c:v>
                      </c:pt>
                      <c:pt idx="1737">
                        <c:v>236.50000000000003</c:v>
                      </c:pt>
                      <c:pt idx="1738">
                        <c:v>230.99999999999997</c:v>
                      </c:pt>
                      <c:pt idx="1739">
                        <c:v>214.50000000000003</c:v>
                      </c:pt>
                      <c:pt idx="1740">
                        <c:v>275</c:v>
                      </c:pt>
                      <c:pt idx="1741">
                        <c:v>236.50000000000003</c:v>
                      </c:pt>
                      <c:pt idx="1742">
                        <c:v>159.50000000000003</c:v>
                      </c:pt>
                      <c:pt idx="1743">
                        <c:v>187.00000000000003</c:v>
                      </c:pt>
                      <c:pt idx="1744">
                        <c:v>203.49999999999997</c:v>
                      </c:pt>
                      <c:pt idx="1745">
                        <c:v>203.49999999999997</c:v>
                      </c:pt>
                      <c:pt idx="1746">
                        <c:v>214.50000000000003</c:v>
                      </c:pt>
                      <c:pt idx="1747">
                        <c:v>209.00000000000003</c:v>
                      </c:pt>
                      <c:pt idx="1748">
                        <c:v>197.99999999999997</c:v>
                      </c:pt>
                      <c:pt idx="1749">
                        <c:v>187.00000000000003</c:v>
                      </c:pt>
                      <c:pt idx="1750">
                        <c:v>181.50000000000003</c:v>
                      </c:pt>
                      <c:pt idx="1751">
                        <c:v>187.00000000000003</c:v>
                      </c:pt>
                      <c:pt idx="1752">
                        <c:v>319.00000000000006</c:v>
                      </c:pt>
                      <c:pt idx="1753">
                        <c:v>313.49999999999994</c:v>
                      </c:pt>
                      <c:pt idx="1754">
                        <c:v>330</c:v>
                      </c:pt>
                      <c:pt idx="1755">
                        <c:v>330</c:v>
                      </c:pt>
                      <c:pt idx="1756">
                        <c:v>324.5</c:v>
                      </c:pt>
                      <c:pt idx="1757">
                        <c:v>313.49999999999994</c:v>
                      </c:pt>
                      <c:pt idx="1758">
                        <c:v>297</c:v>
                      </c:pt>
                      <c:pt idx="1759">
                        <c:v>291.50000000000006</c:v>
                      </c:pt>
                      <c:pt idx="1760">
                        <c:v>297</c:v>
                      </c:pt>
                      <c:pt idx="1761">
                        <c:v>269.5</c:v>
                      </c:pt>
                      <c:pt idx="1762">
                        <c:v>230.99999999999997</c:v>
                      </c:pt>
                      <c:pt idx="1763">
                        <c:v>209.00000000000003</c:v>
                      </c:pt>
                      <c:pt idx="1764">
                        <c:v>142.99999999999997</c:v>
                      </c:pt>
                      <c:pt idx="1765">
                        <c:v>137.5</c:v>
                      </c:pt>
                      <c:pt idx="1766">
                        <c:v>142.99999999999997</c:v>
                      </c:pt>
                      <c:pt idx="1767">
                        <c:v>154.00000000000003</c:v>
                      </c:pt>
                      <c:pt idx="1768">
                        <c:v>154.00000000000003</c:v>
                      </c:pt>
                      <c:pt idx="1769">
                        <c:v>154.00000000000003</c:v>
                      </c:pt>
                      <c:pt idx="1770">
                        <c:v>154.00000000000003</c:v>
                      </c:pt>
                      <c:pt idx="1771">
                        <c:v>148.49999999999997</c:v>
                      </c:pt>
                      <c:pt idx="1772">
                        <c:v>142.99999999999997</c:v>
                      </c:pt>
                      <c:pt idx="1773">
                        <c:v>137.5</c:v>
                      </c:pt>
                      <c:pt idx="1774">
                        <c:v>132.00000000000003</c:v>
                      </c:pt>
                      <c:pt idx="1775">
                        <c:v>132.00000000000003</c:v>
                      </c:pt>
                      <c:pt idx="1776">
                        <c:v>137.5</c:v>
                      </c:pt>
                      <c:pt idx="1777">
                        <c:v>142.99999999999997</c:v>
                      </c:pt>
                      <c:pt idx="1778">
                        <c:v>137.5</c:v>
                      </c:pt>
                      <c:pt idx="1779">
                        <c:v>148.49999999999997</c:v>
                      </c:pt>
                      <c:pt idx="1780">
                        <c:v>154.00000000000003</c:v>
                      </c:pt>
                      <c:pt idx="1781">
                        <c:v>165</c:v>
                      </c:pt>
                      <c:pt idx="1782">
                        <c:v>170.49999999999997</c:v>
                      </c:pt>
                      <c:pt idx="1783">
                        <c:v>170.49999999999997</c:v>
                      </c:pt>
                      <c:pt idx="1784">
                        <c:v>170.49999999999997</c:v>
                      </c:pt>
                      <c:pt idx="1785">
                        <c:v>170.49999999999997</c:v>
                      </c:pt>
                      <c:pt idx="1786">
                        <c:v>165</c:v>
                      </c:pt>
                      <c:pt idx="1787">
                        <c:v>154.00000000000003</c:v>
                      </c:pt>
                      <c:pt idx="1788">
                        <c:v>60.500000000000078</c:v>
                      </c:pt>
                      <c:pt idx="1789">
                        <c:v>33.000000000000078</c:v>
                      </c:pt>
                      <c:pt idx="1790">
                        <c:v>21.999999999999922</c:v>
                      </c:pt>
                      <c:pt idx="1791">
                        <c:v>55</c:v>
                      </c:pt>
                      <c:pt idx="1792">
                        <c:v>71.500000000000043</c:v>
                      </c:pt>
                      <c:pt idx="1793">
                        <c:v>115.49999999999999</c:v>
                      </c:pt>
                      <c:pt idx="1794">
                        <c:v>165</c:v>
                      </c:pt>
                      <c:pt idx="1795">
                        <c:v>187.00000000000003</c:v>
                      </c:pt>
                      <c:pt idx="1796">
                        <c:v>192.5</c:v>
                      </c:pt>
                      <c:pt idx="1797">
                        <c:v>187.00000000000003</c:v>
                      </c:pt>
                      <c:pt idx="1798">
                        <c:v>154.00000000000003</c:v>
                      </c:pt>
                      <c:pt idx="1799">
                        <c:v>148.49999999999997</c:v>
                      </c:pt>
                      <c:pt idx="1800">
                        <c:v>148.49999999999997</c:v>
                      </c:pt>
                      <c:pt idx="1801">
                        <c:v>154.00000000000003</c:v>
                      </c:pt>
                      <c:pt idx="1802">
                        <c:v>148.49999999999997</c:v>
                      </c:pt>
                      <c:pt idx="1803">
                        <c:v>142.99999999999997</c:v>
                      </c:pt>
                      <c:pt idx="1804">
                        <c:v>132.00000000000003</c:v>
                      </c:pt>
                      <c:pt idx="1805">
                        <c:v>142.99999999999997</c:v>
                      </c:pt>
                      <c:pt idx="1806">
                        <c:v>142.99999999999997</c:v>
                      </c:pt>
                      <c:pt idx="1807">
                        <c:v>137.5</c:v>
                      </c:pt>
                      <c:pt idx="1808">
                        <c:v>137.5</c:v>
                      </c:pt>
                      <c:pt idx="1809">
                        <c:v>132.00000000000003</c:v>
                      </c:pt>
                      <c:pt idx="1810">
                        <c:v>115.49999999999999</c:v>
                      </c:pt>
                      <c:pt idx="1811">
                        <c:v>93.499999999999957</c:v>
                      </c:pt>
                      <c:pt idx="1812">
                        <c:v>159.50000000000003</c:v>
                      </c:pt>
                      <c:pt idx="1813">
                        <c:v>120.99999999999996</c:v>
                      </c:pt>
                      <c:pt idx="1814">
                        <c:v>115.49999999999999</c:v>
                      </c:pt>
                      <c:pt idx="1815">
                        <c:v>142.99999999999997</c:v>
                      </c:pt>
                      <c:pt idx="1816">
                        <c:v>148.49999999999997</c:v>
                      </c:pt>
                      <c:pt idx="1817">
                        <c:v>159.50000000000003</c:v>
                      </c:pt>
                      <c:pt idx="1818">
                        <c:v>159.50000000000003</c:v>
                      </c:pt>
                      <c:pt idx="1819">
                        <c:v>154.00000000000003</c:v>
                      </c:pt>
                      <c:pt idx="1820">
                        <c:v>154.00000000000003</c:v>
                      </c:pt>
                      <c:pt idx="1821">
                        <c:v>154.00000000000003</c:v>
                      </c:pt>
                      <c:pt idx="1822">
                        <c:v>159.50000000000003</c:v>
                      </c:pt>
                      <c:pt idx="1823">
                        <c:v>159.50000000000003</c:v>
                      </c:pt>
                      <c:pt idx="1824">
                        <c:v>154.00000000000003</c:v>
                      </c:pt>
                      <c:pt idx="1825">
                        <c:v>154.00000000000003</c:v>
                      </c:pt>
                      <c:pt idx="1826">
                        <c:v>154.00000000000003</c:v>
                      </c:pt>
                      <c:pt idx="1827">
                        <c:v>154.00000000000003</c:v>
                      </c:pt>
                      <c:pt idx="1828">
                        <c:v>154.00000000000003</c:v>
                      </c:pt>
                      <c:pt idx="1829">
                        <c:v>148.49999999999997</c:v>
                      </c:pt>
                      <c:pt idx="1830">
                        <c:v>148.49999999999997</c:v>
                      </c:pt>
                      <c:pt idx="1831">
                        <c:v>148.49999999999997</c:v>
                      </c:pt>
                      <c:pt idx="1832">
                        <c:v>148.49999999999997</c:v>
                      </c:pt>
                      <c:pt idx="1833">
                        <c:v>148.49999999999997</c:v>
                      </c:pt>
                      <c:pt idx="1834">
                        <c:v>126.50000000000004</c:v>
                      </c:pt>
                      <c:pt idx="1835">
                        <c:v>132.00000000000003</c:v>
                      </c:pt>
                      <c:pt idx="1836">
                        <c:v>148.49999999999997</c:v>
                      </c:pt>
                      <c:pt idx="1837">
                        <c:v>148.49999999999997</c:v>
                      </c:pt>
                      <c:pt idx="1838">
                        <c:v>132.00000000000003</c:v>
                      </c:pt>
                      <c:pt idx="1839">
                        <c:v>88.000000000000085</c:v>
                      </c:pt>
                      <c:pt idx="1840">
                        <c:v>93.499999999999957</c:v>
                      </c:pt>
                      <c:pt idx="1841">
                        <c:v>148.49999999999997</c:v>
                      </c:pt>
                      <c:pt idx="1842">
                        <c:v>181.50000000000003</c:v>
                      </c:pt>
                      <c:pt idx="1843">
                        <c:v>192.5</c:v>
                      </c:pt>
                      <c:pt idx="1844">
                        <c:v>203.49999999999997</c:v>
                      </c:pt>
                      <c:pt idx="1845">
                        <c:v>209.00000000000003</c:v>
                      </c:pt>
                      <c:pt idx="1846">
                        <c:v>214.50000000000003</c:v>
                      </c:pt>
                      <c:pt idx="1847">
                        <c:v>214.50000000000003</c:v>
                      </c:pt>
                      <c:pt idx="1848">
                        <c:v>214.50000000000003</c:v>
                      </c:pt>
                      <c:pt idx="1849">
                        <c:v>220</c:v>
                      </c:pt>
                      <c:pt idx="1850">
                        <c:v>225.49999999999997</c:v>
                      </c:pt>
                      <c:pt idx="1851">
                        <c:v>225.49999999999997</c:v>
                      </c:pt>
                      <c:pt idx="1852">
                        <c:v>225.49999999999997</c:v>
                      </c:pt>
                      <c:pt idx="1853">
                        <c:v>225.49999999999997</c:v>
                      </c:pt>
                      <c:pt idx="1854">
                        <c:v>214.50000000000003</c:v>
                      </c:pt>
                      <c:pt idx="1855">
                        <c:v>214.50000000000003</c:v>
                      </c:pt>
                      <c:pt idx="1856">
                        <c:v>220</c:v>
                      </c:pt>
                      <c:pt idx="1857">
                        <c:v>252.99999999999997</c:v>
                      </c:pt>
                      <c:pt idx="1858">
                        <c:v>258.49999999999994</c:v>
                      </c:pt>
                      <c:pt idx="1859">
                        <c:v>225.49999999999997</c:v>
                      </c:pt>
                      <c:pt idx="1860">
                        <c:v>313.49999999999994</c:v>
                      </c:pt>
                      <c:pt idx="1861">
                        <c:v>319.00000000000006</c:v>
                      </c:pt>
                      <c:pt idx="1862">
                        <c:v>346.50000000000006</c:v>
                      </c:pt>
                      <c:pt idx="1863">
                        <c:v>330</c:v>
                      </c:pt>
                      <c:pt idx="1864">
                        <c:v>313.49999999999994</c:v>
                      </c:pt>
                      <c:pt idx="1865">
                        <c:v>308</c:v>
                      </c:pt>
                      <c:pt idx="1866">
                        <c:v>302.5</c:v>
                      </c:pt>
                      <c:pt idx="1867">
                        <c:v>291.50000000000006</c:v>
                      </c:pt>
                      <c:pt idx="1868">
                        <c:v>297</c:v>
                      </c:pt>
                      <c:pt idx="1869">
                        <c:v>302.5</c:v>
                      </c:pt>
                      <c:pt idx="1870">
                        <c:v>308</c:v>
                      </c:pt>
                      <c:pt idx="1871">
                        <c:v>308</c:v>
                      </c:pt>
                      <c:pt idx="1872">
                        <c:v>308</c:v>
                      </c:pt>
                      <c:pt idx="1873">
                        <c:v>319.00000000000006</c:v>
                      </c:pt>
                      <c:pt idx="1874">
                        <c:v>346.50000000000006</c:v>
                      </c:pt>
                      <c:pt idx="1875">
                        <c:v>385</c:v>
                      </c:pt>
                      <c:pt idx="1876">
                        <c:v>412.5</c:v>
                      </c:pt>
                      <c:pt idx="1877">
                        <c:v>418</c:v>
                      </c:pt>
                      <c:pt idx="1878">
                        <c:v>407</c:v>
                      </c:pt>
                      <c:pt idx="1879">
                        <c:v>390.5</c:v>
                      </c:pt>
                      <c:pt idx="1880">
                        <c:v>401.50000000000006</c:v>
                      </c:pt>
                      <c:pt idx="1881">
                        <c:v>379.5</c:v>
                      </c:pt>
                      <c:pt idx="1882">
                        <c:v>379.5</c:v>
                      </c:pt>
                      <c:pt idx="1883">
                        <c:v>385</c:v>
                      </c:pt>
                      <c:pt idx="1884">
                        <c:v>275</c:v>
                      </c:pt>
                      <c:pt idx="1885">
                        <c:v>297</c:v>
                      </c:pt>
                      <c:pt idx="1886">
                        <c:v>285.99999999999994</c:v>
                      </c:pt>
                      <c:pt idx="1887">
                        <c:v>297</c:v>
                      </c:pt>
                      <c:pt idx="1888">
                        <c:v>324.5</c:v>
                      </c:pt>
                      <c:pt idx="1889">
                        <c:v>379.5</c:v>
                      </c:pt>
                      <c:pt idx="1890">
                        <c:v>412.5</c:v>
                      </c:pt>
                      <c:pt idx="1891">
                        <c:v>429.00000000000006</c:v>
                      </c:pt>
                      <c:pt idx="1892">
                        <c:v>445.5</c:v>
                      </c:pt>
                      <c:pt idx="1893">
                        <c:v>462</c:v>
                      </c:pt>
                      <c:pt idx="1894">
                        <c:v>473</c:v>
                      </c:pt>
                      <c:pt idx="1895">
                        <c:v>467.5</c:v>
                      </c:pt>
                      <c:pt idx="1896">
                        <c:v>462</c:v>
                      </c:pt>
                      <c:pt idx="1897">
                        <c:v>456.50000000000006</c:v>
                      </c:pt>
                      <c:pt idx="1898">
                        <c:v>462</c:v>
                      </c:pt>
                      <c:pt idx="1899">
                        <c:v>467.5</c:v>
                      </c:pt>
                      <c:pt idx="1900">
                        <c:v>473</c:v>
                      </c:pt>
                      <c:pt idx="1901">
                        <c:v>489.5</c:v>
                      </c:pt>
                      <c:pt idx="1902">
                        <c:v>505.99999999999994</c:v>
                      </c:pt>
                      <c:pt idx="1903">
                        <c:v>505.99999999999994</c:v>
                      </c:pt>
                      <c:pt idx="1904">
                        <c:v>489.5</c:v>
                      </c:pt>
                      <c:pt idx="1905">
                        <c:v>484.00000000000006</c:v>
                      </c:pt>
                      <c:pt idx="1906">
                        <c:v>478.49999999999994</c:v>
                      </c:pt>
                      <c:pt idx="1907">
                        <c:v>445.5</c:v>
                      </c:pt>
                      <c:pt idx="1908">
                        <c:v>395.99999999999994</c:v>
                      </c:pt>
                      <c:pt idx="1909">
                        <c:v>357.5</c:v>
                      </c:pt>
                      <c:pt idx="1910">
                        <c:v>330</c:v>
                      </c:pt>
                      <c:pt idx="1911">
                        <c:v>330</c:v>
                      </c:pt>
                      <c:pt idx="1912">
                        <c:v>335.5</c:v>
                      </c:pt>
                      <c:pt idx="1913">
                        <c:v>385</c:v>
                      </c:pt>
                      <c:pt idx="1914">
                        <c:v>429.00000000000006</c:v>
                      </c:pt>
                      <c:pt idx="1915">
                        <c:v>445.5</c:v>
                      </c:pt>
                      <c:pt idx="1916">
                        <c:v>445.5</c:v>
                      </c:pt>
                      <c:pt idx="1917">
                        <c:v>450.99999999999994</c:v>
                      </c:pt>
                      <c:pt idx="1918">
                        <c:v>450.99999999999994</c:v>
                      </c:pt>
                      <c:pt idx="1919">
                        <c:v>456.50000000000006</c:v>
                      </c:pt>
                      <c:pt idx="1920">
                        <c:v>467.5</c:v>
                      </c:pt>
                      <c:pt idx="1921">
                        <c:v>467.5</c:v>
                      </c:pt>
                      <c:pt idx="1922">
                        <c:v>462</c:v>
                      </c:pt>
                      <c:pt idx="1923">
                        <c:v>450.99999999999994</c:v>
                      </c:pt>
                      <c:pt idx="1924">
                        <c:v>450.99999999999994</c:v>
                      </c:pt>
                      <c:pt idx="1925">
                        <c:v>456.50000000000006</c:v>
                      </c:pt>
                      <c:pt idx="1926">
                        <c:v>445.5</c:v>
                      </c:pt>
                      <c:pt idx="1927">
                        <c:v>434.5</c:v>
                      </c:pt>
                      <c:pt idx="1928">
                        <c:v>423.49999999999994</c:v>
                      </c:pt>
                      <c:pt idx="1929">
                        <c:v>395.99999999999994</c:v>
                      </c:pt>
                      <c:pt idx="1930">
                        <c:v>374.00000000000006</c:v>
                      </c:pt>
                      <c:pt idx="1931">
                        <c:v>340.99999999999994</c:v>
                      </c:pt>
                      <c:pt idx="1932">
                        <c:v>340.99999999999994</c:v>
                      </c:pt>
                      <c:pt idx="1933">
                        <c:v>291.50000000000006</c:v>
                      </c:pt>
                      <c:pt idx="1934">
                        <c:v>269.5</c:v>
                      </c:pt>
                      <c:pt idx="1935">
                        <c:v>275</c:v>
                      </c:pt>
                      <c:pt idx="1936">
                        <c:v>275</c:v>
                      </c:pt>
                      <c:pt idx="1937">
                        <c:v>291.50000000000006</c:v>
                      </c:pt>
                      <c:pt idx="1938">
                        <c:v>319.00000000000006</c:v>
                      </c:pt>
                      <c:pt idx="1939">
                        <c:v>313.49999999999994</c:v>
                      </c:pt>
                      <c:pt idx="1940">
                        <c:v>297</c:v>
                      </c:pt>
                      <c:pt idx="1941">
                        <c:v>280.5</c:v>
                      </c:pt>
                      <c:pt idx="1942">
                        <c:v>308</c:v>
                      </c:pt>
                      <c:pt idx="1943">
                        <c:v>324.5</c:v>
                      </c:pt>
                      <c:pt idx="1944">
                        <c:v>313.49999999999994</c:v>
                      </c:pt>
                      <c:pt idx="1945">
                        <c:v>324.5</c:v>
                      </c:pt>
                      <c:pt idx="1946">
                        <c:v>352</c:v>
                      </c:pt>
                      <c:pt idx="1947">
                        <c:v>357.5</c:v>
                      </c:pt>
                      <c:pt idx="1948">
                        <c:v>346.50000000000006</c:v>
                      </c:pt>
                      <c:pt idx="1949">
                        <c:v>335.5</c:v>
                      </c:pt>
                      <c:pt idx="1950">
                        <c:v>335.5</c:v>
                      </c:pt>
                      <c:pt idx="1951">
                        <c:v>346.50000000000006</c:v>
                      </c:pt>
                      <c:pt idx="1952">
                        <c:v>352</c:v>
                      </c:pt>
                      <c:pt idx="1953">
                        <c:v>346.50000000000006</c:v>
                      </c:pt>
                      <c:pt idx="1954">
                        <c:v>308</c:v>
                      </c:pt>
                      <c:pt idx="1955">
                        <c:v>252.99999999999997</c:v>
                      </c:pt>
                      <c:pt idx="1956">
                        <c:v>340.99999999999994</c:v>
                      </c:pt>
                      <c:pt idx="1957">
                        <c:v>291.50000000000006</c:v>
                      </c:pt>
                      <c:pt idx="1958">
                        <c:v>269.5</c:v>
                      </c:pt>
                      <c:pt idx="1959">
                        <c:v>275</c:v>
                      </c:pt>
                      <c:pt idx="1960">
                        <c:v>275</c:v>
                      </c:pt>
                      <c:pt idx="1961">
                        <c:v>291.50000000000006</c:v>
                      </c:pt>
                      <c:pt idx="1962">
                        <c:v>319.00000000000006</c:v>
                      </c:pt>
                      <c:pt idx="1963">
                        <c:v>313.49999999999994</c:v>
                      </c:pt>
                      <c:pt idx="1964">
                        <c:v>297</c:v>
                      </c:pt>
                      <c:pt idx="1965">
                        <c:v>280.5</c:v>
                      </c:pt>
                      <c:pt idx="1966">
                        <c:v>308</c:v>
                      </c:pt>
                      <c:pt idx="1967">
                        <c:v>324.5</c:v>
                      </c:pt>
                      <c:pt idx="1968">
                        <c:v>313.49999999999994</c:v>
                      </c:pt>
                      <c:pt idx="1969">
                        <c:v>324.5</c:v>
                      </c:pt>
                      <c:pt idx="1970">
                        <c:v>352</c:v>
                      </c:pt>
                      <c:pt idx="1971">
                        <c:v>357.5</c:v>
                      </c:pt>
                      <c:pt idx="1972">
                        <c:v>346.50000000000006</c:v>
                      </c:pt>
                      <c:pt idx="1973">
                        <c:v>335.5</c:v>
                      </c:pt>
                      <c:pt idx="1974">
                        <c:v>335.5</c:v>
                      </c:pt>
                      <c:pt idx="1975">
                        <c:v>346.50000000000006</c:v>
                      </c:pt>
                      <c:pt idx="1976">
                        <c:v>352</c:v>
                      </c:pt>
                      <c:pt idx="1977">
                        <c:v>346.50000000000006</c:v>
                      </c:pt>
                      <c:pt idx="1978">
                        <c:v>308</c:v>
                      </c:pt>
                      <c:pt idx="1979">
                        <c:v>252.99999999999997</c:v>
                      </c:pt>
                      <c:pt idx="1980">
                        <c:v>252.99999999999997</c:v>
                      </c:pt>
                      <c:pt idx="1981">
                        <c:v>236.50000000000003</c:v>
                      </c:pt>
                      <c:pt idx="1982">
                        <c:v>225.49999999999997</c:v>
                      </c:pt>
                      <c:pt idx="1983">
                        <c:v>209.00000000000003</c:v>
                      </c:pt>
                      <c:pt idx="1984">
                        <c:v>192.5</c:v>
                      </c:pt>
                      <c:pt idx="1985">
                        <c:v>187.00000000000003</c:v>
                      </c:pt>
                      <c:pt idx="1986">
                        <c:v>203.49999999999997</c:v>
                      </c:pt>
                      <c:pt idx="1987">
                        <c:v>236.50000000000003</c:v>
                      </c:pt>
                      <c:pt idx="1988">
                        <c:v>258.49999999999994</c:v>
                      </c:pt>
                      <c:pt idx="1989">
                        <c:v>280.5</c:v>
                      </c:pt>
                      <c:pt idx="1990">
                        <c:v>285.99999999999994</c:v>
                      </c:pt>
                      <c:pt idx="1991">
                        <c:v>291.50000000000006</c:v>
                      </c:pt>
                      <c:pt idx="1992">
                        <c:v>285.99999999999994</c:v>
                      </c:pt>
                      <c:pt idx="1993">
                        <c:v>297</c:v>
                      </c:pt>
                      <c:pt idx="1994">
                        <c:v>297</c:v>
                      </c:pt>
                      <c:pt idx="1995">
                        <c:v>302.5</c:v>
                      </c:pt>
                      <c:pt idx="1996">
                        <c:v>291.50000000000006</c:v>
                      </c:pt>
                      <c:pt idx="1997">
                        <c:v>291.50000000000006</c:v>
                      </c:pt>
                      <c:pt idx="1998">
                        <c:v>291.50000000000006</c:v>
                      </c:pt>
                      <c:pt idx="1999">
                        <c:v>291.50000000000006</c:v>
                      </c:pt>
                      <c:pt idx="2000">
                        <c:v>280.5</c:v>
                      </c:pt>
                      <c:pt idx="2001">
                        <c:v>280.5</c:v>
                      </c:pt>
                      <c:pt idx="2002">
                        <c:v>258.49999999999994</c:v>
                      </c:pt>
                      <c:pt idx="2003">
                        <c:v>236.50000000000003</c:v>
                      </c:pt>
                      <c:pt idx="2004">
                        <c:v>230.99999999999997</c:v>
                      </c:pt>
                      <c:pt idx="2005">
                        <c:v>236.50000000000003</c:v>
                      </c:pt>
                      <c:pt idx="2006">
                        <c:v>247.5</c:v>
                      </c:pt>
                      <c:pt idx="2007">
                        <c:v>275</c:v>
                      </c:pt>
                      <c:pt idx="2008">
                        <c:v>280.5</c:v>
                      </c:pt>
                      <c:pt idx="2009">
                        <c:v>275</c:v>
                      </c:pt>
                      <c:pt idx="2010">
                        <c:v>302.5</c:v>
                      </c:pt>
                      <c:pt idx="2011">
                        <c:v>313.49999999999994</c:v>
                      </c:pt>
                      <c:pt idx="2012">
                        <c:v>308</c:v>
                      </c:pt>
                      <c:pt idx="2013">
                        <c:v>313.49999999999994</c:v>
                      </c:pt>
                      <c:pt idx="2014">
                        <c:v>330</c:v>
                      </c:pt>
                      <c:pt idx="2015">
                        <c:v>352</c:v>
                      </c:pt>
                      <c:pt idx="2016">
                        <c:v>385</c:v>
                      </c:pt>
                      <c:pt idx="2017">
                        <c:v>445.5</c:v>
                      </c:pt>
                      <c:pt idx="2018">
                        <c:v>505.99999999999994</c:v>
                      </c:pt>
                      <c:pt idx="2019">
                        <c:v>511.50000000000006</c:v>
                      </c:pt>
                      <c:pt idx="2020">
                        <c:v>505.99999999999994</c:v>
                      </c:pt>
                      <c:pt idx="2021">
                        <c:v>511.50000000000006</c:v>
                      </c:pt>
                      <c:pt idx="2022">
                        <c:v>528</c:v>
                      </c:pt>
                      <c:pt idx="2023">
                        <c:v>522.5</c:v>
                      </c:pt>
                      <c:pt idx="2024">
                        <c:v>522.5</c:v>
                      </c:pt>
                      <c:pt idx="2025">
                        <c:v>533.5</c:v>
                      </c:pt>
                      <c:pt idx="2026">
                        <c:v>478.49999999999994</c:v>
                      </c:pt>
                      <c:pt idx="2027">
                        <c:v>429.00000000000006</c:v>
                      </c:pt>
                      <c:pt idx="2028">
                        <c:v>395.99999999999994</c:v>
                      </c:pt>
                      <c:pt idx="2029">
                        <c:v>374.00000000000006</c:v>
                      </c:pt>
                      <c:pt idx="2030">
                        <c:v>374.00000000000006</c:v>
                      </c:pt>
                      <c:pt idx="2031">
                        <c:v>385</c:v>
                      </c:pt>
                      <c:pt idx="2032">
                        <c:v>395.99999999999994</c:v>
                      </c:pt>
                      <c:pt idx="2033">
                        <c:v>434.5</c:v>
                      </c:pt>
                      <c:pt idx="2034">
                        <c:v>456.50000000000006</c:v>
                      </c:pt>
                      <c:pt idx="2035">
                        <c:v>456.50000000000006</c:v>
                      </c:pt>
                      <c:pt idx="2036">
                        <c:v>450.99999999999994</c:v>
                      </c:pt>
                      <c:pt idx="2037">
                        <c:v>450.99999999999994</c:v>
                      </c:pt>
                      <c:pt idx="2038">
                        <c:v>450.99999999999994</c:v>
                      </c:pt>
                      <c:pt idx="2039">
                        <c:v>450.99999999999994</c:v>
                      </c:pt>
                      <c:pt idx="2040">
                        <c:v>429.00000000000006</c:v>
                      </c:pt>
                      <c:pt idx="2041">
                        <c:v>407</c:v>
                      </c:pt>
                      <c:pt idx="2042">
                        <c:v>423.49999999999994</c:v>
                      </c:pt>
                      <c:pt idx="2043">
                        <c:v>429.00000000000006</c:v>
                      </c:pt>
                      <c:pt idx="2044">
                        <c:v>423.49999999999994</c:v>
                      </c:pt>
                      <c:pt idx="2045">
                        <c:v>440</c:v>
                      </c:pt>
                      <c:pt idx="2046">
                        <c:v>456.50000000000006</c:v>
                      </c:pt>
                      <c:pt idx="2047">
                        <c:v>456.50000000000006</c:v>
                      </c:pt>
                      <c:pt idx="2048">
                        <c:v>467.5</c:v>
                      </c:pt>
                      <c:pt idx="2049">
                        <c:v>445.5</c:v>
                      </c:pt>
                      <c:pt idx="2050">
                        <c:v>395.99999999999994</c:v>
                      </c:pt>
                      <c:pt idx="2051">
                        <c:v>319.00000000000006</c:v>
                      </c:pt>
                      <c:pt idx="2052">
                        <c:v>346.50000000000006</c:v>
                      </c:pt>
                      <c:pt idx="2053">
                        <c:v>308</c:v>
                      </c:pt>
                      <c:pt idx="2054">
                        <c:v>285.99999999999994</c:v>
                      </c:pt>
                      <c:pt idx="2055">
                        <c:v>285.99999999999994</c:v>
                      </c:pt>
                      <c:pt idx="2056">
                        <c:v>302.5</c:v>
                      </c:pt>
                      <c:pt idx="2057">
                        <c:v>340.99999999999994</c:v>
                      </c:pt>
                      <c:pt idx="2058">
                        <c:v>363</c:v>
                      </c:pt>
                      <c:pt idx="2059">
                        <c:v>368.49999999999994</c:v>
                      </c:pt>
                      <c:pt idx="2060">
                        <c:v>374.00000000000006</c:v>
                      </c:pt>
                      <c:pt idx="2061">
                        <c:v>374.00000000000006</c:v>
                      </c:pt>
                      <c:pt idx="2062">
                        <c:v>379.5</c:v>
                      </c:pt>
                      <c:pt idx="2063">
                        <c:v>385</c:v>
                      </c:pt>
                      <c:pt idx="2064">
                        <c:v>379.5</c:v>
                      </c:pt>
                      <c:pt idx="2065">
                        <c:v>390.5</c:v>
                      </c:pt>
                      <c:pt idx="2066">
                        <c:v>401.50000000000006</c:v>
                      </c:pt>
                      <c:pt idx="2067">
                        <c:v>407</c:v>
                      </c:pt>
                      <c:pt idx="2068">
                        <c:v>412.5</c:v>
                      </c:pt>
                      <c:pt idx="2069">
                        <c:v>423.49999999999994</c:v>
                      </c:pt>
                      <c:pt idx="2070">
                        <c:v>423.49999999999994</c:v>
                      </c:pt>
                      <c:pt idx="2071">
                        <c:v>418</c:v>
                      </c:pt>
                      <c:pt idx="2072">
                        <c:v>423.49999999999994</c:v>
                      </c:pt>
                      <c:pt idx="2073">
                        <c:v>418</c:v>
                      </c:pt>
                      <c:pt idx="2074">
                        <c:v>374.00000000000006</c:v>
                      </c:pt>
                      <c:pt idx="2075">
                        <c:v>319.00000000000006</c:v>
                      </c:pt>
                      <c:pt idx="2076">
                        <c:v>285.99999999999994</c:v>
                      </c:pt>
                      <c:pt idx="2077">
                        <c:v>275</c:v>
                      </c:pt>
                      <c:pt idx="2078">
                        <c:v>264.00000000000006</c:v>
                      </c:pt>
                      <c:pt idx="2079">
                        <c:v>252.99999999999997</c:v>
                      </c:pt>
                      <c:pt idx="2080">
                        <c:v>252.99999999999997</c:v>
                      </c:pt>
                      <c:pt idx="2081">
                        <c:v>280.5</c:v>
                      </c:pt>
                      <c:pt idx="2082">
                        <c:v>335.5</c:v>
                      </c:pt>
                      <c:pt idx="2083">
                        <c:v>357.5</c:v>
                      </c:pt>
                      <c:pt idx="2084">
                        <c:v>368.49999999999994</c:v>
                      </c:pt>
                      <c:pt idx="2085">
                        <c:v>368.49999999999994</c:v>
                      </c:pt>
                      <c:pt idx="2086">
                        <c:v>363</c:v>
                      </c:pt>
                      <c:pt idx="2087">
                        <c:v>357.5</c:v>
                      </c:pt>
                      <c:pt idx="2088">
                        <c:v>357.5</c:v>
                      </c:pt>
                      <c:pt idx="2089">
                        <c:v>368.49999999999994</c:v>
                      </c:pt>
                      <c:pt idx="2090">
                        <c:v>385</c:v>
                      </c:pt>
                      <c:pt idx="2091">
                        <c:v>401.50000000000006</c:v>
                      </c:pt>
                      <c:pt idx="2092">
                        <c:v>418</c:v>
                      </c:pt>
                      <c:pt idx="2093">
                        <c:v>445.5</c:v>
                      </c:pt>
                      <c:pt idx="2094">
                        <c:v>478.49999999999994</c:v>
                      </c:pt>
                      <c:pt idx="2095">
                        <c:v>533.5</c:v>
                      </c:pt>
                      <c:pt idx="2096">
                        <c:v>577.5</c:v>
                      </c:pt>
                      <c:pt idx="2097">
                        <c:v>583</c:v>
                      </c:pt>
                      <c:pt idx="2098">
                        <c:v>577.5</c:v>
                      </c:pt>
                      <c:pt idx="2099">
                        <c:v>555.5</c:v>
                      </c:pt>
                      <c:pt idx="2100">
                        <c:v>429.00000000000006</c:v>
                      </c:pt>
                      <c:pt idx="2101">
                        <c:v>445.5</c:v>
                      </c:pt>
                      <c:pt idx="2102">
                        <c:v>500.5</c:v>
                      </c:pt>
                      <c:pt idx="2103">
                        <c:v>550</c:v>
                      </c:pt>
                      <c:pt idx="2104">
                        <c:v>566.5</c:v>
                      </c:pt>
                      <c:pt idx="2105">
                        <c:v>572</c:v>
                      </c:pt>
                      <c:pt idx="2106">
                        <c:v>561</c:v>
                      </c:pt>
                      <c:pt idx="2107">
                        <c:v>528</c:v>
                      </c:pt>
                      <c:pt idx="2108">
                        <c:v>555.5</c:v>
                      </c:pt>
                      <c:pt idx="2109">
                        <c:v>566.5</c:v>
                      </c:pt>
                      <c:pt idx="2110">
                        <c:v>489.5</c:v>
                      </c:pt>
                      <c:pt idx="2111">
                        <c:v>467.5</c:v>
                      </c:pt>
                      <c:pt idx="2112">
                        <c:v>495</c:v>
                      </c:pt>
                      <c:pt idx="2113">
                        <c:v>539</c:v>
                      </c:pt>
                      <c:pt idx="2114">
                        <c:v>522.5</c:v>
                      </c:pt>
                      <c:pt idx="2115">
                        <c:v>522.5</c:v>
                      </c:pt>
                      <c:pt idx="2116">
                        <c:v>572</c:v>
                      </c:pt>
                      <c:pt idx="2117">
                        <c:v>594</c:v>
                      </c:pt>
                      <c:pt idx="2118">
                        <c:v>583</c:v>
                      </c:pt>
                      <c:pt idx="2119">
                        <c:v>561</c:v>
                      </c:pt>
                      <c:pt idx="2120">
                        <c:v>566.5</c:v>
                      </c:pt>
                      <c:pt idx="2121">
                        <c:v>561</c:v>
                      </c:pt>
                      <c:pt idx="2122">
                        <c:v>533.5</c:v>
                      </c:pt>
                      <c:pt idx="2123">
                        <c:v>500.5</c:v>
                      </c:pt>
                      <c:pt idx="2124">
                        <c:v>401.50000000000006</c:v>
                      </c:pt>
                      <c:pt idx="2125">
                        <c:v>357.5</c:v>
                      </c:pt>
                      <c:pt idx="2126">
                        <c:v>319.00000000000006</c:v>
                      </c:pt>
                      <c:pt idx="2127">
                        <c:v>280.5</c:v>
                      </c:pt>
                      <c:pt idx="2128">
                        <c:v>264.00000000000006</c:v>
                      </c:pt>
                      <c:pt idx="2129">
                        <c:v>264.00000000000006</c:v>
                      </c:pt>
                      <c:pt idx="2130">
                        <c:v>280.5</c:v>
                      </c:pt>
                      <c:pt idx="2131">
                        <c:v>319.00000000000006</c:v>
                      </c:pt>
                      <c:pt idx="2132">
                        <c:v>346.50000000000006</c:v>
                      </c:pt>
                      <c:pt idx="2133">
                        <c:v>363</c:v>
                      </c:pt>
                      <c:pt idx="2134">
                        <c:v>379.5</c:v>
                      </c:pt>
                      <c:pt idx="2135">
                        <c:v>407</c:v>
                      </c:pt>
                      <c:pt idx="2136">
                        <c:v>434.5</c:v>
                      </c:pt>
                      <c:pt idx="2137">
                        <c:v>462</c:v>
                      </c:pt>
                      <c:pt idx="2138">
                        <c:v>484.00000000000006</c:v>
                      </c:pt>
                      <c:pt idx="2139">
                        <c:v>500.5</c:v>
                      </c:pt>
                      <c:pt idx="2140">
                        <c:v>511.50000000000006</c:v>
                      </c:pt>
                      <c:pt idx="2141">
                        <c:v>533.5</c:v>
                      </c:pt>
                      <c:pt idx="2142">
                        <c:v>550</c:v>
                      </c:pt>
                      <c:pt idx="2143">
                        <c:v>561</c:v>
                      </c:pt>
                      <c:pt idx="2144">
                        <c:v>561</c:v>
                      </c:pt>
                      <c:pt idx="2145">
                        <c:v>555.5</c:v>
                      </c:pt>
                      <c:pt idx="2146">
                        <c:v>522.5</c:v>
                      </c:pt>
                      <c:pt idx="2147">
                        <c:v>489.5</c:v>
                      </c:pt>
                      <c:pt idx="2148">
                        <c:v>423.49999999999994</c:v>
                      </c:pt>
                      <c:pt idx="2149">
                        <c:v>363</c:v>
                      </c:pt>
                      <c:pt idx="2150">
                        <c:v>291.50000000000006</c:v>
                      </c:pt>
                      <c:pt idx="2151">
                        <c:v>247.5</c:v>
                      </c:pt>
                      <c:pt idx="2152">
                        <c:v>225.49999999999997</c:v>
                      </c:pt>
                      <c:pt idx="2153">
                        <c:v>225.49999999999997</c:v>
                      </c:pt>
                      <c:pt idx="2154">
                        <c:v>236.50000000000003</c:v>
                      </c:pt>
                      <c:pt idx="2155">
                        <c:v>269.5</c:v>
                      </c:pt>
                      <c:pt idx="2156">
                        <c:v>308</c:v>
                      </c:pt>
                      <c:pt idx="2157">
                        <c:v>330</c:v>
                      </c:pt>
                      <c:pt idx="2158">
                        <c:v>352</c:v>
                      </c:pt>
                      <c:pt idx="2159">
                        <c:v>374.00000000000006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51-41B3-A4D7-F20F0D58F4DD}"/>
                  </c:ext>
                </c:extLst>
              </c15:ser>
            </c15:filteredLineSeries>
            <c15:filteredLineSeries>
              <c15:ser>
                <c:idx val="5"/>
                <c:order val="5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Comfort'!$I$6367:$I$8526</c15:sqref>
                        </c15:formulaRef>
                      </c:ext>
                    </c:extLst>
                    <c:numCache>
                      <c:formatCode>0.0</c:formatCode>
                      <c:ptCount val="2160"/>
                      <c:pt idx="0">
                        <c:v>92.124999999999986</c:v>
                      </c:pt>
                      <c:pt idx="1">
                        <c:v>96.25</c:v>
                      </c:pt>
                      <c:pt idx="2">
                        <c:v>98.999999999999986</c:v>
                      </c:pt>
                      <c:pt idx="3">
                        <c:v>104.50000000000001</c:v>
                      </c:pt>
                      <c:pt idx="4">
                        <c:v>110</c:v>
                      </c:pt>
                      <c:pt idx="5">
                        <c:v>114.12500000000001</c:v>
                      </c:pt>
                      <c:pt idx="6">
                        <c:v>114.12500000000001</c:v>
                      </c:pt>
                      <c:pt idx="7">
                        <c:v>114.12500000000001</c:v>
                      </c:pt>
                      <c:pt idx="8">
                        <c:v>112.74999999999999</c:v>
                      </c:pt>
                      <c:pt idx="9">
                        <c:v>110</c:v>
                      </c:pt>
                      <c:pt idx="10">
                        <c:v>104.50000000000001</c:v>
                      </c:pt>
                      <c:pt idx="11">
                        <c:v>81.124999999999986</c:v>
                      </c:pt>
                      <c:pt idx="12">
                        <c:v>41.25</c:v>
                      </c:pt>
                      <c:pt idx="13">
                        <c:v>38.500000000000007</c:v>
                      </c:pt>
                      <c:pt idx="14">
                        <c:v>38.500000000000007</c:v>
                      </c:pt>
                      <c:pt idx="15">
                        <c:v>38.500000000000007</c:v>
                      </c:pt>
                      <c:pt idx="16">
                        <c:v>35.750000000000021</c:v>
                      </c:pt>
                      <c:pt idx="17">
                        <c:v>32.999999999999979</c:v>
                      </c:pt>
                      <c:pt idx="18">
                        <c:v>43.999999999999993</c:v>
                      </c:pt>
                      <c:pt idx="19">
                        <c:v>55</c:v>
                      </c:pt>
                      <c:pt idx="20">
                        <c:v>70.125000000000014</c:v>
                      </c:pt>
                      <c:pt idx="21">
                        <c:v>78.374999999999986</c:v>
                      </c:pt>
                      <c:pt idx="22">
                        <c:v>85.249999999999986</c:v>
                      </c:pt>
                      <c:pt idx="23">
                        <c:v>93.500000000000014</c:v>
                      </c:pt>
                      <c:pt idx="24">
                        <c:v>98.999999999999986</c:v>
                      </c:pt>
                      <c:pt idx="25">
                        <c:v>97.625000000000014</c:v>
                      </c:pt>
                      <c:pt idx="26">
                        <c:v>100.37500000000001</c:v>
                      </c:pt>
                      <c:pt idx="27">
                        <c:v>103.125</c:v>
                      </c:pt>
                      <c:pt idx="28">
                        <c:v>103.125</c:v>
                      </c:pt>
                      <c:pt idx="29">
                        <c:v>108.62499999999999</c:v>
                      </c:pt>
                      <c:pt idx="30">
                        <c:v>112.74999999999999</c:v>
                      </c:pt>
                      <c:pt idx="31">
                        <c:v>110</c:v>
                      </c:pt>
                      <c:pt idx="32">
                        <c:v>105.87499999999999</c:v>
                      </c:pt>
                      <c:pt idx="33">
                        <c:v>90.750000000000014</c:v>
                      </c:pt>
                      <c:pt idx="34">
                        <c:v>78.374999999999986</c:v>
                      </c:pt>
                      <c:pt idx="35">
                        <c:v>64.624999999999986</c:v>
                      </c:pt>
                      <c:pt idx="36">
                        <c:v>52.250000000000007</c:v>
                      </c:pt>
                      <c:pt idx="37">
                        <c:v>39.874999999999979</c:v>
                      </c:pt>
                      <c:pt idx="38">
                        <c:v>38.500000000000007</c:v>
                      </c:pt>
                      <c:pt idx="39">
                        <c:v>37.124999999999993</c:v>
                      </c:pt>
                      <c:pt idx="40">
                        <c:v>37.124999999999993</c:v>
                      </c:pt>
                      <c:pt idx="41">
                        <c:v>42.625000000000021</c:v>
                      </c:pt>
                      <c:pt idx="42">
                        <c:v>60.499999999999979</c:v>
                      </c:pt>
                      <c:pt idx="43">
                        <c:v>82.5</c:v>
                      </c:pt>
                      <c:pt idx="44">
                        <c:v>92.124999999999986</c:v>
                      </c:pt>
                      <c:pt idx="45">
                        <c:v>94.874999999999986</c:v>
                      </c:pt>
                      <c:pt idx="46">
                        <c:v>96.25</c:v>
                      </c:pt>
                      <c:pt idx="47">
                        <c:v>97.625000000000014</c:v>
                      </c:pt>
                      <c:pt idx="48">
                        <c:v>100.37500000000001</c:v>
                      </c:pt>
                      <c:pt idx="49">
                        <c:v>103.125</c:v>
                      </c:pt>
                      <c:pt idx="50">
                        <c:v>104.50000000000001</c:v>
                      </c:pt>
                      <c:pt idx="51">
                        <c:v>105.87499999999999</c:v>
                      </c:pt>
                      <c:pt idx="52">
                        <c:v>110</c:v>
                      </c:pt>
                      <c:pt idx="53">
                        <c:v>115.49999999999999</c:v>
                      </c:pt>
                      <c:pt idx="54">
                        <c:v>119.62499999999999</c:v>
                      </c:pt>
                      <c:pt idx="55">
                        <c:v>122.37499999999999</c:v>
                      </c:pt>
                      <c:pt idx="56">
                        <c:v>123.75</c:v>
                      </c:pt>
                      <c:pt idx="57">
                        <c:v>122.37499999999999</c:v>
                      </c:pt>
                      <c:pt idx="58">
                        <c:v>101.74999999999999</c:v>
                      </c:pt>
                      <c:pt idx="59">
                        <c:v>79.750000000000014</c:v>
                      </c:pt>
                      <c:pt idx="60">
                        <c:v>97.625000000000014</c:v>
                      </c:pt>
                      <c:pt idx="61">
                        <c:v>66.000000000000014</c:v>
                      </c:pt>
                      <c:pt idx="62">
                        <c:v>53.624999999999979</c:v>
                      </c:pt>
                      <c:pt idx="63">
                        <c:v>52.250000000000007</c:v>
                      </c:pt>
                      <c:pt idx="64">
                        <c:v>56.375000000000021</c:v>
                      </c:pt>
                      <c:pt idx="65">
                        <c:v>63.250000000000021</c:v>
                      </c:pt>
                      <c:pt idx="66">
                        <c:v>71.499999999999986</c:v>
                      </c:pt>
                      <c:pt idx="67">
                        <c:v>75.625</c:v>
                      </c:pt>
                      <c:pt idx="68">
                        <c:v>86.625000000000014</c:v>
                      </c:pt>
                      <c:pt idx="69">
                        <c:v>90.750000000000014</c:v>
                      </c:pt>
                      <c:pt idx="70">
                        <c:v>93.500000000000014</c:v>
                      </c:pt>
                      <c:pt idx="71">
                        <c:v>97.625000000000014</c:v>
                      </c:pt>
                      <c:pt idx="72">
                        <c:v>104.50000000000001</c:v>
                      </c:pt>
                      <c:pt idx="73">
                        <c:v>111.37500000000001</c:v>
                      </c:pt>
                      <c:pt idx="74">
                        <c:v>123.75</c:v>
                      </c:pt>
                      <c:pt idx="75">
                        <c:v>136.125</c:v>
                      </c:pt>
                      <c:pt idx="76">
                        <c:v>141.625</c:v>
                      </c:pt>
                      <c:pt idx="77">
                        <c:v>140.25</c:v>
                      </c:pt>
                      <c:pt idx="78">
                        <c:v>137.5</c:v>
                      </c:pt>
                      <c:pt idx="79">
                        <c:v>134.75</c:v>
                      </c:pt>
                      <c:pt idx="80">
                        <c:v>133.375</c:v>
                      </c:pt>
                      <c:pt idx="81">
                        <c:v>132</c:v>
                      </c:pt>
                      <c:pt idx="82">
                        <c:v>121.00000000000001</c:v>
                      </c:pt>
                      <c:pt idx="83">
                        <c:v>105.87499999999999</c:v>
                      </c:pt>
                      <c:pt idx="84">
                        <c:v>34.375</c:v>
                      </c:pt>
                      <c:pt idx="85">
                        <c:v>26.124999999999979</c:v>
                      </c:pt>
                      <c:pt idx="86">
                        <c:v>17.875000000000011</c:v>
                      </c:pt>
                      <c:pt idx="87">
                        <c:v>12.37499999999998</c:v>
                      </c:pt>
                      <c:pt idx="88">
                        <c:v>8.2500000000000195</c:v>
                      </c:pt>
                      <c:pt idx="89">
                        <c:v>8.2500000000000195</c:v>
                      </c:pt>
                      <c:pt idx="90">
                        <c:v>28.875000000000021</c:v>
                      </c:pt>
                      <c:pt idx="91">
                        <c:v>63.250000000000021</c:v>
                      </c:pt>
                      <c:pt idx="92">
                        <c:v>72.875000000000014</c:v>
                      </c:pt>
                      <c:pt idx="93">
                        <c:v>75.625</c:v>
                      </c:pt>
                      <c:pt idx="94">
                        <c:v>78.374999999999986</c:v>
                      </c:pt>
                      <c:pt idx="95">
                        <c:v>78.374999999999986</c:v>
                      </c:pt>
                      <c:pt idx="96">
                        <c:v>81.124999999999986</c:v>
                      </c:pt>
                      <c:pt idx="97">
                        <c:v>82.5</c:v>
                      </c:pt>
                      <c:pt idx="98">
                        <c:v>81.124999999999986</c:v>
                      </c:pt>
                      <c:pt idx="99">
                        <c:v>81.124999999999986</c:v>
                      </c:pt>
                      <c:pt idx="100">
                        <c:v>86.625000000000014</c:v>
                      </c:pt>
                      <c:pt idx="101">
                        <c:v>97.625000000000014</c:v>
                      </c:pt>
                      <c:pt idx="102">
                        <c:v>97.625000000000014</c:v>
                      </c:pt>
                      <c:pt idx="103">
                        <c:v>98.999999999999986</c:v>
                      </c:pt>
                      <c:pt idx="104">
                        <c:v>101.74999999999999</c:v>
                      </c:pt>
                      <c:pt idx="105">
                        <c:v>93.500000000000014</c:v>
                      </c:pt>
                      <c:pt idx="106">
                        <c:v>83.875000000000014</c:v>
                      </c:pt>
                      <c:pt idx="107">
                        <c:v>66.000000000000014</c:v>
                      </c:pt>
                      <c:pt idx="108">
                        <c:v>42.625000000000021</c:v>
                      </c:pt>
                      <c:pt idx="109">
                        <c:v>26.124999999999979</c:v>
                      </c:pt>
                      <c:pt idx="110">
                        <c:v>12.37499999999998</c:v>
                      </c:pt>
                      <c:pt idx="111">
                        <c:v>2.7499999999999902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8.2500000000000195</c:v>
                      </c:pt>
                      <c:pt idx="115">
                        <c:v>39.874999999999979</c:v>
                      </c:pt>
                      <c:pt idx="116">
                        <c:v>45.375000000000007</c:v>
                      </c:pt>
                      <c:pt idx="117">
                        <c:v>48.125</c:v>
                      </c:pt>
                      <c:pt idx="118">
                        <c:v>46.749999999999979</c:v>
                      </c:pt>
                      <c:pt idx="119">
                        <c:v>45.375000000000007</c:v>
                      </c:pt>
                      <c:pt idx="120">
                        <c:v>46.749999999999979</c:v>
                      </c:pt>
                      <c:pt idx="121">
                        <c:v>53.624999999999979</c:v>
                      </c:pt>
                      <c:pt idx="122">
                        <c:v>61.875</c:v>
                      </c:pt>
                      <c:pt idx="123">
                        <c:v>74.249999999999986</c:v>
                      </c:pt>
                      <c:pt idx="124">
                        <c:v>81.124999999999986</c:v>
                      </c:pt>
                      <c:pt idx="125">
                        <c:v>86.625000000000014</c:v>
                      </c:pt>
                      <c:pt idx="126">
                        <c:v>93.500000000000014</c:v>
                      </c:pt>
                      <c:pt idx="127">
                        <c:v>97.625000000000014</c:v>
                      </c:pt>
                      <c:pt idx="128">
                        <c:v>100.37500000000001</c:v>
                      </c:pt>
                      <c:pt idx="129">
                        <c:v>93.500000000000014</c:v>
                      </c:pt>
                      <c:pt idx="130">
                        <c:v>85.249999999999986</c:v>
                      </c:pt>
                      <c:pt idx="131">
                        <c:v>67.374999999999986</c:v>
                      </c:pt>
                      <c:pt idx="132">
                        <c:v>34.375</c:v>
                      </c:pt>
                      <c:pt idx="133">
                        <c:v>35.750000000000021</c:v>
                      </c:pt>
                      <c:pt idx="134">
                        <c:v>24.750000000000011</c:v>
                      </c:pt>
                      <c:pt idx="135">
                        <c:v>20.625</c:v>
                      </c:pt>
                      <c:pt idx="136">
                        <c:v>16.499999999999989</c:v>
                      </c:pt>
                      <c:pt idx="137">
                        <c:v>15.12500000000002</c:v>
                      </c:pt>
                      <c:pt idx="138">
                        <c:v>24.750000000000011</c:v>
                      </c:pt>
                      <c:pt idx="139">
                        <c:v>43.999999999999993</c:v>
                      </c:pt>
                      <c:pt idx="140">
                        <c:v>49.500000000000021</c:v>
                      </c:pt>
                      <c:pt idx="141">
                        <c:v>57.749999999999993</c:v>
                      </c:pt>
                      <c:pt idx="142">
                        <c:v>63.250000000000021</c:v>
                      </c:pt>
                      <c:pt idx="143">
                        <c:v>66.000000000000014</c:v>
                      </c:pt>
                      <c:pt idx="144">
                        <c:v>66.000000000000014</c:v>
                      </c:pt>
                      <c:pt idx="145">
                        <c:v>77.000000000000014</c:v>
                      </c:pt>
                      <c:pt idx="146">
                        <c:v>81.124999999999986</c:v>
                      </c:pt>
                      <c:pt idx="147">
                        <c:v>83.875000000000014</c:v>
                      </c:pt>
                      <c:pt idx="148">
                        <c:v>86.625000000000014</c:v>
                      </c:pt>
                      <c:pt idx="149">
                        <c:v>87.999999999999986</c:v>
                      </c:pt>
                      <c:pt idx="150">
                        <c:v>90.750000000000014</c:v>
                      </c:pt>
                      <c:pt idx="151">
                        <c:v>92.124999999999986</c:v>
                      </c:pt>
                      <c:pt idx="152">
                        <c:v>87.999999999999986</c:v>
                      </c:pt>
                      <c:pt idx="153">
                        <c:v>75.625</c:v>
                      </c:pt>
                      <c:pt idx="154">
                        <c:v>63.250000000000021</c:v>
                      </c:pt>
                      <c:pt idx="155">
                        <c:v>48.125</c:v>
                      </c:pt>
                      <c:pt idx="156">
                        <c:v>70.125000000000014</c:v>
                      </c:pt>
                      <c:pt idx="157">
                        <c:v>72.875000000000014</c:v>
                      </c:pt>
                      <c:pt idx="158">
                        <c:v>67.374999999999986</c:v>
                      </c:pt>
                      <c:pt idx="159">
                        <c:v>61.875</c:v>
                      </c:pt>
                      <c:pt idx="160">
                        <c:v>52.250000000000007</c:v>
                      </c:pt>
                      <c:pt idx="161">
                        <c:v>46.749999999999979</c:v>
                      </c:pt>
                      <c:pt idx="162">
                        <c:v>55</c:v>
                      </c:pt>
                      <c:pt idx="163">
                        <c:v>74.249999999999986</c:v>
                      </c:pt>
                      <c:pt idx="164">
                        <c:v>85.249999999999986</c:v>
                      </c:pt>
                      <c:pt idx="165">
                        <c:v>89.375</c:v>
                      </c:pt>
                      <c:pt idx="166">
                        <c:v>90.750000000000014</c:v>
                      </c:pt>
                      <c:pt idx="167">
                        <c:v>92.124999999999986</c:v>
                      </c:pt>
                      <c:pt idx="168">
                        <c:v>90.750000000000014</c:v>
                      </c:pt>
                      <c:pt idx="169">
                        <c:v>92.124999999999986</c:v>
                      </c:pt>
                      <c:pt idx="170">
                        <c:v>96.25</c:v>
                      </c:pt>
                      <c:pt idx="171">
                        <c:v>97.625000000000014</c:v>
                      </c:pt>
                      <c:pt idx="172">
                        <c:v>101.74999999999999</c:v>
                      </c:pt>
                      <c:pt idx="173">
                        <c:v>100.37500000000001</c:v>
                      </c:pt>
                      <c:pt idx="174">
                        <c:v>100.37500000000001</c:v>
                      </c:pt>
                      <c:pt idx="175">
                        <c:v>100.37500000000001</c:v>
                      </c:pt>
                      <c:pt idx="176">
                        <c:v>103.125</c:v>
                      </c:pt>
                      <c:pt idx="177">
                        <c:v>108.62499999999999</c:v>
                      </c:pt>
                      <c:pt idx="178">
                        <c:v>101.74999999999999</c:v>
                      </c:pt>
                      <c:pt idx="179">
                        <c:v>92.124999999999986</c:v>
                      </c:pt>
                      <c:pt idx="180">
                        <c:v>68.75</c:v>
                      </c:pt>
                      <c:pt idx="181">
                        <c:v>45.375000000000007</c:v>
                      </c:pt>
                      <c:pt idx="182">
                        <c:v>41.25</c:v>
                      </c:pt>
                      <c:pt idx="183">
                        <c:v>32.999999999999979</c:v>
                      </c:pt>
                      <c:pt idx="184">
                        <c:v>24.750000000000011</c:v>
                      </c:pt>
                      <c:pt idx="185">
                        <c:v>24.750000000000011</c:v>
                      </c:pt>
                      <c:pt idx="186">
                        <c:v>27.5</c:v>
                      </c:pt>
                      <c:pt idx="187">
                        <c:v>26.124999999999979</c:v>
                      </c:pt>
                      <c:pt idx="188">
                        <c:v>50.874999999999993</c:v>
                      </c:pt>
                      <c:pt idx="189">
                        <c:v>60.499999999999979</c:v>
                      </c:pt>
                      <c:pt idx="190">
                        <c:v>68.75</c:v>
                      </c:pt>
                      <c:pt idx="191">
                        <c:v>67.374999999999986</c:v>
                      </c:pt>
                      <c:pt idx="192">
                        <c:v>72.875000000000014</c:v>
                      </c:pt>
                      <c:pt idx="193">
                        <c:v>78.374999999999986</c:v>
                      </c:pt>
                      <c:pt idx="194">
                        <c:v>81.124999999999986</c:v>
                      </c:pt>
                      <c:pt idx="195">
                        <c:v>82.5</c:v>
                      </c:pt>
                      <c:pt idx="196">
                        <c:v>81.124999999999986</c:v>
                      </c:pt>
                      <c:pt idx="197">
                        <c:v>78.374999999999986</c:v>
                      </c:pt>
                      <c:pt idx="198">
                        <c:v>85.249999999999986</c:v>
                      </c:pt>
                      <c:pt idx="199">
                        <c:v>86.625000000000014</c:v>
                      </c:pt>
                      <c:pt idx="200">
                        <c:v>86.625000000000014</c:v>
                      </c:pt>
                      <c:pt idx="201">
                        <c:v>70.125000000000014</c:v>
                      </c:pt>
                      <c:pt idx="202">
                        <c:v>53.624999999999979</c:v>
                      </c:pt>
                      <c:pt idx="203">
                        <c:v>37.124999999999993</c:v>
                      </c:pt>
                      <c:pt idx="204">
                        <c:v>27.5</c:v>
                      </c:pt>
                      <c:pt idx="205">
                        <c:v>12.37499999999998</c:v>
                      </c:pt>
                      <c:pt idx="206">
                        <c:v>2.7499999999999902</c:v>
                      </c:pt>
                      <c:pt idx="207">
                        <c:v>0</c:v>
                      </c:pt>
                      <c:pt idx="208">
                        <c:v>2.7499999999999902</c:v>
                      </c:pt>
                      <c:pt idx="209">
                        <c:v>9.6249999999999893</c:v>
                      </c:pt>
                      <c:pt idx="210">
                        <c:v>41.25</c:v>
                      </c:pt>
                      <c:pt idx="211">
                        <c:v>68.75</c:v>
                      </c:pt>
                      <c:pt idx="212">
                        <c:v>81.124999999999986</c:v>
                      </c:pt>
                      <c:pt idx="213">
                        <c:v>89.375</c:v>
                      </c:pt>
                      <c:pt idx="214">
                        <c:v>94.874999999999986</c:v>
                      </c:pt>
                      <c:pt idx="215">
                        <c:v>96.25</c:v>
                      </c:pt>
                      <c:pt idx="216">
                        <c:v>4.1250000000000098</c:v>
                      </c:pt>
                      <c:pt idx="217">
                        <c:v>6.875</c:v>
                      </c:pt>
                      <c:pt idx="218">
                        <c:v>8.2500000000000195</c:v>
                      </c:pt>
                      <c:pt idx="219">
                        <c:v>9.6249999999999893</c:v>
                      </c:pt>
                      <c:pt idx="220">
                        <c:v>12.37499999999998</c:v>
                      </c:pt>
                      <c:pt idx="221">
                        <c:v>15.12500000000002</c:v>
                      </c:pt>
                      <c:pt idx="222">
                        <c:v>17.875000000000011</c:v>
                      </c:pt>
                      <c:pt idx="223">
                        <c:v>20.625</c:v>
                      </c:pt>
                      <c:pt idx="224">
                        <c:v>22.000000000000021</c:v>
                      </c:pt>
                      <c:pt idx="225">
                        <c:v>4.1250000000000098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12.37499999999998</c:v>
                      </c:pt>
                      <c:pt idx="236">
                        <c:v>19.249999999999979</c:v>
                      </c:pt>
                      <c:pt idx="237">
                        <c:v>22.000000000000021</c:v>
                      </c:pt>
                      <c:pt idx="238">
                        <c:v>23.374999999999989</c:v>
                      </c:pt>
                      <c:pt idx="239">
                        <c:v>24.750000000000011</c:v>
                      </c:pt>
                      <c:pt idx="240">
                        <c:v>24.750000000000011</c:v>
                      </c:pt>
                      <c:pt idx="241">
                        <c:v>23.374999999999989</c:v>
                      </c:pt>
                      <c:pt idx="242">
                        <c:v>23.374999999999989</c:v>
                      </c:pt>
                      <c:pt idx="243">
                        <c:v>26.124999999999979</c:v>
                      </c:pt>
                      <c:pt idx="244">
                        <c:v>23.374999999999989</c:v>
                      </c:pt>
                      <c:pt idx="245">
                        <c:v>19.249999999999979</c:v>
                      </c:pt>
                      <c:pt idx="246">
                        <c:v>23.374999999999989</c:v>
                      </c:pt>
                      <c:pt idx="247">
                        <c:v>26.124999999999979</c:v>
                      </c:pt>
                      <c:pt idx="248">
                        <c:v>23.374999999999989</c:v>
                      </c:pt>
                      <c:pt idx="249">
                        <c:v>5.4999999999999805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2.7499999999999902</c:v>
                      </c:pt>
                      <c:pt idx="259">
                        <c:v>12.37499999999998</c:v>
                      </c:pt>
                      <c:pt idx="260">
                        <c:v>16.499999999999989</c:v>
                      </c:pt>
                      <c:pt idx="261">
                        <c:v>17.875000000000011</c:v>
                      </c:pt>
                      <c:pt idx="262">
                        <c:v>17.875000000000011</c:v>
                      </c:pt>
                      <c:pt idx="263">
                        <c:v>17.875000000000011</c:v>
                      </c:pt>
                      <c:pt idx="264">
                        <c:v>20.625</c:v>
                      </c:pt>
                      <c:pt idx="265">
                        <c:v>22.000000000000021</c:v>
                      </c:pt>
                      <c:pt idx="266">
                        <c:v>22.000000000000021</c:v>
                      </c:pt>
                      <c:pt idx="267">
                        <c:v>23.374999999999989</c:v>
                      </c:pt>
                      <c:pt idx="268">
                        <c:v>24.750000000000011</c:v>
                      </c:pt>
                      <c:pt idx="269">
                        <c:v>28.874999999999996</c:v>
                      </c:pt>
                      <c:pt idx="270">
                        <c:v>30.249999999999989</c:v>
                      </c:pt>
                      <c:pt idx="271">
                        <c:v>33.000000000000007</c:v>
                      </c:pt>
                      <c:pt idx="272">
                        <c:v>30.249999999999989</c:v>
                      </c:pt>
                      <c:pt idx="273">
                        <c:v>22.000000000000021</c:v>
                      </c:pt>
                      <c:pt idx="274">
                        <c:v>12.37499999999998</c:v>
                      </c:pt>
                      <c:pt idx="275">
                        <c:v>2.7499999999999902</c:v>
                      </c:pt>
                      <c:pt idx="276">
                        <c:v>4.1250000000000098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11.000000000000011</c:v>
                      </c:pt>
                      <c:pt idx="283">
                        <c:v>26.124999999999979</c:v>
                      </c:pt>
                      <c:pt idx="284">
                        <c:v>30.249999999999989</c:v>
                      </c:pt>
                      <c:pt idx="285">
                        <c:v>31.625000000000011</c:v>
                      </c:pt>
                      <c:pt idx="286">
                        <c:v>33.000000000000007</c:v>
                      </c:pt>
                      <c:pt idx="287">
                        <c:v>34.375</c:v>
                      </c:pt>
                      <c:pt idx="288">
                        <c:v>35.749999999999993</c:v>
                      </c:pt>
                      <c:pt idx="289">
                        <c:v>39.875000000000007</c:v>
                      </c:pt>
                      <c:pt idx="290">
                        <c:v>45.375000000000007</c:v>
                      </c:pt>
                      <c:pt idx="291">
                        <c:v>50.874999999999993</c:v>
                      </c:pt>
                      <c:pt idx="292">
                        <c:v>53.625000000000007</c:v>
                      </c:pt>
                      <c:pt idx="293">
                        <c:v>55</c:v>
                      </c:pt>
                      <c:pt idx="294">
                        <c:v>59.125000000000007</c:v>
                      </c:pt>
                      <c:pt idx="295">
                        <c:v>64.624999999999986</c:v>
                      </c:pt>
                      <c:pt idx="296">
                        <c:v>66.000000000000014</c:v>
                      </c:pt>
                      <c:pt idx="297">
                        <c:v>64.624999999999986</c:v>
                      </c:pt>
                      <c:pt idx="298">
                        <c:v>55</c:v>
                      </c:pt>
                      <c:pt idx="299">
                        <c:v>39.875000000000007</c:v>
                      </c:pt>
                      <c:pt idx="300">
                        <c:v>4.1250000000000098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11.000000000000011</c:v>
                      </c:pt>
                      <c:pt idx="307">
                        <c:v>26.124999999999979</c:v>
                      </c:pt>
                      <c:pt idx="308">
                        <c:v>30.249999999999989</c:v>
                      </c:pt>
                      <c:pt idx="309">
                        <c:v>31.625000000000011</c:v>
                      </c:pt>
                      <c:pt idx="310">
                        <c:v>33.000000000000007</c:v>
                      </c:pt>
                      <c:pt idx="311">
                        <c:v>34.375</c:v>
                      </c:pt>
                      <c:pt idx="312">
                        <c:v>35.749999999999993</c:v>
                      </c:pt>
                      <c:pt idx="313">
                        <c:v>39.875000000000007</c:v>
                      </c:pt>
                      <c:pt idx="314">
                        <c:v>45.375000000000007</c:v>
                      </c:pt>
                      <c:pt idx="315">
                        <c:v>50.874999999999993</c:v>
                      </c:pt>
                      <c:pt idx="316">
                        <c:v>53.625000000000007</c:v>
                      </c:pt>
                      <c:pt idx="317">
                        <c:v>55</c:v>
                      </c:pt>
                      <c:pt idx="318">
                        <c:v>59.125000000000007</c:v>
                      </c:pt>
                      <c:pt idx="319">
                        <c:v>64.624999999999986</c:v>
                      </c:pt>
                      <c:pt idx="320">
                        <c:v>66.000000000000014</c:v>
                      </c:pt>
                      <c:pt idx="321">
                        <c:v>64.624999999999986</c:v>
                      </c:pt>
                      <c:pt idx="322">
                        <c:v>55</c:v>
                      </c:pt>
                      <c:pt idx="323">
                        <c:v>39.875000000000007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8.2500000000000195</c:v>
                      </c:pt>
                      <c:pt idx="333">
                        <c:v>13.75</c:v>
                      </c:pt>
                      <c:pt idx="334">
                        <c:v>17.875000000000011</c:v>
                      </c:pt>
                      <c:pt idx="335">
                        <c:v>19.249999999999979</c:v>
                      </c:pt>
                      <c:pt idx="336">
                        <c:v>20.625</c:v>
                      </c:pt>
                      <c:pt idx="337">
                        <c:v>23.374999999999989</c:v>
                      </c:pt>
                      <c:pt idx="338">
                        <c:v>24.750000000000011</c:v>
                      </c:pt>
                      <c:pt idx="339">
                        <c:v>27.5</c:v>
                      </c:pt>
                      <c:pt idx="340">
                        <c:v>28.874999999999996</c:v>
                      </c:pt>
                      <c:pt idx="341">
                        <c:v>31.625000000000011</c:v>
                      </c:pt>
                      <c:pt idx="342">
                        <c:v>35.749999999999993</c:v>
                      </c:pt>
                      <c:pt idx="343">
                        <c:v>41.25</c:v>
                      </c:pt>
                      <c:pt idx="344">
                        <c:v>42.624999999999993</c:v>
                      </c:pt>
                      <c:pt idx="345">
                        <c:v>31.625000000000011</c:v>
                      </c:pt>
                      <c:pt idx="346">
                        <c:v>8.2500000000000195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2.7499999999999902</c:v>
                      </c:pt>
                      <c:pt idx="357">
                        <c:v>2.7499999999999902</c:v>
                      </c:pt>
                      <c:pt idx="358">
                        <c:v>1.3750000000000195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1.3750000000000195</c:v>
                      </c:pt>
                      <c:pt idx="363">
                        <c:v>1.3750000000000195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9.6249999999999893</c:v>
                      </c:pt>
                      <c:pt idx="383">
                        <c:v>12.37499999999998</c:v>
                      </c:pt>
                      <c:pt idx="384">
                        <c:v>16.499999999999989</c:v>
                      </c:pt>
                      <c:pt idx="385">
                        <c:v>20.625</c:v>
                      </c:pt>
                      <c:pt idx="386">
                        <c:v>23.374999999999989</c:v>
                      </c:pt>
                      <c:pt idx="387">
                        <c:v>24.750000000000011</c:v>
                      </c:pt>
                      <c:pt idx="388">
                        <c:v>23.374999999999989</c:v>
                      </c:pt>
                      <c:pt idx="389">
                        <c:v>22.000000000000021</c:v>
                      </c:pt>
                      <c:pt idx="390">
                        <c:v>22.000000000000021</c:v>
                      </c:pt>
                      <c:pt idx="391">
                        <c:v>31.625000000000011</c:v>
                      </c:pt>
                      <c:pt idx="392">
                        <c:v>30.249999999999989</c:v>
                      </c:pt>
                      <c:pt idx="393">
                        <c:v>16.499999999999989</c:v>
                      </c:pt>
                      <c:pt idx="394">
                        <c:v>9.6249999999999893</c:v>
                      </c:pt>
                      <c:pt idx="395">
                        <c:v>4.1250000000000098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1.3750000000000195</c:v>
                      </c:pt>
                      <c:pt idx="403">
                        <c:v>16.499999999999989</c:v>
                      </c:pt>
                      <c:pt idx="404">
                        <c:v>22.000000000000021</c:v>
                      </c:pt>
                      <c:pt idx="405">
                        <c:v>24.750000000000011</c:v>
                      </c:pt>
                      <c:pt idx="406">
                        <c:v>24.750000000000011</c:v>
                      </c:pt>
                      <c:pt idx="407">
                        <c:v>26.124999999999979</c:v>
                      </c:pt>
                      <c:pt idx="408">
                        <c:v>26.124999999999979</c:v>
                      </c:pt>
                      <c:pt idx="409">
                        <c:v>26.124999999999979</c:v>
                      </c:pt>
                      <c:pt idx="410">
                        <c:v>30.249999999999989</c:v>
                      </c:pt>
                      <c:pt idx="411">
                        <c:v>31.625000000000011</c:v>
                      </c:pt>
                      <c:pt idx="412">
                        <c:v>33.000000000000007</c:v>
                      </c:pt>
                      <c:pt idx="413">
                        <c:v>31.625000000000011</c:v>
                      </c:pt>
                      <c:pt idx="414">
                        <c:v>33.000000000000007</c:v>
                      </c:pt>
                      <c:pt idx="415">
                        <c:v>38.500000000000007</c:v>
                      </c:pt>
                      <c:pt idx="416">
                        <c:v>37.124999999999993</c:v>
                      </c:pt>
                      <c:pt idx="417">
                        <c:v>24.750000000000011</c:v>
                      </c:pt>
                      <c:pt idx="418">
                        <c:v>8.2500000000000195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2.7499999999999902</c:v>
                      </c:pt>
                      <c:pt idx="432">
                        <c:v>8.2500000000000195</c:v>
                      </c:pt>
                      <c:pt idx="433">
                        <c:v>22.000000000000021</c:v>
                      </c:pt>
                      <c:pt idx="434">
                        <c:v>31.625000000000011</c:v>
                      </c:pt>
                      <c:pt idx="435">
                        <c:v>33.000000000000007</c:v>
                      </c:pt>
                      <c:pt idx="436">
                        <c:v>33.000000000000007</c:v>
                      </c:pt>
                      <c:pt idx="437">
                        <c:v>35.749999999999993</c:v>
                      </c:pt>
                      <c:pt idx="438">
                        <c:v>34.375</c:v>
                      </c:pt>
                      <c:pt idx="439">
                        <c:v>39.875000000000007</c:v>
                      </c:pt>
                      <c:pt idx="440">
                        <c:v>39.875000000000007</c:v>
                      </c:pt>
                      <c:pt idx="441">
                        <c:v>37.124999999999993</c:v>
                      </c:pt>
                      <c:pt idx="442">
                        <c:v>31.625000000000011</c:v>
                      </c:pt>
                      <c:pt idx="443">
                        <c:v>26.124999999999979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6.875</c:v>
                      </c:pt>
                      <c:pt idx="551">
                        <c:v>9.6249999999999893</c:v>
                      </c:pt>
                      <c:pt idx="552">
                        <c:v>11.000000000000011</c:v>
                      </c:pt>
                      <c:pt idx="553">
                        <c:v>15.12500000000002</c:v>
                      </c:pt>
                      <c:pt idx="554">
                        <c:v>19.249999999999979</c:v>
                      </c:pt>
                      <c:pt idx="555">
                        <c:v>22.000000000000021</c:v>
                      </c:pt>
                      <c:pt idx="556">
                        <c:v>20.625</c:v>
                      </c:pt>
                      <c:pt idx="557">
                        <c:v>16.499999999999989</c:v>
                      </c:pt>
                      <c:pt idx="558">
                        <c:v>16.499999999999989</c:v>
                      </c:pt>
                      <c:pt idx="559">
                        <c:v>19.249999999999979</c:v>
                      </c:pt>
                      <c:pt idx="560">
                        <c:v>17.875000000000011</c:v>
                      </c:pt>
                      <c:pt idx="561">
                        <c:v>6.875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1.3750000000000195</c:v>
                      </c:pt>
                      <c:pt idx="576">
                        <c:v>8.2500000000000195</c:v>
                      </c:pt>
                      <c:pt idx="577">
                        <c:v>16.499999999999989</c:v>
                      </c:pt>
                      <c:pt idx="578">
                        <c:v>22.000000000000021</c:v>
                      </c:pt>
                      <c:pt idx="579">
                        <c:v>23.374999999999989</c:v>
                      </c:pt>
                      <c:pt idx="580">
                        <c:v>23.374999999999989</c:v>
                      </c:pt>
                      <c:pt idx="581">
                        <c:v>22.000000000000021</c:v>
                      </c:pt>
                      <c:pt idx="582">
                        <c:v>23.374999999999989</c:v>
                      </c:pt>
                      <c:pt idx="583">
                        <c:v>24.750000000000011</c:v>
                      </c:pt>
                      <c:pt idx="584">
                        <c:v>24.750000000000011</c:v>
                      </c:pt>
                      <c:pt idx="585">
                        <c:v>16.499999999999989</c:v>
                      </c:pt>
                      <c:pt idx="586">
                        <c:v>6.875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2.7499999999999902</c:v>
                      </c:pt>
                      <c:pt idx="604">
                        <c:v>8.2500000000000195</c:v>
                      </c:pt>
                      <c:pt idx="605">
                        <c:v>11.000000000000011</c:v>
                      </c:pt>
                      <c:pt idx="606">
                        <c:v>11.000000000000011</c:v>
                      </c:pt>
                      <c:pt idx="607">
                        <c:v>12.37499999999998</c:v>
                      </c:pt>
                      <c:pt idx="608">
                        <c:v>13.75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5.4999999999999805</c:v>
                      </c:pt>
                      <c:pt idx="620">
                        <c:v>12.37499999999998</c:v>
                      </c:pt>
                      <c:pt idx="621">
                        <c:v>15.12500000000002</c:v>
                      </c:pt>
                      <c:pt idx="622">
                        <c:v>15.12500000000002</c:v>
                      </c:pt>
                      <c:pt idx="623">
                        <c:v>15.12500000000002</c:v>
                      </c:pt>
                      <c:pt idx="624">
                        <c:v>15.12500000000002</c:v>
                      </c:pt>
                      <c:pt idx="625">
                        <c:v>16.499999999999989</c:v>
                      </c:pt>
                      <c:pt idx="626">
                        <c:v>17.875000000000011</c:v>
                      </c:pt>
                      <c:pt idx="627">
                        <c:v>16.499999999999989</c:v>
                      </c:pt>
                      <c:pt idx="628">
                        <c:v>17.875000000000011</c:v>
                      </c:pt>
                      <c:pt idx="629">
                        <c:v>15.12500000000002</c:v>
                      </c:pt>
                      <c:pt idx="630">
                        <c:v>16.499999999999989</c:v>
                      </c:pt>
                      <c:pt idx="631">
                        <c:v>17.875000000000011</c:v>
                      </c:pt>
                      <c:pt idx="632">
                        <c:v>23.374999999999989</c:v>
                      </c:pt>
                      <c:pt idx="633">
                        <c:v>12.37499999999998</c:v>
                      </c:pt>
                      <c:pt idx="634">
                        <c:v>2.7499999999999902</c:v>
                      </c:pt>
                      <c:pt idx="635">
                        <c:v>2.7499999999999902</c:v>
                      </c:pt>
                      <c:pt idx="636">
                        <c:v>31.625000000000011</c:v>
                      </c:pt>
                      <c:pt idx="637">
                        <c:v>6.875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8.2500000000000195</c:v>
                      </c:pt>
                      <c:pt idx="644">
                        <c:v>11.000000000000011</c:v>
                      </c:pt>
                      <c:pt idx="645">
                        <c:v>26.124999999999979</c:v>
                      </c:pt>
                      <c:pt idx="646">
                        <c:v>23.374999999999989</c:v>
                      </c:pt>
                      <c:pt idx="647">
                        <c:v>24.750000000000011</c:v>
                      </c:pt>
                      <c:pt idx="648">
                        <c:v>28.874999999999996</c:v>
                      </c:pt>
                      <c:pt idx="649">
                        <c:v>26.124999999999979</c:v>
                      </c:pt>
                      <c:pt idx="650">
                        <c:v>23.374999999999989</c:v>
                      </c:pt>
                      <c:pt idx="651">
                        <c:v>23.374999999999989</c:v>
                      </c:pt>
                      <c:pt idx="652">
                        <c:v>26.124999999999979</c:v>
                      </c:pt>
                      <c:pt idx="653">
                        <c:v>30.249999999999989</c:v>
                      </c:pt>
                      <c:pt idx="654">
                        <c:v>33.000000000000007</c:v>
                      </c:pt>
                      <c:pt idx="655">
                        <c:v>34.375</c:v>
                      </c:pt>
                      <c:pt idx="656">
                        <c:v>37.124999999999993</c:v>
                      </c:pt>
                      <c:pt idx="657">
                        <c:v>34.375</c:v>
                      </c:pt>
                      <c:pt idx="658">
                        <c:v>34.375</c:v>
                      </c:pt>
                      <c:pt idx="659">
                        <c:v>27.5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1.3750000000000195</c:v>
                      </c:pt>
                      <c:pt idx="676">
                        <c:v>8.2500000000000195</c:v>
                      </c:pt>
                      <c:pt idx="677">
                        <c:v>15.12500000000002</c:v>
                      </c:pt>
                      <c:pt idx="678">
                        <c:v>17.875000000000011</c:v>
                      </c:pt>
                      <c:pt idx="679">
                        <c:v>17.875000000000011</c:v>
                      </c:pt>
                      <c:pt idx="680">
                        <c:v>20.625</c:v>
                      </c:pt>
                      <c:pt idx="681">
                        <c:v>13.75</c:v>
                      </c:pt>
                      <c:pt idx="682">
                        <c:v>2.7499999999999902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5.4999999999999805</c:v>
                      </c:pt>
                      <c:pt idx="703">
                        <c:v>6.875</c:v>
                      </c:pt>
                      <c:pt idx="704">
                        <c:v>8.2500000000000195</c:v>
                      </c:pt>
                      <c:pt idx="705">
                        <c:v>6.875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4.1250000000000098</c:v>
                      </c:pt>
                      <c:pt idx="716">
                        <c:v>6.875</c:v>
                      </c:pt>
                      <c:pt idx="717">
                        <c:v>15.12500000000002</c:v>
                      </c:pt>
                      <c:pt idx="718">
                        <c:v>35.749999999999993</c:v>
                      </c:pt>
                      <c:pt idx="719">
                        <c:v>45.375000000000007</c:v>
                      </c:pt>
                      <c:pt idx="720">
                        <c:v>50.874999999999993</c:v>
                      </c:pt>
                      <c:pt idx="721">
                        <c:v>50.874999999999993</c:v>
                      </c:pt>
                      <c:pt idx="722">
                        <c:v>45.375000000000007</c:v>
                      </c:pt>
                      <c:pt idx="723">
                        <c:v>43.999999999999993</c:v>
                      </c:pt>
                      <c:pt idx="724">
                        <c:v>46.750000000000007</c:v>
                      </c:pt>
                      <c:pt idx="725">
                        <c:v>50.874999999999993</c:v>
                      </c:pt>
                      <c:pt idx="726">
                        <c:v>53.625000000000007</c:v>
                      </c:pt>
                      <c:pt idx="727">
                        <c:v>57.749999999999993</c:v>
                      </c:pt>
                      <c:pt idx="728">
                        <c:v>57.749999999999993</c:v>
                      </c:pt>
                      <c:pt idx="729">
                        <c:v>48.125</c:v>
                      </c:pt>
                      <c:pt idx="730">
                        <c:v>39.875000000000007</c:v>
                      </c:pt>
                      <c:pt idx="731">
                        <c:v>30.249999999999989</c:v>
                      </c:pt>
                      <c:pt idx="732">
                        <c:v>37.124999999999993</c:v>
                      </c:pt>
                      <c:pt idx="733">
                        <c:v>30.249999999999989</c:v>
                      </c:pt>
                      <c:pt idx="734">
                        <c:v>28.874999999999996</c:v>
                      </c:pt>
                      <c:pt idx="735">
                        <c:v>28.874999999999996</c:v>
                      </c:pt>
                      <c:pt idx="736">
                        <c:v>27.5</c:v>
                      </c:pt>
                      <c:pt idx="737">
                        <c:v>31.625000000000011</c:v>
                      </c:pt>
                      <c:pt idx="738">
                        <c:v>43.999999999999993</c:v>
                      </c:pt>
                      <c:pt idx="739">
                        <c:v>50.874999999999993</c:v>
                      </c:pt>
                      <c:pt idx="740">
                        <c:v>53.625000000000007</c:v>
                      </c:pt>
                      <c:pt idx="741">
                        <c:v>53.625000000000007</c:v>
                      </c:pt>
                      <c:pt idx="742">
                        <c:v>55</c:v>
                      </c:pt>
                      <c:pt idx="743">
                        <c:v>57.749999999999993</c:v>
                      </c:pt>
                      <c:pt idx="744">
                        <c:v>61.875</c:v>
                      </c:pt>
                      <c:pt idx="745">
                        <c:v>66.000000000000014</c:v>
                      </c:pt>
                      <c:pt idx="746">
                        <c:v>68.75</c:v>
                      </c:pt>
                      <c:pt idx="747">
                        <c:v>72.875000000000014</c:v>
                      </c:pt>
                      <c:pt idx="748">
                        <c:v>82.5</c:v>
                      </c:pt>
                      <c:pt idx="749">
                        <c:v>88</c:v>
                      </c:pt>
                      <c:pt idx="750">
                        <c:v>89.375</c:v>
                      </c:pt>
                      <c:pt idx="751">
                        <c:v>89.375</c:v>
                      </c:pt>
                      <c:pt idx="752">
                        <c:v>92.124999999999986</c:v>
                      </c:pt>
                      <c:pt idx="753">
                        <c:v>82.5</c:v>
                      </c:pt>
                      <c:pt idx="754">
                        <c:v>72.875000000000014</c:v>
                      </c:pt>
                      <c:pt idx="755">
                        <c:v>57.749999999999993</c:v>
                      </c:pt>
                      <c:pt idx="756">
                        <c:v>22.000000000000021</c:v>
                      </c:pt>
                      <c:pt idx="757">
                        <c:v>6.875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1.3750000000000195</c:v>
                      </c:pt>
                      <c:pt idx="765">
                        <c:v>8.2500000000000195</c:v>
                      </c:pt>
                      <c:pt idx="766">
                        <c:v>15.12500000000002</c:v>
                      </c:pt>
                      <c:pt idx="767">
                        <c:v>22.000000000000021</c:v>
                      </c:pt>
                      <c:pt idx="768">
                        <c:v>20.625</c:v>
                      </c:pt>
                      <c:pt idx="769">
                        <c:v>23.374999999999989</c:v>
                      </c:pt>
                      <c:pt idx="770">
                        <c:v>26.124999999999979</c:v>
                      </c:pt>
                      <c:pt idx="771">
                        <c:v>31.625000000000011</c:v>
                      </c:pt>
                      <c:pt idx="772">
                        <c:v>34.375</c:v>
                      </c:pt>
                      <c:pt idx="773">
                        <c:v>42.624999999999993</c:v>
                      </c:pt>
                      <c:pt idx="774">
                        <c:v>43.999999999999993</c:v>
                      </c:pt>
                      <c:pt idx="775">
                        <c:v>45.375000000000007</c:v>
                      </c:pt>
                      <c:pt idx="776">
                        <c:v>48.125</c:v>
                      </c:pt>
                      <c:pt idx="777">
                        <c:v>45.375000000000007</c:v>
                      </c:pt>
                      <c:pt idx="778">
                        <c:v>28.874999999999996</c:v>
                      </c:pt>
                      <c:pt idx="779">
                        <c:v>12.37499999999998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1.3750000000000195</c:v>
                      </c:pt>
                      <c:pt idx="787">
                        <c:v>13.75</c:v>
                      </c:pt>
                      <c:pt idx="788">
                        <c:v>17.875000000000011</c:v>
                      </c:pt>
                      <c:pt idx="789">
                        <c:v>20.625</c:v>
                      </c:pt>
                      <c:pt idx="790">
                        <c:v>23.374999999999989</c:v>
                      </c:pt>
                      <c:pt idx="791">
                        <c:v>24.750000000000011</c:v>
                      </c:pt>
                      <c:pt idx="792">
                        <c:v>26.124999999999979</c:v>
                      </c:pt>
                      <c:pt idx="793">
                        <c:v>26.124999999999979</c:v>
                      </c:pt>
                      <c:pt idx="794">
                        <c:v>24.750000000000011</c:v>
                      </c:pt>
                      <c:pt idx="795">
                        <c:v>23.374999999999989</c:v>
                      </c:pt>
                      <c:pt idx="796">
                        <c:v>30.249999999999989</c:v>
                      </c:pt>
                      <c:pt idx="797">
                        <c:v>39.875000000000007</c:v>
                      </c:pt>
                      <c:pt idx="798">
                        <c:v>43.999999999999993</c:v>
                      </c:pt>
                      <c:pt idx="799">
                        <c:v>49.499999999999993</c:v>
                      </c:pt>
                      <c:pt idx="800">
                        <c:v>52.250000000000007</c:v>
                      </c:pt>
                      <c:pt idx="801">
                        <c:v>43.999999999999993</c:v>
                      </c:pt>
                      <c:pt idx="802">
                        <c:v>33.000000000000007</c:v>
                      </c:pt>
                      <c:pt idx="803">
                        <c:v>22.000000000000021</c:v>
                      </c:pt>
                      <c:pt idx="804">
                        <c:v>5.4999999999999805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5.4999999999999805</c:v>
                      </c:pt>
                      <c:pt idx="817">
                        <c:v>15.12500000000002</c:v>
                      </c:pt>
                      <c:pt idx="818">
                        <c:v>19.249999999999979</c:v>
                      </c:pt>
                      <c:pt idx="819">
                        <c:v>22.000000000000021</c:v>
                      </c:pt>
                      <c:pt idx="820">
                        <c:v>24.750000000000011</c:v>
                      </c:pt>
                      <c:pt idx="821">
                        <c:v>27.5</c:v>
                      </c:pt>
                      <c:pt idx="822">
                        <c:v>28.874999999999996</c:v>
                      </c:pt>
                      <c:pt idx="823">
                        <c:v>33.000000000000007</c:v>
                      </c:pt>
                      <c:pt idx="824">
                        <c:v>37.124999999999993</c:v>
                      </c:pt>
                      <c:pt idx="825">
                        <c:v>27.5</c:v>
                      </c:pt>
                      <c:pt idx="826">
                        <c:v>15.12500000000002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4.1250000000000098</c:v>
                      </c:pt>
                      <c:pt idx="841">
                        <c:v>2.7499999999999902</c:v>
                      </c:pt>
                      <c:pt idx="842">
                        <c:v>5.4999999999999805</c:v>
                      </c:pt>
                      <c:pt idx="843">
                        <c:v>9.6249999999999893</c:v>
                      </c:pt>
                      <c:pt idx="844">
                        <c:v>8.2500000000000195</c:v>
                      </c:pt>
                      <c:pt idx="845">
                        <c:v>12.37499999999998</c:v>
                      </c:pt>
                      <c:pt idx="846">
                        <c:v>20.625</c:v>
                      </c:pt>
                      <c:pt idx="847">
                        <c:v>22.000000000000021</c:v>
                      </c:pt>
                      <c:pt idx="848">
                        <c:v>23.374999999999989</c:v>
                      </c:pt>
                      <c:pt idx="849">
                        <c:v>23.374999999999989</c:v>
                      </c:pt>
                      <c:pt idx="850">
                        <c:v>9.6249999999999893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6.875</c:v>
                      </c:pt>
                      <c:pt idx="860">
                        <c:v>9.6249999999999893</c:v>
                      </c:pt>
                      <c:pt idx="861">
                        <c:v>11.000000000000011</c:v>
                      </c:pt>
                      <c:pt idx="862">
                        <c:v>16.499999999999989</c:v>
                      </c:pt>
                      <c:pt idx="863">
                        <c:v>23.374999999999989</c:v>
                      </c:pt>
                      <c:pt idx="864">
                        <c:v>24.750000000000011</c:v>
                      </c:pt>
                      <c:pt idx="865">
                        <c:v>30.249999999999989</c:v>
                      </c:pt>
                      <c:pt idx="866">
                        <c:v>41.25</c:v>
                      </c:pt>
                      <c:pt idx="867">
                        <c:v>48.125</c:v>
                      </c:pt>
                      <c:pt idx="868">
                        <c:v>50.874999999999993</c:v>
                      </c:pt>
                      <c:pt idx="869">
                        <c:v>53.625000000000007</c:v>
                      </c:pt>
                      <c:pt idx="870">
                        <c:v>55</c:v>
                      </c:pt>
                      <c:pt idx="871">
                        <c:v>56.374999999999993</c:v>
                      </c:pt>
                      <c:pt idx="872">
                        <c:v>55</c:v>
                      </c:pt>
                      <c:pt idx="873">
                        <c:v>52.250000000000007</c:v>
                      </c:pt>
                      <c:pt idx="874">
                        <c:v>49.499999999999993</c:v>
                      </c:pt>
                      <c:pt idx="875">
                        <c:v>52.250000000000007</c:v>
                      </c:pt>
                      <c:pt idx="876">
                        <c:v>42.624999999999993</c:v>
                      </c:pt>
                      <c:pt idx="877">
                        <c:v>42.624999999999993</c:v>
                      </c:pt>
                      <c:pt idx="878">
                        <c:v>45.375000000000007</c:v>
                      </c:pt>
                      <c:pt idx="879">
                        <c:v>53.625000000000007</c:v>
                      </c:pt>
                      <c:pt idx="880">
                        <c:v>52.250000000000007</c:v>
                      </c:pt>
                      <c:pt idx="881">
                        <c:v>59.125000000000007</c:v>
                      </c:pt>
                      <c:pt idx="882">
                        <c:v>68.75</c:v>
                      </c:pt>
                      <c:pt idx="883">
                        <c:v>74.25</c:v>
                      </c:pt>
                      <c:pt idx="884">
                        <c:v>78.374999999999986</c:v>
                      </c:pt>
                      <c:pt idx="885">
                        <c:v>82.5</c:v>
                      </c:pt>
                      <c:pt idx="886">
                        <c:v>88</c:v>
                      </c:pt>
                      <c:pt idx="887">
                        <c:v>93.500000000000014</c:v>
                      </c:pt>
                      <c:pt idx="888">
                        <c:v>94.875</c:v>
                      </c:pt>
                      <c:pt idx="889">
                        <c:v>93.500000000000014</c:v>
                      </c:pt>
                      <c:pt idx="890">
                        <c:v>94.875</c:v>
                      </c:pt>
                      <c:pt idx="891">
                        <c:v>97.625</c:v>
                      </c:pt>
                      <c:pt idx="892">
                        <c:v>103.125</c:v>
                      </c:pt>
                      <c:pt idx="893">
                        <c:v>104.5</c:v>
                      </c:pt>
                      <c:pt idx="894">
                        <c:v>104.5</c:v>
                      </c:pt>
                      <c:pt idx="895">
                        <c:v>101.75</c:v>
                      </c:pt>
                      <c:pt idx="896">
                        <c:v>97.625</c:v>
                      </c:pt>
                      <c:pt idx="897">
                        <c:v>85.249999999999986</c:v>
                      </c:pt>
                      <c:pt idx="898">
                        <c:v>71.499999999999986</c:v>
                      </c:pt>
                      <c:pt idx="899">
                        <c:v>61.875</c:v>
                      </c:pt>
                      <c:pt idx="900">
                        <c:v>42.624999999999993</c:v>
                      </c:pt>
                      <c:pt idx="901">
                        <c:v>42.624999999999993</c:v>
                      </c:pt>
                      <c:pt idx="902">
                        <c:v>45.375000000000007</c:v>
                      </c:pt>
                      <c:pt idx="903">
                        <c:v>53.625000000000007</c:v>
                      </c:pt>
                      <c:pt idx="904">
                        <c:v>52.250000000000007</c:v>
                      </c:pt>
                      <c:pt idx="905">
                        <c:v>59.125000000000007</c:v>
                      </c:pt>
                      <c:pt idx="906">
                        <c:v>68.75</c:v>
                      </c:pt>
                      <c:pt idx="907">
                        <c:v>74.25</c:v>
                      </c:pt>
                      <c:pt idx="908">
                        <c:v>78.374999999999986</c:v>
                      </c:pt>
                      <c:pt idx="909">
                        <c:v>82.5</c:v>
                      </c:pt>
                      <c:pt idx="910">
                        <c:v>88</c:v>
                      </c:pt>
                      <c:pt idx="911">
                        <c:v>93.500000000000014</c:v>
                      </c:pt>
                      <c:pt idx="912">
                        <c:v>94.875</c:v>
                      </c:pt>
                      <c:pt idx="913">
                        <c:v>93.500000000000014</c:v>
                      </c:pt>
                      <c:pt idx="914">
                        <c:v>94.875</c:v>
                      </c:pt>
                      <c:pt idx="915">
                        <c:v>97.625</c:v>
                      </c:pt>
                      <c:pt idx="916">
                        <c:v>103.125</c:v>
                      </c:pt>
                      <c:pt idx="917">
                        <c:v>104.5</c:v>
                      </c:pt>
                      <c:pt idx="918">
                        <c:v>104.5</c:v>
                      </c:pt>
                      <c:pt idx="919">
                        <c:v>101.75</c:v>
                      </c:pt>
                      <c:pt idx="920">
                        <c:v>97.625</c:v>
                      </c:pt>
                      <c:pt idx="921">
                        <c:v>85.249999999999986</c:v>
                      </c:pt>
                      <c:pt idx="922">
                        <c:v>71.499999999999986</c:v>
                      </c:pt>
                      <c:pt idx="923">
                        <c:v>61.875</c:v>
                      </c:pt>
                      <c:pt idx="924">
                        <c:v>34.375</c:v>
                      </c:pt>
                      <c:pt idx="925">
                        <c:v>28.874999999999996</c:v>
                      </c:pt>
                      <c:pt idx="926">
                        <c:v>35.749999999999993</c:v>
                      </c:pt>
                      <c:pt idx="927">
                        <c:v>34.375</c:v>
                      </c:pt>
                      <c:pt idx="928">
                        <c:v>34.375</c:v>
                      </c:pt>
                      <c:pt idx="929">
                        <c:v>38.500000000000007</c:v>
                      </c:pt>
                      <c:pt idx="930">
                        <c:v>41.25</c:v>
                      </c:pt>
                      <c:pt idx="931">
                        <c:v>39.875000000000007</c:v>
                      </c:pt>
                      <c:pt idx="932">
                        <c:v>38.500000000000007</c:v>
                      </c:pt>
                      <c:pt idx="933">
                        <c:v>43.999999999999993</c:v>
                      </c:pt>
                      <c:pt idx="934">
                        <c:v>43.999999999999993</c:v>
                      </c:pt>
                      <c:pt idx="935">
                        <c:v>43.999999999999993</c:v>
                      </c:pt>
                      <c:pt idx="936">
                        <c:v>43.999999999999993</c:v>
                      </c:pt>
                      <c:pt idx="937">
                        <c:v>41.25</c:v>
                      </c:pt>
                      <c:pt idx="938">
                        <c:v>35.749999999999993</c:v>
                      </c:pt>
                      <c:pt idx="939">
                        <c:v>35.749999999999993</c:v>
                      </c:pt>
                      <c:pt idx="940">
                        <c:v>38.500000000000007</c:v>
                      </c:pt>
                      <c:pt idx="941">
                        <c:v>50.874999999999993</c:v>
                      </c:pt>
                      <c:pt idx="942">
                        <c:v>43.999999999999993</c:v>
                      </c:pt>
                      <c:pt idx="943">
                        <c:v>48.125</c:v>
                      </c:pt>
                      <c:pt idx="944">
                        <c:v>53.625000000000007</c:v>
                      </c:pt>
                      <c:pt idx="945">
                        <c:v>50.874999999999993</c:v>
                      </c:pt>
                      <c:pt idx="946">
                        <c:v>41.25</c:v>
                      </c:pt>
                      <c:pt idx="947">
                        <c:v>41.25</c:v>
                      </c:pt>
                      <c:pt idx="948">
                        <c:v>81.125</c:v>
                      </c:pt>
                      <c:pt idx="949">
                        <c:v>71.499999999999986</c:v>
                      </c:pt>
                      <c:pt idx="950">
                        <c:v>75.625</c:v>
                      </c:pt>
                      <c:pt idx="951">
                        <c:v>66.000000000000014</c:v>
                      </c:pt>
                      <c:pt idx="952">
                        <c:v>61.875</c:v>
                      </c:pt>
                      <c:pt idx="953">
                        <c:v>67.375</c:v>
                      </c:pt>
                      <c:pt idx="954">
                        <c:v>78.374999999999986</c:v>
                      </c:pt>
                      <c:pt idx="955">
                        <c:v>83.875</c:v>
                      </c:pt>
                      <c:pt idx="956">
                        <c:v>86.625000000000014</c:v>
                      </c:pt>
                      <c:pt idx="957">
                        <c:v>92.124999999999986</c:v>
                      </c:pt>
                      <c:pt idx="958">
                        <c:v>92.124999999999986</c:v>
                      </c:pt>
                      <c:pt idx="959">
                        <c:v>97.625</c:v>
                      </c:pt>
                      <c:pt idx="960">
                        <c:v>96.25</c:v>
                      </c:pt>
                      <c:pt idx="961">
                        <c:v>101.75</c:v>
                      </c:pt>
                      <c:pt idx="962">
                        <c:v>104.5</c:v>
                      </c:pt>
                      <c:pt idx="963">
                        <c:v>107.25000000000001</c:v>
                      </c:pt>
                      <c:pt idx="964">
                        <c:v>108.625</c:v>
                      </c:pt>
                      <c:pt idx="965">
                        <c:v>114.12500000000001</c:v>
                      </c:pt>
                      <c:pt idx="966">
                        <c:v>107.25000000000001</c:v>
                      </c:pt>
                      <c:pt idx="967">
                        <c:v>107.25000000000001</c:v>
                      </c:pt>
                      <c:pt idx="968">
                        <c:v>123.75</c:v>
                      </c:pt>
                      <c:pt idx="969">
                        <c:v>145.75</c:v>
                      </c:pt>
                      <c:pt idx="970">
                        <c:v>148.5</c:v>
                      </c:pt>
                      <c:pt idx="971">
                        <c:v>144.375</c:v>
                      </c:pt>
                      <c:pt idx="972">
                        <c:v>64.624999999999986</c:v>
                      </c:pt>
                      <c:pt idx="973">
                        <c:v>57.749999999999993</c:v>
                      </c:pt>
                      <c:pt idx="974">
                        <c:v>74.25</c:v>
                      </c:pt>
                      <c:pt idx="975">
                        <c:v>92.124999999999986</c:v>
                      </c:pt>
                      <c:pt idx="976">
                        <c:v>93.500000000000014</c:v>
                      </c:pt>
                      <c:pt idx="977">
                        <c:v>89.375</c:v>
                      </c:pt>
                      <c:pt idx="978">
                        <c:v>86.625000000000014</c:v>
                      </c:pt>
                      <c:pt idx="979">
                        <c:v>88</c:v>
                      </c:pt>
                      <c:pt idx="980">
                        <c:v>94.875</c:v>
                      </c:pt>
                      <c:pt idx="981">
                        <c:v>98.999999999999986</c:v>
                      </c:pt>
                      <c:pt idx="982">
                        <c:v>107.25000000000001</c:v>
                      </c:pt>
                      <c:pt idx="983">
                        <c:v>116.875</c:v>
                      </c:pt>
                      <c:pt idx="984">
                        <c:v>122.375</c:v>
                      </c:pt>
                      <c:pt idx="985">
                        <c:v>122.375</c:v>
                      </c:pt>
                      <c:pt idx="986">
                        <c:v>125.125</c:v>
                      </c:pt>
                      <c:pt idx="987">
                        <c:v>132</c:v>
                      </c:pt>
                      <c:pt idx="988">
                        <c:v>132</c:v>
                      </c:pt>
                      <c:pt idx="989">
                        <c:v>133.375</c:v>
                      </c:pt>
                      <c:pt idx="990">
                        <c:v>134.75</c:v>
                      </c:pt>
                      <c:pt idx="991">
                        <c:v>140.25</c:v>
                      </c:pt>
                      <c:pt idx="992">
                        <c:v>152.625</c:v>
                      </c:pt>
                      <c:pt idx="993">
                        <c:v>160.875</c:v>
                      </c:pt>
                      <c:pt idx="994">
                        <c:v>158.125</c:v>
                      </c:pt>
                      <c:pt idx="995">
                        <c:v>145.75</c:v>
                      </c:pt>
                      <c:pt idx="996">
                        <c:v>60.500000000000007</c:v>
                      </c:pt>
                      <c:pt idx="997">
                        <c:v>50.874999999999993</c:v>
                      </c:pt>
                      <c:pt idx="998">
                        <c:v>45.375000000000007</c:v>
                      </c:pt>
                      <c:pt idx="999">
                        <c:v>49.499999999999993</c:v>
                      </c:pt>
                      <c:pt idx="1000">
                        <c:v>53.625000000000007</c:v>
                      </c:pt>
                      <c:pt idx="1001">
                        <c:v>55</c:v>
                      </c:pt>
                      <c:pt idx="1002">
                        <c:v>63.249999999999993</c:v>
                      </c:pt>
                      <c:pt idx="1003">
                        <c:v>75.625</c:v>
                      </c:pt>
                      <c:pt idx="1004">
                        <c:v>82.5</c:v>
                      </c:pt>
                      <c:pt idx="1005">
                        <c:v>88</c:v>
                      </c:pt>
                      <c:pt idx="1006">
                        <c:v>90.75</c:v>
                      </c:pt>
                      <c:pt idx="1007">
                        <c:v>93.500000000000014</c:v>
                      </c:pt>
                      <c:pt idx="1008">
                        <c:v>96.25</c:v>
                      </c:pt>
                      <c:pt idx="1009">
                        <c:v>92.124999999999986</c:v>
                      </c:pt>
                      <c:pt idx="1010">
                        <c:v>94.875</c:v>
                      </c:pt>
                      <c:pt idx="1011">
                        <c:v>100.37500000000001</c:v>
                      </c:pt>
                      <c:pt idx="1012">
                        <c:v>103.125</c:v>
                      </c:pt>
                      <c:pt idx="1013">
                        <c:v>98.999999999999986</c:v>
                      </c:pt>
                      <c:pt idx="1014">
                        <c:v>92.124999999999986</c:v>
                      </c:pt>
                      <c:pt idx="1015">
                        <c:v>92.124999999999986</c:v>
                      </c:pt>
                      <c:pt idx="1016">
                        <c:v>92.124999999999986</c:v>
                      </c:pt>
                      <c:pt idx="1017">
                        <c:v>93.500000000000014</c:v>
                      </c:pt>
                      <c:pt idx="1018">
                        <c:v>79.750000000000014</c:v>
                      </c:pt>
                      <c:pt idx="1019">
                        <c:v>61.875</c:v>
                      </c:pt>
                      <c:pt idx="1020">
                        <c:v>48.125</c:v>
                      </c:pt>
                      <c:pt idx="1021">
                        <c:v>45.375000000000007</c:v>
                      </c:pt>
                      <c:pt idx="1022">
                        <c:v>38.500000000000007</c:v>
                      </c:pt>
                      <c:pt idx="1023">
                        <c:v>39.875000000000007</c:v>
                      </c:pt>
                      <c:pt idx="1024">
                        <c:v>38.500000000000007</c:v>
                      </c:pt>
                      <c:pt idx="1025">
                        <c:v>48.125</c:v>
                      </c:pt>
                      <c:pt idx="1026">
                        <c:v>66.000000000000014</c:v>
                      </c:pt>
                      <c:pt idx="1027">
                        <c:v>71.499999999999986</c:v>
                      </c:pt>
                      <c:pt idx="1028">
                        <c:v>70.125</c:v>
                      </c:pt>
                      <c:pt idx="1029">
                        <c:v>71.499999999999986</c:v>
                      </c:pt>
                      <c:pt idx="1030">
                        <c:v>71.499999999999986</c:v>
                      </c:pt>
                      <c:pt idx="1031">
                        <c:v>78.374999999999986</c:v>
                      </c:pt>
                      <c:pt idx="1032">
                        <c:v>77</c:v>
                      </c:pt>
                      <c:pt idx="1033">
                        <c:v>77</c:v>
                      </c:pt>
                      <c:pt idx="1034">
                        <c:v>74.25</c:v>
                      </c:pt>
                      <c:pt idx="1035">
                        <c:v>64.624999999999986</c:v>
                      </c:pt>
                      <c:pt idx="1036">
                        <c:v>75.625</c:v>
                      </c:pt>
                      <c:pt idx="1037">
                        <c:v>79.750000000000014</c:v>
                      </c:pt>
                      <c:pt idx="1038">
                        <c:v>86.625000000000014</c:v>
                      </c:pt>
                      <c:pt idx="1039">
                        <c:v>86.625000000000014</c:v>
                      </c:pt>
                      <c:pt idx="1040">
                        <c:v>86.625000000000014</c:v>
                      </c:pt>
                      <c:pt idx="1041">
                        <c:v>79.750000000000014</c:v>
                      </c:pt>
                      <c:pt idx="1042">
                        <c:v>64.624999999999986</c:v>
                      </c:pt>
                      <c:pt idx="1043">
                        <c:v>43.999999999999993</c:v>
                      </c:pt>
                      <c:pt idx="1044">
                        <c:v>31.625000000000011</c:v>
                      </c:pt>
                      <c:pt idx="1045">
                        <c:v>38.500000000000007</c:v>
                      </c:pt>
                      <c:pt idx="1046">
                        <c:v>31.625000000000011</c:v>
                      </c:pt>
                      <c:pt idx="1047">
                        <c:v>28.874999999999996</c:v>
                      </c:pt>
                      <c:pt idx="1048">
                        <c:v>33.000000000000007</c:v>
                      </c:pt>
                      <c:pt idx="1049">
                        <c:v>43.999999999999993</c:v>
                      </c:pt>
                      <c:pt idx="1050">
                        <c:v>52.250000000000007</c:v>
                      </c:pt>
                      <c:pt idx="1051">
                        <c:v>55</c:v>
                      </c:pt>
                      <c:pt idx="1052">
                        <c:v>53.625000000000007</c:v>
                      </c:pt>
                      <c:pt idx="1053">
                        <c:v>48.125</c:v>
                      </c:pt>
                      <c:pt idx="1054">
                        <c:v>46.750000000000007</c:v>
                      </c:pt>
                      <c:pt idx="1055">
                        <c:v>43.999999999999993</c:v>
                      </c:pt>
                      <c:pt idx="1056">
                        <c:v>45.375000000000007</c:v>
                      </c:pt>
                      <c:pt idx="1057">
                        <c:v>45.375000000000007</c:v>
                      </c:pt>
                      <c:pt idx="1058">
                        <c:v>43.999999999999993</c:v>
                      </c:pt>
                      <c:pt idx="1059">
                        <c:v>42.624999999999993</c:v>
                      </c:pt>
                      <c:pt idx="1060">
                        <c:v>37.124999999999993</c:v>
                      </c:pt>
                      <c:pt idx="1061">
                        <c:v>38.500000000000007</c:v>
                      </c:pt>
                      <c:pt idx="1062">
                        <c:v>37.124999999999993</c:v>
                      </c:pt>
                      <c:pt idx="1063">
                        <c:v>37.124999999999993</c:v>
                      </c:pt>
                      <c:pt idx="1064">
                        <c:v>39.875000000000007</c:v>
                      </c:pt>
                      <c:pt idx="1065">
                        <c:v>38.500000000000007</c:v>
                      </c:pt>
                      <c:pt idx="1066">
                        <c:v>23.374999999999989</c:v>
                      </c:pt>
                      <c:pt idx="1067">
                        <c:v>34.375</c:v>
                      </c:pt>
                      <c:pt idx="1068">
                        <c:v>37.124999999999993</c:v>
                      </c:pt>
                      <c:pt idx="1069">
                        <c:v>35.749999999999993</c:v>
                      </c:pt>
                      <c:pt idx="1070">
                        <c:v>28.874999999999996</c:v>
                      </c:pt>
                      <c:pt idx="1071">
                        <c:v>22.000000000000021</c:v>
                      </c:pt>
                      <c:pt idx="1072">
                        <c:v>20.625</c:v>
                      </c:pt>
                      <c:pt idx="1073">
                        <c:v>26.124999999999979</c:v>
                      </c:pt>
                      <c:pt idx="1074">
                        <c:v>41.25</c:v>
                      </c:pt>
                      <c:pt idx="1075">
                        <c:v>46.750000000000007</c:v>
                      </c:pt>
                      <c:pt idx="1076">
                        <c:v>52.250000000000007</c:v>
                      </c:pt>
                      <c:pt idx="1077">
                        <c:v>53.625000000000007</c:v>
                      </c:pt>
                      <c:pt idx="1078">
                        <c:v>53.625000000000007</c:v>
                      </c:pt>
                      <c:pt idx="1079">
                        <c:v>53.625000000000007</c:v>
                      </c:pt>
                      <c:pt idx="1080">
                        <c:v>53.625000000000007</c:v>
                      </c:pt>
                      <c:pt idx="1081">
                        <c:v>56.374999999999993</c:v>
                      </c:pt>
                      <c:pt idx="1082">
                        <c:v>60.500000000000007</c:v>
                      </c:pt>
                      <c:pt idx="1083">
                        <c:v>59.125000000000007</c:v>
                      </c:pt>
                      <c:pt idx="1084">
                        <c:v>60.500000000000007</c:v>
                      </c:pt>
                      <c:pt idx="1085">
                        <c:v>63.249999999999993</c:v>
                      </c:pt>
                      <c:pt idx="1086">
                        <c:v>64.624999999999986</c:v>
                      </c:pt>
                      <c:pt idx="1087">
                        <c:v>64.624999999999986</c:v>
                      </c:pt>
                      <c:pt idx="1088">
                        <c:v>63.249999999999993</c:v>
                      </c:pt>
                      <c:pt idx="1089">
                        <c:v>61.875</c:v>
                      </c:pt>
                      <c:pt idx="1090">
                        <c:v>53.625000000000007</c:v>
                      </c:pt>
                      <c:pt idx="1091">
                        <c:v>37.124999999999993</c:v>
                      </c:pt>
                      <c:pt idx="1092">
                        <c:v>70.125</c:v>
                      </c:pt>
                      <c:pt idx="1093">
                        <c:v>61.875</c:v>
                      </c:pt>
                      <c:pt idx="1094">
                        <c:v>52.250000000000007</c:v>
                      </c:pt>
                      <c:pt idx="1095">
                        <c:v>57.749999999999993</c:v>
                      </c:pt>
                      <c:pt idx="1096">
                        <c:v>56.374999999999993</c:v>
                      </c:pt>
                      <c:pt idx="1097">
                        <c:v>50.874999999999993</c:v>
                      </c:pt>
                      <c:pt idx="1098">
                        <c:v>49.499999999999993</c:v>
                      </c:pt>
                      <c:pt idx="1099">
                        <c:v>49.499999999999993</c:v>
                      </c:pt>
                      <c:pt idx="1100">
                        <c:v>52.250000000000007</c:v>
                      </c:pt>
                      <c:pt idx="1101">
                        <c:v>53.625000000000007</c:v>
                      </c:pt>
                      <c:pt idx="1102">
                        <c:v>50.874999999999993</c:v>
                      </c:pt>
                      <c:pt idx="1103">
                        <c:v>45.375000000000007</c:v>
                      </c:pt>
                      <c:pt idx="1104">
                        <c:v>38.500000000000007</c:v>
                      </c:pt>
                      <c:pt idx="1105">
                        <c:v>33.000000000000007</c:v>
                      </c:pt>
                      <c:pt idx="1106">
                        <c:v>28.874999999999996</c:v>
                      </c:pt>
                      <c:pt idx="1107">
                        <c:v>37.124999999999993</c:v>
                      </c:pt>
                      <c:pt idx="1108">
                        <c:v>45.375000000000007</c:v>
                      </c:pt>
                      <c:pt idx="1109">
                        <c:v>49.499999999999993</c:v>
                      </c:pt>
                      <c:pt idx="1110">
                        <c:v>48.125</c:v>
                      </c:pt>
                      <c:pt idx="1111">
                        <c:v>39.875000000000007</c:v>
                      </c:pt>
                      <c:pt idx="1112">
                        <c:v>35.749999999999993</c:v>
                      </c:pt>
                      <c:pt idx="1113">
                        <c:v>35.749999999999993</c:v>
                      </c:pt>
                      <c:pt idx="1114">
                        <c:v>34.375</c:v>
                      </c:pt>
                      <c:pt idx="1115">
                        <c:v>19.249999999999979</c:v>
                      </c:pt>
                      <c:pt idx="1116">
                        <c:v>70.125</c:v>
                      </c:pt>
                      <c:pt idx="1117">
                        <c:v>61.875</c:v>
                      </c:pt>
                      <c:pt idx="1118">
                        <c:v>52.250000000000007</c:v>
                      </c:pt>
                      <c:pt idx="1119">
                        <c:v>57.749999999999993</c:v>
                      </c:pt>
                      <c:pt idx="1120">
                        <c:v>56.374999999999993</c:v>
                      </c:pt>
                      <c:pt idx="1121">
                        <c:v>50.874999999999993</c:v>
                      </c:pt>
                      <c:pt idx="1122">
                        <c:v>49.499999999999993</c:v>
                      </c:pt>
                      <c:pt idx="1123">
                        <c:v>49.499999999999993</c:v>
                      </c:pt>
                      <c:pt idx="1124">
                        <c:v>52.250000000000007</c:v>
                      </c:pt>
                      <c:pt idx="1125">
                        <c:v>53.625000000000007</c:v>
                      </c:pt>
                      <c:pt idx="1126">
                        <c:v>50.874999999999993</c:v>
                      </c:pt>
                      <c:pt idx="1127">
                        <c:v>45.375000000000007</c:v>
                      </c:pt>
                      <c:pt idx="1128">
                        <c:v>38.500000000000007</c:v>
                      </c:pt>
                      <c:pt idx="1129">
                        <c:v>33.000000000000007</c:v>
                      </c:pt>
                      <c:pt idx="1130">
                        <c:v>28.874999999999996</c:v>
                      </c:pt>
                      <c:pt idx="1131">
                        <c:v>37.124999999999993</c:v>
                      </c:pt>
                      <c:pt idx="1132">
                        <c:v>45.375000000000007</c:v>
                      </c:pt>
                      <c:pt idx="1133">
                        <c:v>49.499999999999993</c:v>
                      </c:pt>
                      <c:pt idx="1134">
                        <c:v>48.125</c:v>
                      </c:pt>
                      <c:pt idx="1135">
                        <c:v>39.875000000000007</c:v>
                      </c:pt>
                      <c:pt idx="1136">
                        <c:v>35.749999999999993</c:v>
                      </c:pt>
                      <c:pt idx="1137">
                        <c:v>35.749999999999993</c:v>
                      </c:pt>
                      <c:pt idx="1138">
                        <c:v>34.375</c:v>
                      </c:pt>
                      <c:pt idx="1139">
                        <c:v>19.249999999999979</c:v>
                      </c:pt>
                      <c:pt idx="1140">
                        <c:v>70.125</c:v>
                      </c:pt>
                      <c:pt idx="1141">
                        <c:v>61.875</c:v>
                      </c:pt>
                      <c:pt idx="1142">
                        <c:v>52.250000000000007</c:v>
                      </c:pt>
                      <c:pt idx="1143">
                        <c:v>57.749999999999993</c:v>
                      </c:pt>
                      <c:pt idx="1144">
                        <c:v>56.374999999999993</c:v>
                      </c:pt>
                      <c:pt idx="1145">
                        <c:v>50.874999999999993</c:v>
                      </c:pt>
                      <c:pt idx="1146">
                        <c:v>49.499999999999993</c:v>
                      </c:pt>
                      <c:pt idx="1147">
                        <c:v>49.499999999999993</c:v>
                      </c:pt>
                      <c:pt idx="1148">
                        <c:v>52.250000000000007</c:v>
                      </c:pt>
                      <c:pt idx="1149">
                        <c:v>53.625000000000007</c:v>
                      </c:pt>
                      <c:pt idx="1150">
                        <c:v>50.874999999999993</c:v>
                      </c:pt>
                      <c:pt idx="1151">
                        <c:v>45.375000000000007</c:v>
                      </c:pt>
                      <c:pt idx="1152">
                        <c:v>38.500000000000007</c:v>
                      </c:pt>
                      <c:pt idx="1153">
                        <c:v>33.000000000000007</c:v>
                      </c:pt>
                      <c:pt idx="1154">
                        <c:v>28.874999999999996</c:v>
                      </c:pt>
                      <c:pt idx="1155">
                        <c:v>37.124999999999993</c:v>
                      </c:pt>
                      <c:pt idx="1156">
                        <c:v>45.375000000000007</c:v>
                      </c:pt>
                      <c:pt idx="1157">
                        <c:v>49.499999999999993</c:v>
                      </c:pt>
                      <c:pt idx="1158">
                        <c:v>48.125</c:v>
                      </c:pt>
                      <c:pt idx="1159">
                        <c:v>39.875000000000007</c:v>
                      </c:pt>
                      <c:pt idx="1160">
                        <c:v>35.749999999999993</c:v>
                      </c:pt>
                      <c:pt idx="1161">
                        <c:v>35.749999999999993</c:v>
                      </c:pt>
                      <c:pt idx="1162">
                        <c:v>34.375</c:v>
                      </c:pt>
                      <c:pt idx="1163">
                        <c:v>19.249999999999979</c:v>
                      </c:pt>
                      <c:pt idx="1164">
                        <c:v>85.249999999999986</c:v>
                      </c:pt>
                      <c:pt idx="1165">
                        <c:v>70.125</c:v>
                      </c:pt>
                      <c:pt idx="1166">
                        <c:v>50.874999999999993</c:v>
                      </c:pt>
                      <c:pt idx="1167">
                        <c:v>38.500000000000007</c:v>
                      </c:pt>
                      <c:pt idx="1168">
                        <c:v>31.625000000000011</c:v>
                      </c:pt>
                      <c:pt idx="1169">
                        <c:v>31.625000000000011</c:v>
                      </c:pt>
                      <c:pt idx="1170">
                        <c:v>31.625000000000011</c:v>
                      </c:pt>
                      <c:pt idx="1171">
                        <c:v>33.000000000000007</c:v>
                      </c:pt>
                      <c:pt idx="1172">
                        <c:v>37.124999999999993</c:v>
                      </c:pt>
                      <c:pt idx="1173">
                        <c:v>41.25</c:v>
                      </c:pt>
                      <c:pt idx="1174">
                        <c:v>45.375000000000007</c:v>
                      </c:pt>
                      <c:pt idx="1175">
                        <c:v>50.874999999999993</c:v>
                      </c:pt>
                      <c:pt idx="1176">
                        <c:v>57.749999999999993</c:v>
                      </c:pt>
                      <c:pt idx="1177">
                        <c:v>63.249999999999993</c:v>
                      </c:pt>
                      <c:pt idx="1178">
                        <c:v>70.125</c:v>
                      </c:pt>
                      <c:pt idx="1179">
                        <c:v>77</c:v>
                      </c:pt>
                      <c:pt idx="1180">
                        <c:v>88</c:v>
                      </c:pt>
                      <c:pt idx="1181">
                        <c:v>98.999999999999986</c:v>
                      </c:pt>
                      <c:pt idx="1182">
                        <c:v>105.87499999999999</c:v>
                      </c:pt>
                      <c:pt idx="1183">
                        <c:v>107.25000000000001</c:v>
                      </c:pt>
                      <c:pt idx="1184">
                        <c:v>110</c:v>
                      </c:pt>
                      <c:pt idx="1185">
                        <c:v>115.5</c:v>
                      </c:pt>
                      <c:pt idx="1186">
                        <c:v>111.375</c:v>
                      </c:pt>
                      <c:pt idx="1187">
                        <c:v>98.999999999999986</c:v>
                      </c:pt>
                      <c:pt idx="1188">
                        <c:v>83.875</c:v>
                      </c:pt>
                      <c:pt idx="1189">
                        <c:v>72.875000000000014</c:v>
                      </c:pt>
                      <c:pt idx="1190">
                        <c:v>64.624999999999986</c:v>
                      </c:pt>
                      <c:pt idx="1191">
                        <c:v>59.125000000000007</c:v>
                      </c:pt>
                      <c:pt idx="1192">
                        <c:v>57.749999999999993</c:v>
                      </c:pt>
                      <c:pt idx="1193">
                        <c:v>59.125000000000007</c:v>
                      </c:pt>
                      <c:pt idx="1194">
                        <c:v>60.500000000000007</c:v>
                      </c:pt>
                      <c:pt idx="1195">
                        <c:v>60.500000000000007</c:v>
                      </c:pt>
                      <c:pt idx="1196">
                        <c:v>60.500000000000007</c:v>
                      </c:pt>
                      <c:pt idx="1197">
                        <c:v>60.500000000000007</c:v>
                      </c:pt>
                      <c:pt idx="1198">
                        <c:v>63.249999999999993</c:v>
                      </c:pt>
                      <c:pt idx="1199">
                        <c:v>67.375</c:v>
                      </c:pt>
                      <c:pt idx="1200">
                        <c:v>70.125</c:v>
                      </c:pt>
                      <c:pt idx="1201">
                        <c:v>72.875000000000014</c:v>
                      </c:pt>
                      <c:pt idx="1202">
                        <c:v>74.25</c:v>
                      </c:pt>
                      <c:pt idx="1203">
                        <c:v>77</c:v>
                      </c:pt>
                      <c:pt idx="1204">
                        <c:v>78.374999999999986</c:v>
                      </c:pt>
                      <c:pt idx="1205">
                        <c:v>79.750000000000014</c:v>
                      </c:pt>
                      <c:pt idx="1206">
                        <c:v>81.125</c:v>
                      </c:pt>
                      <c:pt idx="1207">
                        <c:v>79.750000000000014</c:v>
                      </c:pt>
                      <c:pt idx="1208">
                        <c:v>78.374999999999986</c:v>
                      </c:pt>
                      <c:pt idx="1209">
                        <c:v>79.750000000000014</c:v>
                      </c:pt>
                      <c:pt idx="1210">
                        <c:v>75.625</c:v>
                      </c:pt>
                      <c:pt idx="1211">
                        <c:v>57.749999999999993</c:v>
                      </c:pt>
                      <c:pt idx="1212">
                        <c:v>31.625000000000011</c:v>
                      </c:pt>
                      <c:pt idx="1213">
                        <c:v>24.750000000000011</c:v>
                      </c:pt>
                      <c:pt idx="1214">
                        <c:v>15.12500000000002</c:v>
                      </c:pt>
                      <c:pt idx="1215">
                        <c:v>8.2500000000000195</c:v>
                      </c:pt>
                      <c:pt idx="1216">
                        <c:v>8.2500000000000195</c:v>
                      </c:pt>
                      <c:pt idx="1217">
                        <c:v>17.875000000000011</c:v>
                      </c:pt>
                      <c:pt idx="1218">
                        <c:v>28.874999999999996</c:v>
                      </c:pt>
                      <c:pt idx="1219">
                        <c:v>34.375</c:v>
                      </c:pt>
                      <c:pt idx="1220">
                        <c:v>38.500000000000007</c:v>
                      </c:pt>
                      <c:pt idx="1221">
                        <c:v>52.250000000000007</c:v>
                      </c:pt>
                      <c:pt idx="1222">
                        <c:v>64.624999999999986</c:v>
                      </c:pt>
                      <c:pt idx="1223">
                        <c:v>64.624999999999986</c:v>
                      </c:pt>
                      <c:pt idx="1224">
                        <c:v>66.000000000000014</c:v>
                      </c:pt>
                      <c:pt idx="1225">
                        <c:v>74.25</c:v>
                      </c:pt>
                      <c:pt idx="1226">
                        <c:v>74.25</c:v>
                      </c:pt>
                      <c:pt idx="1227">
                        <c:v>72.875000000000014</c:v>
                      </c:pt>
                      <c:pt idx="1228">
                        <c:v>74.25</c:v>
                      </c:pt>
                      <c:pt idx="1229">
                        <c:v>81.125</c:v>
                      </c:pt>
                      <c:pt idx="1230">
                        <c:v>81.125</c:v>
                      </c:pt>
                      <c:pt idx="1231">
                        <c:v>83.875</c:v>
                      </c:pt>
                      <c:pt idx="1232">
                        <c:v>89.375</c:v>
                      </c:pt>
                      <c:pt idx="1233">
                        <c:v>83.875</c:v>
                      </c:pt>
                      <c:pt idx="1234">
                        <c:v>70.125</c:v>
                      </c:pt>
                      <c:pt idx="1235">
                        <c:v>59.125000000000007</c:v>
                      </c:pt>
                      <c:pt idx="1236">
                        <c:v>55</c:v>
                      </c:pt>
                      <c:pt idx="1237">
                        <c:v>46.750000000000007</c:v>
                      </c:pt>
                      <c:pt idx="1238">
                        <c:v>42.624999999999993</c:v>
                      </c:pt>
                      <c:pt idx="1239">
                        <c:v>41.25</c:v>
                      </c:pt>
                      <c:pt idx="1240">
                        <c:v>42.624999999999993</c:v>
                      </c:pt>
                      <c:pt idx="1241">
                        <c:v>52.250000000000007</c:v>
                      </c:pt>
                      <c:pt idx="1242">
                        <c:v>67.375</c:v>
                      </c:pt>
                      <c:pt idx="1243">
                        <c:v>74.25</c:v>
                      </c:pt>
                      <c:pt idx="1244">
                        <c:v>75.625</c:v>
                      </c:pt>
                      <c:pt idx="1245">
                        <c:v>75.625</c:v>
                      </c:pt>
                      <c:pt idx="1246">
                        <c:v>75.625</c:v>
                      </c:pt>
                      <c:pt idx="1247">
                        <c:v>75.625</c:v>
                      </c:pt>
                      <c:pt idx="1248">
                        <c:v>75.625</c:v>
                      </c:pt>
                      <c:pt idx="1249">
                        <c:v>74.25</c:v>
                      </c:pt>
                      <c:pt idx="1250">
                        <c:v>75.625</c:v>
                      </c:pt>
                      <c:pt idx="1251">
                        <c:v>74.25</c:v>
                      </c:pt>
                      <c:pt idx="1252">
                        <c:v>77</c:v>
                      </c:pt>
                      <c:pt idx="1253">
                        <c:v>77</c:v>
                      </c:pt>
                      <c:pt idx="1254">
                        <c:v>77</c:v>
                      </c:pt>
                      <c:pt idx="1255">
                        <c:v>72.875000000000014</c:v>
                      </c:pt>
                      <c:pt idx="1256">
                        <c:v>70.125</c:v>
                      </c:pt>
                      <c:pt idx="1257">
                        <c:v>70.125</c:v>
                      </c:pt>
                      <c:pt idx="1258">
                        <c:v>68.75</c:v>
                      </c:pt>
                      <c:pt idx="1259">
                        <c:v>64.624999999999986</c:v>
                      </c:pt>
                      <c:pt idx="1260">
                        <c:v>68.75</c:v>
                      </c:pt>
                      <c:pt idx="1261">
                        <c:v>59.125000000000007</c:v>
                      </c:pt>
                      <c:pt idx="1262">
                        <c:v>55</c:v>
                      </c:pt>
                      <c:pt idx="1263">
                        <c:v>49.499999999999993</c:v>
                      </c:pt>
                      <c:pt idx="1264">
                        <c:v>48.125</c:v>
                      </c:pt>
                      <c:pt idx="1265">
                        <c:v>52.250000000000007</c:v>
                      </c:pt>
                      <c:pt idx="1266">
                        <c:v>56.374999999999993</c:v>
                      </c:pt>
                      <c:pt idx="1267">
                        <c:v>57.749999999999993</c:v>
                      </c:pt>
                      <c:pt idx="1268">
                        <c:v>63.249999999999993</c:v>
                      </c:pt>
                      <c:pt idx="1269">
                        <c:v>67.375</c:v>
                      </c:pt>
                      <c:pt idx="1270">
                        <c:v>72.875000000000014</c:v>
                      </c:pt>
                      <c:pt idx="1271">
                        <c:v>78.374999999999986</c:v>
                      </c:pt>
                      <c:pt idx="1272">
                        <c:v>83.875</c:v>
                      </c:pt>
                      <c:pt idx="1273">
                        <c:v>89.375</c:v>
                      </c:pt>
                      <c:pt idx="1274">
                        <c:v>93.500000000000014</c:v>
                      </c:pt>
                      <c:pt idx="1275">
                        <c:v>100.37500000000001</c:v>
                      </c:pt>
                      <c:pt idx="1276">
                        <c:v>110</c:v>
                      </c:pt>
                      <c:pt idx="1277">
                        <c:v>114.12500000000001</c:v>
                      </c:pt>
                      <c:pt idx="1278">
                        <c:v>115.5</c:v>
                      </c:pt>
                      <c:pt idx="1279">
                        <c:v>114.12500000000001</c:v>
                      </c:pt>
                      <c:pt idx="1280">
                        <c:v>115.5</c:v>
                      </c:pt>
                      <c:pt idx="1281">
                        <c:v>116.875</c:v>
                      </c:pt>
                      <c:pt idx="1282">
                        <c:v>105.87499999999999</c:v>
                      </c:pt>
                      <c:pt idx="1283">
                        <c:v>94.875</c:v>
                      </c:pt>
                      <c:pt idx="1284">
                        <c:v>79.750000000000014</c:v>
                      </c:pt>
                      <c:pt idx="1285">
                        <c:v>63.249999999999993</c:v>
                      </c:pt>
                      <c:pt idx="1286">
                        <c:v>49.499999999999993</c:v>
                      </c:pt>
                      <c:pt idx="1287">
                        <c:v>43.999999999999993</c:v>
                      </c:pt>
                      <c:pt idx="1288">
                        <c:v>42.624999999999993</c:v>
                      </c:pt>
                      <c:pt idx="1289">
                        <c:v>49.499999999999993</c:v>
                      </c:pt>
                      <c:pt idx="1290">
                        <c:v>59.125000000000007</c:v>
                      </c:pt>
                      <c:pt idx="1291">
                        <c:v>61.875</c:v>
                      </c:pt>
                      <c:pt idx="1292">
                        <c:v>61.875</c:v>
                      </c:pt>
                      <c:pt idx="1293">
                        <c:v>61.875</c:v>
                      </c:pt>
                      <c:pt idx="1294">
                        <c:v>64.624999999999986</c:v>
                      </c:pt>
                      <c:pt idx="1295">
                        <c:v>67.375</c:v>
                      </c:pt>
                      <c:pt idx="1296">
                        <c:v>81.125</c:v>
                      </c:pt>
                      <c:pt idx="1297">
                        <c:v>88</c:v>
                      </c:pt>
                      <c:pt idx="1298">
                        <c:v>94.875</c:v>
                      </c:pt>
                      <c:pt idx="1299">
                        <c:v>100.37500000000001</c:v>
                      </c:pt>
                      <c:pt idx="1300">
                        <c:v>104.5</c:v>
                      </c:pt>
                      <c:pt idx="1301">
                        <c:v>107.25000000000001</c:v>
                      </c:pt>
                      <c:pt idx="1302">
                        <c:v>107.25000000000001</c:v>
                      </c:pt>
                      <c:pt idx="1303">
                        <c:v>104.5</c:v>
                      </c:pt>
                      <c:pt idx="1304">
                        <c:v>107.25000000000001</c:v>
                      </c:pt>
                      <c:pt idx="1305">
                        <c:v>105.87499999999999</c:v>
                      </c:pt>
                      <c:pt idx="1306">
                        <c:v>97.625</c:v>
                      </c:pt>
                      <c:pt idx="1307">
                        <c:v>86.625000000000014</c:v>
                      </c:pt>
                      <c:pt idx="1308">
                        <c:v>77</c:v>
                      </c:pt>
                      <c:pt idx="1309">
                        <c:v>57.749999999999993</c:v>
                      </c:pt>
                      <c:pt idx="1310">
                        <c:v>43.999999999999993</c:v>
                      </c:pt>
                      <c:pt idx="1311">
                        <c:v>37.124999999999993</c:v>
                      </c:pt>
                      <c:pt idx="1312">
                        <c:v>33.000000000000007</c:v>
                      </c:pt>
                      <c:pt idx="1313">
                        <c:v>38.500000000000007</c:v>
                      </c:pt>
                      <c:pt idx="1314">
                        <c:v>46.750000000000007</c:v>
                      </c:pt>
                      <c:pt idx="1315">
                        <c:v>50.874999999999993</c:v>
                      </c:pt>
                      <c:pt idx="1316">
                        <c:v>55</c:v>
                      </c:pt>
                      <c:pt idx="1317">
                        <c:v>59.125000000000007</c:v>
                      </c:pt>
                      <c:pt idx="1318">
                        <c:v>63.249999999999993</c:v>
                      </c:pt>
                      <c:pt idx="1319">
                        <c:v>70.125</c:v>
                      </c:pt>
                      <c:pt idx="1320">
                        <c:v>79.750000000000014</c:v>
                      </c:pt>
                      <c:pt idx="1321">
                        <c:v>85.249999999999986</c:v>
                      </c:pt>
                      <c:pt idx="1322">
                        <c:v>92.124999999999986</c:v>
                      </c:pt>
                      <c:pt idx="1323">
                        <c:v>94.875</c:v>
                      </c:pt>
                      <c:pt idx="1324">
                        <c:v>97.625</c:v>
                      </c:pt>
                      <c:pt idx="1325">
                        <c:v>101.75</c:v>
                      </c:pt>
                      <c:pt idx="1326">
                        <c:v>105.87499999999999</c:v>
                      </c:pt>
                      <c:pt idx="1327">
                        <c:v>107.25000000000001</c:v>
                      </c:pt>
                      <c:pt idx="1328">
                        <c:v>108.625</c:v>
                      </c:pt>
                      <c:pt idx="1329">
                        <c:v>107.25000000000001</c:v>
                      </c:pt>
                      <c:pt idx="1330">
                        <c:v>100.37500000000001</c:v>
                      </c:pt>
                      <c:pt idx="1331">
                        <c:v>93.500000000000014</c:v>
                      </c:pt>
                      <c:pt idx="1332">
                        <c:v>77</c:v>
                      </c:pt>
                      <c:pt idx="1333">
                        <c:v>60.500000000000007</c:v>
                      </c:pt>
                      <c:pt idx="1334">
                        <c:v>45.375000000000007</c:v>
                      </c:pt>
                      <c:pt idx="1335">
                        <c:v>33.000000000000007</c:v>
                      </c:pt>
                      <c:pt idx="1336">
                        <c:v>26.124999999999979</c:v>
                      </c:pt>
                      <c:pt idx="1337">
                        <c:v>27.5</c:v>
                      </c:pt>
                      <c:pt idx="1338">
                        <c:v>33.000000000000007</c:v>
                      </c:pt>
                      <c:pt idx="1339">
                        <c:v>43.999999999999993</c:v>
                      </c:pt>
                      <c:pt idx="1340">
                        <c:v>52.250000000000007</c:v>
                      </c:pt>
                      <c:pt idx="1341">
                        <c:v>56.374999999999993</c:v>
                      </c:pt>
                      <c:pt idx="1342">
                        <c:v>61.875</c:v>
                      </c:pt>
                      <c:pt idx="1343">
                        <c:v>67.375</c:v>
                      </c:pt>
                      <c:pt idx="1344">
                        <c:v>74.25</c:v>
                      </c:pt>
                      <c:pt idx="1345">
                        <c:v>79.750000000000014</c:v>
                      </c:pt>
                      <c:pt idx="1346">
                        <c:v>86.625000000000014</c:v>
                      </c:pt>
                      <c:pt idx="1347">
                        <c:v>90.75</c:v>
                      </c:pt>
                      <c:pt idx="1348">
                        <c:v>93.500000000000014</c:v>
                      </c:pt>
                      <c:pt idx="1349">
                        <c:v>96.25</c:v>
                      </c:pt>
                      <c:pt idx="1350">
                        <c:v>98.999999999999986</c:v>
                      </c:pt>
                      <c:pt idx="1351">
                        <c:v>98.999999999999986</c:v>
                      </c:pt>
                      <c:pt idx="1352">
                        <c:v>100.37500000000001</c:v>
                      </c:pt>
                      <c:pt idx="1353">
                        <c:v>96.25</c:v>
                      </c:pt>
                      <c:pt idx="1354">
                        <c:v>86.625000000000014</c:v>
                      </c:pt>
                      <c:pt idx="1355">
                        <c:v>78.374999999999986</c:v>
                      </c:pt>
                      <c:pt idx="1356">
                        <c:v>55</c:v>
                      </c:pt>
                      <c:pt idx="1357">
                        <c:v>41.25</c:v>
                      </c:pt>
                      <c:pt idx="1358">
                        <c:v>27.5</c:v>
                      </c:pt>
                      <c:pt idx="1359">
                        <c:v>17.875000000000011</c:v>
                      </c:pt>
                      <c:pt idx="1360">
                        <c:v>11.000000000000011</c:v>
                      </c:pt>
                      <c:pt idx="1361">
                        <c:v>19.249999999999979</c:v>
                      </c:pt>
                      <c:pt idx="1362">
                        <c:v>24.750000000000011</c:v>
                      </c:pt>
                      <c:pt idx="1363">
                        <c:v>38.500000000000007</c:v>
                      </c:pt>
                      <c:pt idx="1364">
                        <c:v>48.125</c:v>
                      </c:pt>
                      <c:pt idx="1365">
                        <c:v>49.499999999999993</c:v>
                      </c:pt>
                      <c:pt idx="1366">
                        <c:v>52.250000000000007</c:v>
                      </c:pt>
                      <c:pt idx="1367">
                        <c:v>56.374999999999993</c:v>
                      </c:pt>
                      <c:pt idx="1368">
                        <c:v>66.000000000000014</c:v>
                      </c:pt>
                      <c:pt idx="1369">
                        <c:v>78.374999999999986</c:v>
                      </c:pt>
                      <c:pt idx="1370">
                        <c:v>86.625000000000014</c:v>
                      </c:pt>
                      <c:pt idx="1371">
                        <c:v>90.75</c:v>
                      </c:pt>
                      <c:pt idx="1372">
                        <c:v>94.875</c:v>
                      </c:pt>
                      <c:pt idx="1373">
                        <c:v>96.25</c:v>
                      </c:pt>
                      <c:pt idx="1374">
                        <c:v>98.999999999999986</c:v>
                      </c:pt>
                      <c:pt idx="1375">
                        <c:v>103.125</c:v>
                      </c:pt>
                      <c:pt idx="1376">
                        <c:v>107.25000000000001</c:v>
                      </c:pt>
                      <c:pt idx="1377">
                        <c:v>105.87499999999999</c:v>
                      </c:pt>
                      <c:pt idx="1378">
                        <c:v>96.25</c:v>
                      </c:pt>
                      <c:pt idx="1379">
                        <c:v>83.875</c:v>
                      </c:pt>
                      <c:pt idx="1380">
                        <c:v>27.5</c:v>
                      </c:pt>
                      <c:pt idx="1381">
                        <c:v>19.249999999999979</c:v>
                      </c:pt>
                      <c:pt idx="1382">
                        <c:v>16.499999999999989</c:v>
                      </c:pt>
                      <c:pt idx="1383">
                        <c:v>20.625</c:v>
                      </c:pt>
                      <c:pt idx="1384">
                        <c:v>35.749999999999993</c:v>
                      </c:pt>
                      <c:pt idx="1385">
                        <c:v>42.624999999999993</c:v>
                      </c:pt>
                      <c:pt idx="1386">
                        <c:v>49.499999999999993</c:v>
                      </c:pt>
                      <c:pt idx="1387">
                        <c:v>49.499999999999993</c:v>
                      </c:pt>
                      <c:pt idx="1388">
                        <c:v>50.874999999999993</c:v>
                      </c:pt>
                      <c:pt idx="1389">
                        <c:v>52.250000000000007</c:v>
                      </c:pt>
                      <c:pt idx="1390">
                        <c:v>55</c:v>
                      </c:pt>
                      <c:pt idx="1391">
                        <c:v>61.875</c:v>
                      </c:pt>
                      <c:pt idx="1392">
                        <c:v>66.000000000000014</c:v>
                      </c:pt>
                      <c:pt idx="1393">
                        <c:v>68.75</c:v>
                      </c:pt>
                      <c:pt idx="1394">
                        <c:v>70.125</c:v>
                      </c:pt>
                      <c:pt idx="1395">
                        <c:v>74.25</c:v>
                      </c:pt>
                      <c:pt idx="1396">
                        <c:v>77</c:v>
                      </c:pt>
                      <c:pt idx="1397">
                        <c:v>81.125</c:v>
                      </c:pt>
                      <c:pt idx="1398">
                        <c:v>85.249999999999986</c:v>
                      </c:pt>
                      <c:pt idx="1399">
                        <c:v>89.375</c:v>
                      </c:pt>
                      <c:pt idx="1400">
                        <c:v>92.124999999999986</c:v>
                      </c:pt>
                      <c:pt idx="1401">
                        <c:v>89.375</c:v>
                      </c:pt>
                      <c:pt idx="1402">
                        <c:v>79.750000000000014</c:v>
                      </c:pt>
                      <c:pt idx="1403">
                        <c:v>72.875000000000014</c:v>
                      </c:pt>
                      <c:pt idx="1404">
                        <c:v>46.750000000000007</c:v>
                      </c:pt>
                      <c:pt idx="1405">
                        <c:v>37.124999999999993</c:v>
                      </c:pt>
                      <c:pt idx="1406">
                        <c:v>30.249999999999989</c:v>
                      </c:pt>
                      <c:pt idx="1407">
                        <c:v>26.124999999999979</c:v>
                      </c:pt>
                      <c:pt idx="1408">
                        <c:v>26.124999999999979</c:v>
                      </c:pt>
                      <c:pt idx="1409">
                        <c:v>34.375</c:v>
                      </c:pt>
                      <c:pt idx="1410">
                        <c:v>45.375000000000007</c:v>
                      </c:pt>
                      <c:pt idx="1411">
                        <c:v>48.125</c:v>
                      </c:pt>
                      <c:pt idx="1412">
                        <c:v>52.250000000000007</c:v>
                      </c:pt>
                      <c:pt idx="1413">
                        <c:v>56.374999999999993</c:v>
                      </c:pt>
                      <c:pt idx="1414">
                        <c:v>63.249999999999993</c:v>
                      </c:pt>
                      <c:pt idx="1415">
                        <c:v>70.125</c:v>
                      </c:pt>
                      <c:pt idx="1416">
                        <c:v>72.875000000000014</c:v>
                      </c:pt>
                      <c:pt idx="1417">
                        <c:v>70.125</c:v>
                      </c:pt>
                      <c:pt idx="1418">
                        <c:v>74.25</c:v>
                      </c:pt>
                      <c:pt idx="1419">
                        <c:v>81.125</c:v>
                      </c:pt>
                      <c:pt idx="1420">
                        <c:v>88</c:v>
                      </c:pt>
                      <c:pt idx="1421">
                        <c:v>96.25</c:v>
                      </c:pt>
                      <c:pt idx="1422">
                        <c:v>97.625</c:v>
                      </c:pt>
                      <c:pt idx="1423">
                        <c:v>97.625</c:v>
                      </c:pt>
                      <c:pt idx="1424">
                        <c:v>101.75</c:v>
                      </c:pt>
                      <c:pt idx="1425">
                        <c:v>103.125</c:v>
                      </c:pt>
                      <c:pt idx="1426">
                        <c:v>98.999999999999986</c:v>
                      </c:pt>
                      <c:pt idx="1427">
                        <c:v>92.124999999999986</c:v>
                      </c:pt>
                      <c:pt idx="1428">
                        <c:v>72.875000000000014</c:v>
                      </c:pt>
                      <c:pt idx="1429">
                        <c:v>57.749999999999993</c:v>
                      </c:pt>
                      <c:pt idx="1430">
                        <c:v>45.375000000000007</c:v>
                      </c:pt>
                      <c:pt idx="1431">
                        <c:v>39.875000000000007</c:v>
                      </c:pt>
                      <c:pt idx="1432">
                        <c:v>38.500000000000007</c:v>
                      </c:pt>
                      <c:pt idx="1433">
                        <c:v>45.375000000000007</c:v>
                      </c:pt>
                      <c:pt idx="1434">
                        <c:v>52.250000000000007</c:v>
                      </c:pt>
                      <c:pt idx="1435">
                        <c:v>59.125000000000007</c:v>
                      </c:pt>
                      <c:pt idx="1436">
                        <c:v>64.624999999999986</c:v>
                      </c:pt>
                      <c:pt idx="1437">
                        <c:v>70.125</c:v>
                      </c:pt>
                      <c:pt idx="1438">
                        <c:v>72.875000000000014</c:v>
                      </c:pt>
                      <c:pt idx="1439">
                        <c:v>78.374999999999986</c:v>
                      </c:pt>
                      <c:pt idx="1440">
                        <c:v>83.875</c:v>
                      </c:pt>
                      <c:pt idx="1441">
                        <c:v>88</c:v>
                      </c:pt>
                      <c:pt idx="1442">
                        <c:v>93.500000000000014</c:v>
                      </c:pt>
                      <c:pt idx="1443">
                        <c:v>98.999999999999986</c:v>
                      </c:pt>
                      <c:pt idx="1444">
                        <c:v>103.125</c:v>
                      </c:pt>
                      <c:pt idx="1445">
                        <c:v>107.25000000000001</c:v>
                      </c:pt>
                      <c:pt idx="1446">
                        <c:v>111.375</c:v>
                      </c:pt>
                      <c:pt idx="1447">
                        <c:v>114.12500000000001</c:v>
                      </c:pt>
                      <c:pt idx="1448">
                        <c:v>115.5</c:v>
                      </c:pt>
                      <c:pt idx="1449">
                        <c:v>112.74999999999999</c:v>
                      </c:pt>
                      <c:pt idx="1450">
                        <c:v>103.125</c:v>
                      </c:pt>
                      <c:pt idx="1451">
                        <c:v>92.124999999999986</c:v>
                      </c:pt>
                      <c:pt idx="1452">
                        <c:v>67.375</c:v>
                      </c:pt>
                      <c:pt idx="1453">
                        <c:v>53.625000000000007</c:v>
                      </c:pt>
                      <c:pt idx="1454">
                        <c:v>41.25</c:v>
                      </c:pt>
                      <c:pt idx="1455">
                        <c:v>33.000000000000007</c:v>
                      </c:pt>
                      <c:pt idx="1456">
                        <c:v>30.249999999999989</c:v>
                      </c:pt>
                      <c:pt idx="1457">
                        <c:v>34.375</c:v>
                      </c:pt>
                      <c:pt idx="1458">
                        <c:v>49.499999999999993</c:v>
                      </c:pt>
                      <c:pt idx="1459">
                        <c:v>60.500000000000007</c:v>
                      </c:pt>
                      <c:pt idx="1460">
                        <c:v>63.249999999999993</c:v>
                      </c:pt>
                      <c:pt idx="1461">
                        <c:v>66.000000000000014</c:v>
                      </c:pt>
                      <c:pt idx="1462">
                        <c:v>67.375</c:v>
                      </c:pt>
                      <c:pt idx="1463">
                        <c:v>70.125</c:v>
                      </c:pt>
                      <c:pt idx="1464">
                        <c:v>70.125</c:v>
                      </c:pt>
                      <c:pt idx="1465">
                        <c:v>70.125</c:v>
                      </c:pt>
                      <c:pt idx="1466">
                        <c:v>71.499999999999986</c:v>
                      </c:pt>
                      <c:pt idx="1467">
                        <c:v>72.875000000000014</c:v>
                      </c:pt>
                      <c:pt idx="1468">
                        <c:v>74.25</c:v>
                      </c:pt>
                      <c:pt idx="1469">
                        <c:v>70.125</c:v>
                      </c:pt>
                      <c:pt idx="1470">
                        <c:v>71.499999999999986</c:v>
                      </c:pt>
                      <c:pt idx="1471">
                        <c:v>71.499999999999986</c:v>
                      </c:pt>
                      <c:pt idx="1472">
                        <c:v>70.125</c:v>
                      </c:pt>
                      <c:pt idx="1473">
                        <c:v>64.624999999999986</c:v>
                      </c:pt>
                      <c:pt idx="1474">
                        <c:v>46.750000000000007</c:v>
                      </c:pt>
                      <c:pt idx="1475">
                        <c:v>30.249999999999989</c:v>
                      </c:pt>
                      <c:pt idx="1476">
                        <c:v>30.249999999999989</c:v>
                      </c:pt>
                      <c:pt idx="1477">
                        <c:v>19.249999999999979</c:v>
                      </c:pt>
                      <c:pt idx="1478">
                        <c:v>12.37499999999998</c:v>
                      </c:pt>
                      <c:pt idx="1479">
                        <c:v>6.875</c:v>
                      </c:pt>
                      <c:pt idx="1480">
                        <c:v>5.4999999999999805</c:v>
                      </c:pt>
                      <c:pt idx="1481">
                        <c:v>9.6249999999999893</c:v>
                      </c:pt>
                      <c:pt idx="1482">
                        <c:v>11.000000000000011</c:v>
                      </c:pt>
                      <c:pt idx="1483">
                        <c:v>19.249999999999979</c:v>
                      </c:pt>
                      <c:pt idx="1484">
                        <c:v>38.500000000000007</c:v>
                      </c:pt>
                      <c:pt idx="1485">
                        <c:v>41.25</c:v>
                      </c:pt>
                      <c:pt idx="1486">
                        <c:v>43.999999999999993</c:v>
                      </c:pt>
                      <c:pt idx="1487">
                        <c:v>49.499999999999993</c:v>
                      </c:pt>
                      <c:pt idx="1488">
                        <c:v>50.874999999999993</c:v>
                      </c:pt>
                      <c:pt idx="1489">
                        <c:v>53.625000000000007</c:v>
                      </c:pt>
                      <c:pt idx="1490">
                        <c:v>56.374999999999993</c:v>
                      </c:pt>
                      <c:pt idx="1491">
                        <c:v>59.125000000000007</c:v>
                      </c:pt>
                      <c:pt idx="1492">
                        <c:v>63.249999999999993</c:v>
                      </c:pt>
                      <c:pt idx="1493">
                        <c:v>68.75</c:v>
                      </c:pt>
                      <c:pt idx="1494">
                        <c:v>74.25</c:v>
                      </c:pt>
                      <c:pt idx="1495">
                        <c:v>77</c:v>
                      </c:pt>
                      <c:pt idx="1496">
                        <c:v>79.750000000000014</c:v>
                      </c:pt>
                      <c:pt idx="1497">
                        <c:v>72.875000000000014</c:v>
                      </c:pt>
                      <c:pt idx="1498">
                        <c:v>59.125000000000007</c:v>
                      </c:pt>
                      <c:pt idx="1499">
                        <c:v>52.250000000000007</c:v>
                      </c:pt>
                      <c:pt idx="1500">
                        <c:v>52.250000000000007</c:v>
                      </c:pt>
                      <c:pt idx="1501">
                        <c:v>39.875000000000007</c:v>
                      </c:pt>
                      <c:pt idx="1502">
                        <c:v>30.249999999999989</c:v>
                      </c:pt>
                      <c:pt idx="1503">
                        <c:v>24.750000000000011</c:v>
                      </c:pt>
                      <c:pt idx="1504">
                        <c:v>22.000000000000021</c:v>
                      </c:pt>
                      <c:pt idx="1505">
                        <c:v>33.000000000000007</c:v>
                      </c:pt>
                      <c:pt idx="1506">
                        <c:v>59.125000000000007</c:v>
                      </c:pt>
                      <c:pt idx="1507">
                        <c:v>64.624999999999986</c:v>
                      </c:pt>
                      <c:pt idx="1508">
                        <c:v>67.375</c:v>
                      </c:pt>
                      <c:pt idx="1509">
                        <c:v>68.75</c:v>
                      </c:pt>
                      <c:pt idx="1510">
                        <c:v>67.375</c:v>
                      </c:pt>
                      <c:pt idx="1511">
                        <c:v>67.375</c:v>
                      </c:pt>
                      <c:pt idx="1512">
                        <c:v>67.375</c:v>
                      </c:pt>
                      <c:pt idx="1513">
                        <c:v>68.75</c:v>
                      </c:pt>
                      <c:pt idx="1514">
                        <c:v>71.499999999999986</c:v>
                      </c:pt>
                      <c:pt idx="1515">
                        <c:v>68.75</c:v>
                      </c:pt>
                      <c:pt idx="1516">
                        <c:v>66.000000000000014</c:v>
                      </c:pt>
                      <c:pt idx="1517">
                        <c:v>60.500000000000007</c:v>
                      </c:pt>
                      <c:pt idx="1518">
                        <c:v>61.875</c:v>
                      </c:pt>
                      <c:pt idx="1519">
                        <c:v>57.749999999999993</c:v>
                      </c:pt>
                      <c:pt idx="1520">
                        <c:v>63.249999999999993</c:v>
                      </c:pt>
                      <c:pt idx="1521">
                        <c:v>61.875</c:v>
                      </c:pt>
                      <c:pt idx="1522">
                        <c:v>59.125000000000007</c:v>
                      </c:pt>
                      <c:pt idx="1523">
                        <c:v>63.249999999999993</c:v>
                      </c:pt>
                      <c:pt idx="1524">
                        <c:v>50.874999999999993</c:v>
                      </c:pt>
                      <c:pt idx="1525">
                        <c:v>57.749999999999993</c:v>
                      </c:pt>
                      <c:pt idx="1526">
                        <c:v>57.749999999999993</c:v>
                      </c:pt>
                      <c:pt idx="1527">
                        <c:v>46.750000000000007</c:v>
                      </c:pt>
                      <c:pt idx="1528">
                        <c:v>53.625000000000007</c:v>
                      </c:pt>
                      <c:pt idx="1529">
                        <c:v>64.624999999999986</c:v>
                      </c:pt>
                      <c:pt idx="1530">
                        <c:v>61.875</c:v>
                      </c:pt>
                      <c:pt idx="1531">
                        <c:v>61.875</c:v>
                      </c:pt>
                      <c:pt idx="1532">
                        <c:v>66.000000000000014</c:v>
                      </c:pt>
                      <c:pt idx="1533">
                        <c:v>68.75</c:v>
                      </c:pt>
                      <c:pt idx="1534">
                        <c:v>68.75</c:v>
                      </c:pt>
                      <c:pt idx="1535">
                        <c:v>68.75</c:v>
                      </c:pt>
                      <c:pt idx="1536">
                        <c:v>72.875000000000014</c:v>
                      </c:pt>
                      <c:pt idx="1537">
                        <c:v>79.750000000000014</c:v>
                      </c:pt>
                      <c:pt idx="1538">
                        <c:v>86.625000000000014</c:v>
                      </c:pt>
                      <c:pt idx="1539">
                        <c:v>86.625000000000014</c:v>
                      </c:pt>
                      <c:pt idx="1540">
                        <c:v>85.249999999999986</c:v>
                      </c:pt>
                      <c:pt idx="1541">
                        <c:v>81.125</c:v>
                      </c:pt>
                      <c:pt idx="1542">
                        <c:v>82.5</c:v>
                      </c:pt>
                      <c:pt idx="1543">
                        <c:v>86.625000000000014</c:v>
                      </c:pt>
                      <c:pt idx="1544">
                        <c:v>89.375</c:v>
                      </c:pt>
                      <c:pt idx="1545">
                        <c:v>92.124999999999986</c:v>
                      </c:pt>
                      <c:pt idx="1546">
                        <c:v>103.125</c:v>
                      </c:pt>
                      <c:pt idx="1547">
                        <c:v>105.87499999999999</c:v>
                      </c:pt>
                      <c:pt idx="1548">
                        <c:v>64.624999999999986</c:v>
                      </c:pt>
                      <c:pt idx="1549">
                        <c:v>61.875</c:v>
                      </c:pt>
                      <c:pt idx="1550">
                        <c:v>61.875</c:v>
                      </c:pt>
                      <c:pt idx="1551">
                        <c:v>64.624999999999986</c:v>
                      </c:pt>
                      <c:pt idx="1552">
                        <c:v>67.375</c:v>
                      </c:pt>
                      <c:pt idx="1553">
                        <c:v>78.374999999999986</c:v>
                      </c:pt>
                      <c:pt idx="1554">
                        <c:v>90.75</c:v>
                      </c:pt>
                      <c:pt idx="1555">
                        <c:v>100.37500000000001</c:v>
                      </c:pt>
                      <c:pt idx="1556">
                        <c:v>101.75</c:v>
                      </c:pt>
                      <c:pt idx="1557">
                        <c:v>97.625</c:v>
                      </c:pt>
                      <c:pt idx="1558">
                        <c:v>104.5</c:v>
                      </c:pt>
                      <c:pt idx="1559">
                        <c:v>111.375</c:v>
                      </c:pt>
                      <c:pt idx="1560">
                        <c:v>118.25</c:v>
                      </c:pt>
                      <c:pt idx="1561">
                        <c:v>125.125</c:v>
                      </c:pt>
                      <c:pt idx="1562">
                        <c:v>133.375</c:v>
                      </c:pt>
                      <c:pt idx="1563">
                        <c:v>138.875</c:v>
                      </c:pt>
                      <c:pt idx="1564">
                        <c:v>144.375</c:v>
                      </c:pt>
                      <c:pt idx="1565">
                        <c:v>151.25</c:v>
                      </c:pt>
                      <c:pt idx="1566">
                        <c:v>156.75</c:v>
                      </c:pt>
                      <c:pt idx="1567">
                        <c:v>160.875</c:v>
                      </c:pt>
                      <c:pt idx="1568">
                        <c:v>166.375</c:v>
                      </c:pt>
                      <c:pt idx="1569">
                        <c:v>163.625</c:v>
                      </c:pt>
                      <c:pt idx="1570">
                        <c:v>155.375</c:v>
                      </c:pt>
                      <c:pt idx="1571">
                        <c:v>144.375</c:v>
                      </c:pt>
                      <c:pt idx="1572">
                        <c:v>130.625</c:v>
                      </c:pt>
                      <c:pt idx="1573">
                        <c:v>121.00000000000001</c:v>
                      </c:pt>
                      <c:pt idx="1574">
                        <c:v>115.5</c:v>
                      </c:pt>
                      <c:pt idx="1575">
                        <c:v>110</c:v>
                      </c:pt>
                      <c:pt idx="1576">
                        <c:v>111.375</c:v>
                      </c:pt>
                      <c:pt idx="1577">
                        <c:v>115.5</c:v>
                      </c:pt>
                      <c:pt idx="1578">
                        <c:v>121.00000000000001</c:v>
                      </c:pt>
                      <c:pt idx="1579">
                        <c:v>125.125</c:v>
                      </c:pt>
                      <c:pt idx="1580">
                        <c:v>129.25</c:v>
                      </c:pt>
                      <c:pt idx="1581">
                        <c:v>136.125</c:v>
                      </c:pt>
                      <c:pt idx="1582">
                        <c:v>141.625</c:v>
                      </c:pt>
                      <c:pt idx="1583">
                        <c:v>145.75</c:v>
                      </c:pt>
                      <c:pt idx="1584">
                        <c:v>155.375</c:v>
                      </c:pt>
                      <c:pt idx="1585">
                        <c:v>162.25</c:v>
                      </c:pt>
                      <c:pt idx="1586">
                        <c:v>171.875</c:v>
                      </c:pt>
                      <c:pt idx="1587">
                        <c:v>173.25</c:v>
                      </c:pt>
                      <c:pt idx="1588">
                        <c:v>176</c:v>
                      </c:pt>
                      <c:pt idx="1589">
                        <c:v>180.125</c:v>
                      </c:pt>
                      <c:pt idx="1590">
                        <c:v>181.5</c:v>
                      </c:pt>
                      <c:pt idx="1591">
                        <c:v>185.625</c:v>
                      </c:pt>
                      <c:pt idx="1592">
                        <c:v>191.125</c:v>
                      </c:pt>
                      <c:pt idx="1593">
                        <c:v>188.375</c:v>
                      </c:pt>
                      <c:pt idx="1594">
                        <c:v>176</c:v>
                      </c:pt>
                      <c:pt idx="1595">
                        <c:v>165</c:v>
                      </c:pt>
                      <c:pt idx="1596">
                        <c:v>132</c:v>
                      </c:pt>
                      <c:pt idx="1597">
                        <c:v>116.875</c:v>
                      </c:pt>
                      <c:pt idx="1598">
                        <c:v>104.5</c:v>
                      </c:pt>
                      <c:pt idx="1599">
                        <c:v>97.625</c:v>
                      </c:pt>
                      <c:pt idx="1600">
                        <c:v>94.875</c:v>
                      </c:pt>
                      <c:pt idx="1601">
                        <c:v>98.999999999999986</c:v>
                      </c:pt>
                      <c:pt idx="1602">
                        <c:v>104.5</c:v>
                      </c:pt>
                      <c:pt idx="1603">
                        <c:v>121.00000000000001</c:v>
                      </c:pt>
                      <c:pt idx="1604">
                        <c:v>127.87500000000001</c:v>
                      </c:pt>
                      <c:pt idx="1605">
                        <c:v>129.25</c:v>
                      </c:pt>
                      <c:pt idx="1606">
                        <c:v>127.87500000000001</c:v>
                      </c:pt>
                      <c:pt idx="1607">
                        <c:v>126.49999999999999</c:v>
                      </c:pt>
                      <c:pt idx="1608">
                        <c:v>123.75</c:v>
                      </c:pt>
                      <c:pt idx="1609">
                        <c:v>126.49999999999999</c:v>
                      </c:pt>
                      <c:pt idx="1610">
                        <c:v>133.375</c:v>
                      </c:pt>
                      <c:pt idx="1611">
                        <c:v>134.75</c:v>
                      </c:pt>
                      <c:pt idx="1612">
                        <c:v>127.87500000000001</c:v>
                      </c:pt>
                      <c:pt idx="1613">
                        <c:v>121.00000000000001</c:v>
                      </c:pt>
                      <c:pt idx="1614">
                        <c:v>121.00000000000001</c:v>
                      </c:pt>
                      <c:pt idx="1615">
                        <c:v>126.49999999999999</c:v>
                      </c:pt>
                      <c:pt idx="1616">
                        <c:v>125.125</c:v>
                      </c:pt>
                      <c:pt idx="1617">
                        <c:v>123.75</c:v>
                      </c:pt>
                      <c:pt idx="1618">
                        <c:v>112.74999999999999</c:v>
                      </c:pt>
                      <c:pt idx="1619">
                        <c:v>88</c:v>
                      </c:pt>
                      <c:pt idx="1620">
                        <c:v>71.499999999999986</c:v>
                      </c:pt>
                      <c:pt idx="1621">
                        <c:v>72.875000000000014</c:v>
                      </c:pt>
                      <c:pt idx="1622">
                        <c:v>72.875000000000014</c:v>
                      </c:pt>
                      <c:pt idx="1623">
                        <c:v>89.375</c:v>
                      </c:pt>
                      <c:pt idx="1624">
                        <c:v>86.625000000000014</c:v>
                      </c:pt>
                      <c:pt idx="1625">
                        <c:v>89.375</c:v>
                      </c:pt>
                      <c:pt idx="1626">
                        <c:v>92.124999999999986</c:v>
                      </c:pt>
                      <c:pt idx="1627">
                        <c:v>88</c:v>
                      </c:pt>
                      <c:pt idx="1628">
                        <c:v>83.875</c:v>
                      </c:pt>
                      <c:pt idx="1629">
                        <c:v>78.374999999999986</c:v>
                      </c:pt>
                      <c:pt idx="1630">
                        <c:v>77</c:v>
                      </c:pt>
                      <c:pt idx="1631">
                        <c:v>78.374999999999986</c:v>
                      </c:pt>
                      <c:pt idx="1632">
                        <c:v>79.750000000000014</c:v>
                      </c:pt>
                      <c:pt idx="1633">
                        <c:v>70.125</c:v>
                      </c:pt>
                      <c:pt idx="1634">
                        <c:v>64.624999999999986</c:v>
                      </c:pt>
                      <c:pt idx="1635">
                        <c:v>63.249999999999993</c:v>
                      </c:pt>
                      <c:pt idx="1636">
                        <c:v>64.624999999999986</c:v>
                      </c:pt>
                      <c:pt idx="1637">
                        <c:v>90.75</c:v>
                      </c:pt>
                      <c:pt idx="1638">
                        <c:v>97.625</c:v>
                      </c:pt>
                      <c:pt idx="1639">
                        <c:v>98.999999999999986</c:v>
                      </c:pt>
                      <c:pt idx="1640">
                        <c:v>93.500000000000014</c:v>
                      </c:pt>
                      <c:pt idx="1641">
                        <c:v>79.750000000000014</c:v>
                      </c:pt>
                      <c:pt idx="1642">
                        <c:v>71.499999999999986</c:v>
                      </c:pt>
                      <c:pt idx="1643">
                        <c:v>52.250000000000007</c:v>
                      </c:pt>
                      <c:pt idx="1644">
                        <c:v>96.25</c:v>
                      </c:pt>
                      <c:pt idx="1645">
                        <c:v>96.25</c:v>
                      </c:pt>
                      <c:pt idx="1646">
                        <c:v>93.500000000000014</c:v>
                      </c:pt>
                      <c:pt idx="1647">
                        <c:v>111.375</c:v>
                      </c:pt>
                      <c:pt idx="1648">
                        <c:v>103.125</c:v>
                      </c:pt>
                      <c:pt idx="1649">
                        <c:v>93.500000000000014</c:v>
                      </c:pt>
                      <c:pt idx="1650">
                        <c:v>93.500000000000014</c:v>
                      </c:pt>
                      <c:pt idx="1651">
                        <c:v>100.37500000000001</c:v>
                      </c:pt>
                      <c:pt idx="1652">
                        <c:v>108.625</c:v>
                      </c:pt>
                      <c:pt idx="1653">
                        <c:v>114.12500000000001</c:v>
                      </c:pt>
                      <c:pt idx="1654">
                        <c:v>115.5</c:v>
                      </c:pt>
                      <c:pt idx="1655">
                        <c:v>123.75</c:v>
                      </c:pt>
                      <c:pt idx="1656">
                        <c:v>126.49999999999999</c:v>
                      </c:pt>
                      <c:pt idx="1657">
                        <c:v>111.375</c:v>
                      </c:pt>
                      <c:pt idx="1658">
                        <c:v>111.375</c:v>
                      </c:pt>
                      <c:pt idx="1659">
                        <c:v>111.375</c:v>
                      </c:pt>
                      <c:pt idx="1660">
                        <c:v>111.375</c:v>
                      </c:pt>
                      <c:pt idx="1661">
                        <c:v>110</c:v>
                      </c:pt>
                      <c:pt idx="1662">
                        <c:v>119.62499999999999</c:v>
                      </c:pt>
                      <c:pt idx="1663">
                        <c:v>122.375</c:v>
                      </c:pt>
                      <c:pt idx="1664">
                        <c:v>122.375</c:v>
                      </c:pt>
                      <c:pt idx="1665">
                        <c:v>123.75</c:v>
                      </c:pt>
                      <c:pt idx="1666">
                        <c:v>127.87500000000001</c:v>
                      </c:pt>
                      <c:pt idx="1667">
                        <c:v>114.12500000000001</c:v>
                      </c:pt>
                      <c:pt idx="1668">
                        <c:v>97.625</c:v>
                      </c:pt>
                      <c:pt idx="1669">
                        <c:v>88</c:v>
                      </c:pt>
                      <c:pt idx="1670">
                        <c:v>79.750000000000014</c:v>
                      </c:pt>
                      <c:pt idx="1671">
                        <c:v>78.374999999999986</c:v>
                      </c:pt>
                      <c:pt idx="1672">
                        <c:v>78.374999999999986</c:v>
                      </c:pt>
                      <c:pt idx="1673">
                        <c:v>83.875</c:v>
                      </c:pt>
                      <c:pt idx="1674">
                        <c:v>92.124999999999986</c:v>
                      </c:pt>
                      <c:pt idx="1675">
                        <c:v>88</c:v>
                      </c:pt>
                      <c:pt idx="1676">
                        <c:v>86.625000000000014</c:v>
                      </c:pt>
                      <c:pt idx="1677">
                        <c:v>92.124999999999986</c:v>
                      </c:pt>
                      <c:pt idx="1678">
                        <c:v>100.37500000000001</c:v>
                      </c:pt>
                      <c:pt idx="1679">
                        <c:v>100.37500000000001</c:v>
                      </c:pt>
                      <c:pt idx="1680">
                        <c:v>94.875</c:v>
                      </c:pt>
                      <c:pt idx="1681">
                        <c:v>92.124999999999986</c:v>
                      </c:pt>
                      <c:pt idx="1682">
                        <c:v>88</c:v>
                      </c:pt>
                      <c:pt idx="1683">
                        <c:v>86.625000000000014</c:v>
                      </c:pt>
                      <c:pt idx="1684">
                        <c:v>94.875</c:v>
                      </c:pt>
                      <c:pt idx="1685">
                        <c:v>93.500000000000014</c:v>
                      </c:pt>
                      <c:pt idx="1686">
                        <c:v>92.124999999999986</c:v>
                      </c:pt>
                      <c:pt idx="1687">
                        <c:v>98.999999999999986</c:v>
                      </c:pt>
                      <c:pt idx="1688">
                        <c:v>147.125</c:v>
                      </c:pt>
                      <c:pt idx="1689">
                        <c:v>158.125</c:v>
                      </c:pt>
                      <c:pt idx="1690">
                        <c:v>158.125</c:v>
                      </c:pt>
                      <c:pt idx="1691">
                        <c:v>156.75</c:v>
                      </c:pt>
                      <c:pt idx="1692">
                        <c:v>93.500000000000014</c:v>
                      </c:pt>
                      <c:pt idx="1693">
                        <c:v>88</c:v>
                      </c:pt>
                      <c:pt idx="1694">
                        <c:v>89.375</c:v>
                      </c:pt>
                      <c:pt idx="1695">
                        <c:v>81.125</c:v>
                      </c:pt>
                      <c:pt idx="1696">
                        <c:v>82.5</c:v>
                      </c:pt>
                      <c:pt idx="1697">
                        <c:v>97.625</c:v>
                      </c:pt>
                      <c:pt idx="1698">
                        <c:v>119.62499999999999</c:v>
                      </c:pt>
                      <c:pt idx="1699">
                        <c:v>126.49999999999999</c:v>
                      </c:pt>
                      <c:pt idx="1700">
                        <c:v>126.49999999999999</c:v>
                      </c:pt>
                      <c:pt idx="1701">
                        <c:v>129.25</c:v>
                      </c:pt>
                      <c:pt idx="1702">
                        <c:v>129.25</c:v>
                      </c:pt>
                      <c:pt idx="1703">
                        <c:v>126.49999999999999</c:v>
                      </c:pt>
                      <c:pt idx="1704">
                        <c:v>127.87500000000001</c:v>
                      </c:pt>
                      <c:pt idx="1705">
                        <c:v>122.375</c:v>
                      </c:pt>
                      <c:pt idx="1706">
                        <c:v>129.25</c:v>
                      </c:pt>
                      <c:pt idx="1707">
                        <c:v>132</c:v>
                      </c:pt>
                      <c:pt idx="1708">
                        <c:v>132</c:v>
                      </c:pt>
                      <c:pt idx="1709">
                        <c:v>149.875</c:v>
                      </c:pt>
                      <c:pt idx="1710">
                        <c:v>196.625</c:v>
                      </c:pt>
                      <c:pt idx="1711">
                        <c:v>209</c:v>
                      </c:pt>
                      <c:pt idx="1712">
                        <c:v>207.625</c:v>
                      </c:pt>
                      <c:pt idx="1713">
                        <c:v>200.75</c:v>
                      </c:pt>
                      <c:pt idx="1714">
                        <c:v>198</c:v>
                      </c:pt>
                      <c:pt idx="1715">
                        <c:v>181.5</c:v>
                      </c:pt>
                      <c:pt idx="1716">
                        <c:v>103.125</c:v>
                      </c:pt>
                      <c:pt idx="1717">
                        <c:v>97.625</c:v>
                      </c:pt>
                      <c:pt idx="1718">
                        <c:v>92.124999999999986</c:v>
                      </c:pt>
                      <c:pt idx="1719">
                        <c:v>90.75</c:v>
                      </c:pt>
                      <c:pt idx="1720">
                        <c:v>92.124999999999986</c:v>
                      </c:pt>
                      <c:pt idx="1721">
                        <c:v>103.125</c:v>
                      </c:pt>
                      <c:pt idx="1722">
                        <c:v>110</c:v>
                      </c:pt>
                      <c:pt idx="1723">
                        <c:v>108.625</c:v>
                      </c:pt>
                      <c:pt idx="1724">
                        <c:v>104.5</c:v>
                      </c:pt>
                      <c:pt idx="1725">
                        <c:v>100.37500000000001</c:v>
                      </c:pt>
                      <c:pt idx="1726">
                        <c:v>104.5</c:v>
                      </c:pt>
                      <c:pt idx="1727">
                        <c:v>110</c:v>
                      </c:pt>
                      <c:pt idx="1728">
                        <c:v>103.125</c:v>
                      </c:pt>
                      <c:pt idx="1729">
                        <c:v>86.625000000000014</c:v>
                      </c:pt>
                      <c:pt idx="1730">
                        <c:v>83.875</c:v>
                      </c:pt>
                      <c:pt idx="1731">
                        <c:v>78.374999999999986</c:v>
                      </c:pt>
                      <c:pt idx="1732">
                        <c:v>72.875000000000014</c:v>
                      </c:pt>
                      <c:pt idx="1733">
                        <c:v>70.125</c:v>
                      </c:pt>
                      <c:pt idx="1734">
                        <c:v>71.499999999999986</c:v>
                      </c:pt>
                      <c:pt idx="1735">
                        <c:v>74.25</c:v>
                      </c:pt>
                      <c:pt idx="1736">
                        <c:v>68.75</c:v>
                      </c:pt>
                      <c:pt idx="1737">
                        <c:v>59.125000000000007</c:v>
                      </c:pt>
                      <c:pt idx="1738">
                        <c:v>57.749999999999993</c:v>
                      </c:pt>
                      <c:pt idx="1739">
                        <c:v>53.625000000000007</c:v>
                      </c:pt>
                      <c:pt idx="1740">
                        <c:v>68.75</c:v>
                      </c:pt>
                      <c:pt idx="1741">
                        <c:v>59.125000000000007</c:v>
                      </c:pt>
                      <c:pt idx="1742">
                        <c:v>39.875000000000007</c:v>
                      </c:pt>
                      <c:pt idx="1743">
                        <c:v>46.750000000000007</c:v>
                      </c:pt>
                      <c:pt idx="1744">
                        <c:v>50.874999999999993</c:v>
                      </c:pt>
                      <c:pt idx="1745">
                        <c:v>50.874999999999993</c:v>
                      </c:pt>
                      <c:pt idx="1746">
                        <c:v>53.625000000000007</c:v>
                      </c:pt>
                      <c:pt idx="1747">
                        <c:v>52.250000000000007</c:v>
                      </c:pt>
                      <c:pt idx="1748">
                        <c:v>49.499999999999993</c:v>
                      </c:pt>
                      <c:pt idx="1749">
                        <c:v>46.750000000000007</c:v>
                      </c:pt>
                      <c:pt idx="1750">
                        <c:v>45.375000000000007</c:v>
                      </c:pt>
                      <c:pt idx="1751">
                        <c:v>46.750000000000007</c:v>
                      </c:pt>
                      <c:pt idx="1752">
                        <c:v>79.750000000000014</c:v>
                      </c:pt>
                      <c:pt idx="1753">
                        <c:v>78.374999999999986</c:v>
                      </c:pt>
                      <c:pt idx="1754">
                        <c:v>82.5</c:v>
                      </c:pt>
                      <c:pt idx="1755">
                        <c:v>82.5</c:v>
                      </c:pt>
                      <c:pt idx="1756">
                        <c:v>81.125</c:v>
                      </c:pt>
                      <c:pt idx="1757">
                        <c:v>78.374999999999986</c:v>
                      </c:pt>
                      <c:pt idx="1758">
                        <c:v>74.25</c:v>
                      </c:pt>
                      <c:pt idx="1759">
                        <c:v>72.875000000000014</c:v>
                      </c:pt>
                      <c:pt idx="1760">
                        <c:v>74.25</c:v>
                      </c:pt>
                      <c:pt idx="1761">
                        <c:v>67.375</c:v>
                      </c:pt>
                      <c:pt idx="1762">
                        <c:v>57.749999999999993</c:v>
                      </c:pt>
                      <c:pt idx="1763">
                        <c:v>52.250000000000007</c:v>
                      </c:pt>
                      <c:pt idx="1764">
                        <c:v>35.749999999999993</c:v>
                      </c:pt>
                      <c:pt idx="1765">
                        <c:v>34.375</c:v>
                      </c:pt>
                      <c:pt idx="1766">
                        <c:v>35.749999999999993</c:v>
                      </c:pt>
                      <c:pt idx="1767">
                        <c:v>38.500000000000007</c:v>
                      </c:pt>
                      <c:pt idx="1768">
                        <c:v>38.500000000000007</c:v>
                      </c:pt>
                      <c:pt idx="1769">
                        <c:v>38.500000000000007</c:v>
                      </c:pt>
                      <c:pt idx="1770">
                        <c:v>38.500000000000007</c:v>
                      </c:pt>
                      <c:pt idx="1771">
                        <c:v>37.124999999999993</c:v>
                      </c:pt>
                      <c:pt idx="1772">
                        <c:v>35.749999999999993</c:v>
                      </c:pt>
                      <c:pt idx="1773">
                        <c:v>34.375</c:v>
                      </c:pt>
                      <c:pt idx="1774">
                        <c:v>33.000000000000007</c:v>
                      </c:pt>
                      <c:pt idx="1775">
                        <c:v>33.000000000000007</c:v>
                      </c:pt>
                      <c:pt idx="1776">
                        <c:v>34.375</c:v>
                      </c:pt>
                      <c:pt idx="1777">
                        <c:v>35.749999999999993</c:v>
                      </c:pt>
                      <c:pt idx="1778">
                        <c:v>34.375</c:v>
                      </c:pt>
                      <c:pt idx="1779">
                        <c:v>37.124999999999993</c:v>
                      </c:pt>
                      <c:pt idx="1780">
                        <c:v>38.500000000000007</c:v>
                      </c:pt>
                      <c:pt idx="1781">
                        <c:v>41.25</c:v>
                      </c:pt>
                      <c:pt idx="1782">
                        <c:v>42.624999999999993</c:v>
                      </c:pt>
                      <c:pt idx="1783">
                        <c:v>42.624999999999993</c:v>
                      </c:pt>
                      <c:pt idx="1784">
                        <c:v>42.624999999999993</c:v>
                      </c:pt>
                      <c:pt idx="1785">
                        <c:v>42.624999999999993</c:v>
                      </c:pt>
                      <c:pt idx="1786">
                        <c:v>41.25</c:v>
                      </c:pt>
                      <c:pt idx="1787">
                        <c:v>38.500000000000007</c:v>
                      </c:pt>
                      <c:pt idx="1788">
                        <c:v>15.12500000000002</c:v>
                      </c:pt>
                      <c:pt idx="1789">
                        <c:v>8.2500000000000195</c:v>
                      </c:pt>
                      <c:pt idx="1790">
                        <c:v>5.4999999999999805</c:v>
                      </c:pt>
                      <c:pt idx="1791">
                        <c:v>13.75</c:v>
                      </c:pt>
                      <c:pt idx="1792">
                        <c:v>17.875000000000011</c:v>
                      </c:pt>
                      <c:pt idx="1793">
                        <c:v>28.874999999999996</c:v>
                      </c:pt>
                      <c:pt idx="1794">
                        <c:v>41.25</c:v>
                      </c:pt>
                      <c:pt idx="1795">
                        <c:v>46.750000000000007</c:v>
                      </c:pt>
                      <c:pt idx="1796">
                        <c:v>48.125</c:v>
                      </c:pt>
                      <c:pt idx="1797">
                        <c:v>46.750000000000007</c:v>
                      </c:pt>
                      <c:pt idx="1798">
                        <c:v>38.500000000000007</c:v>
                      </c:pt>
                      <c:pt idx="1799">
                        <c:v>37.124999999999993</c:v>
                      </c:pt>
                      <c:pt idx="1800">
                        <c:v>37.124999999999993</c:v>
                      </c:pt>
                      <c:pt idx="1801">
                        <c:v>38.500000000000007</c:v>
                      </c:pt>
                      <c:pt idx="1802">
                        <c:v>37.124999999999993</c:v>
                      </c:pt>
                      <c:pt idx="1803">
                        <c:v>35.749999999999993</c:v>
                      </c:pt>
                      <c:pt idx="1804">
                        <c:v>33.000000000000007</c:v>
                      </c:pt>
                      <c:pt idx="1805">
                        <c:v>35.749999999999993</c:v>
                      </c:pt>
                      <c:pt idx="1806">
                        <c:v>35.749999999999993</c:v>
                      </c:pt>
                      <c:pt idx="1807">
                        <c:v>34.375</c:v>
                      </c:pt>
                      <c:pt idx="1808">
                        <c:v>34.375</c:v>
                      </c:pt>
                      <c:pt idx="1809">
                        <c:v>33.000000000000007</c:v>
                      </c:pt>
                      <c:pt idx="1810">
                        <c:v>28.874999999999996</c:v>
                      </c:pt>
                      <c:pt idx="1811">
                        <c:v>23.374999999999989</c:v>
                      </c:pt>
                      <c:pt idx="1812">
                        <c:v>39.875000000000007</c:v>
                      </c:pt>
                      <c:pt idx="1813">
                        <c:v>30.249999999999989</c:v>
                      </c:pt>
                      <c:pt idx="1814">
                        <c:v>28.874999999999996</c:v>
                      </c:pt>
                      <c:pt idx="1815">
                        <c:v>35.749999999999993</c:v>
                      </c:pt>
                      <c:pt idx="1816">
                        <c:v>37.124999999999993</c:v>
                      </c:pt>
                      <c:pt idx="1817">
                        <c:v>39.875000000000007</c:v>
                      </c:pt>
                      <c:pt idx="1818">
                        <c:v>39.875000000000007</c:v>
                      </c:pt>
                      <c:pt idx="1819">
                        <c:v>38.500000000000007</c:v>
                      </c:pt>
                      <c:pt idx="1820">
                        <c:v>38.500000000000007</c:v>
                      </c:pt>
                      <c:pt idx="1821">
                        <c:v>38.500000000000007</c:v>
                      </c:pt>
                      <c:pt idx="1822">
                        <c:v>39.875000000000007</c:v>
                      </c:pt>
                      <c:pt idx="1823">
                        <c:v>39.875000000000007</c:v>
                      </c:pt>
                      <c:pt idx="1824">
                        <c:v>38.500000000000007</c:v>
                      </c:pt>
                      <c:pt idx="1825">
                        <c:v>38.500000000000007</c:v>
                      </c:pt>
                      <c:pt idx="1826">
                        <c:v>38.500000000000007</c:v>
                      </c:pt>
                      <c:pt idx="1827">
                        <c:v>38.500000000000007</c:v>
                      </c:pt>
                      <c:pt idx="1828">
                        <c:v>38.500000000000007</c:v>
                      </c:pt>
                      <c:pt idx="1829">
                        <c:v>37.124999999999993</c:v>
                      </c:pt>
                      <c:pt idx="1830">
                        <c:v>37.124999999999993</c:v>
                      </c:pt>
                      <c:pt idx="1831">
                        <c:v>37.124999999999993</c:v>
                      </c:pt>
                      <c:pt idx="1832">
                        <c:v>37.124999999999993</c:v>
                      </c:pt>
                      <c:pt idx="1833">
                        <c:v>37.124999999999993</c:v>
                      </c:pt>
                      <c:pt idx="1834">
                        <c:v>31.625000000000011</c:v>
                      </c:pt>
                      <c:pt idx="1835">
                        <c:v>33.000000000000007</c:v>
                      </c:pt>
                      <c:pt idx="1836">
                        <c:v>37.124999999999993</c:v>
                      </c:pt>
                      <c:pt idx="1837">
                        <c:v>37.124999999999993</c:v>
                      </c:pt>
                      <c:pt idx="1838">
                        <c:v>33.000000000000007</c:v>
                      </c:pt>
                      <c:pt idx="1839">
                        <c:v>22.000000000000021</c:v>
                      </c:pt>
                      <c:pt idx="1840">
                        <c:v>23.374999999999989</c:v>
                      </c:pt>
                      <c:pt idx="1841">
                        <c:v>37.124999999999993</c:v>
                      </c:pt>
                      <c:pt idx="1842">
                        <c:v>45.375000000000007</c:v>
                      </c:pt>
                      <c:pt idx="1843">
                        <c:v>48.125</c:v>
                      </c:pt>
                      <c:pt idx="1844">
                        <c:v>50.874999999999993</c:v>
                      </c:pt>
                      <c:pt idx="1845">
                        <c:v>52.250000000000007</c:v>
                      </c:pt>
                      <c:pt idx="1846">
                        <c:v>53.625000000000007</c:v>
                      </c:pt>
                      <c:pt idx="1847">
                        <c:v>53.625000000000007</c:v>
                      </c:pt>
                      <c:pt idx="1848">
                        <c:v>53.625000000000007</c:v>
                      </c:pt>
                      <c:pt idx="1849">
                        <c:v>55</c:v>
                      </c:pt>
                      <c:pt idx="1850">
                        <c:v>56.374999999999993</c:v>
                      </c:pt>
                      <c:pt idx="1851">
                        <c:v>56.374999999999993</c:v>
                      </c:pt>
                      <c:pt idx="1852">
                        <c:v>56.374999999999993</c:v>
                      </c:pt>
                      <c:pt idx="1853">
                        <c:v>56.374999999999993</c:v>
                      </c:pt>
                      <c:pt idx="1854">
                        <c:v>53.625000000000007</c:v>
                      </c:pt>
                      <c:pt idx="1855">
                        <c:v>53.625000000000007</c:v>
                      </c:pt>
                      <c:pt idx="1856">
                        <c:v>55</c:v>
                      </c:pt>
                      <c:pt idx="1857">
                        <c:v>63.249999999999993</c:v>
                      </c:pt>
                      <c:pt idx="1858">
                        <c:v>64.624999999999986</c:v>
                      </c:pt>
                      <c:pt idx="1859">
                        <c:v>56.374999999999993</c:v>
                      </c:pt>
                      <c:pt idx="1860">
                        <c:v>78.374999999999986</c:v>
                      </c:pt>
                      <c:pt idx="1861">
                        <c:v>79.750000000000014</c:v>
                      </c:pt>
                      <c:pt idx="1862">
                        <c:v>86.625000000000014</c:v>
                      </c:pt>
                      <c:pt idx="1863">
                        <c:v>82.5</c:v>
                      </c:pt>
                      <c:pt idx="1864">
                        <c:v>78.374999999999986</c:v>
                      </c:pt>
                      <c:pt idx="1865">
                        <c:v>77</c:v>
                      </c:pt>
                      <c:pt idx="1866">
                        <c:v>75.625</c:v>
                      </c:pt>
                      <c:pt idx="1867">
                        <c:v>72.875000000000014</c:v>
                      </c:pt>
                      <c:pt idx="1868">
                        <c:v>74.25</c:v>
                      </c:pt>
                      <c:pt idx="1869">
                        <c:v>75.625</c:v>
                      </c:pt>
                      <c:pt idx="1870">
                        <c:v>77</c:v>
                      </c:pt>
                      <c:pt idx="1871">
                        <c:v>77</c:v>
                      </c:pt>
                      <c:pt idx="1872">
                        <c:v>77</c:v>
                      </c:pt>
                      <c:pt idx="1873">
                        <c:v>79.750000000000014</c:v>
                      </c:pt>
                      <c:pt idx="1874">
                        <c:v>86.625000000000014</c:v>
                      </c:pt>
                      <c:pt idx="1875">
                        <c:v>96.25</c:v>
                      </c:pt>
                      <c:pt idx="1876">
                        <c:v>103.125</c:v>
                      </c:pt>
                      <c:pt idx="1877">
                        <c:v>104.5</c:v>
                      </c:pt>
                      <c:pt idx="1878">
                        <c:v>101.75</c:v>
                      </c:pt>
                      <c:pt idx="1879">
                        <c:v>97.625</c:v>
                      </c:pt>
                      <c:pt idx="1880">
                        <c:v>100.37500000000001</c:v>
                      </c:pt>
                      <c:pt idx="1881">
                        <c:v>94.875</c:v>
                      </c:pt>
                      <c:pt idx="1882">
                        <c:v>94.875</c:v>
                      </c:pt>
                      <c:pt idx="1883">
                        <c:v>96.25</c:v>
                      </c:pt>
                      <c:pt idx="1884">
                        <c:v>68.75</c:v>
                      </c:pt>
                      <c:pt idx="1885">
                        <c:v>74.25</c:v>
                      </c:pt>
                      <c:pt idx="1886">
                        <c:v>71.499999999999986</c:v>
                      </c:pt>
                      <c:pt idx="1887">
                        <c:v>74.25</c:v>
                      </c:pt>
                      <c:pt idx="1888">
                        <c:v>81.125</c:v>
                      </c:pt>
                      <c:pt idx="1889">
                        <c:v>94.875</c:v>
                      </c:pt>
                      <c:pt idx="1890">
                        <c:v>103.125</c:v>
                      </c:pt>
                      <c:pt idx="1891">
                        <c:v>107.25000000000001</c:v>
                      </c:pt>
                      <c:pt idx="1892">
                        <c:v>111.375</c:v>
                      </c:pt>
                      <c:pt idx="1893">
                        <c:v>115.5</c:v>
                      </c:pt>
                      <c:pt idx="1894">
                        <c:v>118.25</c:v>
                      </c:pt>
                      <c:pt idx="1895">
                        <c:v>116.875</c:v>
                      </c:pt>
                      <c:pt idx="1896">
                        <c:v>115.5</c:v>
                      </c:pt>
                      <c:pt idx="1897">
                        <c:v>114.12500000000001</c:v>
                      </c:pt>
                      <c:pt idx="1898">
                        <c:v>115.5</c:v>
                      </c:pt>
                      <c:pt idx="1899">
                        <c:v>116.875</c:v>
                      </c:pt>
                      <c:pt idx="1900">
                        <c:v>118.25</c:v>
                      </c:pt>
                      <c:pt idx="1901">
                        <c:v>122.375</c:v>
                      </c:pt>
                      <c:pt idx="1902">
                        <c:v>126.49999999999999</c:v>
                      </c:pt>
                      <c:pt idx="1903">
                        <c:v>126.49999999999999</c:v>
                      </c:pt>
                      <c:pt idx="1904">
                        <c:v>122.375</c:v>
                      </c:pt>
                      <c:pt idx="1905">
                        <c:v>121.00000000000001</c:v>
                      </c:pt>
                      <c:pt idx="1906">
                        <c:v>119.62499999999999</c:v>
                      </c:pt>
                      <c:pt idx="1907">
                        <c:v>111.375</c:v>
                      </c:pt>
                      <c:pt idx="1908">
                        <c:v>98.999999999999986</c:v>
                      </c:pt>
                      <c:pt idx="1909">
                        <c:v>89.375</c:v>
                      </c:pt>
                      <c:pt idx="1910">
                        <c:v>82.5</c:v>
                      </c:pt>
                      <c:pt idx="1911">
                        <c:v>82.5</c:v>
                      </c:pt>
                      <c:pt idx="1912">
                        <c:v>83.875</c:v>
                      </c:pt>
                      <c:pt idx="1913">
                        <c:v>96.25</c:v>
                      </c:pt>
                      <c:pt idx="1914">
                        <c:v>107.25000000000001</c:v>
                      </c:pt>
                      <c:pt idx="1915">
                        <c:v>111.375</c:v>
                      </c:pt>
                      <c:pt idx="1916">
                        <c:v>111.375</c:v>
                      </c:pt>
                      <c:pt idx="1917">
                        <c:v>112.74999999999999</c:v>
                      </c:pt>
                      <c:pt idx="1918">
                        <c:v>112.74999999999999</c:v>
                      </c:pt>
                      <c:pt idx="1919">
                        <c:v>114.12500000000001</c:v>
                      </c:pt>
                      <c:pt idx="1920">
                        <c:v>116.875</c:v>
                      </c:pt>
                      <c:pt idx="1921">
                        <c:v>116.875</c:v>
                      </c:pt>
                      <c:pt idx="1922">
                        <c:v>115.5</c:v>
                      </c:pt>
                      <c:pt idx="1923">
                        <c:v>112.74999999999999</c:v>
                      </c:pt>
                      <c:pt idx="1924">
                        <c:v>112.74999999999999</c:v>
                      </c:pt>
                      <c:pt idx="1925">
                        <c:v>114.12500000000001</c:v>
                      </c:pt>
                      <c:pt idx="1926">
                        <c:v>111.375</c:v>
                      </c:pt>
                      <c:pt idx="1927">
                        <c:v>108.625</c:v>
                      </c:pt>
                      <c:pt idx="1928">
                        <c:v>105.87499999999999</c:v>
                      </c:pt>
                      <c:pt idx="1929">
                        <c:v>98.999999999999986</c:v>
                      </c:pt>
                      <c:pt idx="1930">
                        <c:v>93.500000000000014</c:v>
                      </c:pt>
                      <c:pt idx="1931">
                        <c:v>85.249999999999986</c:v>
                      </c:pt>
                      <c:pt idx="1932">
                        <c:v>85.249999999999986</c:v>
                      </c:pt>
                      <c:pt idx="1933">
                        <c:v>72.875000000000014</c:v>
                      </c:pt>
                      <c:pt idx="1934">
                        <c:v>67.375</c:v>
                      </c:pt>
                      <c:pt idx="1935">
                        <c:v>68.75</c:v>
                      </c:pt>
                      <c:pt idx="1936">
                        <c:v>68.75</c:v>
                      </c:pt>
                      <c:pt idx="1937">
                        <c:v>72.875000000000014</c:v>
                      </c:pt>
                      <c:pt idx="1938">
                        <c:v>79.750000000000014</c:v>
                      </c:pt>
                      <c:pt idx="1939">
                        <c:v>78.374999999999986</c:v>
                      </c:pt>
                      <c:pt idx="1940">
                        <c:v>74.25</c:v>
                      </c:pt>
                      <c:pt idx="1941">
                        <c:v>70.125</c:v>
                      </c:pt>
                      <c:pt idx="1942">
                        <c:v>77</c:v>
                      </c:pt>
                      <c:pt idx="1943">
                        <c:v>81.125</c:v>
                      </c:pt>
                      <c:pt idx="1944">
                        <c:v>78.374999999999986</c:v>
                      </c:pt>
                      <c:pt idx="1945">
                        <c:v>81.125</c:v>
                      </c:pt>
                      <c:pt idx="1946">
                        <c:v>88</c:v>
                      </c:pt>
                      <c:pt idx="1947">
                        <c:v>89.375</c:v>
                      </c:pt>
                      <c:pt idx="1948">
                        <c:v>86.625000000000014</c:v>
                      </c:pt>
                      <c:pt idx="1949">
                        <c:v>83.875</c:v>
                      </c:pt>
                      <c:pt idx="1950">
                        <c:v>83.875</c:v>
                      </c:pt>
                      <c:pt idx="1951">
                        <c:v>86.625000000000014</c:v>
                      </c:pt>
                      <c:pt idx="1952">
                        <c:v>88</c:v>
                      </c:pt>
                      <c:pt idx="1953">
                        <c:v>86.625000000000014</c:v>
                      </c:pt>
                      <c:pt idx="1954">
                        <c:v>77</c:v>
                      </c:pt>
                      <c:pt idx="1955">
                        <c:v>63.249999999999993</c:v>
                      </c:pt>
                      <c:pt idx="1956">
                        <c:v>85.249999999999986</c:v>
                      </c:pt>
                      <c:pt idx="1957">
                        <c:v>72.875000000000014</c:v>
                      </c:pt>
                      <c:pt idx="1958">
                        <c:v>67.375</c:v>
                      </c:pt>
                      <c:pt idx="1959">
                        <c:v>68.75</c:v>
                      </c:pt>
                      <c:pt idx="1960">
                        <c:v>68.75</c:v>
                      </c:pt>
                      <c:pt idx="1961">
                        <c:v>72.875000000000014</c:v>
                      </c:pt>
                      <c:pt idx="1962">
                        <c:v>79.750000000000014</c:v>
                      </c:pt>
                      <c:pt idx="1963">
                        <c:v>78.374999999999986</c:v>
                      </c:pt>
                      <c:pt idx="1964">
                        <c:v>74.25</c:v>
                      </c:pt>
                      <c:pt idx="1965">
                        <c:v>70.125</c:v>
                      </c:pt>
                      <c:pt idx="1966">
                        <c:v>77</c:v>
                      </c:pt>
                      <c:pt idx="1967">
                        <c:v>81.125</c:v>
                      </c:pt>
                      <c:pt idx="1968">
                        <c:v>78.374999999999986</c:v>
                      </c:pt>
                      <c:pt idx="1969">
                        <c:v>81.125</c:v>
                      </c:pt>
                      <c:pt idx="1970">
                        <c:v>88</c:v>
                      </c:pt>
                      <c:pt idx="1971">
                        <c:v>89.375</c:v>
                      </c:pt>
                      <c:pt idx="1972">
                        <c:v>86.625000000000014</c:v>
                      </c:pt>
                      <c:pt idx="1973">
                        <c:v>83.875</c:v>
                      </c:pt>
                      <c:pt idx="1974">
                        <c:v>83.875</c:v>
                      </c:pt>
                      <c:pt idx="1975">
                        <c:v>86.625000000000014</c:v>
                      </c:pt>
                      <c:pt idx="1976">
                        <c:v>88</c:v>
                      </c:pt>
                      <c:pt idx="1977">
                        <c:v>86.625000000000014</c:v>
                      </c:pt>
                      <c:pt idx="1978">
                        <c:v>77</c:v>
                      </c:pt>
                      <c:pt idx="1979">
                        <c:v>63.249999999999993</c:v>
                      </c:pt>
                      <c:pt idx="1980">
                        <c:v>63.249999999999993</c:v>
                      </c:pt>
                      <c:pt idx="1981">
                        <c:v>59.125000000000007</c:v>
                      </c:pt>
                      <c:pt idx="1982">
                        <c:v>56.374999999999993</c:v>
                      </c:pt>
                      <c:pt idx="1983">
                        <c:v>52.250000000000007</c:v>
                      </c:pt>
                      <c:pt idx="1984">
                        <c:v>48.125</c:v>
                      </c:pt>
                      <c:pt idx="1985">
                        <c:v>46.750000000000007</c:v>
                      </c:pt>
                      <c:pt idx="1986">
                        <c:v>50.874999999999993</c:v>
                      </c:pt>
                      <c:pt idx="1987">
                        <c:v>59.125000000000007</c:v>
                      </c:pt>
                      <c:pt idx="1988">
                        <c:v>64.624999999999986</c:v>
                      </c:pt>
                      <c:pt idx="1989">
                        <c:v>70.125</c:v>
                      </c:pt>
                      <c:pt idx="1990">
                        <c:v>71.499999999999986</c:v>
                      </c:pt>
                      <c:pt idx="1991">
                        <c:v>72.875000000000014</c:v>
                      </c:pt>
                      <c:pt idx="1992">
                        <c:v>71.499999999999986</c:v>
                      </c:pt>
                      <c:pt idx="1993">
                        <c:v>74.25</c:v>
                      </c:pt>
                      <c:pt idx="1994">
                        <c:v>74.25</c:v>
                      </c:pt>
                      <c:pt idx="1995">
                        <c:v>75.625</c:v>
                      </c:pt>
                      <c:pt idx="1996">
                        <c:v>72.875000000000014</c:v>
                      </c:pt>
                      <c:pt idx="1997">
                        <c:v>72.875000000000014</c:v>
                      </c:pt>
                      <c:pt idx="1998">
                        <c:v>72.875000000000014</c:v>
                      </c:pt>
                      <c:pt idx="1999">
                        <c:v>72.875000000000014</c:v>
                      </c:pt>
                      <c:pt idx="2000">
                        <c:v>70.125</c:v>
                      </c:pt>
                      <c:pt idx="2001">
                        <c:v>70.125</c:v>
                      </c:pt>
                      <c:pt idx="2002">
                        <c:v>64.624999999999986</c:v>
                      </c:pt>
                      <c:pt idx="2003">
                        <c:v>59.125000000000007</c:v>
                      </c:pt>
                      <c:pt idx="2004">
                        <c:v>57.749999999999993</c:v>
                      </c:pt>
                      <c:pt idx="2005">
                        <c:v>59.125000000000007</c:v>
                      </c:pt>
                      <c:pt idx="2006">
                        <c:v>61.875</c:v>
                      </c:pt>
                      <c:pt idx="2007">
                        <c:v>68.75</c:v>
                      </c:pt>
                      <c:pt idx="2008">
                        <c:v>70.125</c:v>
                      </c:pt>
                      <c:pt idx="2009">
                        <c:v>68.75</c:v>
                      </c:pt>
                      <c:pt idx="2010">
                        <c:v>75.625</c:v>
                      </c:pt>
                      <c:pt idx="2011">
                        <c:v>78.374999999999986</c:v>
                      </c:pt>
                      <c:pt idx="2012">
                        <c:v>77</c:v>
                      </c:pt>
                      <c:pt idx="2013">
                        <c:v>78.374999999999986</c:v>
                      </c:pt>
                      <c:pt idx="2014">
                        <c:v>82.5</c:v>
                      </c:pt>
                      <c:pt idx="2015">
                        <c:v>88</c:v>
                      </c:pt>
                      <c:pt idx="2016">
                        <c:v>96.25</c:v>
                      </c:pt>
                      <c:pt idx="2017">
                        <c:v>111.375</c:v>
                      </c:pt>
                      <c:pt idx="2018">
                        <c:v>126.49999999999999</c:v>
                      </c:pt>
                      <c:pt idx="2019">
                        <c:v>127.87500000000001</c:v>
                      </c:pt>
                      <c:pt idx="2020">
                        <c:v>126.49999999999999</c:v>
                      </c:pt>
                      <c:pt idx="2021">
                        <c:v>127.87500000000001</c:v>
                      </c:pt>
                      <c:pt idx="2022">
                        <c:v>132</c:v>
                      </c:pt>
                      <c:pt idx="2023">
                        <c:v>130.625</c:v>
                      </c:pt>
                      <c:pt idx="2024">
                        <c:v>130.625</c:v>
                      </c:pt>
                      <c:pt idx="2025">
                        <c:v>133.375</c:v>
                      </c:pt>
                      <c:pt idx="2026">
                        <c:v>119.62499999999999</c:v>
                      </c:pt>
                      <c:pt idx="2027">
                        <c:v>107.25000000000001</c:v>
                      </c:pt>
                      <c:pt idx="2028">
                        <c:v>98.999999999999986</c:v>
                      </c:pt>
                      <c:pt idx="2029">
                        <c:v>93.500000000000014</c:v>
                      </c:pt>
                      <c:pt idx="2030">
                        <c:v>93.500000000000014</c:v>
                      </c:pt>
                      <c:pt idx="2031">
                        <c:v>96.25</c:v>
                      </c:pt>
                      <c:pt idx="2032">
                        <c:v>98.999999999999986</c:v>
                      </c:pt>
                      <c:pt idx="2033">
                        <c:v>108.625</c:v>
                      </c:pt>
                      <c:pt idx="2034">
                        <c:v>114.12500000000001</c:v>
                      </c:pt>
                      <c:pt idx="2035">
                        <c:v>114.12500000000001</c:v>
                      </c:pt>
                      <c:pt idx="2036">
                        <c:v>112.74999999999999</c:v>
                      </c:pt>
                      <c:pt idx="2037">
                        <c:v>112.74999999999999</c:v>
                      </c:pt>
                      <c:pt idx="2038">
                        <c:v>112.74999999999999</c:v>
                      </c:pt>
                      <c:pt idx="2039">
                        <c:v>112.74999999999999</c:v>
                      </c:pt>
                      <c:pt idx="2040">
                        <c:v>107.25000000000001</c:v>
                      </c:pt>
                      <c:pt idx="2041">
                        <c:v>101.75</c:v>
                      </c:pt>
                      <c:pt idx="2042">
                        <c:v>105.87499999999999</c:v>
                      </c:pt>
                      <c:pt idx="2043">
                        <c:v>107.25000000000001</c:v>
                      </c:pt>
                      <c:pt idx="2044">
                        <c:v>105.87499999999999</c:v>
                      </c:pt>
                      <c:pt idx="2045">
                        <c:v>110</c:v>
                      </c:pt>
                      <c:pt idx="2046">
                        <c:v>114.12500000000001</c:v>
                      </c:pt>
                      <c:pt idx="2047">
                        <c:v>114.12500000000001</c:v>
                      </c:pt>
                      <c:pt idx="2048">
                        <c:v>116.875</c:v>
                      </c:pt>
                      <c:pt idx="2049">
                        <c:v>111.375</c:v>
                      </c:pt>
                      <c:pt idx="2050">
                        <c:v>98.999999999999986</c:v>
                      </c:pt>
                      <c:pt idx="2051">
                        <c:v>79.750000000000014</c:v>
                      </c:pt>
                      <c:pt idx="2052">
                        <c:v>86.625000000000014</c:v>
                      </c:pt>
                      <c:pt idx="2053">
                        <c:v>77</c:v>
                      </c:pt>
                      <c:pt idx="2054">
                        <c:v>71.499999999999986</c:v>
                      </c:pt>
                      <c:pt idx="2055">
                        <c:v>71.499999999999986</c:v>
                      </c:pt>
                      <c:pt idx="2056">
                        <c:v>75.625</c:v>
                      </c:pt>
                      <c:pt idx="2057">
                        <c:v>85.249999999999986</c:v>
                      </c:pt>
                      <c:pt idx="2058">
                        <c:v>90.75</c:v>
                      </c:pt>
                      <c:pt idx="2059">
                        <c:v>92.124999999999986</c:v>
                      </c:pt>
                      <c:pt idx="2060">
                        <c:v>93.500000000000014</c:v>
                      </c:pt>
                      <c:pt idx="2061">
                        <c:v>93.500000000000014</c:v>
                      </c:pt>
                      <c:pt idx="2062">
                        <c:v>94.875</c:v>
                      </c:pt>
                      <c:pt idx="2063">
                        <c:v>96.25</c:v>
                      </c:pt>
                      <c:pt idx="2064">
                        <c:v>94.875</c:v>
                      </c:pt>
                      <c:pt idx="2065">
                        <c:v>97.625</c:v>
                      </c:pt>
                      <c:pt idx="2066">
                        <c:v>100.37500000000001</c:v>
                      </c:pt>
                      <c:pt idx="2067">
                        <c:v>101.75</c:v>
                      </c:pt>
                      <c:pt idx="2068">
                        <c:v>103.125</c:v>
                      </c:pt>
                      <c:pt idx="2069">
                        <c:v>105.87499999999999</c:v>
                      </c:pt>
                      <c:pt idx="2070">
                        <c:v>105.87499999999999</c:v>
                      </c:pt>
                      <c:pt idx="2071">
                        <c:v>104.5</c:v>
                      </c:pt>
                      <c:pt idx="2072">
                        <c:v>105.87499999999999</c:v>
                      </c:pt>
                      <c:pt idx="2073">
                        <c:v>104.5</c:v>
                      </c:pt>
                      <c:pt idx="2074">
                        <c:v>93.500000000000014</c:v>
                      </c:pt>
                      <c:pt idx="2075">
                        <c:v>79.750000000000014</c:v>
                      </c:pt>
                      <c:pt idx="2076">
                        <c:v>71.499999999999986</c:v>
                      </c:pt>
                      <c:pt idx="2077">
                        <c:v>68.75</c:v>
                      </c:pt>
                      <c:pt idx="2078">
                        <c:v>66.000000000000014</c:v>
                      </c:pt>
                      <c:pt idx="2079">
                        <c:v>63.249999999999993</c:v>
                      </c:pt>
                      <c:pt idx="2080">
                        <c:v>63.249999999999993</c:v>
                      </c:pt>
                      <c:pt idx="2081">
                        <c:v>70.125</c:v>
                      </c:pt>
                      <c:pt idx="2082">
                        <c:v>83.875</c:v>
                      </c:pt>
                      <c:pt idx="2083">
                        <c:v>89.375</c:v>
                      </c:pt>
                      <c:pt idx="2084">
                        <c:v>92.124999999999986</c:v>
                      </c:pt>
                      <c:pt idx="2085">
                        <c:v>92.124999999999986</c:v>
                      </c:pt>
                      <c:pt idx="2086">
                        <c:v>90.75</c:v>
                      </c:pt>
                      <c:pt idx="2087">
                        <c:v>89.375</c:v>
                      </c:pt>
                      <c:pt idx="2088">
                        <c:v>89.375</c:v>
                      </c:pt>
                      <c:pt idx="2089">
                        <c:v>92.124999999999986</c:v>
                      </c:pt>
                      <c:pt idx="2090">
                        <c:v>96.25</c:v>
                      </c:pt>
                      <c:pt idx="2091">
                        <c:v>100.37500000000001</c:v>
                      </c:pt>
                      <c:pt idx="2092">
                        <c:v>104.5</c:v>
                      </c:pt>
                      <c:pt idx="2093">
                        <c:v>111.375</c:v>
                      </c:pt>
                      <c:pt idx="2094">
                        <c:v>119.62499999999999</c:v>
                      </c:pt>
                      <c:pt idx="2095">
                        <c:v>133.375</c:v>
                      </c:pt>
                      <c:pt idx="2096">
                        <c:v>144.375</c:v>
                      </c:pt>
                      <c:pt idx="2097">
                        <c:v>145.75</c:v>
                      </c:pt>
                      <c:pt idx="2098">
                        <c:v>144.375</c:v>
                      </c:pt>
                      <c:pt idx="2099">
                        <c:v>138.875</c:v>
                      </c:pt>
                      <c:pt idx="2100">
                        <c:v>107.25000000000001</c:v>
                      </c:pt>
                      <c:pt idx="2101">
                        <c:v>111.375</c:v>
                      </c:pt>
                      <c:pt idx="2102">
                        <c:v>125.125</c:v>
                      </c:pt>
                      <c:pt idx="2103">
                        <c:v>137.5</c:v>
                      </c:pt>
                      <c:pt idx="2104">
                        <c:v>141.625</c:v>
                      </c:pt>
                      <c:pt idx="2105">
                        <c:v>143</c:v>
                      </c:pt>
                      <c:pt idx="2106">
                        <c:v>140.25</c:v>
                      </c:pt>
                      <c:pt idx="2107">
                        <c:v>132</c:v>
                      </c:pt>
                      <c:pt idx="2108">
                        <c:v>138.875</c:v>
                      </c:pt>
                      <c:pt idx="2109">
                        <c:v>141.625</c:v>
                      </c:pt>
                      <c:pt idx="2110">
                        <c:v>122.375</c:v>
                      </c:pt>
                      <c:pt idx="2111">
                        <c:v>116.875</c:v>
                      </c:pt>
                      <c:pt idx="2112">
                        <c:v>123.75</c:v>
                      </c:pt>
                      <c:pt idx="2113">
                        <c:v>134.75</c:v>
                      </c:pt>
                      <c:pt idx="2114">
                        <c:v>130.625</c:v>
                      </c:pt>
                      <c:pt idx="2115">
                        <c:v>130.625</c:v>
                      </c:pt>
                      <c:pt idx="2116">
                        <c:v>143</c:v>
                      </c:pt>
                      <c:pt idx="2117">
                        <c:v>148.5</c:v>
                      </c:pt>
                      <c:pt idx="2118">
                        <c:v>145.75</c:v>
                      </c:pt>
                      <c:pt idx="2119">
                        <c:v>140.25</c:v>
                      </c:pt>
                      <c:pt idx="2120">
                        <c:v>141.625</c:v>
                      </c:pt>
                      <c:pt idx="2121">
                        <c:v>140.25</c:v>
                      </c:pt>
                      <c:pt idx="2122">
                        <c:v>133.375</c:v>
                      </c:pt>
                      <c:pt idx="2123">
                        <c:v>125.125</c:v>
                      </c:pt>
                      <c:pt idx="2124">
                        <c:v>100.37500000000001</c:v>
                      </c:pt>
                      <c:pt idx="2125">
                        <c:v>89.375</c:v>
                      </c:pt>
                      <c:pt idx="2126">
                        <c:v>79.750000000000014</c:v>
                      </c:pt>
                      <c:pt idx="2127">
                        <c:v>70.125</c:v>
                      </c:pt>
                      <c:pt idx="2128">
                        <c:v>66.000000000000014</c:v>
                      </c:pt>
                      <c:pt idx="2129">
                        <c:v>66.000000000000014</c:v>
                      </c:pt>
                      <c:pt idx="2130">
                        <c:v>70.125</c:v>
                      </c:pt>
                      <c:pt idx="2131">
                        <c:v>79.750000000000014</c:v>
                      </c:pt>
                      <c:pt idx="2132">
                        <c:v>86.625000000000014</c:v>
                      </c:pt>
                      <c:pt idx="2133">
                        <c:v>90.75</c:v>
                      </c:pt>
                      <c:pt idx="2134">
                        <c:v>94.875</c:v>
                      </c:pt>
                      <c:pt idx="2135">
                        <c:v>101.75</c:v>
                      </c:pt>
                      <c:pt idx="2136">
                        <c:v>108.625</c:v>
                      </c:pt>
                      <c:pt idx="2137">
                        <c:v>115.5</c:v>
                      </c:pt>
                      <c:pt idx="2138">
                        <c:v>121.00000000000001</c:v>
                      </c:pt>
                      <c:pt idx="2139">
                        <c:v>125.125</c:v>
                      </c:pt>
                      <c:pt idx="2140">
                        <c:v>127.87500000000001</c:v>
                      </c:pt>
                      <c:pt idx="2141">
                        <c:v>133.375</c:v>
                      </c:pt>
                      <c:pt idx="2142">
                        <c:v>137.5</c:v>
                      </c:pt>
                      <c:pt idx="2143">
                        <c:v>140.25</c:v>
                      </c:pt>
                      <c:pt idx="2144">
                        <c:v>140.25</c:v>
                      </c:pt>
                      <c:pt idx="2145">
                        <c:v>138.875</c:v>
                      </c:pt>
                      <c:pt idx="2146">
                        <c:v>130.625</c:v>
                      </c:pt>
                      <c:pt idx="2147">
                        <c:v>122.375</c:v>
                      </c:pt>
                      <c:pt idx="2148">
                        <c:v>105.87499999999999</c:v>
                      </c:pt>
                      <c:pt idx="2149">
                        <c:v>90.75</c:v>
                      </c:pt>
                      <c:pt idx="2150">
                        <c:v>72.875000000000014</c:v>
                      </c:pt>
                      <c:pt idx="2151">
                        <c:v>61.875</c:v>
                      </c:pt>
                      <c:pt idx="2152">
                        <c:v>56.374999999999993</c:v>
                      </c:pt>
                      <c:pt idx="2153">
                        <c:v>56.374999999999993</c:v>
                      </c:pt>
                      <c:pt idx="2154">
                        <c:v>59.125000000000007</c:v>
                      </c:pt>
                      <c:pt idx="2155">
                        <c:v>67.375</c:v>
                      </c:pt>
                      <c:pt idx="2156">
                        <c:v>77</c:v>
                      </c:pt>
                      <c:pt idx="2157">
                        <c:v>82.5</c:v>
                      </c:pt>
                      <c:pt idx="2158">
                        <c:v>88</c:v>
                      </c:pt>
                      <c:pt idx="2159">
                        <c:v>93.500000000000014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51-41B3-A4D7-F20F0D58F4DD}"/>
                  </c:ext>
                </c:extLst>
              </c15:ser>
            </c15:filteredLineSeries>
          </c:ext>
        </c:extLst>
      </c:lineChart>
      <c:catAx>
        <c:axId val="44225695"/>
        <c:scaling>
          <c:orientation val="minMax"/>
        </c:scaling>
        <c:delete val="1"/>
        <c:axPos val="b"/>
        <c:majorTickMark val="none"/>
        <c:minorTickMark val="none"/>
        <c:tickLblPos val="nextTo"/>
        <c:crossAx val="44232767"/>
        <c:crosses val="autoZero"/>
        <c:auto val="1"/>
        <c:lblAlgn val="ctr"/>
        <c:lblOffset val="100"/>
        <c:noMultiLvlLbl val="0"/>
      </c:catAx>
      <c:valAx>
        <c:axId val="4423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22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 exterior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Comfort'!$Y$7:$Y$2191</c:f>
              <c:numCache>
                <c:formatCode>0.0</c:formatCode>
                <c:ptCount val="2185"/>
                <c:pt idx="0">
                  <c:v>10.8</c:v>
                </c:pt>
                <c:pt idx="1">
                  <c:v>10.5</c:v>
                </c:pt>
                <c:pt idx="2">
                  <c:v>10.3</c:v>
                </c:pt>
                <c:pt idx="3">
                  <c:v>10.199999999999999</c:v>
                </c:pt>
                <c:pt idx="4">
                  <c:v>10</c:v>
                </c:pt>
                <c:pt idx="5">
                  <c:v>9.9</c:v>
                </c:pt>
                <c:pt idx="6">
                  <c:v>9.6999999999999993</c:v>
                </c:pt>
                <c:pt idx="7">
                  <c:v>9.6</c:v>
                </c:pt>
                <c:pt idx="8">
                  <c:v>9.5</c:v>
                </c:pt>
                <c:pt idx="9">
                  <c:v>9.4</c:v>
                </c:pt>
                <c:pt idx="10">
                  <c:v>10</c:v>
                </c:pt>
                <c:pt idx="11">
                  <c:v>10.6</c:v>
                </c:pt>
                <c:pt idx="12">
                  <c:v>11</c:v>
                </c:pt>
                <c:pt idx="13">
                  <c:v>12</c:v>
                </c:pt>
                <c:pt idx="14">
                  <c:v>12.9</c:v>
                </c:pt>
                <c:pt idx="15">
                  <c:v>13.6</c:v>
                </c:pt>
                <c:pt idx="16">
                  <c:v>13.8</c:v>
                </c:pt>
                <c:pt idx="17">
                  <c:v>13.8</c:v>
                </c:pt>
                <c:pt idx="18">
                  <c:v>13.8</c:v>
                </c:pt>
                <c:pt idx="19">
                  <c:v>13.5</c:v>
                </c:pt>
                <c:pt idx="20">
                  <c:v>13</c:v>
                </c:pt>
                <c:pt idx="21">
                  <c:v>12.4</c:v>
                </c:pt>
                <c:pt idx="22">
                  <c:v>12</c:v>
                </c:pt>
                <c:pt idx="23">
                  <c:v>11.6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10.199999999999999</c:v>
                </c:pt>
                <c:pt idx="29">
                  <c:v>9.8000000000000007</c:v>
                </c:pt>
                <c:pt idx="30">
                  <c:v>9.6</c:v>
                </c:pt>
                <c:pt idx="31">
                  <c:v>9.1999999999999993</c:v>
                </c:pt>
                <c:pt idx="32">
                  <c:v>9</c:v>
                </c:pt>
                <c:pt idx="33">
                  <c:v>8.9</c:v>
                </c:pt>
                <c:pt idx="34">
                  <c:v>9.3000000000000007</c:v>
                </c:pt>
                <c:pt idx="35">
                  <c:v>10.3</c:v>
                </c:pt>
                <c:pt idx="36">
                  <c:v>11.1</c:v>
                </c:pt>
                <c:pt idx="37">
                  <c:v>12.5</c:v>
                </c:pt>
                <c:pt idx="38">
                  <c:v>13.5</c:v>
                </c:pt>
                <c:pt idx="39">
                  <c:v>13.6</c:v>
                </c:pt>
                <c:pt idx="40">
                  <c:v>13.1</c:v>
                </c:pt>
                <c:pt idx="41">
                  <c:v>12.7</c:v>
                </c:pt>
                <c:pt idx="42">
                  <c:v>12.4</c:v>
                </c:pt>
                <c:pt idx="43">
                  <c:v>12.2</c:v>
                </c:pt>
                <c:pt idx="44">
                  <c:v>12.1</c:v>
                </c:pt>
                <c:pt idx="45">
                  <c:v>12</c:v>
                </c:pt>
                <c:pt idx="46">
                  <c:v>11.6</c:v>
                </c:pt>
                <c:pt idx="47">
                  <c:v>11.2</c:v>
                </c:pt>
                <c:pt idx="48">
                  <c:v>10.7</c:v>
                </c:pt>
                <c:pt idx="49">
                  <c:v>10.5</c:v>
                </c:pt>
                <c:pt idx="50">
                  <c:v>10.4</c:v>
                </c:pt>
                <c:pt idx="51">
                  <c:v>10.6</c:v>
                </c:pt>
                <c:pt idx="52">
                  <c:v>10.6</c:v>
                </c:pt>
                <c:pt idx="53">
                  <c:v>10.4</c:v>
                </c:pt>
                <c:pt idx="54">
                  <c:v>10</c:v>
                </c:pt>
                <c:pt idx="55">
                  <c:v>9.6999999999999993</c:v>
                </c:pt>
                <c:pt idx="56">
                  <c:v>9.6</c:v>
                </c:pt>
                <c:pt idx="57">
                  <c:v>9.4</c:v>
                </c:pt>
                <c:pt idx="58">
                  <c:v>9.5</c:v>
                </c:pt>
                <c:pt idx="59">
                  <c:v>10.199999999999999</c:v>
                </c:pt>
                <c:pt idx="60">
                  <c:v>11.4</c:v>
                </c:pt>
                <c:pt idx="61">
                  <c:v>12.2</c:v>
                </c:pt>
                <c:pt idx="62">
                  <c:v>13.1</c:v>
                </c:pt>
                <c:pt idx="63">
                  <c:v>13.8</c:v>
                </c:pt>
                <c:pt idx="64">
                  <c:v>14</c:v>
                </c:pt>
                <c:pt idx="65">
                  <c:v>13.7</c:v>
                </c:pt>
                <c:pt idx="66">
                  <c:v>13.2</c:v>
                </c:pt>
                <c:pt idx="67">
                  <c:v>12.6</c:v>
                </c:pt>
                <c:pt idx="68">
                  <c:v>12.3</c:v>
                </c:pt>
                <c:pt idx="69">
                  <c:v>11.7</c:v>
                </c:pt>
                <c:pt idx="70">
                  <c:v>10.4</c:v>
                </c:pt>
                <c:pt idx="71">
                  <c:v>10.1</c:v>
                </c:pt>
                <c:pt idx="72">
                  <c:v>9.6</c:v>
                </c:pt>
                <c:pt idx="73">
                  <c:v>9.3000000000000007</c:v>
                </c:pt>
                <c:pt idx="74">
                  <c:v>9</c:v>
                </c:pt>
                <c:pt idx="75">
                  <c:v>8.6999999999999993</c:v>
                </c:pt>
                <c:pt idx="76">
                  <c:v>8.6</c:v>
                </c:pt>
                <c:pt idx="77">
                  <c:v>8.6999999999999993</c:v>
                </c:pt>
                <c:pt idx="78">
                  <c:v>8.6999999999999993</c:v>
                </c:pt>
                <c:pt idx="79">
                  <c:v>8.5</c:v>
                </c:pt>
                <c:pt idx="80">
                  <c:v>8</c:v>
                </c:pt>
                <c:pt idx="81">
                  <c:v>7.4</c:v>
                </c:pt>
                <c:pt idx="82">
                  <c:v>7.6</c:v>
                </c:pt>
                <c:pt idx="83">
                  <c:v>8.1999999999999993</c:v>
                </c:pt>
                <c:pt idx="84">
                  <c:v>9.5</c:v>
                </c:pt>
                <c:pt idx="85">
                  <c:v>10.1</c:v>
                </c:pt>
                <c:pt idx="86">
                  <c:v>10.9</c:v>
                </c:pt>
                <c:pt idx="87">
                  <c:v>11.5</c:v>
                </c:pt>
                <c:pt idx="88">
                  <c:v>11.8</c:v>
                </c:pt>
                <c:pt idx="89">
                  <c:v>11.3</c:v>
                </c:pt>
                <c:pt idx="90">
                  <c:v>10.6</c:v>
                </c:pt>
                <c:pt idx="91">
                  <c:v>10.199999999999999</c:v>
                </c:pt>
                <c:pt idx="92">
                  <c:v>10.199999999999999</c:v>
                </c:pt>
                <c:pt idx="93">
                  <c:v>10.1</c:v>
                </c:pt>
                <c:pt idx="94">
                  <c:v>9.8000000000000007</c:v>
                </c:pt>
                <c:pt idx="95">
                  <c:v>9.4</c:v>
                </c:pt>
                <c:pt idx="96">
                  <c:v>8.8000000000000007</c:v>
                </c:pt>
                <c:pt idx="97">
                  <c:v>8.6999999999999993</c:v>
                </c:pt>
                <c:pt idx="98">
                  <c:v>8.6</c:v>
                </c:pt>
                <c:pt idx="99">
                  <c:v>8.3000000000000007</c:v>
                </c:pt>
                <c:pt idx="100">
                  <c:v>8.1</c:v>
                </c:pt>
                <c:pt idx="101">
                  <c:v>8</c:v>
                </c:pt>
                <c:pt idx="102">
                  <c:v>7.6</c:v>
                </c:pt>
                <c:pt idx="103">
                  <c:v>7.3</c:v>
                </c:pt>
                <c:pt idx="104">
                  <c:v>7.2</c:v>
                </c:pt>
                <c:pt idx="105">
                  <c:v>7.2</c:v>
                </c:pt>
                <c:pt idx="106">
                  <c:v>7.4</c:v>
                </c:pt>
                <c:pt idx="107">
                  <c:v>8.1</c:v>
                </c:pt>
                <c:pt idx="108">
                  <c:v>9.1</c:v>
                </c:pt>
                <c:pt idx="109">
                  <c:v>10</c:v>
                </c:pt>
                <c:pt idx="110">
                  <c:v>10.9</c:v>
                </c:pt>
                <c:pt idx="111">
                  <c:v>11.6</c:v>
                </c:pt>
                <c:pt idx="112">
                  <c:v>11.8</c:v>
                </c:pt>
                <c:pt idx="113">
                  <c:v>11.5</c:v>
                </c:pt>
                <c:pt idx="114">
                  <c:v>11.2</c:v>
                </c:pt>
                <c:pt idx="115">
                  <c:v>10.9</c:v>
                </c:pt>
                <c:pt idx="116">
                  <c:v>10.4</c:v>
                </c:pt>
                <c:pt idx="117">
                  <c:v>9.9</c:v>
                </c:pt>
                <c:pt idx="118">
                  <c:v>9.6</c:v>
                </c:pt>
                <c:pt idx="119">
                  <c:v>9.3000000000000007</c:v>
                </c:pt>
                <c:pt idx="120">
                  <c:v>9.1</c:v>
                </c:pt>
                <c:pt idx="121">
                  <c:v>8.8000000000000007</c:v>
                </c:pt>
                <c:pt idx="122">
                  <c:v>8.5</c:v>
                </c:pt>
                <c:pt idx="123">
                  <c:v>8.4</c:v>
                </c:pt>
                <c:pt idx="124">
                  <c:v>8.1999999999999993</c:v>
                </c:pt>
                <c:pt idx="125">
                  <c:v>8</c:v>
                </c:pt>
                <c:pt idx="126">
                  <c:v>8</c:v>
                </c:pt>
                <c:pt idx="127">
                  <c:v>7.9</c:v>
                </c:pt>
                <c:pt idx="128">
                  <c:v>7.6</c:v>
                </c:pt>
                <c:pt idx="129">
                  <c:v>7.6</c:v>
                </c:pt>
                <c:pt idx="130">
                  <c:v>8</c:v>
                </c:pt>
                <c:pt idx="131">
                  <c:v>9.5</c:v>
                </c:pt>
                <c:pt idx="132">
                  <c:v>12.6</c:v>
                </c:pt>
                <c:pt idx="133">
                  <c:v>13.2</c:v>
                </c:pt>
                <c:pt idx="134">
                  <c:v>13.6</c:v>
                </c:pt>
                <c:pt idx="135">
                  <c:v>13.6</c:v>
                </c:pt>
                <c:pt idx="136">
                  <c:v>13.4</c:v>
                </c:pt>
                <c:pt idx="137">
                  <c:v>12.5</c:v>
                </c:pt>
                <c:pt idx="138">
                  <c:v>11.1</c:v>
                </c:pt>
                <c:pt idx="139">
                  <c:v>10.5</c:v>
                </c:pt>
                <c:pt idx="140">
                  <c:v>10</c:v>
                </c:pt>
                <c:pt idx="141">
                  <c:v>9.1999999999999993</c:v>
                </c:pt>
                <c:pt idx="142">
                  <c:v>8.5</c:v>
                </c:pt>
                <c:pt idx="143">
                  <c:v>8</c:v>
                </c:pt>
                <c:pt idx="144">
                  <c:v>7.5</c:v>
                </c:pt>
                <c:pt idx="145">
                  <c:v>6.9</c:v>
                </c:pt>
                <c:pt idx="146">
                  <c:v>6</c:v>
                </c:pt>
                <c:pt idx="147">
                  <c:v>5</c:v>
                </c:pt>
                <c:pt idx="148">
                  <c:v>5</c:v>
                </c:pt>
                <c:pt idx="149">
                  <c:v>5.0999999999999996</c:v>
                </c:pt>
                <c:pt idx="150">
                  <c:v>4.9000000000000004</c:v>
                </c:pt>
                <c:pt idx="151">
                  <c:v>4.5999999999999996</c:v>
                </c:pt>
                <c:pt idx="152">
                  <c:v>4.2</c:v>
                </c:pt>
                <c:pt idx="153">
                  <c:v>4.0999999999999996</c:v>
                </c:pt>
                <c:pt idx="154">
                  <c:v>4.2</c:v>
                </c:pt>
                <c:pt idx="155">
                  <c:v>4.5</c:v>
                </c:pt>
                <c:pt idx="156">
                  <c:v>6.9</c:v>
                </c:pt>
                <c:pt idx="157">
                  <c:v>6.7</c:v>
                </c:pt>
                <c:pt idx="158">
                  <c:v>6.7</c:v>
                </c:pt>
                <c:pt idx="159">
                  <c:v>6.9</c:v>
                </c:pt>
                <c:pt idx="160">
                  <c:v>7.2</c:v>
                </c:pt>
                <c:pt idx="161">
                  <c:v>7.7</c:v>
                </c:pt>
                <c:pt idx="162">
                  <c:v>8.1</c:v>
                </c:pt>
                <c:pt idx="163">
                  <c:v>8.5</c:v>
                </c:pt>
                <c:pt idx="164">
                  <c:v>8.9</c:v>
                </c:pt>
                <c:pt idx="165">
                  <c:v>10.7</c:v>
                </c:pt>
                <c:pt idx="166">
                  <c:v>11.2</c:v>
                </c:pt>
                <c:pt idx="167">
                  <c:v>11.3</c:v>
                </c:pt>
                <c:pt idx="168">
                  <c:v>11.3</c:v>
                </c:pt>
                <c:pt idx="169">
                  <c:v>11.3</c:v>
                </c:pt>
                <c:pt idx="170">
                  <c:v>11.4</c:v>
                </c:pt>
                <c:pt idx="171">
                  <c:v>11.6</c:v>
                </c:pt>
                <c:pt idx="172">
                  <c:v>12.5</c:v>
                </c:pt>
                <c:pt idx="173">
                  <c:v>13.5</c:v>
                </c:pt>
                <c:pt idx="174">
                  <c:v>13.4</c:v>
                </c:pt>
                <c:pt idx="175">
                  <c:v>13.4</c:v>
                </c:pt>
                <c:pt idx="176">
                  <c:v>13.6</c:v>
                </c:pt>
                <c:pt idx="177">
                  <c:v>13.4</c:v>
                </c:pt>
                <c:pt idx="178">
                  <c:v>13.2</c:v>
                </c:pt>
                <c:pt idx="179">
                  <c:v>13</c:v>
                </c:pt>
                <c:pt idx="180">
                  <c:v>11.8</c:v>
                </c:pt>
                <c:pt idx="181">
                  <c:v>12.2</c:v>
                </c:pt>
                <c:pt idx="182">
                  <c:v>12.6</c:v>
                </c:pt>
                <c:pt idx="183">
                  <c:v>12.6</c:v>
                </c:pt>
                <c:pt idx="184">
                  <c:v>12.9</c:v>
                </c:pt>
                <c:pt idx="185">
                  <c:v>13.2</c:v>
                </c:pt>
                <c:pt idx="186">
                  <c:v>13.4</c:v>
                </c:pt>
                <c:pt idx="187">
                  <c:v>13.4</c:v>
                </c:pt>
                <c:pt idx="188">
                  <c:v>13.2</c:v>
                </c:pt>
                <c:pt idx="189">
                  <c:v>13.1</c:v>
                </c:pt>
                <c:pt idx="190">
                  <c:v>13.2</c:v>
                </c:pt>
                <c:pt idx="191">
                  <c:v>13.1</c:v>
                </c:pt>
                <c:pt idx="192">
                  <c:v>13</c:v>
                </c:pt>
                <c:pt idx="193">
                  <c:v>13.1</c:v>
                </c:pt>
                <c:pt idx="194">
                  <c:v>13.1</c:v>
                </c:pt>
                <c:pt idx="195">
                  <c:v>13.2</c:v>
                </c:pt>
                <c:pt idx="196">
                  <c:v>13.2</c:v>
                </c:pt>
                <c:pt idx="197">
                  <c:v>13.4</c:v>
                </c:pt>
                <c:pt idx="198">
                  <c:v>13.4</c:v>
                </c:pt>
                <c:pt idx="199">
                  <c:v>13.5</c:v>
                </c:pt>
                <c:pt idx="200">
                  <c:v>13.4</c:v>
                </c:pt>
                <c:pt idx="201">
                  <c:v>13.7</c:v>
                </c:pt>
                <c:pt idx="202">
                  <c:v>13.9</c:v>
                </c:pt>
                <c:pt idx="203">
                  <c:v>14.1</c:v>
                </c:pt>
                <c:pt idx="204">
                  <c:v>11.8</c:v>
                </c:pt>
                <c:pt idx="205">
                  <c:v>12.2</c:v>
                </c:pt>
                <c:pt idx="206">
                  <c:v>12.6</c:v>
                </c:pt>
                <c:pt idx="207">
                  <c:v>12.6</c:v>
                </c:pt>
                <c:pt idx="208">
                  <c:v>12.9</c:v>
                </c:pt>
                <c:pt idx="209">
                  <c:v>13.2</c:v>
                </c:pt>
                <c:pt idx="210">
                  <c:v>13.4</c:v>
                </c:pt>
                <c:pt idx="211">
                  <c:v>13.4</c:v>
                </c:pt>
                <c:pt idx="212">
                  <c:v>13.2</c:v>
                </c:pt>
                <c:pt idx="213">
                  <c:v>13.1</c:v>
                </c:pt>
                <c:pt idx="214">
                  <c:v>13.2</c:v>
                </c:pt>
                <c:pt idx="215">
                  <c:v>13.1</c:v>
                </c:pt>
                <c:pt idx="216">
                  <c:v>13</c:v>
                </c:pt>
                <c:pt idx="217">
                  <c:v>13.1</c:v>
                </c:pt>
                <c:pt idx="218">
                  <c:v>13.1</c:v>
                </c:pt>
                <c:pt idx="219">
                  <c:v>13.2</c:v>
                </c:pt>
                <c:pt idx="220">
                  <c:v>13.2</c:v>
                </c:pt>
                <c:pt idx="221">
                  <c:v>13.4</c:v>
                </c:pt>
                <c:pt idx="222">
                  <c:v>13.4</c:v>
                </c:pt>
                <c:pt idx="223">
                  <c:v>13.5</c:v>
                </c:pt>
                <c:pt idx="224">
                  <c:v>13.4</c:v>
                </c:pt>
                <c:pt idx="225">
                  <c:v>13.7</c:v>
                </c:pt>
                <c:pt idx="226">
                  <c:v>13.9</c:v>
                </c:pt>
                <c:pt idx="227">
                  <c:v>14.1</c:v>
                </c:pt>
                <c:pt idx="228">
                  <c:v>11.8</c:v>
                </c:pt>
                <c:pt idx="229">
                  <c:v>12.2</c:v>
                </c:pt>
                <c:pt idx="230">
                  <c:v>12.6</c:v>
                </c:pt>
                <c:pt idx="231">
                  <c:v>12.6</c:v>
                </c:pt>
                <c:pt idx="232">
                  <c:v>12.9</c:v>
                </c:pt>
                <c:pt idx="233">
                  <c:v>13.2</c:v>
                </c:pt>
                <c:pt idx="234">
                  <c:v>13.4</c:v>
                </c:pt>
                <c:pt idx="235">
                  <c:v>13.4</c:v>
                </c:pt>
                <c:pt idx="236">
                  <c:v>13.2</c:v>
                </c:pt>
                <c:pt idx="237">
                  <c:v>13.1</c:v>
                </c:pt>
                <c:pt idx="238">
                  <c:v>13.2</c:v>
                </c:pt>
                <c:pt idx="239">
                  <c:v>13.1</c:v>
                </c:pt>
                <c:pt idx="240">
                  <c:v>13</c:v>
                </c:pt>
                <c:pt idx="241">
                  <c:v>13.1</c:v>
                </c:pt>
                <c:pt idx="242">
                  <c:v>13.1</c:v>
                </c:pt>
                <c:pt idx="243">
                  <c:v>13.2</c:v>
                </c:pt>
                <c:pt idx="244">
                  <c:v>13.2</c:v>
                </c:pt>
                <c:pt idx="245">
                  <c:v>13.4</c:v>
                </c:pt>
                <c:pt idx="246">
                  <c:v>13.4</c:v>
                </c:pt>
                <c:pt idx="247">
                  <c:v>13.5</c:v>
                </c:pt>
                <c:pt idx="248">
                  <c:v>13.4</c:v>
                </c:pt>
                <c:pt idx="249">
                  <c:v>13.7</c:v>
                </c:pt>
                <c:pt idx="250">
                  <c:v>13.9</c:v>
                </c:pt>
                <c:pt idx="251">
                  <c:v>14.1</c:v>
                </c:pt>
                <c:pt idx="252">
                  <c:v>11.8</c:v>
                </c:pt>
                <c:pt idx="253">
                  <c:v>12.2</c:v>
                </c:pt>
                <c:pt idx="254">
                  <c:v>12.6</c:v>
                </c:pt>
                <c:pt idx="255">
                  <c:v>12.6</c:v>
                </c:pt>
                <c:pt idx="256">
                  <c:v>12.9</c:v>
                </c:pt>
                <c:pt idx="257">
                  <c:v>13.2</c:v>
                </c:pt>
                <c:pt idx="258">
                  <c:v>13.4</c:v>
                </c:pt>
                <c:pt idx="259">
                  <c:v>13.4</c:v>
                </c:pt>
                <c:pt idx="260">
                  <c:v>13.2</c:v>
                </c:pt>
                <c:pt idx="261">
                  <c:v>13.1</c:v>
                </c:pt>
                <c:pt idx="262">
                  <c:v>13.2</c:v>
                </c:pt>
                <c:pt idx="263">
                  <c:v>13.1</c:v>
                </c:pt>
                <c:pt idx="264">
                  <c:v>13</c:v>
                </c:pt>
                <c:pt idx="265">
                  <c:v>13.1</c:v>
                </c:pt>
                <c:pt idx="266">
                  <c:v>13.1</c:v>
                </c:pt>
                <c:pt idx="267">
                  <c:v>13.2</c:v>
                </c:pt>
                <c:pt idx="268">
                  <c:v>13.2</c:v>
                </c:pt>
                <c:pt idx="269">
                  <c:v>13.4</c:v>
                </c:pt>
                <c:pt idx="270">
                  <c:v>13.4</c:v>
                </c:pt>
                <c:pt idx="271">
                  <c:v>13.5</c:v>
                </c:pt>
                <c:pt idx="272">
                  <c:v>13.4</c:v>
                </c:pt>
                <c:pt idx="273">
                  <c:v>13.7</c:v>
                </c:pt>
                <c:pt idx="274">
                  <c:v>13.9</c:v>
                </c:pt>
                <c:pt idx="275">
                  <c:v>14.1</c:v>
                </c:pt>
                <c:pt idx="276">
                  <c:v>12.7</c:v>
                </c:pt>
                <c:pt idx="277">
                  <c:v>12.9</c:v>
                </c:pt>
                <c:pt idx="278">
                  <c:v>13.2</c:v>
                </c:pt>
                <c:pt idx="279">
                  <c:v>13.6</c:v>
                </c:pt>
                <c:pt idx="280">
                  <c:v>13.9</c:v>
                </c:pt>
                <c:pt idx="281">
                  <c:v>13.9</c:v>
                </c:pt>
                <c:pt idx="282">
                  <c:v>13.9</c:v>
                </c:pt>
                <c:pt idx="283">
                  <c:v>14</c:v>
                </c:pt>
                <c:pt idx="284">
                  <c:v>14.2</c:v>
                </c:pt>
                <c:pt idx="285">
                  <c:v>14.3</c:v>
                </c:pt>
                <c:pt idx="286">
                  <c:v>14.4</c:v>
                </c:pt>
                <c:pt idx="287">
                  <c:v>14.5</c:v>
                </c:pt>
                <c:pt idx="288">
                  <c:v>14.4</c:v>
                </c:pt>
                <c:pt idx="289">
                  <c:v>14.1</c:v>
                </c:pt>
                <c:pt idx="290">
                  <c:v>13.9</c:v>
                </c:pt>
                <c:pt idx="291">
                  <c:v>14.2</c:v>
                </c:pt>
                <c:pt idx="292">
                  <c:v>14.3</c:v>
                </c:pt>
                <c:pt idx="293">
                  <c:v>14.4</c:v>
                </c:pt>
                <c:pt idx="294">
                  <c:v>13.9</c:v>
                </c:pt>
                <c:pt idx="295">
                  <c:v>13.8</c:v>
                </c:pt>
                <c:pt idx="296">
                  <c:v>13.4</c:v>
                </c:pt>
                <c:pt idx="297">
                  <c:v>13.7</c:v>
                </c:pt>
                <c:pt idx="298">
                  <c:v>15.1</c:v>
                </c:pt>
                <c:pt idx="299">
                  <c:v>16.2</c:v>
                </c:pt>
                <c:pt idx="300">
                  <c:v>15.2</c:v>
                </c:pt>
                <c:pt idx="301">
                  <c:v>15.3</c:v>
                </c:pt>
                <c:pt idx="302">
                  <c:v>15.2</c:v>
                </c:pt>
                <c:pt idx="303">
                  <c:v>15.1</c:v>
                </c:pt>
                <c:pt idx="304">
                  <c:v>14.8</c:v>
                </c:pt>
                <c:pt idx="305">
                  <c:v>14.7</c:v>
                </c:pt>
                <c:pt idx="306">
                  <c:v>14.6</c:v>
                </c:pt>
                <c:pt idx="307">
                  <c:v>14.3</c:v>
                </c:pt>
                <c:pt idx="308">
                  <c:v>15</c:v>
                </c:pt>
                <c:pt idx="309">
                  <c:v>15.4</c:v>
                </c:pt>
                <c:pt idx="310">
                  <c:v>15.2</c:v>
                </c:pt>
                <c:pt idx="311">
                  <c:v>15.1</c:v>
                </c:pt>
                <c:pt idx="312">
                  <c:v>14.9</c:v>
                </c:pt>
                <c:pt idx="313">
                  <c:v>14.7</c:v>
                </c:pt>
                <c:pt idx="314">
                  <c:v>14.7</c:v>
                </c:pt>
                <c:pt idx="315">
                  <c:v>15</c:v>
                </c:pt>
                <c:pt idx="316">
                  <c:v>14.6</c:v>
                </c:pt>
                <c:pt idx="317">
                  <c:v>14.9</c:v>
                </c:pt>
                <c:pt idx="318">
                  <c:v>15.1</c:v>
                </c:pt>
                <c:pt idx="319">
                  <c:v>15</c:v>
                </c:pt>
                <c:pt idx="320">
                  <c:v>14.7</c:v>
                </c:pt>
                <c:pt idx="321">
                  <c:v>14.5</c:v>
                </c:pt>
                <c:pt idx="322">
                  <c:v>15.2</c:v>
                </c:pt>
                <c:pt idx="323">
                  <c:v>16</c:v>
                </c:pt>
                <c:pt idx="324">
                  <c:v>14.2</c:v>
                </c:pt>
                <c:pt idx="325">
                  <c:v>14.5</c:v>
                </c:pt>
                <c:pt idx="326">
                  <c:v>12</c:v>
                </c:pt>
                <c:pt idx="327">
                  <c:v>12</c:v>
                </c:pt>
                <c:pt idx="328">
                  <c:v>11.6</c:v>
                </c:pt>
                <c:pt idx="329">
                  <c:v>11.3</c:v>
                </c:pt>
                <c:pt idx="330">
                  <c:v>11.1</c:v>
                </c:pt>
                <c:pt idx="331">
                  <c:v>11.9</c:v>
                </c:pt>
                <c:pt idx="332">
                  <c:v>12.5</c:v>
                </c:pt>
                <c:pt idx="333">
                  <c:v>13.2</c:v>
                </c:pt>
                <c:pt idx="334">
                  <c:v>13.6</c:v>
                </c:pt>
                <c:pt idx="335">
                  <c:v>9.9</c:v>
                </c:pt>
                <c:pt idx="336">
                  <c:v>10</c:v>
                </c:pt>
                <c:pt idx="337">
                  <c:v>10.5</c:v>
                </c:pt>
                <c:pt idx="338">
                  <c:v>10.8</c:v>
                </c:pt>
                <c:pt idx="339">
                  <c:v>10.6</c:v>
                </c:pt>
                <c:pt idx="340">
                  <c:v>10.7</c:v>
                </c:pt>
                <c:pt idx="341">
                  <c:v>10.8</c:v>
                </c:pt>
                <c:pt idx="342">
                  <c:v>10.9</c:v>
                </c:pt>
                <c:pt idx="343">
                  <c:v>11.3</c:v>
                </c:pt>
                <c:pt idx="344">
                  <c:v>12</c:v>
                </c:pt>
                <c:pt idx="345">
                  <c:v>12.3</c:v>
                </c:pt>
                <c:pt idx="346">
                  <c:v>13</c:v>
                </c:pt>
                <c:pt idx="347">
                  <c:v>15.4</c:v>
                </c:pt>
                <c:pt idx="348">
                  <c:v>12.9</c:v>
                </c:pt>
                <c:pt idx="349">
                  <c:v>13.6</c:v>
                </c:pt>
                <c:pt idx="350">
                  <c:v>14.4</c:v>
                </c:pt>
                <c:pt idx="351">
                  <c:v>13.1</c:v>
                </c:pt>
                <c:pt idx="352">
                  <c:v>13.1</c:v>
                </c:pt>
                <c:pt idx="353">
                  <c:v>13.1</c:v>
                </c:pt>
                <c:pt idx="354">
                  <c:v>13</c:v>
                </c:pt>
                <c:pt idx="355">
                  <c:v>12.7</c:v>
                </c:pt>
                <c:pt idx="356">
                  <c:v>11.9</c:v>
                </c:pt>
                <c:pt idx="357">
                  <c:v>11.2</c:v>
                </c:pt>
                <c:pt idx="358">
                  <c:v>10.9</c:v>
                </c:pt>
                <c:pt idx="359">
                  <c:v>10.6</c:v>
                </c:pt>
                <c:pt idx="360">
                  <c:v>10.8</c:v>
                </c:pt>
                <c:pt idx="361">
                  <c:v>10.9</c:v>
                </c:pt>
                <c:pt idx="362">
                  <c:v>11.3</c:v>
                </c:pt>
                <c:pt idx="363">
                  <c:v>11.9</c:v>
                </c:pt>
                <c:pt idx="364">
                  <c:v>12.2</c:v>
                </c:pt>
                <c:pt idx="365">
                  <c:v>11.9</c:v>
                </c:pt>
                <c:pt idx="366">
                  <c:v>11.8</c:v>
                </c:pt>
                <c:pt idx="367">
                  <c:v>12</c:v>
                </c:pt>
                <c:pt idx="368">
                  <c:v>12.2</c:v>
                </c:pt>
                <c:pt idx="369">
                  <c:v>12.6</c:v>
                </c:pt>
                <c:pt idx="370">
                  <c:v>13</c:v>
                </c:pt>
                <c:pt idx="371">
                  <c:v>13.6</c:v>
                </c:pt>
                <c:pt idx="372">
                  <c:v>15.7</c:v>
                </c:pt>
                <c:pt idx="373">
                  <c:v>16</c:v>
                </c:pt>
                <c:pt idx="374">
                  <c:v>16.2</c:v>
                </c:pt>
                <c:pt idx="375">
                  <c:v>16.399999999999999</c:v>
                </c:pt>
                <c:pt idx="376">
                  <c:v>16.600000000000001</c:v>
                </c:pt>
                <c:pt idx="377">
                  <c:v>16.600000000000001</c:v>
                </c:pt>
                <c:pt idx="378">
                  <c:v>16.8</c:v>
                </c:pt>
                <c:pt idx="379">
                  <c:v>16.7</c:v>
                </c:pt>
                <c:pt idx="380">
                  <c:v>16.600000000000001</c:v>
                </c:pt>
                <c:pt idx="381">
                  <c:v>16.399999999999999</c:v>
                </c:pt>
                <c:pt idx="382">
                  <c:v>16.2</c:v>
                </c:pt>
                <c:pt idx="383">
                  <c:v>16</c:v>
                </c:pt>
                <c:pt idx="384">
                  <c:v>16</c:v>
                </c:pt>
                <c:pt idx="385">
                  <c:v>15.8</c:v>
                </c:pt>
                <c:pt idx="386">
                  <c:v>15.6</c:v>
                </c:pt>
                <c:pt idx="387">
                  <c:v>15.3</c:v>
                </c:pt>
                <c:pt idx="388">
                  <c:v>15.1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14.8</c:v>
                </c:pt>
                <c:pt idx="393">
                  <c:v>15.2</c:v>
                </c:pt>
                <c:pt idx="394">
                  <c:v>15.2</c:v>
                </c:pt>
                <c:pt idx="395">
                  <c:v>16</c:v>
                </c:pt>
                <c:pt idx="396">
                  <c:v>11.1</c:v>
                </c:pt>
                <c:pt idx="397">
                  <c:v>11.3</c:v>
                </c:pt>
                <c:pt idx="398">
                  <c:v>11.5</c:v>
                </c:pt>
                <c:pt idx="399">
                  <c:v>11.6</c:v>
                </c:pt>
                <c:pt idx="400">
                  <c:v>11.6</c:v>
                </c:pt>
                <c:pt idx="401">
                  <c:v>11.6</c:v>
                </c:pt>
                <c:pt idx="402">
                  <c:v>11.7</c:v>
                </c:pt>
                <c:pt idx="403">
                  <c:v>11.7</c:v>
                </c:pt>
                <c:pt idx="404">
                  <c:v>11.7</c:v>
                </c:pt>
                <c:pt idx="405">
                  <c:v>11.8</c:v>
                </c:pt>
                <c:pt idx="406">
                  <c:v>11.9</c:v>
                </c:pt>
                <c:pt idx="407">
                  <c:v>12.1</c:v>
                </c:pt>
                <c:pt idx="408">
                  <c:v>12.2</c:v>
                </c:pt>
                <c:pt idx="409">
                  <c:v>12.4</c:v>
                </c:pt>
                <c:pt idx="410">
                  <c:v>12.4</c:v>
                </c:pt>
                <c:pt idx="411">
                  <c:v>12.4</c:v>
                </c:pt>
                <c:pt idx="412">
                  <c:v>12.3</c:v>
                </c:pt>
                <c:pt idx="413">
                  <c:v>12.2</c:v>
                </c:pt>
                <c:pt idx="414">
                  <c:v>12.2</c:v>
                </c:pt>
                <c:pt idx="415">
                  <c:v>12.4</c:v>
                </c:pt>
                <c:pt idx="416">
                  <c:v>12.5</c:v>
                </c:pt>
                <c:pt idx="417">
                  <c:v>12.3</c:v>
                </c:pt>
                <c:pt idx="418">
                  <c:v>12.2</c:v>
                </c:pt>
                <c:pt idx="419">
                  <c:v>12.5</c:v>
                </c:pt>
                <c:pt idx="420">
                  <c:v>11.1</c:v>
                </c:pt>
                <c:pt idx="421">
                  <c:v>11.3</c:v>
                </c:pt>
                <c:pt idx="422">
                  <c:v>11.5</c:v>
                </c:pt>
                <c:pt idx="423">
                  <c:v>11.6</c:v>
                </c:pt>
                <c:pt idx="424">
                  <c:v>11.6</c:v>
                </c:pt>
                <c:pt idx="425">
                  <c:v>11.6</c:v>
                </c:pt>
                <c:pt idx="426">
                  <c:v>11.7</c:v>
                </c:pt>
                <c:pt idx="427">
                  <c:v>11.7</c:v>
                </c:pt>
                <c:pt idx="428">
                  <c:v>11.7</c:v>
                </c:pt>
                <c:pt idx="429">
                  <c:v>11.8</c:v>
                </c:pt>
                <c:pt idx="430">
                  <c:v>11.9</c:v>
                </c:pt>
                <c:pt idx="431">
                  <c:v>12.1</c:v>
                </c:pt>
                <c:pt idx="432">
                  <c:v>12.2</c:v>
                </c:pt>
                <c:pt idx="433">
                  <c:v>12.4</c:v>
                </c:pt>
                <c:pt idx="434">
                  <c:v>12.4</c:v>
                </c:pt>
                <c:pt idx="435">
                  <c:v>12.4</c:v>
                </c:pt>
                <c:pt idx="436">
                  <c:v>12.3</c:v>
                </c:pt>
                <c:pt idx="437">
                  <c:v>12.2</c:v>
                </c:pt>
                <c:pt idx="438">
                  <c:v>12.2</c:v>
                </c:pt>
                <c:pt idx="439">
                  <c:v>12.4</c:v>
                </c:pt>
                <c:pt idx="440">
                  <c:v>12.5</c:v>
                </c:pt>
                <c:pt idx="441">
                  <c:v>12.3</c:v>
                </c:pt>
                <c:pt idx="442">
                  <c:v>12.2</c:v>
                </c:pt>
                <c:pt idx="443">
                  <c:v>12.5</c:v>
                </c:pt>
                <c:pt idx="444">
                  <c:v>11.4</c:v>
                </c:pt>
                <c:pt idx="445">
                  <c:v>11.5</c:v>
                </c:pt>
                <c:pt idx="446">
                  <c:v>11.7</c:v>
                </c:pt>
                <c:pt idx="447">
                  <c:v>12</c:v>
                </c:pt>
                <c:pt idx="448">
                  <c:v>12.3</c:v>
                </c:pt>
                <c:pt idx="449">
                  <c:v>12.4</c:v>
                </c:pt>
                <c:pt idx="450">
                  <c:v>12.5</c:v>
                </c:pt>
                <c:pt idx="451">
                  <c:v>12.6</c:v>
                </c:pt>
                <c:pt idx="452">
                  <c:v>12.7</c:v>
                </c:pt>
                <c:pt idx="453">
                  <c:v>12.7</c:v>
                </c:pt>
                <c:pt idx="454">
                  <c:v>12.6</c:v>
                </c:pt>
                <c:pt idx="455">
                  <c:v>12.6</c:v>
                </c:pt>
                <c:pt idx="456">
                  <c:v>12.5</c:v>
                </c:pt>
                <c:pt idx="457">
                  <c:v>12.3</c:v>
                </c:pt>
                <c:pt idx="458">
                  <c:v>12.2</c:v>
                </c:pt>
                <c:pt idx="459">
                  <c:v>12</c:v>
                </c:pt>
                <c:pt idx="460">
                  <c:v>11.9</c:v>
                </c:pt>
                <c:pt idx="461">
                  <c:v>11.9</c:v>
                </c:pt>
                <c:pt idx="462">
                  <c:v>11.8</c:v>
                </c:pt>
                <c:pt idx="463">
                  <c:v>11.7</c:v>
                </c:pt>
                <c:pt idx="464">
                  <c:v>11.5</c:v>
                </c:pt>
                <c:pt idx="465">
                  <c:v>11.4</c:v>
                </c:pt>
                <c:pt idx="466">
                  <c:v>11.7</c:v>
                </c:pt>
                <c:pt idx="467">
                  <c:v>12.6</c:v>
                </c:pt>
                <c:pt idx="468">
                  <c:v>13.4</c:v>
                </c:pt>
                <c:pt idx="469">
                  <c:v>14.4</c:v>
                </c:pt>
                <c:pt idx="470">
                  <c:v>14.7</c:v>
                </c:pt>
                <c:pt idx="471">
                  <c:v>14.6</c:v>
                </c:pt>
                <c:pt idx="472">
                  <c:v>14.3</c:v>
                </c:pt>
                <c:pt idx="473">
                  <c:v>14.2</c:v>
                </c:pt>
                <c:pt idx="474">
                  <c:v>14.1</c:v>
                </c:pt>
                <c:pt idx="475">
                  <c:v>14.1</c:v>
                </c:pt>
                <c:pt idx="476">
                  <c:v>14.3</c:v>
                </c:pt>
                <c:pt idx="477">
                  <c:v>14.4</c:v>
                </c:pt>
                <c:pt idx="478">
                  <c:v>14.5</c:v>
                </c:pt>
                <c:pt idx="479">
                  <c:v>14.3</c:v>
                </c:pt>
                <c:pt idx="480">
                  <c:v>14.2</c:v>
                </c:pt>
                <c:pt idx="481">
                  <c:v>14.3</c:v>
                </c:pt>
                <c:pt idx="482">
                  <c:v>13.8</c:v>
                </c:pt>
                <c:pt idx="483">
                  <c:v>13.9</c:v>
                </c:pt>
                <c:pt idx="484">
                  <c:v>13.8</c:v>
                </c:pt>
                <c:pt idx="485">
                  <c:v>13.7</c:v>
                </c:pt>
                <c:pt idx="486">
                  <c:v>13.4</c:v>
                </c:pt>
                <c:pt idx="487">
                  <c:v>13.1</c:v>
                </c:pt>
                <c:pt idx="488">
                  <c:v>12.9</c:v>
                </c:pt>
                <c:pt idx="489">
                  <c:v>12.4</c:v>
                </c:pt>
                <c:pt idx="490">
                  <c:v>12.2</c:v>
                </c:pt>
                <c:pt idx="491">
                  <c:v>12.4</c:v>
                </c:pt>
                <c:pt idx="492">
                  <c:v>10.6</c:v>
                </c:pt>
                <c:pt idx="493">
                  <c:v>11</c:v>
                </c:pt>
                <c:pt idx="494">
                  <c:v>11.8</c:v>
                </c:pt>
                <c:pt idx="495">
                  <c:v>12.1</c:v>
                </c:pt>
                <c:pt idx="496">
                  <c:v>12</c:v>
                </c:pt>
                <c:pt idx="497">
                  <c:v>12.1</c:v>
                </c:pt>
                <c:pt idx="498">
                  <c:v>12.3</c:v>
                </c:pt>
                <c:pt idx="499">
                  <c:v>12.4</c:v>
                </c:pt>
                <c:pt idx="500">
                  <c:v>12.6</c:v>
                </c:pt>
                <c:pt idx="501">
                  <c:v>12.8</c:v>
                </c:pt>
                <c:pt idx="502">
                  <c:v>12.6</c:v>
                </c:pt>
                <c:pt idx="503">
                  <c:v>12.4</c:v>
                </c:pt>
                <c:pt idx="504">
                  <c:v>12.5</c:v>
                </c:pt>
                <c:pt idx="505">
                  <c:v>12.9</c:v>
                </c:pt>
                <c:pt idx="506">
                  <c:v>13.3</c:v>
                </c:pt>
                <c:pt idx="507">
                  <c:v>13.4</c:v>
                </c:pt>
                <c:pt idx="508">
                  <c:v>13.7</c:v>
                </c:pt>
                <c:pt idx="509">
                  <c:v>14</c:v>
                </c:pt>
                <c:pt idx="510">
                  <c:v>14</c:v>
                </c:pt>
                <c:pt idx="511">
                  <c:v>14.1</c:v>
                </c:pt>
                <c:pt idx="512">
                  <c:v>14</c:v>
                </c:pt>
                <c:pt idx="513">
                  <c:v>14</c:v>
                </c:pt>
                <c:pt idx="514">
                  <c:v>14.1</c:v>
                </c:pt>
                <c:pt idx="515">
                  <c:v>14.2</c:v>
                </c:pt>
                <c:pt idx="516">
                  <c:v>13.9</c:v>
                </c:pt>
                <c:pt idx="517">
                  <c:v>14.6</c:v>
                </c:pt>
                <c:pt idx="518">
                  <c:v>15.1</c:v>
                </c:pt>
                <c:pt idx="519">
                  <c:v>14.9</c:v>
                </c:pt>
                <c:pt idx="520">
                  <c:v>14.1</c:v>
                </c:pt>
                <c:pt idx="521">
                  <c:v>13.2</c:v>
                </c:pt>
                <c:pt idx="522">
                  <c:v>12.6</c:v>
                </c:pt>
                <c:pt idx="523">
                  <c:v>12.3</c:v>
                </c:pt>
                <c:pt idx="524">
                  <c:v>12.3</c:v>
                </c:pt>
                <c:pt idx="525">
                  <c:v>12.3</c:v>
                </c:pt>
                <c:pt idx="526">
                  <c:v>12.4</c:v>
                </c:pt>
                <c:pt idx="527">
                  <c:v>12.3</c:v>
                </c:pt>
                <c:pt idx="528">
                  <c:v>12</c:v>
                </c:pt>
                <c:pt idx="529">
                  <c:v>11.3</c:v>
                </c:pt>
                <c:pt idx="530">
                  <c:v>10.9</c:v>
                </c:pt>
                <c:pt idx="531">
                  <c:v>10.6</c:v>
                </c:pt>
                <c:pt idx="532">
                  <c:v>10.4</c:v>
                </c:pt>
                <c:pt idx="533">
                  <c:v>10.199999999999999</c:v>
                </c:pt>
                <c:pt idx="534">
                  <c:v>10</c:v>
                </c:pt>
                <c:pt idx="535">
                  <c:v>9.8000000000000007</c:v>
                </c:pt>
                <c:pt idx="536">
                  <c:v>9.6</c:v>
                </c:pt>
                <c:pt idx="537">
                  <c:v>9.4</c:v>
                </c:pt>
                <c:pt idx="538">
                  <c:v>10</c:v>
                </c:pt>
                <c:pt idx="539">
                  <c:v>11.8</c:v>
                </c:pt>
                <c:pt idx="540">
                  <c:v>12</c:v>
                </c:pt>
                <c:pt idx="541">
                  <c:v>12.7</c:v>
                </c:pt>
                <c:pt idx="542">
                  <c:v>13</c:v>
                </c:pt>
                <c:pt idx="543">
                  <c:v>12.9</c:v>
                </c:pt>
                <c:pt idx="544">
                  <c:v>12.5</c:v>
                </c:pt>
                <c:pt idx="545">
                  <c:v>11.8</c:v>
                </c:pt>
                <c:pt idx="546">
                  <c:v>11.4</c:v>
                </c:pt>
                <c:pt idx="547">
                  <c:v>11.2</c:v>
                </c:pt>
                <c:pt idx="548">
                  <c:v>11.1</c:v>
                </c:pt>
                <c:pt idx="549">
                  <c:v>11.1</c:v>
                </c:pt>
                <c:pt idx="550">
                  <c:v>11.2</c:v>
                </c:pt>
                <c:pt idx="551">
                  <c:v>11.3</c:v>
                </c:pt>
                <c:pt idx="552">
                  <c:v>11.4</c:v>
                </c:pt>
                <c:pt idx="553">
                  <c:v>11.5</c:v>
                </c:pt>
                <c:pt idx="554">
                  <c:v>11.7</c:v>
                </c:pt>
                <c:pt idx="555">
                  <c:v>11.7</c:v>
                </c:pt>
                <c:pt idx="556">
                  <c:v>11.8</c:v>
                </c:pt>
                <c:pt idx="557">
                  <c:v>12</c:v>
                </c:pt>
                <c:pt idx="558">
                  <c:v>12.2</c:v>
                </c:pt>
                <c:pt idx="559">
                  <c:v>12.2</c:v>
                </c:pt>
                <c:pt idx="560">
                  <c:v>12.3</c:v>
                </c:pt>
                <c:pt idx="561">
                  <c:v>12.3</c:v>
                </c:pt>
                <c:pt idx="562">
                  <c:v>12.6</c:v>
                </c:pt>
                <c:pt idx="563">
                  <c:v>12.9</c:v>
                </c:pt>
                <c:pt idx="564">
                  <c:v>13.8</c:v>
                </c:pt>
                <c:pt idx="565">
                  <c:v>14</c:v>
                </c:pt>
                <c:pt idx="566">
                  <c:v>14.1</c:v>
                </c:pt>
                <c:pt idx="567">
                  <c:v>14.2</c:v>
                </c:pt>
                <c:pt idx="568">
                  <c:v>14.5</c:v>
                </c:pt>
                <c:pt idx="569">
                  <c:v>14.5</c:v>
                </c:pt>
                <c:pt idx="570">
                  <c:v>13.7</c:v>
                </c:pt>
                <c:pt idx="571">
                  <c:v>13.5</c:v>
                </c:pt>
                <c:pt idx="572">
                  <c:v>13.8</c:v>
                </c:pt>
                <c:pt idx="573">
                  <c:v>14.2</c:v>
                </c:pt>
                <c:pt idx="574">
                  <c:v>14.3</c:v>
                </c:pt>
                <c:pt idx="575">
                  <c:v>14.4</c:v>
                </c:pt>
                <c:pt idx="576">
                  <c:v>14.5</c:v>
                </c:pt>
                <c:pt idx="577">
                  <c:v>14.2</c:v>
                </c:pt>
                <c:pt idx="578">
                  <c:v>13.9</c:v>
                </c:pt>
                <c:pt idx="579">
                  <c:v>13.5</c:v>
                </c:pt>
                <c:pt idx="580">
                  <c:v>13.3</c:v>
                </c:pt>
                <c:pt idx="581">
                  <c:v>13.2</c:v>
                </c:pt>
                <c:pt idx="582">
                  <c:v>13.8</c:v>
                </c:pt>
                <c:pt idx="583">
                  <c:v>13.8</c:v>
                </c:pt>
                <c:pt idx="584">
                  <c:v>14.3</c:v>
                </c:pt>
                <c:pt idx="585">
                  <c:v>13.9</c:v>
                </c:pt>
                <c:pt idx="586">
                  <c:v>13.3</c:v>
                </c:pt>
                <c:pt idx="587">
                  <c:v>14.3</c:v>
                </c:pt>
                <c:pt idx="588">
                  <c:v>14.9</c:v>
                </c:pt>
                <c:pt idx="589">
                  <c:v>15.2</c:v>
                </c:pt>
                <c:pt idx="590">
                  <c:v>15.1</c:v>
                </c:pt>
                <c:pt idx="591">
                  <c:v>14.4</c:v>
                </c:pt>
                <c:pt idx="592">
                  <c:v>14.7</c:v>
                </c:pt>
                <c:pt idx="593">
                  <c:v>14.5</c:v>
                </c:pt>
                <c:pt idx="594">
                  <c:v>14.2</c:v>
                </c:pt>
                <c:pt idx="595">
                  <c:v>14.2</c:v>
                </c:pt>
                <c:pt idx="596">
                  <c:v>13.9</c:v>
                </c:pt>
                <c:pt idx="597">
                  <c:v>13.7</c:v>
                </c:pt>
                <c:pt idx="598">
                  <c:v>14.2</c:v>
                </c:pt>
                <c:pt idx="599">
                  <c:v>14.3</c:v>
                </c:pt>
                <c:pt idx="600">
                  <c:v>14.1</c:v>
                </c:pt>
                <c:pt idx="601">
                  <c:v>13.6</c:v>
                </c:pt>
                <c:pt idx="602">
                  <c:v>14.6</c:v>
                </c:pt>
                <c:pt idx="603">
                  <c:v>14.8</c:v>
                </c:pt>
                <c:pt idx="604">
                  <c:v>14.9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14.8</c:v>
                </c:pt>
                <c:pt idx="609">
                  <c:v>15</c:v>
                </c:pt>
                <c:pt idx="610">
                  <c:v>15.3</c:v>
                </c:pt>
                <c:pt idx="611">
                  <c:v>16.100000000000001</c:v>
                </c:pt>
                <c:pt idx="612">
                  <c:v>14.2</c:v>
                </c:pt>
                <c:pt idx="613">
                  <c:v>14.2</c:v>
                </c:pt>
                <c:pt idx="614">
                  <c:v>14.3</c:v>
                </c:pt>
                <c:pt idx="615">
                  <c:v>14.5</c:v>
                </c:pt>
                <c:pt idx="616">
                  <c:v>14.7</c:v>
                </c:pt>
                <c:pt idx="617">
                  <c:v>15</c:v>
                </c:pt>
                <c:pt idx="618">
                  <c:v>15.1</c:v>
                </c:pt>
                <c:pt idx="619">
                  <c:v>15.1</c:v>
                </c:pt>
                <c:pt idx="620">
                  <c:v>15.2</c:v>
                </c:pt>
                <c:pt idx="621">
                  <c:v>15.3</c:v>
                </c:pt>
                <c:pt idx="622">
                  <c:v>15.3</c:v>
                </c:pt>
                <c:pt idx="623">
                  <c:v>15.1</c:v>
                </c:pt>
                <c:pt idx="624">
                  <c:v>15.2</c:v>
                </c:pt>
                <c:pt idx="625">
                  <c:v>15.1</c:v>
                </c:pt>
                <c:pt idx="626">
                  <c:v>15.1</c:v>
                </c:pt>
                <c:pt idx="627">
                  <c:v>15.3</c:v>
                </c:pt>
                <c:pt idx="628">
                  <c:v>15.4</c:v>
                </c:pt>
                <c:pt idx="629">
                  <c:v>15.5</c:v>
                </c:pt>
                <c:pt idx="630">
                  <c:v>15.3</c:v>
                </c:pt>
                <c:pt idx="631">
                  <c:v>15</c:v>
                </c:pt>
                <c:pt idx="632">
                  <c:v>14.8</c:v>
                </c:pt>
                <c:pt idx="633">
                  <c:v>14.8</c:v>
                </c:pt>
                <c:pt idx="634">
                  <c:v>15.7</c:v>
                </c:pt>
                <c:pt idx="635">
                  <c:v>16.3</c:v>
                </c:pt>
                <c:pt idx="636">
                  <c:v>15.6</c:v>
                </c:pt>
                <c:pt idx="637">
                  <c:v>15.7</c:v>
                </c:pt>
                <c:pt idx="638">
                  <c:v>15.3</c:v>
                </c:pt>
                <c:pt idx="639">
                  <c:v>15.5</c:v>
                </c:pt>
                <c:pt idx="640">
                  <c:v>15.8</c:v>
                </c:pt>
                <c:pt idx="641">
                  <c:v>15.2</c:v>
                </c:pt>
                <c:pt idx="642">
                  <c:v>14.9</c:v>
                </c:pt>
                <c:pt idx="643">
                  <c:v>14.6</c:v>
                </c:pt>
                <c:pt idx="644">
                  <c:v>14.5</c:v>
                </c:pt>
                <c:pt idx="645">
                  <c:v>14.4</c:v>
                </c:pt>
                <c:pt idx="646">
                  <c:v>14.4</c:v>
                </c:pt>
                <c:pt idx="647">
                  <c:v>14.4</c:v>
                </c:pt>
                <c:pt idx="648">
                  <c:v>14.3</c:v>
                </c:pt>
                <c:pt idx="649">
                  <c:v>14.4</c:v>
                </c:pt>
                <c:pt idx="650">
                  <c:v>14.6</c:v>
                </c:pt>
                <c:pt idx="651">
                  <c:v>14.7</c:v>
                </c:pt>
                <c:pt idx="652">
                  <c:v>14.5</c:v>
                </c:pt>
                <c:pt idx="653">
                  <c:v>14.7</c:v>
                </c:pt>
                <c:pt idx="654">
                  <c:v>14.9</c:v>
                </c:pt>
                <c:pt idx="655">
                  <c:v>15</c:v>
                </c:pt>
                <c:pt idx="656">
                  <c:v>14.7</c:v>
                </c:pt>
                <c:pt idx="657">
                  <c:v>14.8</c:v>
                </c:pt>
                <c:pt idx="658">
                  <c:v>15.3</c:v>
                </c:pt>
                <c:pt idx="659">
                  <c:v>15.5</c:v>
                </c:pt>
                <c:pt idx="660">
                  <c:v>15.1</c:v>
                </c:pt>
                <c:pt idx="661">
                  <c:v>15</c:v>
                </c:pt>
                <c:pt idx="662">
                  <c:v>15</c:v>
                </c:pt>
                <c:pt idx="663">
                  <c:v>15.1</c:v>
                </c:pt>
                <c:pt idx="664">
                  <c:v>15.1</c:v>
                </c:pt>
                <c:pt idx="665">
                  <c:v>14.9</c:v>
                </c:pt>
                <c:pt idx="666">
                  <c:v>15</c:v>
                </c:pt>
                <c:pt idx="667">
                  <c:v>15.1</c:v>
                </c:pt>
                <c:pt idx="668">
                  <c:v>14.9</c:v>
                </c:pt>
                <c:pt idx="669">
                  <c:v>14.4</c:v>
                </c:pt>
                <c:pt idx="670">
                  <c:v>14.3</c:v>
                </c:pt>
                <c:pt idx="671">
                  <c:v>14.8</c:v>
                </c:pt>
                <c:pt idx="672">
                  <c:v>14</c:v>
                </c:pt>
                <c:pt idx="673">
                  <c:v>14.2</c:v>
                </c:pt>
                <c:pt idx="674">
                  <c:v>14.4</c:v>
                </c:pt>
                <c:pt idx="675">
                  <c:v>14.2</c:v>
                </c:pt>
                <c:pt idx="676">
                  <c:v>13.7</c:v>
                </c:pt>
                <c:pt idx="677">
                  <c:v>13.7</c:v>
                </c:pt>
                <c:pt idx="678">
                  <c:v>13.7</c:v>
                </c:pt>
                <c:pt idx="679">
                  <c:v>13</c:v>
                </c:pt>
                <c:pt idx="680">
                  <c:v>12</c:v>
                </c:pt>
                <c:pt idx="681">
                  <c:v>11.3</c:v>
                </c:pt>
                <c:pt idx="682">
                  <c:v>11.1</c:v>
                </c:pt>
                <c:pt idx="683">
                  <c:v>11.3</c:v>
                </c:pt>
                <c:pt idx="684">
                  <c:v>8.9</c:v>
                </c:pt>
                <c:pt idx="685">
                  <c:v>10.1</c:v>
                </c:pt>
                <c:pt idx="686">
                  <c:v>11.9</c:v>
                </c:pt>
                <c:pt idx="687">
                  <c:v>13.2</c:v>
                </c:pt>
                <c:pt idx="688">
                  <c:v>13.6</c:v>
                </c:pt>
                <c:pt idx="689">
                  <c:v>12.7</c:v>
                </c:pt>
                <c:pt idx="690">
                  <c:v>12.2</c:v>
                </c:pt>
                <c:pt idx="691">
                  <c:v>12.4</c:v>
                </c:pt>
                <c:pt idx="692">
                  <c:v>12.2</c:v>
                </c:pt>
                <c:pt idx="693">
                  <c:v>12.4</c:v>
                </c:pt>
                <c:pt idx="694">
                  <c:v>12.4</c:v>
                </c:pt>
                <c:pt idx="695">
                  <c:v>12.2</c:v>
                </c:pt>
                <c:pt idx="696">
                  <c:v>12.3</c:v>
                </c:pt>
                <c:pt idx="697">
                  <c:v>12.3</c:v>
                </c:pt>
                <c:pt idx="698">
                  <c:v>12.1</c:v>
                </c:pt>
                <c:pt idx="699">
                  <c:v>11.7</c:v>
                </c:pt>
                <c:pt idx="700">
                  <c:v>11.4</c:v>
                </c:pt>
                <c:pt idx="701">
                  <c:v>11</c:v>
                </c:pt>
                <c:pt idx="702">
                  <c:v>10.8</c:v>
                </c:pt>
                <c:pt idx="703">
                  <c:v>10.7</c:v>
                </c:pt>
                <c:pt idx="704">
                  <c:v>9.8000000000000007</c:v>
                </c:pt>
                <c:pt idx="705">
                  <c:v>9.5</c:v>
                </c:pt>
                <c:pt idx="706">
                  <c:v>10.5</c:v>
                </c:pt>
                <c:pt idx="707">
                  <c:v>11.8</c:v>
                </c:pt>
                <c:pt idx="708">
                  <c:v>13</c:v>
                </c:pt>
                <c:pt idx="709">
                  <c:v>14.2</c:v>
                </c:pt>
                <c:pt idx="710">
                  <c:v>15.4</c:v>
                </c:pt>
                <c:pt idx="711">
                  <c:v>16.3</c:v>
                </c:pt>
                <c:pt idx="712">
                  <c:v>16.8</c:v>
                </c:pt>
                <c:pt idx="713">
                  <c:v>16.899999999999999</c:v>
                </c:pt>
                <c:pt idx="714">
                  <c:v>16.8</c:v>
                </c:pt>
                <c:pt idx="715">
                  <c:v>16.399999999999999</c:v>
                </c:pt>
                <c:pt idx="716">
                  <c:v>15.7</c:v>
                </c:pt>
                <c:pt idx="717">
                  <c:v>15.1</c:v>
                </c:pt>
                <c:pt idx="718">
                  <c:v>14.3</c:v>
                </c:pt>
                <c:pt idx="719">
                  <c:v>13.8</c:v>
                </c:pt>
                <c:pt idx="720">
                  <c:v>13.5</c:v>
                </c:pt>
                <c:pt idx="721">
                  <c:v>13.1</c:v>
                </c:pt>
                <c:pt idx="722">
                  <c:v>12.8</c:v>
                </c:pt>
                <c:pt idx="723">
                  <c:v>12.6</c:v>
                </c:pt>
                <c:pt idx="724">
                  <c:v>12.4</c:v>
                </c:pt>
                <c:pt idx="725">
                  <c:v>12.2</c:v>
                </c:pt>
                <c:pt idx="726">
                  <c:v>11.9</c:v>
                </c:pt>
                <c:pt idx="727">
                  <c:v>11.7</c:v>
                </c:pt>
                <c:pt idx="728">
                  <c:v>11.6</c:v>
                </c:pt>
                <c:pt idx="729">
                  <c:v>11.6</c:v>
                </c:pt>
                <c:pt idx="730">
                  <c:v>11.7</c:v>
                </c:pt>
                <c:pt idx="731">
                  <c:v>12.6</c:v>
                </c:pt>
                <c:pt idx="732">
                  <c:v>13.4</c:v>
                </c:pt>
                <c:pt idx="733">
                  <c:v>14.8</c:v>
                </c:pt>
                <c:pt idx="734">
                  <c:v>15.9</c:v>
                </c:pt>
                <c:pt idx="735">
                  <c:v>16.5</c:v>
                </c:pt>
                <c:pt idx="736">
                  <c:v>16.7</c:v>
                </c:pt>
                <c:pt idx="737">
                  <c:v>16.5</c:v>
                </c:pt>
                <c:pt idx="738">
                  <c:v>16.100000000000001</c:v>
                </c:pt>
                <c:pt idx="739">
                  <c:v>15.8</c:v>
                </c:pt>
                <c:pt idx="740">
                  <c:v>15.4</c:v>
                </c:pt>
                <c:pt idx="741">
                  <c:v>14.9</c:v>
                </c:pt>
                <c:pt idx="742">
                  <c:v>14.8</c:v>
                </c:pt>
                <c:pt idx="743">
                  <c:v>14.5</c:v>
                </c:pt>
                <c:pt idx="744">
                  <c:v>14.1</c:v>
                </c:pt>
                <c:pt idx="745">
                  <c:v>13.9</c:v>
                </c:pt>
                <c:pt idx="746">
                  <c:v>13.7</c:v>
                </c:pt>
                <c:pt idx="747">
                  <c:v>13.4</c:v>
                </c:pt>
                <c:pt idx="748">
                  <c:v>13</c:v>
                </c:pt>
                <c:pt idx="749">
                  <c:v>12.8</c:v>
                </c:pt>
                <c:pt idx="750">
                  <c:v>12.6</c:v>
                </c:pt>
                <c:pt idx="751">
                  <c:v>12.4</c:v>
                </c:pt>
                <c:pt idx="752">
                  <c:v>12.2</c:v>
                </c:pt>
                <c:pt idx="753">
                  <c:v>12.2</c:v>
                </c:pt>
                <c:pt idx="754">
                  <c:v>12.9</c:v>
                </c:pt>
                <c:pt idx="755">
                  <c:v>14</c:v>
                </c:pt>
                <c:pt idx="756">
                  <c:v>13.4</c:v>
                </c:pt>
                <c:pt idx="757">
                  <c:v>14.7</c:v>
                </c:pt>
                <c:pt idx="758">
                  <c:v>15.9</c:v>
                </c:pt>
                <c:pt idx="759">
                  <c:v>16.8</c:v>
                </c:pt>
                <c:pt idx="760">
                  <c:v>17.100000000000001</c:v>
                </c:pt>
                <c:pt idx="761">
                  <c:v>16.600000000000001</c:v>
                </c:pt>
                <c:pt idx="762">
                  <c:v>16</c:v>
                </c:pt>
                <c:pt idx="763">
                  <c:v>15.4</c:v>
                </c:pt>
                <c:pt idx="764">
                  <c:v>14.8</c:v>
                </c:pt>
                <c:pt idx="765">
                  <c:v>14.6</c:v>
                </c:pt>
                <c:pt idx="766">
                  <c:v>14.3</c:v>
                </c:pt>
                <c:pt idx="767">
                  <c:v>14.1</c:v>
                </c:pt>
                <c:pt idx="768">
                  <c:v>13.9</c:v>
                </c:pt>
                <c:pt idx="769">
                  <c:v>13.9</c:v>
                </c:pt>
                <c:pt idx="770">
                  <c:v>13.8</c:v>
                </c:pt>
                <c:pt idx="771">
                  <c:v>13.7</c:v>
                </c:pt>
                <c:pt idx="772">
                  <c:v>13.7</c:v>
                </c:pt>
                <c:pt idx="773">
                  <c:v>13.7</c:v>
                </c:pt>
                <c:pt idx="774">
                  <c:v>13.8</c:v>
                </c:pt>
                <c:pt idx="775">
                  <c:v>13.9</c:v>
                </c:pt>
                <c:pt idx="776">
                  <c:v>14</c:v>
                </c:pt>
                <c:pt idx="777">
                  <c:v>14.2</c:v>
                </c:pt>
                <c:pt idx="778">
                  <c:v>14.8</c:v>
                </c:pt>
                <c:pt idx="779">
                  <c:v>15.8</c:v>
                </c:pt>
                <c:pt idx="780">
                  <c:v>17</c:v>
                </c:pt>
                <c:pt idx="781">
                  <c:v>18.3</c:v>
                </c:pt>
                <c:pt idx="782">
                  <c:v>19.600000000000001</c:v>
                </c:pt>
                <c:pt idx="783">
                  <c:v>20.3</c:v>
                </c:pt>
                <c:pt idx="784">
                  <c:v>20.3</c:v>
                </c:pt>
                <c:pt idx="785">
                  <c:v>19.8</c:v>
                </c:pt>
                <c:pt idx="786">
                  <c:v>17.899999999999999</c:v>
                </c:pt>
                <c:pt idx="787">
                  <c:v>16.3</c:v>
                </c:pt>
                <c:pt idx="788">
                  <c:v>15.6</c:v>
                </c:pt>
                <c:pt idx="789">
                  <c:v>15.2</c:v>
                </c:pt>
                <c:pt idx="790">
                  <c:v>15</c:v>
                </c:pt>
                <c:pt idx="791">
                  <c:v>14.8</c:v>
                </c:pt>
                <c:pt idx="792">
                  <c:v>14.8</c:v>
                </c:pt>
                <c:pt idx="793">
                  <c:v>14.6</c:v>
                </c:pt>
                <c:pt idx="794">
                  <c:v>14.5</c:v>
                </c:pt>
                <c:pt idx="795">
                  <c:v>14.3</c:v>
                </c:pt>
                <c:pt idx="796">
                  <c:v>14.3</c:v>
                </c:pt>
                <c:pt idx="797">
                  <c:v>14.3</c:v>
                </c:pt>
                <c:pt idx="798">
                  <c:v>14.2</c:v>
                </c:pt>
                <c:pt idx="799">
                  <c:v>14</c:v>
                </c:pt>
                <c:pt idx="800">
                  <c:v>13.5</c:v>
                </c:pt>
                <c:pt idx="801">
                  <c:v>13.6</c:v>
                </c:pt>
                <c:pt idx="802">
                  <c:v>14.2</c:v>
                </c:pt>
                <c:pt idx="803">
                  <c:v>14.7</c:v>
                </c:pt>
                <c:pt idx="804">
                  <c:v>14.6</c:v>
                </c:pt>
                <c:pt idx="805">
                  <c:v>15.7</c:v>
                </c:pt>
                <c:pt idx="806">
                  <c:v>16.8</c:v>
                </c:pt>
                <c:pt idx="807">
                  <c:v>17.5</c:v>
                </c:pt>
                <c:pt idx="808">
                  <c:v>17.7</c:v>
                </c:pt>
                <c:pt idx="809">
                  <c:v>17.3</c:v>
                </c:pt>
                <c:pt idx="810">
                  <c:v>17</c:v>
                </c:pt>
                <c:pt idx="811">
                  <c:v>16.5</c:v>
                </c:pt>
                <c:pt idx="812">
                  <c:v>15.6</c:v>
                </c:pt>
                <c:pt idx="813">
                  <c:v>14.8</c:v>
                </c:pt>
                <c:pt idx="814">
                  <c:v>14.2</c:v>
                </c:pt>
                <c:pt idx="815">
                  <c:v>13.8</c:v>
                </c:pt>
                <c:pt idx="816">
                  <c:v>13.4</c:v>
                </c:pt>
                <c:pt idx="817">
                  <c:v>13</c:v>
                </c:pt>
                <c:pt idx="818">
                  <c:v>12.6</c:v>
                </c:pt>
                <c:pt idx="819">
                  <c:v>12.2</c:v>
                </c:pt>
                <c:pt idx="820">
                  <c:v>11.9</c:v>
                </c:pt>
                <c:pt idx="821">
                  <c:v>11.5</c:v>
                </c:pt>
                <c:pt idx="822">
                  <c:v>11.1</c:v>
                </c:pt>
                <c:pt idx="823">
                  <c:v>11</c:v>
                </c:pt>
                <c:pt idx="824">
                  <c:v>10.8</c:v>
                </c:pt>
                <c:pt idx="825">
                  <c:v>10.7</c:v>
                </c:pt>
                <c:pt idx="826">
                  <c:v>11.2</c:v>
                </c:pt>
                <c:pt idx="827">
                  <c:v>11.9</c:v>
                </c:pt>
                <c:pt idx="828">
                  <c:v>13</c:v>
                </c:pt>
                <c:pt idx="829">
                  <c:v>14.1</c:v>
                </c:pt>
                <c:pt idx="830">
                  <c:v>15</c:v>
                </c:pt>
                <c:pt idx="831">
                  <c:v>15.4</c:v>
                </c:pt>
                <c:pt idx="832">
                  <c:v>15.3</c:v>
                </c:pt>
                <c:pt idx="833">
                  <c:v>15</c:v>
                </c:pt>
                <c:pt idx="834">
                  <c:v>14.8</c:v>
                </c:pt>
                <c:pt idx="835">
                  <c:v>14.8</c:v>
                </c:pt>
                <c:pt idx="836">
                  <c:v>14.7</c:v>
                </c:pt>
                <c:pt idx="837">
                  <c:v>14.4</c:v>
                </c:pt>
                <c:pt idx="838">
                  <c:v>13.8</c:v>
                </c:pt>
                <c:pt idx="839">
                  <c:v>13.4</c:v>
                </c:pt>
                <c:pt idx="840">
                  <c:v>13.1</c:v>
                </c:pt>
                <c:pt idx="841">
                  <c:v>12.9</c:v>
                </c:pt>
                <c:pt idx="842">
                  <c:v>12.7</c:v>
                </c:pt>
                <c:pt idx="843">
                  <c:v>12.5</c:v>
                </c:pt>
                <c:pt idx="844">
                  <c:v>12.2</c:v>
                </c:pt>
                <c:pt idx="845">
                  <c:v>11.9</c:v>
                </c:pt>
                <c:pt idx="846">
                  <c:v>11.7</c:v>
                </c:pt>
                <c:pt idx="847">
                  <c:v>11.6</c:v>
                </c:pt>
                <c:pt idx="848">
                  <c:v>11.5</c:v>
                </c:pt>
                <c:pt idx="849">
                  <c:v>11.4</c:v>
                </c:pt>
                <c:pt idx="850">
                  <c:v>11.7</c:v>
                </c:pt>
                <c:pt idx="851">
                  <c:v>12.1</c:v>
                </c:pt>
                <c:pt idx="852">
                  <c:v>12.8</c:v>
                </c:pt>
                <c:pt idx="853">
                  <c:v>13.5</c:v>
                </c:pt>
                <c:pt idx="854">
                  <c:v>14</c:v>
                </c:pt>
                <c:pt idx="855">
                  <c:v>14.4</c:v>
                </c:pt>
                <c:pt idx="856">
                  <c:v>14.5</c:v>
                </c:pt>
                <c:pt idx="857">
                  <c:v>14.3</c:v>
                </c:pt>
                <c:pt idx="858">
                  <c:v>13.7</c:v>
                </c:pt>
                <c:pt idx="859">
                  <c:v>13.4</c:v>
                </c:pt>
                <c:pt idx="860">
                  <c:v>13.2</c:v>
                </c:pt>
                <c:pt idx="861">
                  <c:v>12.8</c:v>
                </c:pt>
                <c:pt idx="862">
                  <c:v>12.6</c:v>
                </c:pt>
                <c:pt idx="863">
                  <c:v>12.4</c:v>
                </c:pt>
                <c:pt idx="864">
                  <c:v>12.3</c:v>
                </c:pt>
                <c:pt idx="865">
                  <c:v>12</c:v>
                </c:pt>
                <c:pt idx="866">
                  <c:v>11.7</c:v>
                </c:pt>
                <c:pt idx="867">
                  <c:v>11.5</c:v>
                </c:pt>
                <c:pt idx="868">
                  <c:v>11.3</c:v>
                </c:pt>
                <c:pt idx="869">
                  <c:v>11.1</c:v>
                </c:pt>
                <c:pt idx="870">
                  <c:v>11</c:v>
                </c:pt>
                <c:pt idx="871">
                  <c:v>10.7</c:v>
                </c:pt>
                <c:pt idx="872">
                  <c:v>10.5</c:v>
                </c:pt>
                <c:pt idx="873">
                  <c:v>10.3</c:v>
                </c:pt>
                <c:pt idx="874">
                  <c:v>10.4</c:v>
                </c:pt>
                <c:pt idx="875">
                  <c:v>11</c:v>
                </c:pt>
                <c:pt idx="876">
                  <c:v>12.2</c:v>
                </c:pt>
                <c:pt idx="877">
                  <c:v>13.2</c:v>
                </c:pt>
                <c:pt idx="878">
                  <c:v>14.1</c:v>
                </c:pt>
                <c:pt idx="879">
                  <c:v>14.7</c:v>
                </c:pt>
                <c:pt idx="880">
                  <c:v>15</c:v>
                </c:pt>
                <c:pt idx="881">
                  <c:v>14.8</c:v>
                </c:pt>
                <c:pt idx="882">
                  <c:v>14.6</c:v>
                </c:pt>
                <c:pt idx="883">
                  <c:v>14.3</c:v>
                </c:pt>
                <c:pt idx="884">
                  <c:v>13.9</c:v>
                </c:pt>
                <c:pt idx="885">
                  <c:v>13.5</c:v>
                </c:pt>
                <c:pt idx="886">
                  <c:v>13</c:v>
                </c:pt>
                <c:pt idx="887">
                  <c:v>12.7</c:v>
                </c:pt>
                <c:pt idx="888">
                  <c:v>12.3</c:v>
                </c:pt>
                <c:pt idx="889">
                  <c:v>12.1</c:v>
                </c:pt>
                <c:pt idx="890">
                  <c:v>11.7</c:v>
                </c:pt>
                <c:pt idx="891">
                  <c:v>11.3</c:v>
                </c:pt>
                <c:pt idx="892">
                  <c:v>11.1</c:v>
                </c:pt>
                <c:pt idx="893">
                  <c:v>11</c:v>
                </c:pt>
                <c:pt idx="894">
                  <c:v>10.7</c:v>
                </c:pt>
                <c:pt idx="895">
                  <c:v>10.5</c:v>
                </c:pt>
                <c:pt idx="896">
                  <c:v>10.3</c:v>
                </c:pt>
                <c:pt idx="897">
                  <c:v>10.199999999999999</c:v>
                </c:pt>
                <c:pt idx="898">
                  <c:v>10.8</c:v>
                </c:pt>
                <c:pt idx="899">
                  <c:v>11.5</c:v>
                </c:pt>
                <c:pt idx="900">
                  <c:v>11.2</c:v>
                </c:pt>
                <c:pt idx="901">
                  <c:v>12.4</c:v>
                </c:pt>
                <c:pt idx="902">
                  <c:v>13.4</c:v>
                </c:pt>
                <c:pt idx="903">
                  <c:v>14.1</c:v>
                </c:pt>
                <c:pt idx="904">
                  <c:v>14.6</c:v>
                </c:pt>
                <c:pt idx="905">
                  <c:v>14.5</c:v>
                </c:pt>
                <c:pt idx="906">
                  <c:v>14.2</c:v>
                </c:pt>
                <c:pt idx="907">
                  <c:v>13.8</c:v>
                </c:pt>
                <c:pt idx="908">
                  <c:v>13.2</c:v>
                </c:pt>
                <c:pt idx="909">
                  <c:v>12.6</c:v>
                </c:pt>
                <c:pt idx="910">
                  <c:v>12.1</c:v>
                </c:pt>
                <c:pt idx="911">
                  <c:v>11.8</c:v>
                </c:pt>
                <c:pt idx="912">
                  <c:v>11.6</c:v>
                </c:pt>
                <c:pt idx="913">
                  <c:v>11.3</c:v>
                </c:pt>
                <c:pt idx="914">
                  <c:v>10.9</c:v>
                </c:pt>
                <c:pt idx="915">
                  <c:v>10.6</c:v>
                </c:pt>
                <c:pt idx="916">
                  <c:v>10.3</c:v>
                </c:pt>
                <c:pt idx="917">
                  <c:v>10.1</c:v>
                </c:pt>
                <c:pt idx="918">
                  <c:v>9.9</c:v>
                </c:pt>
                <c:pt idx="919">
                  <c:v>9.6</c:v>
                </c:pt>
                <c:pt idx="920">
                  <c:v>9.4</c:v>
                </c:pt>
                <c:pt idx="921">
                  <c:v>9.1999999999999993</c:v>
                </c:pt>
                <c:pt idx="922">
                  <c:v>9.5</c:v>
                </c:pt>
                <c:pt idx="923">
                  <c:v>10</c:v>
                </c:pt>
                <c:pt idx="924">
                  <c:v>10.9</c:v>
                </c:pt>
                <c:pt idx="925">
                  <c:v>11.7</c:v>
                </c:pt>
                <c:pt idx="926">
                  <c:v>12.6</c:v>
                </c:pt>
                <c:pt idx="927">
                  <c:v>13.4</c:v>
                </c:pt>
                <c:pt idx="928">
                  <c:v>13.8</c:v>
                </c:pt>
                <c:pt idx="929">
                  <c:v>13.8</c:v>
                </c:pt>
                <c:pt idx="930">
                  <c:v>13.8</c:v>
                </c:pt>
                <c:pt idx="931">
                  <c:v>13.9</c:v>
                </c:pt>
                <c:pt idx="932">
                  <c:v>13.8</c:v>
                </c:pt>
                <c:pt idx="933">
                  <c:v>13.6</c:v>
                </c:pt>
                <c:pt idx="934">
                  <c:v>13.4</c:v>
                </c:pt>
                <c:pt idx="935">
                  <c:v>13.3</c:v>
                </c:pt>
                <c:pt idx="936">
                  <c:v>13.1</c:v>
                </c:pt>
                <c:pt idx="937">
                  <c:v>12.8</c:v>
                </c:pt>
                <c:pt idx="938">
                  <c:v>12.4</c:v>
                </c:pt>
                <c:pt idx="939">
                  <c:v>12.1</c:v>
                </c:pt>
                <c:pt idx="940">
                  <c:v>11.9</c:v>
                </c:pt>
                <c:pt idx="941">
                  <c:v>11.6</c:v>
                </c:pt>
                <c:pt idx="942">
                  <c:v>11.3</c:v>
                </c:pt>
                <c:pt idx="943">
                  <c:v>11</c:v>
                </c:pt>
                <c:pt idx="944">
                  <c:v>10.7</c:v>
                </c:pt>
                <c:pt idx="945">
                  <c:v>10.6</c:v>
                </c:pt>
                <c:pt idx="946">
                  <c:v>11.2</c:v>
                </c:pt>
                <c:pt idx="947">
                  <c:v>12.4</c:v>
                </c:pt>
                <c:pt idx="948">
                  <c:v>13.7</c:v>
                </c:pt>
                <c:pt idx="949">
                  <c:v>14.7</c:v>
                </c:pt>
                <c:pt idx="950">
                  <c:v>15.4</c:v>
                </c:pt>
                <c:pt idx="951">
                  <c:v>16.100000000000001</c:v>
                </c:pt>
                <c:pt idx="952">
                  <c:v>16.399999999999999</c:v>
                </c:pt>
                <c:pt idx="953">
                  <c:v>15.9</c:v>
                </c:pt>
                <c:pt idx="954">
                  <c:v>14.8</c:v>
                </c:pt>
                <c:pt idx="955">
                  <c:v>14</c:v>
                </c:pt>
                <c:pt idx="956">
                  <c:v>13.1</c:v>
                </c:pt>
                <c:pt idx="957">
                  <c:v>12.8</c:v>
                </c:pt>
                <c:pt idx="958">
                  <c:v>12.6</c:v>
                </c:pt>
                <c:pt idx="959">
                  <c:v>12.5</c:v>
                </c:pt>
                <c:pt idx="960">
                  <c:v>12.5</c:v>
                </c:pt>
                <c:pt idx="961">
                  <c:v>12.4</c:v>
                </c:pt>
                <c:pt idx="962">
                  <c:v>12.2</c:v>
                </c:pt>
                <c:pt idx="963">
                  <c:v>12.2</c:v>
                </c:pt>
                <c:pt idx="964">
                  <c:v>12.1</c:v>
                </c:pt>
                <c:pt idx="965">
                  <c:v>12.1</c:v>
                </c:pt>
                <c:pt idx="966">
                  <c:v>12.1</c:v>
                </c:pt>
                <c:pt idx="967">
                  <c:v>12</c:v>
                </c:pt>
                <c:pt idx="968">
                  <c:v>12</c:v>
                </c:pt>
                <c:pt idx="969">
                  <c:v>12</c:v>
                </c:pt>
                <c:pt idx="970">
                  <c:v>12.2</c:v>
                </c:pt>
                <c:pt idx="971">
                  <c:v>13</c:v>
                </c:pt>
                <c:pt idx="972">
                  <c:v>13.9</c:v>
                </c:pt>
                <c:pt idx="973">
                  <c:v>14.2</c:v>
                </c:pt>
                <c:pt idx="974">
                  <c:v>14.8</c:v>
                </c:pt>
                <c:pt idx="975">
                  <c:v>15</c:v>
                </c:pt>
                <c:pt idx="976">
                  <c:v>14.9</c:v>
                </c:pt>
                <c:pt idx="977">
                  <c:v>14.4</c:v>
                </c:pt>
                <c:pt idx="978">
                  <c:v>13.3</c:v>
                </c:pt>
                <c:pt idx="979">
                  <c:v>12.6</c:v>
                </c:pt>
                <c:pt idx="980">
                  <c:v>12.5</c:v>
                </c:pt>
                <c:pt idx="981">
                  <c:v>12.4</c:v>
                </c:pt>
                <c:pt idx="982">
                  <c:v>12.3</c:v>
                </c:pt>
                <c:pt idx="983">
                  <c:v>12.3</c:v>
                </c:pt>
                <c:pt idx="984">
                  <c:v>12.6</c:v>
                </c:pt>
                <c:pt idx="985">
                  <c:v>12.5</c:v>
                </c:pt>
                <c:pt idx="986">
                  <c:v>12</c:v>
                </c:pt>
                <c:pt idx="987">
                  <c:v>11.7</c:v>
                </c:pt>
                <c:pt idx="988">
                  <c:v>11.4</c:v>
                </c:pt>
                <c:pt idx="989">
                  <c:v>10.7</c:v>
                </c:pt>
                <c:pt idx="990">
                  <c:v>10.199999999999999</c:v>
                </c:pt>
                <c:pt idx="991">
                  <c:v>10.7</c:v>
                </c:pt>
                <c:pt idx="992">
                  <c:v>10.5</c:v>
                </c:pt>
                <c:pt idx="993">
                  <c:v>11.2</c:v>
                </c:pt>
                <c:pt idx="994">
                  <c:v>12.4</c:v>
                </c:pt>
                <c:pt idx="995">
                  <c:v>12.9</c:v>
                </c:pt>
                <c:pt idx="996">
                  <c:v>11.7</c:v>
                </c:pt>
                <c:pt idx="997">
                  <c:v>13</c:v>
                </c:pt>
                <c:pt idx="998">
                  <c:v>14</c:v>
                </c:pt>
                <c:pt idx="999">
                  <c:v>14.3</c:v>
                </c:pt>
                <c:pt idx="1000">
                  <c:v>13.8</c:v>
                </c:pt>
                <c:pt idx="1001">
                  <c:v>12.4</c:v>
                </c:pt>
                <c:pt idx="1002">
                  <c:v>11.6</c:v>
                </c:pt>
                <c:pt idx="1003">
                  <c:v>10.9</c:v>
                </c:pt>
                <c:pt idx="1004">
                  <c:v>10.5</c:v>
                </c:pt>
                <c:pt idx="1005">
                  <c:v>10.5</c:v>
                </c:pt>
                <c:pt idx="1006">
                  <c:v>10.7</c:v>
                </c:pt>
                <c:pt idx="1007">
                  <c:v>10.7</c:v>
                </c:pt>
                <c:pt idx="1008">
                  <c:v>10.8</c:v>
                </c:pt>
                <c:pt idx="1009">
                  <c:v>10.8</c:v>
                </c:pt>
                <c:pt idx="1010">
                  <c:v>11</c:v>
                </c:pt>
                <c:pt idx="1011">
                  <c:v>11</c:v>
                </c:pt>
                <c:pt idx="1012">
                  <c:v>10.9</c:v>
                </c:pt>
                <c:pt idx="1013">
                  <c:v>10.9</c:v>
                </c:pt>
                <c:pt idx="1014">
                  <c:v>10.9</c:v>
                </c:pt>
                <c:pt idx="1015">
                  <c:v>10.9</c:v>
                </c:pt>
                <c:pt idx="1016">
                  <c:v>10.6</c:v>
                </c:pt>
                <c:pt idx="1017">
                  <c:v>10.5</c:v>
                </c:pt>
                <c:pt idx="1018">
                  <c:v>10.9</c:v>
                </c:pt>
                <c:pt idx="1019">
                  <c:v>12</c:v>
                </c:pt>
                <c:pt idx="1020">
                  <c:v>11.9</c:v>
                </c:pt>
                <c:pt idx="1021">
                  <c:v>12.5</c:v>
                </c:pt>
                <c:pt idx="1022">
                  <c:v>12.9</c:v>
                </c:pt>
                <c:pt idx="1023">
                  <c:v>12.9</c:v>
                </c:pt>
                <c:pt idx="1024">
                  <c:v>12.6</c:v>
                </c:pt>
                <c:pt idx="1025">
                  <c:v>12.2</c:v>
                </c:pt>
                <c:pt idx="1026">
                  <c:v>12.3</c:v>
                </c:pt>
                <c:pt idx="1027">
                  <c:v>12.5</c:v>
                </c:pt>
                <c:pt idx="1028">
                  <c:v>12.6</c:v>
                </c:pt>
                <c:pt idx="1029">
                  <c:v>12.6</c:v>
                </c:pt>
                <c:pt idx="1030">
                  <c:v>12.8</c:v>
                </c:pt>
                <c:pt idx="1031">
                  <c:v>13.3</c:v>
                </c:pt>
                <c:pt idx="1032">
                  <c:v>13.4</c:v>
                </c:pt>
                <c:pt idx="1033">
                  <c:v>12.8</c:v>
                </c:pt>
                <c:pt idx="1034">
                  <c:v>12.1</c:v>
                </c:pt>
                <c:pt idx="1035">
                  <c:v>12.7</c:v>
                </c:pt>
                <c:pt idx="1036">
                  <c:v>12.5</c:v>
                </c:pt>
                <c:pt idx="1037">
                  <c:v>12.8</c:v>
                </c:pt>
                <c:pt idx="1038">
                  <c:v>13</c:v>
                </c:pt>
                <c:pt idx="1039">
                  <c:v>13.2</c:v>
                </c:pt>
                <c:pt idx="1040">
                  <c:v>13.5</c:v>
                </c:pt>
                <c:pt idx="1041">
                  <c:v>13.2</c:v>
                </c:pt>
                <c:pt idx="1042">
                  <c:v>12.5</c:v>
                </c:pt>
                <c:pt idx="1043">
                  <c:v>12.3</c:v>
                </c:pt>
                <c:pt idx="1044">
                  <c:v>13.8</c:v>
                </c:pt>
                <c:pt idx="1045">
                  <c:v>13.8</c:v>
                </c:pt>
                <c:pt idx="1046">
                  <c:v>13.9</c:v>
                </c:pt>
                <c:pt idx="1047">
                  <c:v>14.7</c:v>
                </c:pt>
                <c:pt idx="1048">
                  <c:v>14.6</c:v>
                </c:pt>
                <c:pt idx="1049">
                  <c:v>13.7</c:v>
                </c:pt>
                <c:pt idx="1050">
                  <c:v>12.8</c:v>
                </c:pt>
                <c:pt idx="1051">
                  <c:v>12.3</c:v>
                </c:pt>
                <c:pt idx="1052">
                  <c:v>12</c:v>
                </c:pt>
                <c:pt idx="1053">
                  <c:v>11.9</c:v>
                </c:pt>
                <c:pt idx="1054">
                  <c:v>11.8</c:v>
                </c:pt>
                <c:pt idx="1055">
                  <c:v>11.8</c:v>
                </c:pt>
                <c:pt idx="1056">
                  <c:v>12</c:v>
                </c:pt>
                <c:pt idx="1057">
                  <c:v>11.9</c:v>
                </c:pt>
                <c:pt idx="1058">
                  <c:v>11.8</c:v>
                </c:pt>
                <c:pt idx="1059">
                  <c:v>12.1</c:v>
                </c:pt>
                <c:pt idx="1060">
                  <c:v>12.4</c:v>
                </c:pt>
                <c:pt idx="1061">
                  <c:v>12.5</c:v>
                </c:pt>
                <c:pt idx="1062">
                  <c:v>12.9</c:v>
                </c:pt>
                <c:pt idx="1063">
                  <c:v>13.3</c:v>
                </c:pt>
                <c:pt idx="1064">
                  <c:v>14</c:v>
                </c:pt>
                <c:pt idx="1065">
                  <c:v>14.4</c:v>
                </c:pt>
                <c:pt idx="1066">
                  <c:v>14.5</c:v>
                </c:pt>
                <c:pt idx="1067">
                  <c:v>14.2</c:v>
                </c:pt>
                <c:pt idx="1068">
                  <c:v>15.8</c:v>
                </c:pt>
                <c:pt idx="1069">
                  <c:v>15.6</c:v>
                </c:pt>
                <c:pt idx="1070">
                  <c:v>15.5</c:v>
                </c:pt>
                <c:pt idx="1071">
                  <c:v>15.8</c:v>
                </c:pt>
                <c:pt idx="1072">
                  <c:v>15.6</c:v>
                </c:pt>
                <c:pt idx="1073">
                  <c:v>14.9</c:v>
                </c:pt>
                <c:pt idx="1074">
                  <c:v>14.5</c:v>
                </c:pt>
                <c:pt idx="1075">
                  <c:v>14.4</c:v>
                </c:pt>
                <c:pt idx="1076">
                  <c:v>14.3</c:v>
                </c:pt>
                <c:pt idx="1077">
                  <c:v>14.2</c:v>
                </c:pt>
                <c:pt idx="1078">
                  <c:v>14.3</c:v>
                </c:pt>
                <c:pt idx="1079">
                  <c:v>14.2</c:v>
                </c:pt>
                <c:pt idx="1080">
                  <c:v>13.9</c:v>
                </c:pt>
                <c:pt idx="1081">
                  <c:v>13.3</c:v>
                </c:pt>
                <c:pt idx="1082">
                  <c:v>13.1</c:v>
                </c:pt>
                <c:pt idx="1083">
                  <c:v>13.1</c:v>
                </c:pt>
                <c:pt idx="1084">
                  <c:v>13.5</c:v>
                </c:pt>
                <c:pt idx="1085">
                  <c:v>13.9</c:v>
                </c:pt>
                <c:pt idx="1086">
                  <c:v>14.1</c:v>
                </c:pt>
                <c:pt idx="1087">
                  <c:v>14.3</c:v>
                </c:pt>
                <c:pt idx="1088">
                  <c:v>14.1</c:v>
                </c:pt>
                <c:pt idx="1089">
                  <c:v>14.1</c:v>
                </c:pt>
                <c:pt idx="1090">
                  <c:v>14.7</c:v>
                </c:pt>
                <c:pt idx="1091">
                  <c:v>15.3</c:v>
                </c:pt>
                <c:pt idx="1092">
                  <c:v>13.4</c:v>
                </c:pt>
                <c:pt idx="1093">
                  <c:v>13.5</c:v>
                </c:pt>
                <c:pt idx="1094">
                  <c:v>13.7</c:v>
                </c:pt>
                <c:pt idx="1095">
                  <c:v>13.7</c:v>
                </c:pt>
                <c:pt idx="1096">
                  <c:v>13.9</c:v>
                </c:pt>
                <c:pt idx="1097">
                  <c:v>13.9</c:v>
                </c:pt>
                <c:pt idx="1098">
                  <c:v>14</c:v>
                </c:pt>
                <c:pt idx="1099">
                  <c:v>13.9</c:v>
                </c:pt>
                <c:pt idx="1100">
                  <c:v>14.1</c:v>
                </c:pt>
                <c:pt idx="1101">
                  <c:v>14.1</c:v>
                </c:pt>
                <c:pt idx="1102">
                  <c:v>14</c:v>
                </c:pt>
                <c:pt idx="1103">
                  <c:v>13.8</c:v>
                </c:pt>
                <c:pt idx="1104">
                  <c:v>13.8</c:v>
                </c:pt>
                <c:pt idx="1105">
                  <c:v>13.7</c:v>
                </c:pt>
                <c:pt idx="1106">
                  <c:v>13.7</c:v>
                </c:pt>
                <c:pt idx="1107">
                  <c:v>13.7</c:v>
                </c:pt>
                <c:pt idx="1108">
                  <c:v>13.6</c:v>
                </c:pt>
                <c:pt idx="1109">
                  <c:v>13.7</c:v>
                </c:pt>
                <c:pt idx="1110">
                  <c:v>13.8</c:v>
                </c:pt>
                <c:pt idx="1111">
                  <c:v>13.8</c:v>
                </c:pt>
                <c:pt idx="1112">
                  <c:v>13.7</c:v>
                </c:pt>
                <c:pt idx="1113">
                  <c:v>13.5</c:v>
                </c:pt>
                <c:pt idx="1114">
                  <c:v>13.5</c:v>
                </c:pt>
                <c:pt idx="1115">
                  <c:v>13.9</c:v>
                </c:pt>
                <c:pt idx="1116">
                  <c:v>14.8</c:v>
                </c:pt>
                <c:pt idx="1117">
                  <c:v>15.1</c:v>
                </c:pt>
                <c:pt idx="1118">
                  <c:v>14.6</c:v>
                </c:pt>
                <c:pt idx="1119">
                  <c:v>14.5</c:v>
                </c:pt>
                <c:pt idx="1120">
                  <c:v>15.1</c:v>
                </c:pt>
                <c:pt idx="1121">
                  <c:v>14.8</c:v>
                </c:pt>
                <c:pt idx="1122">
                  <c:v>14.2</c:v>
                </c:pt>
                <c:pt idx="1123">
                  <c:v>13.2</c:v>
                </c:pt>
                <c:pt idx="1124">
                  <c:v>12.5</c:v>
                </c:pt>
                <c:pt idx="1125">
                  <c:v>12.2</c:v>
                </c:pt>
                <c:pt idx="1126">
                  <c:v>12</c:v>
                </c:pt>
                <c:pt idx="1127">
                  <c:v>11.7</c:v>
                </c:pt>
                <c:pt idx="1128">
                  <c:v>11.3</c:v>
                </c:pt>
                <c:pt idx="1129">
                  <c:v>11.1</c:v>
                </c:pt>
                <c:pt idx="1130">
                  <c:v>10.7</c:v>
                </c:pt>
                <c:pt idx="1131">
                  <c:v>10.6</c:v>
                </c:pt>
                <c:pt idx="1132">
                  <c:v>10.1</c:v>
                </c:pt>
                <c:pt idx="1133">
                  <c:v>9.6999999999999993</c:v>
                </c:pt>
                <c:pt idx="1134">
                  <c:v>9.5</c:v>
                </c:pt>
                <c:pt idx="1135">
                  <c:v>9.6</c:v>
                </c:pt>
                <c:pt idx="1136">
                  <c:v>9.4</c:v>
                </c:pt>
                <c:pt idx="1137">
                  <c:v>9.6999999999999993</c:v>
                </c:pt>
                <c:pt idx="1138">
                  <c:v>10.199999999999999</c:v>
                </c:pt>
                <c:pt idx="1139">
                  <c:v>11.1</c:v>
                </c:pt>
                <c:pt idx="1140">
                  <c:v>13.1</c:v>
                </c:pt>
                <c:pt idx="1141">
                  <c:v>14.6</c:v>
                </c:pt>
                <c:pt idx="1142">
                  <c:v>15.8</c:v>
                </c:pt>
                <c:pt idx="1143">
                  <c:v>16.5</c:v>
                </c:pt>
                <c:pt idx="1144">
                  <c:v>16.7</c:v>
                </c:pt>
                <c:pt idx="1145">
                  <c:v>16.5</c:v>
                </c:pt>
                <c:pt idx="1146">
                  <c:v>16</c:v>
                </c:pt>
                <c:pt idx="1147">
                  <c:v>14.9</c:v>
                </c:pt>
                <c:pt idx="1148">
                  <c:v>14.1</c:v>
                </c:pt>
                <c:pt idx="1149">
                  <c:v>13.6</c:v>
                </c:pt>
                <c:pt idx="1150">
                  <c:v>13.2</c:v>
                </c:pt>
                <c:pt idx="1151">
                  <c:v>12.9</c:v>
                </c:pt>
                <c:pt idx="1152">
                  <c:v>12.6</c:v>
                </c:pt>
                <c:pt idx="1153">
                  <c:v>12.4</c:v>
                </c:pt>
                <c:pt idx="1154">
                  <c:v>12.2</c:v>
                </c:pt>
                <c:pt idx="1155">
                  <c:v>12</c:v>
                </c:pt>
                <c:pt idx="1156">
                  <c:v>11.7</c:v>
                </c:pt>
                <c:pt idx="1157">
                  <c:v>11.3</c:v>
                </c:pt>
                <c:pt idx="1158">
                  <c:v>10.9</c:v>
                </c:pt>
                <c:pt idx="1159">
                  <c:v>10.3</c:v>
                </c:pt>
                <c:pt idx="1160">
                  <c:v>9.9</c:v>
                </c:pt>
                <c:pt idx="1161">
                  <c:v>10.199999999999999</c:v>
                </c:pt>
                <c:pt idx="1162">
                  <c:v>10.7</c:v>
                </c:pt>
                <c:pt idx="1163">
                  <c:v>11.9</c:v>
                </c:pt>
                <c:pt idx="1164">
                  <c:v>14.4</c:v>
                </c:pt>
                <c:pt idx="1165">
                  <c:v>15</c:v>
                </c:pt>
                <c:pt idx="1166">
                  <c:v>15.8</c:v>
                </c:pt>
                <c:pt idx="1167">
                  <c:v>16.600000000000001</c:v>
                </c:pt>
                <c:pt idx="1168">
                  <c:v>17.100000000000001</c:v>
                </c:pt>
                <c:pt idx="1169">
                  <c:v>16.8</c:v>
                </c:pt>
                <c:pt idx="1170">
                  <c:v>16.3</c:v>
                </c:pt>
                <c:pt idx="1171">
                  <c:v>15.9</c:v>
                </c:pt>
                <c:pt idx="1172">
                  <c:v>15.4</c:v>
                </c:pt>
                <c:pt idx="1173">
                  <c:v>14.5</c:v>
                </c:pt>
                <c:pt idx="1174">
                  <c:v>13.8</c:v>
                </c:pt>
                <c:pt idx="1175">
                  <c:v>13.6</c:v>
                </c:pt>
                <c:pt idx="1176">
                  <c:v>13.2</c:v>
                </c:pt>
                <c:pt idx="1177">
                  <c:v>12.8</c:v>
                </c:pt>
                <c:pt idx="1178">
                  <c:v>12.5</c:v>
                </c:pt>
                <c:pt idx="1179">
                  <c:v>12</c:v>
                </c:pt>
                <c:pt idx="1180">
                  <c:v>11.6</c:v>
                </c:pt>
                <c:pt idx="1181">
                  <c:v>11.4</c:v>
                </c:pt>
                <c:pt idx="1182">
                  <c:v>11</c:v>
                </c:pt>
                <c:pt idx="1183">
                  <c:v>10.6</c:v>
                </c:pt>
                <c:pt idx="1184">
                  <c:v>10.7</c:v>
                </c:pt>
                <c:pt idx="1185">
                  <c:v>10.8</c:v>
                </c:pt>
                <c:pt idx="1186">
                  <c:v>11.6</c:v>
                </c:pt>
                <c:pt idx="1187">
                  <c:v>12.4</c:v>
                </c:pt>
                <c:pt idx="1188">
                  <c:v>13.3</c:v>
                </c:pt>
                <c:pt idx="1189">
                  <c:v>15</c:v>
                </c:pt>
                <c:pt idx="1190">
                  <c:v>16.2</c:v>
                </c:pt>
                <c:pt idx="1191">
                  <c:v>17</c:v>
                </c:pt>
                <c:pt idx="1192">
                  <c:v>17.3</c:v>
                </c:pt>
                <c:pt idx="1193">
                  <c:v>16.899999999999999</c:v>
                </c:pt>
                <c:pt idx="1194">
                  <c:v>16.5</c:v>
                </c:pt>
                <c:pt idx="1195">
                  <c:v>16.100000000000001</c:v>
                </c:pt>
                <c:pt idx="1196">
                  <c:v>15.3</c:v>
                </c:pt>
                <c:pt idx="1197">
                  <c:v>14.5</c:v>
                </c:pt>
                <c:pt idx="1198">
                  <c:v>14</c:v>
                </c:pt>
                <c:pt idx="1199">
                  <c:v>13.5</c:v>
                </c:pt>
                <c:pt idx="1200">
                  <c:v>13.1</c:v>
                </c:pt>
                <c:pt idx="1201">
                  <c:v>12.7</c:v>
                </c:pt>
                <c:pt idx="1202">
                  <c:v>12.2</c:v>
                </c:pt>
                <c:pt idx="1203">
                  <c:v>11.8</c:v>
                </c:pt>
                <c:pt idx="1204">
                  <c:v>11.6</c:v>
                </c:pt>
                <c:pt idx="1205">
                  <c:v>11.5</c:v>
                </c:pt>
                <c:pt idx="1206">
                  <c:v>11.3</c:v>
                </c:pt>
                <c:pt idx="1207">
                  <c:v>10.9</c:v>
                </c:pt>
                <c:pt idx="1208">
                  <c:v>10.7</c:v>
                </c:pt>
                <c:pt idx="1209">
                  <c:v>11.1</c:v>
                </c:pt>
                <c:pt idx="1210">
                  <c:v>12</c:v>
                </c:pt>
                <c:pt idx="1211">
                  <c:v>13.4</c:v>
                </c:pt>
                <c:pt idx="1212">
                  <c:v>12.8</c:v>
                </c:pt>
                <c:pt idx="1213">
                  <c:v>14.4</c:v>
                </c:pt>
                <c:pt idx="1214">
                  <c:v>15.3</c:v>
                </c:pt>
                <c:pt idx="1215">
                  <c:v>15.8</c:v>
                </c:pt>
                <c:pt idx="1216">
                  <c:v>16</c:v>
                </c:pt>
                <c:pt idx="1217">
                  <c:v>15.9</c:v>
                </c:pt>
                <c:pt idx="1218">
                  <c:v>15.5</c:v>
                </c:pt>
                <c:pt idx="1219">
                  <c:v>14.8</c:v>
                </c:pt>
                <c:pt idx="1220">
                  <c:v>14</c:v>
                </c:pt>
                <c:pt idx="1221">
                  <c:v>13.5</c:v>
                </c:pt>
                <c:pt idx="1222">
                  <c:v>13.1</c:v>
                </c:pt>
                <c:pt idx="1223">
                  <c:v>12.7</c:v>
                </c:pt>
                <c:pt idx="1224">
                  <c:v>12.4</c:v>
                </c:pt>
                <c:pt idx="1225">
                  <c:v>12.1</c:v>
                </c:pt>
                <c:pt idx="1226">
                  <c:v>11.8</c:v>
                </c:pt>
                <c:pt idx="1227">
                  <c:v>11.5</c:v>
                </c:pt>
                <c:pt idx="1228">
                  <c:v>11.2</c:v>
                </c:pt>
                <c:pt idx="1229">
                  <c:v>11</c:v>
                </c:pt>
                <c:pt idx="1230">
                  <c:v>10.9</c:v>
                </c:pt>
                <c:pt idx="1231">
                  <c:v>10.7</c:v>
                </c:pt>
                <c:pt idx="1232">
                  <c:v>10.4</c:v>
                </c:pt>
                <c:pt idx="1233">
                  <c:v>10.4</c:v>
                </c:pt>
                <c:pt idx="1234">
                  <c:v>11.2</c:v>
                </c:pt>
                <c:pt idx="1235">
                  <c:v>12.5</c:v>
                </c:pt>
                <c:pt idx="1236">
                  <c:v>13.1</c:v>
                </c:pt>
                <c:pt idx="1237">
                  <c:v>14.1</c:v>
                </c:pt>
                <c:pt idx="1238">
                  <c:v>14.7</c:v>
                </c:pt>
                <c:pt idx="1239">
                  <c:v>15.1</c:v>
                </c:pt>
                <c:pt idx="1240">
                  <c:v>15.4</c:v>
                </c:pt>
                <c:pt idx="1241">
                  <c:v>15.2</c:v>
                </c:pt>
                <c:pt idx="1242">
                  <c:v>14.6</c:v>
                </c:pt>
                <c:pt idx="1243">
                  <c:v>13.9</c:v>
                </c:pt>
                <c:pt idx="1244">
                  <c:v>13.3</c:v>
                </c:pt>
                <c:pt idx="1245">
                  <c:v>12.8</c:v>
                </c:pt>
                <c:pt idx="1246">
                  <c:v>12.5</c:v>
                </c:pt>
                <c:pt idx="1247">
                  <c:v>12</c:v>
                </c:pt>
                <c:pt idx="1248">
                  <c:v>11.7</c:v>
                </c:pt>
                <c:pt idx="1249">
                  <c:v>11.5</c:v>
                </c:pt>
                <c:pt idx="1250">
                  <c:v>11.3</c:v>
                </c:pt>
                <c:pt idx="1251">
                  <c:v>11.3</c:v>
                </c:pt>
                <c:pt idx="1252">
                  <c:v>11.2</c:v>
                </c:pt>
                <c:pt idx="1253">
                  <c:v>11</c:v>
                </c:pt>
                <c:pt idx="1254">
                  <c:v>10.8</c:v>
                </c:pt>
                <c:pt idx="1255">
                  <c:v>10.6</c:v>
                </c:pt>
                <c:pt idx="1256">
                  <c:v>10.3</c:v>
                </c:pt>
                <c:pt idx="1257">
                  <c:v>10.3</c:v>
                </c:pt>
                <c:pt idx="1258">
                  <c:v>11</c:v>
                </c:pt>
                <c:pt idx="1259">
                  <c:v>12.2</c:v>
                </c:pt>
                <c:pt idx="1260">
                  <c:v>12.2</c:v>
                </c:pt>
                <c:pt idx="1261">
                  <c:v>13</c:v>
                </c:pt>
                <c:pt idx="1262">
                  <c:v>13.7</c:v>
                </c:pt>
                <c:pt idx="1263">
                  <c:v>14.3</c:v>
                </c:pt>
                <c:pt idx="1264">
                  <c:v>14.4</c:v>
                </c:pt>
                <c:pt idx="1265">
                  <c:v>14</c:v>
                </c:pt>
                <c:pt idx="1266">
                  <c:v>13.7</c:v>
                </c:pt>
                <c:pt idx="1267">
                  <c:v>13.3</c:v>
                </c:pt>
                <c:pt idx="1268">
                  <c:v>13.1</c:v>
                </c:pt>
                <c:pt idx="1269">
                  <c:v>12.9</c:v>
                </c:pt>
                <c:pt idx="1270">
                  <c:v>12.5</c:v>
                </c:pt>
                <c:pt idx="1271">
                  <c:v>12</c:v>
                </c:pt>
                <c:pt idx="1272">
                  <c:v>11.6</c:v>
                </c:pt>
                <c:pt idx="1273">
                  <c:v>11.4</c:v>
                </c:pt>
                <c:pt idx="1274">
                  <c:v>11.2</c:v>
                </c:pt>
                <c:pt idx="1275">
                  <c:v>11</c:v>
                </c:pt>
                <c:pt idx="1276">
                  <c:v>10.7</c:v>
                </c:pt>
                <c:pt idx="1277">
                  <c:v>10.5</c:v>
                </c:pt>
                <c:pt idx="1278">
                  <c:v>10.3</c:v>
                </c:pt>
                <c:pt idx="1279">
                  <c:v>10.199999999999999</c:v>
                </c:pt>
                <c:pt idx="1280">
                  <c:v>10.1</c:v>
                </c:pt>
                <c:pt idx="1281">
                  <c:v>10.1</c:v>
                </c:pt>
                <c:pt idx="1282">
                  <c:v>10.4</c:v>
                </c:pt>
                <c:pt idx="1283">
                  <c:v>11.9</c:v>
                </c:pt>
                <c:pt idx="1284">
                  <c:v>13.6</c:v>
                </c:pt>
                <c:pt idx="1285">
                  <c:v>14.4</c:v>
                </c:pt>
                <c:pt idx="1286">
                  <c:v>14.9</c:v>
                </c:pt>
                <c:pt idx="1287">
                  <c:v>15.3</c:v>
                </c:pt>
                <c:pt idx="1288">
                  <c:v>15.4</c:v>
                </c:pt>
                <c:pt idx="1289">
                  <c:v>15.2</c:v>
                </c:pt>
                <c:pt idx="1290">
                  <c:v>14.6</c:v>
                </c:pt>
                <c:pt idx="1291">
                  <c:v>13.8</c:v>
                </c:pt>
                <c:pt idx="1292">
                  <c:v>13.3</c:v>
                </c:pt>
                <c:pt idx="1293">
                  <c:v>13.2</c:v>
                </c:pt>
                <c:pt idx="1294">
                  <c:v>12.9</c:v>
                </c:pt>
                <c:pt idx="1295">
                  <c:v>12.4</c:v>
                </c:pt>
                <c:pt idx="1296">
                  <c:v>12.2</c:v>
                </c:pt>
                <c:pt idx="1297">
                  <c:v>12</c:v>
                </c:pt>
                <c:pt idx="1298">
                  <c:v>11.8</c:v>
                </c:pt>
                <c:pt idx="1299">
                  <c:v>11.6</c:v>
                </c:pt>
                <c:pt idx="1300">
                  <c:v>11.3</c:v>
                </c:pt>
                <c:pt idx="1301">
                  <c:v>11</c:v>
                </c:pt>
                <c:pt idx="1302">
                  <c:v>10.7</c:v>
                </c:pt>
                <c:pt idx="1303">
                  <c:v>10.4</c:v>
                </c:pt>
                <c:pt idx="1304">
                  <c:v>10.199999999999999</c:v>
                </c:pt>
                <c:pt idx="1305">
                  <c:v>10.199999999999999</c:v>
                </c:pt>
                <c:pt idx="1306">
                  <c:v>10.4</c:v>
                </c:pt>
                <c:pt idx="1307">
                  <c:v>11.1</c:v>
                </c:pt>
                <c:pt idx="1308">
                  <c:v>12.7</c:v>
                </c:pt>
                <c:pt idx="1309">
                  <c:v>13.6</c:v>
                </c:pt>
                <c:pt idx="1310">
                  <c:v>14.2</c:v>
                </c:pt>
                <c:pt idx="1311">
                  <c:v>14.4</c:v>
                </c:pt>
                <c:pt idx="1312">
                  <c:v>14.4</c:v>
                </c:pt>
                <c:pt idx="1313">
                  <c:v>14.2</c:v>
                </c:pt>
                <c:pt idx="1314">
                  <c:v>13.9</c:v>
                </c:pt>
                <c:pt idx="1315">
                  <c:v>13.4</c:v>
                </c:pt>
                <c:pt idx="1316">
                  <c:v>13</c:v>
                </c:pt>
                <c:pt idx="1317">
                  <c:v>12.8</c:v>
                </c:pt>
                <c:pt idx="1318">
                  <c:v>12.4</c:v>
                </c:pt>
                <c:pt idx="1319">
                  <c:v>12.1</c:v>
                </c:pt>
                <c:pt idx="1320">
                  <c:v>11.8</c:v>
                </c:pt>
                <c:pt idx="1321">
                  <c:v>11.1</c:v>
                </c:pt>
                <c:pt idx="1322">
                  <c:v>10.7</c:v>
                </c:pt>
                <c:pt idx="1323">
                  <c:v>10.8</c:v>
                </c:pt>
                <c:pt idx="1324">
                  <c:v>10.7</c:v>
                </c:pt>
                <c:pt idx="1325">
                  <c:v>10.4</c:v>
                </c:pt>
                <c:pt idx="1326">
                  <c:v>10</c:v>
                </c:pt>
                <c:pt idx="1327">
                  <c:v>9.9</c:v>
                </c:pt>
                <c:pt idx="1328">
                  <c:v>9.9</c:v>
                </c:pt>
                <c:pt idx="1329">
                  <c:v>10.3</c:v>
                </c:pt>
                <c:pt idx="1330">
                  <c:v>10.9</c:v>
                </c:pt>
                <c:pt idx="1331">
                  <c:v>11.9</c:v>
                </c:pt>
                <c:pt idx="1332">
                  <c:v>12.5</c:v>
                </c:pt>
                <c:pt idx="1333">
                  <c:v>13.7</c:v>
                </c:pt>
                <c:pt idx="1334">
                  <c:v>14.7</c:v>
                </c:pt>
                <c:pt idx="1335">
                  <c:v>15.2</c:v>
                </c:pt>
                <c:pt idx="1336">
                  <c:v>15.6</c:v>
                </c:pt>
                <c:pt idx="1337">
                  <c:v>15.5</c:v>
                </c:pt>
                <c:pt idx="1338">
                  <c:v>15.2</c:v>
                </c:pt>
                <c:pt idx="1339">
                  <c:v>15</c:v>
                </c:pt>
                <c:pt idx="1340">
                  <c:v>14.3</c:v>
                </c:pt>
                <c:pt idx="1341">
                  <c:v>14</c:v>
                </c:pt>
                <c:pt idx="1342">
                  <c:v>14</c:v>
                </c:pt>
                <c:pt idx="1343">
                  <c:v>13.8</c:v>
                </c:pt>
                <c:pt idx="1344">
                  <c:v>13.4</c:v>
                </c:pt>
                <c:pt idx="1345">
                  <c:v>12.9</c:v>
                </c:pt>
                <c:pt idx="1346">
                  <c:v>12.4</c:v>
                </c:pt>
                <c:pt idx="1347">
                  <c:v>11.9</c:v>
                </c:pt>
                <c:pt idx="1348">
                  <c:v>11.5</c:v>
                </c:pt>
                <c:pt idx="1349">
                  <c:v>11.2</c:v>
                </c:pt>
                <c:pt idx="1350">
                  <c:v>11</c:v>
                </c:pt>
                <c:pt idx="1351">
                  <c:v>10.9</c:v>
                </c:pt>
                <c:pt idx="1352">
                  <c:v>10.8</c:v>
                </c:pt>
                <c:pt idx="1353">
                  <c:v>11.4</c:v>
                </c:pt>
                <c:pt idx="1354">
                  <c:v>12.1</c:v>
                </c:pt>
                <c:pt idx="1355">
                  <c:v>13.3</c:v>
                </c:pt>
                <c:pt idx="1356">
                  <c:v>14.5</c:v>
                </c:pt>
                <c:pt idx="1357">
                  <c:v>15.9</c:v>
                </c:pt>
                <c:pt idx="1358">
                  <c:v>16.600000000000001</c:v>
                </c:pt>
                <c:pt idx="1359">
                  <c:v>16.899999999999999</c:v>
                </c:pt>
                <c:pt idx="1360">
                  <c:v>17.100000000000001</c:v>
                </c:pt>
                <c:pt idx="1361">
                  <c:v>16.899999999999999</c:v>
                </c:pt>
                <c:pt idx="1362">
                  <c:v>16.5</c:v>
                </c:pt>
                <c:pt idx="1363">
                  <c:v>15.9</c:v>
                </c:pt>
                <c:pt idx="1364">
                  <c:v>15.3</c:v>
                </c:pt>
                <c:pt idx="1365">
                  <c:v>14.8</c:v>
                </c:pt>
                <c:pt idx="1366">
                  <c:v>14.4</c:v>
                </c:pt>
                <c:pt idx="1367">
                  <c:v>14.1</c:v>
                </c:pt>
                <c:pt idx="1368">
                  <c:v>13.8</c:v>
                </c:pt>
                <c:pt idx="1369">
                  <c:v>13.5</c:v>
                </c:pt>
                <c:pt idx="1370">
                  <c:v>13.1</c:v>
                </c:pt>
                <c:pt idx="1371">
                  <c:v>12.7</c:v>
                </c:pt>
                <c:pt idx="1372">
                  <c:v>12.4</c:v>
                </c:pt>
                <c:pt idx="1373">
                  <c:v>12</c:v>
                </c:pt>
                <c:pt idx="1374">
                  <c:v>11.9</c:v>
                </c:pt>
                <c:pt idx="1375">
                  <c:v>12</c:v>
                </c:pt>
                <c:pt idx="1376">
                  <c:v>11.7</c:v>
                </c:pt>
                <c:pt idx="1377">
                  <c:v>11.9</c:v>
                </c:pt>
                <c:pt idx="1378">
                  <c:v>12.4</c:v>
                </c:pt>
                <c:pt idx="1379">
                  <c:v>13.3</c:v>
                </c:pt>
                <c:pt idx="1380">
                  <c:v>14</c:v>
                </c:pt>
                <c:pt idx="1381">
                  <c:v>15</c:v>
                </c:pt>
                <c:pt idx="1382">
                  <c:v>15.8</c:v>
                </c:pt>
                <c:pt idx="1383">
                  <c:v>16.2</c:v>
                </c:pt>
                <c:pt idx="1384">
                  <c:v>16.3</c:v>
                </c:pt>
                <c:pt idx="1385">
                  <c:v>15.9</c:v>
                </c:pt>
                <c:pt idx="1386">
                  <c:v>15.4</c:v>
                </c:pt>
                <c:pt idx="1387">
                  <c:v>14.6</c:v>
                </c:pt>
                <c:pt idx="1388">
                  <c:v>14</c:v>
                </c:pt>
                <c:pt idx="1389">
                  <c:v>13.6</c:v>
                </c:pt>
                <c:pt idx="1390">
                  <c:v>13.3</c:v>
                </c:pt>
                <c:pt idx="1391">
                  <c:v>12.9</c:v>
                </c:pt>
                <c:pt idx="1392">
                  <c:v>12.7</c:v>
                </c:pt>
                <c:pt idx="1393">
                  <c:v>12.5</c:v>
                </c:pt>
                <c:pt idx="1394">
                  <c:v>12.4</c:v>
                </c:pt>
                <c:pt idx="1395">
                  <c:v>12.2</c:v>
                </c:pt>
                <c:pt idx="1396">
                  <c:v>12</c:v>
                </c:pt>
                <c:pt idx="1397">
                  <c:v>11.8</c:v>
                </c:pt>
                <c:pt idx="1398">
                  <c:v>11.8</c:v>
                </c:pt>
                <c:pt idx="1399">
                  <c:v>11.8</c:v>
                </c:pt>
                <c:pt idx="1400">
                  <c:v>11.7</c:v>
                </c:pt>
                <c:pt idx="1401">
                  <c:v>11.8</c:v>
                </c:pt>
                <c:pt idx="1402">
                  <c:v>12.2</c:v>
                </c:pt>
                <c:pt idx="1403">
                  <c:v>12.8</c:v>
                </c:pt>
                <c:pt idx="1404">
                  <c:v>12.5</c:v>
                </c:pt>
                <c:pt idx="1405">
                  <c:v>12.6</c:v>
                </c:pt>
                <c:pt idx="1406">
                  <c:v>12.9</c:v>
                </c:pt>
                <c:pt idx="1407">
                  <c:v>13</c:v>
                </c:pt>
                <c:pt idx="1408">
                  <c:v>12.5</c:v>
                </c:pt>
                <c:pt idx="1409">
                  <c:v>12.5</c:v>
                </c:pt>
                <c:pt idx="1410">
                  <c:v>12.6</c:v>
                </c:pt>
                <c:pt idx="1411">
                  <c:v>12.8</c:v>
                </c:pt>
                <c:pt idx="1412">
                  <c:v>12.8</c:v>
                </c:pt>
                <c:pt idx="1413">
                  <c:v>12.8</c:v>
                </c:pt>
                <c:pt idx="1414">
                  <c:v>12.9</c:v>
                </c:pt>
                <c:pt idx="1415">
                  <c:v>13.2</c:v>
                </c:pt>
                <c:pt idx="1416">
                  <c:v>13.4</c:v>
                </c:pt>
                <c:pt idx="1417">
                  <c:v>13.6</c:v>
                </c:pt>
                <c:pt idx="1418">
                  <c:v>13.8</c:v>
                </c:pt>
                <c:pt idx="1419">
                  <c:v>14</c:v>
                </c:pt>
                <c:pt idx="1420">
                  <c:v>13.6</c:v>
                </c:pt>
                <c:pt idx="1421">
                  <c:v>13.7</c:v>
                </c:pt>
                <c:pt idx="1422">
                  <c:v>13.7</c:v>
                </c:pt>
                <c:pt idx="1423">
                  <c:v>13.6</c:v>
                </c:pt>
                <c:pt idx="1424">
                  <c:v>13.7</c:v>
                </c:pt>
                <c:pt idx="1425">
                  <c:v>13.7</c:v>
                </c:pt>
                <c:pt idx="1426">
                  <c:v>14</c:v>
                </c:pt>
                <c:pt idx="1427">
                  <c:v>14.8</c:v>
                </c:pt>
                <c:pt idx="1428">
                  <c:v>14.5</c:v>
                </c:pt>
                <c:pt idx="1429">
                  <c:v>14.4</c:v>
                </c:pt>
                <c:pt idx="1430">
                  <c:v>14.6</c:v>
                </c:pt>
                <c:pt idx="1431">
                  <c:v>14.9</c:v>
                </c:pt>
                <c:pt idx="1432">
                  <c:v>14.5</c:v>
                </c:pt>
                <c:pt idx="1433">
                  <c:v>14.2</c:v>
                </c:pt>
                <c:pt idx="1434">
                  <c:v>13.9</c:v>
                </c:pt>
                <c:pt idx="1435">
                  <c:v>13.4</c:v>
                </c:pt>
                <c:pt idx="1436">
                  <c:v>13.6</c:v>
                </c:pt>
                <c:pt idx="1437">
                  <c:v>13.4</c:v>
                </c:pt>
                <c:pt idx="1438">
                  <c:v>14</c:v>
                </c:pt>
                <c:pt idx="1439">
                  <c:v>14.4</c:v>
                </c:pt>
                <c:pt idx="1440">
                  <c:v>13.7</c:v>
                </c:pt>
                <c:pt idx="1441">
                  <c:v>14.1</c:v>
                </c:pt>
                <c:pt idx="1442">
                  <c:v>13.3</c:v>
                </c:pt>
                <c:pt idx="1443">
                  <c:v>13.5</c:v>
                </c:pt>
                <c:pt idx="1444">
                  <c:v>13.5</c:v>
                </c:pt>
                <c:pt idx="1445">
                  <c:v>13.3</c:v>
                </c:pt>
                <c:pt idx="1446">
                  <c:v>13</c:v>
                </c:pt>
                <c:pt idx="1447">
                  <c:v>12.9</c:v>
                </c:pt>
                <c:pt idx="1448">
                  <c:v>13</c:v>
                </c:pt>
                <c:pt idx="1449">
                  <c:v>13.4</c:v>
                </c:pt>
                <c:pt idx="1450">
                  <c:v>14.3</c:v>
                </c:pt>
                <c:pt idx="1451">
                  <c:v>14.8</c:v>
                </c:pt>
                <c:pt idx="1452">
                  <c:v>14.4</c:v>
                </c:pt>
                <c:pt idx="1453">
                  <c:v>14.6</c:v>
                </c:pt>
                <c:pt idx="1454">
                  <c:v>14.8</c:v>
                </c:pt>
                <c:pt idx="1455">
                  <c:v>14.1</c:v>
                </c:pt>
                <c:pt idx="1456">
                  <c:v>13.9</c:v>
                </c:pt>
                <c:pt idx="1457">
                  <c:v>14</c:v>
                </c:pt>
                <c:pt idx="1458">
                  <c:v>13.6</c:v>
                </c:pt>
                <c:pt idx="1459">
                  <c:v>13.6</c:v>
                </c:pt>
                <c:pt idx="1460">
                  <c:v>13.5</c:v>
                </c:pt>
                <c:pt idx="1461">
                  <c:v>13.5</c:v>
                </c:pt>
                <c:pt idx="1462">
                  <c:v>13.5</c:v>
                </c:pt>
                <c:pt idx="1463">
                  <c:v>12.8</c:v>
                </c:pt>
                <c:pt idx="1464">
                  <c:v>12.8</c:v>
                </c:pt>
                <c:pt idx="1465">
                  <c:v>13.3</c:v>
                </c:pt>
                <c:pt idx="1466">
                  <c:v>13.7</c:v>
                </c:pt>
                <c:pt idx="1467">
                  <c:v>13.7</c:v>
                </c:pt>
                <c:pt idx="1468">
                  <c:v>13.6</c:v>
                </c:pt>
                <c:pt idx="1469">
                  <c:v>13.1</c:v>
                </c:pt>
                <c:pt idx="1470">
                  <c:v>12.7</c:v>
                </c:pt>
                <c:pt idx="1471">
                  <c:v>12.9</c:v>
                </c:pt>
                <c:pt idx="1472">
                  <c:v>13.1</c:v>
                </c:pt>
                <c:pt idx="1473">
                  <c:v>12.9</c:v>
                </c:pt>
                <c:pt idx="1474">
                  <c:v>13</c:v>
                </c:pt>
                <c:pt idx="1475">
                  <c:v>13.5</c:v>
                </c:pt>
                <c:pt idx="1476">
                  <c:v>11.7</c:v>
                </c:pt>
                <c:pt idx="1477">
                  <c:v>12.3</c:v>
                </c:pt>
                <c:pt idx="1478">
                  <c:v>12.8</c:v>
                </c:pt>
                <c:pt idx="1479">
                  <c:v>13.3</c:v>
                </c:pt>
                <c:pt idx="1480">
                  <c:v>13.7</c:v>
                </c:pt>
                <c:pt idx="1481">
                  <c:v>13.7</c:v>
                </c:pt>
                <c:pt idx="1482">
                  <c:v>13.2</c:v>
                </c:pt>
                <c:pt idx="1483">
                  <c:v>13.4</c:v>
                </c:pt>
                <c:pt idx="1484">
                  <c:v>13.4</c:v>
                </c:pt>
                <c:pt idx="1485">
                  <c:v>13.1</c:v>
                </c:pt>
                <c:pt idx="1486">
                  <c:v>12.8</c:v>
                </c:pt>
                <c:pt idx="1487">
                  <c:v>12.5</c:v>
                </c:pt>
                <c:pt idx="1488">
                  <c:v>12.2</c:v>
                </c:pt>
                <c:pt idx="1489">
                  <c:v>12.1</c:v>
                </c:pt>
                <c:pt idx="1490">
                  <c:v>12.1</c:v>
                </c:pt>
                <c:pt idx="1491">
                  <c:v>12</c:v>
                </c:pt>
                <c:pt idx="1492">
                  <c:v>12.1</c:v>
                </c:pt>
                <c:pt idx="1493">
                  <c:v>12.1</c:v>
                </c:pt>
                <c:pt idx="1494">
                  <c:v>12.1</c:v>
                </c:pt>
                <c:pt idx="1495">
                  <c:v>12</c:v>
                </c:pt>
                <c:pt idx="1496">
                  <c:v>12.1</c:v>
                </c:pt>
                <c:pt idx="1497">
                  <c:v>12.1</c:v>
                </c:pt>
                <c:pt idx="1498">
                  <c:v>12.2</c:v>
                </c:pt>
                <c:pt idx="1499">
                  <c:v>12.5</c:v>
                </c:pt>
                <c:pt idx="1500">
                  <c:v>11.7</c:v>
                </c:pt>
                <c:pt idx="1501">
                  <c:v>12.3</c:v>
                </c:pt>
                <c:pt idx="1502">
                  <c:v>12.8</c:v>
                </c:pt>
                <c:pt idx="1503">
                  <c:v>13.3</c:v>
                </c:pt>
                <c:pt idx="1504">
                  <c:v>13.7</c:v>
                </c:pt>
                <c:pt idx="1505">
                  <c:v>13.7</c:v>
                </c:pt>
                <c:pt idx="1506">
                  <c:v>13.2</c:v>
                </c:pt>
                <c:pt idx="1507">
                  <c:v>13.4</c:v>
                </c:pt>
                <c:pt idx="1508">
                  <c:v>13.4</c:v>
                </c:pt>
                <c:pt idx="1509">
                  <c:v>13.1</c:v>
                </c:pt>
                <c:pt idx="1510">
                  <c:v>12.8</c:v>
                </c:pt>
                <c:pt idx="1511">
                  <c:v>12.5</c:v>
                </c:pt>
                <c:pt idx="1512">
                  <c:v>12.2</c:v>
                </c:pt>
                <c:pt idx="1513">
                  <c:v>12.1</c:v>
                </c:pt>
                <c:pt idx="1514">
                  <c:v>12.1</c:v>
                </c:pt>
                <c:pt idx="1515">
                  <c:v>12</c:v>
                </c:pt>
                <c:pt idx="1516">
                  <c:v>12.1</c:v>
                </c:pt>
                <c:pt idx="1517">
                  <c:v>12.1</c:v>
                </c:pt>
                <c:pt idx="1518">
                  <c:v>12.1</c:v>
                </c:pt>
                <c:pt idx="1519">
                  <c:v>12</c:v>
                </c:pt>
                <c:pt idx="1520">
                  <c:v>12.1</c:v>
                </c:pt>
                <c:pt idx="1521">
                  <c:v>12.1</c:v>
                </c:pt>
                <c:pt idx="1522">
                  <c:v>12.2</c:v>
                </c:pt>
                <c:pt idx="1523">
                  <c:v>12.5</c:v>
                </c:pt>
                <c:pt idx="1524">
                  <c:v>11.7</c:v>
                </c:pt>
                <c:pt idx="1525">
                  <c:v>12.3</c:v>
                </c:pt>
                <c:pt idx="1526">
                  <c:v>12.8</c:v>
                </c:pt>
                <c:pt idx="1527">
                  <c:v>13.3</c:v>
                </c:pt>
                <c:pt idx="1528">
                  <c:v>13.7</c:v>
                </c:pt>
                <c:pt idx="1529">
                  <c:v>13.7</c:v>
                </c:pt>
                <c:pt idx="1530">
                  <c:v>13.2</c:v>
                </c:pt>
                <c:pt idx="1531">
                  <c:v>13.4</c:v>
                </c:pt>
                <c:pt idx="1532">
                  <c:v>13.4</c:v>
                </c:pt>
                <c:pt idx="1533">
                  <c:v>13.1</c:v>
                </c:pt>
                <c:pt idx="1534">
                  <c:v>12.8</c:v>
                </c:pt>
                <c:pt idx="1535">
                  <c:v>12.5</c:v>
                </c:pt>
                <c:pt idx="1536">
                  <c:v>12.2</c:v>
                </c:pt>
                <c:pt idx="1537">
                  <c:v>12.1</c:v>
                </c:pt>
                <c:pt idx="1538">
                  <c:v>12.1</c:v>
                </c:pt>
                <c:pt idx="1539">
                  <c:v>12</c:v>
                </c:pt>
                <c:pt idx="1540">
                  <c:v>12.1</c:v>
                </c:pt>
                <c:pt idx="1541">
                  <c:v>12.1</c:v>
                </c:pt>
                <c:pt idx="1542">
                  <c:v>12.1</c:v>
                </c:pt>
                <c:pt idx="1543">
                  <c:v>12</c:v>
                </c:pt>
                <c:pt idx="1544">
                  <c:v>12.1</c:v>
                </c:pt>
                <c:pt idx="1545">
                  <c:v>12.1</c:v>
                </c:pt>
                <c:pt idx="1546">
                  <c:v>12.2</c:v>
                </c:pt>
                <c:pt idx="1547">
                  <c:v>12.5</c:v>
                </c:pt>
                <c:pt idx="1548">
                  <c:v>11.7</c:v>
                </c:pt>
                <c:pt idx="1549">
                  <c:v>12.3</c:v>
                </c:pt>
                <c:pt idx="1550">
                  <c:v>12.8</c:v>
                </c:pt>
                <c:pt idx="1551">
                  <c:v>13.3</c:v>
                </c:pt>
                <c:pt idx="1552">
                  <c:v>13.7</c:v>
                </c:pt>
                <c:pt idx="1553">
                  <c:v>13.7</c:v>
                </c:pt>
                <c:pt idx="1554">
                  <c:v>13.2</c:v>
                </c:pt>
                <c:pt idx="1555">
                  <c:v>13.4</c:v>
                </c:pt>
                <c:pt idx="1556">
                  <c:v>13.4</c:v>
                </c:pt>
                <c:pt idx="1557">
                  <c:v>13.1</c:v>
                </c:pt>
                <c:pt idx="1558">
                  <c:v>12.8</c:v>
                </c:pt>
                <c:pt idx="1559">
                  <c:v>12.5</c:v>
                </c:pt>
                <c:pt idx="1560">
                  <c:v>12.2</c:v>
                </c:pt>
                <c:pt idx="1561">
                  <c:v>12.1</c:v>
                </c:pt>
                <c:pt idx="1562">
                  <c:v>12.1</c:v>
                </c:pt>
                <c:pt idx="1563">
                  <c:v>12</c:v>
                </c:pt>
                <c:pt idx="1564">
                  <c:v>12.1</c:v>
                </c:pt>
                <c:pt idx="1565">
                  <c:v>12.1</c:v>
                </c:pt>
                <c:pt idx="1566">
                  <c:v>12.1</c:v>
                </c:pt>
                <c:pt idx="1567">
                  <c:v>12</c:v>
                </c:pt>
                <c:pt idx="1568">
                  <c:v>12.1</c:v>
                </c:pt>
                <c:pt idx="1569">
                  <c:v>12.1</c:v>
                </c:pt>
                <c:pt idx="1570">
                  <c:v>12.2</c:v>
                </c:pt>
                <c:pt idx="1571">
                  <c:v>12.5</c:v>
                </c:pt>
                <c:pt idx="1572">
                  <c:v>11.7</c:v>
                </c:pt>
                <c:pt idx="1573">
                  <c:v>12.3</c:v>
                </c:pt>
                <c:pt idx="1574">
                  <c:v>12.8</c:v>
                </c:pt>
                <c:pt idx="1575">
                  <c:v>13.3</c:v>
                </c:pt>
                <c:pt idx="1576">
                  <c:v>13.7</c:v>
                </c:pt>
                <c:pt idx="1577">
                  <c:v>13.7</c:v>
                </c:pt>
                <c:pt idx="1578">
                  <c:v>13.2</c:v>
                </c:pt>
                <c:pt idx="1579">
                  <c:v>13.4</c:v>
                </c:pt>
                <c:pt idx="1580">
                  <c:v>13.4</c:v>
                </c:pt>
                <c:pt idx="1581">
                  <c:v>13.1</c:v>
                </c:pt>
                <c:pt idx="1582">
                  <c:v>12.8</c:v>
                </c:pt>
                <c:pt idx="1583">
                  <c:v>12.5</c:v>
                </c:pt>
                <c:pt idx="1584">
                  <c:v>12.2</c:v>
                </c:pt>
                <c:pt idx="1585">
                  <c:v>12.1</c:v>
                </c:pt>
                <c:pt idx="1586">
                  <c:v>12.1</c:v>
                </c:pt>
                <c:pt idx="1587">
                  <c:v>12</c:v>
                </c:pt>
                <c:pt idx="1588">
                  <c:v>12.1</c:v>
                </c:pt>
                <c:pt idx="1589">
                  <c:v>12.1</c:v>
                </c:pt>
                <c:pt idx="1590">
                  <c:v>12.1</c:v>
                </c:pt>
                <c:pt idx="1591">
                  <c:v>12</c:v>
                </c:pt>
                <c:pt idx="1592">
                  <c:v>12.1</c:v>
                </c:pt>
                <c:pt idx="1593">
                  <c:v>12.1</c:v>
                </c:pt>
                <c:pt idx="1594">
                  <c:v>12.2</c:v>
                </c:pt>
                <c:pt idx="1595">
                  <c:v>12.5</c:v>
                </c:pt>
                <c:pt idx="1596">
                  <c:v>11</c:v>
                </c:pt>
                <c:pt idx="1597">
                  <c:v>13</c:v>
                </c:pt>
                <c:pt idx="1598">
                  <c:v>15</c:v>
                </c:pt>
                <c:pt idx="1599">
                  <c:v>15.9</c:v>
                </c:pt>
                <c:pt idx="1600">
                  <c:v>16.399999999999999</c:v>
                </c:pt>
                <c:pt idx="1601">
                  <c:v>16.7</c:v>
                </c:pt>
                <c:pt idx="1602">
                  <c:v>16.2</c:v>
                </c:pt>
                <c:pt idx="1603">
                  <c:v>16</c:v>
                </c:pt>
                <c:pt idx="1604">
                  <c:v>15.6</c:v>
                </c:pt>
                <c:pt idx="1605">
                  <c:v>14.5</c:v>
                </c:pt>
                <c:pt idx="1606">
                  <c:v>13.9</c:v>
                </c:pt>
                <c:pt idx="1607">
                  <c:v>13.6</c:v>
                </c:pt>
                <c:pt idx="1608">
                  <c:v>13.3</c:v>
                </c:pt>
                <c:pt idx="1609">
                  <c:v>13.4</c:v>
                </c:pt>
                <c:pt idx="1610">
                  <c:v>13.3</c:v>
                </c:pt>
                <c:pt idx="1611">
                  <c:v>13.1</c:v>
                </c:pt>
                <c:pt idx="1612">
                  <c:v>12.7</c:v>
                </c:pt>
                <c:pt idx="1613">
                  <c:v>12.1</c:v>
                </c:pt>
                <c:pt idx="1614">
                  <c:v>11.6</c:v>
                </c:pt>
                <c:pt idx="1615">
                  <c:v>11.1</c:v>
                </c:pt>
                <c:pt idx="1616">
                  <c:v>10.8</c:v>
                </c:pt>
                <c:pt idx="1617">
                  <c:v>10.5</c:v>
                </c:pt>
                <c:pt idx="1618">
                  <c:v>10.4</c:v>
                </c:pt>
                <c:pt idx="1619">
                  <c:v>10.7</c:v>
                </c:pt>
                <c:pt idx="1620">
                  <c:v>15.7</c:v>
                </c:pt>
                <c:pt idx="1621">
                  <c:v>17.2</c:v>
                </c:pt>
                <c:pt idx="1622">
                  <c:v>18.3</c:v>
                </c:pt>
                <c:pt idx="1623">
                  <c:v>18.899999999999999</c:v>
                </c:pt>
                <c:pt idx="1624">
                  <c:v>19.100000000000001</c:v>
                </c:pt>
                <c:pt idx="1625">
                  <c:v>18.5</c:v>
                </c:pt>
                <c:pt idx="1626">
                  <c:v>16.5</c:v>
                </c:pt>
                <c:pt idx="1627">
                  <c:v>15.5</c:v>
                </c:pt>
                <c:pt idx="1628">
                  <c:v>15.1</c:v>
                </c:pt>
                <c:pt idx="1629">
                  <c:v>14.8</c:v>
                </c:pt>
                <c:pt idx="1630">
                  <c:v>14.5</c:v>
                </c:pt>
                <c:pt idx="1631">
                  <c:v>14.4</c:v>
                </c:pt>
                <c:pt idx="1632">
                  <c:v>14.2</c:v>
                </c:pt>
                <c:pt idx="1633">
                  <c:v>14.3</c:v>
                </c:pt>
                <c:pt idx="1634">
                  <c:v>14.2</c:v>
                </c:pt>
                <c:pt idx="1635">
                  <c:v>14.1</c:v>
                </c:pt>
                <c:pt idx="1636">
                  <c:v>14.3</c:v>
                </c:pt>
                <c:pt idx="1637">
                  <c:v>14.3</c:v>
                </c:pt>
                <c:pt idx="1638">
                  <c:v>14.4</c:v>
                </c:pt>
                <c:pt idx="1639">
                  <c:v>14.2</c:v>
                </c:pt>
                <c:pt idx="1640">
                  <c:v>14.2</c:v>
                </c:pt>
                <c:pt idx="1641">
                  <c:v>14.9</c:v>
                </c:pt>
                <c:pt idx="1642">
                  <c:v>15.9</c:v>
                </c:pt>
                <c:pt idx="1643">
                  <c:v>16.399999999999999</c:v>
                </c:pt>
                <c:pt idx="1644">
                  <c:v>17</c:v>
                </c:pt>
                <c:pt idx="1645">
                  <c:v>17.899999999999999</c:v>
                </c:pt>
                <c:pt idx="1646">
                  <c:v>18.100000000000001</c:v>
                </c:pt>
                <c:pt idx="1647">
                  <c:v>17.399999999999999</c:v>
                </c:pt>
                <c:pt idx="1648">
                  <c:v>16.600000000000001</c:v>
                </c:pt>
                <c:pt idx="1649">
                  <c:v>16</c:v>
                </c:pt>
                <c:pt idx="1650">
                  <c:v>15</c:v>
                </c:pt>
                <c:pt idx="1651">
                  <c:v>14.5</c:v>
                </c:pt>
                <c:pt idx="1652">
                  <c:v>14</c:v>
                </c:pt>
                <c:pt idx="1653">
                  <c:v>13.4</c:v>
                </c:pt>
                <c:pt idx="1654">
                  <c:v>13.3</c:v>
                </c:pt>
                <c:pt idx="1655">
                  <c:v>13.8</c:v>
                </c:pt>
                <c:pt idx="1656">
                  <c:v>14.1</c:v>
                </c:pt>
                <c:pt idx="1657">
                  <c:v>14.3</c:v>
                </c:pt>
                <c:pt idx="1658">
                  <c:v>14.4</c:v>
                </c:pt>
                <c:pt idx="1659">
                  <c:v>14.7</c:v>
                </c:pt>
                <c:pt idx="1660">
                  <c:v>14.7</c:v>
                </c:pt>
                <c:pt idx="1661">
                  <c:v>14.8</c:v>
                </c:pt>
                <c:pt idx="1662">
                  <c:v>15</c:v>
                </c:pt>
                <c:pt idx="1663">
                  <c:v>15</c:v>
                </c:pt>
                <c:pt idx="1664">
                  <c:v>15</c:v>
                </c:pt>
                <c:pt idx="1665">
                  <c:v>15.2</c:v>
                </c:pt>
                <c:pt idx="1666">
                  <c:v>15.6</c:v>
                </c:pt>
                <c:pt idx="1667">
                  <c:v>15.3</c:v>
                </c:pt>
                <c:pt idx="1668">
                  <c:v>11.7</c:v>
                </c:pt>
                <c:pt idx="1669">
                  <c:v>12.9</c:v>
                </c:pt>
                <c:pt idx="1670">
                  <c:v>12.9</c:v>
                </c:pt>
                <c:pt idx="1671">
                  <c:v>13.4</c:v>
                </c:pt>
                <c:pt idx="1672">
                  <c:v>14.3</c:v>
                </c:pt>
                <c:pt idx="1673">
                  <c:v>14.6</c:v>
                </c:pt>
                <c:pt idx="1674">
                  <c:v>14.2</c:v>
                </c:pt>
                <c:pt idx="1675">
                  <c:v>14.2</c:v>
                </c:pt>
                <c:pt idx="1676">
                  <c:v>14.2</c:v>
                </c:pt>
                <c:pt idx="1677">
                  <c:v>14.1</c:v>
                </c:pt>
                <c:pt idx="1678">
                  <c:v>13.9</c:v>
                </c:pt>
                <c:pt idx="1679">
                  <c:v>13.7</c:v>
                </c:pt>
                <c:pt idx="1680">
                  <c:v>13.2</c:v>
                </c:pt>
                <c:pt idx="1681">
                  <c:v>11.8</c:v>
                </c:pt>
                <c:pt idx="1682">
                  <c:v>11</c:v>
                </c:pt>
                <c:pt idx="1683">
                  <c:v>11.6</c:v>
                </c:pt>
                <c:pt idx="1684">
                  <c:v>12.4</c:v>
                </c:pt>
                <c:pt idx="1685">
                  <c:v>12.7</c:v>
                </c:pt>
                <c:pt idx="1686">
                  <c:v>12.6</c:v>
                </c:pt>
                <c:pt idx="1687">
                  <c:v>12.6</c:v>
                </c:pt>
                <c:pt idx="1688">
                  <c:v>12.9</c:v>
                </c:pt>
                <c:pt idx="1689">
                  <c:v>13.3</c:v>
                </c:pt>
                <c:pt idx="1690">
                  <c:v>14.2</c:v>
                </c:pt>
                <c:pt idx="1691">
                  <c:v>14.5</c:v>
                </c:pt>
                <c:pt idx="1692">
                  <c:v>16</c:v>
                </c:pt>
                <c:pt idx="1693">
                  <c:v>16.600000000000001</c:v>
                </c:pt>
                <c:pt idx="1694">
                  <c:v>16.8</c:v>
                </c:pt>
                <c:pt idx="1695">
                  <c:v>17</c:v>
                </c:pt>
                <c:pt idx="1696">
                  <c:v>17</c:v>
                </c:pt>
                <c:pt idx="1697">
                  <c:v>16.7</c:v>
                </c:pt>
                <c:pt idx="1698">
                  <c:v>15.8</c:v>
                </c:pt>
                <c:pt idx="1699">
                  <c:v>14.6</c:v>
                </c:pt>
                <c:pt idx="1700">
                  <c:v>14.3</c:v>
                </c:pt>
                <c:pt idx="1701">
                  <c:v>13.9</c:v>
                </c:pt>
                <c:pt idx="1702">
                  <c:v>13.6</c:v>
                </c:pt>
                <c:pt idx="1703">
                  <c:v>13.5</c:v>
                </c:pt>
                <c:pt idx="1704">
                  <c:v>13.3</c:v>
                </c:pt>
                <c:pt idx="1705">
                  <c:v>13.3</c:v>
                </c:pt>
                <c:pt idx="1706">
                  <c:v>13.3</c:v>
                </c:pt>
                <c:pt idx="1707">
                  <c:v>13.4</c:v>
                </c:pt>
                <c:pt idx="1708">
                  <c:v>13.3</c:v>
                </c:pt>
                <c:pt idx="1709">
                  <c:v>13.7</c:v>
                </c:pt>
                <c:pt idx="1710">
                  <c:v>13.4</c:v>
                </c:pt>
                <c:pt idx="1711">
                  <c:v>13.4</c:v>
                </c:pt>
                <c:pt idx="1712">
                  <c:v>13.8</c:v>
                </c:pt>
                <c:pt idx="1713">
                  <c:v>14.4</c:v>
                </c:pt>
                <c:pt idx="1714">
                  <c:v>14.6</c:v>
                </c:pt>
                <c:pt idx="1715">
                  <c:v>14.8</c:v>
                </c:pt>
                <c:pt idx="1716">
                  <c:v>16.5</c:v>
                </c:pt>
                <c:pt idx="1717">
                  <c:v>17.5</c:v>
                </c:pt>
                <c:pt idx="1718">
                  <c:v>18.3</c:v>
                </c:pt>
                <c:pt idx="1719">
                  <c:v>18.7</c:v>
                </c:pt>
                <c:pt idx="1720">
                  <c:v>19</c:v>
                </c:pt>
                <c:pt idx="1721">
                  <c:v>17.7</c:v>
                </c:pt>
                <c:pt idx="1722">
                  <c:v>16.2</c:v>
                </c:pt>
                <c:pt idx="1723">
                  <c:v>15.2</c:v>
                </c:pt>
                <c:pt idx="1724">
                  <c:v>14.6</c:v>
                </c:pt>
                <c:pt idx="1725">
                  <c:v>14.3</c:v>
                </c:pt>
                <c:pt idx="1726">
                  <c:v>14.2</c:v>
                </c:pt>
                <c:pt idx="1727">
                  <c:v>13.9</c:v>
                </c:pt>
                <c:pt idx="1728">
                  <c:v>13.8</c:v>
                </c:pt>
                <c:pt idx="1729">
                  <c:v>13.8</c:v>
                </c:pt>
                <c:pt idx="1730">
                  <c:v>13.5</c:v>
                </c:pt>
                <c:pt idx="1731">
                  <c:v>13.2</c:v>
                </c:pt>
                <c:pt idx="1732">
                  <c:v>13.3</c:v>
                </c:pt>
                <c:pt idx="1733">
                  <c:v>13.2</c:v>
                </c:pt>
                <c:pt idx="1734">
                  <c:v>12.8</c:v>
                </c:pt>
                <c:pt idx="1735">
                  <c:v>12.6</c:v>
                </c:pt>
                <c:pt idx="1736">
                  <c:v>12.5</c:v>
                </c:pt>
                <c:pt idx="1737">
                  <c:v>13.1</c:v>
                </c:pt>
                <c:pt idx="1738">
                  <c:v>14.4</c:v>
                </c:pt>
                <c:pt idx="1739">
                  <c:v>15.3</c:v>
                </c:pt>
                <c:pt idx="1740">
                  <c:v>16.399999999999999</c:v>
                </c:pt>
                <c:pt idx="1741">
                  <c:v>17.7</c:v>
                </c:pt>
                <c:pt idx="1742">
                  <c:v>18.5</c:v>
                </c:pt>
                <c:pt idx="1743">
                  <c:v>18.8</c:v>
                </c:pt>
                <c:pt idx="1744">
                  <c:v>18.8</c:v>
                </c:pt>
                <c:pt idx="1745">
                  <c:v>18.2</c:v>
                </c:pt>
                <c:pt idx="1746">
                  <c:v>16.399999999999999</c:v>
                </c:pt>
                <c:pt idx="1747">
                  <c:v>15.3</c:v>
                </c:pt>
                <c:pt idx="1748">
                  <c:v>14.6</c:v>
                </c:pt>
                <c:pt idx="1749">
                  <c:v>14.6</c:v>
                </c:pt>
                <c:pt idx="1750">
                  <c:v>14.6</c:v>
                </c:pt>
                <c:pt idx="1751">
                  <c:v>14.6</c:v>
                </c:pt>
                <c:pt idx="1752">
                  <c:v>14.6</c:v>
                </c:pt>
                <c:pt idx="1753">
                  <c:v>14.3</c:v>
                </c:pt>
                <c:pt idx="1754">
                  <c:v>14</c:v>
                </c:pt>
                <c:pt idx="1755">
                  <c:v>14</c:v>
                </c:pt>
                <c:pt idx="1756">
                  <c:v>13.9</c:v>
                </c:pt>
                <c:pt idx="1757">
                  <c:v>13.9</c:v>
                </c:pt>
                <c:pt idx="1758">
                  <c:v>13.9</c:v>
                </c:pt>
                <c:pt idx="1759">
                  <c:v>13.8</c:v>
                </c:pt>
                <c:pt idx="1760">
                  <c:v>13.5</c:v>
                </c:pt>
                <c:pt idx="1761">
                  <c:v>13.8</c:v>
                </c:pt>
                <c:pt idx="1762">
                  <c:v>15</c:v>
                </c:pt>
                <c:pt idx="1763">
                  <c:v>15.9</c:v>
                </c:pt>
                <c:pt idx="1764">
                  <c:v>14.9</c:v>
                </c:pt>
                <c:pt idx="1765">
                  <c:v>15.7</c:v>
                </c:pt>
                <c:pt idx="1766">
                  <c:v>16.2</c:v>
                </c:pt>
                <c:pt idx="1767">
                  <c:v>16.399999999999999</c:v>
                </c:pt>
                <c:pt idx="1768">
                  <c:v>16.399999999999999</c:v>
                </c:pt>
                <c:pt idx="1769">
                  <c:v>15.8</c:v>
                </c:pt>
                <c:pt idx="1770">
                  <c:v>15.2</c:v>
                </c:pt>
                <c:pt idx="1771">
                  <c:v>14.9</c:v>
                </c:pt>
                <c:pt idx="1772">
                  <c:v>14.9</c:v>
                </c:pt>
                <c:pt idx="1773">
                  <c:v>14.9</c:v>
                </c:pt>
                <c:pt idx="1774">
                  <c:v>14.8</c:v>
                </c:pt>
                <c:pt idx="1775">
                  <c:v>14.6</c:v>
                </c:pt>
                <c:pt idx="1776">
                  <c:v>14.3</c:v>
                </c:pt>
                <c:pt idx="1777">
                  <c:v>14.1</c:v>
                </c:pt>
                <c:pt idx="1778">
                  <c:v>13.9</c:v>
                </c:pt>
                <c:pt idx="1779">
                  <c:v>13.8</c:v>
                </c:pt>
                <c:pt idx="1780">
                  <c:v>13.7</c:v>
                </c:pt>
                <c:pt idx="1781">
                  <c:v>13.4</c:v>
                </c:pt>
                <c:pt idx="1782">
                  <c:v>13.1</c:v>
                </c:pt>
                <c:pt idx="1783">
                  <c:v>12.8</c:v>
                </c:pt>
                <c:pt idx="1784">
                  <c:v>12.6</c:v>
                </c:pt>
                <c:pt idx="1785">
                  <c:v>12.9</c:v>
                </c:pt>
                <c:pt idx="1786">
                  <c:v>13.3</c:v>
                </c:pt>
                <c:pt idx="1787">
                  <c:v>14</c:v>
                </c:pt>
                <c:pt idx="1788">
                  <c:v>13.7</c:v>
                </c:pt>
                <c:pt idx="1789">
                  <c:v>14.7</c:v>
                </c:pt>
                <c:pt idx="1790">
                  <c:v>15</c:v>
                </c:pt>
                <c:pt idx="1791">
                  <c:v>15.3</c:v>
                </c:pt>
                <c:pt idx="1792">
                  <c:v>15.3</c:v>
                </c:pt>
                <c:pt idx="1793">
                  <c:v>15.1</c:v>
                </c:pt>
                <c:pt idx="1794">
                  <c:v>14.2</c:v>
                </c:pt>
                <c:pt idx="1795">
                  <c:v>13.3</c:v>
                </c:pt>
                <c:pt idx="1796">
                  <c:v>12.7</c:v>
                </c:pt>
                <c:pt idx="1797">
                  <c:v>12.1</c:v>
                </c:pt>
                <c:pt idx="1798">
                  <c:v>11.3</c:v>
                </c:pt>
                <c:pt idx="1799">
                  <c:v>10.7</c:v>
                </c:pt>
                <c:pt idx="1800">
                  <c:v>10.199999999999999</c:v>
                </c:pt>
                <c:pt idx="1801">
                  <c:v>9.9</c:v>
                </c:pt>
                <c:pt idx="1802">
                  <c:v>9.6999999999999993</c:v>
                </c:pt>
                <c:pt idx="1803">
                  <c:v>9.4</c:v>
                </c:pt>
                <c:pt idx="1804">
                  <c:v>9.1</c:v>
                </c:pt>
                <c:pt idx="1805">
                  <c:v>8.8000000000000007</c:v>
                </c:pt>
                <c:pt idx="1806">
                  <c:v>8.5</c:v>
                </c:pt>
                <c:pt idx="1807">
                  <c:v>8.1999999999999993</c:v>
                </c:pt>
                <c:pt idx="1808">
                  <c:v>8.1</c:v>
                </c:pt>
                <c:pt idx="1809">
                  <c:v>8.4</c:v>
                </c:pt>
                <c:pt idx="1810">
                  <c:v>8.9</c:v>
                </c:pt>
                <c:pt idx="1811">
                  <c:v>9.8000000000000007</c:v>
                </c:pt>
                <c:pt idx="1812">
                  <c:v>10.8</c:v>
                </c:pt>
                <c:pt idx="1813">
                  <c:v>11.5</c:v>
                </c:pt>
                <c:pt idx="1814">
                  <c:v>11.9</c:v>
                </c:pt>
                <c:pt idx="1815">
                  <c:v>12.2</c:v>
                </c:pt>
                <c:pt idx="1816">
                  <c:v>12.7</c:v>
                </c:pt>
                <c:pt idx="1817">
                  <c:v>12.8</c:v>
                </c:pt>
                <c:pt idx="1818">
                  <c:v>12.2</c:v>
                </c:pt>
                <c:pt idx="1819">
                  <c:v>11.5</c:v>
                </c:pt>
                <c:pt idx="1820">
                  <c:v>11.4</c:v>
                </c:pt>
                <c:pt idx="1821">
                  <c:v>11.3</c:v>
                </c:pt>
                <c:pt idx="1822">
                  <c:v>11.1</c:v>
                </c:pt>
                <c:pt idx="1823">
                  <c:v>10.3</c:v>
                </c:pt>
                <c:pt idx="1824">
                  <c:v>9.9</c:v>
                </c:pt>
                <c:pt idx="1825">
                  <c:v>9.5</c:v>
                </c:pt>
                <c:pt idx="1826">
                  <c:v>9.1999999999999993</c:v>
                </c:pt>
                <c:pt idx="1827">
                  <c:v>9</c:v>
                </c:pt>
                <c:pt idx="1828">
                  <c:v>8.4</c:v>
                </c:pt>
                <c:pt idx="1829">
                  <c:v>7.6</c:v>
                </c:pt>
                <c:pt idx="1830">
                  <c:v>7.2</c:v>
                </c:pt>
                <c:pt idx="1831">
                  <c:v>6.9</c:v>
                </c:pt>
                <c:pt idx="1832">
                  <c:v>6.8</c:v>
                </c:pt>
                <c:pt idx="1833">
                  <c:v>7.2</c:v>
                </c:pt>
                <c:pt idx="1834">
                  <c:v>7.9</c:v>
                </c:pt>
                <c:pt idx="1835">
                  <c:v>8.6999999999999993</c:v>
                </c:pt>
                <c:pt idx="1836">
                  <c:v>9.4</c:v>
                </c:pt>
                <c:pt idx="1837">
                  <c:v>10.5</c:v>
                </c:pt>
                <c:pt idx="1838">
                  <c:v>11.3</c:v>
                </c:pt>
                <c:pt idx="1839">
                  <c:v>12.1</c:v>
                </c:pt>
                <c:pt idx="1840">
                  <c:v>12.5</c:v>
                </c:pt>
                <c:pt idx="1841">
                  <c:v>12.6</c:v>
                </c:pt>
                <c:pt idx="1842">
                  <c:v>12.5</c:v>
                </c:pt>
                <c:pt idx="1843">
                  <c:v>12.5</c:v>
                </c:pt>
                <c:pt idx="1844">
                  <c:v>12.5</c:v>
                </c:pt>
                <c:pt idx="1845">
                  <c:v>12.2</c:v>
                </c:pt>
                <c:pt idx="1846">
                  <c:v>11.4</c:v>
                </c:pt>
                <c:pt idx="1847">
                  <c:v>11.2</c:v>
                </c:pt>
                <c:pt idx="1848">
                  <c:v>11.7</c:v>
                </c:pt>
                <c:pt idx="1849">
                  <c:v>11.3</c:v>
                </c:pt>
                <c:pt idx="1850">
                  <c:v>10</c:v>
                </c:pt>
                <c:pt idx="1851">
                  <c:v>9.1999999999999993</c:v>
                </c:pt>
                <c:pt idx="1852">
                  <c:v>9</c:v>
                </c:pt>
                <c:pt idx="1853">
                  <c:v>8.6999999999999993</c:v>
                </c:pt>
                <c:pt idx="1854">
                  <c:v>8.5</c:v>
                </c:pt>
                <c:pt idx="1855">
                  <c:v>8.3000000000000007</c:v>
                </c:pt>
                <c:pt idx="1856">
                  <c:v>8.1999999999999993</c:v>
                </c:pt>
                <c:pt idx="1857">
                  <c:v>8.6999999999999993</c:v>
                </c:pt>
                <c:pt idx="1858">
                  <c:v>9.8000000000000007</c:v>
                </c:pt>
                <c:pt idx="1859">
                  <c:v>10.9</c:v>
                </c:pt>
                <c:pt idx="1860">
                  <c:v>16.3</c:v>
                </c:pt>
                <c:pt idx="1861">
                  <c:v>17.399999999999999</c:v>
                </c:pt>
                <c:pt idx="1862">
                  <c:v>17.600000000000001</c:v>
                </c:pt>
                <c:pt idx="1863">
                  <c:v>17.399999999999999</c:v>
                </c:pt>
                <c:pt idx="1864">
                  <c:v>16.8</c:v>
                </c:pt>
                <c:pt idx="1865">
                  <c:v>16</c:v>
                </c:pt>
                <c:pt idx="1866">
                  <c:v>14.6</c:v>
                </c:pt>
                <c:pt idx="1867">
                  <c:v>13.1</c:v>
                </c:pt>
                <c:pt idx="1868">
                  <c:v>12.7</c:v>
                </c:pt>
                <c:pt idx="1869">
                  <c:v>12.5</c:v>
                </c:pt>
                <c:pt idx="1870">
                  <c:v>12.1</c:v>
                </c:pt>
                <c:pt idx="1871">
                  <c:v>12.2</c:v>
                </c:pt>
                <c:pt idx="1872">
                  <c:v>12.2</c:v>
                </c:pt>
                <c:pt idx="1873">
                  <c:v>11.9</c:v>
                </c:pt>
                <c:pt idx="1874">
                  <c:v>11.7</c:v>
                </c:pt>
                <c:pt idx="1875">
                  <c:v>11.5</c:v>
                </c:pt>
                <c:pt idx="1876">
                  <c:v>11.2</c:v>
                </c:pt>
                <c:pt idx="1877">
                  <c:v>11.2</c:v>
                </c:pt>
                <c:pt idx="1878">
                  <c:v>11.3</c:v>
                </c:pt>
                <c:pt idx="1879">
                  <c:v>11.4</c:v>
                </c:pt>
                <c:pt idx="1880">
                  <c:v>11.5</c:v>
                </c:pt>
                <c:pt idx="1881">
                  <c:v>12.7</c:v>
                </c:pt>
                <c:pt idx="1882">
                  <c:v>13.4</c:v>
                </c:pt>
                <c:pt idx="1883">
                  <c:v>13.3</c:v>
                </c:pt>
                <c:pt idx="1884">
                  <c:v>15.1</c:v>
                </c:pt>
                <c:pt idx="1885">
                  <c:v>15.8</c:v>
                </c:pt>
                <c:pt idx="1886">
                  <c:v>15.2</c:v>
                </c:pt>
                <c:pt idx="1887">
                  <c:v>15.6</c:v>
                </c:pt>
                <c:pt idx="1888">
                  <c:v>14.7</c:v>
                </c:pt>
                <c:pt idx="1889">
                  <c:v>14.4</c:v>
                </c:pt>
                <c:pt idx="1890">
                  <c:v>13.5</c:v>
                </c:pt>
                <c:pt idx="1891">
                  <c:v>13.3</c:v>
                </c:pt>
                <c:pt idx="1892">
                  <c:v>13</c:v>
                </c:pt>
                <c:pt idx="1893">
                  <c:v>12.5</c:v>
                </c:pt>
                <c:pt idx="1894">
                  <c:v>12.2</c:v>
                </c:pt>
                <c:pt idx="1895">
                  <c:v>11.9</c:v>
                </c:pt>
                <c:pt idx="1896">
                  <c:v>12.5</c:v>
                </c:pt>
                <c:pt idx="1897">
                  <c:v>12.5</c:v>
                </c:pt>
                <c:pt idx="1898">
                  <c:v>12.5</c:v>
                </c:pt>
                <c:pt idx="1899">
                  <c:v>12.7</c:v>
                </c:pt>
                <c:pt idx="1900">
                  <c:v>12.7</c:v>
                </c:pt>
                <c:pt idx="1901">
                  <c:v>12.6</c:v>
                </c:pt>
                <c:pt idx="1902">
                  <c:v>12.2</c:v>
                </c:pt>
                <c:pt idx="1903">
                  <c:v>12.1</c:v>
                </c:pt>
                <c:pt idx="1904">
                  <c:v>12.5</c:v>
                </c:pt>
                <c:pt idx="1905">
                  <c:v>13.5</c:v>
                </c:pt>
                <c:pt idx="1906">
                  <c:v>14.1</c:v>
                </c:pt>
                <c:pt idx="1907">
                  <c:v>14.5</c:v>
                </c:pt>
                <c:pt idx="1908">
                  <c:v>15.5</c:v>
                </c:pt>
                <c:pt idx="1909">
                  <c:v>15.2</c:v>
                </c:pt>
                <c:pt idx="1910">
                  <c:v>15.2</c:v>
                </c:pt>
                <c:pt idx="1911">
                  <c:v>14.5</c:v>
                </c:pt>
                <c:pt idx="1912">
                  <c:v>14.6</c:v>
                </c:pt>
                <c:pt idx="1913">
                  <c:v>14.6</c:v>
                </c:pt>
                <c:pt idx="1914">
                  <c:v>13.8</c:v>
                </c:pt>
                <c:pt idx="1915">
                  <c:v>12.8</c:v>
                </c:pt>
                <c:pt idx="1916">
                  <c:v>12.7</c:v>
                </c:pt>
                <c:pt idx="1917">
                  <c:v>12.8</c:v>
                </c:pt>
                <c:pt idx="1918">
                  <c:v>12.9</c:v>
                </c:pt>
                <c:pt idx="1919">
                  <c:v>12.9</c:v>
                </c:pt>
                <c:pt idx="1920">
                  <c:v>12.4</c:v>
                </c:pt>
                <c:pt idx="1921">
                  <c:v>12.4</c:v>
                </c:pt>
                <c:pt idx="1922">
                  <c:v>12.6</c:v>
                </c:pt>
                <c:pt idx="1923">
                  <c:v>12.7</c:v>
                </c:pt>
                <c:pt idx="1924">
                  <c:v>12.8</c:v>
                </c:pt>
                <c:pt idx="1925">
                  <c:v>12.9</c:v>
                </c:pt>
                <c:pt idx="1926">
                  <c:v>13</c:v>
                </c:pt>
                <c:pt idx="1927">
                  <c:v>13.1</c:v>
                </c:pt>
                <c:pt idx="1928">
                  <c:v>13.3</c:v>
                </c:pt>
                <c:pt idx="1929">
                  <c:v>14.3</c:v>
                </c:pt>
                <c:pt idx="1930">
                  <c:v>13.9</c:v>
                </c:pt>
                <c:pt idx="1931">
                  <c:v>13.8</c:v>
                </c:pt>
                <c:pt idx="1932">
                  <c:v>14.2</c:v>
                </c:pt>
                <c:pt idx="1933">
                  <c:v>14.1</c:v>
                </c:pt>
                <c:pt idx="1934">
                  <c:v>14.8</c:v>
                </c:pt>
                <c:pt idx="1935">
                  <c:v>15</c:v>
                </c:pt>
                <c:pt idx="1936">
                  <c:v>15.2</c:v>
                </c:pt>
                <c:pt idx="1937">
                  <c:v>15.5</c:v>
                </c:pt>
                <c:pt idx="1938">
                  <c:v>15.5</c:v>
                </c:pt>
                <c:pt idx="1939">
                  <c:v>15.4</c:v>
                </c:pt>
                <c:pt idx="1940">
                  <c:v>15.4</c:v>
                </c:pt>
                <c:pt idx="1941">
                  <c:v>15.3</c:v>
                </c:pt>
                <c:pt idx="1942">
                  <c:v>15.4</c:v>
                </c:pt>
                <c:pt idx="1943">
                  <c:v>15.5</c:v>
                </c:pt>
                <c:pt idx="1944">
                  <c:v>15.6</c:v>
                </c:pt>
                <c:pt idx="1945">
                  <c:v>15.7</c:v>
                </c:pt>
                <c:pt idx="1946">
                  <c:v>15.8</c:v>
                </c:pt>
                <c:pt idx="1947">
                  <c:v>15.7</c:v>
                </c:pt>
                <c:pt idx="1948">
                  <c:v>15.6</c:v>
                </c:pt>
                <c:pt idx="1949">
                  <c:v>15.6</c:v>
                </c:pt>
                <c:pt idx="1950">
                  <c:v>15.7</c:v>
                </c:pt>
                <c:pt idx="1951">
                  <c:v>15.6</c:v>
                </c:pt>
                <c:pt idx="1952">
                  <c:v>15.6</c:v>
                </c:pt>
                <c:pt idx="1953">
                  <c:v>15.6</c:v>
                </c:pt>
                <c:pt idx="1954">
                  <c:v>15.8</c:v>
                </c:pt>
                <c:pt idx="1955">
                  <c:v>16.2</c:v>
                </c:pt>
                <c:pt idx="1956">
                  <c:v>16.600000000000001</c:v>
                </c:pt>
                <c:pt idx="1957">
                  <c:v>16.7</c:v>
                </c:pt>
                <c:pt idx="1958">
                  <c:v>16.600000000000001</c:v>
                </c:pt>
                <c:pt idx="1959">
                  <c:v>16.7</c:v>
                </c:pt>
                <c:pt idx="1960">
                  <c:v>16.8</c:v>
                </c:pt>
                <c:pt idx="1961">
                  <c:v>16.8</c:v>
                </c:pt>
                <c:pt idx="1962">
                  <c:v>16.399999999999999</c:v>
                </c:pt>
                <c:pt idx="1963">
                  <c:v>16.3</c:v>
                </c:pt>
                <c:pt idx="1964">
                  <c:v>16.2</c:v>
                </c:pt>
                <c:pt idx="1965">
                  <c:v>15.8</c:v>
                </c:pt>
                <c:pt idx="1966">
                  <c:v>15.5</c:v>
                </c:pt>
                <c:pt idx="1967">
                  <c:v>15.3</c:v>
                </c:pt>
                <c:pt idx="1968">
                  <c:v>15.4</c:v>
                </c:pt>
                <c:pt idx="1969">
                  <c:v>15.4</c:v>
                </c:pt>
                <c:pt idx="1970">
                  <c:v>15.1</c:v>
                </c:pt>
                <c:pt idx="1971">
                  <c:v>14.7</c:v>
                </c:pt>
                <c:pt idx="1972">
                  <c:v>14.2</c:v>
                </c:pt>
                <c:pt idx="1973">
                  <c:v>14.4</c:v>
                </c:pt>
                <c:pt idx="1974">
                  <c:v>14.6</c:v>
                </c:pt>
                <c:pt idx="1975">
                  <c:v>14.6</c:v>
                </c:pt>
                <c:pt idx="1976">
                  <c:v>14.3</c:v>
                </c:pt>
                <c:pt idx="1977">
                  <c:v>14.2</c:v>
                </c:pt>
                <c:pt idx="1978">
                  <c:v>14.7</c:v>
                </c:pt>
                <c:pt idx="1979">
                  <c:v>15.2</c:v>
                </c:pt>
                <c:pt idx="1980">
                  <c:v>14.5</c:v>
                </c:pt>
                <c:pt idx="1981">
                  <c:v>15.6</c:v>
                </c:pt>
                <c:pt idx="1982">
                  <c:v>16.7</c:v>
                </c:pt>
                <c:pt idx="1983">
                  <c:v>17.2</c:v>
                </c:pt>
                <c:pt idx="1984">
                  <c:v>17.399999999999999</c:v>
                </c:pt>
                <c:pt idx="1985">
                  <c:v>17.3</c:v>
                </c:pt>
                <c:pt idx="1986">
                  <c:v>16.3</c:v>
                </c:pt>
                <c:pt idx="1987">
                  <c:v>15.2</c:v>
                </c:pt>
                <c:pt idx="1988">
                  <c:v>14.2</c:v>
                </c:pt>
                <c:pt idx="1989">
                  <c:v>13.8</c:v>
                </c:pt>
                <c:pt idx="1990">
                  <c:v>13.7</c:v>
                </c:pt>
                <c:pt idx="1991">
                  <c:v>13.5</c:v>
                </c:pt>
                <c:pt idx="1992">
                  <c:v>13.4</c:v>
                </c:pt>
                <c:pt idx="1993">
                  <c:v>13.3</c:v>
                </c:pt>
                <c:pt idx="1994">
                  <c:v>13.2</c:v>
                </c:pt>
                <c:pt idx="1995">
                  <c:v>13.1</c:v>
                </c:pt>
                <c:pt idx="1996">
                  <c:v>13</c:v>
                </c:pt>
                <c:pt idx="1997">
                  <c:v>13</c:v>
                </c:pt>
                <c:pt idx="1998">
                  <c:v>13.1</c:v>
                </c:pt>
                <c:pt idx="1999">
                  <c:v>13.2</c:v>
                </c:pt>
                <c:pt idx="2000">
                  <c:v>13.3</c:v>
                </c:pt>
                <c:pt idx="2001">
                  <c:v>13.3</c:v>
                </c:pt>
                <c:pt idx="2002">
                  <c:v>14.2</c:v>
                </c:pt>
                <c:pt idx="2003">
                  <c:v>15.2</c:v>
                </c:pt>
                <c:pt idx="2004">
                  <c:v>15.9</c:v>
                </c:pt>
                <c:pt idx="2005">
                  <c:v>17</c:v>
                </c:pt>
                <c:pt idx="2006">
                  <c:v>18</c:v>
                </c:pt>
                <c:pt idx="2007">
                  <c:v>18.7</c:v>
                </c:pt>
                <c:pt idx="2008">
                  <c:v>19</c:v>
                </c:pt>
                <c:pt idx="2009">
                  <c:v>18.899999999999999</c:v>
                </c:pt>
                <c:pt idx="2010">
                  <c:v>18.7</c:v>
                </c:pt>
                <c:pt idx="2011">
                  <c:v>18.2</c:v>
                </c:pt>
                <c:pt idx="2012">
                  <c:v>16.399999999999999</c:v>
                </c:pt>
                <c:pt idx="2013">
                  <c:v>16.399999999999999</c:v>
                </c:pt>
                <c:pt idx="2014">
                  <c:v>16.5</c:v>
                </c:pt>
                <c:pt idx="2015">
                  <c:v>16.600000000000001</c:v>
                </c:pt>
                <c:pt idx="2016">
                  <c:v>16.2</c:v>
                </c:pt>
                <c:pt idx="2017">
                  <c:v>15.9</c:v>
                </c:pt>
                <c:pt idx="2018">
                  <c:v>15.9</c:v>
                </c:pt>
                <c:pt idx="2019">
                  <c:v>15.8</c:v>
                </c:pt>
                <c:pt idx="2020">
                  <c:v>15.5</c:v>
                </c:pt>
                <c:pt idx="2021">
                  <c:v>15.1</c:v>
                </c:pt>
                <c:pt idx="2022">
                  <c:v>15</c:v>
                </c:pt>
                <c:pt idx="2023">
                  <c:v>15.1</c:v>
                </c:pt>
                <c:pt idx="2024">
                  <c:v>15.2</c:v>
                </c:pt>
                <c:pt idx="2025">
                  <c:v>15.4</c:v>
                </c:pt>
                <c:pt idx="2026">
                  <c:v>16</c:v>
                </c:pt>
                <c:pt idx="2027">
                  <c:v>17</c:v>
                </c:pt>
                <c:pt idx="2028">
                  <c:v>17.600000000000001</c:v>
                </c:pt>
                <c:pt idx="2029">
                  <c:v>19</c:v>
                </c:pt>
                <c:pt idx="2030">
                  <c:v>19.8</c:v>
                </c:pt>
                <c:pt idx="2031">
                  <c:v>20.2</c:v>
                </c:pt>
                <c:pt idx="2032">
                  <c:v>20.2</c:v>
                </c:pt>
                <c:pt idx="2033">
                  <c:v>19.7</c:v>
                </c:pt>
                <c:pt idx="2034">
                  <c:v>18.600000000000001</c:v>
                </c:pt>
                <c:pt idx="2035">
                  <c:v>18</c:v>
                </c:pt>
                <c:pt idx="2036">
                  <c:v>17.5</c:v>
                </c:pt>
                <c:pt idx="2037">
                  <c:v>17.100000000000001</c:v>
                </c:pt>
                <c:pt idx="2038">
                  <c:v>17</c:v>
                </c:pt>
                <c:pt idx="2039">
                  <c:v>16.8</c:v>
                </c:pt>
                <c:pt idx="2040">
                  <c:v>16.399999999999999</c:v>
                </c:pt>
                <c:pt idx="2041">
                  <c:v>16</c:v>
                </c:pt>
                <c:pt idx="2042">
                  <c:v>15.6</c:v>
                </c:pt>
                <c:pt idx="2043">
                  <c:v>15.3</c:v>
                </c:pt>
                <c:pt idx="2044">
                  <c:v>15.1</c:v>
                </c:pt>
                <c:pt idx="2045">
                  <c:v>14.9</c:v>
                </c:pt>
                <c:pt idx="2046">
                  <c:v>14.6</c:v>
                </c:pt>
                <c:pt idx="2047">
                  <c:v>14.3</c:v>
                </c:pt>
                <c:pt idx="2048">
                  <c:v>14.2</c:v>
                </c:pt>
                <c:pt idx="2049">
                  <c:v>14.6</c:v>
                </c:pt>
                <c:pt idx="2050">
                  <c:v>15.7</c:v>
                </c:pt>
                <c:pt idx="2051">
                  <c:v>17.100000000000001</c:v>
                </c:pt>
                <c:pt idx="2052">
                  <c:v>16.3</c:v>
                </c:pt>
                <c:pt idx="2053">
                  <c:v>15.5</c:v>
                </c:pt>
                <c:pt idx="2054">
                  <c:v>14.4</c:v>
                </c:pt>
                <c:pt idx="2055">
                  <c:v>13.9</c:v>
                </c:pt>
                <c:pt idx="2056">
                  <c:v>14.3</c:v>
                </c:pt>
                <c:pt idx="2057">
                  <c:v>14.6</c:v>
                </c:pt>
                <c:pt idx="2058">
                  <c:v>14.2</c:v>
                </c:pt>
                <c:pt idx="2059">
                  <c:v>13.6</c:v>
                </c:pt>
                <c:pt idx="2060">
                  <c:v>13.3</c:v>
                </c:pt>
                <c:pt idx="2061">
                  <c:v>13.3</c:v>
                </c:pt>
                <c:pt idx="2062">
                  <c:v>13.2</c:v>
                </c:pt>
                <c:pt idx="2063">
                  <c:v>13.3</c:v>
                </c:pt>
                <c:pt idx="2064">
                  <c:v>13.3</c:v>
                </c:pt>
                <c:pt idx="2065">
                  <c:v>13.1</c:v>
                </c:pt>
                <c:pt idx="2066">
                  <c:v>12.8</c:v>
                </c:pt>
                <c:pt idx="2067">
                  <c:v>12.6</c:v>
                </c:pt>
                <c:pt idx="2068">
                  <c:v>12.5</c:v>
                </c:pt>
                <c:pt idx="2069">
                  <c:v>12.6</c:v>
                </c:pt>
                <c:pt idx="2070">
                  <c:v>12.8</c:v>
                </c:pt>
                <c:pt idx="2071">
                  <c:v>12.8</c:v>
                </c:pt>
                <c:pt idx="2072">
                  <c:v>13</c:v>
                </c:pt>
                <c:pt idx="2073">
                  <c:v>13.2</c:v>
                </c:pt>
                <c:pt idx="2074">
                  <c:v>14.1</c:v>
                </c:pt>
                <c:pt idx="2075">
                  <c:v>14.6</c:v>
                </c:pt>
                <c:pt idx="2076">
                  <c:v>14.7</c:v>
                </c:pt>
                <c:pt idx="2077">
                  <c:v>15.1</c:v>
                </c:pt>
                <c:pt idx="2078">
                  <c:v>14.8</c:v>
                </c:pt>
                <c:pt idx="2079">
                  <c:v>14.3</c:v>
                </c:pt>
                <c:pt idx="2080">
                  <c:v>14.3</c:v>
                </c:pt>
                <c:pt idx="2081">
                  <c:v>14.3</c:v>
                </c:pt>
                <c:pt idx="2082">
                  <c:v>14.2</c:v>
                </c:pt>
                <c:pt idx="2083">
                  <c:v>14</c:v>
                </c:pt>
                <c:pt idx="2084">
                  <c:v>13.7</c:v>
                </c:pt>
                <c:pt idx="2085">
                  <c:v>13.4</c:v>
                </c:pt>
                <c:pt idx="2086">
                  <c:v>13.3</c:v>
                </c:pt>
                <c:pt idx="2087">
                  <c:v>13.2</c:v>
                </c:pt>
                <c:pt idx="2088">
                  <c:v>13.1</c:v>
                </c:pt>
                <c:pt idx="2089">
                  <c:v>13</c:v>
                </c:pt>
                <c:pt idx="2090">
                  <c:v>12.8</c:v>
                </c:pt>
                <c:pt idx="2091">
                  <c:v>12.5</c:v>
                </c:pt>
                <c:pt idx="2092">
                  <c:v>12.2</c:v>
                </c:pt>
                <c:pt idx="2093">
                  <c:v>11.8</c:v>
                </c:pt>
                <c:pt idx="2094">
                  <c:v>11.6</c:v>
                </c:pt>
                <c:pt idx="2095">
                  <c:v>11.3</c:v>
                </c:pt>
                <c:pt idx="2096">
                  <c:v>11.2</c:v>
                </c:pt>
                <c:pt idx="2097">
                  <c:v>11.3</c:v>
                </c:pt>
                <c:pt idx="2098">
                  <c:v>12.5</c:v>
                </c:pt>
                <c:pt idx="2099">
                  <c:v>14</c:v>
                </c:pt>
                <c:pt idx="2100">
                  <c:v>15</c:v>
                </c:pt>
                <c:pt idx="2101">
                  <c:v>15.4</c:v>
                </c:pt>
                <c:pt idx="2102">
                  <c:v>15.5</c:v>
                </c:pt>
                <c:pt idx="2103">
                  <c:v>15.1</c:v>
                </c:pt>
                <c:pt idx="2104">
                  <c:v>14.6</c:v>
                </c:pt>
                <c:pt idx="2105">
                  <c:v>14.3</c:v>
                </c:pt>
                <c:pt idx="2106">
                  <c:v>14.5</c:v>
                </c:pt>
                <c:pt idx="2107">
                  <c:v>13.7</c:v>
                </c:pt>
                <c:pt idx="2108">
                  <c:v>13.1</c:v>
                </c:pt>
                <c:pt idx="2109">
                  <c:v>12.9</c:v>
                </c:pt>
                <c:pt idx="2110">
                  <c:v>12.9</c:v>
                </c:pt>
                <c:pt idx="2111">
                  <c:v>13</c:v>
                </c:pt>
                <c:pt idx="2112">
                  <c:v>13.2</c:v>
                </c:pt>
                <c:pt idx="2113">
                  <c:v>13.2</c:v>
                </c:pt>
                <c:pt idx="2114">
                  <c:v>13.2</c:v>
                </c:pt>
                <c:pt idx="2115">
                  <c:v>13.2</c:v>
                </c:pt>
                <c:pt idx="2116">
                  <c:v>13</c:v>
                </c:pt>
                <c:pt idx="2117">
                  <c:v>12.8</c:v>
                </c:pt>
                <c:pt idx="2118">
                  <c:v>12.3</c:v>
                </c:pt>
                <c:pt idx="2119">
                  <c:v>12.3</c:v>
                </c:pt>
                <c:pt idx="2120">
                  <c:v>12.7</c:v>
                </c:pt>
                <c:pt idx="2121">
                  <c:v>13.7</c:v>
                </c:pt>
                <c:pt idx="2122">
                  <c:v>14.3</c:v>
                </c:pt>
                <c:pt idx="2123">
                  <c:v>14.6</c:v>
                </c:pt>
                <c:pt idx="2124">
                  <c:v>15.3</c:v>
                </c:pt>
                <c:pt idx="2125">
                  <c:v>14.6</c:v>
                </c:pt>
                <c:pt idx="2126">
                  <c:v>15.4</c:v>
                </c:pt>
                <c:pt idx="2127">
                  <c:v>15.3</c:v>
                </c:pt>
                <c:pt idx="2128">
                  <c:v>14.9</c:v>
                </c:pt>
                <c:pt idx="2129">
                  <c:v>14.7</c:v>
                </c:pt>
                <c:pt idx="2130">
                  <c:v>14.1</c:v>
                </c:pt>
                <c:pt idx="2131">
                  <c:v>13.4</c:v>
                </c:pt>
                <c:pt idx="2132">
                  <c:v>13.1</c:v>
                </c:pt>
                <c:pt idx="2133">
                  <c:v>12.1</c:v>
                </c:pt>
                <c:pt idx="2134">
                  <c:v>11.6</c:v>
                </c:pt>
                <c:pt idx="2135">
                  <c:v>10.8</c:v>
                </c:pt>
                <c:pt idx="2136">
                  <c:v>10.7</c:v>
                </c:pt>
                <c:pt idx="2137">
                  <c:v>10.9</c:v>
                </c:pt>
                <c:pt idx="2138">
                  <c:v>11.1</c:v>
                </c:pt>
                <c:pt idx="2139">
                  <c:v>11.2</c:v>
                </c:pt>
                <c:pt idx="2140">
                  <c:v>10.9</c:v>
                </c:pt>
                <c:pt idx="2141">
                  <c:v>10.199999999999999</c:v>
                </c:pt>
                <c:pt idx="2142">
                  <c:v>10</c:v>
                </c:pt>
                <c:pt idx="2143">
                  <c:v>10.1</c:v>
                </c:pt>
                <c:pt idx="2144">
                  <c:v>10.1</c:v>
                </c:pt>
                <c:pt idx="2145">
                  <c:v>10.6</c:v>
                </c:pt>
                <c:pt idx="2146">
                  <c:v>10.8</c:v>
                </c:pt>
                <c:pt idx="2147">
                  <c:v>11.4</c:v>
                </c:pt>
                <c:pt idx="2148">
                  <c:v>10.3</c:v>
                </c:pt>
                <c:pt idx="2149">
                  <c:v>10.8</c:v>
                </c:pt>
                <c:pt idx="2150">
                  <c:v>11.9</c:v>
                </c:pt>
                <c:pt idx="2151">
                  <c:v>12.4</c:v>
                </c:pt>
                <c:pt idx="2152">
                  <c:v>12.3</c:v>
                </c:pt>
                <c:pt idx="2153">
                  <c:v>12.1</c:v>
                </c:pt>
                <c:pt idx="2154">
                  <c:v>11.3</c:v>
                </c:pt>
                <c:pt idx="2155">
                  <c:v>10.6</c:v>
                </c:pt>
                <c:pt idx="2156">
                  <c:v>10.3</c:v>
                </c:pt>
                <c:pt idx="2157">
                  <c:v>10.199999999999999</c:v>
                </c:pt>
                <c:pt idx="2158">
                  <c:v>10.3</c:v>
                </c:pt>
                <c:pt idx="2159">
                  <c:v>10.4</c:v>
                </c:pt>
                <c:pt idx="2160">
                  <c:v>10.4</c:v>
                </c:pt>
                <c:pt idx="2161">
                  <c:v>10.199999999999999</c:v>
                </c:pt>
                <c:pt idx="2162">
                  <c:v>10.3</c:v>
                </c:pt>
                <c:pt idx="2163">
                  <c:v>10.5</c:v>
                </c:pt>
                <c:pt idx="2164">
                  <c:v>10.3</c:v>
                </c:pt>
                <c:pt idx="2165">
                  <c:v>9.6999999999999993</c:v>
                </c:pt>
                <c:pt idx="2166">
                  <c:v>9.6</c:v>
                </c:pt>
                <c:pt idx="2167">
                  <c:v>9.4</c:v>
                </c:pt>
                <c:pt idx="2168">
                  <c:v>9.1</c:v>
                </c:pt>
                <c:pt idx="2169">
                  <c:v>8.9</c:v>
                </c:pt>
                <c:pt idx="2170">
                  <c:v>9.4</c:v>
                </c:pt>
                <c:pt idx="2171">
                  <c:v>9.9</c:v>
                </c:pt>
                <c:pt idx="2172">
                  <c:v>11.6</c:v>
                </c:pt>
                <c:pt idx="2173">
                  <c:v>12.2</c:v>
                </c:pt>
                <c:pt idx="2174">
                  <c:v>12.8</c:v>
                </c:pt>
                <c:pt idx="2175">
                  <c:v>13.6</c:v>
                </c:pt>
                <c:pt idx="2176">
                  <c:v>14.1</c:v>
                </c:pt>
                <c:pt idx="2177">
                  <c:v>14.3</c:v>
                </c:pt>
                <c:pt idx="2178">
                  <c:v>14</c:v>
                </c:pt>
                <c:pt idx="2179">
                  <c:v>13.2</c:v>
                </c:pt>
                <c:pt idx="2180">
                  <c:v>12.1</c:v>
                </c:pt>
                <c:pt idx="2181">
                  <c:v>11.9</c:v>
                </c:pt>
                <c:pt idx="2182">
                  <c:v>11.8</c:v>
                </c:pt>
                <c:pt idx="2183">
                  <c:v>11.5</c:v>
                </c:pt>
                <c:pt idx="218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A-48DD-B867-9399BF3BB6CA}"/>
            </c:ext>
          </c:extLst>
        </c:ser>
        <c:ser>
          <c:idx val="4"/>
          <c:order val="4"/>
          <c:tx>
            <c:v>T ideal, Inverno/mínima</c:v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Comfort'!$AC$7:$AC$2191</c:f>
              <c:numCache>
                <c:formatCode>General</c:formatCode>
                <c:ptCount val="2185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18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18</c:v>
                </c:pt>
                <c:pt idx="41">
                  <c:v>18</c:v>
                </c:pt>
                <c:pt idx="42">
                  <c:v>18</c:v>
                </c:pt>
                <c:pt idx="43">
                  <c:v>18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18</c:v>
                </c:pt>
                <c:pt idx="58">
                  <c:v>18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18</c:v>
                </c:pt>
                <c:pt idx="66">
                  <c:v>18</c:v>
                </c:pt>
                <c:pt idx="67">
                  <c:v>18</c:v>
                </c:pt>
                <c:pt idx="68">
                  <c:v>18</c:v>
                </c:pt>
                <c:pt idx="69">
                  <c:v>18</c:v>
                </c:pt>
                <c:pt idx="70">
                  <c:v>18</c:v>
                </c:pt>
                <c:pt idx="71">
                  <c:v>18</c:v>
                </c:pt>
                <c:pt idx="72">
                  <c:v>18</c:v>
                </c:pt>
                <c:pt idx="73">
                  <c:v>18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</c:v>
                </c:pt>
                <c:pt idx="81">
                  <c:v>18</c:v>
                </c:pt>
                <c:pt idx="82">
                  <c:v>18</c:v>
                </c:pt>
                <c:pt idx="83">
                  <c:v>18</c:v>
                </c:pt>
                <c:pt idx="84">
                  <c:v>18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18</c:v>
                </c:pt>
                <c:pt idx="94">
                  <c:v>18</c:v>
                </c:pt>
                <c:pt idx="95">
                  <c:v>18</c:v>
                </c:pt>
                <c:pt idx="96">
                  <c:v>18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18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18</c:v>
                </c:pt>
                <c:pt idx="105">
                  <c:v>18</c:v>
                </c:pt>
                <c:pt idx="106">
                  <c:v>18</c:v>
                </c:pt>
                <c:pt idx="107">
                  <c:v>18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18</c:v>
                </c:pt>
                <c:pt idx="112">
                  <c:v>18</c:v>
                </c:pt>
                <c:pt idx="113">
                  <c:v>18</c:v>
                </c:pt>
                <c:pt idx="114">
                  <c:v>18</c:v>
                </c:pt>
                <c:pt idx="115">
                  <c:v>18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18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18</c:v>
                </c:pt>
                <c:pt idx="139">
                  <c:v>18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18</c:v>
                </c:pt>
                <c:pt idx="144">
                  <c:v>18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18</c:v>
                </c:pt>
                <c:pt idx="150">
                  <c:v>18</c:v>
                </c:pt>
                <c:pt idx="151">
                  <c:v>18</c:v>
                </c:pt>
                <c:pt idx="152">
                  <c:v>18</c:v>
                </c:pt>
                <c:pt idx="153">
                  <c:v>18</c:v>
                </c:pt>
                <c:pt idx="154">
                  <c:v>18</c:v>
                </c:pt>
                <c:pt idx="155">
                  <c:v>18</c:v>
                </c:pt>
                <c:pt idx="156">
                  <c:v>18</c:v>
                </c:pt>
                <c:pt idx="157">
                  <c:v>18</c:v>
                </c:pt>
                <c:pt idx="158">
                  <c:v>18</c:v>
                </c:pt>
                <c:pt idx="159">
                  <c:v>18</c:v>
                </c:pt>
                <c:pt idx="160">
                  <c:v>18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18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18</c:v>
                </c:pt>
                <c:pt idx="192">
                  <c:v>18</c:v>
                </c:pt>
                <c:pt idx="193">
                  <c:v>18</c:v>
                </c:pt>
                <c:pt idx="194">
                  <c:v>18</c:v>
                </c:pt>
                <c:pt idx="195">
                  <c:v>18</c:v>
                </c:pt>
                <c:pt idx="196">
                  <c:v>18</c:v>
                </c:pt>
                <c:pt idx="197">
                  <c:v>18</c:v>
                </c:pt>
                <c:pt idx="198">
                  <c:v>18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18</c:v>
                </c:pt>
                <c:pt idx="203">
                  <c:v>18</c:v>
                </c:pt>
                <c:pt idx="204">
                  <c:v>18</c:v>
                </c:pt>
                <c:pt idx="205">
                  <c:v>18</c:v>
                </c:pt>
                <c:pt idx="206">
                  <c:v>18</c:v>
                </c:pt>
                <c:pt idx="207">
                  <c:v>18</c:v>
                </c:pt>
                <c:pt idx="208">
                  <c:v>18</c:v>
                </c:pt>
                <c:pt idx="209">
                  <c:v>18</c:v>
                </c:pt>
                <c:pt idx="210">
                  <c:v>18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18</c:v>
                </c:pt>
                <c:pt idx="261">
                  <c:v>18</c:v>
                </c:pt>
                <c:pt idx="262">
                  <c:v>18</c:v>
                </c:pt>
                <c:pt idx="263">
                  <c:v>18</c:v>
                </c:pt>
                <c:pt idx="264">
                  <c:v>18</c:v>
                </c:pt>
                <c:pt idx="265">
                  <c:v>18</c:v>
                </c:pt>
                <c:pt idx="266">
                  <c:v>18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</c:v>
                </c:pt>
                <c:pt idx="276">
                  <c:v>18</c:v>
                </c:pt>
                <c:pt idx="277">
                  <c:v>18</c:v>
                </c:pt>
                <c:pt idx="278">
                  <c:v>18</c:v>
                </c:pt>
                <c:pt idx="279">
                  <c:v>18</c:v>
                </c:pt>
                <c:pt idx="280">
                  <c:v>18</c:v>
                </c:pt>
                <c:pt idx="281">
                  <c:v>18</c:v>
                </c:pt>
                <c:pt idx="282">
                  <c:v>18</c:v>
                </c:pt>
                <c:pt idx="283">
                  <c:v>18</c:v>
                </c:pt>
                <c:pt idx="284">
                  <c:v>18</c:v>
                </c:pt>
                <c:pt idx="285">
                  <c:v>18</c:v>
                </c:pt>
                <c:pt idx="286">
                  <c:v>18</c:v>
                </c:pt>
                <c:pt idx="287">
                  <c:v>18</c:v>
                </c:pt>
                <c:pt idx="288">
                  <c:v>18</c:v>
                </c:pt>
                <c:pt idx="289">
                  <c:v>18</c:v>
                </c:pt>
                <c:pt idx="290">
                  <c:v>18</c:v>
                </c:pt>
                <c:pt idx="291">
                  <c:v>18</c:v>
                </c:pt>
                <c:pt idx="292">
                  <c:v>18</c:v>
                </c:pt>
                <c:pt idx="293">
                  <c:v>18</c:v>
                </c:pt>
                <c:pt idx="294">
                  <c:v>18</c:v>
                </c:pt>
                <c:pt idx="295">
                  <c:v>18</c:v>
                </c:pt>
                <c:pt idx="296">
                  <c:v>18</c:v>
                </c:pt>
                <c:pt idx="297">
                  <c:v>18</c:v>
                </c:pt>
                <c:pt idx="298">
                  <c:v>18</c:v>
                </c:pt>
                <c:pt idx="299">
                  <c:v>18</c:v>
                </c:pt>
                <c:pt idx="300">
                  <c:v>18</c:v>
                </c:pt>
                <c:pt idx="301">
                  <c:v>18</c:v>
                </c:pt>
                <c:pt idx="302">
                  <c:v>18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18</c:v>
                </c:pt>
                <c:pt idx="308">
                  <c:v>18</c:v>
                </c:pt>
                <c:pt idx="309">
                  <c:v>18</c:v>
                </c:pt>
                <c:pt idx="310">
                  <c:v>18</c:v>
                </c:pt>
                <c:pt idx="311">
                  <c:v>18</c:v>
                </c:pt>
                <c:pt idx="312">
                  <c:v>18</c:v>
                </c:pt>
                <c:pt idx="313">
                  <c:v>18</c:v>
                </c:pt>
                <c:pt idx="314">
                  <c:v>18</c:v>
                </c:pt>
                <c:pt idx="315">
                  <c:v>18</c:v>
                </c:pt>
                <c:pt idx="316">
                  <c:v>18</c:v>
                </c:pt>
                <c:pt idx="317">
                  <c:v>18</c:v>
                </c:pt>
                <c:pt idx="318">
                  <c:v>18</c:v>
                </c:pt>
                <c:pt idx="319">
                  <c:v>18</c:v>
                </c:pt>
                <c:pt idx="320">
                  <c:v>18</c:v>
                </c:pt>
                <c:pt idx="321">
                  <c:v>18</c:v>
                </c:pt>
                <c:pt idx="322">
                  <c:v>18</c:v>
                </c:pt>
                <c:pt idx="323">
                  <c:v>18</c:v>
                </c:pt>
                <c:pt idx="324">
                  <c:v>18</c:v>
                </c:pt>
                <c:pt idx="325">
                  <c:v>18</c:v>
                </c:pt>
                <c:pt idx="326">
                  <c:v>18</c:v>
                </c:pt>
                <c:pt idx="327">
                  <c:v>18</c:v>
                </c:pt>
                <c:pt idx="328">
                  <c:v>18</c:v>
                </c:pt>
                <c:pt idx="329">
                  <c:v>18</c:v>
                </c:pt>
                <c:pt idx="330">
                  <c:v>18</c:v>
                </c:pt>
                <c:pt idx="331">
                  <c:v>18</c:v>
                </c:pt>
                <c:pt idx="332">
                  <c:v>18</c:v>
                </c:pt>
                <c:pt idx="333">
                  <c:v>18</c:v>
                </c:pt>
                <c:pt idx="334">
                  <c:v>18</c:v>
                </c:pt>
                <c:pt idx="335">
                  <c:v>18</c:v>
                </c:pt>
                <c:pt idx="336">
                  <c:v>18</c:v>
                </c:pt>
                <c:pt idx="337">
                  <c:v>18</c:v>
                </c:pt>
                <c:pt idx="338">
                  <c:v>18</c:v>
                </c:pt>
                <c:pt idx="339">
                  <c:v>18</c:v>
                </c:pt>
                <c:pt idx="340">
                  <c:v>18</c:v>
                </c:pt>
                <c:pt idx="341">
                  <c:v>18</c:v>
                </c:pt>
                <c:pt idx="342">
                  <c:v>18</c:v>
                </c:pt>
                <c:pt idx="343">
                  <c:v>18</c:v>
                </c:pt>
                <c:pt idx="344">
                  <c:v>18</c:v>
                </c:pt>
                <c:pt idx="345">
                  <c:v>18</c:v>
                </c:pt>
                <c:pt idx="346">
                  <c:v>18</c:v>
                </c:pt>
                <c:pt idx="347">
                  <c:v>18</c:v>
                </c:pt>
                <c:pt idx="348">
                  <c:v>18</c:v>
                </c:pt>
                <c:pt idx="349">
                  <c:v>18</c:v>
                </c:pt>
                <c:pt idx="350">
                  <c:v>18</c:v>
                </c:pt>
                <c:pt idx="351">
                  <c:v>18</c:v>
                </c:pt>
                <c:pt idx="352">
                  <c:v>18</c:v>
                </c:pt>
                <c:pt idx="353">
                  <c:v>18</c:v>
                </c:pt>
                <c:pt idx="354">
                  <c:v>18</c:v>
                </c:pt>
                <c:pt idx="355">
                  <c:v>18</c:v>
                </c:pt>
                <c:pt idx="356">
                  <c:v>18</c:v>
                </c:pt>
                <c:pt idx="357">
                  <c:v>18</c:v>
                </c:pt>
                <c:pt idx="358">
                  <c:v>18</c:v>
                </c:pt>
                <c:pt idx="359">
                  <c:v>18</c:v>
                </c:pt>
                <c:pt idx="360">
                  <c:v>18</c:v>
                </c:pt>
                <c:pt idx="361">
                  <c:v>18</c:v>
                </c:pt>
                <c:pt idx="362">
                  <c:v>18</c:v>
                </c:pt>
                <c:pt idx="363">
                  <c:v>18</c:v>
                </c:pt>
                <c:pt idx="364">
                  <c:v>18</c:v>
                </c:pt>
                <c:pt idx="365">
                  <c:v>18</c:v>
                </c:pt>
                <c:pt idx="366">
                  <c:v>18</c:v>
                </c:pt>
                <c:pt idx="367">
                  <c:v>18</c:v>
                </c:pt>
                <c:pt idx="368">
                  <c:v>18</c:v>
                </c:pt>
                <c:pt idx="369">
                  <c:v>18</c:v>
                </c:pt>
                <c:pt idx="370">
                  <c:v>18</c:v>
                </c:pt>
                <c:pt idx="371">
                  <c:v>18</c:v>
                </c:pt>
                <c:pt idx="372">
                  <c:v>18</c:v>
                </c:pt>
                <c:pt idx="373">
                  <c:v>18</c:v>
                </c:pt>
                <c:pt idx="374">
                  <c:v>18</c:v>
                </c:pt>
                <c:pt idx="375">
                  <c:v>18</c:v>
                </c:pt>
                <c:pt idx="376">
                  <c:v>18</c:v>
                </c:pt>
                <c:pt idx="377">
                  <c:v>18</c:v>
                </c:pt>
                <c:pt idx="378">
                  <c:v>18</c:v>
                </c:pt>
                <c:pt idx="379">
                  <c:v>18</c:v>
                </c:pt>
                <c:pt idx="380">
                  <c:v>18</c:v>
                </c:pt>
                <c:pt idx="381">
                  <c:v>18</c:v>
                </c:pt>
                <c:pt idx="382">
                  <c:v>18</c:v>
                </c:pt>
                <c:pt idx="383">
                  <c:v>18</c:v>
                </c:pt>
                <c:pt idx="384">
                  <c:v>18</c:v>
                </c:pt>
                <c:pt idx="385">
                  <c:v>18</c:v>
                </c:pt>
                <c:pt idx="386">
                  <c:v>18</c:v>
                </c:pt>
                <c:pt idx="387">
                  <c:v>18</c:v>
                </c:pt>
                <c:pt idx="388">
                  <c:v>18</c:v>
                </c:pt>
                <c:pt idx="389">
                  <c:v>18</c:v>
                </c:pt>
                <c:pt idx="390">
                  <c:v>18</c:v>
                </c:pt>
                <c:pt idx="391">
                  <c:v>18</c:v>
                </c:pt>
                <c:pt idx="392">
                  <c:v>18</c:v>
                </c:pt>
                <c:pt idx="393">
                  <c:v>18</c:v>
                </c:pt>
                <c:pt idx="394">
                  <c:v>18</c:v>
                </c:pt>
                <c:pt idx="395">
                  <c:v>18</c:v>
                </c:pt>
                <c:pt idx="396">
                  <c:v>18</c:v>
                </c:pt>
                <c:pt idx="397">
                  <c:v>18</c:v>
                </c:pt>
                <c:pt idx="398">
                  <c:v>18</c:v>
                </c:pt>
                <c:pt idx="399">
                  <c:v>18</c:v>
                </c:pt>
                <c:pt idx="400">
                  <c:v>18</c:v>
                </c:pt>
                <c:pt idx="401">
                  <c:v>18</c:v>
                </c:pt>
                <c:pt idx="402">
                  <c:v>18</c:v>
                </c:pt>
                <c:pt idx="403">
                  <c:v>18</c:v>
                </c:pt>
                <c:pt idx="404">
                  <c:v>18</c:v>
                </c:pt>
                <c:pt idx="405">
                  <c:v>18</c:v>
                </c:pt>
                <c:pt idx="406">
                  <c:v>18</c:v>
                </c:pt>
                <c:pt idx="407">
                  <c:v>18</c:v>
                </c:pt>
                <c:pt idx="408">
                  <c:v>18</c:v>
                </c:pt>
                <c:pt idx="409">
                  <c:v>18</c:v>
                </c:pt>
                <c:pt idx="410">
                  <c:v>18</c:v>
                </c:pt>
                <c:pt idx="411">
                  <c:v>18</c:v>
                </c:pt>
                <c:pt idx="412">
                  <c:v>18</c:v>
                </c:pt>
                <c:pt idx="413">
                  <c:v>18</c:v>
                </c:pt>
                <c:pt idx="414">
                  <c:v>18</c:v>
                </c:pt>
                <c:pt idx="415">
                  <c:v>18</c:v>
                </c:pt>
                <c:pt idx="416">
                  <c:v>18</c:v>
                </c:pt>
                <c:pt idx="417">
                  <c:v>18</c:v>
                </c:pt>
                <c:pt idx="418">
                  <c:v>18</c:v>
                </c:pt>
                <c:pt idx="419">
                  <c:v>18</c:v>
                </c:pt>
                <c:pt idx="420">
                  <c:v>18</c:v>
                </c:pt>
                <c:pt idx="421">
                  <c:v>18</c:v>
                </c:pt>
                <c:pt idx="422">
                  <c:v>18</c:v>
                </c:pt>
                <c:pt idx="423">
                  <c:v>18</c:v>
                </c:pt>
                <c:pt idx="424">
                  <c:v>18</c:v>
                </c:pt>
                <c:pt idx="425">
                  <c:v>18</c:v>
                </c:pt>
                <c:pt idx="426">
                  <c:v>18</c:v>
                </c:pt>
                <c:pt idx="427">
                  <c:v>18</c:v>
                </c:pt>
                <c:pt idx="428">
                  <c:v>18</c:v>
                </c:pt>
                <c:pt idx="429">
                  <c:v>18</c:v>
                </c:pt>
                <c:pt idx="430">
                  <c:v>18</c:v>
                </c:pt>
                <c:pt idx="431">
                  <c:v>18</c:v>
                </c:pt>
                <c:pt idx="432">
                  <c:v>18</c:v>
                </c:pt>
                <c:pt idx="433">
                  <c:v>18</c:v>
                </c:pt>
                <c:pt idx="434">
                  <c:v>18</c:v>
                </c:pt>
                <c:pt idx="435">
                  <c:v>18</c:v>
                </c:pt>
                <c:pt idx="436">
                  <c:v>18</c:v>
                </c:pt>
                <c:pt idx="437">
                  <c:v>18</c:v>
                </c:pt>
                <c:pt idx="438">
                  <c:v>18</c:v>
                </c:pt>
                <c:pt idx="439">
                  <c:v>18</c:v>
                </c:pt>
                <c:pt idx="440">
                  <c:v>18</c:v>
                </c:pt>
                <c:pt idx="441">
                  <c:v>18</c:v>
                </c:pt>
                <c:pt idx="442">
                  <c:v>18</c:v>
                </c:pt>
                <c:pt idx="443">
                  <c:v>18</c:v>
                </c:pt>
                <c:pt idx="444">
                  <c:v>18</c:v>
                </c:pt>
                <c:pt idx="445">
                  <c:v>18</c:v>
                </c:pt>
                <c:pt idx="446">
                  <c:v>18</c:v>
                </c:pt>
                <c:pt idx="447">
                  <c:v>18</c:v>
                </c:pt>
                <c:pt idx="448">
                  <c:v>18</c:v>
                </c:pt>
                <c:pt idx="449">
                  <c:v>18</c:v>
                </c:pt>
                <c:pt idx="450">
                  <c:v>18</c:v>
                </c:pt>
                <c:pt idx="451">
                  <c:v>18</c:v>
                </c:pt>
                <c:pt idx="452">
                  <c:v>18</c:v>
                </c:pt>
                <c:pt idx="453">
                  <c:v>18</c:v>
                </c:pt>
                <c:pt idx="454">
                  <c:v>18</c:v>
                </c:pt>
                <c:pt idx="455">
                  <c:v>18</c:v>
                </c:pt>
                <c:pt idx="456">
                  <c:v>18</c:v>
                </c:pt>
                <c:pt idx="457">
                  <c:v>18</c:v>
                </c:pt>
                <c:pt idx="458">
                  <c:v>18</c:v>
                </c:pt>
                <c:pt idx="459">
                  <c:v>18</c:v>
                </c:pt>
                <c:pt idx="460">
                  <c:v>18</c:v>
                </c:pt>
                <c:pt idx="461">
                  <c:v>18</c:v>
                </c:pt>
                <c:pt idx="462">
                  <c:v>18</c:v>
                </c:pt>
                <c:pt idx="463">
                  <c:v>18</c:v>
                </c:pt>
                <c:pt idx="464">
                  <c:v>18</c:v>
                </c:pt>
                <c:pt idx="465">
                  <c:v>18</c:v>
                </c:pt>
                <c:pt idx="466">
                  <c:v>18</c:v>
                </c:pt>
                <c:pt idx="467">
                  <c:v>18</c:v>
                </c:pt>
                <c:pt idx="468">
                  <c:v>18</c:v>
                </c:pt>
                <c:pt idx="469">
                  <c:v>18</c:v>
                </c:pt>
                <c:pt idx="470">
                  <c:v>18</c:v>
                </c:pt>
                <c:pt idx="471">
                  <c:v>18</c:v>
                </c:pt>
                <c:pt idx="472">
                  <c:v>18</c:v>
                </c:pt>
                <c:pt idx="473">
                  <c:v>18</c:v>
                </c:pt>
                <c:pt idx="474">
                  <c:v>18</c:v>
                </c:pt>
                <c:pt idx="475">
                  <c:v>18</c:v>
                </c:pt>
                <c:pt idx="476">
                  <c:v>18</c:v>
                </c:pt>
                <c:pt idx="477">
                  <c:v>18</c:v>
                </c:pt>
                <c:pt idx="478">
                  <c:v>18</c:v>
                </c:pt>
                <c:pt idx="479">
                  <c:v>18</c:v>
                </c:pt>
                <c:pt idx="480">
                  <c:v>18</c:v>
                </c:pt>
                <c:pt idx="481">
                  <c:v>18</c:v>
                </c:pt>
                <c:pt idx="482">
                  <c:v>18</c:v>
                </c:pt>
                <c:pt idx="483">
                  <c:v>18</c:v>
                </c:pt>
                <c:pt idx="484">
                  <c:v>18</c:v>
                </c:pt>
                <c:pt idx="485">
                  <c:v>18</c:v>
                </c:pt>
                <c:pt idx="486">
                  <c:v>18</c:v>
                </c:pt>
                <c:pt idx="487">
                  <c:v>18</c:v>
                </c:pt>
                <c:pt idx="488">
                  <c:v>18</c:v>
                </c:pt>
                <c:pt idx="489">
                  <c:v>18</c:v>
                </c:pt>
                <c:pt idx="490">
                  <c:v>18</c:v>
                </c:pt>
                <c:pt idx="491">
                  <c:v>18</c:v>
                </c:pt>
                <c:pt idx="492">
                  <c:v>18</c:v>
                </c:pt>
                <c:pt idx="493">
                  <c:v>18</c:v>
                </c:pt>
                <c:pt idx="494">
                  <c:v>18</c:v>
                </c:pt>
                <c:pt idx="495">
                  <c:v>18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18</c:v>
                </c:pt>
                <c:pt idx="500">
                  <c:v>18</c:v>
                </c:pt>
                <c:pt idx="501">
                  <c:v>18</c:v>
                </c:pt>
                <c:pt idx="502">
                  <c:v>18</c:v>
                </c:pt>
                <c:pt idx="503">
                  <c:v>18</c:v>
                </c:pt>
                <c:pt idx="504">
                  <c:v>18</c:v>
                </c:pt>
                <c:pt idx="505">
                  <c:v>18</c:v>
                </c:pt>
                <c:pt idx="506">
                  <c:v>18</c:v>
                </c:pt>
                <c:pt idx="507">
                  <c:v>18</c:v>
                </c:pt>
                <c:pt idx="508">
                  <c:v>18</c:v>
                </c:pt>
                <c:pt idx="509">
                  <c:v>18</c:v>
                </c:pt>
                <c:pt idx="510">
                  <c:v>18</c:v>
                </c:pt>
                <c:pt idx="511">
                  <c:v>18</c:v>
                </c:pt>
                <c:pt idx="512">
                  <c:v>18</c:v>
                </c:pt>
                <c:pt idx="513">
                  <c:v>18</c:v>
                </c:pt>
                <c:pt idx="514">
                  <c:v>18</c:v>
                </c:pt>
                <c:pt idx="515">
                  <c:v>18</c:v>
                </c:pt>
                <c:pt idx="516">
                  <c:v>18</c:v>
                </c:pt>
                <c:pt idx="517">
                  <c:v>18</c:v>
                </c:pt>
                <c:pt idx="518">
                  <c:v>18</c:v>
                </c:pt>
                <c:pt idx="519">
                  <c:v>18</c:v>
                </c:pt>
                <c:pt idx="520">
                  <c:v>18</c:v>
                </c:pt>
                <c:pt idx="521">
                  <c:v>18</c:v>
                </c:pt>
                <c:pt idx="522">
                  <c:v>18</c:v>
                </c:pt>
                <c:pt idx="523">
                  <c:v>18</c:v>
                </c:pt>
                <c:pt idx="524">
                  <c:v>18</c:v>
                </c:pt>
                <c:pt idx="525">
                  <c:v>18</c:v>
                </c:pt>
                <c:pt idx="526">
                  <c:v>18</c:v>
                </c:pt>
                <c:pt idx="527">
                  <c:v>18</c:v>
                </c:pt>
                <c:pt idx="528">
                  <c:v>18</c:v>
                </c:pt>
                <c:pt idx="529">
                  <c:v>18</c:v>
                </c:pt>
                <c:pt idx="530">
                  <c:v>18</c:v>
                </c:pt>
                <c:pt idx="531">
                  <c:v>18</c:v>
                </c:pt>
                <c:pt idx="532">
                  <c:v>18</c:v>
                </c:pt>
                <c:pt idx="533">
                  <c:v>18</c:v>
                </c:pt>
                <c:pt idx="534">
                  <c:v>18</c:v>
                </c:pt>
                <c:pt idx="535">
                  <c:v>18</c:v>
                </c:pt>
                <c:pt idx="536">
                  <c:v>18</c:v>
                </c:pt>
                <c:pt idx="537">
                  <c:v>18</c:v>
                </c:pt>
                <c:pt idx="538">
                  <c:v>18</c:v>
                </c:pt>
                <c:pt idx="539">
                  <c:v>18</c:v>
                </c:pt>
                <c:pt idx="540">
                  <c:v>18</c:v>
                </c:pt>
                <c:pt idx="541">
                  <c:v>18</c:v>
                </c:pt>
                <c:pt idx="542">
                  <c:v>18</c:v>
                </c:pt>
                <c:pt idx="543">
                  <c:v>18</c:v>
                </c:pt>
                <c:pt idx="544">
                  <c:v>18</c:v>
                </c:pt>
                <c:pt idx="545">
                  <c:v>18</c:v>
                </c:pt>
                <c:pt idx="546">
                  <c:v>18</c:v>
                </c:pt>
                <c:pt idx="547">
                  <c:v>18</c:v>
                </c:pt>
                <c:pt idx="548">
                  <c:v>18</c:v>
                </c:pt>
                <c:pt idx="549">
                  <c:v>18</c:v>
                </c:pt>
                <c:pt idx="550">
                  <c:v>18</c:v>
                </c:pt>
                <c:pt idx="551">
                  <c:v>18</c:v>
                </c:pt>
                <c:pt idx="552">
                  <c:v>18</c:v>
                </c:pt>
                <c:pt idx="553">
                  <c:v>18</c:v>
                </c:pt>
                <c:pt idx="554">
                  <c:v>18</c:v>
                </c:pt>
                <c:pt idx="555">
                  <c:v>18</c:v>
                </c:pt>
                <c:pt idx="556">
                  <c:v>18</c:v>
                </c:pt>
                <c:pt idx="557">
                  <c:v>18</c:v>
                </c:pt>
                <c:pt idx="558">
                  <c:v>18</c:v>
                </c:pt>
                <c:pt idx="559">
                  <c:v>18</c:v>
                </c:pt>
                <c:pt idx="560">
                  <c:v>18</c:v>
                </c:pt>
                <c:pt idx="561">
                  <c:v>18</c:v>
                </c:pt>
                <c:pt idx="562">
                  <c:v>18</c:v>
                </c:pt>
                <c:pt idx="563">
                  <c:v>18</c:v>
                </c:pt>
                <c:pt idx="564">
                  <c:v>18</c:v>
                </c:pt>
                <c:pt idx="565">
                  <c:v>18</c:v>
                </c:pt>
                <c:pt idx="566">
                  <c:v>18</c:v>
                </c:pt>
                <c:pt idx="567">
                  <c:v>18</c:v>
                </c:pt>
                <c:pt idx="568">
                  <c:v>18</c:v>
                </c:pt>
                <c:pt idx="569">
                  <c:v>18</c:v>
                </c:pt>
                <c:pt idx="570">
                  <c:v>18</c:v>
                </c:pt>
                <c:pt idx="571">
                  <c:v>18</c:v>
                </c:pt>
                <c:pt idx="572">
                  <c:v>18</c:v>
                </c:pt>
                <c:pt idx="573">
                  <c:v>18</c:v>
                </c:pt>
                <c:pt idx="574">
                  <c:v>18</c:v>
                </c:pt>
                <c:pt idx="575">
                  <c:v>18</c:v>
                </c:pt>
                <c:pt idx="576">
                  <c:v>18</c:v>
                </c:pt>
                <c:pt idx="577">
                  <c:v>18</c:v>
                </c:pt>
                <c:pt idx="578">
                  <c:v>18</c:v>
                </c:pt>
                <c:pt idx="579">
                  <c:v>18</c:v>
                </c:pt>
                <c:pt idx="580">
                  <c:v>18</c:v>
                </c:pt>
                <c:pt idx="581">
                  <c:v>18</c:v>
                </c:pt>
                <c:pt idx="582">
                  <c:v>18</c:v>
                </c:pt>
                <c:pt idx="583">
                  <c:v>18</c:v>
                </c:pt>
                <c:pt idx="584">
                  <c:v>18</c:v>
                </c:pt>
                <c:pt idx="585">
                  <c:v>18</c:v>
                </c:pt>
                <c:pt idx="586">
                  <c:v>18</c:v>
                </c:pt>
                <c:pt idx="587">
                  <c:v>18</c:v>
                </c:pt>
                <c:pt idx="588">
                  <c:v>18</c:v>
                </c:pt>
                <c:pt idx="589">
                  <c:v>18</c:v>
                </c:pt>
                <c:pt idx="590">
                  <c:v>18</c:v>
                </c:pt>
                <c:pt idx="591">
                  <c:v>18</c:v>
                </c:pt>
                <c:pt idx="592">
                  <c:v>18</c:v>
                </c:pt>
                <c:pt idx="593">
                  <c:v>18</c:v>
                </c:pt>
                <c:pt idx="594">
                  <c:v>18</c:v>
                </c:pt>
                <c:pt idx="595">
                  <c:v>18</c:v>
                </c:pt>
                <c:pt idx="596">
                  <c:v>18</c:v>
                </c:pt>
                <c:pt idx="597">
                  <c:v>18</c:v>
                </c:pt>
                <c:pt idx="598">
                  <c:v>18</c:v>
                </c:pt>
                <c:pt idx="599">
                  <c:v>18</c:v>
                </c:pt>
                <c:pt idx="600">
                  <c:v>18</c:v>
                </c:pt>
                <c:pt idx="601">
                  <c:v>18</c:v>
                </c:pt>
                <c:pt idx="602">
                  <c:v>18</c:v>
                </c:pt>
                <c:pt idx="603">
                  <c:v>18</c:v>
                </c:pt>
                <c:pt idx="604">
                  <c:v>18</c:v>
                </c:pt>
                <c:pt idx="605">
                  <c:v>18</c:v>
                </c:pt>
                <c:pt idx="606">
                  <c:v>18</c:v>
                </c:pt>
                <c:pt idx="607">
                  <c:v>18</c:v>
                </c:pt>
                <c:pt idx="608">
                  <c:v>18</c:v>
                </c:pt>
                <c:pt idx="609">
                  <c:v>18</c:v>
                </c:pt>
                <c:pt idx="610">
                  <c:v>18</c:v>
                </c:pt>
                <c:pt idx="611">
                  <c:v>18</c:v>
                </c:pt>
                <c:pt idx="612">
                  <c:v>18</c:v>
                </c:pt>
                <c:pt idx="613">
                  <c:v>18</c:v>
                </c:pt>
                <c:pt idx="614">
                  <c:v>18</c:v>
                </c:pt>
                <c:pt idx="615">
                  <c:v>18</c:v>
                </c:pt>
                <c:pt idx="616">
                  <c:v>18</c:v>
                </c:pt>
                <c:pt idx="617">
                  <c:v>18</c:v>
                </c:pt>
                <c:pt idx="618">
                  <c:v>18</c:v>
                </c:pt>
                <c:pt idx="619">
                  <c:v>18</c:v>
                </c:pt>
                <c:pt idx="620">
                  <c:v>18</c:v>
                </c:pt>
                <c:pt idx="621">
                  <c:v>18</c:v>
                </c:pt>
                <c:pt idx="622">
                  <c:v>18</c:v>
                </c:pt>
                <c:pt idx="623">
                  <c:v>18</c:v>
                </c:pt>
                <c:pt idx="624">
                  <c:v>18</c:v>
                </c:pt>
                <c:pt idx="625">
                  <c:v>18</c:v>
                </c:pt>
                <c:pt idx="626">
                  <c:v>18</c:v>
                </c:pt>
                <c:pt idx="627">
                  <c:v>18</c:v>
                </c:pt>
                <c:pt idx="628">
                  <c:v>18</c:v>
                </c:pt>
                <c:pt idx="629">
                  <c:v>18</c:v>
                </c:pt>
                <c:pt idx="630">
                  <c:v>18</c:v>
                </c:pt>
                <c:pt idx="631">
                  <c:v>18</c:v>
                </c:pt>
                <c:pt idx="632">
                  <c:v>18</c:v>
                </c:pt>
                <c:pt idx="633">
                  <c:v>18</c:v>
                </c:pt>
                <c:pt idx="634">
                  <c:v>18</c:v>
                </c:pt>
                <c:pt idx="635">
                  <c:v>18</c:v>
                </c:pt>
                <c:pt idx="636">
                  <c:v>18</c:v>
                </c:pt>
                <c:pt idx="637">
                  <c:v>18</c:v>
                </c:pt>
                <c:pt idx="638">
                  <c:v>18</c:v>
                </c:pt>
                <c:pt idx="639">
                  <c:v>18</c:v>
                </c:pt>
                <c:pt idx="640">
                  <c:v>18</c:v>
                </c:pt>
                <c:pt idx="641">
                  <c:v>18</c:v>
                </c:pt>
                <c:pt idx="642">
                  <c:v>18</c:v>
                </c:pt>
                <c:pt idx="643">
                  <c:v>18</c:v>
                </c:pt>
                <c:pt idx="644">
                  <c:v>18</c:v>
                </c:pt>
                <c:pt idx="645">
                  <c:v>18</c:v>
                </c:pt>
                <c:pt idx="646">
                  <c:v>18</c:v>
                </c:pt>
                <c:pt idx="647">
                  <c:v>18</c:v>
                </c:pt>
                <c:pt idx="648">
                  <c:v>18</c:v>
                </c:pt>
                <c:pt idx="649">
                  <c:v>18</c:v>
                </c:pt>
                <c:pt idx="650">
                  <c:v>18</c:v>
                </c:pt>
                <c:pt idx="651">
                  <c:v>18</c:v>
                </c:pt>
                <c:pt idx="652">
                  <c:v>18</c:v>
                </c:pt>
                <c:pt idx="653">
                  <c:v>18</c:v>
                </c:pt>
                <c:pt idx="654">
                  <c:v>18</c:v>
                </c:pt>
                <c:pt idx="655">
                  <c:v>18</c:v>
                </c:pt>
                <c:pt idx="656">
                  <c:v>18</c:v>
                </c:pt>
                <c:pt idx="657">
                  <c:v>18</c:v>
                </c:pt>
                <c:pt idx="658">
                  <c:v>18</c:v>
                </c:pt>
                <c:pt idx="659">
                  <c:v>18</c:v>
                </c:pt>
                <c:pt idx="660">
                  <c:v>18</c:v>
                </c:pt>
                <c:pt idx="661">
                  <c:v>18</c:v>
                </c:pt>
                <c:pt idx="662">
                  <c:v>18</c:v>
                </c:pt>
                <c:pt idx="663">
                  <c:v>18</c:v>
                </c:pt>
                <c:pt idx="664">
                  <c:v>18</c:v>
                </c:pt>
                <c:pt idx="665">
                  <c:v>18</c:v>
                </c:pt>
                <c:pt idx="666">
                  <c:v>18</c:v>
                </c:pt>
                <c:pt idx="667">
                  <c:v>18</c:v>
                </c:pt>
                <c:pt idx="668">
                  <c:v>18</c:v>
                </c:pt>
                <c:pt idx="669">
                  <c:v>18</c:v>
                </c:pt>
                <c:pt idx="670">
                  <c:v>18</c:v>
                </c:pt>
                <c:pt idx="671">
                  <c:v>18</c:v>
                </c:pt>
                <c:pt idx="672">
                  <c:v>18</c:v>
                </c:pt>
                <c:pt idx="673">
                  <c:v>18</c:v>
                </c:pt>
                <c:pt idx="674">
                  <c:v>18</c:v>
                </c:pt>
                <c:pt idx="675">
                  <c:v>18</c:v>
                </c:pt>
                <c:pt idx="676">
                  <c:v>18</c:v>
                </c:pt>
                <c:pt idx="677">
                  <c:v>18</c:v>
                </c:pt>
                <c:pt idx="678">
                  <c:v>18</c:v>
                </c:pt>
                <c:pt idx="679">
                  <c:v>18</c:v>
                </c:pt>
                <c:pt idx="680">
                  <c:v>18</c:v>
                </c:pt>
                <c:pt idx="681">
                  <c:v>18</c:v>
                </c:pt>
                <c:pt idx="682">
                  <c:v>18</c:v>
                </c:pt>
                <c:pt idx="683">
                  <c:v>18</c:v>
                </c:pt>
                <c:pt idx="684">
                  <c:v>18</c:v>
                </c:pt>
                <c:pt idx="685">
                  <c:v>18</c:v>
                </c:pt>
                <c:pt idx="686">
                  <c:v>18</c:v>
                </c:pt>
                <c:pt idx="687">
                  <c:v>18</c:v>
                </c:pt>
                <c:pt idx="688">
                  <c:v>18</c:v>
                </c:pt>
                <c:pt idx="689">
                  <c:v>18</c:v>
                </c:pt>
                <c:pt idx="690">
                  <c:v>18</c:v>
                </c:pt>
                <c:pt idx="691">
                  <c:v>18</c:v>
                </c:pt>
                <c:pt idx="692">
                  <c:v>18</c:v>
                </c:pt>
                <c:pt idx="693">
                  <c:v>18</c:v>
                </c:pt>
                <c:pt idx="694">
                  <c:v>18</c:v>
                </c:pt>
                <c:pt idx="695">
                  <c:v>18</c:v>
                </c:pt>
                <c:pt idx="696">
                  <c:v>18</c:v>
                </c:pt>
                <c:pt idx="697">
                  <c:v>18</c:v>
                </c:pt>
                <c:pt idx="698">
                  <c:v>18</c:v>
                </c:pt>
                <c:pt idx="699">
                  <c:v>18</c:v>
                </c:pt>
                <c:pt idx="700">
                  <c:v>18</c:v>
                </c:pt>
                <c:pt idx="701">
                  <c:v>18</c:v>
                </c:pt>
                <c:pt idx="702">
                  <c:v>18</c:v>
                </c:pt>
                <c:pt idx="703">
                  <c:v>18</c:v>
                </c:pt>
                <c:pt idx="704">
                  <c:v>18</c:v>
                </c:pt>
                <c:pt idx="705">
                  <c:v>18</c:v>
                </c:pt>
                <c:pt idx="706">
                  <c:v>18</c:v>
                </c:pt>
                <c:pt idx="707">
                  <c:v>18</c:v>
                </c:pt>
                <c:pt idx="708">
                  <c:v>18</c:v>
                </c:pt>
                <c:pt idx="709">
                  <c:v>18</c:v>
                </c:pt>
                <c:pt idx="710">
                  <c:v>18</c:v>
                </c:pt>
                <c:pt idx="711">
                  <c:v>18</c:v>
                </c:pt>
                <c:pt idx="712">
                  <c:v>18</c:v>
                </c:pt>
                <c:pt idx="713">
                  <c:v>18</c:v>
                </c:pt>
                <c:pt idx="714">
                  <c:v>18</c:v>
                </c:pt>
                <c:pt idx="715">
                  <c:v>18</c:v>
                </c:pt>
                <c:pt idx="716">
                  <c:v>18</c:v>
                </c:pt>
                <c:pt idx="717">
                  <c:v>18</c:v>
                </c:pt>
                <c:pt idx="718">
                  <c:v>18</c:v>
                </c:pt>
                <c:pt idx="719">
                  <c:v>18</c:v>
                </c:pt>
                <c:pt idx="720">
                  <c:v>18</c:v>
                </c:pt>
                <c:pt idx="721">
                  <c:v>18</c:v>
                </c:pt>
                <c:pt idx="722">
                  <c:v>18</c:v>
                </c:pt>
                <c:pt idx="723">
                  <c:v>18</c:v>
                </c:pt>
                <c:pt idx="724">
                  <c:v>18</c:v>
                </c:pt>
                <c:pt idx="725">
                  <c:v>18</c:v>
                </c:pt>
                <c:pt idx="726">
                  <c:v>18</c:v>
                </c:pt>
                <c:pt idx="727">
                  <c:v>18</c:v>
                </c:pt>
                <c:pt idx="728">
                  <c:v>18</c:v>
                </c:pt>
                <c:pt idx="729">
                  <c:v>18</c:v>
                </c:pt>
                <c:pt idx="730">
                  <c:v>18</c:v>
                </c:pt>
                <c:pt idx="731">
                  <c:v>18</c:v>
                </c:pt>
                <c:pt idx="732">
                  <c:v>18</c:v>
                </c:pt>
                <c:pt idx="733">
                  <c:v>18</c:v>
                </c:pt>
                <c:pt idx="734">
                  <c:v>18</c:v>
                </c:pt>
                <c:pt idx="735">
                  <c:v>18</c:v>
                </c:pt>
                <c:pt idx="736">
                  <c:v>18</c:v>
                </c:pt>
                <c:pt idx="737">
                  <c:v>18</c:v>
                </c:pt>
                <c:pt idx="738">
                  <c:v>18</c:v>
                </c:pt>
                <c:pt idx="739">
                  <c:v>18</c:v>
                </c:pt>
                <c:pt idx="740">
                  <c:v>18</c:v>
                </c:pt>
                <c:pt idx="741">
                  <c:v>18</c:v>
                </c:pt>
                <c:pt idx="742">
                  <c:v>18</c:v>
                </c:pt>
                <c:pt idx="743">
                  <c:v>18</c:v>
                </c:pt>
                <c:pt idx="744">
                  <c:v>18</c:v>
                </c:pt>
                <c:pt idx="745">
                  <c:v>18</c:v>
                </c:pt>
                <c:pt idx="746">
                  <c:v>18</c:v>
                </c:pt>
                <c:pt idx="747">
                  <c:v>18</c:v>
                </c:pt>
                <c:pt idx="748">
                  <c:v>18</c:v>
                </c:pt>
                <c:pt idx="749">
                  <c:v>18</c:v>
                </c:pt>
                <c:pt idx="750">
                  <c:v>18</c:v>
                </c:pt>
                <c:pt idx="751">
                  <c:v>18</c:v>
                </c:pt>
                <c:pt idx="752">
                  <c:v>18</c:v>
                </c:pt>
                <c:pt idx="753">
                  <c:v>18</c:v>
                </c:pt>
                <c:pt idx="754">
                  <c:v>18</c:v>
                </c:pt>
                <c:pt idx="755">
                  <c:v>18</c:v>
                </c:pt>
                <c:pt idx="756">
                  <c:v>18</c:v>
                </c:pt>
                <c:pt idx="757">
                  <c:v>18</c:v>
                </c:pt>
                <c:pt idx="758">
                  <c:v>18</c:v>
                </c:pt>
                <c:pt idx="759">
                  <c:v>18</c:v>
                </c:pt>
                <c:pt idx="760">
                  <c:v>18</c:v>
                </c:pt>
                <c:pt idx="761">
                  <c:v>18</c:v>
                </c:pt>
                <c:pt idx="762">
                  <c:v>18</c:v>
                </c:pt>
                <c:pt idx="763">
                  <c:v>18</c:v>
                </c:pt>
                <c:pt idx="764">
                  <c:v>18</c:v>
                </c:pt>
                <c:pt idx="765">
                  <c:v>18</c:v>
                </c:pt>
                <c:pt idx="766">
                  <c:v>18</c:v>
                </c:pt>
                <c:pt idx="767">
                  <c:v>18</c:v>
                </c:pt>
                <c:pt idx="768">
                  <c:v>18</c:v>
                </c:pt>
                <c:pt idx="769">
                  <c:v>18</c:v>
                </c:pt>
                <c:pt idx="770">
                  <c:v>18</c:v>
                </c:pt>
                <c:pt idx="771">
                  <c:v>18</c:v>
                </c:pt>
                <c:pt idx="772">
                  <c:v>18</c:v>
                </c:pt>
                <c:pt idx="773">
                  <c:v>18</c:v>
                </c:pt>
                <c:pt idx="774">
                  <c:v>18</c:v>
                </c:pt>
                <c:pt idx="775">
                  <c:v>18</c:v>
                </c:pt>
                <c:pt idx="776">
                  <c:v>18</c:v>
                </c:pt>
                <c:pt idx="777">
                  <c:v>18</c:v>
                </c:pt>
                <c:pt idx="778">
                  <c:v>18</c:v>
                </c:pt>
                <c:pt idx="779">
                  <c:v>18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18</c:v>
                </c:pt>
                <c:pt idx="784">
                  <c:v>18</c:v>
                </c:pt>
                <c:pt idx="785">
                  <c:v>18</c:v>
                </c:pt>
                <c:pt idx="786">
                  <c:v>18</c:v>
                </c:pt>
                <c:pt idx="787">
                  <c:v>18</c:v>
                </c:pt>
                <c:pt idx="788">
                  <c:v>18</c:v>
                </c:pt>
                <c:pt idx="789">
                  <c:v>18</c:v>
                </c:pt>
                <c:pt idx="790">
                  <c:v>18</c:v>
                </c:pt>
                <c:pt idx="791">
                  <c:v>18</c:v>
                </c:pt>
                <c:pt idx="792">
                  <c:v>18</c:v>
                </c:pt>
                <c:pt idx="793">
                  <c:v>18</c:v>
                </c:pt>
                <c:pt idx="794">
                  <c:v>18</c:v>
                </c:pt>
                <c:pt idx="795">
                  <c:v>18</c:v>
                </c:pt>
                <c:pt idx="796">
                  <c:v>18</c:v>
                </c:pt>
                <c:pt idx="797">
                  <c:v>18</c:v>
                </c:pt>
                <c:pt idx="798">
                  <c:v>18</c:v>
                </c:pt>
                <c:pt idx="799">
                  <c:v>18</c:v>
                </c:pt>
                <c:pt idx="800">
                  <c:v>18</c:v>
                </c:pt>
                <c:pt idx="801">
                  <c:v>18</c:v>
                </c:pt>
                <c:pt idx="802">
                  <c:v>18</c:v>
                </c:pt>
                <c:pt idx="803">
                  <c:v>18</c:v>
                </c:pt>
                <c:pt idx="804">
                  <c:v>18</c:v>
                </c:pt>
                <c:pt idx="805">
                  <c:v>18</c:v>
                </c:pt>
                <c:pt idx="806">
                  <c:v>18</c:v>
                </c:pt>
                <c:pt idx="807">
                  <c:v>18</c:v>
                </c:pt>
                <c:pt idx="808">
                  <c:v>18</c:v>
                </c:pt>
                <c:pt idx="809">
                  <c:v>18</c:v>
                </c:pt>
                <c:pt idx="810">
                  <c:v>18</c:v>
                </c:pt>
                <c:pt idx="811">
                  <c:v>18</c:v>
                </c:pt>
                <c:pt idx="812">
                  <c:v>18</c:v>
                </c:pt>
                <c:pt idx="813">
                  <c:v>18</c:v>
                </c:pt>
                <c:pt idx="814">
                  <c:v>18</c:v>
                </c:pt>
                <c:pt idx="815">
                  <c:v>18</c:v>
                </c:pt>
                <c:pt idx="816">
                  <c:v>18</c:v>
                </c:pt>
                <c:pt idx="817">
                  <c:v>18</c:v>
                </c:pt>
                <c:pt idx="818">
                  <c:v>18</c:v>
                </c:pt>
                <c:pt idx="819">
                  <c:v>18</c:v>
                </c:pt>
                <c:pt idx="820">
                  <c:v>18</c:v>
                </c:pt>
                <c:pt idx="821">
                  <c:v>18</c:v>
                </c:pt>
                <c:pt idx="822">
                  <c:v>18</c:v>
                </c:pt>
                <c:pt idx="823">
                  <c:v>18</c:v>
                </c:pt>
                <c:pt idx="824">
                  <c:v>18</c:v>
                </c:pt>
                <c:pt idx="825">
                  <c:v>18</c:v>
                </c:pt>
                <c:pt idx="826">
                  <c:v>18</c:v>
                </c:pt>
                <c:pt idx="827">
                  <c:v>18</c:v>
                </c:pt>
                <c:pt idx="828">
                  <c:v>18</c:v>
                </c:pt>
                <c:pt idx="829">
                  <c:v>18</c:v>
                </c:pt>
                <c:pt idx="830">
                  <c:v>18</c:v>
                </c:pt>
                <c:pt idx="831">
                  <c:v>18</c:v>
                </c:pt>
                <c:pt idx="832">
                  <c:v>18</c:v>
                </c:pt>
                <c:pt idx="833">
                  <c:v>18</c:v>
                </c:pt>
                <c:pt idx="834">
                  <c:v>18</c:v>
                </c:pt>
                <c:pt idx="835">
                  <c:v>18</c:v>
                </c:pt>
                <c:pt idx="836">
                  <c:v>18</c:v>
                </c:pt>
                <c:pt idx="837">
                  <c:v>18</c:v>
                </c:pt>
                <c:pt idx="838">
                  <c:v>18</c:v>
                </c:pt>
                <c:pt idx="839">
                  <c:v>18</c:v>
                </c:pt>
                <c:pt idx="840">
                  <c:v>18</c:v>
                </c:pt>
                <c:pt idx="841">
                  <c:v>18</c:v>
                </c:pt>
                <c:pt idx="842">
                  <c:v>18</c:v>
                </c:pt>
                <c:pt idx="843">
                  <c:v>18</c:v>
                </c:pt>
                <c:pt idx="844">
                  <c:v>18</c:v>
                </c:pt>
                <c:pt idx="845">
                  <c:v>18</c:v>
                </c:pt>
                <c:pt idx="846">
                  <c:v>18</c:v>
                </c:pt>
                <c:pt idx="847">
                  <c:v>18</c:v>
                </c:pt>
                <c:pt idx="848">
                  <c:v>18</c:v>
                </c:pt>
                <c:pt idx="849">
                  <c:v>18</c:v>
                </c:pt>
                <c:pt idx="850">
                  <c:v>18</c:v>
                </c:pt>
                <c:pt idx="851">
                  <c:v>18</c:v>
                </c:pt>
                <c:pt idx="852">
                  <c:v>18</c:v>
                </c:pt>
                <c:pt idx="853">
                  <c:v>18</c:v>
                </c:pt>
                <c:pt idx="854">
                  <c:v>18</c:v>
                </c:pt>
                <c:pt idx="855">
                  <c:v>18</c:v>
                </c:pt>
                <c:pt idx="856">
                  <c:v>18</c:v>
                </c:pt>
                <c:pt idx="857">
                  <c:v>18</c:v>
                </c:pt>
                <c:pt idx="858">
                  <c:v>18</c:v>
                </c:pt>
                <c:pt idx="859">
                  <c:v>18</c:v>
                </c:pt>
                <c:pt idx="860">
                  <c:v>18</c:v>
                </c:pt>
                <c:pt idx="861">
                  <c:v>18</c:v>
                </c:pt>
                <c:pt idx="862">
                  <c:v>18</c:v>
                </c:pt>
                <c:pt idx="863">
                  <c:v>18</c:v>
                </c:pt>
                <c:pt idx="864">
                  <c:v>18</c:v>
                </c:pt>
                <c:pt idx="865">
                  <c:v>18</c:v>
                </c:pt>
                <c:pt idx="866">
                  <c:v>18</c:v>
                </c:pt>
                <c:pt idx="867">
                  <c:v>18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18</c:v>
                </c:pt>
                <c:pt idx="874">
                  <c:v>18</c:v>
                </c:pt>
                <c:pt idx="875">
                  <c:v>18</c:v>
                </c:pt>
                <c:pt idx="876">
                  <c:v>18</c:v>
                </c:pt>
                <c:pt idx="877">
                  <c:v>18</c:v>
                </c:pt>
                <c:pt idx="878">
                  <c:v>18</c:v>
                </c:pt>
                <c:pt idx="879">
                  <c:v>18</c:v>
                </c:pt>
                <c:pt idx="880">
                  <c:v>18</c:v>
                </c:pt>
                <c:pt idx="881">
                  <c:v>18</c:v>
                </c:pt>
                <c:pt idx="882">
                  <c:v>18</c:v>
                </c:pt>
                <c:pt idx="883">
                  <c:v>18</c:v>
                </c:pt>
                <c:pt idx="884">
                  <c:v>18</c:v>
                </c:pt>
                <c:pt idx="885">
                  <c:v>18</c:v>
                </c:pt>
                <c:pt idx="886">
                  <c:v>18</c:v>
                </c:pt>
                <c:pt idx="887">
                  <c:v>18</c:v>
                </c:pt>
                <c:pt idx="888">
                  <c:v>18</c:v>
                </c:pt>
                <c:pt idx="889">
                  <c:v>18</c:v>
                </c:pt>
                <c:pt idx="890">
                  <c:v>18</c:v>
                </c:pt>
                <c:pt idx="891">
                  <c:v>18</c:v>
                </c:pt>
                <c:pt idx="892">
                  <c:v>18</c:v>
                </c:pt>
                <c:pt idx="893">
                  <c:v>18</c:v>
                </c:pt>
                <c:pt idx="894">
                  <c:v>18</c:v>
                </c:pt>
                <c:pt idx="895">
                  <c:v>18</c:v>
                </c:pt>
                <c:pt idx="896">
                  <c:v>18</c:v>
                </c:pt>
                <c:pt idx="897">
                  <c:v>18</c:v>
                </c:pt>
                <c:pt idx="898">
                  <c:v>18</c:v>
                </c:pt>
                <c:pt idx="899">
                  <c:v>18</c:v>
                </c:pt>
                <c:pt idx="900">
                  <c:v>18</c:v>
                </c:pt>
                <c:pt idx="901">
                  <c:v>18</c:v>
                </c:pt>
                <c:pt idx="902">
                  <c:v>18</c:v>
                </c:pt>
                <c:pt idx="903">
                  <c:v>18</c:v>
                </c:pt>
                <c:pt idx="904">
                  <c:v>18</c:v>
                </c:pt>
                <c:pt idx="905">
                  <c:v>18</c:v>
                </c:pt>
                <c:pt idx="906">
                  <c:v>18</c:v>
                </c:pt>
                <c:pt idx="907">
                  <c:v>18</c:v>
                </c:pt>
                <c:pt idx="908">
                  <c:v>18</c:v>
                </c:pt>
                <c:pt idx="909">
                  <c:v>18</c:v>
                </c:pt>
                <c:pt idx="910">
                  <c:v>18</c:v>
                </c:pt>
                <c:pt idx="911">
                  <c:v>18</c:v>
                </c:pt>
                <c:pt idx="912">
                  <c:v>18</c:v>
                </c:pt>
                <c:pt idx="913">
                  <c:v>18</c:v>
                </c:pt>
                <c:pt idx="914">
                  <c:v>18</c:v>
                </c:pt>
                <c:pt idx="915">
                  <c:v>18</c:v>
                </c:pt>
                <c:pt idx="916">
                  <c:v>18</c:v>
                </c:pt>
                <c:pt idx="917">
                  <c:v>18</c:v>
                </c:pt>
                <c:pt idx="918">
                  <c:v>18</c:v>
                </c:pt>
                <c:pt idx="919">
                  <c:v>18</c:v>
                </c:pt>
                <c:pt idx="920">
                  <c:v>18</c:v>
                </c:pt>
                <c:pt idx="921">
                  <c:v>18</c:v>
                </c:pt>
                <c:pt idx="922">
                  <c:v>18</c:v>
                </c:pt>
                <c:pt idx="923">
                  <c:v>18</c:v>
                </c:pt>
                <c:pt idx="924">
                  <c:v>18</c:v>
                </c:pt>
                <c:pt idx="925">
                  <c:v>18</c:v>
                </c:pt>
                <c:pt idx="926">
                  <c:v>18</c:v>
                </c:pt>
                <c:pt idx="927">
                  <c:v>18</c:v>
                </c:pt>
                <c:pt idx="928">
                  <c:v>18</c:v>
                </c:pt>
                <c:pt idx="929">
                  <c:v>18</c:v>
                </c:pt>
                <c:pt idx="930">
                  <c:v>18</c:v>
                </c:pt>
                <c:pt idx="931">
                  <c:v>18</c:v>
                </c:pt>
                <c:pt idx="932">
                  <c:v>18</c:v>
                </c:pt>
                <c:pt idx="933">
                  <c:v>18</c:v>
                </c:pt>
                <c:pt idx="934">
                  <c:v>18</c:v>
                </c:pt>
                <c:pt idx="935">
                  <c:v>18</c:v>
                </c:pt>
                <c:pt idx="936">
                  <c:v>18</c:v>
                </c:pt>
                <c:pt idx="937">
                  <c:v>18</c:v>
                </c:pt>
                <c:pt idx="938">
                  <c:v>18</c:v>
                </c:pt>
                <c:pt idx="939">
                  <c:v>18</c:v>
                </c:pt>
                <c:pt idx="940">
                  <c:v>18</c:v>
                </c:pt>
                <c:pt idx="941">
                  <c:v>18</c:v>
                </c:pt>
                <c:pt idx="942">
                  <c:v>18</c:v>
                </c:pt>
                <c:pt idx="943">
                  <c:v>18</c:v>
                </c:pt>
                <c:pt idx="944">
                  <c:v>18</c:v>
                </c:pt>
                <c:pt idx="945">
                  <c:v>18</c:v>
                </c:pt>
                <c:pt idx="946">
                  <c:v>18</c:v>
                </c:pt>
                <c:pt idx="947">
                  <c:v>18</c:v>
                </c:pt>
                <c:pt idx="948">
                  <c:v>18</c:v>
                </c:pt>
                <c:pt idx="949">
                  <c:v>18</c:v>
                </c:pt>
                <c:pt idx="950">
                  <c:v>18</c:v>
                </c:pt>
                <c:pt idx="951">
                  <c:v>18</c:v>
                </c:pt>
                <c:pt idx="952">
                  <c:v>18</c:v>
                </c:pt>
                <c:pt idx="953">
                  <c:v>18</c:v>
                </c:pt>
                <c:pt idx="954">
                  <c:v>18</c:v>
                </c:pt>
                <c:pt idx="955">
                  <c:v>18</c:v>
                </c:pt>
                <c:pt idx="956">
                  <c:v>18</c:v>
                </c:pt>
                <c:pt idx="957">
                  <c:v>18</c:v>
                </c:pt>
                <c:pt idx="958">
                  <c:v>18</c:v>
                </c:pt>
                <c:pt idx="959">
                  <c:v>18</c:v>
                </c:pt>
                <c:pt idx="960">
                  <c:v>18</c:v>
                </c:pt>
                <c:pt idx="961">
                  <c:v>18</c:v>
                </c:pt>
                <c:pt idx="962">
                  <c:v>18</c:v>
                </c:pt>
                <c:pt idx="963">
                  <c:v>18</c:v>
                </c:pt>
                <c:pt idx="964">
                  <c:v>18</c:v>
                </c:pt>
                <c:pt idx="965">
                  <c:v>18</c:v>
                </c:pt>
                <c:pt idx="966">
                  <c:v>18</c:v>
                </c:pt>
                <c:pt idx="967">
                  <c:v>18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18</c:v>
                </c:pt>
                <c:pt idx="972">
                  <c:v>18</c:v>
                </c:pt>
                <c:pt idx="973">
                  <c:v>18</c:v>
                </c:pt>
                <c:pt idx="974">
                  <c:v>18</c:v>
                </c:pt>
                <c:pt idx="975">
                  <c:v>18</c:v>
                </c:pt>
                <c:pt idx="976">
                  <c:v>18</c:v>
                </c:pt>
                <c:pt idx="977">
                  <c:v>18</c:v>
                </c:pt>
                <c:pt idx="978">
                  <c:v>18</c:v>
                </c:pt>
                <c:pt idx="979">
                  <c:v>18</c:v>
                </c:pt>
                <c:pt idx="980">
                  <c:v>18</c:v>
                </c:pt>
                <c:pt idx="981">
                  <c:v>18</c:v>
                </c:pt>
                <c:pt idx="982">
                  <c:v>18</c:v>
                </c:pt>
                <c:pt idx="983">
                  <c:v>18</c:v>
                </c:pt>
                <c:pt idx="984">
                  <c:v>18</c:v>
                </c:pt>
                <c:pt idx="985">
                  <c:v>18</c:v>
                </c:pt>
                <c:pt idx="986">
                  <c:v>18</c:v>
                </c:pt>
                <c:pt idx="987">
                  <c:v>18</c:v>
                </c:pt>
                <c:pt idx="988">
                  <c:v>18</c:v>
                </c:pt>
                <c:pt idx="989">
                  <c:v>18</c:v>
                </c:pt>
                <c:pt idx="990">
                  <c:v>18</c:v>
                </c:pt>
                <c:pt idx="991">
                  <c:v>18</c:v>
                </c:pt>
                <c:pt idx="992">
                  <c:v>18</c:v>
                </c:pt>
                <c:pt idx="993">
                  <c:v>18</c:v>
                </c:pt>
                <c:pt idx="994">
                  <c:v>18</c:v>
                </c:pt>
                <c:pt idx="995">
                  <c:v>18</c:v>
                </c:pt>
                <c:pt idx="996">
                  <c:v>18</c:v>
                </c:pt>
                <c:pt idx="997">
                  <c:v>18</c:v>
                </c:pt>
                <c:pt idx="998">
                  <c:v>18</c:v>
                </c:pt>
                <c:pt idx="999">
                  <c:v>18</c:v>
                </c:pt>
                <c:pt idx="1000">
                  <c:v>18</c:v>
                </c:pt>
                <c:pt idx="1001">
                  <c:v>18</c:v>
                </c:pt>
                <c:pt idx="1002">
                  <c:v>18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18</c:v>
                </c:pt>
                <c:pt idx="1007">
                  <c:v>18</c:v>
                </c:pt>
                <c:pt idx="1008">
                  <c:v>18</c:v>
                </c:pt>
                <c:pt idx="1009">
                  <c:v>18</c:v>
                </c:pt>
                <c:pt idx="1010">
                  <c:v>18</c:v>
                </c:pt>
                <c:pt idx="1011">
                  <c:v>18</c:v>
                </c:pt>
                <c:pt idx="1012">
                  <c:v>18</c:v>
                </c:pt>
                <c:pt idx="1013">
                  <c:v>18</c:v>
                </c:pt>
                <c:pt idx="1014">
                  <c:v>18</c:v>
                </c:pt>
                <c:pt idx="1015">
                  <c:v>18</c:v>
                </c:pt>
                <c:pt idx="1016">
                  <c:v>18</c:v>
                </c:pt>
                <c:pt idx="1017">
                  <c:v>18</c:v>
                </c:pt>
                <c:pt idx="1018">
                  <c:v>18</c:v>
                </c:pt>
                <c:pt idx="1019">
                  <c:v>18</c:v>
                </c:pt>
                <c:pt idx="1020">
                  <c:v>18</c:v>
                </c:pt>
                <c:pt idx="1021">
                  <c:v>18</c:v>
                </c:pt>
                <c:pt idx="1022">
                  <c:v>18</c:v>
                </c:pt>
                <c:pt idx="1023">
                  <c:v>18</c:v>
                </c:pt>
                <c:pt idx="1024">
                  <c:v>18</c:v>
                </c:pt>
                <c:pt idx="1025">
                  <c:v>18</c:v>
                </c:pt>
                <c:pt idx="1026">
                  <c:v>18</c:v>
                </c:pt>
                <c:pt idx="1027">
                  <c:v>18</c:v>
                </c:pt>
                <c:pt idx="1028">
                  <c:v>18</c:v>
                </c:pt>
                <c:pt idx="1029">
                  <c:v>18</c:v>
                </c:pt>
                <c:pt idx="1030">
                  <c:v>18</c:v>
                </c:pt>
                <c:pt idx="1031">
                  <c:v>18</c:v>
                </c:pt>
                <c:pt idx="1032">
                  <c:v>18</c:v>
                </c:pt>
                <c:pt idx="1033">
                  <c:v>18</c:v>
                </c:pt>
                <c:pt idx="1034">
                  <c:v>18</c:v>
                </c:pt>
                <c:pt idx="1035">
                  <c:v>18</c:v>
                </c:pt>
                <c:pt idx="1036">
                  <c:v>18</c:v>
                </c:pt>
                <c:pt idx="1037">
                  <c:v>18</c:v>
                </c:pt>
                <c:pt idx="1038">
                  <c:v>18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18</c:v>
                </c:pt>
                <c:pt idx="1044">
                  <c:v>18</c:v>
                </c:pt>
                <c:pt idx="1045">
                  <c:v>18</c:v>
                </c:pt>
                <c:pt idx="1046">
                  <c:v>18</c:v>
                </c:pt>
                <c:pt idx="1047">
                  <c:v>18</c:v>
                </c:pt>
                <c:pt idx="1048">
                  <c:v>18</c:v>
                </c:pt>
                <c:pt idx="1049">
                  <c:v>18</c:v>
                </c:pt>
                <c:pt idx="1050">
                  <c:v>18</c:v>
                </c:pt>
                <c:pt idx="1051">
                  <c:v>18</c:v>
                </c:pt>
                <c:pt idx="1052">
                  <c:v>18</c:v>
                </c:pt>
                <c:pt idx="1053">
                  <c:v>18</c:v>
                </c:pt>
                <c:pt idx="1054">
                  <c:v>18</c:v>
                </c:pt>
                <c:pt idx="1055">
                  <c:v>18</c:v>
                </c:pt>
                <c:pt idx="1056">
                  <c:v>18</c:v>
                </c:pt>
                <c:pt idx="1057">
                  <c:v>18</c:v>
                </c:pt>
                <c:pt idx="1058">
                  <c:v>18</c:v>
                </c:pt>
                <c:pt idx="1059">
                  <c:v>18</c:v>
                </c:pt>
                <c:pt idx="1060">
                  <c:v>18</c:v>
                </c:pt>
                <c:pt idx="1061">
                  <c:v>18</c:v>
                </c:pt>
                <c:pt idx="1062">
                  <c:v>18</c:v>
                </c:pt>
                <c:pt idx="1063">
                  <c:v>18</c:v>
                </c:pt>
                <c:pt idx="1064">
                  <c:v>18</c:v>
                </c:pt>
                <c:pt idx="1065">
                  <c:v>18</c:v>
                </c:pt>
                <c:pt idx="1066">
                  <c:v>18</c:v>
                </c:pt>
                <c:pt idx="1067">
                  <c:v>18</c:v>
                </c:pt>
                <c:pt idx="1068">
                  <c:v>18</c:v>
                </c:pt>
                <c:pt idx="1069">
                  <c:v>18</c:v>
                </c:pt>
                <c:pt idx="1070">
                  <c:v>18</c:v>
                </c:pt>
                <c:pt idx="1071">
                  <c:v>18</c:v>
                </c:pt>
                <c:pt idx="1072">
                  <c:v>18</c:v>
                </c:pt>
                <c:pt idx="1073">
                  <c:v>18</c:v>
                </c:pt>
                <c:pt idx="1074">
                  <c:v>18</c:v>
                </c:pt>
                <c:pt idx="1075">
                  <c:v>18</c:v>
                </c:pt>
                <c:pt idx="1076">
                  <c:v>18</c:v>
                </c:pt>
                <c:pt idx="1077">
                  <c:v>18</c:v>
                </c:pt>
                <c:pt idx="1078">
                  <c:v>18</c:v>
                </c:pt>
                <c:pt idx="1079">
                  <c:v>18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</c:v>
                </c:pt>
                <c:pt idx="1089">
                  <c:v>18</c:v>
                </c:pt>
                <c:pt idx="1090">
                  <c:v>18</c:v>
                </c:pt>
                <c:pt idx="1091">
                  <c:v>18</c:v>
                </c:pt>
                <c:pt idx="1092">
                  <c:v>18</c:v>
                </c:pt>
                <c:pt idx="1093">
                  <c:v>18</c:v>
                </c:pt>
                <c:pt idx="1094">
                  <c:v>18</c:v>
                </c:pt>
                <c:pt idx="1095">
                  <c:v>18</c:v>
                </c:pt>
                <c:pt idx="1096">
                  <c:v>18</c:v>
                </c:pt>
                <c:pt idx="1097">
                  <c:v>18</c:v>
                </c:pt>
                <c:pt idx="1098">
                  <c:v>18</c:v>
                </c:pt>
                <c:pt idx="1099">
                  <c:v>18</c:v>
                </c:pt>
                <c:pt idx="1100">
                  <c:v>18</c:v>
                </c:pt>
                <c:pt idx="1101">
                  <c:v>18</c:v>
                </c:pt>
                <c:pt idx="1102">
                  <c:v>18</c:v>
                </c:pt>
                <c:pt idx="1103">
                  <c:v>18</c:v>
                </c:pt>
                <c:pt idx="1104">
                  <c:v>18</c:v>
                </c:pt>
                <c:pt idx="1105">
                  <c:v>18</c:v>
                </c:pt>
                <c:pt idx="1106">
                  <c:v>18</c:v>
                </c:pt>
                <c:pt idx="1107">
                  <c:v>18</c:v>
                </c:pt>
                <c:pt idx="1108">
                  <c:v>18</c:v>
                </c:pt>
                <c:pt idx="1109">
                  <c:v>18</c:v>
                </c:pt>
                <c:pt idx="1110">
                  <c:v>18</c:v>
                </c:pt>
                <c:pt idx="1111">
                  <c:v>18</c:v>
                </c:pt>
                <c:pt idx="1112">
                  <c:v>18</c:v>
                </c:pt>
                <c:pt idx="1113">
                  <c:v>18</c:v>
                </c:pt>
                <c:pt idx="1114">
                  <c:v>18</c:v>
                </c:pt>
                <c:pt idx="1115">
                  <c:v>18</c:v>
                </c:pt>
                <c:pt idx="1116">
                  <c:v>18</c:v>
                </c:pt>
                <c:pt idx="1117">
                  <c:v>18</c:v>
                </c:pt>
                <c:pt idx="1118">
                  <c:v>18</c:v>
                </c:pt>
                <c:pt idx="1119">
                  <c:v>18</c:v>
                </c:pt>
                <c:pt idx="1120">
                  <c:v>18</c:v>
                </c:pt>
                <c:pt idx="1121">
                  <c:v>18</c:v>
                </c:pt>
                <c:pt idx="1122">
                  <c:v>18</c:v>
                </c:pt>
                <c:pt idx="1123">
                  <c:v>18</c:v>
                </c:pt>
                <c:pt idx="1124">
                  <c:v>18</c:v>
                </c:pt>
                <c:pt idx="1125">
                  <c:v>18</c:v>
                </c:pt>
                <c:pt idx="1126">
                  <c:v>18</c:v>
                </c:pt>
                <c:pt idx="1127">
                  <c:v>18</c:v>
                </c:pt>
                <c:pt idx="1128">
                  <c:v>18</c:v>
                </c:pt>
                <c:pt idx="1129">
                  <c:v>18</c:v>
                </c:pt>
                <c:pt idx="1130">
                  <c:v>18</c:v>
                </c:pt>
                <c:pt idx="1131">
                  <c:v>18</c:v>
                </c:pt>
                <c:pt idx="1132">
                  <c:v>18</c:v>
                </c:pt>
                <c:pt idx="1133">
                  <c:v>18</c:v>
                </c:pt>
                <c:pt idx="1134">
                  <c:v>18</c:v>
                </c:pt>
                <c:pt idx="1135">
                  <c:v>18</c:v>
                </c:pt>
                <c:pt idx="1136">
                  <c:v>18</c:v>
                </c:pt>
                <c:pt idx="1137">
                  <c:v>18</c:v>
                </c:pt>
                <c:pt idx="1138">
                  <c:v>18</c:v>
                </c:pt>
                <c:pt idx="1139">
                  <c:v>18</c:v>
                </c:pt>
                <c:pt idx="1140">
                  <c:v>18</c:v>
                </c:pt>
                <c:pt idx="1141">
                  <c:v>18</c:v>
                </c:pt>
                <c:pt idx="1142">
                  <c:v>18</c:v>
                </c:pt>
                <c:pt idx="1143">
                  <c:v>18</c:v>
                </c:pt>
                <c:pt idx="1144">
                  <c:v>18</c:v>
                </c:pt>
                <c:pt idx="1145">
                  <c:v>18</c:v>
                </c:pt>
                <c:pt idx="1146">
                  <c:v>18</c:v>
                </c:pt>
                <c:pt idx="1147">
                  <c:v>18</c:v>
                </c:pt>
                <c:pt idx="1148">
                  <c:v>18</c:v>
                </c:pt>
                <c:pt idx="1149">
                  <c:v>18</c:v>
                </c:pt>
                <c:pt idx="1150">
                  <c:v>18</c:v>
                </c:pt>
                <c:pt idx="1151">
                  <c:v>18</c:v>
                </c:pt>
                <c:pt idx="1152">
                  <c:v>18</c:v>
                </c:pt>
                <c:pt idx="1153">
                  <c:v>18</c:v>
                </c:pt>
                <c:pt idx="1154">
                  <c:v>18</c:v>
                </c:pt>
                <c:pt idx="1155">
                  <c:v>18</c:v>
                </c:pt>
                <c:pt idx="1156">
                  <c:v>18</c:v>
                </c:pt>
                <c:pt idx="1157">
                  <c:v>18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18</c:v>
                </c:pt>
                <c:pt idx="1177">
                  <c:v>18</c:v>
                </c:pt>
                <c:pt idx="1178">
                  <c:v>18</c:v>
                </c:pt>
                <c:pt idx="1179">
                  <c:v>18</c:v>
                </c:pt>
                <c:pt idx="1180">
                  <c:v>18</c:v>
                </c:pt>
                <c:pt idx="1181">
                  <c:v>18</c:v>
                </c:pt>
                <c:pt idx="1182">
                  <c:v>18</c:v>
                </c:pt>
                <c:pt idx="1183">
                  <c:v>18</c:v>
                </c:pt>
                <c:pt idx="1184">
                  <c:v>18</c:v>
                </c:pt>
                <c:pt idx="1185">
                  <c:v>18</c:v>
                </c:pt>
                <c:pt idx="1186">
                  <c:v>18</c:v>
                </c:pt>
                <c:pt idx="1187">
                  <c:v>18</c:v>
                </c:pt>
                <c:pt idx="1188">
                  <c:v>18</c:v>
                </c:pt>
                <c:pt idx="1189">
                  <c:v>18</c:v>
                </c:pt>
                <c:pt idx="1190">
                  <c:v>18</c:v>
                </c:pt>
                <c:pt idx="1191">
                  <c:v>18</c:v>
                </c:pt>
                <c:pt idx="1192">
                  <c:v>18</c:v>
                </c:pt>
                <c:pt idx="1193">
                  <c:v>18</c:v>
                </c:pt>
                <c:pt idx="1194">
                  <c:v>18</c:v>
                </c:pt>
                <c:pt idx="1195">
                  <c:v>18</c:v>
                </c:pt>
                <c:pt idx="1196">
                  <c:v>18</c:v>
                </c:pt>
                <c:pt idx="1197">
                  <c:v>18</c:v>
                </c:pt>
                <c:pt idx="1198">
                  <c:v>18</c:v>
                </c:pt>
                <c:pt idx="1199">
                  <c:v>18</c:v>
                </c:pt>
                <c:pt idx="1200">
                  <c:v>18</c:v>
                </c:pt>
                <c:pt idx="1201">
                  <c:v>18</c:v>
                </c:pt>
                <c:pt idx="1202">
                  <c:v>18</c:v>
                </c:pt>
                <c:pt idx="1203">
                  <c:v>18</c:v>
                </c:pt>
                <c:pt idx="1204">
                  <c:v>18</c:v>
                </c:pt>
                <c:pt idx="1205">
                  <c:v>18</c:v>
                </c:pt>
                <c:pt idx="1206">
                  <c:v>18</c:v>
                </c:pt>
                <c:pt idx="1207">
                  <c:v>18</c:v>
                </c:pt>
                <c:pt idx="1208">
                  <c:v>18</c:v>
                </c:pt>
                <c:pt idx="1209">
                  <c:v>18</c:v>
                </c:pt>
                <c:pt idx="1210">
                  <c:v>18</c:v>
                </c:pt>
                <c:pt idx="1211">
                  <c:v>18</c:v>
                </c:pt>
                <c:pt idx="1212">
                  <c:v>18</c:v>
                </c:pt>
                <c:pt idx="1213">
                  <c:v>18</c:v>
                </c:pt>
                <c:pt idx="1214">
                  <c:v>18</c:v>
                </c:pt>
                <c:pt idx="1215">
                  <c:v>18</c:v>
                </c:pt>
                <c:pt idx="1216">
                  <c:v>18</c:v>
                </c:pt>
                <c:pt idx="1217">
                  <c:v>18</c:v>
                </c:pt>
                <c:pt idx="1218">
                  <c:v>18</c:v>
                </c:pt>
                <c:pt idx="1219">
                  <c:v>18</c:v>
                </c:pt>
                <c:pt idx="1220">
                  <c:v>18</c:v>
                </c:pt>
                <c:pt idx="1221">
                  <c:v>18</c:v>
                </c:pt>
                <c:pt idx="1222">
                  <c:v>18</c:v>
                </c:pt>
                <c:pt idx="1223">
                  <c:v>18</c:v>
                </c:pt>
                <c:pt idx="1224">
                  <c:v>18</c:v>
                </c:pt>
                <c:pt idx="1225">
                  <c:v>18</c:v>
                </c:pt>
                <c:pt idx="1226">
                  <c:v>18</c:v>
                </c:pt>
                <c:pt idx="1227">
                  <c:v>18</c:v>
                </c:pt>
                <c:pt idx="1228">
                  <c:v>18</c:v>
                </c:pt>
                <c:pt idx="1229">
                  <c:v>18</c:v>
                </c:pt>
                <c:pt idx="1230">
                  <c:v>18</c:v>
                </c:pt>
                <c:pt idx="1231">
                  <c:v>18</c:v>
                </c:pt>
                <c:pt idx="1232">
                  <c:v>18</c:v>
                </c:pt>
                <c:pt idx="1233">
                  <c:v>18</c:v>
                </c:pt>
                <c:pt idx="1234">
                  <c:v>18</c:v>
                </c:pt>
                <c:pt idx="1235">
                  <c:v>18</c:v>
                </c:pt>
                <c:pt idx="1236">
                  <c:v>18</c:v>
                </c:pt>
                <c:pt idx="1237">
                  <c:v>18</c:v>
                </c:pt>
                <c:pt idx="1238">
                  <c:v>18</c:v>
                </c:pt>
                <c:pt idx="1239">
                  <c:v>18</c:v>
                </c:pt>
                <c:pt idx="1240">
                  <c:v>18</c:v>
                </c:pt>
                <c:pt idx="1241">
                  <c:v>18</c:v>
                </c:pt>
                <c:pt idx="1242">
                  <c:v>18</c:v>
                </c:pt>
                <c:pt idx="1243">
                  <c:v>18</c:v>
                </c:pt>
                <c:pt idx="1244">
                  <c:v>18</c:v>
                </c:pt>
                <c:pt idx="1245">
                  <c:v>18</c:v>
                </c:pt>
                <c:pt idx="1246">
                  <c:v>18</c:v>
                </c:pt>
                <c:pt idx="1247">
                  <c:v>18</c:v>
                </c:pt>
                <c:pt idx="1248">
                  <c:v>18</c:v>
                </c:pt>
                <c:pt idx="1249">
                  <c:v>18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18</c:v>
                </c:pt>
                <c:pt idx="1269">
                  <c:v>18</c:v>
                </c:pt>
                <c:pt idx="1270">
                  <c:v>18</c:v>
                </c:pt>
                <c:pt idx="1271">
                  <c:v>18</c:v>
                </c:pt>
                <c:pt idx="1272">
                  <c:v>18</c:v>
                </c:pt>
                <c:pt idx="1273">
                  <c:v>18</c:v>
                </c:pt>
                <c:pt idx="1274">
                  <c:v>18</c:v>
                </c:pt>
                <c:pt idx="1275">
                  <c:v>18</c:v>
                </c:pt>
                <c:pt idx="1276">
                  <c:v>18</c:v>
                </c:pt>
                <c:pt idx="1277">
                  <c:v>18</c:v>
                </c:pt>
                <c:pt idx="1278">
                  <c:v>18</c:v>
                </c:pt>
                <c:pt idx="1279">
                  <c:v>18</c:v>
                </c:pt>
                <c:pt idx="1280">
                  <c:v>18</c:v>
                </c:pt>
                <c:pt idx="1281">
                  <c:v>18</c:v>
                </c:pt>
                <c:pt idx="1282">
                  <c:v>18</c:v>
                </c:pt>
                <c:pt idx="1283">
                  <c:v>18</c:v>
                </c:pt>
                <c:pt idx="1284">
                  <c:v>18</c:v>
                </c:pt>
                <c:pt idx="1285">
                  <c:v>18</c:v>
                </c:pt>
                <c:pt idx="1286">
                  <c:v>18</c:v>
                </c:pt>
                <c:pt idx="1287">
                  <c:v>18</c:v>
                </c:pt>
                <c:pt idx="1288">
                  <c:v>18</c:v>
                </c:pt>
                <c:pt idx="1289">
                  <c:v>18</c:v>
                </c:pt>
                <c:pt idx="1290">
                  <c:v>18</c:v>
                </c:pt>
                <c:pt idx="1291">
                  <c:v>18</c:v>
                </c:pt>
                <c:pt idx="1292">
                  <c:v>18</c:v>
                </c:pt>
                <c:pt idx="1293">
                  <c:v>18</c:v>
                </c:pt>
                <c:pt idx="1294">
                  <c:v>18</c:v>
                </c:pt>
                <c:pt idx="1295">
                  <c:v>18</c:v>
                </c:pt>
                <c:pt idx="1296">
                  <c:v>18</c:v>
                </c:pt>
                <c:pt idx="1297">
                  <c:v>18</c:v>
                </c:pt>
                <c:pt idx="1298">
                  <c:v>18</c:v>
                </c:pt>
                <c:pt idx="1299">
                  <c:v>18</c:v>
                </c:pt>
                <c:pt idx="1300">
                  <c:v>18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18</c:v>
                </c:pt>
                <c:pt idx="1319">
                  <c:v>18</c:v>
                </c:pt>
                <c:pt idx="1320">
                  <c:v>18</c:v>
                </c:pt>
                <c:pt idx="1321">
                  <c:v>18</c:v>
                </c:pt>
                <c:pt idx="1322">
                  <c:v>18</c:v>
                </c:pt>
                <c:pt idx="1323">
                  <c:v>18</c:v>
                </c:pt>
                <c:pt idx="1324">
                  <c:v>18</c:v>
                </c:pt>
                <c:pt idx="1325">
                  <c:v>18</c:v>
                </c:pt>
                <c:pt idx="1326">
                  <c:v>18</c:v>
                </c:pt>
                <c:pt idx="1327">
                  <c:v>18</c:v>
                </c:pt>
                <c:pt idx="1328">
                  <c:v>18</c:v>
                </c:pt>
                <c:pt idx="1329">
                  <c:v>18</c:v>
                </c:pt>
                <c:pt idx="1330">
                  <c:v>18</c:v>
                </c:pt>
                <c:pt idx="1331">
                  <c:v>18</c:v>
                </c:pt>
                <c:pt idx="1332">
                  <c:v>18</c:v>
                </c:pt>
                <c:pt idx="1333">
                  <c:v>18</c:v>
                </c:pt>
                <c:pt idx="1334">
                  <c:v>18</c:v>
                </c:pt>
                <c:pt idx="1335">
                  <c:v>18</c:v>
                </c:pt>
                <c:pt idx="1336">
                  <c:v>18</c:v>
                </c:pt>
                <c:pt idx="1337">
                  <c:v>18</c:v>
                </c:pt>
                <c:pt idx="1338">
                  <c:v>18</c:v>
                </c:pt>
                <c:pt idx="1339">
                  <c:v>18</c:v>
                </c:pt>
                <c:pt idx="1340">
                  <c:v>18</c:v>
                </c:pt>
                <c:pt idx="1341">
                  <c:v>18</c:v>
                </c:pt>
                <c:pt idx="1342">
                  <c:v>18</c:v>
                </c:pt>
                <c:pt idx="1343">
                  <c:v>18</c:v>
                </c:pt>
                <c:pt idx="1344">
                  <c:v>18</c:v>
                </c:pt>
                <c:pt idx="1345">
                  <c:v>18</c:v>
                </c:pt>
                <c:pt idx="1346">
                  <c:v>18</c:v>
                </c:pt>
                <c:pt idx="1347">
                  <c:v>18</c:v>
                </c:pt>
                <c:pt idx="1348">
                  <c:v>18</c:v>
                </c:pt>
                <c:pt idx="1349">
                  <c:v>18</c:v>
                </c:pt>
                <c:pt idx="1350">
                  <c:v>18</c:v>
                </c:pt>
                <c:pt idx="1351">
                  <c:v>18</c:v>
                </c:pt>
                <c:pt idx="1352">
                  <c:v>18</c:v>
                </c:pt>
                <c:pt idx="1353">
                  <c:v>18</c:v>
                </c:pt>
                <c:pt idx="1354">
                  <c:v>18</c:v>
                </c:pt>
                <c:pt idx="1355">
                  <c:v>18</c:v>
                </c:pt>
                <c:pt idx="1356">
                  <c:v>18</c:v>
                </c:pt>
                <c:pt idx="1357">
                  <c:v>18</c:v>
                </c:pt>
                <c:pt idx="1358">
                  <c:v>18</c:v>
                </c:pt>
                <c:pt idx="1359">
                  <c:v>18</c:v>
                </c:pt>
                <c:pt idx="1360">
                  <c:v>18</c:v>
                </c:pt>
                <c:pt idx="1361">
                  <c:v>18</c:v>
                </c:pt>
                <c:pt idx="1362">
                  <c:v>18</c:v>
                </c:pt>
                <c:pt idx="1363">
                  <c:v>18</c:v>
                </c:pt>
                <c:pt idx="1364">
                  <c:v>18</c:v>
                </c:pt>
                <c:pt idx="1365">
                  <c:v>18</c:v>
                </c:pt>
                <c:pt idx="1366">
                  <c:v>18</c:v>
                </c:pt>
                <c:pt idx="1367">
                  <c:v>18</c:v>
                </c:pt>
                <c:pt idx="1368">
                  <c:v>18</c:v>
                </c:pt>
                <c:pt idx="1369">
                  <c:v>18</c:v>
                </c:pt>
                <c:pt idx="1370">
                  <c:v>18</c:v>
                </c:pt>
                <c:pt idx="1371">
                  <c:v>18</c:v>
                </c:pt>
                <c:pt idx="1372">
                  <c:v>18</c:v>
                </c:pt>
                <c:pt idx="1373">
                  <c:v>18</c:v>
                </c:pt>
                <c:pt idx="1374">
                  <c:v>18</c:v>
                </c:pt>
                <c:pt idx="1375">
                  <c:v>18</c:v>
                </c:pt>
                <c:pt idx="1376">
                  <c:v>18</c:v>
                </c:pt>
                <c:pt idx="1377">
                  <c:v>18</c:v>
                </c:pt>
                <c:pt idx="1378">
                  <c:v>18</c:v>
                </c:pt>
                <c:pt idx="1379">
                  <c:v>18</c:v>
                </c:pt>
                <c:pt idx="1380">
                  <c:v>18</c:v>
                </c:pt>
                <c:pt idx="1381">
                  <c:v>18</c:v>
                </c:pt>
                <c:pt idx="1382">
                  <c:v>18</c:v>
                </c:pt>
                <c:pt idx="1383">
                  <c:v>18</c:v>
                </c:pt>
                <c:pt idx="1384">
                  <c:v>18</c:v>
                </c:pt>
                <c:pt idx="1385">
                  <c:v>18</c:v>
                </c:pt>
                <c:pt idx="1386">
                  <c:v>18</c:v>
                </c:pt>
                <c:pt idx="1387">
                  <c:v>18</c:v>
                </c:pt>
                <c:pt idx="1388">
                  <c:v>18</c:v>
                </c:pt>
                <c:pt idx="1389">
                  <c:v>18</c:v>
                </c:pt>
                <c:pt idx="1390">
                  <c:v>18</c:v>
                </c:pt>
                <c:pt idx="1391">
                  <c:v>18</c:v>
                </c:pt>
                <c:pt idx="1392">
                  <c:v>18</c:v>
                </c:pt>
                <c:pt idx="1393">
                  <c:v>18</c:v>
                </c:pt>
                <c:pt idx="1394">
                  <c:v>18</c:v>
                </c:pt>
                <c:pt idx="1395">
                  <c:v>18</c:v>
                </c:pt>
                <c:pt idx="1396">
                  <c:v>18</c:v>
                </c:pt>
                <c:pt idx="1397">
                  <c:v>18</c:v>
                </c:pt>
                <c:pt idx="1398">
                  <c:v>18</c:v>
                </c:pt>
                <c:pt idx="1399">
                  <c:v>18</c:v>
                </c:pt>
                <c:pt idx="1400">
                  <c:v>18</c:v>
                </c:pt>
                <c:pt idx="1401">
                  <c:v>18</c:v>
                </c:pt>
                <c:pt idx="1402">
                  <c:v>18</c:v>
                </c:pt>
                <c:pt idx="1403">
                  <c:v>18</c:v>
                </c:pt>
                <c:pt idx="1404">
                  <c:v>18</c:v>
                </c:pt>
                <c:pt idx="1405">
                  <c:v>18</c:v>
                </c:pt>
                <c:pt idx="1406">
                  <c:v>18</c:v>
                </c:pt>
                <c:pt idx="1407">
                  <c:v>18</c:v>
                </c:pt>
                <c:pt idx="1408">
                  <c:v>18</c:v>
                </c:pt>
                <c:pt idx="1409">
                  <c:v>18</c:v>
                </c:pt>
                <c:pt idx="1410">
                  <c:v>18</c:v>
                </c:pt>
                <c:pt idx="1411">
                  <c:v>18</c:v>
                </c:pt>
                <c:pt idx="1412">
                  <c:v>18</c:v>
                </c:pt>
                <c:pt idx="1413">
                  <c:v>18</c:v>
                </c:pt>
                <c:pt idx="1414">
                  <c:v>18</c:v>
                </c:pt>
                <c:pt idx="1415">
                  <c:v>18</c:v>
                </c:pt>
                <c:pt idx="1416">
                  <c:v>18</c:v>
                </c:pt>
                <c:pt idx="1417">
                  <c:v>18</c:v>
                </c:pt>
                <c:pt idx="1418">
                  <c:v>18</c:v>
                </c:pt>
                <c:pt idx="1419">
                  <c:v>18</c:v>
                </c:pt>
                <c:pt idx="1420">
                  <c:v>18</c:v>
                </c:pt>
                <c:pt idx="1421">
                  <c:v>18</c:v>
                </c:pt>
                <c:pt idx="1422">
                  <c:v>18</c:v>
                </c:pt>
                <c:pt idx="1423">
                  <c:v>18</c:v>
                </c:pt>
                <c:pt idx="1424">
                  <c:v>18</c:v>
                </c:pt>
                <c:pt idx="1425">
                  <c:v>18</c:v>
                </c:pt>
                <c:pt idx="1426">
                  <c:v>18</c:v>
                </c:pt>
                <c:pt idx="1427">
                  <c:v>18</c:v>
                </c:pt>
                <c:pt idx="1428">
                  <c:v>18</c:v>
                </c:pt>
                <c:pt idx="1429">
                  <c:v>18</c:v>
                </c:pt>
                <c:pt idx="1430">
                  <c:v>18</c:v>
                </c:pt>
                <c:pt idx="1431">
                  <c:v>18</c:v>
                </c:pt>
                <c:pt idx="1432">
                  <c:v>18</c:v>
                </c:pt>
                <c:pt idx="1433">
                  <c:v>18</c:v>
                </c:pt>
                <c:pt idx="1434">
                  <c:v>18</c:v>
                </c:pt>
                <c:pt idx="1435">
                  <c:v>18</c:v>
                </c:pt>
                <c:pt idx="1436">
                  <c:v>18</c:v>
                </c:pt>
                <c:pt idx="1437">
                  <c:v>18</c:v>
                </c:pt>
                <c:pt idx="1438">
                  <c:v>18</c:v>
                </c:pt>
                <c:pt idx="1439">
                  <c:v>18</c:v>
                </c:pt>
                <c:pt idx="1440">
                  <c:v>18</c:v>
                </c:pt>
                <c:pt idx="1441">
                  <c:v>18</c:v>
                </c:pt>
                <c:pt idx="1442">
                  <c:v>18</c:v>
                </c:pt>
                <c:pt idx="1443">
                  <c:v>18</c:v>
                </c:pt>
                <c:pt idx="1444">
                  <c:v>18</c:v>
                </c:pt>
                <c:pt idx="1445">
                  <c:v>18</c:v>
                </c:pt>
                <c:pt idx="1446">
                  <c:v>18</c:v>
                </c:pt>
                <c:pt idx="1447">
                  <c:v>18</c:v>
                </c:pt>
                <c:pt idx="1448">
                  <c:v>18</c:v>
                </c:pt>
                <c:pt idx="1449">
                  <c:v>18</c:v>
                </c:pt>
                <c:pt idx="1450">
                  <c:v>18</c:v>
                </c:pt>
                <c:pt idx="1451">
                  <c:v>18</c:v>
                </c:pt>
                <c:pt idx="1452">
                  <c:v>18</c:v>
                </c:pt>
                <c:pt idx="1453">
                  <c:v>18</c:v>
                </c:pt>
                <c:pt idx="1454">
                  <c:v>18</c:v>
                </c:pt>
                <c:pt idx="1455">
                  <c:v>18</c:v>
                </c:pt>
                <c:pt idx="1456">
                  <c:v>18</c:v>
                </c:pt>
                <c:pt idx="1457">
                  <c:v>18</c:v>
                </c:pt>
                <c:pt idx="1458">
                  <c:v>18</c:v>
                </c:pt>
                <c:pt idx="1459">
                  <c:v>18</c:v>
                </c:pt>
                <c:pt idx="1460">
                  <c:v>18</c:v>
                </c:pt>
                <c:pt idx="1461">
                  <c:v>18</c:v>
                </c:pt>
                <c:pt idx="1462">
                  <c:v>18</c:v>
                </c:pt>
                <c:pt idx="1463">
                  <c:v>18</c:v>
                </c:pt>
                <c:pt idx="1464">
                  <c:v>18</c:v>
                </c:pt>
                <c:pt idx="1465">
                  <c:v>18</c:v>
                </c:pt>
                <c:pt idx="1466">
                  <c:v>18</c:v>
                </c:pt>
                <c:pt idx="1467">
                  <c:v>18</c:v>
                </c:pt>
                <c:pt idx="1468">
                  <c:v>18</c:v>
                </c:pt>
                <c:pt idx="1469">
                  <c:v>18</c:v>
                </c:pt>
                <c:pt idx="1470">
                  <c:v>18</c:v>
                </c:pt>
                <c:pt idx="1471">
                  <c:v>18</c:v>
                </c:pt>
                <c:pt idx="1472">
                  <c:v>18</c:v>
                </c:pt>
                <c:pt idx="1473">
                  <c:v>18</c:v>
                </c:pt>
                <c:pt idx="1474">
                  <c:v>18</c:v>
                </c:pt>
                <c:pt idx="1475">
                  <c:v>18</c:v>
                </c:pt>
                <c:pt idx="1476">
                  <c:v>18</c:v>
                </c:pt>
                <c:pt idx="1477">
                  <c:v>18</c:v>
                </c:pt>
                <c:pt idx="1478">
                  <c:v>18</c:v>
                </c:pt>
                <c:pt idx="1479">
                  <c:v>18</c:v>
                </c:pt>
                <c:pt idx="1480">
                  <c:v>18</c:v>
                </c:pt>
                <c:pt idx="1481">
                  <c:v>18</c:v>
                </c:pt>
                <c:pt idx="1482">
                  <c:v>18</c:v>
                </c:pt>
                <c:pt idx="1483">
                  <c:v>18</c:v>
                </c:pt>
                <c:pt idx="1484">
                  <c:v>18</c:v>
                </c:pt>
                <c:pt idx="1485">
                  <c:v>18</c:v>
                </c:pt>
                <c:pt idx="1486">
                  <c:v>18</c:v>
                </c:pt>
                <c:pt idx="1487">
                  <c:v>18</c:v>
                </c:pt>
                <c:pt idx="1488">
                  <c:v>18</c:v>
                </c:pt>
                <c:pt idx="1489">
                  <c:v>18</c:v>
                </c:pt>
                <c:pt idx="1490">
                  <c:v>18</c:v>
                </c:pt>
                <c:pt idx="1491">
                  <c:v>18</c:v>
                </c:pt>
                <c:pt idx="1492">
                  <c:v>18</c:v>
                </c:pt>
                <c:pt idx="1493">
                  <c:v>18</c:v>
                </c:pt>
                <c:pt idx="1494">
                  <c:v>18</c:v>
                </c:pt>
                <c:pt idx="1495">
                  <c:v>18</c:v>
                </c:pt>
                <c:pt idx="1496">
                  <c:v>18</c:v>
                </c:pt>
                <c:pt idx="1497">
                  <c:v>18</c:v>
                </c:pt>
                <c:pt idx="1498">
                  <c:v>18</c:v>
                </c:pt>
                <c:pt idx="1499">
                  <c:v>18</c:v>
                </c:pt>
                <c:pt idx="1500">
                  <c:v>18</c:v>
                </c:pt>
                <c:pt idx="1501">
                  <c:v>18</c:v>
                </c:pt>
                <c:pt idx="1502">
                  <c:v>18</c:v>
                </c:pt>
                <c:pt idx="1503">
                  <c:v>18</c:v>
                </c:pt>
                <c:pt idx="1504">
                  <c:v>18</c:v>
                </c:pt>
                <c:pt idx="1505">
                  <c:v>18</c:v>
                </c:pt>
                <c:pt idx="1506">
                  <c:v>18</c:v>
                </c:pt>
                <c:pt idx="1507">
                  <c:v>18</c:v>
                </c:pt>
                <c:pt idx="1508">
                  <c:v>18</c:v>
                </c:pt>
                <c:pt idx="1509">
                  <c:v>18</c:v>
                </c:pt>
                <c:pt idx="1510">
                  <c:v>18</c:v>
                </c:pt>
                <c:pt idx="1511">
                  <c:v>18</c:v>
                </c:pt>
                <c:pt idx="1512">
                  <c:v>18</c:v>
                </c:pt>
                <c:pt idx="1513">
                  <c:v>18</c:v>
                </c:pt>
                <c:pt idx="1514">
                  <c:v>18</c:v>
                </c:pt>
                <c:pt idx="1515">
                  <c:v>18</c:v>
                </c:pt>
                <c:pt idx="1516">
                  <c:v>18</c:v>
                </c:pt>
                <c:pt idx="1517">
                  <c:v>18</c:v>
                </c:pt>
                <c:pt idx="1518">
                  <c:v>18</c:v>
                </c:pt>
                <c:pt idx="1519">
                  <c:v>18</c:v>
                </c:pt>
                <c:pt idx="1520">
                  <c:v>18</c:v>
                </c:pt>
                <c:pt idx="1521">
                  <c:v>18</c:v>
                </c:pt>
                <c:pt idx="1522">
                  <c:v>18</c:v>
                </c:pt>
                <c:pt idx="1523">
                  <c:v>18</c:v>
                </c:pt>
                <c:pt idx="1524">
                  <c:v>18</c:v>
                </c:pt>
                <c:pt idx="1525">
                  <c:v>18</c:v>
                </c:pt>
                <c:pt idx="1526">
                  <c:v>18</c:v>
                </c:pt>
                <c:pt idx="1527">
                  <c:v>18</c:v>
                </c:pt>
                <c:pt idx="1528">
                  <c:v>18</c:v>
                </c:pt>
                <c:pt idx="1529">
                  <c:v>18</c:v>
                </c:pt>
                <c:pt idx="1530">
                  <c:v>18</c:v>
                </c:pt>
                <c:pt idx="1531">
                  <c:v>18</c:v>
                </c:pt>
                <c:pt idx="1532">
                  <c:v>18</c:v>
                </c:pt>
                <c:pt idx="1533">
                  <c:v>18</c:v>
                </c:pt>
                <c:pt idx="1534">
                  <c:v>18</c:v>
                </c:pt>
                <c:pt idx="1535">
                  <c:v>18</c:v>
                </c:pt>
                <c:pt idx="1536">
                  <c:v>18</c:v>
                </c:pt>
                <c:pt idx="1537">
                  <c:v>18</c:v>
                </c:pt>
                <c:pt idx="1538">
                  <c:v>18</c:v>
                </c:pt>
                <c:pt idx="1539">
                  <c:v>18</c:v>
                </c:pt>
                <c:pt idx="1540">
                  <c:v>18</c:v>
                </c:pt>
                <c:pt idx="1541">
                  <c:v>18</c:v>
                </c:pt>
                <c:pt idx="1542">
                  <c:v>18</c:v>
                </c:pt>
                <c:pt idx="1543">
                  <c:v>18</c:v>
                </c:pt>
                <c:pt idx="1544">
                  <c:v>18</c:v>
                </c:pt>
                <c:pt idx="1545">
                  <c:v>18</c:v>
                </c:pt>
                <c:pt idx="1546">
                  <c:v>18</c:v>
                </c:pt>
                <c:pt idx="1547">
                  <c:v>18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18</c:v>
                </c:pt>
                <c:pt idx="1567">
                  <c:v>18</c:v>
                </c:pt>
                <c:pt idx="1568">
                  <c:v>18</c:v>
                </c:pt>
                <c:pt idx="1569">
                  <c:v>18</c:v>
                </c:pt>
                <c:pt idx="1570">
                  <c:v>18</c:v>
                </c:pt>
                <c:pt idx="1571">
                  <c:v>18</c:v>
                </c:pt>
                <c:pt idx="1572">
                  <c:v>18</c:v>
                </c:pt>
                <c:pt idx="1573">
                  <c:v>18</c:v>
                </c:pt>
                <c:pt idx="1574">
                  <c:v>18</c:v>
                </c:pt>
                <c:pt idx="1575">
                  <c:v>18</c:v>
                </c:pt>
                <c:pt idx="1576">
                  <c:v>18</c:v>
                </c:pt>
                <c:pt idx="1577">
                  <c:v>18</c:v>
                </c:pt>
                <c:pt idx="1578">
                  <c:v>18</c:v>
                </c:pt>
                <c:pt idx="1579">
                  <c:v>18</c:v>
                </c:pt>
                <c:pt idx="1580">
                  <c:v>18</c:v>
                </c:pt>
                <c:pt idx="1581">
                  <c:v>18</c:v>
                </c:pt>
                <c:pt idx="1582">
                  <c:v>18</c:v>
                </c:pt>
                <c:pt idx="1583">
                  <c:v>18</c:v>
                </c:pt>
                <c:pt idx="1584">
                  <c:v>18</c:v>
                </c:pt>
                <c:pt idx="1585">
                  <c:v>18</c:v>
                </c:pt>
                <c:pt idx="1586">
                  <c:v>18</c:v>
                </c:pt>
                <c:pt idx="1587">
                  <c:v>18</c:v>
                </c:pt>
                <c:pt idx="1588">
                  <c:v>18</c:v>
                </c:pt>
                <c:pt idx="1589">
                  <c:v>18</c:v>
                </c:pt>
                <c:pt idx="1590">
                  <c:v>18</c:v>
                </c:pt>
                <c:pt idx="1591">
                  <c:v>18</c:v>
                </c:pt>
                <c:pt idx="1592">
                  <c:v>18</c:v>
                </c:pt>
                <c:pt idx="1593">
                  <c:v>18</c:v>
                </c:pt>
                <c:pt idx="1594">
                  <c:v>18</c:v>
                </c:pt>
                <c:pt idx="1595">
                  <c:v>18</c:v>
                </c:pt>
                <c:pt idx="1596">
                  <c:v>18</c:v>
                </c:pt>
                <c:pt idx="1597">
                  <c:v>18</c:v>
                </c:pt>
                <c:pt idx="1598">
                  <c:v>18</c:v>
                </c:pt>
                <c:pt idx="1599">
                  <c:v>18</c:v>
                </c:pt>
                <c:pt idx="1600">
                  <c:v>18</c:v>
                </c:pt>
                <c:pt idx="1601">
                  <c:v>18</c:v>
                </c:pt>
                <c:pt idx="1602">
                  <c:v>18</c:v>
                </c:pt>
                <c:pt idx="1603">
                  <c:v>18</c:v>
                </c:pt>
                <c:pt idx="1604">
                  <c:v>18</c:v>
                </c:pt>
                <c:pt idx="1605">
                  <c:v>18</c:v>
                </c:pt>
                <c:pt idx="1606">
                  <c:v>18</c:v>
                </c:pt>
                <c:pt idx="1607">
                  <c:v>18</c:v>
                </c:pt>
                <c:pt idx="1608">
                  <c:v>18</c:v>
                </c:pt>
                <c:pt idx="1609">
                  <c:v>18</c:v>
                </c:pt>
                <c:pt idx="1610">
                  <c:v>18</c:v>
                </c:pt>
                <c:pt idx="1611">
                  <c:v>18</c:v>
                </c:pt>
                <c:pt idx="1612">
                  <c:v>18</c:v>
                </c:pt>
                <c:pt idx="1613">
                  <c:v>18</c:v>
                </c:pt>
                <c:pt idx="1614">
                  <c:v>18</c:v>
                </c:pt>
                <c:pt idx="1615">
                  <c:v>18</c:v>
                </c:pt>
                <c:pt idx="1616">
                  <c:v>18</c:v>
                </c:pt>
                <c:pt idx="1617">
                  <c:v>18</c:v>
                </c:pt>
                <c:pt idx="1618">
                  <c:v>18</c:v>
                </c:pt>
                <c:pt idx="1619">
                  <c:v>18</c:v>
                </c:pt>
                <c:pt idx="1620">
                  <c:v>18</c:v>
                </c:pt>
                <c:pt idx="1621">
                  <c:v>18</c:v>
                </c:pt>
                <c:pt idx="1622">
                  <c:v>18</c:v>
                </c:pt>
                <c:pt idx="1623">
                  <c:v>18</c:v>
                </c:pt>
                <c:pt idx="1624">
                  <c:v>18</c:v>
                </c:pt>
                <c:pt idx="1625">
                  <c:v>18</c:v>
                </c:pt>
                <c:pt idx="1626">
                  <c:v>18</c:v>
                </c:pt>
                <c:pt idx="1627">
                  <c:v>18</c:v>
                </c:pt>
                <c:pt idx="1628">
                  <c:v>18</c:v>
                </c:pt>
                <c:pt idx="1629">
                  <c:v>18</c:v>
                </c:pt>
                <c:pt idx="1630">
                  <c:v>18</c:v>
                </c:pt>
                <c:pt idx="1631">
                  <c:v>18</c:v>
                </c:pt>
                <c:pt idx="1632">
                  <c:v>18</c:v>
                </c:pt>
                <c:pt idx="1633">
                  <c:v>18</c:v>
                </c:pt>
                <c:pt idx="1634">
                  <c:v>18</c:v>
                </c:pt>
                <c:pt idx="1635">
                  <c:v>18</c:v>
                </c:pt>
                <c:pt idx="1636">
                  <c:v>18</c:v>
                </c:pt>
                <c:pt idx="1637">
                  <c:v>18</c:v>
                </c:pt>
                <c:pt idx="1638">
                  <c:v>18</c:v>
                </c:pt>
                <c:pt idx="1639">
                  <c:v>18</c:v>
                </c:pt>
                <c:pt idx="1640">
                  <c:v>18</c:v>
                </c:pt>
                <c:pt idx="1641">
                  <c:v>18</c:v>
                </c:pt>
                <c:pt idx="1642">
                  <c:v>18</c:v>
                </c:pt>
                <c:pt idx="1643">
                  <c:v>18</c:v>
                </c:pt>
                <c:pt idx="1644">
                  <c:v>18</c:v>
                </c:pt>
                <c:pt idx="1645">
                  <c:v>18</c:v>
                </c:pt>
                <c:pt idx="1646">
                  <c:v>18</c:v>
                </c:pt>
                <c:pt idx="1647">
                  <c:v>18</c:v>
                </c:pt>
                <c:pt idx="1648">
                  <c:v>18</c:v>
                </c:pt>
                <c:pt idx="1649">
                  <c:v>18</c:v>
                </c:pt>
                <c:pt idx="1650">
                  <c:v>18</c:v>
                </c:pt>
                <c:pt idx="1651">
                  <c:v>18</c:v>
                </c:pt>
                <c:pt idx="1652">
                  <c:v>18</c:v>
                </c:pt>
                <c:pt idx="1653">
                  <c:v>18</c:v>
                </c:pt>
                <c:pt idx="1654">
                  <c:v>18</c:v>
                </c:pt>
                <c:pt idx="1655">
                  <c:v>18</c:v>
                </c:pt>
                <c:pt idx="1656">
                  <c:v>18</c:v>
                </c:pt>
                <c:pt idx="1657">
                  <c:v>18</c:v>
                </c:pt>
                <c:pt idx="1658">
                  <c:v>18</c:v>
                </c:pt>
                <c:pt idx="1659">
                  <c:v>18</c:v>
                </c:pt>
                <c:pt idx="1660">
                  <c:v>18</c:v>
                </c:pt>
                <c:pt idx="1661">
                  <c:v>18</c:v>
                </c:pt>
                <c:pt idx="1662">
                  <c:v>18</c:v>
                </c:pt>
                <c:pt idx="1663">
                  <c:v>18</c:v>
                </c:pt>
                <c:pt idx="1664">
                  <c:v>18</c:v>
                </c:pt>
                <c:pt idx="1665">
                  <c:v>18</c:v>
                </c:pt>
                <c:pt idx="1666">
                  <c:v>18</c:v>
                </c:pt>
                <c:pt idx="1667">
                  <c:v>18</c:v>
                </c:pt>
                <c:pt idx="1668">
                  <c:v>18</c:v>
                </c:pt>
                <c:pt idx="1669">
                  <c:v>18</c:v>
                </c:pt>
                <c:pt idx="1670">
                  <c:v>18</c:v>
                </c:pt>
                <c:pt idx="1671">
                  <c:v>18</c:v>
                </c:pt>
                <c:pt idx="1672">
                  <c:v>18</c:v>
                </c:pt>
                <c:pt idx="1673">
                  <c:v>18</c:v>
                </c:pt>
                <c:pt idx="1674">
                  <c:v>18</c:v>
                </c:pt>
                <c:pt idx="1675">
                  <c:v>18</c:v>
                </c:pt>
                <c:pt idx="1676">
                  <c:v>18</c:v>
                </c:pt>
                <c:pt idx="1677">
                  <c:v>18</c:v>
                </c:pt>
                <c:pt idx="1678">
                  <c:v>18</c:v>
                </c:pt>
                <c:pt idx="1679">
                  <c:v>18</c:v>
                </c:pt>
                <c:pt idx="1680">
                  <c:v>18</c:v>
                </c:pt>
                <c:pt idx="1681">
                  <c:v>18</c:v>
                </c:pt>
                <c:pt idx="1682">
                  <c:v>18</c:v>
                </c:pt>
                <c:pt idx="1683">
                  <c:v>18</c:v>
                </c:pt>
                <c:pt idx="1684">
                  <c:v>18</c:v>
                </c:pt>
                <c:pt idx="1685">
                  <c:v>18</c:v>
                </c:pt>
                <c:pt idx="1686">
                  <c:v>18</c:v>
                </c:pt>
                <c:pt idx="1687">
                  <c:v>18</c:v>
                </c:pt>
                <c:pt idx="1688">
                  <c:v>18</c:v>
                </c:pt>
                <c:pt idx="1689">
                  <c:v>18</c:v>
                </c:pt>
                <c:pt idx="1690">
                  <c:v>18</c:v>
                </c:pt>
                <c:pt idx="1691">
                  <c:v>18</c:v>
                </c:pt>
                <c:pt idx="1692">
                  <c:v>18</c:v>
                </c:pt>
                <c:pt idx="1693">
                  <c:v>18</c:v>
                </c:pt>
                <c:pt idx="1694">
                  <c:v>18</c:v>
                </c:pt>
                <c:pt idx="1695">
                  <c:v>18</c:v>
                </c:pt>
                <c:pt idx="1696">
                  <c:v>18</c:v>
                </c:pt>
                <c:pt idx="1697">
                  <c:v>18</c:v>
                </c:pt>
                <c:pt idx="1698">
                  <c:v>18</c:v>
                </c:pt>
                <c:pt idx="1699">
                  <c:v>18</c:v>
                </c:pt>
                <c:pt idx="1700">
                  <c:v>18</c:v>
                </c:pt>
                <c:pt idx="1701">
                  <c:v>18</c:v>
                </c:pt>
                <c:pt idx="1702">
                  <c:v>18</c:v>
                </c:pt>
                <c:pt idx="1703">
                  <c:v>18</c:v>
                </c:pt>
                <c:pt idx="1704">
                  <c:v>18</c:v>
                </c:pt>
                <c:pt idx="1705">
                  <c:v>18</c:v>
                </c:pt>
                <c:pt idx="1706">
                  <c:v>18</c:v>
                </c:pt>
                <c:pt idx="1707">
                  <c:v>18</c:v>
                </c:pt>
                <c:pt idx="1708">
                  <c:v>18</c:v>
                </c:pt>
                <c:pt idx="1709">
                  <c:v>18</c:v>
                </c:pt>
                <c:pt idx="1710">
                  <c:v>18</c:v>
                </c:pt>
                <c:pt idx="1711">
                  <c:v>18</c:v>
                </c:pt>
                <c:pt idx="1712">
                  <c:v>18</c:v>
                </c:pt>
                <c:pt idx="1713">
                  <c:v>18</c:v>
                </c:pt>
                <c:pt idx="1714">
                  <c:v>18</c:v>
                </c:pt>
                <c:pt idx="1715">
                  <c:v>18</c:v>
                </c:pt>
                <c:pt idx="1716">
                  <c:v>18</c:v>
                </c:pt>
                <c:pt idx="1717">
                  <c:v>18</c:v>
                </c:pt>
                <c:pt idx="1718">
                  <c:v>18</c:v>
                </c:pt>
                <c:pt idx="1719">
                  <c:v>18</c:v>
                </c:pt>
                <c:pt idx="1720">
                  <c:v>18</c:v>
                </c:pt>
                <c:pt idx="1721">
                  <c:v>18</c:v>
                </c:pt>
                <c:pt idx="1722">
                  <c:v>18</c:v>
                </c:pt>
                <c:pt idx="1723">
                  <c:v>18</c:v>
                </c:pt>
                <c:pt idx="1724">
                  <c:v>18</c:v>
                </c:pt>
                <c:pt idx="1725">
                  <c:v>18</c:v>
                </c:pt>
                <c:pt idx="1726">
                  <c:v>18</c:v>
                </c:pt>
                <c:pt idx="1727">
                  <c:v>18</c:v>
                </c:pt>
                <c:pt idx="1728">
                  <c:v>18</c:v>
                </c:pt>
                <c:pt idx="1729">
                  <c:v>18</c:v>
                </c:pt>
                <c:pt idx="1730">
                  <c:v>18</c:v>
                </c:pt>
                <c:pt idx="1731">
                  <c:v>18</c:v>
                </c:pt>
                <c:pt idx="1732">
                  <c:v>18</c:v>
                </c:pt>
                <c:pt idx="1733">
                  <c:v>18</c:v>
                </c:pt>
                <c:pt idx="1734">
                  <c:v>18</c:v>
                </c:pt>
                <c:pt idx="1735">
                  <c:v>18</c:v>
                </c:pt>
                <c:pt idx="1736">
                  <c:v>18</c:v>
                </c:pt>
                <c:pt idx="1737">
                  <c:v>18</c:v>
                </c:pt>
                <c:pt idx="1738">
                  <c:v>18</c:v>
                </c:pt>
                <c:pt idx="1739">
                  <c:v>18</c:v>
                </c:pt>
                <c:pt idx="1740">
                  <c:v>18</c:v>
                </c:pt>
                <c:pt idx="1741">
                  <c:v>18</c:v>
                </c:pt>
                <c:pt idx="1742">
                  <c:v>18</c:v>
                </c:pt>
                <c:pt idx="1743">
                  <c:v>18</c:v>
                </c:pt>
                <c:pt idx="1744">
                  <c:v>18</c:v>
                </c:pt>
                <c:pt idx="1745">
                  <c:v>18</c:v>
                </c:pt>
                <c:pt idx="1746">
                  <c:v>18</c:v>
                </c:pt>
                <c:pt idx="1747">
                  <c:v>18</c:v>
                </c:pt>
                <c:pt idx="1748">
                  <c:v>18</c:v>
                </c:pt>
                <c:pt idx="1749">
                  <c:v>18</c:v>
                </c:pt>
                <c:pt idx="1750">
                  <c:v>18</c:v>
                </c:pt>
                <c:pt idx="1751">
                  <c:v>18</c:v>
                </c:pt>
                <c:pt idx="1752">
                  <c:v>18</c:v>
                </c:pt>
                <c:pt idx="1753">
                  <c:v>18</c:v>
                </c:pt>
                <c:pt idx="1754">
                  <c:v>18</c:v>
                </c:pt>
                <c:pt idx="1755">
                  <c:v>18</c:v>
                </c:pt>
                <c:pt idx="1756">
                  <c:v>18</c:v>
                </c:pt>
                <c:pt idx="1757">
                  <c:v>18</c:v>
                </c:pt>
                <c:pt idx="1758">
                  <c:v>18</c:v>
                </c:pt>
                <c:pt idx="1759">
                  <c:v>18</c:v>
                </c:pt>
                <c:pt idx="1760">
                  <c:v>18</c:v>
                </c:pt>
                <c:pt idx="1761">
                  <c:v>18</c:v>
                </c:pt>
                <c:pt idx="1762">
                  <c:v>18</c:v>
                </c:pt>
                <c:pt idx="1763">
                  <c:v>18</c:v>
                </c:pt>
                <c:pt idx="1764">
                  <c:v>18</c:v>
                </c:pt>
                <c:pt idx="1765">
                  <c:v>18</c:v>
                </c:pt>
                <c:pt idx="1766">
                  <c:v>18</c:v>
                </c:pt>
                <c:pt idx="1767">
                  <c:v>18</c:v>
                </c:pt>
                <c:pt idx="1768">
                  <c:v>18</c:v>
                </c:pt>
                <c:pt idx="1769">
                  <c:v>18</c:v>
                </c:pt>
                <c:pt idx="1770">
                  <c:v>18</c:v>
                </c:pt>
                <c:pt idx="1771">
                  <c:v>18</c:v>
                </c:pt>
                <c:pt idx="1772">
                  <c:v>18</c:v>
                </c:pt>
                <c:pt idx="1773">
                  <c:v>18</c:v>
                </c:pt>
                <c:pt idx="1774">
                  <c:v>18</c:v>
                </c:pt>
                <c:pt idx="1775">
                  <c:v>18</c:v>
                </c:pt>
                <c:pt idx="1776">
                  <c:v>18</c:v>
                </c:pt>
                <c:pt idx="1777">
                  <c:v>18</c:v>
                </c:pt>
                <c:pt idx="1778">
                  <c:v>18</c:v>
                </c:pt>
                <c:pt idx="1779">
                  <c:v>18</c:v>
                </c:pt>
                <c:pt idx="1780">
                  <c:v>18</c:v>
                </c:pt>
                <c:pt idx="1781">
                  <c:v>18</c:v>
                </c:pt>
                <c:pt idx="1782">
                  <c:v>18</c:v>
                </c:pt>
                <c:pt idx="1783">
                  <c:v>18</c:v>
                </c:pt>
                <c:pt idx="1784">
                  <c:v>18</c:v>
                </c:pt>
                <c:pt idx="1785">
                  <c:v>18</c:v>
                </c:pt>
                <c:pt idx="1786">
                  <c:v>18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18</c:v>
                </c:pt>
                <c:pt idx="1806">
                  <c:v>18</c:v>
                </c:pt>
                <c:pt idx="1807">
                  <c:v>18</c:v>
                </c:pt>
                <c:pt idx="1808">
                  <c:v>18</c:v>
                </c:pt>
                <c:pt idx="1809">
                  <c:v>18</c:v>
                </c:pt>
                <c:pt idx="1810">
                  <c:v>18</c:v>
                </c:pt>
                <c:pt idx="1811">
                  <c:v>18</c:v>
                </c:pt>
                <c:pt idx="1812">
                  <c:v>18</c:v>
                </c:pt>
                <c:pt idx="1813">
                  <c:v>18</c:v>
                </c:pt>
                <c:pt idx="1814">
                  <c:v>18</c:v>
                </c:pt>
                <c:pt idx="1815">
                  <c:v>18</c:v>
                </c:pt>
                <c:pt idx="1816">
                  <c:v>18</c:v>
                </c:pt>
                <c:pt idx="1817">
                  <c:v>18</c:v>
                </c:pt>
                <c:pt idx="1818">
                  <c:v>18</c:v>
                </c:pt>
                <c:pt idx="1819">
                  <c:v>18</c:v>
                </c:pt>
                <c:pt idx="1820">
                  <c:v>18</c:v>
                </c:pt>
                <c:pt idx="1821">
                  <c:v>18</c:v>
                </c:pt>
                <c:pt idx="1822">
                  <c:v>18</c:v>
                </c:pt>
                <c:pt idx="1823">
                  <c:v>18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</c:v>
                </c:pt>
                <c:pt idx="1831">
                  <c:v>18</c:v>
                </c:pt>
                <c:pt idx="1832">
                  <c:v>18</c:v>
                </c:pt>
                <c:pt idx="1833">
                  <c:v>18</c:v>
                </c:pt>
                <c:pt idx="1834">
                  <c:v>18</c:v>
                </c:pt>
                <c:pt idx="1835">
                  <c:v>18</c:v>
                </c:pt>
                <c:pt idx="1836">
                  <c:v>18</c:v>
                </c:pt>
                <c:pt idx="1837">
                  <c:v>18</c:v>
                </c:pt>
                <c:pt idx="1838">
                  <c:v>18</c:v>
                </c:pt>
                <c:pt idx="1839">
                  <c:v>18</c:v>
                </c:pt>
                <c:pt idx="1840">
                  <c:v>18</c:v>
                </c:pt>
                <c:pt idx="1841">
                  <c:v>18</c:v>
                </c:pt>
                <c:pt idx="1842">
                  <c:v>18</c:v>
                </c:pt>
                <c:pt idx="1843">
                  <c:v>18</c:v>
                </c:pt>
                <c:pt idx="1844">
                  <c:v>18</c:v>
                </c:pt>
                <c:pt idx="1845">
                  <c:v>18</c:v>
                </c:pt>
                <c:pt idx="1846">
                  <c:v>18</c:v>
                </c:pt>
                <c:pt idx="1847">
                  <c:v>18</c:v>
                </c:pt>
                <c:pt idx="1848">
                  <c:v>18</c:v>
                </c:pt>
                <c:pt idx="1849">
                  <c:v>18</c:v>
                </c:pt>
                <c:pt idx="1850">
                  <c:v>18</c:v>
                </c:pt>
                <c:pt idx="1851">
                  <c:v>18</c:v>
                </c:pt>
                <c:pt idx="1852">
                  <c:v>18</c:v>
                </c:pt>
                <c:pt idx="1853">
                  <c:v>18</c:v>
                </c:pt>
                <c:pt idx="1854">
                  <c:v>18</c:v>
                </c:pt>
                <c:pt idx="1855">
                  <c:v>18</c:v>
                </c:pt>
                <c:pt idx="1856">
                  <c:v>18</c:v>
                </c:pt>
                <c:pt idx="1857">
                  <c:v>18</c:v>
                </c:pt>
                <c:pt idx="1858">
                  <c:v>18</c:v>
                </c:pt>
                <c:pt idx="1859">
                  <c:v>18</c:v>
                </c:pt>
                <c:pt idx="1860">
                  <c:v>18</c:v>
                </c:pt>
                <c:pt idx="1861">
                  <c:v>18</c:v>
                </c:pt>
                <c:pt idx="1862">
                  <c:v>18</c:v>
                </c:pt>
                <c:pt idx="1863">
                  <c:v>18</c:v>
                </c:pt>
                <c:pt idx="1864">
                  <c:v>18</c:v>
                </c:pt>
                <c:pt idx="1865">
                  <c:v>18</c:v>
                </c:pt>
                <c:pt idx="1866">
                  <c:v>18</c:v>
                </c:pt>
                <c:pt idx="1867">
                  <c:v>18</c:v>
                </c:pt>
                <c:pt idx="1868">
                  <c:v>18</c:v>
                </c:pt>
                <c:pt idx="1869">
                  <c:v>18</c:v>
                </c:pt>
                <c:pt idx="1870">
                  <c:v>18</c:v>
                </c:pt>
                <c:pt idx="1871">
                  <c:v>18</c:v>
                </c:pt>
                <c:pt idx="1872">
                  <c:v>18</c:v>
                </c:pt>
                <c:pt idx="1873">
                  <c:v>18</c:v>
                </c:pt>
                <c:pt idx="1874">
                  <c:v>18</c:v>
                </c:pt>
                <c:pt idx="1875">
                  <c:v>18</c:v>
                </c:pt>
                <c:pt idx="1876">
                  <c:v>18</c:v>
                </c:pt>
                <c:pt idx="1877">
                  <c:v>18</c:v>
                </c:pt>
                <c:pt idx="1878">
                  <c:v>18</c:v>
                </c:pt>
                <c:pt idx="1879">
                  <c:v>18</c:v>
                </c:pt>
                <c:pt idx="1880">
                  <c:v>18</c:v>
                </c:pt>
                <c:pt idx="1881">
                  <c:v>18</c:v>
                </c:pt>
                <c:pt idx="1882">
                  <c:v>18</c:v>
                </c:pt>
                <c:pt idx="1883">
                  <c:v>18</c:v>
                </c:pt>
                <c:pt idx="1884">
                  <c:v>18</c:v>
                </c:pt>
                <c:pt idx="1885">
                  <c:v>18</c:v>
                </c:pt>
                <c:pt idx="1886">
                  <c:v>18</c:v>
                </c:pt>
                <c:pt idx="1887">
                  <c:v>18</c:v>
                </c:pt>
                <c:pt idx="1888">
                  <c:v>18</c:v>
                </c:pt>
                <c:pt idx="1889">
                  <c:v>18</c:v>
                </c:pt>
                <c:pt idx="1890">
                  <c:v>18</c:v>
                </c:pt>
                <c:pt idx="1891">
                  <c:v>18</c:v>
                </c:pt>
                <c:pt idx="1892">
                  <c:v>18</c:v>
                </c:pt>
                <c:pt idx="1893">
                  <c:v>18</c:v>
                </c:pt>
                <c:pt idx="1894">
                  <c:v>18</c:v>
                </c:pt>
                <c:pt idx="1895">
                  <c:v>18</c:v>
                </c:pt>
                <c:pt idx="1896">
                  <c:v>18</c:v>
                </c:pt>
                <c:pt idx="1897">
                  <c:v>18</c:v>
                </c:pt>
                <c:pt idx="1898">
                  <c:v>18</c:v>
                </c:pt>
                <c:pt idx="1899">
                  <c:v>18</c:v>
                </c:pt>
                <c:pt idx="1900">
                  <c:v>18</c:v>
                </c:pt>
                <c:pt idx="1901">
                  <c:v>18</c:v>
                </c:pt>
                <c:pt idx="1902">
                  <c:v>18</c:v>
                </c:pt>
                <c:pt idx="1903">
                  <c:v>18</c:v>
                </c:pt>
                <c:pt idx="1904">
                  <c:v>18</c:v>
                </c:pt>
                <c:pt idx="1905">
                  <c:v>18</c:v>
                </c:pt>
                <c:pt idx="1906">
                  <c:v>18</c:v>
                </c:pt>
                <c:pt idx="1907">
                  <c:v>18</c:v>
                </c:pt>
                <c:pt idx="1908">
                  <c:v>18</c:v>
                </c:pt>
                <c:pt idx="1909">
                  <c:v>18</c:v>
                </c:pt>
                <c:pt idx="1910">
                  <c:v>18</c:v>
                </c:pt>
                <c:pt idx="1911">
                  <c:v>18</c:v>
                </c:pt>
                <c:pt idx="1912">
                  <c:v>18</c:v>
                </c:pt>
                <c:pt idx="1913">
                  <c:v>18</c:v>
                </c:pt>
                <c:pt idx="1914">
                  <c:v>18</c:v>
                </c:pt>
                <c:pt idx="1915">
                  <c:v>18</c:v>
                </c:pt>
                <c:pt idx="1916">
                  <c:v>18</c:v>
                </c:pt>
                <c:pt idx="1917">
                  <c:v>18</c:v>
                </c:pt>
                <c:pt idx="1918">
                  <c:v>18</c:v>
                </c:pt>
                <c:pt idx="1919">
                  <c:v>18</c:v>
                </c:pt>
                <c:pt idx="1920">
                  <c:v>18</c:v>
                </c:pt>
                <c:pt idx="1921">
                  <c:v>18</c:v>
                </c:pt>
                <c:pt idx="1922">
                  <c:v>18</c:v>
                </c:pt>
                <c:pt idx="1923">
                  <c:v>18</c:v>
                </c:pt>
                <c:pt idx="1924">
                  <c:v>18</c:v>
                </c:pt>
                <c:pt idx="1925">
                  <c:v>18</c:v>
                </c:pt>
                <c:pt idx="1926">
                  <c:v>18</c:v>
                </c:pt>
                <c:pt idx="1927">
                  <c:v>18</c:v>
                </c:pt>
                <c:pt idx="1928">
                  <c:v>18</c:v>
                </c:pt>
                <c:pt idx="1929">
                  <c:v>18</c:v>
                </c:pt>
                <c:pt idx="1930">
                  <c:v>18</c:v>
                </c:pt>
                <c:pt idx="1931">
                  <c:v>18</c:v>
                </c:pt>
                <c:pt idx="1932">
                  <c:v>18</c:v>
                </c:pt>
                <c:pt idx="1933">
                  <c:v>18</c:v>
                </c:pt>
                <c:pt idx="1934">
                  <c:v>18</c:v>
                </c:pt>
                <c:pt idx="1935">
                  <c:v>18</c:v>
                </c:pt>
                <c:pt idx="1936">
                  <c:v>18</c:v>
                </c:pt>
                <c:pt idx="1937">
                  <c:v>18</c:v>
                </c:pt>
                <c:pt idx="1938">
                  <c:v>18</c:v>
                </c:pt>
                <c:pt idx="1939">
                  <c:v>18</c:v>
                </c:pt>
                <c:pt idx="1940">
                  <c:v>18</c:v>
                </c:pt>
                <c:pt idx="1941">
                  <c:v>18</c:v>
                </c:pt>
                <c:pt idx="1942">
                  <c:v>18</c:v>
                </c:pt>
                <c:pt idx="1943">
                  <c:v>18</c:v>
                </c:pt>
                <c:pt idx="1944">
                  <c:v>18</c:v>
                </c:pt>
                <c:pt idx="1945">
                  <c:v>18</c:v>
                </c:pt>
                <c:pt idx="1946">
                  <c:v>18</c:v>
                </c:pt>
                <c:pt idx="1947">
                  <c:v>18</c:v>
                </c:pt>
                <c:pt idx="1948">
                  <c:v>18</c:v>
                </c:pt>
                <c:pt idx="1949">
                  <c:v>18</c:v>
                </c:pt>
                <c:pt idx="1950">
                  <c:v>18</c:v>
                </c:pt>
                <c:pt idx="1951">
                  <c:v>18</c:v>
                </c:pt>
                <c:pt idx="1952">
                  <c:v>18</c:v>
                </c:pt>
                <c:pt idx="1953">
                  <c:v>18</c:v>
                </c:pt>
                <c:pt idx="1954">
                  <c:v>18</c:v>
                </c:pt>
                <c:pt idx="1955">
                  <c:v>18</c:v>
                </c:pt>
                <c:pt idx="1956">
                  <c:v>18</c:v>
                </c:pt>
                <c:pt idx="1957">
                  <c:v>18</c:v>
                </c:pt>
                <c:pt idx="1958">
                  <c:v>18</c:v>
                </c:pt>
                <c:pt idx="1959">
                  <c:v>18</c:v>
                </c:pt>
                <c:pt idx="1960">
                  <c:v>18</c:v>
                </c:pt>
                <c:pt idx="1961">
                  <c:v>18</c:v>
                </c:pt>
                <c:pt idx="1962">
                  <c:v>18</c:v>
                </c:pt>
                <c:pt idx="1963">
                  <c:v>18</c:v>
                </c:pt>
                <c:pt idx="1964">
                  <c:v>18</c:v>
                </c:pt>
                <c:pt idx="1965">
                  <c:v>18</c:v>
                </c:pt>
                <c:pt idx="1966">
                  <c:v>18</c:v>
                </c:pt>
                <c:pt idx="1967">
                  <c:v>18</c:v>
                </c:pt>
                <c:pt idx="1968">
                  <c:v>18</c:v>
                </c:pt>
                <c:pt idx="1969">
                  <c:v>18</c:v>
                </c:pt>
                <c:pt idx="1970">
                  <c:v>18</c:v>
                </c:pt>
                <c:pt idx="1971">
                  <c:v>18</c:v>
                </c:pt>
                <c:pt idx="1972">
                  <c:v>18</c:v>
                </c:pt>
                <c:pt idx="1973">
                  <c:v>18</c:v>
                </c:pt>
                <c:pt idx="1974">
                  <c:v>18</c:v>
                </c:pt>
                <c:pt idx="1975">
                  <c:v>18</c:v>
                </c:pt>
                <c:pt idx="1976">
                  <c:v>18</c:v>
                </c:pt>
                <c:pt idx="1977">
                  <c:v>18</c:v>
                </c:pt>
                <c:pt idx="1978">
                  <c:v>18</c:v>
                </c:pt>
                <c:pt idx="1979">
                  <c:v>18</c:v>
                </c:pt>
                <c:pt idx="1980">
                  <c:v>18</c:v>
                </c:pt>
                <c:pt idx="1981">
                  <c:v>18</c:v>
                </c:pt>
                <c:pt idx="1982">
                  <c:v>18</c:v>
                </c:pt>
                <c:pt idx="1983">
                  <c:v>18</c:v>
                </c:pt>
                <c:pt idx="1984">
                  <c:v>18</c:v>
                </c:pt>
                <c:pt idx="1985">
                  <c:v>18</c:v>
                </c:pt>
                <c:pt idx="1986">
                  <c:v>18</c:v>
                </c:pt>
                <c:pt idx="1987">
                  <c:v>18</c:v>
                </c:pt>
                <c:pt idx="1988">
                  <c:v>18</c:v>
                </c:pt>
                <c:pt idx="1989">
                  <c:v>18</c:v>
                </c:pt>
                <c:pt idx="1990">
                  <c:v>18</c:v>
                </c:pt>
                <c:pt idx="1991">
                  <c:v>18</c:v>
                </c:pt>
                <c:pt idx="1992">
                  <c:v>18</c:v>
                </c:pt>
                <c:pt idx="1993">
                  <c:v>18</c:v>
                </c:pt>
                <c:pt idx="1994">
                  <c:v>18</c:v>
                </c:pt>
                <c:pt idx="1995">
                  <c:v>18</c:v>
                </c:pt>
                <c:pt idx="1996">
                  <c:v>18</c:v>
                </c:pt>
                <c:pt idx="1997">
                  <c:v>18</c:v>
                </c:pt>
                <c:pt idx="1998">
                  <c:v>18</c:v>
                </c:pt>
                <c:pt idx="1999">
                  <c:v>18</c:v>
                </c:pt>
                <c:pt idx="2000">
                  <c:v>18</c:v>
                </c:pt>
                <c:pt idx="2001">
                  <c:v>18</c:v>
                </c:pt>
                <c:pt idx="2002">
                  <c:v>18</c:v>
                </c:pt>
                <c:pt idx="2003">
                  <c:v>18</c:v>
                </c:pt>
                <c:pt idx="2004">
                  <c:v>18</c:v>
                </c:pt>
                <c:pt idx="2005">
                  <c:v>18</c:v>
                </c:pt>
                <c:pt idx="2006">
                  <c:v>18</c:v>
                </c:pt>
                <c:pt idx="2007">
                  <c:v>18</c:v>
                </c:pt>
                <c:pt idx="2008">
                  <c:v>18</c:v>
                </c:pt>
                <c:pt idx="2009">
                  <c:v>18</c:v>
                </c:pt>
                <c:pt idx="2010">
                  <c:v>18</c:v>
                </c:pt>
                <c:pt idx="2011">
                  <c:v>18</c:v>
                </c:pt>
                <c:pt idx="2012">
                  <c:v>18</c:v>
                </c:pt>
                <c:pt idx="2013">
                  <c:v>18</c:v>
                </c:pt>
                <c:pt idx="2014">
                  <c:v>18</c:v>
                </c:pt>
                <c:pt idx="2015">
                  <c:v>18</c:v>
                </c:pt>
                <c:pt idx="2016">
                  <c:v>18</c:v>
                </c:pt>
                <c:pt idx="2017">
                  <c:v>18</c:v>
                </c:pt>
                <c:pt idx="2018">
                  <c:v>18</c:v>
                </c:pt>
                <c:pt idx="2019">
                  <c:v>18</c:v>
                </c:pt>
                <c:pt idx="2020">
                  <c:v>18</c:v>
                </c:pt>
                <c:pt idx="2021">
                  <c:v>18</c:v>
                </c:pt>
                <c:pt idx="2022">
                  <c:v>18</c:v>
                </c:pt>
                <c:pt idx="2023">
                  <c:v>18</c:v>
                </c:pt>
                <c:pt idx="2024">
                  <c:v>18</c:v>
                </c:pt>
                <c:pt idx="2025">
                  <c:v>18</c:v>
                </c:pt>
                <c:pt idx="2026">
                  <c:v>18</c:v>
                </c:pt>
                <c:pt idx="2027">
                  <c:v>18</c:v>
                </c:pt>
                <c:pt idx="2028">
                  <c:v>18</c:v>
                </c:pt>
                <c:pt idx="2029">
                  <c:v>18</c:v>
                </c:pt>
                <c:pt idx="2030">
                  <c:v>18</c:v>
                </c:pt>
                <c:pt idx="2031">
                  <c:v>18</c:v>
                </c:pt>
                <c:pt idx="2032">
                  <c:v>18</c:v>
                </c:pt>
                <c:pt idx="2033">
                  <c:v>18</c:v>
                </c:pt>
                <c:pt idx="2034">
                  <c:v>18</c:v>
                </c:pt>
                <c:pt idx="2035">
                  <c:v>18</c:v>
                </c:pt>
                <c:pt idx="2036">
                  <c:v>18</c:v>
                </c:pt>
                <c:pt idx="2037">
                  <c:v>18</c:v>
                </c:pt>
                <c:pt idx="2038">
                  <c:v>18</c:v>
                </c:pt>
                <c:pt idx="2039">
                  <c:v>18</c:v>
                </c:pt>
                <c:pt idx="2040">
                  <c:v>18</c:v>
                </c:pt>
                <c:pt idx="2041">
                  <c:v>18</c:v>
                </c:pt>
                <c:pt idx="2042">
                  <c:v>18</c:v>
                </c:pt>
                <c:pt idx="2043">
                  <c:v>18</c:v>
                </c:pt>
                <c:pt idx="2044">
                  <c:v>18</c:v>
                </c:pt>
                <c:pt idx="2045">
                  <c:v>18</c:v>
                </c:pt>
                <c:pt idx="2046">
                  <c:v>18</c:v>
                </c:pt>
                <c:pt idx="2047">
                  <c:v>18</c:v>
                </c:pt>
                <c:pt idx="2048">
                  <c:v>18</c:v>
                </c:pt>
                <c:pt idx="2049">
                  <c:v>18</c:v>
                </c:pt>
                <c:pt idx="2050">
                  <c:v>18</c:v>
                </c:pt>
                <c:pt idx="2051">
                  <c:v>18</c:v>
                </c:pt>
                <c:pt idx="2052">
                  <c:v>18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18</c:v>
                </c:pt>
                <c:pt idx="2057">
                  <c:v>18</c:v>
                </c:pt>
                <c:pt idx="2058">
                  <c:v>18</c:v>
                </c:pt>
                <c:pt idx="2059">
                  <c:v>18</c:v>
                </c:pt>
                <c:pt idx="2060">
                  <c:v>18</c:v>
                </c:pt>
                <c:pt idx="2061">
                  <c:v>18</c:v>
                </c:pt>
                <c:pt idx="2062">
                  <c:v>18</c:v>
                </c:pt>
                <c:pt idx="2063">
                  <c:v>18</c:v>
                </c:pt>
                <c:pt idx="2064">
                  <c:v>18</c:v>
                </c:pt>
                <c:pt idx="2065">
                  <c:v>18</c:v>
                </c:pt>
                <c:pt idx="2066">
                  <c:v>18</c:v>
                </c:pt>
                <c:pt idx="2067">
                  <c:v>18</c:v>
                </c:pt>
                <c:pt idx="2068">
                  <c:v>18</c:v>
                </c:pt>
                <c:pt idx="2069">
                  <c:v>18</c:v>
                </c:pt>
                <c:pt idx="2070">
                  <c:v>18</c:v>
                </c:pt>
                <c:pt idx="2071">
                  <c:v>18</c:v>
                </c:pt>
                <c:pt idx="2072">
                  <c:v>18</c:v>
                </c:pt>
                <c:pt idx="2073">
                  <c:v>18</c:v>
                </c:pt>
                <c:pt idx="2074">
                  <c:v>18</c:v>
                </c:pt>
                <c:pt idx="2075">
                  <c:v>18</c:v>
                </c:pt>
                <c:pt idx="2076">
                  <c:v>18</c:v>
                </c:pt>
                <c:pt idx="2077">
                  <c:v>18</c:v>
                </c:pt>
                <c:pt idx="2078">
                  <c:v>18</c:v>
                </c:pt>
                <c:pt idx="2079">
                  <c:v>18</c:v>
                </c:pt>
                <c:pt idx="2080">
                  <c:v>18</c:v>
                </c:pt>
                <c:pt idx="2081">
                  <c:v>18</c:v>
                </c:pt>
                <c:pt idx="2082">
                  <c:v>18</c:v>
                </c:pt>
                <c:pt idx="2083">
                  <c:v>18</c:v>
                </c:pt>
                <c:pt idx="2084">
                  <c:v>18</c:v>
                </c:pt>
                <c:pt idx="2085">
                  <c:v>18</c:v>
                </c:pt>
                <c:pt idx="2086">
                  <c:v>18</c:v>
                </c:pt>
                <c:pt idx="2087">
                  <c:v>18</c:v>
                </c:pt>
                <c:pt idx="2088">
                  <c:v>18</c:v>
                </c:pt>
                <c:pt idx="2089">
                  <c:v>18</c:v>
                </c:pt>
                <c:pt idx="2090">
                  <c:v>18</c:v>
                </c:pt>
                <c:pt idx="2091">
                  <c:v>18</c:v>
                </c:pt>
                <c:pt idx="2092">
                  <c:v>18</c:v>
                </c:pt>
                <c:pt idx="2093">
                  <c:v>18</c:v>
                </c:pt>
                <c:pt idx="2094">
                  <c:v>18</c:v>
                </c:pt>
                <c:pt idx="2095">
                  <c:v>18</c:v>
                </c:pt>
                <c:pt idx="2096">
                  <c:v>18</c:v>
                </c:pt>
                <c:pt idx="2097">
                  <c:v>18</c:v>
                </c:pt>
                <c:pt idx="2098">
                  <c:v>18</c:v>
                </c:pt>
                <c:pt idx="2099">
                  <c:v>18</c:v>
                </c:pt>
                <c:pt idx="2100">
                  <c:v>18</c:v>
                </c:pt>
                <c:pt idx="2101">
                  <c:v>18</c:v>
                </c:pt>
                <c:pt idx="2102">
                  <c:v>18</c:v>
                </c:pt>
                <c:pt idx="2103">
                  <c:v>18</c:v>
                </c:pt>
                <c:pt idx="2104">
                  <c:v>18</c:v>
                </c:pt>
                <c:pt idx="2105">
                  <c:v>18</c:v>
                </c:pt>
                <c:pt idx="2106">
                  <c:v>18</c:v>
                </c:pt>
                <c:pt idx="2107">
                  <c:v>18</c:v>
                </c:pt>
                <c:pt idx="2108">
                  <c:v>18</c:v>
                </c:pt>
                <c:pt idx="2109">
                  <c:v>18</c:v>
                </c:pt>
                <c:pt idx="2110">
                  <c:v>18</c:v>
                </c:pt>
                <c:pt idx="2111">
                  <c:v>18</c:v>
                </c:pt>
                <c:pt idx="2112">
                  <c:v>18</c:v>
                </c:pt>
                <c:pt idx="2113">
                  <c:v>18</c:v>
                </c:pt>
                <c:pt idx="2114">
                  <c:v>18</c:v>
                </c:pt>
                <c:pt idx="2115">
                  <c:v>18</c:v>
                </c:pt>
                <c:pt idx="2116">
                  <c:v>18</c:v>
                </c:pt>
                <c:pt idx="2117">
                  <c:v>18</c:v>
                </c:pt>
                <c:pt idx="2118">
                  <c:v>18</c:v>
                </c:pt>
                <c:pt idx="2119">
                  <c:v>18</c:v>
                </c:pt>
                <c:pt idx="2120">
                  <c:v>18</c:v>
                </c:pt>
                <c:pt idx="2121">
                  <c:v>18</c:v>
                </c:pt>
                <c:pt idx="2122">
                  <c:v>18</c:v>
                </c:pt>
                <c:pt idx="2123">
                  <c:v>18</c:v>
                </c:pt>
                <c:pt idx="2124">
                  <c:v>18</c:v>
                </c:pt>
                <c:pt idx="2125">
                  <c:v>18</c:v>
                </c:pt>
                <c:pt idx="2126">
                  <c:v>18</c:v>
                </c:pt>
                <c:pt idx="2127">
                  <c:v>18</c:v>
                </c:pt>
                <c:pt idx="2128">
                  <c:v>18</c:v>
                </c:pt>
                <c:pt idx="2129">
                  <c:v>18</c:v>
                </c:pt>
                <c:pt idx="2130">
                  <c:v>18</c:v>
                </c:pt>
                <c:pt idx="2131">
                  <c:v>18</c:v>
                </c:pt>
                <c:pt idx="2132">
                  <c:v>18</c:v>
                </c:pt>
                <c:pt idx="2133">
                  <c:v>18</c:v>
                </c:pt>
                <c:pt idx="2134">
                  <c:v>18</c:v>
                </c:pt>
                <c:pt idx="2135">
                  <c:v>18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18</c:v>
                </c:pt>
                <c:pt idx="2148">
                  <c:v>18</c:v>
                </c:pt>
                <c:pt idx="2149">
                  <c:v>18</c:v>
                </c:pt>
                <c:pt idx="2150">
                  <c:v>18</c:v>
                </c:pt>
                <c:pt idx="2151">
                  <c:v>18</c:v>
                </c:pt>
                <c:pt idx="2152">
                  <c:v>18</c:v>
                </c:pt>
                <c:pt idx="2153">
                  <c:v>18</c:v>
                </c:pt>
                <c:pt idx="2154">
                  <c:v>18</c:v>
                </c:pt>
                <c:pt idx="2155">
                  <c:v>18</c:v>
                </c:pt>
                <c:pt idx="2156">
                  <c:v>18</c:v>
                </c:pt>
                <c:pt idx="2157">
                  <c:v>18</c:v>
                </c:pt>
                <c:pt idx="2158">
                  <c:v>18</c:v>
                </c:pt>
                <c:pt idx="2159">
                  <c:v>18</c:v>
                </c:pt>
                <c:pt idx="2160">
                  <c:v>18</c:v>
                </c:pt>
                <c:pt idx="2161">
                  <c:v>18</c:v>
                </c:pt>
                <c:pt idx="2162">
                  <c:v>18</c:v>
                </c:pt>
                <c:pt idx="2163">
                  <c:v>18</c:v>
                </c:pt>
                <c:pt idx="2164">
                  <c:v>18</c:v>
                </c:pt>
                <c:pt idx="2165">
                  <c:v>18</c:v>
                </c:pt>
                <c:pt idx="2166">
                  <c:v>18</c:v>
                </c:pt>
                <c:pt idx="2167">
                  <c:v>18</c:v>
                </c:pt>
                <c:pt idx="2168">
                  <c:v>18</c:v>
                </c:pt>
                <c:pt idx="2169">
                  <c:v>18</c:v>
                </c:pt>
                <c:pt idx="2170">
                  <c:v>18</c:v>
                </c:pt>
                <c:pt idx="2171">
                  <c:v>18</c:v>
                </c:pt>
                <c:pt idx="2172">
                  <c:v>18</c:v>
                </c:pt>
                <c:pt idx="2173">
                  <c:v>18</c:v>
                </c:pt>
                <c:pt idx="2174">
                  <c:v>18</c:v>
                </c:pt>
                <c:pt idx="2175">
                  <c:v>18</c:v>
                </c:pt>
                <c:pt idx="2176">
                  <c:v>18</c:v>
                </c:pt>
                <c:pt idx="2177">
                  <c:v>18</c:v>
                </c:pt>
                <c:pt idx="2178">
                  <c:v>18</c:v>
                </c:pt>
                <c:pt idx="2179">
                  <c:v>18</c:v>
                </c:pt>
                <c:pt idx="2180">
                  <c:v>18</c:v>
                </c:pt>
                <c:pt idx="2181">
                  <c:v>18</c:v>
                </c:pt>
                <c:pt idx="2182">
                  <c:v>18</c:v>
                </c:pt>
                <c:pt idx="2183">
                  <c:v>18</c:v>
                </c:pt>
                <c:pt idx="218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A-48DD-B867-9399BF3BB6CA}"/>
            </c:ext>
          </c:extLst>
        </c:ser>
        <c:ser>
          <c:idx val="5"/>
          <c:order val="5"/>
          <c:tx>
            <c:v>T ideal, Verão/máxima</c:v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'Thermal Comfort'!$AD$7:$AD$2191</c:f>
              <c:numCache>
                <c:formatCode>General</c:formatCode>
                <c:ptCount val="218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25</c:v>
                </c:pt>
                <c:pt idx="101">
                  <c:v>25</c:v>
                </c:pt>
                <c:pt idx="102">
                  <c:v>25</c:v>
                </c:pt>
                <c:pt idx="103">
                  <c:v>25</c:v>
                </c:pt>
                <c:pt idx="104">
                  <c:v>25</c:v>
                </c:pt>
                <c:pt idx="105">
                  <c:v>25</c:v>
                </c:pt>
                <c:pt idx="106">
                  <c:v>25</c:v>
                </c:pt>
                <c:pt idx="107">
                  <c:v>25</c:v>
                </c:pt>
                <c:pt idx="108">
                  <c:v>25</c:v>
                </c:pt>
                <c:pt idx="109">
                  <c:v>25</c:v>
                </c:pt>
                <c:pt idx="110">
                  <c:v>25</c:v>
                </c:pt>
                <c:pt idx="111">
                  <c:v>25</c:v>
                </c:pt>
                <c:pt idx="112">
                  <c:v>25</c:v>
                </c:pt>
                <c:pt idx="113">
                  <c:v>25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25</c:v>
                </c:pt>
                <c:pt idx="121">
                  <c:v>25</c:v>
                </c:pt>
                <c:pt idx="122">
                  <c:v>25</c:v>
                </c:pt>
                <c:pt idx="123">
                  <c:v>25</c:v>
                </c:pt>
                <c:pt idx="124">
                  <c:v>25</c:v>
                </c:pt>
                <c:pt idx="125">
                  <c:v>25</c:v>
                </c:pt>
                <c:pt idx="126">
                  <c:v>25</c:v>
                </c:pt>
                <c:pt idx="127">
                  <c:v>25</c:v>
                </c:pt>
                <c:pt idx="128">
                  <c:v>25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25</c:v>
                </c:pt>
                <c:pt idx="133">
                  <c:v>25</c:v>
                </c:pt>
                <c:pt idx="134">
                  <c:v>25</c:v>
                </c:pt>
                <c:pt idx="135">
                  <c:v>25</c:v>
                </c:pt>
                <c:pt idx="136">
                  <c:v>25</c:v>
                </c:pt>
                <c:pt idx="137">
                  <c:v>25</c:v>
                </c:pt>
                <c:pt idx="138">
                  <c:v>25</c:v>
                </c:pt>
                <c:pt idx="139">
                  <c:v>25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25</c:v>
                </c:pt>
                <c:pt idx="148">
                  <c:v>25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25</c:v>
                </c:pt>
                <c:pt idx="154">
                  <c:v>25</c:v>
                </c:pt>
                <c:pt idx="155">
                  <c:v>25</c:v>
                </c:pt>
                <c:pt idx="156">
                  <c:v>25</c:v>
                </c:pt>
                <c:pt idx="157">
                  <c:v>25</c:v>
                </c:pt>
                <c:pt idx="158">
                  <c:v>25</c:v>
                </c:pt>
                <c:pt idx="159">
                  <c:v>25</c:v>
                </c:pt>
                <c:pt idx="160">
                  <c:v>25</c:v>
                </c:pt>
                <c:pt idx="161">
                  <c:v>25</c:v>
                </c:pt>
                <c:pt idx="162">
                  <c:v>25</c:v>
                </c:pt>
                <c:pt idx="163">
                  <c:v>25</c:v>
                </c:pt>
                <c:pt idx="164">
                  <c:v>25</c:v>
                </c:pt>
                <c:pt idx="165">
                  <c:v>25</c:v>
                </c:pt>
                <c:pt idx="166">
                  <c:v>25</c:v>
                </c:pt>
                <c:pt idx="167">
                  <c:v>25</c:v>
                </c:pt>
                <c:pt idx="168">
                  <c:v>25</c:v>
                </c:pt>
                <c:pt idx="169">
                  <c:v>25</c:v>
                </c:pt>
                <c:pt idx="170">
                  <c:v>25</c:v>
                </c:pt>
                <c:pt idx="171">
                  <c:v>25</c:v>
                </c:pt>
                <c:pt idx="172">
                  <c:v>25</c:v>
                </c:pt>
                <c:pt idx="173">
                  <c:v>25</c:v>
                </c:pt>
                <c:pt idx="174">
                  <c:v>25</c:v>
                </c:pt>
                <c:pt idx="175">
                  <c:v>25</c:v>
                </c:pt>
                <c:pt idx="176">
                  <c:v>25</c:v>
                </c:pt>
                <c:pt idx="177">
                  <c:v>25</c:v>
                </c:pt>
                <c:pt idx="178">
                  <c:v>25</c:v>
                </c:pt>
                <c:pt idx="179">
                  <c:v>25</c:v>
                </c:pt>
                <c:pt idx="180">
                  <c:v>25</c:v>
                </c:pt>
                <c:pt idx="181">
                  <c:v>25</c:v>
                </c:pt>
                <c:pt idx="182">
                  <c:v>25</c:v>
                </c:pt>
                <c:pt idx="183">
                  <c:v>25</c:v>
                </c:pt>
                <c:pt idx="184">
                  <c:v>25</c:v>
                </c:pt>
                <c:pt idx="185">
                  <c:v>25</c:v>
                </c:pt>
                <c:pt idx="186">
                  <c:v>25</c:v>
                </c:pt>
                <c:pt idx="187">
                  <c:v>25</c:v>
                </c:pt>
                <c:pt idx="188">
                  <c:v>25</c:v>
                </c:pt>
                <c:pt idx="189">
                  <c:v>25</c:v>
                </c:pt>
                <c:pt idx="190">
                  <c:v>25</c:v>
                </c:pt>
                <c:pt idx="191">
                  <c:v>25</c:v>
                </c:pt>
                <c:pt idx="192">
                  <c:v>25</c:v>
                </c:pt>
                <c:pt idx="193">
                  <c:v>25</c:v>
                </c:pt>
                <c:pt idx="194">
                  <c:v>25</c:v>
                </c:pt>
                <c:pt idx="195">
                  <c:v>25</c:v>
                </c:pt>
                <c:pt idx="196">
                  <c:v>25</c:v>
                </c:pt>
                <c:pt idx="197">
                  <c:v>25</c:v>
                </c:pt>
                <c:pt idx="198">
                  <c:v>25</c:v>
                </c:pt>
                <c:pt idx="199">
                  <c:v>25</c:v>
                </c:pt>
                <c:pt idx="200">
                  <c:v>25</c:v>
                </c:pt>
                <c:pt idx="201">
                  <c:v>25</c:v>
                </c:pt>
                <c:pt idx="202">
                  <c:v>25</c:v>
                </c:pt>
                <c:pt idx="203">
                  <c:v>25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25</c:v>
                </c:pt>
                <c:pt idx="217">
                  <c:v>25</c:v>
                </c:pt>
                <c:pt idx="218">
                  <c:v>25</c:v>
                </c:pt>
                <c:pt idx="219">
                  <c:v>25</c:v>
                </c:pt>
                <c:pt idx="220">
                  <c:v>25</c:v>
                </c:pt>
                <c:pt idx="221">
                  <c:v>25</c:v>
                </c:pt>
                <c:pt idx="222">
                  <c:v>25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25</c:v>
                </c:pt>
                <c:pt idx="233">
                  <c:v>25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25</c:v>
                </c:pt>
                <c:pt idx="260">
                  <c:v>25</c:v>
                </c:pt>
                <c:pt idx="261">
                  <c:v>25</c:v>
                </c:pt>
                <c:pt idx="262">
                  <c:v>25</c:v>
                </c:pt>
                <c:pt idx="263">
                  <c:v>25</c:v>
                </c:pt>
                <c:pt idx="264">
                  <c:v>25</c:v>
                </c:pt>
                <c:pt idx="265">
                  <c:v>25</c:v>
                </c:pt>
                <c:pt idx="266">
                  <c:v>25</c:v>
                </c:pt>
                <c:pt idx="267">
                  <c:v>25</c:v>
                </c:pt>
                <c:pt idx="268">
                  <c:v>25</c:v>
                </c:pt>
                <c:pt idx="269">
                  <c:v>25</c:v>
                </c:pt>
                <c:pt idx="270">
                  <c:v>25</c:v>
                </c:pt>
                <c:pt idx="271">
                  <c:v>25</c:v>
                </c:pt>
                <c:pt idx="272">
                  <c:v>25</c:v>
                </c:pt>
                <c:pt idx="273">
                  <c:v>25</c:v>
                </c:pt>
                <c:pt idx="274">
                  <c:v>25</c:v>
                </c:pt>
                <c:pt idx="275">
                  <c:v>25</c:v>
                </c:pt>
                <c:pt idx="276">
                  <c:v>25</c:v>
                </c:pt>
                <c:pt idx="277">
                  <c:v>25</c:v>
                </c:pt>
                <c:pt idx="278">
                  <c:v>25</c:v>
                </c:pt>
                <c:pt idx="279">
                  <c:v>25</c:v>
                </c:pt>
                <c:pt idx="280">
                  <c:v>25</c:v>
                </c:pt>
                <c:pt idx="281">
                  <c:v>25</c:v>
                </c:pt>
                <c:pt idx="282">
                  <c:v>25</c:v>
                </c:pt>
                <c:pt idx="283">
                  <c:v>25</c:v>
                </c:pt>
                <c:pt idx="284">
                  <c:v>25</c:v>
                </c:pt>
                <c:pt idx="285">
                  <c:v>25</c:v>
                </c:pt>
                <c:pt idx="286">
                  <c:v>25</c:v>
                </c:pt>
                <c:pt idx="287">
                  <c:v>25</c:v>
                </c:pt>
                <c:pt idx="288">
                  <c:v>25</c:v>
                </c:pt>
                <c:pt idx="289">
                  <c:v>25</c:v>
                </c:pt>
                <c:pt idx="290">
                  <c:v>25</c:v>
                </c:pt>
                <c:pt idx="291">
                  <c:v>25</c:v>
                </c:pt>
                <c:pt idx="292">
                  <c:v>25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25</c:v>
                </c:pt>
                <c:pt idx="297">
                  <c:v>25</c:v>
                </c:pt>
                <c:pt idx="298">
                  <c:v>25</c:v>
                </c:pt>
                <c:pt idx="299">
                  <c:v>25</c:v>
                </c:pt>
                <c:pt idx="300">
                  <c:v>25</c:v>
                </c:pt>
                <c:pt idx="301">
                  <c:v>25</c:v>
                </c:pt>
                <c:pt idx="302">
                  <c:v>25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25</c:v>
                </c:pt>
                <c:pt idx="312">
                  <c:v>25</c:v>
                </c:pt>
                <c:pt idx="313">
                  <c:v>25</c:v>
                </c:pt>
                <c:pt idx="314">
                  <c:v>25</c:v>
                </c:pt>
                <c:pt idx="315">
                  <c:v>25</c:v>
                </c:pt>
                <c:pt idx="316">
                  <c:v>25</c:v>
                </c:pt>
                <c:pt idx="317">
                  <c:v>25</c:v>
                </c:pt>
                <c:pt idx="318">
                  <c:v>25</c:v>
                </c:pt>
                <c:pt idx="319">
                  <c:v>25</c:v>
                </c:pt>
                <c:pt idx="320">
                  <c:v>25</c:v>
                </c:pt>
                <c:pt idx="321">
                  <c:v>25</c:v>
                </c:pt>
                <c:pt idx="322">
                  <c:v>25</c:v>
                </c:pt>
                <c:pt idx="323">
                  <c:v>25</c:v>
                </c:pt>
                <c:pt idx="324">
                  <c:v>25</c:v>
                </c:pt>
                <c:pt idx="325">
                  <c:v>25</c:v>
                </c:pt>
                <c:pt idx="326">
                  <c:v>25</c:v>
                </c:pt>
                <c:pt idx="327">
                  <c:v>25</c:v>
                </c:pt>
                <c:pt idx="328">
                  <c:v>25</c:v>
                </c:pt>
                <c:pt idx="329">
                  <c:v>25</c:v>
                </c:pt>
                <c:pt idx="330">
                  <c:v>25</c:v>
                </c:pt>
                <c:pt idx="331">
                  <c:v>25</c:v>
                </c:pt>
                <c:pt idx="332">
                  <c:v>25</c:v>
                </c:pt>
                <c:pt idx="333">
                  <c:v>25</c:v>
                </c:pt>
                <c:pt idx="334">
                  <c:v>25</c:v>
                </c:pt>
                <c:pt idx="335">
                  <c:v>25</c:v>
                </c:pt>
                <c:pt idx="336">
                  <c:v>25</c:v>
                </c:pt>
                <c:pt idx="337">
                  <c:v>25</c:v>
                </c:pt>
                <c:pt idx="338">
                  <c:v>25</c:v>
                </c:pt>
                <c:pt idx="339">
                  <c:v>25</c:v>
                </c:pt>
                <c:pt idx="340">
                  <c:v>25</c:v>
                </c:pt>
                <c:pt idx="341">
                  <c:v>25</c:v>
                </c:pt>
                <c:pt idx="342">
                  <c:v>25</c:v>
                </c:pt>
                <c:pt idx="343">
                  <c:v>25</c:v>
                </c:pt>
                <c:pt idx="344">
                  <c:v>25</c:v>
                </c:pt>
                <c:pt idx="345">
                  <c:v>25</c:v>
                </c:pt>
                <c:pt idx="346">
                  <c:v>25</c:v>
                </c:pt>
                <c:pt idx="347">
                  <c:v>25</c:v>
                </c:pt>
                <c:pt idx="348">
                  <c:v>25</c:v>
                </c:pt>
                <c:pt idx="349">
                  <c:v>25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25</c:v>
                </c:pt>
                <c:pt idx="354">
                  <c:v>25</c:v>
                </c:pt>
                <c:pt idx="355">
                  <c:v>25</c:v>
                </c:pt>
                <c:pt idx="356">
                  <c:v>25</c:v>
                </c:pt>
                <c:pt idx="357">
                  <c:v>25</c:v>
                </c:pt>
                <c:pt idx="358">
                  <c:v>25</c:v>
                </c:pt>
                <c:pt idx="359">
                  <c:v>25</c:v>
                </c:pt>
                <c:pt idx="360">
                  <c:v>25</c:v>
                </c:pt>
                <c:pt idx="361">
                  <c:v>25</c:v>
                </c:pt>
                <c:pt idx="362">
                  <c:v>25</c:v>
                </c:pt>
                <c:pt idx="363">
                  <c:v>25</c:v>
                </c:pt>
                <c:pt idx="364">
                  <c:v>25</c:v>
                </c:pt>
                <c:pt idx="365">
                  <c:v>25</c:v>
                </c:pt>
                <c:pt idx="366">
                  <c:v>25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25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25</c:v>
                </c:pt>
                <c:pt idx="380">
                  <c:v>25</c:v>
                </c:pt>
                <c:pt idx="381">
                  <c:v>25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25</c:v>
                </c:pt>
                <c:pt idx="393">
                  <c:v>25</c:v>
                </c:pt>
                <c:pt idx="394">
                  <c:v>25</c:v>
                </c:pt>
                <c:pt idx="395">
                  <c:v>25</c:v>
                </c:pt>
                <c:pt idx="396">
                  <c:v>25</c:v>
                </c:pt>
                <c:pt idx="397">
                  <c:v>25</c:v>
                </c:pt>
                <c:pt idx="398">
                  <c:v>25</c:v>
                </c:pt>
                <c:pt idx="399">
                  <c:v>25</c:v>
                </c:pt>
                <c:pt idx="400">
                  <c:v>25</c:v>
                </c:pt>
                <c:pt idx="401">
                  <c:v>25</c:v>
                </c:pt>
                <c:pt idx="402">
                  <c:v>25</c:v>
                </c:pt>
                <c:pt idx="403">
                  <c:v>25</c:v>
                </c:pt>
                <c:pt idx="404">
                  <c:v>25</c:v>
                </c:pt>
                <c:pt idx="405">
                  <c:v>25</c:v>
                </c:pt>
                <c:pt idx="406">
                  <c:v>25</c:v>
                </c:pt>
                <c:pt idx="407">
                  <c:v>25</c:v>
                </c:pt>
                <c:pt idx="408">
                  <c:v>25</c:v>
                </c:pt>
                <c:pt idx="409">
                  <c:v>25</c:v>
                </c:pt>
                <c:pt idx="410">
                  <c:v>25</c:v>
                </c:pt>
                <c:pt idx="411">
                  <c:v>25</c:v>
                </c:pt>
                <c:pt idx="412">
                  <c:v>25</c:v>
                </c:pt>
                <c:pt idx="413">
                  <c:v>25</c:v>
                </c:pt>
                <c:pt idx="414">
                  <c:v>25</c:v>
                </c:pt>
                <c:pt idx="415">
                  <c:v>25</c:v>
                </c:pt>
                <c:pt idx="416">
                  <c:v>25</c:v>
                </c:pt>
                <c:pt idx="417">
                  <c:v>25</c:v>
                </c:pt>
                <c:pt idx="418">
                  <c:v>25</c:v>
                </c:pt>
                <c:pt idx="419">
                  <c:v>25</c:v>
                </c:pt>
                <c:pt idx="420">
                  <c:v>25</c:v>
                </c:pt>
                <c:pt idx="421">
                  <c:v>25</c:v>
                </c:pt>
                <c:pt idx="422">
                  <c:v>25</c:v>
                </c:pt>
                <c:pt idx="423">
                  <c:v>25</c:v>
                </c:pt>
                <c:pt idx="424">
                  <c:v>25</c:v>
                </c:pt>
                <c:pt idx="425">
                  <c:v>25</c:v>
                </c:pt>
                <c:pt idx="426">
                  <c:v>25</c:v>
                </c:pt>
                <c:pt idx="427">
                  <c:v>25</c:v>
                </c:pt>
                <c:pt idx="428">
                  <c:v>25</c:v>
                </c:pt>
                <c:pt idx="429">
                  <c:v>25</c:v>
                </c:pt>
                <c:pt idx="430">
                  <c:v>25</c:v>
                </c:pt>
                <c:pt idx="431">
                  <c:v>25</c:v>
                </c:pt>
                <c:pt idx="432">
                  <c:v>25</c:v>
                </c:pt>
                <c:pt idx="433">
                  <c:v>25</c:v>
                </c:pt>
                <c:pt idx="434">
                  <c:v>25</c:v>
                </c:pt>
                <c:pt idx="435">
                  <c:v>25</c:v>
                </c:pt>
                <c:pt idx="436">
                  <c:v>25</c:v>
                </c:pt>
                <c:pt idx="437">
                  <c:v>25</c:v>
                </c:pt>
                <c:pt idx="438">
                  <c:v>25</c:v>
                </c:pt>
                <c:pt idx="439">
                  <c:v>25</c:v>
                </c:pt>
                <c:pt idx="440">
                  <c:v>25</c:v>
                </c:pt>
                <c:pt idx="441">
                  <c:v>25</c:v>
                </c:pt>
                <c:pt idx="442">
                  <c:v>25</c:v>
                </c:pt>
                <c:pt idx="443">
                  <c:v>25</c:v>
                </c:pt>
                <c:pt idx="444">
                  <c:v>25</c:v>
                </c:pt>
                <c:pt idx="445">
                  <c:v>25</c:v>
                </c:pt>
                <c:pt idx="446">
                  <c:v>25</c:v>
                </c:pt>
                <c:pt idx="447">
                  <c:v>25</c:v>
                </c:pt>
                <c:pt idx="448">
                  <c:v>25</c:v>
                </c:pt>
                <c:pt idx="449">
                  <c:v>25</c:v>
                </c:pt>
                <c:pt idx="450">
                  <c:v>25</c:v>
                </c:pt>
                <c:pt idx="451">
                  <c:v>25</c:v>
                </c:pt>
                <c:pt idx="452">
                  <c:v>25</c:v>
                </c:pt>
                <c:pt idx="453">
                  <c:v>25</c:v>
                </c:pt>
                <c:pt idx="454">
                  <c:v>25</c:v>
                </c:pt>
                <c:pt idx="455">
                  <c:v>25</c:v>
                </c:pt>
                <c:pt idx="456">
                  <c:v>25</c:v>
                </c:pt>
                <c:pt idx="457">
                  <c:v>25</c:v>
                </c:pt>
                <c:pt idx="458">
                  <c:v>25</c:v>
                </c:pt>
                <c:pt idx="459">
                  <c:v>25</c:v>
                </c:pt>
                <c:pt idx="460">
                  <c:v>25</c:v>
                </c:pt>
                <c:pt idx="461">
                  <c:v>25</c:v>
                </c:pt>
                <c:pt idx="462">
                  <c:v>25</c:v>
                </c:pt>
                <c:pt idx="463">
                  <c:v>25</c:v>
                </c:pt>
                <c:pt idx="464">
                  <c:v>25</c:v>
                </c:pt>
                <c:pt idx="465">
                  <c:v>25</c:v>
                </c:pt>
                <c:pt idx="466">
                  <c:v>25</c:v>
                </c:pt>
                <c:pt idx="467">
                  <c:v>25</c:v>
                </c:pt>
                <c:pt idx="468">
                  <c:v>25</c:v>
                </c:pt>
                <c:pt idx="469">
                  <c:v>25</c:v>
                </c:pt>
                <c:pt idx="470">
                  <c:v>25</c:v>
                </c:pt>
                <c:pt idx="471">
                  <c:v>25</c:v>
                </c:pt>
                <c:pt idx="472">
                  <c:v>25</c:v>
                </c:pt>
                <c:pt idx="473">
                  <c:v>25</c:v>
                </c:pt>
                <c:pt idx="474">
                  <c:v>25</c:v>
                </c:pt>
                <c:pt idx="475">
                  <c:v>25</c:v>
                </c:pt>
                <c:pt idx="476">
                  <c:v>25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25</c:v>
                </c:pt>
                <c:pt idx="481">
                  <c:v>25</c:v>
                </c:pt>
                <c:pt idx="482">
                  <c:v>25</c:v>
                </c:pt>
                <c:pt idx="483">
                  <c:v>25</c:v>
                </c:pt>
                <c:pt idx="484">
                  <c:v>25</c:v>
                </c:pt>
                <c:pt idx="485">
                  <c:v>25</c:v>
                </c:pt>
                <c:pt idx="486">
                  <c:v>25</c:v>
                </c:pt>
                <c:pt idx="487">
                  <c:v>25</c:v>
                </c:pt>
                <c:pt idx="488">
                  <c:v>25</c:v>
                </c:pt>
                <c:pt idx="489">
                  <c:v>25</c:v>
                </c:pt>
                <c:pt idx="490">
                  <c:v>25</c:v>
                </c:pt>
                <c:pt idx="491">
                  <c:v>25</c:v>
                </c:pt>
                <c:pt idx="492">
                  <c:v>25</c:v>
                </c:pt>
                <c:pt idx="493">
                  <c:v>25</c:v>
                </c:pt>
                <c:pt idx="494">
                  <c:v>25</c:v>
                </c:pt>
                <c:pt idx="495">
                  <c:v>25</c:v>
                </c:pt>
                <c:pt idx="496">
                  <c:v>25</c:v>
                </c:pt>
                <c:pt idx="497">
                  <c:v>25</c:v>
                </c:pt>
                <c:pt idx="498">
                  <c:v>25</c:v>
                </c:pt>
                <c:pt idx="499">
                  <c:v>25</c:v>
                </c:pt>
                <c:pt idx="500">
                  <c:v>25</c:v>
                </c:pt>
                <c:pt idx="501">
                  <c:v>25</c:v>
                </c:pt>
                <c:pt idx="502">
                  <c:v>25</c:v>
                </c:pt>
                <c:pt idx="503">
                  <c:v>25</c:v>
                </c:pt>
                <c:pt idx="504">
                  <c:v>25</c:v>
                </c:pt>
                <c:pt idx="505">
                  <c:v>25</c:v>
                </c:pt>
                <c:pt idx="506">
                  <c:v>25</c:v>
                </c:pt>
                <c:pt idx="507">
                  <c:v>25</c:v>
                </c:pt>
                <c:pt idx="508">
                  <c:v>25</c:v>
                </c:pt>
                <c:pt idx="509">
                  <c:v>25</c:v>
                </c:pt>
                <c:pt idx="510">
                  <c:v>25</c:v>
                </c:pt>
                <c:pt idx="511">
                  <c:v>25</c:v>
                </c:pt>
                <c:pt idx="512">
                  <c:v>25</c:v>
                </c:pt>
                <c:pt idx="513">
                  <c:v>25</c:v>
                </c:pt>
                <c:pt idx="514">
                  <c:v>25</c:v>
                </c:pt>
                <c:pt idx="515">
                  <c:v>25</c:v>
                </c:pt>
                <c:pt idx="516">
                  <c:v>25</c:v>
                </c:pt>
                <c:pt idx="517">
                  <c:v>25</c:v>
                </c:pt>
                <c:pt idx="518">
                  <c:v>25</c:v>
                </c:pt>
                <c:pt idx="519">
                  <c:v>25</c:v>
                </c:pt>
                <c:pt idx="520">
                  <c:v>25</c:v>
                </c:pt>
                <c:pt idx="521">
                  <c:v>25</c:v>
                </c:pt>
                <c:pt idx="522">
                  <c:v>25</c:v>
                </c:pt>
                <c:pt idx="523">
                  <c:v>25</c:v>
                </c:pt>
                <c:pt idx="524">
                  <c:v>25</c:v>
                </c:pt>
                <c:pt idx="525">
                  <c:v>25</c:v>
                </c:pt>
                <c:pt idx="526">
                  <c:v>25</c:v>
                </c:pt>
                <c:pt idx="527">
                  <c:v>25</c:v>
                </c:pt>
                <c:pt idx="528">
                  <c:v>25</c:v>
                </c:pt>
                <c:pt idx="529">
                  <c:v>25</c:v>
                </c:pt>
                <c:pt idx="530">
                  <c:v>25</c:v>
                </c:pt>
                <c:pt idx="531">
                  <c:v>25</c:v>
                </c:pt>
                <c:pt idx="532">
                  <c:v>25</c:v>
                </c:pt>
                <c:pt idx="533">
                  <c:v>25</c:v>
                </c:pt>
                <c:pt idx="534">
                  <c:v>25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25</c:v>
                </c:pt>
                <c:pt idx="541">
                  <c:v>25</c:v>
                </c:pt>
                <c:pt idx="542">
                  <c:v>25</c:v>
                </c:pt>
                <c:pt idx="543">
                  <c:v>25</c:v>
                </c:pt>
                <c:pt idx="544">
                  <c:v>25</c:v>
                </c:pt>
                <c:pt idx="545">
                  <c:v>25</c:v>
                </c:pt>
                <c:pt idx="546">
                  <c:v>25</c:v>
                </c:pt>
                <c:pt idx="547">
                  <c:v>25</c:v>
                </c:pt>
                <c:pt idx="548">
                  <c:v>25</c:v>
                </c:pt>
                <c:pt idx="549">
                  <c:v>25</c:v>
                </c:pt>
                <c:pt idx="550">
                  <c:v>25</c:v>
                </c:pt>
                <c:pt idx="551">
                  <c:v>25</c:v>
                </c:pt>
                <c:pt idx="552">
                  <c:v>25</c:v>
                </c:pt>
                <c:pt idx="553">
                  <c:v>25</c:v>
                </c:pt>
                <c:pt idx="554">
                  <c:v>25</c:v>
                </c:pt>
                <c:pt idx="555">
                  <c:v>25</c:v>
                </c:pt>
                <c:pt idx="556">
                  <c:v>25</c:v>
                </c:pt>
                <c:pt idx="557">
                  <c:v>25</c:v>
                </c:pt>
                <c:pt idx="558">
                  <c:v>25</c:v>
                </c:pt>
                <c:pt idx="559">
                  <c:v>25</c:v>
                </c:pt>
                <c:pt idx="560">
                  <c:v>25</c:v>
                </c:pt>
                <c:pt idx="561">
                  <c:v>25</c:v>
                </c:pt>
                <c:pt idx="562">
                  <c:v>25</c:v>
                </c:pt>
                <c:pt idx="563">
                  <c:v>25</c:v>
                </c:pt>
                <c:pt idx="564">
                  <c:v>25</c:v>
                </c:pt>
                <c:pt idx="565">
                  <c:v>25</c:v>
                </c:pt>
                <c:pt idx="566">
                  <c:v>25</c:v>
                </c:pt>
                <c:pt idx="567">
                  <c:v>25</c:v>
                </c:pt>
                <c:pt idx="568">
                  <c:v>25</c:v>
                </c:pt>
                <c:pt idx="569">
                  <c:v>25</c:v>
                </c:pt>
                <c:pt idx="570">
                  <c:v>25</c:v>
                </c:pt>
                <c:pt idx="571">
                  <c:v>25</c:v>
                </c:pt>
                <c:pt idx="572">
                  <c:v>25</c:v>
                </c:pt>
                <c:pt idx="573">
                  <c:v>25</c:v>
                </c:pt>
                <c:pt idx="574">
                  <c:v>25</c:v>
                </c:pt>
                <c:pt idx="575">
                  <c:v>25</c:v>
                </c:pt>
                <c:pt idx="576">
                  <c:v>25</c:v>
                </c:pt>
                <c:pt idx="577">
                  <c:v>25</c:v>
                </c:pt>
                <c:pt idx="578">
                  <c:v>25</c:v>
                </c:pt>
                <c:pt idx="579">
                  <c:v>25</c:v>
                </c:pt>
                <c:pt idx="580">
                  <c:v>25</c:v>
                </c:pt>
                <c:pt idx="581">
                  <c:v>25</c:v>
                </c:pt>
                <c:pt idx="582">
                  <c:v>25</c:v>
                </c:pt>
                <c:pt idx="583">
                  <c:v>25</c:v>
                </c:pt>
                <c:pt idx="584">
                  <c:v>25</c:v>
                </c:pt>
                <c:pt idx="585">
                  <c:v>25</c:v>
                </c:pt>
                <c:pt idx="586">
                  <c:v>25</c:v>
                </c:pt>
                <c:pt idx="587">
                  <c:v>25</c:v>
                </c:pt>
                <c:pt idx="588">
                  <c:v>25</c:v>
                </c:pt>
                <c:pt idx="589">
                  <c:v>25</c:v>
                </c:pt>
                <c:pt idx="590">
                  <c:v>25</c:v>
                </c:pt>
                <c:pt idx="591">
                  <c:v>25</c:v>
                </c:pt>
                <c:pt idx="592">
                  <c:v>25</c:v>
                </c:pt>
                <c:pt idx="593">
                  <c:v>25</c:v>
                </c:pt>
                <c:pt idx="594">
                  <c:v>25</c:v>
                </c:pt>
                <c:pt idx="595">
                  <c:v>25</c:v>
                </c:pt>
                <c:pt idx="596">
                  <c:v>25</c:v>
                </c:pt>
                <c:pt idx="597">
                  <c:v>25</c:v>
                </c:pt>
                <c:pt idx="598">
                  <c:v>25</c:v>
                </c:pt>
                <c:pt idx="599">
                  <c:v>25</c:v>
                </c:pt>
                <c:pt idx="600">
                  <c:v>25</c:v>
                </c:pt>
                <c:pt idx="601">
                  <c:v>25</c:v>
                </c:pt>
                <c:pt idx="602">
                  <c:v>25</c:v>
                </c:pt>
                <c:pt idx="603">
                  <c:v>25</c:v>
                </c:pt>
                <c:pt idx="604">
                  <c:v>25</c:v>
                </c:pt>
                <c:pt idx="605">
                  <c:v>25</c:v>
                </c:pt>
                <c:pt idx="606">
                  <c:v>25</c:v>
                </c:pt>
                <c:pt idx="607">
                  <c:v>25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25</c:v>
                </c:pt>
                <c:pt idx="613">
                  <c:v>25</c:v>
                </c:pt>
                <c:pt idx="614">
                  <c:v>25</c:v>
                </c:pt>
                <c:pt idx="615">
                  <c:v>25</c:v>
                </c:pt>
                <c:pt idx="616">
                  <c:v>25</c:v>
                </c:pt>
                <c:pt idx="617">
                  <c:v>25</c:v>
                </c:pt>
                <c:pt idx="618">
                  <c:v>25</c:v>
                </c:pt>
                <c:pt idx="619">
                  <c:v>25</c:v>
                </c:pt>
                <c:pt idx="620">
                  <c:v>25</c:v>
                </c:pt>
                <c:pt idx="621">
                  <c:v>25</c:v>
                </c:pt>
                <c:pt idx="622">
                  <c:v>25</c:v>
                </c:pt>
                <c:pt idx="623">
                  <c:v>25</c:v>
                </c:pt>
                <c:pt idx="624">
                  <c:v>25</c:v>
                </c:pt>
                <c:pt idx="625">
                  <c:v>25</c:v>
                </c:pt>
                <c:pt idx="626">
                  <c:v>25</c:v>
                </c:pt>
                <c:pt idx="627">
                  <c:v>25</c:v>
                </c:pt>
                <c:pt idx="628">
                  <c:v>25</c:v>
                </c:pt>
                <c:pt idx="629">
                  <c:v>25</c:v>
                </c:pt>
                <c:pt idx="630">
                  <c:v>25</c:v>
                </c:pt>
                <c:pt idx="631">
                  <c:v>25</c:v>
                </c:pt>
                <c:pt idx="632">
                  <c:v>25</c:v>
                </c:pt>
                <c:pt idx="633">
                  <c:v>25</c:v>
                </c:pt>
                <c:pt idx="634">
                  <c:v>25</c:v>
                </c:pt>
                <c:pt idx="635">
                  <c:v>25</c:v>
                </c:pt>
                <c:pt idx="636">
                  <c:v>25</c:v>
                </c:pt>
                <c:pt idx="637">
                  <c:v>25</c:v>
                </c:pt>
                <c:pt idx="638">
                  <c:v>25</c:v>
                </c:pt>
                <c:pt idx="639">
                  <c:v>25</c:v>
                </c:pt>
                <c:pt idx="640">
                  <c:v>25</c:v>
                </c:pt>
                <c:pt idx="641">
                  <c:v>25</c:v>
                </c:pt>
                <c:pt idx="642">
                  <c:v>25</c:v>
                </c:pt>
                <c:pt idx="643">
                  <c:v>25</c:v>
                </c:pt>
                <c:pt idx="644">
                  <c:v>25</c:v>
                </c:pt>
                <c:pt idx="645">
                  <c:v>25</c:v>
                </c:pt>
                <c:pt idx="646">
                  <c:v>25</c:v>
                </c:pt>
                <c:pt idx="647">
                  <c:v>25</c:v>
                </c:pt>
                <c:pt idx="648">
                  <c:v>25</c:v>
                </c:pt>
                <c:pt idx="649">
                  <c:v>25</c:v>
                </c:pt>
                <c:pt idx="650">
                  <c:v>25</c:v>
                </c:pt>
                <c:pt idx="651">
                  <c:v>25</c:v>
                </c:pt>
                <c:pt idx="652">
                  <c:v>25</c:v>
                </c:pt>
                <c:pt idx="653">
                  <c:v>25</c:v>
                </c:pt>
                <c:pt idx="654">
                  <c:v>25</c:v>
                </c:pt>
                <c:pt idx="655">
                  <c:v>25</c:v>
                </c:pt>
                <c:pt idx="656">
                  <c:v>25</c:v>
                </c:pt>
                <c:pt idx="657">
                  <c:v>25</c:v>
                </c:pt>
                <c:pt idx="658">
                  <c:v>25</c:v>
                </c:pt>
                <c:pt idx="659">
                  <c:v>25</c:v>
                </c:pt>
                <c:pt idx="660">
                  <c:v>25</c:v>
                </c:pt>
                <c:pt idx="661">
                  <c:v>25</c:v>
                </c:pt>
                <c:pt idx="662">
                  <c:v>25</c:v>
                </c:pt>
                <c:pt idx="663">
                  <c:v>25</c:v>
                </c:pt>
                <c:pt idx="664">
                  <c:v>25</c:v>
                </c:pt>
                <c:pt idx="665">
                  <c:v>25</c:v>
                </c:pt>
                <c:pt idx="666">
                  <c:v>25</c:v>
                </c:pt>
                <c:pt idx="667">
                  <c:v>25</c:v>
                </c:pt>
                <c:pt idx="668">
                  <c:v>25</c:v>
                </c:pt>
                <c:pt idx="669">
                  <c:v>25</c:v>
                </c:pt>
                <c:pt idx="670">
                  <c:v>25</c:v>
                </c:pt>
                <c:pt idx="671">
                  <c:v>25</c:v>
                </c:pt>
                <c:pt idx="672">
                  <c:v>25</c:v>
                </c:pt>
                <c:pt idx="673">
                  <c:v>25</c:v>
                </c:pt>
                <c:pt idx="674">
                  <c:v>25</c:v>
                </c:pt>
                <c:pt idx="675">
                  <c:v>25</c:v>
                </c:pt>
                <c:pt idx="676">
                  <c:v>25</c:v>
                </c:pt>
                <c:pt idx="677">
                  <c:v>25</c:v>
                </c:pt>
                <c:pt idx="678">
                  <c:v>25</c:v>
                </c:pt>
                <c:pt idx="679">
                  <c:v>25</c:v>
                </c:pt>
                <c:pt idx="680">
                  <c:v>25</c:v>
                </c:pt>
                <c:pt idx="681">
                  <c:v>25</c:v>
                </c:pt>
                <c:pt idx="682">
                  <c:v>25</c:v>
                </c:pt>
                <c:pt idx="683">
                  <c:v>25</c:v>
                </c:pt>
                <c:pt idx="684">
                  <c:v>25</c:v>
                </c:pt>
                <c:pt idx="685">
                  <c:v>25</c:v>
                </c:pt>
                <c:pt idx="686">
                  <c:v>25</c:v>
                </c:pt>
                <c:pt idx="687">
                  <c:v>25</c:v>
                </c:pt>
                <c:pt idx="688">
                  <c:v>25</c:v>
                </c:pt>
                <c:pt idx="689">
                  <c:v>25</c:v>
                </c:pt>
                <c:pt idx="690">
                  <c:v>25</c:v>
                </c:pt>
                <c:pt idx="691">
                  <c:v>25</c:v>
                </c:pt>
                <c:pt idx="692">
                  <c:v>25</c:v>
                </c:pt>
                <c:pt idx="693">
                  <c:v>25</c:v>
                </c:pt>
                <c:pt idx="694">
                  <c:v>25</c:v>
                </c:pt>
                <c:pt idx="695">
                  <c:v>25</c:v>
                </c:pt>
                <c:pt idx="696">
                  <c:v>25</c:v>
                </c:pt>
                <c:pt idx="697">
                  <c:v>25</c:v>
                </c:pt>
                <c:pt idx="698">
                  <c:v>25</c:v>
                </c:pt>
                <c:pt idx="699">
                  <c:v>25</c:v>
                </c:pt>
                <c:pt idx="700">
                  <c:v>25</c:v>
                </c:pt>
                <c:pt idx="701">
                  <c:v>25</c:v>
                </c:pt>
                <c:pt idx="702">
                  <c:v>25</c:v>
                </c:pt>
                <c:pt idx="703">
                  <c:v>25</c:v>
                </c:pt>
                <c:pt idx="704">
                  <c:v>25</c:v>
                </c:pt>
                <c:pt idx="705">
                  <c:v>25</c:v>
                </c:pt>
                <c:pt idx="706">
                  <c:v>25</c:v>
                </c:pt>
                <c:pt idx="707">
                  <c:v>25</c:v>
                </c:pt>
                <c:pt idx="708">
                  <c:v>25</c:v>
                </c:pt>
                <c:pt idx="709">
                  <c:v>25</c:v>
                </c:pt>
                <c:pt idx="710">
                  <c:v>25</c:v>
                </c:pt>
                <c:pt idx="711">
                  <c:v>25</c:v>
                </c:pt>
                <c:pt idx="712">
                  <c:v>25</c:v>
                </c:pt>
                <c:pt idx="713">
                  <c:v>25</c:v>
                </c:pt>
                <c:pt idx="714">
                  <c:v>25</c:v>
                </c:pt>
                <c:pt idx="715">
                  <c:v>25</c:v>
                </c:pt>
                <c:pt idx="716">
                  <c:v>25</c:v>
                </c:pt>
                <c:pt idx="717">
                  <c:v>25</c:v>
                </c:pt>
                <c:pt idx="718">
                  <c:v>25</c:v>
                </c:pt>
                <c:pt idx="719">
                  <c:v>25</c:v>
                </c:pt>
                <c:pt idx="720">
                  <c:v>25</c:v>
                </c:pt>
                <c:pt idx="721">
                  <c:v>25</c:v>
                </c:pt>
                <c:pt idx="722">
                  <c:v>25</c:v>
                </c:pt>
                <c:pt idx="723">
                  <c:v>25</c:v>
                </c:pt>
                <c:pt idx="724">
                  <c:v>25</c:v>
                </c:pt>
                <c:pt idx="725">
                  <c:v>25</c:v>
                </c:pt>
                <c:pt idx="726">
                  <c:v>25</c:v>
                </c:pt>
                <c:pt idx="727">
                  <c:v>25</c:v>
                </c:pt>
                <c:pt idx="728">
                  <c:v>25</c:v>
                </c:pt>
                <c:pt idx="729">
                  <c:v>25</c:v>
                </c:pt>
                <c:pt idx="730">
                  <c:v>25</c:v>
                </c:pt>
                <c:pt idx="731">
                  <c:v>25</c:v>
                </c:pt>
                <c:pt idx="732">
                  <c:v>25</c:v>
                </c:pt>
                <c:pt idx="733">
                  <c:v>25</c:v>
                </c:pt>
                <c:pt idx="734">
                  <c:v>25</c:v>
                </c:pt>
                <c:pt idx="735">
                  <c:v>25</c:v>
                </c:pt>
                <c:pt idx="736">
                  <c:v>25</c:v>
                </c:pt>
                <c:pt idx="737">
                  <c:v>25</c:v>
                </c:pt>
                <c:pt idx="738">
                  <c:v>25</c:v>
                </c:pt>
                <c:pt idx="739">
                  <c:v>25</c:v>
                </c:pt>
                <c:pt idx="740">
                  <c:v>25</c:v>
                </c:pt>
                <c:pt idx="741">
                  <c:v>25</c:v>
                </c:pt>
                <c:pt idx="742">
                  <c:v>25</c:v>
                </c:pt>
                <c:pt idx="743">
                  <c:v>25</c:v>
                </c:pt>
                <c:pt idx="744">
                  <c:v>25</c:v>
                </c:pt>
                <c:pt idx="745">
                  <c:v>25</c:v>
                </c:pt>
                <c:pt idx="746">
                  <c:v>25</c:v>
                </c:pt>
                <c:pt idx="747">
                  <c:v>25</c:v>
                </c:pt>
                <c:pt idx="748">
                  <c:v>25</c:v>
                </c:pt>
                <c:pt idx="749">
                  <c:v>25</c:v>
                </c:pt>
                <c:pt idx="750">
                  <c:v>25</c:v>
                </c:pt>
                <c:pt idx="751">
                  <c:v>25</c:v>
                </c:pt>
                <c:pt idx="752">
                  <c:v>25</c:v>
                </c:pt>
                <c:pt idx="753">
                  <c:v>25</c:v>
                </c:pt>
                <c:pt idx="754">
                  <c:v>25</c:v>
                </c:pt>
                <c:pt idx="755">
                  <c:v>25</c:v>
                </c:pt>
                <c:pt idx="756">
                  <c:v>25</c:v>
                </c:pt>
                <c:pt idx="757">
                  <c:v>25</c:v>
                </c:pt>
                <c:pt idx="758">
                  <c:v>25</c:v>
                </c:pt>
                <c:pt idx="759">
                  <c:v>25</c:v>
                </c:pt>
                <c:pt idx="760">
                  <c:v>25</c:v>
                </c:pt>
                <c:pt idx="761">
                  <c:v>25</c:v>
                </c:pt>
                <c:pt idx="762">
                  <c:v>25</c:v>
                </c:pt>
                <c:pt idx="763">
                  <c:v>25</c:v>
                </c:pt>
                <c:pt idx="764">
                  <c:v>25</c:v>
                </c:pt>
                <c:pt idx="765">
                  <c:v>25</c:v>
                </c:pt>
                <c:pt idx="766">
                  <c:v>25</c:v>
                </c:pt>
                <c:pt idx="767">
                  <c:v>25</c:v>
                </c:pt>
                <c:pt idx="768">
                  <c:v>25</c:v>
                </c:pt>
                <c:pt idx="769">
                  <c:v>25</c:v>
                </c:pt>
                <c:pt idx="770">
                  <c:v>25</c:v>
                </c:pt>
                <c:pt idx="771">
                  <c:v>25</c:v>
                </c:pt>
                <c:pt idx="772">
                  <c:v>25</c:v>
                </c:pt>
                <c:pt idx="773">
                  <c:v>25</c:v>
                </c:pt>
                <c:pt idx="774">
                  <c:v>25</c:v>
                </c:pt>
                <c:pt idx="775">
                  <c:v>25</c:v>
                </c:pt>
                <c:pt idx="776">
                  <c:v>25</c:v>
                </c:pt>
                <c:pt idx="777">
                  <c:v>25</c:v>
                </c:pt>
                <c:pt idx="778">
                  <c:v>25</c:v>
                </c:pt>
                <c:pt idx="779">
                  <c:v>25</c:v>
                </c:pt>
                <c:pt idx="780">
                  <c:v>25</c:v>
                </c:pt>
                <c:pt idx="781">
                  <c:v>25</c:v>
                </c:pt>
                <c:pt idx="782">
                  <c:v>25</c:v>
                </c:pt>
                <c:pt idx="783">
                  <c:v>25</c:v>
                </c:pt>
                <c:pt idx="784">
                  <c:v>25</c:v>
                </c:pt>
                <c:pt idx="785">
                  <c:v>25</c:v>
                </c:pt>
                <c:pt idx="786">
                  <c:v>25</c:v>
                </c:pt>
                <c:pt idx="787">
                  <c:v>25</c:v>
                </c:pt>
                <c:pt idx="788">
                  <c:v>25</c:v>
                </c:pt>
                <c:pt idx="789">
                  <c:v>25</c:v>
                </c:pt>
                <c:pt idx="790">
                  <c:v>25</c:v>
                </c:pt>
                <c:pt idx="791">
                  <c:v>25</c:v>
                </c:pt>
                <c:pt idx="792">
                  <c:v>25</c:v>
                </c:pt>
                <c:pt idx="793">
                  <c:v>25</c:v>
                </c:pt>
                <c:pt idx="794">
                  <c:v>25</c:v>
                </c:pt>
                <c:pt idx="795">
                  <c:v>25</c:v>
                </c:pt>
                <c:pt idx="796">
                  <c:v>25</c:v>
                </c:pt>
                <c:pt idx="797">
                  <c:v>25</c:v>
                </c:pt>
                <c:pt idx="798">
                  <c:v>25</c:v>
                </c:pt>
                <c:pt idx="799">
                  <c:v>25</c:v>
                </c:pt>
                <c:pt idx="800">
                  <c:v>25</c:v>
                </c:pt>
                <c:pt idx="801">
                  <c:v>25</c:v>
                </c:pt>
                <c:pt idx="802">
                  <c:v>25</c:v>
                </c:pt>
                <c:pt idx="803">
                  <c:v>25</c:v>
                </c:pt>
                <c:pt idx="804">
                  <c:v>25</c:v>
                </c:pt>
                <c:pt idx="805">
                  <c:v>25</c:v>
                </c:pt>
                <c:pt idx="806">
                  <c:v>25</c:v>
                </c:pt>
                <c:pt idx="807">
                  <c:v>25</c:v>
                </c:pt>
                <c:pt idx="808">
                  <c:v>25</c:v>
                </c:pt>
                <c:pt idx="809">
                  <c:v>25</c:v>
                </c:pt>
                <c:pt idx="810">
                  <c:v>25</c:v>
                </c:pt>
                <c:pt idx="811">
                  <c:v>25</c:v>
                </c:pt>
                <c:pt idx="812">
                  <c:v>25</c:v>
                </c:pt>
                <c:pt idx="813">
                  <c:v>25</c:v>
                </c:pt>
                <c:pt idx="814">
                  <c:v>25</c:v>
                </c:pt>
                <c:pt idx="815">
                  <c:v>25</c:v>
                </c:pt>
                <c:pt idx="816">
                  <c:v>25</c:v>
                </c:pt>
                <c:pt idx="817">
                  <c:v>25</c:v>
                </c:pt>
                <c:pt idx="818">
                  <c:v>25</c:v>
                </c:pt>
                <c:pt idx="819">
                  <c:v>25</c:v>
                </c:pt>
                <c:pt idx="820">
                  <c:v>25</c:v>
                </c:pt>
                <c:pt idx="821">
                  <c:v>25</c:v>
                </c:pt>
                <c:pt idx="822">
                  <c:v>25</c:v>
                </c:pt>
                <c:pt idx="823">
                  <c:v>25</c:v>
                </c:pt>
                <c:pt idx="824">
                  <c:v>25</c:v>
                </c:pt>
                <c:pt idx="825">
                  <c:v>25</c:v>
                </c:pt>
                <c:pt idx="826">
                  <c:v>25</c:v>
                </c:pt>
                <c:pt idx="827">
                  <c:v>25</c:v>
                </c:pt>
                <c:pt idx="828">
                  <c:v>25</c:v>
                </c:pt>
                <c:pt idx="829">
                  <c:v>25</c:v>
                </c:pt>
                <c:pt idx="830">
                  <c:v>25</c:v>
                </c:pt>
                <c:pt idx="831">
                  <c:v>25</c:v>
                </c:pt>
                <c:pt idx="832">
                  <c:v>25</c:v>
                </c:pt>
                <c:pt idx="833">
                  <c:v>25</c:v>
                </c:pt>
                <c:pt idx="834">
                  <c:v>25</c:v>
                </c:pt>
                <c:pt idx="835">
                  <c:v>25</c:v>
                </c:pt>
                <c:pt idx="836">
                  <c:v>25</c:v>
                </c:pt>
                <c:pt idx="837">
                  <c:v>25</c:v>
                </c:pt>
                <c:pt idx="838">
                  <c:v>25</c:v>
                </c:pt>
                <c:pt idx="839">
                  <c:v>25</c:v>
                </c:pt>
                <c:pt idx="840">
                  <c:v>25</c:v>
                </c:pt>
                <c:pt idx="841">
                  <c:v>25</c:v>
                </c:pt>
                <c:pt idx="842">
                  <c:v>25</c:v>
                </c:pt>
                <c:pt idx="843">
                  <c:v>25</c:v>
                </c:pt>
                <c:pt idx="844">
                  <c:v>25</c:v>
                </c:pt>
                <c:pt idx="845">
                  <c:v>25</c:v>
                </c:pt>
                <c:pt idx="846">
                  <c:v>25</c:v>
                </c:pt>
                <c:pt idx="847">
                  <c:v>25</c:v>
                </c:pt>
                <c:pt idx="848">
                  <c:v>25</c:v>
                </c:pt>
                <c:pt idx="849">
                  <c:v>25</c:v>
                </c:pt>
                <c:pt idx="850">
                  <c:v>25</c:v>
                </c:pt>
                <c:pt idx="851">
                  <c:v>25</c:v>
                </c:pt>
                <c:pt idx="852">
                  <c:v>25</c:v>
                </c:pt>
                <c:pt idx="853">
                  <c:v>25</c:v>
                </c:pt>
                <c:pt idx="854">
                  <c:v>25</c:v>
                </c:pt>
                <c:pt idx="855">
                  <c:v>25</c:v>
                </c:pt>
                <c:pt idx="856">
                  <c:v>25</c:v>
                </c:pt>
                <c:pt idx="857">
                  <c:v>25</c:v>
                </c:pt>
                <c:pt idx="858">
                  <c:v>25</c:v>
                </c:pt>
                <c:pt idx="859">
                  <c:v>25</c:v>
                </c:pt>
                <c:pt idx="860">
                  <c:v>25</c:v>
                </c:pt>
                <c:pt idx="861">
                  <c:v>25</c:v>
                </c:pt>
                <c:pt idx="862">
                  <c:v>25</c:v>
                </c:pt>
                <c:pt idx="863">
                  <c:v>25</c:v>
                </c:pt>
                <c:pt idx="864">
                  <c:v>25</c:v>
                </c:pt>
                <c:pt idx="865">
                  <c:v>25</c:v>
                </c:pt>
                <c:pt idx="866">
                  <c:v>25</c:v>
                </c:pt>
                <c:pt idx="867">
                  <c:v>25</c:v>
                </c:pt>
                <c:pt idx="868">
                  <c:v>25</c:v>
                </c:pt>
                <c:pt idx="869">
                  <c:v>25</c:v>
                </c:pt>
                <c:pt idx="870">
                  <c:v>25</c:v>
                </c:pt>
                <c:pt idx="871">
                  <c:v>25</c:v>
                </c:pt>
                <c:pt idx="872">
                  <c:v>25</c:v>
                </c:pt>
                <c:pt idx="873">
                  <c:v>25</c:v>
                </c:pt>
                <c:pt idx="874">
                  <c:v>25</c:v>
                </c:pt>
                <c:pt idx="875">
                  <c:v>25</c:v>
                </c:pt>
                <c:pt idx="876">
                  <c:v>25</c:v>
                </c:pt>
                <c:pt idx="877">
                  <c:v>25</c:v>
                </c:pt>
                <c:pt idx="878">
                  <c:v>25</c:v>
                </c:pt>
                <c:pt idx="879">
                  <c:v>25</c:v>
                </c:pt>
                <c:pt idx="880">
                  <c:v>25</c:v>
                </c:pt>
                <c:pt idx="881">
                  <c:v>25</c:v>
                </c:pt>
                <c:pt idx="882">
                  <c:v>25</c:v>
                </c:pt>
                <c:pt idx="883">
                  <c:v>25</c:v>
                </c:pt>
                <c:pt idx="884">
                  <c:v>25</c:v>
                </c:pt>
                <c:pt idx="885">
                  <c:v>25</c:v>
                </c:pt>
                <c:pt idx="886">
                  <c:v>25</c:v>
                </c:pt>
                <c:pt idx="887">
                  <c:v>25</c:v>
                </c:pt>
                <c:pt idx="888">
                  <c:v>25</c:v>
                </c:pt>
                <c:pt idx="889">
                  <c:v>25</c:v>
                </c:pt>
                <c:pt idx="890">
                  <c:v>25</c:v>
                </c:pt>
                <c:pt idx="891">
                  <c:v>25</c:v>
                </c:pt>
                <c:pt idx="892">
                  <c:v>25</c:v>
                </c:pt>
                <c:pt idx="893">
                  <c:v>25</c:v>
                </c:pt>
                <c:pt idx="894">
                  <c:v>25</c:v>
                </c:pt>
                <c:pt idx="895">
                  <c:v>25</c:v>
                </c:pt>
                <c:pt idx="896">
                  <c:v>25</c:v>
                </c:pt>
                <c:pt idx="897">
                  <c:v>25</c:v>
                </c:pt>
                <c:pt idx="898">
                  <c:v>25</c:v>
                </c:pt>
                <c:pt idx="899">
                  <c:v>25</c:v>
                </c:pt>
                <c:pt idx="900">
                  <c:v>25</c:v>
                </c:pt>
                <c:pt idx="901">
                  <c:v>25</c:v>
                </c:pt>
                <c:pt idx="902">
                  <c:v>25</c:v>
                </c:pt>
                <c:pt idx="903">
                  <c:v>25</c:v>
                </c:pt>
                <c:pt idx="904">
                  <c:v>25</c:v>
                </c:pt>
                <c:pt idx="905">
                  <c:v>25</c:v>
                </c:pt>
                <c:pt idx="906">
                  <c:v>25</c:v>
                </c:pt>
                <c:pt idx="907">
                  <c:v>25</c:v>
                </c:pt>
                <c:pt idx="908">
                  <c:v>25</c:v>
                </c:pt>
                <c:pt idx="909">
                  <c:v>25</c:v>
                </c:pt>
                <c:pt idx="910">
                  <c:v>25</c:v>
                </c:pt>
                <c:pt idx="911">
                  <c:v>25</c:v>
                </c:pt>
                <c:pt idx="912">
                  <c:v>25</c:v>
                </c:pt>
                <c:pt idx="913">
                  <c:v>25</c:v>
                </c:pt>
                <c:pt idx="914">
                  <c:v>25</c:v>
                </c:pt>
                <c:pt idx="915">
                  <c:v>25</c:v>
                </c:pt>
                <c:pt idx="916">
                  <c:v>25</c:v>
                </c:pt>
                <c:pt idx="917">
                  <c:v>25</c:v>
                </c:pt>
                <c:pt idx="918">
                  <c:v>25</c:v>
                </c:pt>
                <c:pt idx="919">
                  <c:v>25</c:v>
                </c:pt>
                <c:pt idx="920">
                  <c:v>25</c:v>
                </c:pt>
                <c:pt idx="921">
                  <c:v>25</c:v>
                </c:pt>
                <c:pt idx="922">
                  <c:v>25</c:v>
                </c:pt>
                <c:pt idx="923">
                  <c:v>25</c:v>
                </c:pt>
                <c:pt idx="924">
                  <c:v>25</c:v>
                </c:pt>
                <c:pt idx="925">
                  <c:v>25</c:v>
                </c:pt>
                <c:pt idx="926">
                  <c:v>25</c:v>
                </c:pt>
                <c:pt idx="927">
                  <c:v>25</c:v>
                </c:pt>
                <c:pt idx="928">
                  <c:v>25</c:v>
                </c:pt>
                <c:pt idx="929">
                  <c:v>25</c:v>
                </c:pt>
                <c:pt idx="930">
                  <c:v>25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25</c:v>
                </c:pt>
                <c:pt idx="935">
                  <c:v>25</c:v>
                </c:pt>
                <c:pt idx="936">
                  <c:v>25</c:v>
                </c:pt>
                <c:pt idx="937">
                  <c:v>25</c:v>
                </c:pt>
                <c:pt idx="938">
                  <c:v>25</c:v>
                </c:pt>
                <c:pt idx="939">
                  <c:v>25</c:v>
                </c:pt>
                <c:pt idx="940">
                  <c:v>25</c:v>
                </c:pt>
                <c:pt idx="941">
                  <c:v>25</c:v>
                </c:pt>
                <c:pt idx="942">
                  <c:v>25</c:v>
                </c:pt>
                <c:pt idx="943">
                  <c:v>25</c:v>
                </c:pt>
                <c:pt idx="944">
                  <c:v>25</c:v>
                </c:pt>
                <c:pt idx="945">
                  <c:v>25</c:v>
                </c:pt>
                <c:pt idx="946">
                  <c:v>25</c:v>
                </c:pt>
                <c:pt idx="947">
                  <c:v>25</c:v>
                </c:pt>
                <c:pt idx="948">
                  <c:v>25</c:v>
                </c:pt>
                <c:pt idx="949">
                  <c:v>25</c:v>
                </c:pt>
                <c:pt idx="950">
                  <c:v>25</c:v>
                </c:pt>
                <c:pt idx="951">
                  <c:v>25</c:v>
                </c:pt>
                <c:pt idx="952">
                  <c:v>25</c:v>
                </c:pt>
                <c:pt idx="953">
                  <c:v>25</c:v>
                </c:pt>
                <c:pt idx="954">
                  <c:v>25</c:v>
                </c:pt>
                <c:pt idx="955">
                  <c:v>25</c:v>
                </c:pt>
                <c:pt idx="956">
                  <c:v>25</c:v>
                </c:pt>
                <c:pt idx="957">
                  <c:v>25</c:v>
                </c:pt>
                <c:pt idx="958">
                  <c:v>25</c:v>
                </c:pt>
                <c:pt idx="959">
                  <c:v>25</c:v>
                </c:pt>
                <c:pt idx="960">
                  <c:v>25</c:v>
                </c:pt>
                <c:pt idx="961">
                  <c:v>25</c:v>
                </c:pt>
                <c:pt idx="962">
                  <c:v>25</c:v>
                </c:pt>
                <c:pt idx="963">
                  <c:v>25</c:v>
                </c:pt>
                <c:pt idx="964">
                  <c:v>25</c:v>
                </c:pt>
                <c:pt idx="965">
                  <c:v>25</c:v>
                </c:pt>
                <c:pt idx="966">
                  <c:v>25</c:v>
                </c:pt>
                <c:pt idx="967">
                  <c:v>25</c:v>
                </c:pt>
                <c:pt idx="968">
                  <c:v>25</c:v>
                </c:pt>
                <c:pt idx="969">
                  <c:v>25</c:v>
                </c:pt>
                <c:pt idx="970">
                  <c:v>25</c:v>
                </c:pt>
                <c:pt idx="971">
                  <c:v>25</c:v>
                </c:pt>
                <c:pt idx="972">
                  <c:v>25</c:v>
                </c:pt>
                <c:pt idx="973">
                  <c:v>25</c:v>
                </c:pt>
                <c:pt idx="974">
                  <c:v>25</c:v>
                </c:pt>
                <c:pt idx="975">
                  <c:v>25</c:v>
                </c:pt>
                <c:pt idx="976">
                  <c:v>25</c:v>
                </c:pt>
                <c:pt idx="977">
                  <c:v>25</c:v>
                </c:pt>
                <c:pt idx="978">
                  <c:v>25</c:v>
                </c:pt>
                <c:pt idx="979">
                  <c:v>25</c:v>
                </c:pt>
                <c:pt idx="980">
                  <c:v>25</c:v>
                </c:pt>
                <c:pt idx="981">
                  <c:v>25</c:v>
                </c:pt>
                <c:pt idx="982">
                  <c:v>25</c:v>
                </c:pt>
                <c:pt idx="983">
                  <c:v>25</c:v>
                </c:pt>
                <c:pt idx="984">
                  <c:v>25</c:v>
                </c:pt>
                <c:pt idx="985">
                  <c:v>25</c:v>
                </c:pt>
                <c:pt idx="986">
                  <c:v>25</c:v>
                </c:pt>
                <c:pt idx="987">
                  <c:v>25</c:v>
                </c:pt>
                <c:pt idx="988">
                  <c:v>25</c:v>
                </c:pt>
                <c:pt idx="989">
                  <c:v>25</c:v>
                </c:pt>
                <c:pt idx="990">
                  <c:v>25</c:v>
                </c:pt>
                <c:pt idx="991">
                  <c:v>25</c:v>
                </c:pt>
                <c:pt idx="992">
                  <c:v>25</c:v>
                </c:pt>
                <c:pt idx="993">
                  <c:v>25</c:v>
                </c:pt>
                <c:pt idx="994">
                  <c:v>25</c:v>
                </c:pt>
                <c:pt idx="995">
                  <c:v>25</c:v>
                </c:pt>
                <c:pt idx="996">
                  <c:v>25</c:v>
                </c:pt>
                <c:pt idx="997">
                  <c:v>25</c:v>
                </c:pt>
                <c:pt idx="998">
                  <c:v>25</c:v>
                </c:pt>
                <c:pt idx="999">
                  <c:v>25</c:v>
                </c:pt>
                <c:pt idx="1000">
                  <c:v>25</c:v>
                </c:pt>
                <c:pt idx="1001">
                  <c:v>25</c:v>
                </c:pt>
                <c:pt idx="1002">
                  <c:v>25</c:v>
                </c:pt>
                <c:pt idx="1003">
                  <c:v>25</c:v>
                </c:pt>
                <c:pt idx="1004">
                  <c:v>25</c:v>
                </c:pt>
                <c:pt idx="1005">
                  <c:v>25</c:v>
                </c:pt>
                <c:pt idx="1006">
                  <c:v>25</c:v>
                </c:pt>
                <c:pt idx="1007">
                  <c:v>25</c:v>
                </c:pt>
                <c:pt idx="1008">
                  <c:v>25</c:v>
                </c:pt>
                <c:pt idx="1009">
                  <c:v>25</c:v>
                </c:pt>
                <c:pt idx="1010">
                  <c:v>25</c:v>
                </c:pt>
                <c:pt idx="1011">
                  <c:v>25</c:v>
                </c:pt>
                <c:pt idx="1012">
                  <c:v>25</c:v>
                </c:pt>
                <c:pt idx="1013">
                  <c:v>25</c:v>
                </c:pt>
                <c:pt idx="1014">
                  <c:v>25</c:v>
                </c:pt>
                <c:pt idx="1015">
                  <c:v>25</c:v>
                </c:pt>
                <c:pt idx="1016">
                  <c:v>25</c:v>
                </c:pt>
                <c:pt idx="1017">
                  <c:v>25</c:v>
                </c:pt>
                <c:pt idx="1018">
                  <c:v>25</c:v>
                </c:pt>
                <c:pt idx="1019">
                  <c:v>25</c:v>
                </c:pt>
                <c:pt idx="1020">
                  <c:v>25</c:v>
                </c:pt>
                <c:pt idx="1021">
                  <c:v>25</c:v>
                </c:pt>
                <c:pt idx="1022">
                  <c:v>25</c:v>
                </c:pt>
                <c:pt idx="1023">
                  <c:v>25</c:v>
                </c:pt>
                <c:pt idx="1024">
                  <c:v>25</c:v>
                </c:pt>
                <c:pt idx="1025">
                  <c:v>25</c:v>
                </c:pt>
                <c:pt idx="1026">
                  <c:v>25</c:v>
                </c:pt>
                <c:pt idx="1027">
                  <c:v>25</c:v>
                </c:pt>
                <c:pt idx="1028">
                  <c:v>25</c:v>
                </c:pt>
                <c:pt idx="1029">
                  <c:v>25</c:v>
                </c:pt>
                <c:pt idx="1030">
                  <c:v>25</c:v>
                </c:pt>
                <c:pt idx="1031">
                  <c:v>25</c:v>
                </c:pt>
                <c:pt idx="1032">
                  <c:v>25</c:v>
                </c:pt>
                <c:pt idx="1033">
                  <c:v>25</c:v>
                </c:pt>
                <c:pt idx="1034">
                  <c:v>25</c:v>
                </c:pt>
                <c:pt idx="1035">
                  <c:v>25</c:v>
                </c:pt>
                <c:pt idx="1036">
                  <c:v>25</c:v>
                </c:pt>
                <c:pt idx="1037">
                  <c:v>25</c:v>
                </c:pt>
                <c:pt idx="1038">
                  <c:v>25</c:v>
                </c:pt>
                <c:pt idx="1039">
                  <c:v>25</c:v>
                </c:pt>
                <c:pt idx="1040">
                  <c:v>25</c:v>
                </c:pt>
                <c:pt idx="1041">
                  <c:v>25</c:v>
                </c:pt>
                <c:pt idx="1042">
                  <c:v>25</c:v>
                </c:pt>
                <c:pt idx="1043">
                  <c:v>25</c:v>
                </c:pt>
                <c:pt idx="1044">
                  <c:v>25</c:v>
                </c:pt>
                <c:pt idx="1045">
                  <c:v>25</c:v>
                </c:pt>
                <c:pt idx="1046">
                  <c:v>25</c:v>
                </c:pt>
                <c:pt idx="1047">
                  <c:v>25</c:v>
                </c:pt>
                <c:pt idx="1048">
                  <c:v>25</c:v>
                </c:pt>
                <c:pt idx="1049">
                  <c:v>25</c:v>
                </c:pt>
                <c:pt idx="1050">
                  <c:v>25</c:v>
                </c:pt>
                <c:pt idx="1051">
                  <c:v>25</c:v>
                </c:pt>
                <c:pt idx="1052">
                  <c:v>25</c:v>
                </c:pt>
                <c:pt idx="1053">
                  <c:v>25</c:v>
                </c:pt>
                <c:pt idx="1054">
                  <c:v>25</c:v>
                </c:pt>
                <c:pt idx="1055">
                  <c:v>25</c:v>
                </c:pt>
                <c:pt idx="1056">
                  <c:v>25</c:v>
                </c:pt>
                <c:pt idx="1057">
                  <c:v>25</c:v>
                </c:pt>
                <c:pt idx="1058">
                  <c:v>25</c:v>
                </c:pt>
                <c:pt idx="1059">
                  <c:v>25</c:v>
                </c:pt>
                <c:pt idx="1060">
                  <c:v>25</c:v>
                </c:pt>
                <c:pt idx="1061">
                  <c:v>25</c:v>
                </c:pt>
                <c:pt idx="1062">
                  <c:v>25</c:v>
                </c:pt>
                <c:pt idx="1063">
                  <c:v>25</c:v>
                </c:pt>
                <c:pt idx="1064">
                  <c:v>25</c:v>
                </c:pt>
                <c:pt idx="1065">
                  <c:v>25</c:v>
                </c:pt>
                <c:pt idx="1066">
                  <c:v>25</c:v>
                </c:pt>
                <c:pt idx="1067">
                  <c:v>25</c:v>
                </c:pt>
                <c:pt idx="1068">
                  <c:v>25</c:v>
                </c:pt>
                <c:pt idx="1069">
                  <c:v>25</c:v>
                </c:pt>
                <c:pt idx="1070">
                  <c:v>25</c:v>
                </c:pt>
                <c:pt idx="1071">
                  <c:v>25</c:v>
                </c:pt>
                <c:pt idx="1072">
                  <c:v>25</c:v>
                </c:pt>
                <c:pt idx="1073">
                  <c:v>25</c:v>
                </c:pt>
                <c:pt idx="1074">
                  <c:v>25</c:v>
                </c:pt>
                <c:pt idx="1075">
                  <c:v>25</c:v>
                </c:pt>
                <c:pt idx="1076">
                  <c:v>25</c:v>
                </c:pt>
                <c:pt idx="1077">
                  <c:v>25</c:v>
                </c:pt>
                <c:pt idx="1078">
                  <c:v>25</c:v>
                </c:pt>
                <c:pt idx="1079">
                  <c:v>25</c:v>
                </c:pt>
                <c:pt idx="1080">
                  <c:v>25</c:v>
                </c:pt>
                <c:pt idx="1081">
                  <c:v>25</c:v>
                </c:pt>
                <c:pt idx="1082">
                  <c:v>25</c:v>
                </c:pt>
                <c:pt idx="1083">
                  <c:v>25</c:v>
                </c:pt>
                <c:pt idx="1084">
                  <c:v>25</c:v>
                </c:pt>
                <c:pt idx="1085">
                  <c:v>25</c:v>
                </c:pt>
                <c:pt idx="1086">
                  <c:v>25</c:v>
                </c:pt>
                <c:pt idx="1087">
                  <c:v>25</c:v>
                </c:pt>
                <c:pt idx="1088">
                  <c:v>25</c:v>
                </c:pt>
                <c:pt idx="1089">
                  <c:v>25</c:v>
                </c:pt>
                <c:pt idx="1090">
                  <c:v>25</c:v>
                </c:pt>
                <c:pt idx="1091">
                  <c:v>25</c:v>
                </c:pt>
                <c:pt idx="1092">
                  <c:v>25</c:v>
                </c:pt>
                <c:pt idx="1093">
                  <c:v>25</c:v>
                </c:pt>
                <c:pt idx="1094">
                  <c:v>25</c:v>
                </c:pt>
                <c:pt idx="1095">
                  <c:v>25</c:v>
                </c:pt>
                <c:pt idx="1096">
                  <c:v>25</c:v>
                </c:pt>
                <c:pt idx="1097">
                  <c:v>25</c:v>
                </c:pt>
                <c:pt idx="1098">
                  <c:v>25</c:v>
                </c:pt>
                <c:pt idx="1099">
                  <c:v>25</c:v>
                </c:pt>
                <c:pt idx="1100">
                  <c:v>25</c:v>
                </c:pt>
                <c:pt idx="1101">
                  <c:v>25</c:v>
                </c:pt>
                <c:pt idx="1102">
                  <c:v>25</c:v>
                </c:pt>
                <c:pt idx="1103">
                  <c:v>25</c:v>
                </c:pt>
                <c:pt idx="1104">
                  <c:v>25</c:v>
                </c:pt>
                <c:pt idx="1105">
                  <c:v>25</c:v>
                </c:pt>
                <c:pt idx="1106">
                  <c:v>25</c:v>
                </c:pt>
                <c:pt idx="1107">
                  <c:v>25</c:v>
                </c:pt>
                <c:pt idx="1108">
                  <c:v>25</c:v>
                </c:pt>
                <c:pt idx="1109">
                  <c:v>25</c:v>
                </c:pt>
                <c:pt idx="1110">
                  <c:v>25</c:v>
                </c:pt>
                <c:pt idx="1111">
                  <c:v>25</c:v>
                </c:pt>
                <c:pt idx="1112">
                  <c:v>25</c:v>
                </c:pt>
                <c:pt idx="1113">
                  <c:v>25</c:v>
                </c:pt>
                <c:pt idx="1114">
                  <c:v>25</c:v>
                </c:pt>
                <c:pt idx="1115">
                  <c:v>25</c:v>
                </c:pt>
                <c:pt idx="1116">
                  <c:v>25</c:v>
                </c:pt>
                <c:pt idx="1117">
                  <c:v>25</c:v>
                </c:pt>
                <c:pt idx="1118">
                  <c:v>25</c:v>
                </c:pt>
                <c:pt idx="1119">
                  <c:v>25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25</c:v>
                </c:pt>
                <c:pt idx="1124">
                  <c:v>25</c:v>
                </c:pt>
                <c:pt idx="1125">
                  <c:v>25</c:v>
                </c:pt>
                <c:pt idx="1126">
                  <c:v>25</c:v>
                </c:pt>
                <c:pt idx="1127">
                  <c:v>25</c:v>
                </c:pt>
                <c:pt idx="1128">
                  <c:v>25</c:v>
                </c:pt>
                <c:pt idx="1129">
                  <c:v>25</c:v>
                </c:pt>
                <c:pt idx="1130">
                  <c:v>25</c:v>
                </c:pt>
                <c:pt idx="1131">
                  <c:v>25</c:v>
                </c:pt>
                <c:pt idx="1132">
                  <c:v>25</c:v>
                </c:pt>
                <c:pt idx="1133">
                  <c:v>25</c:v>
                </c:pt>
                <c:pt idx="1134">
                  <c:v>25</c:v>
                </c:pt>
                <c:pt idx="1135">
                  <c:v>25</c:v>
                </c:pt>
                <c:pt idx="1136">
                  <c:v>25</c:v>
                </c:pt>
                <c:pt idx="1137">
                  <c:v>25</c:v>
                </c:pt>
                <c:pt idx="1138">
                  <c:v>25</c:v>
                </c:pt>
                <c:pt idx="1139">
                  <c:v>25</c:v>
                </c:pt>
                <c:pt idx="1140">
                  <c:v>25</c:v>
                </c:pt>
                <c:pt idx="1141">
                  <c:v>25</c:v>
                </c:pt>
                <c:pt idx="1142">
                  <c:v>25</c:v>
                </c:pt>
                <c:pt idx="1143">
                  <c:v>25</c:v>
                </c:pt>
                <c:pt idx="1144">
                  <c:v>25</c:v>
                </c:pt>
                <c:pt idx="1145">
                  <c:v>25</c:v>
                </c:pt>
                <c:pt idx="1146">
                  <c:v>25</c:v>
                </c:pt>
                <c:pt idx="1147">
                  <c:v>25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25</c:v>
                </c:pt>
                <c:pt idx="1152">
                  <c:v>25</c:v>
                </c:pt>
                <c:pt idx="1153">
                  <c:v>25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25</c:v>
                </c:pt>
                <c:pt idx="1161">
                  <c:v>25</c:v>
                </c:pt>
                <c:pt idx="1162">
                  <c:v>25</c:v>
                </c:pt>
                <c:pt idx="1163">
                  <c:v>25</c:v>
                </c:pt>
                <c:pt idx="1164">
                  <c:v>25</c:v>
                </c:pt>
                <c:pt idx="1165">
                  <c:v>25</c:v>
                </c:pt>
                <c:pt idx="1166">
                  <c:v>25</c:v>
                </c:pt>
                <c:pt idx="1167">
                  <c:v>25</c:v>
                </c:pt>
                <c:pt idx="1168">
                  <c:v>25</c:v>
                </c:pt>
                <c:pt idx="1169">
                  <c:v>25</c:v>
                </c:pt>
                <c:pt idx="1170">
                  <c:v>25</c:v>
                </c:pt>
                <c:pt idx="1171">
                  <c:v>25</c:v>
                </c:pt>
                <c:pt idx="1172">
                  <c:v>25</c:v>
                </c:pt>
                <c:pt idx="1173">
                  <c:v>25</c:v>
                </c:pt>
                <c:pt idx="1174">
                  <c:v>25</c:v>
                </c:pt>
                <c:pt idx="1175">
                  <c:v>25</c:v>
                </c:pt>
                <c:pt idx="1176">
                  <c:v>25</c:v>
                </c:pt>
                <c:pt idx="1177">
                  <c:v>25</c:v>
                </c:pt>
                <c:pt idx="1178">
                  <c:v>25</c:v>
                </c:pt>
                <c:pt idx="1179">
                  <c:v>25</c:v>
                </c:pt>
                <c:pt idx="1180">
                  <c:v>25</c:v>
                </c:pt>
                <c:pt idx="1181">
                  <c:v>25</c:v>
                </c:pt>
                <c:pt idx="1182">
                  <c:v>25</c:v>
                </c:pt>
                <c:pt idx="1183">
                  <c:v>25</c:v>
                </c:pt>
                <c:pt idx="1184">
                  <c:v>25</c:v>
                </c:pt>
                <c:pt idx="1185">
                  <c:v>25</c:v>
                </c:pt>
                <c:pt idx="1186">
                  <c:v>25</c:v>
                </c:pt>
                <c:pt idx="1187">
                  <c:v>25</c:v>
                </c:pt>
                <c:pt idx="1188">
                  <c:v>25</c:v>
                </c:pt>
                <c:pt idx="1189">
                  <c:v>25</c:v>
                </c:pt>
                <c:pt idx="1190">
                  <c:v>25</c:v>
                </c:pt>
                <c:pt idx="1191">
                  <c:v>25</c:v>
                </c:pt>
                <c:pt idx="1192">
                  <c:v>25</c:v>
                </c:pt>
                <c:pt idx="1193">
                  <c:v>25</c:v>
                </c:pt>
                <c:pt idx="1194">
                  <c:v>25</c:v>
                </c:pt>
                <c:pt idx="1195">
                  <c:v>25</c:v>
                </c:pt>
                <c:pt idx="1196">
                  <c:v>25</c:v>
                </c:pt>
                <c:pt idx="1197">
                  <c:v>25</c:v>
                </c:pt>
                <c:pt idx="1198">
                  <c:v>25</c:v>
                </c:pt>
                <c:pt idx="1199">
                  <c:v>25</c:v>
                </c:pt>
                <c:pt idx="1200">
                  <c:v>25</c:v>
                </c:pt>
                <c:pt idx="1201">
                  <c:v>25</c:v>
                </c:pt>
                <c:pt idx="1202">
                  <c:v>25</c:v>
                </c:pt>
                <c:pt idx="1203">
                  <c:v>25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25</c:v>
                </c:pt>
                <c:pt idx="1208">
                  <c:v>25</c:v>
                </c:pt>
                <c:pt idx="1209">
                  <c:v>25</c:v>
                </c:pt>
                <c:pt idx="1210">
                  <c:v>25</c:v>
                </c:pt>
                <c:pt idx="1211">
                  <c:v>25</c:v>
                </c:pt>
                <c:pt idx="1212">
                  <c:v>25</c:v>
                </c:pt>
                <c:pt idx="1213">
                  <c:v>25</c:v>
                </c:pt>
                <c:pt idx="1214">
                  <c:v>25</c:v>
                </c:pt>
                <c:pt idx="1215">
                  <c:v>25</c:v>
                </c:pt>
                <c:pt idx="1216">
                  <c:v>25</c:v>
                </c:pt>
                <c:pt idx="1217">
                  <c:v>25</c:v>
                </c:pt>
                <c:pt idx="1218">
                  <c:v>25</c:v>
                </c:pt>
                <c:pt idx="1219">
                  <c:v>25</c:v>
                </c:pt>
                <c:pt idx="1220">
                  <c:v>25</c:v>
                </c:pt>
                <c:pt idx="1221">
                  <c:v>25</c:v>
                </c:pt>
                <c:pt idx="1222">
                  <c:v>25</c:v>
                </c:pt>
                <c:pt idx="1223">
                  <c:v>25</c:v>
                </c:pt>
                <c:pt idx="1224">
                  <c:v>25</c:v>
                </c:pt>
                <c:pt idx="1225">
                  <c:v>25</c:v>
                </c:pt>
                <c:pt idx="1226">
                  <c:v>25</c:v>
                </c:pt>
                <c:pt idx="1227">
                  <c:v>25</c:v>
                </c:pt>
                <c:pt idx="1228">
                  <c:v>25</c:v>
                </c:pt>
                <c:pt idx="1229">
                  <c:v>25</c:v>
                </c:pt>
                <c:pt idx="1230">
                  <c:v>25</c:v>
                </c:pt>
                <c:pt idx="1231">
                  <c:v>25</c:v>
                </c:pt>
                <c:pt idx="1232">
                  <c:v>25</c:v>
                </c:pt>
                <c:pt idx="1233">
                  <c:v>25</c:v>
                </c:pt>
                <c:pt idx="1234">
                  <c:v>25</c:v>
                </c:pt>
                <c:pt idx="1235">
                  <c:v>25</c:v>
                </c:pt>
                <c:pt idx="1236">
                  <c:v>25</c:v>
                </c:pt>
                <c:pt idx="1237">
                  <c:v>25</c:v>
                </c:pt>
                <c:pt idx="1238">
                  <c:v>25</c:v>
                </c:pt>
                <c:pt idx="1239">
                  <c:v>25</c:v>
                </c:pt>
                <c:pt idx="1240">
                  <c:v>25</c:v>
                </c:pt>
                <c:pt idx="1241">
                  <c:v>25</c:v>
                </c:pt>
                <c:pt idx="1242">
                  <c:v>25</c:v>
                </c:pt>
                <c:pt idx="1243">
                  <c:v>25</c:v>
                </c:pt>
                <c:pt idx="1244">
                  <c:v>25</c:v>
                </c:pt>
                <c:pt idx="1245">
                  <c:v>25</c:v>
                </c:pt>
                <c:pt idx="1246">
                  <c:v>25</c:v>
                </c:pt>
                <c:pt idx="1247">
                  <c:v>25</c:v>
                </c:pt>
                <c:pt idx="1248">
                  <c:v>25</c:v>
                </c:pt>
                <c:pt idx="1249">
                  <c:v>25</c:v>
                </c:pt>
                <c:pt idx="1250">
                  <c:v>25</c:v>
                </c:pt>
                <c:pt idx="1251">
                  <c:v>25</c:v>
                </c:pt>
                <c:pt idx="1252">
                  <c:v>25</c:v>
                </c:pt>
                <c:pt idx="1253">
                  <c:v>25</c:v>
                </c:pt>
                <c:pt idx="1254">
                  <c:v>25</c:v>
                </c:pt>
                <c:pt idx="1255">
                  <c:v>25</c:v>
                </c:pt>
                <c:pt idx="1256">
                  <c:v>25</c:v>
                </c:pt>
                <c:pt idx="1257">
                  <c:v>25</c:v>
                </c:pt>
                <c:pt idx="1258">
                  <c:v>25</c:v>
                </c:pt>
                <c:pt idx="1259">
                  <c:v>25</c:v>
                </c:pt>
                <c:pt idx="1260">
                  <c:v>25</c:v>
                </c:pt>
                <c:pt idx="1261">
                  <c:v>25</c:v>
                </c:pt>
                <c:pt idx="1262">
                  <c:v>25</c:v>
                </c:pt>
                <c:pt idx="1263">
                  <c:v>25</c:v>
                </c:pt>
                <c:pt idx="1264">
                  <c:v>25</c:v>
                </c:pt>
                <c:pt idx="1265">
                  <c:v>25</c:v>
                </c:pt>
                <c:pt idx="1266">
                  <c:v>25</c:v>
                </c:pt>
                <c:pt idx="1267">
                  <c:v>25</c:v>
                </c:pt>
                <c:pt idx="1268">
                  <c:v>25</c:v>
                </c:pt>
                <c:pt idx="1269">
                  <c:v>25</c:v>
                </c:pt>
                <c:pt idx="1270">
                  <c:v>25</c:v>
                </c:pt>
                <c:pt idx="1271">
                  <c:v>25</c:v>
                </c:pt>
                <c:pt idx="1272">
                  <c:v>25</c:v>
                </c:pt>
                <c:pt idx="1273">
                  <c:v>25</c:v>
                </c:pt>
                <c:pt idx="1274">
                  <c:v>25</c:v>
                </c:pt>
                <c:pt idx="1275">
                  <c:v>25</c:v>
                </c:pt>
                <c:pt idx="1276">
                  <c:v>25</c:v>
                </c:pt>
                <c:pt idx="1277">
                  <c:v>25</c:v>
                </c:pt>
                <c:pt idx="1278">
                  <c:v>25</c:v>
                </c:pt>
                <c:pt idx="1279">
                  <c:v>25</c:v>
                </c:pt>
                <c:pt idx="1280">
                  <c:v>25</c:v>
                </c:pt>
                <c:pt idx="1281">
                  <c:v>25</c:v>
                </c:pt>
                <c:pt idx="1282">
                  <c:v>25</c:v>
                </c:pt>
                <c:pt idx="1283">
                  <c:v>25</c:v>
                </c:pt>
                <c:pt idx="1284">
                  <c:v>25</c:v>
                </c:pt>
                <c:pt idx="1285">
                  <c:v>25</c:v>
                </c:pt>
                <c:pt idx="1286">
                  <c:v>25</c:v>
                </c:pt>
                <c:pt idx="1287">
                  <c:v>25</c:v>
                </c:pt>
                <c:pt idx="1288">
                  <c:v>25</c:v>
                </c:pt>
                <c:pt idx="1289">
                  <c:v>25</c:v>
                </c:pt>
                <c:pt idx="1290">
                  <c:v>25</c:v>
                </c:pt>
                <c:pt idx="1291">
                  <c:v>25</c:v>
                </c:pt>
                <c:pt idx="1292">
                  <c:v>25</c:v>
                </c:pt>
                <c:pt idx="1293">
                  <c:v>25</c:v>
                </c:pt>
                <c:pt idx="1294">
                  <c:v>25</c:v>
                </c:pt>
                <c:pt idx="1295">
                  <c:v>25</c:v>
                </c:pt>
                <c:pt idx="1296">
                  <c:v>25</c:v>
                </c:pt>
                <c:pt idx="1297">
                  <c:v>25</c:v>
                </c:pt>
                <c:pt idx="1298">
                  <c:v>25</c:v>
                </c:pt>
                <c:pt idx="1299">
                  <c:v>25</c:v>
                </c:pt>
                <c:pt idx="1300">
                  <c:v>25</c:v>
                </c:pt>
                <c:pt idx="1301">
                  <c:v>25</c:v>
                </c:pt>
                <c:pt idx="1302">
                  <c:v>25</c:v>
                </c:pt>
                <c:pt idx="1303">
                  <c:v>25</c:v>
                </c:pt>
                <c:pt idx="1304">
                  <c:v>25</c:v>
                </c:pt>
                <c:pt idx="1305">
                  <c:v>25</c:v>
                </c:pt>
                <c:pt idx="1306">
                  <c:v>25</c:v>
                </c:pt>
                <c:pt idx="1307">
                  <c:v>25</c:v>
                </c:pt>
                <c:pt idx="1308">
                  <c:v>25</c:v>
                </c:pt>
                <c:pt idx="1309">
                  <c:v>25</c:v>
                </c:pt>
                <c:pt idx="1310">
                  <c:v>25</c:v>
                </c:pt>
                <c:pt idx="1311">
                  <c:v>25</c:v>
                </c:pt>
                <c:pt idx="1312">
                  <c:v>25</c:v>
                </c:pt>
                <c:pt idx="1313">
                  <c:v>25</c:v>
                </c:pt>
                <c:pt idx="1314">
                  <c:v>25</c:v>
                </c:pt>
                <c:pt idx="1315">
                  <c:v>25</c:v>
                </c:pt>
                <c:pt idx="1316">
                  <c:v>25</c:v>
                </c:pt>
                <c:pt idx="1317">
                  <c:v>25</c:v>
                </c:pt>
                <c:pt idx="1318">
                  <c:v>25</c:v>
                </c:pt>
                <c:pt idx="1319">
                  <c:v>25</c:v>
                </c:pt>
                <c:pt idx="1320">
                  <c:v>25</c:v>
                </c:pt>
                <c:pt idx="1321">
                  <c:v>25</c:v>
                </c:pt>
                <c:pt idx="1322">
                  <c:v>25</c:v>
                </c:pt>
                <c:pt idx="1323">
                  <c:v>25</c:v>
                </c:pt>
                <c:pt idx="1324">
                  <c:v>25</c:v>
                </c:pt>
                <c:pt idx="1325">
                  <c:v>25</c:v>
                </c:pt>
                <c:pt idx="1326">
                  <c:v>25</c:v>
                </c:pt>
                <c:pt idx="1327">
                  <c:v>25</c:v>
                </c:pt>
                <c:pt idx="1328">
                  <c:v>25</c:v>
                </c:pt>
                <c:pt idx="1329">
                  <c:v>25</c:v>
                </c:pt>
                <c:pt idx="1330">
                  <c:v>25</c:v>
                </c:pt>
                <c:pt idx="1331">
                  <c:v>25</c:v>
                </c:pt>
                <c:pt idx="1332">
                  <c:v>25</c:v>
                </c:pt>
                <c:pt idx="1333">
                  <c:v>25</c:v>
                </c:pt>
                <c:pt idx="1334">
                  <c:v>25</c:v>
                </c:pt>
                <c:pt idx="1335">
                  <c:v>25</c:v>
                </c:pt>
                <c:pt idx="1336">
                  <c:v>25</c:v>
                </c:pt>
                <c:pt idx="1337">
                  <c:v>25</c:v>
                </c:pt>
                <c:pt idx="1338">
                  <c:v>25</c:v>
                </c:pt>
                <c:pt idx="1339">
                  <c:v>25</c:v>
                </c:pt>
                <c:pt idx="1340">
                  <c:v>25</c:v>
                </c:pt>
                <c:pt idx="1341">
                  <c:v>25</c:v>
                </c:pt>
                <c:pt idx="1342">
                  <c:v>25</c:v>
                </c:pt>
                <c:pt idx="1343">
                  <c:v>25</c:v>
                </c:pt>
                <c:pt idx="1344">
                  <c:v>25</c:v>
                </c:pt>
                <c:pt idx="1345">
                  <c:v>25</c:v>
                </c:pt>
                <c:pt idx="1346">
                  <c:v>25</c:v>
                </c:pt>
                <c:pt idx="1347">
                  <c:v>25</c:v>
                </c:pt>
                <c:pt idx="1348">
                  <c:v>25</c:v>
                </c:pt>
                <c:pt idx="1349">
                  <c:v>25</c:v>
                </c:pt>
                <c:pt idx="1350">
                  <c:v>25</c:v>
                </c:pt>
                <c:pt idx="1351">
                  <c:v>25</c:v>
                </c:pt>
                <c:pt idx="1352">
                  <c:v>25</c:v>
                </c:pt>
                <c:pt idx="1353">
                  <c:v>25</c:v>
                </c:pt>
                <c:pt idx="1354">
                  <c:v>25</c:v>
                </c:pt>
                <c:pt idx="1355">
                  <c:v>25</c:v>
                </c:pt>
                <c:pt idx="1356">
                  <c:v>25</c:v>
                </c:pt>
                <c:pt idx="1357">
                  <c:v>25</c:v>
                </c:pt>
                <c:pt idx="1358">
                  <c:v>25</c:v>
                </c:pt>
                <c:pt idx="1359">
                  <c:v>25</c:v>
                </c:pt>
                <c:pt idx="1360">
                  <c:v>25</c:v>
                </c:pt>
                <c:pt idx="1361">
                  <c:v>25</c:v>
                </c:pt>
                <c:pt idx="1362">
                  <c:v>25</c:v>
                </c:pt>
                <c:pt idx="1363">
                  <c:v>25</c:v>
                </c:pt>
                <c:pt idx="1364">
                  <c:v>25</c:v>
                </c:pt>
                <c:pt idx="1365">
                  <c:v>25</c:v>
                </c:pt>
                <c:pt idx="1366">
                  <c:v>25</c:v>
                </c:pt>
                <c:pt idx="1367">
                  <c:v>25</c:v>
                </c:pt>
                <c:pt idx="1368">
                  <c:v>25</c:v>
                </c:pt>
                <c:pt idx="1369">
                  <c:v>25</c:v>
                </c:pt>
                <c:pt idx="1370">
                  <c:v>25</c:v>
                </c:pt>
                <c:pt idx="1371">
                  <c:v>25</c:v>
                </c:pt>
                <c:pt idx="1372">
                  <c:v>25</c:v>
                </c:pt>
                <c:pt idx="1373">
                  <c:v>25</c:v>
                </c:pt>
                <c:pt idx="1374">
                  <c:v>25</c:v>
                </c:pt>
                <c:pt idx="1375">
                  <c:v>25</c:v>
                </c:pt>
                <c:pt idx="1376">
                  <c:v>25</c:v>
                </c:pt>
                <c:pt idx="1377">
                  <c:v>25</c:v>
                </c:pt>
                <c:pt idx="1378">
                  <c:v>25</c:v>
                </c:pt>
                <c:pt idx="1379">
                  <c:v>25</c:v>
                </c:pt>
                <c:pt idx="1380">
                  <c:v>25</c:v>
                </c:pt>
                <c:pt idx="1381">
                  <c:v>25</c:v>
                </c:pt>
                <c:pt idx="1382">
                  <c:v>25</c:v>
                </c:pt>
                <c:pt idx="1383">
                  <c:v>25</c:v>
                </c:pt>
                <c:pt idx="1384">
                  <c:v>25</c:v>
                </c:pt>
                <c:pt idx="1385">
                  <c:v>25</c:v>
                </c:pt>
                <c:pt idx="1386">
                  <c:v>25</c:v>
                </c:pt>
                <c:pt idx="1387">
                  <c:v>25</c:v>
                </c:pt>
                <c:pt idx="1388">
                  <c:v>25</c:v>
                </c:pt>
                <c:pt idx="1389">
                  <c:v>25</c:v>
                </c:pt>
                <c:pt idx="1390">
                  <c:v>25</c:v>
                </c:pt>
                <c:pt idx="1391">
                  <c:v>25</c:v>
                </c:pt>
                <c:pt idx="1392">
                  <c:v>25</c:v>
                </c:pt>
                <c:pt idx="1393">
                  <c:v>25</c:v>
                </c:pt>
                <c:pt idx="1394">
                  <c:v>25</c:v>
                </c:pt>
                <c:pt idx="1395">
                  <c:v>25</c:v>
                </c:pt>
                <c:pt idx="1396">
                  <c:v>25</c:v>
                </c:pt>
                <c:pt idx="1397">
                  <c:v>25</c:v>
                </c:pt>
                <c:pt idx="1398">
                  <c:v>25</c:v>
                </c:pt>
                <c:pt idx="1399">
                  <c:v>25</c:v>
                </c:pt>
                <c:pt idx="1400">
                  <c:v>25</c:v>
                </c:pt>
                <c:pt idx="1401">
                  <c:v>25</c:v>
                </c:pt>
                <c:pt idx="1402">
                  <c:v>25</c:v>
                </c:pt>
                <c:pt idx="1403">
                  <c:v>25</c:v>
                </c:pt>
                <c:pt idx="1404">
                  <c:v>25</c:v>
                </c:pt>
                <c:pt idx="1405">
                  <c:v>25</c:v>
                </c:pt>
                <c:pt idx="1406">
                  <c:v>25</c:v>
                </c:pt>
                <c:pt idx="1407">
                  <c:v>25</c:v>
                </c:pt>
                <c:pt idx="1408">
                  <c:v>25</c:v>
                </c:pt>
                <c:pt idx="1409">
                  <c:v>25</c:v>
                </c:pt>
                <c:pt idx="1410">
                  <c:v>25</c:v>
                </c:pt>
                <c:pt idx="1411">
                  <c:v>25</c:v>
                </c:pt>
                <c:pt idx="1412">
                  <c:v>25</c:v>
                </c:pt>
                <c:pt idx="1413">
                  <c:v>25</c:v>
                </c:pt>
                <c:pt idx="1414">
                  <c:v>25</c:v>
                </c:pt>
                <c:pt idx="1415">
                  <c:v>25</c:v>
                </c:pt>
                <c:pt idx="1416">
                  <c:v>25</c:v>
                </c:pt>
                <c:pt idx="1417">
                  <c:v>25</c:v>
                </c:pt>
                <c:pt idx="1418">
                  <c:v>25</c:v>
                </c:pt>
                <c:pt idx="1419">
                  <c:v>25</c:v>
                </c:pt>
                <c:pt idx="1420">
                  <c:v>25</c:v>
                </c:pt>
                <c:pt idx="1421">
                  <c:v>25</c:v>
                </c:pt>
                <c:pt idx="1422">
                  <c:v>25</c:v>
                </c:pt>
                <c:pt idx="1423">
                  <c:v>25</c:v>
                </c:pt>
                <c:pt idx="1424">
                  <c:v>25</c:v>
                </c:pt>
                <c:pt idx="1425">
                  <c:v>25</c:v>
                </c:pt>
                <c:pt idx="1426">
                  <c:v>25</c:v>
                </c:pt>
                <c:pt idx="1427">
                  <c:v>25</c:v>
                </c:pt>
                <c:pt idx="1428">
                  <c:v>25</c:v>
                </c:pt>
                <c:pt idx="1429">
                  <c:v>25</c:v>
                </c:pt>
                <c:pt idx="1430">
                  <c:v>25</c:v>
                </c:pt>
                <c:pt idx="1431">
                  <c:v>25</c:v>
                </c:pt>
                <c:pt idx="1432">
                  <c:v>25</c:v>
                </c:pt>
                <c:pt idx="1433">
                  <c:v>25</c:v>
                </c:pt>
                <c:pt idx="1434">
                  <c:v>25</c:v>
                </c:pt>
                <c:pt idx="1435">
                  <c:v>25</c:v>
                </c:pt>
                <c:pt idx="1436">
                  <c:v>25</c:v>
                </c:pt>
                <c:pt idx="1437">
                  <c:v>25</c:v>
                </c:pt>
                <c:pt idx="1438">
                  <c:v>25</c:v>
                </c:pt>
                <c:pt idx="1439">
                  <c:v>25</c:v>
                </c:pt>
                <c:pt idx="1440">
                  <c:v>25</c:v>
                </c:pt>
                <c:pt idx="1441">
                  <c:v>25</c:v>
                </c:pt>
                <c:pt idx="1442">
                  <c:v>25</c:v>
                </c:pt>
                <c:pt idx="1443">
                  <c:v>25</c:v>
                </c:pt>
                <c:pt idx="1444">
                  <c:v>25</c:v>
                </c:pt>
                <c:pt idx="1445">
                  <c:v>25</c:v>
                </c:pt>
                <c:pt idx="1446">
                  <c:v>25</c:v>
                </c:pt>
                <c:pt idx="1447">
                  <c:v>25</c:v>
                </c:pt>
                <c:pt idx="1448">
                  <c:v>25</c:v>
                </c:pt>
                <c:pt idx="1449">
                  <c:v>25</c:v>
                </c:pt>
                <c:pt idx="1450">
                  <c:v>25</c:v>
                </c:pt>
                <c:pt idx="1451">
                  <c:v>25</c:v>
                </c:pt>
                <c:pt idx="1452">
                  <c:v>25</c:v>
                </c:pt>
                <c:pt idx="1453">
                  <c:v>25</c:v>
                </c:pt>
                <c:pt idx="1454">
                  <c:v>25</c:v>
                </c:pt>
                <c:pt idx="1455">
                  <c:v>25</c:v>
                </c:pt>
                <c:pt idx="1456">
                  <c:v>25</c:v>
                </c:pt>
                <c:pt idx="1457">
                  <c:v>25</c:v>
                </c:pt>
                <c:pt idx="1458">
                  <c:v>25</c:v>
                </c:pt>
                <c:pt idx="1459">
                  <c:v>25</c:v>
                </c:pt>
                <c:pt idx="1460">
                  <c:v>25</c:v>
                </c:pt>
                <c:pt idx="1461">
                  <c:v>25</c:v>
                </c:pt>
                <c:pt idx="1462">
                  <c:v>25</c:v>
                </c:pt>
                <c:pt idx="1463">
                  <c:v>25</c:v>
                </c:pt>
                <c:pt idx="1464">
                  <c:v>25</c:v>
                </c:pt>
                <c:pt idx="1465">
                  <c:v>25</c:v>
                </c:pt>
                <c:pt idx="1466">
                  <c:v>25</c:v>
                </c:pt>
                <c:pt idx="1467">
                  <c:v>25</c:v>
                </c:pt>
                <c:pt idx="1468">
                  <c:v>25</c:v>
                </c:pt>
                <c:pt idx="1469">
                  <c:v>25</c:v>
                </c:pt>
                <c:pt idx="1470">
                  <c:v>25</c:v>
                </c:pt>
                <c:pt idx="1471">
                  <c:v>25</c:v>
                </c:pt>
                <c:pt idx="1472">
                  <c:v>25</c:v>
                </c:pt>
                <c:pt idx="1473">
                  <c:v>25</c:v>
                </c:pt>
                <c:pt idx="1474">
                  <c:v>25</c:v>
                </c:pt>
                <c:pt idx="1475">
                  <c:v>25</c:v>
                </c:pt>
                <c:pt idx="1476">
                  <c:v>25</c:v>
                </c:pt>
                <c:pt idx="1477">
                  <c:v>25</c:v>
                </c:pt>
                <c:pt idx="1478">
                  <c:v>25</c:v>
                </c:pt>
                <c:pt idx="1479">
                  <c:v>25</c:v>
                </c:pt>
                <c:pt idx="1480">
                  <c:v>25</c:v>
                </c:pt>
                <c:pt idx="1481">
                  <c:v>25</c:v>
                </c:pt>
                <c:pt idx="1482">
                  <c:v>25</c:v>
                </c:pt>
                <c:pt idx="1483">
                  <c:v>25</c:v>
                </c:pt>
                <c:pt idx="1484">
                  <c:v>25</c:v>
                </c:pt>
                <c:pt idx="1485">
                  <c:v>25</c:v>
                </c:pt>
                <c:pt idx="1486">
                  <c:v>25</c:v>
                </c:pt>
                <c:pt idx="1487">
                  <c:v>25</c:v>
                </c:pt>
                <c:pt idx="1488">
                  <c:v>25</c:v>
                </c:pt>
                <c:pt idx="1489">
                  <c:v>25</c:v>
                </c:pt>
                <c:pt idx="1490">
                  <c:v>25</c:v>
                </c:pt>
                <c:pt idx="1491">
                  <c:v>25</c:v>
                </c:pt>
                <c:pt idx="1492">
                  <c:v>25</c:v>
                </c:pt>
                <c:pt idx="1493">
                  <c:v>25</c:v>
                </c:pt>
                <c:pt idx="1494">
                  <c:v>25</c:v>
                </c:pt>
                <c:pt idx="1495">
                  <c:v>25</c:v>
                </c:pt>
                <c:pt idx="1496">
                  <c:v>25</c:v>
                </c:pt>
                <c:pt idx="1497">
                  <c:v>25</c:v>
                </c:pt>
                <c:pt idx="1498">
                  <c:v>25</c:v>
                </c:pt>
                <c:pt idx="1499">
                  <c:v>25</c:v>
                </c:pt>
                <c:pt idx="1500">
                  <c:v>25</c:v>
                </c:pt>
                <c:pt idx="1501">
                  <c:v>25</c:v>
                </c:pt>
                <c:pt idx="1502">
                  <c:v>25</c:v>
                </c:pt>
                <c:pt idx="1503">
                  <c:v>25</c:v>
                </c:pt>
                <c:pt idx="1504">
                  <c:v>25</c:v>
                </c:pt>
                <c:pt idx="1505">
                  <c:v>25</c:v>
                </c:pt>
                <c:pt idx="1506">
                  <c:v>25</c:v>
                </c:pt>
                <c:pt idx="1507">
                  <c:v>25</c:v>
                </c:pt>
                <c:pt idx="1508">
                  <c:v>25</c:v>
                </c:pt>
                <c:pt idx="1509">
                  <c:v>25</c:v>
                </c:pt>
                <c:pt idx="1510">
                  <c:v>25</c:v>
                </c:pt>
                <c:pt idx="1511">
                  <c:v>25</c:v>
                </c:pt>
                <c:pt idx="1512">
                  <c:v>25</c:v>
                </c:pt>
                <c:pt idx="1513">
                  <c:v>25</c:v>
                </c:pt>
                <c:pt idx="1514">
                  <c:v>25</c:v>
                </c:pt>
                <c:pt idx="1515">
                  <c:v>25</c:v>
                </c:pt>
                <c:pt idx="1516">
                  <c:v>25</c:v>
                </c:pt>
                <c:pt idx="1517">
                  <c:v>25</c:v>
                </c:pt>
                <c:pt idx="1518">
                  <c:v>25</c:v>
                </c:pt>
                <c:pt idx="1519">
                  <c:v>25</c:v>
                </c:pt>
                <c:pt idx="1520">
                  <c:v>25</c:v>
                </c:pt>
                <c:pt idx="1521">
                  <c:v>25</c:v>
                </c:pt>
                <c:pt idx="1522">
                  <c:v>25</c:v>
                </c:pt>
                <c:pt idx="1523">
                  <c:v>25</c:v>
                </c:pt>
                <c:pt idx="1524">
                  <c:v>25</c:v>
                </c:pt>
                <c:pt idx="1525">
                  <c:v>25</c:v>
                </c:pt>
                <c:pt idx="1526">
                  <c:v>25</c:v>
                </c:pt>
                <c:pt idx="1527">
                  <c:v>25</c:v>
                </c:pt>
                <c:pt idx="1528">
                  <c:v>25</c:v>
                </c:pt>
                <c:pt idx="1529">
                  <c:v>25</c:v>
                </c:pt>
                <c:pt idx="1530">
                  <c:v>25</c:v>
                </c:pt>
                <c:pt idx="1531">
                  <c:v>25</c:v>
                </c:pt>
                <c:pt idx="1532">
                  <c:v>25</c:v>
                </c:pt>
                <c:pt idx="1533">
                  <c:v>25</c:v>
                </c:pt>
                <c:pt idx="1534">
                  <c:v>25</c:v>
                </c:pt>
                <c:pt idx="1535">
                  <c:v>25</c:v>
                </c:pt>
                <c:pt idx="1536">
                  <c:v>25</c:v>
                </c:pt>
                <c:pt idx="1537">
                  <c:v>25</c:v>
                </c:pt>
                <c:pt idx="1538">
                  <c:v>25</c:v>
                </c:pt>
                <c:pt idx="1539">
                  <c:v>25</c:v>
                </c:pt>
                <c:pt idx="1540">
                  <c:v>25</c:v>
                </c:pt>
                <c:pt idx="1541">
                  <c:v>25</c:v>
                </c:pt>
                <c:pt idx="1542">
                  <c:v>25</c:v>
                </c:pt>
                <c:pt idx="1543">
                  <c:v>25</c:v>
                </c:pt>
                <c:pt idx="1544">
                  <c:v>25</c:v>
                </c:pt>
                <c:pt idx="1545">
                  <c:v>25</c:v>
                </c:pt>
                <c:pt idx="1546">
                  <c:v>25</c:v>
                </c:pt>
                <c:pt idx="1547">
                  <c:v>25</c:v>
                </c:pt>
                <c:pt idx="1548">
                  <c:v>25</c:v>
                </c:pt>
                <c:pt idx="1549">
                  <c:v>25</c:v>
                </c:pt>
                <c:pt idx="1550">
                  <c:v>25</c:v>
                </c:pt>
                <c:pt idx="1551">
                  <c:v>25</c:v>
                </c:pt>
                <c:pt idx="1552">
                  <c:v>25</c:v>
                </c:pt>
                <c:pt idx="1553">
                  <c:v>25</c:v>
                </c:pt>
                <c:pt idx="1554">
                  <c:v>25</c:v>
                </c:pt>
                <c:pt idx="1555">
                  <c:v>25</c:v>
                </c:pt>
                <c:pt idx="1556">
                  <c:v>25</c:v>
                </c:pt>
                <c:pt idx="1557">
                  <c:v>25</c:v>
                </c:pt>
                <c:pt idx="1558">
                  <c:v>25</c:v>
                </c:pt>
                <c:pt idx="1559">
                  <c:v>25</c:v>
                </c:pt>
                <c:pt idx="1560">
                  <c:v>25</c:v>
                </c:pt>
                <c:pt idx="1561">
                  <c:v>25</c:v>
                </c:pt>
                <c:pt idx="1562">
                  <c:v>25</c:v>
                </c:pt>
                <c:pt idx="1563">
                  <c:v>25</c:v>
                </c:pt>
                <c:pt idx="1564">
                  <c:v>25</c:v>
                </c:pt>
                <c:pt idx="1565">
                  <c:v>25</c:v>
                </c:pt>
                <c:pt idx="1566">
                  <c:v>25</c:v>
                </c:pt>
                <c:pt idx="1567">
                  <c:v>25</c:v>
                </c:pt>
                <c:pt idx="1568">
                  <c:v>25</c:v>
                </c:pt>
                <c:pt idx="1569">
                  <c:v>25</c:v>
                </c:pt>
                <c:pt idx="1570">
                  <c:v>25</c:v>
                </c:pt>
                <c:pt idx="1571">
                  <c:v>25</c:v>
                </c:pt>
                <c:pt idx="1572">
                  <c:v>25</c:v>
                </c:pt>
                <c:pt idx="1573">
                  <c:v>25</c:v>
                </c:pt>
                <c:pt idx="1574">
                  <c:v>25</c:v>
                </c:pt>
                <c:pt idx="1575">
                  <c:v>25</c:v>
                </c:pt>
                <c:pt idx="1576">
                  <c:v>25</c:v>
                </c:pt>
                <c:pt idx="1577">
                  <c:v>25</c:v>
                </c:pt>
                <c:pt idx="1578">
                  <c:v>25</c:v>
                </c:pt>
                <c:pt idx="1579">
                  <c:v>25</c:v>
                </c:pt>
                <c:pt idx="1580">
                  <c:v>25</c:v>
                </c:pt>
                <c:pt idx="1581">
                  <c:v>25</c:v>
                </c:pt>
                <c:pt idx="1582">
                  <c:v>25</c:v>
                </c:pt>
                <c:pt idx="1583">
                  <c:v>25</c:v>
                </c:pt>
                <c:pt idx="1584">
                  <c:v>25</c:v>
                </c:pt>
                <c:pt idx="1585">
                  <c:v>25</c:v>
                </c:pt>
                <c:pt idx="1586">
                  <c:v>25</c:v>
                </c:pt>
                <c:pt idx="1587">
                  <c:v>25</c:v>
                </c:pt>
                <c:pt idx="1588">
                  <c:v>25</c:v>
                </c:pt>
                <c:pt idx="1589">
                  <c:v>25</c:v>
                </c:pt>
                <c:pt idx="1590">
                  <c:v>25</c:v>
                </c:pt>
                <c:pt idx="1591">
                  <c:v>25</c:v>
                </c:pt>
                <c:pt idx="1592">
                  <c:v>25</c:v>
                </c:pt>
                <c:pt idx="1593">
                  <c:v>25</c:v>
                </c:pt>
                <c:pt idx="1594">
                  <c:v>25</c:v>
                </c:pt>
                <c:pt idx="1595">
                  <c:v>25</c:v>
                </c:pt>
                <c:pt idx="1596">
                  <c:v>25</c:v>
                </c:pt>
                <c:pt idx="1597">
                  <c:v>25</c:v>
                </c:pt>
                <c:pt idx="1598">
                  <c:v>25</c:v>
                </c:pt>
                <c:pt idx="1599">
                  <c:v>25</c:v>
                </c:pt>
                <c:pt idx="1600">
                  <c:v>25</c:v>
                </c:pt>
                <c:pt idx="1601">
                  <c:v>25</c:v>
                </c:pt>
                <c:pt idx="1602">
                  <c:v>25</c:v>
                </c:pt>
                <c:pt idx="1603">
                  <c:v>25</c:v>
                </c:pt>
                <c:pt idx="1604">
                  <c:v>25</c:v>
                </c:pt>
                <c:pt idx="1605">
                  <c:v>25</c:v>
                </c:pt>
                <c:pt idx="1606">
                  <c:v>25</c:v>
                </c:pt>
                <c:pt idx="1607">
                  <c:v>25</c:v>
                </c:pt>
                <c:pt idx="1608">
                  <c:v>25</c:v>
                </c:pt>
                <c:pt idx="1609">
                  <c:v>25</c:v>
                </c:pt>
                <c:pt idx="1610">
                  <c:v>25</c:v>
                </c:pt>
                <c:pt idx="1611">
                  <c:v>25</c:v>
                </c:pt>
                <c:pt idx="1612">
                  <c:v>25</c:v>
                </c:pt>
                <c:pt idx="1613">
                  <c:v>25</c:v>
                </c:pt>
                <c:pt idx="1614">
                  <c:v>25</c:v>
                </c:pt>
                <c:pt idx="1615">
                  <c:v>25</c:v>
                </c:pt>
                <c:pt idx="1616">
                  <c:v>25</c:v>
                </c:pt>
                <c:pt idx="1617">
                  <c:v>25</c:v>
                </c:pt>
                <c:pt idx="1618">
                  <c:v>25</c:v>
                </c:pt>
                <c:pt idx="1619">
                  <c:v>25</c:v>
                </c:pt>
                <c:pt idx="1620">
                  <c:v>25</c:v>
                </c:pt>
                <c:pt idx="1621">
                  <c:v>25</c:v>
                </c:pt>
                <c:pt idx="1622">
                  <c:v>25</c:v>
                </c:pt>
                <c:pt idx="1623">
                  <c:v>25</c:v>
                </c:pt>
                <c:pt idx="1624">
                  <c:v>25</c:v>
                </c:pt>
                <c:pt idx="1625">
                  <c:v>25</c:v>
                </c:pt>
                <c:pt idx="1626">
                  <c:v>25</c:v>
                </c:pt>
                <c:pt idx="1627">
                  <c:v>25</c:v>
                </c:pt>
                <c:pt idx="1628">
                  <c:v>25</c:v>
                </c:pt>
                <c:pt idx="1629">
                  <c:v>25</c:v>
                </c:pt>
                <c:pt idx="1630">
                  <c:v>25</c:v>
                </c:pt>
                <c:pt idx="1631">
                  <c:v>25</c:v>
                </c:pt>
                <c:pt idx="1632">
                  <c:v>25</c:v>
                </c:pt>
                <c:pt idx="1633">
                  <c:v>25</c:v>
                </c:pt>
                <c:pt idx="1634">
                  <c:v>25</c:v>
                </c:pt>
                <c:pt idx="1635">
                  <c:v>25</c:v>
                </c:pt>
                <c:pt idx="1636">
                  <c:v>25</c:v>
                </c:pt>
                <c:pt idx="1637">
                  <c:v>25</c:v>
                </c:pt>
                <c:pt idx="1638">
                  <c:v>25</c:v>
                </c:pt>
                <c:pt idx="1639">
                  <c:v>25</c:v>
                </c:pt>
                <c:pt idx="1640">
                  <c:v>25</c:v>
                </c:pt>
                <c:pt idx="1641">
                  <c:v>25</c:v>
                </c:pt>
                <c:pt idx="1642">
                  <c:v>25</c:v>
                </c:pt>
                <c:pt idx="1643">
                  <c:v>25</c:v>
                </c:pt>
                <c:pt idx="1644">
                  <c:v>25</c:v>
                </c:pt>
                <c:pt idx="1645">
                  <c:v>25</c:v>
                </c:pt>
                <c:pt idx="1646">
                  <c:v>25</c:v>
                </c:pt>
                <c:pt idx="1647">
                  <c:v>25</c:v>
                </c:pt>
                <c:pt idx="1648">
                  <c:v>25</c:v>
                </c:pt>
                <c:pt idx="1649">
                  <c:v>25</c:v>
                </c:pt>
                <c:pt idx="1650">
                  <c:v>25</c:v>
                </c:pt>
                <c:pt idx="1651">
                  <c:v>25</c:v>
                </c:pt>
                <c:pt idx="1652">
                  <c:v>25</c:v>
                </c:pt>
                <c:pt idx="1653">
                  <c:v>25</c:v>
                </c:pt>
                <c:pt idx="1654">
                  <c:v>25</c:v>
                </c:pt>
                <c:pt idx="1655">
                  <c:v>25</c:v>
                </c:pt>
                <c:pt idx="1656">
                  <c:v>25</c:v>
                </c:pt>
                <c:pt idx="1657">
                  <c:v>25</c:v>
                </c:pt>
                <c:pt idx="1658">
                  <c:v>25</c:v>
                </c:pt>
                <c:pt idx="1659">
                  <c:v>25</c:v>
                </c:pt>
                <c:pt idx="1660">
                  <c:v>25</c:v>
                </c:pt>
                <c:pt idx="1661">
                  <c:v>25</c:v>
                </c:pt>
                <c:pt idx="1662">
                  <c:v>25</c:v>
                </c:pt>
                <c:pt idx="1663">
                  <c:v>25</c:v>
                </c:pt>
                <c:pt idx="1664">
                  <c:v>25</c:v>
                </c:pt>
                <c:pt idx="1665">
                  <c:v>25</c:v>
                </c:pt>
                <c:pt idx="1666">
                  <c:v>25</c:v>
                </c:pt>
                <c:pt idx="1667">
                  <c:v>25</c:v>
                </c:pt>
                <c:pt idx="1668">
                  <c:v>25</c:v>
                </c:pt>
                <c:pt idx="1669">
                  <c:v>25</c:v>
                </c:pt>
                <c:pt idx="1670">
                  <c:v>25</c:v>
                </c:pt>
                <c:pt idx="1671">
                  <c:v>25</c:v>
                </c:pt>
                <c:pt idx="1672">
                  <c:v>25</c:v>
                </c:pt>
                <c:pt idx="1673">
                  <c:v>25</c:v>
                </c:pt>
                <c:pt idx="1674">
                  <c:v>25</c:v>
                </c:pt>
                <c:pt idx="1675">
                  <c:v>25</c:v>
                </c:pt>
                <c:pt idx="1676">
                  <c:v>25</c:v>
                </c:pt>
                <c:pt idx="1677">
                  <c:v>25</c:v>
                </c:pt>
                <c:pt idx="1678">
                  <c:v>25</c:v>
                </c:pt>
                <c:pt idx="1679">
                  <c:v>25</c:v>
                </c:pt>
                <c:pt idx="1680">
                  <c:v>25</c:v>
                </c:pt>
                <c:pt idx="1681">
                  <c:v>25</c:v>
                </c:pt>
                <c:pt idx="1682">
                  <c:v>25</c:v>
                </c:pt>
                <c:pt idx="1683">
                  <c:v>25</c:v>
                </c:pt>
                <c:pt idx="1684">
                  <c:v>25</c:v>
                </c:pt>
                <c:pt idx="1685">
                  <c:v>25</c:v>
                </c:pt>
                <c:pt idx="1686">
                  <c:v>25</c:v>
                </c:pt>
                <c:pt idx="1687">
                  <c:v>25</c:v>
                </c:pt>
                <c:pt idx="1688">
                  <c:v>25</c:v>
                </c:pt>
                <c:pt idx="1689">
                  <c:v>25</c:v>
                </c:pt>
                <c:pt idx="1690">
                  <c:v>25</c:v>
                </c:pt>
                <c:pt idx="1691">
                  <c:v>25</c:v>
                </c:pt>
                <c:pt idx="1692">
                  <c:v>25</c:v>
                </c:pt>
                <c:pt idx="1693">
                  <c:v>25</c:v>
                </c:pt>
                <c:pt idx="1694">
                  <c:v>25</c:v>
                </c:pt>
                <c:pt idx="1695">
                  <c:v>25</c:v>
                </c:pt>
                <c:pt idx="1696">
                  <c:v>25</c:v>
                </c:pt>
                <c:pt idx="1697">
                  <c:v>25</c:v>
                </c:pt>
                <c:pt idx="1698">
                  <c:v>25</c:v>
                </c:pt>
                <c:pt idx="1699">
                  <c:v>25</c:v>
                </c:pt>
                <c:pt idx="1700">
                  <c:v>25</c:v>
                </c:pt>
                <c:pt idx="1701">
                  <c:v>25</c:v>
                </c:pt>
                <c:pt idx="1702">
                  <c:v>25</c:v>
                </c:pt>
                <c:pt idx="1703">
                  <c:v>25</c:v>
                </c:pt>
                <c:pt idx="1704">
                  <c:v>25</c:v>
                </c:pt>
                <c:pt idx="1705">
                  <c:v>25</c:v>
                </c:pt>
                <c:pt idx="1706">
                  <c:v>25</c:v>
                </c:pt>
                <c:pt idx="1707">
                  <c:v>25</c:v>
                </c:pt>
                <c:pt idx="1708">
                  <c:v>25</c:v>
                </c:pt>
                <c:pt idx="1709">
                  <c:v>25</c:v>
                </c:pt>
                <c:pt idx="1710">
                  <c:v>25</c:v>
                </c:pt>
                <c:pt idx="1711">
                  <c:v>25</c:v>
                </c:pt>
                <c:pt idx="1712">
                  <c:v>25</c:v>
                </c:pt>
                <c:pt idx="1713">
                  <c:v>25</c:v>
                </c:pt>
                <c:pt idx="1714">
                  <c:v>25</c:v>
                </c:pt>
                <c:pt idx="1715">
                  <c:v>25</c:v>
                </c:pt>
                <c:pt idx="1716">
                  <c:v>25</c:v>
                </c:pt>
                <c:pt idx="1717">
                  <c:v>25</c:v>
                </c:pt>
                <c:pt idx="1718">
                  <c:v>25</c:v>
                </c:pt>
                <c:pt idx="1719">
                  <c:v>25</c:v>
                </c:pt>
                <c:pt idx="1720">
                  <c:v>25</c:v>
                </c:pt>
                <c:pt idx="1721">
                  <c:v>25</c:v>
                </c:pt>
                <c:pt idx="1722">
                  <c:v>25</c:v>
                </c:pt>
                <c:pt idx="1723">
                  <c:v>25</c:v>
                </c:pt>
                <c:pt idx="1724">
                  <c:v>25</c:v>
                </c:pt>
                <c:pt idx="1725">
                  <c:v>25</c:v>
                </c:pt>
                <c:pt idx="1726">
                  <c:v>25</c:v>
                </c:pt>
                <c:pt idx="1727">
                  <c:v>25</c:v>
                </c:pt>
                <c:pt idx="1728">
                  <c:v>25</c:v>
                </c:pt>
                <c:pt idx="1729">
                  <c:v>25</c:v>
                </c:pt>
                <c:pt idx="1730">
                  <c:v>25</c:v>
                </c:pt>
                <c:pt idx="1731">
                  <c:v>25</c:v>
                </c:pt>
                <c:pt idx="1732">
                  <c:v>25</c:v>
                </c:pt>
                <c:pt idx="1733">
                  <c:v>25</c:v>
                </c:pt>
                <c:pt idx="1734">
                  <c:v>25</c:v>
                </c:pt>
                <c:pt idx="1735">
                  <c:v>25</c:v>
                </c:pt>
                <c:pt idx="1736">
                  <c:v>25</c:v>
                </c:pt>
                <c:pt idx="1737">
                  <c:v>25</c:v>
                </c:pt>
                <c:pt idx="1738">
                  <c:v>25</c:v>
                </c:pt>
                <c:pt idx="1739">
                  <c:v>25</c:v>
                </c:pt>
                <c:pt idx="1740">
                  <c:v>25</c:v>
                </c:pt>
                <c:pt idx="1741">
                  <c:v>25</c:v>
                </c:pt>
                <c:pt idx="1742">
                  <c:v>25</c:v>
                </c:pt>
                <c:pt idx="1743">
                  <c:v>25</c:v>
                </c:pt>
                <c:pt idx="1744">
                  <c:v>25</c:v>
                </c:pt>
                <c:pt idx="1745">
                  <c:v>25</c:v>
                </c:pt>
                <c:pt idx="1746">
                  <c:v>25</c:v>
                </c:pt>
                <c:pt idx="1747">
                  <c:v>25</c:v>
                </c:pt>
                <c:pt idx="1748">
                  <c:v>25</c:v>
                </c:pt>
                <c:pt idx="1749">
                  <c:v>25</c:v>
                </c:pt>
                <c:pt idx="1750">
                  <c:v>25</c:v>
                </c:pt>
                <c:pt idx="1751">
                  <c:v>25</c:v>
                </c:pt>
                <c:pt idx="1752">
                  <c:v>25</c:v>
                </c:pt>
                <c:pt idx="1753">
                  <c:v>25</c:v>
                </c:pt>
                <c:pt idx="1754">
                  <c:v>25</c:v>
                </c:pt>
                <c:pt idx="1755">
                  <c:v>25</c:v>
                </c:pt>
                <c:pt idx="1756">
                  <c:v>25</c:v>
                </c:pt>
                <c:pt idx="1757">
                  <c:v>25</c:v>
                </c:pt>
                <c:pt idx="1758">
                  <c:v>25</c:v>
                </c:pt>
                <c:pt idx="1759">
                  <c:v>25</c:v>
                </c:pt>
                <c:pt idx="1760">
                  <c:v>25</c:v>
                </c:pt>
                <c:pt idx="1761">
                  <c:v>25</c:v>
                </c:pt>
                <c:pt idx="1762">
                  <c:v>25</c:v>
                </c:pt>
                <c:pt idx="1763">
                  <c:v>25</c:v>
                </c:pt>
                <c:pt idx="1764">
                  <c:v>25</c:v>
                </c:pt>
                <c:pt idx="1765">
                  <c:v>25</c:v>
                </c:pt>
                <c:pt idx="1766">
                  <c:v>25</c:v>
                </c:pt>
                <c:pt idx="1767">
                  <c:v>25</c:v>
                </c:pt>
                <c:pt idx="1768">
                  <c:v>25</c:v>
                </c:pt>
                <c:pt idx="1769">
                  <c:v>25</c:v>
                </c:pt>
                <c:pt idx="1770">
                  <c:v>25</c:v>
                </c:pt>
                <c:pt idx="1771">
                  <c:v>25</c:v>
                </c:pt>
                <c:pt idx="1772">
                  <c:v>25</c:v>
                </c:pt>
                <c:pt idx="1773">
                  <c:v>25</c:v>
                </c:pt>
                <c:pt idx="1774">
                  <c:v>25</c:v>
                </c:pt>
                <c:pt idx="1775">
                  <c:v>25</c:v>
                </c:pt>
                <c:pt idx="1776">
                  <c:v>25</c:v>
                </c:pt>
                <c:pt idx="1777">
                  <c:v>25</c:v>
                </c:pt>
                <c:pt idx="1778">
                  <c:v>25</c:v>
                </c:pt>
                <c:pt idx="1779">
                  <c:v>25</c:v>
                </c:pt>
                <c:pt idx="1780">
                  <c:v>25</c:v>
                </c:pt>
                <c:pt idx="1781">
                  <c:v>25</c:v>
                </c:pt>
                <c:pt idx="1782">
                  <c:v>25</c:v>
                </c:pt>
                <c:pt idx="1783">
                  <c:v>25</c:v>
                </c:pt>
                <c:pt idx="1784">
                  <c:v>25</c:v>
                </c:pt>
                <c:pt idx="1785">
                  <c:v>25</c:v>
                </c:pt>
                <c:pt idx="1786">
                  <c:v>25</c:v>
                </c:pt>
                <c:pt idx="1787">
                  <c:v>25</c:v>
                </c:pt>
                <c:pt idx="1788">
                  <c:v>25</c:v>
                </c:pt>
                <c:pt idx="1789">
                  <c:v>25</c:v>
                </c:pt>
                <c:pt idx="1790">
                  <c:v>25</c:v>
                </c:pt>
                <c:pt idx="1791">
                  <c:v>25</c:v>
                </c:pt>
                <c:pt idx="1792">
                  <c:v>25</c:v>
                </c:pt>
                <c:pt idx="1793">
                  <c:v>25</c:v>
                </c:pt>
                <c:pt idx="1794">
                  <c:v>25</c:v>
                </c:pt>
                <c:pt idx="1795">
                  <c:v>25</c:v>
                </c:pt>
                <c:pt idx="1796">
                  <c:v>25</c:v>
                </c:pt>
                <c:pt idx="1797">
                  <c:v>25</c:v>
                </c:pt>
                <c:pt idx="1798">
                  <c:v>25</c:v>
                </c:pt>
                <c:pt idx="1799">
                  <c:v>25</c:v>
                </c:pt>
                <c:pt idx="1800">
                  <c:v>25</c:v>
                </c:pt>
                <c:pt idx="1801">
                  <c:v>25</c:v>
                </c:pt>
                <c:pt idx="1802">
                  <c:v>25</c:v>
                </c:pt>
                <c:pt idx="1803">
                  <c:v>25</c:v>
                </c:pt>
                <c:pt idx="1804">
                  <c:v>25</c:v>
                </c:pt>
                <c:pt idx="1805">
                  <c:v>25</c:v>
                </c:pt>
                <c:pt idx="1806">
                  <c:v>25</c:v>
                </c:pt>
                <c:pt idx="1807">
                  <c:v>25</c:v>
                </c:pt>
                <c:pt idx="1808">
                  <c:v>25</c:v>
                </c:pt>
                <c:pt idx="1809">
                  <c:v>25</c:v>
                </c:pt>
                <c:pt idx="1810">
                  <c:v>25</c:v>
                </c:pt>
                <c:pt idx="1811">
                  <c:v>25</c:v>
                </c:pt>
                <c:pt idx="1812">
                  <c:v>25</c:v>
                </c:pt>
                <c:pt idx="1813">
                  <c:v>25</c:v>
                </c:pt>
                <c:pt idx="1814">
                  <c:v>25</c:v>
                </c:pt>
                <c:pt idx="1815">
                  <c:v>25</c:v>
                </c:pt>
                <c:pt idx="1816">
                  <c:v>25</c:v>
                </c:pt>
                <c:pt idx="1817">
                  <c:v>25</c:v>
                </c:pt>
                <c:pt idx="1818">
                  <c:v>25</c:v>
                </c:pt>
                <c:pt idx="1819">
                  <c:v>25</c:v>
                </c:pt>
                <c:pt idx="1820">
                  <c:v>25</c:v>
                </c:pt>
                <c:pt idx="1821">
                  <c:v>25</c:v>
                </c:pt>
                <c:pt idx="1822">
                  <c:v>25</c:v>
                </c:pt>
                <c:pt idx="1823">
                  <c:v>25</c:v>
                </c:pt>
                <c:pt idx="1824">
                  <c:v>25</c:v>
                </c:pt>
                <c:pt idx="1825">
                  <c:v>25</c:v>
                </c:pt>
                <c:pt idx="1826">
                  <c:v>25</c:v>
                </c:pt>
                <c:pt idx="1827">
                  <c:v>25</c:v>
                </c:pt>
                <c:pt idx="1828">
                  <c:v>25</c:v>
                </c:pt>
                <c:pt idx="1829">
                  <c:v>25</c:v>
                </c:pt>
                <c:pt idx="1830">
                  <c:v>25</c:v>
                </c:pt>
                <c:pt idx="1831">
                  <c:v>25</c:v>
                </c:pt>
                <c:pt idx="1832">
                  <c:v>25</c:v>
                </c:pt>
                <c:pt idx="1833">
                  <c:v>25</c:v>
                </c:pt>
                <c:pt idx="1834">
                  <c:v>25</c:v>
                </c:pt>
                <c:pt idx="1835">
                  <c:v>25</c:v>
                </c:pt>
                <c:pt idx="1836">
                  <c:v>25</c:v>
                </c:pt>
                <c:pt idx="1837">
                  <c:v>25</c:v>
                </c:pt>
                <c:pt idx="1838">
                  <c:v>25</c:v>
                </c:pt>
                <c:pt idx="1839">
                  <c:v>25</c:v>
                </c:pt>
                <c:pt idx="1840">
                  <c:v>25</c:v>
                </c:pt>
                <c:pt idx="1841">
                  <c:v>25</c:v>
                </c:pt>
                <c:pt idx="1842">
                  <c:v>25</c:v>
                </c:pt>
                <c:pt idx="1843">
                  <c:v>25</c:v>
                </c:pt>
                <c:pt idx="1844">
                  <c:v>25</c:v>
                </c:pt>
                <c:pt idx="1845">
                  <c:v>25</c:v>
                </c:pt>
                <c:pt idx="1846">
                  <c:v>25</c:v>
                </c:pt>
                <c:pt idx="1847">
                  <c:v>25</c:v>
                </c:pt>
                <c:pt idx="1848">
                  <c:v>25</c:v>
                </c:pt>
                <c:pt idx="1849">
                  <c:v>25</c:v>
                </c:pt>
                <c:pt idx="1850">
                  <c:v>25</c:v>
                </c:pt>
                <c:pt idx="1851">
                  <c:v>25</c:v>
                </c:pt>
                <c:pt idx="1852">
                  <c:v>25</c:v>
                </c:pt>
                <c:pt idx="1853">
                  <c:v>25</c:v>
                </c:pt>
                <c:pt idx="1854">
                  <c:v>25</c:v>
                </c:pt>
                <c:pt idx="1855">
                  <c:v>25</c:v>
                </c:pt>
                <c:pt idx="1856">
                  <c:v>25</c:v>
                </c:pt>
                <c:pt idx="1857">
                  <c:v>25</c:v>
                </c:pt>
                <c:pt idx="1858">
                  <c:v>25</c:v>
                </c:pt>
                <c:pt idx="1859">
                  <c:v>25</c:v>
                </c:pt>
                <c:pt idx="1860">
                  <c:v>25</c:v>
                </c:pt>
                <c:pt idx="1861">
                  <c:v>25</c:v>
                </c:pt>
                <c:pt idx="1862">
                  <c:v>25</c:v>
                </c:pt>
                <c:pt idx="1863">
                  <c:v>25</c:v>
                </c:pt>
                <c:pt idx="1864">
                  <c:v>25</c:v>
                </c:pt>
                <c:pt idx="1865">
                  <c:v>25</c:v>
                </c:pt>
                <c:pt idx="1866">
                  <c:v>25</c:v>
                </c:pt>
                <c:pt idx="1867">
                  <c:v>25</c:v>
                </c:pt>
                <c:pt idx="1868">
                  <c:v>25</c:v>
                </c:pt>
                <c:pt idx="1869">
                  <c:v>25</c:v>
                </c:pt>
                <c:pt idx="1870">
                  <c:v>25</c:v>
                </c:pt>
                <c:pt idx="1871">
                  <c:v>25</c:v>
                </c:pt>
                <c:pt idx="1872">
                  <c:v>25</c:v>
                </c:pt>
                <c:pt idx="1873">
                  <c:v>25</c:v>
                </c:pt>
                <c:pt idx="1874">
                  <c:v>25</c:v>
                </c:pt>
                <c:pt idx="1875">
                  <c:v>25</c:v>
                </c:pt>
                <c:pt idx="1876">
                  <c:v>25</c:v>
                </c:pt>
                <c:pt idx="1877">
                  <c:v>25</c:v>
                </c:pt>
                <c:pt idx="1878">
                  <c:v>25</c:v>
                </c:pt>
                <c:pt idx="1879">
                  <c:v>25</c:v>
                </c:pt>
                <c:pt idx="1880">
                  <c:v>25</c:v>
                </c:pt>
                <c:pt idx="1881">
                  <c:v>25</c:v>
                </c:pt>
                <c:pt idx="1882">
                  <c:v>25</c:v>
                </c:pt>
                <c:pt idx="1883">
                  <c:v>25</c:v>
                </c:pt>
                <c:pt idx="1884">
                  <c:v>25</c:v>
                </c:pt>
                <c:pt idx="1885">
                  <c:v>25</c:v>
                </c:pt>
                <c:pt idx="1886">
                  <c:v>25</c:v>
                </c:pt>
                <c:pt idx="1887">
                  <c:v>25</c:v>
                </c:pt>
                <c:pt idx="1888">
                  <c:v>25</c:v>
                </c:pt>
                <c:pt idx="1889">
                  <c:v>25</c:v>
                </c:pt>
                <c:pt idx="1890">
                  <c:v>25</c:v>
                </c:pt>
                <c:pt idx="1891">
                  <c:v>25</c:v>
                </c:pt>
                <c:pt idx="1892">
                  <c:v>25</c:v>
                </c:pt>
                <c:pt idx="1893">
                  <c:v>25</c:v>
                </c:pt>
                <c:pt idx="1894">
                  <c:v>25</c:v>
                </c:pt>
                <c:pt idx="1895">
                  <c:v>25</c:v>
                </c:pt>
                <c:pt idx="1896">
                  <c:v>25</c:v>
                </c:pt>
                <c:pt idx="1897">
                  <c:v>25</c:v>
                </c:pt>
                <c:pt idx="1898">
                  <c:v>25</c:v>
                </c:pt>
                <c:pt idx="1899">
                  <c:v>25</c:v>
                </c:pt>
                <c:pt idx="1900">
                  <c:v>25</c:v>
                </c:pt>
                <c:pt idx="1901">
                  <c:v>25</c:v>
                </c:pt>
                <c:pt idx="1902">
                  <c:v>25</c:v>
                </c:pt>
                <c:pt idx="1903">
                  <c:v>25</c:v>
                </c:pt>
                <c:pt idx="1904">
                  <c:v>25</c:v>
                </c:pt>
                <c:pt idx="1905">
                  <c:v>25</c:v>
                </c:pt>
                <c:pt idx="1906">
                  <c:v>25</c:v>
                </c:pt>
                <c:pt idx="1907">
                  <c:v>25</c:v>
                </c:pt>
                <c:pt idx="1908">
                  <c:v>25</c:v>
                </c:pt>
                <c:pt idx="1909">
                  <c:v>25</c:v>
                </c:pt>
                <c:pt idx="1910">
                  <c:v>25</c:v>
                </c:pt>
                <c:pt idx="1911">
                  <c:v>25</c:v>
                </c:pt>
                <c:pt idx="1912">
                  <c:v>25</c:v>
                </c:pt>
                <c:pt idx="1913">
                  <c:v>25</c:v>
                </c:pt>
                <c:pt idx="1914">
                  <c:v>25</c:v>
                </c:pt>
                <c:pt idx="1915">
                  <c:v>25</c:v>
                </c:pt>
                <c:pt idx="1916">
                  <c:v>25</c:v>
                </c:pt>
                <c:pt idx="1917">
                  <c:v>25</c:v>
                </c:pt>
                <c:pt idx="1918">
                  <c:v>25</c:v>
                </c:pt>
                <c:pt idx="1919">
                  <c:v>25</c:v>
                </c:pt>
                <c:pt idx="1920">
                  <c:v>25</c:v>
                </c:pt>
                <c:pt idx="1921">
                  <c:v>25</c:v>
                </c:pt>
                <c:pt idx="1922">
                  <c:v>25</c:v>
                </c:pt>
                <c:pt idx="1923">
                  <c:v>25</c:v>
                </c:pt>
                <c:pt idx="1924">
                  <c:v>25</c:v>
                </c:pt>
                <c:pt idx="1925">
                  <c:v>25</c:v>
                </c:pt>
                <c:pt idx="1926">
                  <c:v>25</c:v>
                </c:pt>
                <c:pt idx="1927">
                  <c:v>25</c:v>
                </c:pt>
                <c:pt idx="1928">
                  <c:v>25</c:v>
                </c:pt>
                <c:pt idx="1929">
                  <c:v>25</c:v>
                </c:pt>
                <c:pt idx="1930">
                  <c:v>25</c:v>
                </c:pt>
                <c:pt idx="1931">
                  <c:v>25</c:v>
                </c:pt>
                <c:pt idx="1932">
                  <c:v>25</c:v>
                </c:pt>
                <c:pt idx="1933">
                  <c:v>25</c:v>
                </c:pt>
                <c:pt idx="1934">
                  <c:v>25</c:v>
                </c:pt>
                <c:pt idx="1935">
                  <c:v>25</c:v>
                </c:pt>
                <c:pt idx="1936">
                  <c:v>25</c:v>
                </c:pt>
                <c:pt idx="1937">
                  <c:v>25</c:v>
                </c:pt>
                <c:pt idx="1938">
                  <c:v>25</c:v>
                </c:pt>
                <c:pt idx="1939">
                  <c:v>25</c:v>
                </c:pt>
                <c:pt idx="1940">
                  <c:v>25</c:v>
                </c:pt>
                <c:pt idx="1941">
                  <c:v>25</c:v>
                </c:pt>
                <c:pt idx="1942">
                  <c:v>25</c:v>
                </c:pt>
                <c:pt idx="1943">
                  <c:v>25</c:v>
                </c:pt>
                <c:pt idx="1944">
                  <c:v>25</c:v>
                </c:pt>
                <c:pt idx="1945">
                  <c:v>25</c:v>
                </c:pt>
                <c:pt idx="1946">
                  <c:v>25</c:v>
                </c:pt>
                <c:pt idx="1947">
                  <c:v>25</c:v>
                </c:pt>
                <c:pt idx="1948">
                  <c:v>25</c:v>
                </c:pt>
                <c:pt idx="1949">
                  <c:v>25</c:v>
                </c:pt>
                <c:pt idx="1950">
                  <c:v>25</c:v>
                </c:pt>
                <c:pt idx="1951">
                  <c:v>25</c:v>
                </c:pt>
                <c:pt idx="1952">
                  <c:v>25</c:v>
                </c:pt>
                <c:pt idx="1953">
                  <c:v>25</c:v>
                </c:pt>
                <c:pt idx="1954">
                  <c:v>25</c:v>
                </c:pt>
                <c:pt idx="1955">
                  <c:v>25</c:v>
                </c:pt>
                <c:pt idx="1956">
                  <c:v>25</c:v>
                </c:pt>
                <c:pt idx="1957">
                  <c:v>25</c:v>
                </c:pt>
                <c:pt idx="1958">
                  <c:v>25</c:v>
                </c:pt>
                <c:pt idx="1959">
                  <c:v>25</c:v>
                </c:pt>
                <c:pt idx="1960">
                  <c:v>25</c:v>
                </c:pt>
                <c:pt idx="1961">
                  <c:v>25</c:v>
                </c:pt>
                <c:pt idx="1962">
                  <c:v>25</c:v>
                </c:pt>
                <c:pt idx="1963">
                  <c:v>25</c:v>
                </c:pt>
                <c:pt idx="1964">
                  <c:v>25</c:v>
                </c:pt>
                <c:pt idx="1965">
                  <c:v>25</c:v>
                </c:pt>
                <c:pt idx="1966">
                  <c:v>25</c:v>
                </c:pt>
                <c:pt idx="1967">
                  <c:v>25</c:v>
                </c:pt>
                <c:pt idx="1968">
                  <c:v>25</c:v>
                </c:pt>
                <c:pt idx="1969">
                  <c:v>25</c:v>
                </c:pt>
                <c:pt idx="1970">
                  <c:v>25</c:v>
                </c:pt>
                <c:pt idx="1971">
                  <c:v>25</c:v>
                </c:pt>
                <c:pt idx="1972">
                  <c:v>25</c:v>
                </c:pt>
                <c:pt idx="1973">
                  <c:v>25</c:v>
                </c:pt>
                <c:pt idx="1974">
                  <c:v>25</c:v>
                </c:pt>
                <c:pt idx="1975">
                  <c:v>25</c:v>
                </c:pt>
                <c:pt idx="1976">
                  <c:v>25</c:v>
                </c:pt>
                <c:pt idx="1977">
                  <c:v>25</c:v>
                </c:pt>
                <c:pt idx="1978">
                  <c:v>25</c:v>
                </c:pt>
                <c:pt idx="1979">
                  <c:v>25</c:v>
                </c:pt>
                <c:pt idx="1980">
                  <c:v>25</c:v>
                </c:pt>
                <c:pt idx="1981">
                  <c:v>25</c:v>
                </c:pt>
                <c:pt idx="1982">
                  <c:v>25</c:v>
                </c:pt>
                <c:pt idx="1983">
                  <c:v>25</c:v>
                </c:pt>
                <c:pt idx="1984">
                  <c:v>25</c:v>
                </c:pt>
                <c:pt idx="1985">
                  <c:v>25</c:v>
                </c:pt>
                <c:pt idx="1986">
                  <c:v>25</c:v>
                </c:pt>
                <c:pt idx="1987">
                  <c:v>25</c:v>
                </c:pt>
                <c:pt idx="1988">
                  <c:v>25</c:v>
                </c:pt>
                <c:pt idx="1989">
                  <c:v>25</c:v>
                </c:pt>
                <c:pt idx="1990">
                  <c:v>25</c:v>
                </c:pt>
                <c:pt idx="1991">
                  <c:v>25</c:v>
                </c:pt>
                <c:pt idx="1992">
                  <c:v>25</c:v>
                </c:pt>
                <c:pt idx="1993">
                  <c:v>25</c:v>
                </c:pt>
                <c:pt idx="1994">
                  <c:v>25</c:v>
                </c:pt>
                <c:pt idx="1995">
                  <c:v>25</c:v>
                </c:pt>
                <c:pt idx="1996">
                  <c:v>25</c:v>
                </c:pt>
                <c:pt idx="1997">
                  <c:v>25</c:v>
                </c:pt>
                <c:pt idx="1998">
                  <c:v>25</c:v>
                </c:pt>
                <c:pt idx="1999">
                  <c:v>25</c:v>
                </c:pt>
                <c:pt idx="2000">
                  <c:v>25</c:v>
                </c:pt>
                <c:pt idx="2001">
                  <c:v>25</c:v>
                </c:pt>
                <c:pt idx="2002">
                  <c:v>25</c:v>
                </c:pt>
                <c:pt idx="2003">
                  <c:v>25</c:v>
                </c:pt>
                <c:pt idx="2004">
                  <c:v>25</c:v>
                </c:pt>
                <c:pt idx="2005">
                  <c:v>25</c:v>
                </c:pt>
                <c:pt idx="2006">
                  <c:v>25</c:v>
                </c:pt>
                <c:pt idx="2007">
                  <c:v>25</c:v>
                </c:pt>
                <c:pt idx="2008">
                  <c:v>25</c:v>
                </c:pt>
                <c:pt idx="2009">
                  <c:v>25</c:v>
                </c:pt>
                <c:pt idx="2010">
                  <c:v>25</c:v>
                </c:pt>
                <c:pt idx="2011">
                  <c:v>25</c:v>
                </c:pt>
                <c:pt idx="2012">
                  <c:v>25</c:v>
                </c:pt>
                <c:pt idx="2013">
                  <c:v>25</c:v>
                </c:pt>
                <c:pt idx="2014">
                  <c:v>25</c:v>
                </c:pt>
                <c:pt idx="2015">
                  <c:v>25</c:v>
                </c:pt>
                <c:pt idx="2016">
                  <c:v>25</c:v>
                </c:pt>
                <c:pt idx="2017">
                  <c:v>25</c:v>
                </c:pt>
                <c:pt idx="2018">
                  <c:v>25</c:v>
                </c:pt>
                <c:pt idx="2019">
                  <c:v>25</c:v>
                </c:pt>
                <c:pt idx="2020">
                  <c:v>25</c:v>
                </c:pt>
                <c:pt idx="2021">
                  <c:v>25</c:v>
                </c:pt>
                <c:pt idx="2022">
                  <c:v>25</c:v>
                </c:pt>
                <c:pt idx="2023">
                  <c:v>25</c:v>
                </c:pt>
                <c:pt idx="2024">
                  <c:v>25</c:v>
                </c:pt>
                <c:pt idx="2025">
                  <c:v>25</c:v>
                </c:pt>
                <c:pt idx="2026">
                  <c:v>25</c:v>
                </c:pt>
                <c:pt idx="2027">
                  <c:v>25</c:v>
                </c:pt>
                <c:pt idx="2028">
                  <c:v>25</c:v>
                </c:pt>
                <c:pt idx="2029">
                  <c:v>25</c:v>
                </c:pt>
                <c:pt idx="2030">
                  <c:v>25</c:v>
                </c:pt>
                <c:pt idx="2031">
                  <c:v>25</c:v>
                </c:pt>
                <c:pt idx="2032">
                  <c:v>25</c:v>
                </c:pt>
                <c:pt idx="2033">
                  <c:v>25</c:v>
                </c:pt>
                <c:pt idx="2034">
                  <c:v>25</c:v>
                </c:pt>
                <c:pt idx="2035">
                  <c:v>25</c:v>
                </c:pt>
                <c:pt idx="2036">
                  <c:v>25</c:v>
                </c:pt>
                <c:pt idx="2037">
                  <c:v>25</c:v>
                </c:pt>
                <c:pt idx="2038">
                  <c:v>25</c:v>
                </c:pt>
                <c:pt idx="2039">
                  <c:v>25</c:v>
                </c:pt>
                <c:pt idx="2040">
                  <c:v>25</c:v>
                </c:pt>
                <c:pt idx="2041">
                  <c:v>25</c:v>
                </c:pt>
                <c:pt idx="2042">
                  <c:v>25</c:v>
                </c:pt>
                <c:pt idx="2043">
                  <c:v>25</c:v>
                </c:pt>
                <c:pt idx="2044">
                  <c:v>25</c:v>
                </c:pt>
                <c:pt idx="2045">
                  <c:v>25</c:v>
                </c:pt>
                <c:pt idx="2046">
                  <c:v>25</c:v>
                </c:pt>
                <c:pt idx="2047">
                  <c:v>25</c:v>
                </c:pt>
                <c:pt idx="2048">
                  <c:v>25</c:v>
                </c:pt>
                <c:pt idx="2049">
                  <c:v>25</c:v>
                </c:pt>
                <c:pt idx="2050">
                  <c:v>25</c:v>
                </c:pt>
                <c:pt idx="2051">
                  <c:v>25</c:v>
                </c:pt>
                <c:pt idx="2052">
                  <c:v>25</c:v>
                </c:pt>
                <c:pt idx="2053">
                  <c:v>25</c:v>
                </c:pt>
                <c:pt idx="2054">
                  <c:v>25</c:v>
                </c:pt>
                <c:pt idx="2055">
                  <c:v>25</c:v>
                </c:pt>
                <c:pt idx="2056">
                  <c:v>25</c:v>
                </c:pt>
                <c:pt idx="2057">
                  <c:v>25</c:v>
                </c:pt>
                <c:pt idx="2058">
                  <c:v>25</c:v>
                </c:pt>
                <c:pt idx="2059">
                  <c:v>25</c:v>
                </c:pt>
                <c:pt idx="2060">
                  <c:v>25</c:v>
                </c:pt>
                <c:pt idx="2061">
                  <c:v>25</c:v>
                </c:pt>
                <c:pt idx="2062">
                  <c:v>25</c:v>
                </c:pt>
                <c:pt idx="2063">
                  <c:v>25</c:v>
                </c:pt>
                <c:pt idx="2064">
                  <c:v>25</c:v>
                </c:pt>
                <c:pt idx="2065">
                  <c:v>25</c:v>
                </c:pt>
                <c:pt idx="2066">
                  <c:v>25</c:v>
                </c:pt>
                <c:pt idx="2067">
                  <c:v>25</c:v>
                </c:pt>
                <c:pt idx="2068">
                  <c:v>25</c:v>
                </c:pt>
                <c:pt idx="2069">
                  <c:v>25</c:v>
                </c:pt>
                <c:pt idx="2070">
                  <c:v>25</c:v>
                </c:pt>
                <c:pt idx="2071">
                  <c:v>25</c:v>
                </c:pt>
                <c:pt idx="2072">
                  <c:v>25</c:v>
                </c:pt>
                <c:pt idx="2073">
                  <c:v>25</c:v>
                </c:pt>
                <c:pt idx="2074">
                  <c:v>25</c:v>
                </c:pt>
                <c:pt idx="2075">
                  <c:v>25</c:v>
                </c:pt>
                <c:pt idx="2076">
                  <c:v>25</c:v>
                </c:pt>
                <c:pt idx="2077">
                  <c:v>25</c:v>
                </c:pt>
                <c:pt idx="2078">
                  <c:v>25</c:v>
                </c:pt>
                <c:pt idx="2079">
                  <c:v>25</c:v>
                </c:pt>
                <c:pt idx="2080">
                  <c:v>25</c:v>
                </c:pt>
                <c:pt idx="2081">
                  <c:v>25</c:v>
                </c:pt>
                <c:pt idx="2082">
                  <c:v>25</c:v>
                </c:pt>
                <c:pt idx="2083">
                  <c:v>25</c:v>
                </c:pt>
                <c:pt idx="2084">
                  <c:v>25</c:v>
                </c:pt>
                <c:pt idx="2085">
                  <c:v>25</c:v>
                </c:pt>
                <c:pt idx="2086">
                  <c:v>25</c:v>
                </c:pt>
                <c:pt idx="2087">
                  <c:v>25</c:v>
                </c:pt>
                <c:pt idx="2088">
                  <c:v>25</c:v>
                </c:pt>
                <c:pt idx="2089">
                  <c:v>25</c:v>
                </c:pt>
                <c:pt idx="2090">
                  <c:v>25</c:v>
                </c:pt>
                <c:pt idx="2091">
                  <c:v>25</c:v>
                </c:pt>
                <c:pt idx="2092">
                  <c:v>25</c:v>
                </c:pt>
                <c:pt idx="2093">
                  <c:v>25</c:v>
                </c:pt>
                <c:pt idx="2094">
                  <c:v>25</c:v>
                </c:pt>
                <c:pt idx="2095">
                  <c:v>25</c:v>
                </c:pt>
                <c:pt idx="2096">
                  <c:v>25</c:v>
                </c:pt>
                <c:pt idx="2097">
                  <c:v>25</c:v>
                </c:pt>
                <c:pt idx="2098">
                  <c:v>25</c:v>
                </c:pt>
                <c:pt idx="2099">
                  <c:v>25</c:v>
                </c:pt>
                <c:pt idx="2100">
                  <c:v>25</c:v>
                </c:pt>
                <c:pt idx="2101">
                  <c:v>25</c:v>
                </c:pt>
                <c:pt idx="2102">
                  <c:v>25</c:v>
                </c:pt>
                <c:pt idx="2103">
                  <c:v>25</c:v>
                </c:pt>
                <c:pt idx="2104">
                  <c:v>25</c:v>
                </c:pt>
                <c:pt idx="2105">
                  <c:v>25</c:v>
                </c:pt>
                <c:pt idx="2106">
                  <c:v>25</c:v>
                </c:pt>
                <c:pt idx="2107">
                  <c:v>25</c:v>
                </c:pt>
                <c:pt idx="2108">
                  <c:v>25</c:v>
                </c:pt>
                <c:pt idx="2109">
                  <c:v>25</c:v>
                </c:pt>
                <c:pt idx="2110">
                  <c:v>25</c:v>
                </c:pt>
                <c:pt idx="2111">
                  <c:v>25</c:v>
                </c:pt>
                <c:pt idx="2112">
                  <c:v>25</c:v>
                </c:pt>
                <c:pt idx="2113">
                  <c:v>25</c:v>
                </c:pt>
                <c:pt idx="2114">
                  <c:v>25</c:v>
                </c:pt>
                <c:pt idx="2115">
                  <c:v>25</c:v>
                </c:pt>
                <c:pt idx="2116">
                  <c:v>25</c:v>
                </c:pt>
                <c:pt idx="2117">
                  <c:v>25</c:v>
                </c:pt>
                <c:pt idx="2118">
                  <c:v>25</c:v>
                </c:pt>
                <c:pt idx="2119">
                  <c:v>25</c:v>
                </c:pt>
                <c:pt idx="2120">
                  <c:v>25</c:v>
                </c:pt>
                <c:pt idx="2121">
                  <c:v>25</c:v>
                </c:pt>
                <c:pt idx="2122">
                  <c:v>25</c:v>
                </c:pt>
                <c:pt idx="2123">
                  <c:v>25</c:v>
                </c:pt>
                <c:pt idx="2124">
                  <c:v>25</c:v>
                </c:pt>
                <c:pt idx="2125">
                  <c:v>25</c:v>
                </c:pt>
                <c:pt idx="2126">
                  <c:v>25</c:v>
                </c:pt>
                <c:pt idx="2127">
                  <c:v>25</c:v>
                </c:pt>
                <c:pt idx="2128">
                  <c:v>25</c:v>
                </c:pt>
                <c:pt idx="2129">
                  <c:v>25</c:v>
                </c:pt>
                <c:pt idx="2130">
                  <c:v>25</c:v>
                </c:pt>
                <c:pt idx="2131">
                  <c:v>25</c:v>
                </c:pt>
                <c:pt idx="2132">
                  <c:v>25</c:v>
                </c:pt>
                <c:pt idx="2133">
                  <c:v>25</c:v>
                </c:pt>
                <c:pt idx="2134">
                  <c:v>25</c:v>
                </c:pt>
                <c:pt idx="2135">
                  <c:v>25</c:v>
                </c:pt>
                <c:pt idx="2136">
                  <c:v>25</c:v>
                </c:pt>
                <c:pt idx="2137">
                  <c:v>25</c:v>
                </c:pt>
                <c:pt idx="2138">
                  <c:v>25</c:v>
                </c:pt>
                <c:pt idx="2139">
                  <c:v>25</c:v>
                </c:pt>
                <c:pt idx="2140">
                  <c:v>25</c:v>
                </c:pt>
                <c:pt idx="2141">
                  <c:v>25</c:v>
                </c:pt>
                <c:pt idx="2142">
                  <c:v>25</c:v>
                </c:pt>
                <c:pt idx="2143">
                  <c:v>25</c:v>
                </c:pt>
                <c:pt idx="2144">
                  <c:v>25</c:v>
                </c:pt>
                <c:pt idx="2145">
                  <c:v>25</c:v>
                </c:pt>
                <c:pt idx="2146">
                  <c:v>25</c:v>
                </c:pt>
                <c:pt idx="2147">
                  <c:v>25</c:v>
                </c:pt>
                <c:pt idx="2148">
                  <c:v>25</c:v>
                </c:pt>
                <c:pt idx="2149">
                  <c:v>25</c:v>
                </c:pt>
                <c:pt idx="2150">
                  <c:v>25</c:v>
                </c:pt>
                <c:pt idx="2151">
                  <c:v>25</c:v>
                </c:pt>
                <c:pt idx="2152">
                  <c:v>25</c:v>
                </c:pt>
                <c:pt idx="2153">
                  <c:v>25</c:v>
                </c:pt>
                <c:pt idx="2154">
                  <c:v>25</c:v>
                </c:pt>
                <c:pt idx="2155">
                  <c:v>25</c:v>
                </c:pt>
                <c:pt idx="2156">
                  <c:v>25</c:v>
                </c:pt>
                <c:pt idx="2157">
                  <c:v>25</c:v>
                </c:pt>
                <c:pt idx="2158">
                  <c:v>25</c:v>
                </c:pt>
                <c:pt idx="2159">
                  <c:v>25</c:v>
                </c:pt>
                <c:pt idx="2160">
                  <c:v>25</c:v>
                </c:pt>
                <c:pt idx="2161">
                  <c:v>25</c:v>
                </c:pt>
                <c:pt idx="2162">
                  <c:v>25</c:v>
                </c:pt>
                <c:pt idx="2163">
                  <c:v>25</c:v>
                </c:pt>
                <c:pt idx="2164">
                  <c:v>25</c:v>
                </c:pt>
                <c:pt idx="2165">
                  <c:v>25</c:v>
                </c:pt>
                <c:pt idx="2166">
                  <c:v>25</c:v>
                </c:pt>
                <c:pt idx="2167">
                  <c:v>25</c:v>
                </c:pt>
                <c:pt idx="2168">
                  <c:v>25</c:v>
                </c:pt>
                <c:pt idx="2169">
                  <c:v>25</c:v>
                </c:pt>
                <c:pt idx="2170">
                  <c:v>25</c:v>
                </c:pt>
                <c:pt idx="2171">
                  <c:v>25</c:v>
                </c:pt>
                <c:pt idx="2172">
                  <c:v>25</c:v>
                </c:pt>
                <c:pt idx="2173">
                  <c:v>25</c:v>
                </c:pt>
                <c:pt idx="2174">
                  <c:v>25</c:v>
                </c:pt>
                <c:pt idx="2175">
                  <c:v>25</c:v>
                </c:pt>
                <c:pt idx="2176">
                  <c:v>25</c:v>
                </c:pt>
                <c:pt idx="2177">
                  <c:v>25</c:v>
                </c:pt>
                <c:pt idx="2178">
                  <c:v>25</c:v>
                </c:pt>
                <c:pt idx="2179">
                  <c:v>25</c:v>
                </c:pt>
                <c:pt idx="2180">
                  <c:v>25</c:v>
                </c:pt>
                <c:pt idx="2181">
                  <c:v>25</c:v>
                </c:pt>
                <c:pt idx="2182">
                  <c:v>25</c:v>
                </c:pt>
                <c:pt idx="2183">
                  <c:v>25</c:v>
                </c:pt>
                <c:pt idx="218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A-48DD-B867-9399BF3BB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26111"/>
        <c:axId val="44231935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'Thermal Comfort'!$Z$7:$Z$2191</c15:sqref>
                        </c15:formulaRef>
                      </c:ext>
                    </c:extLst>
                    <c:numCache>
                      <c:formatCode>0.0</c:formatCode>
                      <c:ptCount val="2185"/>
                      <c:pt idx="0">
                        <c:v>25</c:v>
                      </c:pt>
                      <c:pt idx="1">
                        <c:v>25</c:v>
                      </c:pt>
                      <c:pt idx="2">
                        <c:v>25</c:v>
                      </c:pt>
                      <c:pt idx="3">
                        <c:v>25</c:v>
                      </c:pt>
                      <c:pt idx="4">
                        <c:v>25</c:v>
                      </c:pt>
                      <c:pt idx="5">
                        <c:v>25</c:v>
                      </c:pt>
                      <c:pt idx="6">
                        <c:v>25</c:v>
                      </c:pt>
                      <c:pt idx="7">
                        <c:v>25</c:v>
                      </c:pt>
                      <c:pt idx="8">
                        <c:v>25</c:v>
                      </c:pt>
                      <c:pt idx="9">
                        <c:v>25</c:v>
                      </c:pt>
                      <c:pt idx="10">
                        <c:v>25</c:v>
                      </c:pt>
                      <c:pt idx="11">
                        <c:v>25</c:v>
                      </c:pt>
                      <c:pt idx="12">
                        <c:v>25</c:v>
                      </c:pt>
                      <c:pt idx="13">
                        <c:v>25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25</c:v>
                      </c:pt>
                      <c:pt idx="17">
                        <c:v>25</c:v>
                      </c:pt>
                      <c:pt idx="18">
                        <c:v>25</c:v>
                      </c:pt>
                      <c:pt idx="19">
                        <c:v>25</c:v>
                      </c:pt>
                      <c:pt idx="20">
                        <c:v>25</c:v>
                      </c:pt>
                      <c:pt idx="21">
                        <c:v>25</c:v>
                      </c:pt>
                      <c:pt idx="22">
                        <c:v>25</c:v>
                      </c:pt>
                      <c:pt idx="23">
                        <c:v>25</c:v>
                      </c:pt>
                      <c:pt idx="24">
                        <c:v>25</c:v>
                      </c:pt>
                      <c:pt idx="25">
                        <c:v>25</c:v>
                      </c:pt>
                      <c:pt idx="26">
                        <c:v>25</c:v>
                      </c:pt>
                      <c:pt idx="27">
                        <c:v>25</c:v>
                      </c:pt>
                      <c:pt idx="28">
                        <c:v>25</c:v>
                      </c:pt>
                      <c:pt idx="29">
                        <c:v>25</c:v>
                      </c:pt>
                      <c:pt idx="30">
                        <c:v>25</c:v>
                      </c:pt>
                      <c:pt idx="31">
                        <c:v>25</c:v>
                      </c:pt>
                      <c:pt idx="32">
                        <c:v>25</c:v>
                      </c:pt>
                      <c:pt idx="33">
                        <c:v>25</c:v>
                      </c:pt>
                      <c:pt idx="34">
                        <c:v>25</c:v>
                      </c:pt>
                      <c:pt idx="35">
                        <c:v>25</c:v>
                      </c:pt>
                      <c:pt idx="36">
                        <c:v>25</c:v>
                      </c:pt>
                      <c:pt idx="37">
                        <c:v>25</c:v>
                      </c:pt>
                      <c:pt idx="38">
                        <c:v>25</c:v>
                      </c:pt>
                      <c:pt idx="39">
                        <c:v>25</c:v>
                      </c:pt>
                      <c:pt idx="40">
                        <c:v>25</c:v>
                      </c:pt>
                      <c:pt idx="41">
                        <c:v>25</c:v>
                      </c:pt>
                      <c:pt idx="42">
                        <c:v>25</c:v>
                      </c:pt>
                      <c:pt idx="43">
                        <c:v>25</c:v>
                      </c:pt>
                      <c:pt idx="44">
                        <c:v>25</c:v>
                      </c:pt>
                      <c:pt idx="45">
                        <c:v>25</c:v>
                      </c:pt>
                      <c:pt idx="46">
                        <c:v>25</c:v>
                      </c:pt>
                      <c:pt idx="47">
                        <c:v>25</c:v>
                      </c:pt>
                      <c:pt idx="48">
                        <c:v>25</c:v>
                      </c:pt>
                      <c:pt idx="49">
                        <c:v>25</c:v>
                      </c:pt>
                      <c:pt idx="50">
                        <c:v>25</c:v>
                      </c:pt>
                      <c:pt idx="51">
                        <c:v>25</c:v>
                      </c:pt>
                      <c:pt idx="52">
                        <c:v>25</c:v>
                      </c:pt>
                      <c:pt idx="53">
                        <c:v>25</c:v>
                      </c:pt>
                      <c:pt idx="54">
                        <c:v>25</c:v>
                      </c:pt>
                      <c:pt idx="55">
                        <c:v>25</c:v>
                      </c:pt>
                      <c:pt idx="56">
                        <c:v>25</c:v>
                      </c:pt>
                      <c:pt idx="57">
                        <c:v>25</c:v>
                      </c:pt>
                      <c:pt idx="58">
                        <c:v>25</c:v>
                      </c:pt>
                      <c:pt idx="59">
                        <c:v>25</c:v>
                      </c:pt>
                      <c:pt idx="60">
                        <c:v>25</c:v>
                      </c:pt>
                      <c:pt idx="61">
                        <c:v>25</c:v>
                      </c:pt>
                      <c:pt idx="62">
                        <c:v>25</c:v>
                      </c:pt>
                      <c:pt idx="63">
                        <c:v>25</c:v>
                      </c:pt>
                      <c:pt idx="64">
                        <c:v>25</c:v>
                      </c:pt>
                      <c:pt idx="65">
                        <c:v>25</c:v>
                      </c:pt>
                      <c:pt idx="66">
                        <c:v>25</c:v>
                      </c:pt>
                      <c:pt idx="67">
                        <c:v>25</c:v>
                      </c:pt>
                      <c:pt idx="68">
                        <c:v>25</c:v>
                      </c:pt>
                      <c:pt idx="69">
                        <c:v>25</c:v>
                      </c:pt>
                      <c:pt idx="70">
                        <c:v>25</c:v>
                      </c:pt>
                      <c:pt idx="71">
                        <c:v>25</c:v>
                      </c:pt>
                      <c:pt idx="72">
                        <c:v>25</c:v>
                      </c:pt>
                      <c:pt idx="73">
                        <c:v>25</c:v>
                      </c:pt>
                      <c:pt idx="74">
                        <c:v>25</c:v>
                      </c:pt>
                      <c:pt idx="75">
                        <c:v>25</c:v>
                      </c:pt>
                      <c:pt idx="76">
                        <c:v>25</c:v>
                      </c:pt>
                      <c:pt idx="77">
                        <c:v>25</c:v>
                      </c:pt>
                      <c:pt idx="78">
                        <c:v>25</c:v>
                      </c:pt>
                      <c:pt idx="79">
                        <c:v>25</c:v>
                      </c:pt>
                      <c:pt idx="80">
                        <c:v>25</c:v>
                      </c:pt>
                      <c:pt idx="81">
                        <c:v>25</c:v>
                      </c:pt>
                      <c:pt idx="82">
                        <c:v>25</c:v>
                      </c:pt>
                      <c:pt idx="83">
                        <c:v>25</c:v>
                      </c:pt>
                      <c:pt idx="84">
                        <c:v>25</c:v>
                      </c:pt>
                      <c:pt idx="85">
                        <c:v>25</c:v>
                      </c:pt>
                      <c:pt idx="86">
                        <c:v>25</c:v>
                      </c:pt>
                      <c:pt idx="87">
                        <c:v>25</c:v>
                      </c:pt>
                      <c:pt idx="88">
                        <c:v>25</c:v>
                      </c:pt>
                      <c:pt idx="89">
                        <c:v>25</c:v>
                      </c:pt>
                      <c:pt idx="90">
                        <c:v>25</c:v>
                      </c:pt>
                      <c:pt idx="91">
                        <c:v>25</c:v>
                      </c:pt>
                      <c:pt idx="92">
                        <c:v>25</c:v>
                      </c:pt>
                      <c:pt idx="93">
                        <c:v>25</c:v>
                      </c:pt>
                      <c:pt idx="94">
                        <c:v>25</c:v>
                      </c:pt>
                      <c:pt idx="95">
                        <c:v>25</c:v>
                      </c:pt>
                      <c:pt idx="96">
                        <c:v>25</c:v>
                      </c:pt>
                      <c:pt idx="97">
                        <c:v>25</c:v>
                      </c:pt>
                      <c:pt idx="98">
                        <c:v>25</c:v>
                      </c:pt>
                      <c:pt idx="99">
                        <c:v>25</c:v>
                      </c:pt>
                      <c:pt idx="100">
                        <c:v>25</c:v>
                      </c:pt>
                      <c:pt idx="101">
                        <c:v>25</c:v>
                      </c:pt>
                      <c:pt idx="102">
                        <c:v>25</c:v>
                      </c:pt>
                      <c:pt idx="103">
                        <c:v>25</c:v>
                      </c:pt>
                      <c:pt idx="104">
                        <c:v>25</c:v>
                      </c:pt>
                      <c:pt idx="105">
                        <c:v>25</c:v>
                      </c:pt>
                      <c:pt idx="106">
                        <c:v>25</c:v>
                      </c:pt>
                      <c:pt idx="107">
                        <c:v>25</c:v>
                      </c:pt>
                      <c:pt idx="108">
                        <c:v>25</c:v>
                      </c:pt>
                      <c:pt idx="109">
                        <c:v>25</c:v>
                      </c:pt>
                      <c:pt idx="110">
                        <c:v>25</c:v>
                      </c:pt>
                      <c:pt idx="111">
                        <c:v>25</c:v>
                      </c:pt>
                      <c:pt idx="112">
                        <c:v>25</c:v>
                      </c:pt>
                      <c:pt idx="113">
                        <c:v>25</c:v>
                      </c:pt>
                      <c:pt idx="114">
                        <c:v>25</c:v>
                      </c:pt>
                      <c:pt idx="115">
                        <c:v>25</c:v>
                      </c:pt>
                      <c:pt idx="116">
                        <c:v>25</c:v>
                      </c:pt>
                      <c:pt idx="117">
                        <c:v>25</c:v>
                      </c:pt>
                      <c:pt idx="118">
                        <c:v>25</c:v>
                      </c:pt>
                      <c:pt idx="119">
                        <c:v>25</c:v>
                      </c:pt>
                      <c:pt idx="120">
                        <c:v>25</c:v>
                      </c:pt>
                      <c:pt idx="121">
                        <c:v>25</c:v>
                      </c:pt>
                      <c:pt idx="122">
                        <c:v>25</c:v>
                      </c:pt>
                      <c:pt idx="123">
                        <c:v>25</c:v>
                      </c:pt>
                      <c:pt idx="124">
                        <c:v>25</c:v>
                      </c:pt>
                      <c:pt idx="125">
                        <c:v>25</c:v>
                      </c:pt>
                      <c:pt idx="126">
                        <c:v>25</c:v>
                      </c:pt>
                      <c:pt idx="127">
                        <c:v>25</c:v>
                      </c:pt>
                      <c:pt idx="128">
                        <c:v>25</c:v>
                      </c:pt>
                      <c:pt idx="129">
                        <c:v>25</c:v>
                      </c:pt>
                      <c:pt idx="130">
                        <c:v>25</c:v>
                      </c:pt>
                      <c:pt idx="131">
                        <c:v>25</c:v>
                      </c:pt>
                      <c:pt idx="132">
                        <c:v>25</c:v>
                      </c:pt>
                      <c:pt idx="133">
                        <c:v>25</c:v>
                      </c:pt>
                      <c:pt idx="134">
                        <c:v>25</c:v>
                      </c:pt>
                      <c:pt idx="135">
                        <c:v>25</c:v>
                      </c:pt>
                      <c:pt idx="136">
                        <c:v>25</c:v>
                      </c:pt>
                      <c:pt idx="137">
                        <c:v>25</c:v>
                      </c:pt>
                      <c:pt idx="138">
                        <c:v>25</c:v>
                      </c:pt>
                      <c:pt idx="139">
                        <c:v>25</c:v>
                      </c:pt>
                      <c:pt idx="140">
                        <c:v>25</c:v>
                      </c:pt>
                      <c:pt idx="141">
                        <c:v>25</c:v>
                      </c:pt>
                      <c:pt idx="142">
                        <c:v>25</c:v>
                      </c:pt>
                      <c:pt idx="143">
                        <c:v>25</c:v>
                      </c:pt>
                      <c:pt idx="144">
                        <c:v>25</c:v>
                      </c:pt>
                      <c:pt idx="145">
                        <c:v>25</c:v>
                      </c:pt>
                      <c:pt idx="146">
                        <c:v>25</c:v>
                      </c:pt>
                      <c:pt idx="147">
                        <c:v>25</c:v>
                      </c:pt>
                      <c:pt idx="148">
                        <c:v>25</c:v>
                      </c:pt>
                      <c:pt idx="149">
                        <c:v>25</c:v>
                      </c:pt>
                      <c:pt idx="150">
                        <c:v>25</c:v>
                      </c:pt>
                      <c:pt idx="151">
                        <c:v>25</c:v>
                      </c:pt>
                      <c:pt idx="152">
                        <c:v>25</c:v>
                      </c:pt>
                      <c:pt idx="153">
                        <c:v>25</c:v>
                      </c:pt>
                      <c:pt idx="154">
                        <c:v>25</c:v>
                      </c:pt>
                      <c:pt idx="155">
                        <c:v>25</c:v>
                      </c:pt>
                      <c:pt idx="156">
                        <c:v>25</c:v>
                      </c:pt>
                      <c:pt idx="157">
                        <c:v>25</c:v>
                      </c:pt>
                      <c:pt idx="158">
                        <c:v>25</c:v>
                      </c:pt>
                      <c:pt idx="159">
                        <c:v>25</c:v>
                      </c:pt>
                      <c:pt idx="160">
                        <c:v>25</c:v>
                      </c:pt>
                      <c:pt idx="161">
                        <c:v>25</c:v>
                      </c:pt>
                      <c:pt idx="162">
                        <c:v>25</c:v>
                      </c:pt>
                      <c:pt idx="163">
                        <c:v>25</c:v>
                      </c:pt>
                      <c:pt idx="164">
                        <c:v>25</c:v>
                      </c:pt>
                      <c:pt idx="165">
                        <c:v>25</c:v>
                      </c:pt>
                      <c:pt idx="166">
                        <c:v>25</c:v>
                      </c:pt>
                      <c:pt idx="167">
                        <c:v>25</c:v>
                      </c:pt>
                      <c:pt idx="168">
                        <c:v>25</c:v>
                      </c:pt>
                      <c:pt idx="169">
                        <c:v>25</c:v>
                      </c:pt>
                      <c:pt idx="170">
                        <c:v>25</c:v>
                      </c:pt>
                      <c:pt idx="171">
                        <c:v>25</c:v>
                      </c:pt>
                      <c:pt idx="172">
                        <c:v>25</c:v>
                      </c:pt>
                      <c:pt idx="173">
                        <c:v>25</c:v>
                      </c:pt>
                      <c:pt idx="174">
                        <c:v>25</c:v>
                      </c:pt>
                      <c:pt idx="175">
                        <c:v>25</c:v>
                      </c:pt>
                      <c:pt idx="176">
                        <c:v>25</c:v>
                      </c:pt>
                      <c:pt idx="177">
                        <c:v>25</c:v>
                      </c:pt>
                      <c:pt idx="178">
                        <c:v>25</c:v>
                      </c:pt>
                      <c:pt idx="179">
                        <c:v>25</c:v>
                      </c:pt>
                      <c:pt idx="180">
                        <c:v>25</c:v>
                      </c:pt>
                      <c:pt idx="181">
                        <c:v>25</c:v>
                      </c:pt>
                      <c:pt idx="182">
                        <c:v>25</c:v>
                      </c:pt>
                      <c:pt idx="183">
                        <c:v>25</c:v>
                      </c:pt>
                      <c:pt idx="184">
                        <c:v>25</c:v>
                      </c:pt>
                      <c:pt idx="185">
                        <c:v>25</c:v>
                      </c:pt>
                      <c:pt idx="186">
                        <c:v>25</c:v>
                      </c:pt>
                      <c:pt idx="187">
                        <c:v>25</c:v>
                      </c:pt>
                      <c:pt idx="188">
                        <c:v>25</c:v>
                      </c:pt>
                      <c:pt idx="189">
                        <c:v>25</c:v>
                      </c:pt>
                      <c:pt idx="190">
                        <c:v>25</c:v>
                      </c:pt>
                      <c:pt idx="191">
                        <c:v>25</c:v>
                      </c:pt>
                      <c:pt idx="192">
                        <c:v>25</c:v>
                      </c:pt>
                      <c:pt idx="193">
                        <c:v>25</c:v>
                      </c:pt>
                      <c:pt idx="194">
                        <c:v>25</c:v>
                      </c:pt>
                      <c:pt idx="195">
                        <c:v>25</c:v>
                      </c:pt>
                      <c:pt idx="196">
                        <c:v>25</c:v>
                      </c:pt>
                      <c:pt idx="197">
                        <c:v>25</c:v>
                      </c:pt>
                      <c:pt idx="198">
                        <c:v>25</c:v>
                      </c:pt>
                      <c:pt idx="199">
                        <c:v>25</c:v>
                      </c:pt>
                      <c:pt idx="200">
                        <c:v>25</c:v>
                      </c:pt>
                      <c:pt idx="201">
                        <c:v>25</c:v>
                      </c:pt>
                      <c:pt idx="202">
                        <c:v>25</c:v>
                      </c:pt>
                      <c:pt idx="203">
                        <c:v>25</c:v>
                      </c:pt>
                      <c:pt idx="204">
                        <c:v>25</c:v>
                      </c:pt>
                      <c:pt idx="205">
                        <c:v>25</c:v>
                      </c:pt>
                      <c:pt idx="206">
                        <c:v>25</c:v>
                      </c:pt>
                      <c:pt idx="207">
                        <c:v>25</c:v>
                      </c:pt>
                      <c:pt idx="208">
                        <c:v>25</c:v>
                      </c:pt>
                      <c:pt idx="209">
                        <c:v>25</c:v>
                      </c:pt>
                      <c:pt idx="210">
                        <c:v>25</c:v>
                      </c:pt>
                      <c:pt idx="211">
                        <c:v>25</c:v>
                      </c:pt>
                      <c:pt idx="212">
                        <c:v>25</c:v>
                      </c:pt>
                      <c:pt idx="213">
                        <c:v>25</c:v>
                      </c:pt>
                      <c:pt idx="214">
                        <c:v>25</c:v>
                      </c:pt>
                      <c:pt idx="215">
                        <c:v>25</c:v>
                      </c:pt>
                      <c:pt idx="216">
                        <c:v>25</c:v>
                      </c:pt>
                      <c:pt idx="217">
                        <c:v>25</c:v>
                      </c:pt>
                      <c:pt idx="218">
                        <c:v>25</c:v>
                      </c:pt>
                      <c:pt idx="219">
                        <c:v>25</c:v>
                      </c:pt>
                      <c:pt idx="220">
                        <c:v>25</c:v>
                      </c:pt>
                      <c:pt idx="221">
                        <c:v>25</c:v>
                      </c:pt>
                      <c:pt idx="222">
                        <c:v>25</c:v>
                      </c:pt>
                      <c:pt idx="223">
                        <c:v>25</c:v>
                      </c:pt>
                      <c:pt idx="224">
                        <c:v>25</c:v>
                      </c:pt>
                      <c:pt idx="225">
                        <c:v>25</c:v>
                      </c:pt>
                      <c:pt idx="226">
                        <c:v>25</c:v>
                      </c:pt>
                      <c:pt idx="227">
                        <c:v>25</c:v>
                      </c:pt>
                      <c:pt idx="228">
                        <c:v>25</c:v>
                      </c:pt>
                      <c:pt idx="229">
                        <c:v>25</c:v>
                      </c:pt>
                      <c:pt idx="230">
                        <c:v>25</c:v>
                      </c:pt>
                      <c:pt idx="231">
                        <c:v>25</c:v>
                      </c:pt>
                      <c:pt idx="232">
                        <c:v>25</c:v>
                      </c:pt>
                      <c:pt idx="233">
                        <c:v>25</c:v>
                      </c:pt>
                      <c:pt idx="234">
                        <c:v>25</c:v>
                      </c:pt>
                      <c:pt idx="235">
                        <c:v>25</c:v>
                      </c:pt>
                      <c:pt idx="236">
                        <c:v>25</c:v>
                      </c:pt>
                      <c:pt idx="237">
                        <c:v>25</c:v>
                      </c:pt>
                      <c:pt idx="238">
                        <c:v>25</c:v>
                      </c:pt>
                      <c:pt idx="239">
                        <c:v>25</c:v>
                      </c:pt>
                      <c:pt idx="240">
                        <c:v>25</c:v>
                      </c:pt>
                      <c:pt idx="241">
                        <c:v>25</c:v>
                      </c:pt>
                      <c:pt idx="242">
                        <c:v>25</c:v>
                      </c:pt>
                      <c:pt idx="243">
                        <c:v>25</c:v>
                      </c:pt>
                      <c:pt idx="244">
                        <c:v>25</c:v>
                      </c:pt>
                      <c:pt idx="245">
                        <c:v>25</c:v>
                      </c:pt>
                      <c:pt idx="246">
                        <c:v>25</c:v>
                      </c:pt>
                      <c:pt idx="247">
                        <c:v>25</c:v>
                      </c:pt>
                      <c:pt idx="248">
                        <c:v>25</c:v>
                      </c:pt>
                      <c:pt idx="249">
                        <c:v>25</c:v>
                      </c:pt>
                      <c:pt idx="250">
                        <c:v>25</c:v>
                      </c:pt>
                      <c:pt idx="251">
                        <c:v>25</c:v>
                      </c:pt>
                      <c:pt idx="252">
                        <c:v>25</c:v>
                      </c:pt>
                      <c:pt idx="253">
                        <c:v>25</c:v>
                      </c:pt>
                      <c:pt idx="254">
                        <c:v>25</c:v>
                      </c:pt>
                      <c:pt idx="255">
                        <c:v>25</c:v>
                      </c:pt>
                      <c:pt idx="256">
                        <c:v>25</c:v>
                      </c:pt>
                      <c:pt idx="257">
                        <c:v>25</c:v>
                      </c:pt>
                      <c:pt idx="258">
                        <c:v>25</c:v>
                      </c:pt>
                      <c:pt idx="259">
                        <c:v>25</c:v>
                      </c:pt>
                      <c:pt idx="260">
                        <c:v>25</c:v>
                      </c:pt>
                      <c:pt idx="261">
                        <c:v>25</c:v>
                      </c:pt>
                      <c:pt idx="262">
                        <c:v>25</c:v>
                      </c:pt>
                      <c:pt idx="263">
                        <c:v>25</c:v>
                      </c:pt>
                      <c:pt idx="264">
                        <c:v>25</c:v>
                      </c:pt>
                      <c:pt idx="265">
                        <c:v>25</c:v>
                      </c:pt>
                      <c:pt idx="266">
                        <c:v>25</c:v>
                      </c:pt>
                      <c:pt idx="267">
                        <c:v>25</c:v>
                      </c:pt>
                      <c:pt idx="268">
                        <c:v>25</c:v>
                      </c:pt>
                      <c:pt idx="269">
                        <c:v>25</c:v>
                      </c:pt>
                      <c:pt idx="270">
                        <c:v>25</c:v>
                      </c:pt>
                      <c:pt idx="271">
                        <c:v>25</c:v>
                      </c:pt>
                      <c:pt idx="272">
                        <c:v>25</c:v>
                      </c:pt>
                      <c:pt idx="273">
                        <c:v>25</c:v>
                      </c:pt>
                      <c:pt idx="274">
                        <c:v>25</c:v>
                      </c:pt>
                      <c:pt idx="275">
                        <c:v>25</c:v>
                      </c:pt>
                      <c:pt idx="276">
                        <c:v>25</c:v>
                      </c:pt>
                      <c:pt idx="277">
                        <c:v>25</c:v>
                      </c:pt>
                      <c:pt idx="278">
                        <c:v>25</c:v>
                      </c:pt>
                      <c:pt idx="279">
                        <c:v>25</c:v>
                      </c:pt>
                      <c:pt idx="280">
                        <c:v>25</c:v>
                      </c:pt>
                      <c:pt idx="281">
                        <c:v>25</c:v>
                      </c:pt>
                      <c:pt idx="282">
                        <c:v>25</c:v>
                      </c:pt>
                      <c:pt idx="283">
                        <c:v>25</c:v>
                      </c:pt>
                      <c:pt idx="284">
                        <c:v>25</c:v>
                      </c:pt>
                      <c:pt idx="285">
                        <c:v>25</c:v>
                      </c:pt>
                      <c:pt idx="286">
                        <c:v>25</c:v>
                      </c:pt>
                      <c:pt idx="287">
                        <c:v>25</c:v>
                      </c:pt>
                      <c:pt idx="288">
                        <c:v>25</c:v>
                      </c:pt>
                      <c:pt idx="289">
                        <c:v>25</c:v>
                      </c:pt>
                      <c:pt idx="290">
                        <c:v>25</c:v>
                      </c:pt>
                      <c:pt idx="291">
                        <c:v>25</c:v>
                      </c:pt>
                      <c:pt idx="292">
                        <c:v>25</c:v>
                      </c:pt>
                      <c:pt idx="293">
                        <c:v>25</c:v>
                      </c:pt>
                      <c:pt idx="294">
                        <c:v>25</c:v>
                      </c:pt>
                      <c:pt idx="295">
                        <c:v>25</c:v>
                      </c:pt>
                      <c:pt idx="296">
                        <c:v>25</c:v>
                      </c:pt>
                      <c:pt idx="297">
                        <c:v>25</c:v>
                      </c:pt>
                      <c:pt idx="298">
                        <c:v>25</c:v>
                      </c:pt>
                      <c:pt idx="299">
                        <c:v>25</c:v>
                      </c:pt>
                      <c:pt idx="300">
                        <c:v>25</c:v>
                      </c:pt>
                      <c:pt idx="301">
                        <c:v>25</c:v>
                      </c:pt>
                      <c:pt idx="302">
                        <c:v>25</c:v>
                      </c:pt>
                      <c:pt idx="303">
                        <c:v>25</c:v>
                      </c:pt>
                      <c:pt idx="304">
                        <c:v>25</c:v>
                      </c:pt>
                      <c:pt idx="305">
                        <c:v>25</c:v>
                      </c:pt>
                      <c:pt idx="306">
                        <c:v>25</c:v>
                      </c:pt>
                      <c:pt idx="307">
                        <c:v>25</c:v>
                      </c:pt>
                      <c:pt idx="308">
                        <c:v>25</c:v>
                      </c:pt>
                      <c:pt idx="309">
                        <c:v>25</c:v>
                      </c:pt>
                      <c:pt idx="310">
                        <c:v>25</c:v>
                      </c:pt>
                      <c:pt idx="311">
                        <c:v>25</c:v>
                      </c:pt>
                      <c:pt idx="312">
                        <c:v>25</c:v>
                      </c:pt>
                      <c:pt idx="313">
                        <c:v>25</c:v>
                      </c:pt>
                      <c:pt idx="314">
                        <c:v>25</c:v>
                      </c:pt>
                      <c:pt idx="315">
                        <c:v>25</c:v>
                      </c:pt>
                      <c:pt idx="316">
                        <c:v>25</c:v>
                      </c:pt>
                      <c:pt idx="317">
                        <c:v>25</c:v>
                      </c:pt>
                      <c:pt idx="318">
                        <c:v>25</c:v>
                      </c:pt>
                      <c:pt idx="319">
                        <c:v>25</c:v>
                      </c:pt>
                      <c:pt idx="320">
                        <c:v>25</c:v>
                      </c:pt>
                      <c:pt idx="321">
                        <c:v>25</c:v>
                      </c:pt>
                      <c:pt idx="322">
                        <c:v>25</c:v>
                      </c:pt>
                      <c:pt idx="323">
                        <c:v>25</c:v>
                      </c:pt>
                      <c:pt idx="324">
                        <c:v>25</c:v>
                      </c:pt>
                      <c:pt idx="325">
                        <c:v>25</c:v>
                      </c:pt>
                      <c:pt idx="326">
                        <c:v>25</c:v>
                      </c:pt>
                      <c:pt idx="327">
                        <c:v>25</c:v>
                      </c:pt>
                      <c:pt idx="328">
                        <c:v>25</c:v>
                      </c:pt>
                      <c:pt idx="329">
                        <c:v>25</c:v>
                      </c:pt>
                      <c:pt idx="330">
                        <c:v>25</c:v>
                      </c:pt>
                      <c:pt idx="331">
                        <c:v>25</c:v>
                      </c:pt>
                      <c:pt idx="332">
                        <c:v>25</c:v>
                      </c:pt>
                      <c:pt idx="333">
                        <c:v>25</c:v>
                      </c:pt>
                      <c:pt idx="334">
                        <c:v>25</c:v>
                      </c:pt>
                      <c:pt idx="335">
                        <c:v>25</c:v>
                      </c:pt>
                      <c:pt idx="336">
                        <c:v>25</c:v>
                      </c:pt>
                      <c:pt idx="337">
                        <c:v>25</c:v>
                      </c:pt>
                      <c:pt idx="338">
                        <c:v>25</c:v>
                      </c:pt>
                      <c:pt idx="339">
                        <c:v>25</c:v>
                      </c:pt>
                      <c:pt idx="340">
                        <c:v>25</c:v>
                      </c:pt>
                      <c:pt idx="341">
                        <c:v>25</c:v>
                      </c:pt>
                      <c:pt idx="342">
                        <c:v>25</c:v>
                      </c:pt>
                      <c:pt idx="343">
                        <c:v>25</c:v>
                      </c:pt>
                      <c:pt idx="344">
                        <c:v>25</c:v>
                      </c:pt>
                      <c:pt idx="345">
                        <c:v>25</c:v>
                      </c:pt>
                      <c:pt idx="346">
                        <c:v>25</c:v>
                      </c:pt>
                      <c:pt idx="347">
                        <c:v>25</c:v>
                      </c:pt>
                      <c:pt idx="348">
                        <c:v>25</c:v>
                      </c:pt>
                      <c:pt idx="349">
                        <c:v>25</c:v>
                      </c:pt>
                      <c:pt idx="350">
                        <c:v>25</c:v>
                      </c:pt>
                      <c:pt idx="351">
                        <c:v>25</c:v>
                      </c:pt>
                      <c:pt idx="352">
                        <c:v>25</c:v>
                      </c:pt>
                      <c:pt idx="353">
                        <c:v>25</c:v>
                      </c:pt>
                      <c:pt idx="354">
                        <c:v>25</c:v>
                      </c:pt>
                      <c:pt idx="355">
                        <c:v>25</c:v>
                      </c:pt>
                      <c:pt idx="356">
                        <c:v>25</c:v>
                      </c:pt>
                      <c:pt idx="357">
                        <c:v>25</c:v>
                      </c:pt>
                      <c:pt idx="358">
                        <c:v>25</c:v>
                      </c:pt>
                      <c:pt idx="359">
                        <c:v>25</c:v>
                      </c:pt>
                      <c:pt idx="360">
                        <c:v>25</c:v>
                      </c:pt>
                      <c:pt idx="361">
                        <c:v>25</c:v>
                      </c:pt>
                      <c:pt idx="362">
                        <c:v>25</c:v>
                      </c:pt>
                      <c:pt idx="363">
                        <c:v>25</c:v>
                      </c:pt>
                      <c:pt idx="364">
                        <c:v>25</c:v>
                      </c:pt>
                      <c:pt idx="365">
                        <c:v>25</c:v>
                      </c:pt>
                      <c:pt idx="366">
                        <c:v>25</c:v>
                      </c:pt>
                      <c:pt idx="367">
                        <c:v>25</c:v>
                      </c:pt>
                      <c:pt idx="368">
                        <c:v>25</c:v>
                      </c:pt>
                      <c:pt idx="369">
                        <c:v>25</c:v>
                      </c:pt>
                      <c:pt idx="370">
                        <c:v>25</c:v>
                      </c:pt>
                      <c:pt idx="371">
                        <c:v>25</c:v>
                      </c:pt>
                      <c:pt idx="372">
                        <c:v>25</c:v>
                      </c:pt>
                      <c:pt idx="373">
                        <c:v>25</c:v>
                      </c:pt>
                      <c:pt idx="374">
                        <c:v>25</c:v>
                      </c:pt>
                      <c:pt idx="375">
                        <c:v>25</c:v>
                      </c:pt>
                      <c:pt idx="376">
                        <c:v>25</c:v>
                      </c:pt>
                      <c:pt idx="377">
                        <c:v>25</c:v>
                      </c:pt>
                      <c:pt idx="378">
                        <c:v>25</c:v>
                      </c:pt>
                      <c:pt idx="379">
                        <c:v>25</c:v>
                      </c:pt>
                      <c:pt idx="380">
                        <c:v>25</c:v>
                      </c:pt>
                      <c:pt idx="381">
                        <c:v>25</c:v>
                      </c:pt>
                      <c:pt idx="382">
                        <c:v>25</c:v>
                      </c:pt>
                      <c:pt idx="383">
                        <c:v>25</c:v>
                      </c:pt>
                      <c:pt idx="384">
                        <c:v>25</c:v>
                      </c:pt>
                      <c:pt idx="385">
                        <c:v>25</c:v>
                      </c:pt>
                      <c:pt idx="386">
                        <c:v>25</c:v>
                      </c:pt>
                      <c:pt idx="387">
                        <c:v>25</c:v>
                      </c:pt>
                      <c:pt idx="388">
                        <c:v>25</c:v>
                      </c:pt>
                      <c:pt idx="389">
                        <c:v>25</c:v>
                      </c:pt>
                      <c:pt idx="390">
                        <c:v>25</c:v>
                      </c:pt>
                      <c:pt idx="391">
                        <c:v>25</c:v>
                      </c:pt>
                      <c:pt idx="392">
                        <c:v>25</c:v>
                      </c:pt>
                      <c:pt idx="393">
                        <c:v>25</c:v>
                      </c:pt>
                      <c:pt idx="394">
                        <c:v>25</c:v>
                      </c:pt>
                      <c:pt idx="395">
                        <c:v>25</c:v>
                      </c:pt>
                      <c:pt idx="396">
                        <c:v>25</c:v>
                      </c:pt>
                      <c:pt idx="397">
                        <c:v>25</c:v>
                      </c:pt>
                      <c:pt idx="398">
                        <c:v>25</c:v>
                      </c:pt>
                      <c:pt idx="399">
                        <c:v>25</c:v>
                      </c:pt>
                      <c:pt idx="400">
                        <c:v>25</c:v>
                      </c:pt>
                      <c:pt idx="401">
                        <c:v>25</c:v>
                      </c:pt>
                      <c:pt idx="402">
                        <c:v>25</c:v>
                      </c:pt>
                      <c:pt idx="403">
                        <c:v>25</c:v>
                      </c:pt>
                      <c:pt idx="404">
                        <c:v>25</c:v>
                      </c:pt>
                      <c:pt idx="405">
                        <c:v>25</c:v>
                      </c:pt>
                      <c:pt idx="406">
                        <c:v>25</c:v>
                      </c:pt>
                      <c:pt idx="407">
                        <c:v>25</c:v>
                      </c:pt>
                      <c:pt idx="408">
                        <c:v>25</c:v>
                      </c:pt>
                      <c:pt idx="409">
                        <c:v>25</c:v>
                      </c:pt>
                      <c:pt idx="410">
                        <c:v>25</c:v>
                      </c:pt>
                      <c:pt idx="411">
                        <c:v>25</c:v>
                      </c:pt>
                      <c:pt idx="412">
                        <c:v>25</c:v>
                      </c:pt>
                      <c:pt idx="413">
                        <c:v>25</c:v>
                      </c:pt>
                      <c:pt idx="414">
                        <c:v>25</c:v>
                      </c:pt>
                      <c:pt idx="415">
                        <c:v>25</c:v>
                      </c:pt>
                      <c:pt idx="416">
                        <c:v>25</c:v>
                      </c:pt>
                      <c:pt idx="417">
                        <c:v>25</c:v>
                      </c:pt>
                      <c:pt idx="418">
                        <c:v>25</c:v>
                      </c:pt>
                      <c:pt idx="419">
                        <c:v>25</c:v>
                      </c:pt>
                      <c:pt idx="420">
                        <c:v>25</c:v>
                      </c:pt>
                      <c:pt idx="421">
                        <c:v>25</c:v>
                      </c:pt>
                      <c:pt idx="422">
                        <c:v>25</c:v>
                      </c:pt>
                      <c:pt idx="423">
                        <c:v>25</c:v>
                      </c:pt>
                      <c:pt idx="424">
                        <c:v>25</c:v>
                      </c:pt>
                      <c:pt idx="425">
                        <c:v>25</c:v>
                      </c:pt>
                      <c:pt idx="426">
                        <c:v>25</c:v>
                      </c:pt>
                      <c:pt idx="427">
                        <c:v>25</c:v>
                      </c:pt>
                      <c:pt idx="428">
                        <c:v>25</c:v>
                      </c:pt>
                      <c:pt idx="429">
                        <c:v>25</c:v>
                      </c:pt>
                      <c:pt idx="430">
                        <c:v>25</c:v>
                      </c:pt>
                      <c:pt idx="431">
                        <c:v>25</c:v>
                      </c:pt>
                      <c:pt idx="432">
                        <c:v>25</c:v>
                      </c:pt>
                      <c:pt idx="433">
                        <c:v>25</c:v>
                      </c:pt>
                      <c:pt idx="434">
                        <c:v>25</c:v>
                      </c:pt>
                      <c:pt idx="435">
                        <c:v>25</c:v>
                      </c:pt>
                      <c:pt idx="436">
                        <c:v>25</c:v>
                      </c:pt>
                      <c:pt idx="437">
                        <c:v>25</c:v>
                      </c:pt>
                      <c:pt idx="438">
                        <c:v>25</c:v>
                      </c:pt>
                      <c:pt idx="439">
                        <c:v>25</c:v>
                      </c:pt>
                      <c:pt idx="440">
                        <c:v>25</c:v>
                      </c:pt>
                      <c:pt idx="441">
                        <c:v>25</c:v>
                      </c:pt>
                      <c:pt idx="442">
                        <c:v>25</c:v>
                      </c:pt>
                      <c:pt idx="443">
                        <c:v>25</c:v>
                      </c:pt>
                      <c:pt idx="444">
                        <c:v>25</c:v>
                      </c:pt>
                      <c:pt idx="445">
                        <c:v>25</c:v>
                      </c:pt>
                      <c:pt idx="446">
                        <c:v>25</c:v>
                      </c:pt>
                      <c:pt idx="447">
                        <c:v>25</c:v>
                      </c:pt>
                      <c:pt idx="448">
                        <c:v>25</c:v>
                      </c:pt>
                      <c:pt idx="449">
                        <c:v>25</c:v>
                      </c:pt>
                      <c:pt idx="450">
                        <c:v>25</c:v>
                      </c:pt>
                      <c:pt idx="451">
                        <c:v>25</c:v>
                      </c:pt>
                      <c:pt idx="452">
                        <c:v>25</c:v>
                      </c:pt>
                      <c:pt idx="453">
                        <c:v>25</c:v>
                      </c:pt>
                      <c:pt idx="454">
                        <c:v>25</c:v>
                      </c:pt>
                      <c:pt idx="455">
                        <c:v>25</c:v>
                      </c:pt>
                      <c:pt idx="456">
                        <c:v>25</c:v>
                      </c:pt>
                      <c:pt idx="457">
                        <c:v>25</c:v>
                      </c:pt>
                      <c:pt idx="458">
                        <c:v>25</c:v>
                      </c:pt>
                      <c:pt idx="459">
                        <c:v>25</c:v>
                      </c:pt>
                      <c:pt idx="460">
                        <c:v>25</c:v>
                      </c:pt>
                      <c:pt idx="461">
                        <c:v>25</c:v>
                      </c:pt>
                      <c:pt idx="462">
                        <c:v>25</c:v>
                      </c:pt>
                      <c:pt idx="463">
                        <c:v>25</c:v>
                      </c:pt>
                      <c:pt idx="464">
                        <c:v>25</c:v>
                      </c:pt>
                      <c:pt idx="465">
                        <c:v>25</c:v>
                      </c:pt>
                      <c:pt idx="466">
                        <c:v>25</c:v>
                      </c:pt>
                      <c:pt idx="467">
                        <c:v>25</c:v>
                      </c:pt>
                      <c:pt idx="468">
                        <c:v>25</c:v>
                      </c:pt>
                      <c:pt idx="469">
                        <c:v>25</c:v>
                      </c:pt>
                      <c:pt idx="470">
                        <c:v>25</c:v>
                      </c:pt>
                      <c:pt idx="471">
                        <c:v>25</c:v>
                      </c:pt>
                      <c:pt idx="472">
                        <c:v>25</c:v>
                      </c:pt>
                      <c:pt idx="473">
                        <c:v>25</c:v>
                      </c:pt>
                      <c:pt idx="474">
                        <c:v>25</c:v>
                      </c:pt>
                      <c:pt idx="475">
                        <c:v>25</c:v>
                      </c:pt>
                      <c:pt idx="476">
                        <c:v>25</c:v>
                      </c:pt>
                      <c:pt idx="477">
                        <c:v>25</c:v>
                      </c:pt>
                      <c:pt idx="478">
                        <c:v>25</c:v>
                      </c:pt>
                      <c:pt idx="479">
                        <c:v>25</c:v>
                      </c:pt>
                      <c:pt idx="480">
                        <c:v>25</c:v>
                      </c:pt>
                      <c:pt idx="481">
                        <c:v>25</c:v>
                      </c:pt>
                      <c:pt idx="482">
                        <c:v>25</c:v>
                      </c:pt>
                      <c:pt idx="483">
                        <c:v>25</c:v>
                      </c:pt>
                      <c:pt idx="484">
                        <c:v>25</c:v>
                      </c:pt>
                      <c:pt idx="485">
                        <c:v>25</c:v>
                      </c:pt>
                      <c:pt idx="486">
                        <c:v>25</c:v>
                      </c:pt>
                      <c:pt idx="487">
                        <c:v>25</c:v>
                      </c:pt>
                      <c:pt idx="488">
                        <c:v>25</c:v>
                      </c:pt>
                      <c:pt idx="489">
                        <c:v>25</c:v>
                      </c:pt>
                      <c:pt idx="490">
                        <c:v>25</c:v>
                      </c:pt>
                      <c:pt idx="491">
                        <c:v>25</c:v>
                      </c:pt>
                      <c:pt idx="492">
                        <c:v>25</c:v>
                      </c:pt>
                      <c:pt idx="493">
                        <c:v>25</c:v>
                      </c:pt>
                      <c:pt idx="494">
                        <c:v>25</c:v>
                      </c:pt>
                      <c:pt idx="495">
                        <c:v>25</c:v>
                      </c:pt>
                      <c:pt idx="496">
                        <c:v>25</c:v>
                      </c:pt>
                      <c:pt idx="497">
                        <c:v>25</c:v>
                      </c:pt>
                      <c:pt idx="498">
                        <c:v>25</c:v>
                      </c:pt>
                      <c:pt idx="499">
                        <c:v>25</c:v>
                      </c:pt>
                      <c:pt idx="500">
                        <c:v>25</c:v>
                      </c:pt>
                      <c:pt idx="501">
                        <c:v>25</c:v>
                      </c:pt>
                      <c:pt idx="502">
                        <c:v>25</c:v>
                      </c:pt>
                      <c:pt idx="503">
                        <c:v>25</c:v>
                      </c:pt>
                      <c:pt idx="504">
                        <c:v>25</c:v>
                      </c:pt>
                      <c:pt idx="505">
                        <c:v>25</c:v>
                      </c:pt>
                      <c:pt idx="506">
                        <c:v>25</c:v>
                      </c:pt>
                      <c:pt idx="507">
                        <c:v>25</c:v>
                      </c:pt>
                      <c:pt idx="508">
                        <c:v>25</c:v>
                      </c:pt>
                      <c:pt idx="509">
                        <c:v>25</c:v>
                      </c:pt>
                      <c:pt idx="510">
                        <c:v>25</c:v>
                      </c:pt>
                      <c:pt idx="511">
                        <c:v>25</c:v>
                      </c:pt>
                      <c:pt idx="512">
                        <c:v>25</c:v>
                      </c:pt>
                      <c:pt idx="513">
                        <c:v>25</c:v>
                      </c:pt>
                      <c:pt idx="514">
                        <c:v>25</c:v>
                      </c:pt>
                      <c:pt idx="515">
                        <c:v>25</c:v>
                      </c:pt>
                      <c:pt idx="516">
                        <c:v>25</c:v>
                      </c:pt>
                      <c:pt idx="517">
                        <c:v>25</c:v>
                      </c:pt>
                      <c:pt idx="518">
                        <c:v>25</c:v>
                      </c:pt>
                      <c:pt idx="519">
                        <c:v>25</c:v>
                      </c:pt>
                      <c:pt idx="520">
                        <c:v>25</c:v>
                      </c:pt>
                      <c:pt idx="521">
                        <c:v>25</c:v>
                      </c:pt>
                      <c:pt idx="522">
                        <c:v>25</c:v>
                      </c:pt>
                      <c:pt idx="523">
                        <c:v>25</c:v>
                      </c:pt>
                      <c:pt idx="524">
                        <c:v>25</c:v>
                      </c:pt>
                      <c:pt idx="525">
                        <c:v>25</c:v>
                      </c:pt>
                      <c:pt idx="526">
                        <c:v>25</c:v>
                      </c:pt>
                      <c:pt idx="527">
                        <c:v>25</c:v>
                      </c:pt>
                      <c:pt idx="528">
                        <c:v>25</c:v>
                      </c:pt>
                      <c:pt idx="529">
                        <c:v>25</c:v>
                      </c:pt>
                      <c:pt idx="530">
                        <c:v>25</c:v>
                      </c:pt>
                      <c:pt idx="531">
                        <c:v>25</c:v>
                      </c:pt>
                      <c:pt idx="532">
                        <c:v>25</c:v>
                      </c:pt>
                      <c:pt idx="533">
                        <c:v>25</c:v>
                      </c:pt>
                      <c:pt idx="534">
                        <c:v>25</c:v>
                      </c:pt>
                      <c:pt idx="535">
                        <c:v>25</c:v>
                      </c:pt>
                      <c:pt idx="536">
                        <c:v>25</c:v>
                      </c:pt>
                      <c:pt idx="537">
                        <c:v>25</c:v>
                      </c:pt>
                      <c:pt idx="538">
                        <c:v>25</c:v>
                      </c:pt>
                      <c:pt idx="539">
                        <c:v>25</c:v>
                      </c:pt>
                      <c:pt idx="540">
                        <c:v>25</c:v>
                      </c:pt>
                      <c:pt idx="541">
                        <c:v>25</c:v>
                      </c:pt>
                      <c:pt idx="542">
                        <c:v>25</c:v>
                      </c:pt>
                      <c:pt idx="543">
                        <c:v>25</c:v>
                      </c:pt>
                      <c:pt idx="544">
                        <c:v>25</c:v>
                      </c:pt>
                      <c:pt idx="545">
                        <c:v>25</c:v>
                      </c:pt>
                      <c:pt idx="546">
                        <c:v>25</c:v>
                      </c:pt>
                      <c:pt idx="547">
                        <c:v>25</c:v>
                      </c:pt>
                      <c:pt idx="548">
                        <c:v>25</c:v>
                      </c:pt>
                      <c:pt idx="549">
                        <c:v>25</c:v>
                      </c:pt>
                      <c:pt idx="550">
                        <c:v>25</c:v>
                      </c:pt>
                      <c:pt idx="551">
                        <c:v>25</c:v>
                      </c:pt>
                      <c:pt idx="552">
                        <c:v>25</c:v>
                      </c:pt>
                      <c:pt idx="553">
                        <c:v>25</c:v>
                      </c:pt>
                      <c:pt idx="554">
                        <c:v>25</c:v>
                      </c:pt>
                      <c:pt idx="555">
                        <c:v>25</c:v>
                      </c:pt>
                      <c:pt idx="556">
                        <c:v>25</c:v>
                      </c:pt>
                      <c:pt idx="557">
                        <c:v>25</c:v>
                      </c:pt>
                      <c:pt idx="558">
                        <c:v>25</c:v>
                      </c:pt>
                      <c:pt idx="559">
                        <c:v>25</c:v>
                      </c:pt>
                      <c:pt idx="560">
                        <c:v>25</c:v>
                      </c:pt>
                      <c:pt idx="561">
                        <c:v>25</c:v>
                      </c:pt>
                      <c:pt idx="562">
                        <c:v>25</c:v>
                      </c:pt>
                      <c:pt idx="563">
                        <c:v>25</c:v>
                      </c:pt>
                      <c:pt idx="564">
                        <c:v>25</c:v>
                      </c:pt>
                      <c:pt idx="565">
                        <c:v>25</c:v>
                      </c:pt>
                      <c:pt idx="566">
                        <c:v>25</c:v>
                      </c:pt>
                      <c:pt idx="567">
                        <c:v>25</c:v>
                      </c:pt>
                      <c:pt idx="568">
                        <c:v>25</c:v>
                      </c:pt>
                      <c:pt idx="569">
                        <c:v>25</c:v>
                      </c:pt>
                      <c:pt idx="570">
                        <c:v>25</c:v>
                      </c:pt>
                      <c:pt idx="571">
                        <c:v>25</c:v>
                      </c:pt>
                      <c:pt idx="572">
                        <c:v>25</c:v>
                      </c:pt>
                      <c:pt idx="573">
                        <c:v>25</c:v>
                      </c:pt>
                      <c:pt idx="574">
                        <c:v>25</c:v>
                      </c:pt>
                      <c:pt idx="575">
                        <c:v>25</c:v>
                      </c:pt>
                      <c:pt idx="576">
                        <c:v>25</c:v>
                      </c:pt>
                      <c:pt idx="577">
                        <c:v>25</c:v>
                      </c:pt>
                      <c:pt idx="578">
                        <c:v>25</c:v>
                      </c:pt>
                      <c:pt idx="579">
                        <c:v>25</c:v>
                      </c:pt>
                      <c:pt idx="580">
                        <c:v>25</c:v>
                      </c:pt>
                      <c:pt idx="581">
                        <c:v>25</c:v>
                      </c:pt>
                      <c:pt idx="582">
                        <c:v>25</c:v>
                      </c:pt>
                      <c:pt idx="583">
                        <c:v>25</c:v>
                      </c:pt>
                      <c:pt idx="584">
                        <c:v>25</c:v>
                      </c:pt>
                      <c:pt idx="585">
                        <c:v>25</c:v>
                      </c:pt>
                      <c:pt idx="586">
                        <c:v>25</c:v>
                      </c:pt>
                      <c:pt idx="587">
                        <c:v>25</c:v>
                      </c:pt>
                      <c:pt idx="588">
                        <c:v>25</c:v>
                      </c:pt>
                      <c:pt idx="589">
                        <c:v>25</c:v>
                      </c:pt>
                      <c:pt idx="590">
                        <c:v>25</c:v>
                      </c:pt>
                      <c:pt idx="591">
                        <c:v>25</c:v>
                      </c:pt>
                      <c:pt idx="592">
                        <c:v>25</c:v>
                      </c:pt>
                      <c:pt idx="593">
                        <c:v>25</c:v>
                      </c:pt>
                      <c:pt idx="594">
                        <c:v>25</c:v>
                      </c:pt>
                      <c:pt idx="595">
                        <c:v>25</c:v>
                      </c:pt>
                      <c:pt idx="596">
                        <c:v>25</c:v>
                      </c:pt>
                      <c:pt idx="597">
                        <c:v>25</c:v>
                      </c:pt>
                      <c:pt idx="598">
                        <c:v>25</c:v>
                      </c:pt>
                      <c:pt idx="599">
                        <c:v>25</c:v>
                      </c:pt>
                      <c:pt idx="600">
                        <c:v>25</c:v>
                      </c:pt>
                      <c:pt idx="601">
                        <c:v>25</c:v>
                      </c:pt>
                      <c:pt idx="602">
                        <c:v>25</c:v>
                      </c:pt>
                      <c:pt idx="603">
                        <c:v>25</c:v>
                      </c:pt>
                      <c:pt idx="604">
                        <c:v>25</c:v>
                      </c:pt>
                      <c:pt idx="605">
                        <c:v>25</c:v>
                      </c:pt>
                      <c:pt idx="606">
                        <c:v>25</c:v>
                      </c:pt>
                      <c:pt idx="607">
                        <c:v>25</c:v>
                      </c:pt>
                      <c:pt idx="608">
                        <c:v>25</c:v>
                      </c:pt>
                      <c:pt idx="609">
                        <c:v>25</c:v>
                      </c:pt>
                      <c:pt idx="610">
                        <c:v>25</c:v>
                      </c:pt>
                      <c:pt idx="611">
                        <c:v>25</c:v>
                      </c:pt>
                      <c:pt idx="612">
                        <c:v>25</c:v>
                      </c:pt>
                      <c:pt idx="613">
                        <c:v>25</c:v>
                      </c:pt>
                      <c:pt idx="614">
                        <c:v>25</c:v>
                      </c:pt>
                      <c:pt idx="615">
                        <c:v>25</c:v>
                      </c:pt>
                      <c:pt idx="616">
                        <c:v>25</c:v>
                      </c:pt>
                      <c:pt idx="617">
                        <c:v>25</c:v>
                      </c:pt>
                      <c:pt idx="618">
                        <c:v>25</c:v>
                      </c:pt>
                      <c:pt idx="619">
                        <c:v>25</c:v>
                      </c:pt>
                      <c:pt idx="620">
                        <c:v>25</c:v>
                      </c:pt>
                      <c:pt idx="621">
                        <c:v>25</c:v>
                      </c:pt>
                      <c:pt idx="622">
                        <c:v>25</c:v>
                      </c:pt>
                      <c:pt idx="623">
                        <c:v>25</c:v>
                      </c:pt>
                      <c:pt idx="624">
                        <c:v>25</c:v>
                      </c:pt>
                      <c:pt idx="625">
                        <c:v>25</c:v>
                      </c:pt>
                      <c:pt idx="626">
                        <c:v>25</c:v>
                      </c:pt>
                      <c:pt idx="627">
                        <c:v>25</c:v>
                      </c:pt>
                      <c:pt idx="628">
                        <c:v>25</c:v>
                      </c:pt>
                      <c:pt idx="629">
                        <c:v>25</c:v>
                      </c:pt>
                      <c:pt idx="630">
                        <c:v>25</c:v>
                      </c:pt>
                      <c:pt idx="631">
                        <c:v>25</c:v>
                      </c:pt>
                      <c:pt idx="632">
                        <c:v>25</c:v>
                      </c:pt>
                      <c:pt idx="633">
                        <c:v>25</c:v>
                      </c:pt>
                      <c:pt idx="634">
                        <c:v>25</c:v>
                      </c:pt>
                      <c:pt idx="635">
                        <c:v>25</c:v>
                      </c:pt>
                      <c:pt idx="636">
                        <c:v>25</c:v>
                      </c:pt>
                      <c:pt idx="637">
                        <c:v>25</c:v>
                      </c:pt>
                      <c:pt idx="638">
                        <c:v>25</c:v>
                      </c:pt>
                      <c:pt idx="639">
                        <c:v>25</c:v>
                      </c:pt>
                      <c:pt idx="640">
                        <c:v>25</c:v>
                      </c:pt>
                      <c:pt idx="641">
                        <c:v>25</c:v>
                      </c:pt>
                      <c:pt idx="642">
                        <c:v>25</c:v>
                      </c:pt>
                      <c:pt idx="643">
                        <c:v>25</c:v>
                      </c:pt>
                      <c:pt idx="644">
                        <c:v>25</c:v>
                      </c:pt>
                      <c:pt idx="645">
                        <c:v>25</c:v>
                      </c:pt>
                      <c:pt idx="646">
                        <c:v>25</c:v>
                      </c:pt>
                      <c:pt idx="647">
                        <c:v>25</c:v>
                      </c:pt>
                      <c:pt idx="648">
                        <c:v>25</c:v>
                      </c:pt>
                      <c:pt idx="649">
                        <c:v>25</c:v>
                      </c:pt>
                      <c:pt idx="650">
                        <c:v>25</c:v>
                      </c:pt>
                      <c:pt idx="651">
                        <c:v>25</c:v>
                      </c:pt>
                      <c:pt idx="652">
                        <c:v>25</c:v>
                      </c:pt>
                      <c:pt idx="653">
                        <c:v>25</c:v>
                      </c:pt>
                      <c:pt idx="654">
                        <c:v>25</c:v>
                      </c:pt>
                      <c:pt idx="655">
                        <c:v>25</c:v>
                      </c:pt>
                      <c:pt idx="656">
                        <c:v>25</c:v>
                      </c:pt>
                      <c:pt idx="657">
                        <c:v>25</c:v>
                      </c:pt>
                      <c:pt idx="658">
                        <c:v>25</c:v>
                      </c:pt>
                      <c:pt idx="659">
                        <c:v>25</c:v>
                      </c:pt>
                      <c:pt idx="660">
                        <c:v>25</c:v>
                      </c:pt>
                      <c:pt idx="661">
                        <c:v>25</c:v>
                      </c:pt>
                      <c:pt idx="662">
                        <c:v>25</c:v>
                      </c:pt>
                      <c:pt idx="663">
                        <c:v>25</c:v>
                      </c:pt>
                      <c:pt idx="664">
                        <c:v>25</c:v>
                      </c:pt>
                      <c:pt idx="665">
                        <c:v>25</c:v>
                      </c:pt>
                      <c:pt idx="666">
                        <c:v>25</c:v>
                      </c:pt>
                      <c:pt idx="667">
                        <c:v>25</c:v>
                      </c:pt>
                      <c:pt idx="668">
                        <c:v>25</c:v>
                      </c:pt>
                      <c:pt idx="669">
                        <c:v>25</c:v>
                      </c:pt>
                      <c:pt idx="670">
                        <c:v>25</c:v>
                      </c:pt>
                      <c:pt idx="671">
                        <c:v>25</c:v>
                      </c:pt>
                      <c:pt idx="672">
                        <c:v>25</c:v>
                      </c:pt>
                      <c:pt idx="673">
                        <c:v>25</c:v>
                      </c:pt>
                      <c:pt idx="674">
                        <c:v>25</c:v>
                      </c:pt>
                      <c:pt idx="675">
                        <c:v>25</c:v>
                      </c:pt>
                      <c:pt idx="676">
                        <c:v>25</c:v>
                      </c:pt>
                      <c:pt idx="677">
                        <c:v>25</c:v>
                      </c:pt>
                      <c:pt idx="678">
                        <c:v>25</c:v>
                      </c:pt>
                      <c:pt idx="679">
                        <c:v>25</c:v>
                      </c:pt>
                      <c:pt idx="680">
                        <c:v>25</c:v>
                      </c:pt>
                      <c:pt idx="681">
                        <c:v>25</c:v>
                      </c:pt>
                      <c:pt idx="682">
                        <c:v>25</c:v>
                      </c:pt>
                      <c:pt idx="683">
                        <c:v>25</c:v>
                      </c:pt>
                      <c:pt idx="684">
                        <c:v>25</c:v>
                      </c:pt>
                      <c:pt idx="685">
                        <c:v>25</c:v>
                      </c:pt>
                      <c:pt idx="686">
                        <c:v>25</c:v>
                      </c:pt>
                      <c:pt idx="687">
                        <c:v>25</c:v>
                      </c:pt>
                      <c:pt idx="688">
                        <c:v>25</c:v>
                      </c:pt>
                      <c:pt idx="689">
                        <c:v>25</c:v>
                      </c:pt>
                      <c:pt idx="690">
                        <c:v>25</c:v>
                      </c:pt>
                      <c:pt idx="691">
                        <c:v>25</c:v>
                      </c:pt>
                      <c:pt idx="692">
                        <c:v>25</c:v>
                      </c:pt>
                      <c:pt idx="693">
                        <c:v>25</c:v>
                      </c:pt>
                      <c:pt idx="694">
                        <c:v>25</c:v>
                      </c:pt>
                      <c:pt idx="695">
                        <c:v>25</c:v>
                      </c:pt>
                      <c:pt idx="696">
                        <c:v>25</c:v>
                      </c:pt>
                      <c:pt idx="697">
                        <c:v>25</c:v>
                      </c:pt>
                      <c:pt idx="698">
                        <c:v>25</c:v>
                      </c:pt>
                      <c:pt idx="699">
                        <c:v>25</c:v>
                      </c:pt>
                      <c:pt idx="700">
                        <c:v>25</c:v>
                      </c:pt>
                      <c:pt idx="701">
                        <c:v>25</c:v>
                      </c:pt>
                      <c:pt idx="702">
                        <c:v>25</c:v>
                      </c:pt>
                      <c:pt idx="703">
                        <c:v>25</c:v>
                      </c:pt>
                      <c:pt idx="704">
                        <c:v>25</c:v>
                      </c:pt>
                      <c:pt idx="705">
                        <c:v>25</c:v>
                      </c:pt>
                      <c:pt idx="706">
                        <c:v>25</c:v>
                      </c:pt>
                      <c:pt idx="707">
                        <c:v>25</c:v>
                      </c:pt>
                      <c:pt idx="708">
                        <c:v>25</c:v>
                      </c:pt>
                      <c:pt idx="709">
                        <c:v>25</c:v>
                      </c:pt>
                      <c:pt idx="710">
                        <c:v>25</c:v>
                      </c:pt>
                      <c:pt idx="711">
                        <c:v>25</c:v>
                      </c:pt>
                      <c:pt idx="712">
                        <c:v>25</c:v>
                      </c:pt>
                      <c:pt idx="713">
                        <c:v>25</c:v>
                      </c:pt>
                      <c:pt idx="714">
                        <c:v>25</c:v>
                      </c:pt>
                      <c:pt idx="715">
                        <c:v>25</c:v>
                      </c:pt>
                      <c:pt idx="716">
                        <c:v>25</c:v>
                      </c:pt>
                      <c:pt idx="717">
                        <c:v>25</c:v>
                      </c:pt>
                      <c:pt idx="718">
                        <c:v>25</c:v>
                      </c:pt>
                      <c:pt idx="719">
                        <c:v>25</c:v>
                      </c:pt>
                      <c:pt idx="720">
                        <c:v>25</c:v>
                      </c:pt>
                      <c:pt idx="721">
                        <c:v>25</c:v>
                      </c:pt>
                      <c:pt idx="722">
                        <c:v>25</c:v>
                      </c:pt>
                      <c:pt idx="723">
                        <c:v>25</c:v>
                      </c:pt>
                      <c:pt idx="724">
                        <c:v>25</c:v>
                      </c:pt>
                      <c:pt idx="725">
                        <c:v>25</c:v>
                      </c:pt>
                      <c:pt idx="726">
                        <c:v>25</c:v>
                      </c:pt>
                      <c:pt idx="727">
                        <c:v>25</c:v>
                      </c:pt>
                      <c:pt idx="728">
                        <c:v>25</c:v>
                      </c:pt>
                      <c:pt idx="729">
                        <c:v>25</c:v>
                      </c:pt>
                      <c:pt idx="730">
                        <c:v>25</c:v>
                      </c:pt>
                      <c:pt idx="731">
                        <c:v>25</c:v>
                      </c:pt>
                      <c:pt idx="732">
                        <c:v>25</c:v>
                      </c:pt>
                      <c:pt idx="733">
                        <c:v>25</c:v>
                      </c:pt>
                      <c:pt idx="734">
                        <c:v>25</c:v>
                      </c:pt>
                      <c:pt idx="735">
                        <c:v>25</c:v>
                      </c:pt>
                      <c:pt idx="736">
                        <c:v>25</c:v>
                      </c:pt>
                      <c:pt idx="737">
                        <c:v>25</c:v>
                      </c:pt>
                      <c:pt idx="738">
                        <c:v>25</c:v>
                      </c:pt>
                      <c:pt idx="739">
                        <c:v>25</c:v>
                      </c:pt>
                      <c:pt idx="740">
                        <c:v>25</c:v>
                      </c:pt>
                      <c:pt idx="741">
                        <c:v>25</c:v>
                      </c:pt>
                      <c:pt idx="742">
                        <c:v>25</c:v>
                      </c:pt>
                      <c:pt idx="743">
                        <c:v>25</c:v>
                      </c:pt>
                      <c:pt idx="744">
                        <c:v>25</c:v>
                      </c:pt>
                      <c:pt idx="745">
                        <c:v>25</c:v>
                      </c:pt>
                      <c:pt idx="746">
                        <c:v>25</c:v>
                      </c:pt>
                      <c:pt idx="747">
                        <c:v>25</c:v>
                      </c:pt>
                      <c:pt idx="748">
                        <c:v>25</c:v>
                      </c:pt>
                      <c:pt idx="749">
                        <c:v>25</c:v>
                      </c:pt>
                      <c:pt idx="750">
                        <c:v>25</c:v>
                      </c:pt>
                      <c:pt idx="751">
                        <c:v>25</c:v>
                      </c:pt>
                      <c:pt idx="752">
                        <c:v>25</c:v>
                      </c:pt>
                      <c:pt idx="753">
                        <c:v>25</c:v>
                      </c:pt>
                      <c:pt idx="754">
                        <c:v>25</c:v>
                      </c:pt>
                      <c:pt idx="755">
                        <c:v>25</c:v>
                      </c:pt>
                      <c:pt idx="756">
                        <c:v>25</c:v>
                      </c:pt>
                      <c:pt idx="757">
                        <c:v>25</c:v>
                      </c:pt>
                      <c:pt idx="758">
                        <c:v>25</c:v>
                      </c:pt>
                      <c:pt idx="759">
                        <c:v>25</c:v>
                      </c:pt>
                      <c:pt idx="760">
                        <c:v>25</c:v>
                      </c:pt>
                      <c:pt idx="761">
                        <c:v>25</c:v>
                      </c:pt>
                      <c:pt idx="762">
                        <c:v>25</c:v>
                      </c:pt>
                      <c:pt idx="763">
                        <c:v>25</c:v>
                      </c:pt>
                      <c:pt idx="764">
                        <c:v>25</c:v>
                      </c:pt>
                      <c:pt idx="765">
                        <c:v>25</c:v>
                      </c:pt>
                      <c:pt idx="766">
                        <c:v>25</c:v>
                      </c:pt>
                      <c:pt idx="767">
                        <c:v>25</c:v>
                      </c:pt>
                      <c:pt idx="768">
                        <c:v>25</c:v>
                      </c:pt>
                      <c:pt idx="769">
                        <c:v>25</c:v>
                      </c:pt>
                      <c:pt idx="770">
                        <c:v>25</c:v>
                      </c:pt>
                      <c:pt idx="771">
                        <c:v>25</c:v>
                      </c:pt>
                      <c:pt idx="772">
                        <c:v>25</c:v>
                      </c:pt>
                      <c:pt idx="773">
                        <c:v>25</c:v>
                      </c:pt>
                      <c:pt idx="774">
                        <c:v>25</c:v>
                      </c:pt>
                      <c:pt idx="775">
                        <c:v>25</c:v>
                      </c:pt>
                      <c:pt idx="776">
                        <c:v>25</c:v>
                      </c:pt>
                      <c:pt idx="777">
                        <c:v>25</c:v>
                      </c:pt>
                      <c:pt idx="778">
                        <c:v>25</c:v>
                      </c:pt>
                      <c:pt idx="779">
                        <c:v>25</c:v>
                      </c:pt>
                      <c:pt idx="780">
                        <c:v>25</c:v>
                      </c:pt>
                      <c:pt idx="781">
                        <c:v>25</c:v>
                      </c:pt>
                      <c:pt idx="782">
                        <c:v>25</c:v>
                      </c:pt>
                      <c:pt idx="783">
                        <c:v>25</c:v>
                      </c:pt>
                      <c:pt idx="784">
                        <c:v>25</c:v>
                      </c:pt>
                      <c:pt idx="785">
                        <c:v>25</c:v>
                      </c:pt>
                      <c:pt idx="786">
                        <c:v>25</c:v>
                      </c:pt>
                      <c:pt idx="787">
                        <c:v>25</c:v>
                      </c:pt>
                      <c:pt idx="788">
                        <c:v>25</c:v>
                      </c:pt>
                      <c:pt idx="789">
                        <c:v>25</c:v>
                      </c:pt>
                      <c:pt idx="790">
                        <c:v>25</c:v>
                      </c:pt>
                      <c:pt idx="791">
                        <c:v>25</c:v>
                      </c:pt>
                      <c:pt idx="792">
                        <c:v>25</c:v>
                      </c:pt>
                      <c:pt idx="793">
                        <c:v>25</c:v>
                      </c:pt>
                      <c:pt idx="794">
                        <c:v>25</c:v>
                      </c:pt>
                      <c:pt idx="795">
                        <c:v>25</c:v>
                      </c:pt>
                      <c:pt idx="796">
                        <c:v>25</c:v>
                      </c:pt>
                      <c:pt idx="797">
                        <c:v>25</c:v>
                      </c:pt>
                      <c:pt idx="798">
                        <c:v>25</c:v>
                      </c:pt>
                      <c:pt idx="799">
                        <c:v>25</c:v>
                      </c:pt>
                      <c:pt idx="800">
                        <c:v>25</c:v>
                      </c:pt>
                      <c:pt idx="801">
                        <c:v>25</c:v>
                      </c:pt>
                      <c:pt idx="802">
                        <c:v>25</c:v>
                      </c:pt>
                      <c:pt idx="803">
                        <c:v>25</c:v>
                      </c:pt>
                      <c:pt idx="804">
                        <c:v>25</c:v>
                      </c:pt>
                      <c:pt idx="805">
                        <c:v>25</c:v>
                      </c:pt>
                      <c:pt idx="806">
                        <c:v>25</c:v>
                      </c:pt>
                      <c:pt idx="807">
                        <c:v>25</c:v>
                      </c:pt>
                      <c:pt idx="808">
                        <c:v>25</c:v>
                      </c:pt>
                      <c:pt idx="809">
                        <c:v>25</c:v>
                      </c:pt>
                      <c:pt idx="810">
                        <c:v>25</c:v>
                      </c:pt>
                      <c:pt idx="811">
                        <c:v>25</c:v>
                      </c:pt>
                      <c:pt idx="812">
                        <c:v>25</c:v>
                      </c:pt>
                      <c:pt idx="813">
                        <c:v>25</c:v>
                      </c:pt>
                      <c:pt idx="814">
                        <c:v>25</c:v>
                      </c:pt>
                      <c:pt idx="815">
                        <c:v>25</c:v>
                      </c:pt>
                      <c:pt idx="816">
                        <c:v>25</c:v>
                      </c:pt>
                      <c:pt idx="817">
                        <c:v>25</c:v>
                      </c:pt>
                      <c:pt idx="818">
                        <c:v>25</c:v>
                      </c:pt>
                      <c:pt idx="819">
                        <c:v>25</c:v>
                      </c:pt>
                      <c:pt idx="820">
                        <c:v>25</c:v>
                      </c:pt>
                      <c:pt idx="821">
                        <c:v>25</c:v>
                      </c:pt>
                      <c:pt idx="822">
                        <c:v>25</c:v>
                      </c:pt>
                      <c:pt idx="823">
                        <c:v>25</c:v>
                      </c:pt>
                      <c:pt idx="824">
                        <c:v>25</c:v>
                      </c:pt>
                      <c:pt idx="825">
                        <c:v>25</c:v>
                      </c:pt>
                      <c:pt idx="826">
                        <c:v>25</c:v>
                      </c:pt>
                      <c:pt idx="827">
                        <c:v>25</c:v>
                      </c:pt>
                      <c:pt idx="828">
                        <c:v>25</c:v>
                      </c:pt>
                      <c:pt idx="829">
                        <c:v>25</c:v>
                      </c:pt>
                      <c:pt idx="830">
                        <c:v>25</c:v>
                      </c:pt>
                      <c:pt idx="831">
                        <c:v>25</c:v>
                      </c:pt>
                      <c:pt idx="832">
                        <c:v>25</c:v>
                      </c:pt>
                      <c:pt idx="833">
                        <c:v>25</c:v>
                      </c:pt>
                      <c:pt idx="834">
                        <c:v>25</c:v>
                      </c:pt>
                      <c:pt idx="835">
                        <c:v>25</c:v>
                      </c:pt>
                      <c:pt idx="836">
                        <c:v>25</c:v>
                      </c:pt>
                      <c:pt idx="837">
                        <c:v>25</c:v>
                      </c:pt>
                      <c:pt idx="838">
                        <c:v>25</c:v>
                      </c:pt>
                      <c:pt idx="839">
                        <c:v>25</c:v>
                      </c:pt>
                      <c:pt idx="840">
                        <c:v>25</c:v>
                      </c:pt>
                      <c:pt idx="841">
                        <c:v>25</c:v>
                      </c:pt>
                      <c:pt idx="842">
                        <c:v>25</c:v>
                      </c:pt>
                      <c:pt idx="843">
                        <c:v>25</c:v>
                      </c:pt>
                      <c:pt idx="844">
                        <c:v>25</c:v>
                      </c:pt>
                      <c:pt idx="845">
                        <c:v>25</c:v>
                      </c:pt>
                      <c:pt idx="846">
                        <c:v>25</c:v>
                      </c:pt>
                      <c:pt idx="847">
                        <c:v>25</c:v>
                      </c:pt>
                      <c:pt idx="848">
                        <c:v>25</c:v>
                      </c:pt>
                      <c:pt idx="849">
                        <c:v>25</c:v>
                      </c:pt>
                      <c:pt idx="850">
                        <c:v>25</c:v>
                      </c:pt>
                      <c:pt idx="851">
                        <c:v>25</c:v>
                      </c:pt>
                      <c:pt idx="852">
                        <c:v>25</c:v>
                      </c:pt>
                      <c:pt idx="853">
                        <c:v>25</c:v>
                      </c:pt>
                      <c:pt idx="854">
                        <c:v>25</c:v>
                      </c:pt>
                      <c:pt idx="855">
                        <c:v>25</c:v>
                      </c:pt>
                      <c:pt idx="856">
                        <c:v>25</c:v>
                      </c:pt>
                      <c:pt idx="857">
                        <c:v>25</c:v>
                      </c:pt>
                      <c:pt idx="858">
                        <c:v>25</c:v>
                      </c:pt>
                      <c:pt idx="859">
                        <c:v>25</c:v>
                      </c:pt>
                      <c:pt idx="860">
                        <c:v>25</c:v>
                      </c:pt>
                      <c:pt idx="861">
                        <c:v>25</c:v>
                      </c:pt>
                      <c:pt idx="862">
                        <c:v>25</c:v>
                      </c:pt>
                      <c:pt idx="863">
                        <c:v>25</c:v>
                      </c:pt>
                      <c:pt idx="864">
                        <c:v>25</c:v>
                      </c:pt>
                      <c:pt idx="865">
                        <c:v>25</c:v>
                      </c:pt>
                      <c:pt idx="866">
                        <c:v>25</c:v>
                      </c:pt>
                      <c:pt idx="867">
                        <c:v>25</c:v>
                      </c:pt>
                      <c:pt idx="868">
                        <c:v>25</c:v>
                      </c:pt>
                      <c:pt idx="869">
                        <c:v>25</c:v>
                      </c:pt>
                      <c:pt idx="870">
                        <c:v>25</c:v>
                      </c:pt>
                      <c:pt idx="871">
                        <c:v>25</c:v>
                      </c:pt>
                      <c:pt idx="872">
                        <c:v>25</c:v>
                      </c:pt>
                      <c:pt idx="873">
                        <c:v>25</c:v>
                      </c:pt>
                      <c:pt idx="874">
                        <c:v>25</c:v>
                      </c:pt>
                      <c:pt idx="875">
                        <c:v>25</c:v>
                      </c:pt>
                      <c:pt idx="876">
                        <c:v>25</c:v>
                      </c:pt>
                      <c:pt idx="877">
                        <c:v>25</c:v>
                      </c:pt>
                      <c:pt idx="878">
                        <c:v>25</c:v>
                      </c:pt>
                      <c:pt idx="879">
                        <c:v>25</c:v>
                      </c:pt>
                      <c:pt idx="880">
                        <c:v>25</c:v>
                      </c:pt>
                      <c:pt idx="881">
                        <c:v>25</c:v>
                      </c:pt>
                      <c:pt idx="882">
                        <c:v>25</c:v>
                      </c:pt>
                      <c:pt idx="883">
                        <c:v>25</c:v>
                      </c:pt>
                      <c:pt idx="884">
                        <c:v>25</c:v>
                      </c:pt>
                      <c:pt idx="885">
                        <c:v>25</c:v>
                      </c:pt>
                      <c:pt idx="886">
                        <c:v>25</c:v>
                      </c:pt>
                      <c:pt idx="887">
                        <c:v>25</c:v>
                      </c:pt>
                      <c:pt idx="888">
                        <c:v>25</c:v>
                      </c:pt>
                      <c:pt idx="889">
                        <c:v>25</c:v>
                      </c:pt>
                      <c:pt idx="890">
                        <c:v>25</c:v>
                      </c:pt>
                      <c:pt idx="891">
                        <c:v>25</c:v>
                      </c:pt>
                      <c:pt idx="892">
                        <c:v>25</c:v>
                      </c:pt>
                      <c:pt idx="893">
                        <c:v>25</c:v>
                      </c:pt>
                      <c:pt idx="894">
                        <c:v>25</c:v>
                      </c:pt>
                      <c:pt idx="895">
                        <c:v>25</c:v>
                      </c:pt>
                      <c:pt idx="896">
                        <c:v>25</c:v>
                      </c:pt>
                      <c:pt idx="897">
                        <c:v>25</c:v>
                      </c:pt>
                      <c:pt idx="898">
                        <c:v>25</c:v>
                      </c:pt>
                      <c:pt idx="899">
                        <c:v>25</c:v>
                      </c:pt>
                      <c:pt idx="900">
                        <c:v>25</c:v>
                      </c:pt>
                      <c:pt idx="901">
                        <c:v>25</c:v>
                      </c:pt>
                      <c:pt idx="902">
                        <c:v>25</c:v>
                      </c:pt>
                      <c:pt idx="903">
                        <c:v>25</c:v>
                      </c:pt>
                      <c:pt idx="904">
                        <c:v>25</c:v>
                      </c:pt>
                      <c:pt idx="905">
                        <c:v>25</c:v>
                      </c:pt>
                      <c:pt idx="906">
                        <c:v>25</c:v>
                      </c:pt>
                      <c:pt idx="907">
                        <c:v>25</c:v>
                      </c:pt>
                      <c:pt idx="908">
                        <c:v>25</c:v>
                      </c:pt>
                      <c:pt idx="909">
                        <c:v>25</c:v>
                      </c:pt>
                      <c:pt idx="910">
                        <c:v>25</c:v>
                      </c:pt>
                      <c:pt idx="911">
                        <c:v>25</c:v>
                      </c:pt>
                      <c:pt idx="912">
                        <c:v>25</c:v>
                      </c:pt>
                      <c:pt idx="913">
                        <c:v>25</c:v>
                      </c:pt>
                      <c:pt idx="914">
                        <c:v>25</c:v>
                      </c:pt>
                      <c:pt idx="915">
                        <c:v>25</c:v>
                      </c:pt>
                      <c:pt idx="916">
                        <c:v>25</c:v>
                      </c:pt>
                      <c:pt idx="917">
                        <c:v>25</c:v>
                      </c:pt>
                      <c:pt idx="918">
                        <c:v>25</c:v>
                      </c:pt>
                      <c:pt idx="919">
                        <c:v>25</c:v>
                      </c:pt>
                      <c:pt idx="920">
                        <c:v>25</c:v>
                      </c:pt>
                      <c:pt idx="921">
                        <c:v>25</c:v>
                      </c:pt>
                      <c:pt idx="922">
                        <c:v>25</c:v>
                      </c:pt>
                      <c:pt idx="923">
                        <c:v>25</c:v>
                      </c:pt>
                      <c:pt idx="924">
                        <c:v>25</c:v>
                      </c:pt>
                      <c:pt idx="925">
                        <c:v>25</c:v>
                      </c:pt>
                      <c:pt idx="926">
                        <c:v>25</c:v>
                      </c:pt>
                      <c:pt idx="927">
                        <c:v>25</c:v>
                      </c:pt>
                      <c:pt idx="928">
                        <c:v>25</c:v>
                      </c:pt>
                      <c:pt idx="929">
                        <c:v>25</c:v>
                      </c:pt>
                      <c:pt idx="930">
                        <c:v>25</c:v>
                      </c:pt>
                      <c:pt idx="931">
                        <c:v>25</c:v>
                      </c:pt>
                      <c:pt idx="932">
                        <c:v>25</c:v>
                      </c:pt>
                      <c:pt idx="933">
                        <c:v>25</c:v>
                      </c:pt>
                      <c:pt idx="934">
                        <c:v>25</c:v>
                      </c:pt>
                      <c:pt idx="935">
                        <c:v>25</c:v>
                      </c:pt>
                      <c:pt idx="936">
                        <c:v>25</c:v>
                      </c:pt>
                      <c:pt idx="937">
                        <c:v>25</c:v>
                      </c:pt>
                      <c:pt idx="938">
                        <c:v>25</c:v>
                      </c:pt>
                      <c:pt idx="939">
                        <c:v>25</c:v>
                      </c:pt>
                      <c:pt idx="940">
                        <c:v>25</c:v>
                      </c:pt>
                      <c:pt idx="941">
                        <c:v>25</c:v>
                      </c:pt>
                      <c:pt idx="942">
                        <c:v>25</c:v>
                      </c:pt>
                      <c:pt idx="943">
                        <c:v>25</c:v>
                      </c:pt>
                      <c:pt idx="944">
                        <c:v>25</c:v>
                      </c:pt>
                      <c:pt idx="945">
                        <c:v>25</c:v>
                      </c:pt>
                      <c:pt idx="946">
                        <c:v>25</c:v>
                      </c:pt>
                      <c:pt idx="947">
                        <c:v>25</c:v>
                      </c:pt>
                      <c:pt idx="948">
                        <c:v>25</c:v>
                      </c:pt>
                      <c:pt idx="949">
                        <c:v>25</c:v>
                      </c:pt>
                      <c:pt idx="950">
                        <c:v>25</c:v>
                      </c:pt>
                      <c:pt idx="951">
                        <c:v>25</c:v>
                      </c:pt>
                      <c:pt idx="952">
                        <c:v>25</c:v>
                      </c:pt>
                      <c:pt idx="953">
                        <c:v>25</c:v>
                      </c:pt>
                      <c:pt idx="954">
                        <c:v>25</c:v>
                      </c:pt>
                      <c:pt idx="955">
                        <c:v>25</c:v>
                      </c:pt>
                      <c:pt idx="956">
                        <c:v>25</c:v>
                      </c:pt>
                      <c:pt idx="957">
                        <c:v>25</c:v>
                      </c:pt>
                      <c:pt idx="958">
                        <c:v>25</c:v>
                      </c:pt>
                      <c:pt idx="959">
                        <c:v>25</c:v>
                      </c:pt>
                      <c:pt idx="960">
                        <c:v>25</c:v>
                      </c:pt>
                      <c:pt idx="961">
                        <c:v>25</c:v>
                      </c:pt>
                      <c:pt idx="962">
                        <c:v>25</c:v>
                      </c:pt>
                      <c:pt idx="963">
                        <c:v>25</c:v>
                      </c:pt>
                      <c:pt idx="964">
                        <c:v>25</c:v>
                      </c:pt>
                      <c:pt idx="965">
                        <c:v>25</c:v>
                      </c:pt>
                      <c:pt idx="966">
                        <c:v>25</c:v>
                      </c:pt>
                      <c:pt idx="967">
                        <c:v>25</c:v>
                      </c:pt>
                      <c:pt idx="968">
                        <c:v>25</c:v>
                      </c:pt>
                      <c:pt idx="969">
                        <c:v>25</c:v>
                      </c:pt>
                      <c:pt idx="970">
                        <c:v>25</c:v>
                      </c:pt>
                      <c:pt idx="971">
                        <c:v>25</c:v>
                      </c:pt>
                      <c:pt idx="972">
                        <c:v>25</c:v>
                      </c:pt>
                      <c:pt idx="973">
                        <c:v>25</c:v>
                      </c:pt>
                      <c:pt idx="974">
                        <c:v>25</c:v>
                      </c:pt>
                      <c:pt idx="975">
                        <c:v>25</c:v>
                      </c:pt>
                      <c:pt idx="976">
                        <c:v>25</c:v>
                      </c:pt>
                      <c:pt idx="977">
                        <c:v>25</c:v>
                      </c:pt>
                      <c:pt idx="978">
                        <c:v>25</c:v>
                      </c:pt>
                      <c:pt idx="979">
                        <c:v>25</c:v>
                      </c:pt>
                      <c:pt idx="980">
                        <c:v>25</c:v>
                      </c:pt>
                      <c:pt idx="981">
                        <c:v>25</c:v>
                      </c:pt>
                      <c:pt idx="982">
                        <c:v>25</c:v>
                      </c:pt>
                      <c:pt idx="983">
                        <c:v>25</c:v>
                      </c:pt>
                      <c:pt idx="984">
                        <c:v>25</c:v>
                      </c:pt>
                      <c:pt idx="985">
                        <c:v>25</c:v>
                      </c:pt>
                      <c:pt idx="986">
                        <c:v>25</c:v>
                      </c:pt>
                      <c:pt idx="987">
                        <c:v>25</c:v>
                      </c:pt>
                      <c:pt idx="988">
                        <c:v>25</c:v>
                      </c:pt>
                      <c:pt idx="989">
                        <c:v>25</c:v>
                      </c:pt>
                      <c:pt idx="990">
                        <c:v>25</c:v>
                      </c:pt>
                      <c:pt idx="991">
                        <c:v>25</c:v>
                      </c:pt>
                      <c:pt idx="992">
                        <c:v>25</c:v>
                      </c:pt>
                      <c:pt idx="993">
                        <c:v>25</c:v>
                      </c:pt>
                      <c:pt idx="994">
                        <c:v>25</c:v>
                      </c:pt>
                      <c:pt idx="995">
                        <c:v>25</c:v>
                      </c:pt>
                      <c:pt idx="996">
                        <c:v>25</c:v>
                      </c:pt>
                      <c:pt idx="997">
                        <c:v>25</c:v>
                      </c:pt>
                      <c:pt idx="998">
                        <c:v>25</c:v>
                      </c:pt>
                      <c:pt idx="999">
                        <c:v>25</c:v>
                      </c:pt>
                      <c:pt idx="1000">
                        <c:v>25</c:v>
                      </c:pt>
                      <c:pt idx="1001">
                        <c:v>25</c:v>
                      </c:pt>
                      <c:pt idx="1002">
                        <c:v>25</c:v>
                      </c:pt>
                      <c:pt idx="1003">
                        <c:v>25</c:v>
                      </c:pt>
                      <c:pt idx="1004">
                        <c:v>25</c:v>
                      </c:pt>
                      <c:pt idx="1005">
                        <c:v>25</c:v>
                      </c:pt>
                      <c:pt idx="1006">
                        <c:v>25</c:v>
                      </c:pt>
                      <c:pt idx="1007">
                        <c:v>25</c:v>
                      </c:pt>
                      <c:pt idx="1008">
                        <c:v>25</c:v>
                      </c:pt>
                      <c:pt idx="1009">
                        <c:v>25</c:v>
                      </c:pt>
                      <c:pt idx="1010">
                        <c:v>25</c:v>
                      </c:pt>
                      <c:pt idx="1011">
                        <c:v>25</c:v>
                      </c:pt>
                      <c:pt idx="1012">
                        <c:v>25</c:v>
                      </c:pt>
                      <c:pt idx="1013">
                        <c:v>25</c:v>
                      </c:pt>
                      <c:pt idx="1014">
                        <c:v>25</c:v>
                      </c:pt>
                      <c:pt idx="1015">
                        <c:v>25</c:v>
                      </c:pt>
                      <c:pt idx="1016">
                        <c:v>25</c:v>
                      </c:pt>
                      <c:pt idx="1017">
                        <c:v>25</c:v>
                      </c:pt>
                      <c:pt idx="1018">
                        <c:v>25</c:v>
                      </c:pt>
                      <c:pt idx="1019">
                        <c:v>25</c:v>
                      </c:pt>
                      <c:pt idx="1020">
                        <c:v>25</c:v>
                      </c:pt>
                      <c:pt idx="1021">
                        <c:v>25</c:v>
                      </c:pt>
                      <c:pt idx="1022">
                        <c:v>25</c:v>
                      </c:pt>
                      <c:pt idx="1023">
                        <c:v>25</c:v>
                      </c:pt>
                      <c:pt idx="1024">
                        <c:v>25</c:v>
                      </c:pt>
                      <c:pt idx="1025">
                        <c:v>25</c:v>
                      </c:pt>
                      <c:pt idx="1026">
                        <c:v>25</c:v>
                      </c:pt>
                      <c:pt idx="1027">
                        <c:v>25</c:v>
                      </c:pt>
                      <c:pt idx="1028">
                        <c:v>25</c:v>
                      </c:pt>
                      <c:pt idx="1029">
                        <c:v>25</c:v>
                      </c:pt>
                      <c:pt idx="1030">
                        <c:v>25</c:v>
                      </c:pt>
                      <c:pt idx="1031">
                        <c:v>25</c:v>
                      </c:pt>
                      <c:pt idx="1032">
                        <c:v>25</c:v>
                      </c:pt>
                      <c:pt idx="1033">
                        <c:v>25</c:v>
                      </c:pt>
                      <c:pt idx="1034">
                        <c:v>25</c:v>
                      </c:pt>
                      <c:pt idx="1035">
                        <c:v>25</c:v>
                      </c:pt>
                      <c:pt idx="1036">
                        <c:v>25</c:v>
                      </c:pt>
                      <c:pt idx="1037">
                        <c:v>25</c:v>
                      </c:pt>
                      <c:pt idx="1038">
                        <c:v>25</c:v>
                      </c:pt>
                      <c:pt idx="1039">
                        <c:v>25</c:v>
                      </c:pt>
                      <c:pt idx="1040">
                        <c:v>25</c:v>
                      </c:pt>
                      <c:pt idx="1041">
                        <c:v>25</c:v>
                      </c:pt>
                      <c:pt idx="1042">
                        <c:v>25</c:v>
                      </c:pt>
                      <c:pt idx="1043">
                        <c:v>25</c:v>
                      </c:pt>
                      <c:pt idx="1044">
                        <c:v>25</c:v>
                      </c:pt>
                      <c:pt idx="1045">
                        <c:v>25</c:v>
                      </c:pt>
                      <c:pt idx="1046">
                        <c:v>25</c:v>
                      </c:pt>
                      <c:pt idx="1047">
                        <c:v>25</c:v>
                      </c:pt>
                      <c:pt idx="1048">
                        <c:v>25</c:v>
                      </c:pt>
                      <c:pt idx="1049">
                        <c:v>25</c:v>
                      </c:pt>
                      <c:pt idx="1050">
                        <c:v>25</c:v>
                      </c:pt>
                      <c:pt idx="1051">
                        <c:v>25</c:v>
                      </c:pt>
                      <c:pt idx="1052">
                        <c:v>25</c:v>
                      </c:pt>
                      <c:pt idx="1053">
                        <c:v>25</c:v>
                      </c:pt>
                      <c:pt idx="1054">
                        <c:v>25</c:v>
                      </c:pt>
                      <c:pt idx="1055">
                        <c:v>25</c:v>
                      </c:pt>
                      <c:pt idx="1056">
                        <c:v>25</c:v>
                      </c:pt>
                      <c:pt idx="1057">
                        <c:v>25</c:v>
                      </c:pt>
                      <c:pt idx="1058">
                        <c:v>25</c:v>
                      </c:pt>
                      <c:pt idx="1059">
                        <c:v>25</c:v>
                      </c:pt>
                      <c:pt idx="1060">
                        <c:v>25</c:v>
                      </c:pt>
                      <c:pt idx="1061">
                        <c:v>25</c:v>
                      </c:pt>
                      <c:pt idx="1062">
                        <c:v>25</c:v>
                      </c:pt>
                      <c:pt idx="1063">
                        <c:v>25</c:v>
                      </c:pt>
                      <c:pt idx="1064">
                        <c:v>25</c:v>
                      </c:pt>
                      <c:pt idx="1065">
                        <c:v>25</c:v>
                      </c:pt>
                      <c:pt idx="1066">
                        <c:v>25</c:v>
                      </c:pt>
                      <c:pt idx="1067">
                        <c:v>25</c:v>
                      </c:pt>
                      <c:pt idx="1068">
                        <c:v>25</c:v>
                      </c:pt>
                      <c:pt idx="1069">
                        <c:v>25</c:v>
                      </c:pt>
                      <c:pt idx="1070">
                        <c:v>25</c:v>
                      </c:pt>
                      <c:pt idx="1071">
                        <c:v>25</c:v>
                      </c:pt>
                      <c:pt idx="1072">
                        <c:v>25</c:v>
                      </c:pt>
                      <c:pt idx="1073">
                        <c:v>25</c:v>
                      </c:pt>
                      <c:pt idx="1074">
                        <c:v>25</c:v>
                      </c:pt>
                      <c:pt idx="1075">
                        <c:v>25</c:v>
                      </c:pt>
                      <c:pt idx="1076">
                        <c:v>25</c:v>
                      </c:pt>
                      <c:pt idx="1077">
                        <c:v>25</c:v>
                      </c:pt>
                      <c:pt idx="1078">
                        <c:v>25</c:v>
                      </c:pt>
                      <c:pt idx="1079">
                        <c:v>25</c:v>
                      </c:pt>
                      <c:pt idx="1080">
                        <c:v>25</c:v>
                      </c:pt>
                      <c:pt idx="1081">
                        <c:v>25</c:v>
                      </c:pt>
                      <c:pt idx="1082">
                        <c:v>25</c:v>
                      </c:pt>
                      <c:pt idx="1083">
                        <c:v>25</c:v>
                      </c:pt>
                      <c:pt idx="1084">
                        <c:v>25</c:v>
                      </c:pt>
                      <c:pt idx="1085">
                        <c:v>25</c:v>
                      </c:pt>
                      <c:pt idx="1086">
                        <c:v>25</c:v>
                      </c:pt>
                      <c:pt idx="1087">
                        <c:v>25</c:v>
                      </c:pt>
                      <c:pt idx="1088">
                        <c:v>25</c:v>
                      </c:pt>
                      <c:pt idx="1089">
                        <c:v>25</c:v>
                      </c:pt>
                      <c:pt idx="1090">
                        <c:v>25</c:v>
                      </c:pt>
                      <c:pt idx="1091">
                        <c:v>25</c:v>
                      </c:pt>
                      <c:pt idx="1092">
                        <c:v>25</c:v>
                      </c:pt>
                      <c:pt idx="1093">
                        <c:v>25</c:v>
                      </c:pt>
                      <c:pt idx="1094">
                        <c:v>25</c:v>
                      </c:pt>
                      <c:pt idx="1095">
                        <c:v>25</c:v>
                      </c:pt>
                      <c:pt idx="1096">
                        <c:v>25</c:v>
                      </c:pt>
                      <c:pt idx="1097">
                        <c:v>25</c:v>
                      </c:pt>
                      <c:pt idx="1098">
                        <c:v>25</c:v>
                      </c:pt>
                      <c:pt idx="1099">
                        <c:v>25</c:v>
                      </c:pt>
                      <c:pt idx="1100">
                        <c:v>25</c:v>
                      </c:pt>
                      <c:pt idx="1101">
                        <c:v>25</c:v>
                      </c:pt>
                      <c:pt idx="1102">
                        <c:v>25</c:v>
                      </c:pt>
                      <c:pt idx="1103">
                        <c:v>25</c:v>
                      </c:pt>
                      <c:pt idx="1104">
                        <c:v>25</c:v>
                      </c:pt>
                      <c:pt idx="1105">
                        <c:v>25</c:v>
                      </c:pt>
                      <c:pt idx="1106">
                        <c:v>25</c:v>
                      </c:pt>
                      <c:pt idx="1107">
                        <c:v>25</c:v>
                      </c:pt>
                      <c:pt idx="1108">
                        <c:v>25</c:v>
                      </c:pt>
                      <c:pt idx="1109">
                        <c:v>25</c:v>
                      </c:pt>
                      <c:pt idx="1110">
                        <c:v>25</c:v>
                      </c:pt>
                      <c:pt idx="1111">
                        <c:v>25</c:v>
                      </c:pt>
                      <c:pt idx="1112">
                        <c:v>25</c:v>
                      </c:pt>
                      <c:pt idx="1113">
                        <c:v>25</c:v>
                      </c:pt>
                      <c:pt idx="1114">
                        <c:v>25</c:v>
                      </c:pt>
                      <c:pt idx="1115">
                        <c:v>25</c:v>
                      </c:pt>
                      <c:pt idx="1116">
                        <c:v>25</c:v>
                      </c:pt>
                      <c:pt idx="1117">
                        <c:v>25</c:v>
                      </c:pt>
                      <c:pt idx="1118">
                        <c:v>25</c:v>
                      </c:pt>
                      <c:pt idx="1119">
                        <c:v>25</c:v>
                      </c:pt>
                      <c:pt idx="1120">
                        <c:v>25</c:v>
                      </c:pt>
                      <c:pt idx="1121">
                        <c:v>25</c:v>
                      </c:pt>
                      <c:pt idx="1122">
                        <c:v>25</c:v>
                      </c:pt>
                      <c:pt idx="1123">
                        <c:v>25</c:v>
                      </c:pt>
                      <c:pt idx="1124">
                        <c:v>25</c:v>
                      </c:pt>
                      <c:pt idx="1125">
                        <c:v>25</c:v>
                      </c:pt>
                      <c:pt idx="1126">
                        <c:v>25</c:v>
                      </c:pt>
                      <c:pt idx="1127">
                        <c:v>25</c:v>
                      </c:pt>
                      <c:pt idx="1128">
                        <c:v>25</c:v>
                      </c:pt>
                      <c:pt idx="1129">
                        <c:v>25</c:v>
                      </c:pt>
                      <c:pt idx="1130">
                        <c:v>25</c:v>
                      </c:pt>
                      <c:pt idx="1131">
                        <c:v>25</c:v>
                      </c:pt>
                      <c:pt idx="1132">
                        <c:v>25</c:v>
                      </c:pt>
                      <c:pt idx="1133">
                        <c:v>25</c:v>
                      </c:pt>
                      <c:pt idx="1134">
                        <c:v>25</c:v>
                      </c:pt>
                      <c:pt idx="1135">
                        <c:v>25</c:v>
                      </c:pt>
                      <c:pt idx="1136">
                        <c:v>25</c:v>
                      </c:pt>
                      <c:pt idx="1137">
                        <c:v>25</c:v>
                      </c:pt>
                      <c:pt idx="1138">
                        <c:v>25</c:v>
                      </c:pt>
                      <c:pt idx="1139">
                        <c:v>25</c:v>
                      </c:pt>
                      <c:pt idx="1140">
                        <c:v>25</c:v>
                      </c:pt>
                      <c:pt idx="1141">
                        <c:v>25</c:v>
                      </c:pt>
                      <c:pt idx="1142">
                        <c:v>25</c:v>
                      </c:pt>
                      <c:pt idx="1143">
                        <c:v>25</c:v>
                      </c:pt>
                      <c:pt idx="1144">
                        <c:v>25</c:v>
                      </c:pt>
                      <c:pt idx="1145">
                        <c:v>25</c:v>
                      </c:pt>
                      <c:pt idx="1146">
                        <c:v>25</c:v>
                      </c:pt>
                      <c:pt idx="1147">
                        <c:v>25</c:v>
                      </c:pt>
                      <c:pt idx="1148">
                        <c:v>25</c:v>
                      </c:pt>
                      <c:pt idx="1149">
                        <c:v>25</c:v>
                      </c:pt>
                      <c:pt idx="1150">
                        <c:v>25</c:v>
                      </c:pt>
                      <c:pt idx="1151">
                        <c:v>25</c:v>
                      </c:pt>
                      <c:pt idx="1152">
                        <c:v>25</c:v>
                      </c:pt>
                      <c:pt idx="1153">
                        <c:v>25</c:v>
                      </c:pt>
                      <c:pt idx="1154">
                        <c:v>25</c:v>
                      </c:pt>
                      <c:pt idx="1155">
                        <c:v>25</c:v>
                      </c:pt>
                      <c:pt idx="1156">
                        <c:v>25</c:v>
                      </c:pt>
                      <c:pt idx="1157">
                        <c:v>25</c:v>
                      </c:pt>
                      <c:pt idx="1158">
                        <c:v>25</c:v>
                      </c:pt>
                      <c:pt idx="1159">
                        <c:v>25</c:v>
                      </c:pt>
                      <c:pt idx="1160">
                        <c:v>25</c:v>
                      </c:pt>
                      <c:pt idx="1161">
                        <c:v>25</c:v>
                      </c:pt>
                      <c:pt idx="1162">
                        <c:v>25</c:v>
                      </c:pt>
                      <c:pt idx="1163">
                        <c:v>25</c:v>
                      </c:pt>
                      <c:pt idx="1164">
                        <c:v>25</c:v>
                      </c:pt>
                      <c:pt idx="1165">
                        <c:v>25</c:v>
                      </c:pt>
                      <c:pt idx="1166">
                        <c:v>25</c:v>
                      </c:pt>
                      <c:pt idx="1167">
                        <c:v>25</c:v>
                      </c:pt>
                      <c:pt idx="1168">
                        <c:v>25</c:v>
                      </c:pt>
                      <c:pt idx="1169">
                        <c:v>25</c:v>
                      </c:pt>
                      <c:pt idx="1170">
                        <c:v>25</c:v>
                      </c:pt>
                      <c:pt idx="1171">
                        <c:v>25</c:v>
                      </c:pt>
                      <c:pt idx="1172">
                        <c:v>25</c:v>
                      </c:pt>
                      <c:pt idx="1173">
                        <c:v>25</c:v>
                      </c:pt>
                      <c:pt idx="1174">
                        <c:v>25</c:v>
                      </c:pt>
                      <c:pt idx="1175">
                        <c:v>25</c:v>
                      </c:pt>
                      <c:pt idx="1176">
                        <c:v>25</c:v>
                      </c:pt>
                      <c:pt idx="1177">
                        <c:v>25</c:v>
                      </c:pt>
                      <c:pt idx="1178">
                        <c:v>25</c:v>
                      </c:pt>
                      <c:pt idx="1179">
                        <c:v>25</c:v>
                      </c:pt>
                      <c:pt idx="1180">
                        <c:v>25</c:v>
                      </c:pt>
                      <c:pt idx="1181">
                        <c:v>25</c:v>
                      </c:pt>
                      <c:pt idx="1182">
                        <c:v>25</c:v>
                      </c:pt>
                      <c:pt idx="1183">
                        <c:v>25</c:v>
                      </c:pt>
                      <c:pt idx="1184">
                        <c:v>25</c:v>
                      </c:pt>
                      <c:pt idx="1185">
                        <c:v>25</c:v>
                      </c:pt>
                      <c:pt idx="1186">
                        <c:v>25</c:v>
                      </c:pt>
                      <c:pt idx="1187">
                        <c:v>25</c:v>
                      </c:pt>
                      <c:pt idx="1188">
                        <c:v>25</c:v>
                      </c:pt>
                      <c:pt idx="1189">
                        <c:v>25</c:v>
                      </c:pt>
                      <c:pt idx="1190">
                        <c:v>25</c:v>
                      </c:pt>
                      <c:pt idx="1191">
                        <c:v>25</c:v>
                      </c:pt>
                      <c:pt idx="1192">
                        <c:v>25</c:v>
                      </c:pt>
                      <c:pt idx="1193">
                        <c:v>25</c:v>
                      </c:pt>
                      <c:pt idx="1194">
                        <c:v>25</c:v>
                      </c:pt>
                      <c:pt idx="1195">
                        <c:v>25</c:v>
                      </c:pt>
                      <c:pt idx="1196">
                        <c:v>25</c:v>
                      </c:pt>
                      <c:pt idx="1197">
                        <c:v>25</c:v>
                      </c:pt>
                      <c:pt idx="1198">
                        <c:v>25</c:v>
                      </c:pt>
                      <c:pt idx="1199">
                        <c:v>25</c:v>
                      </c:pt>
                      <c:pt idx="1200">
                        <c:v>25</c:v>
                      </c:pt>
                      <c:pt idx="1201">
                        <c:v>25</c:v>
                      </c:pt>
                      <c:pt idx="1202">
                        <c:v>25</c:v>
                      </c:pt>
                      <c:pt idx="1203">
                        <c:v>25</c:v>
                      </c:pt>
                      <c:pt idx="1204">
                        <c:v>25</c:v>
                      </c:pt>
                      <c:pt idx="1205">
                        <c:v>25</c:v>
                      </c:pt>
                      <c:pt idx="1206">
                        <c:v>25</c:v>
                      </c:pt>
                      <c:pt idx="1207">
                        <c:v>25</c:v>
                      </c:pt>
                      <c:pt idx="1208">
                        <c:v>25</c:v>
                      </c:pt>
                      <c:pt idx="1209">
                        <c:v>25</c:v>
                      </c:pt>
                      <c:pt idx="1210">
                        <c:v>25</c:v>
                      </c:pt>
                      <c:pt idx="1211">
                        <c:v>25</c:v>
                      </c:pt>
                      <c:pt idx="1212">
                        <c:v>25</c:v>
                      </c:pt>
                      <c:pt idx="1213">
                        <c:v>25</c:v>
                      </c:pt>
                      <c:pt idx="1214">
                        <c:v>25</c:v>
                      </c:pt>
                      <c:pt idx="1215">
                        <c:v>25</c:v>
                      </c:pt>
                      <c:pt idx="1216">
                        <c:v>25</c:v>
                      </c:pt>
                      <c:pt idx="1217">
                        <c:v>25</c:v>
                      </c:pt>
                      <c:pt idx="1218">
                        <c:v>25</c:v>
                      </c:pt>
                      <c:pt idx="1219">
                        <c:v>25</c:v>
                      </c:pt>
                      <c:pt idx="1220">
                        <c:v>25</c:v>
                      </c:pt>
                      <c:pt idx="1221">
                        <c:v>25</c:v>
                      </c:pt>
                      <c:pt idx="1222">
                        <c:v>25</c:v>
                      </c:pt>
                      <c:pt idx="1223">
                        <c:v>25</c:v>
                      </c:pt>
                      <c:pt idx="1224">
                        <c:v>25</c:v>
                      </c:pt>
                      <c:pt idx="1225">
                        <c:v>25</c:v>
                      </c:pt>
                      <c:pt idx="1226">
                        <c:v>25</c:v>
                      </c:pt>
                      <c:pt idx="1227">
                        <c:v>25</c:v>
                      </c:pt>
                      <c:pt idx="1228">
                        <c:v>25</c:v>
                      </c:pt>
                      <c:pt idx="1229">
                        <c:v>25</c:v>
                      </c:pt>
                      <c:pt idx="1230">
                        <c:v>25</c:v>
                      </c:pt>
                      <c:pt idx="1231">
                        <c:v>25</c:v>
                      </c:pt>
                      <c:pt idx="1232">
                        <c:v>25</c:v>
                      </c:pt>
                      <c:pt idx="1233">
                        <c:v>25</c:v>
                      </c:pt>
                      <c:pt idx="1234">
                        <c:v>25</c:v>
                      </c:pt>
                      <c:pt idx="1235">
                        <c:v>25</c:v>
                      </c:pt>
                      <c:pt idx="1236">
                        <c:v>25</c:v>
                      </c:pt>
                      <c:pt idx="1237">
                        <c:v>25</c:v>
                      </c:pt>
                      <c:pt idx="1238">
                        <c:v>25</c:v>
                      </c:pt>
                      <c:pt idx="1239">
                        <c:v>25</c:v>
                      </c:pt>
                      <c:pt idx="1240">
                        <c:v>25</c:v>
                      </c:pt>
                      <c:pt idx="1241">
                        <c:v>25</c:v>
                      </c:pt>
                      <c:pt idx="1242">
                        <c:v>25</c:v>
                      </c:pt>
                      <c:pt idx="1243">
                        <c:v>25</c:v>
                      </c:pt>
                      <c:pt idx="1244">
                        <c:v>25</c:v>
                      </c:pt>
                      <c:pt idx="1245">
                        <c:v>25</c:v>
                      </c:pt>
                      <c:pt idx="1246">
                        <c:v>25</c:v>
                      </c:pt>
                      <c:pt idx="1247">
                        <c:v>25</c:v>
                      </c:pt>
                      <c:pt idx="1248">
                        <c:v>25</c:v>
                      </c:pt>
                      <c:pt idx="1249">
                        <c:v>25</c:v>
                      </c:pt>
                      <c:pt idx="1250">
                        <c:v>25</c:v>
                      </c:pt>
                      <c:pt idx="1251">
                        <c:v>25</c:v>
                      </c:pt>
                      <c:pt idx="1252">
                        <c:v>25</c:v>
                      </c:pt>
                      <c:pt idx="1253">
                        <c:v>25</c:v>
                      </c:pt>
                      <c:pt idx="1254">
                        <c:v>25</c:v>
                      </c:pt>
                      <c:pt idx="1255">
                        <c:v>25</c:v>
                      </c:pt>
                      <c:pt idx="1256">
                        <c:v>25</c:v>
                      </c:pt>
                      <c:pt idx="1257">
                        <c:v>25</c:v>
                      </c:pt>
                      <c:pt idx="1258">
                        <c:v>25</c:v>
                      </c:pt>
                      <c:pt idx="1259">
                        <c:v>25</c:v>
                      </c:pt>
                      <c:pt idx="1260">
                        <c:v>25</c:v>
                      </c:pt>
                      <c:pt idx="1261">
                        <c:v>25</c:v>
                      </c:pt>
                      <c:pt idx="1262">
                        <c:v>25</c:v>
                      </c:pt>
                      <c:pt idx="1263">
                        <c:v>25</c:v>
                      </c:pt>
                      <c:pt idx="1264">
                        <c:v>25</c:v>
                      </c:pt>
                      <c:pt idx="1265">
                        <c:v>25</c:v>
                      </c:pt>
                      <c:pt idx="1266">
                        <c:v>25</c:v>
                      </c:pt>
                      <c:pt idx="1267">
                        <c:v>25</c:v>
                      </c:pt>
                      <c:pt idx="1268">
                        <c:v>25</c:v>
                      </c:pt>
                      <c:pt idx="1269">
                        <c:v>25</c:v>
                      </c:pt>
                      <c:pt idx="1270">
                        <c:v>25</c:v>
                      </c:pt>
                      <c:pt idx="1271">
                        <c:v>25</c:v>
                      </c:pt>
                      <c:pt idx="1272">
                        <c:v>25</c:v>
                      </c:pt>
                      <c:pt idx="1273">
                        <c:v>25</c:v>
                      </c:pt>
                      <c:pt idx="1274">
                        <c:v>25</c:v>
                      </c:pt>
                      <c:pt idx="1275">
                        <c:v>25</c:v>
                      </c:pt>
                      <c:pt idx="1276">
                        <c:v>25</c:v>
                      </c:pt>
                      <c:pt idx="1277">
                        <c:v>25</c:v>
                      </c:pt>
                      <c:pt idx="1278">
                        <c:v>25</c:v>
                      </c:pt>
                      <c:pt idx="1279">
                        <c:v>25</c:v>
                      </c:pt>
                      <c:pt idx="1280">
                        <c:v>25</c:v>
                      </c:pt>
                      <c:pt idx="1281">
                        <c:v>25</c:v>
                      </c:pt>
                      <c:pt idx="1282">
                        <c:v>25</c:v>
                      </c:pt>
                      <c:pt idx="1283">
                        <c:v>25</c:v>
                      </c:pt>
                      <c:pt idx="1284">
                        <c:v>25</c:v>
                      </c:pt>
                      <c:pt idx="1285">
                        <c:v>25</c:v>
                      </c:pt>
                      <c:pt idx="1286">
                        <c:v>25</c:v>
                      </c:pt>
                      <c:pt idx="1287">
                        <c:v>25</c:v>
                      </c:pt>
                      <c:pt idx="1288">
                        <c:v>25</c:v>
                      </c:pt>
                      <c:pt idx="1289">
                        <c:v>25</c:v>
                      </c:pt>
                      <c:pt idx="1290">
                        <c:v>25</c:v>
                      </c:pt>
                      <c:pt idx="1291">
                        <c:v>25</c:v>
                      </c:pt>
                      <c:pt idx="1292">
                        <c:v>25</c:v>
                      </c:pt>
                      <c:pt idx="1293">
                        <c:v>25</c:v>
                      </c:pt>
                      <c:pt idx="1294">
                        <c:v>25</c:v>
                      </c:pt>
                      <c:pt idx="1295">
                        <c:v>25</c:v>
                      </c:pt>
                      <c:pt idx="1296">
                        <c:v>25</c:v>
                      </c:pt>
                      <c:pt idx="1297">
                        <c:v>25</c:v>
                      </c:pt>
                      <c:pt idx="1298">
                        <c:v>25</c:v>
                      </c:pt>
                      <c:pt idx="1299">
                        <c:v>25</c:v>
                      </c:pt>
                      <c:pt idx="1300">
                        <c:v>25</c:v>
                      </c:pt>
                      <c:pt idx="1301">
                        <c:v>25</c:v>
                      </c:pt>
                      <c:pt idx="1302">
                        <c:v>25</c:v>
                      </c:pt>
                      <c:pt idx="1303">
                        <c:v>25</c:v>
                      </c:pt>
                      <c:pt idx="1304">
                        <c:v>25</c:v>
                      </c:pt>
                      <c:pt idx="1305">
                        <c:v>25</c:v>
                      </c:pt>
                      <c:pt idx="1306">
                        <c:v>25</c:v>
                      </c:pt>
                      <c:pt idx="1307">
                        <c:v>25</c:v>
                      </c:pt>
                      <c:pt idx="1308">
                        <c:v>25</c:v>
                      </c:pt>
                      <c:pt idx="1309">
                        <c:v>25</c:v>
                      </c:pt>
                      <c:pt idx="1310">
                        <c:v>25</c:v>
                      </c:pt>
                      <c:pt idx="1311">
                        <c:v>25</c:v>
                      </c:pt>
                      <c:pt idx="1312">
                        <c:v>25</c:v>
                      </c:pt>
                      <c:pt idx="1313">
                        <c:v>25</c:v>
                      </c:pt>
                      <c:pt idx="1314">
                        <c:v>25</c:v>
                      </c:pt>
                      <c:pt idx="1315">
                        <c:v>25</c:v>
                      </c:pt>
                      <c:pt idx="1316">
                        <c:v>25</c:v>
                      </c:pt>
                      <c:pt idx="1317">
                        <c:v>25</c:v>
                      </c:pt>
                      <c:pt idx="1318">
                        <c:v>25</c:v>
                      </c:pt>
                      <c:pt idx="1319">
                        <c:v>25</c:v>
                      </c:pt>
                      <c:pt idx="1320">
                        <c:v>25</c:v>
                      </c:pt>
                      <c:pt idx="1321">
                        <c:v>25</c:v>
                      </c:pt>
                      <c:pt idx="1322">
                        <c:v>25</c:v>
                      </c:pt>
                      <c:pt idx="1323">
                        <c:v>25</c:v>
                      </c:pt>
                      <c:pt idx="1324">
                        <c:v>25</c:v>
                      </c:pt>
                      <c:pt idx="1325">
                        <c:v>25</c:v>
                      </c:pt>
                      <c:pt idx="1326">
                        <c:v>25</c:v>
                      </c:pt>
                      <c:pt idx="1327">
                        <c:v>25</c:v>
                      </c:pt>
                      <c:pt idx="1328">
                        <c:v>25</c:v>
                      </c:pt>
                      <c:pt idx="1329">
                        <c:v>25</c:v>
                      </c:pt>
                      <c:pt idx="1330">
                        <c:v>25</c:v>
                      </c:pt>
                      <c:pt idx="1331">
                        <c:v>25</c:v>
                      </c:pt>
                      <c:pt idx="1332">
                        <c:v>25</c:v>
                      </c:pt>
                      <c:pt idx="1333">
                        <c:v>25</c:v>
                      </c:pt>
                      <c:pt idx="1334">
                        <c:v>25</c:v>
                      </c:pt>
                      <c:pt idx="1335">
                        <c:v>25</c:v>
                      </c:pt>
                      <c:pt idx="1336">
                        <c:v>25</c:v>
                      </c:pt>
                      <c:pt idx="1337">
                        <c:v>25</c:v>
                      </c:pt>
                      <c:pt idx="1338">
                        <c:v>25</c:v>
                      </c:pt>
                      <c:pt idx="1339">
                        <c:v>25</c:v>
                      </c:pt>
                      <c:pt idx="1340">
                        <c:v>25</c:v>
                      </c:pt>
                      <c:pt idx="1341">
                        <c:v>25</c:v>
                      </c:pt>
                      <c:pt idx="1342">
                        <c:v>25</c:v>
                      </c:pt>
                      <c:pt idx="1343">
                        <c:v>25</c:v>
                      </c:pt>
                      <c:pt idx="1344">
                        <c:v>25</c:v>
                      </c:pt>
                      <c:pt idx="1345">
                        <c:v>25</c:v>
                      </c:pt>
                      <c:pt idx="1346">
                        <c:v>25</c:v>
                      </c:pt>
                      <c:pt idx="1347">
                        <c:v>25</c:v>
                      </c:pt>
                      <c:pt idx="1348">
                        <c:v>25</c:v>
                      </c:pt>
                      <c:pt idx="1349">
                        <c:v>25</c:v>
                      </c:pt>
                      <c:pt idx="1350">
                        <c:v>25</c:v>
                      </c:pt>
                      <c:pt idx="1351">
                        <c:v>25</c:v>
                      </c:pt>
                      <c:pt idx="1352">
                        <c:v>25</c:v>
                      </c:pt>
                      <c:pt idx="1353">
                        <c:v>25</c:v>
                      </c:pt>
                      <c:pt idx="1354">
                        <c:v>25</c:v>
                      </c:pt>
                      <c:pt idx="1355">
                        <c:v>25</c:v>
                      </c:pt>
                      <c:pt idx="1356">
                        <c:v>25</c:v>
                      </c:pt>
                      <c:pt idx="1357">
                        <c:v>25</c:v>
                      </c:pt>
                      <c:pt idx="1358">
                        <c:v>25</c:v>
                      </c:pt>
                      <c:pt idx="1359">
                        <c:v>25</c:v>
                      </c:pt>
                      <c:pt idx="1360">
                        <c:v>25</c:v>
                      </c:pt>
                      <c:pt idx="1361">
                        <c:v>25</c:v>
                      </c:pt>
                      <c:pt idx="1362">
                        <c:v>25</c:v>
                      </c:pt>
                      <c:pt idx="1363">
                        <c:v>25</c:v>
                      </c:pt>
                      <c:pt idx="1364">
                        <c:v>25</c:v>
                      </c:pt>
                      <c:pt idx="1365">
                        <c:v>25</c:v>
                      </c:pt>
                      <c:pt idx="1366">
                        <c:v>25</c:v>
                      </c:pt>
                      <c:pt idx="1367">
                        <c:v>25</c:v>
                      </c:pt>
                      <c:pt idx="1368">
                        <c:v>25</c:v>
                      </c:pt>
                      <c:pt idx="1369">
                        <c:v>25</c:v>
                      </c:pt>
                      <c:pt idx="1370">
                        <c:v>25</c:v>
                      </c:pt>
                      <c:pt idx="1371">
                        <c:v>25</c:v>
                      </c:pt>
                      <c:pt idx="1372">
                        <c:v>25</c:v>
                      </c:pt>
                      <c:pt idx="1373">
                        <c:v>25</c:v>
                      </c:pt>
                      <c:pt idx="1374">
                        <c:v>25</c:v>
                      </c:pt>
                      <c:pt idx="1375">
                        <c:v>25</c:v>
                      </c:pt>
                      <c:pt idx="1376">
                        <c:v>25</c:v>
                      </c:pt>
                      <c:pt idx="1377">
                        <c:v>25</c:v>
                      </c:pt>
                      <c:pt idx="1378">
                        <c:v>25</c:v>
                      </c:pt>
                      <c:pt idx="1379">
                        <c:v>25</c:v>
                      </c:pt>
                      <c:pt idx="1380">
                        <c:v>25</c:v>
                      </c:pt>
                      <c:pt idx="1381">
                        <c:v>25</c:v>
                      </c:pt>
                      <c:pt idx="1382">
                        <c:v>25</c:v>
                      </c:pt>
                      <c:pt idx="1383">
                        <c:v>25</c:v>
                      </c:pt>
                      <c:pt idx="1384">
                        <c:v>25</c:v>
                      </c:pt>
                      <c:pt idx="1385">
                        <c:v>25</c:v>
                      </c:pt>
                      <c:pt idx="1386">
                        <c:v>25</c:v>
                      </c:pt>
                      <c:pt idx="1387">
                        <c:v>25</c:v>
                      </c:pt>
                      <c:pt idx="1388">
                        <c:v>25</c:v>
                      </c:pt>
                      <c:pt idx="1389">
                        <c:v>25</c:v>
                      </c:pt>
                      <c:pt idx="1390">
                        <c:v>25</c:v>
                      </c:pt>
                      <c:pt idx="1391">
                        <c:v>25</c:v>
                      </c:pt>
                      <c:pt idx="1392">
                        <c:v>25</c:v>
                      </c:pt>
                      <c:pt idx="1393">
                        <c:v>25</c:v>
                      </c:pt>
                      <c:pt idx="1394">
                        <c:v>25</c:v>
                      </c:pt>
                      <c:pt idx="1395">
                        <c:v>25</c:v>
                      </c:pt>
                      <c:pt idx="1396">
                        <c:v>25</c:v>
                      </c:pt>
                      <c:pt idx="1397">
                        <c:v>25</c:v>
                      </c:pt>
                      <c:pt idx="1398">
                        <c:v>25</c:v>
                      </c:pt>
                      <c:pt idx="1399">
                        <c:v>25</c:v>
                      </c:pt>
                      <c:pt idx="1400">
                        <c:v>25</c:v>
                      </c:pt>
                      <c:pt idx="1401">
                        <c:v>25</c:v>
                      </c:pt>
                      <c:pt idx="1402">
                        <c:v>25</c:v>
                      </c:pt>
                      <c:pt idx="1403">
                        <c:v>25</c:v>
                      </c:pt>
                      <c:pt idx="1404">
                        <c:v>25</c:v>
                      </c:pt>
                      <c:pt idx="1405">
                        <c:v>25</c:v>
                      </c:pt>
                      <c:pt idx="1406">
                        <c:v>25</c:v>
                      </c:pt>
                      <c:pt idx="1407">
                        <c:v>25</c:v>
                      </c:pt>
                      <c:pt idx="1408">
                        <c:v>25</c:v>
                      </c:pt>
                      <c:pt idx="1409">
                        <c:v>25</c:v>
                      </c:pt>
                      <c:pt idx="1410">
                        <c:v>25</c:v>
                      </c:pt>
                      <c:pt idx="1411">
                        <c:v>25</c:v>
                      </c:pt>
                      <c:pt idx="1412">
                        <c:v>25</c:v>
                      </c:pt>
                      <c:pt idx="1413">
                        <c:v>25</c:v>
                      </c:pt>
                      <c:pt idx="1414">
                        <c:v>25</c:v>
                      </c:pt>
                      <c:pt idx="1415">
                        <c:v>25</c:v>
                      </c:pt>
                      <c:pt idx="1416">
                        <c:v>25</c:v>
                      </c:pt>
                      <c:pt idx="1417">
                        <c:v>25</c:v>
                      </c:pt>
                      <c:pt idx="1418">
                        <c:v>25</c:v>
                      </c:pt>
                      <c:pt idx="1419">
                        <c:v>25</c:v>
                      </c:pt>
                      <c:pt idx="1420">
                        <c:v>25</c:v>
                      </c:pt>
                      <c:pt idx="1421">
                        <c:v>25</c:v>
                      </c:pt>
                      <c:pt idx="1422">
                        <c:v>25</c:v>
                      </c:pt>
                      <c:pt idx="1423">
                        <c:v>25</c:v>
                      </c:pt>
                      <c:pt idx="1424">
                        <c:v>25</c:v>
                      </c:pt>
                      <c:pt idx="1425">
                        <c:v>25</c:v>
                      </c:pt>
                      <c:pt idx="1426">
                        <c:v>25</c:v>
                      </c:pt>
                      <c:pt idx="1427">
                        <c:v>25</c:v>
                      </c:pt>
                      <c:pt idx="1428">
                        <c:v>25</c:v>
                      </c:pt>
                      <c:pt idx="1429">
                        <c:v>25</c:v>
                      </c:pt>
                      <c:pt idx="1430">
                        <c:v>25</c:v>
                      </c:pt>
                      <c:pt idx="1431">
                        <c:v>25</c:v>
                      </c:pt>
                      <c:pt idx="1432">
                        <c:v>25</c:v>
                      </c:pt>
                      <c:pt idx="1433">
                        <c:v>25</c:v>
                      </c:pt>
                      <c:pt idx="1434">
                        <c:v>25</c:v>
                      </c:pt>
                      <c:pt idx="1435">
                        <c:v>25</c:v>
                      </c:pt>
                      <c:pt idx="1436">
                        <c:v>25</c:v>
                      </c:pt>
                      <c:pt idx="1437">
                        <c:v>25</c:v>
                      </c:pt>
                      <c:pt idx="1438">
                        <c:v>25</c:v>
                      </c:pt>
                      <c:pt idx="1439">
                        <c:v>25</c:v>
                      </c:pt>
                      <c:pt idx="1440">
                        <c:v>25</c:v>
                      </c:pt>
                      <c:pt idx="1441">
                        <c:v>25</c:v>
                      </c:pt>
                      <c:pt idx="1442">
                        <c:v>25</c:v>
                      </c:pt>
                      <c:pt idx="1443">
                        <c:v>25</c:v>
                      </c:pt>
                      <c:pt idx="1444">
                        <c:v>25</c:v>
                      </c:pt>
                      <c:pt idx="1445">
                        <c:v>25</c:v>
                      </c:pt>
                      <c:pt idx="1446">
                        <c:v>25</c:v>
                      </c:pt>
                      <c:pt idx="1447">
                        <c:v>25</c:v>
                      </c:pt>
                      <c:pt idx="1448">
                        <c:v>25</c:v>
                      </c:pt>
                      <c:pt idx="1449">
                        <c:v>25</c:v>
                      </c:pt>
                      <c:pt idx="1450">
                        <c:v>25</c:v>
                      </c:pt>
                      <c:pt idx="1451">
                        <c:v>25</c:v>
                      </c:pt>
                      <c:pt idx="1452">
                        <c:v>25</c:v>
                      </c:pt>
                      <c:pt idx="1453">
                        <c:v>25</c:v>
                      </c:pt>
                      <c:pt idx="1454">
                        <c:v>25</c:v>
                      </c:pt>
                      <c:pt idx="1455">
                        <c:v>25</c:v>
                      </c:pt>
                      <c:pt idx="1456">
                        <c:v>25</c:v>
                      </c:pt>
                      <c:pt idx="1457">
                        <c:v>25</c:v>
                      </c:pt>
                      <c:pt idx="1458">
                        <c:v>25</c:v>
                      </c:pt>
                      <c:pt idx="1459">
                        <c:v>25</c:v>
                      </c:pt>
                      <c:pt idx="1460">
                        <c:v>25</c:v>
                      </c:pt>
                      <c:pt idx="1461">
                        <c:v>25</c:v>
                      </c:pt>
                      <c:pt idx="1462">
                        <c:v>25</c:v>
                      </c:pt>
                      <c:pt idx="1463">
                        <c:v>25</c:v>
                      </c:pt>
                      <c:pt idx="1464">
                        <c:v>25</c:v>
                      </c:pt>
                      <c:pt idx="1465">
                        <c:v>25</c:v>
                      </c:pt>
                      <c:pt idx="1466">
                        <c:v>25</c:v>
                      </c:pt>
                      <c:pt idx="1467">
                        <c:v>25</c:v>
                      </c:pt>
                      <c:pt idx="1468">
                        <c:v>25</c:v>
                      </c:pt>
                      <c:pt idx="1469">
                        <c:v>25</c:v>
                      </c:pt>
                      <c:pt idx="1470">
                        <c:v>25</c:v>
                      </c:pt>
                      <c:pt idx="1471">
                        <c:v>25</c:v>
                      </c:pt>
                      <c:pt idx="1472">
                        <c:v>25</c:v>
                      </c:pt>
                      <c:pt idx="1473">
                        <c:v>25</c:v>
                      </c:pt>
                      <c:pt idx="1474">
                        <c:v>25</c:v>
                      </c:pt>
                      <c:pt idx="1475">
                        <c:v>25</c:v>
                      </c:pt>
                      <c:pt idx="1476">
                        <c:v>25</c:v>
                      </c:pt>
                      <c:pt idx="1477">
                        <c:v>25</c:v>
                      </c:pt>
                      <c:pt idx="1478">
                        <c:v>25</c:v>
                      </c:pt>
                      <c:pt idx="1479">
                        <c:v>25</c:v>
                      </c:pt>
                      <c:pt idx="1480">
                        <c:v>25</c:v>
                      </c:pt>
                      <c:pt idx="1481">
                        <c:v>25</c:v>
                      </c:pt>
                      <c:pt idx="1482">
                        <c:v>25</c:v>
                      </c:pt>
                      <c:pt idx="1483">
                        <c:v>25</c:v>
                      </c:pt>
                      <c:pt idx="1484">
                        <c:v>25</c:v>
                      </c:pt>
                      <c:pt idx="1485">
                        <c:v>25</c:v>
                      </c:pt>
                      <c:pt idx="1486">
                        <c:v>25</c:v>
                      </c:pt>
                      <c:pt idx="1487">
                        <c:v>25</c:v>
                      </c:pt>
                      <c:pt idx="1488">
                        <c:v>25</c:v>
                      </c:pt>
                      <c:pt idx="1489">
                        <c:v>25</c:v>
                      </c:pt>
                      <c:pt idx="1490">
                        <c:v>25</c:v>
                      </c:pt>
                      <c:pt idx="1491">
                        <c:v>25</c:v>
                      </c:pt>
                      <c:pt idx="1492">
                        <c:v>25</c:v>
                      </c:pt>
                      <c:pt idx="1493">
                        <c:v>25</c:v>
                      </c:pt>
                      <c:pt idx="1494">
                        <c:v>25</c:v>
                      </c:pt>
                      <c:pt idx="1495">
                        <c:v>25</c:v>
                      </c:pt>
                      <c:pt idx="1496">
                        <c:v>25</c:v>
                      </c:pt>
                      <c:pt idx="1497">
                        <c:v>25</c:v>
                      </c:pt>
                      <c:pt idx="1498">
                        <c:v>25</c:v>
                      </c:pt>
                      <c:pt idx="1499">
                        <c:v>25</c:v>
                      </c:pt>
                      <c:pt idx="1500">
                        <c:v>25</c:v>
                      </c:pt>
                      <c:pt idx="1501">
                        <c:v>25</c:v>
                      </c:pt>
                      <c:pt idx="1502">
                        <c:v>25</c:v>
                      </c:pt>
                      <c:pt idx="1503">
                        <c:v>25</c:v>
                      </c:pt>
                      <c:pt idx="1504">
                        <c:v>25</c:v>
                      </c:pt>
                      <c:pt idx="1505">
                        <c:v>25</c:v>
                      </c:pt>
                      <c:pt idx="1506">
                        <c:v>25</c:v>
                      </c:pt>
                      <c:pt idx="1507">
                        <c:v>25</c:v>
                      </c:pt>
                      <c:pt idx="1508">
                        <c:v>25</c:v>
                      </c:pt>
                      <c:pt idx="1509">
                        <c:v>25</c:v>
                      </c:pt>
                      <c:pt idx="1510">
                        <c:v>25</c:v>
                      </c:pt>
                      <c:pt idx="1511">
                        <c:v>25</c:v>
                      </c:pt>
                      <c:pt idx="1512">
                        <c:v>25</c:v>
                      </c:pt>
                      <c:pt idx="1513">
                        <c:v>25</c:v>
                      </c:pt>
                      <c:pt idx="1514">
                        <c:v>25</c:v>
                      </c:pt>
                      <c:pt idx="1515">
                        <c:v>25</c:v>
                      </c:pt>
                      <c:pt idx="1516">
                        <c:v>25</c:v>
                      </c:pt>
                      <c:pt idx="1517">
                        <c:v>25</c:v>
                      </c:pt>
                      <c:pt idx="1518">
                        <c:v>25</c:v>
                      </c:pt>
                      <c:pt idx="1519">
                        <c:v>25</c:v>
                      </c:pt>
                      <c:pt idx="1520">
                        <c:v>25</c:v>
                      </c:pt>
                      <c:pt idx="1521">
                        <c:v>25</c:v>
                      </c:pt>
                      <c:pt idx="1522">
                        <c:v>25</c:v>
                      </c:pt>
                      <c:pt idx="1523">
                        <c:v>25</c:v>
                      </c:pt>
                      <c:pt idx="1524">
                        <c:v>25</c:v>
                      </c:pt>
                      <c:pt idx="1525">
                        <c:v>25</c:v>
                      </c:pt>
                      <c:pt idx="1526">
                        <c:v>25</c:v>
                      </c:pt>
                      <c:pt idx="1527">
                        <c:v>25</c:v>
                      </c:pt>
                      <c:pt idx="1528">
                        <c:v>25</c:v>
                      </c:pt>
                      <c:pt idx="1529">
                        <c:v>25</c:v>
                      </c:pt>
                      <c:pt idx="1530">
                        <c:v>25</c:v>
                      </c:pt>
                      <c:pt idx="1531">
                        <c:v>25</c:v>
                      </c:pt>
                      <c:pt idx="1532">
                        <c:v>25</c:v>
                      </c:pt>
                      <c:pt idx="1533">
                        <c:v>25</c:v>
                      </c:pt>
                      <c:pt idx="1534">
                        <c:v>25</c:v>
                      </c:pt>
                      <c:pt idx="1535">
                        <c:v>25</c:v>
                      </c:pt>
                      <c:pt idx="1536">
                        <c:v>25</c:v>
                      </c:pt>
                      <c:pt idx="1537">
                        <c:v>25</c:v>
                      </c:pt>
                      <c:pt idx="1538">
                        <c:v>25</c:v>
                      </c:pt>
                      <c:pt idx="1539">
                        <c:v>25</c:v>
                      </c:pt>
                      <c:pt idx="1540">
                        <c:v>25</c:v>
                      </c:pt>
                      <c:pt idx="1541">
                        <c:v>25</c:v>
                      </c:pt>
                      <c:pt idx="1542">
                        <c:v>25</c:v>
                      </c:pt>
                      <c:pt idx="1543">
                        <c:v>25</c:v>
                      </c:pt>
                      <c:pt idx="1544">
                        <c:v>25</c:v>
                      </c:pt>
                      <c:pt idx="1545">
                        <c:v>25</c:v>
                      </c:pt>
                      <c:pt idx="1546">
                        <c:v>25</c:v>
                      </c:pt>
                      <c:pt idx="1547">
                        <c:v>25</c:v>
                      </c:pt>
                      <c:pt idx="1548">
                        <c:v>25</c:v>
                      </c:pt>
                      <c:pt idx="1549">
                        <c:v>25</c:v>
                      </c:pt>
                      <c:pt idx="1550">
                        <c:v>25</c:v>
                      </c:pt>
                      <c:pt idx="1551">
                        <c:v>25</c:v>
                      </c:pt>
                      <c:pt idx="1552">
                        <c:v>25</c:v>
                      </c:pt>
                      <c:pt idx="1553">
                        <c:v>25</c:v>
                      </c:pt>
                      <c:pt idx="1554">
                        <c:v>25</c:v>
                      </c:pt>
                      <c:pt idx="1555">
                        <c:v>25</c:v>
                      </c:pt>
                      <c:pt idx="1556">
                        <c:v>25</c:v>
                      </c:pt>
                      <c:pt idx="1557">
                        <c:v>25</c:v>
                      </c:pt>
                      <c:pt idx="1558">
                        <c:v>25</c:v>
                      </c:pt>
                      <c:pt idx="1559">
                        <c:v>25</c:v>
                      </c:pt>
                      <c:pt idx="1560">
                        <c:v>25</c:v>
                      </c:pt>
                      <c:pt idx="1561">
                        <c:v>25</c:v>
                      </c:pt>
                      <c:pt idx="1562">
                        <c:v>25</c:v>
                      </c:pt>
                      <c:pt idx="1563">
                        <c:v>25</c:v>
                      </c:pt>
                      <c:pt idx="1564">
                        <c:v>25</c:v>
                      </c:pt>
                      <c:pt idx="1565">
                        <c:v>25</c:v>
                      </c:pt>
                      <c:pt idx="1566">
                        <c:v>25</c:v>
                      </c:pt>
                      <c:pt idx="1567">
                        <c:v>25</c:v>
                      </c:pt>
                      <c:pt idx="1568">
                        <c:v>25</c:v>
                      </c:pt>
                      <c:pt idx="1569">
                        <c:v>25</c:v>
                      </c:pt>
                      <c:pt idx="1570">
                        <c:v>25</c:v>
                      </c:pt>
                      <c:pt idx="1571">
                        <c:v>25</c:v>
                      </c:pt>
                      <c:pt idx="1572">
                        <c:v>25</c:v>
                      </c:pt>
                      <c:pt idx="1573">
                        <c:v>25</c:v>
                      </c:pt>
                      <c:pt idx="1574">
                        <c:v>25</c:v>
                      </c:pt>
                      <c:pt idx="1575">
                        <c:v>25</c:v>
                      </c:pt>
                      <c:pt idx="1576">
                        <c:v>25</c:v>
                      </c:pt>
                      <c:pt idx="1577">
                        <c:v>25</c:v>
                      </c:pt>
                      <c:pt idx="1578">
                        <c:v>25</c:v>
                      </c:pt>
                      <c:pt idx="1579">
                        <c:v>25</c:v>
                      </c:pt>
                      <c:pt idx="1580">
                        <c:v>25</c:v>
                      </c:pt>
                      <c:pt idx="1581">
                        <c:v>25</c:v>
                      </c:pt>
                      <c:pt idx="1582">
                        <c:v>25</c:v>
                      </c:pt>
                      <c:pt idx="1583">
                        <c:v>25</c:v>
                      </c:pt>
                      <c:pt idx="1584">
                        <c:v>25</c:v>
                      </c:pt>
                      <c:pt idx="1585">
                        <c:v>25</c:v>
                      </c:pt>
                      <c:pt idx="1586">
                        <c:v>25</c:v>
                      </c:pt>
                      <c:pt idx="1587">
                        <c:v>25</c:v>
                      </c:pt>
                      <c:pt idx="1588">
                        <c:v>25</c:v>
                      </c:pt>
                      <c:pt idx="1589">
                        <c:v>25</c:v>
                      </c:pt>
                      <c:pt idx="1590">
                        <c:v>25</c:v>
                      </c:pt>
                      <c:pt idx="1591">
                        <c:v>25</c:v>
                      </c:pt>
                      <c:pt idx="1592">
                        <c:v>25</c:v>
                      </c:pt>
                      <c:pt idx="1593">
                        <c:v>25</c:v>
                      </c:pt>
                      <c:pt idx="1594">
                        <c:v>25</c:v>
                      </c:pt>
                      <c:pt idx="1595">
                        <c:v>25</c:v>
                      </c:pt>
                      <c:pt idx="1596">
                        <c:v>25</c:v>
                      </c:pt>
                      <c:pt idx="1597">
                        <c:v>25</c:v>
                      </c:pt>
                      <c:pt idx="1598">
                        <c:v>25</c:v>
                      </c:pt>
                      <c:pt idx="1599">
                        <c:v>25</c:v>
                      </c:pt>
                      <c:pt idx="1600">
                        <c:v>25</c:v>
                      </c:pt>
                      <c:pt idx="1601">
                        <c:v>25</c:v>
                      </c:pt>
                      <c:pt idx="1602">
                        <c:v>25</c:v>
                      </c:pt>
                      <c:pt idx="1603">
                        <c:v>25</c:v>
                      </c:pt>
                      <c:pt idx="1604">
                        <c:v>25</c:v>
                      </c:pt>
                      <c:pt idx="1605">
                        <c:v>25</c:v>
                      </c:pt>
                      <c:pt idx="1606">
                        <c:v>25</c:v>
                      </c:pt>
                      <c:pt idx="1607">
                        <c:v>25</c:v>
                      </c:pt>
                      <c:pt idx="1608">
                        <c:v>25</c:v>
                      </c:pt>
                      <c:pt idx="1609">
                        <c:v>25</c:v>
                      </c:pt>
                      <c:pt idx="1610">
                        <c:v>25</c:v>
                      </c:pt>
                      <c:pt idx="1611">
                        <c:v>25</c:v>
                      </c:pt>
                      <c:pt idx="1612">
                        <c:v>25</c:v>
                      </c:pt>
                      <c:pt idx="1613">
                        <c:v>25</c:v>
                      </c:pt>
                      <c:pt idx="1614">
                        <c:v>25</c:v>
                      </c:pt>
                      <c:pt idx="1615">
                        <c:v>25</c:v>
                      </c:pt>
                      <c:pt idx="1616">
                        <c:v>25</c:v>
                      </c:pt>
                      <c:pt idx="1617">
                        <c:v>25</c:v>
                      </c:pt>
                      <c:pt idx="1618">
                        <c:v>25</c:v>
                      </c:pt>
                      <c:pt idx="1619">
                        <c:v>25</c:v>
                      </c:pt>
                      <c:pt idx="1620">
                        <c:v>25</c:v>
                      </c:pt>
                      <c:pt idx="1621">
                        <c:v>25</c:v>
                      </c:pt>
                      <c:pt idx="1622">
                        <c:v>25</c:v>
                      </c:pt>
                      <c:pt idx="1623">
                        <c:v>25</c:v>
                      </c:pt>
                      <c:pt idx="1624">
                        <c:v>25</c:v>
                      </c:pt>
                      <c:pt idx="1625">
                        <c:v>25</c:v>
                      </c:pt>
                      <c:pt idx="1626">
                        <c:v>25</c:v>
                      </c:pt>
                      <c:pt idx="1627">
                        <c:v>25</c:v>
                      </c:pt>
                      <c:pt idx="1628">
                        <c:v>25</c:v>
                      </c:pt>
                      <c:pt idx="1629">
                        <c:v>25</c:v>
                      </c:pt>
                      <c:pt idx="1630">
                        <c:v>25</c:v>
                      </c:pt>
                      <c:pt idx="1631">
                        <c:v>25</c:v>
                      </c:pt>
                      <c:pt idx="1632">
                        <c:v>25</c:v>
                      </c:pt>
                      <c:pt idx="1633">
                        <c:v>25</c:v>
                      </c:pt>
                      <c:pt idx="1634">
                        <c:v>25</c:v>
                      </c:pt>
                      <c:pt idx="1635">
                        <c:v>25</c:v>
                      </c:pt>
                      <c:pt idx="1636">
                        <c:v>25</c:v>
                      </c:pt>
                      <c:pt idx="1637">
                        <c:v>25</c:v>
                      </c:pt>
                      <c:pt idx="1638">
                        <c:v>25</c:v>
                      </c:pt>
                      <c:pt idx="1639">
                        <c:v>25</c:v>
                      </c:pt>
                      <c:pt idx="1640">
                        <c:v>25</c:v>
                      </c:pt>
                      <c:pt idx="1641">
                        <c:v>25</c:v>
                      </c:pt>
                      <c:pt idx="1642">
                        <c:v>25</c:v>
                      </c:pt>
                      <c:pt idx="1643">
                        <c:v>25</c:v>
                      </c:pt>
                      <c:pt idx="1644">
                        <c:v>25</c:v>
                      </c:pt>
                      <c:pt idx="1645">
                        <c:v>25</c:v>
                      </c:pt>
                      <c:pt idx="1646">
                        <c:v>25</c:v>
                      </c:pt>
                      <c:pt idx="1647">
                        <c:v>25</c:v>
                      </c:pt>
                      <c:pt idx="1648">
                        <c:v>25</c:v>
                      </c:pt>
                      <c:pt idx="1649">
                        <c:v>25</c:v>
                      </c:pt>
                      <c:pt idx="1650">
                        <c:v>25</c:v>
                      </c:pt>
                      <c:pt idx="1651">
                        <c:v>25</c:v>
                      </c:pt>
                      <c:pt idx="1652">
                        <c:v>25</c:v>
                      </c:pt>
                      <c:pt idx="1653">
                        <c:v>25</c:v>
                      </c:pt>
                      <c:pt idx="1654">
                        <c:v>25</c:v>
                      </c:pt>
                      <c:pt idx="1655">
                        <c:v>25</c:v>
                      </c:pt>
                      <c:pt idx="1656">
                        <c:v>25</c:v>
                      </c:pt>
                      <c:pt idx="1657">
                        <c:v>25</c:v>
                      </c:pt>
                      <c:pt idx="1658">
                        <c:v>25</c:v>
                      </c:pt>
                      <c:pt idx="1659">
                        <c:v>25</c:v>
                      </c:pt>
                      <c:pt idx="1660">
                        <c:v>25</c:v>
                      </c:pt>
                      <c:pt idx="1661">
                        <c:v>25</c:v>
                      </c:pt>
                      <c:pt idx="1662">
                        <c:v>25</c:v>
                      </c:pt>
                      <c:pt idx="1663">
                        <c:v>25</c:v>
                      </c:pt>
                      <c:pt idx="1664">
                        <c:v>25</c:v>
                      </c:pt>
                      <c:pt idx="1665">
                        <c:v>25</c:v>
                      </c:pt>
                      <c:pt idx="1666">
                        <c:v>25</c:v>
                      </c:pt>
                      <c:pt idx="1667">
                        <c:v>25</c:v>
                      </c:pt>
                      <c:pt idx="1668">
                        <c:v>25</c:v>
                      </c:pt>
                      <c:pt idx="1669">
                        <c:v>25</c:v>
                      </c:pt>
                      <c:pt idx="1670">
                        <c:v>25</c:v>
                      </c:pt>
                      <c:pt idx="1671">
                        <c:v>25</c:v>
                      </c:pt>
                      <c:pt idx="1672">
                        <c:v>25</c:v>
                      </c:pt>
                      <c:pt idx="1673">
                        <c:v>25</c:v>
                      </c:pt>
                      <c:pt idx="1674">
                        <c:v>25</c:v>
                      </c:pt>
                      <c:pt idx="1675">
                        <c:v>25</c:v>
                      </c:pt>
                      <c:pt idx="1676">
                        <c:v>25</c:v>
                      </c:pt>
                      <c:pt idx="1677">
                        <c:v>25</c:v>
                      </c:pt>
                      <c:pt idx="1678">
                        <c:v>25</c:v>
                      </c:pt>
                      <c:pt idx="1679">
                        <c:v>25</c:v>
                      </c:pt>
                      <c:pt idx="1680">
                        <c:v>25</c:v>
                      </c:pt>
                      <c:pt idx="1681">
                        <c:v>25</c:v>
                      </c:pt>
                      <c:pt idx="1682">
                        <c:v>25</c:v>
                      </c:pt>
                      <c:pt idx="1683">
                        <c:v>25</c:v>
                      </c:pt>
                      <c:pt idx="1684">
                        <c:v>25</c:v>
                      </c:pt>
                      <c:pt idx="1685">
                        <c:v>25</c:v>
                      </c:pt>
                      <c:pt idx="1686">
                        <c:v>25</c:v>
                      </c:pt>
                      <c:pt idx="1687">
                        <c:v>25</c:v>
                      </c:pt>
                      <c:pt idx="1688">
                        <c:v>25</c:v>
                      </c:pt>
                      <c:pt idx="1689">
                        <c:v>25</c:v>
                      </c:pt>
                      <c:pt idx="1690">
                        <c:v>25</c:v>
                      </c:pt>
                      <c:pt idx="1691">
                        <c:v>25</c:v>
                      </c:pt>
                      <c:pt idx="1692">
                        <c:v>25</c:v>
                      </c:pt>
                      <c:pt idx="1693">
                        <c:v>25</c:v>
                      </c:pt>
                      <c:pt idx="1694">
                        <c:v>25</c:v>
                      </c:pt>
                      <c:pt idx="1695">
                        <c:v>25</c:v>
                      </c:pt>
                      <c:pt idx="1696">
                        <c:v>25</c:v>
                      </c:pt>
                      <c:pt idx="1697">
                        <c:v>25</c:v>
                      </c:pt>
                      <c:pt idx="1698">
                        <c:v>25</c:v>
                      </c:pt>
                      <c:pt idx="1699">
                        <c:v>25</c:v>
                      </c:pt>
                      <c:pt idx="1700">
                        <c:v>25</c:v>
                      </c:pt>
                      <c:pt idx="1701">
                        <c:v>25</c:v>
                      </c:pt>
                      <c:pt idx="1702">
                        <c:v>25</c:v>
                      </c:pt>
                      <c:pt idx="1703">
                        <c:v>25</c:v>
                      </c:pt>
                      <c:pt idx="1704">
                        <c:v>25</c:v>
                      </c:pt>
                      <c:pt idx="1705">
                        <c:v>25</c:v>
                      </c:pt>
                      <c:pt idx="1706">
                        <c:v>25</c:v>
                      </c:pt>
                      <c:pt idx="1707">
                        <c:v>25</c:v>
                      </c:pt>
                      <c:pt idx="1708">
                        <c:v>25</c:v>
                      </c:pt>
                      <c:pt idx="1709">
                        <c:v>25</c:v>
                      </c:pt>
                      <c:pt idx="1710">
                        <c:v>25</c:v>
                      </c:pt>
                      <c:pt idx="1711">
                        <c:v>25</c:v>
                      </c:pt>
                      <c:pt idx="1712">
                        <c:v>25</c:v>
                      </c:pt>
                      <c:pt idx="1713">
                        <c:v>25</c:v>
                      </c:pt>
                      <c:pt idx="1714">
                        <c:v>25</c:v>
                      </c:pt>
                      <c:pt idx="1715">
                        <c:v>25</c:v>
                      </c:pt>
                      <c:pt idx="1716">
                        <c:v>25</c:v>
                      </c:pt>
                      <c:pt idx="1717">
                        <c:v>25</c:v>
                      </c:pt>
                      <c:pt idx="1718">
                        <c:v>25</c:v>
                      </c:pt>
                      <c:pt idx="1719">
                        <c:v>25</c:v>
                      </c:pt>
                      <c:pt idx="1720">
                        <c:v>25</c:v>
                      </c:pt>
                      <c:pt idx="1721">
                        <c:v>25</c:v>
                      </c:pt>
                      <c:pt idx="1722">
                        <c:v>25</c:v>
                      </c:pt>
                      <c:pt idx="1723">
                        <c:v>25</c:v>
                      </c:pt>
                      <c:pt idx="1724">
                        <c:v>25</c:v>
                      </c:pt>
                      <c:pt idx="1725">
                        <c:v>25</c:v>
                      </c:pt>
                      <c:pt idx="1726">
                        <c:v>25</c:v>
                      </c:pt>
                      <c:pt idx="1727">
                        <c:v>25</c:v>
                      </c:pt>
                      <c:pt idx="1728">
                        <c:v>25</c:v>
                      </c:pt>
                      <c:pt idx="1729">
                        <c:v>25</c:v>
                      </c:pt>
                      <c:pt idx="1730">
                        <c:v>25</c:v>
                      </c:pt>
                      <c:pt idx="1731">
                        <c:v>25</c:v>
                      </c:pt>
                      <c:pt idx="1732">
                        <c:v>25</c:v>
                      </c:pt>
                      <c:pt idx="1733">
                        <c:v>25</c:v>
                      </c:pt>
                      <c:pt idx="1734">
                        <c:v>25</c:v>
                      </c:pt>
                      <c:pt idx="1735">
                        <c:v>25</c:v>
                      </c:pt>
                      <c:pt idx="1736">
                        <c:v>25</c:v>
                      </c:pt>
                      <c:pt idx="1737">
                        <c:v>25</c:v>
                      </c:pt>
                      <c:pt idx="1738">
                        <c:v>25</c:v>
                      </c:pt>
                      <c:pt idx="1739">
                        <c:v>25</c:v>
                      </c:pt>
                      <c:pt idx="1740">
                        <c:v>25</c:v>
                      </c:pt>
                      <c:pt idx="1741">
                        <c:v>25</c:v>
                      </c:pt>
                      <c:pt idx="1742">
                        <c:v>25</c:v>
                      </c:pt>
                      <c:pt idx="1743">
                        <c:v>25</c:v>
                      </c:pt>
                      <c:pt idx="1744">
                        <c:v>25</c:v>
                      </c:pt>
                      <c:pt idx="1745">
                        <c:v>25</c:v>
                      </c:pt>
                      <c:pt idx="1746">
                        <c:v>25</c:v>
                      </c:pt>
                      <c:pt idx="1747">
                        <c:v>25</c:v>
                      </c:pt>
                      <c:pt idx="1748">
                        <c:v>25</c:v>
                      </c:pt>
                      <c:pt idx="1749">
                        <c:v>25</c:v>
                      </c:pt>
                      <c:pt idx="1750">
                        <c:v>25</c:v>
                      </c:pt>
                      <c:pt idx="1751">
                        <c:v>25</c:v>
                      </c:pt>
                      <c:pt idx="1752">
                        <c:v>25</c:v>
                      </c:pt>
                      <c:pt idx="1753">
                        <c:v>25</c:v>
                      </c:pt>
                      <c:pt idx="1754">
                        <c:v>25</c:v>
                      </c:pt>
                      <c:pt idx="1755">
                        <c:v>25</c:v>
                      </c:pt>
                      <c:pt idx="1756">
                        <c:v>25</c:v>
                      </c:pt>
                      <c:pt idx="1757">
                        <c:v>25</c:v>
                      </c:pt>
                      <c:pt idx="1758">
                        <c:v>25</c:v>
                      </c:pt>
                      <c:pt idx="1759">
                        <c:v>25</c:v>
                      </c:pt>
                      <c:pt idx="1760">
                        <c:v>25</c:v>
                      </c:pt>
                      <c:pt idx="1761">
                        <c:v>25</c:v>
                      </c:pt>
                      <c:pt idx="1762">
                        <c:v>25</c:v>
                      </c:pt>
                      <c:pt idx="1763">
                        <c:v>25</c:v>
                      </c:pt>
                      <c:pt idx="1764">
                        <c:v>25</c:v>
                      </c:pt>
                      <c:pt idx="1765">
                        <c:v>25</c:v>
                      </c:pt>
                      <c:pt idx="1766">
                        <c:v>25</c:v>
                      </c:pt>
                      <c:pt idx="1767">
                        <c:v>25</c:v>
                      </c:pt>
                      <c:pt idx="1768">
                        <c:v>25</c:v>
                      </c:pt>
                      <c:pt idx="1769">
                        <c:v>25</c:v>
                      </c:pt>
                      <c:pt idx="1770">
                        <c:v>25</c:v>
                      </c:pt>
                      <c:pt idx="1771">
                        <c:v>25</c:v>
                      </c:pt>
                      <c:pt idx="1772">
                        <c:v>25</c:v>
                      </c:pt>
                      <c:pt idx="1773">
                        <c:v>25</c:v>
                      </c:pt>
                      <c:pt idx="1774">
                        <c:v>25</c:v>
                      </c:pt>
                      <c:pt idx="1775">
                        <c:v>25</c:v>
                      </c:pt>
                      <c:pt idx="1776">
                        <c:v>25</c:v>
                      </c:pt>
                      <c:pt idx="1777">
                        <c:v>25</c:v>
                      </c:pt>
                      <c:pt idx="1778">
                        <c:v>25</c:v>
                      </c:pt>
                      <c:pt idx="1779">
                        <c:v>25</c:v>
                      </c:pt>
                      <c:pt idx="1780">
                        <c:v>25</c:v>
                      </c:pt>
                      <c:pt idx="1781">
                        <c:v>25</c:v>
                      </c:pt>
                      <c:pt idx="1782">
                        <c:v>25</c:v>
                      </c:pt>
                      <c:pt idx="1783">
                        <c:v>25</c:v>
                      </c:pt>
                      <c:pt idx="1784">
                        <c:v>25</c:v>
                      </c:pt>
                      <c:pt idx="1785">
                        <c:v>25</c:v>
                      </c:pt>
                      <c:pt idx="1786">
                        <c:v>25</c:v>
                      </c:pt>
                      <c:pt idx="1787">
                        <c:v>25</c:v>
                      </c:pt>
                      <c:pt idx="1788">
                        <c:v>25</c:v>
                      </c:pt>
                      <c:pt idx="1789">
                        <c:v>25</c:v>
                      </c:pt>
                      <c:pt idx="1790">
                        <c:v>25</c:v>
                      </c:pt>
                      <c:pt idx="1791">
                        <c:v>25</c:v>
                      </c:pt>
                      <c:pt idx="1792">
                        <c:v>25</c:v>
                      </c:pt>
                      <c:pt idx="1793">
                        <c:v>25</c:v>
                      </c:pt>
                      <c:pt idx="1794">
                        <c:v>25</c:v>
                      </c:pt>
                      <c:pt idx="1795">
                        <c:v>25</c:v>
                      </c:pt>
                      <c:pt idx="1796">
                        <c:v>25</c:v>
                      </c:pt>
                      <c:pt idx="1797">
                        <c:v>25</c:v>
                      </c:pt>
                      <c:pt idx="1798">
                        <c:v>25</c:v>
                      </c:pt>
                      <c:pt idx="1799">
                        <c:v>25</c:v>
                      </c:pt>
                      <c:pt idx="1800">
                        <c:v>25</c:v>
                      </c:pt>
                      <c:pt idx="1801">
                        <c:v>25</c:v>
                      </c:pt>
                      <c:pt idx="1802">
                        <c:v>25</c:v>
                      </c:pt>
                      <c:pt idx="1803">
                        <c:v>25</c:v>
                      </c:pt>
                      <c:pt idx="1804">
                        <c:v>25</c:v>
                      </c:pt>
                      <c:pt idx="1805">
                        <c:v>25</c:v>
                      </c:pt>
                      <c:pt idx="1806">
                        <c:v>25</c:v>
                      </c:pt>
                      <c:pt idx="1807">
                        <c:v>25</c:v>
                      </c:pt>
                      <c:pt idx="1808">
                        <c:v>25</c:v>
                      </c:pt>
                      <c:pt idx="1809">
                        <c:v>25</c:v>
                      </c:pt>
                      <c:pt idx="1810">
                        <c:v>25</c:v>
                      </c:pt>
                      <c:pt idx="1811">
                        <c:v>25</c:v>
                      </c:pt>
                      <c:pt idx="1812">
                        <c:v>25</c:v>
                      </c:pt>
                      <c:pt idx="1813">
                        <c:v>25</c:v>
                      </c:pt>
                      <c:pt idx="1814">
                        <c:v>25</c:v>
                      </c:pt>
                      <c:pt idx="1815">
                        <c:v>25</c:v>
                      </c:pt>
                      <c:pt idx="1816">
                        <c:v>25</c:v>
                      </c:pt>
                      <c:pt idx="1817">
                        <c:v>25</c:v>
                      </c:pt>
                      <c:pt idx="1818">
                        <c:v>25</c:v>
                      </c:pt>
                      <c:pt idx="1819">
                        <c:v>25</c:v>
                      </c:pt>
                      <c:pt idx="1820">
                        <c:v>25</c:v>
                      </c:pt>
                      <c:pt idx="1821">
                        <c:v>25</c:v>
                      </c:pt>
                      <c:pt idx="1822">
                        <c:v>25</c:v>
                      </c:pt>
                      <c:pt idx="1823">
                        <c:v>25</c:v>
                      </c:pt>
                      <c:pt idx="1824">
                        <c:v>25</c:v>
                      </c:pt>
                      <c:pt idx="1825">
                        <c:v>25</c:v>
                      </c:pt>
                      <c:pt idx="1826">
                        <c:v>25</c:v>
                      </c:pt>
                      <c:pt idx="1827">
                        <c:v>25</c:v>
                      </c:pt>
                      <c:pt idx="1828">
                        <c:v>25</c:v>
                      </c:pt>
                      <c:pt idx="1829">
                        <c:v>25</c:v>
                      </c:pt>
                      <c:pt idx="1830">
                        <c:v>25</c:v>
                      </c:pt>
                      <c:pt idx="1831">
                        <c:v>25</c:v>
                      </c:pt>
                      <c:pt idx="1832">
                        <c:v>25</c:v>
                      </c:pt>
                      <c:pt idx="1833">
                        <c:v>25</c:v>
                      </c:pt>
                      <c:pt idx="1834">
                        <c:v>25</c:v>
                      </c:pt>
                      <c:pt idx="1835">
                        <c:v>25</c:v>
                      </c:pt>
                      <c:pt idx="1836">
                        <c:v>25</c:v>
                      </c:pt>
                      <c:pt idx="1837">
                        <c:v>25</c:v>
                      </c:pt>
                      <c:pt idx="1838">
                        <c:v>25</c:v>
                      </c:pt>
                      <c:pt idx="1839">
                        <c:v>25</c:v>
                      </c:pt>
                      <c:pt idx="1840">
                        <c:v>25</c:v>
                      </c:pt>
                      <c:pt idx="1841">
                        <c:v>25</c:v>
                      </c:pt>
                      <c:pt idx="1842">
                        <c:v>25</c:v>
                      </c:pt>
                      <c:pt idx="1843">
                        <c:v>25</c:v>
                      </c:pt>
                      <c:pt idx="1844">
                        <c:v>25</c:v>
                      </c:pt>
                      <c:pt idx="1845">
                        <c:v>25</c:v>
                      </c:pt>
                      <c:pt idx="1846">
                        <c:v>25</c:v>
                      </c:pt>
                      <c:pt idx="1847">
                        <c:v>25</c:v>
                      </c:pt>
                      <c:pt idx="1848">
                        <c:v>25</c:v>
                      </c:pt>
                      <c:pt idx="1849">
                        <c:v>25</c:v>
                      </c:pt>
                      <c:pt idx="1850">
                        <c:v>25</c:v>
                      </c:pt>
                      <c:pt idx="1851">
                        <c:v>25</c:v>
                      </c:pt>
                      <c:pt idx="1852">
                        <c:v>25</c:v>
                      </c:pt>
                      <c:pt idx="1853">
                        <c:v>25</c:v>
                      </c:pt>
                      <c:pt idx="1854">
                        <c:v>25</c:v>
                      </c:pt>
                      <c:pt idx="1855">
                        <c:v>25</c:v>
                      </c:pt>
                      <c:pt idx="1856">
                        <c:v>25</c:v>
                      </c:pt>
                      <c:pt idx="1857">
                        <c:v>25</c:v>
                      </c:pt>
                      <c:pt idx="1858">
                        <c:v>25</c:v>
                      </c:pt>
                      <c:pt idx="1859">
                        <c:v>25</c:v>
                      </c:pt>
                      <c:pt idx="1860">
                        <c:v>25</c:v>
                      </c:pt>
                      <c:pt idx="1861">
                        <c:v>25</c:v>
                      </c:pt>
                      <c:pt idx="1862">
                        <c:v>25</c:v>
                      </c:pt>
                      <c:pt idx="1863">
                        <c:v>25</c:v>
                      </c:pt>
                      <c:pt idx="1864">
                        <c:v>25</c:v>
                      </c:pt>
                      <c:pt idx="1865">
                        <c:v>25</c:v>
                      </c:pt>
                      <c:pt idx="1866">
                        <c:v>25</c:v>
                      </c:pt>
                      <c:pt idx="1867">
                        <c:v>25</c:v>
                      </c:pt>
                      <c:pt idx="1868">
                        <c:v>25</c:v>
                      </c:pt>
                      <c:pt idx="1869">
                        <c:v>25</c:v>
                      </c:pt>
                      <c:pt idx="1870">
                        <c:v>25</c:v>
                      </c:pt>
                      <c:pt idx="1871">
                        <c:v>25</c:v>
                      </c:pt>
                      <c:pt idx="1872">
                        <c:v>25</c:v>
                      </c:pt>
                      <c:pt idx="1873">
                        <c:v>25</c:v>
                      </c:pt>
                      <c:pt idx="1874">
                        <c:v>25</c:v>
                      </c:pt>
                      <c:pt idx="1875">
                        <c:v>25</c:v>
                      </c:pt>
                      <c:pt idx="1876">
                        <c:v>25</c:v>
                      </c:pt>
                      <c:pt idx="1877">
                        <c:v>25</c:v>
                      </c:pt>
                      <c:pt idx="1878">
                        <c:v>25</c:v>
                      </c:pt>
                      <c:pt idx="1879">
                        <c:v>25</c:v>
                      </c:pt>
                      <c:pt idx="1880">
                        <c:v>25</c:v>
                      </c:pt>
                      <c:pt idx="1881">
                        <c:v>25</c:v>
                      </c:pt>
                      <c:pt idx="1882">
                        <c:v>25</c:v>
                      </c:pt>
                      <c:pt idx="1883">
                        <c:v>25</c:v>
                      </c:pt>
                      <c:pt idx="1884">
                        <c:v>25</c:v>
                      </c:pt>
                      <c:pt idx="1885">
                        <c:v>25</c:v>
                      </c:pt>
                      <c:pt idx="1886">
                        <c:v>25</c:v>
                      </c:pt>
                      <c:pt idx="1887">
                        <c:v>25</c:v>
                      </c:pt>
                      <c:pt idx="1888">
                        <c:v>25</c:v>
                      </c:pt>
                      <c:pt idx="1889">
                        <c:v>25</c:v>
                      </c:pt>
                      <c:pt idx="1890">
                        <c:v>25</c:v>
                      </c:pt>
                      <c:pt idx="1891">
                        <c:v>25</c:v>
                      </c:pt>
                      <c:pt idx="1892">
                        <c:v>25</c:v>
                      </c:pt>
                      <c:pt idx="1893">
                        <c:v>25</c:v>
                      </c:pt>
                      <c:pt idx="1894">
                        <c:v>25</c:v>
                      </c:pt>
                      <c:pt idx="1895">
                        <c:v>25</c:v>
                      </c:pt>
                      <c:pt idx="1896">
                        <c:v>25</c:v>
                      </c:pt>
                      <c:pt idx="1897">
                        <c:v>25</c:v>
                      </c:pt>
                      <c:pt idx="1898">
                        <c:v>25</c:v>
                      </c:pt>
                      <c:pt idx="1899">
                        <c:v>25</c:v>
                      </c:pt>
                      <c:pt idx="1900">
                        <c:v>25</c:v>
                      </c:pt>
                      <c:pt idx="1901">
                        <c:v>25</c:v>
                      </c:pt>
                      <c:pt idx="1902">
                        <c:v>25</c:v>
                      </c:pt>
                      <c:pt idx="1903">
                        <c:v>25</c:v>
                      </c:pt>
                      <c:pt idx="1904">
                        <c:v>25</c:v>
                      </c:pt>
                      <c:pt idx="1905">
                        <c:v>25</c:v>
                      </c:pt>
                      <c:pt idx="1906">
                        <c:v>25</c:v>
                      </c:pt>
                      <c:pt idx="1907">
                        <c:v>25</c:v>
                      </c:pt>
                      <c:pt idx="1908">
                        <c:v>25</c:v>
                      </c:pt>
                      <c:pt idx="1909">
                        <c:v>25</c:v>
                      </c:pt>
                      <c:pt idx="1910">
                        <c:v>25</c:v>
                      </c:pt>
                      <c:pt idx="1911">
                        <c:v>25</c:v>
                      </c:pt>
                      <c:pt idx="1912">
                        <c:v>25</c:v>
                      </c:pt>
                      <c:pt idx="1913">
                        <c:v>25</c:v>
                      </c:pt>
                      <c:pt idx="1914">
                        <c:v>25</c:v>
                      </c:pt>
                      <c:pt idx="1915">
                        <c:v>25</c:v>
                      </c:pt>
                      <c:pt idx="1916">
                        <c:v>25</c:v>
                      </c:pt>
                      <c:pt idx="1917">
                        <c:v>25</c:v>
                      </c:pt>
                      <c:pt idx="1918">
                        <c:v>25</c:v>
                      </c:pt>
                      <c:pt idx="1919">
                        <c:v>25</c:v>
                      </c:pt>
                      <c:pt idx="1920">
                        <c:v>25</c:v>
                      </c:pt>
                      <c:pt idx="1921">
                        <c:v>25</c:v>
                      </c:pt>
                      <c:pt idx="1922">
                        <c:v>25</c:v>
                      </c:pt>
                      <c:pt idx="1923">
                        <c:v>25</c:v>
                      </c:pt>
                      <c:pt idx="1924">
                        <c:v>25</c:v>
                      </c:pt>
                      <c:pt idx="1925">
                        <c:v>25</c:v>
                      </c:pt>
                      <c:pt idx="1926">
                        <c:v>25</c:v>
                      </c:pt>
                      <c:pt idx="1927">
                        <c:v>25</c:v>
                      </c:pt>
                      <c:pt idx="1928">
                        <c:v>25</c:v>
                      </c:pt>
                      <c:pt idx="1929">
                        <c:v>25</c:v>
                      </c:pt>
                      <c:pt idx="1930">
                        <c:v>25</c:v>
                      </c:pt>
                      <c:pt idx="1931">
                        <c:v>25</c:v>
                      </c:pt>
                      <c:pt idx="1932">
                        <c:v>25</c:v>
                      </c:pt>
                      <c:pt idx="1933">
                        <c:v>25</c:v>
                      </c:pt>
                      <c:pt idx="1934">
                        <c:v>25</c:v>
                      </c:pt>
                      <c:pt idx="1935">
                        <c:v>25</c:v>
                      </c:pt>
                      <c:pt idx="1936">
                        <c:v>25</c:v>
                      </c:pt>
                      <c:pt idx="1937">
                        <c:v>25</c:v>
                      </c:pt>
                      <c:pt idx="1938">
                        <c:v>25</c:v>
                      </c:pt>
                      <c:pt idx="1939">
                        <c:v>25</c:v>
                      </c:pt>
                      <c:pt idx="1940">
                        <c:v>25</c:v>
                      </c:pt>
                      <c:pt idx="1941">
                        <c:v>25</c:v>
                      </c:pt>
                      <c:pt idx="1942">
                        <c:v>25</c:v>
                      </c:pt>
                      <c:pt idx="1943">
                        <c:v>25</c:v>
                      </c:pt>
                      <c:pt idx="1944">
                        <c:v>25</c:v>
                      </c:pt>
                      <c:pt idx="1945">
                        <c:v>25</c:v>
                      </c:pt>
                      <c:pt idx="1946">
                        <c:v>25</c:v>
                      </c:pt>
                      <c:pt idx="1947">
                        <c:v>25</c:v>
                      </c:pt>
                      <c:pt idx="1948">
                        <c:v>25</c:v>
                      </c:pt>
                      <c:pt idx="1949">
                        <c:v>25</c:v>
                      </c:pt>
                      <c:pt idx="1950">
                        <c:v>25</c:v>
                      </c:pt>
                      <c:pt idx="1951">
                        <c:v>25</c:v>
                      </c:pt>
                      <c:pt idx="1952">
                        <c:v>25</c:v>
                      </c:pt>
                      <c:pt idx="1953">
                        <c:v>25</c:v>
                      </c:pt>
                      <c:pt idx="1954">
                        <c:v>25</c:v>
                      </c:pt>
                      <c:pt idx="1955">
                        <c:v>25</c:v>
                      </c:pt>
                      <c:pt idx="1956">
                        <c:v>25</c:v>
                      </c:pt>
                      <c:pt idx="1957">
                        <c:v>25</c:v>
                      </c:pt>
                      <c:pt idx="1958">
                        <c:v>25</c:v>
                      </c:pt>
                      <c:pt idx="1959">
                        <c:v>25</c:v>
                      </c:pt>
                      <c:pt idx="1960">
                        <c:v>25</c:v>
                      </c:pt>
                      <c:pt idx="1961">
                        <c:v>25</c:v>
                      </c:pt>
                      <c:pt idx="1962">
                        <c:v>25</c:v>
                      </c:pt>
                      <c:pt idx="1963">
                        <c:v>25</c:v>
                      </c:pt>
                      <c:pt idx="1964">
                        <c:v>25</c:v>
                      </c:pt>
                      <c:pt idx="1965">
                        <c:v>25</c:v>
                      </c:pt>
                      <c:pt idx="1966">
                        <c:v>25</c:v>
                      </c:pt>
                      <c:pt idx="1967">
                        <c:v>25</c:v>
                      </c:pt>
                      <c:pt idx="1968">
                        <c:v>25</c:v>
                      </c:pt>
                      <c:pt idx="1969">
                        <c:v>25</c:v>
                      </c:pt>
                      <c:pt idx="1970">
                        <c:v>25</c:v>
                      </c:pt>
                      <c:pt idx="1971">
                        <c:v>25</c:v>
                      </c:pt>
                      <c:pt idx="1972">
                        <c:v>25</c:v>
                      </c:pt>
                      <c:pt idx="1973">
                        <c:v>25</c:v>
                      </c:pt>
                      <c:pt idx="1974">
                        <c:v>25</c:v>
                      </c:pt>
                      <c:pt idx="1975">
                        <c:v>25</c:v>
                      </c:pt>
                      <c:pt idx="1976">
                        <c:v>25</c:v>
                      </c:pt>
                      <c:pt idx="1977">
                        <c:v>25</c:v>
                      </c:pt>
                      <c:pt idx="1978">
                        <c:v>25</c:v>
                      </c:pt>
                      <c:pt idx="1979">
                        <c:v>25</c:v>
                      </c:pt>
                      <c:pt idx="1980">
                        <c:v>25</c:v>
                      </c:pt>
                      <c:pt idx="1981">
                        <c:v>25</c:v>
                      </c:pt>
                      <c:pt idx="1982">
                        <c:v>25</c:v>
                      </c:pt>
                      <c:pt idx="1983">
                        <c:v>25</c:v>
                      </c:pt>
                      <c:pt idx="1984">
                        <c:v>25</c:v>
                      </c:pt>
                      <c:pt idx="1985">
                        <c:v>25</c:v>
                      </c:pt>
                      <c:pt idx="1986">
                        <c:v>25</c:v>
                      </c:pt>
                      <c:pt idx="1987">
                        <c:v>25</c:v>
                      </c:pt>
                      <c:pt idx="1988">
                        <c:v>25</c:v>
                      </c:pt>
                      <c:pt idx="1989">
                        <c:v>25</c:v>
                      </c:pt>
                      <c:pt idx="1990">
                        <c:v>25</c:v>
                      </c:pt>
                      <c:pt idx="1991">
                        <c:v>25</c:v>
                      </c:pt>
                      <c:pt idx="1992">
                        <c:v>25</c:v>
                      </c:pt>
                      <c:pt idx="1993">
                        <c:v>25</c:v>
                      </c:pt>
                      <c:pt idx="1994">
                        <c:v>25</c:v>
                      </c:pt>
                      <c:pt idx="1995">
                        <c:v>25</c:v>
                      </c:pt>
                      <c:pt idx="1996">
                        <c:v>25</c:v>
                      </c:pt>
                      <c:pt idx="1997">
                        <c:v>25</c:v>
                      </c:pt>
                      <c:pt idx="1998">
                        <c:v>25</c:v>
                      </c:pt>
                      <c:pt idx="1999">
                        <c:v>25</c:v>
                      </c:pt>
                      <c:pt idx="2000">
                        <c:v>25</c:v>
                      </c:pt>
                      <c:pt idx="2001">
                        <c:v>25</c:v>
                      </c:pt>
                      <c:pt idx="2002">
                        <c:v>25</c:v>
                      </c:pt>
                      <c:pt idx="2003">
                        <c:v>25</c:v>
                      </c:pt>
                      <c:pt idx="2004">
                        <c:v>25</c:v>
                      </c:pt>
                      <c:pt idx="2005">
                        <c:v>25</c:v>
                      </c:pt>
                      <c:pt idx="2006">
                        <c:v>25</c:v>
                      </c:pt>
                      <c:pt idx="2007">
                        <c:v>25</c:v>
                      </c:pt>
                      <c:pt idx="2008">
                        <c:v>25</c:v>
                      </c:pt>
                      <c:pt idx="2009">
                        <c:v>25</c:v>
                      </c:pt>
                      <c:pt idx="2010">
                        <c:v>25</c:v>
                      </c:pt>
                      <c:pt idx="2011">
                        <c:v>25</c:v>
                      </c:pt>
                      <c:pt idx="2012">
                        <c:v>25</c:v>
                      </c:pt>
                      <c:pt idx="2013">
                        <c:v>25</c:v>
                      </c:pt>
                      <c:pt idx="2014">
                        <c:v>25</c:v>
                      </c:pt>
                      <c:pt idx="2015">
                        <c:v>25</c:v>
                      </c:pt>
                      <c:pt idx="2016">
                        <c:v>25</c:v>
                      </c:pt>
                      <c:pt idx="2017">
                        <c:v>25</c:v>
                      </c:pt>
                      <c:pt idx="2018">
                        <c:v>25</c:v>
                      </c:pt>
                      <c:pt idx="2019">
                        <c:v>25</c:v>
                      </c:pt>
                      <c:pt idx="2020">
                        <c:v>25</c:v>
                      </c:pt>
                      <c:pt idx="2021">
                        <c:v>25</c:v>
                      </c:pt>
                      <c:pt idx="2022">
                        <c:v>25</c:v>
                      </c:pt>
                      <c:pt idx="2023">
                        <c:v>25</c:v>
                      </c:pt>
                      <c:pt idx="2024">
                        <c:v>25</c:v>
                      </c:pt>
                      <c:pt idx="2025">
                        <c:v>25</c:v>
                      </c:pt>
                      <c:pt idx="2026">
                        <c:v>25</c:v>
                      </c:pt>
                      <c:pt idx="2027">
                        <c:v>25</c:v>
                      </c:pt>
                      <c:pt idx="2028">
                        <c:v>25</c:v>
                      </c:pt>
                      <c:pt idx="2029">
                        <c:v>25</c:v>
                      </c:pt>
                      <c:pt idx="2030">
                        <c:v>25</c:v>
                      </c:pt>
                      <c:pt idx="2031">
                        <c:v>25</c:v>
                      </c:pt>
                      <c:pt idx="2032">
                        <c:v>25</c:v>
                      </c:pt>
                      <c:pt idx="2033">
                        <c:v>25</c:v>
                      </c:pt>
                      <c:pt idx="2034">
                        <c:v>25</c:v>
                      </c:pt>
                      <c:pt idx="2035">
                        <c:v>25</c:v>
                      </c:pt>
                      <c:pt idx="2036">
                        <c:v>25</c:v>
                      </c:pt>
                      <c:pt idx="2037">
                        <c:v>25</c:v>
                      </c:pt>
                      <c:pt idx="2038">
                        <c:v>25</c:v>
                      </c:pt>
                      <c:pt idx="2039">
                        <c:v>25</c:v>
                      </c:pt>
                      <c:pt idx="2040">
                        <c:v>25</c:v>
                      </c:pt>
                      <c:pt idx="2041">
                        <c:v>25</c:v>
                      </c:pt>
                      <c:pt idx="2042">
                        <c:v>25</c:v>
                      </c:pt>
                      <c:pt idx="2043">
                        <c:v>25</c:v>
                      </c:pt>
                      <c:pt idx="2044">
                        <c:v>25</c:v>
                      </c:pt>
                      <c:pt idx="2045">
                        <c:v>25</c:v>
                      </c:pt>
                      <c:pt idx="2046">
                        <c:v>25</c:v>
                      </c:pt>
                      <c:pt idx="2047">
                        <c:v>25</c:v>
                      </c:pt>
                      <c:pt idx="2048">
                        <c:v>25</c:v>
                      </c:pt>
                      <c:pt idx="2049">
                        <c:v>25</c:v>
                      </c:pt>
                      <c:pt idx="2050">
                        <c:v>25</c:v>
                      </c:pt>
                      <c:pt idx="2051">
                        <c:v>25</c:v>
                      </c:pt>
                      <c:pt idx="2052">
                        <c:v>25</c:v>
                      </c:pt>
                      <c:pt idx="2053">
                        <c:v>25</c:v>
                      </c:pt>
                      <c:pt idx="2054">
                        <c:v>25</c:v>
                      </c:pt>
                      <c:pt idx="2055">
                        <c:v>25</c:v>
                      </c:pt>
                      <c:pt idx="2056">
                        <c:v>25</c:v>
                      </c:pt>
                      <c:pt idx="2057">
                        <c:v>25</c:v>
                      </c:pt>
                      <c:pt idx="2058">
                        <c:v>25</c:v>
                      </c:pt>
                      <c:pt idx="2059">
                        <c:v>25</c:v>
                      </c:pt>
                      <c:pt idx="2060">
                        <c:v>25</c:v>
                      </c:pt>
                      <c:pt idx="2061">
                        <c:v>25</c:v>
                      </c:pt>
                      <c:pt idx="2062">
                        <c:v>25</c:v>
                      </c:pt>
                      <c:pt idx="2063">
                        <c:v>25</c:v>
                      </c:pt>
                      <c:pt idx="2064">
                        <c:v>25</c:v>
                      </c:pt>
                      <c:pt idx="2065">
                        <c:v>25</c:v>
                      </c:pt>
                      <c:pt idx="2066">
                        <c:v>25</c:v>
                      </c:pt>
                      <c:pt idx="2067">
                        <c:v>25</c:v>
                      </c:pt>
                      <c:pt idx="2068">
                        <c:v>25</c:v>
                      </c:pt>
                      <c:pt idx="2069">
                        <c:v>25</c:v>
                      </c:pt>
                      <c:pt idx="2070">
                        <c:v>25</c:v>
                      </c:pt>
                      <c:pt idx="2071">
                        <c:v>25</c:v>
                      </c:pt>
                      <c:pt idx="2072">
                        <c:v>25</c:v>
                      </c:pt>
                      <c:pt idx="2073">
                        <c:v>25</c:v>
                      </c:pt>
                      <c:pt idx="2074">
                        <c:v>25</c:v>
                      </c:pt>
                      <c:pt idx="2075">
                        <c:v>25</c:v>
                      </c:pt>
                      <c:pt idx="2076">
                        <c:v>25</c:v>
                      </c:pt>
                      <c:pt idx="2077">
                        <c:v>25</c:v>
                      </c:pt>
                      <c:pt idx="2078">
                        <c:v>25</c:v>
                      </c:pt>
                      <c:pt idx="2079">
                        <c:v>25</c:v>
                      </c:pt>
                      <c:pt idx="2080">
                        <c:v>25</c:v>
                      </c:pt>
                      <c:pt idx="2081">
                        <c:v>25</c:v>
                      </c:pt>
                      <c:pt idx="2082">
                        <c:v>25</c:v>
                      </c:pt>
                      <c:pt idx="2083">
                        <c:v>25</c:v>
                      </c:pt>
                      <c:pt idx="2084">
                        <c:v>25</c:v>
                      </c:pt>
                      <c:pt idx="2085">
                        <c:v>25</c:v>
                      </c:pt>
                      <c:pt idx="2086">
                        <c:v>25</c:v>
                      </c:pt>
                      <c:pt idx="2087">
                        <c:v>25</c:v>
                      </c:pt>
                      <c:pt idx="2088">
                        <c:v>25</c:v>
                      </c:pt>
                      <c:pt idx="2089">
                        <c:v>25</c:v>
                      </c:pt>
                      <c:pt idx="2090">
                        <c:v>25</c:v>
                      </c:pt>
                      <c:pt idx="2091">
                        <c:v>25</c:v>
                      </c:pt>
                      <c:pt idx="2092">
                        <c:v>25</c:v>
                      </c:pt>
                      <c:pt idx="2093">
                        <c:v>25</c:v>
                      </c:pt>
                      <c:pt idx="2094">
                        <c:v>25</c:v>
                      </c:pt>
                      <c:pt idx="2095">
                        <c:v>25</c:v>
                      </c:pt>
                      <c:pt idx="2096">
                        <c:v>25</c:v>
                      </c:pt>
                      <c:pt idx="2097">
                        <c:v>25</c:v>
                      </c:pt>
                      <c:pt idx="2098">
                        <c:v>25</c:v>
                      </c:pt>
                      <c:pt idx="2099">
                        <c:v>25</c:v>
                      </c:pt>
                      <c:pt idx="2100">
                        <c:v>25</c:v>
                      </c:pt>
                      <c:pt idx="2101">
                        <c:v>25</c:v>
                      </c:pt>
                      <c:pt idx="2102">
                        <c:v>25</c:v>
                      </c:pt>
                      <c:pt idx="2103">
                        <c:v>25</c:v>
                      </c:pt>
                      <c:pt idx="2104">
                        <c:v>25</c:v>
                      </c:pt>
                      <c:pt idx="2105">
                        <c:v>25</c:v>
                      </c:pt>
                      <c:pt idx="2106">
                        <c:v>25</c:v>
                      </c:pt>
                      <c:pt idx="2107">
                        <c:v>25</c:v>
                      </c:pt>
                      <c:pt idx="2108">
                        <c:v>25</c:v>
                      </c:pt>
                      <c:pt idx="2109">
                        <c:v>25</c:v>
                      </c:pt>
                      <c:pt idx="2110">
                        <c:v>25</c:v>
                      </c:pt>
                      <c:pt idx="2111">
                        <c:v>25</c:v>
                      </c:pt>
                      <c:pt idx="2112">
                        <c:v>25</c:v>
                      </c:pt>
                      <c:pt idx="2113">
                        <c:v>25</c:v>
                      </c:pt>
                      <c:pt idx="2114">
                        <c:v>25</c:v>
                      </c:pt>
                      <c:pt idx="2115">
                        <c:v>25</c:v>
                      </c:pt>
                      <c:pt idx="2116">
                        <c:v>25</c:v>
                      </c:pt>
                      <c:pt idx="2117">
                        <c:v>25</c:v>
                      </c:pt>
                      <c:pt idx="2118">
                        <c:v>25</c:v>
                      </c:pt>
                      <c:pt idx="2119">
                        <c:v>25</c:v>
                      </c:pt>
                      <c:pt idx="2120">
                        <c:v>25</c:v>
                      </c:pt>
                      <c:pt idx="2121">
                        <c:v>25</c:v>
                      </c:pt>
                      <c:pt idx="2122">
                        <c:v>25</c:v>
                      </c:pt>
                      <c:pt idx="2123">
                        <c:v>25</c:v>
                      </c:pt>
                      <c:pt idx="2124">
                        <c:v>25</c:v>
                      </c:pt>
                      <c:pt idx="2125">
                        <c:v>25</c:v>
                      </c:pt>
                      <c:pt idx="2126">
                        <c:v>25</c:v>
                      </c:pt>
                      <c:pt idx="2127">
                        <c:v>25</c:v>
                      </c:pt>
                      <c:pt idx="2128">
                        <c:v>25</c:v>
                      </c:pt>
                      <c:pt idx="2129">
                        <c:v>25</c:v>
                      </c:pt>
                      <c:pt idx="2130">
                        <c:v>25</c:v>
                      </c:pt>
                      <c:pt idx="2131">
                        <c:v>25</c:v>
                      </c:pt>
                      <c:pt idx="2132">
                        <c:v>25</c:v>
                      </c:pt>
                      <c:pt idx="2133">
                        <c:v>25</c:v>
                      </c:pt>
                      <c:pt idx="2134">
                        <c:v>25</c:v>
                      </c:pt>
                      <c:pt idx="2135">
                        <c:v>25</c:v>
                      </c:pt>
                      <c:pt idx="2136">
                        <c:v>25</c:v>
                      </c:pt>
                      <c:pt idx="2137">
                        <c:v>25</c:v>
                      </c:pt>
                      <c:pt idx="2138">
                        <c:v>25</c:v>
                      </c:pt>
                      <c:pt idx="2139">
                        <c:v>25</c:v>
                      </c:pt>
                      <c:pt idx="2140">
                        <c:v>25</c:v>
                      </c:pt>
                      <c:pt idx="2141">
                        <c:v>25</c:v>
                      </c:pt>
                      <c:pt idx="2142">
                        <c:v>25</c:v>
                      </c:pt>
                      <c:pt idx="2143">
                        <c:v>25</c:v>
                      </c:pt>
                      <c:pt idx="2144">
                        <c:v>25</c:v>
                      </c:pt>
                      <c:pt idx="2145">
                        <c:v>25</c:v>
                      </c:pt>
                      <c:pt idx="2146">
                        <c:v>25</c:v>
                      </c:pt>
                      <c:pt idx="2147">
                        <c:v>25</c:v>
                      </c:pt>
                      <c:pt idx="2148">
                        <c:v>25</c:v>
                      </c:pt>
                      <c:pt idx="2149">
                        <c:v>25</c:v>
                      </c:pt>
                      <c:pt idx="2150">
                        <c:v>25</c:v>
                      </c:pt>
                      <c:pt idx="2151">
                        <c:v>25</c:v>
                      </c:pt>
                      <c:pt idx="2152">
                        <c:v>25</c:v>
                      </c:pt>
                      <c:pt idx="2153">
                        <c:v>25</c:v>
                      </c:pt>
                      <c:pt idx="2154">
                        <c:v>25</c:v>
                      </c:pt>
                      <c:pt idx="2155">
                        <c:v>25</c:v>
                      </c:pt>
                      <c:pt idx="2156">
                        <c:v>25</c:v>
                      </c:pt>
                      <c:pt idx="2157">
                        <c:v>25</c:v>
                      </c:pt>
                      <c:pt idx="2158">
                        <c:v>25</c:v>
                      </c:pt>
                      <c:pt idx="2159">
                        <c:v>25</c:v>
                      </c:pt>
                      <c:pt idx="2160">
                        <c:v>25</c:v>
                      </c:pt>
                      <c:pt idx="2161">
                        <c:v>25</c:v>
                      </c:pt>
                      <c:pt idx="2162">
                        <c:v>25</c:v>
                      </c:pt>
                      <c:pt idx="2163">
                        <c:v>25</c:v>
                      </c:pt>
                      <c:pt idx="2164">
                        <c:v>25</c:v>
                      </c:pt>
                      <c:pt idx="2165">
                        <c:v>25</c:v>
                      </c:pt>
                      <c:pt idx="2166">
                        <c:v>25</c:v>
                      </c:pt>
                      <c:pt idx="2167">
                        <c:v>25</c:v>
                      </c:pt>
                      <c:pt idx="2168">
                        <c:v>25</c:v>
                      </c:pt>
                      <c:pt idx="2169">
                        <c:v>25</c:v>
                      </c:pt>
                      <c:pt idx="2170">
                        <c:v>25</c:v>
                      </c:pt>
                      <c:pt idx="2171">
                        <c:v>25</c:v>
                      </c:pt>
                      <c:pt idx="2172">
                        <c:v>25</c:v>
                      </c:pt>
                      <c:pt idx="2173">
                        <c:v>25</c:v>
                      </c:pt>
                      <c:pt idx="2174">
                        <c:v>25</c:v>
                      </c:pt>
                      <c:pt idx="2175">
                        <c:v>25</c:v>
                      </c:pt>
                      <c:pt idx="2176">
                        <c:v>25</c:v>
                      </c:pt>
                      <c:pt idx="2177">
                        <c:v>25</c:v>
                      </c:pt>
                      <c:pt idx="2178">
                        <c:v>25</c:v>
                      </c:pt>
                      <c:pt idx="2179">
                        <c:v>25</c:v>
                      </c:pt>
                      <c:pt idx="2180">
                        <c:v>25</c:v>
                      </c:pt>
                      <c:pt idx="2181">
                        <c:v>25</c:v>
                      </c:pt>
                      <c:pt idx="2182">
                        <c:v>25</c:v>
                      </c:pt>
                      <c:pt idx="2183">
                        <c:v>25</c:v>
                      </c:pt>
                      <c:pt idx="2184">
                        <c:v>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D6A-48DD-B867-9399BF3BB6CA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Comfort'!$AA$7:$AA$2191</c15:sqref>
                        </c15:formulaRef>
                      </c:ext>
                    </c:extLst>
                    <c:numCache>
                      <c:formatCode>0.0</c:formatCode>
                      <c:ptCount val="2185"/>
                      <c:pt idx="0">
                        <c:v>781</c:v>
                      </c:pt>
                      <c:pt idx="1">
                        <c:v>797.5</c:v>
                      </c:pt>
                      <c:pt idx="2">
                        <c:v>808.5</c:v>
                      </c:pt>
                      <c:pt idx="3">
                        <c:v>814</c:v>
                      </c:pt>
                      <c:pt idx="4">
                        <c:v>825</c:v>
                      </c:pt>
                      <c:pt idx="5">
                        <c:v>830.5</c:v>
                      </c:pt>
                      <c:pt idx="6">
                        <c:v>841.5</c:v>
                      </c:pt>
                      <c:pt idx="7">
                        <c:v>847</c:v>
                      </c:pt>
                      <c:pt idx="8">
                        <c:v>852.5</c:v>
                      </c:pt>
                      <c:pt idx="9">
                        <c:v>858</c:v>
                      </c:pt>
                      <c:pt idx="10">
                        <c:v>825</c:v>
                      </c:pt>
                      <c:pt idx="11">
                        <c:v>792</c:v>
                      </c:pt>
                      <c:pt idx="12">
                        <c:v>770</c:v>
                      </c:pt>
                      <c:pt idx="13">
                        <c:v>715</c:v>
                      </c:pt>
                      <c:pt idx="14">
                        <c:v>665.5</c:v>
                      </c:pt>
                      <c:pt idx="15">
                        <c:v>627</c:v>
                      </c:pt>
                      <c:pt idx="16">
                        <c:v>616</c:v>
                      </c:pt>
                      <c:pt idx="17">
                        <c:v>616</c:v>
                      </c:pt>
                      <c:pt idx="18">
                        <c:v>616</c:v>
                      </c:pt>
                      <c:pt idx="19">
                        <c:v>632.5</c:v>
                      </c:pt>
                      <c:pt idx="20">
                        <c:v>660</c:v>
                      </c:pt>
                      <c:pt idx="21">
                        <c:v>693</c:v>
                      </c:pt>
                      <c:pt idx="22">
                        <c:v>715</c:v>
                      </c:pt>
                      <c:pt idx="23">
                        <c:v>737</c:v>
                      </c:pt>
                      <c:pt idx="24">
                        <c:v>759</c:v>
                      </c:pt>
                      <c:pt idx="25">
                        <c:v>770</c:v>
                      </c:pt>
                      <c:pt idx="26">
                        <c:v>781</c:v>
                      </c:pt>
                      <c:pt idx="27">
                        <c:v>792</c:v>
                      </c:pt>
                      <c:pt idx="28">
                        <c:v>814</c:v>
                      </c:pt>
                      <c:pt idx="29">
                        <c:v>836</c:v>
                      </c:pt>
                      <c:pt idx="30">
                        <c:v>847</c:v>
                      </c:pt>
                      <c:pt idx="31">
                        <c:v>869</c:v>
                      </c:pt>
                      <c:pt idx="32">
                        <c:v>880</c:v>
                      </c:pt>
                      <c:pt idx="33">
                        <c:v>885.50000000000011</c:v>
                      </c:pt>
                      <c:pt idx="34">
                        <c:v>863.5</c:v>
                      </c:pt>
                      <c:pt idx="35">
                        <c:v>808.5</c:v>
                      </c:pt>
                      <c:pt idx="36">
                        <c:v>764.5</c:v>
                      </c:pt>
                      <c:pt idx="37">
                        <c:v>687.5</c:v>
                      </c:pt>
                      <c:pt idx="38">
                        <c:v>632.5</c:v>
                      </c:pt>
                      <c:pt idx="39">
                        <c:v>627</c:v>
                      </c:pt>
                      <c:pt idx="40">
                        <c:v>654.5</c:v>
                      </c:pt>
                      <c:pt idx="41">
                        <c:v>676.5</c:v>
                      </c:pt>
                      <c:pt idx="42">
                        <c:v>693</c:v>
                      </c:pt>
                      <c:pt idx="43">
                        <c:v>704</c:v>
                      </c:pt>
                      <c:pt idx="44">
                        <c:v>709.5</c:v>
                      </c:pt>
                      <c:pt idx="45">
                        <c:v>715</c:v>
                      </c:pt>
                      <c:pt idx="46">
                        <c:v>737</c:v>
                      </c:pt>
                      <c:pt idx="47">
                        <c:v>759</c:v>
                      </c:pt>
                      <c:pt idx="48">
                        <c:v>786.5</c:v>
                      </c:pt>
                      <c:pt idx="49">
                        <c:v>797.5</c:v>
                      </c:pt>
                      <c:pt idx="50">
                        <c:v>803</c:v>
                      </c:pt>
                      <c:pt idx="51">
                        <c:v>792</c:v>
                      </c:pt>
                      <c:pt idx="52">
                        <c:v>792</c:v>
                      </c:pt>
                      <c:pt idx="53">
                        <c:v>803</c:v>
                      </c:pt>
                      <c:pt idx="54">
                        <c:v>825</c:v>
                      </c:pt>
                      <c:pt idx="55">
                        <c:v>841.5</c:v>
                      </c:pt>
                      <c:pt idx="56">
                        <c:v>847</c:v>
                      </c:pt>
                      <c:pt idx="57">
                        <c:v>858</c:v>
                      </c:pt>
                      <c:pt idx="58">
                        <c:v>852.5</c:v>
                      </c:pt>
                      <c:pt idx="59">
                        <c:v>814</c:v>
                      </c:pt>
                      <c:pt idx="60">
                        <c:v>748</c:v>
                      </c:pt>
                      <c:pt idx="61">
                        <c:v>704</c:v>
                      </c:pt>
                      <c:pt idx="62">
                        <c:v>654.5</c:v>
                      </c:pt>
                      <c:pt idx="63">
                        <c:v>616</c:v>
                      </c:pt>
                      <c:pt idx="64">
                        <c:v>605</c:v>
                      </c:pt>
                      <c:pt idx="65">
                        <c:v>621.5</c:v>
                      </c:pt>
                      <c:pt idx="66">
                        <c:v>649</c:v>
                      </c:pt>
                      <c:pt idx="67">
                        <c:v>682</c:v>
                      </c:pt>
                      <c:pt idx="68">
                        <c:v>698.5</c:v>
                      </c:pt>
                      <c:pt idx="69">
                        <c:v>731.5</c:v>
                      </c:pt>
                      <c:pt idx="70">
                        <c:v>803</c:v>
                      </c:pt>
                      <c:pt idx="71">
                        <c:v>819.5</c:v>
                      </c:pt>
                      <c:pt idx="72">
                        <c:v>847</c:v>
                      </c:pt>
                      <c:pt idx="73">
                        <c:v>863.5</c:v>
                      </c:pt>
                      <c:pt idx="74">
                        <c:v>880</c:v>
                      </c:pt>
                      <c:pt idx="75">
                        <c:v>896.5</c:v>
                      </c:pt>
                      <c:pt idx="76">
                        <c:v>901.99999999999989</c:v>
                      </c:pt>
                      <c:pt idx="77">
                        <c:v>896.5</c:v>
                      </c:pt>
                      <c:pt idx="78">
                        <c:v>896.5</c:v>
                      </c:pt>
                      <c:pt idx="79">
                        <c:v>907.5</c:v>
                      </c:pt>
                      <c:pt idx="80">
                        <c:v>935</c:v>
                      </c:pt>
                      <c:pt idx="81">
                        <c:v>968.00000000000011</c:v>
                      </c:pt>
                      <c:pt idx="82">
                        <c:v>956.99999999999989</c:v>
                      </c:pt>
                      <c:pt idx="83">
                        <c:v>924</c:v>
                      </c:pt>
                      <c:pt idx="84">
                        <c:v>852.5</c:v>
                      </c:pt>
                      <c:pt idx="85">
                        <c:v>819.5</c:v>
                      </c:pt>
                      <c:pt idx="86">
                        <c:v>775.5</c:v>
                      </c:pt>
                      <c:pt idx="87">
                        <c:v>742.5</c:v>
                      </c:pt>
                      <c:pt idx="88">
                        <c:v>726</c:v>
                      </c:pt>
                      <c:pt idx="89">
                        <c:v>753.5</c:v>
                      </c:pt>
                      <c:pt idx="90">
                        <c:v>792</c:v>
                      </c:pt>
                      <c:pt idx="91">
                        <c:v>814</c:v>
                      </c:pt>
                      <c:pt idx="92">
                        <c:v>814</c:v>
                      </c:pt>
                      <c:pt idx="93">
                        <c:v>819.5</c:v>
                      </c:pt>
                      <c:pt idx="94">
                        <c:v>836</c:v>
                      </c:pt>
                      <c:pt idx="95">
                        <c:v>858</c:v>
                      </c:pt>
                      <c:pt idx="96">
                        <c:v>891</c:v>
                      </c:pt>
                      <c:pt idx="97">
                        <c:v>896.5</c:v>
                      </c:pt>
                      <c:pt idx="98">
                        <c:v>901.99999999999989</c:v>
                      </c:pt>
                      <c:pt idx="99">
                        <c:v>918.5</c:v>
                      </c:pt>
                      <c:pt idx="100">
                        <c:v>929.49999999999989</c:v>
                      </c:pt>
                      <c:pt idx="101">
                        <c:v>935</c:v>
                      </c:pt>
                      <c:pt idx="102">
                        <c:v>956.99999999999989</c:v>
                      </c:pt>
                      <c:pt idx="103">
                        <c:v>973.5</c:v>
                      </c:pt>
                      <c:pt idx="104">
                        <c:v>979</c:v>
                      </c:pt>
                      <c:pt idx="105">
                        <c:v>979</c:v>
                      </c:pt>
                      <c:pt idx="106">
                        <c:v>968.00000000000011</c:v>
                      </c:pt>
                      <c:pt idx="107">
                        <c:v>929.49999999999989</c:v>
                      </c:pt>
                      <c:pt idx="108">
                        <c:v>874.5</c:v>
                      </c:pt>
                      <c:pt idx="109">
                        <c:v>825</c:v>
                      </c:pt>
                      <c:pt idx="110">
                        <c:v>775.5</c:v>
                      </c:pt>
                      <c:pt idx="111">
                        <c:v>737</c:v>
                      </c:pt>
                      <c:pt idx="112">
                        <c:v>726</c:v>
                      </c:pt>
                      <c:pt idx="113">
                        <c:v>742.5</c:v>
                      </c:pt>
                      <c:pt idx="114">
                        <c:v>759</c:v>
                      </c:pt>
                      <c:pt idx="115">
                        <c:v>775.5</c:v>
                      </c:pt>
                      <c:pt idx="116">
                        <c:v>803</c:v>
                      </c:pt>
                      <c:pt idx="117">
                        <c:v>830.5</c:v>
                      </c:pt>
                      <c:pt idx="118">
                        <c:v>847</c:v>
                      </c:pt>
                      <c:pt idx="119">
                        <c:v>863.5</c:v>
                      </c:pt>
                      <c:pt idx="120">
                        <c:v>874.5</c:v>
                      </c:pt>
                      <c:pt idx="121">
                        <c:v>891</c:v>
                      </c:pt>
                      <c:pt idx="122">
                        <c:v>907.5</c:v>
                      </c:pt>
                      <c:pt idx="123">
                        <c:v>913.00000000000011</c:v>
                      </c:pt>
                      <c:pt idx="124">
                        <c:v>924</c:v>
                      </c:pt>
                      <c:pt idx="125">
                        <c:v>935</c:v>
                      </c:pt>
                      <c:pt idx="126">
                        <c:v>935</c:v>
                      </c:pt>
                      <c:pt idx="127">
                        <c:v>940.50000000000011</c:v>
                      </c:pt>
                      <c:pt idx="128">
                        <c:v>956.99999999999989</c:v>
                      </c:pt>
                      <c:pt idx="129">
                        <c:v>956.99999999999989</c:v>
                      </c:pt>
                      <c:pt idx="130">
                        <c:v>935</c:v>
                      </c:pt>
                      <c:pt idx="131">
                        <c:v>852.5</c:v>
                      </c:pt>
                      <c:pt idx="132">
                        <c:v>682</c:v>
                      </c:pt>
                      <c:pt idx="133">
                        <c:v>649</c:v>
                      </c:pt>
                      <c:pt idx="134">
                        <c:v>627</c:v>
                      </c:pt>
                      <c:pt idx="135">
                        <c:v>627</c:v>
                      </c:pt>
                      <c:pt idx="136">
                        <c:v>638</c:v>
                      </c:pt>
                      <c:pt idx="137">
                        <c:v>687.5</c:v>
                      </c:pt>
                      <c:pt idx="138">
                        <c:v>764.5</c:v>
                      </c:pt>
                      <c:pt idx="139">
                        <c:v>797.5</c:v>
                      </c:pt>
                      <c:pt idx="140">
                        <c:v>825</c:v>
                      </c:pt>
                      <c:pt idx="141">
                        <c:v>869</c:v>
                      </c:pt>
                      <c:pt idx="142">
                        <c:v>907.5</c:v>
                      </c:pt>
                      <c:pt idx="143">
                        <c:v>935</c:v>
                      </c:pt>
                      <c:pt idx="144">
                        <c:v>962.5</c:v>
                      </c:pt>
                      <c:pt idx="145">
                        <c:v>995.50000000000011</c:v>
                      </c:pt>
                      <c:pt idx="146">
                        <c:v>1045</c:v>
                      </c:pt>
                      <c:pt idx="147">
                        <c:v>1100</c:v>
                      </c:pt>
                      <c:pt idx="148">
                        <c:v>1100</c:v>
                      </c:pt>
                      <c:pt idx="149">
                        <c:v>1094.5</c:v>
                      </c:pt>
                      <c:pt idx="150">
                        <c:v>1105.5</c:v>
                      </c:pt>
                      <c:pt idx="151">
                        <c:v>1122</c:v>
                      </c:pt>
                      <c:pt idx="152">
                        <c:v>1144</c:v>
                      </c:pt>
                      <c:pt idx="153">
                        <c:v>1149.5</c:v>
                      </c:pt>
                      <c:pt idx="154">
                        <c:v>1144</c:v>
                      </c:pt>
                      <c:pt idx="155">
                        <c:v>1127.5</c:v>
                      </c:pt>
                      <c:pt idx="156">
                        <c:v>995.50000000000011</c:v>
                      </c:pt>
                      <c:pt idx="157">
                        <c:v>1006.5</c:v>
                      </c:pt>
                      <c:pt idx="158">
                        <c:v>1006.5</c:v>
                      </c:pt>
                      <c:pt idx="159">
                        <c:v>995.50000000000011</c:v>
                      </c:pt>
                      <c:pt idx="160">
                        <c:v>979</c:v>
                      </c:pt>
                      <c:pt idx="161">
                        <c:v>951.5</c:v>
                      </c:pt>
                      <c:pt idx="162">
                        <c:v>929.49999999999989</c:v>
                      </c:pt>
                      <c:pt idx="163">
                        <c:v>907.5</c:v>
                      </c:pt>
                      <c:pt idx="164">
                        <c:v>885.50000000000011</c:v>
                      </c:pt>
                      <c:pt idx="165">
                        <c:v>786.5</c:v>
                      </c:pt>
                      <c:pt idx="166">
                        <c:v>759</c:v>
                      </c:pt>
                      <c:pt idx="167">
                        <c:v>753.5</c:v>
                      </c:pt>
                      <c:pt idx="168">
                        <c:v>753.5</c:v>
                      </c:pt>
                      <c:pt idx="169">
                        <c:v>753.5</c:v>
                      </c:pt>
                      <c:pt idx="170">
                        <c:v>748</c:v>
                      </c:pt>
                      <c:pt idx="171">
                        <c:v>737</c:v>
                      </c:pt>
                      <c:pt idx="172">
                        <c:v>687.5</c:v>
                      </c:pt>
                      <c:pt idx="173">
                        <c:v>632.5</c:v>
                      </c:pt>
                      <c:pt idx="174">
                        <c:v>638</c:v>
                      </c:pt>
                      <c:pt idx="175">
                        <c:v>638</c:v>
                      </c:pt>
                      <c:pt idx="176">
                        <c:v>627</c:v>
                      </c:pt>
                      <c:pt idx="177">
                        <c:v>638</c:v>
                      </c:pt>
                      <c:pt idx="178">
                        <c:v>649</c:v>
                      </c:pt>
                      <c:pt idx="179">
                        <c:v>660</c:v>
                      </c:pt>
                      <c:pt idx="180">
                        <c:v>726</c:v>
                      </c:pt>
                      <c:pt idx="181">
                        <c:v>704</c:v>
                      </c:pt>
                      <c:pt idx="182">
                        <c:v>682</c:v>
                      </c:pt>
                      <c:pt idx="183">
                        <c:v>682</c:v>
                      </c:pt>
                      <c:pt idx="184">
                        <c:v>665.5</c:v>
                      </c:pt>
                      <c:pt idx="185">
                        <c:v>649</c:v>
                      </c:pt>
                      <c:pt idx="186">
                        <c:v>638</c:v>
                      </c:pt>
                      <c:pt idx="187">
                        <c:v>638</c:v>
                      </c:pt>
                      <c:pt idx="188">
                        <c:v>649</c:v>
                      </c:pt>
                      <c:pt idx="189">
                        <c:v>654.5</c:v>
                      </c:pt>
                      <c:pt idx="190">
                        <c:v>649</c:v>
                      </c:pt>
                      <c:pt idx="191">
                        <c:v>654.5</c:v>
                      </c:pt>
                      <c:pt idx="192">
                        <c:v>660</c:v>
                      </c:pt>
                      <c:pt idx="193">
                        <c:v>654.5</c:v>
                      </c:pt>
                      <c:pt idx="194">
                        <c:v>654.5</c:v>
                      </c:pt>
                      <c:pt idx="195">
                        <c:v>649</c:v>
                      </c:pt>
                      <c:pt idx="196">
                        <c:v>649</c:v>
                      </c:pt>
                      <c:pt idx="197">
                        <c:v>638</c:v>
                      </c:pt>
                      <c:pt idx="198">
                        <c:v>638</c:v>
                      </c:pt>
                      <c:pt idx="199">
                        <c:v>632.5</c:v>
                      </c:pt>
                      <c:pt idx="200">
                        <c:v>638</c:v>
                      </c:pt>
                      <c:pt idx="201">
                        <c:v>621.5</c:v>
                      </c:pt>
                      <c:pt idx="202">
                        <c:v>610.5</c:v>
                      </c:pt>
                      <c:pt idx="203">
                        <c:v>599.5</c:v>
                      </c:pt>
                      <c:pt idx="204">
                        <c:v>726</c:v>
                      </c:pt>
                      <c:pt idx="205">
                        <c:v>704</c:v>
                      </c:pt>
                      <c:pt idx="206">
                        <c:v>682</c:v>
                      </c:pt>
                      <c:pt idx="207">
                        <c:v>682</c:v>
                      </c:pt>
                      <c:pt idx="208">
                        <c:v>665.5</c:v>
                      </c:pt>
                      <c:pt idx="209">
                        <c:v>649</c:v>
                      </c:pt>
                      <c:pt idx="210">
                        <c:v>638</c:v>
                      </c:pt>
                      <c:pt idx="211">
                        <c:v>638</c:v>
                      </c:pt>
                      <c:pt idx="212">
                        <c:v>649</c:v>
                      </c:pt>
                      <c:pt idx="213">
                        <c:v>654.5</c:v>
                      </c:pt>
                      <c:pt idx="214">
                        <c:v>649</c:v>
                      </c:pt>
                      <c:pt idx="215">
                        <c:v>654.5</c:v>
                      </c:pt>
                      <c:pt idx="216">
                        <c:v>660</c:v>
                      </c:pt>
                      <c:pt idx="217">
                        <c:v>654.5</c:v>
                      </c:pt>
                      <c:pt idx="218">
                        <c:v>654.5</c:v>
                      </c:pt>
                      <c:pt idx="219">
                        <c:v>649</c:v>
                      </c:pt>
                      <c:pt idx="220">
                        <c:v>649</c:v>
                      </c:pt>
                      <c:pt idx="221">
                        <c:v>638</c:v>
                      </c:pt>
                      <c:pt idx="222">
                        <c:v>638</c:v>
                      </c:pt>
                      <c:pt idx="223">
                        <c:v>632.5</c:v>
                      </c:pt>
                      <c:pt idx="224">
                        <c:v>638</c:v>
                      </c:pt>
                      <c:pt idx="225">
                        <c:v>621.5</c:v>
                      </c:pt>
                      <c:pt idx="226">
                        <c:v>610.5</c:v>
                      </c:pt>
                      <c:pt idx="227">
                        <c:v>599.5</c:v>
                      </c:pt>
                      <c:pt idx="228">
                        <c:v>726</c:v>
                      </c:pt>
                      <c:pt idx="229">
                        <c:v>704</c:v>
                      </c:pt>
                      <c:pt idx="230">
                        <c:v>682</c:v>
                      </c:pt>
                      <c:pt idx="231">
                        <c:v>682</c:v>
                      </c:pt>
                      <c:pt idx="232">
                        <c:v>665.5</c:v>
                      </c:pt>
                      <c:pt idx="233">
                        <c:v>649</c:v>
                      </c:pt>
                      <c:pt idx="234">
                        <c:v>638</c:v>
                      </c:pt>
                      <c:pt idx="235">
                        <c:v>638</c:v>
                      </c:pt>
                      <c:pt idx="236">
                        <c:v>649</c:v>
                      </c:pt>
                      <c:pt idx="237">
                        <c:v>654.5</c:v>
                      </c:pt>
                      <c:pt idx="238">
                        <c:v>649</c:v>
                      </c:pt>
                      <c:pt idx="239">
                        <c:v>654.5</c:v>
                      </c:pt>
                      <c:pt idx="240">
                        <c:v>660</c:v>
                      </c:pt>
                      <c:pt idx="241">
                        <c:v>654.5</c:v>
                      </c:pt>
                      <c:pt idx="242">
                        <c:v>654.5</c:v>
                      </c:pt>
                      <c:pt idx="243">
                        <c:v>649</c:v>
                      </c:pt>
                      <c:pt idx="244">
                        <c:v>649</c:v>
                      </c:pt>
                      <c:pt idx="245">
                        <c:v>638</c:v>
                      </c:pt>
                      <c:pt idx="246">
                        <c:v>638</c:v>
                      </c:pt>
                      <c:pt idx="247">
                        <c:v>632.5</c:v>
                      </c:pt>
                      <c:pt idx="248">
                        <c:v>638</c:v>
                      </c:pt>
                      <c:pt idx="249">
                        <c:v>621.5</c:v>
                      </c:pt>
                      <c:pt idx="250">
                        <c:v>610.5</c:v>
                      </c:pt>
                      <c:pt idx="251">
                        <c:v>599.5</c:v>
                      </c:pt>
                      <c:pt idx="252">
                        <c:v>726</c:v>
                      </c:pt>
                      <c:pt idx="253">
                        <c:v>704</c:v>
                      </c:pt>
                      <c:pt idx="254">
                        <c:v>682</c:v>
                      </c:pt>
                      <c:pt idx="255">
                        <c:v>682</c:v>
                      </c:pt>
                      <c:pt idx="256">
                        <c:v>665.5</c:v>
                      </c:pt>
                      <c:pt idx="257">
                        <c:v>649</c:v>
                      </c:pt>
                      <c:pt idx="258">
                        <c:v>638</c:v>
                      </c:pt>
                      <c:pt idx="259">
                        <c:v>638</c:v>
                      </c:pt>
                      <c:pt idx="260">
                        <c:v>649</c:v>
                      </c:pt>
                      <c:pt idx="261">
                        <c:v>654.5</c:v>
                      </c:pt>
                      <c:pt idx="262">
                        <c:v>649</c:v>
                      </c:pt>
                      <c:pt idx="263">
                        <c:v>654.5</c:v>
                      </c:pt>
                      <c:pt idx="264">
                        <c:v>660</c:v>
                      </c:pt>
                      <c:pt idx="265">
                        <c:v>654.5</c:v>
                      </c:pt>
                      <c:pt idx="266">
                        <c:v>654.5</c:v>
                      </c:pt>
                      <c:pt idx="267">
                        <c:v>649</c:v>
                      </c:pt>
                      <c:pt idx="268">
                        <c:v>649</c:v>
                      </c:pt>
                      <c:pt idx="269">
                        <c:v>638</c:v>
                      </c:pt>
                      <c:pt idx="270">
                        <c:v>638</c:v>
                      </c:pt>
                      <c:pt idx="271">
                        <c:v>632.5</c:v>
                      </c:pt>
                      <c:pt idx="272">
                        <c:v>638</c:v>
                      </c:pt>
                      <c:pt idx="273">
                        <c:v>621.5</c:v>
                      </c:pt>
                      <c:pt idx="274">
                        <c:v>610.5</c:v>
                      </c:pt>
                      <c:pt idx="275">
                        <c:v>599.5</c:v>
                      </c:pt>
                      <c:pt idx="276">
                        <c:v>676.5</c:v>
                      </c:pt>
                      <c:pt idx="277">
                        <c:v>665.5</c:v>
                      </c:pt>
                      <c:pt idx="278">
                        <c:v>649</c:v>
                      </c:pt>
                      <c:pt idx="279">
                        <c:v>627</c:v>
                      </c:pt>
                      <c:pt idx="280">
                        <c:v>610.5</c:v>
                      </c:pt>
                      <c:pt idx="281">
                        <c:v>610.5</c:v>
                      </c:pt>
                      <c:pt idx="282">
                        <c:v>610.5</c:v>
                      </c:pt>
                      <c:pt idx="283">
                        <c:v>605</c:v>
                      </c:pt>
                      <c:pt idx="284">
                        <c:v>594</c:v>
                      </c:pt>
                      <c:pt idx="285">
                        <c:v>588.5</c:v>
                      </c:pt>
                      <c:pt idx="286">
                        <c:v>583</c:v>
                      </c:pt>
                      <c:pt idx="287">
                        <c:v>577.5</c:v>
                      </c:pt>
                      <c:pt idx="288">
                        <c:v>583</c:v>
                      </c:pt>
                      <c:pt idx="289">
                        <c:v>599.5</c:v>
                      </c:pt>
                      <c:pt idx="290">
                        <c:v>610.5</c:v>
                      </c:pt>
                      <c:pt idx="291">
                        <c:v>594</c:v>
                      </c:pt>
                      <c:pt idx="292">
                        <c:v>588.5</c:v>
                      </c:pt>
                      <c:pt idx="293">
                        <c:v>583</c:v>
                      </c:pt>
                      <c:pt idx="294">
                        <c:v>610.5</c:v>
                      </c:pt>
                      <c:pt idx="295">
                        <c:v>616</c:v>
                      </c:pt>
                      <c:pt idx="296">
                        <c:v>638</c:v>
                      </c:pt>
                      <c:pt idx="297">
                        <c:v>621.5</c:v>
                      </c:pt>
                      <c:pt idx="298">
                        <c:v>544.5</c:v>
                      </c:pt>
                      <c:pt idx="299">
                        <c:v>484.00000000000006</c:v>
                      </c:pt>
                      <c:pt idx="300">
                        <c:v>539</c:v>
                      </c:pt>
                      <c:pt idx="301">
                        <c:v>533.5</c:v>
                      </c:pt>
                      <c:pt idx="302">
                        <c:v>539</c:v>
                      </c:pt>
                      <c:pt idx="303">
                        <c:v>544.5</c:v>
                      </c:pt>
                      <c:pt idx="304">
                        <c:v>561</c:v>
                      </c:pt>
                      <c:pt idx="305">
                        <c:v>566.5</c:v>
                      </c:pt>
                      <c:pt idx="306">
                        <c:v>572</c:v>
                      </c:pt>
                      <c:pt idx="307">
                        <c:v>588.5</c:v>
                      </c:pt>
                      <c:pt idx="308">
                        <c:v>550</c:v>
                      </c:pt>
                      <c:pt idx="309">
                        <c:v>528</c:v>
                      </c:pt>
                      <c:pt idx="310">
                        <c:v>539</c:v>
                      </c:pt>
                      <c:pt idx="311">
                        <c:v>544.5</c:v>
                      </c:pt>
                      <c:pt idx="312">
                        <c:v>555.5</c:v>
                      </c:pt>
                      <c:pt idx="313">
                        <c:v>566.5</c:v>
                      </c:pt>
                      <c:pt idx="314">
                        <c:v>566.5</c:v>
                      </c:pt>
                      <c:pt idx="315">
                        <c:v>550</c:v>
                      </c:pt>
                      <c:pt idx="316">
                        <c:v>572</c:v>
                      </c:pt>
                      <c:pt idx="317">
                        <c:v>555.5</c:v>
                      </c:pt>
                      <c:pt idx="318">
                        <c:v>544.5</c:v>
                      </c:pt>
                      <c:pt idx="319">
                        <c:v>550</c:v>
                      </c:pt>
                      <c:pt idx="320">
                        <c:v>566.5</c:v>
                      </c:pt>
                      <c:pt idx="321">
                        <c:v>577.5</c:v>
                      </c:pt>
                      <c:pt idx="322">
                        <c:v>539</c:v>
                      </c:pt>
                      <c:pt idx="323">
                        <c:v>495</c:v>
                      </c:pt>
                      <c:pt idx="324">
                        <c:v>594</c:v>
                      </c:pt>
                      <c:pt idx="325">
                        <c:v>577.5</c:v>
                      </c:pt>
                      <c:pt idx="326">
                        <c:v>715</c:v>
                      </c:pt>
                      <c:pt idx="327">
                        <c:v>715</c:v>
                      </c:pt>
                      <c:pt idx="328">
                        <c:v>737</c:v>
                      </c:pt>
                      <c:pt idx="329">
                        <c:v>753.5</c:v>
                      </c:pt>
                      <c:pt idx="330">
                        <c:v>764.5</c:v>
                      </c:pt>
                      <c:pt idx="331">
                        <c:v>720.5</c:v>
                      </c:pt>
                      <c:pt idx="332">
                        <c:v>687.5</c:v>
                      </c:pt>
                      <c:pt idx="333">
                        <c:v>649</c:v>
                      </c:pt>
                      <c:pt idx="334">
                        <c:v>627</c:v>
                      </c:pt>
                      <c:pt idx="335">
                        <c:v>830.5</c:v>
                      </c:pt>
                      <c:pt idx="336">
                        <c:v>825</c:v>
                      </c:pt>
                      <c:pt idx="337">
                        <c:v>797.5</c:v>
                      </c:pt>
                      <c:pt idx="338">
                        <c:v>781</c:v>
                      </c:pt>
                      <c:pt idx="339">
                        <c:v>792</c:v>
                      </c:pt>
                      <c:pt idx="340">
                        <c:v>786.5</c:v>
                      </c:pt>
                      <c:pt idx="341">
                        <c:v>781</c:v>
                      </c:pt>
                      <c:pt idx="342">
                        <c:v>775.5</c:v>
                      </c:pt>
                      <c:pt idx="343">
                        <c:v>753.5</c:v>
                      </c:pt>
                      <c:pt idx="344">
                        <c:v>715</c:v>
                      </c:pt>
                      <c:pt idx="345">
                        <c:v>698.5</c:v>
                      </c:pt>
                      <c:pt idx="346">
                        <c:v>660</c:v>
                      </c:pt>
                      <c:pt idx="347">
                        <c:v>528</c:v>
                      </c:pt>
                      <c:pt idx="348">
                        <c:v>665.5</c:v>
                      </c:pt>
                      <c:pt idx="349">
                        <c:v>627</c:v>
                      </c:pt>
                      <c:pt idx="350">
                        <c:v>583</c:v>
                      </c:pt>
                      <c:pt idx="351">
                        <c:v>654.5</c:v>
                      </c:pt>
                      <c:pt idx="352">
                        <c:v>654.5</c:v>
                      </c:pt>
                      <c:pt idx="353">
                        <c:v>654.5</c:v>
                      </c:pt>
                      <c:pt idx="354">
                        <c:v>660</c:v>
                      </c:pt>
                      <c:pt idx="355">
                        <c:v>676.5</c:v>
                      </c:pt>
                      <c:pt idx="356">
                        <c:v>720.5</c:v>
                      </c:pt>
                      <c:pt idx="357">
                        <c:v>759</c:v>
                      </c:pt>
                      <c:pt idx="358">
                        <c:v>775.5</c:v>
                      </c:pt>
                      <c:pt idx="359">
                        <c:v>792</c:v>
                      </c:pt>
                      <c:pt idx="360">
                        <c:v>781</c:v>
                      </c:pt>
                      <c:pt idx="361">
                        <c:v>775.5</c:v>
                      </c:pt>
                      <c:pt idx="362">
                        <c:v>753.5</c:v>
                      </c:pt>
                      <c:pt idx="363">
                        <c:v>720.5</c:v>
                      </c:pt>
                      <c:pt idx="364">
                        <c:v>704</c:v>
                      </c:pt>
                      <c:pt idx="365">
                        <c:v>720.5</c:v>
                      </c:pt>
                      <c:pt idx="366">
                        <c:v>726</c:v>
                      </c:pt>
                      <c:pt idx="367">
                        <c:v>715</c:v>
                      </c:pt>
                      <c:pt idx="368">
                        <c:v>704</c:v>
                      </c:pt>
                      <c:pt idx="369">
                        <c:v>682</c:v>
                      </c:pt>
                      <c:pt idx="370">
                        <c:v>660</c:v>
                      </c:pt>
                      <c:pt idx="371">
                        <c:v>627</c:v>
                      </c:pt>
                      <c:pt idx="372">
                        <c:v>511.50000000000006</c:v>
                      </c:pt>
                      <c:pt idx="373">
                        <c:v>495</c:v>
                      </c:pt>
                      <c:pt idx="374">
                        <c:v>484.00000000000006</c:v>
                      </c:pt>
                      <c:pt idx="375">
                        <c:v>473.00000000000006</c:v>
                      </c:pt>
                      <c:pt idx="376">
                        <c:v>461.99999999999994</c:v>
                      </c:pt>
                      <c:pt idx="377">
                        <c:v>461.99999999999994</c:v>
                      </c:pt>
                      <c:pt idx="378">
                        <c:v>450.99999999999994</c:v>
                      </c:pt>
                      <c:pt idx="379">
                        <c:v>456.50000000000006</c:v>
                      </c:pt>
                      <c:pt idx="380">
                        <c:v>461.99999999999994</c:v>
                      </c:pt>
                      <c:pt idx="381">
                        <c:v>473.00000000000006</c:v>
                      </c:pt>
                      <c:pt idx="382">
                        <c:v>484.00000000000006</c:v>
                      </c:pt>
                      <c:pt idx="383">
                        <c:v>495</c:v>
                      </c:pt>
                      <c:pt idx="384">
                        <c:v>495</c:v>
                      </c:pt>
                      <c:pt idx="385">
                        <c:v>505.99999999999994</c:v>
                      </c:pt>
                      <c:pt idx="386">
                        <c:v>517</c:v>
                      </c:pt>
                      <c:pt idx="387">
                        <c:v>533.5</c:v>
                      </c:pt>
                      <c:pt idx="388">
                        <c:v>544.5</c:v>
                      </c:pt>
                      <c:pt idx="389">
                        <c:v>550</c:v>
                      </c:pt>
                      <c:pt idx="390">
                        <c:v>550</c:v>
                      </c:pt>
                      <c:pt idx="391">
                        <c:v>550</c:v>
                      </c:pt>
                      <c:pt idx="392">
                        <c:v>561</c:v>
                      </c:pt>
                      <c:pt idx="393">
                        <c:v>539</c:v>
                      </c:pt>
                      <c:pt idx="394">
                        <c:v>539</c:v>
                      </c:pt>
                      <c:pt idx="395">
                        <c:v>495</c:v>
                      </c:pt>
                      <c:pt idx="396">
                        <c:v>764.5</c:v>
                      </c:pt>
                      <c:pt idx="397">
                        <c:v>753.5</c:v>
                      </c:pt>
                      <c:pt idx="398">
                        <c:v>742.5</c:v>
                      </c:pt>
                      <c:pt idx="399">
                        <c:v>737</c:v>
                      </c:pt>
                      <c:pt idx="400">
                        <c:v>737</c:v>
                      </c:pt>
                      <c:pt idx="401">
                        <c:v>737</c:v>
                      </c:pt>
                      <c:pt idx="402">
                        <c:v>731.5</c:v>
                      </c:pt>
                      <c:pt idx="403">
                        <c:v>731.5</c:v>
                      </c:pt>
                      <c:pt idx="404">
                        <c:v>731.5</c:v>
                      </c:pt>
                      <c:pt idx="405">
                        <c:v>726</c:v>
                      </c:pt>
                      <c:pt idx="406">
                        <c:v>720.5</c:v>
                      </c:pt>
                      <c:pt idx="407">
                        <c:v>709.5</c:v>
                      </c:pt>
                      <c:pt idx="408">
                        <c:v>704</c:v>
                      </c:pt>
                      <c:pt idx="409">
                        <c:v>693</c:v>
                      </c:pt>
                      <c:pt idx="410">
                        <c:v>693</c:v>
                      </c:pt>
                      <c:pt idx="411">
                        <c:v>693</c:v>
                      </c:pt>
                      <c:pt idx="412">
                        <c:v>698.5</c:v>
                      </c:pt>
                      <c:pt idx="413">
                        <c:v>704</c:v>
                      </c:pt>
                      <c:pt idx="414">
                        <c:v>704</c:v>
                      </c:pt>
                      <c:pt idx="415">
                        <c:v>693</c:v>
                      </c:pt>
                      <c:pt idx="416">
                        <c:v>687.5</c:v>
                      </c:pt>
                      <c:pt idx="417">
                        <c:v>698.5</c:v>
                      </c:pt>
                      <c:pt idx="418">
                        <c:v>704</c:v>
                      </c:pt>
                      <c:pt idx="419">
                        <c:v>687.5</c:v>
                      </c:pt>
                      <c:pt idx="420">
                        <c:v>764.5</c:v>
                      </c:pt>
                      <c:pt idx="421">
                        <c:v>753.5</c:v>
                      </c:pt>
                      <c:pt idx="422">
                        <c:v>742.5</c:v>
                      </c:pt>
                      <c:pt idx="423">
                        <c:v>737</c:v>
                      </c:pt>
                      <c:pt idx="424">
                        <c:v>737</c:v>
                      </c:pt>
                      <c:pt idx="425">
                        <c:v>737</c:v>
                      </c:pt>
                      <c:pt idx="426">
                        <c:v>731.5</c:v>
                      </c:pt>
                      <c:pt idx="427">
                        <c:v>731.5</c:v>
                      </c:pt>
                      <c:pt idx="428">
                        <c:v>731.5</c:v>
                      </c:pt>
                      <c:pt idx="429">
                        <c:v>726</c:v>
                      </c:pt>
                      <c:pt idx="430">
                        <c:v>720.5</c:v>
                      </c:pt>
                      <c:pt idx="431">
                        <c:v>709.5</c:v>
                      </c:pt>
                      <c:pt idx="432">
                        <c:v>704</c:v>
                      </c:pt>
                      <c:pt idx="433">
                        <c:v>693</c:v>
                      </c:pt>
                      <c:pt idx="434">
                        <c:v>693</c:v>
                      </c:pt>
                      <c:pt idx="435">
                        <c:v>693</c:v>
                      </c:pt>
                      <c:pt idx="436">
                        <c:v>698.5</c:v>
                      </c:pt>
                      <c:pt idx="437">
                        <c:v>704</c:v>
                      </c:pt>
                      <c:pt idx="438">
                        <c:v>704</c:v>
                      </c:pt>
                      <c:pt idx="439">
                        <c:v>693</c:v>
                      </c:pt>
                      <c:pt idx="440">
                        <c:v>687.5</c:v>
                      </c:pt>
                      <c:pt idx="441">
                        <c:v>698.5</c:v>
                      </c:pt>
                      <c:pt idx="442">
                        <c:v>704</c:v>
                      </c:pt>
                      <c:pt idx="443">
                        <c:v>687.5</c:v>
                      </c:pt>
                      <c:pt idx="444">
                        <c:v>748</c:v>
                      </c:pt>
                      <c:pt idx="445">
                        <c:v>742.5</c:v>
                      </c:pt>
                      <c:pt idx="446">
                        <c:v>731.5</c:v>
                      </c:pt>
                      <c:pt idx="447">
                        <c:v>715</c:v>
                      </c:pt>
                      <c:pt idx="448">
                        <c:v>698.5</c:v>
                      </c:pt>
                      <c:pt idx="449">
                        <c:v>693</c:v>
                      </c:pt>
                      <c:pt idx="450">
                        <c:v>687.5</c:v>
                      </c:pt>
                      <c:pt idx="451">
                        <c:v>682</c:v>
                      </c:pt>
                      <c:pt idx="452">
                        <c:v>676.5</c:v>
                      </c:pt>
                      <c:pt idx="453">
                        <c:v>676.5</c:v>
                      </c:pt>
                      <c:pt idx="454">
                        <c:v>682</c:v>
                      </c:pt>
                      <c:pt idx="455">
                        <c:v>682</c:v>
                      </c:pt>
                      <c:pt idx="456">
                        <c:v>687.5</c:v>
                      </c:pt>
                      <c:pt idx="457">
                        <c:v>698.5</c:v>
                      </c:pt>
                      <c:pt idx="458">
                        <c:v>704</c:v>
                      </c:pt>
                      <c:pt idx="459">
                        <c:v>715</c:v>
                      </c:pt>
                      <c:pt idx="460">
                        <c:v>720.5</c:v>
                      </c:pt>
                      <c:pt idx="461">
                        <c:v>720.5</c:v>
                      </c:pt>
                      <c:pt idx="462">
                        <c:v>726</c:v>
                      </c:pt>
                      <c:pt idx="463">
                        <c:v>731.5</c:v>
                      </c:pt>
                      <c:pt idx="464">
                        <c:v>742.5</c:v>
                      </c:pt>
                      <c:pt idx="465">
                        <c:v>748</c:v>
                      </c:pt>
                      <c:pt idx="466">
                        <c:v>731.5</c:v>
                      </c:pt>
                      <c:pt idx="467">
                        <c:v>682</c:v>
                      </c:pt>
                      <c:pt idx="468">
                        <c:v>638</c:v>
                      </c:pt>
                      <c:pt idx="469">
                        <c:v>583</c:v>
                      </c:pt>
                      <c:pt idx="470">
                        <c:v>566.5</c:v>
                      </c:pt>
                      <c:pt idx="471">
                        <c:v>572</c:v>
                      </c:pt>
                      <c:pt idx="472">
                        <c:v>588.5</c:v>
                      </c:pt>
                      <c:pt idx="473">
                        <c:v>594</c:v>
                      </c:pt>
                      <c:pt idx="474">
                        <c:v>599.5</c:v>
                      </c:pt>
                      <c:pt idx="475">
                        <c:v>599.5</c:v>
                      </c:pt>
                      <c:pt idx="476">
                        <c:v>588.5</c:v>
                      </c:pt>
                      <c:pt idx="477">
                        <c:v>583</c:v>
                      </c:pt>
                      <c:pt idx="478">
                        <c:v>577.5</c:v>
                      </c:pt>
                      <c:pt idx="479">
                        <c:v>588.5</c:v>
                      </c:pt>
                      <c:pt idx="480">
                        <c:v>594</c:v>
                      </c:pt>
                      <c:pt idx="481">
                        <c:v>588.5</c:v>
                      </c:pt>
                      <c:pt idx="482">
                        <c:v>616</c:v>
                      </c:pt>
                      <c:pt idx="483">
                        <c:v>610.5</c:v>
                      </c:pt>
                      <c:pt idx="484">
                        <c:v>616</c:v>
                      </c:pt>
                      <c:pt idx="485">
                        <c:v>621.5</c:v>
                      </c:pt>
                      <c:pt idx="486">
                        <c:v>638</c:v>
                      </c:pt>
                      <c:pt idx="487">
                        <c:v>654.5</c:v>
                      </c:pt>
                      <c:pt idx="488">
                        <c:v>665.5</c:v>
                      </c:pt>
                      <c:pt idx="489">
                        <c:v>693</c:v>
                      </c:pt>
                      <c:pt idx="490">
                        <c:v>704</c:v>
                      </c:pt>
                      <c:pt idx="491">
                        <c:v>693</c:v>
                      </c:pt>
                      <c:pt idx="492">
                        <c:v>792</c:v>
                      </c:pt>
                      <c:pt idx="493">
                        <c:v>770</c:v>
                      </c:pt>
                      <c:pt idx="494">
                        <c:v>726</c:v>
                      </c:pt>
                      <c:pt idx="495">
                        <c:v>709.5</c:v>
                      </c:pt>
                      <c:pt idx="496">
                        <c:v>715</c:v>
                      </c:pt>
                      <c:pt idx="497">
                        <c:v>709.5</c:v>
                      </c:pt>
                      <c:pt idx="498">
                        <c:v>698.5</c:v>
                      </c:pt>
                      <c:pt idx="499">
                        <c:v>693</c:v>
                      </c:pt>
                      <c:pt idx="500">
                        <c:v>682</c:v>
                      </c:pt>
                      <c:pt idx="501">
                        <c:v>671</c:v>
                      </c:pt>
                      <c:pt idx="502">
                        <c:v>682</c:v>
                      </c:pt>
                      <c:pt idx="503">
                        <c:v>693</c:v>
                      </c:pt>
                      <c:pt idx="504">
                        <c:v>687.5</c:v>
                      </c:pt>
                      <c:pt idx="505">
                        <c:v>665.5</c:v>
                      </c:pt>
                      <c:pt idx="506">
                        <c:v>643.5</c:v>
                      </c:pt>
                      <c:pt idx="507">
                        <c:v>638</c:v>
                      </c:pt>
                      <c:pt idx="508">
                        <c:v>621.5</c:v>
                      </c:pt>
                      <c:pt idx="509">
                        <c:v>605</c:v>
                      </c:pt>
                      <c:pt idx="510">
                        <c:v>605</c:v>
                      </c:pt>
                      <c:pt idx="511">
                        <c:v>599.5</c:v>
                      </c:pt>
                      <c:pt idx="512">
                        <c:v>605</c:v>
                      </c:pt>
                      <c:pt idx="513">
                        <c:v>605</c:v>
                      </c:pt>
                      <c:pt idx="514">
                        <c:v>599.5</c:v>
                      </c:pt>
                      <c:pt idx="515">
                        <c:v>594</c:v>
                      </c:pt>
                      <c:pt idx="516">
                        <c:v>610.5</c:v>
                      </c:pt>
                      <c:pt idx="517">
                        <c:v>572</c:v>
                      </c:pt>
                      <c:pt idx="518">
                        <c:v>544.5</c:v>
                      </c:pt>
                      <c:pt idx="519">
                        <c:v>555.5</c:v>
                      </c:pt>
                      <c:pt idx="520">
                        <c:v>599.5</c:v>
                      </c:pt>
                      <c:pt idx="521">
                        <c:v>649</c:v>
                      </c:pt>
                      <c:pt idx="522">
                        <c:v>682</c:v>
                      </c:pt>
                      <c:pt idx="523">
                        <c:v>698.5</c:v>
                      </c:pt>
                      <c:pt idx="524">
                        <c:v>698.5</c:v>
                      </c:pt>
                      <c:pt idx="525">
                        <c:v>698.5</c:v>
                      </c:pt>
                      <c:pt idx="526">
                        <c:v>693</c:v>
                      </c:pt>
                      <c:pt idx="527">
                        <c:v>698.5</c:v>
                      </c:pt>
                      <c:pt idx="528">
                        <c:v>715</c:v>
                      </c:pt>
                      <c:pt idx="529">
                        <c:v>753.5</c:v>
                      </c:pt>
                      <c:pt idx="530">
                        <c:v>775.5</c:v>
                      </c:pt>
                      <c:pt idx="531">
                        <c:v>792</c:v>
                      </c:pt>
                      <c:pt idx="532">
                        <c:v>803</c:v>
                      </c:pt>
                      <c:pt idx="533">
                        <c:v>814</c:v>
                      </c:pt>
                      <c:pt idx="534">
                        <c:v>825</c:v>
                      </c:pt>
                      <c:pt idx="535">
                        <c:v>836</c:v>
                      </c:pt>
                      <c:pt idx="536">
                        <c:v>847</c:v>
                      </c:pt>
                      <c:pt idx="537">
                        <c:v>858</c:v>
                      </c:pt>
                      <c:pt idx="538">
                        <c:v>825</c:v>
                      </c:pt>
                      <c:pt idx="539">
                        <c:v>726</c:v>
                      </c:pt>
                      <c:pt idx="540">
                        <c:v>715</c:v>
                      </c:pt>
                      <c:pt idx="541">
                        <c:v>676.5</c:v>
                      </c:pt>
                      <c:pt idx="542">
                        <c:v>660</c:v>
                      </c:pt>
                      <c:pt idx="543">
                        <c:v>665.5</c:v>
                      </c:pt>
                      <c:pt idx="544">
                        <c:v>687.5</c:v>
                      </c:pt>
                      <c:pt idx="545">
                        <c:v>726</c:v>
                      </c:pt>
                      <c:pt idx="546">
                        <c:v>748</c:v>
                      </c:pt>
                      <c:pt idx="547">
                        <c:v>759</c:v>
                      </c:pt>
                      <c:pt idx="548">
                        <c:v>764.5</c:v>
                      </c:pt>
                      <c:pt idx="549">
                        <c:v>764.5</c:v>
                      </c:pt>
                      <c:pt idx="550">
                        <c:v>759</c:v>
                      </c:pt>
                      <c:pt idx="551">
                        <c:v>753.5</c:v>
                      </c:pt>
                      <c:pt idx="552">
                        <c:v>748</c:v>
                      </c:pt>
                      <c:pt idx="553">
                        <c:v>742.5</c:v>
                      </c:pt>
                      <c:pt idx="554">
                        <c:v>731.5</c:v>
                      </c:pt>
                      <c:pt idx="555">
                        <c:v>731.5</c:v>
                      </c:pt>
                      <c:pt idx="556">
                        <c:v>726</c:v>
                      </c:pt>
                      <c:pt idx="557">
                        <c:v>715</c:v>
                      </c:pt>
                      <c:pt idx="558">
                        <c:v>704</c:v>
                      </c:pt>
                      <c:pt idx="559">
                        <c:v>704</c:v>
                      </c:pt>
                      <c:pt idx="560">
                        <c:v>698.5</c:v>
                      </c:pt>
                      <c:pt idx="561">
                        <c:v>698.5</c:v>
                      </c:pt>
                      <c:pt idx="562">
                        <c:v>682</c:v>
                      </c:pt>
                      <c:pt idx="563">
                        <c:v>665.5</c:v>
                      </c:pt>
                      <c:pt idx="564">
                        <c:v>616</c:v>
                      </c:pt>
                      <c:pt idx="565">
                        <c:v>605</c:v>
                      </c:pt>
                      <c:pt idx="566">
                        <c:v>599.5</c:v>
                      </c:pt>
                      <c:pt idx="567">
                        <c:v>594</c:v>
                      </c:pt>
                      <c:pt idx="568">
                        <c:v>577.5</c:v>
                      </c:pt>
                      <c:pt idx="569">
                        <c:v>577.5</c:v>
                      </c:pt>
                      <c:pt idx="570">
                        <c:v>621.5</c:v>
                      </c:pt>
                      <c:pt idx="571">
                        <c:v>632.5</c:v>
                      </c:pt>
                      <c:pt idx="572">
                        <c:v>616</c:v>
                      </c:pt>
                      <c:pt idx="573">
                        <c:v>594</c:v>
                      </c:pt>
                      <c:pt idx="574">
                        <c:v>588.5</c:v>
                      </c:pt>
                      <c:pt idx="575">
                        <c:v>583</c:v>
                      </c:pt>
                      <c:pt idx="576">
                        <c:v>577.5</c:v>
                      </c:pt>
                      <c:pt idx="577">
                        <c:v>594</c:v>
                      </c:pt>
                      <c:pt idx="578">
                        <c:v>610.5</c:v>
                      </c:pt>
                      <c:pt idx="579">
                        <c:v>632.5</c:v>
                      </c:pt>
                      <c:pt idx="580">
                        <c:v>643.5</c:v>
                      </c:pt>
                      <c:pt idx="581">
                        <c:v>649</c:v>
                      </c:pt>
                      <c:pt idx="582">
                        <c:v>616</c:v>
                      </c:pt>
                      <c:pt idx="583">
                        <c:v>616</c:v>
                      </c:pt>
                      <c:pt idx="584">
                        <c:v>588.5</c:v>
                      </c:pt>
                      <c:pt idx="585">
                        <c:v>610.5</c:v>
                      </c:pt>
                      <c:pt idx="586">
                        <c:v>643.5</c:v>
                      </c:pt>
                      <c:pt idx="587">
                        <c:v>588.5</c:v>
                      </c:pt>
                      <c:pt idx="588">
                        <c:v>555.5</c:v>
                      </c:pt>
                      <c:pt idx="589">
                        <c:v>539</c:v>
                      </c:pt>
                      <c:pt idx="590">
                        <c:v>544.5</c:v>
                      </c:pt>
                      <c:pt idx="591">
                        <c:v>583</c:v>
                      </c:pt>
                      <c:pt idx="592">
                        <c:v>566.5</c:v>
                      </c:pt>
                      <c:pt idx="593">
                        <c:v>577.5</c:v>
                      </c:pt>
                      <c:pt idx="594">
                        <c:v>594</c:v>
                      </c:pt>
                      <c:pt idx="595">
                        <c:v>594</c:v>
                      </c:pt>
                      <c:pt idx="596">
                        <c:v>610.5</c:v>
                      </c:pt>
                      <c:pt idx="597">
                        <c:v>621.5</c:v>
                      </c:pt>
                      <c:pt idx="598">
                        <c:v>594</c:v>
                      </c:pt>
                      <c:pt idx="599">
                        <c:v>588.5</c:v>
                      </c:pt>
                      <c:pt idx="600">
                        <c:v>599.5</c:v>
                      </c:pt>
                      <c:pt idx="601">
                        <c:v>627</c:v>
                      </c:pt>
                      <c:pt idx="602">
                        <c:v>572</c:v>
                      </c:pt>
                      <c:pt idx="603">
                        <c:v>561</c:v>
                      </c:pt>
                      <c:pt idx="604">
                        <c:v>555.5</c:v>
                      </c:pt>
                      <c:pt idx="605">
                        <c:v>550</c:v>
                      </c:pt>
                      <c:pt idx="606">
                        <c:v>550</c:v>
                      </c:pt>
                      <c:pt idx="607">
                        <c:v>550</c:v>
                      </c:pt>
                      <c:pt idx="608">
                        <c:v>561</c:v>
                      </c:pt>
                      <c:pt idx="609">
                        <c:v>550</c:v>
                      </c:pt>
                      <c:pt idx="610">
                        <c:v>533.5</c:v>
                      </c:pt>
                      <c:pt idx="611">
                        <c:v>489.49999999999994</c:v>
                      </c:pt>
                      <c:pt idx="612">
                        <c:v>594</c:v>
                      </c:pt>
                      <c:pt idx="613">
                        <c:v>594</c:v>
                      </c:pt>
                      <c:pt idx="614">
                        <c:v>588.5</c:v>
                      </c:pt>
                      <c:pt idx="615">
                        <c:v>577.5</c:v>
                      </c:pt>
                      <c:pt idx="616">
                        <c:v>566.5</c:v>
                      </c:pt>
                      <c:pt idx="617">
                        <c:v>550</c:v>
                      </c:pt>
                      <c:pt idx="618">
                        <c:v>544.5</c:v>
                      </c:pt>
                      <c:pt idx="619">
                        <c:v>544.5</c:v>
                      </c:pt>
                      <c:pt idx="620">
                        <c:v>539</c:v>
                      </c:pt>
                      <c:pt idx="621">
                        <c:v>533.5</c:v>
                      </c:pt>
                      <c:pt idx="622">
                        <c:v>533.5</c:v>
                      </c:pt>
                      <c:pt idx="623">
                        <c:v>544.5</c:v>
                      </c:pt>
                      <c:pt idx="624">
                        <c:v>539</c:v>
                      </c:pt>
                      <c:pt idx="625">
                        <c:v>544.5</c:v>
                      </c:pt>
                      <c:pt idx="626">
                        <c:v>544.5</c:v>
                      </c:pt>
                      <c:pt idx="627">
                        <c:v>533.5</c:v>
                      </c:pt>
                      <c:pt idx="628">
                        <c:v>528</c:v>
                      </c:pt>
                      <c:pt idx="629">
                        <c:v>522.5</c:v>
                      </c:pt>
                      <c:pt idx="630">
                        <c:v>533.5</c:v>
                      </c:pt>
                      <c:pt idx="631">
                        <c:v>550</c:v>
                      </c:pt>
                      <c:pt idx="632">
                        <c:v>561</c:v>
                      </c:pt>
                      <c:pt idx="633">
                        <c:v>561</c:v>
                      </c:pt>
                      <c:pt idx="634">
                        <c:v>511.50000000000006</c:v>
                      </c:pt>
                      <c:pt idx="635">
                        <c:v>478.49999999999994</c:v>
                      </c:pt>
                      <c:pt idx="636">
                        <c:v>517</c:v>
                      </c:pt>
                      <c:pt idx="637">
                        <c:v>511.50000000000006</c:v>
                      </c:pt>
                      <c:pt idx="638">
                        <c:v>533.5</c:v>
                      </c:pt>
                      <c:pt idx="639">
                        <c:v>522.5</c:v>
                      </c:pt>
                      <c:pt idx="640">
                        <c:v>505.99999999999994</c:v>
                      </c:pt>
                      <c:pt idx="641">
                        <c:v>539</c:v>
                      </c:pt>
                      <c:pt idx="642">
                        <c:v>555.5</c:v>
                      </c:pt>
                      <c:pt idx="643">
                        <c:v>572</c:v>
                      </c:pt>
                      <c:pt idx="644">
                        <c:v>577.5</c:v>
                      </c:pt>
                      <c:pt idx="645">
                        <c:v>583</c:v>
                      </c:pt>
                      <c:pt idx="646">
                        <c:v>583</c:v>
                      </c:pt>
                      <c:pt idx="647">
                        <c:v>583</c:v>
                      </c:pt>
                      <c:pt idx="648">
                        <c:v>588.5</c:v>
                      </c:pt>
                      <c:pt idx="649">
                        <c:v>583</c:v>
                      </c:pt>
                      <c:pt idx="650">
                        <c:v>572</c:v>
                      </c:pt>
                      <c:pt idx="651">
                        <c:v>566.5</c:v>
                      </c:pt>
                      <c:pt idx="652">
                        <c:v>577.5</c:v>
                      </c:pt>
                      <c:pt idx="653">
                        <c:v>566.5</c:v>
                      </c:pt>
                      <c:pt idx="654">
                        <c:v>555.5</c:v>
                      </c:pt>
                      <c:pt idx="655">
                        <c:v>550</c:v>
                      </c:pt>
                      <c:pt idx="656">
                        <c:v>566.5</c:v>
                      </c:pt>
                      <c:pt idx="657">
                        <c:v>561</c:v>
                      </c:pt>
                      <c:pt idx="658">
                        <c:v>533.5</c:v>
                      </c:pt>
                      <c:pt idx="659">
                        <c:v>522.5</c:v>
                      </c:pt>
                      <c:pt idx="660">
                        <c:v>544.5</c:v>
                      </c:pt>
                      <c:pt idx="661">
                        <c:v>550</c:v>
                      </c:pt>
                      <c:pt idx="662">
                        <c:v>550</c:v>
                      </c:pt>
                      <c:pt idx="663">
                        <c:v>544.5</c:v>
                      </c:pt>
                      <c:pt idx="664">
                        <c:v>544.5</c:v>
                      </c:pt>
                      <c:pt idx="665">
                        <c:v>555.5</c:v>
                      </c:pt>
                      <c:pt idx="666">
                        <c:v>550</c:v>
                      </c:pt>
                      <c:pt idx="667">
                        <c:v>544.5</c:v>
                      </c:pt>
                      <c:pt idx="668">
                        <c:v>555.5</c:v>
                      </c:pt>
                      <c:pt idx="669">
                        <c:v>583</c:v>
                      </c:pt>
                      <c:pt idx="670">
                        <c:v>588.5</c:v>
                      </c:pt>
                      <c:pt idx="671">
                        <c:v>561</c:v>
                      </c:pt>
                      <c:pt idx="672">
                        <c:v>605</c:v>
                      </c:pt>
                      <c:pt idx="673">
                        <c:v>594</c:v>
                      </c:pt>
                      <c:pt idx="674">
                        <c:v>583</c:v>
                      </c:pt>
                      <c:pt idx="675">
                        <c:v>594</c:v>
                      </c:pt>
                      <c:pt idx="676">
                        <c:v>621.5</c:v>
                      </c:pt>
                      <c:pt idx="677">
                        <c:v>621.5</c:v>
                      </c:pt>
                      <c:pt idx="678">
                        <c:v>621.5</c:v>
                      </c:pt>
                      <c:pt idx="679">
                        <c:v>660</c:v>
                      </c:pt>
                      <c:pt idx="680">
                        <c:v>715</c:v>
                      </c:pt>
                      <c:pt idx="681">
                        <c:v>753.5</c:v>
                      </c:pt>
                      <c:pt idx="682">
                        <c:v>764.5</c:v>
                      </c:pt>
                      <c:pt idx="683">
                        <c:v>753.5</c:v>
                      </c:pt>
                      <c:pt idx="684">
                        <c:v>885.50000000000011</c:v>
                      </c:pt>
                      <c:pt idx="685">
                        <c:v>819.5</c:v>
                      </c:pt>
                      <c:pt idx="686">
                        <c:v>720.5</c:v>
                      </c:pt>
                      <c:pt idx="687">
                        <c:v>649</c:v>
                      </c:pt>
                      <c:pt idx="688">
                        <c:v>627</c:v>
                      </c:pt>
                      <c:pt idx="689">
                        <c:v>676.5</c:v>
                      </c:pt>
                      <c:pt idx="690">
                        <c:v>704</c:v>
                      </c:pt>
                      <c:pt idx="691">
                        <c:v>693</c:v>
                      </c:pt>
                      <c:pt idx="692">
                        <c:v>704</c:v>
                      </c:pt>
                      <c:pt idx="693">
                        <c:v>693</c:v>
                      </c:pt>
                      <c:pt idx="694">
                        <c:v>693</c:v>
                      </c:pt>
                      <c:pt idx="695">
                        <c:v>704</c:v>
                      </c:pt>
                      <c:pt idx="696">
                        <c:v>698.5</c:v>
                      </c:pt>
                      <c:pt idx="697">
                        <c:v>698.5</c:v>
                      </c:pt>
                      <c:pt idx="698">
                        <c:v>709.5</c:v>
                      </c:pt>
                      <c:pt idx="699">
                        <c:v>731.5</c:v>
                      </c:pt>
                      <c:pt idx="700">
                        <c:v>748</c:v>
                      </c:pt>
                      <c:pt idx="701">
                        <c:v>770</c:v>
                      </c:pt>
                      <c:pt idx="702">
                        <c:v>781</c:v>
                      </c:pt>
                      <c:pt idx="703">
                        <c:v>786.5</c:v>
                      </c:pt>
                      <c:pt idx="704">
                        <c:v>836</c:v>
                      </c:pt>
                      <c:pt idx="705">
                        <c:v>852.5</c:v>
                      </c:pt>
                      <c:pt idx="706">
                        <c:v>797.5</c:v>
                      </c:pt>
                      <c:pt idx="707">
                        <c:v>726</c:v>
                      </c:pt>
                      <c:pt idx="708">
                        <c:v>660</c:v>
                      </c:pt>
                      <c:pt idx="709">
                        <c:v>594</c:v>
                      </c:pt>
                      <c:pt idx="710">
                        <c:v>528</c:v>
                      </c:pt>
                      <c:pt idx="711">
                        <c:v>478.49999999999994</c:v>
                      </c:pt>
                      <c:pt idx="712">
                        <c:v>450.99999999999994</c:v>
                      </c:pt>
                      <c:pt idx="713">
                        <c:v>445.50000000000006</c:v>
                      </c:pt>
                      <c:pt idx="714">
                        <c:v>450.99999999999994</c:v>
                      </c:pt>
                      <c:pt idx="715">
                        <c:v>473.00000000000006</c:v>
                      </c:pt>
                      <c:pt idx="716">
                        <c:v>511.50000000000006</c:v>
                      </c:pt>
                      <c:pt idx="717">
                        <c:v>544.5</c:v>
                      </c:pt>
                      <c:pt idx="718">
                        <c:v>588.5</c:v>
                      </c:pt>
                      <c:pt idx="719">
                        <c:v>616</c:v>
                      </c:pt>
                      <c:pt idx="720">
                        <c:v>632.5</c:v>
                      </c:pt>
                      <c:pt idx="721">
                        <c:v>654.5</c:v>
                      </c:pt>
                      <c:pt idx="722">
                        <c:v>671</c:v>
                      </c:pt>
                      <c:pt idx="723">
                        <c:v>682</c:v>
                      </c:pt>
                      <c:pt idx="724">
                        <c:v>693</c:v>
                      </c:pt>
                      <c:pt idx="725">
                        <c:v>704</c:v>
                      </c:pt>
                      <c:pt idx="726">
                        <c:v>720.5</c:v>
                      </c:pt>
                      <c:pt idx="727">
                        <c:v>731.5</c:v>
                      </c:pt>
                      <c:pt idx="728">
                        <c:v>737</c:v>
                      </c:pt>
                      <c:pt idx="729">
                        <c:v>737</c:v>
                      </c:pt>
                      <c:pt idx="730">
                        <c:v>731.5</c:v>
                      </c:pt>
                      <c:pt idx="731">
                        <c:v>682</c:v>
                      </c:pt>
                      <c:pt idx="732">
                        <c:v>638</c:v>
                      </c:pt>
                      <c:pt idx="733">
                        <c:v>561</c:v>
                      </c:pt>
                      <c:pt idx="734">
                        <c:v>500.5</c:v>
                      </c:pt>
                      <c:pt idx="735">
                        <c:v>467.5</c:v>
                      </c:pt>
                      <c:pt idx="736">
                        <c:v>456.50000000000006</c:v>
                      </c:pt>
                      <c:pt idx="737">
                        <c:v>467.5</c:v>
                      </c:pt>
                      <c:pt idx="738">
                        <c:v>489.49999999999994</c:v>
                      </c:pt>
                      <c:pt idx="739">
                        <c:v>505.99999999999994</c:v>
                      </c:pt>
                      <c:pt idx="740">
                        <c:v>528</c:v>
                      </c:pt>
                      <c:pt idx="741">
                        <c:v>555.5</c:v>
                      </c:pt>
                      <c:pt idx="742">
                        <c:v>561</c:v>
                      </c:pt>
                      <c:pt idx="743">
                        <c:v>577.5</c:v>
                      </c:pt>
                      <c:pt idx="744">
                        <c:v>599.5</c:v>
                      </c:pt>
                      <c:pt idx="745">
                        <c:v>610.5</c:v>
                      </c:pt>
                      <c:pt idx="746">
                        <c:v>621.5</c:v>
                      </c:pt>
                      <c:pt idx="747">
                        <c:v>638</c:v>
                      </c:pt>
                      <c:pt idx="748">
                        <c:v>660</c:v>
                      </c:pt>
                      <c:pt idx="749">
                        <c:v>671</c:v>
                      </c:pt>
                      <c:pt idx="750">
                        <c:v>682</c:v>
                      </c:pt>
                      <c:pt idx="751">
                        <c:v>693</c:v>
                      </c:pt>
                      <c:pt idx="752">
                        <c:v>704</c:v>
                      </c:pt>
                      <c:pt idx="753">
                        <c:v>704</c:v>
                      </c:pt>
                      <c:pt idx="754">
                        <c:v>665.5</c:v>
                      </c:pt>
                      <c:pt idx="755">
                        <c:v>605</c:v>
                      </c:pt>
                      <c:pt idx="756">
                        <c:v>638</c:v>
                      </c:pt>
                      <c:pt idx="757">
                        <c:v>566.5</c:v>
                      </c:pt>
                      <c:pt idx="758">
                        <c:v>500.5</c:v>
                      </c:pt>
                      <c:pt idx="759">
                        <c:v>450.99999999999994</c:v>
                      </c:pt>
                      <c:pt idx="760">
                        <c:v>434.49999999999994</c:v>
                      </c:pt>
                      <c:pt idx="761">
                        <c:v>461.99999999999994</c:v>
                      </c:pt>
                      <c:pt idx="762">
                        <c:v>495</c:v>
                      </c:pt>
                      <c:pt idx="763">
                        <c:v>528</c:v>
                      </c:pt>
                      <c:pt idx="764">
                        <c:v>561</c:v>
                      </c:pt>
                      <c:pt idx="765">
                        <c:v>572</c:v>
                      </c:pt>
                      <c:pt idx="766">
                        <c:v>588.5</c:v>
                      </c:pt>
                      <c:pt idx="767">
                        <c:v>599.5</c:v>
                      </c:pt>
                      <c:pt idx="768">
                        <c:v>610.5</c:v>
                      </c:pt>
                      <c:pt idx="769">
                        <c:v>610.5</c:v>
                      </c:pt>
                      <c:pt idx="770">
                        <c:v>616</c:v>
                      </c:pt>
                      <c:pt idx="771">
                        <c:v>621.5</c:v>
                      </c:pt>
                      <c:pt idx="772">
                        <c:v>621.5</c:v>
                      </c:pt>
                      <c:pt idx="773">
                        <c:v>621.5</c:v>
                      </c:pt>
                      <c:pt idx="774">
                        <c:v>616</c:v>
                      </c:pt>
                      <c:pt idx="775">
                        <c:v>610.5</c:v>
                      </c:pt>
                      <c:pt idx="776">
                        <c:v>605</c:v>
                      </c:pt>
                      <c:pt idx="777">
                        <c:v>594</c:v>
                      </c:pt>
                      <c:pt idx="778">
                        <c:v>561</c:v>
                      </c:pt>
                      <c:pt idx="779">
                        <c:v>505.99999999999994</c:v>
                      </c:pt>
                      <c:pt idx="780">
                        <c:v>440</c:v>
                      </c:pt>
                      <c:pt idx="781">
                        <c:v>368.49999999999994</c:v>
                      </c:pt>
                      <c:pt idx="782">
                        <c:v>296.99999999999994</c:v>
                      </c:pt>
                      <c:pt idx="783">
                        <c:v>258.49999999999994</c:v>
                      </c:pt>
                      <c:pt idx="784">
                        <c:v>258.49999999999994</c:v>
                      </c:pt>
                      <c:pt idx="785">
                        <c:v>285.99999999999994</c:v>
                      </c:pt>
                      <c:pt idx="786">
                        <c:v>390.50000000000006</c:v>
                      </c:pt>
                      <c:pt idx="787">
                        <c:v>478.49999999999994</c:v>
                      </c:pt>
                      <c:pt idx="788">
                        <c:v>517</c:v>
                      </c:pt>
                      <c:pt idx="789">
                        <c:v>539</c:v>
                      </c:pt>
                      <c:pt idx="790">
                        <c:v>550</c:v>
                      </c:pt>
                      <c:pt idx="791">
                        <c:v>561</c:v>
                      </c:pt>
                      <c:pt idx="792">
                        <c:v>561</c:v>
                      </c:pt>
                      <c:pt idx="793">
                        <c:v>572</c:v>
                      </c:pt>
                      <c:pt idx="794">
                        <c:v>577.5</c:v>
                      </c:pt>
                      <c:pt idx="795">
                        <c:v>588.5</c:v>
                      </c:pt>
                      <c:pt idx="796">
                        <c:v>588.5</c:v>
                      </c:pt>
                      <c:pt idx="797">
                        <c:v>588.5</c:v>
                      </c:pt>
                      <c:pt idx="798">
                        <c:v>594</c:v>
                      </c:pt>
                      <c:pt idx="799">
                        <c:v>605</c:v>
                      </c:pt>
                      <c:pt idx="800">
                        <c:v>632.5</c:v>
                      </c:pt>
                      <c:pt idx="801">
                        <c:v>627</c:v>
                      </c:pt>
                      <c:pt idx="802">
                        <c:v>594</c:v>
                      </c:pt>
                      <c:pt idx="803">
                        <c:v>566.5</c:v>
                      </c:pt>
                      <c:pt idx="804">
                        <c:v>572</c:v>
                      </c:pt>
                      <c:pt idx="805">
                        <c:v>511.50000000000006</c:v>
                      </c:pt>
                      <c:pt idx="806">
                        <c:v>450.99999999999994</c:v>
                      </c:pt>
                      <c:pt idx="807">
                        <c:v>412.5</c:v>
                      </c:pt>
                      <c:pt idx="808">
                        <c:v>401.50000000000006</c:v>
                      </c:pt>
                      <c:pt idx="809">
                        <c:v>423.49999999999994</c:v>
                      </c:pt>
                      <c:pt idx="810">
                        <c:v>440</c:v>
                      </c:pt>
                      <c:pt idx="811">
                        <c:v>467.5</c:v>
                      </c:pt>
                      <c:pt idx="812">
                        <c:v>517</c:v>
                      </c:pt>
                      <c:pt idx="813">
                        <c:v>561</c:v>
                      </c:pt>
                      <c:pt idx="814">
                        <c:v>594</c:v>
                      </c:pt>
                      <c:pt idx="815">
                        <c:v>616</c:v>
                      </c:pt>
                      <c:pt idx="816">
                        <c:v>638</c:v>
                      </c:pt>
                      <c:pt idx="817">
                        <c:v>660</c:v>
                      </c:pt>
                      <c:pt idx="818">
                        <c:v>682</c:v>
                      </c:pt>
                      <c:pt idx="819">
                        <c:v>704</c:v>
                      </c:pt>
                      <c:pt idx="820">
                        <c:v>720.5</c:v>
                      </c:pt>
                      <c:pt idx="821">
                        <c:v>742.5</c:v>
                      </c:pt>
                      <c:pt idx="822">
                        <c:v>764.5</c:v>
                      </c:pt>
                      <c:pt idx="823">
                        <c:v>770</c:v>
                      </c:pt>
                      <c:pt idx="824">
                        <c:v>781</c:v>
                      </c:pt>
                      <c:pt idx="825">
                        <c:v>786.5</c:v>
                      </c:pt>
                      <c:pt idx="826">
                        <c:v>759</c:v>
                      </c:pt>
                      <c:pt idx="827">
                        <c:v>720.5</c:v>
                      </c:pt>
                      <c:pt idx="828">
                        <c:v>660</c:v>
                      </c:pt>
                      <c:pt idx="829">
                        <c:v>599.5</c:v>
                      </c:pt>
                      <c:pt idx="830">
                        <c:v>550</c:v>
                      </c:pt>
                      <c:pt idx="831">
                        <c:v>528</c:v>
                      </c:pt>
                      <c:pt idx="832">
                        <c:v>533.5</c:v>
                      </c:pt>
                      <c:pt idx="833">
                        <c:v>550</c:v>
                      </c:pt>
                      <c:pt idx="834">
                        <c:v>561</c:v>
                      </c:pt>
                      <c:pt idx="835">
                        <c:v>561</c:v>
                      </c:pt>
                      <c:pt idx="836">
                        <c:v>566.5</c:v>
                      </c:pt>
                      <c:pt idx="837">
                        <c:v>583</c:v>
                      </c:pt>
                      <c:pt idx="838">
                        <c:v>616</c:v>
                      </c:pt>
                      <c:pt idx="839">
                        <c:v>638</c:v>
                      </c:pt>
                      <c:pt idx="840">
                        <c:v>654.5</c:v>
                      </c:pt>
                      <c:pt idx="841">
                        <c:v>665.5</c:v>
                      </c:pt>
                      <c:pt idx="842">
                        <c:v>676.5</c:v>
                      </c:pt>
                      <c:pt idx="843">
                        <c:v>687.5</c:v>
                      </c:pt>
                      <c:pt idx="844">
                        <c:v>704</c:v>
                      </c:pt>
                      <c:pt idx="845">
                        <c:v>720.5</c:v>
                      </c:pt>
                      <c:pt idx="846">
                        <c:v>731.5</c:v>
                      </c:pt>
                      <c:pt idx="847">
                        <c:v>737</c:v>
                      </c:pt>
                      <c:pt idx="848">
                        <c:v>742.5</c:v>
                      </c:pt>
                      <c:pt idx="849">
                        <c:v>748</c:v>
                      </c:pt>
                      <c:pt idx="850">
                        <c:v>731.5</c:v>
                      </c:pt>
                      <c:pt idx="851">
                        <c:v>709.5</c:v>
                      </c:pt>
                      <c:pt idx="852">
                        <c:v>671</c:v>
                      </c:pt>
                      <c:pt idx="853">
                        <c:v>632.5</c:v>
                      </c:pt>
                      <c:pt idx="854">
                        <c:v>605</c:v>
                      </c:pt>
                      <c:pt idx="855">
                        <c:v>583</c:v>
                      </c:pt>
                      <c:pt idx="856">
                        <c:v>577.5</c:v>
                      </c:pt>
                      <c:pt idx="857">
                        <c:v>588.5</c:v>
                      </c:pt>
                      <c:pt idx="858">
                        <c:v>621.5</c:v>
                      </c:pt>
                      <c:pt idx="859">
                        <c:v>638</c:v>
                      </c:pt>
                      <c:pt idx="860">
                        <c:v>649</c:v>
                      </c:pt>
                      <c:pt idx="861">
                        <c:v>671</c:v>
                      </c:pt>
                      <c:pt idx="862">
                        <c:v>682</c:v>
                      </c:pt>
                      <c:pt idx="863">
                        <c:v>693</c:v>
                      </c:pt>
                      <c:pt idx="864">
                        <c:v>698.5</c:v>
                      </c:pt>
                      <c:pt idx="865">
                        <c:v>715</c:v>
                      </c:pt>
                      <c:pt idx="866">
                        <c:v>731.5</c:v>
                      </c:pt>
                      <c:pt idx="867">
                        <c:v>742.5</c:v>
                      </c:pt>
                      <c:pt idx="868">
                        <c:v>753.5</c:v>
                      </c:pt>
                      <c:pt idx="869">
                        <c:v>764.5</c:v>
                      </c:pt>
                      <c:pt idx="870">
                        <c:v>770</c:v>
                      </c:pt>
                      <c:pt idx="871">
                        <c:v>786.5</c:v>
                      </c:pt>
                      <c:pt idx="872">
                        <c:v>797.5</c:v>
                      </c:pt>
                      <c:pt idx="873">
                        <c:v>808.5</c:v>
                      </c:pt>
                      <c:pt idx="874">
                        <c:v>803</c:v>
                      </c:pt>
                      <c:pt idx="875">
                        <c:v>770</c:v>
                      </c:pt>
                      <c:pt idx="876">
                        <c:v>704</c:v>
                      </c:pt>
                      <c:pt idx="877">
                        <c:v>649</c:v>
                      </c:pt>
                      <c:pt idx="878">
                        <c:v>599.5</c:v>
                      </c:pt>
                      <c:pt idx="879">
                        <c:v>566.5</c:v>
                      </c:pt>
                      <c:pt idx="880">
                        <c:v>550</c:v>
                      </c:pt>
                      <c:pt idx="881">
                        <c:v>561</c:v>
                      </c:pt>
                      <c:pt idx="882">
                        <c:v>572</c:v>
                      </c:pt>
                      <c:pt idx="883">
                        <c:v>588.5</c:v>
                      </c:pt>
                      <c:pt idx="884">
                        <c:v>610.5</c:v>
                      </c:pt>
                      <c:pt idx="885">
                        <c:v>632.5</c:v>
                      </c:pt>
                      <c:pt idx="886">
                        <c:v>660</c:v>
                      </c:pt>
                      <c:pt idx="887">
                        <c:v>676.5</c:v>
                      </c:pt>
                      <c:pt idx="888">
                        <c:v>698.5</c:v>
                      </c:pt>
                      <c:pt idx="889">
                        <c:v>709.5</c:v>
                      </c:pt>
                      <c:pt idx="890">
                        <c:v>731.5</c:v>
                      </c:pt>
                      <c:pt idx="891">
                        <c:v>753.5</c:v>
                      </c:pt>
                      <c:pt idx="892">
                        <c:v>764.5</c:v>
                      </c:pt>
                      <c:pt idx="893">
                        <c:v>770</c:v>
                      </c:pt>
                      <c:pt idx="894">
                        <c:v>786.5</c:v>
                      </c:pt>
                      <c:pt idx="895">
                        <c:v>797.5</c:v>
                      </c:pt>
                      <c:pt idx="896">
                        <c:v>808.5</c:v>
                      </c:pt>
                      <c:pt idx="897">
                        <c:v>814</c:v>
                      </c:pt>
                      <c:pt idx="898">
                        <c:v>781</c:v>
                      </c:pt>
                      <c:pt idx="899">
                        <c:v>742.5</c:v>
                      </c:pt>
                      <c:pt idx="900">
                        <c:v>759</c:v>
                      </c:pt>
                      <c:pt idx="901">
                        <c:v>693</c:v>
                      </c:pt>
                      <c:pt idx="902">
                        <c:v>638</c:v>
                      </c:pt>
                      <c:pt idx="903">
                        <c:v>599.5</c:v>
                      </c:pt>
                      <c:pt idx="904">
                        <c:v>572</c:v>
                      </c:pt>
                      <c:pt idx="905">
                        <c:v>577.5</c:v>
                      </c:pt>
                      <c:pt idx="906">
                        <c:v>594</c:v>
                      </c:pt>
                      <c:pt idx="907">
                        <c:v>616</c:v>
                      </c:pt>
                      <c:pt idx="908">
                        <c:v>649</c:v>
                      </c:pt>
                      <c:pt idx="909">
                        <c:v>682</c:v>
                      </c:pt>
                      <c:pt idx="910">
                        <c:v>709.5</c:v>
                      </c:pt>
                      <c:pt idx="911">
                        <c:v>726</c:v>
                      </c:pt>
                      <c:pt idx="912">
                        <c:v>737</c:v>
                      </c:pt>
                      <c:pt idx="913">
                        <c:v>753.5</c:v>
                      </c:pt>
                      <c:pt idx="914">
                        <c:v>775.5</c:v>
                      </c:pt>
                      <c:pt idx="915">
                        <c:v>792</c:v>
                      </c:pt>
                      <c:pt idx="916">
                        <c:v>808.5</c:v>
                      </c:pt>
                      <c:pt idx="917">
                        <c:v>819.5</c:v>
                      </c:pt>
                      <c:pt idx="918">
                        <c:v>830.5</c:v>
                      </c:pt>
                      <c:pt idx="919">
                        <c:v>847</c:v>
                      </c:pt>
                      <c:pt idx="920">
                        <c:v>858</c:v>
                      </c:pt>
                      <c:pt idx="921">
                        <c:v>869</c:v>
                      </c:pt>
                      <c:pt idx="922">
                        <c:v>852.5</c:v>
                      </c:pt>
                      <c:pt idx="923">
                        <c:v>825</c:v>
                      </c:pt>
                      <c:pt idx="924">
                        <c:v>775.5</c:v>
                      </c:pt>
                      <c:pt idx="925">
                        <c:v>731.5</c:v>
                      </c:pt>
                      <c:pt idx="926">
                        <c:v>682</c:v>
                      </c:pt>
                      <c:pt idx="927">
                        <c:v>638</c:v>
                      </c:pt>
                      <c:pt idx="928">
                        <c:v>616</c:v>
                      </c:pt>
                      <c:pt idx="929">
                        <c:v>616</c:v>
                      </c:pt>
                      <c:pt idx="930">
                        <c:v>616</c:v>
                      </c:pt>
                      <c:pt idx="931">
                        <c:v>610.5</c:v>
                      </c:pt>
                      <c:pt idx="932">
                        <c:v>616</c:v>
                      </c:pt>
                      <c:pt idx="933">
                        <c:v>627</c:v>
                      </c:pt>
                      <c:pt idx="934">
                        <c:v>638</c:v>
                      </c:pt>
                      <c:pt idx="935">
                        <c:v>643.5</c:v>
                      </c:pt>
                      <c:pt idx="936">
                        <c:v>654.5</c:v>
                      </c:pt>
                      <c:pt idx="937">
                        <c:v>671</c:v>
                      </c:pt>
                      <c:pt idx="938">
                        <c:v>693</c:v>
                      </c:pt>
                      <c:pt idx="939">
                        <c:v>709.5</c:v>
                      </c:pt>
                      <c:pt idx="940">
                        <c:v>720.5</c:v>
                      </c:pt>
                      <c:pt idx="941">
                        <c:v>737</c:v>
                      </c:pt>
                      <c:pt idx="942">
                        <c:v>753.5</c:v>
                      </c:pt>
                      <c:pt idx="943">
                        <c:v>770</c:v>
                      </c:pt>
                      <c:pt idx="944">
                        <c:v>786.5</c:v>
                      </c:pt>
                      <c:pt idx="945">
                        <c:v>792</c:v>
                      </c:pt>
                      <c:pt idx="946">
                        <c:v>759</c:v>
                      </c:pt>
                      <c:pt idx="947">
                        <c:v>693</c:v>
                      </c:pt>
                      <c:pt idx="948">
                        <c:v>621.5</c:v>
                      </c:pt>
                      <c:pt idx="949">
                        <c:v>566.5</c:v>
                      </c:pt>
                      <c:pt idx="950">
                        <c:v>528</c:v>
                      </c:pt>
                      <c:pt idx="951">
                        <c:v>489.49999999999994</c:v>
                      </c:pt>
                      <c:pt idx="952">
                        <c:v>473.00000000000006</c:v>
                      </c:pt>
                      <c:pt idx="953">
                        <c:v>500.5</c:v>
                      </c:pt>
                      <c:pt idx="954">
                        <c:v>561</c:v>
                      </c:pt>
                      <c:pt idx="955">
                        <c:v>605</c:v>
                      </c:pt>
                      <c:pt idx="956">
                        <c:v>654.5</c:v>
                      </c:pt>
                      <c:pt idx="957">
                        <c:v>671</c:v>
                      </c:pt>
                      <c:pt idx="958">
                        <c:v>682</c:v>
                      </c:pt>
                      <c:pt idx="959">
                        <c:v>687.5</c:v>
                      </c:pt>
                      <c:pt idx="960">
                        <c:v>687.5</c:v>
                      </c:pt>
                      <c:pt idx="961">
                        <c:v>693</c:v>
                      </c:pt>
                      <c:pt idx="962">
                        <c:v>704</c:v>
                      </c:pt>
                      <c:pt idx="963">
                        <c:v>704</c:v>
                      </c:pt>
                      <c:pt idx="964">
                        <c:v>709.5</c:v>
                      </c:pt>
                      <c:pt idx="965">
                        <c:v>709.5</c:v>
                      </c:pt>
                      <c:pt idx="966">
                        <c:v>709.5</c:v>
                      </c:pt>
                      <c:pt idx="967">
                        <c:v>715</c:v>
                      </c:pt>
                      <c:pt idx="968">
                        <c:v>715</c:v>
                      </c:pt>
                      <c:pt idx="969">
                        <c:v>715</c:v>
                      </c:pt>
                      <c:pt idx="970">
                        <c:v>704</c:v>
                      </c:pt>
                      <c:pt idx="971">
                        <c:v>660</c:v>
                      </c:pt>
                      <c:pt idx="972">
                        <c:v>610.5</c:v>
                      </c:pt>
                      <c:pt idx="973">
                        <c:v>594</c:v>
                      </c:pt>
                      <c:pt idx="974">
                        <c:v>561</c:v>
                      </c:pt>
                      <c:pt idx="975">
                        <c:v>550</c:v>
                      </c:pt>
                      <c:pt idx="976">
                        <c:v>555.5</c:v>
                      </c:pt>
                      <c:pt idx="977">
                        <c:v>583</c:v>
                      </c:pt>
                      <c:pt idx="978">
                        <c:v>643.5</c:v>
                      </c:pt>
                      <c:pt idx="979">
                        <c:v>682</c:v>
                      </c:pt>
                      <c:pt idx="980">
                        <c:v>687.5</c:v>
                      </c:pt>
                      <c:pt idx="981">
                        <c:v>693</c:v>
                      </c:pt>
                      <c:pt idx="982">
                        <c:v>698.5</c:v>
                      </c:pt>
                      <c:pt idx="983">
                        <c:v>698.5</c:v>
                      </c:pt>
                      <c:pt idx="984">
                        <c:v>682</c:v>
                      </c:pt>
                      <c:pt idx="985">
                        <c:v>687.5</c:v>
                      </c:pt>
                      <c:pt idx="986">
                        <c:v>715</c:v>
                      </c:pt>
                      <c:pt idx="987">
                        <c:v>731.5</c:v>
                      </c:pt>
                      <c:pt idx="988">
                        <c:v>748</c:v>
                      </c:pt>
                      <c:pt idx="989">
                        <c:v>786.5</c:v>
                      </c:pt>
                      <c:pt idx="990">
                        <c:v>814</c:v>
                      </c:pt>
                      <c:pt idx="991">
                        <c:v>786.5</c:v>
                      </c:pt>
                      <c:pt idx="992">
                        <c:v>797.5</c:v>
                      </c:pt>
                      <c:pt idx="993">
                        <c:v>759</c:v>
                      </c:pt>
                      <c:pt idx="994">
                        <c:v>693</c:v>
                      </c:pt>
                      <c:pt idx="995">
                        <c:v>665.5</c:v>
                      </c:pt>
                      <c:pt idx="996">
                        <c:v>731.5</c:v>
                      </c:pt>
                      <c:pt idx="997">
                        <c:v>660</c:v>
                      </c:pt>
                      <c:pt idx="998">
                        <c:v>605</c:v>
                      </c:pt>
                      <c:pt idx="999">
                        <c:v>588.5</c:v>
                      </c:pt>
                      <c:pt idx="1000">
                        <c:v>616</c:v>
                      </c:pt>
                      <c:pt idx="1001">
                        <c:v>693</c:v>
                      </c:pt>
                      <c:pt idx="1002">
                        <c:v>737</c:v>
                      </c:pt>
                      <c:pt idx="1003">
                        <c:v>775.5</c:v>
                      </c:pt>
                      <c:pt idx="1004">
                        <c:v>797.5</c:v>
                      </c:pt>
                      <c:pt idx="1005">
                        <c:v>797.5</c:v>
                      </c:pt>
                      <c:pt idx="1006">
                        <c:v>786.5</c:v>
                      </c:pt>
                      <c:pt idx="1007">
                        <c:v>786.5</c:v>
                      </c:pt>
                      <c:pt idx="1008">
                        <c:v>781</c:v>
                      </c:pt>
                      <c:pt idx="1009">
                        <c:v>781</c:v>
                      </c:pt>
                      <c:pt idx="1010">
                        <c:v>770</c:v>
                      </c:pt>
                      <c:pt idx="1011">
                        <c:v>770</c:v>
                      </c:pt>
                      <c:pt idx="1012">
                        <c:v>775.5</c:v>
                      </c:pt>
                      <c:pt idx="1013">
                        <c:v>775.5</c:v>
                      </c:pt>
                      <c:pt idx="1014">
                        <c:v>775.5</c:v>
                      </c:pt>
                      <c:pt idx="1015">
                        <c:v>775.5</c:v>
                      </c:pt>
                      <c:pt idx="1016">
                        <c:v>792</c:v>
                      </c:pt>
                      <c:pt idx="1017">
                        <c:v>797.5</c:v>
                      </c:pt>
                      <c:pt idx="1018">
                        <c:v>775.5</c:v>
                      </c:pt>
                      <c:pt idx="1019">
                        <c:v>715</c:v>
                      </c:pt>
                      <c:pt idx="1020">
                        <c:v>720.5</c:v>
                      </c:pt>
                      <c:pt idx="1021">
                        <c:v>687.5</c:v>
                      </c:pt>
                      <c:pt idx="1022">
                        <c:v>665.5</c:v>
                      </c:pt>
                      <c:pt idx="1023">
                        <c:v>665.5</c:v>
                      </c:pt>
                      <c:pt idx="1024">
                        <c:v>682</c:v>
                      </c:pt>
                      <c:pt idx="1025">
                        <c:v>704</c:v>
                      </c:pt>
                      <c:pt idx="1026">
                        <c:v>698.5</c:v>
                      </c:pt>
                      <c:pt idx="1027">
                        <c:v>687.5</c:v>
                      </c:pt>
                      <c:pt idx="1028">
                        <c:v>682</c:v>
                      </c:pt>
                      <c:pt idx="1029">
                        <c:v>682</c:v>
                      </c:pt>
                      <c:pt idx="1030">
                        <c:v>671</c:v>
                      </c:pt>
                      <c:pt idx="1031">
                        <c:v>643.5</c:v>
                      </c:pt>
                      <c:pt idx="1032">
                        <c:v>638</c:v>
                      </c:pt>
                      <c:pt idx="1033">
                        <c:v>671</c:v>
                      </c:pt>
                      <c:pt idx="1034">
                        <c:v>709.5</c:v>
                      </c:pt>
                      <c:pt idx="1035">
                        <c:v>676.5</c:v>
                      </c:pt>
                      <c:pt idx="1036">
                        <c:v>687.5</c:v>
                      </c:pt>
                      <c:pt idx="1037">
                        <c:v>671</c:v>
                      </c:pt>
                      <c:pt idx="1038">
                        <c:v>660</c:v>
                      </c:pt>
                      <c:pt idx="1039">
                        <c:v>649</c:v>
                      </c:pt>
                      <c:pt idx="1040">
                        <c:v>632.5</c:v>
                      </c:pt>
                      <c:pt idx="1041">
                        <c:v>649</c:v>
                      </c:pt>
                      <c:pt idx="1042">
                        <c:v>687.5</c:v>
                      </c:pt>
                      <c:pt idx="1043">
                        <c:v>698.5</c:v>
                      </c:pt>
                      <c:pt idx="1044">
                        <c:v>616</c:v>
                      </c:pt>
                      <c:pt idx="1045">
                        <c:v>616</c:v>
                      </c:pt>
                      <c:pt idx="1046">
                        <c:v>610.5</c:v>
                      </c:pt>
                      <c:pt idx="1047">
                        <c:v>566.5</c:v>
                      </c:pt>
                      <c:pt idx="1048">
                        <c:v>572</c:v>
                      </c:pt>
                      <c:pt idx="1049">
                        <c:v>621.5</c:v>
                      </c:pt>
                      <c:pt idx="1050">
                        <c:v>671</c:v>
                      </c:pt>
                      <c:pt idx="1051">
                        <c:v>698.5</c:v>
                      </c:pt>
                      <c:pt idx="1052">
                        <c:v>715</c:v>
                      </c:pt>
                      <c:pt idx="1053">
                        <c:v>720.5</c:v>
                      </c:pt>
                      <c:pt idx="1054">
                        <c:v>726</c:v>
                      </c:pt>
                      <c:pt idx="1055">
                        <c:v>726</c:v>
                      </c:pt>
                      <c:pt idx="1056">
                        <c:v>715</c:v>
                      </c:pt>
                      <c:pt idx="1057">
                        <c:v>720.5</c:v>
                      </c:pt>
                      <c:pt idx="1058">
                        <c:v>726</c:v>
                      </c:pt>
                      <c:pt idx="1059">
                        <c:v>709.5</c:v>
                      </c:pt>
                      <c:pt idx="1060">
                        <c:v>693</c:v>
                      </c:pt>
                      <c:pt idx="1061">
                        <c:v>687.5</c:v>
                      </c:pt>
                      <c:pt idx="1062">
                        <c:v>665.5</c:v>
                      </c:pt>
                      <c:pt idx="1063">
                        <c:v>643.5</c:v>
                      </c:pt>
                      <c:pt idx="1064">
                        <c:v>605</c:v>
                      </c:pt>
                      <c:pt idx="1065">
                        <c:v>583</c:v>
                      </c:pt>
                      <c:pt idx="1066">
                        <c:v>577.5</c:v>
                      </c:pt>
                      <c:pt idx="1067">
                        <c:v>594</c:v>
                      </c:pt>
                      <c:pt idx="1068">
                        <c:v>505.99999999999994</c:v>
                      </c:pt>
                      <c:pt idx="1069">
                        <c:v>517</c:v>
                      </c:pt>
                      <c:pt idx="1070">
                        <c:v>522.5</c:v>
                      </c:pt>
                      <c:pt idx="1071">
                        <c:v>505.99999999999994</c:v>
                      </c:pt>
                      <c:pt idx="1072">
                        <c:v>517</c:v>
                      </c:pt>
                      <c:pt idx="1073">
                        <c:v>555.5</c:v>
                      </c:pt>
                      <c:pt idx="1074">
                        <c:v>577.5</c:v>
                      </c:pt>
                      <c:pt idx="1075">
                        <c:v>583</c:v>
                      </c:pt>
                      <c:pt idx="1076">
                        <c:v>588.5</c:v>
                      </c:pt>
                      <c:pt idx="1077">
                        <c:v>594</c:v>
                      </c:pt>
                      <c:pt idx="1078">
                        <c:v>588.5</c:v>
                      </c:pt>
                      <c:pt idx="1079">
                        <c:v>594</c:v>
                      </c:pt>
                      <c:pt idx="1080">
                        <c:v>610.5</c:v>
                      </c:pt>
                      <c:pt idx="1081">
                        <c:v>643.5</c:v>
                      </c:pt>
                      <c:pt idx="1082">
                        <c:v>654.5</c:v>
                      </c:pt>
                      <c:pt idx="1083">
                        <c:v>654.5</c:v>
                      </c:pt>
                      <c:pt idx="1084">
                        <c:v>632.5</c:v>
                      </c:pt>
                      <c:pt idx="1085">
                        <c:v>610.5</c:v>
                      </c:pt>
                      <c:pt idx="1086">
                        <c:v>599.5</c:v>
                      </c:pt>
                      <c:pt idx="1087">
                        <c:v>588.5</c:v>
                      </c:pt>
                      <c:pt idx="1088">
                        <c:v>599.5</c:v>
                      </c:pt>
                      <c:pt idx="1089">
                        <c:v>599.5</c:v>
                      </c:pt>
                      <c:pt idx="1090">
                        <c:v>566.5</c:v>
                      </c:pt>
                      <c:pt idx="1091">
                        <c:v>533.5</c:v>
                      </c:pt>
                      <c:pt idx="1092">
                        <c:v>638</c:v>
                      </c:pt>
                      <c:pt idx="1093">
                        <c:v>632.5</c:v>
                      </c:pt>
                      <c:pt idx="1094">
                        <c:v>621.5</c:v>
                      </c:pt>
                      <c:pt idx="1095">
                        <c:v>621.5</c:v>
                      </c:pt>
                      <c:pt idx="1096">
                        <c:v>610.5</c:v>
                      </c:pt>
                      <c:pt idx="1097">
                        <c:v>610.5</c:v>
                      </c:pt>
                      <c:pt idx="1098">
                        <c:v>605</c:v>
                      </c:pt>
                      <c:pt idx="1099">
                        <c:v>610.5</c:v>
                      </c:pt>
                      <c:pt idx="1100">
                        <c:v>599.5</c:v>
                      </c:pt>
                      <c:pt idx="1101">
                        <c:v>599.5</c:v>
                      </c:pt>
                      <c:pt idx="1102">
                        <c:v>605</c:v>
                      </c:pt>
                      <c:pt idx="1103">
                        <c:v>616</c:v>
                      </c:pt>
                      <c:pt idx="1104">
                        <c:v>616</c:v>
                      </c:pt>
                      <c:pt idx="1105">
                        <c:v>621.5</c:v>
                      </c:pt>
                      <c:pt idx="1106">
                        <c:v>621.5</c:v>
                      </c:pt>
                      <c:pt idx="1107">
                        <c:v>621.5</c:v>
                      </c:pt>
                      <c:pt idx="1108">
                        <c:v>627</c:v>
                      </c:pt>
                      <c:pt idx="1109">
                        <c:v>621.5</c:v>
                      </c:pt>
                      <c:pt idx="1110">
                        <c:v>616</c:v>
                      </c:pt>
                      <c:pt idx="1111">
                        <c:v>616</c:v>
                      </c:pt>
                      <c:pt idx="1112">
                        <c:v>621.5</c:v>
                      </c:pt>
                      <c:pt idx="1113">
                        <c:v>632.5</c:v>
                      </c:pt>
                      <c:pt idx="1114">
                        <c:v>632.5</c:v>
                      </c:pt>
                      <c:pt idx="1115">
                        <c:v>610.5</c:v>
                      </c:pt>
                      <c:pt idx="1116">
                        <c:v>561</c:v>
                      </c:pt>
                      <c:pt idx="1117">
                        <c:v>544.5</c:v>
                      </c:pt>
                      <c:pt idx="1118">
                        <c:v>572</c:v>
                      </c:pt>
                      <c:pt idx="1119">
                        <c:v>577.5</c:v>
                      </c:pt>
                      <c:pt idx="1120">
                        <c:v>544.5</c:v>
                      </c:pt>
                      <c:pt idx="1121">
                        <c:v>561</c:v>
                      </c:pt>
                      <c:pt idx="1122">
                        <c:v>594</c:v>
                      </c:pt>
                      <c:pt idx="1123">
                        <c:v>649</c:v>
                      </c:pt>
                      <c:pt idx="1124">
                        <c:v>687.5</c:v>
                      </c:pt>
                      <c:pt idx="1125">
                        <c:v>704</c:v>
                      </c:pt>
                      <c:pt idx="1126">
                        <c:v>715</c:v>
                      </c:pt>
                      <c:pt idx="1127">
                        <c:v>731.5</c:v>
                      </c:pt>
                      <c:pt idx="1128">
                        <c:v>753.5</c:v>
                      </c:pt>
                      <c:pt idx="1129">
                        <c:v>764.5</c:v>
                      </c:pt>
                      <c:pt idx="1130">
                        <c:v>786.5</c:v>
                      </c:pt>
                      <c:pt idx="1131">
                        <c:v>792</c:v>
                      </c:pt>
                      <c:pt idx="1132">
                        <c:v>819.5</c:v>
                      </c:pt>
                      <c:pt idx="1133">
                        <c:v>841.5</c:v>
                      </c:pt>
                      <c:pt idx="1134">
                        <c:v>852.5</c:v>
                      </c:pt>
                      <c:pt idx="1135">
                        <c:v>847</c:v>
                      </c:pt>
                      <c:pt idx="1136">
                        <c:v>858</c:v>
                      </c:pt>
                      <c:pt idx="1137">
                        <c:v>841.5</c:v>
                      </c:pt>
                      <c:pt idx="1138">
                        <c:v>814</c:v>
                      </c:pt>
                      <c:pt idx="1139">
                        <c:v>764.5</c:v>
                      </c:pt>
                      <c:pt idx="1140">
                        <c:v>654.5</c:v>
                      </c:pt>
                      <c:pt idx="1141">
                        <c:v>572</c:v>
                      </c:pt>
                      <c:pt idx="1142">
                        <c:v>505.99999999999994</c:v>
                      </c:pt>
                      <c:pt idx="1143">
                        <c:v>467.5</c:v>
                      </c:pt>
                      <c:pt idx="1144">
                        <c:v>456.50000000000006</c:v>
                      </c:pt>
                      <c:pt idx="1145">
                        <c:v>467.5</c:v>
                      </c:pt>
                      <c:pt idx="1146">
                        <c:v>495</c:v>
                      </c:pt>
                      <c:pt idx="1147">
                        <c:v>555.5</c:v>
                      </c:pt>
                      <c:pt idx="1148">
                        <c:v>599.5</c:v>
                      </c:pt>
                      <c:pt idx="1149">
                        <c:v>627</c:v>
                      </c:pt>
                      <c:pt idx="1150">
                        <c:v>649</c:v>
                      </c:pt>
                      <c:pt idx="1151">
                        <c:v>665.5</c:v>
                      </c:pt>
                      <c:pt idx="1152">
                        <c:v>682</c:v>
                      </c:pt>
                      <c:pt idx="1153">
                        <c:v>693</c:v>
                      </c:pt>
                      <c:pt idx="1154">
                        <c:v>704</c:v>
                      </c:pt>
                      <c:pt idx="1155">
                        <c:v>715</c:v>
                      </c:pt>
                      <c:pt idx="1156">
                        <c:v>731.5</c:v>
                      </c:pt>
                      <c:pt idx="1157">
                        <c:v>753.5</c:v>
                      </c:pt>
                      <c:pt idx="1158">
                        <c:v>775.5</c:v>
                      </c:pt>
                      <c:pt idx="1159">
                        <c:v>808.5</c:v>
                      </c:pt>
                      <c:pt idx="1160">
                        <c:v>830.5</c:v>
                      </c:pt>
                      <c:pt idx="1161">
                        <c:v>814</c:v>
                      </c:pt>
                      <c:pt idx="1162">
                        <c:v>786.5</c:v>
                      </c:pt>
                      <c:pt idx="1163">
                        <c:v>720.5</c:v>
                      </c:pt>
                      <c:pt idx="1164">
                        <c:v>583</c:v>
                      </c:pt>
                      <c:pt idx="1165">
                        <c:v>550</c:v>
                      </c:pt>
                      <c:pt idx="1166">
                        <c:v>505.99999999999994</c:v>
                      </c:pt>
                      <c:pt idx="1167">
                        <c:v>461.99999999999994</c:v>
                      </c:pt>
                      <c:pt idx="1168">
                        <c:v>434.49999999999994</c:v>
                      </c:pt>
                      <c:pt idx="1169">
                        <c:v>450.99999999999994</c:v>
                      </c:pt>
                      <c:pt idx="1170">
                        <c:v>478.49999999999994</c:v>
                      </c:pt>
                      <c:pt idx="1171">
                        <c:v>500.5</c:v>
                      </c:pt>
                      <c:pt idx="1172">
                        <c:v>528</c:v>
                      </c:pt>
                      <c:pt idx="1173">
                        <c:v>577.5</c:v>
                      </c:pt>
                      <c:pt idx="1174">
                        <c:v>616</c:v>
                      </c:pt>
                      <c:pt idx="1175">
                        <c:v>627</c:v>
                      </c:pt>
                      <c:pt idx="1176">
                        <c:v>649</c:v>
                      </c:pt>
                      <c:pt idx="1177">
                        <c:v>671</c:v>
                      </c:pt>
                      <c:pt idx="1178">
                        <c:v>687.5</c:v>
                      </c:pt>
                      <c:pt idx="1179">
                        <c:v>715</c:v>
                      </c:pt>
                      <c:pt idx="1180">
                        <c:v>737</c:v>
                      </c:pt>
                      <c:pt idx="1181">
                        <c:v>748</c:v>
                      </c:pt>
                      <c:pt idx="1182">
                        <c:v>770</c:v>
                      </c:pt>
                      <c:pt idx="1183">
                        <c:v>792</c:v>
                      </c:pt>
                      <c:pt idx="1184">
                        <c:v>786.5</c:v>
                      </c:pt>
                      <c:pt idx="1185">
                        <c:v>781</c:v>
                      </c:pt>
                      <c:pt idx="1186">
                        <c:v>737</c:v>
                      </c:pt>
                      <c:pt idx="1187">
                        <c:v>693</c:v>
                      </c:pt>
                      <c:pt idx="1188">
                        <c:v>643.5</c:v>
                      </c:pt>
                      <c:pt idx="1189">
                        <c:v>550</c:v>
                      </c:pt>
                      <c:pt idx="1190">
                        <c:v>484.00000000000006</c:v>
                      </c:pt>
                      <c:pt idx="1191">
                        <c:v>440</c:v>
                      </c:pt>
                      <c:pt idx="1192">
                        <c:v>423.49999999999994</c:v>
                      </c:pt>
                      <c:pt idx="1193">
                        <c:v>445.50000000000006</c:v>
                      </c:pt>
                      <c:pt idx="1194">
                        <c:v>467.5</c:v>
                      </c:pt>
                      <c:pt idx="1195">
                        <c:v>489.49999999999994</c:v>
                      </c:pt>
                      <c:pt idx="1196">
                        <c:v>533.5</c:v>
                      </c:pt>
                      <c:pt idx="1197">
                        <c:v>577.5</c:v>
                      </c:pt>
                      <c:pt idx="1198">
                        <c:v>605</c:v>
                      </c:pt>
                      <c:pt idx="1199">
                        <c:v>632.5</c:v>
                      </c:pt>
                      <c:pt idx="1200">
                        <c:v>654.5</c:v>
                      </c:pt>
                      <c:pt idx="1201">
                        <c:v>676.5</c:v>
                      </c:pt>
                      <c:pt idx="1202">
                        <c:v>704</c:v>
                      </c:pt>
                      <c:pt idx="1203">
                        <c:v>726</c:v>
                      </c:pt>
                      <c:pt idx="1204">
                        <c:v>737</c:v>
                      </c:pt>
                      <c:pt idx="1205">
                        <c:v>742.5</c:v>
                      </c:pt>
                      <c:pt idx="1206">
                        <c:v>753.5</c:v>
                      </c:pt>
                      <c:pt idx="1207">
                        <c:v>775.5</c:v>
                      </c:pt>
                      <c:pt idx="1208">
                        <c:v>786.5</c:v>
                      </c:pt>
                      <c:pt idx="1209">
                        <c:v>764.5</c:v>
                      </c:pt>
                      <c:pt idx="1210">
                        <c:v>715</c:v>
                      </c:pt>
                      <c:pt idx="1211">
                        <c:v>638</c:v>
                      </c:pt>
                      <c:pt idx="1212">
                        <c:v>671</c:v>
                      </c:pt>
                      <c:pt idx="1213">
                        <c:v>583</c:v>
                      </c:pt>
                      <c:pt idx="1214">
                        <c:v>533.5</c:v>
                      </c:pt>
                      <c:pt idx="1215">
                        <c:v>505.99999999999994</c:v>
                      </c:pt>
                      <c:pt idx="1216">
                        <c:v>495</c:v>
                      </c:pt>
                      <c:pt idx="1217">
                        <c:v>500.5</c:v>
                      </c:pt>
                      <c:pt idx="1218">
                        <c:v>522.5</c:v>
                      </c:pt>
                      <c:pt idx="1219">
                        <c:v>561</c:v>
                      </c:pt>
                      <c:pt idx="1220">
                        <c:v>605</c:v>
                      </c:pt>
                      <c:pt idx="1221">
                        <c:v>632.5</c:v>
                      </c:pt>
                      <c:pt idx="1222">
                        <c:v>654.5</c:v>
                      </c:pt>
                      <c:pt idx="1223">
                        <c:v>676.5</c:v>
                      </c:pt>
                      <c:pt idx="1224">
                        <c:v>693</c:v>
                      </c:pt>
                      <c:pt idx="1225">
                        <c:v>709.5</c:v>
                      </c:pt>
                      <c:pt idx="1226">
                        <c:v>726</c:v>
                      </c:pt>
                      <c:pt idx="1227">
                        <c:v>742.5</c:v>
                      </c:pt>
                      <c:pt idx="1228">
                        <c:v>759</c:v>
                      </c:pt>
                      <c:pt idx="1229">
                        <c:v>770</c:v>
                      </c:pt>
                      <c:pt idx="1230">
                        <c:v>775.5</c:v>
                      </c:pt>
                      <c:pt idx="1231">
                        <c:v>786.5</c:v>
                      </c:pt>
                      <c:pt idx="1232">
                        <c:v>803</c:v>
                      </c:pt>
                      <c:pt idx="1233">
                        <c:v>803</c:v>
                      </c:pt>
                      <c:pt idx="1234">
                        <c:v>759</c:v>
                      </c:pt>
                      <c:pt idx="1235">
                        <c:v>687.5</c:v>
                      </c:pt>
                      <c:pt idx="1236">
                        <c:v>654.5</c:v>
                      </c:pt>
                      <c:pt idx="1237">
                        <c:v>599.5</c:v>
                      </c:pt>
                      <c:pt idx="1238">
                        <c:v>566.5</c:v>
                      </c:pt>
                      <c:pt idx="1239">
                        <c:v>544.5</c:v>
                      </c:pt>
                      <c:pt idx="1240">
                        <c:v>528</c:v>
                      </c:pt>
                      <c:pt idx="1241">
                        <c:v>539</c:v>
                      </c:pt>
                      <c:pt idx="1242">
                        <c:v>572</c:v>
                      </c:pt>
                      <c:pt idx="1243">
                        <c:v>610.5</c:v>
                      </c:pt>
                      <c:pt idx="1244">
                        <c:v>643.5</c:v>
                      </c:pt>
                      <c:pt idx="1245">
                        <c:v>671</c:v>
                      </c:pt>
                      <c:pt idx="1246">
                        <c:v>687.5</c:v>
                      </c:pt>
                      <c:pt idx="1247">
                        <c:v>715</c:v>
                      </c:pt>
                      <c:pt idx="1248">
                        <c:v>731.5</c:v>
                      </c:pt>
                      <c:pt idx="1249">
                        <c:v>742.5</c:v>
                      </c:pt>
                      <c:pt idx="1250">
                        <c:v>753.5</c:v>
                      </c:pt>
                      <c:pt idx="1251">
                        <c:v>753.5</c:v>
                      </c:pt>
                      <c:pt idx="1252">
                        <c:v>759</c:v>
                      </c:pt>
                      <c:pt idx="1253">
                        <c:v>770</c:v>
                      </c:pt>
                      <c:pt idx="1254">
                        <c:v>781</c:v>
                      </c:pt>
                      <c:pt idx="1255">
                        <c:v>792</c:v>
                      </c:pt>
                      <c:pt idx="1256">
                        <c:v>808.5</c:v>
                      </c:pt>
                      <c:pt idx="1257">
                        <c:v>808.5</c:v>
                      </c:pt>
                      <c:pt idx="1258">
                        <c:v>770</c:v>
                      </c:pt>
                      <c:pt idx="1259">
                        <c:v>704</c:v>
                      </c:pt>
                      <c:pt idx="1260">
                        <c:v>704</c:v>
                      </c:pt>
                      <c:pt idx="1261">
                        <c:v>660</c:v>
                      </c:pt>
                      <c:pt idx="1262">
                        <c:v>621.5</c:v>
                      </c:pt>
                      <c:pt idx="1263">
                        <c:v>588.5</c:v>
                      </c:pt>
                      <c:pt idx="1264">
                        <c:v>583</c:v>
                      </c:pt>
                      <c:pt idx="1265">
                        <c:v>605</c:v>
                      </c:pt>
                      <c:pt idx="1266">
                        <c:v>621.5</c:v>
                      </c:pt>
                      <c:pt idx="1267">
                        <c:v>643.5</c:v>
                      </c:pt>
                      <c:pt idx="1268">
                        <c:v>654.5</c:v>
                      </c:pt>
                      <c:pt idx="1269">
                        <c:v>665.5</c:v>
                      </c:pt>
                      <c:pt idx="1270">
                        <c:v>687.5</c:v>
                      </c:pt>
                      <c:pt idx="1271">
                        <c:v>715</c:v>
                      </c:pt>
                      <c:pt idx="1272">
                        <c:v>737</c:v>
                      </c:pt>
                      <c:pt idx="1273">
                        <c:v>748</c:v>
                      </c:pt>
                      <c:pt idx="1274">
                        <c:v>759</c:v>
                      </c:pt>
                      <c:pt idx="1275">
                        <c:v>770</c:v>
                      </c:pt>
                      <c:pt idx="1276">
                        <c:v>786.5</c:v>
                      </c:pt>
                      <c:pt idx="1277">
                        <c:v>797.5</c:v>
                      </c:pt>
                      <c:pt idx="1278">
                        <c:v>808.5</c:v>
                      </c:pt>
                      <c:pt idx="1279">
                        <c:v>814</c:v>
                      </c:pt>
                      <c:pt idx="1280">
                        <c:v>819.5</c:v>
                      </c:pt>
                      <c:pt idx="1281">
                        <c:v>819.5</c:v>
                      </c:pt>
                      <c:pt idx="1282">
                        <c:v>803</c:v>
                      </c:pt>
                      <c:pt idx="1283">
                        <c:v>720.5</c:v>
                      </c:pt>
                      <c:pt idx="1284">
                        <c:v>627</c:v>
                      </c:pt>
                      <c:pt idx="1285">
                        <c:v>583</c:v>
                      </c:pt>
                      <c:pt idx="1286">
                        <c:v>555.5</c:v>
                      </c:pt>
                      <c:pt idx="1287">
                        <c:v>533.5</c:v>
                      </c:pt>
                      <c:pt idx="1288">
                        <c:v>528</c:v>
                      </c:pt>
                      <c:pt idx="1289">
                        <c:v>539</c:v>
                      </c:pt>
                      <c:pt idx="1290">
                        <c:v>572</c:v>
                      </c:pt>
                      <c:pt idx="1291">
                        <c:v>616</c:v>
                      </c:pt>
                      <c:pt idx="1292">
                        <c:v>643.5</c:v>
                      </c:pt>
                      <c:pt idx="1293">
                        <c:v>649</c:v>
                      </c:pt>
                      <c:pt idx="1294">
                        <c:v>665.5</c:v>
                      </c:pt>
                      <c:pt idx="1295">
                        <c:v>693</c:v>
                      </c:pt>
                      <c:pt idx="1296">
                        <c:v>704</c:v>
                      </c:pt>
                      <c:pt idx="1297">
                        <c:v>715</c:v>
                      </c:pt>
                      <c:pt idx="1298">
                        <c:v>726</c:v>
                      </c:pt>
                      <c:pt idx="1299">
                        <c:v>737</c:v>
                      </c:pt>
                      <c:pt idx="1300">
                        <c:v>753.5</c:v>
                      </c:pt>
                      <c:pt idx="1301">
                        <c:v>770</c:v>
                      </c:pt>
                      <c:pt idx="1302">
                        <c:v>786.5</c:v>
                      </c:pt>
                      <c:pt idx="1303">
                        <c:v>803</c:v>
                      </c:pt>
                      <c:pt idx="1304">
                        <c:v>814</c:v>
                      </c:pt>
                      <c:pt idx="1305">
                        <c:v>814</c:v>
                      </c:pt>
                      <c:pt idx="1306">
                        <c:v>803</c:v>
                      </c:pt>
                      <c:pt idx="1307">
                        <c:v>764.5</c:v>
                      </c:pt>
                      <c:pt idx="1308">
                        <c:v>676.5</c:v>
                      </c:pt>
                      <c:pt idx="1309">
                        <c:v>627</c:v>
                      </c:pt>
                      <c:pt idx="1310">
                        <c:v>594</c:v>
                      </c:pt>
                      <c:pt idx="1311">
                        <c:v>583</c:v>
                      </c:pt>
                      <c:pt idx="1312">
                        <c:v>583</c:v>
                      </c:pt>
                      <c:pt idx="1313">
                        <c:v>594</c:v>
                      </c:pt>
                      <c:pt idx="1314">
                        <c:v>610.5</c:v>
                      </c:pt>
                      <c:pt idx="1315">
                        <c:v>638</c:v>
                      </c:pt>
                      <c:pt idx="1316">
                        <c:v>660</c:v>
                      </c:pt>
                      <c:pt idx="1317">
                        <c:v>671</c:v>
                      </c:pt>
                      <c:pt idx="1318">
                        <c:v>693</c:v>
                      </c:pt>
                      <c:pt idx="1319">
                        <c:v>709.5</c:v>
                      </c:pt>
                      <c:pt idx="1320">
                        <c:v>726</c:v>
                      </c:pt>
                      <c:pt idx="1321">
                        <c:v>764.5</c:v>
                      </c:pt>
                      <c:pt idx="1322">
                        <c:v>786.5</c:v>
                      </c:pt>
                      <c:pt idx="1323">
                        <c:v>781</c:v>
                      </c:pt>
                      <c:pt idx="1324">
                        <c:v>786.5</c:v>
                      </c:pt>
                      <c:pt idx="1325">
                        <c:v>803</c:v>
                      </c:pt>
                      <c:pt idx="1326">
                        <c:v>825</c:v>
                      </c:pt>
                      <c:pt idx="1327">
                        <c:v>830.5</c:v>
                      </c:pt>
                      <c:pt idx="1328">
                        <c:v>830.5</c:v>
                      </c:pt>
                      <c:pt idx="1329">
                        <c:v>808.5</c:v>
                      </c:pt>
                      <c:pt idx="1330">
                        <c:v>775.5</c:v>
                      </c:pt>
                      <c:pt idx="1331">
                        <c:v>720.5</c:v>
                      </c:pt>
                      <c:pt idx="1332">
                        <c:v>687.5</c:v>
                      </c:pt>
                      <c:pt idx="1333">
                        <c:v>621.5</c:v>
                      </c:pt>
                      <c:pt idx="1334">
                        <c:v>566.5</c:v>
                      </c:pt>
                      <c:pt idx="1335">
                        <c:v>539</c:v>
                      </c:pt>
                      <c:pt idx="1336">
                        <c:v>517</c:v>
                      </c:pt>
                      <c:pt idx="1337">
                        <c:v>522.5</c:v>
                      </c:pt>
                      <c:pt idx="1338">
                        <c:v>539</c:v>
                      </c:pt>
                      <c:pt idx="1339">
                        <c:v>550</c:v>
                      </c:pt>
                      <c:pt idx="1340">
                        <c:v>588.5</c:v>
                      </c:pt>
                      <c:pt idx="1341">
                        <c:v>605</c:v>
                      </c:pt>
                      <c:pt idx="1342">
                        <c:v>605</c:v>
                      </c:pt>
                      <c:pt idx="1343">
                        <c:v>616</c:v>
                      </c:pt>
                      <c:pt idx="1344">
                        <c:v>638</c:v>
                      </c:pt>
                      <c:pt idx="1345">
                        <c:v>665.5</c:v>
                      </c:pt>
                      <c:pt idx="1346">
                        <c:v>693</c:v>
                      </c:pt>
                      <c:pt idx="1347">
                        <c:v>720.5</c:v>
                      </c:pt>
                      <c:pt idx="1348">
                        <c:v>742.5</c:v>
                      </c:pt>
                      <c:pt idx="1349">
                        <c:v>759</c:v>
                      </c:pt>
                      <c:pt idx="1350">
                        <c:v>770</c:v>
                      </c:pt>
                      <c:pt idx="1351">
                        <c:v>775.5</c:v>
                      </c:pt>
                      <c:pt idx="1352">
                        <c:v>781</c:v>
                      </c:pt>
                      <c:pt idx="1353">
                        <c:v>748</c:v>
                      </c:pt>
                      <c:pt idx="1354">
                        <c:v>709.5</c:v>
                      </c:pt>
                      <c:pt idx="1355">
                        <c:v>643.5</c:v>
                      </c:pt>
                      <c:pt idx="1356">
                        <c:v>577.5</c:v>
                      </c:pt>
                      <c:pt idx="1357">
                        <c:v>500.5</c:v>
                      </c:pt>
                      <c:pt idx="1358">
                        <c:v>461.99999999999994</c:v>
                      </c:pt>
                      <c:pt idx="1359">
                        <c:v>445.50000000000006</c:v>
                      </c:pt>
                      <c:pt idx="1360">
                        <c:v>434.49999999999994</c:v>
                      </c:pt>
                      <c:pt idx="1361">
                        <c:v>445.50000000000006</c:v>
                      </c:pt>
                      <c:pt idx="1362">
                        <c:v>467.5</c:v>
                      </c:pt>
                      <c:pt idx="1363">
                        <c:v>500.5</c:v>
                      </c:pt>
                      <c:pt idx="1364">
                        <c:v>533.5</c:v>
                      </c:pt>
                      <c:pt idx="1365">
                        <c:v>561</c:v>
                      </c:pt>
                      <c:pt idx="1366">
                        <c:v>583</c:v>
                      </c:pt>
                      <c:pt idx="1367">
                        <c:v>599.5</c:v>
                      </c:pt>
                      <c:pt idx="1368">
                        <c:v>616</c:v>
                      </c:pt>
                      <c:pt idx="1369">
                        <c:v>632.5</c:v>
                      </c:pt>
                      <c:pt idx="1370">
                        <c:v>654.5</c:v>
                      </c:pt>
                      <c:pt idx="1371">
                        <c:v>676.5</c:v>
                      </c:pt>
                      <c:pt idx="1372">
                        <c:v>693</c:v>
                      </c:pt>
                      <c:pt idx="1373">
                        <c:v>715</c:v>
                      </c:pt>
                      <c:pt idx="1374">
                        <c:v>720.5</c:v>
                      </c:pt>
                      <c:pt idx="1375">
                        <c:v>715</c:v>
                      </c:pt>
                      <c:pt idx="1376">
                        <c:v>731.5</c:v>
                      </c:pt>
                      <c:pt idx="1377">
                        <c:v>720.5</c:v>
                      </c:pt>
                      <c:pt idx="1378">
                        <c:v>693</c:v>
                      </c:pt>
                      <c:pt idx="1379">
                        <c:v>643.5</c:v>
                      </c:pt>
                      <c:pt idx="1380">
                        <c:v>605</c:v>
                      </c:pt>
                      <c:pt idx="1381">
                        <c:v>550</c:v>
                      </c:pt>
                      <c:pt idx="1382">
                        <c:v>505.99999999999994</c:v>
                      </c:pt>
                      <c:pt idx="1383">
                        <c:v>484.00000000000006</c:v>
                      </c:pt>
                      <c:pt idx="1384">
                        <c:v>478.49999999999994</c:v>
                      </c:pt>
                      <c:pt idx="1385">
                        <c:v>500.5</c:v>
                      </c:pt>
                      <c:pt idx="1386">
                        <c:v>528</c:v>
                      </c:pt>
                      <c:pt idx="1387">
                        <c:v>572</c:v>
                      </c:pt>
                      <c:pt idx="1388">
                        <c:v>605</c:v>
                      </c:pt>
                      <c:pt idx="1389">
                        <c:v>627</c:v>
                      </c:pt>
                      <c:pt idx="1390">
                        <c:v>643.5</c:v>
                      </c:pt>
                      <c:pt idx="1391">
                        <c:v>665.5</c:v>
                      </c:pt>
                      <c:pt idx="1392">
                        <c:v>676.5</c:v>
                      </c:pt>
                      <c:pt idx="1393">
                        <c:v>687.5</c:v>
                      </c:pt>
                      <c:pt idx="1394">
                        <c:v>693</c:v>
                      </c:pt>
                      <c:pt idx="1395">
                        <c:v>704</c:v>
                      </c:pt>
                      <c:pt idx="1396">
                        <c:v>715</c:v>
                      </c:pt>
                      <c:pt idx="1397">
                        <c:v>726</c:v>
                      </c:pt>
                      <c:pt idx="1398">
                        <c:v>726</c:v>
                      </c:pt>
                      <c:pt idx="1399">
                        <c:v>726</c:v>
                      </c:pt>
                      <c:pt idx="1400">
                        <c:v>731.5</c:v>
                      </c:pt>
                      <c:pt idx="1401">
                        <c:v>726</c:v>
                      </c:pt>
                      <c:pt idx="1402">
                        <c:v>704</c:v>
                      </c:pt>
                      <c:pt idx="1403">
                        <c:v>671</c:v>
                      </c:pt>
                      <c:pt idx="1404">
                        <c:v>687.5</c:v>
                      </c:pt>
                      <c:pt idx="1405">
                        <c:v>682</c:v>
                      </c:pt>
                      <c:pt idx="1406">
                        <c:v>665.5</c:v>
                      </c:pt>
                      <c:pt idx="1407">
                        <c:v>660</c:v>
                      </c:pt>
                      <c:pt idx="1408">
                        <c:v>687.5</c:v>
                      </c:pt>
                      <c:pt idx="1409">
                        <c:v>687.5</c:v>
                      </c:pt>
                      <c:pt idx="1410">
                        <c:v>682</c:v>
                      </c:pt>
                      <c:pt idx="1411">
                        <c:v>671</c:v>
                      </c:pt>
                      <c:pt idx="1412">
                        <c:v>671</c:v>
                      </c:pt>
                      <c:pt idx="1413">
                        <c:v>671</c:v>
                      </c:pt>
                      <c:pt idx="1414">
                        <c:v>665.5</c:v>
                      </c:pt>
                      <c:pt idx="1415">
                        <c:v>649</c:v>
                      </c:pt>
                      <c:pt idx="1416">
                        <c:v>638</c:v>
                      </c:pt>
                      <c:pt idx="1417">
                        <c:v>627</c:v>
                      </c:pt>
                      <c:pt idx="1418">
                        <c:v>616</c:v>
                      </c:pt>
                      <c:pt idx="1419">
                        <c:v>605</c:v>
                      </c:pt>
                      <c:pt idx="1420">
                        <c:v>627</c:v>
                      </c:pt>
                      <c:pt idx="1421">
                        <c:v>621.5</c:v>
                      </c:pt>
                      <c:pt idx="1422">
                        <c:v>621.5</c:v>
                      </c:pt>
                      <c:pt idx="1423">
                        <c:v>627</c:v>
                      </c:pt>
                      <c:pt idx="1424">
                        <c:v>621.5</c:v>
                      </c:pt>
                      <c:pt idx="1425">
                        <c:v>621.5</c:v>
                      </c:pt>
                      <c:pt idx="1426">
                        <c:v>605</c:v>
                      </c:pt>
                      <c:pt idx="1427">
                        <c:v>561</c:v>
                      </c:pt>
                      <c:pt idx="1428">
                        <c:v>577.5</c:v>
                      </c:pt>
                      <c:pt idx="1429">
                        <c:v>583</c:v>
                      </c:pt>
                      <c:pt idx="1430">
                        <c:v>572</c:v>
                      </c:pt>
                      <c:pt idx="1431">
                        <c:v>555.5</c:v>
                      </c:pt>
                      <c:pt idx="1432">
                        <c:v>577.5</c:v>
                      </c:pt>
                      <c:pt idx="1433">
                        <c:v>594</c:v>
                      </c:pt>
                      <c:pt idx="1434">
                        <c:v>610.5</c:v>
                      </c:pt>
                      <c:pt idx="1435">
                        <c:v>638</c:v>
                      </c:pt>
                      <c:pt idx="1436">
                        <c:v>627</c:v>
                      </c:pt>
                      <c:pt idx="1437">
                        <c:v>638</c:v>
                      </c:pt>
                      <c:pt idx="1438">
                        <c:v>605</c:v>
                      </c:pt>
                      <c:pt idx="1439">
                        <c:v>583</c:v>
                      </c:pt>
                      <c:pt idx="1440">
                        <c:v>621.5</c:v>
                      </c:pt>
                      <c:pt idx="1441">
                        <c:v>599.5</c:v>
                      </c:pt>
                      <c:pt idx="1442">
                        <c:v>643.5</c:v>
                      </c:pt>
                      <c:pt idx="1443">
                        <c:v>632.5</c:v>
                      </c:pt>
                      <c:pt idx="1444">
                        <c:v>632.5</c:v>
                      </c:pt>
                      <c:pt idx="1445">
                        <c:v>643.5</c:v>
                      </c:pt>
                      <c:pt idx="1446">
                        <c:v>660</c:v>
                      </c:pt>
                      <c:pt idx="1447">
                        <c:v>665.5</c:v>
                      </c:pt>
                      <c:pt idx="1448">
                        <c:v>660</c:v>
                      </c:pt>
                      <c:pt idx="1449">
                        <c:v>638</c:v>
                      </c:pt>
                      <c:pt idx="1450">
                        <c:v>588.5</c:v>
                      </c:pt>
                      <c:pt idx="1451">
                        <c:v>561</c:v>
                      </c:pt>
                      <c:pt idx="1452">
                        <c:v>583</c:v>
                      </c:pt>
                      <c:pt idx="1453">
                        <c:v>572</c:v>
                      </c:pt>
                      <c:pt idx="1454">
                        <c:v>561</c:v>
                      </c:pt>
                      <c:pt idx="1455">
                        <c:v>599.5</c:v>
                      </c:pt>
                      <c:pt idx="1456">
                        <c:v>610.5</c:v>
                      </c:pt>
                      <c:pt idx="1457">
                        <c:v>605</c:v>
                      </c:pt>
                      <c:pt idx="1458">
                        <c:v>627</c:v>
                      </c:pt>
                      <c:pt idx="1459">
                        <c:v>627</c:v>
                      </c:pt>
                      <c:pt idx="1460">
                        <c:v>632.5</c:v>
                      </c:pt>
                      <c:pt idx="1461">
                        <c:v>632.5</c:v>
                      </c:pt>
                      <c:pt idx="1462">
                        <c:v>632.5</c:v>
                      </c:pt>
                      <c:pt idx="1463">
                        <c:v>671</c:v>
                      </c:pt>
                      <c:pt idx="1464">
                        <c:v>671</c:v>
                      </c:pt>
                      <c:pt idx="1465">
                        <c:v>643.5</c:v>
                      </c:pt>
                      <c:pt idx="1466">
                        <c:v>621.5</c:v>
                      </c:pt>
                      <c:pt idx="1467">
                        <c:v>621.5</c:v>
                      </c:pt>
                      <c:pt idx="1468">
                        <c:v>627</c:v>
                      </c:pt>
                      <c:pt idx="1469">
                        <c:v>654.5</c:v>
                      </c:pt>
                      <c:pt idx="1470">
                        <c:v>676.5</c:v>
                      </c:pt>
                      <c:pt idx="1471">
                        <c:v>665.5</c:v>
                      </c:pt>
                      <c:pt idx="1472">
                        <c:v>654.5</c:v>
                      </c:pt>
                      <c:pt idx="1473">
                        <c:v>665.5</c:v>
                      </c:pt>
                      <c:pt idx="1474">
                        <c:v>660</c:v>
                      </c:pt>
                      <c:pt idx="1475">
                        <c:v>632.5</c:v>
                      </c:pt>
                      <c:pt idx="1476">
                        <c:v>731.5</c:v>
                      </c:pt>
                      <c:pt idx="1477">
                        <c:v>698.5</c:v>
                      </c:pt>
                      <c:pt idx="1478">
                        <c:v>671</c:v>
                      </c:pt>
                      <c:pt idx="1479">
                        <c:v>643.5</c:v>
                      </c:pt>
                      <c:pt idx="1480">
                        <c:v>621.5</c:v>
                      </c:pt>
                      <c:pt idx="1481">
                        <c:v>621.5</c:v>
                      </c:pt>
                      <c:pt idx="1482">
                        <c:v>649</c:v>
                      </c:pt>
                      <c:pt idx="1483">
                        <c:v>638</c:v>
                      </c:pt>
                      <c:pt idx="1484">
                        <c:v>638</c:v>
                      </c:pt>
                      <c:pt idx="1485">
                        <c:v>654.5</c:v>
                      </c:pt>
                      <c:pt idx="1486">
                        <c:v>671</c:v>
                      </c:pt>
                      <c:pt idx="1487">
                        <c:v>687.5</c:v>
                      </c:pt>
                      <c:pt idx="1488">
                        <c:v>704</c:v>
                      </c:pt>
                      <c:pt idx="1489">
                        <c:v>709.5</c:v>
                      </c:pt>
                      <c:pt idx="1490">
                        <c:v>709.5</c:v>
                      </c:pt>
                      <c:pt idx="1491">
                        <c:v>715</c:v>
                      </c:pt>
                      <c:pt idx="1492">
                        <c:v>709.5</c:v>
                      </c:pt>
                      <c:pt idx="1493">
                        <c:v>709.5</c:v>
                      </c:pt>
                      <c:pt idx="1494">
                        <c:v>709.5</c:v>
                      </c:pt>
                      <c:pt idx="1495">
                        <c:v>715</c:v>
                      </c:pt>
                      <c:pt idx="1496">
                        <c:v>709.5</c:v>
                      </c:pt>
                      <c:pt idx="1497">
                        <c:v>709.5</c:v>
                      </c:pt>
                      <c:pt idx="1498">
                        <c:v>704</c:v>
                      </c:pt>
                      <c:pt idx="1499">
                        <c:v>687.5</c:v>
                      </c:pt>
                      <c:pt idx="1500">
                        <c:v>731.5</c:v>
                      </c:pt>
                      <c:pt idx="1501">
                        <c:v>698.5</c:v>
                      </c:pt>
                      <c:pt idx="1502">
                        <c:v>671</c:v>
                      </c:pt>
                      <c:pt idx="1503">
                        <c:v>643.5</c:v>
                      </c:pt>
                      <c:pt idx="1504">
                        <c:v>621.5</c:v>
                      </c:pt>
                      <c:pt idx="1505">
                        <c:v>621.5</c:v>
                      </c:pt>
                      <c:pt idx="1506">
                        <c:v>649</c:v>
                      </c:pt>
                      <c:pt idx="1507">
                        <c:v>638</c:v>
                      </c:pt>
                      <c:pt idx="1508">
                        <c:v>638</c:v>
                      </c:pt>
                      <c:pt idx="1509">
                        <c:v>654.5</c:v>
                      </c:pt>
                      <c:pt idx="1510">
                        <c:v>671</c:v>
                      </c:pt>
                      <c:pt idx="1511">
                        <c:v>687.5</c:v>
                      </c:pt>
                      <c:pt idx="1512">
                        <c:v>704</c:v>
                      </c:pt>
                      <c:pt idx="1513">
                        <c:v>709.5</c:v>
                      </c:pt>
                      <c:pt idx="1514">
                        <c:v>709.5</c:v>
                      </c:pt>
                      <c:pt idx="1515">
                        <c:v>715</c:v>
                      </c:pt>
                      <c:pt idx="1516">
                        <c:v>709.5</c:v>
                      </c:pt>
                      <c:pt idx="1517">
                        <c:v>709.5</c:v>
                      </c:pt>
                      <c:pt idx="1518">
                        <c:v>709.5</c:v>
                      </c:pt>
                      <c:pt idx="1519">
                        <c:v>715</c:v>
                      </c:pt>
                      <c:pt idx="1520">
                        <c:v>709.5</c:v>
                      </c:pt>
                      <c:pt idx="1521">
                        <c:v>709.5</c:v>
                      </c:pt>
                      <c:pt idx="1522">
                        <c:v>704</c:v>
                      </c:pt>
                      <c:pt idx="1523">
                        <c:v>687.5</c:v>
                      </c:pt>
                      <c:pt idx="1524">
                        <c:v>731.5</c:v>
                      </c:pt>
                      <c:pt idx="1525">
                        <c:v>698.5</c:v>
                      </c:pt>
                      <c:pt idx="1526">
                        <c:v>671</c:v>
                      </c:pt>
                      <c:pt idx="1527">
                        <c:v>643.5</c:v>
                      </c:pt>
                      <c:pt idx="1528">
                        <c:v>621.5</c:v>
                      </c:pt>
                      <c:pt idx="1529">
                        <c:v>621.5</c:v>
                      </c:pt>
                      <c:pt idx="1530">
                        <c:v>649</c:v>
                      </c:pt>
                      <c:pt idx="1531">
                        <c:v>638</c:v>
                      </c:pt>
                      <c:pt idx="1532">
                        <c:v>638</c:v>
                      </c:pt>
                      <c:pt idx="1533">
                        <c:v>654.5</c:v>
                      </c:pt>
                      <c:pt idx="1534">
                        <c:v>671</c:v>
                      </c:pt>
                      <c:pt idx="1535">
                        <c:v>687.5</c:v>
                      </c:pt>
                      <c:pt idx="1536">
                        <c:v>704</c:v>
                      </c:pt>
                      <c:pt idx="1537">
                        <c:v>709.5</c:v>
                      </c:pt>
                      <c:pt idx="1538">
                        <c:v>709.5</c:v>
                      </c:pt>
                      <c:pt idx="1539">
                        <c:v>715</c:v>
                      </c:pt>
                      <c:pt idx="1540">
                        <c:v>709.5</c:v>
                      </c:pt>
                      <c:pt idx="1541">
                        <c:v>709.5</c:v>
                      </c:pt>
                      <c:pt idx="1542">
                        <c:v>709.5</c:v>
                      </c:pt>
                      <c:pt idx="1543">
                        <c:v>715</c:v>
                      </c:pt>
                      <c:pt idx="1544">
                        <c:v>709.5</c:v>
                      </c:pt>
                      <c:pt idx="1545">
                        <c:v>709.5</c:v>
                      </c:pt>
                      <c:pt idx="1546">
                        <c:v>704</c:v>
                      </c:pt>
                      <c:pt idx="1547">
                        <c:v>687.5</c:v>
                      </c:pt>
                      <c:pt idx="1548">
                        <c:v>731.5</c:v>
                      </c:pt>
                      <c:pt idx="1549">
                        <c:v>698.5</c:v>
                      </c:pt>
                      <c:pt idx="1550">
                        <c:v>671</c:v>
                      </c:pt>
                      <c:pt idx="1551">
                        <c:v>643.5</c:v>
                      </c:pt>
                      <c:pt idx="1552">
                        <c:v>621.5</c:v>
                      </c:pt>
                      <c:pt idx="1553">
                        <c:v>621.5</c:v>
                      </c:pt>
                      <c:pt idx="1554">
                        <c:v>649</c:v>
                      </c:pt>
                      <c:pt idx="1555">
                        <c:v>638</c:v>
                      </c:pt>
                      <c:pt idx="1556">
                        <c:v>638</c:v>
                      </c:pt>
                      <c:pt idx="1557">
                        <c:v>654.5</c:v>
                      </c:pt>
                      <c:pt idx="1558">
                        <c:v>671</c:v>
                      </c:pt>
                      <c:pt idx="1559">
                        <c:v>687.5</c:v>
                      </c:pt>
                      <c:pt idx="1560">
                        <c:v>704</c:v>
                      </c:pt>
                      <c:pt idx="1561">
                        <c:v>709.5</c:v>
                      </c:pt>
                      <c:pt idx="1562">
                        <c:v>709.5</c:v>
                      </c:pt>
                      <c:pt idx="1563">
                        <c:v>715</c:v>
                      </c:pt>
                      <c:pt idx="1564">
                        <c:v>709.5</c:v>
                      </c:pt>
                      <c:pt idx="1565">
                        <c:v>709.5</c:v>
                      </c:pt>
                      <c:pt idx="1566">
                        <c:v>709.5</c:v>
                      </c:pt>
                      <c:pt idx="1567">
                        <c:v>715</c:v>
                      </c:pt>
                      <c:pt idx="1568">
                        <c:v>709.5</c:v>
                      </c:pt>
                      <c:pt idx="1569">
                        <c:v>709.5</c:v>
                      </c:pt>
                      <c:pt idx="1570">
                        <c:v>704</c:v>
                      </c:pt>
                      <c:pt idx="1571">
                        <c:v>687.5</c:v>
                      </c:pt>
                      <c:pt idx="1572">
                        <c:v>731.5</c:v>
                      </c:pt>
                      <c:pt idx="1573">
                        <c:v>698.5</c:v>
                      </c:pt>
                      <c:pt idx="1574">
                        <c:v>671</c:v>
                      </c:pt>
                      <c:pt idx="1575">
                        <c:v>643.5</c:v>
                      </c:pt>
                      <c:pt idx="1576">
                        <c:v>621.5</c:v>
                      </c:pt>
                      <c:pt idx="1577">
                        <c:v>621.5</c:v>
                      </c:pt>
                      <c:pt idx="1578">
                        <c:v>649</c:v>
                      </c:pt>
                      <c:pt idx="1579">
                        <c:v>638</c:v>
                      </c:pt>
                      <c:pt idx="1580">
                        <c:v>638</c:v>
                      </c:pt>
                      <c:pt idx="1581">
                        <c:v>654.5</c:v>
                      </c:pt>
                      <c:pt idx="1582">
                        <c:v>671</c:v>
                      </c:pt>
                      <c:pt idx="1583">
                        <c:v>687.5</c:v>
                      </c:pt>
                      <c:pt idx="1584">
                        <c:v>704</c:v>
                      </c:pt>
                      <c:pt idx="1585">
                        <c:v>709.5</c:v>
                      </c:pt>
                      <c:pt idx="1586">
                        <c:v>709.5</c:v>
                      </c:pt>
                      <c:pt idx="1587">
                        <c:v>715</c:v>
                      </c:pt>
                      <c:pt idx="1588">
                        <c:v>709.5</c:v>
                      </c:pt>
                      <c:pt idx="1589">
                        <c:v>709.5</c:v>
                      </c:pt>
                      <c:pt idx="1590">
                        <c:v>709.5</c:v>
                      </c:pt>
                      <c:pt idx="1591">
                        <c:v>715</c:v>
                      </c:pt>
                      <c:pt idx="1592">
                        <c:v>709.5</c:v>
                      </c:pt>
                      <c:pt idx="1593">
                        <c:v>709.5</c:v>
                      </c:pt>
                      <c:pt idx="1594">
                        <c:v>704</c:v>
                      </c:pt>
                      <c:pt idx="1595">
                        <c:v>687.5</c:v>
                      </c:pt>
                      <c:pt idx="1596">
                        <c:v>770</c:v>
                      </c:pt>
                      <c:pt idx="1597">
                        <c:v>660</c:v>
                      </c:pt>
                      <c:pt idx="1598">
                        <c:v>550</c:v>
                      </c:pt>
                      <c:pt idx="1599">
                        <c:v>500.5</c:v>
                      </c:pt>
                      <c:pt idx="1600">
                        <c:v>473.00000000000006</c:v>
                      </c:pt>
                      <c:pt idx="1601">
                        <c:v>456.50000000000006</c:v>
                      </c:pt>
                      <c:pt idx="1602">
                        <c:v>484.00000000000006</c:v>
                      </c:pt>
                      <c:pt idx="1603">
                        <c:v>495</c:v>
                      </c:pt>
                      <c:pt idx="1604">
                        <c:v>517</c:v>
                      </c:pt>
                      <c:pt idx="1605">
                        <c:v>577.5</c:v>
                      </c:pt>
                      <c:pt idx="1606">
                        <c:v>610.5</c:v>
                      </c:pt>
                      <c:pt idx="1607">
                        <c:v>627</c:v>
                      </c:pt>
                      <c:pt idx="1608">
                        <c:v>643.5</c:v>
                      </c:pt>
                      <c:pt idx="1609">
                        <c:v>638</c:v>
                      </c:pt>
                      <c:pt idx="1610">
                        <c:v>643.5</c:v>
                      </c:pt>
                      <c:pt idx="1611">
                        <c:v>654.5</c:v>
                      </c:pt>
                      <c:pt idx="1612">
                        <c:v>676.5</c:v>
                      </c:pt>
                      <c:pt idx="1613">
                        <c:v>709.5</c:v>
                      </c:pt>
                      <c:pt idx="1614">
                        <c:v>737</c:v>
                      </c:pt>
                      <c:pt idx="1615">
                        <c:v>764.5</c:v>
                      </c:pt>
                      <c:pt idx="1616">
                        <c:v>781</c:v>
                      </c:pt>
                      <c:pt idx="1617">
                        <c:v>797.5</c:v>
                      </c:pt>
                      <c:pt idx="1618">
                        <c:v>803</c:v>
                      </c:pt>
                      <c:pt idx="1619">
                        <c:v>786.5</c:v>
                      </c:pt>
                      <c:pt idx="1620">
                        <c:v>511.50000000000006</c:v>
                      </c:pt>
                      <c:pt idx="1621">
                        <c:v>429.00000000000006</c:v>
                      </c:pt>
                      <c:pt idx="1622">
                        <c:v>368.49999999999994</c:v>
                      </c:pt>
                      <c:pt idx="1623">
                        <c:v>335.50000000000006</c:v>
                      </c:pt>
                      <c:pt idx="1624">
                        <c:v>324.49999999999994</c:v>
                      </c:pt>
                      <c:pt idx="1625">
                        <c:v>357.5</c:v>
                      </c:pt>
                      <c:pt idx="1626">
                        <c:v>467.5</c:v>
                      </c:pt>
                      <c:pt idx="1627">
                        <c:v>522.5</c:v>
                      </c:pt>
                      <c:pt idx="1628">
                        <c:v>544.5</c:v>
                      </c:pt>
                      <c:pt idx="1629">
                        <c:v>561</c:v>
                      </c:pt>
                      <c:pt idx="1630">
                        <c:v>577.5</c:v>
                      </c:pt>
                      <c:pt idx="1631">
                        <c:v>583</c:v>
                      </c:pt>
                      <c:pt idx="1632">
                        <c:v>594</c:v>
                      </c:pt>
                      <c:pt idx="1633">
                        <c:v>588.5</c:v>
                      </c:pt>
                      <c:pt idx="1634">
                        <c:v>594</c:v>
                      </c:pt>
                      <c:pt idx="1635">
                        <c:v>599.5</c:v>
                      </c:pt>
                      <c:pt idx="1636">
                        <c:v>588.5</c:v>
                      </c:pt>
                      <c:pt idx="1637">
                        <c:v>588.5</c:v>
                      </c:pt>
                      <c:pt idx="1638">
                        <c:v>583</c:v>
                      </c:pt>
                      <c:pt idx="1639">
                        <c:v>594</c:v>
                      </c:pt>
                      <c:pt idx="1640">
                        <c:v>594</c:v>
                      </c:pt>
                      <c:pt idx="1641">
                        <c:v>555.5</c:v>
                      </c:pt>
                      <c:pt idx="1642">
                        <c:v>500.5</c:v>
                      </c:pt>
                      <c:pt idx="1643">
                        <c:v>473.00000000000006</c:v>
                      </c:pt>
                      <c:pt idx="1644">
                        <c:v>440</c:v>
                      </c:pt>
                      <c:pt idx="1645">
                        <c:v>390.50000000000006</c:v>
                      </c:pt>
                      <c:pt idx="1646">
                        <c:v>379.49999999999994</c:v>
                      </c:pt>
                      <c:pt idx="1647">
                        <c:v>418.00000000000006</c:v>
                      </c:pt>
                      <c:pt idx="1648">
                        <c:v>461.99999999999994</c:v>
                      </c:pt>
                      <c:pt idx="1649">
                        <c:v>495</c:v>
                      </c:pt>
                      <c:pt idx="1650">
                        <c:v>550</c:v>
                      </c:pt>
                      <c:pt idx="1651">
                        <c:v>577.5</c:v>
                      </c:pt>
                      <c:pt idx="1652">
                        <c:v>605</c:v>
                      </c:pt>
                      <c:pt idx="1653">
                        <c:v>638</c:v>
                      </c:pt>
                      <c:pt idx="1654">
                        <c:v>643.5</c:v>
                      </c:pt>
                      <c:pt idx="1655">
                        <c:v>616</c:v>
                      </c:pt>
                      <c:pt idx="1656">
                        <c:v>599.5</c:v>
                      </c:pt>
                      <c:pt idx="1657">
                        <c:v>588.5</c:v>
                      </c:pt>
                      <c:pt idx="1658">
                        <c:v>583</c:v>
                      </c:pt>
                      <c:pt idx="1659">
                        <c:v>566.5</c:v>
                      </c:pt>
                      <c:pt idx="1660">
                        <c:v>566.5</c:v>
                      </c:pt>
                      <c:pt idx="1661">
                        <c:v>561</c:v>
                      </c:pt>
                      <c:pt idx="1662">
                        <c:v>550</c:v>
                      </c:pt>
                      <c:pt idx="1663">
                        <c:v>550</c:v>
                      </c:pt>
                      <c:pt idx="1664">
                        <c:v>550</c:v>
                      </c:pt>
                      <c:pt idx="1665">
                        <c:v>539</c:v>
                      </c:pt>
                      <c:pt idx="1666">
                        <c:v>517</c:v>
                      </c:pt>
                      <c:pt idx="1667">
                        <c:v>533.5</c:v>
                      </c:pt>
                      <c:pt idx="1668">
                        <c:v>731.5</c:v>
                      </c:pt>
                      <c:pt idx="1669">
                        <c:v>665.5</c:v>
                      </c:pt>
                      <c:pt idx="1670">
                        <c:v>665.5</c:v>
                      </c:pt>
                      <c:pt idx="1671">
                        <c:v>638</c:v>
                      </c:pt>
                      <c:pt idx="1672">
                        <c:v>588.5</c:v>
                      </c:pt>
                      <c:pt idx="1673">
                        <c:v>572</c:v>
                      </c:pt>
                      <c:pt idx="1674">
                        <c:v>594</c:v>
                      </c:pt>
                      <c:pt idx="1675">
                        <c:v>594</c:v>
                      </c:pt>
                      <c:pt idx="1676">
                        <c:v>594</c:v>
                      </c:pt>
                      <c:pt idx="1677">
                        <c:v>599.5</c:v>
                      </c:pt>
                      <c:pt idx="1678">
                        <c:v>610.5</c:v>
                      </c:pt>
                      <c:pt idx="1679">
                        <c:v>621.5</c:v>
                      </c:pt>
                      <c:pt idx="1680">
                        <c:v>649</c:v>
                      </c:pt>
                      <c:pt idx="1681">
                        <c:v>726</c:v>
                      </c:pt>
                      <c:pt idx="1682">
                        <c:v>770</c:v>
                      </c:pt>
                      <c:pt idx="1683">
                        <c:v>737</c:v>
                      </c:pt>
                      <c:pt idx="1684">
                        <c:v>693</c:v>
                      </c:pt>
                      <c:pt idx="1685">
                        <c:v>676.5</c:v>
                      </c:pt>
                      <c:pt idx="1686">
                        <c:v>682</c:v>
                      </c:pt>
                      <c:pt idx="1687">
                        <c:v>682</c:v>
                      </c:pt>
                      <c:pt idx="1688">
                        <c:v>665.5</c:v>
                      </c:pt>
                      <c:pt idx="1689">
                        <c:v>643.5</c:v>
                      </c:pt>
                      <c:pt idx="1690">
                        <c:v>594</c:v>
                      </c:pt>
                      <c:pt idx="1691">
                        <c:v>577.5</c:v>
                      </c:pt>
                      <c:pt idx="1692">
                        <c:v>495</c:v>
                      </c:pt>
                      <c:pt idx="1693">
                        <c:v>461.99999999999994</c:v>
                      </c:pt>
                      <c:pt idx="1694">
                        <c:v>450.99999999999994</c:v>
                      </c:pt>
                      <c:pt idx="1695">
                        <c:v>440</c:v>
                      </c:pt>
                      <c:pt idx="1696">
                        <c:v>440</c:v>
                      </c:pt>
                      <c:pt idx="1697">
                        <c:v>456.50000000000006</c:v>
                      </c:pt>
                      <c:pt idx="1698">
                        <c:v>505.99999999999994</c:v>
                      </c:pt>
                      <c:pt idx="1699">
                        <c:v>572</c:v>
                      </c:pt>
                      <c:pt idx="1700">
                        <c:v>588.5</c:v>
                      </c:pt>
                      <c:pt idx="1701">
                        <c:v>610.5</c:v>
                      </c:pt>
                      <c:pt idx="1702">
                        <c:v>627</c:v>
                      </c:pt>
                      <c:pt idx="1703">
                        <c:v>632.5</c:v>
                      </c:pt>
                      <c:pt idx="1704">
                        <c:v>643.5</c:v>
                      </c:pt>
                      <c:pt idx="1705">
                        <c:v>643.5</c:v>
                      </c:pt>
                      <c:pt idx="1706">
                        <c:v>643.5</c:v>
                      </c:pt>
                      <c:pt idx="1707">
                        <c:v>638</c:v>
                      </c:pt>
                      <c:pt idx="1708">
                        <c:v>643.5</c:v>
                      </c:pt>
                      <c:pt idx="1709">
                        <c:v>621.5</c:v>
                      </c:pt>
                      <c:pt idx="1710">
                        <c:v>638</c:v>
                      </c:pt>
                      <c:pt idx="1711">
                        <c:v>638</c:v>
                      </c:pt>
                      <c:pt idx="1712">
                        <c:v>616</c:v>
                      </c:pt>
                      <c:pt idx="1713">
                        <c:v>583</c:v>
                      </c:pt>
                      <c:pt idx="1714">
                        <c:v>572</c:v>
                      </c:pt>
                      <c:pt idx="1715">
                        <c:v>561</c:v>
                      </c:pt>
                      <c:pt idx="1716">
                        <c:v>467.5</c:v>
                      </c:pt>
                      <c:pt idx="1717">
                        <c:v>412.5</c:v>
                      </c:pt>
                      <c:pt idx="1718">
                        <c:v>368.49999999999994</c:v>
                      </c:pt>
                      <c:pt idx="1719">
                        <c:v>346.50000000000006</c:v>
                      </c:pt>
                      <c:pt idx="1720">
                        <c:v>330</c:v>
                      </c:pt>
                      <c:pt idx="1721">
                        <c:v>401.50000000000006</c:v>
                      </c:pt>
                      <c:pt idx="1722">
                        <c:v>484.00000000000006</c:v>
                      </c:pt>
                      <c:pt idx="1723">
                        <c:v>539</c:v>
                      </c:pt>
                      <c:pt idx="1724">
                        <c:v>572</c:v>
                      </c:pt>
                      <c:pt idx="1725">
                        <c:v>588.5</c:v>
                      </c:pt>
                      <c:pt idx="1726">
                        <c:v>594</c:v>
                      </c:pt>
                      <c:pt idx="1727">
                        <c:v>610.5</c:v>
                      </c:pt>
                      <c:pt idx="1728">
                        <c:v>616</c:v>
                      </c:pt>
                      <c:pt idx="1729">
                        <c:v>616</c:v>
                      </c:pt>
                      <c:pt idx="1730">
                        <c:v>632.5</c:v>
                      </c:pt>
                      <c:pt idx="1731">
                        <c:v>649</c:v>
                      </c:pt>
                      <c:pt idx="1732">
                        <c:v>643.5</c:v>
                      </c:pt>
                      <c:pt idx="1733">
                        <c:v>649</c:v>
                      </c:pt>
                      <c:pt idx="1734">
                        <c:v>671</c:v>
                      </c:pt>
                      <c:pt idx="1735">
                        <c:v>682</c:v>
                      </c:pt>
                      <c:pt idx="1736">
                        <c:v>687.5</c:v>
                      </c:pt>
                      <c:pt idx="1737">
                        <c:v>654.5</c:v>
                      </c:pt>
                      <c:pt idx="1738">
                        <c:v>583</c:v>
                      </c:pt>
                      <c:pt idx="1739">
                        <c:v>533.5</c:v>
                      </c:pt>
                      <c:pt idx="1740">
                        <c:v>473.00000000000006</c:v>
                      </c:pt>
                      <c:pt idx="1741">
                        <c:v>401.50000000000006</c:v>
                      </c:pt>
                      <c:pt idx="1742">
                        <c:v>357.5</c:v>
                      </c:pt>
                      <c:pt idx="1743">
                        <c:v>340.99999999999994</c:v>
                      </c:pt>
                      <c:pt idx="1744">
                        <c:v>340.99999999999994</c:v>
                      </c:pt>
                      <c:pt idx="1745">
                        <c:v>374.00000000000006</c:v>
                      </c:pt>
                      <c:pt idx="1746">
                        <c:v>473.00000000000006</c:v>
                      </c:pt>
                      <c:pt idx="1747">
                        <c:v>533.5</c:v>
                      </c:pt>
                      <c:pt idx="1748">
                        <c:v>572</c:v>
                      </c:pt>
                      <c:pt idx="1749">
                        <c:v>572</c:v>
                      </c:pt>
                      <c:pt idx="1750">
                        <c:v>572</c:v>
                      </c:pt>
                      <c:pt idx="1751">
                        <c:v>572</c:v>
                      </c:pt>
                      <c:pt idx="1752">
                        <c:v>572</c:v>
                      </c:pt>
                      <c:pt idx="1753">
                        <c:v>588.5</c:v>
                      </c:pt>
                      <c:pt idx="1754">
                        <c:v>605</c:v>
                      </c:pt>
                      <c:pt idx="1755">
                        <c:v>605</c:v>
                      </c:pt>
                      <c:pt idx="1756">
                        <c:v>610.5</c:v>
                      </c:pt>
                      <c:pt idx="1757">
                        <c:v>610.5</c:v>
                      </c:pt>
                      <c:pt idx="1758">
                        <c:v>610.5</c:v>
                      </c:pt>
                      <c:pt idx="1759">
                        <c:v>616</c:v>
                      </c:pt>
                      <c:pt idx="1760">
                        <c:v>632.5</c:v>
                      </c:pt>
                      <c:pt idx="1761">
                        <c:v>616</c:v>
                      </c:pt>
                      <c:pt idx="1762">
                        <c:v>550</c:v>
                      </c:pt>
                      <c:pt idx="1763">
                        <c:v>500.5</c:v>
                      </c:pt>
                      <c:pt idx="1764">
                        <c:v>555.5</c:v>
                      </c:pt>
                      <c:pt idx="1765">
                        <c:v>511.50000000000006</c:v>
                      </c:pt>
                      <c:pt idx="1766">
                        <c:v>484.00000000000006</c:v>
                      </c:pt>
                      <c:pt idx="1767">
                        <c:v>473.00000000000006</c:v>
                      </c:pt>
                      <c:pt idx="1768">
                        <c:v>473.00000000000006</c:v>
                      </c:pt>
                      <c:pt idx="1769">
                        <c:v>505.99999999999994</c:v>
                      </c:pt>
                      <c:pt idx="1770">
                        <c:v>539</c:v>
                      </c:pt>
                      <c:pt idx="1771">
                        <c:v>555.5</c:v>
                      </c:pt>
                      <c:pt idx="1772">
                        <c:v>555.5</c:v>
                      </c:pt>
                      <c:pt idx="1773">
                        <c:v>555.5</c:v>
                      </c:pt>
                      <c:pt idx="1774">
                        <c:v>561</c:v>
                      </c:pt>
                      <c:pt idx="1775">
                        <c:v>572</c:v>
                      </c:pt>
                      <c:pt idx="1776">
                        <c:v>588.5</c:v>
                      </c:pt>
                      <c:pt idx="1777">
                        <c:v>599.5</c:v>
                      </c:pt>
                      <c:pt idx="1778">
                        <c:v>610.5</c:v>
                      </c:pt>
                      <c:pt idx="1779">
                        <c:v>616</c:v>
                      </c:pt>
                      <c:pt idx="1780">
                        <c:v>621.5</c:v>
                      </c:pt>
                      <c:pt idx="1781">
                        <c:v>638</c:v>
                      </c:pt>
                      <c:pt idx="1782">
                        <c:v>654.5</c:v>
                      </c:pt>
                      <c:pt idx="1783">
                        <c:v>671</c:v>
                      </c:pt>
                      <c:pt idx="1784">
                        <c:v>682</c:v>
                      </c:pt>
                      <c:pt idx="1785">
                        <c:v>665.5</c:v>
                      </c:pt>
                      <c:pt idx="1786">
                        <c:v>643.5</c:v>
                      </c:pt>
                      <c:pt idx="1787">
                        <c:v>605</c:v>
                      </c:pt>
                      <c:pt idx="1788">
                        <c:v>621.5</c:v>
                      </c:pt>
                      <c:pt idx="1789">
                        <c:v>566.5</c:v>
                      </c:pt>
                      <c:pt idx="1790">
                        <c:v>550</c:v>
                      </c:pt>
                      <c:pt idx="1791">
                        <c:v>533.5</c:v>
                      </c:pt>
                      <c:pt idx="1792">
                        <c:v>533.5</c:v>
                      </c:pt>
                      <c:pt idx="1793">
                        <c:v>544.5</c:v>
                      </c:pt>
                      <c:pt idx="1794">
                        <c:v>594</c:v>
                      </c:pt>
                      <c:pt idx="1795">
                        <c:v>643.5</c:v>
                      </c:pt>
                      <c:pt idx="1796">
                        <c:v>676.5</c:v>
                      </c:pt>
                      <c:pt idx="1797">
                        <c:v>709.5</c:v>
                      </c:pt>
                      <c:pt idx="1798">
                        <c:v>753.5</c:v>
                      </c:pt>
                      <c:pt idx="1799">
                        <c:v>786.5</c:v>
                      </c:pt>
                      <c:pt idx="1800">
                        <c:v>814</c:v>
                      </c:pt>
                      <c:pt idx="1801">
                        <c:v>830.5</c:v>
                      </c:pt>
                      <c:pt idx="1802">
                        <c:v>841.5</c:v>
                      </c:pt>
                      <c:pt idx="1803">
                        <c:v>858</c:v>
                      </c:pt>
                      <c:pt idx="1804">
                        <c:v>874.5</c:v>
                      </c:pt>
                      <c:pt idx="1805">
                        <c:v>891</c:v>
                      </c:pt>
                      <c:pt idx="1806">
                        <c:v>907.5</c:v>
                      </c:pt>
                      <c:pt idx="1807">
                        <c:v>924</c:v>
                      </c:pt>
                      <c:pt idx="1808">
                        <c:v>929.49999999999989</c:v>
                      </c:pt>
                      <c:pt idx="1809">
                        <c:v>913.00000000000011</c:v>
                      </c:pt>
                      <c:pt idx="1810">
                        <c:v>885.50000000000011</c:v>
                      </c:pt>
                      <c:pt idx="1811">
                        <c:v>836</c:v>
                      </c:pt>
                      <c:pt idx="1812">
                        <c:v>781</c:v>
                      </c:pt>
                      <c:pt idx="1813">
                        <c:v>742.5</c:v>
                      </c:pt>
                      <c:pt idx="1814">
                        <c:v>720.5</c:v>
                      </c:pt>
                      <c:pt idx="1815">
                        <c:v>704</c:v>
                      </c:pt>
                      <c:pt idx="1816">
                        <c:v>676.5</c:v>
                      </c:pt>
                      <c:pt idx="1817">
                        <c:v>671</c:v>
                      </c:pt>
                      <c:pt idx="1818">
                        <c:v>704</c:v>
                      </c:pt>
                      <c:pt idx="1819">
                        <c:v>742.5</c:v>
                      </c:pt>
                      <c:pt idx="1820">
                        <c:v>748</c:v>
                      </c:pt>
                      <c:pt idx="1821">
                        <c:v>753.5</c:v>
                      </c:pt>
                      <c:pt idx="1822">
                        <c:v>764.5</c:v>
                      </c:pt>
                      <c:pt idx="1823">
                        <c:v>808.5</c:v>
                      </c:pt>
                      <c:pt idx="1824">
                        <c:v>830.5</c:v>
                      </c:pt>
                      <c:pt idx="1825">
                        <c:v>852.5</c:v>
                      </c:pt>
                      <c:pt idx="1826">
                        <c:v>869</c:v>
                      </c:pt>
                      <c:pt idx="1827">
                        <c:v>880</c:v>
                      </c:pt>
                      <c:pt idx="1828">
                        <c:v>913.00000000000011</c:v>
                      </c:pt>
                      <c:pt idx="1829">
                        <c:v>956.99999999999989</c:v>
                      </c:pt>
                      <c:pt idx="1830">
                        <c:v>979</c:v>
                      </c:pt>
                      <c:pt idx="1831">
                        <c:v>995.50000000000011</c:v>
                      </c:pt>
                      <c:pt idx="1832">
                        <c:v>1001</c:v>
                      </c:pt>
                      <c:pt idx="1833">
                        <c:v>979</c:v>
                      </c:pt>
                      <c:pt idx="1834">
                        <c:v>940.50000000000011</c:v>
                      </c:pt>
                      <c:pt idx="1835">
                        <c:v>896.5</c:v>
                      </c:pt>
                      <c:pt idx="1836">
                        <c:v>858</c:v>
                      </c:pt>
                      <c:pt idx="1837">
                        <c:v>797.5</c:v>
                      </c:pt>
                      <c:pt idx="1838">
                        <c:v>753.5</c:v>
                      </c:pt>
                      <c:pt idx="1839">
                        <c:v>709.5</c:v>
                      </c:pt>
                      <c:pt idx="1840">
                        <c:v>687.5</c:v>
                      </c:pt>
                      <c:pt idx="1841">
                        <c:v>682</c:v>
                      </c:pt>
                      <c:pt idx="1842">
                        <c:v>687.5</c:v>
                      </c:pt>
                      <c:pt idx="1843">
                        <c:v>687.5</c:v>
                      </c:pt>
                      <c:pt idx="1844">
                        <c:v>687.5</c:v>
                      </c:pt>
                      <c:pt idx="1845">
                        <c:v>704</c:v>
                      </c:pt>
                      <c:pt idx="1846">
                        <c:v>748</c:v>
                      </c:pt>
                      <c:pt idx="1847">
                        <c:v>759</c:v>
                      </c:pt>
                      <c:pt idx="1848">
                        <c:v>731.5</c:v>
                      </c:pt>
                      <c:pt idx="1849">
                        <c:v>753.5</c:v>
                      </c:pt>
                      <c:pt idx="1850">
                        <c:v>825</c:v>
                      </c:pt>
                      <c:pt idx="1851">
                        <c:v>869</c:v>
                      </c:pt>
                      <c:pt idx="1852">
                        <c:v>880</c:v>
                      </c:pt>
                      <c:pt idx="1853">
                        <c:v>896.5</c:v>
                      </c:pt>
                      <c:pt idx="1854">
                        <c:v>907.5</c:v>
                      </c:pt>
                      <c:pt idx="1855">
                        <c:v>918.5</c:v>
                      </c:pt>
                      <c:pt idx="1856">
                        <c:v>924</c:v>
                      </c:pt>
                      <c:pt idx="1857">
                        <c:v>896.5</c:v>
                      </c:pt>
                      <c:pt idx="1858">
                        <c:v>836</c:v>
                      </c:pt>
                      <c:pt idx="1859">
                        <c:v>775.5</c:v>
                      </c:pt>
                      <c:pt idx="1860">
                        <c:v>478.49999999999994</c:v>
                      </c:pt>
                      <c:pt idx="1861">
                        <c:v>418.00000000000006</c:v>
                      </c:pt>
                      <c:pt idx="1862">
                        <c:v>406.99999999999994</c:v>
                      </c:pt>
                      <c:pt idx="1863">
                        <c:v>418.00000000000006</c:v>
                      </c:pt>
                      <c:pt idx="1864">
                        <c:v>450.99999999999994</c:v>
                      </c:pt>
                      <c:pt idx="1865">
                        <c:v>495</c:v>
                      </c:pt>
                      <c:pt idx="1866">
                        <c:v>572</c:v>
                      </c:pt>
                      <c:pt idx="1867">
                        <c:v>654.5</c:v>
                      </c:pt>
                      <c:pt idx="1868">
                        <c:v>676.5</c:v>
                      </c:pt>
                      <c:pt idx="1869">
                        <c:v>687.5</c:v>
                      </c:pt>
                      <c:pt idx="1870">
                        <c:v>709.5</c:v>
                      </c:pt>
                      <c:pt idx="1871">
                        <c:v>704</c:v>
                      </c:pt>
                      <c:pt idx="1872">
                        <c:v>704</c:v>
                      </c:pt>
                      <c:pt idx="1873">
                        <c:v>720.5</c:v>
                      </c:pt>
                      <c:pt idx="1874">
                        <c:v>731.5</c:v>
                      </c:pt>
                      <c:pt idx="1875">
                        <c:v>742.5</c:v>
                      </c:pt>
                      <c:pt idx="1876">
                        <c:v>759</c:v>
                      </c:pt>
                      <c:pt idx="1877">
                        <c:v>759</c:v>
                      </c:pt>
                      <c:pt idx="1878">
                        <c:v>753.5</c:v>
                      </c:pt>
                      <c:pt idx="1879">
                        <c:v>748</c:v>
                      </c:pt>
                      <c:pt idx="1880">
                        <c:v>742.5</c:v>
                      </c:pt>
                      <c:pt idx="1881">
                        <c:v>676.5</c:v>
                      </c:pt>
                      <c:pt idx="1882">
                        <c:v>638</c:v>
                      </c:pt>
                      <c:pt idx="1883">
                        <c:v>643.5</c:v>
                      </c:pt>
                      <c:pt idx="1884">
                        <c:v>544.5</c:v>
                      </c:pt>
                      <c:pt idx="1885">
                        <c:v>505.99999999999994</c:v>
                      </c:pt>
                      <c:pt idx="1886">
                        <c:v>539</c:v>
                      </c:pt>
                      <c:pt idx="1887">
                        <c:v>517</c:v>
                      </c:pt>
                      <c:pt idx="1888">
                        <c:v>566.5</c:v>
                      </c:pt>
                      <c:pt idx="1889">
                        <c:v>583</c:v>
                      </c:pt>
                      <c:pt idx="1890">
                        <c:v>632.5</c:v>
                      </c:pt>
                      <c:pt idx="1891">
                        <c:v>643.5</c:v>
                      </c:pt>
                      <c:pt idx="1892">
                        <c:v>660</c:v>
                      </c:pt>
                      <c:pt idx="1893">
                        <c:v>687.5</c:v>
                      </c:pt>
                      <c:pt idx="1894">
                        <c:v>704</c:v>
                      </c:pt>
                      <c:pt idx="1895">
                        <c:v>720.5</c:v>
                      </c:pt>
                      <c:pt idx="1896">
                        <c:v>687.5</c:v>
                      </c:pt>
                      <c:pt idx="1897">
                        <c:v>687.5</c:v>
                      </c:pt>
                      <c:pt idx="1898">
                        <c:v>687.5</c:v>
                      </c:pt>
                      <c:pt idx="1899">
                        <c:v>676.5</c:v>
                      </c:pt>
                      <c:pt idx="1900">
                        <c:v>676.5</c:v>
                      </c:pt>
                      <c:pt idx="1901">
                        <c:v>682</c:v>
                      </c:pt>
                      <c:pt idx="1902">
                        <c:v>704</c:v>
                      </c:pt>
                      <c:pt idx="1903">
                        <c:v>709.5</c:v>
                      </c:pt>
                      <c:pt idx="1904">
                        <c:v>687.5</c:v>
                      </c:pt>
                      <c:pt idx="1905">
                        <c:v>632.5</c:v>
                      </c:pt>
                      <c:pt idx="1906">
                        <c:v>599.5</c:v>
                      </c:pt>
                      <c:pt idx="1907">
                        <c:v>577.5</c:v>
                      </c:pt>
                      <c:pt idx="1908">
                        <c:v>522.5</c:v>
                      </c:pt>
                      <c:pt idx="1909">
                        <c:v>539</c:v>
                      </c:pt>
                      <c:pt idx="1910">
                        <c:v>539</c:v>
                      </c:pt>
                      <c:pt idx="1911">
                        <c:v>577.5</c:v>
                      </c:pt>
                      <c:pt idx="1912">
                        <c:v>572</c:v>
                      </c:pt>
                      <c:pt idx="1913">
                        <c:v>572</c:v>
                      </c:pt>
                      <c:pt idx="1914">
                        <c:v>616</c:v>
                      </c:pt>
                      <c:pt idx="1915">
                        <c:v>671</c:v>
                      </c:pt>
                      <c:pt idx="1916">
                        <c:v>676.5</c:v>
                      </c:pt>
                      <c:pt idx="1917">
                        <c:v>671</c:v>
                      </c:pt>
                      <c:pt idx="1918">
                        <c:v>665.5</c:v>
                      </c:pt>
                      <c:pt idx="1919">
                        <c:v>665.5</c:v>
                      </c:pt>
                      <c:pt idx="1920">
                        <c:v>693</c:v>
                      </c:pt>
                      <c:pt idx="1921">
                        <c:v>693</c:v>
                      </c:pt>
                      <c:pt idx="1922">
                        <c:v>682</c:v>
                      </c:pt>
                      <c:pt idx="1923">
                        <c:v>676.5</c:v>
                      </c:pt>
                      <c:pt idx="1924">
                        <c:v>671</c:v>
                      </c:pt>
                      <c:pt idx="1925">
                        <c:v>665.5</c:v>
                      </c:pt>
                      <c:pt idx="1926">
                        <c:v>660</c:v>
                      </c:pt>
                      <c:pt idx="1927">
                        <c:v>654.5</c:v>
                      </c:pt>
                      <c:pt idx="1928">
                        <c:v>643.5</c:v>
                      </c:pt>
                      <c:pt idx="1929">
                        <c:v>588.5</c:v>
                      </c:pt>
                      <c:pt idx="1930">
                        <c:v>610.5</c:v>
                      </c:pt>
                      <c:pt idx="1931">
                        <c:v>616</c:v>
                      </c:pt>
                      <c:pt idx="1932">
                        <c:v>594</c:v>
                      </c:pt>
                      <c:pt idx="1933">
                        <c:v>599.5</c:v>
                      </c:pt>
                      <c:pt idx="1934">
                        <c:v>561</c:v>
                      </c:pt>
                      <c:pt idx="1935">
                        <c:v>550</c:v>
                      </c:pt>
                      <c:pt idx="1936">
                        <c:v>539</c:v>
                      </c:pt>
                      <c:pt idx="1937">
                        <c:v>522.5</c:v>
                      </c:pt>
                      <c:pt idx="1938">
                        <c:v>522.5</c:v>
                      </c:pt>
                      <c:pt idx="1939">
                        <c:v>528</c:v>
                      </c:pt>
                      <c:pt idx="1940">
                        <c:v>528</c:v>
                      </c:pt>
                      <c:pt idx="1941">
                        <c:v>533.5</c:v>
                      </c:pt>
                      <c:pt idx="1942">
                        <c:v>528</c:v>
                      </c:pt>
                      <c:pt idx="1943">
                        <c:v>522.5</c:v>
                      </c:pt>
                      <c:pt idx="1944">
                        <c:v>517</c:v>
                      </c:pt>
                      <c:pt idx="1945">
                        <c:v>511.50000000000006</c:v>
                      </c:pt>
                      <c:pt idx="1946">
                        <c:v>505.99999999999994</c:v>
                      </c:pt>
                      <c:pt idx="1947">
                        <c:v>511.50000000000006</c:v>
                      </c:pt>
                      <c:pt idx="1948">
                        <c:v>517</c:v>
                      </c:pt>
                      <c:pt idx="1949">
                        <c:v>517</c:v>
                      </c:pt>
                      <c:pt idx="1950">
                        <c:v>511.50000000000006</c:v>
                      </c:pt>
                      <c:pt idx="1951">
                        <c:v>517</c:v>
                      </c:pt>
                      <c:pt idx="1952">
                        <c:v>517</c:v>
                      </c:pt>
                      <c:pt idx="1953">
                        <c:v>517</c:v>
                      </c:pt>
                      <c:pt idx="1954">
                        <c:v>505.99999999999994</c:v>
                      </c:pt>
                      <c:pt idx="1955">
                        <c:v>484.00000000000006</c:v>
                      </c:pt>
                      <c:pt idx="1956">
                        <c:v>461.99999999999994</c:v>
                      </c:pt>
                      <c:pt idx="1957">
                        <c:v>456.50000000000006</c:v>
                      </c:pt>
                      <c:pt idx="1958">
                        <c:v>461.99999999999994</c:v>
                      </c:pt>
                      <c:pt idx="1959">
                        <c:v>456.50000000000006</c:v>
                      </c:pt>
                      <c:pt idx="1960">
                        <c:v>450.99999999999994</c:v>
                      </c:pt>
                      <c:pt idx="1961">
                        <c:v>450.99999999999994</c:v>
                      </c:pt>
                      <c:pt idx="1962">
                        <c:v>473.00000000000006</c:v>
                      </c:pt>
                      <c:pt idx="1963">
                        <c:v>478.49999999999994</c:v>
                      </c:pt>
                      <c:pt idx="1964">
                        <c:v>484.00000000000006</c:v>
                      </c:pt>
                      <c:pt idx="1965">
                        <c:v>505.99999999999994</c:v>
                      </c:pt>
                      <c:pt idx="1966">
                        <c:v>522.5</c:v>
                      </c:pt>
                      <c:pt idx="1967">
                        <c:v>533.5</c:v>
                      </c:pt>
                      <c:pt idx="1968">
                        <c:v>528</c:v>
                      </c:pt>
                      <c:pt idx="1969">
                        <c:v>528</c:v>
                      </c:pt>
                      <c:pt idx="1970">
                        <c:v>544.5</c:v>
                      </c:pt>
                      <c:pt idx="1971">
                        <c:v>566.5</c:v>
                      </c:pt>
                      <c:pt idx="1972">
                        <c:v>594</c:v>
                      </c:pt>
                      <c:pt idx="1973">
                        <c:v>583</c:v>
                      </c:pt>
                      <c:pt idx="1974">
                        <c:v>572</c:v>
                      </c:pt>
                      <c:pt idx="1975">
                        <c:v>572</c:v>
                      </c:pt>
                      <c:pt idx="1976">
                        <c:v>588.5</c:v>
                      </c:pt>
                      <c:pt idx="1977">
                        <c:v>594</c:v>
                      </c:pt>
                      <c:pt idx="1978">
                        <c:v>566.5</c:v>
                      </c:pt>
                      <c:pt idx="1979">
                        <c:v>539</c:v>
                      </c:pt>
                      <c:pt idx="1980">
                        <c:v>577.5</c:v>
                      </c:pt>
                      <c:pt idx="1981">
                        <c:v>517</c:v>
                      </c:pt>
                      <c:pt idx="1982">
                        <c:v>456.50000000000006</c:v>
                      </c:pt>
                      <c:pt idx="1983">
                        <c:v>429.00000000000006</c:v>
                      </c:pt>
                      <c:pt idx="1984">
                        <c:v>418.00000000000006</c:v>
                      </c:pt>
                      <c:pt idx="1985">
                        <c:v>423.49999999999994</c:v>
                      </c:pt>
                      <c:pt idx="1986">
                        <c:v>478.49999999999994</c:v>
                      </c:pt>
                      <c:pt idx="1987">
                        <c:v>539</c:v>
                      </c:pt>
                      <c:pt idx="1988">
                        <c:v>594</c:v>
                      </c:pt>
                      <c:pt idx="1989">
                        <c:v>616</c:v>
                      </c:pt>
                      <c:pt idx="1990">
                        <c:v>621.5</c:v>
                      </c:pt>
                      <c:pt idx="1991">
                        <c:v>632.5</c:v>
                      </c:pt>
                      <c:pt idx="1992">
                        <c:v>638</c:v>
                      </c:pt>
                      <c:pt idx="1993">
                        <c:v>643.5</c:v>
                      </c:pt>
                      <c:pt idx="1994">
                        <c:v>649</c:v>
                      </c:pt>
                      <c:pt idx="1995">
                        <c:v>654.5</c:v>
                      </c:pt>
                      <c:pt idx="1996">
                        <c:v>660</c:v>
                      </c:pt>
                      <c:pt idx="1997">
                        <c:v>660</c:v>
                      </c:pt>
                      <c:pt idx="1998">
                        <c:v>654.5</c:v>
                      </c:pt>
                      <c:pt idx="1999">
                        <c:v>649</c:v>
                      </c:pt>
                      <c:pt idx="2000">
                        <c:v>643.5</c:v>
                      </c:pt>
                      <c:pt idx="2001">
                        <c:v>643.5</c:v>
                      </c:pt>
                      <c:pt idx="2002">
                        <c:v>594</c:v>
                      </c:pt>
                      <c:pt idx="2003">
                        <c:v>539</c:v>
                      </c:pt>
                      <c:pt idx="2004">
                        <c:v>500.5</c:v>
                      </c:pt>
                      <c:pt idx="2005">
                        <c:v>440</c:v>
                      </c:pt>
                      <c:pt idx="2006">
                        <c:v>385</c:v>
                      </c:pt>
                      <c:pt idx="2007">
                        <c:v>346.50000000000006</c:v>
                      </c:pt>
                      <c:pt idx="2008">
                        <c:v>330</c:v>
                      </c:pt>
                      <c:pt idx="2009">
                        <c:v>335.50000000000006</c:v>
                      </c:pt>
                      <c:pt idx="2010">
                        <c:v>346.50000000000006</c:v>
                      </c:pt>
                      <c:pt idx="2011">
                        <c:v>374.00000000000006</c:v>
                      </c:pt>
                      <c:pt idx="2012">
                        <c:v>473.00000000000006</c:v>
                      </c:pt>
                      <c:pt idx="2013">
                        <c:v>473.00000000000006</c:v>
                      </c:pt>
                      <c:pt idx="2014">
                        <c:v>467.5</c:v>
                      </c:pt>
                      <c:pt idx="2015">
                        <c:v>461.99999999999994</c:v>
                      </c:pt>
                      <c:pt idx="2016">
                        <c:v>484.00000000000006</c:v>
                      </c:pt>
                      <c:pt idx="2017">
                        <c:v>500.5</c:v>
                      </c:pt>
                      <c:pt idx="2018">
                        <c:v>500.5</c:v>
                      </c:pt>
                      <c:pt idx="2019">
                        <c:v>505.99999999999994</c:v>
                      </c:pt>
                      <c:pt idx="2020">
                        <c:v>522.5</c:v>
                      </c:pt>
                      <c:pt idx="2021">
                        <c:v>544.5</c:v>
                      </c:pt>
                      <c:pt idx="2022">
                        <c:v>550</c:v>
                      </c:pt>
                      <c:pt idx="2023">
                        <c:v>544.5</c:v>
                      </c:pt>
                      <c:pt idx="2024">
                        <c:v>539</c:v>
                      </c:pt>
                      <c:pt idx="2025">
                        <c:v>528</c:v>
                      </c:pt>
                      <c:pt idx="2026">
                        <c:v>495</c:v>
                      </c:pt>
                      <c:pt idx="2027">
                        <c:v>440</c:v>
                      </c:pt>
                      <c:pt idx="2028">
                        <c:v>406.99999999999994</c:v>
                      </c:pt>
                      <c:pt idx="2029">
                        <c:v>330</c:v>
                      </c:pt>
                      <c:pt idx="2030">
                        <c:v>285.99999999999994</c:v>
                      </c:pt>
                      <c:pt idx="2031">
                        <c:v>264.00000000000006</c:v>
                      </c:pt>
                      <c:pt idx="2032">
                        <c:v>264.00000000000006</c:v>
                      </c:pt>
                      <c:pt idx="2033">
                        <c:v>291.50000000000006</c:v>
                      </c:pt>
                      <c:pt idx="2034">
                        <c:v>351.99999999999994</c:v>
                      </c:pt>
                      <c:pt idx="2035">
                        <c:v>385</c:v>
                      </c:pt>
                      <c:pt idx="2036">
                        <c:v>412.5</c:v>
                      </c:pt>
                      <c:pt idx="2037">
                        <c:v>434.49999999999994</c:v>
                      </c:pt>
                      <c:pt idx="2038">
                        <c:v>440</c:v>
                      </c:pt>
                      <c:pt idx="2039">
                        <c:v>450.99999999999994</c:v>
                      </c:pt>
                      <c:pt idx="2040">
                        <c:v>473.00000000000006</c:v>
                      </c:pt>
                      <c:pt idx="2041">
                        <c:v>495</c:v>
                      </c:pt>
                      <c:pt idx="2042">
                        <c:v>517</c:v>
                      </c:pt>
                      <c:pt idx="2043">
                        <c:v>533.5</c:v>
                      </c:pt>
                      <c:pt idx="2044">
                        <c:v>544.5</c:v>
                      </c:pt>
                      <c:pt idx="2045">
                        <c:v>555.5</c:v>
                      </c:pt>
                      <c:pt idx="2046">
                        <c:v>572</c:v>
                      </c:pt>
                      <c:pt idx="2047">
                        <c:v>588.5</c:v>
                      </c:pt>
                      <c:pt idx="2048">
                        <c:v>594</c:v>
                      </c:pt>
                      <c:pt idx="2049">
                        <c:v>572</c:v>
                      </c:pt>
                      <c:pt idx="2050">
                        <c:v>511.50000000000006</c:v>
                      </c:pt>
                      <c:pt idx="2051">
                        <c:v>434.49999999999994</c:v>
                      </c:pt>
                      <c:pt idx="2052">
                        <c:v>478.49999999999994</c:v>
                      </c:pt>
                      <c:pt idx="2053">
                        <c:v>522.5</c:v>
                      </c:pt>
                      <c:pt idx="2054">
                        <c:v>583</c:v>
                      </c:pt>
                      <c:pt idx="2055">
                        <c:v>610.5</c:v>
                      </c:pt>
                      <c:pt idx="2056">
                        <c:v>588.5</c:v>
                      </c:pt>
                      <c:pt idx="2057">
                        <c:v>572</c:v>
                      </c:pt>
                      <c:pt idx="2058">
                        <c:v>594</c:v>
                      </c:pt>
                      <c:pt idx="2059">
                        <c:v>627</c:v>
                      </c:pt>
                      <c:pt idx="2060">
                        <c:v>643.5</c:v>
                      </c:pt>
                      <c:pt idx="2061">
                        <c:v>643.5</c:v>
                      </c:pt>
                      <c:pt idx="2062">
                        <c:v>649</c:v>
                      </c:pt>
                      <c:pt idx="2063">
                        <c:v>643.5</c:v>
                      </c:pt>
                      <c:pt idx="2064">
                        <c:v>643.5</c:v>
                      </c:pt>
                      <c:pt idx="2065">
                        <c:v>654.5</c:v>
                      </c:pt>
                      <c:pt idx="2066">
                        <c:v>671</c:v>
                      </c:pt>
                      <c:pt idx="2067">
                        <c:v>682</c:v>
                      </c:pt>
                      <c:pt idx="2068">
                        <c:v>687.5</c:v>
                      </c:pt>
                      <c:pt idx="2069">
                        <c:v>682</c:v>
                      </c:pt>
                      <c:pt idx="2070">
                        <c:v>671</c:v>
                      </c:pt>
                      <c:pt idx="2071">
                        <c:v>671</c:v>
                      </c:pt>
                      <c:pt idx="2072">
                        <c:v>660</c:v>
                      </c:pt>
                      <c:pt idx="2073">
                        <c:v>649</c:v>
                      </c:pt>
                      <c:pt idx="2074">
                        <c:v>599.5</c:v>
                      </c:pt>
                      <c:pt idx="2075">
                        <c:v>572</c:v>
                      </c:pt>
                      <c:pt idx="2076">
                        <c:v>566.5</c:v>
                      </c:pt>
                      <c:pt idx="2077">
                        <c:v>544.5</c:v>
                      </c:pt>
                      <c:pt idx="2078">
                        <c:v>561</c:v>
                      </c:pt>
                      <c:pt idx="2079">
                        <c:v>588.5</c:v>
                      </c:pt>
                      <c:pt idx="2080">
                        <c:v>588.5</c:v>
                      </c:pt>
                      <c:pt idx="2081">
                        <c:v>588.5</c:v>
                      </c:pt>
                      <c:pt idx="2082">
                        <c:v>594</c:v>
                      </c:pt>
                      <c:pt idx="2083">
                        <c:v>605</c:v>
                      </c:pt>
                      <c:pt idx="2084">
                        <c:v>621.5</c:v>
                      </c:pt>
                      <c:pt idx="2085">
                        <c:v>638</c:v>
                      </c:pt>
                      <c:pt idx="2086">
                        <c:v>643.5</c:v>
                      </c:pt>
                      <c:pt idx="2087">
                        <c:v>649</c:v>
                      </c:pt>
                      <c:pt idx="2088">
                        <c:v>654.5</c:v>
                      </c:pt>
                      <c:pt idx="2089">
                        <c:v>660</c:v>
                      </c:pt>
                      <c:pt idx="2090">
                        <c:v>671</c:v>
                      </c:pt>
                      <c:pt idx="2091">
                        <c:v>687.5</c:v>
                      </c:pt>
                      <c:pt idx="2092">
                        <c:v>704</c:v>
                      </c:pt>
                      <c:pt idx="2093">
                        <c:v>726</c:v>
                      </c:pt>
                      <c:pt idx="2094">
                        <c:v>737</c:v>
                      </c:pt>
                      <c:pt idx="2095">
                        <c:v>753.5</c:v>
                      </c:pt>
                      <c:pt idx="2096">
                        <c:v>759</c:v>
                      </c:pt>
                      <c:pt idx="2097">
                        <c:v>753.5</c:v>
                      </c:pt>
                      <c:pt idx="2098">
                        <c:v>687.5</c:v>
                      </c:pt>
                      <c:pt idx="2099">
                        <c:v>605</c:v>
                      </c:pt>
                      <c:pt idx="2100">
                        <c:v>550</c:v>
                      </c:pt>
                      <c:pt idx="2101">
                        <c:v>528</c:v>
                      </c:pt>
                      <c:pt idx="2102">
                        <c:v>522.5</c:v>
                      </c:pt>
                      <c:pt idx="2103">
                        <c:v>544.5</c:v>
                      </c:pt>
                      <c:pt idx="2104">
                        <c:v>572</c:v>
                      </c:pt>
                      <c:pt idx="2105">
                        <c:v>588.5</c:v>
                      </c:pt>
                      <c:pt idx="2106">
                        <c:v>577.5</c:v>
                      </c:pt>
                      <c:pt idx="2107">
                        <c:v>621.5</c:v>
                      </c:pt>
                      <c:pt idx="2108">
                        <c:v>654.5</c:v>
                      </c:pt>
                      <c:pt idx="2109">
                        <c:v>665.5</c:v>
                      </c:pt>
                      <c:pt idx="2110">
                        <c:v>665.5</c:v>
                      </c:pt>
                      <c:pt idx="2111">
                        <c:v>660</c:v>
                      </c:pt>
                      <c:pt idx="2112">
                        <c:v>649</c:v>
                      </c:pt>
                      <c:pt idx="2113">
                        <c:v>649</c:v>
                      </c:pt>
                      <c:pt idx="2114">
                        <c:v>649</c:v>
                      </c:pt>
                      <c:pt idx="2115">
                        <c:v>649</c:v>
                      </c:pt>
                      <c:pt idx="2116">
                        <c:v>660</c:v>
                      </c:pt>
                      <c:pt idx="2117">
                        <c:v>671</c:v>
                      </c:pt>
                      <c:pt idx="2118">
                        <c:v>698.5</c:v>
                      </c:pt>
                      <c:pt idx="2119">
                        <c:v>698.5</c:v>
                      </c:pt>
                      <c:pt idx="2120">
                        <c:v>676.5</c:v>
                      </c:pt>
                      <c:pt idx="2121">
                        <c:v>621.5</c:v>
                      </c:pt>
                      <c:pt idx="2122">
                        <c:v>588.5</c:v>
                      </c:pt>
                      <c:pt idx="2123">
                        <c:v>572</c:v>
                      </c:pt>
                      <c:pt idx="2124">
                        <c:v>533.5</c:v>
                      </c:pt>
                      <c:pt idx="2125">
                        <c:v>572</c:v>
                      </c:pt>
                      <c:pt idx="2126">
                        <c:v>528</c:v>
                      </c:pt>
                      <c:pt idx="2127">
                        <c:v>533.5</c:v>
                      </c:pt>
                      <c:pt idx="2128">
                        <c:v>555.5</c:v>
                      </c:pt>
                      <c:pt idx="2129">
                        <c:v>566.5</c:v>
                      </c:pt>
                      <c:pt idx="2130">
                        <c:v>599.5</c:v>
                      </c:pt>
                      <c:pt idx="2131">
                        <c:v>638</c:v>
                      </c:pt>
                      <c:pt idx="2132">
                        <c:v>654.5</c:v>
                      </c:pt>
                      <c:pt idx="2133">
                        <c:v>709.5</c:v>
                      </c:pt>
                      <c:pt idx="2134">
                        <c:v>737</c:v>
                      </c:pt>
                      <c:pt idx="2135">
                        <c:v>781</c:v>
                      </c:pt>
                      <c:pt idx="2136">
                        <c:v>786.5</c:v>
                      </c:pt>
                      <c:pt idx="2137">
                        <c:v>775.5</c:v>
                      </c:pt>
                      <c:pt idx="2138">
                        <c:v>764.5</c:v>
                      </c:pt>
                      <c:pt idx="2139">
                        <c:v>759</c:v>
                      </c:pt>
                      <c:pt idx="2140">
                        <c:v>775.5</c:v>
                      </c:pt>
                      <c:pt idx="2141">
                        <c:v>814</c:v>
                      </c:pt>
                      <c:pt idx="2142">
                        <c:v>825</c:v>
                      </c:pt>
                      <c:pt idx="2143">
                        <c:v>819.5</c:v>
                      </c:pt>
                      <c:pt idx="2144">
                        <c:v>819.5</c:v>
                      </c:pt>
                      <c:pt idx="2145">
                        <c:v>792</c:v>
                      </c:pt>
                      <c:pt idx="2146">
                        <c:v>781</c:v>
                      </c:pt>
                      <c:pt idx="2147">
                        <c:v>748</c:v>
                      </c:pt>
                      <c:pt idx="2148">
                        <c:v>808.5</c:v>
                      </c:pt>
                      <c:pt idx="2149">
                        <c:v>781</c:v>
                      </c:pt>
                      <c:pt idx="2150">
                        <c:v>720.5</c:v>
                      </c:pt>
                      <c:pt idx="2151">
                        <c:v>693</c:v>
                      </c:pt>
                      <c:pt idx="2152">
                        <c:v>698.5</c:v>
                      </c:pt>
                      <c:pt idx="2153">
                        <c:v>709.5</c:v>
                      </c:pt>
                      <c:pt idx="2154">
                        <c:v>753.5</c:v>
                      </c:pt>
                      <c:pt idx="2155">
                        <c:v>792</c:v>
                      </c:pt>
                      <c:pt idx="2156">
                        <c:v>808.5</c:v>
                      </c:pt>
                      <c:pt idx="2157">
                        <c:v>814</c:v>
                      </c:pt>
                      <c:pt idx="2158">
                        <c:v>808.5</c:v>
                      </c:pt>
                      <c:pt idx="2159">
                        <c:v>803</c:v>
                      </c:pt>
                      <c:pt idx="2160">
                        <c:v>803</c:v>
                      </c:pt>
                      <c:pt idx="2161">
                        <c:v>814</c:v>
                      </c:pt>
                      <c:pt idx="2162">
                        <c:v>808.5</c:v>
                      </c:pt>
                      <c:pt idx="2163">
                        <c:v>797.5</c:v>
                      </c:pt>
                      <c:pt idx="2164">
                        <c:v>808.5</c:v>
                      </c:pt>
                      <c:pt idx="2165">
                        <c:v>841.5</c:v>
                      </c:pt>
                      <c:pt idx="2166">
                        <c:v>847</c:v>
                      </c:pt>
                      <c:pt idx="2167">
                        <c:v>858</c:v>
                      </c:pt>
                      <c:pt idx="2168">
                        <c:v>874.5</c:v>
                      </c:pt>
                      <c:pt idx="2169">
                        <c:v>885.50000000000011</c:v>
                      </c:pt>
                      <c:pt idx="2170">
                        <c:v>858</c:v>
                      </c:pt>
                      <c:pt idx="2171">
                        <c:v>830.5</c:v>
                      </c:pt>
                      <c:pt idx="2172">
                        <c:v>737</c:v>
                      </c:pt>
                      <c:pt idx="2173">
                        <c:v>704</c:v>
                      </c:pt>
                      <c:pt idx="2174">
                        <c:v>671</c:v>
                      </c:pt>
                      <c:pt idx="2175">
                        <c:v>627</c:v>
                      </c:pt>
                      <c:pt idx="2176">
                        <c:v>599.5</c:v>
                      </c:pt>
                      <c:pt idx="2177">
                        <c:v>588.5</c:v>
                      </c:pt>
                      <c:pt idx="2178">
                        <c:v>605</c:v>
                      </c:pt>
                      <c:pt idx="2179">
                        <c:v>649</c:v>
                      </c:pt>
                      <c:pt idx="2180">
                        <c:v>709.5</c:v>
                      </c:pt>
                      <c:pt idx="2181">
                        <c:v>720.5</c:v>
                      </c:pt>
                      <c:pt idx="2182">
                        <c:v>726</c:v>
                      </c:pt>
                      <c:pt idx="2183">
                        <c:v>742.5</c:v>
                      </c:pt>
                      <c:pt idx="2184">
                        <c:v>770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D6A-48DD-B867-9399BF3BB6CA}"/>
                  </c:ext>
                </c:extLst>
              </c15:ser>
            </c15:filteredLineSeries>
            <c15:filteredLineSeries>
              <c15:ser>
                <c:idx val="3"/>
                <c:order val="3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'Thermal Comfort'!$AB$7:$AB$2191</c15:sqref>
                        </c15:formulaRef>
                      </c:ext>
                    </c:extLst>
                    <c:numCache>
                      <c:formatCode>0.0</c:formatCode>
                      <c:ptCount val="2185"/>
                      <c:pt idx="0">
                        <c:v>195.25</c:v>
                      </c:pt>
                      <c:pt idx="1">
                        <c:v>199.375</c:v>
                      </c:pt>
                      <c:pt idx="2">
                        <c:v>202.125</c:v>
                      </c:pt>
                      <c:pt idx="3">
                        <c:v>203.5</c:v>
                      </c:pt>
                      <c:pt idx="4">
                        <c:v>206.25</c:v>
                      </c:pt>
                      <c:pt idx="5">
                        <c:v>207.625</c:v>
                      </c:pt>
                      <c:pt idx="6">
                        <c:v>210.375</c:v>
                      </c:pt>
                      <c:pt idx="7">
                        <c:v>211.75</c:v>
                      </c:pt>
                      <c:pt idx="8">
                        <c:v>213.125</c:v>
                      </c:pt>
                      <c:pt idx="9">
                        <c:v>214.5</c:v>
                      </c:pt>
                      <c:pt idx="10">
                        <c:v>206.25</c:v>
                      </c:pt>
                      <c:pt idx="11">
                        <c:v>198</c:v>
                      </c:pt>
                      <c:pt idx="12">
                        <c:v>192.5</c:v>
                      </c:pt>
                      <c:pt idx="13">
                        <c:v>178.75</c:v>
                      </c:pt>
                      <c:pt idx="14">
                        <c:v>166.375</c:v>
                      </c:pt>
                      <c:pt idx="15">
                        <c:v>156.75</c:v>
                      </c:pt>
                      <c:pt idx="16">
                        <c:v>154</c:v>
                      </c:pt>
                      <c:pt idx="17">
                        <c:v>154</c:v>
                      </c:pt>
                      <c:pt idx="18">
                        <c:v>154</c:v>
                      </c:pt>
                      <c:pt idx="19">
                        <c:v>158.125</c:v>
                      </c:pt>
                      <c:pt idx="20">
                        <c:v>165</c:v>
                      </c:pt>
                      <c:pt idx="21">
                        <c:v>173.25</c:v>
                      </c:pt>
                      <c:pt idx="22">
                        <c:v>178.75</c:v>
                      </c:pt>
                      <c:pt idx="23">
                        <c:v>184.25</c:v>
                      </c:pt>
                      <c:pt idx="24">
                        <c:v>189.75</c:v>
                      </c:pt>
                      <c:pt idx="25">
                        <c:v>192.5</c:v>
                      </c:pt>
                      <c:pt idx="26">
                        <c:v>195.25</c:v>
                      </c:pt>
                      <c:pt idx="27">
                        <c:v>198</c:v>
                      </c:pt>
                      <c:pt idx="28">
                        <c:v>203.5</c:v>
                      </c:pt>
                      <c:pt idx="29">
                        <c:v>209</c:v>
                      </c:pt>
                      <c:pt idx="30">
                        <c:v>211.75</c:v>
                      </c:pt>
                      <c:pt idx="31">
                        <c:v>217.25</c:v>
                      </c:pt>
                      <c:pt idx="32">
                        <c:v>220</c:v>
                      </c:pt>
                      <c:pt idx="33">
                        <c:v>221.37500000000003</c:v>
                      </c:pt>
                      <c:pt idx="34">
                        <c:v>215.875</c:v>
                      </c:pt>
                      <c:pt idx="35">
                        <c:v>202.125</c:v>
                      </c:pt>
                      <c:pt idx="36">
                        <c:v>191.125</c:v>
                      </c:pt>
                      <c:pt idx="37">
                        <c:v>171.875</c:v>
                      </c:pt>
                      <c:pt idx="38">
                        <c:v>158.125</c:v>
                      </c:pt>
                      <c:pt idx="39">
                        <c:v>156.75</c:v>
                      </c:pt>
                      <c:pt idx="40">
                        <c:v>163.625</c:v>
                      </c:pt>
                      <c:pt idx="41">
                        <c:v>169.125</c:v>
                      </c:pt>
                      <c:pt idx="42">
                        <c:v>173.25</c:v>
                      </c:pt>
                      <c:pt idx="43">
                        <c:v>176</c:v>
                      </c:pt>
                      <c:pt idx="44">
                        <c:v>177.375</c:v>
                      </c:pt>
                      <c:pt idx="45">
                        <c:v>178.75</c:v>
                      </c:pt>
                      <c:pt idx="46">
                        <c:v>184.25</c:v>
                      </c:pt>
                      <c:pt idx="47">
                        <c:v>189.75</c:v>
                      </c:pt>
                      <c:pt idx="48">
                        <c:v>196.625</c:v>
                      </c:pt>
                      <c:pt idx="49">
                        <c:v>199.375</c:v>
                      </c:pt>
                      <c:pt idx="50">
                        <c:v>200.75</c:v>
                      </c:pt>
                      <c:pt idx="51">
                        <c:v>198</c:v>
                      </c:pt>
                      <c:pt idx="52">
                        <c:v>198</c:v>
                      </c:pt>
                      <c:pt idx="53">
                        <c:v>200.75</c:v>
                      </c:pt>
                      <c:pt idx="54">
                        <c:v>206.25</c:v>
                      </c:pt>
                      <c:pt idx="55">
                        <c:v>210.375</c:v>
                      </c:pt>
                      <c:pt idx="56">
                        <c:v>211.75</c:v>
                      </c:pt>
                      <c:pt idx="57">
                        <c:v>214.5</c:v>
                      </c:pt>
                      <c:pt idx="58">
                        <c:v>213.125</c:v>
                      </c:pt>
                      <c:pt idx="59">
                        <c:v>203.5</c:v>
                      </c:pt>
                      <c:pt idx="60">
                        <c:v>187</c:v>
                      </c:pt>
                      <c:pt idx="61">
                        <c:v>176</c:v>
                      </c:pt>
                      <c:pt idx="62">
                        <c:v>163.625</c:v>
                      </c:pt>
                      <c:pt idx="63">
                        <c:v>154</c:v>
                      </c:pt>
                      <c:pt idx="64">
                        <c:v>151.25</c:v>
                      </c:pt>
                      <c:pt idx="65">
                        <c:v>155.375</c:v>
                      </c:pt>
                      <c:pt idx="66">
                        <c:v>162.25</c:v>
                      </c:pt>
                      <c:pt idx="67">
                        <c:v>170.5</c:v>
                      </c:pt>
                      <c:pt idx="68">
                        <c:v>174.625</c:v>
                      </c:pt>
                      <c:pt idx="69">
                        <c:v>182.875</c:v>
                      </c:pt>
                      <c:pt idx="70">
                        <c:v>200.75</c:v>
                      </c:pt>
                      <c:pt idx="71">
                        <c:v>204.875</c:v>
                      </c:pt>
                      <c:pt idx="72">
                        <c:v>211.75</c:v>
                      </c:pt>
                      <c:pt idx="73">
                        <c:v>215.875</c:v>
                      </c:pt>
                      <c:pt idx="74">
                        <c:v>220</c:v>
                      </c:pt>
                      <c:pt idx="75">
                        <c:v>224.125</c:v>
                      </c:pt>
                      <c:pt idx="76">
                        <c:v>225.49999999999997</c:v>
                      </c:pt>
                      <c:pt idx="77">
                        <c:v>224.125</c:v>
                      </c:pt>
                      <c:pt idx="78">
                        <c:v>224.125</c:v>
                      </c:pt>
                      <c:pt idx="79">
                        <c:v>226.875</c:v>
                      </c:pt>
                      <c:pt idx="80">
                        <c:v>233.75</c:v>
                      </c:pt>
                      <c:pt idx="81">
                        <c:v>242.00000000000003</c:v>
                      </c:pt>
                      <c:pt idx="82">
                        <c:v>239.24999999999997</c:v>
                      </c:pt>
                      <c:pt idx="83">
                        <c:v>231</c:v>
                      </c:pt>
                      <c:pt idx="84">
                        <c:v>213.125</c:v>
                      </c:pt>
                      <c:pt idx="85">
                        <c:v>204.875</c:v>
                      </c:pt>
                      <c:pt idx="86">
                        <c:v>193.875</c:v>
                      </c:pt>
                      <c:pt idx="87">
                        <c:v>185.625</c:v>
                      </c:pt>
                      <c:pt idx="88">
                        <c:v>181.5</c:v>
                      </c:pt>
                      <c:pt idx="89">
                        <c:v>188.375</c:v>
                      </c:pt>
                      <c:pt idx="90">
                        <c:v>198</c:v>
                      </c:pt>
                      <c:pt idx="91">
                        <c:v>203.5</c:v>
                      </c:pt>
                      <c:pt idx="92">
                        <c:v>203.5</c:v>
                      </c:pt>
                      <c:pt idx="93">
                        <c:v>204.875</c:v>
                      </c:pt>
                      <c:pt idx="94">
                        <c:v>209</c:v>
                      </c:pt>
                      <c:pt idx="95">
                        <c:v>214.5</c:v>
                      </c:pt>
                      <c:pt idx="96">
                        <c:v>222.75</c:v>
                      </c:pt>
                      <c:pt idx="97">
                        <c:v>224.125</c:v>
                      </c:pt>
                      <c:pt idx="98">
                        <c:v>225.49999999999997</c:v>
                      </c:pt>
                      <c:pt idx="99">
                        <c:v>229.625</c:v>
                      </c:pt>
                      <c:pt idx="100">
                        <c:v>232.37499999999997</c:v>
                      </c:pt>
                      <c:pt idx="101">
                        <c:v>233.75</c:v>
                      </c:pt>
                      <c:pt idx="102">
                        <c:v>239.24999999999997</c:v>
                      </c:pt>
                      <c:pt idx="103">
                        <c:v>243.375</c:v>
                      </c:pt>
                      <c:pt idx="104">
                        <c:v>244.75</c:v>
                      </c:pt>
                      <c:pt idx="105">
                        <c:v>244.75</c:v>
                      </c:pt>
                      <c:pt idx="106">
                        <c:v>242.00000000000003</c:v>
                      </c:pt>
                      <c:pt idx="107">
                        <c:v>232.37499999999997</c:v>
                      </c:pt>
                      <c:pt idx="108">
                        <c:v>218.625</c:v>
                      </c:pt>
                      <c:pt idx="109">
                        <c:v>206.25</c:v>
                      </c:pt>
                      <c:pt idx="110">
                        <c:v>193.875</c:v>
                      </c:pt>
                      <c:pt idx="111">
                        <c:v>184.25</c:v>
                      </c:pt>
                      <c:pt idx="112">
                        <c:v>181.5</c:v>
                      </c:pt>
                      <c:pt idx="113">
                        <c:v>185.625</c:v>
                      </c:pt>
                      <c:pt idx="114">
                        <c:v>189.75</c:v>
                      </c:pt>
                      <c:pt idx="115">
                        <c:v>193.875</c:v>
                      </c:pt>
                      <c:pt idx="116">
                        <c:v>200.75</c:v>
                      </c:pt>
                      <c:pt idx="117">
                        <c:v>207.625</c:v>
                      </c:pt>
                      <c:pt idx="118">
                        <c:v>211.75</c:v>
                      </c:pt>
                      <c:pt idx="119">
                        <c:v>215.875</c:v>
                      </c:pt>
                      <c:pt idx="120">
                        <c:v>218.625</c:v>
                      </c:pt>
                      <c:pt idx="121">
                        <c:v>222.75</c:v>
                      </c:pt>
                      <c:pt idx="122">
                        <c:v>226.875</c:v>
                      </c:pt>
                      <c:pt idx="123">
                        <c:v>228.25000000000003</c:v>
                      </c:pt>
                      <c:pt idx="124">
                        <c:v>231</c:v>
                      </c:pt>
                      <c:pt idx="125">
                        <c:v>233.75</c:v>
                      </c:pt>
                      <c:pt idx="126">
                        <c:v>233.75</c:v>
                      </c:pt>
                      <c:pt idx="127">
                        <c:v>235.12500000000003</c:v>
                      </c:pt>
                      <c:pt idx="128">
                        <c:v>239.24999999999997</c:v>
                      </c:pt>
                      <c:pt idx="129">
                        <c:v>239.24999999999997</c:v>
                      </c:pt>
                      <c:pt idx="130">
                        <c:v>233.75</c:v>
                      </c:pt>
                      <c:pt idx="131">
                        <c:v>213.125</c:v>
                      </c:pt>
                      <c:pt idx="132">
                        <c:v>170.5</c:v>
                      </c:pt>
                      <c:pt idx="133">
                        <c:v>162.25</c:v>
                      </c:pt>
                      <c:pt idx="134">
                        <c:v>156.75</c:v>
                      </c:pt>
                      <c:pt idx="135">
                        <c:v>156.75</c:v>
                      </c:pt>
                      <c:pt idx="136">
                        <c:v>159.5</c:v>
                      </c:pt>
                      <c:pt idx="137">
                        <c:v>171.875</c:v>
                      </c:pt>
                      <c:pt idx="138">
                        <c:v>191.125</c:v>
                      </c:pt>
                      <c:pt idx="139">
                        <c:v>199.375</c:v>
                      </c:pt>
                      <c:pt idx="140">
                        <c:v>206.25</c:v>
                      </c:pt>
                      <c:pt idx="141">
                        <c:v>217.25</c:v>
                      </c:pt>
                      <c:pt idx="142">
                        <c:v>226.875</c:v>
                      </c:pt>
                      <c:pt idx="143">
                        <c:v>233.75</c:v>
                      </c:pt>
                      <c:pt idx="144">
                        <c:v>240.625</c:v>
                      </c:pt>
                      <c:pt idx="145">
                        <c:v>248.87500000000003</c:v>
                      </c:pt>
                      <c:pt idx="146">
                        <c:v>261.25</c:v>
                      </c:pt>
                      <c:pt idx="147">
                        <c:v>275</c:v>
                      </c:pt>
                      <c:pt idx="148">
                        <c:v>275</c:v>
                      </c:pt>
                      <c:pt idx="149">
                        <c:v>273.625</c:v>
                      </c:pt>
                      <c:pt idx="150">
                        <c:v>276.375</c:v>
                      </c:pt>
                      <c:pt idx="151">
                        <c:v>280.5</c:v>
                      </c:pt>
                      <c:pt idx="152">
                        <c:v>286</c:v>
                      </c:pt>
                      <c:pt idx="153">
                        <c:v>287.375</c:v>
                      </c:pt>
                      <c:pt idx="154">
                        <c:v>286</c:v>
                      </c:pt>
                      <c:pt idx="155">
                        <c:v>281.875</c:v>
                      </c:pt>
                      <c:pt idx="156">
                        <c:v>248.87500000000003</c:v>
                      </c:pt>
                      <c:pt idx="157">
                        <c:v>251.625</c:v>
                      </c:pt>
                      <c:pt idx="158">
                        <c:v>251.625</c:v>
                      </c:pt>
                      <c:pt idx="159">
                        <c:v>248.87500000000003</c:v>
                      </c:pt>
                      <c:pt idx="160">
                        <c:v>244.75</c:v>
                      </c:pt>
                      <c:pt idx="161">
                        <c:v>237.875</c:v>
                      </c:pt>
                      <c:pt idx="162">
                        <c:v>232.37499999999997</c:v>
                      </c:pt>
                      <c:pt idx="163">
                        <c:v>226.875</c:v>
                      </c:pt>
                      <c:pt idx="164">
                        <c:v>221.37500000000003</c:v>
                      </c:pt>
                      <c:pt idx="165">
                        <c:v>196.625</c:v>
                      </c:pt>
                      <c:pt idx="166">
                        <c:v>189.75</c:v>
                      </c:pt>
                      <c:pt idx="167">
                        <c:v>188.375</c:v>
                      </c:pt>
                      <c:pt idx="168">
                        <c:v>188.375</c:v>
                      </c:pt>
                      <c:pt idx="169">
                        <c:v>188.375</c:v>
                      </c:pt>
                      <c:pt idx="170">
                        <c:v>187</c:v>
                      </c:pt>
                      <c:pt idx="171">
                        <c:v>184.25</c:v>
                      </c:pt>
                      <c:pt idx="172">
                        <c:v>171.875</c:v>
                      </c:pt>
                      <c:pt idx="173">
                        <c:v>158.125</c:v>
                      </c:pt>
                      <c:pt idx="174">
                        <c:v>159.5</c:v>
                      </c:pt>
                      <c:pt idx="175">
                        <c:v>159.5</c:v>
                      </c:pt>
                      <c:pt idx="176">
                        <c:v>156.75</c:v>
                      </c:pt>
                      <c:pt idx="177">
                        <c:v>159.5</c:v>
                      </c:pt>
                      <c:pt idx="178">
                        <c:v>162.25</c:v>
                      </c:pt>
                      <c:pt idx="179">
                        <c:v>165</c:v>
                      </c:pt>
                      <c:pt idx="180">
                        <c:v>181.5</c:v>
                      </c:pt>
                      <c:pt idx="181">
                        <c:v>176</c:v>
                      </c:pt>
                      <c:pt idx="182">
                        <c:v>170.5</c:v>
                      </c:pt>
                      <c:pt idx="183">
                        <c:v>170.5</c:v>
                      </c:pt>
                      <c:pt idx="184">
                        <c:v>166.375</c:v>
                      </c:pt>
                      <c:pt idx="185">
                        <c:v>162.25</c:v>
                      </c:pt>
                      <c:pt idx="186">
                        <c:v>159.5</c:v>
                      </c:pt>
                      <c:pt idx="187">
                        <c:v>159.5</c:v>
                      </c:pt>
                      <c:pt idx="188">
                        <c:v>162.25</c:v>
                      </c:pt>
                      <c:pt idx="189">
                        <c:v>163.625</c:v>
                      </c:pt>
                      <c:pt idx="190">
                        <c:v>162.25</c:v>
                      </c:pt>
                      <c:pt idx="191">
                        <c:v>163.625</c:v>
                      </c:pt>
                      <c:pt idx="192">
                        <c:v>165</c:v>
                      </c:pt>
                      <c:pt idx="193">
                        <c:v>163.625</c:v>
                      </c:pt>
                      <c:pt idx="194">
                        <c:v>163.625</c:v>
                      </c:pt>
                      <c:pt idx="195">
                        <c:v>162.25</c:v>
                      </c:pt>
                      <c:pt idx="196">
                        <c:v>162.25</c:v>
                      </c:pt>
                      <c:pt idx="197">
                        <c:v>159.5</c:v>
                      </c:pt>
                      <c:pt idx="198">
                        <c:v>159.5</c:v>
                      </c:pt>
                      <c:pt idx="199">
                        <c:v>158.125</c:v>
                      </c:pt>
                      <c:pt idx="200">
                        <c:v>159.5</c:v>
                      </c:pt>
                      <c:pt idx="201">
                        <c:v>155.375</c:v>
                      </c:pt>
                      <c:pt idx="202">
                        <c:v>152.625</c:v>
                      </c:pt>
                      <c:pt idx="203">
                        <c:v>149.875</c:v>
                      </c:pt>
                      <c:pt idx="204">
                        <c:v>181.5</c:v>
                      </c:pt>
                      <c:pt idx="205">
                        <c:v>176</c:v>
                      </c:pt>
                      <c:pt idx="206">
                        <c:v>170.5</c:v>
                      </c:pt>
                      <c:pt idx="207">
                        <c:v>170.5</c:v>
                      </c:pt>
                      <c:pt idx="208">
                        <c:v>166.375</c:v>
                      </c:pt>
                      <c:pt idx="209">
                        <c:v>162.25</c:v>
                      </c:pt>
                      <c:pt idx="210">
                        <c:v>159.5</c:v>
                      </c:pt>
                      <c:pt idx="211">
                        <c:v>159.5</c:v>
                      </c:pt>
                      <c:pt idx="212">
                        <c:v>162.25</c:v>
                      </c:pt>
                      <c:pt idx="213">
                        <c:v>163.625</c:v>
                      </c:pt>
                      <c:pt idx="214">
                        <c:v>162.25</c:v>
                      </c:pt>
                      <c:pt idx="215">
                        <c:v>163.625</c:v>
                      </c:pt>
                      <c:pt idx="216">
                        <c:v>165</c:v>
                      </c:pt>
                      <c:pt idx="217">
                        <c:v>163.625</c:v>
                      </c:pt>
                      <c:pt idx="218">
                        <c:v>163.625</c:v>
                      </c:pt>
                      <c:pt idx="219">
                        <c:v>162.25</c:v>
                      </c:pt>
                      <c:pt idx="220">
                        <c:v>162.25</c:v>
                      </c:pt>
                      <c:pt idx="221">
                        <c:v>159.5</c:v>
                      </c:pt>
                      <c:pt idx="222">
                        <c:v>159.5</c:v>
                      </c:pt>
                      <c:pt idx="223">
                        <c:v>158.125</c:v>
                      </c:pt>
                      <c:pt idx="224">
                        <c:v>159.5</c:v>
                      </c:pt>
                      <c:pt idx="225">
                        <c:v>155.375</c:v>
                      </c:pt>
                      <c:pt idx="226">
                        <c:v>152.625</c:v>
                      </c:pt>
                      <c:pt idx="227">
                        <c:v>149.875</c:v>
                      </c:pt>
                      <c:pt idx="228">
                        <c:v>181.5</c:v>
                      </c:pt>
                      <c:pt idx="229">
                        <c:v>176</c:v>
                      </c:pt>
                      <c:pt idx="230">
                        <c:v>170.5</c:v>
                      </c:pt>
                      <c:pt idx="231">
                        <c:v>170.5</c:v>
                      </c:pt>
                      <c:pt idx="232">
                        <c:v>166.375</c:v>
                      </c:pt>
                      <c:pt idx="233">
                        <c:v>162.25</c:v>
                      </c:pt>
                      <c:pt idx="234">
                        <c:v>159.5</c:v>
                      </c:pt>
                      <c:pt idx="235">
                        <c:v>159.5</c:v>
                      </c:pt>
                      <c:pt idx="236">
                        <c:v>162.25</c:v>
                      </c:pt>
                      <c:pt idx="237">
                        <c:v>163.625</c:v>
                      </c:pt>
                      <c:pt idx="238">
                        <c:v>162.25</c:v>
                      </c:pt>
                      <c:pt idx="239">
                        <c:v>163.625</c:v>
                      </c:pt>
                      <c:pt idx="240">
                        <c:v>165</c:v>
                      </c:pt>
                      <c:pt idx="241">
                        <c:v>163.625</c:v>
                      </c:pt>
                      <c:pt idx="242">
                        <c:v>163.625</c:v>
                      </c:pt>
                      <c:pt idx="243">
                        <c:v>162.25</c:v>
                      </c:pt>
                      <c:pt idx="244">
                        <c:v>162.25</c:v>
                      </c:pt>
                      <c:pt idx="245">
                        <c:v>159.5</c:v>
                      </c:pt>
                      <c:pt idx="246">
                        <c:v>159.5</c:v>
                      </c:pt>
                      <c:pt idx="247">
                        <c:v>158.125</c:v>
                      </c:pt>
                      <c:pt idx="248">
                        <c:v>159.5</c:v>
                      </c:pt>
                      <c:pt idx="249">
                        <c:v>155.375</c:v>
                      </c:pt>
                      <c:pt idx="250">
                        <c:v>152.625</c:v>
                      </c:pt>
                      <c:pt idx="251">
                        <c:v>149.875</c:v>
                      </c:pt>
                      <c:pt idx="252">
                        <c:v>181.5</c:v>
                      </c:pt>
                      <c:pt idx="253">
                        <c:v>176</c:v>
                      </c:pt>
                      <c:pt idx="254">
                        <c:v>170.5</c:v>
                      </c:pt>
                      <c:pt idx="255">
                        <c:v>170.5</c:v>
                      </c:pt>
                      <c:pt idx="256">
                        <c:v>166.375</c:v>
                      </c:pt>
                      <c:pt idx="257">
                        <c:v>162.25</c:v>
                      </c:pt>
                      <c:pt idx="258">
                        <c:v>159.5</c:v>
                      </c:pt>
                      <c:pt idx="259">
                        <c:v>159.5</c:v>
                      </c:pt>
                      <c:pt idx="260">
                        <c:v>162.25</c:v>
                      </c:pt>
                      <c:pt idx="261">
                        <c:v>163.625</c:v>
                      </c:pt>
                      <c:pt idx="262">
                        <c:v>162.25</c:v>
                      </c:pt>
                      <c:pt idx="263">
                        <c:v>163.625</c:v>
                      </c:pt>
                      <c:pt idx="264">
                        <c:v>165</c:v>
                      </c:pt>
                      <c:pt idx="265">
                        <c:v>163.625</c:v>
                      </c:pt>
                      <c:pt idx="266">
                        <c:v>163.625</c:v>
                      </c:pt>
                      <c:pt idx="267">
                        <c:v>162.25</c:v>
                      </c:pt>
                      <c:pt idx="268">
                        <c:v>162.25</c:v>
                      </c:pt>
                      <c:pt idx="269">
                        <c:v>159.5</c:v>
                      </c:pt>
                      <c:pt idx="270">
                        <c:v>159.5</c:v>
                      </c:pt>
                      <c:pt idx="271">
                        <c:v>158.125</c:v>
                      </c:pt>
                      <c:pt idx="272">
                        <c:v>159.5</c:v>
                      </c:pt>
                      <c:pt idx="273">
                        <c:v>155.375</c:v>
                      </c:pt>
                      <c:pt idx="274">
                        <c:v>152.625</c:v>
                      </c:pt>
                      <c:pt idx="275">
                        <c:v>149.875</c:v>
                      </c:pt>
                      <c:pt idx="276">
                        <c:v>169.125</c:v>
                      </c:pt>
                      <c:pt idx="277">
                        <c:v>166.375</c:v>
                      </c:pt>
                      <c:pt idx="278">
                        <c:v>162.25</c:v>
                      </c:pt>
                      <c:pt idx="279">
                        <c:v>156.75</c:v>
                      </c:pt>
                      <c:pt idx="280">
                        <c:v>152.625</c:v>
                      </c:pt>
                      <c:pt idx="281">
                        <c:v>152.625</c:v>
                      </c:pt>
                      <c:pt idx="282">
                        <c:v>152.625</c:v>
                      </c:pt>
                      <c:pt idx="283">
                        <c:v>151.25</c:v>
                      </c:pt>
                      <c:pt idx="284">
                        <c:v>148.5</c:v>
                      </c:pt>
                      <c:pt idx="285">
                        <c:v>147.125</c:v>
                      </c:pt>
                      <c:pt idx="286">
                        <c:v>145.75</c:v>
                      </c:pt>
                      <c:pt idx="287">
                        <c:v>144.375</c:v>
                      </c:pt>
                      <c:pt idx="288">
                        <c:v>145.75</c:v>
                      </c:pt>
                      <c:pt idx="289">
                        <c:v>149.875</c:v>
                      </c:pt>
                      <c:pt idx="290">
                        <c:v>152.625</c:v>
                      </c:pt>
                      <c:pt idx="291">
                        <c:v>148.5</c:v>
                      </c:pt>
                      <c:pt idx="292">
                        <c:v>147.125</c:v>
                      </c:pt>
                      <c:pt idx="293">
                        <c:v>145.75</c:v>
                      </c:pt>
                      <c:pt idx="294">
                        <c:v>152.625</c:v>
                      </c:pt>
                      <c:pt idx="295">
                        <c:v>154</c:v>
                      </c:pt>
                      <c:pt idx="296">
                        <c:v>159.5</c:v>
                      </c:pt>
                      <c:pt idx="297">
                        <c:v>155.375</c:v>
                      </c:pt>
                      <c:pt idx="298">
                        <c:v>136.125</c:v>
                      </c:pt>
                      <c:pt idx="299">
                        <c:v>121.00000000000001</c:v>
                      </c:pt>
                      <c:pt idx="300">
                        <c:v>134.75</c:v>
                      </c:pt>
                      <c:pt idx="301">
                        <c:v>133.375</c:v>
                      </c:pt>
                      <c:pt idx="302">
                        <c:v>134.75</c:v>
                      </c:pt>
                      <c:pt idx="303">
                        <c:v>136.125</c:v>
                      </c:pt>
                      <c:pt idx="304">
                        <c:v>140.25</c:v>
                      </c:pt>
                      <c:pt idx="305">
                        <c:v>141.625</c:v>
                      </c:pt>
                      <c:pt idx="306">
                        <c:v>143</c:v>
                      </c:pt>
                      <c:pt idx="307">
                        <c:v>147.125</c:v>
                      </c:pt>
                      <c:pt idx="308">
                        <c:v>137.5</c:v>
                      </c:pt>
                      <c:pt idx="309">
                        <c:v>132</c:v>
                      </c:pt>
                      <c:pt idx="310">
                        <c:v>134.75</c:v>
                      </c:pt>
                      <c:pt idx="311">
                        <c:v>136.125</c:v>
                      </c:pt>
                      <c:pt idx="312">
                        <c:v>138.875</c:v>
                      </c:pt>
                      <c:pt idx="313">
                        <c:v>141.625</c:v>
                      </c:pt>
                      <c:pt idx="314">
                        <c:v>141.625</c:v>
                      </c:pt>
                      <c:pt idx="315">
                        <c:v>137.5</c:v>
                      </c:pt>
                      <c:pt idx="316">
                        <c:v>143</c:v>
                      </c:pt>
                      <c:pt idx="317">
                        <c:v>138.875</c:v>
                      </c:pt>
                      <c:pt idx="318">
                        <c:v>136.125</c:v>
                      </c:pt>
                      <c:pt idx="319">
                        <c:v>137.5</c:v>
                      </c:pt>
                      <c:pt idx="320">
                        <c:v>141.625</c:v>
                      </c:pt>
                      <c:pt idx="321">
                        <c:v>144.375</c:v>
                      </c:pt>
                      <c:pt idx="322">
                        <c:v>134.75</c:v>
                      </c:pt>
                      <c:pt idx="323">
                        <c:v>123.75</c:v>
                      </c:pt>
                      <c:pt idx="324">
                        <c:v>148.5</c:v>
                      </c:pt>
                      <c:pt idx="325">
                        <c:v>144.375</c:v>
                      </c:pt>
                      <c:pt idx="326">
                        <c:v>178.75</c:v>
                      </c:pt>
                      <c:pt idx="327">
                        <c:v>178.75</c:v>
                      </c:pt>
                      <c:pt idx="328">
                        <c:v>184.25</c:v>
                      </c:pt>
                      <c:pt idx="329">
                        <c:v>188.375</c:v>
                      </c:pt>
                      <c:pt idx="330">
                        <c:v>191.125</c:v>
                      </c:pt>
                      <c:pt idx="331">
                        <c:v>180.125</c:v>
                      </c:pt>
                      <c:pt idx="332">
                        <c:v>171.875</c:v>
                      </c:pt>
                      <c:pt idx="333">
                        <c:v>162.25</c:v>
                      </c:pt>
                      <c:pt idx="334">
                        <c:v>156.75</c:v>
                      </c:pt>
                      <c:pt idx="335">
                        <c:v>207.625</c:v>
                      </c:pt>
                      <c:pt idx="336">
                        <c:v>206.25</c:v>
                      </c:pt>
                      <c:pt idx="337">
                        <c:v>199.375</c:v>
                      </c:pt>
                      <c:pt idx="338">
                        <c:v>195.25</c:v>
                      </c:pt>
                      <c:pt idx="339">
                        <c:v>198</c:v>
                      </c:pt>
                      <c:pt idx="340">
                        <c:v>196.625</c:v>
                      </c:pt>
                      <c:pt idx="341">
                        <c:v>195.25</c:v>
                      </c:pt>
                      <c:pt idx="342">
                        <c:v>193.875</c:v>
                      </c:pt>
                      <c:pt idx="343">
                        <c:v>188.375</c:v>
                      </c:pt>
                      <c:pt idx="344">
                        <c:v>178.75</c:v>
                      </c:pt>
                      <c:pt idx="345">
                        <c:v>174.625</c:v>
                      </c:pt>
                      <c:pt idx="346">
                        <c:v>165</c:v>
                      </c:pt>
                      <c:pt idx="347">
                        <c:v>132</c:v>
                      </c:pt>
                      <c:pt idx="348">
                        <c:v>166.375</c:v>
                      </c:pt>
                      <c:pt idx="349">
                        <c:v>156.75</c:v>
                      </c:pt>
                      <c:pt idx="350">
                        <c:v>145.75</c:v>
                      </c:pt>
                      <c:pt idx="351">
                        <c:v>163.625</c:v>
                      </c:pt>
                      <c:pt idx="352">
                        <c:v>163.625</c:v>
                      </c:pt>
                      <c:pt idx="353">
                        <c:v>163.625</c:v>
                      </c:pt>
                      <c:pt idx="354">
                        <c:v>165</c:v>
                      </c:pt>
                      <c:pt idx="355">
                        <c:v>169.125</c:v>
                      </c:pt>
                      <c:pt idx="356">
                        <c:v>180.125</c:v>
                      </c:pt>
                      <c:pt idx="357">
                        <c:v>189.75</c:v>
                      </c:pt>
                      <c:pt idx="358">
                        <c:v>193.875</c:v>
                      </c:pt>
                      <c:pt idx="359">
                        <c:v>198</c:v>
                      </c:pt>
                      <c:pt idx="360">
                        <c:v>195.25</c:v>
                      </c:pt>
                      <c:pt idx="361">
                        <c:v>193.875</c:v>
                      </c:pt>
                      <c:pt idx="362">
                        <c:v>188.375</c:v>
                      </c:pt>
                      <c:pt idx="363">
                        <c:v>180.125</c:v>
                      </c:pt>
                      <c:pt idx="364">
                        <c:v>176</c:v>
                      </c:pt>
                      <c:pt idx="365">
                        <c:v>180.125</c:v>
                      </c:pt>
                      <c:pt idx="366">
                        <c:v>181.5</c:v>
                      </c:pt>
                      <c:pt idx="367">
                        <c:v>178.75</c:v>
                      </c:pt>
                      <c:pt idx="368">
                        <c:v>176</c:v>
                      </c:pt>
                      <c:pt idx="369">
                        <c:v>170.5</c:v>
                      </c:pt>
                      <c:pt idx="370">
                        <c:v>165</c:v>
                      </c:pt>
                      <c:pt idx="371">
                        <c:v>156.75</c:v>
                      </c:pt>
                      <c:pt idx="372">
                        <c:v>127.87500000000001</c:v>
                      </c:pt>
                      <c:pt idx="373">
                        <c:v>123.75</c:v>
                      </c:pt>
                      <c:pt idx="374">
                        <c:v>121.00000000000001</c:v>
                      </c:pt>
                      <c:pt idx="375">
                        <c:v>118.25000000000001</c:v>
                      </c:pt>
                      <c:pt idx="376">
                        <c:v>115.49999999999999</c:v>
                      </c:pt>
                      <c:pt idx="377">
                        <c:v>115.49999999999999</c:v>
                      </c:pt>
                      <c:pt idx="378">
                        <c:v>112.74999999999999</c:v>
                      </c:pt>
                      <c:pt idx="379">
                        <c:v>114.12500000000001</c:v>
                      </c:pt>
                      <c:pt idx="380">
                        <c:v>115.49999999999999</c:v>
                      </c:pt>
                      <c:pt idx="381">
                        <c:v>118.25000000000001</c:v>
                      </c:pt>
                      <c:pt idx="382">
                        <c:v>121.00000000000001</c:v>
                      </c:pt>
                      <c:pt idx="383">
                        <c:v>123.75</c:v>
                      </c:pt>
                      <c:pt idx="384">
                        <c:v>123.75</c:v>
                      </c:pt>
                      <c:pt idx="385">
                        <c:v>126.49999999999999</c:v>
                      </c:pt>
                      <c:pt idx="386">
                        <c:v>129.25</c:v>
                      </c:pt>
                      <c:pt idx="387">
                        <c:v>133.375</c:v>
                      </c:pt>
                      <c:pt idx="388">
                        <c:v>136.125</c:v>
                      </c:pt>
                      <c:pt idx="389">
                        <c:v>137.5</c:v>
                      </c:pt>
                      <c:pt idx="390">
                        <c:v>137.5</c:v>
                      </c:pt>
                      <c:pt idx="391">
                        <c:v>137.5</c:v>
                      </c:pt>
                      <c:pt idx="392">
                        <c:v>140.25</c:v>
                      </c:pt>
                      <c:pt idx="393">
                        <c:v>134.75</c:v>
                      </c:pt>
                      <c:pt idx="394">
                        <c:v>134.75</c:v>
                      </c:pt>
                      <c:pt idx="395">
                        <c:v>123.75</c:v>
                      </c:pt>
                      <c:pt idx="396">
                        <c:v>191.125</c:v>
                      </c:pt>
                      <c:pt idx="397">
                        <c:v>188.375</c:v>
                      </c:pt>
                      <c:pt idx="398">
                        <c:v>185.625</c:v>
                      </c:pt>
                      <c:pt idx="399">
                        <c:v>184.25</c:v>
                      </c:pt>
                      <c:pt idx="400">
                        <c:v>184.25</c:v>
                      </c:pt>
                      <c:pt idx="401">
                        <c:v>184.25</c:v>
                      </c:pt>
                      <c:pt idx="402">
                        <c:v>182.875</c:v>
                      </c:pt>
                      <c:pt idx="403">
                        <c:v>182.875</c:v>
                      </c:pt>
                      <c:pt idx="404">
                        <c:v>182.875</c:v>
                      </c:pt>
                      <c:pt idx="405">
                        <c:v>181.5</c:v>
                      </c:pt>
                      <c:pt idx="406">
                        <c:v>180.125</c:v>
                      </c:pt>
                      <c:pt idx="407">
                        <c:v>177.375</c:v>
                      </c:pt>
                      <c:pt idx="408">
                        <c:v>176</c:v>
                      </c:pt>
                      <c:pt idx="409">
                        <c:v>173.25</c:v>
                      </c:pt>
                      <c:pt idx="410">
                        <c:v>173.25</c:v>
                      </c:pt>
                      <c:pt idx="411">
                        <c:v>173.25</c:v>
                      </c:pt>
                      <c:pt idx="412">
                        <c:v>174.625</c:v>
                      </c:pt>
                      <c:pt idx="413">
                        <c:v>176</c:v>
                      </c:pt>
                      <c:pt idx="414">
                        <c:v>176</c:v>
                      </c:pt>
                      <c:pt idx="415">
                        <c:v>173.25</c:v>
                      </c:pt>
                      <c:pt idx="416">
                        <c:v>171.875</c:v>
                      </c:pt>
                      <c:pt idx="417">
                        <c:v>174.625</c:v>
                      </c:pt>
                      <c:pt idx="418">
                        <c:v>176</c:v>
                      </c:pt>
                      <c:pt idx="419">
                        <c:v>171.875</c:v>
                      </c:pt>
                      <c:pt idx="420">
                        <c:v>191.125</c:v>
                      </c:pt>
                      <c:pt idx="421">
                        <c:v>188.375</c:v>
                      </c:pt>
                      <c:pt idx="422">
                        <c:v>185.625</c:v>
                      </c:pt>
                      <c:pt idx="423">
                        <c:v>184.25</c:v>
                      </c:pt>
                      <c:pt idx="424">
                        <c:v>184.25</c:v>
                      </c:pt>
                      <c:pt idx="425">
                        <c:v>184.25</c:v>
                      </c:pt>
                      <c:pt idx="426">
                        <c:v>182.875</c:v>
                      </c:pt>
                      <c:pt idx="427">
                        <c:v>182.875</c:v>
                      </c:pt>
                      <c:pt idx="428">
                        <c:v>182.875</c:v>
                      </c:pt>
                      <c:pt idx="429">
                        <c:v>181.5</c:v>
                      </c:pt>
                      <c:pt idx="430">
                        <c:v>180.125</c:v>
                      </c:pt>
                      <c:pt idx="431">
                        <c:v>177.375</c:v>
                      </c:pt>
                      <c:pt idx="432">
                        <c:v>176</c:v>
                      </c:pt>
                      <c:pt idx="433">
                        <c:v>173.25</c:v>
                      </c:pt>
                      <c:pt idx="434">
                        <c:v>173.25</c:v>
                      </c:pt>
                      <c:pt idx="435">
                        <c:v>173.25</c:v>
                      </c:pt>
                      <c:pt idx="436">
                        <c:v>174.625</c:v>
                      </c:pt>
                      <c:pt idx="437">
                        <c:v>176</c:v>
                      </c:pt>
                      <c:pt idx="438">
                        <c:v>176</c:v>
                      </c:pt>
                      <c:pt idx="439">
                        <c:v>173.25</c:v>
                      </c:pt>
                      <c:pt idx="440">
                        <c:v>171.875</c:v>
                      </c:pt>
                      <c:pt idx="441">
                        <c:v>174.625</c:v>
                      </c:pt>
                      <c:pt idx="442">
                        <c:v>176</c:v>
                      </c:pt>
                      <c:pt idx="443">
                        <c:v>171.875</c:v>
                      </c:pt>
                      <c:pt idx="444">
                        <c:v>187</c:v>
                      </c:pt>
                      <c:pt idx="445">
                        <c:v>185.625</c:v>
                      </c:pt>
                      <c:pt idx="446">
                        <c:v>182.875</c:v>
                      </c:pt>
                      <c:pt idx="447">
                        <c:v>178.75</c:v>
                      </c:pt>
                      <c:pt idx="448">
                        <c:v>174.625</c:v>
                      </c:pt>
                      <c:pt idx="449">
                        <c:v>173.25</c:v>
                      </c:pt>
                      <c:pt idx="450">
                        <c:v>171.875</c:v>
                      </c:pt>
                      <c:pt idx="451">
                        <c:v>170.5</c:v>
                      </c:pt>
                      <c:pt idx="452">
                        <c:v>169.125</c:v>
                      </c:pt>
                      <c:pt idx="453">
                        <c:v>169.125</c:v>
                      </c:pt>
                      <c:pt idx="454">
                        <c:v>170.5</c:v>
                      </c:pt>
                      <c:pt idx="455">
                        <c:v>170.5</c:v>
                      </c:pt>
                      <c:pt idx="456">
                        <c:v>171.875</c:v>
                      </c:pt>
                      <c:pt idx="457">
                        <c:v>174.625</c:v>
                      </c:pt>
                      <c:pt idx="458">
                        <c:v>176</c:v>
                      </c:pt>
                      <c:pt idx="459">
                        <c:v>178.75</c:v>
                      </c:pt>
                      <c:pt idx="460">
                        <c:v>180.125</c:v>
                      </c:pt>
                      <c:pt idx="461">
                        <c:v>180.125</c:v>
                      </c:pt>
                      <c:pt idx="462">
                        <c:v>181.5</c:v>
                      </c:pt>
                      <c:pt idx="463">
                        <c:v>182.875</c:v>
                      </c:pt>
                      <c:pt idx="464">
                        <c:v>185.625</c:v>
                      </c:pt>
                      <c:pt idx="465">
                        <c:v>187</c:v>
                      </c:pt>
                      <c:pt idx="466">
                        <c:v>182.875</c:v>
                      </c:pt>
                      <c:pt idx="467">
                        <c:v>170.5</c:v>
                      </c:pt>
                      <c:pt idx="468">
                        <c:v>159.5</c:v>
                      </c:pt>
                      <c:pt idx="469">
                        <c:v>145.75</c:v>
                      </c:pt>
                      <c:pt idx="470">
                        <c:v>141.625</c:v>
                      </c:pt>
                      <c:pt idx="471">
                        <c:v>143</c:v>
                      </c:pt>
                      <c:pt idx="472">
                        <c:v>147.125</c:v>
                      </c:pt>
                      <c:pt idx="473">
                        <c:v>148.5</c:v>
                      </c:pt>
                      <c:pt idx="474">
                        <c:v>149.875</c:v>
                      </c:pt>
                      <c:pt idx="475">
                        <c:v>149.875</c:v>
                      </c:pt>
                      <c:pt idx="476">
                        <c:v>147.125</c:v>
                      </c:pt>
                      <c:pt idx="477">
                        <c:v>145.75</c:v>
                      </c:pt>
                      <c:pt idx="478">
                        <c:v>144.375</c:v>
                      </c:pt>
                      <c:pt idx="479">
                        <c:v>147.125</c:v>
                      </c:pt>
                      <c:pt idx="480">
                        <c:v>148.5</c:v>
                      </c:pt>
                      <c:pt idx="481">
                        <c:v>147.125</c:v>
                      </c:pt>
                      <c:pt idx="482">
                        <c:v>154</c:v>
                      </c:pt>
                      <c:pt idx="483">
                        <c:v>152.625</c:v>
                      </c:pt>
                      <c:pt idx="484">
                        <c:v>154</c:v>
                      </c:pt>
                      <c:pt idx="485">
                        <c:v>155.375</c:v>
                      </c:pt>
                      <c:pt idx="486">
                        <c:v>159.5</c:v>
                      </c:pt>
                      <c:pt idx="487">
                        <c:v>163.625</c:v>
                      </c:pt>
                      <c:pt idx="488">
                        <c:v>166.375</c:v>
                      </c:pt>
                      <c:pt idx="489">
                        <c:v>173.25</c:v>
                      </c:pt>
                      <c:pt idx="490">
                        <c:v>176</c:v>
                      </c:pt>
                      <c:pt idx="491">
                        <c:v>173.25</c:v>
                      </c:pt>
                      <c:pt idx="492">
                        <c:v>198</c:v>
                      </c:pt>
                      <c:pt idx="493">
                        <c:v>192.5</c:v>
                      </c:pt>
                      <c:pt idx="494">
                        <c:v>181.5</c:v>
                      </c:pt>
                      <c:pt idx="495">
                        <c:v>177.375</c:v>
                      </c:pt>
                      <c:pt idx="496">
                        <c:v>178.75</c:v>
                      </c:pt>
                      <c:pt idx="497">
                        <c:v>177.375</c:v>
                      </c:pt>
                      <c:pt idx="498">
                        <c:v>174.625</c:v>
                      </c:pt>
                      <c:pt idx="499">
                        <c:v>173.25</c:v>
                      </c:pt>
                      <c:pt idx="500">
                        <c:v>170.5</c:v>
                      </c:pt>
                      <c:pt idx="501">
                        <c:v>167.75</c:v>
                      </c:pt>
                      <c:pt idx="502">
                        <c:v>170.5</c:v>
                      </c:pt>
                      <c:pt idx="503">
                        <c:v>173.25</c:v>
                      </c:pt>
                      <c:pt idx="504">
                        <c:v>171.875</c:v>
                      </c:pt>
                      <c:pt idx="505">
                        <c:v>166.375</c:v>
                      </c:pt>
                      <c:pt idx="506">
                        <c:v>160.875</c:v>
                      </c:pt>
                      <c:pt idx="507">
                        <c:v>159.5</c:v>
                      </c:pt>
                      <c:pt idx="508">
                        <c:v>155.375</c:v>
                      </c:pt>
                      <c:pt idx="509">
                        <c:v>151.25</c:v>
                      </c:pt>
                      <c:pt idx="510">
                        <c:v>151.25</c:v>
                      </c:pt>
                      <c:pt idx="511">
                        <c:v>149.875</c:v>
                      </c:pt>
                      <c:pt idx="512">
                        <c:v>151.25</c:v>
                      </c:pt>
                      <c:pt idx="513">
                        <c:v>151.25</c:v>
                      </c:pt>
                      <c:pt idx="514">
                        <c:v>149.875</c:v>
                      </c:pt>
                      <c:pt idx="515">
                        <c:v>148.5</c:v>
                      </c:pt>
                      <c:pt idx="516">
                        <c:v>152.625</c:v>
                      </c:pt>
                      <c:pt idx="517">
                        <c:v>143</c:v>
                      </c:pt>
                      <c:pt idx="518">
                        <c:v>136.125</c:v>
                      </c:pt>
                      <c:pt idx="519">
                        <c:v>138.875</c:v>
                      </c:pt>
                      <c:pt idx="520">
                        <c:v>149.875</c:v>
                      </c:pt>
                      <c:pt idx="521">
                        <c:v>162.25</c:v>
                      </c:pt>
                      <c:pt idx="522">
                        <c:v>170.5</c:v>
                      </c:pt>
                      <c:pt idx="523">
                        <c:v>174.625</c:v>
                      </c:pt>
                      <c:pt idx="524">
                        <c:v>174.625</c:v>
                      </c:pt>
                      <c:pt idx="525">
                        <c:v>174.625</c:v>
                      </c:pt>
                      <c:pt idx="526">
                        <c:v>173.25</c:v>
                      </c:pt>
                      <c:pt idx="527">
                        <c:v>174.625</c:v>
                      </c:pt>
                      <c:pt idx="528">
                        <c:v>178.75</c:v>
                      </c:pt>
                      <c:pt idx="529">
                        <c:v>188.375</c:v>
                      </c:pt>
                      <c:pt idx="530">
                        <c:v>193.875</c:v>
                      </c:pt>
                      <c:pt idx="531">
                        <c:v>198</c:v>
                      </c:pt>
                      <c:pt idx="532">
                        <c:v>200.75</c:v>
                      </c:pt>
                      <c:pt idx="533">
                        <c:v>203.5</c:v>
                      </c:pt>
                      <c:pt idx="534">
                        <c:v>206.25</c:v>
                      </c:pt>
                      <c:pt idx="535">
                        <c:v>209</c:v>
                      </c:pt>
                      <c:pt idx="536">
                        <c:v>211.75</c:v>
                      </c:pt>
                      <c:pt idx="537">
                        <c:v>214.5</c:v>
                      </c:pt>
                      <c:pt idx="538">
                        <c:v>206.25</c:v>
                      </c:pt>
                      <c:pt idx="539">
                        <c:v>181.5</c:v>
                      </c:pt>
                      <c:pt idx="540">
                        <c:v>178.75</c:v>
                      </c:pt>
                      <c:pt idx="541">
                        <c:v>169.125</c:v>
                      </c:pt>
                      <c:pt idx="542">
                        <c:v>165</c:v>
                      </c:pt>
                      <c:pt idx="543">
                        <c:v>166.375</c:v>
                      </c:pt>
                      <c:pt idx="544">
                        <c:v>171.875</c:v>
                      </c:pt>
                      <c:pt idx="545">
                        <c:v>181.5</c:v>
                      </c:pt>
                      <c:pt idx="546">
                        <c:v>187</c:v>
                      </c:pt>
                      <c:pt idx="547">
                        <c:v>189.75</c:v>
                      </c:pt>
                      <c:pt idx="548">
                        <c:v>191.125</c:v>
                      </c:pt>
                      <c:pt idx="549">
                        <c:v>191.125</c:v>
                      </c:pt>
                      <c:pt idx="550">
                        <c:v>189.75</c:v>
                      </c:pt>
                      <c:pt idx="551">
                        <c:v>188.375</c:v>
                      </c:pt>
                      <c:pt idx="552">
                        <c:v>187</c:v>
                      </c:pt>
                      <c:pt idx="553">
                        <c:v>185.625</c:v>
                      </c:pt>
                      <c:pt idx="554">
                        <c:v>182.875</c:v>
                      </c:pt>
                      <c:pt idx="555">
                        <c:v>182.875</c:v>
                      </c:pt>
                      <c:pt idx="556">
                        <c:v>181.5</c:v>
                      </c:pt>
                      <c:pt idx="557">
                        <c:v>178.75</c:v>
                      </c:pt>
                      <c:pt idx="558">
                        <c:v>176</c:v>
                      </c:pt>
                      <c:pt idx="559">
                        <c:v>176</c:v>
                      </c:pt>
                      <c:pt idx="560">
                        <c:v>174.625</c:v>
                      </c:pt>
                      <c:pt idx="561">
                        <c:v>174.625</c:v>
                      </c:pt>
                      <c:pt idx="562">
                        <c:v>170.5</c:v>
                      </c:pt>
                      <c:pt idx="563">
                        <c:v>166.375</c:v>
                      </c:pt>
                      <c:pt idx="564">
                        <c:v>154</c:v>
                      </c:pt>
                      <c:pt idx="565">
                        <c:v>151.25</c:v>
                      </c:pt>
                      <c:pt idx="566">
                        <c:v>149.875</c:v>
                      </c:pt>
                      <c:pt idx="567">
                        <c:v>148.5</c:v>
                      </c:pt>
                      <c:pt idx="568">
                        <c:v>144.375</c:v>
                      </c:pt>
                      <c:pt idx="569">
                        <c:v>144.375</c:v>
                      </c:pt>
                      <c:pt idx="570">
                        <c:v>155.375</c:v>
                      </c:pt>
                      <c:pt idx="571">
                        <c:v>158.125</c:v>
                      </c:pt>
                      <c:pt idx="572">
                        <c:v>154</c:v>
                      </c:pt>
                      <c:pt idx="573">
                        <c:v>148.5</c:v>
                      </c:pt>
                      <c:pt idx="574">
                        <c:v>147.125</c:v>
                      </c:pt>
                      <c:pt idx="575">
                        <c:v>145.75</c:v>
                      </c:pt>
                      <c:pt idx="576">
                        <c:v>144.375</c:v>
                      </c:pt>
                      <c:pt idx="577">
                        <c:v>148.5</c:v>
                      </c:pt>
                      <c:pt idx="578">
                        <c:v>152.625</c:v>
                      </c:pt>
                      <c:pt idx="579">
                        <c:v>158.125</c:v>
                      </c:pt>
                      <c:pt idx="580">
                        <c:v>160.875</c:v>
                      </c:pt>
                      <c:pt idx="581">
                        <c:v>162.25</c:v>
                      </c:pt>
                      <c:pt idx="582">
                        <c:v>154</c:v>
                      </c:pt>
                      <c:pt idx="583">
                        <c:v>154</c:v>
                      </c:pt>
                      <c:pt idx="584">
                        <c:v>147.125</c:v>
                      </c:pt>
                      <c:pt idx="585">
                        <c:v>152.625</c:v>
                      </c:pt>
                      <c:pt idx="586">
                        <c:v>160.875</c:v>
                      </c:pt>
                      <c:pt idx="587">
                        <c:v>147.125</c:v>
                      </c:pt>
                      <c:pt idx="588">
                        <c:v>138.875</c:v>
                      </c:pt>
                      <c:pt idx="589">
                        <c:v>134.75</c:v>
                      </c:pt>
                      <c:pt idx="590">
                        <c:v>136.125</c:v>
                      </c:pt>
                      <c:pt idx="591">
                        <c:v>145.75</c:v>
                      </c:pt>
                      <c:pt idx="592">
                        <c:v>141.625</c:v>
                      </c:pt>
                      <c:pt idx="593">
                        <c:v>144.375</c:v>
                      </c:pt>
                      <c:pt idx="594">
                        <c:v>148.5</c:v>
                      </c:pt>
                      <c:pt idx="595">
                        <c:v>148.5</c:v>
                      </c:pt>
                      <c:pt idx="596">
                        <c:v>152.625</c:v>
                      </c:pt>
                      <c:pt idx="597">
                        <c:v>155.375</c:v>
                      </c:pt>
                      <c:pt idx="598">
                        <c:v>148.5</c:v>
                      </c:pt>
                      <c:pt idx="599">
                        <c:v>147.125</c:v>
                      </c:pt>
                      <c:pt idx="600">
                        <c:v>149.875</c:v>
                      </c:pt>
                      <c:pt idx="601">
                        <c:v>156.75</c:v>
                      </c:pt>
                      <c:pt idx="602">
                        <c:v>143</c:v>
                      </c:pt>
                      <c:pt idx="603">
                        <c:v>140.25</c:v>
                      </c:pt>
                      <c:pt idx="604">
                        <c:v>138.875</c:v>
                      </c:pt>
                      <c:pt idx="605">
                        <c:v>137.5</c:v>
                      </c:pt>
                      <c:pt idx="606">
                        <c:v>137.5</c:v>
                      </c:pt>
                      <c:pt idx="607">
                        <c:v>137.5</c:v>
                      </c:pt>
                      <c:pt idx="608">
                        <c:v>140.25</c:v>
                      </c:pt>
                      <c:pt idx="609">
                        <c:v>137.5</c:v>
                      </c:pt>
                      <c:pt idx="610">
                        <c:v>133.375</c:v>
                      </c:pt>
                      <c:pt idx="611">
                        <c:v>122.37499999999999</c:v>
                      </c:pt>
                      <c:pt idx="612">
                        <c:v>148.5</c:v>
                      </c:pt>
                      <c:pt idx="613">
                        <c:v>148.5</c:v>
                      </c:pt>
                      <c:pt idx="614">
                        <c:v>147.125</c:v>
                      </c:pt>
                      <c:pt idx="615">
                        <c:v>144.375</c:v>
                      </c:pt>
                      <c:pt idx="616">
                        <c:v>141.625</c:v>
                      </c:pt>
                      <c:pt idx="617">
                        <c:v>137.5</c:v>
                      </c:pt>
                      <c:pt idx="618">
                        <c:v>136.125</c:v>
                      </c:pt>
                      <c:pt idx="619">
                        <c:v>136.125</c:v>
                      </c:pt>
                      <c:pt idx="620">
                        <c:v>134.75</c:v>
                      </c:pt>
                      <c:pt idx="621">
                        <c:v>133.375</c:v>
                      </c:pt>
                      <c:pt idx="622">
                        <c:v>133.375</c:v>
                      </c:pt>
                      <c:pt idx="623">
                        <c:v>136.125</c:v>
                      </c:pt>
                      <c:pt idx="624">
                        <c:v>134.75</c:v>
                      </c:pt>
                      <c:pt idx="625">
                        <c:v>136.125</c:v>
                      </c:pt>
                      <c:pt idx="626">
                        <c:v>136.125</c:v>
                      </c:pt>
                      <c:pt idx="627">
                        <c:v>133.375</c:v>
                      </c:pt>
                      <c:pt idx="628">
                        <c:v>132</c:v>
                      </c:pt>
                      <c:pt idx="629">
                        <c:v>130.625</c:v>
                      </c:pt>
                      <c:pt idx="630">
                        <c:v>133.375</c:v>
                      </c:pt>
                      <c:pt idx="631">
                        <c:v>137.5</c:v>
                      </c:pt>
                      <c:pt idx="632">
                        <c:v>140.25</c:v>
                      </c:pt>
                      <c:pt idx="633">
                        <c:v>140.25</c:v>
                      </c:pt>
                      <c:pt idx="634">
                        <c:v>127.87500000000001</c:v>
                      </c:pt>
                      <c:pt idx="635">
                        <c:v>119.62499999999999</c:v>
                      </c:pt>
                      <c:pt idx="636">
                        <c:v>129.25</c:v>
                      </c:pt>
                      <c:pt idx="637">
                        <c:v>127.87500000000001</c:v>
                      </c:pt>
                      <c:pt idx="638">
                        <c:v>133.375</c:v>
                      </c:pt>
                      <c:pt idx="639">
                        <c:v>130.625</c:v>
                      </c:pt>
                      <c:pt idx="640">
                        <c:v>126.49999999999999</c:v>
                      </c:pt>
                      <c:pt idx="641">
                        <c:v>134.75</c:v>
                      </c:pt>
                      <c:pt idx="642">
                        <c:v>138.875</c:v>
                      </c:pt>
                      <c:pt idx="643">
                        <c:v>143</c:v>
                      </c:pt>
                      <c:pt idx="644">
                        <c:v>144.375</c:v>
                      </c:pt>
                      <c:pt idx="645">
                        <c:v>145.75</c:v>
                      </c:pt>
                      <c:pt idx="646">
                        <c:v>145.75</c:v>
                      </c:pt>
                      <c:pt idx="647">
                        <c:v>145.75</c:v>
                      </c:pt>
                      <c:pt idx="648">
                        <c:v>147.125</c:v>
                      </c:pt>
                      <c:pt idx="649">
                        <c:v>145.75</c:v>
                      </c:pt>
                      <c:pt idx="650">
                        <c:v>143</c:v>
                      </c:pt>
                      <c:pt idx="651">
                        <c:v>141.625</c:v>
                      </c:pt>
                      <c:pt idx="652">
                        <c:v>144.375</c:v>
                      </c:pt>
                      <c:pt idx="653">
                        <c:v>141.625</c:v>
                      </c:pt>
                      <c:pt idx="654">
                        <c:v>138.875</c:v>
                      </c:pt>
                      <c:pt idx="655">
                        <c:v>137.5</c:v>
                      </c:pt>
                      <c:pt idx="656">
                        <c:v>141.625</c:v>
                      </c:pt>
                      <c:pt idx="657">
                        <c:v>140.25</c:v>
                      </c:pt>
                      <c:pt idx="658">
                        <c:v>133.375</c:v>
                      </c:pt>
                      <c:pt idx="659">
                        <c:v>130.625</c:v>
                      </c:pt>
                      <c:pt idx="660">
                        <c:v>136.125</c:v>
                      </c:pt>
                      <c:pt idx="661">
                        <c:v>137.5</c:v>
                      </c:pt>
                      <c:pt idx="662">
                        <c:v>137.5</c:v>
                      </c:pt>
                      <c:pt idx="663">
                        <c:v>136.125</c:v>
                      </c:pt>
                      <c:pt idx="664">
                        <c:v>136.125</c:v>
                      </c:pt>
                      <c:pt idx="665">
                        <c:v>138.875</c:v>
                      </c:pt>
                      <c:pt idx="666">
                        <c:v>137.5</c:v>
                      </c:pt>
                      <c:pt idx="667">
                        <c:v>136.125</c:v>
                      </c:pt>
                      <c:pt idx="668">
                        <c:v>138.875</c:v>
                      </c:pt>
                      <c:pt idx="669">
                        <c:v>145.75</c:v>
                      </c:pt>
                      <c:pt idx="670">
                        <c:v>147.125</c:v>
                      </c:pt>
                      <c:pt idx="671">
                        <c:v>140.25</c:v>
                      </c:pt>
                      <c:pt idx="672">
                        <c:v>151.25</c:v>
                      </c:pt>
                      <c:pt idx="673">
                        <c:v>148.5</c:v>
                      </c:pt>
                      <c:pt idx="674">
                        <c:v>145.75</c:v>
                      </c:pt>
                      <c:pt idx="675">
                        <c:v>148.5</c:v>
                      </c:pt>
                      <c:pt idx="676">
                        <c:v>155.375</c:v>
                      </c:pt>
                      <c:pt idx="677">
                        <c:v>155.375</c:v>
                      </c:pt>
                      <c:pt idx="678">
                        <c:v>155.375</c:v>
                      </c:pt>
                      <c:pt idx="679">
                        <c:v>165</c:v>
                      </c:pt>
                      <c:pt idx="680">
                        <c:v>178.75</c:v>
                      </c:pt>
                      <c:pt idx="681">
                        <c:v>188.375</c:v>
                      </c:pt>
                      <c:pt idx="682">
                        <c:v>191.125</c:v>
                      </c:pt>
                      <c:pt idx="683">
                        <c:v>188.375</c:v>
                      </c:pt>
                      <c:pt idx="684">
                        <c:v>221.37500000000003</c:v>
                      </c:pt>
                      <c:pt idx="685">
                        <c:v>204.875</c:v>
                      </c:pt>
                      <c:pt idx="686">
                        <c:v>180.125</c:v>
                      </c:pt>
                      <c:pt idx="687">
                        <c:v>162.25</c:v>
                      </c:pt>
                      <c:pt idx="688">
                        <c:v>156.75</c:v>
                      </c:pt>
                      <c:pt idx="689">
                        <c:v>169.125</c:v>
                      </c:pt>
                      <c:pt idx="690">
                        <c:v>176</c:v>
                      </c:pt>
                      <c:pt idx="691">
                        <c:v>173.25</c:v>
                      </c:pt>
                      <c:pt idx="692">
                        <c:v>176</c:v>
                      </c:pt>
                      <c:pt idx="693">
                        <c:v>173.25</c:v>
                      </c:pt>
                      <c:pt idx="694">
                        <c:v>173.25</c:v>
                      </c:pt>
                      <c:pt idx="695">
                        <c:v>176</c:v>
                      </c:pt>
                      <c:pt idx="696">
                        <c:v>174.625</c:v>
                      </c:pt>
                      <c:pt idx="697">
                        <c:v>174.625</c:v>
                      </c:pt>
                      <c:pt idx="698">
                        <c:v>177.375</c:v>
                      </c:pt>
                      <c:pt idx="699">
                        <c:v>182.875</c:v>
                      </c:pt>
                      <c:pt idx="700">
                        <c:v>187</c:v>
                      </c:pt>
                      <c:pt idx="701">
                        <c:v>192.5</c:v>
                      </c:pt>
                      <c:pt idx="702">
                        <c:v>195.25</c:v>
                      </c:pt>
                      <c:pt idx="703">
                        <c:v>196.625</c:v>
                      </c:pt>
                      <c:pt idx="704">
                        <c:v>209</c:v>
                      </c:pt>
                      <c:pt idx="705">
                        <c:v>213.125</c:v>
                      </c:pt>
                      <c:pt idx="706">
                        <c:v>199.375</c:v>
                      </c:pt>
                      <c:pt idx="707">
                        <c:v>181.5</c:v>
                      </c:pt>
                      <c:pt idx="708">
                        <c:v>165</c:v>
                      </c:pt>
                      <c:pt idx="709">
                        <c:v>148.5</c:v>
                      </c:pt>
                      <c:pt idx="710">
                        <c:v>132</c:v>
                      </c:pt>
                      <c:pt idx="711">
                        <c:v>119.62499999999999</c:v>
                      </c:pt>
                      <c:pt idx="712">
                        <c:v>112.74999999999999</c:v>
                      </c:pt>
                      <c:pt idx="713">
                        <c:v>111.37500000000001</c:v>
                      </c:pt>
                      <c:pt idx="714">
                        <c:v>112.74999999999999</c:v>
                      </c:pt>
                      <c:pt idx="715">
                        <c:v>118.25000000000001</c:v>
                      </c:pt>
                      <c:pt idx="716">
                        <c:v>127.87500000000001</c:v>
                      </c:pt>
                      <c:pt idx="717">
                        <c:v>136.125</c:v>
                      </c:pt>
                      <c:pt idx="718">
                        <c:v>147.125</c:v>
                      </c:pt>
                      <c:pt idx="719">
                        <c:v>154</c:v>
                      </c:pt>
                      <c:pt idx="720">
                        <c:v>158.125</c:v>
                      </c:pt>
                      <c:pt idx="721">
                        <c:v>163.625</c:v>
                      </c:pt>
                      <c:pt idx="722">
                        <c:v>167.75</c:v>
                      </c:pt>
                      <c:pt idx="723">
                        <c:v>170.5</c:v>
                      </c:pt>
                      <c:pt idx="724">
                        <c:v>173.25</c:v>
                      </c:pt>
                      <c:pt idx="725">
                        <c:v>176</c:v>
                      </c:pt>
                      <c:pt idx="726">
                        <c:v>180.125</c:v>
                      </c:pt>
                      <c:pt idx="727">
                        <c:v>182.875</c:v>
                      </c:pt>
                      <c:pt idx="728">
                        <c:v>184.25</c:v>
                      </c:pt>
                      <c:pt idx="729">
                        <c:v>184.25</c:v>
                      </c:pt>
                      <c:pt idx="730">
                        <c:v>182.875</c:v>
                      </c:pt>
                      <c:pt idx="731">
                        <c:v>170.5</c:v>
                      </c:pt>
                      <c:pt idx="732">
                        <c:v>159.5</c:v>
                      </c:pt>
                      <c:pt idx="733">
                        <c:v>140.25</c:v>
                      </c:pt>
                      <c:pt idx="734">
                        <c:v>125.125</c:v>
                      </c:pt>
                      <c:pt idx="735">
                        <c:v>116.875</c:v>
                      </c:pt>
                      <c:pt idx="736">
                        <c:v>114.12500000000001</c:v>
                      </c:pt>
                      <c:pt idx="737">
                        <c:v>116.875</c:v>
                      </c:pt>
                      <c:pt idx="738">
                        <c:v>122.37499999999999</c:v>
                      </c:pt>
                      <c:pt idx="739">
                        <c:v>126.49999999999999</c:v>
                      </c:pt>
                      <c:pt idx="740">
                        <c:v>132</c:v>
                      </c:pt>
                      <c:pt idx="741">
                        <c:v>138.875</c:v>
                      </c:pt>
                      <c:pt idx="742">
                        <c:v>140.25</c:v>
                      </c:pt>
                      <c:pt idx="743">
                        <c:v>144.375</c:v>
                      </c:pt>
                      <c:pt idx="744">
                        <c:v>149.875</c:v>
                      </c:pt>
                      <c:pt idx="745">
                        <c:v>152.625</c:v>
                      </c:pt>
                      <c:pt idx="746">
                        <c:v>155.375</c:v>
                      </c:pt>
                      <c:pt idx="747">
                        <c:v>159.5</c:v>
                      </c:pt>
                      <c:pt idx="748">
                        <c:v>165</c:v>
                      </c:pt>
                      <c:pt idx="749">
                        <c:v>167.75</c:v>
                      </c:pt>
                      <c:pt idx="750">
                        <c:v>170.5</c:v>
                      </c:pt>
                      <c:pt idx="751">
                        <c:v>173.25</c:v>
                      </c:pt>
                      <c:pt idx="752">
                        <c:v>176</c:v>
                      </c:pt>
                      <c:pt idx="753">
                        <c:v>176</c:v>
                      </c:pt>
                      <c:pt idx="754">
                        <c:v>166.375</c:v>
                      </c:pt>
                      <c:pt idx="755">
                        <c:v>151.25</c:v>
                      </c:pt>
                      <c:pt idx="756">
                        <c:v>159.5</c:v>
                      </c:pt>
                      <c:pt idx="757">
                        <c:v>141.625</c:v>
                      </c:pt>
                      <c:pt idx="758">
                        <c:v>125.125</c:v>
                      </c:pt>
                      <c:pt idx="759">
                        <c:v>112.74999999999999</c:v>
                      </c:pt>
                      <c:pt idx="760">
                        <c:v>108.62499999999999</c:v>
                      </c:pt>
                      <c:pt idx="761">
                        <c:v>115.49999999999999</c:v>
                      </c:pt>
                      <c:pt idx="762">
                        <c:v>123.75</c:v>
                      </c:pt>
                      <c:pt idx="763">
                        <c:v>132</c:v>
                      </c:pt>
                      <c:pt idx="764">
                        <c:v>140.25</c:v>
                      </c:pt>
                      <c:pt idx="765">
                        <c:v>143</c:v>
                      </c:pt>
                      <c:pt idx="766">
                        <c:v>147.125</c:v>
                      </c:pt>
                      <c:pt idx="767">
                        <c:v>149.875</c:v>
                      </c:pt>
                      <c:pt idx="768">
                        <c:v>152.625</c:v>
                      </c:pt>
                      <c:pt idx="769">
                        <c:v>152.625</c:v>
                      </c:pt>
                      <c:pt idx="770">
                        <c:v>154</c:v>
                      </c:pt>
                      <c:pt idx="771">
                        <c:v>155.375</c:v>
                      </c:pt>
                      <c:pt idx="772">
                        <c:v>155.375</c:v>
                      </c:pt>
                      <c:pt idx="773">
                        <c:v>155.375</c:v>
                      </c:pt>
                      <c:pt idx="774">
                        <c:v>154</c:v>
                      </c:pt>
                      <c:pt idx="775">
                        <c:v>152.625</c:v>
                      </c:pt>
                      <c:pt idx="776">
                        <c:v>151.25</c:v>
                      </c:pt>
                      <c:pt idx="777">
                        <c:v>148.5</c:v>
                      </c:pt>
                      <c:pt idx="778">
                        <c:v>140.25</c:v>
                      </c:pt>
                      <c:pt idx="779">
                        <c:v>126.49999999999999</c:v>
                      </c:pt>
                      <c:pt idx="780">
                        <c:v>110</c:v>
                      </c:pt>
                      <c:pt idx="781">
                        <c:v>92.124999999999986</c:v>
                      </c:pt>
                      <c:pt idx="782">
                        <c:v>74.249999999999986</c:v>
                      </c:pt>
                      <c:pt idx="783">
                        <c:v>64.624999999999986</c:v>
                      </c:pt>
                      <c:pt idx="784">
                        <c:v>64.624999999999986</c:v>
                      </c:pt>
                      <c:pt idx="785">
                        <c:v>71.499999999999986</c:v>
                      </c:pt>
                      <c:pt idx="786">
                        <c:v>97.625000000000014</c:v>
                      </c:pt>
                      <c:pt idx="787">
                        <c:v>119.62499999999999</c:v>
                      </c:pt>
                      <c:pt idx="788">
                        <c:v>129.25</c:v>
                      </c:pt>
                      <c:pt idx="789">
                        <c:v>134.75</c:v>
                      </c:pt>
                      <c:pt idx="790">
                        <c:v>137.5</c:v>
                      </c:pt>
                      <c:pt idx="791">
                        <c:v>140.25</c:v>
                      </c:pt>
                      <c:pt idx="792">
                        <c:v>140.25</c:v>
                      </c:pt>
                      <c:pt idx="793">
                        <c:v>143</c:v>
                      </c:pt>
                      <c:pt idx="794">
                        <c:v>144.375</c:v>
                      </c:pt>
                      <c:pt idx="795">
                        <c:v>147.125</c:v>
                      </c:pt>
                      <c:pt idx="796">
                        <c:v>147.125</c:v>
                      </c:pt>
                      <c:pt idx="797">
                        <c:v>147.125</c:v>
                      </c:pt>
                      <c:pt idx="798">
                        <c:v>148.5</c:v>
                      </c:pt>
                      <c:pt idx="799">
                        <c:v>151.25</c:v>
                      </c:pt>
                      <c:pt idx="800">
                        <c:v>158.125</c:v>
                      </c:pt>
                      <c:pt idx="801">
                        <c:v>156.75</c:v>
                      </c:pt>
                      <c:pt idx="802">
                        <c:v>148.5</c:v>
                      </c:pt>
                      <c:pt idx="803">
                        <c:v>141.625</c:v>
                      </c:pt>
                      <c:pt idx="804">
                        <c:v>143</c:v>
                      </c:pt>
                      <c:pt idx="805">
                        <c:v>127.87500000000001</c:v>
                      </c:pt>
                      <c:pt idx="806">
                        <c:v>112.74999999999999</c:v>
                      </c:pt>
                      <c:pt idx="807">
                        <c:v>103.125</c:v>
                      </c:pt>
                      <c:pt idx="808">
                        <c:v>100.37500000000001</c:v>
                      </c:pt>
                      <c:pt idx="809">
                        <c:v>105.87499999999999</c:v>
                      </c:pt>
                      <c:pt idx="810">
                        <c:v>110</c:v>
                      </c:pt>
                      <c:pt idx="811">
                        <c:v>116.875</c:v>
                      </c:pt>
                      <c:pt idx="812">
                        <c:v>129.25</c:v>
                      </c:pt>
                      <c:pt idx="813">
                        <c:v>140.25</c:v>
                      </c:pt>
                      <c:pt idx="814">
                        <c:v>148.5</c:v>
                      </c:pt>
                      <c:pt idx="815">
                        <c:v>154</c:v>
                      </c:pt>
                      <c:pt idx="816">
                        <c:v>159.5</c:v>
                      </c:pt>
                      <c:pt idx="817">
                        <c:v>165</c:v>
                      </c:pt>
                      <c:pt idx="818">
                        <c:v>170.5</c:v>
                      </c:pt>
                      <c:pt idx="819">
                        <c:v>176</c:v>
                      </c:pt>
                      <c:pt idx="820">
                        <c:v>180.125</c:v>
                      </c:pt>
                      <c:pt idx="821">
                        <c:v>185.625</c:v>
                      </c:pt>
                      <c:pt idx="822">
                        <c:v>191.125</c:v>
                      </c:pt>
                      <c:pt idx="823">
                        <c:v>192.5</c:v>
                      </c:pt>
                      <c:pt idx="824">
                        <c:v>195.25</c:v>
                      </c:pt>
                      <c:pt idx="825">
                        <c:v>196.625</c:v>
                      </c:pt>
                      <c:pt idx="826">
                        <c:v>189.75</c:v>
                      </c:pt>
                      <c:pt idx="827">
                        <c:v>180.125</c:v>
                      </c:pt>
                      <c:pt idx="828">
                        <c:v>165</c:v>
                      </c:pt>
                      <c:pt idx="829">
                        <c:v>149.875</c:v>
                      </c:pt>
                      <c:pt idx="830">
                        <c:v>137.5</c:v>
                      </c:pt>
                      <c:pt idx="831">
                        <c:v>132</c:v>
                      </c:pt>
                      <c:pt idx="832">
                        <c:v>133.375</c:v>
                      </c:pt>
                      <c:pt idx="833">
                        <c:v>137.5</c:v>
                      </c:pt>
                      <c:pt idx="834">
                        <c:v>140.25</c:v>
                      </c:pt>
                      <c:pt idx="835">
                        <c:v>140.25</c:v>
                      </c:pt>
                      <c:pt idx="836">
                        <c:v>141.625</c:v>
                      </c:pt>
                      <c:pt idx="837">
                        <c:v>145.75</c:v>
                      </c:pt>
                      <c:pt idx="838">
                        <c:v>154</c:v>
                      </c:pt>
                      <c:pt idx="839">
                        <c:v>159.5</c:v>
                      </c:pt>
                      <c:pt idx="840">
                        <c:v>163.625</c:v>
                      </c:pt>
                      <c:pt idx="841">
                        <c:v>166.375</c:v>
                      </c:pt>
                      <c:pt idx="842">
                        <c:v>169.125</c:v>
                      </c:pt>
                      <c:pt idx="843">
                        <c:v>171.875</c:v>
                      </c:pt>
                      <c:pt idx="844">
                        <c:v>176</c:v>
                      </c:pt>
                      <c:pt idx="845">
                        <c:v>180.125</c:v>
                      </c:pt>
                      <c:pt idx="846">
                        <c:v>182.875</c:v>
                      </c:pt>
                      <c:pt idx="847">
                        <c:v>184.25</c:v>
                      </c:pt>
                      <c:pt idx="848">
                        <c:v>185.625</c:v>
                      </c:pt>
                      <c:pt idx="849">
                        <c:v>187</c:v>
                      </c:pt>
                      <c:pt idx="850">
                        <c:v>182.875</c:v>
                      </c:pt>
                      <c:pt idx="851">
                        <c:v>177.375</c:v>
                      </c:pt>
                      <c:pt idx="852">
                        <c:v>167.75</c:v>
                      </c:pt>
                      <c:pt idx="853">
                        <c:v>158.125</c:v>
                      </c:pt>
                      <c:pt idx="854">
                        <c:v>151.25</c:v>
                      </c:pt>
                      <c:pt idx="855">
                        <c:v>145.75</c:v>
                      </c:pt>
                      <c:pt idx="856">
                        <c:v>144.375</c:v>
                      </c:pt>
                      <c:pt idx="857">
                        <c:v>147.125</c:v>
                      </c:pt>
                      <c:pt idx="858">
                        <c:v>155.375</c:v>
                      </c:pt>
                      <c:pt idx="859">
                        <c:v>159.5</c:v>
                      </c:pt>
                      <c:pt idx="860">
                        <c:v>162.25</c:v>
                      </c:pt>
                      <c:pt idx="861">
                        <c:v>167.75</c:v>
                      </c:pt>
                      <c:pt idx="862">
                        <c:v>170.5</c:v>
                      </c:pt>
                      <c:pt idx="863">
                        <c:v>173.25</c:v>
                      </c:pt>
                      <c:pt idx="864">
                        <c:v>174.625</c:v>
                      </c:pt>
                      <c:pt idx="865">
                        <c:v>178.75</c:v>
                      </c:pt>
                      <c:pt idx="866">
                        <c:v>182.875</c:v>
                      </c:pt>
                      <c:pt idx="867">
                        <c:v>185.625</c:v>
                      </c:pt>
                      <c:pt idx="868">
                        <c:v>188.375</c:v>
                      </c:pt>
                      <c:pt idx="869">
                        <c:v>191.125</c:v>
                      </c:pt>
                      <c:pt idx="870">
                        <c:v>192.5</c:v>
                      </c:pt>
                      <c:pt idx="871">
                        <c:v>196.625</c:v>
                      </c:pt>
                      <c:pt idx="872">
                        <c:v>199.375</c:v>
                      </c:pt>
                      <c:pt idx="873">
                        <c:v>202.125</c:v>
                      </c:pt>
                      <c:pt idx="874">
                        <c:v>200.75</c:v>
                      </c:pt>
                      <c:pt idx="875">
                        <c:v>192.5</c:v>
                      </c:pt>
                      <c:pt idx="876">
                        <c:v>176</c:v>
                      </c:pt>
                      <c:pt idx="877">
                        <c:v>162.25</c:v>
                      </c:pt>
                      <c:pt idx="878">
                        <c:v>149.875</c:v>
                      </c:pt>
                      <c:pt idx="879">
                        <c:v>141.625</c:v>
                      </c:pt>
                      <c:pt idx="880">
                        <c:v>137.5</c:v>
                      </c:pt>
                      <c:pt idx="881">
                        <c:v>140.25</c:v>
                      </c:pt>
                      <c:pt idx="882">
                        <c:v>143</c:v>
                      </c:pt>
                      <c:pt idx="883">
                        <c:v>147.125</c:v>
                      </c:pt>
                      <c:pt idx="884">
                        <c:v>152.625</c:v>
                      </c:pt>
                      <c:pt idx="885">
                        <c:v>158.125</c:v>
                      </c:pt>
                      <c:pt idx="886">
                        <c:v>165</c:v>
                      </c:pt>
                      <c:pt idx="887">
                        <c:v>169.125</c:v>
                      </c:pt>
                      <c:pt idx="888">
                        <c:v>174.625</c:v>
                      </c:pt>
                      <c:pt idx="889">
                        <c:v>177.375</c:v>
                      </c:pt>
                      <c:pt idx="890">
                        <c:v>182.875</c:v>
                      </c:pt>
                      <c:pt idx="891">
                        <c:v>188.375</c:v>
                      </c:pt>
                      <c:pt idx="892">
                        <c:v>191.125</c:v>
                      </c:pt>
                      <c:pt idx="893">
                        <c:v>192.5</c:v>
                      </c:pt>
                      <c:pt idx="894">
                        <c:v>196.625</c:v>
                      </c:pt>
                      <c:pt idx="895">
                        <c:v>199.375</c:v>
                      </c:pt>
                      <c:pt idx="896">
                        <c:v>202.125</c:v>
                      </c:pt>
                      <c:pt idx="897">
                        <c:v>203.5</c:v>
                      </c:pt>
                      <c:pt idx="898">
                        <c:v>195.25</c:v>
                      </c:pt>
                      <c:pt idx="899">
                        <c:v>185.625</c:v>
                      </c:pt>
                      <c:pt idx="900">
                        <c:v>189.75</c:v>
                      </c:pt>
                      <c:pt idx="901">
                        <c:v>173.25</c:v>
                      </c:pt>
                      <c:pt idx="902">
                        <c:v>159.5</c:v>
                      </c:pt>
                      <c:pt idx="903">
                        <c:v>149.875</c:v>
                      </c:pt>
                      <c:pt idx="904">
                        <c:v>143</c:v>
                      </c:pt>
                      <c:pt idx="905">
                        <c:v>144.375</c:v>
                      </c:pt>
                      <c:pt idx="906">
                        <c:v>148.5</c:v>
                      </c:pt>
                      <c:pt idx="907">
                        <c:v>154</c:v>
                      </c:pt>
                      <c:pt idx="908">
                        <c:v>162.25</c:v>
                      </c:pt>
                      <c:pt idx="909">
                        <c:v>170.5</c:v>
                      </c:pt>
                      <c:pt idx="910">
                        <c:v>177.375</c:v>
                      </c:pt>
                      <c:pt idx="911">
                        <c:v>181.5</c:v>
                      </c:pt>
                      <c:pt idx="912">
                        <c:v>184.25</c:v>
                      </c:pt>
                      <c:pt idx="913">
                        <c:v>188.375</c:v>
                      </c:pt>
                      <c:pt idx="914">
                        <c:v>193.875</c:v>
                      </c:pt>
                      <c:pt idx="915">
                        <c:v>198</c:v>
                      </c:pt>
                      <c:pt idx="916">
                        <c:v>202.125</c:v>
                      </c:pt>
                      <c:pt idx="917">
                        <c:v>204.875</c:v>
                      </c:pt>
                      <c:pt idx="918">
                        <c:v>207.625</c:v>
                      </c:pt>
                      <c:pt idx="919">
                        <c:v>211.75</c:v>
                      </c:pt>
                      <c:pt idx="920">
                        <c:v>214.5</c:v>
                      </c:pt>
                      <c:pt idx="921">
                        <c:v>217.25</c:v>
                      </c:pt>
                      <c:pt idx="922">
                        <c:v>213.125</c:v>
                      </c:pt>
                      <c:pt idx="923">
                        <c:v>206.25</c:v>
                      </c:pt>
                      <c:pt idx="924">
                        <c:v>193.875</c:v>
                      </c:pt>
                      <c:pt idx="925">
                        <c:v>182.875</c:v>
                      </c:pt>
                      <c:pt idx="926">
                        <c:v>170.5</c:v>
                      </c:pt>
                      <c:pt idx="927">
                        <c:v>159.5</c:v>
                      </c:pt>
                      <c:pt idx="928">
                        <c:v>154</c:v>
                      </c:pt>
                      <c:pt idx="929">
                        <c:v>154</c:v>
                      </c:pt>
                      <c:pt idx="930">
                        <c:v>154</c:v>
                      </c:pt>
                      <c:pt idx="931">
                        <c:v>152.625</c:v>
                      </c:pt>
                      <c:pt idx="932">
                        <c:v>154</c:v>
                      </c:pt>
                      <c:pt idx="933">
                        <c:v>156.75</c:v>
                      </c:pt>
                      <c:pt idx="934">
                        <c:v>159.5</c:v>
                      </c:pt>
                      <c:pt idx="935">
                        <c:v>160.875</c:v>
                      </c:pt>
                      <c:pt idx="936">
                        <c:v>163.625</c:v>
                      </c:pt>
                      <c:pt idx="937">
                        <c:v>167.75</c:v>
                      </c:pt>
                      <c:pt idx="938">
                        <c:v>173.25</c:v>
                      </c:pt>
                      <c:pt idx="939">
                        <c:v>177.375</c:v>
                      </c:pt>
                      <c:pt idx="940">
                        <c:v>180.125</c:v>
                      </c:pt>
                      <c:pt idx="941">
                        <c:v>184.25</c:v>
                      </c:pt>
                      <c:pt idx="942">
                        <c:v>188.375</c:v>
                      </c:pt>
                      <c:pt idx="943">
                        <c:v>192.5</c:v>
                      </c:pt>
                      <c:pt idx="944">
                        <c:v>196.625</c:v>
                      </c:pt>
                      <c:pt idx="945">
                        <c:v>198</c:v>
                      </c:pt>
                      <c:pt idx="946">
                        <c:v>189.75</c:v>
                      </c:pt>
                      <c:pt idx="947">
                        <c:v>173.25</c:v>
                      </c:pt>
                      <c:pt idx="948">
                        <c:v>155.375</c:v>
                      </c:pt>
                      <c:pt idx="949">
                        <c:v>141.625</c:v>
                      </c:pt>
                      <c:pt idx="950">
                        <c:v>132</c:v>
                      </c:pt>
                      <c:pt idx="951">
                        <c:v>122.37499999999999</c:v>
                      </c:pt>
                      <c:pt idx="952">
                        <c:v>118.25000000000001</c:v>
                      </c:pt>
                      <c:pt idx="953">
                        <c:v>125.125</c:v>
                      </c:pt>
                      <c:pt idx="954">
                        <c:v>140.25</c:v>
                      </c:pt>
                      <c:pt idx="955">
                        <c:v>151.25</c:v>
                      </c:pt>
                      <c:pt idx="956">
                        <c:v>163.625</c:v>
                      </c:pt>
                      <c:pt idx="957">
                        <c:v>167.75</c:v>
                      </c:pt>
                      <c:pt idx="958">
                        <c:v>170.5</c:v>
                      </c:pt>
                      <c:pt idx="959">
                        <c:v>171.875</c:v>
                      </c:pt>
                      <c:pt idx="960">
                        <c:v>171.875</c:v>
                      </c:pt>
                      <c:pt idx="961">
                        <c:v>173.25</c:v>
                      </c:pt>
                      <c:pt idx="962">
                        <c:v>176</c:v>
                      </c:pt>
                      <c:pt idx="963">
                        <c:v>176</c:v>
                      </c:pt>
                      <c:pt idx="964">
                        <c:v>177.375</c:v>
                      </c:pt>
                      <c:pt idx="965">
                        <c:v>177.375</c:v>
                      </c:pt>
                      <c:pt idx="966">
                        <c:v>177.375</c:v>
                      </c:pt>
                      <c:pt idx="967">
                        <c:v>178.75</c:v>
                      </c:pt>
                      <c:pt idx="968">
                        <c:v>178.75</c:v>
                      </c:pt>
                      <c:pt idx="969">
                        <c:v>178.75</c:v>
                      </c:pt>
                      <c:pt idx="970">
                        <c:v>176</c:v>
                      </c:pt>
                      <c:pt idx="971">
                        <c:v>165</c:v>
                      </c:pt>
                      <c:pt idx="972">
                        <c:v>152.625</c:v>
                      </c:pt>
                      <c:pt idx="973">
                        <c:v>148.5</c:v>
                      </c:pt>
                      <c:pt idx="974">
                        <c:v>140.25</c:v>
                      </c:pt>
                      <c:pt idx="975">
                        <c:v>137.5</c:v>
                      </c:pt>
                      <c:pt idx="976">
                        <c:v>138.875</c:v>
                      </c:pt>
                      <c:pt idx="977">
                        <c:v>145.75</c:v>
                      </c:pt>
                      <c:pt idx="978">
                        <c:v>160.875</c:v>
                      </c:pt>
                      <c:pt idx="979">
                        <c:v>170.5</c:v>
                      </c:pt>
                      <c:pt idx="980">
                        <c:v>171.875</c:v>
                      </c:pt>
                      <c:pt idx="981">
                        <c:v>173.25</c:v>
                      </c:pt>
                      <c:pt idx="982">
                        <c:v>174.625</c:v>
                      </c:pt>
                      <c:pt idx="983">
                        <c:v>174.625</c:v>
                      </c:pt>
                      <c:pt idx="984">
                        <c:v>170.5</c:v>
                      </c:pt>
                      <c:pt idx="985">
                        <c:v>171.875</c:v>
                      </c:pt>
                      <c:pt idx="986">
                        <c:v>178.75</c:v>
                      </c:pt>
                      <c:pt idx="987">
                        <c:v>182.875</c:v>
                      </c:pt>
                      <c:pt idx="988">
                        <c:v>187</c:v>
                      </c:pt>
                      <c:pt idx="989">
                        <c:v>196.625</c:v>
                      </c:pt>
                      <c:pt idx="990">
                        <c:v>203.5</c:v>
                      </c:pt>
                      <c:pt idx="991">
                        <c:v>196.625</c:v>
                      </c:pt>
                      <c:pt idx="992">
                        <c:v>199.375</c:v>
                      </c:pt>
                      <c:pt idx="993">
                        <c:v>189.75</c:v>
                      </c:pt>
                      <c:pt idx="994">
                        <c:v>173.25</c:v>
                      </c:pt>
                      <c:pt idx="995">
                        <c:v>166.375</c:v>
                      </c:pt>
                      <c:pt idx="996">
                        <c:v>182.875</c:v>
                      </c:pt>
                      <c:pt idx="997">
                        <c:v>165</c:v>
                      </c:pt>
                      <c:pt idx="998">
                        <c:v>151.25</c:v>
                      </c:pt>
                      <c:pt idx="999">
                        <c:v>147.125</c:v>
                      </c:pt>
                      <c:pt idx="1000">
                        <c:v>154</c:v>
                      </c:pt>
                      <c:pt idx="1001">
                        <c:v>173.25</c:v>
                      </c:pt>
                      <c:pt idx="1002">
                        <c:v>184.25</c:v>
                      </c:pt>
                      <c:pt idx="1003">
                        <c:v>193.875</c:v>
                      </c:pt>
                      <c:pt idx="1004">
                        <c:v>199.375</c:v>
                      </c:pt>
                      <c:pt idx="1005">
                        <c:v>199.375</c:v>
                      </c:pt>
                      <c:pt idx="1006">
                        <c:v>196.625</c:v>
                      </c:pt>
                      <c:pt idx="1007">
                        <c:v>196.625</c:v>
                      </c:pt>
                      <c:pt idx="1008">
                        <c:v>195.25</c:v>
                      </c:pt>
                      <c:pt idx="1009">
                        <c:v>195.25</c:v>
                      </c:pt>
                      <c:pt idx="1010">
                        <c:v>192.5</c:v>
                      </c:pt>
                      <c:pt idx="1011">
                        <c:v>192.5</c:v>
                      </c:pt>
                      <c:pt idx="1012">
                        <c:v>193.875</c:v>
                      </c:pt>
                      <c:pt idx="1013">
                        <c:v>193.875</c:v>
                      </c:pt>
                      <c:pt idx="1014">
                        <c:v>193.875</c:v>
                      </c:pt>
                      <c:pt idx="1015">
                        <c:v>193.875</c:v>
                      </c:pt>
                      <c:pt idx="1016">
                        <c:v>198</c:v>
                      </c:pt>
                      <c:pt idx="1017">
                        <c:v>199.375</c:v>
                      </c:pt>
                      <c:pt idx="1018">
                        <c:v>193.875</c:v>
                      </c:pt>
                      <c:pt idx="1019">
                        <c:v>178.75</c:v>
                      </c:pt>
                      <c:pt idx="1020">
                        <c:v>180.125</c:v>
                      </c:pt>
                      <c:pt idx="1021">
                        <c:v>171.875</c:v>
                      </c:pt>
                      <c:pt idx="1022">
                        <c:v>166.375</c:v>
                      </c:pt>
                      <c:pt idx="1023">
                        <c:v>166.375</c:v>
                      </c:pt>
                      <c:pt idx="1024">
                        <c:v>170.5</c:v>
                      </c:pt>
                      <c:pt idx="1025">
                        <c:v>176</c:v>
                      </c:pt>
                      <c:pt idx="1026">
                        <c:v>174.625</c:v>
                      </c:pt>
                      <c:pt idx="1027">
                        <c:v>171.875</c:v>
                      </c:pt>
                      <c:pt idx="1028">
                        <c:v>170.5</c:v>
                      </c:pt>
                      <c:pt idx="1029">
                        <c:v>170.5</c:v>
                      </c:pt>
                      <c:pt idx="1030">
                        <c:v>167.75</c:v>
                      </c:pt>
                      <c:pt idx="1031">
                        <c:v>160.875</c:v>
                      </c:pt>
                      <c:pt idx="1032">
                        <c:v>159.5</c:v>
                      </c:pt>
                      <c:pt idx="1033">
                        <c:v>167.75</c:v>
                      </c:pt>
                      <c:pt idx="1034">
                        <c:v>177.375</c:v>
                      </c:pt>
                      <c:pt idx="1035">
                        <c:v>169.125</c:v>
                      </c:pt>
                      <c:pt idx="1036">
                        <c:v>171.875</c:v>
                      </c:pt>
                      <c:pt idx="1037">
                        <c:v>167.75</c:v>
                      </c:pt>
                      <c:pt idx="1038">
                        <c:v>165</c:v>
                      </c:pt>
                      <c:pt idx="1039">
                        <c:v>162.25</c:v>
                      </c:pt>
                      <c:pt idx="1040">
                        <c:v>158.125</c:v>
                      </c:pt>
                      <c:pt idx="1041">
                        <c:v>162.25</c:v>
                      </c:pt>
                      <c:pt idx="1042">
                        <c:v>171.875</c:v>
                      </c:pt>
                      <c:pt idx="1043">
                        <c:v>174.625</c:v>
                      </c:pt>
                      <c:pt idx="1044">
                        <c:v>154</c:v>
                      </c:pt>
                      <c:pt idx="1045">
                        <c:v>154</c:v>
                      </c:pt>
                      <c:pt idx="1046">
                        <c:v>152.625</c:v>
                      </c:pt>
                      <c:pt idx="1047">
                        <c:v>141.625</c:v>
                      </c:pt>
                      <c:pt idx="1048">
                        <c:v>143</c:v>
                      </c:pt>
                      <c:pt idx="1049">
                        <c:v>155.375</c:v>
                      </c:pt>
                      <c:pt idx="1050">
                        <c:v>167.75</c:v>
                      </c:pt>
                      <c:pt idx="1051">
                        <c:v>174.625</c:v>
                      </c:pt>
                      <c:pt idx="1052">
                        <c:v>178.75</c:v>
                      </c:pt>
                      <c:pt idx="1053">
                        <c:v>180.125</c:v>
                      </c:pt>
                      <c:pt idx="1054">
                        <c:v>181.5</c:v>
                      </c:pt>
                      <c:pt idx="1055">
                        <c:v>181.5</c:v>
                      </c:pt>
                      <c:pt idx="1056">
                        <c:v>178.75</c:v>
                      </c:pt>
                      <c:pt idx="1057">
                        <c:v>180.125</c:v>
                      </c:pt>
                      <c:pt idx="1058">
                        <c:v>181.5</c:v>
                      </c:pt>
                      <c:pt idx="1059">
                        <c:v>177.375</c:v>
                      </c:pt>
                      <c:pt idx="1060">
                        <c:v>173.25</c:v>
                      </c:pt>
                      <c:pt idx="1061">
                        <c:v>171.875</c:v>
                      </c:pt>
                      <c:pt idx="1062">
                        <c:v>166.375</c:v>
                      </c:pt>
                      <c:pt idx="1063">
                        <c:v>160.875</c:v>
                      </c:pt>
                      <c:pt idx="1064">
                        <c:v>151.25</c:v>
                      </c:pt>
                      <c:pt idx="1065">
                        <c:v>145.75</c:v>
                      </c:pt>
                      <c:pt idx="1066">
                        <c:v>144.375</c:v>
                      </c:pt>
                      <c:pt idx="1067">
                        <c:v>148.5</c:v>
                      </c:pt>
                      <c:pt idx="1068">
                        <c:v>126.49999999999999</c:v>
                      </c:pt>
                      <c:pt idx="1069">
                        <c:v>129.25</c:v>
                      </c:pt>
                      <c:pt idx="1070">
                        <c:v>130.625</c:v>
                      </c:pt>
                      <c:pt idx="1071">
                        <c:v>126.49999999999999</c:v>
                      </c:pt>
                      <c:pt idx="1072">
                        <c:v>129.25</c:v>
                      </c:pt>
                      <c:pt idx="1073">
                        <c:v>138.875</c:v>
                      </c:pt>
                      <c:pt idx="1074">
                        <c:v>144.375</c:v>
                      </c:pt>
                      <c:pt idx="1075">
                        <c:v>145.75</c:v>
                      </c:pt>
                      <c:pt idx="1076">
                        <c:v>147.125</c:v>
                      </c:pt>
                      <c:pt idx="1077">
                        <c:v>148.5</c:v>
                      </c:pt>
                      <c:pt idx="1078">
                        <c:v>147.125</c:v>
                      </c:pt>
                      <c:pt idx="1079">
                        <c:v>148.5</c:v>
                      </c:pt>
                      <c:pt idx="1080">
                        <c:v>152.625</c:v>
                      </c:pt>
                      <c:pt idx="1081">
                        <c:v>160.875</c:v>
                      </c:pt>
                      <c:pt idx="1082">
                        <c:v>163.625</c:v>
                      </c:pt>
                      <c:pt idx="1083">
                        <c:v>163.625</c:v>
                      </c:pt>
                      <c:pt idx="1084">
                        <c:v>158.125</c:v>
                      </c:pt>
                      <c:pt idx="1085">
                        <c:v>152.625</c:v>
                      </c:pt>
                      <c:pt idx="1086">
                        <c:v>149.875</c:v>
                      </c:pt>
                      <c:pt idx="1087">
                        <c:v>147.125</c:v>
                      </c:pt>
                      <c:pt idx="1088">
                        <c:v>149.875</c:v>
                      </c:pt>
                      <c:pt idx="1089">
                        <c:v>149.875</c:v>
                      </c:pt>
                      <c:pt idx="1090">
                        <c:v>141.625</c:v>
                      </c:pt>
                      <c:pt idx="1091">
                        <c:v>133.375</c:v>
                      </c:pt>
                      <c:pt idx="1092">
                        <c:v>159.5</c:v>
                      </c:pt>
                      <c:pt idx="1093">
                        <c:v>158.125</c:v>
                      </c:pt>
                      <c:pt idx="1094">
                        <c:v>155.375</c:v>
                      </c:pt>
                      <c:pt idx="1095">
                        <c:v>155.375</c:v>
                      </c:pt>
                      <c:pt idx="1096">
                        <c:v>152.625</c:v>
                      </c:pt>
                      <c:pt idx="1097">
                        <c:v>152.625</c:v>
                      </c:pt>
                      <c:pt idx="1098">
                        <c:v>151.25</c:v>
                      </c:pt>
                      <c:pt idx="1099">
                        <c:v>152.625</c:v>
                      </c:pt>
                      <c:pt idx="1100">
                        <c:v>149.875</c:v>
                      </c:pt>
                      <c:pt idx="1101">
                        <c:v>149.875</c:v>
                      </c:pt>
                      <c:pt idx="1102">
                        <c:v>151.25</c:v>
                      </c:pt>
                      <c:pt idx="1103">
                        <c:v>154</c:v>
                      </c:pt>
                      <c:pt idx="1104">
                        <c:v>154</c:v>
                      </c:pt>
                      <c:pt idx="1105">
                        <c:v>155.375</c:v>
                      </c:pt>
                      <c:pt idx="1106">
                        <c:v>155.375</c:v>
                      </c:pt>
                      <c:pt idx="1107">
                        <c:v>155.375</c:v>
                      </c:pt>
                      <c:pt idx="1108">
                        <c:v>156.75</c:v>
                      </c:pt>
                      <c:pt idx="1109">
                        <c:v>155.375</c:v>
                      </c:pt>
                      <c:pt idx="1110">
                        <c:v>154</c:v>
                      </c:pt>
                      <c:pt idx="1111">
                        <c:v>154</c:v>
                      </c:pt>
                      <c:pt idx="1112">
                        <c:v>155.375</c:v>
                      </c:pt>
                      <c:pt idx="1113">
                        <c:v>158.125</c:v>
                      </c:pt>
                      <c:pt idx="1114">
                        <c:v>158.125</c:v>
                      </c:pt>
                      <c:pt idx="1115">
                        <c:v>152.625</c:v>
                      </c:pt>
                      <c:pt idx="1116">
                        <c:v>140.25</c:v>
                      </c:pt>
                      <c:pt idx="1117">
                        <c:v>136.125</c:v>
                      </c:pt>
                      <c:pt idx="1118">
                        <c:v>143</c:v>
                      </c:pt>
                      <c:pt idx="1119">
                        <c:v>144.375</c:v>
                      </c:pt>
                      <c:pt idx="1120">
                        <c:v>136.125</c:v>
                      </c:pt>
                      <c:pt idx="1121">
                        <c:v>140.25</c:v>
                      </c:pt>
                      <c:pt idx="1122">
                        <c:v>148.5</c:v>
                      </c:pt>
                      <c:pt idx="1123">
                        <c:v>162.25</c:v>
                      </c:pt>
                      <c:pt idx="1124">
                        <c:v>171.875</c:v>
                      </c:pt>
                      <c:pt idx="1125">
                        <c:v>176</c:v>
                      </c:pt>
                      <c:pt idx="1126">
                        <c:v>178.75</c:v>
                      </c:pt>
                      <c:pt idx="1127">
                        <c:v>182.875</c:v>
                      </c:pt>
                      <c:pt idx="1128">
                        <c:v>188.375</c:v>
                      </c:pt>
                      <c:pt idx="1129">
                        <c:v>191.125</c:v>
                      </c:pt>
                      <c:pt idx="1130">
                        <c:v>196.625</c:v>
                      </c:pt>
                      <c:pt idx="1131">
                        <c:v>198</c:v>
                      </c:pt>
                      <c:pt idx="1132">
                        <c:v>204.875</c:v>
                      </c:pt>
                      <c:pt idx="1133">
                        <c:v>210.375</c:v>
                      </c:pt>
                      <c:pt idx="1134">
                        <c:v>213.125</c:v>
                      </c:pt>
                      <c:pt idx="1135">
                        <c:v>211.75</c:v>
                      </c:pt>
                      <c:pt idx="1136">
                        <c:v>214.5</c:v>
                      </c:pt>
                      <c:pt idx="1137">
                        <c:v>210.375</c:v>
                      </c:pt>
                      <c:pt idx="1138">
                        <c:v>203.5</c:v>
                      </c:pt>
                      <c:pt idx="1139">
                        <c:v>191.125</c:v>
                      </c:pt>
                      <c:pt idx="1140">
                        <c:v>163.625</c:v>
                      </c:pt>
                      <c:pt idx="1141">
                        <c:v>143</c:v>
                      </c:pt>
                      <c:pt idx="1142">
                        <c:v>126.49999999999999</c:v>
                      </c:pt>
                      <c:pt idx="1143">
                        <c:v>116.875</c:v>
                      </c:pt>
                      <c:pt idx="1144">
                        <c:v>114.12500000000001</c:v>
                      </c:pt>
                      <c:pt idx="1145">
                        <c:v>116.875</c:v>
                      </c:pt>
                      <c:pt idx="1146">
                        <c:v>123.75</c:v>
                      </c:pt>
                      <c:pt idx="1147">
                        <c:v>138.875</c:v>
                      </c:pt>
                      <c:pt idx="1148">
                        <c:v>149.875</c:v>
                      </c:pt>
                      <c:pt idx="1149">
                        <c:v>156.75</c:v>
                      </c:pt>
                      <c:pt idx="1150">
                        <c:v>162.25</c:v>
                      </c:pt>
                      <c:pt idx="1151">
                        <c:v>166.375</c:v>
                      </c:pt>
                      <c:pt idx="1152">
                        <c:v>170.5</c:v>
                      </c:pt>
                      <c:pt idx="1153">
                        <c:v>173.25</c:v>
                      </c:pt>
                      <c:pt idx="1154">
                        <c:v>176</c:v>
                      </c:pt>
                      <c:pt idx="1155">
                        <c:v>178.75</c:v>
                      </c:pt>
                      <c:pt idx="1156">
                        <c:v>182.875</c:v>
                      </c:pt>
                      <c:pt idx="1157">
                        <c:v>188.375</c:v>
                      </c:pt>
                      <c:pt idx="1158">
                        <c:v>193.875</c:v>
                      </c:pt>
                      <c:pt idx="1159">
                        <c:v>202.125</c:v>
                      </c:pt>
                      <c:pt idx="1160">
                        <c:v>207.625</c:v>
                      </c:pt>
                      <c:pt idx="1161">
                        <c:v>203.5</c:v>
                      </c:pt>
                      <c:pt idx="1162">
                        <c:v>196.625</c:v>
                      </c:pt>
                      <c:pt idx="1163">
                        <c:v>180.125</c:v>
                      </c:pt>
                      <c:pt idx="1164">
                        <c:v>145.75</c:v>
                      </c:pt>
                      <c:pt idx="1165">
                        <c:v>137.5</c:v>
                      </c:pt>
                      <c:pt idx="1166">
                        <c:v>126.49999999999999</c:v>
                      </c:pt>
                      <c:pt idx="1167">
                        <c:v>115.49999999999999</c:v>
                      </c:pt>
                      <c:pt idx="1168">
                        <c:v>108.62499999999999</c:v>
                      </c:pt>
                      <c:pt idx="1169">
                        <c:v>112.74999999999999</c:v>
                      </c:pt>
                      <c:pt idx="1170">
                        <c:v>119.62499999999999</c:v>
                      </c:pt>
                      <c:pt idx="1171">
                        <c:v>125.125</c:v>
                      </c:pt>
                      <c:pt idx="1172">
                        <c:v>132</c:v>
                      </c:pt>
                      <c:pt idx="1173">
                        <c:v>144.375</c:v>
                      </c:pt>
                      <c:pt idx="1174">
                        <c:v>154</c:v>
                      </c:pt>
                      <c:pt idx="1175">
                        <c:v>156.75</c:v>
                      </c:pt>
                      <c:pt idx="1176">
                        <c:v>162.25</c:v>
                      </c:pt>
                      <c:pt idx="1177">
                        <c:v>167.75</c:v>
                      </c:pt>
                      <c:pt idx="1178">
                        <c:v>171.875</c:v>
                      </c:pt>
                      <c:pt idx="1179">
                        <c:v>178.75</c:v>
                      </c:pt>
                      <c:pt idx="1180">
                        <c:v>184.25</c:v>
                      </c:pt>
                      <c:pt idx="1181">
                        <c:v>187</c:v>
                      </c:pt>
                      <c:pt idx="1182">
                        <c:v>192.5</c:v>
                      </c:pt>
                      <c:pt idx="1183">
                        <c:v>198</c:v>
                      </c:pt>
                      <c:pt idx="1184">
                        <c:v>196.625</c:v>
                      </c:pt>
                      <c:pt idx="1185">
                        <c:v>195.25</c:v>
                      </c:pt>
                      <c:pt idx="1186">
                        <c:v>184.25</c:v>
                      </c:pt>
                      <c:pt idx="1187">
                        <c:v>173.25</c:v>
                      </c:pt>
                      <c:pt idx="1188">
                        <c:v>160.875</c:v>
                      </c:pt>
                      <c:pt idx="1189">
                        <c:v>137.5</c:v>
                      </c:pt>
                      <c:pt idx="1190">
                        <c:v>121.00000000000001</c:v>
                      </c:pt>
                      <c:pt idx="1191">
                        <c:v>110</c:v>
                      </c:pt>
                      <c:pt idx="1192">
                        <c:v>105.87499999999999</c:v>
                      </c:pt>
                      <c:pt idx="1193">
                        <c:v>111.37500000000001</c:v>
                      </c:pt>
                      <c:pt idx="1194">
                        <c:v>116.875</c:v>
                      </c:pt>
                      <c:pt idx="1195">
                        <c:v>122.37499999999999</c:v>
                      </c:pt>
                      <c:pt idx="1196">
                        <c:v>133.375</c:v>
                      </c:pt>
                      <c:pt idx="1197">
                        <c:v>144.375</c:v>
                      </c:pt>
                      <c:pt idx="1198">
                        <c:v>151.25</c:v>
                      </c:pt>
                      <c:pt idx="1199">
                        <c:v>158.125</c:v>
                      </c:pt>
                      <c:pt idx="1200">
                        <c:v>163.625</c:v>
                      </c:pt>
                      <c:pt idx="1201">
                        <c:v>169.125</c:v>
                      </c:pt>
                      <c:pt idx="1202">
                        <c:v>176</c:v>
                      </c:pt>
                      <c:pt idx="1203">
                        <c:v>181.5</c:v>
                      </c:pt>
                      <c:pt idx="1204">
                        <c:v>184.25</c:v>
                      </c:pt>
                      <c:pt idx="1205">
                        <c:v>185.625</c:v>
                      </c:pt>
                      <c:pt idx="1206">
                        <c:v>188.375</c:v>
                      </c:pt>
                      <c:pt idx="1207">
                        <c:v>193.875</c:v>
                      </c:pt>
                      <c:pt idx="1208">
                        <c:v>196.625</c:v>
                      </c:pt>
                      <c:pt idx="1209">
                        <c:v>191.125</c:v>
                      </c:pt>
                      <c:pt idx="1210">
                        <c:v>178.75</c:v>
                      </c:pt>
                      <c:pt idx="1211">
                        <c:v>159.5</c:v>
                      </c:pt>
                      <c:pt idx="1212">
                        <c:v>167.75</c:v>
                      </c:pt>
                      <c:pt idx="1213">
                        <c:v>145.75</c:v>
                      </c:pt>
                      <c:pt idx="1214">
                        <c:v>133.375</c:v>
                      </c:pt>
                      <c:pt idx="1215">
                        <c:v>126.49999999999999</c:v>
                      </c:pt>
                      <c:pt idx="1216">
                        <c:v>123.75</c:v>
                      </c:pt>
                      <c:pt idx="1217">
                        <c:v>125.125</c:v>
                      </c:pt>
                      <c:pt idx="1218">
                        <c:v>130.625</c:v>
                      </c:pt>
                      <c:pt idx="1219">
                        <c:v>140.25</c:v>
                      </c:pt>
                      <c:pt idx="1220">
                        <c:v>151.25</c:v>
                      </c:pt>
                      <c:pt idx="1221">
                        <c:v>158.125</c:v>
                      </c:pt>
                      <c:pt idx="1222">
                        <c:v>163.625</c:v>
                      </c:pt>
                      <c:pt idx="1223">
                        <c:v>169.125</c:v>
                      </c:pt>
                      <c:pt idx="1224">
                        <c:v>173.25</c:v>
                      </c:pt>
                      <c:pt idx="1225">
                        <c:v>177.375</c:v>
                      </c:pt>
                      <c:pt idx="1226">
                        <c:v>181.5</c:v>
                      </c:pt>
                      <c:pt idx="1227">
                        <c:v>185.625</c:v>
                      </c:pt>
                      <c:pt idx="1228">
                        <c:v>189.75</c:v>
                      </c:pt>
                      <c:pt idx="1229">
                        <c:v>192.5</c:v>
                      </c:pt>
                      <c:pt idx="1230">
                        <c:v>193.875</c:v>
                      </c:pt>
                      <c:pt idx="1231">
                        <c:v>196.625</c:v>
                      </c:pt>
                      <c:pt idx="1232">
                        <c:v>200.75</c:v>
                      </c:pt>
                      <c:pt idx="1233">
                        <c:v>200.75</c:v>
                      </c:pt>
                      <c:pt idx="1234">
                        <c:v>189.75</c:v>
                      </c:pt>
                      <c:pt idx="1235">
                        <c:v>171.875</c:v>
                      </c:pt>
                      <c:pt idx="1236">
                        <c:v>163.625</c:v>
                      </c:pt>
                      <c:pt idx="1237">
                        <c:v>149.875</c:v>
                      </c:pt>
                      <c:pt idx="1238">
                        <c:v>141.625</c:v>
                      </c:pt>
                      <c:pt idx="1239">
                        <c:v>136.125</c:v>
                      </c:pt>
                      <c:pt idx="1240">
                        <c:v>132</c:v>
                      </c:pt>
                      <c:pt idx="1241">
                        <c:v>134.75</c:v>
                      </c:pt>
                      <c:pt idx="1242">
                        <c:v>143</c:v>
                      </c:pt>
                      <c:pt idx="1243">
                        <c:v>152.625</c:v>
                      </c:pt>
                      <c:pt idx="1244">
                        <c:v>160.875</c:v>
                      </c:pt>
                      <c:pt idx="1245">
                        <c:v>167.75</c:v>
                      </c:pt>
                      <c:pt idx="1246">
                        <c:v>171.875</c:v>
                      </c:pt>
                      <c:pt idx="1247">
                        <c:v>178.75</c:v>
                      </c:pt>
                      <c:pt idx="1248">
                        <c:v>182.875</c:v>
                      </c:pt>
                      <c:pt idx="1249">
                        <c:v>185.625</c:v>
                      </c:pt>
                      <c:pt idx="1250">
                        <c:v>188.375</c:v>
                      </c:pt>
                      <c:pt idx="1251">
                        <c:v>188.375</c:v>
                      </c:pt>
                      <c:pt idx="1252">
                        <c:v>189.75</c:v>
                      </c:pt>
                      <c:pt idx="1253">
                        <c:v>192.5</c:v>
                      </c:pt>
                      <c:pt idx="1254">
                        <c:v>195.25</c:v>
                      </c:pt>
                      <c:pt idx="1255">
                        <c:v>198</c:v>
                      </c:pt>
                      <c:pt idx="1256">
                        <c:v>202.125</c:v>
                      </c:pt>
                      <c:pt idx="1257">
                        <c:v>202.125</c:v>
                      </c:pt>
                      <c:pt idx="1258">
                        <c:v>192.5</c:v>
                      </c:pt>
                      <c:pt idx="1259">
                        <c:v>176</c:v>
                      </c:pt>
                      <c:pt idx="1260">
                        <c:v>176</c:v>
                      </c:pt>
                      <c:pt idx="1261">
                        <c:v>165</c:v>
                      </c:pt>
                      <c:pt idx="1262">
                        <c:v>155.375</c:v>
                      </c:pt>
                      <c:pt idx="1263">
                        <c:v>147.125</c:v>
                      </c:pt>
                      <c:pt idx="1264">
                        <c:v>145.75</c:v>
                      </c:pt>
                      <c:pt idx="1265">
                        <c:v>151.25</c:v>
                      </c:pt>
                      <c:pt idx="1266">
                        <c:v>155.375</c:v>
                      </c:pt>
                      <c:pt idx="1267">
                        <c:v>160.875</c:v>
                      </c:pt>
                      <c:pt idx="1268">
                        <c:v>163.625</c:v>
                      </c:pt>
                      <c:pt idx="1269">
                        <c:v>166.375</c:v>
                      </c:pt>
                      <c:pt idx="1270">
                        <c:v>171.875</c:v>
                      </c:pt>
                      <c:pt idx="1271">
                        <c:v>178.75</c:v>
                      </c:pt>
                      <c:pt idx="1272">
                        <c:v>184.25</c:v>
                      </c:pt>
                      <c:pt idx="1273">
                        <c:v>187</c:v>
                      </c:pt>
                      <c:pt idx="1274">
                        <c:v>189.75</c:v>
                      </c:pt>
                      <c:pt idx="1275">
                        <c:v>192.5</c:v>
                      </c:pt>
                      <c:pt idx="1276">
                        <c:v>196.625</c:v>
                      </c:pt>
                      <c:pt idx="1277">
                        <c:v>199.375</c:v>
                      </c:pt>
                      <c:pt idx="1278">
                        <c:v>202.125</c:v>
                      </c:pt>
                      <c:pt idx="1279">
                        <c:v>203.5</c:v>
                      </c:pt>
                      <c:pt idx="1280">
                        <c:v>204.875</c:v>
                      </c:pt>
                      <c:pt idx="1281">
                        <c:v>204.875</c:v>
                      </c:pt>
                      <c:pt idx="1282">
                        <c:v>200.75</c:v>
                      </c:pt>
                      <c:pt idx="1283">
                        <c:v>180.125</c:v>
                      </c:pt>
                      <c:pt idx="1284">
                        <c:v>156.75</c:v>
                      </c:pt>
                      <c:pt idx="1285">
                        <c:v>145.75</c:v>
                      </c:pt>
                      <c:pt idx="1286">
                        <c:v>138.875</c:v>
                      </c:pt>
                      <c:pt idx="1287">
                        <c:v>133.375</c:v>
                      </c:pt>
                      <c:pt idx="1288">
                        <c:v>132</c:v>
                      </c:pt>
                      <c:pt idx="1289">
                        <c:v>134.75</c:v>
                      </c:pt>
                      <c:pt idx="1290">
                        <c:v>143</c:v>
                      </c:pt>
                      <c:pt idx="1291">
                        <c:v>154</c:v>
                      </c:pt>
                      <c:pt idx="1292">
                        <c:v>160.875</c:v>
                      </c:pt>
                      <c:pt idx="1293">
                        <c:v>162.25</c:v>
                      </c:pt>
                      <c:pt idx="1294">
                        <c:v>166.375</c:v>
                      </c:pt>
                      <c:pt idx="1295">
                        <c:v>173.25</c:v>
                      </c:pt>
                      <c:pt idx="1296">
                        <c:v>176</c:v>
                      </c:pt>
                      <c:pt idx="1297">
                        <c:v>178.75</c:v>
                      </c:pt>
                      <c:pt idx="1298">
                        <c:v>181.5</c:v>
                      </c:pt>
                      <c:pt idx="1299">
                        <c:v>184.25</c:v>
                      </c:pt>
                      <c:pt idx="1300">
                        <c:v>188.375</c:v>
                      </c:pt>
                      <c:pt idx="1301">
                        <c:v>192.5</c:v>
                      </c:pt>
                      <c:pt idx="1302">
                        <c:v>196.625</c:v>
                      </c:pt>
                      <c:pt idx="1303">
                        <c:v>200.75</c:v>
                      </c:pt>
                      <c:pt idx="1304">
                        <c:v>203.5</c:v>
                      </c:pt>
                      <c:pt idx="1305">
                        <c:v>203.5</c:v>
                      </c:pt>
                      <c:pt idx="1306">
                        <c:v>200.75</c:v>
                      </c:pt>
                      <c:pt idx="1307">
                        <c:v>191.125</c:v>
                      </c:pt>
                      <c:pt idx="1308">
                        <c:v>169.125</c:v>
                      </c:pt>
                      <c:pt idx="1309">
                        <c:v>156.75</c:v>
                      </c:pt>
                      <c:pt idx="1310">
                        <c:v>148.5</c:v>
                      </c:pt>
                      <c:pt idx="1311">
                        <c:v>145.75</c:v>
                      </c:pt>
                      <c:pt idx="1312">
                        <c:v>145.75</c:v>
                      </c:pt>
                      <c:pt idx="1313">
                        <c:v>148.5</c:v>
                      </c:pt>
                      <c:pt idx="1314">
                        <c:v>152.625</c:v>
                      </c:pt>
                      <c:pt idx="1315">
                        <c:v>159.5</c:v>
                      </c:pt>
                      <c:pt idx="1316">
                        <c:v>165</c:v>
                      </c:pt>
                      <c:pt idx="1317">
                        <c:v>167.75</c:v>
                      </c:pt>
                      <c:pt idx="1318">
                        <c:v>173.25</c:v>
                      </c:pt>
                      <c:pt idx="1319">
                        <c:v>177.375</c:v>
                      </c:pt>
                      <c:pt idx="1320">
                        <c:v>181.5</c:v>
                      </c:pt>
                      <c:pt idx="1321">
                        <c:v>191.125</c:v>
                      </c:pt>
                      <c:pt idx="1322">
                        <c:v>196.625</c:v>
                      </c:pt>
                      <c:pt idx="1323">
                        <c:v>195.25</c:v>
                      </c:pt>
                      <c:pt idx="1324">
                        <c:v>196.625</c:v>
                      </c:pt>
                      <c:pt idx="1325">
                        <c:v>200.75</c:v>
                      </c:pt>
                      <c:pt idx="1326">
                        <c:v>206.25</c:v>
                      </c:pt>
                      <c:pt idx="1327">
                        <c:v>207.625</c:v>
                      </c:pt>
                      <c:pt idx="1328">
                        <c:v>207.625</c:v>
                      </c:pt>
                      <c:pt idx="1329">
                        <c:v>202.125</c:v>
                      </c:pt>
                      <c:pt idx="1330">
                        <c:v>193.875</c:v>
                      </c:pt>
                      <c:pt idx="1331">
                        <c:v>180.125</c:v>
                      </c:pt>
                      <c:pt idx="1332">
                        <c:v>171.875</c:v>
                      </c:pt>
                      <c:pt idx="1333">
                        <c:v>155.375</c:v>
                      </c:pt>
                      <c:pt idx="1334">
                        <c:v>141.625</c:v>
                      </c:pt>
                      <c:pt idx="1335">
                        <c:v>134.75</c:v>
                      </c:pt>
                      <c:pt idx="1336">
                        <c:v>129.25</c:v>
                      </c:pt>
                      <c:pt idx="1337">
                        <c:v>130.625</c:v>
                      </c:pt>
                      <c:pt idx="1338">
                        <c:v>134.75</c:v>
                      </c:pt>
                      <c:pt idx="1339">
                        <c:v>137.5</c:v>
                      </c:pt>
                      <c:pt idx="1340">
                        <c:v>147.125</c:v>
                      </c:pt>
                      <c:pt idx="1341">
                        <c:v>151.25</c:v>
                      </c:pt>
                      <c:pt idx="1342">
                        <c:v>151.25</c:v>
                      </c:pt>
                      <c:pt idx="1343">
                        <c:v>154</c:v>
                      </c:pt>
                      <c:pt idx="1344">
                        <c:v>159.5</c:v>
                      </c:pt>
                      <c:pt idx="1345">
                        <c:v>166.375</c:v>
                      </c:pt>
                      <c:pt idx="1346">
                        <c:v>173.25</c:v>
                      </c:pt>
                      <c:pt idx="1347">
                        <c:v>180.125</c:v>
                      </c:pt>
                      <c:pt idx="1348">
                        <c:v>185.625</c:v>
                      </c:pt>
                      <c:pt idx="1349">
                        <c:v>189.75</c:v>
                      </c:pt>
                      <c:pt idx="1350">
                        <c:v>192.5</c:v>
                      </c:pt>
                      <c:pt idx="1351">
                        <c:v>193.875</c:v>
                      </c:pt>
                      <c:pt idx="1352">
                        <c:v>195.25</c:v>
                      </c:pt>
                      <c:pt idx="1353">
                        <c:v>187</c:v>
                      </c:pt>
                      <c:pt idx="1354">
                        <c:v>177.375</c:v>
                      </c:pt>
                      <c:pt idx="1355">
                        <c:v>160.875</c:v>
                      </c:pt>
                      <c:pt idx="1356">
                        <c:v>144.375</c:v>
                      </c:pt>
                      <c:pt idx="1357">
                        <c:v>125.125</c:v>
                      </c:pt>
                      <c:pt idx="1358">
                        <c:v>115.49999999999999</c:v>
                      </c:pt>
                      <c:pt idx="1359">
                        <c:v>111.37500000000001</c:v>
                      </c:pt>
                      <c:pt idx="1360">
                        <c:v>108.62499999999999</c:v>
                      </c:pt>
                      <c:pt idx="1361">
                        <c:v>111.37500000000001</c:v>
                      </c:pt>
                      <c:pt idx="1362">
                        <c:v>116.875</c:v>
                      </c:pt>
                      <c:pt idx="1363">
                        <c:v>125.125</c:v>
                      </c:pt>
                      <c:pt idx="1364">
                        <c:v>133.375</c:v>
                      </c:pt>
                      <c:pt idx="1365">
                        <c:v>140.25</c:v>
                      </c:pt>
                      <c:pt idx="1366">
                        <c:v>145.75</c:v>
                      </c:pt>
                      <c:pt idx="1367">
                        <c:v>149.875</c:v>
                      </c:pt>
                      <c:pt idx="1368">
                        <c:v>154</c:v>
                      </c:pt>
                      <c:pt idx="1369">
                        <c:v>158.125</c:v>
                      </c:pt>
                      <c:pt idx="1370">
                        <c:v>163.625</c:v>
                      </c:pt>
                      <c:pt idx="1371">
                        <c:v>169.125</c:v>
                      </c:pt>
                      <c:pt idx="1372">
                        <c:v>173.25</c:v>
                      </c:pt>
                      <c:pt idx="1373">
                        <c:v>178.75</c:v>
                      </c:pt>
                      <c:pt idx="1374">
                        <c:v>180.125</c:v>
                      </c:pt>
                      <c:pt idx="1375">
                        <c:v>178.75</c:v>
                      </c:pt>
                      <c:pt idx="1376">
                        <c:v>182.875</c:v>
                      </c:pt>
                      <c:pt idx="1377">
                        <c:v>180.125</c:v>
                      </c:pt>
                      <c:pt idx="1378">
                        <c:v>173.25</c:v>
                      </c:pt>
                      <c:pt idx="1379">
                        <c:v>160.875</c:v>
                      </c:pt>
                      <c:pt idx="1380">
                        <c:v>151.25</c:v>
                      </c:pt>
                      <c:pt idx="1381">
                        <c:v>137.5</c:v>
                      </c:pt>
                      <c:pt idx="1382">
                        <c:v>126.49999999999999</c:v>
                      </c:pt>
                      <c:pt idx="1383">
                        <c:v>121.00000000000001</c:v>
                      </c:pt>
                      <c:pt idx="1384">
                        <c:v>119.62499999999999</c:v>
                      </c:pt>
                      <c:pt idx="1385">
                        <c:v>125.125</c:v>
                      </c:pt>
                      <c:pt idx="1386">
                        <c:v>132</c:v>
                      </c:pt>
                      <c:pt idx="1387">
                        <c:v>143</c:v>
                      </c:pt>
                      <c:pt idx="1388">
                        <c:v>151.25</c:v>
                      </c:pt>
                      <c:pt idx="1389">
                        <c:v>156.75</c:v>
                      </c:pt>
                      <c:pt idx="1390">
                        <c:v>160.875</c:v>
                      </c:pt>
                      <c:pt idx="1391">
                        <c:v>166.375</c:v>
                      </c:pt>
                      <c:pt idx="1392">
                        <c:v>169.125</c:v>
                      </c:pt>
                      <c:pt idx="1393">
                        <c:v>171.875</c:v>
                      </c:pt>
                      <c:pt idx="1394">
                        <c:v>173.25</c:v>
                      </c:pt>
                      <c:pt idx="1395">
                        <c:v>176</c:v>
                      </c:pt>
                      <c:pt idx="1396">
                        <c:v>178.75</c:v>
                      </c:pt>
                      <c:pt idx="1397">
                        <c:v>181.5</c:v>
                      </c:pt>
                      <c:pt idx="1398">
                        <c:v>181.5</c:v>
                      </c:pt>
                      <c:pt idx="1399">
                        <c:v>181.5</c:v>
                      </c:pt>
                      <c:pt idx="1400">
                        <c:v>182.875</c:v>
                      </c:pt>
                      <c:pt idx="1401">
                        <c:v>181.5</c:v>
                      </c:pt>
                      <c:pt idx="1402">
                        <c:v>176</c:v>
                      </c:pt>
                      <c:pt idx="1403">
                        <c:v>167.75</c:v>
                      </c:pt>
                      <c:pt idx="1404">
                        <c:v>171.875</c:v>
                      </c:pt>
                      <c:pt idx="1405">
                        <c:v>170.5</c:v>
                      </c:pt>
                      <c:pt idx="1406">
                        <c:v>166.375</c:v>
                      </c:pt>
                      <c:pt idx="1407">
                        <c:v>165</c:v>
                      </c:pt>
                      <c:pt idx="1408">
                        <c:v>171.875</c:v>
                      </c:pt>
                      <c:pt idx="1409">
                        <c:v>171.875</c:v>
                      </c:pt>
                      <c:pt idx="1410">
                        <c:v>170.5</c:v>
                      </c:pt>
                      <c:pt idx="1411">
                        <c:v>167.75</c:v>
                      </c:pt>
                      <c:pt idx="1412">
                        <c:v>167.75</c:v>
                      </c:pt>
                      <c:pt idx="1413">
                        <c:v>167.75</c:v>
                      </c:pt>
                      <c:pt idx="1414">
                        <c:v>166.375</c:v>
                      </c:pt>
                      <c:pt idx="1415">
                        <c:v>162.25</c:v>
                      </c:pt>
                      <c:pt idx="1416">
                        <c:v>159.5</c:v>
                      </c:pt>
                      <c:pt idx="1417">
                        <c:v>156.75</c:v>
                      </c:pt>
                      <c:pt idx="1418">
                        <c:v>154</c:v>
                      </c:pt>
                      <c:pt idx="1419">
                        <c:v>151.25</c:v>
                      </c:pt>
                      <c:pt idx="1420">
                        <c:v>156.75</c:v>
                      </c:pt>
                      <c:pt idx="1421">
                        <c:v>155.375</c:v>
                      </c:pt>
                      <c:pt idx="1422">
                        <c:v>155.375</c:v>
                      </c:pt>
                      <c:pt idx="1423">
                        <c:v>156.75</c:v>
                      </c:pt>
                      <c:pt idx="1424">
                        <c:v>155.375</c:v>
                      </c:pt>
                      <c:pt idx="1425">
                        <c:v>155.375</c:v>
                      </c:pt>
                      <c:pt idx="1426">
                        <c:v>151.25</c:v>
                      </c:pt>
                      <c:pt idx="1427">
                        <c:v>140.25</c:v>
                      </c:pt>
                      <c:pt idx="1428">
                        <c:v>144.375</c:v>
                      </c:pt>
                      <c:pt idx="1429">
                        <c:v>145.75</c:v>
                      </c:pt>
                      <c:pt idx="1430">
                        <c:v>143</c:v>
                      </c:pt>
                      <c:pt idx="1431">
                        <c:v>138.875</c:v>
                      </c:pt>
                      <c:pt idx="1432">
                        <c:v>144.375</c:v>
                      </c:pt>
                      <c:pt idx="1433">
                        <c:v>148.5</c:v>
                      </c:pt>
                      <c:pt idx="1434">
                        <c:v>152.625</c:v>
                      </c:pt>
                      <c:pt idx="1435">
                        <c:v>159.5</c:v>
                      </c:pt>
                      <c:pt idx="1436">
                        <c:v>156.75</c:v>
                      </c:pt>
                      <c:pt idx="1437">
                        <c:v>159.5</c:v>
                      </c:pt>
                      <c:pt idx="1438">
                        <c:v>151.25</c:v>
                      </c:pt>
                      <c:pt idx="1439">
                        <c:v>145.75</c:v>
                      </c:pt>
                      <c:pt idx="1440">
                        <c:v>155.375</c:v>
                      </c:pt>
                      <c:pt idx="1441">
                        <c:v>149.875</c:v>
                      </c:pt>
                      <c:pt idx="1442">
                        <c:v>160.875</c:v>
                      </c:pt>
                      <c:pt idx="1443">
                        <c:v>158.125</c:v>
                      </c:pt>
                      <c:pt idx="1444">
                        <c:v>158.125</c:v>
                      </c:pt>
                      <c:pt idx="1445">
                        <c:v>160.875</c:v>
                      </c:pt>
                      <c:pt idx="1446">
                        <c:v>165</c:v>
                      </c:pt>
                      <c:pt idx="1447">
                        <c:v>166.375</c:v>
                      </c:pt>
                      <c:pt idx="1448">
                        <c:v>165</c:v>
                      </c:pt>
                      <c:pt idx="1449">
                        <c:v>159.5</c:v>
                      </c:pt>
                      <c:pt idx="1450">
                        <c:v>147.125</c:v>
                      </c:pt>
                      <c:pt idx="1451">
                        <c:v>140.25</c:v>
                      </c:pt>
                      <c:pt idx="1452">
                        <c:v>145.75</c:v>
                      </c:pt>
                      <c:pt idx="1453">
                        <c:v>143</c:v>
                      </c:pt>
                      <c:pt idx="1454">
                        <c:v>140.25</c:v>
                      </c:pt>
                      <c:pt idx="1455">
                        <c:v>149.875</c:v>
                      </c:pt>
                      <c:pt idx="1456">
                        <c:v>152.625</c:v>
                      </c:pt>
                      <c:pt idx="1457">
                        <c:v>151.25</c:v>
                      </c:pt>
                      <c:pt idx="1458">
                        <c:v>156.75</c:v>
                      </c:pt>
                      <c:pt idx="1459">
                        <c:v>156.75</c:v>
                      </c:pt>
                      <c:pt idx="1460">
                        <c:v>158.125</c:v>
                      </c:pt>
                      <c:pt idx="1461">
                        <c:v>158.125</c:v>
                      </c:pt>
                      <c:pt idx="1462">
                        <c:v>158.125</c:v>
                      </c:pt>
                      <c:pt idx="1463">
                        <c:v>167.75</c:v>
                      </c:pt>
                      <c:pt idx="1464">
                        <c:v>167.75</c:v>
                      </c:pt>
                      <c:pt idx="1465">
                        <c:v>160.875</c:v>
                      </c:pt>
                      <c:pt idx="1466">
                        <c:v>155.375</c:v>
                      </c:pt>
                      <c:pt idx="1467">
                        <c:v>155.375</c:v>
                      </c:pt>
                      <c:pt idx="1468">
                        <c:v>156.75</c:v>
                      </c:pt>
                      <c:pt idx="1469">
                        <c:v>163.625</c:v>
                      </c:pt>
                      <c:pt idx="1470">
                        <c:v>169.125</c:v>
                      </c:pt>
                      <c:pt idx="1471">
                        <c:v>166.375</c:v>
                      </c:pt>
                      <c:pt idx="1472">
                        <c:v>163.625</c:v>
                      </c:pt>
                      <c:pt idx="1473">
                        <c:v>166.375</c:v>
                      </c:pt>
                      <c:pt idx="1474">
                        <c:v>165</c:v>
                      </c:pt>
                      <c:pt idx="1475">
                        <c:v>158.125</c:v>
                      </c:pt>
                      <c:pt idx="1476">
                        <c:v>182.875</c:v>
                      </c:pt>
                      <c:pt idx="1477">
                        <c:v>174.625</c:v>
                      </c:pt>
                      <c:pt idx="1478">
                        <c:v>167.75</c:v>
                      </c:pt>
                      <c:pt idx="1479">
                        <c:v>160.875</c:v>
                      </c:pt>
                      <c:pt idx="1480">
                        <c:v>155.375</c:v>
                      </c:pt>
                      <c:pt idx="1481">
                        <c:v>155.375</c:v>
                      </c:pt>
                      <c:pt idx="1482">
                        <c:v>162.25</c:v>
                      </c:pt>
                      <c:pt idx="1483">
                        <c:v>159.5</c:v>
                      </c:pt>
                      <c:pt idx="1484">
                        <c:v>159.5</c:v>
                      </c:pt>
                      <c:pt idx="1485">
                        <c:v>163.625</c:v>
                      </c:pt>
                      <c:pt idx="1486">
                        <c:v>167.75</c:v>
                      </c:pt>
                      <c:pt idx="1487">
                        <c:v>171.875</c:v>
                      </c:pt>
                      <c:pt idx="1488">
                        <c:v>176</c:v>
                      </c:pt>
                      <c:pt idx="1489">
                        <c:v>177.375</c:v>
                      </c:pt>
                      <c:pt idx="1490">
                        <c:v>177.375</c:v>
                      </c:pt>
                      <c:pt idx="1491">
                        <c:v>178.75</c:v>
                      </c:pt>
                      <c:pt idx="1492">
                        <c:v>177.375</c:v>
                      </c:pt>
                      <c:pt idx="1493">
                        <c:v>177.375</c:v>
                      </c:pt>
                      <c:pt idx="1494">
                        <c:v>177.375</c:v>
                      </c:pt>
                      <c:pt idx="1495">
                        <c:v>178.75</c:v>
                      </c:pt>
                      <c:pt idx="1496">
                        <c:v>177.375</c:v>
                      </c:pt>
                      <c:pt idx="1497">
                        <c:v>177.375</c:v>
                      </c:pt>
                      <c:pt idx="1498">
                        <c:v>176</c:v>
                      </c:pt>
                      <c:pt idx="1499">
                        <c:v>171.875</c:v>
                      </c:pt>
                      <c:pt idx="1500">
                        <c:v>182.875</c:v>
                      </c:pt>
                      <c:pt idx="1501">
                        <c:v>174.625</c:v>
                      </c:pt>
                      <c:pt idx="1502">
                        <c:v>167.75</c:v>
                      </c:pt>
                      <c:pt idx="1503">
                        <c:v>160.875</c:v>
                      </c:pt>
                      <c:pt idx="1504">
                        <c:v>155.375</c:v>
                      </c:pt>
                      <c:pt idx="1505">
                        <c:v>155.375</c:v>
                      </c:pt>
                      <c:pt idx="1506">
                        <c:v>162.25</c:v>
                      </c:pt>
                      <c:pt idx="1507">
                        <c:v>159.5</c:v>
                      </c:pt>
                      <c:pt idx="1508">
                        <c:v>159.5</c:v>
                      </c:pt>
                      <c:pt idx="1509">
                        <c:v>163.625</c:v>
                      </c:pt>
                      <c:pt idx="1510">
                        <c:v>167.75</c:v>
                      </c:pt>
                      <c:pt idx="1511">
                        <c:v>171.875</c:v>
                      </c:pt>
                      <c:pt idx="1512">
                        <c:v>176</c:v>
                      </c:pt>
                      <c:pt idx="1513">
                        <c:v>177.375</c:v>
                      </c:pt>
                      <c:pt idx="1514">
                        <c:v>177.375</c:v>
                      </c:pt>
                      <c:pt idx="1515">
                        <c:v>178.75</c:v>
                      </c:pt>
                      <c:pt idx="1516">
                        <c:v>177.375</c:v>
                      </c:pt>
                      <c:pt idx="1517">
                        <c:v>177.375</c:v>
                      </c:pt>
                      <c:pt idx="1518">
                        <c:v>177.375</c:v>
                      </c:pt>
                      <c:pt idx="1519">
                        <c:v>178.75</c:v>
                      </c:pt>
                      <c:pt idx="1520">
                        <c:v>177.375</c:v>
                      </c:pt>
                      <c:pt idx="1521">
                        <c:v>177.375</c:v>
                      </c:pt>
                      <c:pt idx="1522">
                        <c:v>176</c:v>
                      </c:pt>
                      <c:pt idx="1523">
                        <c:v>171.875</c:v>
                      </c:pt>
                      <c:pt idx="1524">
                        <c:v>182.875</c:v>
                      </c:pt>
                      <c:pt idx="1525">
                        <c:v>174.625</c:v>
                      </c:pt>
                      <c:pt idx="1526">
                        <c:v>167.75</c:v>
                      </c:pt>
                      <c:pt idx="1527">
                        <c:v>160.875</c:v>
                      </c:pt>
                      <c:pt idx="1528">
                        <c:v>155.375</c:v>
                      </c:pt>
                      <c:pt idx="1529">
                        <c:v>155.375</c:v>
                      </c:pt>
                      <c:pt idx="1530">
                        <c:v>162.25</c:v>
                      </c:pt>
                      <c:pt idx="1531">
                        <c:v>159.5</c:v>
                      </c:pt>
                      <c:pt idx="1532">
                        <c:v>159.5</c:v>
                      </c:pt>
                      <c:pt idx="1533">
                        <c:v>163.625</c:v>
                      </c:pt>
                      <c:pt idx="1534">
                        <c:v>167.75</c:v>
                      </c:pt>
                      <c:pt idx="1535">
                        <c:v>171.875</c:v>
                      </c:pt>
                      <c:pt idx="1536">
                        <c:v>176</c:v>
                      </c:pt>
                      <c:pt idx="1537">
                        <c:v>177.375</c:v>
                      </c:pt>
                      <c:pt idx="1538">
                        <c:v>177.375</c:v>
                      </c:pt>
                      <c:pt idx="1539">
                        <c:v>178.75</c:v>
                      </c:pt>
                      <c:pt idx="1540">
                        <c:v>177.375</c:v>
                      </c:pt>
                      <c:pt idx="1541">
                        <c:v>177.375</c:v>
                      </c:pt>
                      <c:pt idx="1542">
                        <c:v>177.375</c:v>
                      </c:pt>
                      <c:pt idx="1543">
                        <c:v>178.75</c:v>
                      </c:pt>
                      <c:pt idx="1544">
                        <c:v>177.375</c:v>
                      </c:pt>
                      <c:pt idx="1545">
                        <c:v>177.375</c:v>
                      </c:pt>
                      <c:pt idx="1546">
                        <c:v>176</c:v>
                      </c:pt>
                      <c:pt idx="1547">
                        <c:v>171.875</c:v>
                      </c:pt>
                      <c:pt idx="1548">
                        <c:v>182.875</c:v>
                      </c:pt>
                      <c:pt idx="1549">
                        <c:v>174.625</c:v>
                      </c:pt>
                      <c:pt idx="1550">
                        <c:v>167.75</c:v>
                      </c:pt>
                      <c:pt idx="1551">
                        <c:v>160.875</c:v>
                      </c:pt>
                      <c:pt idx="1552">
                        <c:v>155.375</c:v>
                      </c:pt>
                      <c:pt idx="1553">
                        <c:v>155.375</c:v>
                      </c:pt>
                      <c:pt idx="1554">
                        <c:v>162.25</c:v>
                      </c:pt>
                      <c:pt idx="1555">
                        <c:v>159.5</c:v>
                      </c:pt>
                      <c:pt idx="1556">
                        <c:v>159.5</c:v>
                      </c:pt>
                      <c:pt idx="1557">
                        <c:v>163.625</c:v>
                      </c:pt>
                      <c:pt idx="1558">
                        <c:v>167.75</c:v>
                      </c:pt>
                      <c:pt idx="1559">
                        <c:v>171.875</c:v>
                      </c:pt>
                      <c:pt idx="1560">
                        <c:v>176</c:v>
                      </c:pt>
                      <c:pt idx="1561">
                        <c:v>177.375</c:v>
                      </c:pt>
                      <c:pt idx="1562">
                        <c:v>177.375</c:v>
                      </c:pt>
                      <c:pt idx="1563">
                        <c:v>178.75</c:v>
                      </c:pt>
                      <c:pt idx="1564">
                        <c:v>177.375</c:v>
                      </c:pt>
                      <c:pt idx="1565">
                        <c:v>177.375</c:v>
                      </c:pt>
                      <c:pt idx="1566">
                        <c:v>177.375</c:v>
                      </c:pt>
                      <c:pt idx="1567">
                        <c:v>178.75</c:v>
                      </c:pt>
                      <c:pt idx="1568">
                        <c:v>177.375</c:v>
                      </c:pt>
                      <c:pt idx="1569">
                        <c:v>177.375</c:v>
                      </c:pt>
                      <c:pt idx="1570">
                        <c:v>176</c:v>
                      </c:pt>
                      <c:pt idx="1571">
                        <c:v>171.875</c:v>
                      </c:pt>
                      <c:pt idx="1572">
                        <c:v>182.875</c:v>
                      </c:pt>
                      <c:pt idx="1573">
                        <c:v>174.625</c:v>
                      </c:pt>
                      <c:pt idx="1574">
                        <c:v>167.75</c:v>
                      </c:pt>
                      <c:pt idx="1575">
                        <c:v>160.875</c:v>
                      </c:pt>
                      <c:pt idx="1576">
                        <c:v>155.375</c:v>
                      </c:pt>
                      <c:pt idx="1577">
                        <c:v>155.375</c:v>
                      </c:pt>
                      <c:pt idx="1578">
                        <c:v>162.25</c:v>
                      </c:pt>
                      <c:pt idx="1579">
                        <c:v>159.5</c:v>
                      </c:pt>
                      <c:pt idx="1580">
                        <c:v>159.5</c:v>
                      </c:pt>
                      <c:pt idx="1581">
                        <c:v>163.625</c:v>
                      </c:pt>
                      <c:pt idx="1582">
                        <c:v>167.75</c:v>
                      </c:pt>
                      <c:pt idx="1583">
                        <c:v>171.875</c:v>
                      </c:pt>
                      <c:pt idx="1584">
                        <c:v>176</c:v>
                      </c:pt>
                      <c:pt idx="1585">
                        <c:v>177.375</c:v>
                      </c:pt>
                      <c:pt idx="1586">
                        <c:v>177.375</c:v>
                      </c:pt>
                      <c:pt idx="1587">
                        <c:v>178.75</c:v>
                      </c:pt>
                      <c:pt idx="1588">
                        <c:v>177.375</c:v>
                      </c:pt>
                      <c:pt idx="1589">
                        <c:v>177.375</c:v>
                      </c:pt>
                      <c:pt idx="1590">
                        <c:v>177.375</c:v>
                      </c:pt>
                      <c:pt idx="1591">
                        <c:v>178.75</c:v>
                      </c:pt>
                      <c:pt idx="1592">
                        <c:v>177.375</c:v>
                      </c:pt>
                      <c:pt idx="1593">
                        <c:v>177.375</c:v>
                      </c:pt>
                      <c:pt idx="1594">
                        <c:v>176</c:v>
                      </c:pt>
                      <c:pt idx="1595">
                        <c:v>171.875</c:v>
                      </c:pt>
                      <c:pt idx="1596">
                        <c:v>192.5</c:v>
                      </c:pt>
                      <c:pt idx="1597">
                        <c:v>165</c:v>
                      </c:pt>
                      <c:pt idx="1598">
                        <c:v>137.5</c:v>
                      </c:pt>
                      <c:pt idx="1599">
                        <c:v>125.125</c:v>
                      </c:pt>
                      <c:pt idx="1600">
                        <c:v>118.25000000000001</c:v>
                      </c:pt>
                      <c:pt idx="1601">
                        <c:v>114.12500000000001</c:v>
                      </c:pt>
                      <c:pt idx="1602">
                        <c:v>121.00000000000001</c:v>
                      </c:pt>
                      <c:pt idx="1603">
                        <c:v>123.75</c:v>
                      </c:pt>
                      <c:pt idx="1604">
                        <c:v>129.25</c:v>
                      </c:pt>
                      <c:pt idx="1605">
                        <c:v>144.375</c:v>
                      </c:pt>
                      <c:pt idx="1606">
                        <c:v>152.625</c:v>
                      </c:pt>
                      <c:pt idx="1607">
                        <c:v>156.75</c:v>
                      </c:pt>
                      <c:pt idx="1608">
                        <c:v>160.875</c:v>
                      </c:pt>
                      <c:pt idx="1609">
                        <c:v>159.5</c:v>
                      </c:pt>
                      <c:pt idx="1610">
                        <c:v>160.875</c:v>
                      </c:pt>
                      <c:pt idx="1611">
                        <c:v>163.625</c:v>
                      </c:pt>
                      <c:pt idx="1612">
                        <c:v>169.125</c:v>
                      </c:pt>
                      <c:pt idx="1613">
                        <c:v>177.375</c:v>
                      </c:pt>
                      <c:pt idx="1614">
                        <c:v>184.25</c:v>
                      </c:pt>
                      <c:pt idx="1615">
                        <c:v>191.125</c:v>
                      </c:pt>
                      <c:pt idx="1616">
                        <c:v>195.25</c:v>
                      </c:pt>
                      <c:pt idx="1617">
                        <c:v>199.375</c:v>
                      </c:pt>
                      <c:pt idx="1618">
                        <c:v>200.75</c:v>
                      </c:pt>
                      <c:pt idx="1619">
                        <c:v>196.625</c:v>
                      </c:pt>
                      <c:pt idx="1620">
                        <c:v>127.87500000000001</c:v>
                      </c:pt>
                      <c:pt idx="1621">
                        <c:v>107.25000000000001</c:v>
                      </c:pt>
                      <c:pt idx="1622">
                        <c:v>92.124999999999986</c:v>
                      </c:pt>
                      <c:pt idx="1623">
                        <c:v>83.875000000000014</c:v>
                      </c:pt>
                      <c:pt idx="1624">
                        <c:v>81.124999999999986</c:v>
                      </c:pt>
                      <c:pt idx="1625">
                        <c:v>89.375</c:v>
                      </c:pt>
                      <c:pt idx="1626">
                        <c:v>116.875</c:v>
                      </c:pt>
                      <c:pt idx="1627">
                        <c:v>130.625</c:v>
                      </c:pt>
                      <c:pt idx="1628">
                        <c:v>136.125</c:v>
                      </c:pt>
                      <c:pt idx="1629">
                        <c:v>140.25</c:v>
                      </c:pt>
                      <c:pt idx="1630">
                        <c:v>144.375</c:v>
                      </c:pt>
                      <c:pt idx="1631">
                        <c:v>145.75</c:v>
                      </c:pt>
                      <c:pt idx="1632">
                        <c:v>148.5</c:v>
                      </c:pt>
                      <c:pt idx="1633">
                        <c:v>147.125</c:v>
                      </c:pt>
                      <c:pt idx="1634">
                        <c:v>148.5</c:v>
                      </c:pt>
                      <c:pt idx="1635">
                        <c:v>149.875</c:v>
                      </c:pt>
                      <c:pt idx="1636">
                        <c:v>147.125</c:v>
                      </c:pt>
                      <c:pt idx="1637">
                        <c:v>147.125</c:v>
                      </c:pt>
                      <c:pt idx="1638">
                        <c:v>145.75</c:v>
                      </c:pt>
                      <c:pt idx="1639">
                        <c:v>148.5</c:v>
                      </c:pt>
                      <c:pt idx="1640">
                        <c:v>148.5</c:v>
                      </c:pt>
                      <c:pt idx="1641">
                        <c:v>138.875</c:v>
                      </c:pt>
                      <c:pt idx="1642">
                        <c:v>125.125</c:v>
                      </c:pt>
                      <c:pt idx="1643">
                        <c:v>118.25000000000001</c:v>
                      </c:pt>
                      <c:pt idx="1644">
                        <c:v>110</c:v>
                      </c:pt>
                      <c:pt idx="1645">
                        <c:v>97.625000000000014</c:v>
                      </c:pt>
                      <c:pt idx="1646">
                        <c:v>94.874999999999986</c:v>
                      </c:pt>
                      <c:pt idx="1647">
                        <c:v>104.50000000000001</c:v>
                      </c:pt>
                      <c:pt idx="1648">
                        <c:v>115.49999999999999</c:v>
                      </c:pt>
                      <c:pt idx="1649">
                        <c:v>123.75</c:v>
                      </c:pt>
                      <c:pt idx="1650">
                        <c:v>137.5</c:v>
                      </c:pt>
                      <c:pt idx="1651">
                        <c:v>144.375</c:v>
                      </c:pt>
                      <c:pt idx="1652">
                        <c:v>151.25</c:v>
                      </c:pt>
                      <c:pt idx="1653">
                        <c:v>159.5</c:v>
                      </c:pt>
                      <c:pt idx="1654">
                        <c:v>160.875</c:v>
                      </c:pt>
                      <c:pt idx="1655">
                        <c:v>154</c:v>
                      </c:pt>
                      <c:pt idx="1656">
                        <c:v>149.875</c:v>
                      </c:pt>
                      <c:pt idx="1657">
                        <c:v>147.125</c:v>
                      </c:pt>
                      <c:pt idx="1658">
                        <c:v>145.75</c:v>
                      </c:pt>
                      <c:pt idx="1659">
                        <c:v>141.625</c:v>
                      </c:pt>
                      <c:pt idx="1660">
                        <c:v>141.625</c:v>
                      </c:pt>
                      <c:pt idx="1661">
                        <c:v>140.25</c:v>
                      </c:pt>
                      <c:pt idx="1662">
                        <c:v>137.5</c:v>
                      </c:pt>
                      <c:pt idx="1663">
                        <c:v>137.5</c:v>
                      </c:pt>
                      <c:pt idx="1664">
                        <c:v>137.5</c:v>
                      </c:pt>
                      <c:pt idx="1665">
                        <c:v>134.75</c:v>
                      </c:pt>
                      <c:pt idx="1666">
                        <c:v>129.25</c:v>
                      </c:pt>
                      <c:pt idx="1667">
                        <c:v>133.375</c:v>
                      </c:pt>
                      <c:pt idx="1668">
                        <c:v>182.875</c:v>
                      </c:pt>
                      <c:pt idx="1669">
                        <c:v>166.375</c:v>
                      </c:pt>
                      <c:pt idx="1670">
                        <c:v>166.375</c:v>
                      </c:pt>
                      <c:pt idx="1671">
                        <c:v>159.5</c:v>
                      </c:pt>
                      <c:pt idx="1672">
                        <c:v>147.125</c:v>
                      </c:pt>
                      <c:pt idx="1673">
                        <c:v>143</c:v>
                      </c:pt>
                      <c:pt idx="1674">
                        <c:v>148.5</c:v>
                      </c:pt>
                      <c:pt idx="1675">
                        <c:v>148.5</c:v>
                      </c:pt>
                      <c:pt idx="1676">
                        <c:v>148.5</c:v>
                      </c:pt>
                      <c:pt idx="1677">
                        <c:v>149.875</c:v>
                      </c:pt>
                      <c:pt idx="1678">
                        <c:v>152.625</c:v>
                      </c:pt>
                      <c:pt idx="1679">
                        <c:v>155.375</c:v>
                      </c:pt>
                      <c:pt idx="1680">
                        <c:v>162.25</c:v>
                      </c:pt>
                      <c:pt idx="1681">
                        <c:v>181.5</c:v>
                      </c:pt>
                      <c:pt idx="1682">
                        <c:v>192.5</c:v>
                      </c:pt>
                      <c:pt idx="1683">
                        <c:v>184.25</c:v>
                      </c:pt>
                      <c:pt idx="1684">
                        <c:v>173.25</c:v>
                      </c:pt>
                      <c:pt idx="1685">
                        <c:v>169.125</c:v>
                      </c:pt>
                      <c:pt idx="1686">
                        <c:v>170.5</c:v>
                      </c:pt>
                      <c:pt idx="1687">
                        <c:v>170.5</c:v>
                      </c:pt>
                      <c:pt idx="1688">
                        <c:v>166.375</c:v>
                      </c:pt>
                      <c:pt idx="1689">
                        <c:v>160.875</c:v>
                      </c:pt>
                      <c:pt idx="1690">
                        <c:v>148.5</c:v>
                      </c:pt>
                      <c:pt idx="1691">
                        <c:v>144.375</c:v>
                      </c:pt>
                      <c:pt idx="1692">
                        <c:v>123.75</c:v>
                      </c:pt>
                      <c:pt idx="1693">
                        <c:v>115.49999999999999</c:v>
                      </c:pt>
                      <c:pt idx="1694">
                        <c:v>112.74999999999999</c:v>
                      </c:pt>
                      <c:pt idx="1695">
                        <c:v>110</c:v>
                      </c:pt>
                      <c:pt idx="1696">
                        <c:v>110</c:v>
                      </c:pt>
                      <c:pt idx="1697">
                        <c:v>114.12500000000001</c:v>
                      </c:pt>
                      <c:pt idx="1698">
                        <c:v>126.49999999999999</c:v>
                      </c:pt>
                      <c:pt idx="1699">
                        <c:v>143</c:v>
                      </c:pt>
                      <c:pt idx="1700">
                        <c:v>147.125</c:v>
                      </c:pt>
                      <c:pt idx="1701">
                        <c:v>152.625</c:v>
                      </c:pt>
                      <c:pt idx="1702">
                        <c:v>156.75</c:v>
                      </c:pt>
                      <c:pt idx="1703">
                        <c:v>158.125</c:v>
                      </c:pt>
                      <c:pt idx="1704">
                        <c:v>160.875</c:v>
                      </c:pt>
                      <c:pt idx="1705">
                        <c:v>160.875</c:v>
                      </c:pt>
                      <c:pt idx="1706">
                        <c:v>160.875</c:v>
                      </c:pt>
                      <c:pt idx="1707">
                        <c:v>159.5</c:v>
                      </c:pt>
                      <c:pt idx="1708">
                        <c:v>160.875</c:v>
                      </c:pt>
                      <c:pt idx="1709">
                        <c:v>155.375</c:v>
                      </c:pt>
                      <c:pt idx="1710">
                        <c:v>159.5</c:v>
                      </c:pt>
                      <c:pt idx="1711">
                        <c:v>159.5</c:v>
                      </c:pt>
                      <c:pt idx="1712">
                        <c:v>154</c:v>
                      </c:pt>
                      <c:pt idx="1713">
                        <c:v>145.75</c:v>
                      </c:pt>
                      <c:pt idx="1714">
                        <c:v>143</c:v>
                      </c:pt>
                      <c:pt idx="1715">
                        <c:v>140.25</c:v>
                      </c:pt>
                      <c:pt idx="1716">
                        <c:v>116.875</c:v>
                      </c:pt>
                      <c:pt idx="1717">
                        <c:v>103.125</c:v>
                      </c:pt>
                      <c:pt idx="1718">
                        <c:v>92.124999999999986</c:v>
                      </c:pt>
                      <c:pt idx="1719">
                        <c:v>86.625000000000014</c:v>
                      </c:pt>
                      <c:pt idx="1720">
                        <c:v>82.5</c:v>
                      </c:pt>
                      <c:pt idx="1721">
                        <c:v>100.37500000000001</c:v>
                      </c:pt>
                      <c:pt idx="1722">
                        <c:v>121.00000000000001</c:v>
                      </c:pt>
                      <c:pt idx="1723">
                        <c:v>134.75</c:v>
                      </c:pt>
                      <c:pt idx="1724">
                        <c:v>143</c:v>
                      </c:pt>
                      <c:pt idx="1725">
                        <c:v>147.125</c:v>
                      </c:pt>
                      <c:pt idx="1726">
                        <c:v>148.5</c:v>
                      </c:pt>
                      <c:pt idx="1727">
                        <c:v>152.625</c:v>
                      </c:pt>
                      <c:pt idx="1728">
                        <c:v>154</c:v>
                      </c:pt>
                      <c:pt idx="1729">
                        <c:v>154</c:v>
                      </c:pt>
                      <c:pt idx="1730">
                        <c:v>158.125</c:v>
                      </c:pt>
                      <c:pt idx="1731">
                        <c:v>162.25</c:v>
                      </c:pt>
                      <c:pt idx="1732">
                        <c:v>160.875</c:v>
                      </c:pt>
                      <c:pt idx="1733">
                        <c:v>162.25</c:v>
                      </c:pt>
                      <c:pt idx="1734">
                        <c:v>167.75</c:v>
                      </c:pt>
                      <c:pt idx="1735">
                        <c:v>170.5</c:v>
                      </c:pt>
                      <c:pt idx="1736">
                        <c:v>171.875</c:v>
                      </c:pt>
                      <c:pt idx="1737">
                        <c:v>163.625</c:v>
                      </c:pt>
                      <c:pt idx="1738">
                        <c:v>145.75</c:v>
                      </c:pt>
                      <c:pt idx="1739">
                        <c:v>133.375</c:v>
                      </c:pt>
                      <c:pt idx="1740">
                        <c:v>118.25000000000001</c:v>
                      </c:pt>
                      <c:pt idx="1741">
                        <c:v>100.37500000000001</c:v>
                      </c:pt>
                      <c:pt idx="1742">
                        <c:v>89.375</c:v>
                      </c:pt>
                      <c:pt idx="1743">
                        <c:v>85.249999999999986</c:v>
                      </c:pt>
                      <c:pt idx="1744">
                        <c:v>85.249999999999986</c:v>
                      </c:pt>
                      <c:pt idx="1745">
                        <c:v>93.500000000000014</c:v>
                      </c:pt>
                      <c:pt idx="1746">
                        <c:v>118.25000000000001</c:v>
                      </c:pt>
                      <c:pt idx="1747">
                        <c:v>133.375</c:v>
                      </c:pt>
                      <c:pt idx="1748">
                        <c:v>143</c:v>
                      </c:pt>
                      <c:pt idx="1749">
                        <c:v>143</c:v>
                      </c:pt>
                      <c:pt idx="1750">
                        <c:v>143</c:v>
                      </c:pt>
                      <c:pt idx="1751">
                        <c:v>143</c:v>
                      </c:pt>
                      <c:pt idx="1752">
                        <c:v>143</c:v>
                      </c:pt>
                      <c:pt idx="1753">
                        <c:v>147.125</c:v>
                      </c:pt>
                      <c:pt idx="1754">
                        <c:v>151.25</c:v>
                      </c:pt>
                      <c:pt idx="1755">
                        <c:v>151.25</c:v>
                      </c:pt>
                      <c:pt idx="1756">
                        <c:v>152.625</c:v>
                      </c:pt>
                      <c:pt idx="1757">
                        <c:v>152.625</c:v>
                      </c:pt>
                      <c:pt idx="1758">
                        <c:v>152.625</c:v>
                      </c:pt>
                      <c:pt idx="1759">
                        <c:v>154</c:v>
                      </c:pt>
                      <c:pt idx="1760">
                        <c:v>158.125</c:v>
                      </c:pt>
                      <c:pt idx="1761">
                        <c:v>154</c:v>
                      </c:pt>
                      <c:pt idx="1762">
                        <c:v>137.5</c:v>
                      </c:pt>
                      <c:pt idx="1763">
                        <c:v>125.125</c:v>
                      </c:pt>
                      <c:pt idx="1764">
                        <c:v>138.875</c:v>
                      </c:pt>
                      <c:pt idx="1765">
                        <c:v>127.87500000000001</c:v>
                      </c:pt>
                      <c:pt idx="1766">
                        <c:v>121.00000000000001</c:v>
                      </c:pt>
                      <c:pt idx="1767">
                        <c:v>118.25000000000001</c:v>
                      </c:pt>
                      <c:pt idx="1768">
                        <c:v>118.25000000000001</c:v>
                      </c:pt>
                      <c:pt idx="1769">
                        <c:v>126.49999999999999</c:v>
                      </c:pt>
                      <c:pt idx="1770">
                        <c:v>134.75</c:v>
                      </c:pt>
                      <c:pt idx="1771">
                        <c:v>138.875</c:v>
                      </c:pt>
                      <c:pt idx="1772">
                        <c:v>138.875</c:v>
                      </c:pt>
                      <c:pt idx="1773">
                        <c:v>138.875</c:v>
                      </c:pt>
                      <c:pt idx="1774">
                        <c:v>140.25</c:v>
                      </c:pt>
                      <c:pt idx="1775">
                        <c:v>143</c:v>
                      </c:pt>
                      <c:pt idx="1776">
                        <c:v>147.125</c:v>
                      </c:pt>
                      <c:pt idx="1777">
                        <c:v>149.875</c:v>
                      </c:pt>
                      <c:pt idx="1778">
                        <c:v>152.625</c:v>
                      </c:pt>
                      <c:pt idx="1779">
                        <c:v>154</c:v>
                      </c:pt>
                      <c:pt idx="1780">
                        <c:v>155.375</c:v>
                      </c:pt>
                      <c:pt idx="1781">
                        <c:v>159.5</c:v>
                      </c:pt>
                      <c:pt idx="1782">
                        <c:v>163.625</c:v>
                      </c:pt>
                      <c:pt idx="1783">
                        <c:v>167.75</c:v>
                      </c:pt>
                      <c:pt idx="1784">
                        <c:v>170.5</c:v>
                      </c:pt>
                      <c:pt idx="1785">
                        <c:v>166.375</c:v>
                      </c:pt>
                      <c:pt idx="1786">
                        <c:v>160.875</c:v>
                      </c:pt>
                      <c:pt idx="1787">
                        <c:v>151.25</c:v>
                      </c:pt>
                      <c:pt idx="1788">
                        <c:v>155.375</c:v>
                      </c:pt>
                      <c:pt idx="1789">
                        <c:v>141.625</c:v>
                      </c:pt>
                      <c:pt idx="1790">
                        <c:v>137.5</c:v>
                      </c:pt>
                      <c:pt idx="1791">
                        <c:v>133.375</c:v>
                      </c:pt>
                      <c:pt idx="1792">
                        <c:v>133.375</c:v>
                      </c:pt>
                      <c:pt idx="1793">
                        <c:v>136.125</c:v>
                      </c:pt>
                      <c:pt idx="1794">
                        <c:v>148.5</c:v>
                      </c:pt>
                      <c:pt idx="1795">
                        <c:v>160.875</c:v>
                      </c:pt>
                      <c:pt idx="1796">
                        <c:v>169.125</c:v>
                      </c:pt>
                      <c:pt idx="1797">
                        <c:v>177.375</c:v>
                      </c:pt>
                      <c:pt idx="1798">
                        <c:v>188.375</c:v>
                      </c:pt>
                      <c:pt idx="1799">
                        <c:v>196.625</c:v>
                      </c:pt>
                      <c:pt idx="1800">
                        <c:v>203.5</c:v>
                      </c:pt>
                      <c:pt idx="1801">
                        <c:v>207.625</c:v>
                      </c:pt>
                      <c:pt idx="1802">
                        <c:v>210.375</c:v>
                      </c:pt>
                      <c:pt idx="1803">
                        <c:v>214.5</c:v>
                      </c:pt>
                      <c:pt idx="1804">
                        <c:v>218.625</c:v>
                      </c:pt>
                      <c:pt idx="1805">
                        <c:v>222.75</c:v>
                      </c:pt>
                      <c:pt idx="1806">
                        <c:v>226.875</c:v>
                      </c:pt>
                      <c:pt idx="1807">
                        <c:v>231</c:v>
                      </c:pt>
                      <c:pt idx="1808">
                        <c:v>232.37499999999997</c:v>
                      </c:pt>
                      <c:pt idx="1809">
                        <c:v>228.25000000000003</c:v>
                      </c:pt>
                      <c:pt idx="1810">
                        <c:v>221.37500000000003</c:v>
                      </c:pt>
                      <c:pt idx="1811">
                        <c:v>209</c:v>
                      </c:pt>
                      <c:pt idx="1812">
                        <c:v>195.25</c:v>
                      </c:pt>
                      <c:pt idx="1813">
                        <c:v>185.625</c:v>
                      </c:pt>
                      <c:pt idx="1814">
                        <c:v>180.125</c:v>
                      </c:pt>
                      <c:pt idx="1815">
                        <c:v>176</c:v>
                      </c:pt>
                      <c:pt idx="1816">
                        <c:v>169.125</c:v>
                      </c:pt>
                      <c:pt idx="1817">
                        <c:v>167.75</c:v>
                      </c:pt>
                      <c:pt idx="1818">
                        <c:v>176</c:v>
                      </c:pt>
                      <c:pt idx="1819">
                        <c:v>185.625</c:v>
                      </c:pt>
                      <c:pt idx="1820">
                        <c:v>187</c:v>
                      </c:pt>
                      <c:pt idx="1821">
                        <c:v>188.375</c:v>
                      </c:pt>
                      <c:pt idx="1822">
                        <c:v>191.125</c:v>
                      </c:pt>
                      <c:pt idx="1823">
                        <c:v>202.125</c:v>
                      </c:pt>
                      <c:pt idx="1824">
                        <c:v>207.625</c:v>
                      </c:pt>
                      <c:pt idx="1825">
                        <c:v>213.125</c:v>
                      </c:pt>
                      <c:pt idx="1826">
                        <c:v>217.25</c:v>
                      </c:pt>
                      <c:pt idx="1827">
                        <c:v>220</c:v>
                      </c:pt>
                      <c:pt idx="1828">
                        <c:v>228.25000000000003</c:v>
                      </c:pt>
                      <c:pt idx="1829">
                        <c:v>239.24999999999997</c:v>
                      </c:pt>
                      <c:pt idx="1830">
                        <c:v>244.75</c:v>
                      </c:pt>
                      <c:pt idx="1831">
                        <c:v>248.87500000000003</c:v>
                      </c:pt>
                      <c:pt idx="1832">
                        <c:v>250.25</c:v>
                      </c:pt>
                      <c:pt idx="1833">
                        <c:v>244.75</c:v>
                      </c:pt>
                      <c:pt idx="1834">
                        <c:v>235.12500000000003</c:v>
                      </c:pt>
                      <c:pt idx="1835">
                        <c:v>224.125</c:v>
                      </c:pt>
                      <c:pt idx="1836">
                        <c:v>214.5</c:v>
                      </c:pt>
                      <c:pt idx="1837">
                        <c:v>199.375</c:v>
                      </c:pt>
                      <c:pt idx="1838">
                        <c:v>188.375</c:v>
                      </c:pt>
                      <c:pt idx="1839">
                        <c:v>177.375</c:v>
                      </c:pt>
                      <c:pt idx="1840">
                        <c:v>171.875</c:v>
                      </c:pt>
                      <c:pt idx="1841">
                        <c:v>170.5</c:v>
                      </c:pt>
                      <c:pt idx="1842">
                        <c:v>171.875</c:v>
                      </c:pt>
                      <c:pt idx="1843">
                        <c:v>171.875</c:v>
                      </c:pt>
                      <c:pt idx="1844">
                        <c:v>171.875</c:v>
                      </c:pt>
                      <c:pt idx="1845">
                        <c:v>176</c:v>
                      </c:pt>
                      <c:pt idx="1846">
                        <c:v>187</c:v>
                      </c:pt>
                      <c:pt idx="1847">
                        <c:v>189.75</c:v>
                      </c:pt>
                      <c:pt idx="1848">
                        <c:v>182.875</c:v>
                      </c:pt>
                      <c:pt idx="1849">
                        <c:v>188.375</c:v>
                      </c:pt>
                      <c:pt idx="1850">
                        <c:v>206.25</c:v>
                      </c:pt>
                      <c:pt idx="1851">
                        <c:v>217.25</c:v>
                      </c:pt>
                      <c:pt idx="1852">
                        <c:v>220</c:v>
                      </c:pt>
                      <c:pt idx="1853">
                        <c:v>224.125</c:v>
                      </c:pt>
                      <c:pt idx="1854">
                        <c:v>226.875</c:v>
                      </c:pt>
                      <c:pt idx="1855">
                        <c:v>229.625</c:v>
                      </c:pt>
                      <c:pt idx="1856">
                        <c:v>231</c:v>
                      </c:pt>
                      <c:pt idx="1857">
                        <c:v>224.125</c:v>
                      </c:pt>
                      <c:pt idx="1858">
                        <c:v>209</c:v>
                      </c:pt>
                      <c:pt idx="1859">
                        <c:v>193.875</c:v>
                      </c:pt>
                      <c:pt idx="1860">
                        <c:v>119.62499999999999</c:v>
                      </c:pt>
                      <c:pt idx="1861">
                        <c:v>104.50000000000001</c:v>
                      </c:pt>
                      <c:pt idx="1862">
                        <c:v>101.74999999999999</c:v>
                      </c:pt>
                      <c:pt idx="1863">
                        <c:v>104.50000000000001</c:v>
                      </c:pt>
                      <c:pt idx="1864">
                        <c:v>112.74999999999999</c:v>
                      </c:pt>
                      <c:pt idx="1865">
                        <c:v>123.75</c:v>
                      </c:pt>
                      <c:pt idx="1866">
                        <c:v>143</c:v>
                      </c:pt>
                      <c:pt idx="1867">
                        <c:v>163.625</c:v>
                      </c:pt>
                      <c:pt idx="1868">
                        <c:v>169.125</c:v>
                      </c:pt>
                      <c:pt idx="1869">
                        <c:v>171.875</c:v>
                      </c:pt>
                      <c:pt idx="1870">
                        <c:v>177.375</c:v>
                      </c:pt>
                      <c:pt idx="1871">
                        <c:v>176</c:v>
                      </c:pt>
                      <c:pt idx="1872">
                        <c:v>176</c:v>
                      </c:pt>
                      <c:pt idx="1873">
                        <c:v>180.125</c:v>
                      </c:pt>
                      <c:pt idx="1874">
                        <c:v>182.875</c:v>
                      </c:pt>
                      <c:pt idx="1875">
                        <c:v>185.625</c:v>
                      </c:pt>
                      <c:pt idx="1876">
                        <c:v>189.75</c:v>
                      </c:pt>
                      <c:pt idx="1877">
                        <c:v>189.75</c:v>
                      </c:pt>
                      <c:pt idx="1878">
                        <c:v>188.375</c:v>
                      </c:pt>
                      <c:pt idx="1879">
                        <c:v>187</c:v>
                      </c:pt>
                      <c:pt idx="1880">
                        <c:v>185.625</c:v>
                      </c:pt>
                      <c:pt idx="1881">
                        <c:v>169.125</c:v>
                      </c:pt>
                      <c:pt idx="1882">
                        <c:v>159.5</c:v>
                      </c:pt>
                      <c:pt idx="1883">
                        <c:v>160.875</c:v>
                      </c:pt>
                      <c:pt idx="1884">
                        <c:v>136.125</c:v>
                      </c:pt>
                      <c:pt idx="1885">
                        <c:v>126.49999999999999</c:v>
                      </c:pt>
                      <c:pt idx="1886">
                        <c:v>134.75</c:v>
                      </c:pt>
                      <c:pt idx="1887">
                        <c:v>129.25</c:v>
                      </c:pt>
                      <c:pt idx="1888">
                        <c:v>141.625</c:v>
                      </c:pt>
                      <c:pt idx="1889">
                        <c:v>145.75</c:v>
                      </c:pt>
                      <c:pt idx="1890">
                        <c:v>158.125</c:v>
                      </c:pt>
                      <c:pt idx="1891">
                        <c:v>160.875</c:v>
                      </c:pt>
                      <c:pt idx="1892">
                        <c:v>165</c:v>
                      </c:pt>
                      <c:pt idx="1893">
                        <c:v>171.875</c:v>
                      </c:pt>
                      <c:pt idx="1894">
                        <c:v>176</c:v>
                      </c:pt>
                      <c:pt idx="1895">
                        <c:v>180.125</c:v>
                      </c:pt>
                      <c:pt idx="1896">
                        <c:v>171.875</c:v>
                      </c:pt>
                      <c:pt idx="1897">
                        <c:v>171.875</c:v>
                      </c:pt>
                      <c:pt idx="1898">
                        <c:v>171.875</c:v>
                      </c:pt>
                      <c:pt idx="1899">
                        <c:v>169.125</c:v>
                      </c:pt>
                      <c:pt idx="1900">
                        <c:v>169.125</c:v>
                      </c:pt>
                      <c:pt idx="1901">
                        <c:v>170.5</c:v>
                      </c:pt>
                      <c:pt idx="1902">
                        <c:v>176</c:v>
                      </c:pt>
                      <c:pt idx="1903">
                        <c:v>177.375</c:v>
                      </c:pt>
                      <c:pt idx="1904">
                        <c:v>171.875</c:v>
                      </c:pt>
                      <c:pt idx="1905">
                        <c:v>158.125</c:v>
                      </c:pt>
                      <c:pt idx="1906">
                        <c:v>149.875</c:v>
                      </c:pt>
                      <c:pt idx="1907">
                        <c:v>144.375</c:v>
                      </c:pt>
                      <c:pt idx="1908">
                        <c:v>130.625</c:v>
                      </c:pt>
                      <c:pt idx="1909">
                        <c:v>134.75</c:v>
                      </c:pt>
                      <c:pt idx="1910">
                        <c:v>134.75</c:v>
                      </c:pt>
                      <c:pt idx="1911">
                        <c:v>144.375</c:v>
                      </c:pt>
                      <c:pt idx="1912">
                        <c:v>143</c:v>
                      </c:pt>
                      <c:pt idx="1913">
                        <c:v>143</c:v>
                      </c:pt>
                      <c:pt idx="1914">
                        <c:v>154</c:v>
                      </c:pt>
                      <c:pt idx="1915">
                        <c:v>167.75</c:v>
                      </c:pt>
                      <c:pt idx="1916">
                        <c:v>169.125</c:v>
                      </c:pt>
                      <c:pt idx="1917">
                        <c:v>167.75</c:v>
                      </c:pt>
                      <c:pt idx="1918">
                        <c:v>166.375</c:v>
                      </c:pt>
                      <c:pt idx="1919">
                        <c:v>166.375</c:v>
                      </c:pt>
                      <c:pt idx="1920">
                        <c:v>173.25</c:v>
                      </c:pt>
                      <c:pt idx="1921">
                        <c:v>173.25</c:v>
                      </c:pt>
                      <c:pt idx="1922">
                        <c:v>170.5</c:v>
                      </c:pt>
                      <c:pt idx="1923">
                        <c:v>169.125</c:v>
                      </c:pt>
                      <c:pt idx="1924">
                        <c:v>167.75</c:v>
                      </c:pt>
                      <c:pt idx="1925">
                        <c:v>166.375</c:v>
                      </c:pt>
                      <c:pt idx="1926">
                        <c:v>165</c:v>
                      </c:pt>
                      <c:pt idx="1927">
                        <c:v>163.625</c:v>
                      </c:pt>
                      <c:pt idx="1928">
                        <c:v>160.875</c:v>
                      </c:pt>
                      <c:pt idx="1929">
                        <c:v>147.125</c:v>
                      </c:pt>
                      <c:pt idx="1930">
                        <c:v>152.625</c:v>
                      </c:pt>
                      <c:pt idx="1931">
                        <c:v>154</c:v>
                      </c:pt>
                      <c:pt idx="1932">
                        <c:v>148.5</c:v>
                      </c:pt>
                      <c:pt idx="1933">
                        <c:v>149.875</c:v>
                      </c:pt>
                      <c:pt idx="1934">
                        <c:v>140.25</c:v>
                      </c:pt>
                      <c:pt idx="1935">
                        <c:v>137.5</c:v>
                      </c:pt>
                      <c:pt idx="1936">
                        <c:v>134.75</c:v>
                      </c:pt>
                      <c:pt idx="1937">
                        <c:v>130.625</c:v>
                      </c:pt>
                      <c:pt idx="1938">
                        <c:v>130.625</c:v>
                      </c:pt>
                      <c:pt idx="1939">
                        <c:v>132</c:v>
                      </c:pt>
                      <c:pt idx="1940">
                        <c:v>132</c:v>
                      </c:pt>
                      <c:pt idx="1941">
                        <c:v>133.375</c:v>
                      </c:pt>
                      <c:pt idx="1942">
                        <c:v>132</c:v>
                      </c:pt>
                      <c:pt idx="1943">
                        <c:v>130.625</c:v>
                      </c:pt>
                      <c:pt idx="1944">
                        <c:v>129.25</c:v>
                      </c:pt>
                      <c:pt idx="1945">
                        <c:v>127.87500000000001</c:v>
                      </c:pt>
                      <c:pt idx="1946">
                        <c:v>126.49999999999999</c:v>
                      </c:pt>
                      <c:pt idx="1947">
                        <c:v>127.87500000000001</c:v>
                      </c:pt>
                      <c:pt idx="1948">
                        <c:v>129.25</c:v>
                      </c:pt>
                      <c:pt idx="1949">
                        <c:v>129.25</c:v>
                      </c:pt>
                      <c:pt idx="1950">
                        <c:v>127.87500000000001</c:v>
                      </c:pt>
                      <c:pt idx="1951">
                        <c:v>129.25</c:v>
                      </c:pt>
                      <c:pt idx="1952">
                        <c:v>129.25</c:v>
                      </c:pt>
                      <c:pt idx="1953">
                        <c:v>129.25</c:v>
                      </c:pt>
                      <c:pt idx="1954">
                        <c:v>126.49999999999999</c:v>
                      </c:pt>
                      <c:pt idx="1955">
                        <c:v>121.00000000000001</c:v>
                      </c:pt>
                      <c:pt idx="1956">
                        <c:v>115.49999999999999</c:v>
                      </c:pt>
                      <c:pt idx="1957">
                        <c:v>114.12500000000001</c:v>
                      </c:pt>
                      <c:pt idx="1958">
                        <c:v>115.49999999999999</c:v>
                      </c:pt>
                      <c:pt idx="1959">
                        <c:v>114.12500000000001</c:v>
                      </c:pt>
                      <c:pt idx="1960">
                        <c:v>112.74999999999999</c:v>
                      </c:pt>
                      <c:pt idx="1961">
                        <c:v>112.74999999999999</c:v>
                      </c:pt>
                      <c:pt idx="1962">
                        <c:v>118.25000000000001</c:v>
                      </c:pt>
                      <c:pt idx="1963">
                        <c:v>119.62499999999999</c:v>
                      </c:pt>
                      <c:pt idx="1964">
                        <c:v>121.00000000000001</c:v>
                      </c:pt>
                      <c:pt idx="1965">
                        <c:v>126.49999999999999</c:v>
                      </c:pt>
                      <c:pt idx="1966">
                        <c:v>130.625</c:v>
                      </c:pt>
                      <c:pt idx="1967">
                        <c:v>133.375</c:v>
                      </c:pt>
                      <c:pt idx="1968">
                        <c:v>132</c:v>
                      </c:pt>
                      <c:pt idx="1969">
                        <c:v>132</c:v>
                      </c:pt>
                      <c:pt idx="1970">
                        <c:v>136.125</c:v>
                      </c:pt>
                      <c:pt idx="1971">
                        <c:v>141.625</c:v>
                      </c:pt>
                      <c:pt idx="1972">
                        <c:v>148.5</c:v>
                      </c:pt>
                      <c:pt idx="1973">
                        <c:v>145.75</c:v>
                      </c:pt>
                      <c:pt idx="1974">
                        <c:v>143</c:v>
                      </c:pt>
                      <c:pt idx="1975">
                        <c:v>143</c:v>
                      </c:pt>
                      <c:pt idx="1976">
                        <c:v>147.125</c:v>
                      </c:pt>
                      <c:pt idx="1977">
                        <c:v>148.5</c:v>
                      </c:pt>
                      <c:pt idx="1978">
                        <c:v>141.625</c:v>
                      </c:pt>
                      <c:pt idx="1979">
                        <c:v>134.75</c:v>
                      </c:pt>
                      <c:pt idx="1980">
                        <c:v>144.375</c:v>
                      </c:pt>
                      <c:pt idx="1981">
                        <c:v>129.25</c:v>
                      </c:pt>
                      <c:pt idx="1982">
                        <c:v>114.12500000000001</c:v>
                      </c:pt>
                      <c:pt idx="1983">
                        <c:v>107.25000000000001</c:v>
                      </c:pt>
                      <c:pt idx="1984">
                        <c:v>104.50000000000001</c:v>
                      </c:pt>
                      <c:pt idx="1985">
                        <c:v>105.87499999999999</c:v>
                      </c:pt>
                      <c:pt idx="1986">
                        <c:v>119.62499999999999</c:v>
                      </c:pt>
                      <c:pt idx="1987">
                        <c:v>134.75</c:v>
                      </c:pt>
                      <c:pt idx="1988">
                        <c:v>148.5</c:v>
                      </c:pt>
                      <c:pt idx="1989">
                        <c:v>154</c:v>
                      </c:pt>
                      <c:pt idx="1990">
                        <c:v>155.375</c:v>
                      </c:pt>
                      <c:pt idx="1991">
                        <c:v>158.125</c:v>
                      </c:pt>
                      <c:pt idx="1992">
                        <c:v>159.5</c:v>
                      </c:pt>
                      <c:pt idx="1993">
                        <c:v>160.875</c:v>
                      </c:pt>
                      <c:pt idx="1994">
                        <c:v>162.25</c:v>
                      </c:pt>
                      <c:pt idx="1995">
                        <c:v>163.625</c:v>
                      </c:pt>
                      <c:pt idx="1996">
                        <c:v>165</c:v>
                      </c:pt>
                      <c:pt idx="1997">
                        <c:v>165</c:v>
                      </c:pt>
                      <c:pt idx="1998">
                        <c:v>163.625</c:v>
                      </c:pt>
                      <c:pt idx="1999">
                        <c:v>162.25</c:v>
                      </c:pt>
                      <c:pt idx="2000">
                        <c:v>160.875</c:v>
                      </c:pt>
                      <c:pt idx="2001">
                        <c:v>160.875</c:v>
                      </c:pt>
                      <c:pt idx="2002">
                        <c:v>148.5</c:v>
                      </c:pt>
                      <c:pt idx="2003">
                        <c:v>134.75</c:v>
                      </c:pt>
                      <c:pt idx="2004">
                        <c:v>125.125</c:v>
                      </c:pt>
                      <c:pt idx="2005">
                        <c:v>110</c:v>
                      </c:pt>
                      <c:pt idx="2006">
                        <c:v>96.25</c:v>
                      </c:pt>
                      <c:pt idx="2007">
                        <c:v>86.625000000000014</c:v>
                      </c:pt>
                      <c:pt idx="2008">
                        <c:v>82.5</c:v>
                      </c:pt>
                      <c:pt idx="2009">
                        <c:v>83.875000000000014</c:v>
                      </c:pt>
                      <c:pt idx="2010">
                        <c:v>86.625000000000014</c:v>
                      </c:pt>
                      <c:pt idx="2011">
                        <c:v>93.500000000000014</c:v>
                      </c:pt>
                      <c:pt idx="2012">
                        <c:v>118.25000000000001</c:v>
                      </c:pt>
                      <c:pt idx="2013">
                        <c:v>118.25000000000001</c:v>
                      </c:pt>
                      <c:pt idx="2014">
                        <c:v>116.875</c:v>
                      </c:pt>
                      <c:pt idx="2015">
                        <c:v>115.49999999999999</c:v>
                      </c:pt>
                      <c:pt idx="2016">
                        <c:v>121.00000000000001</c:v>
                      </c:pt>
                      <c:pt idx="2017">
                        <c:v>125.125</c:v>
                      </c:pt>
                      <c:pt idx="2018">
                        <c:v>125.125</c:v>
                      </c:pt>
                      <c:pt idx="2019">
                        <c:v>126.49999999999999</c:v>
                      </c:pt>
                      <c:pt idx="2020">
                        <c:v>130.625</c:v>
                      </c:pt>
                      <c:pt idx="2021">
                        <c:v>136.125</c:v>
                      </c:pt>
                      <c:pt idx="2022">
                        <c:v>137.5</c:v>
                      </c:pt>
                      <c:pt idx="2023">
                        <c:v>136.125</c:v>
                      </c:pt>
                      <c:pt idx="2024">
                        <c:v>134.75</c:v>
                      </c:pt>
                      <c:pt idx="2025">
                        <c:v>132</c:v>
                      </c:pt>
                      <c:pt idx="2026">
                        <c:v>123.75</c:v>
                      </c:pt>
                      <c:pt idx="2027">
                        <c:v>110</c:v>
                      </c:pt>
                      <c:pt idx="2028">
                        <c:v>101.74999999999999</c:v>
                      </c:pt>
                      <c:pt idx="2029">
                        <c:v>82.5</c:v>
                      </c:pt>
                      <c:pt idx="2030">
                        <c:v>71.499999999999986</c:v>
                      </c:pt>
                      <c:pt idx="2031">
                        <c:v>66.000000000000014</c:v>
                      </c:pt>
                      <c:pt idx="2032">
                        <c:v>66.000000000000014</c:v>
                      </c:pt>
                      <c:pt idx="2033">
                        <c:v>72.875000000000014</c:v>
                      </c:pt>
                      <c:pt idx="2034">
                        <c:v>87.999999999999986</c:v>
                      </c:pt>
                      <c:pt idx="2035">
                        <c:v>96.25</c:v>
                      </c:pt>
                      <c:pt idx="2036">
                        <c:v>103.125</c:v>
                      </c:pt>
                      <c:pt idx="2037">
                        <c:v>108.62499999999999</c:v>
                      </c:pt>
                      <c:pt idx="2038">
                        <c:v>110</c:v>
                      </c:pt>
                      <c:pt idx="2039">
                        <c:v>112.74999999999999</c:v>
                      </c:pt>
                      <c:pt idx="2040">
                        <c:v>118.25000000000001</c:v>
                      </c:pt>
                      <c:pt idx="2041">
                        <c:v>123.75</c:v>
                      </c:pt>
                      <c:pt idx="2042">
                        <c:v>129.25</c:v>
                      </c:pt>
                      <c:pt idx="2043">
                        <c:v>133.375</c:v>
                      </c:pt>
                      <c:pt idx="2044">
                        <c:v>136.125</c:v>
                      </c:pt>
                      <c:pt idx="2045">
                        <c:v>138.875</c:v>
                      </c:pt>
                      <c:pt idx="2046">
                        <c:v>143</c:v>
                      </c:pt>
                      <c:pt idx="2047">
                        <c:v>147.125</c:v>
                      </c:pt>
                      <c:pt idx="2048">
                        <c:v>148.5</c:v>
                      </c:pt>
                      <c:pt idx="2049">
                        <c:v>143</c:v>
                      </c:pt>
                      <c:pt idx="2050">
                        <c:v>127.87500000000001</c:v>
                      </c:pt>
                      <c:pt idx="2051">
                        <c:v>108.62499999999999</c:v>
                      </c:pt>
                      <c:pt idx="2052">
                        <c:v>119.62499999999999</c:v>
                      </c:pt>
                      <c:pt idx="2053">
                        <c:v>130.625</c:v>
                      </c:pt>
                      <c:pt idx="2054">
                        <c:v>145.75</c:v>
                      </c:pt>
                      <c:pt idx="2055">
                        <c:v>152.625</c:v>
                      </c:pt>
                      <c:pt idx="2056">
                        <c:v>147.125</c:v>
                      </c:pt>
                      <c:pt idx="2057">
                        <c:v>143</c:v>
                      </c:pt>
                      <c:pt idx="2058">
                        <c:v>148.5</c:v>
                      </c:pt>
                      <c:pt idx="2059">
                        <c:v>156.75</c:v>
                      </c:pt>
                      <c:pt idx="2060">
                        <c:v>160.875</c:v>
                      </c:pt>
                      <c:pt idx="2061">
                        <c:v>160.875</c:v>
                      </c:pt>
                      <c:pt idx="2062">
                        <c:v>162.25</c:v>
                      </c:pt>
                      <c:pt idx="2063">
                        <c:v>160.875</c:v>
                      </c:pt>
                      <c:pt idx="2064">
                        <c:v>160.875</c:v>
                      </c:pt>
                      <c:pt idx="2065">
                        <c:v>163.625</c:v>
                      </c:pt>
                      <c:pt idx="2066">
                        <c:v>167.75</c:v>
                      </c:pt>
                      <c:pt idx="2067">
                        <c:v>170.5</c:v>
                      </c:pt>
                      <c:pt idx="2068">
                        <c:v>171.875</c:v>
                      </c:pt>
                      <c:pt idx="2069">
                        <c:v>170.5</c:v>
                      </c:pt>
                      <c:pt idx="2070">
                        <c:v>167.75</c:v>
                      </c:pt>
                      <c:pt idx="2071">
                        <c:v>167.75</c:v>
                      </c:pt>
                      <c:pt idx="2072">
                        <c:v>165</c:v>
                      </c:pt>
                      <c:pt idx="2073">
                        <c:v>162.25</c:v>
                      </c:pt>
                      <c:pt idx="2074">
                        <c:v>149.875</c:v>
                      </c:pt>
                      <c:pt idx="2075">
                        <c:v>143</c:v>
                      </c:pt>
                      <c:pt idx="2076">
                        <c:v>141.625</c:v>
                      </c:pt>
                      <c:pt idx="2077">
                        <c:v>136.125</c:v>
                      </c:pt>
                      <c:pt idx="2078">
                        <c:v>140.25</c:v>
                      </c:pt>
                      <c:pt idx="2079">
                        <c:v>147.125</c:v>
                      </c:pt>
                      <c:pt idx="2080">
                        <c:v>147.125</c:v>
                      </c:pt>
                      <c:pt idx="2081">
                        <c:v>147.125</c:v>
                      </c:pt>
                      <c:pt idx="2082">
                        <c:v>148.5</c:v>
                      </c:pt>
                      <c:pt idx="2083">
                        <c:v>151.25</c:v>
                      </c:pt>
                      <c:pt idx="2084">
                        <c:v>155.375</c:v>
                      </c:pt>
                      <c:pt idx="2085">
                        <c:v>159.5</c:v>
                      </c:pt>
                      <c:pt idx="2086">
                        <c:v>160.875</c:v>
                      </c:pt>
                      <c:pt idx="2087">
                        <c:v>162.25</c:v>
                      </c:pt>
                      <c:pt idx="2088">
                        <c:v>163.625</c:v>
                      </c:pt>
                      <c:pt idx="2089">
                        <c:v>165</c:v>
                      </c:pt>
                      <c:pt idx="2090">
                        <c:v>167.75</c:v>
                      </c:pt>
                      <c:pt idx="2091">
                        <c:v>171.875</c:v>
                      </c:pt>
                      <c:pt idx="2092">
                        <c:v>176</c:v>
                      </c:pt>
                      <c:pt idx="2093">
                        <c:v>181.5</c:v>
                      </c:pt>
                      <c:pt idx="2094">
                        <c:v>184.25</c:v>
                      </c:pt>
                      <c:pt idx="2095">
                        <c:v>188.375</c:v>
                      </c:pt>
                      <c:pt idx="2096">
                        <c:v>189.75</c:v>
                      </c:pt>
                      <c:pt idx="2097">
                        <c:v>188.375</c:v>
                      </c:pt>
                      <c:pt idx="2098">
                        <c:v>171.875</c:v>
                      </c:pt>
                      <c:pt idx="2099">
                        <c:v>151.25</c:v>
                      </c:pt>
                      <c:pt idx="2100">
                        <c:v>137.5</c:v>
                      </c:pt>
                      <c:pt idx="2101">
                        <c:v>132</c:v>
                      </c:pt>
                      <c:pt idx="2102">
                        <c:v>130.625</c:v>
                      </c:pt>
                      <c:pt idx="2103">
                        <c:v>136.125</c:v>
                      </c:pt>
                      <c:pt idx="2104">
                        <c:v>143</c:v>
                      </c:pt>
                      <c:pt idx="2105">
                        <c:v>147.125</c:v>
                      </c:pt>
                      <c:pt idx="2106">
                        <c:v>144.375</c:v>
                      </c:pt>
                      <c:pt idx="2107">
                        <c:v>155.375</c:v>
                      </c:pt>
                      <c:pt idx="2108">
                        <c:v>163.625</c:v>
                      </c:pt>
                      <c:pt idx="2109">
                        <c:v>166.375</c:v>
                      </c:pt>
                      <c:pt idx="2110">
                        <c:v>166.375</c:v>
                      </c:pt>
                      <c:pt idx="2111">
                        <c:v>165</c:v>
                      </c:pt>
                      <c:pt idx="2112">
                        <c:v>162.25</c:v>
                      </c:pt>
                      <c:pt idx="2113">
                        <c:v>162.25</c:v>
                      </c:pt>
                      <c:pt idx="2114">
                        <c:v>162.25</c:v>
                      </c:pt>
                      <c:pt idx="2115">
                        <c:v>162.25</c:v>
                      </c:pt>
                      <c:pt idx="2116">
                        <c:v>165</c:v>
                      </c:pt>
                      <c:pt idx="2117">
                        <c:v>167.75</c:v>
                      </c:pt>
                      <c:pt idx="2118">
                        <c:v>174.625</c:v>
                      </c:pt>
                      <c:pt idx="2119">
                        <c:v>174.625</c:v>
                      </c:pt>
                      <c:pt idx="2120">
                        <c:v>169.125</c:v>
                      </c:pt>
                      <c:pt idx="2121">
                        <c:v>155.375</c:v>
                      </c:pt>
                      <c:pt idx="2122">
                        <c:v>147.125</c:v>
                      </c:pt>
                      <c:pt idx="2123">
                        <c:v>143</c:v>
                      </c:pt>
                      <c:pt idx="2124">
                        <c:v>133.375</c:v>
                      </c:pt>
                      <c:pt idx="2125">
                        <c:v>143</c:v>
                      </c:pt>
                      <c:pt idx="2126">
                        <c:v>132</c:v>
                      </c:pt>
                      <c:pt idx="2127">
                        <c:v>133.375</c:v>
                      </c:pt>
                      <c:pt idx="2128">
                        <c:v>138.875</c:v>
                      </c:pt>
                      <c:pt idx="2129">
                        <c:v>141.625</c:v>
                      </c:pt>
                      <c:pt idx="2130">
                        <c:v>149.875</c:v>
                      </c:pt>
                      <c:pt idx="2131">
                        <c:v>159.5</c:v>
                      </c:pt>
                      <c:pt idx="2132">
                        <c:v>163.625</c:v>
                      </c:pt>
                      <c:pt idx="2133">
                        <c:v>177.375</c:v>
                      </c:pt>
                      <c:pt idx="2134">
                        <c:v>184.25</c:v>
                      </c:pt>
                      <c:pt idx="2135">
                        <c:v>195.25</c:v>
                      </c:pt>
                      <c:pt idx="2136">
                        <c:v>196.625</c:v>
                      </c:pt>
                      <c:pt idx="2137">
                        <c:v>193.875</c:v>
                      </c:pt>
                      <c:pt idx="2138">
                        <c:v>191.125</c:v>
                      </c:pt>
                      <c:pt idx="2139">
                        <c:v>189.75</c:v>
                      </c:pt>
                      <c:pt idx="2140">
                        <c:v>193.875</c:v>
                      </c:pt>
                      <c:pt idx="2141">
                        <c:v>203.5</c:v>
                      </c:pt>
                      <c:pt idx="2142">
                        <c:v>206.25</c:v>
                      </c:pt>
                      <c:pt idx="2143">
                        <c:v>204.875</c:v>
                      </c:pt>
                      <c:pt idx="2144">
                        <c:v>204.875</c:v>
                      </c:pt>
                      <c:pt idx="2145">
                        <c:v>198</c:v>
                      </c:pt>
                      <c:pt idx="2146">
                        <c:v>195.25</c:v>
                      </c:pt>
                      <c:pt idx="2147">
                        <c:v>187</c:v>
                      </c:pt>
                      <c:pt idx="2148">
                        <c:v>202.125</c:v>
                      </c:pt>
                      <c:pt idx="2149">
                        <c:v>195.25</c:v>
                      </c:pt>
                      <c:pt idx="2150">
                        <c:v>180.125</c:v>
                      </c:pt>
                      <c:pt idx="2151">
                        <c:v>173.25</c:v>
                      </c:pt>
                      <c:pt idx="2152">
                        <c:v>174.625</c:v>
                      </c:pt>
                      <c:pt idx="2153">
                        <c:v>177.375</c:v>
                      </c:pt>
                      <c:pt idx="2154">
                        <c:v>188.375</c:v>
                      </c:pt>
                      <c:pt idx="2155">
                        <c:v>198</c:v>
                      </c:pt>
                      <c:pt idx="2156">
                        <c:v>202.125</c:v>
                      </c:pt>
                      <c:pt idx="2157">
                        <c:v>203.5</c:v>
                      </c:pt>
                      <c:pt idx="2158">
                        <c:v>202.125</c:v>
                      </c:pt>
                      <c:pt idx="2159">
                        <c:v>200.75</c:v>
                      </c:pt>
                      <c:pt idx="2160">
                        <c:v>200.75</c:v>
                      </c:pt>
                      <c:pt idx="2161">
                        <c:v>203.5</c:v>
                      </c:pt>
                      <c:pt idx="2162">
                        <c:v>202.125</c:v>
                      </c:pt>
                      <c:pt idx="2163">
                        <c:v>199.375</c:v>
                      </c:pt>
                      <c:pt idx="2164">
                        <c:v>202.125</c:v>
                      </c:pt>
                      <c:pt idx="2165">
                        <c:v>210.375</c:v>
                      </c:pt>
                      <c:pt idx="2166">
                        <c:v>211.75</c:v>
                      </c:pt>
                      <c:pt idx="2167">
                        <c:v>214.5</c:v>
                      </c:pt>
                      <c:pt idx="2168">
                        <c:v>218.625</c:v>
                      </c:pt>
                      <c:pt idx="2169">
                        <c:v>221.37500000000003</c:v>
                      </c:pt>
                      <c:pt idx="2170">
                        <c:v>214.5</c:v>
                      </c:pt>
                      <c:pt idx="2171">
                        <c:v>207.625</c:v>
                      </c:pt>
                      <c:pt idx="2172">
                        <c:v>184.25</c:v>
                      </c:pt>
                      <c:pt idx="2173">
                        <c:v>176</c:v>
                      </c:pt>
                      <c:pt idx="2174">
                        <c:v>167.75</c:v>
                      </c:pt>
                      <c:pt idx="2175">
                        <c:v>156.75</c:v>
                      </c:pt>
                      <c:pt idx="2176">
                        <c:v>149.875</c:v>
                      </c:pt>
                      <c:pt idx="2177">
                        <c:v>147.125</c:v>
                      </c:pt>
                      <c:pt idx="2178">
                        <c:v>151.25</c:v>
                      </c:pt>
                      <c:pt idx="2179">
                        <c:v>162.25</c:v>
                      </c:pt>
                      <c:pt idx="2180">
                        <c:v>177.375</c:v>
                      </c:pt>
                      <c:pt idx="2181">
                        <c:v>180.125</c:v>
                      </c:pt>
                      <c:pt idx="2182">
                        <c:v>181.5</c:v>
                      </c:pt>
                      <c:pt idx="2183">
                        <c:v>185.625</c:v>
                      </c:pt>
                      <c:pt idx="2184">
                        <c:v>192.5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D6A-48DD-B867-9399BF3BB6CA}"/>
                  </c:ext>
                </c:extLst>
              </c15:ser>
            </c15:filteredLineSeries>
          </c:ext>
        </c:extLst>
      </c:lineChart>
      <c:catAx>
        <c:axId val="44226111"/>
        <c:scaling>
          <c:orientation val="minMax"/>
        </c:scaling>
        <c:delete val="1"/>
        <c:axPos val="b"/>
        <c:majorTickMark val="none"/>
        <c:minorTickMark val="none"/>
        <c:tickLblPos val="nextTo"/>
        <c:crossAx val="44231935"/>
        <c:crosses val="autoZero"/>
        <c:auto val="1"/>
        <c:lblAlgn val="ctr"/>
        <c:lblOffset val="100"/>
        <c:noMultiLvlLbl val="0"/>
      </c:catAx>
      <c:valAx>
        <c:axId val="44231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000" b="0" i="0" baseline="0">
                    <a:effectLst/>
                  </a:rPr>
                  <a:t>Temperatura [°C]</a:t>
                </a:r>
                <a:endParaRPr lang="pt-PT" sz="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422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923925</xdr:colOff>
      <xdr:row>26</xdr:row>
      <xdr:rowOff>28574</xdr:rowOff>
    </xdr:from>
    <xdr:to>
      <xdr:col>19</xdr:col>
      <xdr:colOff>514350</xdr:colOff>
      <xdr:row>44</xdr:row>
      <xdr:rowOff>76199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914400</xdr:colOff>
      <xdr:row>26</xdr:row>
      <xdr:rowOff>76199</xdr:rowOff>
    </xdr:from>
    <xdr:to>
      <xdr:col>23</xdr:col>
      <xdr:colOff>885825</xdr:colOff>
      <xdr:row>43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933450</xdr:colOff>
      <xdr:row>45</xdr:row>
      <xdr:rowOff>38099</xdr:rowOff>
    </xdr:from>
    <xdr:to>
      <xdr:col>19</xdr:col>
      <xdr:colOff>457200</xdr:colOff>
      <xdr:row>62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933450</xdr:colOff>
      <xdr:row>44</xdr:row>
      <xdr:rowOff>180974</xdr:rowOff>
    </xdr:from>
    <xdr:to>
      <xdr:col>23</xdr:col>
      <xdr:colOff>895350</xdr:colOff>
      <xdr:row>62</xdr:row>
      <xdr:rowOff>133349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21</xdr:col>
      <xdr:colOff>457200</xdr:colOff>
      <xdr:row>0</xdr:row>
      <xdr:rowOff>142875</xdr:rowOff>
    </xdr:from>
    <xdr:to>
      <xdr:col>23</xdr:col>
      <xdr:colOff>1170656</xdr:colOff>
      <xdr:row>4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5975" y="142875"/>
          <a:ext cx="4066256" cy="914400"/>
        </a:xfrm>
        <a:prstGeom prst="rect">
          <a:avLst/>
        </a:prstGeom>
      </xdr:spPr>
    </xdr:pic>
    <xdr:clientData/>
  </xdr:twoCellAnchor>
  <xdr:twoCellAnchor editAs="oneCell">
    <xdr:from>
      <xdr:col>21</xdr:col>
      <xdr:colOff>1171575</xdr:colOff>
      <xdr:row>4</xdr:row>
      <xdr:rowOff>95409</xdr:rowOff>
    </xdr:from>
    <xdr:to>
      <xdr:col>23</xdr:col>
      <xdr:colOff>1058881</xdr:colOff>
      <xdr:row>15</xdr:row>
      <xdr:rowOff>76850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0350" y="1000284"/>
          <a:ext cx="3240106" cy="24388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8</xdr:row>
      <xdr:rowOff>95250</xdr:rowOff>
    </xdr:from>
    <xdr:to>
      <xdr:col>18</xdr:col>
      <xdr:colOff>1028700</xdr:colOff>
      <xdr:row>22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990600</xdr:colOff>
      <xdr:row>23</xdr:row>
      <xdr:rowOff>180975</xdr:rowOff>
    </xdr:from>
    <xdr:to>
      <xdr:col>18</xdr:col>
      <xdr:colOff>238124</xdr:colOff>
      <xdr:row>38</xdr:row>
      <xdr:rowOff>66675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1076325</xdr:colOff>
      <xdr:row>38</xdr:row>
      <xdr:rowOff>180975</xdr:rowOff>
    </xdr:from>
    <xdr:to>
      <xdr:col>18</xdr:col>
      <xdr:colOff>247649</xdr:colOff>
      <xdr:row>53</xdr:row>
      <xdr:rowOff>66675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1190625</xdr:colOff>
      <xdr:row>54</xdr:row>
      <xdr:rowOff>38100</xdr:rowOff>
    </xdr:from>
    <xdr:to>
      <xdr:col>18</xdr:col>
      <xdr:colOff>247649</xdr:colOff>
      <xdr:row>68</xdr:row>
      <xdr:rowOff>114300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20" dT="2019-05-10T12:08:49.49" personId="{00000000-0000-0000-0000-000000000000}" id="{2F7ECFAE-696A-490E-8481-21CD9C0F19DF}">
    <text>Abordagem igual - necessidades das vivendas totalmente suprimidas</text>
  </threadedComment>
  <threadedComment ref="AH20" dT="2019-05-10T12:09:22.74" personId="{00000000-0000-0000-0000-000000000000}" id="{5F29631D-7C0E-4B83-93AD-3C2C257F9174}">
    <text>Abordagem desigual - igual distribuição das botijas pelas habitações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cu.org/vivienda-y-energia/energia-renovable/informe/colectores-termicos/un-colector-en-casa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797"/>
  <sheetViews>
    <sheetView topLeftCell="AG16" zoomScaleNormal="100" workbookViewId="0">
      <selection activeCell="AK30" sqref="AK30"/>
    </sheetView>
  </sheetViews>
  <sheetFormatPr defaultColWidth="9.140625" defaultRowHeight="15" x14ac:dyDescent="0.25"/>
  <cols>
    <col min="1" max="1" width="16.5703125" style="54" bestFit="1" customWidth="1"/>
    <col min="2" max="2" width="13" style="25" customWidth="1"/>
    <col min="3" max="3" width="5.42578125" style="25" bestFit="1" customWidth="1"/>
    <col min="4" max="4" width="8.42578125" style="25" bestFit="1" customWidth="1"/>
    <col min="5" max="5" width="32.28515625" style="25" bestFit="1" customWidth="1"/>
    <col min="6" max="6" width="32.28515625" style="25" customWidth="1"/>
    <col min="7" max="7" width="9.140625" style="25"/>
    <col min="8" max="8" width="7.28515625" style="25" bestFit="1" customWidth="1"/>
    <col min="9" max="9" width="28.85546875" style="25" bestFit="1" customWidth="1"/>
    <col min="10" max="11" width="35.140625" bestFit="1" customWidth="1"/>
    <col min="12" max="12" width="35.140625" customWidth="1"/>
    <col min="13" max="13" width="32.85546875" bestFit="1" customWidth="1"/>
    <col min="14" max="14" width="32" customWidth="1"/>
    <col min="15" max="15" width="30.85546875" style="25" bestFit="1" customWidth="1"/>
    <col min="16" max="16" width="24.28515625" style="25" customWidth="1"/>
    <col min="17" max="17" width="34" style="25" bestFit="1" customWidth="1"/>
    <col min="18" max="18" width="22" style="25" customWidth="1"/>
    <col min="19" max="19" width="9.140625" style="25"/>
    <col min="20" max="20" width="28.5703125" style="25" bestFit="1" customWidth="1"/>
    <col min="21" max="21" width="9.140625" style="25"/>
    <col min="22" max="22" width="22.140625" style="25" customWidth="1"/>
    <col min="23" max="23" width="28.140625" style="25" customWidth="1"/>
    <col min="24" max="24" width="19" style="25" customWidth="1"/>
    <col min="25" max="25" width="9.140625" style="25"/>
    <col min="26" max="26" width="21.140625" style="54" customWidth="1"/>
    <col min="27" max="27" width="32.85546875" bestFit="1" customWidth="1"/>
    <col min="28" max="28" width="30.85546875" bestFit="1" customWidth="1"/>
    <col min="29" max="29" width="32" customWidth="1"/>
    <col min="30" max="30" width="28.140625" style="25" bestFit="1" customWidth="1"/>
    <col min="31" max="31" width="35.7109375" style="25" bestFit="1" customWidth="1"/>
    <col min="32" max="32" width="33.5703125" style="25" bestFit="1" customWidth="1"/>
    <col min="33" max="33" width="9.5703125" style="25" bestFit="1" customWidth="1"/>
    <col min="34" max="34" width="35.7109375" style="25" bestFit="1" customWidth="1"/>
    <col min="35" max="35" width="33.5703125" style="25" bestFit="1" customWidth="1"/>
    <col min="36" max="36" width="9.140625" style="25"/>
    <col min="37" max="37" width="25.28515625" style="25" bestFit="1" customWidth="1"/>
    <col min="38" max="16384" width="9.140625" style="25"/>
  </cols>
  <sheetData>
    <row r="1" spans="1:35" ht="20.25" thickBot="1" x14ac:dyDescent="0.4">
      <c r="A1" s="56" t="s">
        <v>86</v>
      </c>
      <c r="B1" s="26" t="s">
        <v>50</v>
      </c>
      <c r="C1" s="24" t="s">
        <v>4</v>
      </c>
      <c r="D1" s="24" t="s">
        <v>47</v>
      </c>
      <c r="E1" s="24" t="s">
        <v>49</v>
      </c>
      <c r="F1" s="24"/>
      <c r="G1" s="26" t="s">
        <v>51</v>
      </c>
      <c r="H1" s="26" t="s">
        <v>52</v>
      </c>
      <c r="I1" s="26" t="s">
        <v>53</v>
      </c>
      <c r="J1" s="26" t="s">
        <v>76</v>
      </c>
      <c r="K1" s="26" t="s">
        <v>109</v>
      </c>
      <c r="L1" s="26" t="s">
        <v>68</v>
      </c>
      <c r="M1" s="10" t="s">
        <v>99</v>
      </c>
      <c r="N1" s="26" t="s">
        <v>69</v>
      </c>
      <c r="O1" s="10" t="s">
        <v>100</v>
      </c>
      <c r="P1" s="26"/>
      <c r="Q1" s="26"/>
      <c r="R1" s="26"/>
      <c r="T1" s="26"/>
      <c r="Z1" s="53" t="s">
        <v>87</v>
      </c>
      <c r="AA1" s="10" t="s">
        <v>101</v>
      </c>
      <c r="AB1" s="10" t="s">
        <v>102</v>
      </c>
      <c r="AC1" s="10"/>
    </row>
    <row r="2" spans="1:35" ht="18" x14ac:dyDescent="0.35">
      <c r="B2" s="27">
        <v>39448</v>
      </c>
      <c r="C2" s="25">
        <v>0</v>
      </c>
      <c r="D2" s="25">
        <v>13</v>
      </c>
      <c r="E2" s="25">
        <v>0</v>
      </c>
      <c r="G2" s="79">
        <v>1</v>
      </c>
      <c r="H2" s="38">
        <v>1</v>
      </c>
      <c r="I2" s="39">
        <f>SUMPRODUCT((DAY($B$2:$B$745)=H2)*($E$2:$E$745))*R2</f>
        <v>101.77999999999997</v>
      </c>
      <c r="J2" s="40">
        <f>I2*COS($R$4)*$U$22/1000</f>
        <v>0.17283226741891589</v>
      </c>
      <c r="K2" s="40">
        <f t="shared" ref="K2:K65" si="0">I2*COS($R$4)*$U$23/1000</f>
        <v>0.69132906967566354</v>
      </c>
      <c r="L2" s="40">
        <f>$U$15</f>
        <v>6.1057500000000005</v>
      </c>
      <c r="M2" s="40">
        <f>IF(J2-L2&gt;0,0,-(J2-L2))</f>
        <v>5.9329177325810845</v>
      </c>
      <c r="N2" s="40">
        <f>$U$18</f>
        <v>24.423000000000002</v>
      </c>
      <c r="O2" s="40">
        <f>IF(K2-N2&gt;0,0,-(K2-N2))</f>
        <v>23.731670930324338</v>
      </c>
      <c r="Q2" s="10" t="s">
        <v>48</v>
      </c>
      <c r="R2" s="32">
        <v>0.7</v>
      </c>
      <c r="T2" s="10" t="s">
        <v>43</v>
      </c>
      <c r="U2" s="34">
        <f>$R$14*$R$6*$R$18*($R$7-R15)</f>
        <v>8792.2800000000007</v>
      </c>
      <c r="AA2" s="40">
        <f>M2*$U$10</f>
        <v>29664.588662905422</v>
      </c>
      <c r="AB2" s="40">
        <f>O2*$U$11</f>
        <v>88993.765988716274</v>
      </c>
      <c r="AC2" s="40"/>
      <c r="AE2" s="26" t="s">
        <v>91</v>
      </c>
      <c r="AF2" s="26" t="s">
        <v>92</v>
      </c>
    </row>
    <row r="3" spans="1:35" ht="18" x14ac:dyDescent="0.25">
      <c r="B3" s="27">
        <f t="shared" ref="B3:B66" si="1">B2+1/24</f>
        <v>39448.041666666664</v>
      </c>
      <c r="C3" s="25">
        <v>1</v>
      </c>
      <c r="D3" s="25">
        <v>13.1</v>
      </c>
      <c r="E3" s="25">
        <v>0</v>
      </c>
      <c r="G3" s="79"/>
      <c r="H3" s="38">
        <v>2</v>
      </c>
      <c r="I3" s="39">
        <f t="shared" ref="I3:I32" si="2">SUMPRODUCT((DAY($B$2:$B$745)=H3)*($E$2:$E$745))*$R$2</f>
        <v>1199.6319999999998</v>
      </c>
      <c r="J3" s="40">
        <f t="shared" ref="J3:J65" si="3">I3*COS($R$4)*$U$22/1000</f>
        <v>2.03709096706906</v>
      </c>
      <c r="K3" s="40">
        <f t="shared" si="0"/>
        <v>8.14836386827624</v>
      </c>
      <c r="L3" s="40">
        <f t="shared" ref="L3:L66" si="4">$U$15</f>
        <v>6.1057500000000005</v>
      </c>
      <c r="M3" s="40">
        <f t="shared" ref="M3:M66" si="5">IF(J3-L3&gt;0,0,-(J3-L3))</f>
        <v>4.06865903293094</v>
      </c>
      <c r="N3" s="40">
        <f t="shared" ref="N3:N66" si="6">$U$18</f>
        <v>24.423000000000002</v>
      </c>
      <c r="O3" s="40">
        <f t="shared" ref="O3:O66" si="7">IF(K3-N3&gt;0,0,-(K3-N3))</f>
        <v>16.27463613172376</v>
      </c>
      <c r="P3" s="26"/>
      <c r="Q3" s="26" t="s">
        <v>66</v>
      </c>
      <c r="R3" s="30">
        <v>41</v>
      </c>
      <c r="T3" s="10" t="s">
        <v>42</v>
      </c>
      <c r="U3" s="34">
        <f>$R$14*$R$6*$R$18*($R$7-R16)</f>
        <v>7536.24</v>
      </c>
      <c r="Z3" s="55"/>
      <c r="AA3" s="40">
        <f t="shared" ref="AA3:AA66" si="8">M3*$U$10</f>
        <v>20343.295164654701</v>
      </c>
      <c r="AB3" s="40">
        <f t="shared" ref="AB3:AB66" si="9">O3*$U$11</f>
        <v>61029.885493964102</v>
      </c>
      <c r="AC3" s="40"/>
      <c r="AD3" s="26"/>
      <c r="AE3" s="57">
        <v>20.6</v>
      </c>
      <c r="AF3" s="58">
        <f>AE3/($U$8*366)*1000000</f>
        <v>1.1256830601092898</v>
      </c>
    </row>
    <row r="4" spans="1:35" x14ac:dyDescent="0.25">
      <c r="B4" s="27">
        <f t="shared" si="1"/>
        <v>39448.083333333328</v>
      </c>
      <c r="C4" s="25">
        <v>2</v>
      </c>
      <c r="D4" s="25">
        <v>13.1</v>
      </c>
      <c r="E4" s="25">
        <v>0</v>
      </c>
      <c r="G4" s="79"/>
      <c r="H4" s="38">
        <v>3</v>
      </c>
      <c r="I4" s="39">
        <f t="shared" si="2"/>
        <v>994.97300000000018</v>
      </c>
      <c r="J4" s="40">
        <f t="shared" si="3"/>
        <v>1.6895602241167329</v>
      </c>
      <c r="K4" s="40">
        <f>I4*COS($R$4)*$U$23/1000</f>
        <v>6.7582408964669316</v>
      </c>
      <c r="L4" s="40">
        <f t="shared" si="4"/>
        <v>6.1057500000000005</v>
      </c>
      <c r="M4" s="40">
        <f t="shared" si="5"/>
        <v>4.416189775883268</v>
      </c>
      <c r="N4" s="40">
        <f t="shared" si="6"/>
        <v>24.423000000000002</v>
      </c>
      <c r="O4" s="40">
        <f t="shared" si="7"/>
        <v>17.664759103533072</v>
      </c>
      <c r="Q4" s="26" t="s">
        <v>67</v>
      </c>
      <c r="R4" s="30">
        <f>PI()*R3/180</f>
        <v>0.715584993317675</v>
      </c>
      <c r="AA4" s="40">
        <f t="shared" si="8"/>
        <v>22080.948879416341</v>
      </c>
      <c r="AB4" s="40">
        <f t="shared" si="9"/>
        <v>66242.846638249015</v>
      </c>
      <c r="AC4" s="40"/>
      <c r="AD4" s="30"/>
    </row>
    <row r="5" spans="1:35" ht="18" x14ac:dyDescent="0.35">
      <c r="B5" s="27">
        <f t="shared" si="1"/>
        <v>39448.124999999993</v>
      </c>
      <c r="C5" s="25">
        <v>3</v>
      </c>
      <c r="D5" s="25">
        <v>13.2</v>
      </c>
      <c r="E5" s="25">
        <v>0</v>
      </c>
      <c r="G5" s="79"/>
      <c r="H5" s="38">
        <v>4</v>
      </c>
      <c r="I5" s="39">
        <f t="shared" si="2"/>
        <v>1329.6919999999998</v>
      </c>
      <c r="J5" s="40">
        <f t="shared" si="3"/>
        <v>2.2579454050775509</v>
      </c>
      <c r="K5" s="40">
        <f t="shared" si="0"/>
        <v>9.0317816203102037</v>
      </c>
      <c r="L5" s="40">
        <f t="shared" si="4"/>
        <v>6.1057500000000005</v>
      </c>
      <c r="M5" s="40">
        <f t="shared" si="5"/>
        <v>3.8478045949224495</v>
      </c>
      <c r="N5" s="40">
        <f t="shared" si="6"/>
        <v>24.423000000000002</v>
      </c>
      <c r="O5" s="40">
        <f t="shared" si="7"/>
        <v>15.391218379689798</v>
      </c>
      <c r="P5" s="26"/>
      <c r="S5" s="23"/>
      <c r="T5" s="10" t="s">
        <v>55</v>
      </c>
      <c r="U5" s="30">
        <f>U2/3600</f>
        <v>2.4423000000000004</v>
      </c>
      <c r="V5" s="1"/>
      <c r="Z5" s="55"/>
      <c r="AA5" s="40">
        <f t="shared" si="8"/>
        <v>19239.022974612246</v>
      </c>
      <c r="AB5" s="40">
        <f t="shared" si="9"/>
        <v>57717.068923836741</v>
      </c>
      <c r="AC5" s="40"/>
      <c r="AE5" s="26" t="s">
        <v>89</v>
      </c>
      <c r="AF5" s="26" t="s">
        <v>90</v>
      </c>
    </row>
    <row r="6" spans="1:35" ht="18" x14ac:dyDescent="0.25">
      <c r="B6" s="27">
        <f t="shared" si="1"/>
        <v>39448.166666666657</v>
      </c>
      <c r="C6" s="25">
        <v>4</v>
      </c>
      <c r="D6" s="25">
        <v>13.2</v>
      </c>
      <c r="E6" s="25">
        <v>0</v>
      </c>
      <c r="G6" s="79"/>
      <c r="H6" s="38">
        <v>5</v>
      </c>
      <c r="I6" s="39">
        <f t="shared" si="2"/>
        <v>155.30199999999999</v>
      </c>
      <c r="J6" s="40">
        <f t="shared" si="3"/>
        <v>0.26371779126245315</v>
      </c>
      <c r="K6" s="40">
        <f t="shared" si="0"/>
        <v>1.0548711650498126</v>
      </c>
      <c r="L6" s="40">
        <f t="shared" si="4"/>
        <v>6.1057500000000005</v>
      </c>
      <c r="M6" s="40">
        <f t="shared" si="5"/>
        <v>5.8420322087375469</v>
      </c>
      <c r="N6" s="40">
        <f t="shared" si="6"/>
        <v>24.423000000000002</v>
      </c>
      <c r="O6" s="40">
        <f t="shared" si="7"/>
        <v>23.368128834950188</v>
      </c>
      <c r="P6" s="31"/>
      <c r="Q6" s="10" t="s">
        <v>44</v>
      </c>
      <c r="R6" s="1">
        <v>60</v>
      </c>
      <c r="S6" s="1"/>
      <c r="T6" s="10" t="s">
        <v>54</v>
      </c>
      <c r="U6" s="30">
        <f>U3/3600</f>
        <v>2.0933999999999999</v>
      </c>
      <c r="V6" s="1"/>
      <c r="AA6" s="40">
        <f t="shared" si="8"/>
        <v>29210.161043687734</v>
      </c>
      <c r="AB6" s="40">
        <f t="shared" si="9"/>
        <v>87630.4831310632</v>
      </c>
      <c r="AC6" s="40"/>
      <c r="AD6" s="26"/>
      <c r="AE6" s="25">
        <v>8.5299999999999994</v>
      </c>
      <c r="AF6" s="31">
        <f>AE6/($U$8*366)*1000000</f>
        <v>0.46612021857923497</v>
      </c>
    </row>
    <row r="7" spans="1:35" ht="18" x14ac:dyDescent="0.25">
      <c r="B7" s="27">
        <f t="shared" si="1"/>
        <v>39448.208333333321</v>
      </c>
      <c r="C7" s="25">
        <v>5</v>
      </c>
      <c r="D7" s="25">
        <v>13.4</v>
      </c>
      <c r="E7" s="25">
        <v>0</v>
      </c>
      <c r="G7" s="79"/>
      <c r="H7" s="38">
        <v>6</v>
      </c>
      <c r="I7" s="39">
        <f t="shared" si="2"/>
        <v>210.85399999999996</v>
      </c>
      <c r="J7" s="40">
        <f t="shared" si="3"/>
        <v>0.35805045111365785</v>
      </c>
      <c r="K7" s="40">
        <f t="shared" si="0"/>
        <v>1.4322018044546314</v>
      </c>
      <c r="L7" s="40">
        <f t="shared" si="4"/>
        <v>6.1057500000000005</v>
      </c>
      <c r="M7" s="40">
        <f t="shared" si="5"/>
        <v>5.7476995488863425</v>
      </c>
      <c r="N7" s="40">
        <f t="shared" si="6"/>
        <v>24.423000000000002</v>
      </c>
      <c r="O7" s="40">
        <f t="shared" si="7"/>
        <v>22.99079819554537</v>
      </c>
      <c r="P7" s="26"/>
      <c r="Q7" s="10" t="s">
        <v>16</v>
      </c>
      <c r="R7" s="1">
        <v>45</v>
      </c>
      <c r="S7" s="1"/>
      <c r="V7" s="1"/>
      <c r="AA7" s="40">
        <f t="shared" si="8"/>
        <v>28738.497744431712</v>
      </c>
      <c r="AB7" s="40">
        <f t="shared" si="9"/>
        <v>86215.493233295143</v>
      </c>
      <c r="AC7" s="40"/>
    </row>
    <row r="8" spans="1:35" ht="18" x14ac:dyDescent="0.35">
      <c r="B8" s="27">
        <f t="shared" si="1"/>
        <v>39448.249999999985</v>
      </c>
      <c r="C8" s="25">
        <v>6</v>
      </c>
      <c r="D8" s="25">
        <v>13.4</v>
      </c>
      <c r="E8" s="25">
        <v>0</v>
      </c>
      <c r="G8" s="79"/>
      <c r="H8" s="38">
        <v>7</v>
      </c>
      <c r="I8" s="39">
        <f t="shared" si="2"/>
        <v>405.13899999999995</v>
      </c>
      <c r="J8" s="40">
        <f t="shared" si="3"/>
        <v>0.68796514039921564</v>
      </c>
      <c r="K8" s="40">
        <f t="shared" si="0"/>
        <v>2.7518605615968625</v>
      </c>
      <c r="L8" s="40">
        <f t="shared" si="4"/>
        <v>6.1057500000000005</v>
      </c>
      <c r="M8" s="40">
        <f t="shared" si="5"/>
        <v>5.4177848596007845</v>
      </c>
      <c r="N8" s="40">
        <f t="shared" si="6"/>
        <v>24.423000000000002</v>
      </c>
      <c r="O8" s="40">
        <f t="shared" si="7"/>
        <v>21.671139438403138</v>
      </c>
      <c r="Q8" s="1"/>
      <c r="R8" s="1"/>
      <c r="S8" s="1"/>
      <c r="T8" s="33" t="s">
        <v>56</v>
      </c>
      <c r="U8" s="25">
        <v>50000</v>
      </c>
      <c r="V8" s="1"/>
      <c r="AA8" s="40">
        <f t="shared" si="8"/>
        <v>27088.924298003923</v>
      </c>
      <c r="AB8" s="40">
        <f t="shared" si="9"/>
        <v>81266.772894011767</v>
      </c>
      <c r="AC8" s="40"/>
      <c r="AE8" s="26" t="s">
        <v>88</v>
      </c>
      <c r="AF8" s="26" t="s">
        <v>97</v>
      </c>
    </row>
    <row r="9" spans="1:35" x14ac:dyDescent="0.25">
      <c r="B9" s="27">
        <f t="shared" si="1"/>
        <v>39448.29166666665</v>
      </c>
      <c r="C9" s="25">
        <v>7</v>
      </c>
      <c r="D9" s="25">
        <v>13.5</v>
      </c>
      <c r="E9" s="25">
        <v>0</v>
      </c>
      <c r="G9" s="79"/>
      <c r="H9" s="38">
        <v>8</v>
      </c>
      <c r="I9" s="39">
        <f t="shared" si="2"/>
        <v>430.30399999999992</v>
      </c>
      <c r="J9" s="40">
        <f t="shared" si="3"/>
        <v>0.73069774021840428</v>
      </c>
      <c r="K9" s="40">
        <f t="shared" si="0"/>
        <v>2.9227909608736171</v>
      </c>
      <c r="L9" s="40">
        <f t="shared" si="4"/>
        <v>6.1057500000000005</v>
      </c>
      <c r="M9" s="40">
        <f t="shared" si="5"/>
        <v>5.3750522597815964</v>
      </c>
      <c r="N9" s="40">
        <f t="shared" si="6"/>
        <v>24.423000000000002</v>
      </c>
      <c r="O9" s="40">
        <f t="shared" si="7"/>
        <v>21.500209039126386</v>
      </c>
      <c r="P9" s="26"/>
      <c r="Q9" s="10" t="s">
        <v>73</v>
      </c>
      <c r="R9" s="1">
        <v>2.5</v>
      </c>
      <c r="S9" s="1"/>
      <c r="T9" s="26" t="s">
        <v>57</v>
      </c>
      <c r="U9" s="25">
        <f>U8/R9</f>
        <v>20000</v>
      </c>
      <c r="V9" s="1"/>
      <c r="AA9" s="40">
        <f t="shared" si="8"/>
        <v>26875.261298907983</v>
      </c>
      <c r="AB9" s="40">
        <f t="shared" si="9"/>
        <v>80625.783896723951</v>
      </c>
      <c r="AC9" s="40"/>
      <c r="AD9" s="26"/>
      <c r="AE9" s="25">
        <v>6.39</v>
      </c>
      <c r="AF9" s="31">
        <f>$AE$9/($U$8*366)*1000000</f>
        <v>0.34918032786885245</v>
      </c>
    </row>
    <row r="10" spans="1:35" ht="18" x14ac:dyDescent="0.25">
      <c r="B10" s="27">
        <f t="shared" si="1"/>
        <v>39448.333333333314</v>
      </c>
      <c r="C10" s="25">
        <v>8</v>
      </c>
      <c r="D10" s="25">
        <v>13.4</v>
      </c>
      <c r="E10" s="25">
        <v>0</v>
      </c>
      <c r="G10" s="79"/>
      <c r="H10" s="38">
        <v>9</v>
      </c>
      <c r="I10" s="39">
        <f t="shared" si="2"/>
        <v>633.19899999999996</v>
      </c>
      <c r="J10" s="40">
        <f t="shared" si="3"/>
        <v>1.0752330408468278</v>
      </c>
      <c r="K10" s="40">
        <f t="shared" si="0"/>
        <v>4.3009321633873112</v>
      </c>
      <c r="L10" s="40">
        <f t="shared" si="4"/>
        <v>6.1057500000000005</v>
      </c>
      <c r="M10" s="40">
        <f t="shared" si="5"/>
        <v>5.0305169591531724</v>
      </c>
      <c r="N10" s="40">
        <f t="shared" si="6"/>
        <v>24.423000000000002</v>
      </c>
      <c r="O10" s="40">
        <f t="shared" si="7"/>
        <v>20.12206783661269</v>
      </c>
      <c r="Q10" s="10" t="s">
        <v>71</v>
      </c>
      <c r="R10" s="1">
        <f>R6*R9</f>
        <v>150</v>
      </c>
      <c r="T10" s="33" t="s">
        <v>59</v>
      </c>
      <c r="U10" s="25">
        <f>U9/4</f>
        <v>5000</v>
      </c>
      <c r="V10" s="26"/>
      <c r="AA10" s="40">
        <f t="shared" si="8"/>
        <v>25152.584795765863</v>
      </c>
      <c r="AB10" s="40">
        <f t="shared" si="9"/>
        <v>75457.75438729758</v>
      </c>
      <c r="AC10" s="40"/>
      <c r="AD10" s="30"/>
    </row>
    <row r="11" spans="1:35" ht="18.75" x14ac:dyDescent="0.35">
      <c r="B11" s="27">
        <f t="shared" si="1"/>
        <v>39448.374999999978</v>
      </c>
      <c r="C11" s="25">
        <v>9</v>
      </c>
      <c r="D11" s="25">
        <v>13.7</v>
      </c>
      <c r="E11" s="25">
        <v>0</v>
      </c>
      <c r="G11" s="79"/>
      <c r="H11" s="38">
        <v>10</v>
      </c>
      <c r="I11" s="39">
        <f t="shared" si="2"/>
        <v>314.63599999999997</v>
      </c>
      <c r="J11" s="40">
        <f t="shared" si="3"/>
        <v>0.53428230783668718</v>
      </c>
      <c r="K11" s="40">
        <f t="shared" si="0"/>
        <v>2.1371292313467487</v>
      </c>
      <c r="L11" s="40">
        <f t="shared" si="4"/>
        <v>6.1057500000000005</v>
      </c>
      <c r="M11" s="40">
        <f t="shared" si="5"/>
        <v>5.5714676921633135</v>
      </c>
      <c r="N11" s="40">
        <f t="shared" si="6"/>
        <v>24.423000000000002</v>
      </c>
      <c r="O11" s="40">
        <f t="shared" si="7"/>
        <v>22.285870768653254</v>
      </c>
      <c r="P11" s="26"/>
      <c r="Q11" s="10" t="s">
        <v>74</v>
      </c>
      <c r="R11" s="25">
        <f>R9*4</f>
        <v>10</v>
      </c>
      <c r="T11" s="33" t="s">
        <v>58</v>
      </c>
      <c r="U11" s="25">
        <f>U9*3/(4*4)</f>
        <v>3750</v>
      </c>
      <c r="AA11" s="40">
        <f t="shared" si="8"/>
        <v>27857.338460816569</v>
      </c>
      <c r="AB11" s="40">
        <f t="shared" si="9"/>
        <v>83572.015382449696</v>
      </c>
      <c r="AC11" s="40"/>
      <c r="AD11" s="26"/>
      <c r="AE11" s="26" t="s">
        <v>96</v>
      </c>
      <c r="AF11" s="26" t="s">
        <v>93</v>
      </c>
    </row>
    <row r="12" spans="1:35" ht="18" x14ac:dyDescent="0.25">
      <c r="B12" s="27">
        <f t="shared" si="1"/>
        <v>39448.416666666642</v>
      </c>
      <c r="C12" s="25">
        <v>10</v>
      </c>
      <c r="D12" s="25">
        <v>13.9</v>
      </c>
      <c r="E12" s="25">
        <v>11.38</v>
      </c>
      <c r="G12" s="79"/>
      <c r="H12" s="38">
        <v>11</v>
      </c>
      <c r="I12" s="39">
        <f t="shared" si="2"/>
        <v>518.35</v>
      </c>
      <c r="J12" s="40">
        <f t="shared" si="3"/>
        <v>0.88020834954406646</v>
      </c>
      <c r="K12" s="40">
        <f t="shared" si="0"/>
        <v>3.5208333981762658</v>
      </c>
      <c r="L12" s="40">
        <f t="shared" si="4"/>
        <v>6.1057500000000005</v>
      </c>
      <c r="M12" s="40">
        <f t="shared" si="5"/>
        <v>5.2255416504559342</v>
      </c>
      <c r="N12" s="40">
        <f t="shared" si="6"/>
        <v>24.423000000000002</v>
      </c>
      <c r="O12" s="40">
        <f t="shared" si="7"/>
        <v>20.902166601823737</v>
      </c>
      <c r="Q12" s="10" t="s">
        <v>72</v>
      </c>
      <c r="R12" s="41">
        <f>R6*R11</f>
        <v>600</v>
      </c>
      <c r="T12" s="33" t="s">
        <v>60</v>
      </c>
      <c r="U12" s="25">
        <f>U10*R9</f>
        <v>12500</v>
      </c>
      <c r="AA12" s="40">
        <f t="shared" si="8"/>
        <v>26127.70825227967</v>
      </c>
      <c r="AB12" s="40">
        <f t="shared" si="9"/>
        <v>78383.12475683901</v>
      </c>
      <c r="AC12" s="40"/>
      <c r="AD12" s="30"/>
      <c r="AE12" s="85">
        <f>1753000</f>
        <v>1753000</v>
      </c>
      <c r="AF12" s="25">
        <v>13</v>
      </c>
    </row>
    <row r="13" spans="1:35" x14ac:dyDescent="0.25">
      <c r="B13" s="27">
        <f t="shared" si="1"/>
        <v>39448.458333333307</v>
      </c>
      <c r="C13" s="25">
        <v>11</v>
      </c>
      <c r="D13" s="25">
        <v>14.1</v>
      </c>
      <c r="E13" s="25">
        <v>30.63</v>
      </c>
      <c r="G13" s="79"/>
      <c r="H13" s="38">
        <v>12</v>
      </c>
      <c r="I13" s="39">
        <f t="shared" si="2"/>
        <v>1949.0449999999998</v>
      </c>
      <c r="J13" s="40">
        <f t="shared" si="3"/>
        <v>3.3096666010169087</v>
      </c>
      <c r="K13" s="40">
        <f t="shared" si="0"/>
        <v>13.238666404067635</v>
      </c>
      <c r="L13" s="40">
        <f t="shared" si="4"/>
        <v>6.1057500000000005</v>
      </c>
      <c r="M13" s="40">
        <f t="shared" si="5"/>
        <v>2.7960833989830918</v>
      </c>
      <c r="N13" s="40">
        <f t="shared" si="6"/>
        <v>24.423000000000002</v>
      </c>
      <c r="O13" s="40">
        <f t="shared" si="7"/>
        <v>11.184333595932367</v>
      </c>
      <c r="P13" s="26"/>
      <c r="T13" s="33" t="s">
        <v>61</v>
      </c>
      <c r="U13" s="25">
        <f>U11*R11</f>
        <v>37500</v>
      </c>
      <c r="V13" s="26"/>
      <c r="W13" s="26"/>
      <c r="X13" s="26"/>
      <c r="AA13" s="40">
        <f t="shared" si="8"/>
        <v>13980.416994915458</v>
      </c>
      <c r="AB13" s="40">
        <f t="shared" si="9"/>
        <v>41941.250984746373</v>
      </c>
      <c r="AC13" s="40"/>
    </row>
    <row r="14" spans="1:35" ht="18.75" x14ac:dyDescent="0.35">
      <c r="B14" s="27">
        <f t="shared" si="1"/>
        <v>39448.499999999971</v>
      </c>
      <c r="C14" s="25">
        <v>12</v>
      </c>
      <c r="D14" s="25">
        <v>12.7</v>
      </c>
      <c r="E14" s="25">
        <v>29.98</v>
      </c>
      <c r="G14" s="79"/>
      <c r="H14" s="38">
        <v>13</v>
      </c>
      <c r="I14" s="39">
        <f t="shared" si="2"/>
        <v>207.26999999999995</v>
      </c>
      <c r="J14" s="40">
        <f t="shared" si="3"/>
        <v>0.35196447305874135</v>
      </c>
      <c r="K14" s="40">
        <f t="shared" si="0"/>
        <v>1.4078578922349654</v>
      </c>
      <c r="L14" s="40">
        <f t="shared" si="4"/>
        <v>6.1057500000000005</v>
      </c>
      <c r="M14" s="40">
        <f t="shared" si="5"/>
        <v>5.7537855269412592</v>
      </c>
      <c r="N14" s="40">
        <f t="shared" si="6"/>
        <v>24.423000000000002</v>
      </c>
      <c r="O14" s="40">
        <f t="shared" si="7"/>
        <v>23.015142107765037</v>
      </c>
      <c r="Q14" s="9" t="s">
        <v>15</v>
      </c>
      <c r="R14" s="1">
        <v>1</v>
      </c>
      <c r="V14" s="30"/>
      <c r="W14" s="30"/>
      <c r="AA14" s="40">
        <f t="shared" si="8"/>
        <v>28768.927634706295</v>
      </c>
      <c r="AB14" s="40">
        <f t="shared" si="9"/>
        <v>86306.782904118882</v>
      </c>
      <c r="AC14" s="40"/>
      <c r="AE14" s="26"/>
      <c r="AF14" s="26" t="s">
        <v>95</v>
      </c>
      <c r="AH14" s="26" t="s">
        <v>124</v>
      </c>
      <c r="AI14" s="26" t="s">
        <v>125</v>
      </c>
    </row>
    <row r="15" spans="1:35" ht="18" x14ac:dyDescent="0.25">
      <c r="B15" s="27">
        <f t="shared" si="1"/>
        <v>39448.541666666635</v>
      </c>
      <c r="C15" s="25">
        <v>13</v>
      </c>
      <c r="D15" s="25">
        <v>12.9</v>
      </c>
      <c r="E15" s="25">
        <v>30.37</v>
      </c>
      <c r="G15" s="79"/>
      <c r="H15" s="38">
        <v>14</v>
      </c>
      <c r="I15" s="39">
        <f t="shared" si="2"/>
        <v>1226.057</v>
      </c>
      <c r="J15" s="40">
        <f t="shared" si="3"/>
        <v>2.0819631685481803</v>
      </c>
      <c r="K15" s="40">
        <f t="shared" si="0"/>
        <v>8.3278526741927212</v>
      </c>
      <c r="L15" s="40">
        <f t="shared" si="4"/>
        <v>6.1057500000000005</v>
      </c>
      <c r="M15" s="40">
        <f t="shared" si="5"/>
        <v>4.0237868314518206</v>
      </c>
      <c r="N15" s="40">
        <f t="shared" si="6"/>
        <v>24.423000000000002</v>
      </c>
      <c r="O15" s="40">
        <f t="shared" si="7"/>
        <v>16.095147325807282</v>
      </c>
      <c r="Q15" s="10" t="s">
        <v>40</v>
      </c>
      <c r="R15" s="1">
        <v>10</v>
      </c>
      <c r="T15" s="10" t="s">
        <v>62</v>
      </c>
      <c r="U15" s="30">
        <f>U5*R9</f>
        <v>6.1057500000000005</v>
      </c>
      <c r="AA15" s="40">
        <f t="shared" si="8"/>
        <v>20118.934157259104</v>
      </c>
      <c r="AB15" s="40">
        <f t="shared" si="9"/>
        <v>60356.802471777308</v>
      </c>
      <c r="AC15" s="40"/>
      <c r="AF15" s="25">
        <v>6.7</v>
      </c>
      <c r="AH15" s="46">
        <f>0.6*27</f>
        <v>16.2</v>
      </c>
      <c r="AI15" s="30">
        <f>AH15*AE18/1000000</f>
        <v>4.2385842</v>
      </c>
    </row>
    <row r="16" spans="1:35" ht="18" x14ac:dyDescent="0.25">
      <c r="B16" s="27">
        <f t="shared" si="1"/>
        <v>39448.583333333299</v>
      </c>
      <c r="C16" s="25">
        <v>14</v>
      </c>
      <c r="D16" s="25">
        <v>13.2</v>
      </c>
      <c r="E16" s="25">
        <v>27.3</v>
      </c>
      <c r="G16" s="79"/>
      <c r="H16" s="38">
        <v>15</v>
      </c>
      <c r="I16" s="39">
        <f t="shared" si="2"/>
        <v>433.4679999999999</v>
      </c>
      <c r="J16" s="40">
        <f t="shared" si="3"/>
        <v>0.73607051772001009</v>
      </c>
      <c r="K16" s="40">
        <f t="shared" si="0"/>
        <v>2.9442820708800403</v>
      </c>
      <c r="L16" s="40">
        <f t="shared" si="4"/>
        <v>6.1057500000000005</v>
      </c>
      <c r="M16" s="40">
        <f t="shared" si="5"/>
        <v>5.3696794822799907</v>
      </c>
      <c r="N16" s="40">
        <f t="shared" si="6"/>
        <v>24.423000000000002</v>
      </c>
      <c r="O16" s="40">
        <f t="shared" si="7"/>
        <v>21.478717929119963</v>
      </c>
      <c r="Q16" s="10" t="s">
        <v>41</v>
      </c>
      <c r="R16" s="1">
        <v>15</v>
      </c>
      <c r="T16" s="10" t="s">
        <v>63</v>
      </c>
      <c r="U16" s="30">
        <f>U6*R9</f>
        <v>5.2334999999999994</v>
      </c>
      <c r="V16" s="26"/>
      <c r="AA16" s="40">
        <f t="shared" si="8"/>
        <v>26848.397411399954</v>
      </c>
      <c r="AB16" s="40">
        <f t="shared" si="9"/>
        <v>80545.192234199858</v>
      </c>
      <c r="AC16" s="40"/>
      <c r="AE16" s="46"/>
    </row>
    <row r="17" spans="2:37" ht="18.75" thickBot="1" x14ac:dyDescent="0.3">
      <c r="B17" s="27">
        <f t="shared" si="1"/>
        <v>39448.624999999964</v>
      </c>
      <c r="C17" s="25">
        <v>15</v>
      </c>
      <c r="D17" s="25">
        <v>13.6</v>
      </c>
      <c r="E17" s="25">
        <v>14.98</v>
      </c>
      <c r="G17" s="79"/>
      <c r="H17" s="38">
        <v>16</v>
      </c>
      <c r="I17" s="39">
        <f t="shared" si="2"/>
        <v>763.5809999999999</v>
      </c>
      <c r="J17" s="40">
        <f t="shared" si="3"/>
        <v>1.29663426594619</v>
      </c>
      <c r="K17" s="40">
        <f t="shared" si="0"/>
        <v>5.1865370637847601</v>
      </c>
      <c r="L17" s="40">
        <f t="shared" si="4"/>
        <v>6.1057500000000005</v>
      </c>
      <c r="M17" s="40">
        <f t="shared" si="5"/>
        <v>4.80911573405381</v>
      </c>
      <c r="N17" s="40">
        <f t="shared" si="6"/>
        <v>24.423000000000002</v>
      </c>
      <c r="O17" s="40">
        <f t="shared" si="7"/>
        <v>19.23646293621524</v>
      </c>
      <c r="Q17" s="10" t="s">
        <v>45</v>
      </c>
      <c r="R17" s="1">
        <v>1</v>
      </c>
      <c r="AA17" s="40">
        <f t="shared" si="8"/>
        <v>24045.578670269049</v>
      </c>
      <c r="AB17" s="40">
        <f t="shared" si="9"/>
        <v>72136.736010807144</v>
      </c>
      <c r="AC17" s="40"/>
      <c r="AE17" s="26" t="s">
        <v>94</v>
      </c>
      <c r="AF17" s="26" t="s">
        <v>98</v>
      </c>
      <c r="AH17" s="26" t="s">
        <v>119</v>
      </c>
    </row>
    <row r="18" spans="2:37" ht="18" x14ac:dyDescent="0.25">
      <c r="B18" s="27">
        <f t="shared" si="1"/>
        <v>39448.666666666628</v>
      </c>
      <c r="C18" s="25">
        <v>16</v>
      </c>
      <c r="D18" s="25">
        <v>13.9</v>
      </c>
      <c r="E18" s="25">
        <v>0.75</v>
      </c>
      <c r="G18" s="79"/>
      <c r="H18" s="38">
        <v>17</v>
      </c>
      <c r="I18" s="39">
        <f t="shared" si="2"/>
        <v>368.64099999999996</v>
      </c>
      <c r="J18" s="40">
        <f t="shared" si="3"/>
        <v>0.62598801231653156</v>
      </c>
      <c r="K18" s="40">
        <f t="shared" si="0"/>
        <v>2.5039520492661262</v>
      </c>
      <c r="L18" s="40">
        <f t="shared" si="4"/>
        <v>6.1057500000000005</v>
      </c>
      <c r="M18" s="40">
        <f t="shared" si="5"/>
        <v>5.4797619876834691</v>
      </c>
      <c r="N18" s="40">
        <f t="shared" si="6"/>
        <v>24.423000000000002</v>
      </c>
      <c r="O18" s="40">
        <f t="shared" si="7"/>
        <v>21.919047950733876</v>
      </c>
      <c r="Q18" s="10" t="s">
        <v>46</v>
      </c>
      <c r="R18" s="1">
        <f>R17*4.1868</f>
        <v>4.1867999999999999</v>
      </c>
      <c r="T18" s="10" t="s">
        <v>64</v>
      </c>
      <c r="U18" s="30">
        <f>U5*$R$11</f>
        <v>24.423000000000002</v>
      </c>
      <c r="W18" s="70" t="s">
        <v>70</v>
      </c>
      <c r="X18" s="71">
        <v>900</v>
      </c>
      <c r="AA18" s="40">
        <f t="shared" si="8"/>
        <v>27398.809938417344</v>
      </c>
      <c r="AB18" s="40">
        <f t="shared" si="9"/>
        <v>82196.429815252035</v>
      </c>
      <c r="AC18" s="40"/>
      <c r="AE18" s="84">
        <f>ROUNDDOWN(AE12/AF15,0)</f>
        <v>261641</v>
      </c>
      <c r="AF18" s="25">
        <f>AF15*3.6</f>
        <v>24.12</v>
      </c>
      <c r="AH18" s="46">
        <f>AE18/U9</f>
        <v>13.082050000000001</v>
      </c>
    </row>
    <row r="19" spans="2:37" ht="18" x14ac:dyDescent="0.25">
      <c r="B19" s="27">
        <f t="shared" si="1"/>
        <v>39448.708333333292</v>
      </c>
      <c r="C19" s="25">
        <v>17</v>
      </c>
      <c r="D19" s="25">
        <v>13.9</v>
      </c>
      <c r="E19" s="25">
        <v>0.01</v>
      </c>
      <c r="G19" s="79"/>
      <c r="H19" s="38">
        <v>18</v>
      </c>
      <c r="I19" s="39">
        <f t="shared" si="2"/>
        <v>1065.211</v>
      </c>
      <c r="J19" s="40">
        <f t="shared" si="3"/>
        <v>1.8088311299820283</v>
      </c>
      <c r="K19" s="40">
        <f t="shared" si="0"/>
        <v>7.2353245199281133</v>
      </c>
      <c r="L19" s="40">
        <f t="shared" si="4"/>
        <v>6.1057500000000005</v>
      </c>
      <c r="M19" s="40">
        <f t="shared" si="5"/>
        <v>4.2969188700179721</v>
      </c>
      <c r="N19" s="40">
        <f t="shared" si="6"/>
        <v>24.423000000000002</v>
      </c>
      <c r="O19" s="40">
        <f t="shared" si="7"/>
        <v>17.187675480071889</v>
      </c>
      <c r="T19" s="10" t="s">
        <v>65</v>
      </c>
      <c r="U19" s="30">
        <f>U6*$R$11</f>
        <v>20.933999999999997</v>
      </c>
      <c r="W19" s="72" t="s">
        <v>83</v>
      </c>
      <c r="X19" s="73">
        <f>$X$18*U22/$U$21</f>
        <v>900</v>
      </c>
      <c r="AA19" s="40">
        <f t="shared" si="8"/>
        <v>21484.594350089861</v>
      </c>
      <c r="AB19" s="40">
        <f t="shared" si="9"/>
        <v>64453.78305026958</v>
      </c>
      <c r="AC19" s="40"/>
      <c r="AE19" s="41"/>
    </row>
    <row r="20" spans="2:37" ht="18.75" thickBot="1" x14ac:dyDescent="0.4">
      <c r="B20" s="27">
        <f t="shared" si="1"/>
        <v>39448.749999999956</v>
      </c>
      <c r="C20" s="25">
        <v>18</v>
      </c>
      <c r="D20" s="25">
        <v>13.9</v>
      </c>
      <c r="E20" s="25">
        <v>0</v>
      </c>
      <c r="G20" s="79"/>
      <c r="H20" s="38">
        <v>19</v>
      </c>
      <c r="I20" s="39">
        <f t="shared" si="2"/>
        <v>2115.1899999999996</v>
      </c>
      <c r="J20" s="40">
        <f t="shared" si="3"/>
        <v>3.5917968532306612</v>
      </c>
      <c r="K20" s="40">
        <f t="shared" si="0"/>
        <v>14.367187412922645</v>
      </c>
      <c r="L20" s="40">
        <f t="shared" si="4"/>
        <v>6.1057500000000005</v>
      </c>
      <c r="M20" s="40">
        <f t="shared" si="5"/>
        <v>2.5139531467693392</v>
      </c>
      <c r="N20" s="40">
        <f t="shared" si="6"/>
        <v>24.423000000000002</v>
      </c>
      <c r="O20" s="40">
        <f t="shared" si="7"/>
        <v>10.055812587077357</v>
      </c>
      <c r="Q20" s="10" t="s">
        <v>77</v>
      </c>
      <c r="R20" s="51">
        <f>1/75</f>
        <v>1.3333333333333334E-2</v>
      </c>
      <c r="V20" s="26"/>
      <c r="W20" s="75" t="s">
        <v>84</v>
      </c>
      <c r="X20" s="74">
        <f>$X$18*U23/$U$21</f>
        <v>3600</v>
      </c>
      <c r="AA20" s="40">
        <f t="shared" si="8"/>
        <v>12569.765733846696</v>
      </c>
      <c r="AB20" s="40">
        <f t="shared" si="9"/>
        <v>37709.297201540088</v>
      </c>
      <c r="AC20" s="40"/>
      <c r="AD20" s="26"/>
      <c r="AE20" s="59" t="s">
        <v>113</v>
      </c>
      <c r="AF20" s="59" t="s">
        <v>114</v>
      </c>
      <c r="AH20" s="59" t="s">
        <v>113</v>
      </c>
      <c r="AI20" s="59" t="s">
        <v>114</v>
      </c>
    </row>
    <row r="21" spans="2:37" ht="17.25" x14ac:dyDescent="0.25">
      <c r="B21" s="27">
        <f t="shared" si="1"/>
        <v>39448.791666666621</v>
      </c>
      <c r="C21" s="25">
        <v>19</v>
      </c>
      <c r="D21" s="25">
        <v>14</v>
      </c>
      <c r="E21" s="25">
        <v>0</v>
      </c>
      <c r="G21" s="79"/>
      <c r="H21" s="38">
        <v>20</v>
      </c>
      <c r="I21" s="39">
        <f t="shared" si="2"/>
        <v>1641.4229999999998</v>
      </c>
      <c r="J21" s="40">
        <f t="shared" si="3"/>
        <v>2.7872947424205066</v>
      </c>
      <c r="K21" s="40">
        <f t="shared" si="0"/>
        <v>11.149178969682026</v>
      </c>
      <c r="L21" s="40">
        <f t="shared" si="4"/>
        <v>6.1057500000000005</v>
      </c>
      <c r="M21" s="40">
        <f t="shared" si="5"/>
        <v>3.3184552575794939</v>
      </c>
      <c r="N21" s="40">
        <f t="shared" si="6"/>
        <v>24.423000000000002</v>
      </c>
      <c r="O21" s="40">
        <f t="shared" si="7"/>
        <v>13.273821030317976</v>
      </c>
      <c r="Q21" s="26" t="s">
        <v>78</v>
      </c>
      <c r="R21" s="25">
        <f>R10*R20</f>
        <v>2</v>
      </c>
      <c r="S21" s="48"/>
      <c r="T21" s="26" t="s">
        <v>75</v>
      </c>
      <c r="U21" s="25">
        <v>2.25</v>
      </c>
      <c r="V21" s="26"/>
      <c r="W21" s="70" t="s">
        <v>116</v>
      </c>
      <c r="X21" s="71">
        <f>X19*U10/1000000</f>
        <v>4.5</v>
      </c>
      <c r="AA21" s="40">
        <f t="shared" si="8"/>
        <v>16592.276287897468</v>
      </c>
      <c r="AB21" s="40">
        <f t="shared" si="9"/>
        <v>49776.828863692412</v>
      </c>
      <c r="AC21" s="40"/>
      <c r="AD21" s="26"/>
      <c r="AE21" s="62">
        <f>SUM($AA$2:$AA$367)/1000000</f>
        <v>3.1571551327619747</v>
      </c>
      <c r="AF21" s="62">
        <f>SUM($AB$2:$AB$367)/1000000</f>
        <v>9.4714653982859272</v>
      </c>
      <c r="AH21" s="62">
        <f>SUM($AA$2:$AA$367)/1000000</f>
        <v>3.1571551327619747</v>
      </c>
      <c r="AI21" s="62">
        <f>SUM($AB$2:$AB$367)/1000000</f>
        <v>9.4714653982859272</v>
      </c>
    </row>
    <row r="22" spans="2:37" ht="17.25" x14ac:dyDescent="0.25">
      <c r="B22" s="27">
        <f t="shared" si="1"/>
        <v>39448.833333333285</v>
      </c>
      <c r="C22" s="25">
        <v>20</v>
      </c>
      <c r="D22" s="25">
        <v>14.2</v>
      </c>
      <c r="E22" s="25">
        <v>0</v>
      </c>
      <c r="G22" s="79"/>
      <c r="H22" s="38">
        <v>21</v>
      </c>
      <c r="I22" s="39">
        <f t="shared" si="2"/>
        <v>2156.1120000000001</v>
      </c>
      <c r="J22" s="40">
        <f t="shared" si="3"/>
        <v>3.6612863604748838</v>
      </c>
      <c r="K22" s="40">
        <f t="shared" si="0"/>
        <v>14.645145441899535</v>
      </c>
      <c r="L22" s="40">
        <f t="shared" si="4"/>
        <v>6.1057500000000005</v>
      </c>
      <c r="M22" s="40">
        <f t="shared" si="5"/>
        <v>2.4444636395251167</v>
      </c>
      <c r="N22" s="40">
        <f t="shared" si="6"/>
        <v>24.423000000000002</v>
      </c>
      <c r="O22" s="40">
        <f t="shared" si="7"/>
        <v>9.7778545581004668</v>
      </c>
      <c r="Q22" s="26" t="s">
        <v>79</v>
      </c>
      <c r="R22" s="25">
        <f>R12*R20</f>
        <v>8</v>
      </c>
      <c r="S22" s="48"/>
      <c r="T22" s="26" t="s">
        <v>80</v>
      </c>
      <c r="U22" s="47">
        <f>U21*1</f>
        <v>2.25</v>
      </c>
      <c r="V22" s="26"/>
      <c r="W22" s="72" t="s">
        <v>117</v>
      </c>
      <c r="X22" s="73">
        <f>X20*U11/1000000</f>
        <v>13.5</v>
      </c>
      <c r="AA22" s="40">
        <f t="shared" si="8"/>
        <v>12222.318197625584</v>
      </c>
      <c r="AB22" s="40">
        <f t="shared" si="9"/>
        <v>36666.954592876747</v>
      </c>
      <c r="AC22" s="40"/>
      <c r="AD22" s="26"/>
      <c r="AE22" s="60"/>
      <c r="AF22" s="62"/>
      <c r="AH22" s="60"/>
      <c r="AI22" s="62"/>
    </row>
    <row r="23" spans="2:37" ht="19.5" thickBot="1" x14ac:dyDescent="0.4">
      <c r="B23" s="27">
        <f t="shared" si="1"/>
        <v>39448.874999999949</v>
      </c>
      <c r="C23" s="25">
        <v>21</v>
      </c>
      <c r="D23" s="25">
        <v>14.3</v>
      </c>
      <c r="E23" s="25">
        <v>0</v>
      </c>
      <c r="G23" s="79"/>
      <c r="H23" s="38">
        <v>22</v>
      </c>
      <c r="I23" s="39">
        <f t="shared" si="2"/>
        <v>1864.2469999999996</v>
      </c>
      <c r="J23" s="40">
        <f t="shared" si="3"/>
        <v>3.1656714093035143</v>
      </c>
      <c r="K23" s="40">
        <f t="shared" si="0"/>
        <v>12.662685637214057</v>
      </c>
      <c r="L23" s="40">
        <f t="shared" si="4"/>
        <v>6.1057500000000005</v>
      </c>
      <c r="M23" s="40">
        <f t="shared" si="5"/>
        <v>2.9400785906964861</v>
      </c>
      <c r="N23" s="40">
        <f t="shared" si="6"/>
        <v>24.423000000000002</v>
      </c>
      <c r="O23" s="40">
        <f t="shared" si="7"/>
        <v>11.760314362785945</v>
      </c>
      <c r="R23" s="48"/>
      <c r="S23" s="48"/>
      <c r="T23" s="26" t="s">
        <v>81</v>
      </c>
      <c r="U23" s="49">
        <f>U21*4</f>
        <v>9</v>
      </c>
      <c r="V23" s="26"/>
      <c r="W23" s="76" t="s">
        <v>118</v>
      </c>
      <c r="X23" s="77">
        <f>SUM(X21:X22)</f>
        <v>18</v>
      </c>
      <c r="AA23" s="40">
        <f t="shared" si="8"/>
        <v>14700.392953482431</v>
      </c>
      <c r="AB23" s="40">
        <f t="shared" si="9"/>
        <v>44101.178860447289</v>
      </c>
      <c r="AC23" s="40"/>
      <c r="AD23" s="26"/>
      <c r="AE23" s="63" t="s">
        <v>104</v>
      </c>
      <c r="AF23" s="63" t="s">
        <v>103</v>
      </c>
      <c r="AH23" s="63" t="s">
        <v>104</v>
      </c>
      <c r="AI23" s="63" t="s">
        <v>103</v>
      </c>
    </row>
    <row r="24" spans="2:37" ht="18" x14ac:dyDescent="0.35">
      <c r="B24" s="27">
        <f t="shared" si="1"/>
        <v>39448.916666666613</v>
      </c>
      <c r="C24" s="25">
        <v>22</v>
      </c>
      <c r="D24" s="25">
        <v>14.4</v>
      </c>
      <c r="E24" s="25">
        <v>0</v>
      </c>
      <c r="G24" s="79"/>
      <c r="H24" s="38">
        <v>23</v>
      </c>
      <c r="I24" s="39">
        <f t="shared" si="2"/>
        <v>2206.1899999999996</v>
      </c>
      <c r="J24" s="40">
        <f t="shared" si="3"/>
        <v>3.746323639781274</v>
      </c>
      <c r="K24" s="40">
        <f t="shared" si="0"/>
        <v>14.985294559125096</v>
      </c>
      <c r="L24" s="40">
        <f t="shared" si="4"/>
        <v>6.1057500000000005</v>
      </c>
      <c r="M24" s="40">
        <f t="shared" si="5"/>
        <v>2.3594263602187264</v>
      </c>
      <c r="N24" s="40">
        <f t="shared" si="6"/>
        <v>24.423000000000002</v>
      </c>
      <c r="O24" s="40">
        <f t="shared" si="7"/>
        <v>9.4377054408749057</v>
      </c>
      <c r="Q24" s="26" t="s">
        <v>110</v>
      </c>
      <c r="R24" s="30">
        <f>SUM(L2:L367)*U10/1000000</f>
        <v>10.375413750000023</v>
      </c>
      <c r="S24" s="30"/>
      <c r="T24" s="30"/>
      <c r="AA24" s="40">
        <f t="shared" si="8"/>
        <v>11797.131801093632</v>
      </c>
      <c r="AB24" s="40">
        <f t="shared" si="9"/>
        <v>35391.395403280898</v>
      </c>
      <c r="AC24" s="40"/>
      <c r="AE24" s="64">
        <f>(AE21*1000000/(AF18))/U10</f>
        <v>26.178732444129142</v>
      </c>
      <c r="AF24" s="64">
        <f>(AE18-AE21*1000000/(AF18))/U11</f>
        <v>34.865956741161142</v>
      </c>
      <c r="AH24" s="64">
        <f>AH18</f>
        <v>13.082050000000001</v>
      </c>
      <c r="AI24" s="64">
        <f>AH18*4</f>
        <v>52.328200000000002</v>
      </c>
    </row>
    <row r="25" spans="2:37" ht="18" x14ac:dyDescent="0.35">
      <c r="B25" s="27">
        <f t="shared" si="1"/>
        <v>39448.958333333278</v>
      </c>
      <c r="C25" s="25">
        <v>23</v>
      </c>
      <c r="D25" s="25">
        <v>14.5</v>
      </c>
      <c r="E25" s="25">
        <v>0</v>
      </c>
      <c r="G25" s="79"/>
      <c r="H25" s="38">
        <v>24</v>
      </c>
      <c r="I25" s="39">
        <f t="shared" si="2"/>
        <v>1935.577</v>
      </c>
      <c r="J25" s="40">
        <f t="shared" si="3"/>
        <v>3.2867966366074182</v>
      </c>
      <c r="K25" s="40">
        <f t="shared" si="0"/>
        <v>13.147186546429673</v>
      </c>
      <c r="L25" s="40">
        <f t="shared" si="4"/>
        <v>6.1057500000000005</v>
      </c>
      <c r="M25" s="40">
        <f t="shared" si="5"/>
        <v>2.8189533633925823</v>
      </c>
      <c r="N25" s="40">
        <f t="shared" si="6"/>
        <v>24.423000000000002</v>
      </c>
      <c r="O25" s="40">
        <f t="shared" si="7"/>
        <v>11.275813453570329</v>
      </c>
      <c r="Q25" s="26" t="s">
        <v>111</v>
      </c>
      <c r="R25" s="30">
        <f>SUM(N2:N367)*U11/1000000</f>
        <v>31.126241250000067</v>
      </c>
      <c r="T25" s="50" t="s">
        <v>82</v>
      </c>
      <c r="X25" s="30"/>
      <c r="AA25" s="40">
        <f t="shared" si="8"/>
        <v>14094.766816962912</v>
      </c>
      <c r="AB25" s="40">
        <f t="shared" si="9"/>
        <v>42284.300450888732</v>
      </c>
      <c r="AC25" s="40"/>
      <c r="AE25" s="61"/>
      <c r="AF25" s="61"/>
      <c r="AH25" s="61"/>
      <c r="AI25" s="61"/>
    </row>
    <row r="26" spans="2:37" ht="18" x14ac:dyDescent="0.35">
      <c r="B26" s="27">
        <f t="shared" si="1"/>
        <v>39448.999999999942</v>
      </c>
      <c r="C26" s="25">
        <v>0</v>
      </c>
      <c r="D26" s="25">
        <v>14.4</v>
      </c>
      <c r="E26" s="25">
        <v>0</v>
      </c>
      <c r="G26" s="79"/>
      <c r="H26" s="38">
        <v>25</v>
      </c>
      <c r="I26" s="39">
        <f t="shared" si="2"/>
        <v>933.17700000000002</v>
      </c>
      <c r="J26" s="40">
        <f t="shared" si="3"/>
        <v>1.5846246493729779</v>
      </c>
      <c r="K26" s="40">
        <f t="shared" si="0"/>
        <v>6.3384985974919115</v>
      </c>
      <c r="L26" s="40">
        <f t="shared" si="4"/>
        <v>6.1057500000000005</v>
      </c>
      <c r="M26" s="40">
        <f t="shared" si="5"/>
        <v>4.5211253506270221</v>
      </c>
      <c r="N26" s="40">
        <f t="shared" si="6"/>
        <v>24.423000000000002</v>
      </c>
      <c r="O26" s="40">
        <f t="shared" si="7"/>
        <v>18.084501402508089</v>
      </c>
      <c r="Q26" s="26" t="s">
        <v>112</v>
      </c>
      <c r="R26" s="30">
        <f>(SUM(J2:J367)*U10+SUM(K2:K367)*U11)/1000000</f>
        <v>36.923534478971455</v>
      </c>
      <c r="T26" s="30"/>
      <c r="W26" s="30"/>
      <c r="X26" s="30"/>
      <c r="AA26" s="40">
        <f t="shared" si="8"/>
        <v>22605.626753135111</v>
      </c>
      <c r="AB26" s="40">
        <f t="shared" si="9"/>
        <v>67816.880259405327</v>
      </c>
      <c r="AC26" s="40"/>
      <c r="AE26" s="63" t="s">
        <v>121</v>
      </c>
      <c r="AF26" s="63" t="s">
        <v>122</v>
      </c>
      <c r="AH26" s="63" t="s">
        <v>121</v>
      </c>
      <c r="AI26" s="63" t="s">
        <v>122</v>
      </c>
    </row>
    <row r="27" spans="2:37" x14ac:dyDescent="0.25">
      <c r="B27" s="27">
        <f t="shared" si="1"/>
        <v>39449.041666666606</v>
      </c>
      <c r="C27" s="25">
        <v>1</v>
      </c>
      <c r="D27" s="25">
        <v>14.1</v>
      </c>
      <c r="E27" s="25">
        <v>0</v>
      </c>
      <c r="G27" s="79"/>
      <c r="H27" s="38">
        <v>26</v>
      </c>
      <c r="I27" s="39">
        <f t="shared" si="2"/>
        <v>1914.9830000000002</v>
      </c>
      <c r="J27" s="40">
        <f t="shared" si="3"/>
        <v>3.2518260361434259</v>
      </c>
      <c r="K27" s="40">
        <f t="shared" si="0"/>
        <v>13.007304144573704</v>
      </c>
      <c r="L27" s="40">
        <f t="shared" si="4"/>
        <v>6.1057500000000005</v>
      </c>
      <c r="M27" s="40">
        <f t="shared" si="5"/>
        <v>2.8539239638565745</v>
      </c>
      <c r="N27" s="40">
        <f t="shared" si="6"/>
        <v>24.423000000000002</v>
      </c>
      <c r="O27" s="40">
        <f t="shared" si="7"/>
        <v>11.415695855426298</v>
      </c>
      <c r="T27" s="30"/>
      <c r="W27" s="30"/>
      <c r="X27" s="30"/>
      <c r="AA27" s="40">
        <f t="shared" si="8"/>
        <v>14269.619819282872</v>
      </c>
      <c r="AB27" s="40">
        <f t="shared" si="9"/>
        <v>42808.859457848615</v>
      </c>
      <c r="AC27" s="40"/>
      <c r="AE27" s="62">
        <f>$AE$24*$AF$18*$U$10/1000000</f>
        <v>3.1571551327619747</v>
      </c>
      <c r="AF27" s="62">
        <f>$AF$18*$AF$24*$U$11/1000000</f>
        <v>3.1536257872380249</v>
      </c>
      <c r="AH27" s="62">
        <f>$AH$24*$AF$18*$U$10/1000000</f>
        <v>1.5776952300000002</v>
      </c>
      <c r="AI27" s="62">
        <f>$AF$18*$AI$24*$U$11/1000000</f>
        <v>4.7330856900000002</v>
      </c>
    </row>
    <row r="28" spans="2:37" x14ac:dyDescent="0.25">
      <c r="B28" s="27">
        <f t="shared" si="1"/>
        <v>39449.08333333327</v>
      </c>
      <c r="C28" s="25">
        <v>2</v>
      </c>
      <c r="D28" s="25">
        <v>13.9</v>
      </c>
      <c r="E28" s="25">
        <v>0</v>
      </c>
      <c r="G28" s="79"/>
      <c r="H28" s="38">
        <v>27</v>
      </c>
      <c r="I28" s="39">
        <f t="shared" si="2"/>
        <v>2295.0759999999996</v>
      </c>
      <c r="J28" s="40">
        <f t="shared" si="3"/>
        <v>3.8972606502135574</v>
      </c>
      <c r="K28" s="40">
        <f t="shared" si="0"/>
        <v>15.58904260085423</v>
      </c>
      <c r="L28" s="40">
        <f t="shared" si="4"/>
        <v>6.1057500000000005</v>
      </c>
      <c r="M28" s="40">
        <f t="shared" si="5"/>
        <v>2.2084893497864431</v>
      </c>
      <c r="N28" s="40">
        <f t="shared" si="6"/>
        <v>24.423000000000002</v>
      </c>
      <c r="O28" s="40">
        <f t="shared" si="7"/>
        <v>8.8339573991457723</v>
      </c>
      <c r="T28" s="30"/>
      <c r="W28" s="30"/>
      <c r="X28" s="30"/>
      <c r="AA28" s="40">
        <f t="shared" si="8"/>
        <v>11042.446748932216</v>
      </c>
      <c r="AB28" s="40">
        <f t="shared" si="9"/>
        <v>33127.340246796644</v>
      </c>
      <c r="AC28" s="40"/>
      <c r="AE28" s="30"/>
      <c r="AF28" s="30"/>
      <c r="AH28" s="30"/>
      <c r="AI28" s="30"/>
    </row>
    <row r="29" spans="2:37" ht="18" x14ac:dyDescent="0.25">
      <c r="B29" s="27">
        <f t="shared" si="1"/>
        <v>39449.124999999935</v>
      </c>
      <c r="C29" s="25">
        <v>3</v>
      </c>
      <c r="D29" s="25">
        <v>14.2</v>
      </c>
      <c r="E29" s="25">
        <v>0</v>
      </c>
      <c r="G29" s="79"/>
      <c r="H29" s="38">
        <v>28</v>
      </c>
      <c r="I29" s="39">
        <f t="shared" si="2"/>
        <v>1629.8450000000003</v>
      </c>
      <c r="J29" s="40">
        <f t="shared" si="3"/>
        <v>2.7676341805009144</v>
      </c>
      <c r="K29" s="40">
        <f t="shared" si="0"/>
        <v>11.070536722003657</v>
      </c>
      <c r="L29" s="40">
        <f t="shared" si="4"/>
        <v>6.1057500000000005</v>
      </c>
      <c r="M29" s="40">
        <f t="shared" si="5"/>
        <v>3.3381158194990861</v>
      </c>
      <c r="N29" s="40">
        <f t="shared" si="6"/>
        <v>24.423000000000002</v>
      </c>
      <c r="O29" s="40">
        <f t="shared" si="7"/>
        <v>13.352463277996344</v>
      </c>
      <c r="T29" s="30"/>
      <c r="W29" s="30"/>
      <c r="X29" s="30"/>
      <c r="AA29" s="40">
        <f t="shared" si="8"/>
        <v>16690.579097495429</v>
      </c>
      <c r="AB29" s="40">
        <f t="shared" si="9"/>
        <v>50071.737292486294</v>
      </c>
      <c r="AC29" s="40"/>
      <c r="AE29" s="65" t="s">
        <v>123</v>
      </c>
      <c r="AF29" s="65" t="s">
        <v>120</v>
      </c>
      <c r="AH29" s="65" t="s">
        <v>123</v>
      </c>
      <c r="AI29" s="65" t="s">
        <v>120</v>
      </c>
      <c r="AK29" s="26" t="s">
        <v>129</v>
      </c>
    </row>
    <row r="30" spans="2:37" x14ac:dyDescent="0.25">
      <c r="B30" s="27">
        <f t="shared" si="1"/>
        <v>39449.166666666599</v>
      </c>
      <c r="C30" s="25">
        <v>4</v>
      </c>
      <c r="D30" s="25">
        <v>14.3</v>
      </c>
      <c r="E30" s="25">
        <v>0</v>
      </c>
      <c r="G30" s="79"/>
      <c r="H30" s="38">
        <v>29</v>
      </c>
      <c r="I30" s="39">
        <f t="shared" si="2"/>
        <v>2392.5790000000002</v>
      </c>
      <c r="J30" s="40">
        <f t="shared" si="3"/>
        <v>4.0628301586645952</v>
      </c>
      <c r="K30" s="40">
        <f t="shared" si="0"/>
        <v>16.251320634658381</v>
      </c>
      <c r="L30" s="40">
        <f t="shared" si="4"/>
        <v>6.1057500000000005</v>
      </c>
      <c r="M30" s="40">
        <f t="shared" si="5"/>
        <v>2.0429198413354053</v>
      </c>
      <c r="N30" s="40">
        <f t="shared" si="6"/>
        <v>24.423000000000002</v>
      </c>
      <c r="O30" s="40">
        <f t="shared" si="7"/>
        <v>8.1716793653416211</v>
      </c>
      <c r="T30" s="30"/>
      <c r="W30" s="30"/>
      <c r="X30" s="30"/>
      <c r="AA30" s="40">
        <f t="shared" si="8"/>
        <v>10214.599206677027</v>
      </c>
      <c r="AB30" s="40">
        <f t="shared" si="9"/>
        <v>30643.79762003108</v>
      </c>
      <c r="AC30" s="40"/>
      <c r="AE30" s="67">
        <f>AE21-AE27</f>
        <v>0</v>
      </c>
      <c r="AF30" s="67">
        <f>AF21-AF27</f>
        <v>6.3178396110479023</v>
      </c>
      <c r="AH30" s="67">
        <f>AH21-AH27</f>
        <v>1.5794599027619745</v>
      </c>
      <c r="AI30" s="67">
        <f>AI21-AI27</f>
        <v>4.7383797082859269</v>
      </c>
      <c r="AK30" s="25">
        <v>0.17</v>
      </c>
    </row>
    <row r="31" spans="2:37" x14ac:dyDescent="0.25">
      <c r="B31" s="27">
        <f t="shared" si="1"/>
        <v>39449.208333333263</v>
      </c>
      <c r="C31" s="25">
        <v>5</v>
      </c>
      <c r="D31" s="25">
        <v>14.4</v>
      </c>
      <c r="E31" s="25">
        <v>0</v>
      </c>
      <c r="G31" s="79"/>
      <c r="H31" s="38">
        <v>30</v>
      </c>
      <c r="I31" s="39">
        <f t="shared" si="2"/>
        <v>963.73899999999992</v>
      </c>
      <c r="J31" s="40">
        <f t="shared" si="3"/>
        <v>1.6365218763022067</v>
      </c>
      <c r="K31" s="40">
        <f t="shared" si="0"/>
        <v>6.5460875052088268</v>
      </c>
      <c r="L31" s="40">
        <f t="shared" si="4"/>
        <v>6.1057500000000005</v>
      </c>
      <c r="M31" s="40">
        <f t="shared" si="5"/>
        <v>4.4692281236977935</v>
      </c>
      <c r="N31" s="40">
        <f t="shared" si="6"/>
        <v>24.423000000000002</v>
      </c>
      <c r="O31" s="40">
        <f t="shared" si="7"/>
        <v>17.876912494791174</v>
      </c>
      <c r="T31" s="30"/>
      <c r="W31" s="30"/>
      <c r="X31" s="30"/>
      <c r="AA31" s="40">
        <f t="shared" si="8"/>
        <v>22346.140618488967</v>
      </c>
      <c r="AB31" s="40">
        <f t="shared" si="9"/>
        <v>67038.421855466906</v>
      </c>
      <c r="AC31" s="40"/>
    </row>
    <row r="32" spans="2:37" x14ac:dyDescent="0.25">
      <c r="B32" s="27">
        <f t="shared" si="1"/>
        <v>39449.249999999927</v>
      </c>
      <c r="C32" s="25">
        <v>6</v>
      </c>
      <c r="D32" s="25">
        <v>13.9</v>
      </c>
      <c r="E32" s="25">
        <v>0</v>
      </c>
      <c r="G32" s="79"/>
      <c r="H32" s="38">
        <v>31</v>
      </c>
      <c r="I32" s="39">
        <f t="shared" si="2"/>
        <v>2382.569</v>
      </c>
      <c r="J32" s="40">
        <f t="shared" si="3"/>
        <v>4.0458322121440276</v>
      </c>
      <c r="K32" s="40">
        <f t="shared" si="0"/>
        <v>16.18332884857611</v>
      </c>
      <c r="L32" s="40">
        <f t="shared" si="4"/>
        <v>6.1057500000000005</v>
      </c>
      <c r="M32" s="40">
        <f t="shared" si="5"/>
        <v>2.0599177878559729</v>
      </c>
      <c r="N32" s="40">
        <f t="shared" si="6"/>
        <v>24.423000000000002</v>
      </c>
      <c r="O32" s="40">
        <f t="shared" si="7"/>
        <v>8.2396711514238916</v>
      </c>
      <c r="T32" s="30"/>
      <c r="W32" s="30"/>
      <c r="X32" s="30"/>
      <c r="AA32" s="40">
        <f t="shared" si="8"/>
        <v>10299.588939279865</v>
      </c>
      <c r="AB32" s="40">
        <f t="shared" si="9"/>
        <v>30898.766817839594</v>
      </c>
      <c r="AC32" s="40"/>
      <c r="AE32" s="26" t="s">
        <v>126</v>
      </c>
      <c r="AF32" s="26" t="s">
        <v>127</v>
      </c>
      <c r="AH32" s="26" t="s">
        <v>126</v>
      </c>
      <c r="AI32" s="26" t="s">
        <v>127</v>
      </c>
      <c r="AK32" s="26" t="s">
        <v>135</v>
      </c>
    </row>
    <row r="33" spans="2:37" x14ac:dyDescent="0.25">
      <c r="B33" s="27">
        <f t="shared" si="1"/>
        <v>39449.291666666591</v>
      </c>
      <c r="C33" s="25">
        <v>7</v>
      </c>
      <c r="D33" s="25">
        <v>13.8</v>
      </c>
      <c r="E33" s="25">
        <v>0</v>
      </c>
      <c r="G33" s="78">
        <v>2</v>
      </c>
      <c r="H33" s="38">
        <v>32</v>
      </c>
      <c r="I33" s="39">
        <f t="shared" ref="I33:I61" si="10">SUMPRODUCT((DAY($B$746:$B$1441)=H2)*($E$746:$E$1441))*$R$2</f>
        <v>951.95100000000002</v>
      </c>
      <c r="J33" s="40">
        <f t="shared" si="3"/>
        <v>1.6165047141059583</v>
      </c>
      <c r="K33" s="40">
        <f t="shared" si="0"/>
        <v>6.4660188564238332</v>
      </c>
      <c r="L33" s="40">
        <f t="shared" si="4"/>
        <v>6.1057500000000005</v>
      </c>
      <c r="M33" s="40">
        <f t="shared" si="5"/>
        <v>4.4892452858940421</v>
      </c>
      <c r="N33" s="40">
        <f t="shared" si="6"/>
        <v>24.423000000000002</v>
      </c>
      <c r="O33" s="40">
        <f t="shared" si="7"/>
        <v>17.956981143576169</v>
      </c>
      <c r="T33" s="30"/>
      <c r="W33" s="30"/>
      <c r="X33" s="30"/>
      <c r="AA33" s="40">
        <f t="shared" si="8"/>
        <v>22446.226429470211</v>
      </c>
      <c r="AB33" s="40">
        <f t="shared" si="9"/>
        <v>67338.679288410625</v>
      </c>
      <c r="AC33" s="40"/>
      <c r="AD33" s="46"/>
      <c r="AE33" s="41">
        <f>AE24*$AH$15</f>
        <v>424.09546559489206</v>
      </c>
      <c r="AF33" s="41">
        <f>AF24*$AH$15</f>
        <v>564.82849920681042</v>
      </c>
      <c r="AG33" s="46"/>
      <c r="AH33" s="41">
        <f>AH24*$AH$15</f>
        <v>211.92921000000001</v>
      </c>
      <c r="AI33" s="41">
        <f>AI24*$AH$15</f>
        <v>847.71684000000005</v>
      </c>
      <c r="AK33" s="30">
        <f>AK30*AF30</f>
        <v>1.0740327338781435</v>
      </c>
    </row>
    <row r="34" spans="2:37" x14ac:dyDescent="0.25">
      <c r="B34" s="27">
        <f t="shared" si="1"/>
        <v>39449.333333333256</v>
      </c>
      <c r="C34" s="25">
        <v>8</v>
      </c>
      <c r="D34" s="25">
        <v>13.4</v>
      </c>
      <c r="E34" s="25">
        <v>0</v>
      </c>
      <c r="G34" s="78"/>
      <c r="H34" s="38">
        <v>33</v>
      </c>
      <c r="I34" s="39">
        <f t="shared" si="10"/>
        <v>787.81499999999994</v>
      </c>
      <c r="J34" s="40">
        <f t="shared" si="3"/>
        <v>1.337785937872207</v>
      </c>
      <c r="K34" s="40">
        <f t="shared" si="0"/>
        <v>5.351143751488828</v>
      </c>
      <c r="L34" s="40">
        <f t="shared" si="4"/>
        <v>6.1057500000000005</v>
      </c>
      <c r="M34" s="40">
        <f t="shared" si="5"/>
        <v>4.7679640621277937</v>
      </c>
      <c r="N34" s="40">
        <f t="shared" si="6"/>
        <v>24.423000000000002</v>
      </c>
      <c r="O34" s="40">
        <f t="shared" si="7"/>
        <v>19.071856248511175</v>
      </c>
      <c r="T34" s="30"/>
      <c r="W34" s="30"/>
      <c r="X34" s="30"/>
      <c r="AA34" s="40">
        <f t="shared" si="8"/>
        <v>23839.82031063897</v>
      </c>
      <c r="AB34" s="40">
        <f t="shared" si="9"/>
        <v>71519.46093191691</v>
      </c>
      <c r="AC34" s="40"/>
      <c r="AD34" s="30"/>
      <c r="AE34" s="30"/>
      <c r="AF34" s="30"/>
      <c r="AG34" s="46"/>
    </row>
    <row r="35" spans="2:37" x14ac:dyDescent="0.25">
      <c r="B35" s="27">
        <f t="shared" si="1"/>
        <v>39449.37499999992</v>
      </c>
      <c r="C35" s="25">
        <v>9</v>
      </c>
      <c r="D35" s="25">
        <v>13.7</v>
      </c>
      <c r="E35" s="25">
        <v>78.760000000000005</v>
      </c>
      <c r="G35" s="78"/>
      <c r="H35" s="38">
        <v>34</v>
      </c>
      <c r="I35" s="39">
        <f t="shared" si="10"/>
        <v>1234.9259999999997</v>
      </c>
      <c r="J35" s="40">
        <f t="shared" si="3"/>
        <v>2.0970235868989207</v>
      </c>
      <c r="K35" s="40">
        <f t="shared" si="0"/>
        <v>8.3880943475956826</v>
      </c>
      <c r="L35" s="40">
        <f t="shared" si="4"/>
        <v>6.1057500000000005</v>
      </c>
      <c r="M35" s="40">
        <f t="shared" si="5"/>
        <v>4.0087264131010798</v>
      </c>
      <c r="N35" s="40">
        <f t="shared" si="6"/>
        <v>24.423000000000002</v>
      </c>
      <c r="O35" s="40">
        <f t="shared" si="7"/>
        <v>16.034905652404319</v>
      </c>
      <c r="T35" s="30"/>
      <c r="W35" s="30"/>
      <c r="X35" s="30"/>
      <c r="AA35" s="40">
        <f t="shared" si="8"/>
        <v>20043.632065505401</v>
      </c>
      <c r="AB35" s="40">
        <f t="shared" si="9"/>
        <v>60130.896196516194</v>
      </c>
      <c r="AC35" s="40"/>
      <c r="AE35" s="33" t="s">
        <v>116</v>
      </c>
      <c r="AF35" s="33" t="s">
        <v>117</v>
      </c>
      <c r="AH35" s="33" t="s">
        <v>116</v>
      </c>
      <c r="AI35" s="33" t="s">
        <v>117</v>
      </c>
    </row>
    <row r="36" spans="2:37" x14ac:dyDescent="0.25">
      <c r="B36" s="27">
        <f t="shared" si="1"/>
        <v>39449.416666666584</v>
      </c>
      <c r="C36" s="25">
        <v>10</v>
      </c>
      <c r="D36" s="25">
        <v>15.1</v>
      </c>
      <c r="E36" s="25">
        <v>174.54</v>
      </c>
      <c r="G36" s="78"/>
      <c r="H36" s="38">
        <v>35</v>
      </c>
      <c r="I36" s="39">
        <f t="shared" si="10"/>
        <v>393.98099999999999</v>
      </c>
      <c r="J36" s="40">
        <f t="shared" si="3"/>
        <v>0.66901777903293291</v>
      </c>
      <c r="K36" s="40">
        <f t="shared" si="0"/>
        <v>2.6760711161317317</v>
      </c>
      <c r="L36" s="40">
        <f t="shared" si="4"/>
        <v>6.1057500000000005</v>
      </c>
      <c r="M36" s="40">
        <f t="shared" si="5"/>
        <v>5.4367322209670679</v>
      </c>
      <c r="N36" s="40">
        <f t="shared" si="6"/>
        <v>24.423000000000002</v>
      </c>
      <c r="O36" s="40">
        <f t="shared" si="7"/>
        <v>21.746928883868271</v>
      </c>
      <c r="T36" s="30"/>
      <c r="W36" s="30"/>
      <c r="X36" s="30"/>
      <c r="AA36" s="40">
        <f t="shared" si="8"/>
        <v>27183.661104835341</v>
      </c>
      <c r="AB36" s="40">
        <f t="shared" si="9"/>
        <v>81550.983314506011</v>
      </c>
      <c r="AC36" s="40"/>
      <c r="AE36" s="30">
        <f>AE33*U10/1000000</f>
        <v>2.1204773279744602</v>
      </c>
      <c r="AF36" s="30">
        <f>AF33*U11/1000000</f>
        <v>2.1181068720255394</v>
      </c>
      <c r="AH36" s="30">
        <f>AH33*U10/1000000</f>
        <v>1.05964605</v>
      </c>
      <c r="AI36" s="30">
        <f>AI33*U11/1000000</f>
        <v>3.1789381500000005</v>
      </c>
    </row>
    <row r="37" spans="2:37" x14ac:dyDescent="0.25">
      <c r="B37" s="27">
        <f t="shared" si="1"/>
        <v>39449.458333333248</v>
      </c>
      <c r="C37" s="25">
        <v>11</v>
      </c>
      <c r="D37" s="25">
        <v>16.2</v>
      </c>
      <c r="E37" s="25">
        <v>282.33</v>
      </c>
      <c r="G37" s="78"/>
      <c r="H37" s="38">
        <v>36</v>
      </c>
      <c r="I37" s="39">
        <f t="shared" si="10"/>
        <v>893.61300000000006</v>
      </c>
      <c r="J37" s="40">
        <f t="shared" si="3"/>
        <v>1.517441157251127</v>
      </c>
      <c r="K37" s="40">
        <f t="shared" si="0"/>
        <v>6.0697646290045082</v>
      </c>
      <c r="L37" s="40">
        <f t="shared" si="4"/>
        <v>6.1057500000000005</v>
      </c>
      <c r="M37" s="40">
        <f t="shared" si="5"/>
        <v>4.588308842748873</v>
      </c>
      <c r="N37" s="40">
        <f t="shared" si="6"/>
        <v>24.423000000000002</v>
      </c>
      <c r="O37" s="40">
        <f t="shared" si="7"/>
        <v>18.353235370995492</v>
      </c>
      <c r="T37" s="30"/>
      <c r="W37" s="30"/>
      <c r="X37" s="30"/>
      <c r="AA37" s="40">
        <f t="shared" si="8"/>
        <v>22941.544213744364</v>
      </c>
      <c r="AB37" s="40">
        <f t="shared" si="9"/>
        <v>68824.632641233096</v>
      </c>
      <c r="AC37" s="40"/>
      <c r="AE37" s="30"/>
      <c r="AF37" s="30"/>
    </row>
    <row r="38" spans="2:37" x14ac:dyDescent="0.25">
      <c r="B38" s="27">
        <f t="shared" si="1"/>
        <v>39449.499999999913</v>
      </c>
      <c r="C38" s="25">
        <v>12</v>
      </c>
      <c r="D38" s="25">
        <v>15.2</v>
      </c>
      <c r="E38" s="25">
        <v>294.26</v>
      </c>
      <c r="G38" s="78"/>
      <c r="H38" s="38">
        <v>37</v>
      </c>
      <c r="I38" s="39">
        <f t="shared" si="10"/>
        <v>2588.453</v>
      </c>
      <c r="J38" s="40">
        <f t="shared" si="3"/>
        <v>4.3954431233768441</v>
      </c>
      <c r="K38" s="40">
        <f t="shared" si="0"/>
        <v>17.581772493507376</v>
      </c>
      <c r="L38" s="40">
        <f t="shared" si="4"/>
        <v>6.1057500000000005</v>
      </c>
      <c r="M38" s="40">
        <f t="shared" si="5"/>
        <v>1.7103068766231564</v>
      </c>
      <c r="N38" s="40">
        <f t="shared" si="6"/>
        <v>24.423000000000002</v>
      </c>
      <c r="O38" s="40">
        <f t="shared" si="7"/>
        <v>6.8412275064926256</v>
      </c>
      <c r="T38" s="30"/>
      <c r="W38" s="30"/>
      <c r="X38" s="30"/>
      <c r="AA38" s="40">
        <f t="shared" si="8"/>
        <v>8551.5343831157825</v>
      </c>
      <c r="AB38" s="40">
        <f t="shared" si="9"/>
        <v>25654.603149347346</v>
      </c>
      <c r="AC38" s="40"/>
      <c r="AE38" s="30"/>
      <c r="AF38" s="30"/>
    </row>
    <row r="39" spans="2:37" x14ac:dyDescent="0.25">
      <c r="B39" s="27">
        <f t="shared" si="1"/>
        <v>39449.541666666577</v>
      </c>
      <c r="C39" s="25">
        <v>13</v>
      </c>
      <c r="D39" s="25">
        <v>15.3</v>
      </c>
      <c r="E39" s="25">
        <v>386.33</v>
      </c>
      <c r="G39" s="78"/>
      <c r="H39" s="38">
        <v>38</v>
      </c>
      <c r="I39" s="39">
        <f t="shared" si="10"/>
        <v>2626.8339999999998</v>
      </c>
      <c r="J39" s="40">
        <f t="shared" si="3"/>
        <v>4.4606177672735363</v>
      </c>
      <c r="K39" s="40">
        <f t="shared" si="0"/>
        <v>17.842471069094145</v>
      </c>
      <c r="L39" s="40">
        <f t="shared" si="4"/>
        <v>6.1057500000000005</v>
      </c>
      <c r="M39" s="40">
        <f t="shared" si="5"/>
        <v>1.6451322327264641</v>
      </c>
      <c r="N39" s="40">
        <f t="shared" si="6"/>
        <v>24.423000000000002</v>
      </c>
      <c r="O39" s="40">
        <f t="shared" si="7"/>
        <v>6.5805289309058566</v>
      </c>
      <c r="T39" s="30"/>
      <c r="W39" s="30"/>
      <c r="X39" s="30"/>
      <c r="AA39" s="40">
        <f t="shared" si="8"/>
        <v>8225.6611636323214</v>
      </c>
      <c r="AB39" s="40">
        <f t="shared" si="9"/>
        <v>24676.983490896961</v>
      </c>
      <c r="AC39" s="40"/>
      <c r="AE39" s="30"/>
      <c r="AF39" s="30"/>
    </row>
    <row r="40" spans="2:37" x14ac:dyDescent="0.25">
      <c r="B40" s="27">
        <f t="shared" si="1"/>
        <v>39449.583333333241</v>
      </c>
      <c r="C40" s="25">
        <v>14</v>
      </c>
      <c r="D40" s="25">
        <v>15.2</v>
      </c>
      <c r="E40" s="25">
        <v>282.58</v>
      </c>
      <c r="G40" s="78"/>
      <c r="H40" s="38">
        <v>39</v>
      </c>
      <c r="I40" s="39">
        <f t="shared" si="10"/>
        <v>2662.5829999999996</v>
      </c>
      <c r="J40" s="40">
        <f t="shared" si="3"/>
        <v>4.5213230210361504</v>
      </c>
      <c r="K40" s="40">
        <f t="shared" si="0"/>
        <v>18.085292084144601</v>
      </c>
      <c r="L40" s="40">
        <f t="shared" si="4"/>
        <v>6.1057500000000005</v>
      </c>
      <c r="M40" s="40">
        <f t="shared" si="5"/>
        <v>1.5844269789638501</v>
      </c>
      <c r="N40" s="40">
        <f t="shared" si="6"/>
        <v>24.423000000000002</v>
      </c>
      <c r="O40" s="40">
        <f t="shared" si="7"/>
        <v>6.3377079158554004</v>
      </c>
      <c r="T40" s="30"/>
      <c r="W40" s="30"/>
      <c r="X40" s="30"/>
      <c r="AA40" s="40">
        <f t="shared" si="8"/>
        <v>7922.1348948192508</v>
      </c>
      <c r="AB40" s="40">
        <f t="shared" si="9"/>
        <v>23766.40468445775</v>
      </c>
      <c r="AC40" s="40"/>
      <c r="AE40" s="30"/>
      <c r="AF40" s="30"/>
    </row>
    <row r="41" spans="2:37" x14ac:dyDescent="0.25">
      <c r="B41" s="27">
        <f t="shared" si="1"/>
        <v>39449.624999999905</v>
      </c>
      <c r="C41" s="25">
        <v>15</v>
      </c>
      <c r="D41" s="25">
        <v>15.1</v>
      </c>
      <c r="E41" s="25">
        <v>146.93</v>
      </c>
      <c r="G41" s="78"/>
      <c r="H41" s="38">
        <v>40</v>
      </c>
      <c r="I41" s="39">
        <f t="shared" si="10"/>
        <v>2681.2660000000001</v>
      </c>
      <c r="J41" s="40">
        <f t="shared" si="3"/>
        <v>4.5530485589825807</v>
      </c>
      <c r="K41" s="40">
        <f t="shared" si="0"/>
        <v>18.212194235930323</v>
      </c>
      <c r="L41" s="40">
        <f t="shared" si="4"/>
        <v>6.1057500000000005</v>
      </c>
      <c r="M41" s="40">
        <f t="shared" si="5"/>
        <v>1.5527014410174198</v>
      </c>
      <c r="N41" s="40">
        <f t="shared" si="6"/>
        <v>24.423000000000002</v>
      </c>
      <c r="O41" s="40">
        <f t="shared" si="7"/>
        <v>6.2108057640696792</v>
      </c>
      <c r="T41" s="30"/>
      <c r="W41" s="30"/>
      <c r="X41" s="30"/>
      <c r="AA41" s="40">
        <f t="shared" si="8"/>
        <v>7763.5072050870995</v>
      </c>
      <c r="AB41" s="40">
        <f t="shared" si="9"/>
        <v>23290.521615261296</v>
      </c>
      <c r="AC41" s="40"/>
      <c r="AE41" s="30"/>
      <c r="AF41" s="30"/>
    </row>
    <row r="42" spans="2:37" x14ac:dyDescent="0.25">
      <c r="B42" s="27">
        <f t="shared" si="1"/>
        <v>39449.66666666657</v>
      </c>
      <c r="C42" s="25">
        <v>16</v>
      </c>
      <c r="D42" s="25">
        <v>14.8</v>
      </c>
      <c r="E42" s="25">
        <v>62.1</v>
      </c>
      <c r="G42" s="78"/>
      <c r="H42" s="38">
        <v>41</v>
      </c>
      <c r="I42" s="39">
        <f t="shared" si="10"/>
        <v>2496.0390000000002</v>
      </c>
      <c r="J42" s="40">
        <f t="shared" si="3"/>
        <v>4.2385152282967535</v>
      </c>
      <c r="K42" s="40">
        <f t="shared" si="0"/>
        <v>16.954060913187014</v>
      </c>
      <c r="L42" s="40">
        <f t="shared" si="4"/>
        <v>6.1057500000000005</v>
      </c>
      <c r="M42" s="40">
        <f t="shared" si="5"/>
        <v>1.8672347717032469</v>
      </c>
      <c r="N42" s="40">
        <f t="shared" si="6"/>
        <v>24.423000000000002</v>
      </c>
      <c r="O42" s="40">
        <f t="shared" si="7"/>
        <v>7.4689390868129877</v>
      </c>
      <c r="T42" s="30"/>
      <c r="W42" s="30"/>
      <c r="X42" s="30"/>
      <c r="AA42" s="40">
        <f t="shared" si="8"/>
        <v>9336.1738585162348</v>
      </c>
      <c r="AB42" s="40">
        <f t="shared" si="9"/>
        <v>28008.521575548704</v>
      </c>
      <c r="AC42" s="40"/>
      <c r="AE42" s="30"/>
      <c r="AF42" s="30"/>
    </row>
    <row r="43" spans="2:37" x14ac:dyDescent="0.25">
      <c r="B43" s="27">
        <f t="shared" si="1"/>
        <v>39449.708333333234</v>
      </c>
      <c r="C43" s="25">
        <v>17</v>
      </c>
      <c r="D43" s="25">
        <v>14.7</v>
      </c>
      <c r="E43" s="25">
        <v>5.93</v>
      </c>
      <c r="G43" s="78"/>
      <c r="H43" s="38">
        <v>42</v>
      </c>
      <c r="I43" s="39">
        <f t="shared" si="10"/>
        <v>1769.019</v>
      </c>
      <c r="J43" s="40">
        <f t="shared" si="3"/>
        <v>3.0039650705162435</v>
      </c>
      <c r="K43" s="40">
        <f t="shared" si="0"/>
        <v>12.015860282064974</v>
      </c>
      <c r="L43" s="40">
        <f t="shared" si="4"/>
        <v>6.1057500000000005</v>
      </c>
      <c r="M43" s="40">
        <f t="shared" si="5"/>
        <v>3.1017849294837569</v>
      </c>
      <c r="N43" s="40">
        <f t="shared" si="6"/>
        <v>24.423000000000002</v>
      </c>
      <c r="O43" s="40">
        <f t="shared" si="7"/>
        <v>12.407139717935028</v>
      </c>
      <c r="T43" s="30"/>
      <c r="W43" s="30"/>
      <c r="X43" s="30"/>
      <c r="AA43" s="40">
        <f t="shared" si="8"/>
        <v>15508.924647418784</v>
      </c>
      <c r="AB43" s="40">
        <f t="shared" si="9"/>
        <v>46526.773942256354</v>
      </c>
      <c r="AC43" s="40"/>
      <c r="AE43" s="30"/>
      <c r="AF43" s="30"/>
    </row>
    <row r="44" spans="2:37" x14ac:dyDescent="0.25">
      <c r="B44" s="27">
        <f t="shared" si="1"/>
        <v>39449.749999999898</v>
      </c>
      <c r="C44" s="25">
        <v>18</v>
      </c>
      <c r="D44" s="25">
        <v>14.6</v>
      </c>
      <c r="E44" s="25">
        <v>0</v>
      </c>
      <c r="G44" s="78"/>
      <c r="H44" s="38">
        <v>43</v>
      </c>
      <c r="I44" s="39">
        <f t="shared" si="10"/>
        <v>1694.3849999999998</v>
      </c>
      <c r="J44" s="40">
        <f t="shared" si="3"/>
        <v>2.8772293321929636</v>
      </c>
      <c r="K44" s="40">
        <f t="shared" si="0"/>
        <v>11.508917328771854</v>
      </c>
      <c r="L44" s="40">
        <f t="shared" si="4"/>
        <v>6.1057500000000005</v>
      </c>
      <c r="M44" s="40">
        <f t="shared" si="5"/>
        <v>3.2285206678070368</v>
      </c>
      <c r="N44" s="40">
        <f t="shared" si="6"/>
        <v>24.423000000000002</v>
      </c>
      <c r="O44" s="40">
        <f t="shared" si="7"/>
        <v>12.914082671228147</v>
      </c>
      <c r="T44" s="30"/>
      <c r="W44" s="30"/>
      <c r="X44" s="30"/>
      <c r="AA44" s="40">
        <f t="shared" si="8"/>
        <v>16142.603339035184</v>
      </c>
      <c r="AB44" s="40">
        <f t="shared" si="9"/>
        <v>48427.810017105556</v>
      </c>
      <c r="AC44" s="40"/>
      <c r="AE44" s="30"/>
      <c r="AF44" s="30"/>
    </row>
    <row r="45" spans="2:37" x14ac:dyDescent="0.25">
      <c r="B45" s="27">
        <f t="shared" si="1"/>
        <v>39449.791666666562</v>
      </c>
      <c r="C45" s="25">
        <v>19</v>
      </c>
      <c r="D45" s="25">
        <v>14.3</v>
      </c>
      <c r="E45" s="25">
        <v>0</v>
      </c>
      <c r="G45" s="78"/>
      <c r="H45" s="38">
        <v>44</v>
      </c>
      <c r="I45" s="39">
        <f t="shared" si="10"/>
        <v>1918.8189999999995</v>
      </c>
      <c r="J45" s="40">
        <f t="shared" si="3"/>
        <v>3.2583399345303277</v>
      </c>
      <c r="K45" s="40">
        <f t="shared" si="0"/>
        <v>13.033359738121311</v>
      </c>
      <c r="L45" s="40">
        <f t="shared" si="4"/>
        <v>6.1057500000000005</v>
      </c>
      <c r="M45" s="40">
        <f t="shared" si="5"/>
        <v>2.8474100654696728</v>
      </c>
      <c r="N45" s="40">
        <f t="shared" si="6"/>
        <v>24.423000000000002</v>
      </c>
      <c r="O45" s="40">
        <f t="shared" si="7"/>
        <v>11.389640261878691</v>
      </c>
      <c r="T45" s="30"/>
      <c r="W45" s="30"/>
      <c r="X45" s="30"/>
      <c r="AA45" s="40">
        <f t="shared" si="8"/>
        <v>14237.050327348365</v>
      </c>
      <c r="AB45" s="40">
        <f t="shared" si="9"/>
        <v>42711.150982045088</v>
      </c>
      <c r="AC45" s="40"/>
      <c r="AE45" s="30"/>
      <c r="AF45" s="30"/>
    </row>
    <row r="46" spans="2:37" x14ac:dyDescent="0.25">
      <c r="B46" s="27">
        <f t="shared" si="1"/>
        <v>39449.833333333227</v>
      </c>
      <c r="C46" s="25">
        <v>20</v>
      </c>
      <c r="D46" s="25">
        <v>15</v>
      </c>
      <c r="E46" s="25">
        <v>0</v>
      </c>
      <c r="G46" s="78"/>
      <c r="H46" s="38">
        <v>45</v>
      </c>
      <c r="I46" s="39">
        <f t="shared" si="10"/>
        <v>2121.1119999999996</v>
      </c>
      <c r="J46" s="40">
        <f t="shared" si="3"/>
        <v>3.6018529810323399</v>
      </c>
      <c r="K46" s="40">
        <f t="shared" si="0"/>
        <v>14.407411924129359</v>
      </c>
      <c r="L46" s="40">
        <f t="shared" si="4"/>
        <v>6.1057500000000005</v>
      </c>
      <c r="M46" s="40">
        <f t="shared" si="5"/>
        <v>2.5038970189676606</v>
      </c>
      <c r="N46" s="40">
        <f t="shared" si="6"/>
        <v>24.423000000000002</v>
      </c>
      <c r="O46" s="40">
        <f t="shared" si="7"/>
        <v>10.015588075870642</v>
      </c>
      <c r="T46" s="30"/>
      <c r="W46" s="30"/>
      <c r="X46" s="30"/>
      <c r="AA46" s="40">
        <f t="shared" si="8"/>
        <v>12519.485094838303</v>
      </c>
      <c r="AB46" s="40">
        <f t="shared" si="9"/>
        <v>37558.455284514908</v>
      </c>
      <c r="AC46" s="40"/>
      <c r="AE46" s="30"/>
      <c r="AF46" s="30"/>
    </row>
    <row r="47" spans="2:37" x14ac:dyDescent="0.25">
      <c r="B47" s="27">
        <f t="shared" si="1"/>
        <v>39449.874999999891</v>
      </c>
      <c r="C47" s="25">
        <v>21</v>
      </c>
      <c r="D47" s="25">
        <v>15.4</v>
      </c>
      <c r="E47" s="25">
        <v>0</v>
      </c>
      <c r="G47" s="78"/>
      <c r="H47" s="38">
        <v>46</v>
      </c>
      <c r="I47" s="39">
        <f t="shared" si="10"/>
        <v>2796.1079999999997</v>
      </c>
      <c r="J47" s="40">
        <f t="shared" si="3"/>
        <v>4.7480613636094535</v>
      </c>
      <c r="K47" s="40">
        <f t="shared" si="0"/>
        <v>18.992245454437814</v>
      </c>
      <c r="L47" s="40">
        <f t="shared" si="4"/>
        <v>6.1057500000000005</v>
      </c>
      <c r="M47" s="40">
        <f t="shared" si="5"/>
        <v>1.3576886363905469</v>
      </c>
      <c r="N47" s="40">
        <f t="shared" si="6"/>
        <v>24.423000000000002</v>
      </c>
      <c r="O47" s="40">
        <f t="shared" si="7"/>
        <v>5.4307545455621877</v>
      </c>
      <c r="Q47" s="26"/>
      <c r="T47" s="30"/>
      <c r="W47" s="30"/>
      <c r="X47" s="30"/>
      <c r="AA47" s="40">
        <f t="shared" si="8"/>
        <v>6788.4431819527344</v>
      </c>
      <c r="AB47" s="40">
        <f t="shared" si="9"/>
        <v>20365.329545858203</v>
      </c>
      <c r="AC47" s="40"/>
      <c r="AE47" s="30"/>
      <c r="AF47" s="30"/>
    </row>
    <row r="48" spans="2:37" x14ac:dyDescent="0.25">
      <c r="B48" s="27">
        <f t="shared" si="1"/>
        <v>39449.916666666555</v>
      </c>
      <c r="C48" s="25">
        <v>22</v>
      </c>
      <c r="D48" s="25">
        <v>15.2</v>
      </c>
      <c r="E48" s="25">
        <v>0</v>
      </c>
      <c r="G48" s="78"/>
      <c r="H48" s="38">
        <v>47</v>
      </c>
      <c r="I48" s="39">
        <f t="shared" si="10"/>
        <v>1688.0919999999996</v>
      </c>
      <c r="J48" s="40">
        <f t="shared" si="3"/>
        <v>2.8665432105691937</v>
      </c>
      <c r="K48" s="40">
        <f t="shared" si="0"/>
        <v>11.466172842276775</v>
      </c>
      <c r="L48" s="40">
        <f t="shared" si="4"/>
        <v>6.1057500000000005</v>
      </c>
      <c r="M48" s="40">
        <f t="shared" si="5"/>
        <v>3.2392067894308068</v>
      </c>
      <c r="N48" s="40">
        <f t="shared" si="6"/>
        <v>24.423000000000002</v>
      </c>
      <c r="O48" s="40">
        <f t="shared" si="7"/>
        <v>12.956827157723227</v>
      </c>
      <c r="Q48" s="41"/>
      <c r="T48" s="30"/>
      <c r="W48" s="30"/>
      <c r="X48" s="30"/>
      <c r="AA48" s="40">
        <f t="shared" si="8"/>
        <v>16196.033947154034</v>
      </c>
      <c r="AB48" s="40">
        <f t="shared" si="9"/>
        <v>48588.101841462099</v>
      </c>
      <c r="AC48" s="40"/>
    </row>
    <row r="49" spans="2:29" x14ac:dyDescent="0.25">
      <c r="B49" s="27">
        <f t="shared" si="1"/>
        <v>39449.958333333219</v>
      </c>
      <c r="C49" s="25">
        <v>23</v>
      </c>
      <c r="D49" s="25">
        <v>15.1</v>
      </c>
      <c r="E49" s="25">
        <v>0</v>
      </c>
      <c r="G49" s="78"/>
      <c r="H49" s="38">
        <v>48</v>
      </c>
      <c r="I49" s="39">
        <f t="shared" si="10"/>
        <v>354.99099999999999</v>
      </c>
      <c r="J49" s="40">
        <f t="shared" si="3"/>
        <v>0.60280899433393975</v>
      </c>
      <c r="K49" s="40">
        <f t="shared" si="0"/>
        <v>2.411235977335759</v>
      </c>
      <c r="L49" s="40">
        <f t="shared" si="4"/>
        <v>6.1057500000000005</v>
      </c>
      <c r="M49" s="40">
        <f t="shared" si="5"/>
        <v>5.5029410056660604</v>
      </c>
      <c r="N49" s="40">
        <f t="shared" si="6"/>
        <v>24.423000000000002</v>
      </c>
      <c r="O49" s="40">
        <f t="shared" si="7"/>
        <v>22.011764022664241</v>
      </c>
      <c r="T49" s="30"/>
      <c r="W49" s="30"/>
      <c r="X49" s="30"/>
      <c r="AA49" s="40">
        <f t="shared" si="8"/>
        <v>27514.705028330303</v>
      </c>
      <c r="AB49" s="40">
        <f t="shared" si="9"/>
        <v>82544.115084990903</v>
      </c>
      <c r="AC49" s="40"/>
    </row>
    <row r="50" spans="2:29" x14ac:dyDescent="0.25">
      <c r="B50" s="27">
        <f t="shared" si="1"/>
        <v>39449.999999999884</v>
      </c>
      <c r="C50" s="25">
        <v>0</v>
      </c>
      <c r="D50" s="25">
        <v>14.9</v>
      </c>
      <c r="E50" s="25">
        <v>0</v>
      </c>
      <c r="G50" s="78"/>
      <c r="H50" s="38">
        <v>49</v>
      </c>
      <c r="I50" s="39">
        <f t="shared" si="10"/>
        <v>894.62100000000009</v>
      </c>
      <c r="J50" s="40">
        <f t="shared" si="3"/>
        <v>1.5191528385790725</v>
      </c>
      <c r="K50" s="40">
        <f t="shared" si="0"/>
        <v>6.0766113543162898</v>
      </c>
      <c r="L50" s="40">
        <f t="shared" si="4"/>
        <v>6.1057500000000005</v>
      </c>
      <c r="M50" s="40">
        <f t="shared" si="5"/>
        <v>4.5865971614209275</v>
      </c>
      <c r="N50" s="40">
        <f t="shared" si="6"/>
        <v>24.423000000000002</v>
      </c>
      <c r="O50" s="40">
        <f t="shared" si="7"/>
        <v>18.34638864568371</v>
      </c>
      <c r="T50" s="30"/>
      <c r="W50" s="30"/>
      <c r="X50" s="30"/>
      <c r="AA50" s="40">
        <f t="shared" si="8"/>
        <v>22932.985807104636</v>
      </c>
      <c r="AB50" s="40">
        <f t="shared" si="9"/>
        <v>68798.957421313913</v>
      </c>
      <c r="AC50" s="40"/>
    </row>
    <row r="51" spans="2:29" x14ac:dyDescent="0.25">
      <c r="B51" s="27">
        <f t="shared" si="1"/>
        <v>39450.041666666548</v>
      </c>
      <c r="C51" s="25">
        <v>1</v>
      </c>
      <c r="D51" s="25">
        <v>14.7</v>
      </c>
      <c r="E51" s="25">
        <v>0</v>
      </c>
      <c r="G51" s="78"/>
      <c r="H51" s="38">
        <v>50</v>
      </c>
      <c r="I51" s="39">
        <f t="shared" si="10"/>
        <v>1304.5340000000001</v>
      </c>
      <c r="J51" s="40">
        <f t="shared" si="3"/>
        <v>2.2152246919342513</v>
      </c>
      <c r="K51" s="40">
        <f t="shared" si="0"/>
        <v>8.8608987677370052</v>
      </c>
      <c r="L51" s="40">
        <f t="shared" si="4"/>
        <v>6.1057500000000005</v>
      </c>
      <c r="M51" s="40">
        <f t="shared" si="5"/>
        <v>3.8905253080657491</v>
      </c>
      <c r="N51" s="40">
        <f t="shared" si="6"/>
        <v>24.423000000000002</v>
      </c>
      <c r="O51" s="40">
        <f t="shared" si="7"/>
        <v>15.562101232262997</v>
      </c>
      <c r="T51" s="30"/>
      <c r="AA51" s="40">
        <f t="shared" si="8"/>
        <v>19452.626540328747</v>
      </c>
      <c r="AB51" s="40">
        <f t="shared" si="9"/>
        <v>58357.879620986234</v>
      </c>
      <c r="AC51" s="40"/>
    </row>
    <row r="52" spans="2:29" x14ac:dyDescent="0.25">
      <c r="B52" s="27">
        <f t="shared" si="1"/>
        <v>39450.083333333212</v>
      </c>
      <c r="C52" s="25">
        <v>2</v>
      </c>
      <c r="D52" s="25">
        <v>14.7</v>
      </c>
      <c r="E52" s="25">
        <v>0</v>
      </c>
      <c r="G52" s="78"/>
      <c r="H52" s="38">
        <v>51</v>
      </c>
      <c r="I52" s="39">
        <f t="shared" si="10"/>
        <v>727.2299999999999</v>
      </c>
      <c r="J52" s="40">
        <f t="shared" si="3"/>
        <v>1.2349067580571647</v>
      </c>
      <c r="K52" s="40">
        <f t="shared" si="0"/>
        <v>4.9396270322286586</v>
      </c>
      <c r="L52" s="40">
        <f t="shared" si="4"/>
        <v>6.1057500000000005</v>
      </c>
      <c r="M52" s="40">
        <f t="shared" si="5"/>
        <v>4.8708432419428362</v>
      </c>
      <c r="N52" s="40">
        <f t="shared" si="6"/>
        <v>24.423000000000002</v>
      </c>
      <c r="O52" s="40">
        <f t="shared" si="7"/>
        <v>19.483372967771345</v>
      </c>
      <c r="T52" s="30"/>
      <c r="AA52" s="40">
        <f t="shared" si="8"/>
        <v>24354.216209714181</v>
      </c>
      <c r="AB52" s="40">
        <f t="shared" si="9"/>
        <v>73062.648629142539</v>
      </c>
      <c r="AC52" s="40"/>
    </row>
    <row r="53" spans="2:29" x14ac:dyDescent="0.25">
      <c r="B53" s="27">
        <f t="shared" si="1"/>
        <v>39450.124999999876</v>
      </c>
      <c r="C53" s="25">
        <v>3</v>
      </c>
      <c r="D53" s="25">
        <v>15</v>
      </c>
      <c r="E53" s="25">
        <v>0</v>
      </c>
      <c r="G53" s="78"/>
      <c r="H53" s="38">
        <v>52</v>
      </c>
      <c r="I53" s="39">
        <f t="shared" si="10"/>
        <v>705.92200000000003</v>
      </c>
      <c r="J53" s="40">
        <f t="shared" si="3"/>
        <v>1.1987237166525444</v>
      </c>
      <c r="K53" s="40">
        <f t="shared" si="0"/>
        <v>4.7948948666101776</v>
      </c>
      <c r="L53" s="40">
        <f t="shared" si="4"/>
        <v>6.1057500000000005</v>
      </c>
      <c r="M53" s="40">
        <f t="shared" si="5"/>
        <v>4.9070262833474558</v>
      </c>
      <c r="N53" s="40">
        <f t="shared" si="6"/>
        <v>24.423000000000002</v>
      </c>
      <c r="O53" s="40">
        <f t="shared" si="7"/>
        <v>19.628105133389823</v>
      </c>
      <c r="T53" s="30"/>
      <c r="AA53" s="40">
        <f t="shared" si="8"/>
        <v>24535.13141673728</v>
      </c>
      <c r="AB53" s="40">
        <f t="shared" si="9"/>
        <v>73605.394250211844</v>
      </c>
      <c r="AC53" s="40"/>
    </row>
    <row r="54" spans="2:29" x14ac:dyDescent="0.25">
      <c r="B54" s="27">
        <f t="shared" si="1"/>
        <v>39450.166666666541</v>
      </c>
      <c r="C54" s="25">
        <v>4</v>
      </c>
      <c r="D54" s="25">
        <v>14.6</v>
      </c>
      <c r="E54" s="25">
        <v>0</v>
      </c>
      <c r="G54" s="78"/>
      <c r="H54" s="38">
        <v>53</v>
      </c>
      <c r="I54" s="39">
        <f t="shared" si="10"/>
        <v>705.92200000000003</v>
      </c>
      <c r="J54" s="40">
        <f t="shared" si="3"/>
        <v>1.1987237166525444</v>
      </c>
      <c r="K54" s="40">
        <f t="shared" si="0"/>
        <v>4.7948948666101776</v>
      </c>
      <c r="L54" s="40">
        <f t="shared" si="4"/>
        <v>6.1057500000000005</v>
      </c>
      <c r="M54" s="40">
        <f t="shared" si="5"/>
        <v>4.9070262833474558</v>
      </c>
      <c r="N54" s="40">
        <f t="shared" si="6"/>
        <v>24.423000000000002</v>
      </c>
      <c r="O54" s="40">
        <f t="shared" si="7"/>
        <v>19.628105133389823</v>
      </c>
      <c r="T54" s="30"/>
      <c r="AA54" s="40">
        <f t="shared" si="8"/>
        <v>24535.13141673728</v>
      </c>
      <c r="AB54" s="40">
        <f t="shared" si="9"/>
        <v>73605.394250211844</v>
      </c>
      <c r="AC54" s="40"/>
    </row>
    <row r="55" spans="2:29" x14ac:dyDescent="0.25">
      <c r="B55" s="27">
        <f t="shared" si="1"/>
        <v>39450.208333333205</v>
      </c>
      <c r="C55" s="25">
        <v>5</v>
      </c>
      <c r="D55" s="25">
        <v>14.9</v>
      </c>
      <c r="E55" s="25">
        <v>0</v>
      </c>
      <c r="G55" s="78"/>
      <c r="H55" s="38">
        <v>54</v>
      </c>
      <c r="I55" s="39">
        <f t="shared" si="10"/>
        <v>705.92200000000003</v>
      </c>
      <c r="J55" s="40">
        <f t="shared" si="3"/>
        <v>1.1987237166525444</v>
      </c>
      <c r="K55" s="40">
        <f t="shared" si="0"/>
        <v>4.7948948666101776</v>
      </c>
      <c r="L55" s="40">
        <f t="shared" si="4"/>
        <v>6.1057500000000005</v>
      </c>
      <c r="M55" s="40">
        <f t="shared" si="5"/>
        <v>4.9070262833474558</v>
      </c>
      <c r="N55" s="40">
        <f t="shared" si="6"/>
        <v>24.423000000000002</v>
      </c>
      <c r="O55" s="40">
        <f t="shared" si="7"/>
        <v>19.628105133389823</v>
      </c>
      <c r="T55" s="30"/>
      <c r="AA55" s="40">
        <f t="shared" si="8"/>
        <v>24535.13141673728</v>
      </c>
      <c r="AB55" s="40">
        <f t="shared" si="9"/>
        <v>73605.394250211844</v>
      </c>
      <c r="AC55" s="40"/>
    </row>
    <row r="56" spans="2:29" x14ac:dyDescent="0.25">
      <c r="B56" s="27">
        <f t="shared" si="1"/>
        <v>39450.249999999869</v>
      </c>
      <c r="C56" s="25">
        <v>6</v>
      </c>
      <c r="D56" s="25">
        <v>15.1</v>
      </c>
      <c r="E56" s="25">
        <v>0</v>
      </c>
      <c r="G56" s="78"/>
      <c r="H56" s="38">
        <v>55</v>
      </c>
      <c r="I56" s="39">
        <f t="shared" si="10"/>
        <v>705.92200000000003</v>
      </c>
      <c r="J56" s="40">
        <f t="shared" si="3"/>
        <v>1.1987237166525444</v>
      </c>
      <c r="K56" s="40">
        <f t="shared" si="0"/>
        <v>4.7948948666101776</v>
      </c>
      <c r="L56" s="40">
        <f t="shared" si="4"/>
        <v>6.1057500000000005</v>
      </c>
      <c r="M56" s="40">
        <f t="shared" si="5"/>
        <v>4.9070262833474558</v>
      </c>
      <c r="N56" s="40">
        <f t="shared" si="6"/>
        <v>24.423000000000002</v>
      </c>
      <c r="O56" s="40">
        <f t="shared" si="7"/>
        <v>19.628105133389823</v>
      </c>
      <c r="T56" s="30"/>
      <c r="AA56" s="40">
        <f t="shared" si="8"/>
        <v>24535.13141673728</v>
      </c>
      <c r="AB56" s="40">
        <f t="shared" si="9"/>
        <v>73605.394250211844</v>
      </c>
      <c r="AC56" s="40"/>
    </row>
    <row r="57" spans="2:29" x14ac:dyDescent="0.25">
      <c r="B57" s="27">
        <f t="shared" si="1"/>
        <v>39450.291666666533</v>
      </c>
      <c r="C57" s="25">
        <v>7</v>
      </c>
      <c r="D57" s="25">
        <v>15</v>
      </c>
      <c r="E57" s="25">
        <v>0</v>
      </c>
      <c r="G57" s="78"/>
      <c r="H57" s="38">
        <v>56</v>
      </c>
      <c r="I57" s="39">
        <f t="shared" si="10"/>
        <v>1958.768</v>
      </c>
      <c r="J57" s="40">
        <f t="shared" si="3"/>
        <v>3.3261771938260476</v>
      </c>
      <c r="K57" s="40">
        <f t="shared" si="0"/>
        <v>13.30470877530419</v>
      </c>
      <c r="L57" s="40">
        <f t="shared" si="4"/>
        <v>6.1057500000000005</v>
      </c>
      <c r="M57" s="40">
        <f t="shared" si="5"/>
        <v>2.7795728061739529</v>
      </c>
      <c r="N57" s="40">
        <f t="shared" si="6"/>
        <v>24.423000000000002</v>
      </c>
      <c r="O57" s="40">
        <f t="shared" si="7"/>
        <v>11.118291224695811</v>
      </c>
      <c r="T57" s="30"/>
      <c r="AA57" s="40">
        <f t="shared" si="8"/>
        <v>13897.864030869765</v>
      </c>
      <c r="AB57" s="40">
        <f t="shared" si="9"/>
        <v>41693.592092609295</v>
      </c>
      <c r="AC57" s="40"/>
    </row>
    <row r="58" spans="2:29" x14ac:dyDescent="0.25">
      <c r="B58" s="27">
        <f t="shared" si="1"/>
        <v>39450.333333333198</v>
      </c>
      <c r="C58" s="25">
        <v>8</v>
      </c>
      <c r="D58" s="25">
        <v>14.7</v>
      </c>
      <c r="E58" s="25">
        <v>0</v>
      </c>
      <c r="G58" s="78"/>
      <c r="H58" s="38">
        <v>57</v>
      </c>
      <c r="I58" s="39">
        <f t="shared" si="10"/>
        <v>2166.8359999999993</v>
      </c>
      <c r="J58" s="40">
        <f t="shared" si="3"/>
        <v>3.6794967479360774</v>
      </c>
      <c r="K58" s="40">
        <f t="shared" si="0"/>
        <v>14.71798699174431</v>
      </c>
      <c r="L58" s="40">
        <f t="shared" si="4"/>
        <v>6.1057500000000005</v>
      </c>
      <c r="M58" s="40">
        <f t="shared" si="5"/>
        <v>2.4262532520639231</v>
      </c>
      <c r="N58" s="40">
        <f t="shared" si="6"/>
        <v>24.423000000000002</v>
      </c>
      <c r="O58" s="40">
        <f t="shared" si="7"/>
        <v>9.7050130082556922</v>
      </c>
      <c r="T58" s="30"/>
      <c r="AA58" s="40">
        <f t="shared" si="8"/>
        <v>12131.266260319615</v>
      </c>
      <c r="AB58" s="40">
        <f t="shared" si="9"/>
        <v>36393.798780958845</v>
      </c>
      <c r="AC58" s="40"/>
    </row>
    <row r="59" spans="2:29" x14ac:dyDescent="0.25">
      <c r="B59" s="27">
        <f t="shared" si="1"/>
        <v>39450.374999999862</v>
      </c>
      <c r="C59" s="25">
        <v>9</v>
      </c>
      <c r="D59" s="25">
        <v>14.5</v>
      </c>
      <c r="E59" s="25">
        <v>67.83</v>
      </c>
      <c r="G59" s="78"/>
      <c r="H59" s="38">
        <v>58</v>
      </c>
      <c r="I59" s="39">
        <f t="shared" si="10"/>
        <v>2828.1189999999997</v>
      </c>
      <c r="J59" s="40">
        <f t="shared" si="3"/>
        <v>4.8024191324476035</v>
      </c>
      <c r="K59" s="40">
        <f t="shared" si="0"/>
        <v>19.209676529790414</v>
      </c>
      <c r="L59" s="40">
        <f t="shared" si="4"/>
        <v>6.1057500000000005</v>
      </c>
      <c r="M59" s="40">
        <f t="shared" si="5"/>
        <v>1.3033308675523969</v>
      </c>
      <c r="N59" s="40">
        <f t="shared" si="6"/>
        <v>24.423000000000002</v>
      </c>
      <c r="O59" s="40">
        <f t="shared" si="7"/>
        <v>5.2133234702095876</v>
      </c>
      <c r="T59" s="30"/>
      <c r="AA59" s="40">
        <f t="shared" si="8"/>
        <v>6516.6543377619846</v>
      </c>
      <c r="AB59" s="40">
        <f t="shared" si="9"/>
        <v>19549.963013285953</v>
      </c>
      <c r="AC59" s="40"/>
    </row>
    <row r="60" spans="2:29" x14ac:dyDescent="0.25">
      <c r="B60" s="27">
        <f t="shared" si="1"/>
        <v>39450.416666666526</v>
      </c>
      <c r="C60" s="25">
        <v>10</v>
      </c>
      <c r="D60" s="25">
        <v>15.2</v>
      </c>
      <c r="E60" s="25">
        <v>228.17</v>
      </c>
      <c r="G60" s="78"/>
      <c r="H60" s="38">
        <v>59</v>
      </c>
      <c r="I60" s="39">
        <f t="shared" si="10"/>
        <v>1248.73</v>
      </c>
      <c r="J60" s="40">
        <f t="shared" si="3"/>
        <v>2.1204641117510601</v>
      </c>
      <c r="K60" s="40">
        <f t="shared" si="0"/>
        <v>8.4818564470042404</v>
      </c>
      <c r="L60" s="40">
        <f t="shared" si="4"/>
        <v>6.1057500000000005</v>
      </c>
      <c r="M60" s="40">
        <f t="shared" si="5"/>
        <v>3.9852858882489404</v>
      </c>
      <c r="N60" s="40">
        <f t="shared" si="6"/>
        <v>24.423000000000002</v>
      </c>
      <c r="O60" s="40">
        <f t="shared" si="7"/>
        <v>15.941143552995761</v>
      </c>
      <c r="T60" s="30"/>
      <c r="AA60" s="40">
        <f t="shared" si="8"/>
        <v>19926.429441244702</v>
      </c>
      <c r="AB60" s="40">
        <f t="shared" si="9"/>
        <v>59779.288323734108</v>
      </c>
      <c r="AC60" s="40"/>
    </row>
    <row r="61" spans="2:29" x14ac:dyDescent="0.25">
      <c r="B61" s="27">
        <f t="shared" si="1"/>
        <v>39450.45833333319</v>
      </c>
      <c r="C61" s="25">
        <v>11</v>
      </c>
      <c r="D61" s="25">
        <v>16</v>
      </c>
      <c r="E61" s="25">
        <v>339.16</v>
      </c>
      <c r="G61" s="78"/>
      <c r="H61" s="38">
        <v>60</v>
      </c>
      <c r="I61" s="39">
        <f t="shared" si="10"/>
        <v>1853.8379999999997</v>
      </c>
      <c r="J61" s="40">
        <f t="shared" si="3"/>
        <v>3.147995922257302</v>
      </c>
      <c r="K61" s="40">
        <f t="shared" si="0"/>
        <v>12.591983689029208</v>
      </c>
      <c r="L61" s="40">
        <f t="shared" si="4"/>
        <v>6.1057500000000005</v>
      </c>
      <c r="M61" s="40">
        <f t="shared" si="5"/>
        <v>2.9577540777426985</v>
      </c>
      <c r="N61" s="40">
        <f t="shared" si="6"/>
        <v>24.423000000000002</v>
      </c>
      <c r="O61" s="40">
        <f t="shared" si="7"/>
        <v>11.831016310970794</v>
      </c>
      <c r="T61" s="30"/>
      <c r="AA61" s="40">
        <f t="shared" si="8"/>
        <v>14788.770388713492</v>
      </c>
      <c r="AB61" s="40">
        <f t="shared" si="9"/>
        <v>44366.311166140476</v>
      </c>
      <c r="AC61" s="40"/>
    </row>
    <row r="62" spans="2:29" x14ac:dyDescent="0.25">
      <c r="B62" s="27">
        <f t="shared" si="1"/>
        <v>39450.499999999854</v>
      </c>
      <c r="C62" s="25">
        <v>12</v>
      </c>
      <c r="D62" s="25">
        <v>14.2</v>
      </c>
      <c r="E62" s="25">
        <v>225.08</v>
      </c>
      <c r="G62" s="79">
        <v>3</v>
      </c>
      <c r="H62" s="38">
        <v>61</v>
      </c>
      <c r="I62" s="39">
        <f t="shared" ref="I62:I92" si="11">SUMPRODUCT((DAY($B$1442:$B$2185)=H2)*($E$1442:$E$2185))*$R$2</f>
        <v>2186.527</v>
      </c>
      <c r="J62" s="40">
        <f t="shared" si="3"/>
        <v>3.712933967210454</v>
      </c>
      <c r="K62" s="40">
        <f t="shared" si="0"/>
        <v>14.851735868841816</v>
      </c>
      <c r="L62" s="40">
        <f t="shared" si="4"/>
        <v>6.1057500000000005</v>
      </c>
      <c r="M62" s="40">
        <f t="shared" si="5"/>
        <v>2.3928160327895465</v>
      </c>
      <c r="N62" s="40">
        <f t="shared" si="6"/>
        <v>24.423000000000002</v>
      </c>
      <c r="O62" s="40">
        <f t="shared" si="7"/>
        <v>9.5712641311581859</v>
      </c>
      <c r="T62" s="30"/>
      <c r="AA62" s="40">
        <f t="shared" si="8"/>
        <v>11964.080163947732</v>
      </c>
      <c r="AB62" s="40">
        <f t="shared" si="9"/>
        <v>35892.2404918432</v>
      </c>
      <c r="AC62" s="40"/>
    </row>
    <row r="63" spans="2:29" x14ac:dyDescent="0.25">
      <c r="B63" s="27">
        <f t="shared" si="1"/>
        <v>39450.541666666519</v>
      </c>
      <c r="C63" s="25">
        <v>13</v>
      </c>
      <c r="D63" s="25">
        <v>14.5</v>
      </c>
      <c r="E63" s="25">
        <v>303.25</v>
      </c>
      <c r="G63" s="79"/>
      <c r="H63" s="38">
        <v>62</v>
      </c>
      <c r="I63" s="39">
        <f t="shared" si="11"/>
        <v>2538.9629999999997</v>
      </c>
      <c r="J63" s="40">
        <f t="shared" si="3"/>
        <v>4.3114043248450873</v>
      </c>
      <c r="K63" s="40">
        <f t="shared" si="0"/>
        <v>17.245617299380349</v>
      </c>
      <c r="L63" s="40">
        <f t="shared" si="4"/>
        <v>6.1057500000000005</v>
      </c>
      <c r="M63" s="40">
        <f t="shared" si="5"/>
        <v>1.7943456751549132</v>
      </c>
      <c r="N63" s="40">
        <f t="shared" si="6"/>
        <v>24.423000000000002</v>
      </c>
      <c r="O63" s="40">
        <f t="shared" si="7"/>
        <v>7.1773827006196527</v>
      </c>
      <c r="T63" s="30"/>
      <c r="AA63" s="40">
        <f t="shared" si="8"/>
        <v>8971.7283757745663</v>
      </c>
      <c r="AB63" s="40">
        <f t="shared" si="9"/>
        <v>26915.185127323697</v>
      </c>
      <c r="AC63" s="40"/>
    </row>
    <row r="64" spans="2:29" x14ac:dyDescent="0.25">
      <c r="B64" s="27">
        <f t="shared" si="1"/>
        <v>39450.583333333183</v>
      </c>
      <c r="C64" s="25">
        <v>14</v>
      </c>
      <c r="D64" s="25">
        <v>12</v>
      </c>
      <c r="E64" s="25">
        <v>86.38</v>
      </c>
      <c r="G64" s="79"/>
      <c r="H64" s="38">
        <v>63</v>
      </c>
      <c r="I64" s="39">
        <f t="shared" si="11"/>
        <v>1655.4649999999997</v>
      </c>
      <c r="J64" s="40">
        <f t="shared" si="3"/>
        <v>2.8111394142528554</v>
      </c>
      <c r="K64" s="40">
        <f t="shared" si="0"/>
        <v>11.244557657011422</v>
      </c>
      <c r="L64" s="40">
        <f t="shared" si="4"/>
        <v>6.1057500000000005</v>
      </c>
      <c r="M64" s="40">
        <f t="shared" si="5"/>
        <v>3.294610585747145</v>
      </c>
      <c r="N64" s="40">
        <f t="shared" si="6"/>
        <v>24.423000000000002</v>
      </c>
      <c r="O64" s="40">
        <f t="shared" si="7"/>
        <v>13.17844234298858</v>
      </c>
      <c r="T64" s="30"/>
      <c r="AA64" s="40">
        <f t="shared" si="8"/>
        <v>16473.052928735724</v>
      </c>
      <c r="AB64" s="40">
        <f t="shared" si="9"/>
        <v>49419.158786207176</v>
      </c>
      <c r="AC64" s="40"/>
    </row>
    <row r="65" spans="2:29" x14ac:dyDescent="0.25">
      <c r="B65" s="27">
        <f t="shared" si="1"/>
        <v>39450.624999999847</v>
      </c>
      <c r="C65" s="25">
        <v>15</v>
      </c>
      <c r="D65" s="25">
        <v>12</v>
      </c>
      <c r="E65" s="25">
        <v>127.84</v>
      </c>
      <c r="G65" s="79"/>
      <c r="H65" s="38">
        <v>64</v>
      </c>
      <c r="I65" s="39">
        <f t="shared" si="11"/>
        <v>3544.5060000000003</v>
      </c>
      <c r="J65" s="40">
        <f t="shared" si="3"/>
        <v>6.0189134295534688</v>
      </c>
      <c r="K65" s="40">
        <f t="shared" si="0"/>
        <v>24.075653718213875</v>
      </c>
      <c r="L65" s="40">
        <f t="shared" si="4"/>
        <v>6.1057500000000005</v>
      </c>
      <c r="M65" s="40">
        <f t="shared" si="5"/>
        <v>8.6836570446531702E-2</v>
      </c>
      <c r="N65" s="40">
        <f t="shared" si="6"/>
        <v>24.423000000000002</v>
      </c>
      <c r="O65" s="40">
        <f t="shared" si="7"/>
        <v>0.34734628178612681</v>
      </c>
      <c r="T65" s="30"/>
      <c r="AA65" s="40">
        <f t="shared" si="8"/>
        <v>434.18285223265849</v>
      </c>
      <c r="AB65" s="40">
        <f t="shared" si="9"/>
        <v>1302.5485566979755</v>
      </c>
      <c r="AC65" s="40"/>
    </row>
    <row r="66" spans="2:29" x14ac:dyDescent="0.25">
      <c r="B66" s="27">
        <f t="shared" si="1"/>
        <v>39450.666666666511</v>
      </c>
      <c r="C66" s="25">
        <v>16</v>
      </c>
      <c r="D66" s="25">
        <v>11.6</v>
      </c>
      <c r="E66" s="25">
        <v>37.729999999999997</v>
      </c>
      <c r="G66" s="79"/>
      <c r="H66" s="38">
        <v>65</v>
      </c>
      <c r="I66" s="39">
        <f t="shared" si="11"/>
        <v>3691.9889999999996</v>
      </c>
      <c r="J66" s="40">
        <f t="shared" ref="J66:J129" si="12">I66*COS($R$4)*$U$22/1000</f>
        <v>6.2693538038484569</v>
      </c>
      <c r="K66" s="40">
        <f t="shared" ref="K66:K129" si="13">I66*COS($R$4)*$U$23/1000</f>
        <v>25.077415215393827</v>
      </c>
      <c r="L66" s="40">
        <f t="shared" si="4"/>
        <v>6.1057500000000005</v>
      </c>
      <c r="M66" s="40">
        <f t="shared" si="5"/>
        <v>0</v>
      </c>
      <c r="N66" s="40">
        <f t="shared" si="6"/>
        <v>24.423000000000002</v>
      </c>
      <c r="O66" s="40">
        <f t="shared" si="7"/>
        <v>0</v>
      </c>
      <c r="T66" s="30"/>
      <c r="AA66" s="40">
        <f t="shared" si="8"/>
        <v>0</v>
      </c>
      <c r="AB66" s="40">
        <f t="shared" si="9"/>
        <v>0</v>
      </c>
      <c r="AC66" s="40"/>
    </row>
    <row r="67" spans="2:29" x14ac:dyDescent="0.25">
      <c r="B67" s="27">
        <f t="shared" ref="B67:B130" si="14">B66+1/24</f>
        <v>39450.708333333176</v>
      </c>
      <c r="C67" s="25">
        <v>17</v>
      </c>
      <c r="D67" s="25">
        <v>11.3</v>
      </c>
      <c r="E67" s="25">
        <v>5.95</v>
      </c>
      <c r="G67" s="79"/>
      <c r="H67" s="38">
        <v>66</v>
      </c>
      <c r="I67" s="39">
        <f t="shared" si="11"/>
        <v>3744.6710000000003</v>
      </c>
      <c r="J67" s="40">
        <f t="shared" si="12"/>
        <v>6.3588129265853741</v>
      </c>
      <c r="K67" s="40">
        <f t="shared" si="13"/>
        <v>25.435251706341496</v>
      </c>
      <c r="L67" s="40">
        <f t="shared" ref="L67:L92" si="15">$U$15</f>
        <v>6.1057500000000005</v>
      </c>
      <c r="M67" s="40">
        <f t="shared" ref="M67:M130" si="16">IF(J67-L67&gt;0,0,-(J67-L67))</f>
        <v>0</v>
      </c>
      <c r="N67" s="40">
        <f t="shared" ref="N67:N92" si="17">$U$18</f>
        <v>24.423000000000002</v>
      </c>
      <c r="O67" s="40">
        <f t="shared" ref="O67:O130" si="18">IF(K67-N67&gt;0,0,-(K67-N67))</f>
        <v>0</v>
      </c>
      <c r="T67" s="30"/>
      <c r="AA67" s="40">
        <f t="shared" ref="AA67:AA130" si="19">M67*$U$10</f>
        <v>0</v>
      </c>
      <c r="AB67" s="40">
        <f t="shared" ref="AB67:AB130" si="20">O67*$U$11</f>
        <v>0</v>
      </c>
      <c r="AC67" s="40"/>
    </row>
    <row r="68" spans="2:29" x14ac:dyDescent="0.25">
      <c r="B68" s="27">
        <f t="shared" si="14"/>
        <v>39450.74999999984</v>
      </c>
      <c r="C68" s="25">
        <v>18</v>
      </c>
      <c r="D68" s="25">
        <v>11.1</v>
      </c>
      <c r="E68" s="25">
        <v>0</v>
      </c>
      <c r="G68" s="79"/>
      <c r="H68" s="38">
        <v>67</v>
      </c>
      <c r="I68" s="39">
        <f t="shared" si="11"/>
        <v>3783.6190000000006</v>
      </c>
      <c r="J68" s="40">
        <f t="shared" si="12"/>
        <v>6.4249503912290367</v>
      </c>
      <c r="K68" s="40">
        <f t="shared" si="13"/>
        <v>25.699801564916147</v>
      </c>
      <c r="L68" s="40">
        <f t="shared" si="15"/>
        <v>6.1057500000000005</v>
      </c>
      <c r="M68" s="40">
        <f t="shared" si="16"/>
        <v>0</v>
      </c>
      <c r="N68" s="40">
        <f t="shared" si="17"/>
        <v>24.423000000000002</v>
      </c>
      <c r="O68" s="40">
        <f t="shared" si="18"/>
        <v>0</v>
      </c>
      <c r="T68" s="30"/>
      <c r="AA68" s="40">
        <f t="shared" si="19"/>
        <v>0</v>
      </c>
      <c r="AB68" s="40">
        <f t="shared" si="20"/>
        <v>0</v>
      </c>
      <c r="AC68" s="40"/>
    </row>
    <row r="69" spans="2:29" x14ac:dyDescent="0.25">
      <c r="B69" s="27">
        <f t="shared" si="14"/>
        <v>39450.791666666504</v>
      </c>
      <c r="C69" s="25">
        <v>19</v>
      </c>
      <c r="D69" s="25">
        <v>11.9</v>
      </c>
      <c r="E69" s="25">
        <v>0</v>
      </c>
      <c r="G69" s="79"/>
      <c r="H69" s="38">
        <v>68</v>
      </c>
      <c r="I69" s="39">
        <f t="shared" si="11"/>
        <v>1571.8289999999997</v>
      </c>
      <c r="J69" s="40">
        <f t="shared" si="12"/>
        <v>2.6691174107369537</v>
      </c>
      <c r="K69" s="40">
        <f t="shared" si="13"/>
        <v>10.676469642947815</v>
      </c>
      <c r="L69" s="40">
        <f t="shared" si="15"/>
        <v>6.1057500000000005</v>
      </c>
      <c r="M69" s="40">
        <f t="shared" si="16"/>
        <v>3.4366325892630467</v>
      </c>
      <c r="N69" s="40">
        <f t="shared" si="17"/>
        <v>24.423000000000002</v>
      </c>
      <c r="O69" s="40">
        <f t="shared" si="18"/>
        <v>13.746530357052187</v>
      </c>
      <c r="T69" s="30"/>
      <c r="AA69" s="40">
        <f t="shared" si="19"/>
        <v>17183.162946315235</v>
      </c>
      <c r="AB69" s="40">
        <f t="shared" si="20"/>
        <v>51549.488838945697</v>
      </c>
      <c r="AC69" s="40"/>
    </row>
    <row r="70" spans="2:29" x14ac:dyDescent="0.25">
      <c r="B70" s="27">
        <f t="shared" si="14"/>
        <v>39450.833333333168</v>
      </c>
      <c r="C70" s="25">
        <v>20</v>
      </c>
      <c r="D70" s="25">
        <v>12.5</v>
      </c>
      <c r="E70" s="25">
        <v>0</v>
      </c>
      <c r="G70" s="79"/>
      <c r="H70" s="38">
        <v>69</v>
      </c>
      <c r="I70" s="39">
        <f t="shared" si="11"/>
        <v>1124.8509999999999</v>
      </c>
      <c r="J70" s="40">
        <f t="shared" si="12"/>
        <v>1.910105608552122</v>
      </c>
      <c r="K70" s="40">
        <f t="shared" si="13"/>
        <v>7.6404224342084879</v>
      </c>
      <c r="L70" s="40">
        <f t="shared" si="15"/>
        <v>6.1057500000000005</v>
      </c>
      <c r="M70" s="40">
        <f t="shared" si="16"/>
        <v>4.1956443914478783</v>
      </c>
      <c r="N70" s="40">
        <f t="shared" si="17"/>
        <v>24.423000000000002</v>
      </c>
      <c r="O70" s="40">
        <f t="shared" si="18"/>
        <v>16.782577565791513</v>
      </c>
      <c r="T70" s="30"/>
      <c r="AA70" s="40">
        <f t="shared" si="19"/>
        <v>20978.221957239391</v>
      </c>
      <c r="AB70" s="40">
        <f t="shared" si="20"/>
        <v>62934.665871718171</v>
      </c>
      <c r="AC70" s="40"/>
    </row>
    <row r="71" spans="2:29" x14ac:dyDescent="0.25">
      <c r="B71" s="27">
        <f t="shared" si="14"/>
        <v>39450.874999999833</v>
      </c>
      <c r="C71" s="25">
        <v>21</v>
      </c>
      <c r="D71" s="25">
        <v>13.2</v>
      </c>
      <c r="E71" s="25">
        <v>0</v>
      </c>
      <c r="G71" s="79"/>
      <c r="H71" s="38">
        <v>70</v>
      </c>
      <c r="I71" s="39">
        <f t="shared" si="11"/>
        <v>544.94299999999998</v>
      </c>
      <c r="J71" s="40">
        <f t="shared" si="12"/>
        <v>0.92536583124451077</v>
      </c>
      <c r="K71" s="40">
        <f t="shared" si="13"/>
        <v>3.7014633249780431</v>
      </c>
      <c r="L71" s="40">
        <f t="shared" si="15"/>
        <v>6.1057500000000005</v>
      </c>
      <c r="M71" s="40">
        <f t="shared" si="16"/>
        <v>5.1803841687554897</v>
      </c>
      <c r="N71" s="40">
        <f t="shared" si="17"/>
        <v>24.423000000000002</v>
      </c>
      <c r="O71" s="40">
        <f t="shared" si="18"/>
        <v>20.721536675021959</v>
      </c>
      <c r="T71" s="30"/>
      <c r="AA71" s="40">
        <f t="shared" si="19"/>
        <v>25901.920843777447</v>
      </c>
      <c r="AB71" s="40">
        <f t="shared" si="20"/>
        <v>77705.762531332352</v>
      </c>
      <c r="AC71" s="40"/>
    </row>
    <row r="72" spans="2:29" x14ac:dyDescent="0.25">
      <c r="B72" s="27">
        <f t="shared" si="14"/>
        <v>39450.916666666497</v>
      </c>
      <c r="C72" s="25">
        <v>22</v>
      </c>
      <c r="D72" s="25">
        <v>13.6</v>
      </c>
      <c r="E72" s="25">
        <v>0</v>
      </c>
      <c r="G72" s="79"/>
      <c r="H72" s="38">
        <v>71</v>
      </c>
      <c r="I72" s="39">
        <f t="shared" si="11"/>
        <v>486.62599999999992</v>
      </c>
      <c r="J72" s="40">
        <f t="shared" si="12"/>
        <v>0.82633793441734493</v>
      </c>
      <c r="K72" s="40">
        <f t="shared" si="13"/>
        <v>3.3053517376693797</v>
      </c>
      <c r="L72" s="40">
        <f t="shared" si="15"/>
        <v>6.1057500000000005</v>
      </c>
      <c r="M72" s="40">
        <f t="shared" si="16"/>
        <v>5.2794120655826555</v>
      </c>
      <c r="N72" s="40">
        <f t="shared" si="17"/>
        <v>24.423000000000002</v>
      </c>
      <c r="O72" s="40">
        <f t="shared" si="18"/>
        <v>21.117648262330622</v>
      </c>
      <c r="T72" s="30"/>
      <c r="AA72" s="40">
        <f t="shared" si="19"/>
        <v>26397.060327913277</v>
      </c>
      <c r="AB72" s="40">
        <f t="shared" si="20"/>
        <v>79191.180983739832</v>
      </c>
      <c r="AC72" s="40"/>
    </row>
    <row r="73" spans="2:29" x14ac:dyDescent="0.25">
      <c r="B73" s="27">
        <f t="shared" si="14"/>
        <v>39450.958333333161</v>
      </c>
      <c r="C73" s="25">
        <v>23</v>
      </c>
      <c r="D73" s="25">
        <v>9.9</v>
      </c>
      <c r="E73" s="25">
        <v>0</v>
      </c>
      <c r="G73" s="79"/>
      <c r="H73" s="38">
        <v>72</v>
      </c>
      <c r="I73" s="39">
        <f t="shared" si="11"/>
        <v>2223.627</v>
      </c>
      <c r="J73" s="40">
        <f t="shared" si="12"/>
        <v>3.7759333494195499</v>
      </c>
      <c r="K73" s="40">
        <f t="shared" si="13"/>
        <v>15.1037333976782</v>
      </c>
      <c r="L73" s="40">
        <f t="shared" si="15"/>
        <v>6.1057500000000005</v>
      </c>
      <c r="M73" s="40">
        <f t="shared" si="16"/>
        <v>2.3298166505804505</v>
      </c>
      <c r="N73" s="40">
        <f t="shared" si="17"/>
        <v>24.423000000000002</v>
      </c>
      <c r="O73" s="40">
        <f t="shared" si="18"/>
        <v>9.319266602321802</v>
      </c>
      <c r="T73" s="30"/>
      <c r="AA73" s="40">
        <f t="shared" si="19"/>
        <v>11649.083252902252</v>
      </c>
      <c r="AB73" s="40">
        <f t="shared" si="20"/>
        <v>34947.249758706756</v>
      </c>
      <c r="AC73" s="40"/>
    </row>
    <row r="74" spans="2:29" x14ac:dyDescent="0.25">
      <c r="B74" s="27">
        <f t="shared" si="14"/>
        <v>39450.999999999825</v>
      </c>
      <c r="C74" s="25">
        <v>0</v>
      </c>
      <c r="D74" s="25">
        <v>10</v>
      </c>
      <c r="E74" s="25">
        <v>0</v>
      </c>
      <c r="G74" s="79"/>
      <c r="H74" s="38">
        <v>73</v>
      </c>
      <c r="I74" s="39">
        <f t="shared" si="11"/>
        <v>2367.8199999999997</v>
      </c>
      <c r="J74" s="40">
        <f t="shared" si="12"/>
        <v>4.0207869860469394</v>
      </c>
      <c r="K74" s="40">
        <f t="shared" si="13"/>
        <v>16.083147944187758</v>
      </c>
      <c r="L74" s="40">
        <f t="shared" si="15"/>
        <v>6.1057500000000005</v>
      </c>
      <c r="M74" s="40">
        <f t="shared" si="16"/>
        <v>2.0849630139530611</v>
      </c>
      <c r="N74" s="40">
        <f t="shared" si="17"/>
        <v>24.423000000000002</v>
      </c>
      <c r="O74" s="40">
        <f t="shared" si="18"/>
        <v>8.3398520558122442</v>
      </c>
      <c r="T74" s="30"/>
      <c r="AA74" s="40">
        <f t="shared" si="19"/>
        <v>10424.815069765305</v>
      </c>
      <c r="AB74" s="40">
        <f t="shared" si="20"/>
        <v>31274.445209295915</v>
      </c>
      <c r="AC74" s="40"/>
    </row>
    <row r="75" spans="2:29" x14ac:dyDescent="0.25">
      <c r="B75" s="27">
        <f t="shared" si="14"/>
        <v>39451.04166666649</v>
      </c>
      <c r="C75" s="25">
        <v>1</v>
      </c>
      <c r="D75" s="25">
        <v>10.5</v>
      </c>
      <c r="E75" s="25">
        <v>0</v>
      </c>
      <c r="G75" s="79"/>
      <c r="H75" s="38">
        <v>74</v>
      </c>
      <c r="I75" s="39">
        <f t="shared" si="11"/>
        <v>2253.4749999999999</v>
      </c>
      <c r="J75" s="40">
        <f t="shared" si="12"/>
        <v>3.8266181354081508</v>
      </c>
      <c r="K75" s="40">
        <f t="shared" si="13"/>
        <v>15.306472541632603</v>
      </c>
      <c r="L75" s="40">
        <f t="shared" si="15"/>
        <v>6.1057500000000005</v>
      </c>
      <c r="M75" s="40">
        <f t="shared" si="16"/>
        <v>2.2791318645918497</v>
      </c>
      <c r="N75" s="40">
        <f t="shared" si="17"/>
        <v>24.423000000000002</v>
      </c>
      <c r="O75" s="40">
        <f t="shared" si="18"/>
        <v>9.1165274583673988</v>
      </c>
      <c r="T75" s="30"/>
      <c r="AA75" s="40">
        <f t="shared" si="19"/>
        <v>11395.659322959249</v>
      </c>
      <c r="AB75" s="40">
        <f t="shared" si="20"/>
        <v>34186.977968877749</v>
      </c>
      <c r="AC75" s="40"/>
    </row>
    <row r="76" spans="2:29" x14ac:dyDescent="0.25">
      <c r="B76" s="27">
        <f t="shared" si="14"/>
        <v>39451.083333333154</v>
      </c>
      <c r="C76" s="25">
        <v>2</v>
      </c>
      <c r="D76" s="25">
        <v>10.8</v>
      </c>
      <c r="E76" s="25">
        <v>0</v>
      </c>
      <c r="G76" s="79"/>
      <c r="H76" s="38">
        <v>75</v>
      </c>
      <c r="I76" s="39">
        <f t="shared" si="11"/>
        <v>1830.9549999999999</v>
      </c>
      <c r="J76" s="40">
        <f t="shared" si="12"/>
        <v>3.109138378777768</v>
      </c>
      <c r="K76" s="40">
        <f t="shared" si="13"/>
        <v>12.436553515111072</v>
      </c>
      <c r="L76" s="40">
        <f t="shared" si="15"/>
        <v>6.1057500000000005</v>
      </c>
      <c r="M76" s="40">
        <f t="shared" si="16"/>
        <v>2.9966116212222325</v>
      </c>
      <c r="N76" s="40">
        <f t="shared" si="17"/>
        <v>24.423000000000002</v>
      </c>
      <c r="O76" s="40">
        <f t="shared" si="18"/>
        <v>11.98644648488893</v>
      </c>
      <c r="T76" s="30"/>
      <c r="AA76" s="40">
        <f t="shared" si="19"/>
        <v>14983.058106111162</v>
      </c>
      <c r="AB76" s="40">
        <f t="shared" si="20"/>
        <v>44949.174318333484</v>
      </c>
      <c r="AC76" s="40"/>
    </row>
    <row r="77" spans="2:29" x14ac:dyDescent="0.25">
      <c r="B77" s="27">
        <f t="shared" si="14"/>
        <v>39451.124999999818</v>
      </c>
      <c r="C77" s="25">
        <v>3</v>
      </c>
      <c r="D77" s="25">
        <v>10.6</v>
      </c>
      <c r="E77" s="25">
        <v>0</v>
      </c>
      <c r="G77" s="79"/>
      <c r="H77" s="38">
        <v>76</v>
      </c>
      <c r="I77" s="39">
        <f t="shared" si="11"/>
        <v>1085.8959999999997</v>
      </c>
      <c r="J77" s="40">
        <f t="shared" si="12"/>
        <v>1.8439562572325709</v>
      </c>
      <c r="K77" s="40">
        <f t="shared" si="13"/>
        <v>7.3758250289302838</v>
      </c>
      <c r="L77" s="40">
        <f t="shared" si="15"/>
        <v>6.1057500000000005</v>
      </c>
      <c r="M77" s="40">
        <f t="shared" si="16"/>
        <v>4.2617937427674297</v>
      </c>
      <c r="N77" s="40">
        <f t="shared" si="17"/>
        <v>24.423000000000002</v>
      </c>
      <c r="O77" s="40">
        <f t="shared" si="18"/>
        <v>17.047174971069719</v>
      </c>
      <c r="T77" s="30"/>
      <c r="AA77" s="40">
        <f t="shared" si="19"/>
        <v>21308.968713837148</v>
      </c>
      <c r="AB77" s="40">
        <f t="shared" si="20"/>
        <v>63926.906141511448</v>
      </c>
      <c r="AC77" s="40"/>
    </row>
    <row r="78" spans="2:29" x14ac:dyDescent="0.25">
      <c r="B78" s="27">
        <f t="shared" si="14"/>
        <v>39451.166666666482</v>
      </c>
      <c r="C78" s="25">
        <v>4</v>
      </c>
      <c r="D78" s="25">
        <v>10.7</v>
      </c>
      <c r="E78" s="25">
        <v>0</v>
      </c>
      <c r="G78" s="79"/>
      <c r="H78" s="38">
        <v>77</v>
      </c>
      <c r="I78" s="39">
        <f t="shared" si="11"/>
        <v>2496.13</v>
      </c>
      <c r="J78" s="40">
        <f t="shared" si="12"/>
        <v>4.2386697550833032</v>
      </c>
      <c r="K78" s="40">
        <f t="shared" si="13"/>
        <v>16.954679020333213</v>
      </c>
      <c r="L78" s="40">
        <f t="shared" si="15"/>
        <v>6.1057500000000005</v>
      </c>
      <c r="M78" s="40">
        <f t="shared" si="16"/>
        <v>1.8670802449166972</v>
      </c>
      <c r="N78" s="40">
        <f t="shared" si="17"/>
        <v>24.423000000000002</v>
      </c>
      <c r="O78" s="40">
        <f t="shared" si="18"/>
        <v>7.4683209796667889</v>
      </c>
      <c r="T78" s="30"/>
      <c r="AA78" s="40">
        <f t="shared" si="19"/>
        <v>9335.4012245834856</v>
      </c>
      <c r="AB78" s="40">
        <f t="shared" si="20"/>
        <v>28006.203673750457</v>
      </c>
      <c r="AC78" s="40"/>
    </row>
    <row r="79" spans="2:29" x14ac:dyDescent="0.25">
      <c r="B79" s="27">
        <f t="shared" si="14"/>
        <v>39451.208333333147</v>
      </c>
      <c r="C79" s="25">
        <v>5</v>
      </c>
      <c r="D79" s="25">
        <v>10.8</v>
      </c>
      <c r="E79" s="25">
        <v>0</v>
      </c>
      <c r="G79" s="79"/>
      <c r="H79" s="38">
        <v>78</v>
      </c>
      <c r="I79" s="39">
        <f t="shared" si="11"/>
        <v>2511.5299999999997</v>
      </c>
      <c r="J79" s="40">
        <f t="shared" si="12"/>
        <v>4.2648204420380225</v>
      </c>
      <c r="K79" s="40">
        <f t="shared" si="13"/>
        <v>17.05928176815209</v>
      </c>
      <c r="L79" s="40">
        <f t="shared" si="15"/>
        <v>6.1057500000000005</v>
      </c>
      <c r="M79" s="40">
        <f t="shared" si="16"/>
        <v>1.840929557961978</v>
      </c>
      <c r="N79" s="40">
        <f t="shared" si="17"/>
        <v>24.423000000000002</v>
      </c>
      <c r="O79" s="40">
        <f t="shared" si="18"/>
        <v>7.363718231847912</v>
      </c>
      <c r="T79" s="30"/>
      <c r="AA79" s="40">
        <f t="shared" si="19"/>
        <v>9204.6477898098892</v>
      </c>
      <c r="AB79" s="40">
        <f t="shared" si="20"/>
        <v>27613.943369429671</v>
      </c>
      <c r="AC79" s="40"/>
    </row>
    <row r="80" spans="2:29" x14ac:dyDescent="0.25">
      <c r="B80" s="27">
        <f t="shared" si="14"/>
        <v>39451.249999999811</v>
      </c>
      <c r="C80" s="25">
        <v>6</v>
      </c>
      <c r="D80" s="25">
        <v>10.9</v>
      </c>
      <c r="E80" s="25">
        <v>0</v>
      </c>
      <c r="G80" s="79"/>
      <c r="H80" s="38">
        <v>79</v>
      </c>
      <c r="I80" s="39">
        <f t="shared" si="11"/>
        <v>1910.9579999999999</v>
      </c>
      <c r="J80" s="40">
        <f t="shared" si="12"/>
        <v>3.2449911975075327</v>
      </c>
      <c r="K80" s="40">
        <f t="shared" si="13"/>
        <v>12.979964790030131</v>
      </c>
      <c r="L80" s="40">
        <f t="shared" si="15"/>
        <v>6.1057500000000005</v>
      </c>
      <c r="M80" s="40">
        <f t="shared" si="16"/>
        <v>2.8607588024924677</v>
      </c>
      <c r="N80" s="40">
        <f t="shared" si="17"/>
        <v>24.423000000000002</v>
      </c>
      <c r="O80" s="40">
        <f t="shared" si="18"/>
        <v>11.443035209969871</v>
      </c>
      <c r="T80" s="30"/>
      <c r="AA80" s="40">
        <f t="shared" si="19"/>
        <v>14303.794012462338</v>
      </c>
      <c r="AB80" s="40">
        <f t="shared" si="20"/>
        <v>42911.382037387018</v>
      </c>
      <c r="AC80" s="40"/>
    </row>
    <row r="81" spans="2:29" x14ac:dyDescent="0.25">
      <c r="B81" s="27">
        <f t="shared" si="14"/>
        <v>39451.291666666475</v>
      </c>
      <c r="C81" s="25">
        <v>7</v>
      </c>
      <c r="D81" s="25">
        <v>11.3</v>
      </c>
      <c r="E81" s="25">
        <v>0</v>
      </c>
      <c r="G81" s="79"/>
      <c r="H81" s="38">
        <v>80</v>
      </c>
      <c r="I81" s="39">
        <f t="shared" si="11"/>
        <v>3752.4059999999995</v>
      </c>
      <c r="J81" s="40">
        <f t="shared" si="12"/>
        <v>6.3719477034421743</v>
      </c>
      <c r="K81" s="40">
        <f t="shared" si="13"/>
        <v>25.487790813768697</v>
      </c>
      <c r="L81" s="40">
        <f t="shared" si="15"/>
        <v>6.1057500000000005</v>
      </c>
      <c r="M81" s="40">
        <f t="shared" si="16"/>
        <v>0</v>
      </c>
      <c r="N81" s="40">
        <f t="shared" si="17"/>
        <v>24.423000000000002</v>
      </c>
      <c r="O81" s="40">
        <f t="shared" si="18"/>
        <v>0</v>
      </c>
      <c r="T81" s="30"/>
      <c r="AA81" s="40">
        <f t="shared" si="19"/>
        <v>0</v>
      </c>
      <c r="AB81" s="40">
        <f t="shared" si="20"/>
        <v>0</v>
      </c>
      <c r="AC81" s="40"/>
    </row>
    <row r="82" spans="2:29" x14ac:dyDescent="0.25">
      <c r="B82" s="27">
        <f t="shared" si="14"/>
        <v>39451.333333333139</v>
      </c>
      <c r="C82" s="25">
        <v>8</v>
      </c>
      <c r="D82" s="25">
        <v>12</v>
      </c>
      <c r="E82" s="25">
        <v>0</v>
      </c>
      <c r="G82" s="79"/>
      <c r="H82" s="38">
        <v>81</v>
      </c>
      <c r="I82" s="39">
        <f t="shared" si="11"/>
        <v>4168.8220000000001</v>
      </c>
      <c r="J82" s="40">
        <f t="shared" si="12"/>
        <v>7.0790622786977799</v>
      </c>
      <c r="K82" s="40">
        <f t="shared" si="13"/>
        <v>28.31624911479112</v>
      </c>
      <c r="L82" s="40">
        <f t="shared" si="15"/>
        <v>6.1057500000000005</v>
      </c>
      <c r="M82" s="40">
        <f t="shared" si="16"/>
        <v>0</v>
      </c>
      <c r="N82" s="40">
        <f t="shared" si="17"/>
        <v>24.423000000000002</v>
      </c>
      <c r="O82" s="40">
        <f t="shared" si="18"/>
        <v>0</v>
      </c>
      <c r="T82" s="30"/>
      <c r="AA82" s="40">
        <f t="shared" si="19"/>
        <v>0</v>
      </c>
      <c r="AB82" s="40">
        <f t="shared" si="20"/>
        <v>0</v>
      </c>
      <c r="AC82" s="40"/>
    </row>
    <row r="83" spans="2:29" x14ac:dyDescent="0.25">
      <c r="B83" s="27">
        <f t="shared" si="14"/>
        <v>39451.374999999804</v>
      </c>
      <c r="C83" s="25">
        <v>9</v>
      </c>
      <c r="D83" s="25">
        <v>12.3</v>
      </c>
      <c r="E83" s="25">
        <v>84.48</v>
      </c>
      <c r="G83" s="79"/>
      <c r="H83" s="38">
        <v>82</v>
      </c>
      <c r="I83" s="39">
        <f t="shared" si="11"/>
        <v>2671.27</v>
      </c>
      <c r="J83" s="40">
        <f t="shared" si="12"/>
        <v>4.53607438581379</v>
      </c>
      <c r="K83" s="40">
        <f t="shared" si="13"/>
        <v>18.14429754325516</v>
      </c>
      <c r="L83" s="40">
        <f t="shared" si="15"/>
        <v>6.1057500000000005</v>
      </c>
      <c r="M83" s="40">
        <f t="shared" si="16"/>
        <v>1.5696756141862105</v>
      </c>
      <c r="N83" s="40">
        <f t="shared" si="17"/>
        <v>24.423000000000002</v>
      </c>
      <c r="O83" s="40">
        <f t="shared" si="18"/>
        <v>6.278702456744842</v>
      </c>
      <c r="T83" s="30"/>
      <c r="AA83" s="40">
        <f t="shared" si="19"/>
        <v>7848.3780709310522</v>
      </c>
      <c r="AB83" s="40">
        <f t="shared" si="20"/>
        <v>23545.134212793157</v>
      </c>
      <c r="AC83" s="40"/>
    </row>
    <row r="84" spans="2:29" x14ac:dyDescent="0.25">
      <c r="B84" s="27">
        <f t="shared" si="14"/>
        <v>39451.416666666468</v>
      </c>
      <c r="C84" s="25">
        <v>10</v>
      </c>
      <c r="D84" s="25">
        <v>13</v>
      </c>
      <c r="E84" s="25">
        <v>248.08</v>
      </c>
      <c r="G84" s="79"/>
      <c r="H84" s="38">
        <v>83</v>
      </c>
      <c r="I84" s="39">
        <f t="shared" si="11"/>
        <v>4341.7779999999993</v>
      </c>
      <c r="J84" s="40">
        <f t="shared" si="12"/>
        <v>7.3727582665510498</v>
      </c>
      <c r="K84" s="40">
        <f t="shared" si="13"/>
        <v>29.491033066204199</v>
      </c>
      <c r="L84" s="40">
        <f t="shared" si="15"/>
        <v>6.1057500000000005</v>
      </c>
      <c r="M84" s="40">
        <f t="shared" si="16"/>
        <v>0</v>
      </c>
      <c r="N84" s="40">
        <f t="shared" si="17"/>
        <v>24.423000000000002</v>
      </c>
      <c r="O84" s="40">
        <f t="shared" si="18"/>
        <v>0</v>
      </c>
      <c r="T84" s="30"/>
      <c r="AA84" s="40">
        <f t="shared" si="19"/>
        <v>0</v>
      </c>
      <c r="AB84" s="40">
        <f t="shared" si="20"/>
        <v>0</v>
      </c>
      <c r="AC84" s="40"/>
    </row>
    <row r="85" spans="2:29" x14ac:dyDescent="0.25">
      <c r="B85" s="27">
        <f t="shared" si="14"/>
        <v>39451.458333333132</v>
      </c>
      <c r="C85" s="25">
        <v>11</v>
      </c>
      <c r="D85" s="25">
        <v>15.4</v>
      </c>
      <c r="E85" s="25">
        <v>379.64</v>
      </c>
      <c r="G85" s="79"/>
      <c r="H85" s="38">
        <v>84</v>
      </c>
      <c r="I85" s="39">
        <f t="shared" si="11"/>
        <v>2684.9689999999996</v>
      </c>
      <c r="J85" s="40">
        <f t="shared" si="12"/>
        <v>4.559336610527601</v>
      </c>
      <c r="K85" s="40">
        <f t="shared" si="13"/>
        <v>18.237346442110404</v>
      </c>
      <c r="L85" s="40">
        <f t="shared" si="15"/>
        <v>6.1057500000000005</v>
      </c>
      <c r="M85" s="40">
        <f t="shared" si="16"/>
        <v>1.5464133894723995</v>
      </c>
      <c r="N85" s="40">
        <f t="shared" si="17"/>
        <v>24.423000000000002</v>
      </c>
      <c r="O85" s="40">
        <f t="shared" si="18"/>
        <v>6.1856535578895979</v>
      </c>
      <c r="T85" s="30"/>
      <c r="AA85" s="40">
        <f t="shared" si="19"/>
        <v>7732.0669473619973</v>
      </c>
      <c r="AB85" s="40">
        <f t="shared" si="20"/>
        <v>23196.200842085993</v>
      </c>
      <c r="AC85" s="40"/>
    </row>
    <row r="86" spans="2:29" x14ac:dyDescent="0.25">
      <c r="B86" s="27">
        <f t="shared" si="14"/>
        <v>39451.499999999796</v>
      </c>
      <c r="C86" s="25">
        <v>12</v>
      </c>
      <c r="D86" s="25">
        <v>12.9</v>
      </c>
      <c r="E86" s="25">
        <v>120.49</v>
      </c>
      <c r="G86" s="79"/>
      <c r="H86" s="38">
        <v>85</v>
      </c>
      <c r="I86" s="39">
        <f t="shared" si="11"/>
        <v>1909.0329999999999</v>
      </c>
      <c r="J86" s="40">
        <f t="shared" si="12"/>
        <v>3.2417223616381934</v>
      </c>
      <c r="K86" s="40">
        <f t="shared" si="13"/>
        <v>12.966889446552774</v>
      </c>
      <c r="L86" s="40">
        <f t="shared" si="15"/>
        <v>6.1057500000000005</v>
      </c>
      <c r="M86" s="40">
        <f t="shared" si="16"/>
        <v>2.8640276383618071</v>
      </c>
      <c r="N86" s="40">
        <f t="shared" si="17"/>
        <v>24.423000000000002</v>
      </c>
      <c r="O86" s="40">
        <f t="shared" si="18"/>
        <v>11.456110553447228</v>
      </c>
      <c r="T86" s="30"/>
      <c r="AA86" s="40">
        <f t="shared" si="19"/>
        <v>14320.138191809036</v>
      </c>
      <c r="AB86" s="40">
        <f t="shared" si="20"/>
        <v>42960.414575427109</v>
      </c>
      <c r="AC86" s="40"/>
    </row>
    <row r="87" spans="2:29" x14ac:dyDescent="0.25">
      <c r="B87" s="27">
        <f t="shared" si="14"/>
        <v>39451.541666666461</v>
      </c>
      <c r="C87" s="25">
        <v>13</v>
      </c>
      <c r="D87" s="25">
        <v>13.6</v>
      </c>
      <c r="E87" s="25">
        <v>480.59</v>
      </c>
      <c r="G87" s="79"/>
      <c r="H87" s="38">
        <v>86</v>
      </c>
      <c r="I87" s="39">
        <f t="shared" si="11"/>
        <v>2791.7330000000002</v>
      </c>
      <c r="J87" s="40">
        <f t="shared" si="12"/>
        <v>4.7406321911791354</v>
      </c>
      <c r="K87" s="40">
        <f t="shared" si="13"/>
        <v>18.962528764716541</v>
      </c>
      <c r="L87" s="40">
        <f t="shared" si="15"/>
        <v>6.1057500000000005</v>
      </c>
      <c r="M87" s="40">
        <f t="shared" si="16"/>
        <v>1.3651178088208651</v>
      </c>
      <c r="N87" s="40">
        <f t="shared" si="17"/>
        <v>24.423000000000002</v>
      </c>
      <c r="O87" s="40">
        <f t="shared" si="18"/>
        <v>5.4604712352834603</v>
      </c>
      <c r="T87" s="30"/>
      <c r="AA87" s="40">
        <f t="shared" si="19"/>
        <v>6825.5890441043257</v>
      </c>
      <c r="AB87" s="40">
        <f t="shared" si="20"/>
        <v>20476.767132312976</v>
      </c>
      <c r="AC87" s="40"/>
    </row>
    <row r="88" spans="2:29" x14ac:dyDescent="0.25">
      <c r="B88" s="27">
        <f t="shared" si="14"/>
        <v>39451.583333333125</v>
      </c>
      <c r="C88" s="25">
        <v>14</v>
      </c>
      <c r="D88" s="25">
        <v>14.4</v>
      </c>
      <c r="E88" s="25">
        <v>408.23</v>
      </c>
      <c r="G88" s="79"/>
      <c r="H88" s="38">
        <v>87</v>
      </c>
      <c r="I88" s="39">
        <f t="shared" si="11"/>
        <v>2413.6559999999999</v>
      </c>
      <c r="J88" s="40">
        <f t="shared" si="12"/>
        <v>4.0986209397648947</v>
      </c>
      <c r="K88" s="40">
        <f t="shared" si="13"/>
        <v>16.394483759059579</v>
      </c>
      <c r="L88" s="40">
        <f t="shared" si="15"/>
        <v>6.1057500000000005</v>
      </c>
      <c r="M88" s="40">
        <f t="shared" si="16"/>
        <v>2.0071290602351057</v>
      </c>
      <c r="N88" s="40">
        <f t="shared" si="17"/>
        <v>24.423000000000002</v>
      </c>
      <c r="O88" s="40">
        <f t="shared" si="18"/>
        <v>8.0285162409404229</v>
      </c>
      <c r="T88" s="30"/>
      <c r="AA88" s="40">
        <f t="shared" si="19"/>
        <v>10035.645301175529</v>
      </c>
      <c r="AB88" s="40">
        <f t="shared" si="20"/>
        <v>30106.935903526584</v>
      </c>
      <c r="AC88" s="40"/>
    </row>
    <row r="89" spans="2:29" x14ac:dyDescent="0.25">
      <c r="B89" s="27">
        <f t="shared" si="14"/>
        <v>39451.624999999789</v>
      </c>
      <c r="C89" s="25">
        <v>15</v>
      </c>
      <c r="D89" s="25">
        <v>13.1</v>
      </c>
      <c r="E89" s="25">
        <v>116.89</v>
      </c>
      <c r="G89" s="79"/>
      <c r="H89" s="38">
        <v>88</v>
      </c>
      <c r="I89" s="39">
        <f t="shared" si="11"/>
        <v>2538.424</v>
      </c>
      <c r="J89" s="40">
        <f t="shared" si="12"/>
        <v>4.3104890508016727</v>
      </c>
      <c r="K89" s="40">
        <f t="shared" si="13"/>
        <v>17.241956203206691</v>
      </c>
      <c r="L89" s="40">
        <f t="shared" si="15"/>
        <v>6.1057500000000005</v>
      </c>
      <c r="M89" s="40">
        <f t="shared" si="16"/>
        <v>1.7952609491983278</v>
      </c>
      <c r="N89" s="40">
        <f t="shared" si="17"/>
        <v>24.423000000000002</v>
      </c>
      <c r="O89" s="40">
        <f t="shared" si="18"/>
        <v>7.1810437967933112</v>
      </c>
      <c r="T89" s="30"/>
      <c r="AA89" s="40">
        <f t="shared" si="19"/>
        <v>8976.3047459916397</v>
      </c>
      <c r="AB89" s="40">
        <f t="shared" si="20"/>
        <v>26928.914237974917</v>
      </c>
      <c r="AC89" s="40"/>
    </row>
    <row r="90" spans="2:29" x14ac:dyDescent="0.25">
      <c r="B90" s="27">
        <f t="shared" si="14"/>
        <v>39451.666666666453</v>
      </c>
      <c r="C90" s="25">
        <v>16</v>
      </c>
      <c r="D90" s="25">
        <v>13.1</v>
      </c>
      <c r="E90" s="25">
        <v>22.07</v>
      </c>
      <c r="G90" s="79"/>
      <c r="H90" s="38">
        <v>89</v>
      </c>
      <c r="I90" s="39">
        <f t="shared" si="11"/>
        <v>3285.6110000000003</v>
      </c>
      <c r="J90" s="40">
        <f t="shared" si="12"/>
        <v>5.5792847218169763</v>
      </c>
      <c r="K90" s="40">
        <f t="shared" si="13"/>
        <v>22.317138887267905</v>
      </c>
      <c r="L90" s="40">
        <f t="shared" si="15"/>
        <v>6.1057500000000005</v>
      </c>
      <c r="M90" s="40">
        <f t="shared" si="16"/>
        <v>0.52646527818302413</v>
      </c>
      <c r="N90" s="40">
        <f t="shared" si="17"/>
        <v>24.423000000000002</v>
      </c>
      <c r="O90" s="40">
        <f t="shared" si="18"/>
        <v>2.1058611127320965</v>
      </c>
      <c r="T90" s="30"/>
      <c r="AA90" s="40">
        <f t="shared" si="19"/>
        <v>2632.3263909151206</v>
      </c>
      <c r="AB90" s="40">
        <f t="shared" si="20"/>
        <v>7896.9791727453621</v>
      </c>
      <c r="AC90" s="40"/>
    </row>
    <row r="91" spans="2:29" x14ac:dyDescent="0.25">
      <c r="B91" s="27">
        <f t="shared" si="14"/>
        <v>39451.708333333117</v>
      </c>
      <c r="C91" s="25">
        <v>17</v>
      </c>
      <c r="D91" s="25">
        <v>13.1</v>
      </c>
      <c r="E91" s="25">
        <v>39.090000000000003</v>
      </c>
      <c r="G91" s="79"/>
      <c r="H91" s="38">
        <v>90</v>
      </c>
      <c r="I91" s="39">
        <f t="shared" si="11"/>
        <v>2302.9580000000001</v>
      </c>
      <c r="J91" s="40">
        <f t="shared" si="12"/>
        <v>3.9106450472640191</v>
      </c>
      <c r="K91" s="40">
        <f t="shared" si="13"/>
        <v>15.642580189056076</v>
      </c>
      <c r="L91" s="40">
        <f t="shared" si="15"/>
        <v>6.1057500000000005</v>
      </c>
      <c r="M91" s="40">
        <f t="shared" si="16"/>
        <v>2.1951049527359814</v>
      </c>
      <c r="N91" s="40">
        <f t="shared" si="17"/>
        <v>24.423000000000002</v>
      </c>
      <c r="O91" s="40">
        <f t="shared" si="18"/>
        <v>8.7804198109439255</v>
      </c>
      <c r="T91" s="30"/>
      <c r="AA91" s="40">
        <f t="shared" si="19"/>
        <v>10975.524763679907</v>
      </c>
      <c r="AB91" s="40">
        <f t="shared" si="20"/>
        <v>32926.574291039724</v>
      </c>
      <c r="AC91" s="40"/>
    </row>
    <row r="92" spans="2:29" x14ac:dyDescent="0.25">
      <c r="B92" s="27">
        <f t="shared" si="14"/>
        <v>39451.749999999782</v>
      </c>
      <c r="C92" s="25">
        <v>18</v>
      </c>
      <c r="D92" s="25">
        <v>13</v>
      </c>
      <c r="E92" s="25">
        <v>0</v>
      </c>
      <c r="G92" s="79"/>
      <c r="H92" s="38">
        <v>91</v>
      </c>
      <c r="I92" s="39">
        <f t="shared" si="11"/>
        <v>2500.2249999999999</v>
      </c>
      <c r="J92" s="40">
        <f t="shared" si="12"/>
        <v>4.2456234604780807</v>
      </c>
      <c r="K92" s="40">
        <f t="shared" si="13"/>
        <v>16.982493841912323</v>
      </c>
      <c r="L92" s="40">
        <f t="shared" si="15"/>
        <v>6.1057500000000005</v>
      </c>
      <c r="M92" s="40">
        <f t="shared" si="16"/>
        <v>1.8601265395219198</v>
      </c>
      <c r="N92" s="40">
        <f t="shared" si="17"/>
        <v>24.423000000000002</v>
      </c>
      <c r="O92" s="40">
        <f t="shared" si="18"/>
        <v>7.440506158087679</v>
      </c>
      <c r="T92" s="30"/>
      <c r="AA92" s="40">
        <f t="shared" si="19"/>
        <v>9300.6326976095988</v>
      </c>
      <c r="AB92" s="40">
        <f t="shared" si="20"/>
        <v>27901.898092828797</v>
      </c>
      <c r="AC92" s="40"/>
    </row>
    <row r="93" spans="2:29" x14ac:dyDescent="0.25">
      <c r="B93" s="27">
        <f t="shared" si="14"/>
        <v>39451.791666666446</v>
      </c>
      <c r="C93" s="25">
        <v>19</v>
      </c>
      <c r="D93" s="25">
        <v>12.7</v>
      </c>
      <c r="E93" s="25">
        <v>0</v>
      </c>
      <c r="G93" s="78">
        <v>4</v>
      </c>
      <c r="H93" s="35">
        <v>92</v>
      </c>
      <c r="I93" s="36">
        <f t="shared" ref="I93:I122" si="21">SUMPRODUCT((DAY($B$2186:$B$2905)=H2)*($E$2186:$E$2905))*$R$2</f>
        <v>4023.2289999999998</v>
      </c>
      <c r="J93" s="37">
        <f t="shared" si="12"/>
        <v>6.8318313068926866</v>
      </c>
      <c r="K93" s="37">
        <f t="shared" si="13"/>
        <v>27.327325227570746</v>
      </c>
      <c r="L93" s="37">
        <f>$U$16</f>
        <v>5.2334999999999994</v>
      </c>
      <c r="M93" s="37">
        <f t="shared" si="16"/>
        <v>0</v>
      </c>
      <c r="N93" s="37">
        <f>$U$19</f>
        <v>20.933999999999997</v>
      </c>
      <c r="O93" s="37">
        <f t="shared" si="18"/>
        <v>0</v>
      </c>
      <c r="T93" s="30"/>
      <c r="AA93" s="40">
        <f t="shared" si="19"/>
        <v>0</v>
      </c>
      <c r="AB93" s="40">
        <f t="shared" si="20"/>
        <v>0</v>
      </c>
      <c r="AC93" s="40"/>
    </row>
    <row r="94" spans="2:29" x14ac:dyDescent="0.25">
      <c r="B94" s="27">
        <f t="shared" si="14"/>
        <v>39451.83333333311</v>
      </c>
      <c r="C94" s="25">
        <v>20</v>
      </c>
      <c r="D94" s="25">
        <v>11.9</v>
      </c>
      <c r="E94" s="25">
        <v>0</v>
      </c>
      <c r="G94" s="78"/>
      <c r="H94" s="35">
        <v>93</v>
      </c>
      <c r="I94" s="36">
        <f t="shared" si="21"/>
        <v>4403.9029999999993</v>
      </c>
      <c r="J94" s="37">
        <f t="shared" si="12"/>
        <v>7.4782525150615644</v>
      </c>
      <c r="K94" s="37">
        <f t="shared" si="13"/>
        <v>29.913010060246258</v>
      </c>
      <c r="L94" s="37">
        <f t="shared" ref="L94:L157" si="22">$U$16</f>
        <v>5.2334999999999994</v>
      </c>
      <c r="M94" s="37">
        <f t="shared" si="16"/>
        <v>0</v>
      </c>
      <c r="N94" s="37">
        <f t="shared" ref="N94:N157" si="23">$U$19</f>
        <v>20.933999999999997</v>
      </c>
      <c r="O94" s="37">
        <f t="shared" si="18"/>
        <v>0</v>
      </c>
      <c r="T94" s="30"/>
      <c r="AA94" s="40">
        <f t="shared" si="19"/>
        <v>0</v>
      </c>
      <c r="AB94" s="40">
        <f t="shared" si="20"/>
        <v>0</v>
      </c>
      <c r="AC94" s="40"/>
    </row>
    <row r="95" spans="2:29" x14ac:dyDescent="0.25">
      <c r="B95" s="27">
        <f t="shared" si="14"/>
        <v>39451.874999999774</v>
      </c>
      <c r="C95" s="25">
        <v>21</v>
      </c>
      <c r="D95" s="25">
        <v>11.2</v>
      </c>
      <c r="E95" s="25">
        <v>0</v>
      </c>
      <c r="G95" s="78"/>
      <c r="H95" s="35">
        <v>94</v>
      </c>
      <c r="I95" s="36">
        <f t="shared" si="21"/>
        <v>4734.8139999999985</v>
      </c>
      <c r="J95" s="37">
        <f t="shared" si="12"/>
        <v>8.0401713443390328</v>
      </c>
      <c r="K95" s="37">
        <f t="shared" si="13"/>
        <v>32.160685377356131</v>
      </c>
      <c r="L95" s="37">
        <f t="shared" si="22"/>
        <v>5.2334999999999994</v>
      </c>
      <c r="M95" s="37">
        <f t="shared" si="16"/>
        <v>0</v>
      </c>
      <c r="N95" s="37">
        <f t="shared" si="23"/>
        <v>20.933999999999997</v>
      </c>
      <c r="O95" s="37">
        <f t="shared" si="18"/>
        <v>0</v>
      </c>
      <c r="T95" s="30"/>
      <c r="AA95" s="40">
        <f t="shared" si="19"/>
        <v>0</v>
      </c>
      <c r="AB95" s="40">
        <f t="shared" si="20"/>
        <v>0</v>
      </c>
      <c r="AC95" s="40"/>
    </row>
    <row r="96" spans="2:29" x14ac:dyDescent="0.25">
      <c r="B96" s="27">
        <f t="shared" si="14"/>
        <v>39451.916666666439</v>
      </c>
      <c r="C96" s="25">
        <v>22</v>
      </c>
      <c r="D96" s="25">
        <v>10.9</v>
      </c>
      <c r="E96" s="25">
        <v>0</v>
      </c>
      <c r="G96" s="78"/>
      <c r="H96" s="35">
        <v>95</v>
      </c>
      <c r="I96" s="36">
        <f t="shared" si="21"/>
        <v>4781.3779999999988</v>
      </c>
      <c r="J96" s="37">
        <f t="shared" si="12"/>
        <v>8.1192415123493937</v>
      </c>
      <c r="K96" s="37">
        <f t="shared" si="13"/>
        <v>32.476966049397575</v>
      </c>
      <c r="L96" s="37">
        <f t="shared" si="22"/>
        <v>5.2334999999999994</v>
      </c>
      <c r="M96" s="37">
        <f t="shared" si="16"/>
        <v>0</v>
      </c>
      <c r="N96" s="37">
        <f t="shared" si="23"/>
        <v>20.933999999999997</v>
      </c>
      <c r="O96" s="37">
        <f t="shared" si="18"/>
        <v>0</v>
      </c>
      <c r="T96" s="30"/>
      <c r="AA96" s="40">
        <f t="shared" si="19"/>
        <v>0</v>
      </c>
      <c r="AB96" s="40">
        <f t="shared" si="20"/>
        <v>0</v>
      </c>
      <c r="AC96" s="40"/>
    </row>
    <row r="97" spans="2:29" x14ac:dyDescent="0.25">
      <c r="B97" s="27">
        <f t="shared" si="14"/>
        <v>39451.958333333103</v>
      </c>
      <c r="C97" s="25">
        <v>23</v>
      </c>
      <c r="D97" s="25">
        <v>10.6</v>
      </c>
      <c r="E97" s="25">
        <v>0</v>
      </c>
      <c r="G97" s="78"/>
      <c r="H97" s="35">
        <v>96</v>
      </c>
      <c r="I97" s="36">
        <f t="shared" si="21"/>
        <v>4042.8990000000003</v>
      </c>
      <c r="J97" s="37">
        <f t="shared" si="12"/>
        <v>6.8652328661393964</v>
      </c>
      <c r="K97" s="37">
        <f t="shared" si="13"/>
        <v>27.460931464557586</v>
      </c>
      <c r="L97" s="37">
        <f t="shared" si="22"/>
        <v>5.2334999999999994</v>
      </c>
      <c r="M97" s="37">
        <f t="shared" si="16"/>
        <v>0</v>
      </c>
      <c r="N97" s="37">
        <f t="shared" si="23"/>
        <v>20.933999999999997</v>
      </c>
      <c r="O97" s="37">
        <f t="shared" si="18"/>
        <v>0</v>
      </c>
      <c r="T97" s="30"/>
      <c r="AA97" s="40">
        <f t="shared" si="19"/>
        <v>0</v>
      </c>
      <c r="AB97" s="40">
        <f t="shared" si="20"/>
        <v>0</v>
      </c>
      <c r="AC97" s="40"/>
    </row>
    <row r="98" spans="2:29" x14ac:dyDescent="0.25">
      <c r="B98" s="27">
        <f t="shared" si="14"/>
        <v>39451.999999999767</v>
      </c>
      <c r="C98" s="25">
        <v>0</v>
      </c>
      <c r="D98" s="25">
        <v>10.8</v>
      </c>
      <c r="E98" s="25">
        <v>0</v>
      </c>
      <c r="G98" s="78"/>
      <c r="H98" s="35">
        <v>97</v>
      </c>
      <c r="I98" s="36">
        <f t="shared" si="21"/>
        <v>3889.8510000000001</v>
      </c>
      <c r="J98" s="37">
        <f t="shared" si="12"/>
        <v>6.6053425845130436</v>
      </c>
      <c r="K98" s="37">
        <f t="shared" si="13"/>
        <v>26.421370338052174</v>
      </c>
      <c r="L98" s="37">
        <f t="shared" si="22"/>
        <v>5.2334999999999994</v>
      </c>
      <c r="M98" s="37">
        <f t="shared" si="16"/>
        <v>0</v>
      </c>
      <c r="N98" s="37">
        <f t="shared" si="23"/>
        <v>20.933999999999997</v>
      </c>
      <c r="O98" s="37">
        <f t="shared" si="18"/>
        <v>0</v>
      </c>
      <c r="T98" s="30"/>
      <c r="AA98" s="40">
        <f t="shared" si="19"/>
        <v>0</v>
      </c>
      <c r="AB98" s="40">
        <f t="shared" si="20"/>
        <v>0</v>
      </c>
      <c r="AC98" s="40"/>
    </row>
    <row r="99" spans="2:29" x14ac:dyDescent="0.25">
      <c r="B99" s="27">
        <f t="shared" si="14"/>
        <v>39452.041666666431</v>
      </c>
      <c r="C99" s="25">
        <v>1</v>
      </c>
      <c r="D99" s="25">
        <v>10.9</v>
      </c>
      <c r="E99" s="25">
        <v>0</v>
      </c>
      <c r="G99" s="78"/>
      <c r="H99" s="35">
        <v>98</v>
      </c>
      <c r="I99" s="36">
        <f t="shared" si="21"/>
        <v>1641.0940000000001</v>
      </c>
      <c r="J99" s="37">
        <f t="shared" si="12"/>
        <v>2.7867360686537479</v>
      </c>
      <c r="K99" s="37">
        <f t="shared" si="13"/>
        <v>11.146944274614992</v>
      </c>
      <c r="L99" s="37">
        <f t="shared" si="22"/>
        <v>5.2334999999999994</v>
      </c>
      <c r="M99" s="37">
        <f t="shared" si="16"/>
        <v>2.4467639313462515</v>
      </c>
      <c r="N99" s="37">
        <f t="shared" si="23"/>
        <v>20.933999999999997</v>
      </c>
      <c r="O99" s="37">
        <f t="shared" si="18"/>
        <v>9.7870557253850059</v>
      </c>
      <c r="T99" s="30"/>
      <c r="AA99" s="40">
        <f t="shared" si="19"/>
        <v>12233.819656731257</v>
      </c>
      <c r="AB99" s="40">
        <f t="shared" si="20"/>
        <v>36701.458970193773</v>
      </c>
      <c r="AC99" s="40"/>
    </row>
    <row r="100" spans="2:29" x14ac:dyDescent="0.25">
      <c r="B100" s="27">
        <f t="shared" si="14"/>
        <v>39452.083333333096</v>
      </c>
      <c r="C100" s="25">
        <v>2</v>
      </c>
      <c r="D100" s="25">
        <v>11.3</v>
      </c>
      <c r="E100" s="25">
        <v>0</v>
      </c>
      <c r="G100" s="78"/>
      <c r="H100" s="35">
        <v>99</v>
      </c>
      <c r="I100" s="36">
        <f t="shared" si="21"/>
        <v>2558.8149999999996</v>
      </c>
      <c r="J100" s="37">
        <f t="shared" si="12"/>
        <v>4.3451149376648983</v>
      </c>
      <c r="K100" s="37">
        <f t="shared" si="13"/>
        <v>17.380459750659593</v>
      </c>
      <c r="L100" s="37">
        <f t="shared" si="22"/>
        <v>5.2334999999999994</v>
      </c>
      <c r="M100" s="37">
        <f t="shared" si="16"/>
        <v>0.88838506233510106</v>
      </c>
      <c r="N100" s="37">
        <f t="shared" si="23"/>
        <v>20.933999999999997</v>
      </c>
      <c r="O100" s="37">
        <f t="shared" si="18"/>
        <v>3.5535402493404042</v>
      </c>
      <c r="T100" s="30"/>
      <c r="AA100" s="40">
        <f t="shared" si="19"/>
        <v>4441.9253116755053</v>
      </c>
      <c r="AB100" s="40">
        <f t="shared" si="20"/>
        <v>13325.775935026515</v>
      </c>
      <c r="AC100" s="40"/>
    </row>
    <row r="101" spans="2:29" x14ac:dyDescent="0.25">
      <c r="B101" s="27">
        <f t="shared" si="14"/>
        <v>39452.12499999976</v>
      </c>
      <c r="C101" s="25">
        <v>3</v>
      </c>
      <c r="D101" s="25">
        <v>11.9</v>
      </c>
      <c r="E101" s="25">
        <v>0</v>
      </c>
      <c r="G101" s="78"/>
      <c r="H101" s="35">
        <v>100</v>
      </c>
      <c r="I101" s="36">
        <f t="shared" si="21"/>
        <v>1509.7039999999997</v>
      </c>
      <c r="J101" s="37">
        <f t="shared" si="12"/>
        <v>2.5636231622264392</v>
      </c>
      <c r="K101" s="37">
        <f t="shared" si="13"/>
        <v>10.254492648905757</v>
      </c>
      <c r="L101" s="37">
        <f t="shared" si="22"/>
        <v>5.2334999999999994</v>
      </c>
      <c r="M101" s="37">
        <f t="shared" si="16"/>
        <v>2.6698768377735602</v>
      </c>
      <c r="N101" s="37">
        <f t="shared" si="23"/>
        <v>20.933999999999997</v>
      </c>
      <c r="O101" s="37">
        <f t="shared" si="18"/>
        <v>10.679507351094241</v>
      </c>
      <c r="T101" s="30"/>
      <c r="AA101" s="40">
        <f t="shared" si="19"/>
        <v>13349.384188867802</v>
      </c>
      <c r="AB101" s="40">
        <f t="shared" si="20"/>
        <v>40048.152566603407</v>
      </c>
      <c r="AC101" s="40"/>
    </row>
    <row r="102" spans="2:29" x14ac:dyDescent="0.25">
      <c r="B102" s="27">
        <f t="shared" si="14"/>
        <v>39452.166666666424</v>
      </c>
      <c r="C102" s="25">
        <v>4</v>
      </c>
      <c r="D102" s="25">
        <v>12.2</v>
      </c>
      <c r="E102" s="25">
        <v>0</v>
      </c>
      <c r="G102" s="78"/>
      <c r="H102" s="35">
        <v>101</v>
      </c>
      <c r="I102" s="36">
        <f t="shared" si="21"/>
        <v>1647.6669999999999</v>
      </c>
      <c r="J102" s="37">
        <f t="shared" si="12"/>
        <v>2.7978976573130572</v>
      </c>
      <c r="K102" s="37">
        <f t="shared" si="13"/>
        <v>11.191590629252229</v>
      </c>
      <c r="L102" s="37">
        <f t="shared" si="22"/>
        <v>5.2334999999999994</v>
      </c>
      <c r="M102" s="37">
        <f t="shared" si="16"/>
        <v>2.4356023426869422</v>
      </c>
      <c r="N102" s="37">
        <f t="shared" si="23"/>
        <v>20.933999999999997</v>
      </c>
      <c r="O102" s="37">
        <f t="shared" si="18"/>
        <v>9.7424093707477688</v>
      </c>
      <c r="T102" s="30"/>
      <c r="AA102" s="40">
        <f t="shared" si="19"/>
        <v>12178.011713434711</v>
      </c>
      <c r="AB102" s="40">
        <f t="shared" si="20"/>
        <v>36534.035140304135</v>
      </c>
      <c r="AC102" s="40"/>
    </row>
    <row r="103" spans="2:29" x14ac:dyDescent="0.25">
      <c r="B103" s="27">
        <f t="shared" si="14"/>
        <v>39452.208333333088</v>
      </c>
      <c r="C103" s="25">
        <v>5</v>
      </c>
      <c r="D103" s="25">
        <v>11.9</v>
      </c>
      <c r="E103" s="25">
        <v>0</v>
      </c>
      <c r="G103" s="78"/>
      <c r="H103" s="35">
        <v>102</v>
      </c>
      <c r="I103" s="36">
        <f t="shared" si="21"/>
        <v>1902.7399999999993</v>
      </c>
      <c r="J103" s="37">
        <f t="shared" si="12"/>
        <v>3.2310362400144226</v>
      </c>
      <c r="K103" s="37">
        <f t="shared" si="13"/>
        <v>12.92414496005769</v>
      </c>
      <c r="L103" s="37">
        <f t="shared" si="22"/>
        <v>5.2334999999999994</v>
      </c>
      <c r="M103" s="37">
        <f t="shared" si="16"/>
        <v>2.0024637599855768</v>
      </c>
      <c r="N103" s="37">
        <f t="shared" si="23"/>
        <v>20.933999999999997</v>
      </c>
      <c r="O103" s="37">
        <f t="shared" si="18"/>
        <v>8.0098550399423072</v>
      </c>
      <c r="T103" s="30"/>
      <c r="AA103" s="40">
        <f t="shared" si="19"/>
        <v>10012.318799927883</v>
      </c>
      <c r="AB103" s="40">
        <f t="shared" si="20"/>
        <v>30036.956399783652</v>
      </c>
      <c r="AC103" s="40"/>
    </row>
    <row r="104" spans="2:29" x14ac:dyDescent="0.25">
      <c r="B104" s="27">
        <f t="shared" si="14"/>
        <v>39452.249999999753</v>
      </c>
      <c r="C104" s="25">
        <v>6</v>
      </c>
      <c r="D104" s="25">
        <v>11.8</v>
      </c>
      <c r="E104" s="25">
        <v>0</v>
      </c>
      <c r="G104" s="78"/>
      <c r="H104" s="35">
        <v>103</v>
      </c>
      <c r="I104" s="36">
        <f t="shared" si="21"/>
        <v>3568.7399999999989</v>
      </c>
      <c r="J104" s="37">
        <f t="shared" si="12"/>
        <v>6.0600651014794833</v>
      </c>
      <c r="K104" s="37">
        <f t="shared" si="13"/>
        <v>24.240260405917933</v>
      </c>
      <c r="L104" s="37">
        <f t="shared" si="22"/>
        <v>5.2334999999999994</v>
      </c>
      <c r="M104" s="37">
        <f t="shared" si="16"/>
        <v>0</v>
      </c>
      <c r="N104" s="37">
        <f t="shared" si="23"/>
        <v>20.933999999999997</v>
      </c>
      <c r="O104" s="37">
        <f t="shared" si="18"/>
        <v>0</v>
      </c>
      <c r="T104" s="30"/>
      <c r="AA104" s="40">
        <f t="shared" si="19"/>
        <v>0</v>
      </c>
      <c r="AB104" s="40">
        <f t="shared" si="20"/>
        <v>0</v>
      </c>
      <c r="AC104" s="40"/>
    </row>
    <row r="105" spans="2:29" x14ac:dyDescent="0.25">
      <c r="B105" s="27">
        <f t="shared" si="14"/>
        <v>39452.291666666417</v>
      </c>
      <c r="C105" s="25">
        <v>7</v>
      </c>
      <c r="D105" s="25">
        <v>12</v>
      </c>
      <c r="E105" s="25">
        <v>0</v>
      </c>
      <c r="G105" s="78"/>
      <c r="H105" s="35">
        <v>104</v>
      </c>
      <c r="I105" s="36">
        <f t="shared" si="21"/>
        <v>2368.7369999999996</v>
      </c>
      <c r="J105" s="37">
        <f t="shared" si="12"/>
        <v>4.0223441405883342</v>
      </c>
      <c r="K105" s="37">
        <f t="shared" si="13"/>
        <v>16.089376562353337</v>
      </c>
      <c r="L105" s="37">
        <f t="shared" si="22"/>
        <v>5.2334999999999994</v>
      </c>
      <c r="M105" s="37">
        <f t="shared" si="16"/>
        <v>1.2111558594116651</v>
      </c>
      <c r="N105" s="37">
        <f t="shared" si="23"/>
        <v>20.933999999999997</v>
      </c>
      <c r="O105" s="37">
        <f t="shared" si="18"/>
        <v>4.8446234376466606</v>
      </c>
      <c r="T105" s="30"/>
      <c r="AA105" s="40">
        <f t="shared" si="19"/>
        <v>6055.7792970583259</v>
      </c>
      <c r="AB105" s="40">
        <f t="shared" si="20"/>
        <v>18167.337891174979</v>
      </c>
      <c r="AC105" s="40"/>
    </row>
    <row r="106" spans="2:29" x14ac:dyDescent="0.25">
      <c r="B106" s="27">
        <f t="shared" si="14"/>
        <v>39452.333333333081</v>
      </c>
      <c r="C106" s="25">
        <v>8</v>
      </c>
      <c r="D106" s="25">
        <v>12.2</v>
      </c>
      <c r="E106" s="25">
        <v>0</v>
      </c>
      <c r="G106" s="78"/>
      <c r="H106" s="35">
        <v>105</v>
      </c>
      <c r="I106" s="36">
        <f t="shared" si="21"/>
        <v>3633.9379999999996</v>
      </c>
      <c r="J106" s="37">
        <f t="shared" si="12"/>
        <v>6.1707776007050548</v>
      </c>
      <c r="K106" s="37">
        <f t="shared" si="13"/>
        <v>24.683110402820219</v>
      </c>
      <c r="L106" s="37">
        <f t="shared" si="22"/>
        <v>5.2334999999999994</v>
      </c>
      <c r="M106" s="37">
        <f t="shared" si="16"/>
        <v>0</v>
      </c>
      <c r="N106" s="37">
        <f t="shared" si="23"/>
        <v>20.933999999999997</v>
      </c>
      <c r="O106" s="37">
        <f t="shared" si="18"/>
        <v>0</v>
      </c>
      <c r="T106" s="30"/>
      <c r="AA106" s="40">
        <f t="shared" si="19"/>
        <v>0</v>
      </c>
      <c r="AB106" s="40">
        <f t="shared" si="20"/>
        <v>0</v>
      </c>
      <c r="AC106" s="40"/>
    </row>
    <row r="107" spans="2:29" x14ac:dyDescent="0.25">
      <c r="B107" s="27">
        <f t="shared" si="14"/>
        <v>39452.374999999745</v>
      </c>
      <c r="C107" s="25">
        <v>9</v>
      </c>
      <c r="D107" s="25">
        <v>12.6</v>
      </c>
      <c r="E107" s="25">
        <v>0.28999999999999998</v>
      </c>
      <c r="G107" s="78"/>
      <c r="H107" s="35">
        <v>106</v>
      </c>
      <c r="I107" s="36">
        <f t="shared" si="21"/>
        <v>3269.7280000000005</v>
      </c>
      <c r="J107" s="37">
        <f t="shared" si="12"/>
        <v>5.5523138542259503</v>
      </c>
      <c r="K107" s="37">
        <f t="shared" si="13"/>
        <v>22.209255416903801</v>
      </c>
      <c r="L107" s="37">
        <f t="shared" si="22"/>
        <v>5.2334999999999994</v>
      </c>
      <c r="M107" s="37">
        <f t="shared" si="16"/>
        <v>0</v>
      </c>
      <c r="N107" s="37">
        <f t="shared" si="23"/>
        <v>20.933999999999997</v>
      </c>
      <c r="O107" s="37">
        <f t="shared" si="18"/>
        <v>0</v>
      </c>
      <c r="T107" s="30"/>
      <c r="AA107" s="40">
        <f t="shared" si="19"/>
        <v>0</v>
      </c>
      <c r="AB107" s="40">
        <f t="shared" si="20"/>
        <v>0</v>
      </c>
      <c r="AC107" s="40"/>
    </row>
    <row r="108" spans="2:29" x14ac:dyDescent="0.25">
      <c r="B108" s="27">
        <f t="shared" si="14"/>
        <v>39452.41666666641</v>
      </c>
      <c r="C108" s="25">
        <v>10</v>
      </c>
      <c r="D108" s="25">
        <v>13</v>
      </c>
      <c r="E108" s="25">
        <v>22.48</v>
      </c>
      <c r="G108" s="78"/>
      <c r="H108" s="35">
        <v>107</v>
      </c>
      <c r="I108" s="36">
        <f t="shared" si="21"/>
        <v>4322.6050000000005</v>
      </c>
      <c r="J108" s="37">
        <f t="shared" si="12"/>
        <v>7.3402006612924273</v>
      </c>
      <c r="K108" s="37">
        <f t="shared" si="13"/>
        <v>29.360802645169709</v>
      </c>
      <c r="L108" s="37">
        <f t="shared" si="22"/>
        <v>5.2334999999999994</v>
      </c>
      <c r="M108" s="37">
        <f t="shared" si="16"/>
        <v>0</v>
      </c>
      <c r="N108" s="37">
        <f t="shared" si="23"/>
        <v>20.933999999999997</v>
      </c>
      <c r="O108" s="37">
        <f t="shared" si="18"/>
        <v>0</v>
      </c>
      <c r="T108" s="30"/>
      <c r="AA108" s="40">
        <f t="shared" si="19"/>
        <v>0</v>
      </c>
      <c r="AB108" s="40">
        <f t="shared" si="20"/>
        <v>0</v>
      </c>
      <c r="AC108" s="40"/>
    </row>
    <row r="109" spans="2:29" x14ac:dyDescent="0.25">
      <c r="B109" s="27">
        <f t="shared" si="14"/>
        <v>39452.458333333074</v>
      </c>
      <c r="C109" s="25">
        <v>11</v>
      </c>
      <c r="D109" s="25">
        <v>13.6</v>
      </c>
      <c r="E109" s="25">
        <v>52.73</v>
      </c>
      <c r="G109" s="78"/>
      <c r="H109" s="35">
        <v>108</v>
      </c>
      <c r="I109" s="36">
        <f t="shared" si="21"/>
        <v>2527.2450000000003</v>
      </c>
      <c r="J109" s="37">
        <f t="shared" si="12"/>
        <v>4.2915060294077252</v>
      </c>
      <c r="K109" s="37">
        <f t="shared" si="13"/>
        <v>17.166024117630901</v>
      </c>
      <c r="L109" s="37">
        <f t="shared" si="22"/>
        <v>5.2334999999999994</v>
      </c>
      <c r="M109" s="37">
        <f t="shared" si="16"/>
        <v>0.94199397059227419</v>
      </c>
      <c r="N109" s="37">
        <f t="shared" si="23"/>
        <v>20.933999999999997</v>
      </c>
      <c r="O109" s="37">
        <f t="shared" si="18"/>
        <v>3.7679758823690968</v>
      </c>
      <c r="T109" s="30"/>
      <c r="AA109" s="40">
        <f t="shared" si="19"/>
        <v>4709.9698529613706</v>
      </c>
      <c r="AB109" s="40">
        <f t="shared" si="20"/>
        <v>14129.909558884114</v>
      </c>
      <c r="AC109" s="40"/>
    </row>
    <row r="110" spans="2:29" x14ac:dyDescent="0.25">
      <c r="B110" s="27">
        <f t="shared" si="14"/>
        <v>39452.499999999738</v>
      </c>
      <c r="C110" s="25">
        <v>12</v>
      </c>
      <c r="D110" s="25">
        <v>15.7</v>
      </c>
      <c r="E110" s="25">
        <v>21.74</v>
      </c>
      <c r="G110" s="78"/>
      <c r="H110" s="35">
        <v>109</v>
      </c>
      <c r="I110" s="36">
        <f t="shared" si="21"/>
        <v>4007.6680000000001</v>
      </c>
      <c r="J110" s="37">
        <f t="shared" si="12"/>
        <v>6.8054072263925338</v>
      </c>
      <c r="K110" s="37">
        <f t="shared" si="13"/>
        <v>27.221628905570135</v>
      </c>
      <c r="L110" s="37">
        <f t="shared" si="22"/>
        <v>5.2334999999999994</v>
      </c>
      <c r="M110" s="37">
        <f t="shared" si="16"/>
        <v>0</v>
      </c>
      <c r="N110" s="37">
        <f t="shared" si="23"/>
        <v>20.933999999999997</v>
      </c>
      <c r="O110" s="37">
        <f t="shared" si="18"/>
        <v>0</v>
      </c>
      <c r="T110" s="30"/>
      <c r="AA110" s="40">
        <f t="shared" si="19"/>
        <v>0</v>
      </c>
      <c r="AB110" s="40">
        <f t="shared" si="20"/>
        <v>0</v>
      </c>
      <c r="AC110" s="40"/>
    </row>
    <row r="111" spans="2:29" x14ac:dyDescent="0.25">
      <c r="B111" s="27">
        <f t="shared" si="14"/>
        <v>39452.541666666402</v>
      </c>
      <c r="C111" s="25">
        <v>13</v>
      </c>
      <c r="D111" s="25">
        <v>16</v>
      </c>
      <c r="E111" s="25">
        <v>23.88</v>
      </c>
      <c r="G111" s="78"/>
      <c r="H111" s="35">
        <v>110</v>
      </c>
      <c r="I111" s="36">
        <f t="shared" si="21"/>
        <v>3083.1919999999996</v>
      </c>
      <c r="J111" s="37">
        <f t="shared" si="12"/>
        <v>5.2355577151489694</v>
      </c>
      <c r="K111" s="37">
        <f t="shared" si="13"/>
        <v>20.942230860595878</v>
      </c>
      <c r="L111" s="37">
        <f t="shared" si="22"/>
        <v>5.2334999999999994</v>
      </c>
      <c r="M111" s="37">
        <f t="shared" si="16"/>
        <v>0</v>
      </c>
      <c r="N111" s="37">
        <f t="shared" si="23"/>
        <v>20.933999999999997</v>
      </c>
      <c r="O111" s="37">
        <f t="shared" si="18"/>
        <v>0</v>
      </c>
      <c r="T111" s="30"/>
      <c r="AA111" s="40">
        <f t="shared" si="19"/>
        <v>0</v>
      </c>
      <c r="AB111" s="40">
        <f t="shared" si="20"/>
        <v>0</v>
      </c>
      <c r="AC111" s="40"/>
    </row>
    <row r="112" spans="2:29" x14ac:dyDescent="0.25">
      <c r="B112" s="27">
        <f t="shared" si="14"/>
        <v>39452.583333333067</v>
      </c>
      <c r="C112" s="25">
        <v>14</v>
      </c>
      <c r="D112" s="25">
        <v>16.2</v>
      </c>
      <c r="E112" s="25">
        <v>54.99</v>
      </c>
      <c r="G112" s="78"/>
      <c r="H112" s="35">
        <v>111</v>
      </c>
      <c r="I112" s="36">
        <f t="shared" si="21"/>
        <v>3255.9240000000004</v>
      </c>
      <c r="J112" s="37">
        <f t="shared" si="12"/>
        <v>5.5288733293738117</v>
      </c>
      <c r="K112" s="37">
        <f t="shared" si="13"/>
        <v>22.115493317495247</v>
      </c>
      <c r="L112" s="37">
        <f t="shared" si="22"/>
        <v>5.2334999999999994</v>
      </c>
      <c r="M112" s="37">
        <f t="shared" si="16"/>
        <v>0</v>
      </c>
      <c r="N112" s="37">
        <f t="shared" si="23"/>
        <v>20.933999999999997</v>
      </c>
      <c r="O112" s="37">
        <f t="shared" si="18"/>
        <v>0</v>
      </c>
      <c r="T112" s="30"/>
      <c r="AA112" s="40">
        <f t="shared" si="19"/>
        <v>0</v>
      </c>
      <c r="AB112" s="40">
        <f t="shared" si="20"/>
        <v>0</v>
      </c>
      <c r="AC112" s="40"/>
    </row>
    <row r="113" spans="2:29" x14ac:dyDescent="0.25">
      <c r="B113" s="27">
        <f t="shared" si="14"/>
        <v>39452.624999999731</v>
      </c>
      <c r="C113" s="25">
        <v>15</v>
      </c>
      <c r="D113" s="25">
        <v>16.399999999999999</v>
      </c>
      <c r="E113" s="25">
        <v>38.44</v>
      </c>
      <c r="G113" s="78"/>
      <c r="H113" s="35">
        <v>112</v>
      </c>
      <c r="I113" s="36">
        <f t="shared" si="21"/>
        <v>2656.8640000000005</v>
      </c>
      <c r="J113" s="37">
        <f t="shared" si="12"/>
        <v>4.5116116068352401</v>
      </c>
      <c r="K113" s="37">
        <f t="shared" si="13"/>
        <v>18.04644642734096</v>
      </c>
      <c r="L113" s="37">
        <f t="shared" si="22"/>
        <v>5.2334999999999994</v>
      </c>
      <c r="M113" s="37">
        <f t="shared" si="16"/>
        <v>0.72188839316475928</v>
      </c>
      <c r="N113" s="37">
        <f t="shared" si="23"/>
        <v>20.933999999999997</v>
      </c>
      <c r="O113" s="37">
        <f t="shared" si="18"/>
        <v>2.8875535726590371</v>
      </c>
      <c r="T113" s="30"/>
      <c r="AA113" s="40">
        <f t="shared" si="19"/>
        <v>3609.4419658237962</v>
      </c>
      <c r="AB113" s="40">
        <f t="shared" si="20"/>
        <v>10828.32589747139</v>
      </c>
      <c r="AC113" s="40"/>
    </row>
    <row r="114" spans="2:29" x14ac:dyDescent="0.25">
      <c r="B114" s="27">
        <f t="shared" si="14"/>
        <v>39452.666666666395</v>
      </c>
      <c r="C114" s="25">
        <v>16</v>
      </c>
      <c r="D114" s="25">
        <v>16.600000000000001</v>
      </c>
      <c r="E114" s="25">
        <v>7.31</v>
      </c>
      <c r="G114" s="78"/>
      <c r="H114" s="35">
        <v>113</v>
      </c>
      <c r="I114" s="36">
        <f t="shared" si="21"/>
        <v>3018.1129999999994</v>
      </c>
      <c r="J114" s="37">
        <f t="shared" si="12"/>
        <v>5.1250472894135042</v>
      </c>
      <c r="K114" s="37">
        <f t="shared" si="13"/>
        <v>20.500189157654017</v>
      </c>
      <c r="L114" s="37">
        <f t="shared" si="22"/>
        <v>5.2334999999999994</v>
      </c>
      <c r="M114" s="37">
        <f t="shared" si="16"/>
        <v>0.10845271058649519</v>
      </c>
      <c r="N114" s="37">
        <f t="shared" si="23"/>
        <v>20.933999999999997</v>
      </c>
      <c r="O114" s="37">
        <f t="shared" si="18"/>
        <v>0.43381084234598077</v>
      </c>
      <c r="T114" s="30"/>
      <c r="AA114" s="40">
        <f t="shared" si="19"/>
        <v>542.26355293247593</v>
      </c>
      <c r="AB114" s="40">
        <f t="shared" si="20"/>
        <v>1626.7906587974278</v>
      </c>
      <c r="AC114" s="40"/>
    </row>
    <row r="115" spans="2:29" x14ac:dyDescent="0.25">
      <c r="B115" s="27">
        <f t="shared" si="14"/>
        <v>39452.708333333059</v>
      </c>
      <c r="C115" s="25">
        <v>17</v>
      </c>
      <c r="D115" s="25">
        <v>16.600000000000001</v>
      </c>
      <c r="E115" s="25">
        <v>0</v>
      </c>
      <c r="G115" s="78"/>
      <c r="H115" s="35">
        <v>114</v>
      </c>
      <c r="I115" s="36">
        <f t="shared" si="21"/>
        <v>2913.5679999999998</v>
      </c>
      <c r="J115" s="37">
        <f t="shared" si="12"/>
        <v>4.9475197850186285</v>
      </c>
      <c r="K115" s="37">
        <f t="shared" si="13"/>
        <v>19.790079140074514</v>
      </c>
      <c r="L115" s="37">
        <f t="shared" si="22"/>
        <v>5.2334999999999994</v>
      </c>
      <c r="M115" s="37">
        <f t="shared" si="16"/>
        <v>0.28598021498137083</v>
      </c>
      <c r="N115" s="37">
        <f t="shared" si="23"/>
        <v>20.933999999999997</v>
      </c>
      <c r="O115" s="37">
        <f t="shared" si="18"/>
        <v>1.1439208599254833</v>
      </c>
      <c r="T115" s="30"/>
      <c r="AA115" s="40">
        <f t="shared" si="19"/>
        <v>1429.9010749068541</v>
      </c>
      <c r="AB115" s="40">
        <f t="shared" si="20"/>
        <v>4289.7032247205625</v>
      </c>
      <c r="AC115" s="40"/>
    </row>
    <row r="116" spans="2:29" x14ac:dyDescent="0.25">
      <c r="B116" s="27">
        <f t="shared" si="14"/>
        <v>39452.749999999724</v>
      </c>
      <c r="C116" s="25">
        <v>18</v>
      </c>
      <c r="D116" s="25">
        <v>16.8</v>
      </c>
      <c r="E116" s="25">
        <v>0</v>
      </c>
      <c r="G116" s="78"/>
      <c r="H116" s="35">
        <v>115</v>
      </c>
      <c r="I116" s="36">
        <f t="shared" si="21"/>
        <v>5161.7789999999995</v>
      </c>
      <c r="J116" s="37">
        <f t="shared" si="12"/>
        <v>8.7651991401586198</v>
      </c>
      <c r="K116" s="37">
        <f t="shared" si="13"/>
        <v>35.060796560634479</v>
      </c>
      <c r="L116" s="37">
        <f t="shared" si="22"/>
        <v>5.2334999999999994</v>
      </c>
      <c r="M116" s="37">
        <f t="shared" si="16"/>
        <v>0</v>
      </c>
      <c r="N116" s="37">
        <f t="shared" si="23"/>
        <v>20.933999999999997</v>
      </c>
      <c r="O116" s="37">
        <f t="shared" si="18"/>
        <v>0</v>
      </c>
      <c r="T116" s="30"/>
      <c r="AA116" s="40">
        <f t="shared" si="19"/>
        <v>0</v>
      </c>
      <c r="AB116" s="40">
        <f t="shared" si="20"/>
        <v>0</v>
      </c>
      <c r="AC116" s="40"/>
    </row>
    <row r="117" spans="2:29" x14ac:dyDescent="0.25">
      <c r="B117" s="27">
        <f t="shared" si="14"/>
        <v>39452.791666666388</v>
      </c>
      <c r="C117" s="25">
        <v>19</v>
      </c>
      <c r="D117" s="25">
        <v>16.7</v>
      </c>
      <c r="E117" s="25">
        <v>0</v>
      </c>
      <c r="G117" s="78"/>
      <c r="H117" s="35">
        <v>116</v>
      </c>
      <c r="I117" s="36">
        <f t="shared" si="21"/>
        <v>4613.8049999999994</v>
      </c>
      <c r="J117" s="37">
        <f t="shared" si="12"/>
        <v>7.8346863782543839</v>
      </c>
      <c r="K117" s="37">
        <f t="shared" si="13"/>
        <v>31.338745513017535</v>
      </c>
      <c r="L117" s="37">
        <f t="shared" si="22"/>
        <v>5.2334999999999994</v>
      </c>
      <c r="M117" s="37">
        <f t="shared" si="16"/>
        <v>0</v>
      </c>
      <c r="N117" s="37">
        <f t="shared" si="23"/>
        <v>20.933999999999997</v>
      </c>
      <c r="O117" s="37">
        <f t="shared" si="18"/>
        <v>0</v>
      </c>
      <c r="T117" s="30"/>
      <c r="AA117" s="40">
        <f t="shared" si="19"/>
        <v>0</v>
      </c>
      <c r="AB117" s="40">
        <f t="shared" si="20"/>
        <v>0</v>
      </c>
      <c r="AC117" s="40"/>
    </row>
    <row r="118" spans="2:29" x14ac:dyDescent="0.25">
      <c r="B118" s="27">
        <f t="shared" si="14"/>
        <v>39452.833333333052</v>
      </c>
      <c r="C118" s="25">
        <v>20</v>
      </c>
      <c r="D118" s="25">
        <v>16.600000000000001</v>
      </c>
      <c r="E118" s="25">
        <v>0</v>
      </c>
      <c r="G118" s="78"/>
      <c r="H118" s="35">
        <v>117</v>
      </c>
      <c r="I118" s="36">
        <f t="shared" si="21"/>
        <v>4277.5879999999988</v>
      </c>
      <c r="J118" s="37">
        <f t="shared" si="12"/>
        <v>7.2637574486534247</v>
      </c>
      <c r="K118" s="37">
        <f t="shared" si="13"/>
        <v>29.055029794613699</v>
      </c>
      <c r="L118" s="37">
        <f t="shared" si="22"/>
        <v>5.2334999999999994</v>
      </c>
      <c r="M118" s="37">
        <f t="shared" si="16"/>
        <v>0</v>
      </c>
      <c r="N118" s="37">
        <f t="shared" si="23"/>
        <v>20.933999999999997</v>
      </c>
      <c r="O118" s="37">
        <f t="shared" si="18"/>
        <v>0</v>
      </c>
      <c r="T118" s="30"/>
      <c r="AA118" s="40">
        <f t="shared" si="19"/>
        <v>0</v>
      </c>
      <c r="AB118" s="40">
        <f t="shared" si="20"/>
        <v>0</v>
      </c>
      <c r="AC118" s="40"/>
    </row>
    <row r="119" spans="2:29" x14ac:dyDescent="0.25">
      <c r="B119" s="27">
        <f t="shared" si="14"/>
        <v>39452.874999999716</v>
      </c>
      <c r="C119" s="25">
        <v>21</v>
      </c>
      <c r="D119" s="25">
        <v>16.399999999999999</v>
      </c>
      <c r="E119" s="25">
        <v>0</v>
      </c>
      <c r="G119" s="78"/>
      <c r="H119" s="35">
        <v>118</v>
      </c>
      <c r="I119" s="36">
        <f t="shared" si="21"/>
        <v>5117.6579999999985</v>
      </c>
      <c r="J119" s="37">
        <f t="shared" si="12"/>
        <v>8.6902774220333487</v>
      </c>
      <c r="K119" s="37">
        <f t="shared" si="13"/>
        <v>34.761109688133395</v>
      </c>
      <c r="L119" s="37">
        <f t="shared" si="22"/>
        <v>5.2334999999999994</v>
      </c>
      <c r="M119" s="37">
        <f t="shared" si="16"/>
        <v>0</v>
      </c>
      <c r="N119" s="37">
        <f t="shared" si="23"/>
        <v>20.933999999999997</v>
      </c>
      <c r="O119" s="37">
        <f t="shared" si="18"/>
        <v>0</v>
      </c>
      <c r="T119" s="30"/>
      <c r="AA119" s="40">
        <f t="shared" si="19"/>
        <v>0</v>
      </c>
      <c r="AB119" s="40">
        <f t="shared" si="20"/>
        <v>0</v>
      </c>
      <c r="AC119" s="40"/>
    </row>
    <row r="120" spans="2:29" x14ac:dyDescent="0.25">
      <c r="B120" s="27">
        <f t="shared" si="14"/>
        <v>39452.91666666638</v>
      </c>
      <c r="C120" s="25">
        <v>22</v>
      </c>
      <c r="D120" s="25">
        <v>16.2</v>
      </c>
      <c r="E120" s="25">
        <v>0</v>
      </c>
      <c r="G120" s="78"/>
      <c r="H120" s="35">
        <v>119</v>
      </c>
      <c r="I120" s="36">
        <f t="shared" si="21"/>
        <v>4000.5769999999984</v>
      </c>
      <c r="J120" s="37">
        <f t="shared" si="12"/>
        <v>6.7933660237174696</v>
      </c>
      <c r="K120" s="37">
        <f t="shared" si="13"/>
        <v>27.173464094869878</v>
      </c>
      <c r="L120" s="37">
        <f t="shared" si="22"/>
        <v>5.2334999999999994</v>
      </c>
      <c r="M120" s="37">
        <f t="shared" si="16"/>
        <v>0</v>
      </c>
      <c r="N120" s="37">
        <f t="shared" si="23"/>
        <v>20.933999999999997</v>
      </c>
      <c r="O120" s="37">
        <f t="shared" si="18"/>
        <v>0</v>
      </c>
      <c r="T120" s="30"/>
      <c r="AA120" s="40">
        <f t="shared" si="19"/>
        <v>0</v>
      </c>
      <c r="AB120" s="40">
        <f t="shared" si="20"/>
        <v>0</v>
      </c>
      <c r="AC120" s="40"/>
    </row>
    <row r="121" spans="2:29" x14ac:dyDescent="0.25">
      <c r="B121" s="27">
        <f t="shared" si="14"/>
        <v>39452.958333333045</v>
      </c>
      <c r="C121" s="25">
        <v>23</v>
      </c>
      <c r="D121" s="25">
        <v>16</v>
      </c>
      <c r="E121" s="25">
        <v>0</v>
      </c>
      <c r="G121" s="78"/>
      <c r="H121" s="35">
        <v>120</v>
      </c>
      <c r="I121" s="36">
        <f t="shared" si="21"/>
        <v>4481.0149999999994</v>
      </c>
      <c r="J121" s="37">
        <f t="shared" si="12"/>
        <v>7.6091961366493761</v>
      </c>
      <c r="K121" s="37">
        <f t="shared" si="13"/>
        <v>30.436784546597504</v>
      </c>
      <c r="L121" s="37">
        <f t="shared" si="22"/>
        <v>5.2334999999999994</v>
      </c>
      <c r="M121" s="37">
        <f t="shared" si="16"/>
        <v>0</v>
      </c>
      <c r="N121" s="37">
        <f t="shared" si="23"/>
        <v>20.933999999999997</v>
      </c>
      <c r="O121" s="37">
        <f t="shared" si="18"/>
        <v>0</v>
      </c>
      <c r="T121" s="30"/>
      <c r="AA121" s="40">
        <f t="shared" si="19"/>
        <v>0</v>
      </c>
      <c r="AB121" s="40">
        <f t="shared" si="20"/>
        <v>0</v>
      </c>
      <c r="AC121" s="40"/>
    </row>
    <row r="122" spans="2:29" x14ac:dyDescent="0.25">
      <c r="B122" s="27">
        <f t="shared" si="14"/>
        <v>39452.999999999709</v>
      </c>
      <c r="C122" s="25">
        <v>0</v>
      </c>
      <c r="D122" s="25">
        <v>16</v>
      </c>
      <c r="E122" s="25">
        <v>0</v>
      </c>
      <c r="G122" s="78"/>
      <c r="H122" s="35">
        <v>121</v>
      </c>
      <c r="I122" s="36">
        <f t="shared" si="21"/>
        <v>3616.8649999999998</v>
      </c>
      <c r="J122" s="37">
        <f t="shared" si="12"/>
        <v>6.141785998212983</v>
      </c>
      <c r="K122" s="37">
        <f t="shared" si="13"/>
        <v>24.567143992851932</v>
      </c>
      <c r="L122" s="37">
        <f t="shared" si="22"/>
        <v>5.2334999999999994</v>
      </c>
      <c r="M122" s="37">
        <f t="shared" si="16"/>
        <v>0</v>
      </c>
      <c r="N122" s="37">
        <f t="shared" si="23"/>
        <v>20.933999999999997</v>
      </c>
      <c r="O122" s="37">
        <f t="shared" si="18"/>
        <v>0</v>
      </c>
      <c r="T122" s="30"/>
      <c r="AA122" s="40">
        <f t="shared" si="19"/>
        <v>0</v>
      </c>
      <c r="AB122" s="40">
        <f t="shared" si="20"/>
        <v>0</v>
      </c>
      <c r="AC122" s="40"/>
    </row>
    <row r="123" spans="2:29" x14ac:dyDescent="0.25">
      <c r="B123" s="27">
        <f t="shared" si="14"/>
        <v>39453.041666666373</v>
      </c>
      <c r="C123" s="25">
        <v>1</v>
      </c>
      <c r="D123" s="25">
        <v>15.8</v>
      </c>
      <c r="E123" s="25">
        <v>0</v>
      </c>
      <c r="G123" s="79">
        <v>5</v>
      </c>
      <c r="H123" s="35">
        <v>122</v>
      </c>
      <c r="I123" s="36">
        <f t="shared" ref="I123:I153" si="24">SUMPRODUCT((DAY($B$2906:$B$3649)=H2)*($E$2906:$E$3649))*$R$2</f>
        <v>5309.7869999999994</v>
      </c>
      <c r="J123" s="37">
        <f t="shared" si="12"/>
        <v>9.0165310151452474</v>
      </c>
      <c r="K123" s="37">
        <f t="shared" si="13"/>
        <v>36.066124060580989</v>
      </c>
      <c r="L123" s="37">
        <f t="shared" si="22"/>
        <v>5.2334999999999994</v>
      </c>
      <c r="M123" s="37">
        <f t="shared" si="16"/>
        <v>0</v>
      </c>
      <c r="N123" s="37">
        <f t="shared" si="23"/>
        <v>20.933999999999997</v>
      </c>
      <c r="O123" s="37">
        <f t="shared" si="18"/>
        <v>0</v>
      </c>
      <c r="T123" s="30"/>
      <c r="AA123" s="40">
        <f t="shared" si="19"/>
        <v>0</v>
      </c>
      <c r="AB123" s="40">
        <f t="shared" si="20"/>
        <v>0</v>
      </c>
      <c r="AC123" s="40"/>
    </row>
    <row r="124" spans="2:29" x14ac:dyDescent="0.25">
      <c r="B124" s="27">
        <f t="shared" si="14"/>
        <v>39453.083333333037</v>
      </c>
      <c r="C124" s="25">
        <v>2</v>
      </c>
      <c r="D124" s="25">
        <v>15.6</v>
      </c>
      <c r="E124" s="25">
        <v>0</v>
      </c>
      <c r="G124" s="79"/>
      <c r="H124" s="35">
        <v>123</v>
      </c>
      <c r="I124" s="36">
        <f t="shared" si="24"/>
        <v>4509.2740000000003</v>
      </c>
      <c r="J124" s="37">
        <f t="shared" si="12"/>
        <v>7.6571826472112869</v>
      </c>
      <c r="K124" s="37">
        <f t="shared" si="13"/>
        <v>30.628730588845148</v>
      </c>
      <c r="L124" s="37">
        <f t="shared" si="22"/>
        <v>5.2334999999999994</v>
      </c>
      <c r="M124" s="37">
        <f t="shared" si="16"/>
        <v>0</v>
      </c>
      <c r="N124" s="37">
        <f t="shared" si="23"/>
        <v>20.933999999999997</v>
      </c>
      <c r="O124" s="37">
        <f t="shared" si="18"/>
        <v>0</v>
      </c>
      <c r="T124" s="30"/>
      <c r="AA124" s="40">
        <f t="shared" si="19"/>
        <v>0</v>
      </c>
      <c r="AB124" s="40">
        <f t="shared" si="20"/>
        <v>0</v>
      </c>
      <c r="AC124" s="40"/>
    </row>
    <row r="125" spans="2:29" x14ac:dyDescent="0.25">
      <c r="B125" s="27">
        <f t="shared" si="14"/>
        <v>39453.124999999702</v>
      </c>
      <c r="C125" s="25">
        <v>3</v>
      </c>
      <c r="D125" s="25">
        <v>15.3</v>
      </c>
      <c r="E125" s="25">
        <v>0</v>
      </c>
      <c r="G125" s="79"/>
      <c r="H125" s="35">
        <v>124</v>
      </c>
      <c r="I125" s="36">
        <f t="shared" si="24"/>
        <v>4319.0980000000009</v>
      </c>
      <c r="J125" s="37">
        <f t="shared" si="12"/>
        <v>7.3342454366722842</v>
      </c>
      <c r="K125" s="37">
        <f t="shared" si="13"/>
        <v>29.336981746689137</v>
      </c>
      <c r="L125" s="37">
        <f t="shared" si="22"/>
        <v>5.2334999999999994</v>
      </c>
      <c r="M125" s="37">
        <f t="shared" si="16"/>
        <v>0</v>
      </c>
      <c r="N125" s="37">
        <f t="shared" si="23"/>
        <v>20.933999999999997</v>
      </c>
      <c r="O125" s="37">
        <f t="shared" si="18"/>
        <v>0</v>
      </c>
      <c r="T125" s="30"/>
      <c r="AA125" s="40">
        <f t="shared" si="19"/>
        <v>0</v>
      </c>
      <c r="AB125" s="40">
        <f t="shared" si="20"/>
        <v>0</v>
      </c>
      <c r="AC125" s="40"/>
    </row>
    <row r="126" spans="2:29" x14ac:dyDescent="0.25">
      <c r="B126" s="27">
        <f t="shared" si="14"/>
        <v>39453.166666666366</v>
      </c>
      <c r="C126" s="25">
        <v>4</v>
      </c>
      <c r="D126" s="25">
        <v>15.1</v>
      </c>
      <c r="E126" s="25">
        <v>0</v>
      </c>
      <c r="G126" s="79"/>
      <c r="H126" s="35">
        <v>125</v>
      </c>
      <c r="I126" s="36">
        <f t="shared" si="24"/>
        <v>5021.3450000000003</v>
      </c>
      <c r="J126" s="37">
        <f t="shared" si="12"/>
        <v>8.5267286484833598</v>
      </c>
      <c r="K126" s="37">
        <f t="shared" si="13"/>
        <v>34.106914593933439</v>
      </c>
      <c r="L126" s="37">
        <f t="shared" si="22"/>
        <v>5.2334999999999994</v>
      </c>
      <c r="M126" s="37">
        <f t="shared" si="16"/>
        <v>0</v>
      </c>
      <c r="N126" s="37">
        <f t="shared" si="23"/>
        <v>20.933999999999997</v>
      </c>
      <c r="O126" s="37">
        <f t="shared" si="18"/>
        <v>0</v>
      </c>
      <c r="T126" s="30"/>
      <c r="AA126" s="40">
        <f t="shared" si="19"/>
        <v>0</v>
      </c>
      <c r="AB126" s="40">
        <f t="shared" si="20"/>
        <v>0</v>
      </c>
      <c r="AC126" s="40"/>
    </row>
    <row r="127" spans="2:29" x14ac:dyDescent="0.25">
      <c r="B127" s="27">
        <f t="shared" si="14"/>
        <v>39453.20833333303</v>
      </c>
      <c r="C127" s="25">
        <v>5</v>
      </c>
      <c r="D127" s="25">
        <v>15</v>
      </c>
      <c r="E127" s="25">
        <v>0</v>
      </c>
      <c r="G127" s="79"/>
      <c r="H127" s="35">
        <v>126</v>
      </c>
      <c r="I127" s="36">
        <f t="shared" si="24"/>
        <v>4052.2719999999999</v>
      </c>
      <c r="J127" s="37">
        <f t="shared" si="12"/>
        <v>6.8811491251541099</v>
      </c>
      <c r="K127" s="37">
        <f t="shared" si="13"/>
        <v>27.52459650061644</v>
      </c>
      <c r="L127" s="37">
        <f t="shared" si="22"/>
        <v>5.2334999999999994</v>
      </c>
      <c r="M127" s="37">
        <f t="shared" si="16"/>
        <v>0</v>
      </c>
      <c r="N127" s="37">
        <f t="shared" si="23"/>
        <v>20.933999999999997</v>
      </c>
      <c r="O127" s="37">
        <f t="shared" si="18"/>
        <v>0</v>
      </c>
      <c r="T127" s="30"/>
      <c r="AA127" s="40">
        <f t="shared" si="19"/>
        <v>0</v>
      </c>
      <c r="AB127" s="40">
        <f t="shared" si="20"/>
        <v>0</v>
      </c>
      <c r="AC127" s="40"/>
    </row>
    <row r="128" spans="2:29" x14ac:dyDescent="0.25">
      <c r="B128" s="27">
        <f t="shared" si="14"/>
        <v>39453.249999999694</v>
      </c>
      <c r="C128" s="25">
        <v>6</v>
      </c>
      <c r="D128" s="25">
        <v>15</v>
      </c>
      <c r="E128" s="25">
        <v>0</v>
      </c>
      <c r="G128" s="79"/>
      <c r="H128" s="35">
        <v>127</v>
      </c>
      <c r="I128" s="36">
        <f t="shared" si="24"/>
        <v>4227.5169999999998</v>
      </c>
      <c r="J128" s="37">
        <f t="shared" si="12"/>
        <v>7.1787320560229233</v>
      </c>
      <c r="K128" s="37">
        <f t="shared" si="13"/>
        <v>28.714928224091693</v>
      </c>
      <c r="L128" s="37">
        <f t="shared" si="22"/>
        <v>5.2334999999999994</v>
      </c>
      <c r="M128" s="37">
        <f t="shared" si="16"/>
        <v>0</v>
      </c>
      <c r="N128" s="37">
        <f t="shared" si="23"/>
        <v>20.933999999999997</v>
      </c>
      <c r="O128" s="37">
        <f t="shared" si="18"/>
        <v>0</v>
      </c>
      <c r="T128" s="30"/>
      <c r="AA128" s="40">
        <f t="shared" si="19"/>
        <v>0</v>
      </c>
      <c r="AB128" s="40">
        <f t="shared" si="20"/>
        <v>0</v>
      </c>
      <c r="AC128" s="40"/>
    </row>
    <row r="129" spans="2:29" x14ac:dyDescent="0.25">
      <c r="B129" s="27">
        <f t="shared" si="14"/>
        <v>39453.291666666359</v>
      </c>
      <c r="C129" s="25">
        <v>7</v>
      </c>
      <c r="D129" s="25">
        <v>15</v>
      </c>
      <c r="E129" s="25">
        <v>0</v>
      </c>
      <c r="G129" s="79"/>
      <c r="H129" s="35">
        <v>128</v>
      </c>
      <c r="I129" s="36">
        <f t="shared" si="24"/>
        <v>4042.3459999999995</v>
      </c>
      <c r="J129" s="37">
        <f t="shared" si="12"/>
        <v>6.864293818744204</v>
      </c>
      <c r="K129" s="37">
        <f t="shared" si="13"/>
        <v>27.457175274976816</v>
      </c>
      <c r="L129" s="37">
        <f t="shared" si="22"/>
        <v>5.2334999999999994</v>
      </c>
      <c r="M129" s="37">
        <f t="shared" si="16"/>
        <v>0</v>
      </c>
      <c r="N129" s="37">
        <f t="shared" si="23"/>
        <v>20.933999999999997</v>
      </c>
      <c r="O129" s="37">
        <f t="shared" si="18"/>
        <v>0</v>
      </c>
      <c r="T129" s="30"/>
      <c r="AA129" s="40">
        <f t="shared" si="19"/>
        <v>0</v>
      </c>
      <c r="AB129" s="40">
        <f t="shared" si="20"/>
        <v>0</v>
      </c>
      <c r="AC129" s="40"/>
    </row>
    <row r="130" spans="2:29" x14ac:dyDescent="0.25">
      <c r="B130" s="27">
        <f t="shared" si="14"/>
        <v>39453.333333333023</v>
      </c>
      <c r="C130" s="25">
        <v>8</v>
      </c>
      <c r="D130" s="25">
        <v>14.8</v>
      </c>
      <c r="E130" s="25">
        <v>0</v>
      </c>
      <c r="G130" s="79"/>
      <c r="H130" s="35">
        <v>129</v>
      </c>
      <c r="I130" s="36">
        <f t="shared" si="24"/>
        <v>4797.45</v>
      </c>
      <c r="J130" s="37">
        <f t="shared" ref="J130:J193" si="25">I130*COS($R$4)*$U$22/1000</f>
        <v>8.1465333201894108</v>
      </c>
      <c r="K130" s="37">
        <f t="shared" ref="K130:K193" si="26">I130*COS($R$4)*$U$23/1000</f>
        <v>32.586133280757643</v>
      </c>
      <c r="L130" s="37">
        <f t="shared" si="22"/>
        <v>5.2334999999999994</v>
      </c>
      <c r="M130" s="37">
        <f t="shared" si="16"/>
        <v>0</v>
      </c>
      <c r="N130" s="37">
        <f t="shared" si="23"/>
        <v>20.933999999999997</v>
      </c>
      <c r="O130" s="37">
        <f t="shared" si="18"/>
        <v>0</v>
      </c>
      <c r="T130" s="30"/>
      <c r="AA130" s="40">
        <f t="shared" si="19"/>
        <v>0</v>
      </c>
      <c r="AB130" s="40">
        <f t="shared" si="20"/>
        <v>0</v>
      </c>
      <c r="AC130" s="40"/>
    </row>
    <row r="131" spans="2:29" x14ac:dyDescent="0.25">
      <c r="B131" s="27">
        <f t="shared" ref="B131:B194" si="27">B130+1/24</f>
        <v>39453.374999999687</v>
      </c>
      <c r="C131" s="25">
        <v>9</v>
      </c>
      <c r="D131" s="25">
        <v>15.2</v>
      </c>
      <c r="E131" s="25">
        <v>0.91</v>
      </c>
      <c r="G131" s="79"/>
      <c r="H131" s="35">
        <v>130</v>
      </c>
      <c r="I131" s="36">
        <f t="shared" si="24"/>
        <v>4840.3670000000002</v>
      </c>
      <c r="J131" s="37">
        <f t="shared" si="25"/>
        <v>8.2194105300618574</v>
      </c>
      <c r="K131" s="37">
        <f t="shared" si="26"/>
        <v>32.87764212024743</v>
      </c>
      <c r="L131" s="37">
        <f t="shared" si="22"/>
        <v>5.2334999999999994</v>
      </c>
      <c r="M131" s="37">
        <f t="shared" ref="M131:M194" si="28">IF(J131-L131&gt;0,0,-(J131-L131))</f>
        <v>0</v>
      </c>
      <c r="N131" s="37">
        <f t="shared" si="23"/>
        <v>20.933999999999997</v>
      </c>
      <c r="O131" s="37">
        <f t="shared" ref="O131:O194" si="29">IF(K131-N131&gt;0,0,-(K131-N131))</f>
        <v>0</v>
      </c>
      <c r="T131" s="30"/>
      <c r="AA131" s="40">
        <f t="shared" ref="AA131:AA194" si="30">M131*$U$10</f>
        <v>0</v>
      </c>
      <c r="AB131" s="40">
        <f t="shared" ref="AB131:AB194" si="31">O131*$U$11</f>
        <v>0</v>
      </c>
      <c r="AC131" s="40"/>
    </row>
    <row r="132" spans="2:29" x14ac:dyDescent="0.25">
      <c r="B132" s="27">
        <f t="shared" si="27"/>
        <v>39453.416666666351</v>
      </c>
      <c r="C132" s="25">
        <v>10</v>
      </c>
      <c r="D132" s="25">
        <v>15.2</v>
      </c>
      <c r="E132" s="25">
        <v>8.07</v>
      </c>
      <c r="G132" s="79"/>
      <c r="H132" s="35">
        <v>131</v>
      </c>
      <c r="I132" s="36">
        <f t="shared" si="24"/>
        <v>2683.1210000000001</v>
      </c>
      <c r="J132" s="37">
        <f t="shared" si="25"/>
        <v>4.5561985280930362</v>
      </c>
      <c r="K132" s="37">
        <f t="shared" si="26"/>
        <v>18.224794112372145</v>
      </c>
      <c r="L132" s="37">
        <f t="shared" si="22"/>
        <v>5.2334999999999994</v>
      </c>
      <c r="M132" s="37">
        <f t="shared" si="28"/>
        <v>0.67730147190696322</v>
      </c>
      <c r="N132" s="37">
        <f t="shared" si="23"/>
        <v>20.933999999999997</v>
      </c>
      <c r="O132" s="37">
        <f t="shared" si="29"/>
        <v>2.7092058876278529</v>
      </c>
      <c r="T132" s="30"/>
      <c r="AA132" s="40">
        <f t="shared" si="30"/>
        <v>3386.5073595348163</v>
      </c>
      <c r="AB132" s="40">
        <f t="shared" si="31"/>
        <v>10159.522078604448</v>
      </c>
      <c r="AC132" s="40"/>
    </row>
    <row r="133" spans="2:29" x14ac:dyDescent="0.25">
      <c r="B133" s="27">
        <f t="shared" si="27"/>
        <v>39453.458333333016</v>
      </c>
      <c r="C133" s="25">
        <v>11</v>
      </c>
      <c r="D133" s="25">
        <v>16</v>
      </c>
      <c r="E133" s="25">
        <v>70.84</v>
      </c>
      <c r="G133" s="79"/>
      <c r="H133" s="35">
        <v>132</v>
      </c>
      <c r="I133" s="36">
        <f t="shared" si="24"/>
        <v>1904.6159999999995</v>
      </c>
      <c r="J133" s="37">
        <f t="shared" si="25"/>
        <v>3.2342218691525435</v>
      </c>
      <c r="K133" s="37">
        <f t="shared" si="26"/>
        <v>12.936887476610174</v>
      </c>
      <c r="L133" s="37">
        <f t="shared" si="22"/>
        <v>5.2334999999999994</v>
      </c>
      <c r="M133" s="37">
        <f t="shared" si="28"/>
        <v>1.9992781308474559</v>
      </c>
      <c r="N133" s="37">
        <f t="shared" si="23"/>
        <v>20.933999999999997</v>
      </c>
      <c r="O133" s="37">
        <f t="shared" si="29"/>
        <v>7.9971125233898235</v>
      </c>
      <c r="T133" s="30"/>
      <c r="AA133" s="40">
        <f t="shared" si="30"/>
        <v>9996.3906542372788</v>
      </c>
      <c r="AB133" s="40">
        <f t="shared" si="31"/>
        <v>29989.171962711836</v>
      </c>
      <c r="AC133" s="40"/>
    </row>
    <row r="134" spans="2:29" x14ac:dyDescent="0.25">
      <c r="B134" s="27">
        <f t="shared" si="27"/>
        <v>39453.49999999968</v>
      </c>
      <c r="C134" s="25">
        <v>12</v>
      </c>
      <c r="D134" s="25">
        <v>11.1</v>
      </c>
      <c r="E134" s="25">
        <v>62.91</v>
      </c>
      <c r="G134" s="79"/>
      <c r="H134" s="35">
        <v>133</v>
      </c>
      <c r="I134" s="36">
        <f t="shared" si="24"/>
        <v>3040.2049999999995</v>
      </c>
      <c r="J134" s="37">
        <f t="shared" si="25"/>
        <v>5.1625616385176381</v>
      </c>
      <c r="K134" s="37">
        <f t="shared" si="26"/>
        <v>20.650246554070552</v>
      </c>
      <c r="L134" s="37">
        <f t="shared" si="22"/>
        <v>5.2334999999999994</v>
      </c>
      <c r="M134" s="37">
        <f t="shared" si="28"/>
        <v>7.0938361482361323E-2</v>
      </c>
      <c r="N134" s="37">
        <f t="shared" si="23"/>
        <v>20.933999999999997</v>
      </c>
      <c r="O134" s="37">
        <f t="shared" si="29"/>
        <v>0.28375344592944529</v>
      </c>
      <c r="T134" s="30"/>
      <c r="AA134" s="40">
        <f t="shared" si="30"/>
        <v>354.69180741180662</v>
      </c>
      <c r="AB134" s="40">
        <f t="shared" si="31"/>
        <v>1064.0754222354199</v>
      </c>
      <c r="AC134" s="40"/>
    </row>
    <row r="135" spans="2:29" x14ac:dyDescent="0.25">
      <c r="B135" s="27">
        <f t="shared" si="27"/>
        <v>39453.541666666344</v>
      </c>
      <c r="C135" s="25">
        <v>13</v>
      </c>
      <c r="D135" s="25">
        <v>11.3</v>
      </c>
      <c r="E135" s="25">
        <v>70.94</v>
      </c>
      <c r="G135" s="79"/>
      <c r="H135" s="35">
        <v>134</v>
      </c>
      <c r="I135" s="36">
        <f t="shared" si="24"/>
        <v>4006.9609999999993</v>
      </c>
      <c r="J135" s="37">
        <f t="shared" si="25"/>
        <v>6.8042066721277914</v>
      </c>
      <c r="K135" s="37">
        <f t="shared" si="26"/>
        <v>27.216826688511166</v>
      </c>
      <c r="L135" s="37">
        <f t="shared" si="22"/>
        <v>5.2334999999999994</v>
      </c>
      <c r="M135" s="37">
        <f t="shared" si="28"/>
        <v>0</v>
      </c>
      <c r="N135" s="37">
        <f t="shared" si="23"/>
        <v>20.933999999999997</v>
      </c>
      <c r="O135" s="37">
        <f t="shared" si="29"/>
        <v>0</v>
      </c>
      <c r="T135" s="30"/>
      <c r="AA135" s="40">
        <f t="shared" si="30"/>
        <v>0</v>
      </c>
      <c r="AB135" s="40">
        <f t="shared" si="31"/>
        <v>0</v>
      </c>
      <c r="AC135" s="40"/>
    </row>
    <row r="136" spans="2:29" x14ac:dyDescent="0.25">
      <c r="B136" s="27">
        <f t="shared" si="27"/>
        <v>39453.583333333008</v>
      </c>
      <c r="C136" s="25">
        <v>14</v>
      </c>
      <c r="D136" s="25">
        <v>11.5</v>
      </c>
      <c r="E136" s="25">
        <v>59.63</v>
      </c>
      <c r="G136" s="79"/>
      <c r="H136" s="35">
        <v>135</v>
      </c>
      <c r="I136" s="36">
        <f t="shared" si="24"/>
        <v>3567.5290000000005</v>
      </c>
      <c r="J136" s="37">
        <f t="shared" si="25"/>
        <v>6.0580087065507744</v>
      </c>
      <c r="K136" s="37">
        <f t="shared" si="26"/>
        <v>24.232034826203098</v>
      </c>
      <c r="L136" s="37">
        <f t="shared" si="22"/>
        <v>5.2334999999999994</v>
      </c>
      <c r="M136" s="37">
        <f t="shared" si="28"/>
        <v>0</v>
      </c>
      <c r="N136" s="37">
        <f t="shared" si="23"/>
        <v>20.933999999999997</v>
      </c>
      <c r="O136" s="37">
        <f t="shared" si="29"/>
        <v>0</v>
      </c>
      <c r="T136" s="30"/>
      <c r="AA136" s="40">
        <f t="shared" si="30"/>
        <v>0</v>
      </c>
      <c r="AB136" s="40">
        <f t="shared" si="31"/>
        <v>0</v>
      </c>
      <c r="AC136" s="40"/>
    </row>
    <row r="137" spans="2:29" x14ac:dyDescent="0.25">
      <c r="B137" s="27">
        <f t="shared" si="27"/>
        <v>39453.624999999673</v>
      </c>
      <c r="C137" s="25">
        <v>15</v>
      </c>
      <c r="D137" s="25">
        <v>11.6</v>
      </c>
      <c r="E137" s="25">
        <v>27.9</v>
      </c>
      <c r="G137" s="79"/>
      <c r="H137" s="35">
        <v>136</v>
      </c>
      <c r="I137" s="36">
        <f t="shared" si="24"/>
        <v>2940.1609999999987</v>
      </c>
      <c r="J137" s="37">
        <f t="shared" si="25"/>
        <v>4.9926772667190713</v>
      </c>
      <c r="K137" s="37">
        <f t="shared" si="26"/>
        <v>19.970709066876285</v>
      </c>
      <c r="L137" s="37">
        <f t="shared" si="22"/>
        <v>5.2334999999999994</v>
      </c>
      <c r="M137" s="37">
        <f t="shared" si="28"/>
        <v>0.24082273328092807</v>
      </c>
      <c r="N137" s="37">
        <f t="shared" si="23"/>
        <v>20.933999999999997</v>
      </c>
      <c r="O137" s="37">
        <f t="shared" si="29"/>
        <v>0.96329093312371228</v>
      </c>
      <c r="T137" s="30"/>
      <c r="AA137" s="40">
        <f t="shared" si="30"/>
        <v>1204.1136664046403</v>
      </c>
      <c r="AB137" s="40">
        <f t="shared" si="31"/>
        <v>3612.3409992139209</v>
      </c>
      <c r="AC137" s="40"/>
    </row>
    <row r="138" spans="2:29" x14ac:dyDescent="0.25">
      <c r="B138" s="27">
        <f t="shared" si="27"/>
        <v>39453.666666666337</v>
      </c>
      <c r="C138" s="25">
        <v>16</v>
      </c>
      <c r="D138" s="25">
        <v>11.6</v>
      </c>
      <c r="E138" s="25">
        <v>0.02</v>
      </c>
      <c r="G138" s="79"/>
      <c r="H138" s="35">
        <v>137</v>
      </c>
      <c r="I138" s="36">
        <f t="shared" si="24"/>
        <v>3588.1790000000001</v>
      </c>
      <c r="J138" s="37">
        <f t="shared" si="25"/>
        <v>6.093074400421874</v>
      </c>
      <c r="K138" s="37">
        <f t="shared" si="26"/>
        <v>24.372297601687496</v>
      </c>
      <c r="L138" s="37">
        <f t="shared" si="22"/>
        <v>5.2334999999999994</v>
      </c>
      <c r="M138" s="37">
        <f t="shared" si="28"/>
        <v>0</v>
      </c>
      <c r="N138" s="37">
        <f t="shared" si="23"/>
        <v>20.933999999999997</v>
      </c>
      <c r="O138" s="37">
        <f t="shared" si="29"/>
        <v>0</v>
      </c>
      <c r="T138" s="30"/>
      <c r="AA138" s="40">
        <f t="shared" si="30"/>
        <v>0</v>
      </c>
      <c r="AB138" s="40">
        <f t="shared" si="31"/>
        <v>0</v>
      </c>
      <c r="AC138" s="40"/>
    </row>
    <row r="139" spans="2:29" x14ac:dyDescent="0.25">
      <c r="B139" s="27">
        <f t="shared" si="27"/>
        <v>39453.708333333001</v>
      </c>
      <c r="C139" s="25">
        <v>17</v>
      </c>
      <c r="D139" s="25">
        <v>11.6</v>
      </c>
      <c r="E139" s="25">
        <v>0</v>
      </c>
      <c r="G139" s="79"/>
      <c r="H139" s="35">
        <v>138</v>
      </c>
      <c r="I139" s="36">
        <f t="shared" si="24"/>
        <v>2899.0919999999996</v>
      </c>
      <c r="J139" s="37">
        <f t="shared" si="25"/>
        <v>4.9229381392811922</v>
      </c>
      <c r="K139" s="37">
        <f t="shared" si="26"/>
        <v>19.691752557124769</v>
      </c>
      <c r="L139" s="37">
        <f t="shared" si="22"/>
        <v>5.2334999999999994</v>
      </c>
      <c r="M139" s="37">
        <f t="shared" si="28"/>
        <v>0.3105618607188072</v>
      </c>
      <c r="N139" s="37">
        <f t="shared" si="23"/>
        <v>20.933999999999997</v>
      </c>
      <c r="O139" s="37">
        <f t="shared" si="29"/>
        <v>1.2422474428752288</v>
      </c>
      <c r="T139" s="30"/>
      <c r="AA139" s="40">
        <f t="shared" si="30"/>
        <v>1552.809303594036</v>
      </c>
      <c r="AB139" s="40">
        <f t="shared" si="31"/>
        <v>4658.4279107821085</v>
      </c>
      <c r="AC139" s="40"/>
    </row>
    <row r="140" spans="2:29" x14ac:dyDescent="0.25">
      <c r="B140" s="27">
        <f t="shared" si="27"/>
        <v>39453.749999999665</v>
      </c>
      <c r="C140" s="25">
        <v>18</v>
      </c>
      <c r="D140" s="25">
        <v>11.7</v>
      </c>
      <c r="E140" s="25">
        <v>0</v>
      </c>
      <c r="G140" s="79"/>
      <c r="H140" s="35">
        <v>139</v>
      </c>
      <c r="I140" s="36">
        <f t="shared" si="24"/>
        <v>1958.2079999999999</v>
      </c>
      <c r="J140" s="37">
        <f t="shared" si="25"/>
        <v>3.3252262597549667</v>
      </c>
      <c r="K140" s="37">
        <f t="shared" si="26"/>
        <v>13.300905039019867</v>
      </c>
      <c r="L140" s="37">
        <f t="shared" si="22"/>
        <v>5.2334999999999994</v>
      </c>
      <c r="M140" s="37">
        <f t="shared" si="28"/>
        <v>1.9082737402450327</v>
      </c>
      <c r="N140" s="37">
        <f t="shared" si="23"/>
        <v>20.933999999999997</v>
      </c>
      <c r="O140" s="37">
        <f t="shared" si="29"/>
        <v>7.6330949609801308</v>
      </c>
      <c r="T140" s="30"/>
      <c r="AA140" s="40">
        <f t="shared" si="30"/>
        <v>9541.368701225163</v>
      </c>
      <c r="AB140" s="40">
        <f t="shared" si="31"/>
        <v>28624.106103675491</v>
      </c>
      <c r="AC140" s="40"/>
    </row>
    <row r="141" spans="2:29" x14ac:dyDescent="0.25">
      <c r="B141" s="27">
        <f t="shared" si="27"/>
        <v>39453.79166666633</v>
      </c>
      <c r="C141" s="25">
        <v>19</v>
      </c>
      <c r="D141" s="25">
        <v>11.7</v>
      </c>
      <c r="E141" s="25">
        <v>0</v>
      </c>
      <c r="G141" s="79"/>
      <c r="H141" s="35">
        <v>140</v>
      </c>
      <c r="I141" s="36">
        <f t="shared" si="24"/>
        <v>3424.8829999999994</v>
      </c>
      <c r="J141" s="37">
        <f t="shared" si="25"/>
        <v>5.8157820252947428</v>
      </c>
      <c r="K141" s="37">
        <f t="shared" si="26"/>
        <v>23.263128101178971</v>
      </c>
      <c r="L141" s="37">
        <f t="shared" si="22"/>
        <v>5.2334999999999994</v>
      </c>
      <c r="M141" s="37">
        <f t="shared" si="28"/>
        <v>0</v>
      </c>
      <c r="N141" s="37">
        <f t="shared" si="23"/>
        <v>20.933999999999997</v>
      </c>
      <c r="O141" s="37">
        <f t="shared" si="29"/>
        <v>0</v>
      </c>
      <c r="T141" s="30"/>
      <c r="AA141" s="40">
        <f t="shared" si="30"/>
        <v>0</v>
      </c>
      <c r="AB141" s="40">
        <f t="shared" si="31"/>
        <v>0</v>
      </c>
      <c r="AC141" s="40"/>
    </row>
    <row r="142" spans="2:29" x14ac:dyDescent="0.25">
      <c r="B142" s="27">
        <f t="shared" si="27"/>
        <v>39453.833333332994</v>
      </c>
      <c r="C142" s="25">
        <v>20</v>
      </c>
      <c r="D142" s="25">
        <v>11.7</v>
      </c>
      <c r="E142" s="25">
        <v>0</v>
      </c>
      <c r="G142" s="79"/>
      <c r="H142" s="35">
        <v>141</v>
      </c>
      <c r="I142" s="36">
        <f t="shared" si="24"/>
        <v>3613.6659999999997</v>
      </c>
      <c r="J142" s="37">
        <f t="shared" si="25"/>
        <v>6.1363537873319336</v>
      </c>
      <c r="K142" s="37">
        <f t="shared" si="26"/>
        <v>24.545415149327734</v>
      </c>
      <c r="L142" s="37">
        <f t="shared" si="22"/>
        <v>5.2334999999999994</v>
      </c>
      <c r="M142" s="37">
        <f t="shared" si="28"/>
        <v>0</v>
      </c>
      <c r="N142" s="37">
        <f t="shared" si="23"/>
        <v>20.933999999999997</v>
      </c>
      <c r="O142" s="37">
        <f t="shared" si="29"/>
        <v>0</v>
      </c>
      <c r="T142" s="30"/>
      <c r="AA142" s="40">
        <f t="shared" si="30"/>
        <v>0</v>
      </c>
      <c r="AB142" s="40">
        <f t="shared" si="31"/>
        <v>0</v>
      </c>
      <c r="AC142" s="40"/>
    </row>
    <row r="143" spans="2:29" x14ac:dyDescent="0.25">
      <c r="B143" s="27">
        <f t="shared" si="27"/>
        <v>39453.874999999658</v>
      </c>
      <c r="C143" s="25">
        <v>21</v>
      </c>
      <c r="D143" s="25">
        <v>11.8</v>
      </c>
      <c r="E143" s="25">
        <v>0</v>
      </c>
      <c r="G143" s="79"/>
      <c r="H143" s="35">
        <v>142</v>
      </c>
      <c r="I143" s="36">
        <f t="shared" si="24"/>
        <v>4042.5700000000006</v>
      </c>
      <c r="J143" s="37">
        <f t="shared" si="25"/>
        <v>6.8646741923726387</v>
      </c>
      <c r="K143" s="37">
        <f t="shared" si="26"/>
        <v>27.458696769490555</v>
      </c>
      <c r="L143" s="37">
        <f t="shared" si="22"/>
        <v>5.2334999999999994</v>
      </c>
      <c r="M143" s="37">
        <f t="shared" si="28"/>
        <v>0</v>
      </c>
      <c r="N143" s="37">
        <f t="shared" si="23"/>
        <v>20.933999999999997</v>
      </c>
      <c r="O143" s="37">
        <f t="shared" si="29"/>
        <v>0</v>
      </c>
      <c r="T143" s="30"/>
      <c r="AA143" s="40">
        <f t="shared" si="30"/>
        <v>0</v>
      </c>
      <c r="AB143" s="40">
        <f t="shared" si="31"/>
        <v>0</v>
      </c>
      <c r="AC143" s="40"/>
    </row>
    <row r="144" spans="2:29" x14ac:dyDescent="0.25">
      <c r="B144" s="27">
        <f t="shared" si="27"/>
        <v>39453.916666666322</v>
      </c>
      <c r="C144" s="25">
        <v>22</v>
      </c>
      <c r="D144" s="25">
        <v>11.9</v>
      </c>
      <c r="E144" s="25">
        <v>0</v>
      </c>
      <c r="G144" s="79"/>
      <c r="H144" s="35">
        <v>143</v>
      </c>
      <c r="I144" s="36">
        <f t="shared" si="24"/>
        <v>1912.652</v>
      </c>
      <c r="J144" s="37">
        <f t="shared" si="25"/>
        <v>3.2478677730725525</v>
      </c>
      <c r="K144" s="37">
        <f t="shared" si="26"/>
        <v>12.99147109229021</v>
      </c>
      <c r="L144" s="37">
        <f t="shared" si="22"/>
        <v>5.2334999999999994</v>
      </c>
      <c r="M144" s="37">
        <f t="shared" si="28"/>
        <v>1.9856322269274469</v>
      </c>
      <c r="N144" s="37">
        <f t="shared" si="23"/>
        <v>20.933999999999997</v>
      </c>
      <c r="O144" s="37">
        <f t="shared" si="29"/>
        <v>7.9425289077097876</v>
      </c>
      <c r="T144" s="30"/>
      <c r="AA144" s="40">
        <f t="shared" si="30"/>
        <v>9928.1611346372338</v>
      </c>
      <c r="AB144" s="40">
        <f t="shared" si="31"/>
        <v>29784.483403911705</v>
      </c>
      <c r="AC144" s="40"/>
    </row>
    <row r="145" spans="2:29" x14ac:dyDescent="0.25">
      <c r="B145" s="27">
        <f t="shared" si="27"/>
        <v>39453.958333332987</v>
      </c>
      <c r="C145" s="25">
        <v>23</v>
      </c>
      <c r="D145" s="25">
        <v>12.1</v>
      </c>
      <c r="E145" s="25">
        <v>0</v>
      </c>
      <c r="G145" s="79"/>
      <c r="H145" s="35">
        <v>144</v>
      </c>
      <c r="I145" s="36">
        <f t="shared" si="24"/>
        <v>4408.8869999999997</v>
      </c>
      <c r="J145" s="37">
        <f t="shared" si="25"/>
        <v>7.4867158282941837</v>
      </c>
      <c r="K145" s="37">
        <f t="shared" si="26"/>
        <v>29.946863313176735</v>
      </c>
      <c r="L145" s="37">
        <f t="shared" si="22"/>
        <v>5.2334999999999994</v>
      </c>
      <c r="M145" s="37">
        <f t="shared" si="28"/>
        <v>0</v>
      </c>
      <c r="N145" s="37">
        <f t="shared" si="23"/>
        <v>20.933999999999997</v>
      </c>
      <c r="O145" s="37">
        <f t="shared" si="29"/>
        <v>0</v>
      </c>
      <c r="T145" s="30"/>
      <c r="AA145" s="40">
        <f t="shared" si="30"/>
        <v>0</v>
      </c>
      <c r="AB145" s="40">
        <f t="shared" si="31"/>
        <v>0</v>
      </c>
      <c r="AC145" s="40"/>
    </row>
    <row r="146" spans="2:29" x14ac:dyDescent="0.25">
      <c r="B146" s="27">
        <f t="shared" si="27"/>
        <v>39453.999999999651</v>
      </c>
      <c r="C146" s="25">
        <v>0</v>
      </c>
      <c r="D146" s="25">
        <v>12.2</v>
      </c>
      <c r="E146" s="25">
        <v>0</v>
      </c>
      <c r="G146" s="79"/>
      <c r="H146" s="35">
        <v>145</v>
      </c>
      <c r="I146" s="36">
        <f t="shared" si="24"/>
        <v>2408.1049999999996</v>
      </c>
      <c r="J146" s="37">
        <f t="shared" si="25"/>
        <v>4.089194805785306</v>
      </c>
      <c r="K146" s="37">
        <f t="shared" si="26"/>
        <v>16.356779223141224</v>
      </c>
      <c r="L146" s="37">
        <f t="shared" si="22"/>
        <v>5.2334999999999994</v>
      </c>
      <c r="M146" s="37">
        <f t="shared" si="28"/>
        <v>1.1443051942146933</v>
      </c>
      <c r="N146" s="37">
        <f t="shared" si="23"/>
        <v>20.933999999999997</v>
      </c>
      <c r="O146" s="37">
        <f t="shared" si="29"/>
        <v>4.5772207768587734</v>
      </c>
      <c r="T146" s="30"/>
      <c r="AA146" s="40">
        <f t="shared" si="30"/>
        <v>5721.5259710734663</v>
      </c>
      <c r="AB146" s="40">
        <f t="shared" si="31"/>
        <v>17164.577913220401</v>
      </c>
      <c r="AC146" s="40"/>
    </row>
    <row r="147" spans="2:29" x14ac:dyDescent="0.25">
      <c r="B147" s="27">
        <f t="shared" si="27"/>
        <v>39454.041666666315</v>
      </c>
      <c r="C147" s="25">
        <v>1</v>
      </c>
      <c r="D147" s="25">
        <v>12.4</v>
      </c>
      <c r="E147" s="25">
        <v>0</v>
      </c>
      <c r="G147" s="79"/>
      <c r="H147" s="35">
        <v>146</v>
      </c>
      <c r="I147" s="36">
        <f t="shared" si="24"/>
        <v>4176.7039999999997</v>
      </c>
      <c r="J147" s="37">
        <f t="shared" si="25"/>
        <v>7.0924466757482385</v>
      </c>
      <c r="K147" s="37">
        <f t="shared" si="26"/>
        <v>28.369786702992954</v>
      </c>
      <c r="L147" s="37">
        <f t="shared" si="22"/>
        <v>5.2334999999999994</v>
      </c>
      <c r="M147" s="37">
        <f t="shared" si="28"/>
        <v>0</v>
      </c>
      <c r="N147" s="37">
        <f t="shared" si="23"/>
        <v>20.933999999999997</v>
      </c>
      <c r="O147" s="37">
        <f t="shared" si="29"/>
        <v>0</v>
      </c>
      <c r="T147" s="30"/>
      <c r="AA147" s="40">
        <f t="shared" si="30"/>
        <v>0</v>
      </c>
      <c r="AB147" s="40">
        <f t="shared" si="31"/>
        <v>0</v>
      </c>
      <c r="AC147" s="40"/>
    </row>
    <row r="148" spans="2:29" x14ac:dyDescent="0.25">
      <c r="B148" s="27">
        <f t="shared" si="27"/>
        <v>39454.083333332979</v>
      </c>
      <c r="C148" s="25">
        <v>2</v>
      </c>
      <c r="D148" s="25">
        <v>12.4</v>
      </c>
      <c r="E148" s="25">
        <v>0</v>
      </c>
      <c r="G148" s="79"/>
      <c r="H148" s="35">
        <v>147</v>
      </c>
      <c r="I148" s="36">
        <f t="shared" si="24"/>
        <v>2898.0140000000001</v>
      </c>
      <c r="J148" s="37">
        <f t="shared" si="25"/>
        <v>4.9211075911943638</v>
      </c>
      <c r="K148" s="37">
        <f t="shared" si="26"/>
        <v>19.684430364777455</v>
      </c>
      <c r="L148" s="37">
        <f t="shared" si="22"/>
        <v>5.2334999999999994</v>
      </c>
      <c r="M148" s="37">
        <f t="shared" si="28"/>
        <v>0.31239240880563557</v>
      </c>
      <c r="N148" s="37">
        <f t="shared" si="23"/>
        <v>20.933999999999997</v>
      </c>
      <c r="O148" s="37">
        <f t="shared" si="29"/>
        <v>1.2495696352225423</v>
      </c>
      <c r="T148" s="30"/>
      <c r="AA148" s="40">
        <f t="shared" si="30"/>
        <v>1561.9620440281778</v>
      </c>
      <c r="AB148" s="40">
        <f t="shared" si="31"/>
        <v>4685.8861320845335</v>
      </c>
      <c r="AC148" s="40"/>
    </row>
    <row r="149" spans="2:29" x14ac:dyDescent="0.25">
      <c r="B149" s="27">
        <f t="shared" si="27"/>
        <v>39454.124999999643</v>
      </c>
      <c r="C149" s="25">
        <v>3</v>
      </c>
      <c r="D149" s="25">
        <v>12.4</v>
      </c>
      <c r="E149" s="25">
        <v>0</v>
      </c>
      <c r="G149" s="79"/>
      <c r="H149" s="35">
        <v>148</v>
      </c>
      <c r="I149" s="36">
        <f t="shared" si="24"/>
        <v>2572.4720000000002</v>
      </c>
      <c r="J149" s="37">
        <f t="shared" si="25"/>
        <v>4.3683058423233785</v>
      </c>
      <c r="K149" s="37">
        <f t="shared" si="26"/>
        <v>17.473223369293514</v>
      </c>
      <c r="L149" s="37">
        <f t="shared" si="22"/>
        <v>5.2334999999999994</v>
      </c>
      <c r="M149" s="37">
        <f t="shared" si="28"/>
        <v>0.86519415767662089</v>
      </c>
      <c r="N149" s="37">
        <f t="shared" si="23"/>
        <v>20.933999999999997</v>
      </c>
      <c r="O149" s="37">
        <f t="shared" si="29"/>
        <v>3.4607766307064836</v>
      </c>
      <c r="T149" s="30"/>
      <c r="AA149" s="40">
        <f t="shared" si="30"/>
        <v>4325.9707883831043</v>
      </c>
      <c r="AB149" s="40">
        <f t="shared" si="31"/>
        <v>12977.912365149314</v>
      </c>
      <c r="AC149" s="40"/>
    </row>
    <row r="150" spans="2:29" x14ac:dyDescent="0.25">
      <c r="B150" s="27">
        <f t="shared" si="27"/>
        <v>39454.166666666308</v>
      </c>
      <c r="C150" s="25">
        <v>4</v>
      </c>
      <c r="D150" s="25">
        <v>12.3</v>
      </c>
      <c r="E150" s="25">
        <v>0</v>
      </c>
      <c r="G150" s="79"/>
      <c r="H150" s="35">
        <v>149</v>
      </c>
      <c r="I150" s="36">
        <f t="shared" si="24"/>
        <v>2439.9549999999999</v>
      </c>
      <c r="J150" s="37">
        <f t="shared" si="25"/>
        <v>4.1432791810780216</v>
      </c>
      <c r="K150" s="37">
        <f t="shared" si="26"/>
        <v>16.573116724312086</v>
      </c>
      <c r="L150" s="37">
        <f t="shared" si="22"/>
        <v>5.2334999999999994</v>
      </c>
      <c r="M150" s="37">
        <f t="shared" si="28"/>
        <v>1.0902208189219778</v>
      </c>
      <c r="N150" s="37">
        <f t="shared" si="23"/>
        <v>20.933999999999997</v>
      </c>
      <c r="O150" s="37">
        <f t="shared" si="29"/>
        <v>4.360883275687911</v>
      </c>
      <c r="T150" s="30"/>
      <c r="AA150" s="40">
        <f t="shared" si="30"/>
        <v>5451.1040946098892</v>
      </c>
      <c r="AB150" s="40">
        <f t="shared" si="31"/>
        <v>16353.312283829666</v>
      </c>
      <c r="AC150" s="40"/>
    </row>
    <row r="151" spans="2:29" x14ac:dyDescent="0.25">
      <c r="B151" s="27">
        <f t="shared" si="27"/>
        <v>39454.208333332972</v>
      </c>
      <c r="C151" s="25">
        <v>5</v>
      </c>
      <c r="D151" s="25">
        <v>12.2</v>
      </c>
      <c r="E151" s="25">
        <v>0</v>
      </c>
      <c r="G151" s="79"/>
      <c r="H151" s="35">
        <v>150</v>
      </c>
      <c r="I151" s="36">
        <f t="shared" si="24"/>
        <v>2457.7349999999997</v>
      </c>
      <c r="J151" s="37">
        <f t="shared" si="25"/>
        <v>4.1734713378348323</v>
      </c>
      <c r="K151" s="37">
        <f t="shared" si="26"/>
        <v>16.693885351339329</v>
      </c>
      <c r="L151" s="37">
        <f t="shared" si="22"/>
        <v>5.2334999999999994</v>
      </c>
      <c r="M151" s="37">
        <f t="shared" si="28"/>
        <v>1.0600286621651671</v>
      </c>
      <c r="N151" s="37">
        <f t="shared" si="23"/>
        <v>20.933999999999997</v>
      </c>
      <c r="O151" s="37">
        <f t="shared" si="29"/>
        <v>4.2401146486606685</v>
      </c>
      <c r="T151" s="30"/>
      <c r="AA151" s="40">
        <f t="shared" si="30"/>
        <v>5300.1433108258352</v>
      </c>
      <c r="AB151" s="40">
        <f t="shared" si="31"/>
        <v>15900.429932477507</v>
      </c>
      <c r="AC151" s="40"/>
    </row>
    <row r="152" spans="2:29" x14ac:dyDescent="0.25">
      <c r="B152" s="27">
        <f t="shared" si="27"/>
        <v>39454.249999999636</v>
      </c>
      <c r="C152" s="25">
        <v>6</v>
      </c>
      <c r="D152" s="25">
        <v>12.2</v>
      </c>
      <c r="E152" s="25">
        <v>0</v>
      </c>
      <c r="G152" s="79"/>
      <c r="H152" s="35">
        <v>151</v>
      </c>
      <c r="I152" s="36">
        <f t="shared" si="24"/>
        <v>2932.6079999999997</v>
      </c>
      <c r="J152" s="37">
        <f t="shared" si="25"/>
        <v>4.9798515434353723</v>
      </c>
      <c r="K152" s="37">
        <f t="shared" si="26"/>
        <v>19.919406173741489</v>
      </c>
      <c r="L152" s="37">
        <f t="shared" si="22"/>
        <v>5.2334999999999994</v>
      </c>
      <c r="M152" s="37">
        <f t="shared" si="28"/>
        <v>0.25364845656462709</v>
      </c>
      <c r="N152" s="37">
        <f t="shared" si="23"/>
        <v>20.933999999999997</v>
      </c>
      <c r="O152" s="37">
        <f t="shared" si="29"/>
        <v>1.0145938262585084</v>
      </c>
      <c r="T152" s="30"/>
      <c r="AA152" s="40">
        <f t="shared" si="30"/>
        <v>1268.2422828231354</v>
      </c>
      <c r="AB152" s="40">
        <f t="shared" si="31"/>
        <v>3804.7268484694064</v>
      </c>
      <c r="AC152" s="40"/>
    </row>
    <row r="153" spans="2:29" x14ac:dyDescent="0.25">
      <c r="B153" s="27">
        <f t="shared" si="27"/>
        <v>39454.2916666663</v>
      </c>
      <c r="C153" s="25">
        <v>7</v>
      </c>
      <c r="D153" s="25">
        <v>12.4</v>
      </c>
      <c r="E153" s="25">
        <v>0</v>
      </c>
      <c r="G153" s="79"/>
      <c r="H153" s="35">
        <v>152</v>
      </c>
      <c r="I153" s="36">
        <f t="shared" si="24"/>
        <v>4089.3720000000003</v>
      </c>
      <c r="J153" s="37">
        <f t="shared" si="25"/>
        <v>6.9441485073632068</v>
      </c>
      <c r="K153" s="37">
        <f t="shared" si="26"/>
        <v>27.776594029452827</v>
      </c>
      <c r="L153" s="37">
        <f t="shared" si="22"/>
        <v>5.2334999999999994</v>
      </c>
      <c r="M153" s="37">
        <f t="shared" si="28"/>
        <v>0</v>
      </c>
      <c r="N153" s="37">
        <f t="shared" si="23"/>
        <v>20.933999999999997</v>
      </c>
      <c r="O153" s="37">
        <f t="shared" si="29"/>
        <v>0</v>
      </c>
      <c r="T153" s="30"/>
      <c r="AA153" s="40">
        <f t="shared" si="30"/>
        <v>0</v>
      </c>
      <c r="AB153" s="40">
        <f t="shared" si="31"/>
        <v>0</v>
      </c>
      <c r="AC153" s="40"/>
    </row>
    <row r="154" spans="2:29" x14ac:dyDescent="0.25">
      <c r="B154" s="27">
        <f t="shared" si="27"/>
        <v>39454.333333332965</v>
      </c>
      <c r="C154" s="25">
        <v>8</v>
      </c>
      <c r="D154" s="25">
        <v>12.5</v>
      </c>
      <c r="E154" s="25">
        <v>0</v>
      </c>
      <c r="G154" s="78">
        <v>6</v>
      </c>
      <c r="H154" s="35">
        <v>153</v>
      </c>
      <c r="I154" s="36">
        <f t="shared" ref="I154:I183" si="32">SUMPRODUCT((DAY($B$3650:$B$4369)=H2)*($E$3650:$E$4369))*$R$2</f>
        <v>3300.9199999999996</v>
      </c>
      <c r="J154" s="37">
        <f t="shared" si="25"/>
        <v>5.6052808819851432</v>
      </c>
      <c r="K154" s="37">
        <f t="shared" si="26"/>
        <v>22.421123527940573</v>
      </c>
      <c r="L154" s="37">
        <f t="shared" si="22"/>
        <v>5.2334999999999994</v>
      </c>
      <c r="M154" s="37">
        <f t="shared" si="28"/>
        <v>0</v>
      </c>
      <c r="N154" s="37">
        <f t="shared" si="23"/>
        <v>20.933999999999997</v>
      </c>
      <c r="O154" s="37">
        <f t="shared" si="29"/>
        <v>0</v>
      </c>
      <c r="T154" s="30"/>
      <c r="AA154" s="40">
        <f t="shared" si="30"/>
        <v>0</v>
      </c>
      <c r="AB154" s="40">
        <f t="shared" si="31"/>
        <v>0</v>
      </c>
      <c r="AC154" s="40"/>
    </row>
    <row r="155" spans="2:29" x14ac:dyDescent="0.25">
      <c r="B155" s="27">
        <f t="shared" si="27"/>
        <v>39454.374999999629</v>
      </c>
      <c r="C155" s="25">
        <v>9</v>
      </c>
      <c r="D155" s="25">
        <v>12.3</v>
      </c>
      <c r="E155" s="25">
        <v>0.17</v>
      </c>
      <c r="G155" s="78"/>
      <c r="H155" s="35">
        <v>154</v>
      </c>
      <c r="I155" s="36">
        <f t="shared" si="32"/>
        <v>3324.6429999999996</v>
      </c>
      <c r="J155" s="37">
        <f t="shared" si="25"/>
        <v>5.6455648265712997</v>
      </c>
      <c r="K155" s="37">
        <f t="shared" si="26"/>
        <v>22.582259306285199</v>
      </c>
      <c r="L155" s="37">
        <f t="shared" si="22"/>
        <v>5.2334999999999994</v>
      </c>
      <c r="M155" s="37">
        <f t="shared" si="28"/>
        <v>0</v>
      </c>
      <c r="N155" s="37">
        <f t="shared" si="23"/>
        <v>20.933999999999997</v>
      </c>
      <c r="O155" s="37">
        <f t="shared" si="29"/>
        <v>0</v>
      </c>
      <c r="T155" s="30"/>
      <c r="AA155" s="40">
        <f t="shared" si="30"/>
        <v>0</v>
      </c>
      <c r="AB155" s="40">
        <f t="shared" si="31"/>
        <v>0</v>
      </c>
      <c r="AC155" s="40"/>
    </row>
    <row r="156" spans="2:29" x14ac:dyDescent="0.25">
      <c r="B156" s="27">
        <f t="shared" si="27"/>
        <v>39454.416666666293</v>
      </c>
      <c r="C156" s="25">
        <v>10</v>
      </c>
      <c r="D156" s="25">
        <v>12.2</v>
      </c>
      <c r="E156" s="25">
        <v>90.9</v>
      </c>
      <c r="G156" s="78"/>
      <c r="H156" s="35">
        <v>155</v>
      </c>
      <c r="I156" s="36">
        <f t="shared" si="32"/>
        <v>4300.6179999999995</v>
      </c>
      <c r="J156" s="37">
        <f t="shared" si="25"/>
        <v>7.3028646123266192</v>
      </c>
      <c r="K156" s="37">
        <f t="shared" si="26"/>
        <v>29.211458449306477</v>
      </c>
      <c r="L156" s="37">
        <f t="shared" si="22"/>
        <v>5.2334999999999994</v>
      </c>
      <c r="M156" s="37">
        <f t="shared" si="28"/>
        <v>0</v>
      </c>
      <c r="N156" s="37">
        <f t="shared" si="23"/>
        <v>20.933999999999997</v>
      </c>
      <c r="O156" s="37">
        <f t="shared" si="29"/>
        <v>0</v>
      </c>
      <c r="T156" s="30"/>
      <c r="AA156" s="40">
        <f t="shared" si="30"/>
        <v>0</v>
      </c>
      <c r="AB156" s="40">
        <f t="shared" si="31"/>
        <v>0</v>
      </c>
      <c r="AC156" s="40"/>
    </row>
    <row r="157" spans="2:29" x14ac:dyDescent="0.25">
      <c r="B157" s="27">
        <f t="shared" si="27"/>
        <v>39454.458333332957</v>
      </c>
      <c r="C157" s="25">
        <v>11</v>
      </c>
      <c r="D157" s="25">
        <v>12.5</v>
      </c>
      <c r="E157" s="25">
        <v>266.3</v>
      </c>
      <c r="G157" s="78"/>
      <c r="H157" s="35">
        <v>156</v>
      </c>
      <c r="I157" s="36">
        <f t="shared" si="32"/>
        <v>5402.9359999999997</v>
      </c>
      <c r="J157" s="37">
        <f t="shared" si="25"/>
        <v>9.1747070111936324</v>
      </c>
      <c r="K157" s="37">
        <f t="shared" si="26"/>
        <v>36.69882804477453</v>
      </c>
      <c r="L157" s="37">
        <f t="shared" si="22"/>
        <v>5.2334999999999994</v>
      </c>
      <c r="M157" s="37">
        <f t="shared" si="28"/>
        <v>0</v>
      </c>
      <c r="N157" s="37">
        <f t="shared" si="23"/>
        <v>20.933999999999997</v>
      </c>
      <c r="O157" s="37">
        <f t="shared" si="29"/>
        <v>0</v>
      </c>
      <c r="T157" s="30"/>
      <c r="AA157" s="40">
        <f t="shared" si="30"/>
        <v>0</v>
      </c>
      <c r="AB157" s="40">
        <f t="shared" si="31"/>
        <v>0</v>
      </c>
      <c r="AC157" s="40"/>
    </row>
    <row r="158" spans="2:29" x14ac:dyDescent="0.25">
      <c r="B158" s="27">
        <f t="shared" si="27"/>
        <v>39454.499999999622</v>
      </c>
      <c r="C158" s="25">
        <v>12</v>
      </c>
      <c r="D158" s="25">
        <v>11.1</v>
      </c>
      <c r="E158" s="25">
        <v>62.91</v>
      </c>
      <c r="G158" s="78"/>
      <c r="H158" s="35">
        <v>157</v>
      </c>
      <c r="I158" s="36">
        <f t="shared" si="32"/>
        <v>3518.0039999999995</v>
      </c>
      <c r="J158" s="37">
        <f t="shared" si="25"/>
        <v>5.973910474639573</v>
      </c>
      <c r="K158" s="37">
        <f t="shared" si="26"/>
        <v>23.895641898558292</v>
      </c>
      <c r="L158" s="37">
        <f t="shared" ref="L158:L221" si="33">$U$16</f>
        <v>5.2334999999999994</v>
      </c>
      <c r="M158" s="37">
        <f t="shared" si="28"/>
        <v>0</v>
      </c>
      <c r="N158" s="37">
        <f t="shared" ref="N158:N221" si="34">$U$19</f>
        <v>20.933999999999997</v>
      </c>
      <c r="O158" s="37">
        <f t="shared" si="29"/>
        <v>0</v>
      </c>
      <c r="T158" s="30"/>
      <c r="AA158" s="40">
        <f t="shared" si="30"/>
        <v>0</v>
      </c>
      <c r="AB158" s="40">
        <f t="shared" si="31"/>
        <v>0</v>
      </c>
      <c r="AC158" s="40"/>
    </row>
    <row r="159" spans="2:29" x14ac:dyDescent="0.25">
      <c r="B159" s="27">
        <f t="shared" si="27"/>
        <v>39454.541666666286</v>
      </c>
      <c r="C159" s="25">
        <v>13</v>
      </c>
      <c r="D159" s="25">
        <v>11.3</v>
      </c>
      <c r="E159" s="25">
        <v>70.94</v>
      </c>
      <c r="G159" s="78"/>
      <c r="H159" s="35">
        <v>158</v>
      </c>
      <c r="I159" s="36">
        <f t="shared" si="32"/>
        <v>5261.4659999999994</v>
      </c>
      <c r="J159" s="37">
        <f t="shared" si="25"/>
        <v>8.9344772914868713</v>
      </c>
      <c r="K159" s="37">
        <f t="shared" si="26"/>
        <v>35.737909165947485</v>
      </c>
      <c r="L159" s="37">
        <f t="shared" si="33"/>
        <v>5.2334999999999994</v>
      </c>
      <c r="M159" s="37">
        <f t="shared" si="28"/>
        <v>0</v>
      </c>
      <c r="N159" s="37">
        <f t="shared" si="34"/>
        <v>20.933999999999997</v>
      </c>
      <c r="O159" s="37">
        <f t="shared" si="29"/>
        <v>0</v>
      </c>
      <c r="T159" s="30"/>
      <c r="AA159" s="40">
        <f t="shared" si="30"/>
        <v>0</v>
      </c>
      <c r="AB159" s="40">
        <f t="shared" si="31"/>
        <v>0</v>
      </c>
      <c r="AC159" s="40"/>
    </row>
    <row r="160" spans="2:29" x14ac:dyDescent="0.25">
      <c r="B160" s="27">
        <f t="shared" si="27"/>
        <v>39454.58333333295</v>
      </c>
      <c r="C160" s="25">
        <v>14</v>
      </c>
      <c r="D160" s="25">
        <v>11.5</v>
      </c>
      <c r="E160" s="25">
        <v>59.63</v>
      </c>
      <c r="G160" s="78"/>
      <c r="H160" s="35">
        <v>159</v>
      </c>
      <c r="I160" s="36">
        <f t="shared" si="32"/>
        <v>5907.4049999999997</v>
      </c>
      <c r="J160" s="37">
        <f t="shared" si="25"/>
        <v>10.031344082450786</v>
      </c>
      <c r="K160" s="37">
        <f t="shared" si="26"/>
        <v>40.125376329803146</v>
      </c>
      <c r="L160" s="37">
        <f t="shared" si="33"/>
        <v>5.2334999999999994</v>
      </c>
      <c r="M160" s="37">
        <f t="shared" si="28"/>
        <v>0</v>
      </c>
      <c r="N160" s="37">
        <f t="shared" si="34"/>
        <v>20.933999999999997</v>
      </c>
      <c r="O160" s="37">
        <f t="shared" si="29"/>
        <v>0</v>
      </c>
      <c r="T160" s="30"/>
      <c r="AA160" s="40">
        <f t="shared" si="30"/>
        <v>0</v>
      </c>
      <c r="AB160" s="40">
        <f t="shared" si="31"/>
        <v>0</v>
      </c>
      <c r="AC160" s="40"/>
    </row>
    <row r="161" spans="2:29" x14ac:dyDescent="0.25">
      <c r="B161" s="27">
        <f t="shared" si="27"/>
        <v>39454.624999999614</v>
      </c>
      <c r="C161" s="25">
        <v>15</v>
      </c>
      <c r="D161" s="25">
        <v>11.6</v>
      </c>
      <c r="E161" s="25">
        <v>27.9</v>
      </c>
      <c r="G161" s="78"/>
      <c r="H161" s="35">
        <v>160</v>
      </c>
      <c r="I161" s="36">
        <f t="shared" si="32"/>
        <v>6070.7429999999995</v>
      </c>
      <c r="J161" s="37">
        <f t="shared" si="25"/>
        <v>10.308707777633249</v>
      </c>
      <c r="K161" s="37">
        <f t="shared" si="26"/>
        <v>41.234831110532994</v>
      </c>
      <c r="L161" s="37">
        <f t="shared" si="33"/>
        <v>5.2334999999999994</v>
      </c>
      <c r="M161" s="37">
        <f t="shared" si="28"/>
        <v>0</v>
      </c>
      <c r="N161" s="37">
        <f t="shared" si="34"/>
        <v>20.933999999999997</v>
      </c>
      <c r="O161" s="37">
        <f t="shared" si="29"/>
        <v>0</v>
      </c>
      <c r="T161" s="30"/>
      <c r="AA161" s="40">
        <f t="shared" si="30"/>
        <v>0</v>
      </c>
      <c r="AB161" s="40">
        <f t="shared" si="31"/>
        <v>0</v>
      </c>
      <c r="AC161" s="40"/>
    </row>
    <row r="162" spans="2:29" x14ac:dyDescent="0.25">
      <c r="B162" s="27">
        <f t="shared" si="27"/>
        <v>39454.666666666279</v>
      </c>
      <c r="C162" s="25">
        <v>16</v>
      </c>
      <c r="D162" s="25">
        <v>11.6</v>
      </c>
      <c r="E162" s="25">
        <v>0.02</v>
      </c>
      <c r="G162" s="78"/>
      <c r="H162" s="35">
        <v>161</v>
      </c>
      <c r="I162" s="36">
        <f t="shared" si="32"/>
        <v>5996.6480000000001</v>
      </c>
      <c r="J162" s="37">
        <f t="shared" si="25"/>
        <v>10.182887313353383</v>
      </c>
      <c r="K162" s="37">
        <f t="shared" si="26"/>
        <v>40.731549253413533</v>
      </c>
      <c r="L162" s="37">
        <f t="shared" si="33"/>
        <v>5.2334999999999994</v>
      </c>
      <c r="M162" s="37">
        <f t="shared" si="28"/>
        <v>0</v>
      </c>
      <c r="N162" s="37">
        <f t="shared" si="34"/>
        <v>20.933999999999997</v>
      </c>
      <c r="O162" s="37">
        <f t="shared" si="29"/>
        <v>0</v>
      </c>
      <c r="T162" s="30"/>
      <c r="AA162" s="40">
        <f t="shared" si="30"/>
        <v>0</v>
      </c>
      <c r="AB162" s="40">
        <f t="shared" si="31"/>
        <v>0</v>
      </c>
      <c r="AC162" s="40"/>
    </row>
    <row r="163" spans="2:29" x14ac:dyDescent="0.25">
      <c r="B163" s="27">
        <f t="shared" si="27"/>
        <v>39454.708333332943</v>
      </c>
      <c r="C163" s="25">
        <v>17</v>
      </c>
      <c r="D163" s="25">
        <v>11.6</v>
      </c>
      <c r="E163" s="25">
        <v>0</v>
      </c>
      <c r="G163" s="78"/>
      <c r="H163" s="35">
        <v>162</v>
      </c>
      <c r="I163" s="36">
        <f t="shared" si="32"/>
        <v>6022.204999999999</v>
      </c>
      <c r="J163" s="37">
        <f t="shared" si="25"/>
        <v>10.226285567022327</v>
      </c>
      <c r="K163" s="37">
        <f t="shared" si="26"/>
        <v>40.905142268089307</v>
      </c>
      <c r="L163" s="37">
        <f t="shared" si="33"/>
        <v>5.2334999999999994</v>
      </c>
      <c r="M163" s="37">
        <f t="shared" si="28"/>
        <v>0</v>
      </c>
      <c r="N163" s="37">
        <f t="shared" si="34"/>
        <v>20.933999999999997</v>
      </c>
      <c r="O163" s="37">
        <f t="shared" si="29"/>
        <v>0</v>
      </c>
      <c r="T163" s="30"/>
      <c r="AA163" s="40">
        <f t="shared" si="30"/>
        <v>0</v>
      </c>
      <c r="AB163" s="40">
        <f t="shared" si="31"/>
        <v>0</v>
      </c>
      <c r="AC163" s="40"/>
    </row>
    <row r="164" spans="2:29" x14ac:dyDescent="0.25">
      <c r="B164" s="27">
        <f t="shared" si="27"/>
        <v>39454.749999999607</v>
      </c>
      <c r="C164" s="25">
        <v>18</v>
      </c>
      <c r="D164" s="25">
        <v>11.7</v>
      </c>
      <c r="E164" s="25">
        <v>0</v>
      </c>
      <c r="G164" s="78"/>
      <c r="H164" s="35">
        <v>163</v>
      </c>
      <c r="I164" s="36">
        <f t="shared" si="32"/>
        <v>5665.8629999999994</v>
      </c>
      <c r="J164" s="37">
        <f t="shared" si="25"/>
        <v>9.6211824442419065</v>
      </c>
      <c r="K164" s="37">
        <f t="shared" si="26"/>
        <v>38.484729776967626</v>
      </c>
      <c r="L164" s="37">
        <f t="shared" si="33"/>
        <v>5.2334999999999994</v>
      </c>
      <c r="M164" s="37">
        <f t="shared" si="28"/>
        <v>0</v>
      </c>
      <c r="N164" s="37">
        <f t="shared" si="34"/>
        <v>20.933999999999997</v>
      </c>
      <c r="O164" s="37">
        <f t="shared" si="29"/>
        <v>0</v>
      </c>
      <c r="T164" s="30"/>
      <c r="AA164" s="40">
        <f t="shared" si="30"/>
        <v>0</v>
      </c>
      <c r="AB164" s="40">
        <f t="shared" si="31"/>
        <v>0</v>
      </c>
      <c r="AC164" s="40"/>
    </row>
    <row r="165" spans="2:29" x14ac:dyDescent="0.25">
      <c r="B165" s="27">
        <f t="shared" si="27"/>
        <v>39454.791666666271</v>
      </c>
      <c r="C165" s="25">
        <v>19</v>
      </c>
      <c r="D165" s="25">
        <v>11.7</v>
      </c>
      <c r="E165" s="25">
        <v>0</v>
      </c>
      <c r="G165" s="78"/>
      <c r="H165" s="35">
        <v>164</v>
      </c>
      <c r="I165" s="36">
        <f t="shared" si="32"/>
        <v>6129.0739999999996</v>
      </c>
      <c r="J165" s="37">
        <f t="shared" si="25"/>
        <v>10.40775944781219</v>
      </c>
      <c r="K165" s="37">
        <f t="shared" si="26"/>
        <v>41.631037791248758</v>
      </c>
      <c r="L165" s="37">
        <f t="shared" si="33"/>
        <v>5.2334999999999994</v>
      </c>
      <c r="M165" s="37">
        <f t="shared" si="28"/>
        <v>0</v>
      </c>
      <c r="N165" s="37">
        <f t="shared" si="34"/>
        <v>20.933999999999997</v>
      </c>
      <c r="O165" s="37">
        <f t="shared" si="29"/>
        <v>0</v>
      </c>
      <c r="T165" s="30"/>
      <c r="AA165" s="40">
        <f t="shared" si="30"/>
        <v>0</v>
      </c>
      <c r="AB165" s="40">
        <f t="shared" si="31"/>
        <v>0</v>
      </c>
      <c r="AC165" s="40"/>
    </row>
    <row r="166" spans="2:29" x14ac:dyDescent="0.25">
      <c r="B166" s="27">
        <f t="shared" si="27"/>
        <v>39454.833333332936</v>
      </c>
      <c r="C166" s="25">
        <v>20</v>
      </c>
      <c r="D166" s="25">
        <v>11.7</v>
      </c>
      <c r="E166" s="25">
        <v>0</v>
      </c>
      <c r="G166" s="78"/>
      <c r="H166" s="35">
        <v>165</v>
      </c>
      <c r="I166" s="36">
        <f t="shared" si="32"/>
        <v>5165.9299999999994</v>
      </c>
      <c r="J166" s="37">
        <f t="shared" si="25"/>
        <v>8.7722479389605059</v>
      </c>
      <c r="K166" s="37">
        <f t="shared" si="26"/>
        <v>35.088991755842024</v>
      </c>
      <c r="L166" s="37">
        <f t="shared" si="33"/>
        <v>5.2334999999999994</v>
      </c>
      <c r="M166" s="37">
        <f t="shared" si="28"/>
        <v>0</v>
      </c>
      <c r="N166" s="37">
        <f t="shared" si="34"/>
        <v>20.933999999999997</v>
      </c>
      <c r="O166" s="37">
        <f t="shared" si="29"/>
        <v>0</v>
      </c>
      <c r="T166" s="30"/>
      <c r="AA166" s="40">
        <f t="shared" si="30"/>
        <v>0</v>
      </c>
      <c r="AB166" s="40">
        <f t="shared" si="31"/>
        <v>0</v>
      </c>
      <c r="AC166" s="40"/>
    </row>
    <row r="167" spans="2:29" x14ac:dyDescent="0.25">
      <c r="B167" s="27">
        <f t="shared" si="27"/>
        <v>39454.8749999996</v>
      </c>
      <c r="C167" s="25">
        <v>21</v>
      </c>
      <c r="D167" s="25">
        <v>11.8</v>
      </c>
      <c r="E167" s="25">
        <v>0</v>
      </c>
      <c r="G167" s="78"/>
      <c r="H167" s="35">
        <v>166</v>
      </c>
      <c r="I167" s="36">
        <f t="shared" si="32"/>
        <v>3717.8609999999994</v>
      </c>
      <c r="J167" s="37">
        <f t="shared" si="25"/>
        <v>6.3132869579323847</v>
      </c>
      <c r="K167" s="37">
        <f t="shared" si="26"/>
        <v>25.253147831729539</v>
      </c>
      <c r="L167" s="37">
        <f t="shared" si="33"/>
        <v>5.2334999999999994</v>
      </c>
      <c r="M167" s="37">
        <f t="shared" si="28"/>
        <v>0</v>
      </c>
      <c r="N167" s="37">
        <f t="shared" si="34"/>
        <v>20.933999999999997</v>
      </c>
      <c r="O167" s="37">
        <f t="shared" si="29"/>
        <v>0</v>
      </c>
      <c r="T167" s="30"/>
      <c r="AA167" s="40">
        <f t="shared" si="30"/>
        <v>0</v>
      </c>
      <c r="AB167" s="40">
        <f t="shared" si="31"/>
        <v>0</v>
      </c>
      <c r="AC167" s="40"/>
    </row>
    <row r="168" spans="2:29" x14ac:dyDescent="0.25">
      <c r="B168" s="27">
        <f t="shared" si="27"/>
        <v>39454.916666666264</v>
      </c>
      <c r="C168" s="25">
        <v>22</v>
      </c>
      <c r="D168" s="25">
        <v>11.9</v>
      </c>
      <c r="E168" s="25">
        <v>0</v>
      </c>
      <c r="G168" s="78"/>
      <c r="H168" s="35">
        <v>167</v>
      </c>
      <c r="I168" s="36">
        <f t="shared" si="32"/>
        <v>5650.0289999999995</v>
      </c>
      <c r="J168" s="37">
        <f t="shared" si="25"/>
        <v>9.5942947833820984</v>
      </c>
      <c r="K168" s="37">
        <f t="shared" si="26"/>
        <v>38.377179133528394</v>
      </c>
      <c r="L168" s="37">
        <f t="shared" si="33"/>
        <v>5.2334999999999994</v>
      </c>
      <c r="M168" s="37">
        <f t="shared" si="28"/>
        <v>0</v>
      </c>
      <c r="N168" s="37">
        <f t="shared" si="34"/>
        <v>20.933999999999997</v>
      </c>
      <c r="O168" s="37">
        <f t="shared" si="29"/>
        <v>0</v>
      </c>
      <c r="T168" s="30"/>
      <c r="AA168" s="40">
        <f t="shared" si="30"/>
        <v>0</v>
      </c>
      <c r="AB168" s="40">
        <f t="shared" si="31"/>
        <v>0</v>
      </c>
      <c r="AC168" s="40"/>
    </row>
    <row r="169" spans="2:29" x14ac:dyDescent="0.25">
      <c r="B169" s="27">
        <f t="shared" si="27"/>
        <v>39454.958333332928</v>
      </c>
      <c r="C169" s="25">
        <v>23</v>
      </c>
      <c r="D169" s="25">
        <v>12.1</v>
      </c>
      <c r="E169" s="25">
        <v>0</v>
      </c>
      <c r="G169" s="78"/>
      <c r="H169" s="35">
        <v>168</v>
      </c>
      <c r="I169" s="36">
        <f t="shared" si="32"/>
        <v>2920.5050000000001</v>
      </c>
      <c r="J169" s="37">
        <f t="shared" si="25"/>
        <v>4.9592994808241411</v>
      </c>
      <c r="K169" s="37">
        <f t="shared" si="26"/>
        <v>19.837197923296564</v>
      </c>
      <c r="L169" s="37">
        <f t="shared" si="33"/>
        <v>5.2334999999999994</v>
      </c>
      <c r="M169" s="37">
        <f t="shared" si="28"/>
        <v>0.2742005191758583</v>
      </c>
      <c r="N169" s="37">
        <f t="shared" si="34"/>
        <v>20.933999999999997</v>
      </c>
      <c r="O169" s="37">
        <f t="shared" si="29"/>
        <v>1.0968020767034332</v>
      </c>
      <c r="T169" s="30"/>
      <c r="AA169" s="40">
        <f t="shared" si="30"/>
        <v>1371.0025958792914</v>
      </c>
      <c r="AB169" s="40">
        <f t="shared" si="31"/>
        <v>4113.0077876378746</v>
      </c>
      <c r="AC169" s="40"/>
    </row>
    <row r="170" spans="2:29" x14ac:dyDescent="0.25">
      <c r="B170" s="27">
        <f t="shared" si="27"/>
        <v>39454.999999999593</v>
      </c>
      <c r="C170" s="25">
        <v>0</v>
      </c>
      <c r="D170" s="25">
        <v>12.2</v>
      </c>
      <c r="E170" s="25">
        <v>0</v>
      </c>
      <c r="G170" s="78"/>
      <c r="H170" s="35">
        <v>169</v>
      </c>
      <c r="I170" s="36">
        <f t="shared" si="32"/>
        <v>4907.9029999999993</v>
      </c>
      <c r="J170" s="37">
        <f t="shared" si="25"/>
        <v>8.3340931790341894</v>
      </c>
      <c r="K170" s="37">
        <f t="shared" si="26"/>
        <v>33.336372716136758</v>
      </c>
      <c r="L170" s="37">
        <f t="shared" si="33"/>
        <v>5.2334999999999994</v>
      </c>
      <c r="M170" s="37">
        <f t="shared" si="28"/>
        <v>0</v>
      </c>
      <c r="N170" s="37">
        <f t="shared" si="34"/>
        <v>20.933999999999997</v>
      </c>
      <c r="O170" s="37">
        <f t="shared" si="29"/>
        <v>0</v>
      </c>
      <c r="T170" s="30"/>
      <c r="AA170" s="40">
        <f t="shared" si="30"/>
        <v>0</v>
      </c>
      <c r="AB170" s="40">
        <f t="shared" si="31"/>
        <v>0</v>
      </c>
      <c r="AC170" s="40"/>
    </row>
    <row r="171" spans="2:29" x14ac:dyDescent="0.25">
      <c r="B171" s="27">
        <f t="shared" si="27"/>
        <v>39455.041666666257</v>
      </c>
      <c r="C171" s="25">
        <v>1</v>
      </c>
      <c r="D171" s="25">
        <v>12.4</v>
      </c>
      <c r="E171" s="25">
        <v>0</v>
      </c>
      <c r="G171" s="78"/>
      <c r="H171" s="35">
        <v>170</v>
      </c>
      <c r="I171" s="36">
        <f t="shared" si="32"/>
        <v>6213.116</v>
      </c>
      <c r="J171" s="37">
        <f t="shared" si="25"/>
        <v>10.550470878529627</v>
      </c>
      <c r="K171" s="37">
        <f t="shared" si="26"/>
        <v>42.201883514118506</v>
      </c>
      <c r="L171" s="37">
        <f t="shared" si="33"/>
        <v>5.2334999999999994</v>
      </c>
      <c r="M171" s="37">
        <f t="shared" si="28"/>
        <v>0</v>
      </c>
      <c r="N171" s="37">
        <f t="shared" si="34"/>
        <v>20.933999999999997</v>
      </c>
      <c r="O171" s="37">
        <f t="shared" si="29"/>
        <v>0</v>
      </c>
      <c r="T171" s="30"/>
      <c r="AA171" s="40">
        <f t="shared" si="30"/>
        <v>0</v>
      </c>
      <c r="AB171" s="40">
        <f t="shared" si="31"/>
        <v>0</v>
      </c>
      <c r="AC171" s="40"/>
    </row>
    <row r="172" spans="2:29" x14ac:dyDescent="0.25">
      <c r="B172" s="27">
        <f t="shared" si="27"/>
        <v>39455.083333332921</v>
      </c>
      <c r="C172" s="25">
        <v>2</v>
      </c>
      <c r="D172" s="25">
        <v>12.4</v>
      </c>
      <c r="E172" s="25">
        <v>0</v>
      </c>
      <c r="G172" s="78"/>
      <c r="H172" s="35">
        <v>171</v>
      </c>
      <c r="I172" s="36">
        <f t="shared" si="32"/>
        <v>6206.2909999999993</v>
      </c>
      <c r="J172" s="37">
        <f t="shared" si="25"/>
        <v>10.538881369538327</v>
      </c>
      <c r="K172" s="37">
        <f t="shared" si="26"/>
        <v>42.155525478153308</v>
      </c>
      <c r="L172" s="37">
        <f t="shared" si="33"/>
        <v>5.2334999999999994</v>
      </c>
      <c r="M172" s="37">
        <f t="shared" si="28"/>
        <v>0</v>
      </c>
      <c r="N172" s="37">
        <f t="shared" si="34"/>
        <v>20.933999999999997</v>
      </c>
      <c r="O172" s="37">
        <f t="shared" si="29"/>
        <v>0</v>
      </c>
      <c r="T172" s="30"/>
      <c r="AA172" s="40">
        <f t="shared" si="30"/>
        <v>0</v>
      </c>
      <c r="AB172" s="40">
        <f t="shared" si="31"/>
        <v>0</v>
      </c>
      <c r="AC172" s="40"/>
    </row>
    <row r="173" spans="2:29" x14ac:dyDescent="0.25">
      <c r="B173" s="27">
        <f t="shared" si="27"/>
        <v>39455.124999999585</v>
      </c>
      <c r="C173" s="25">
        <v>3</v>
      </c>
      <c r="D173" s="25">
        <v>12.4</v>
      </c>
      <c r="E173" s="25">
        <v>0</v>
      </c>
      <c r="G173" s="78"/>
      <c r="H173" s="35">
        <v>172</v>
      </c>
      <c r="I173" s="36">
        <f t="shared" si="32"/>
        <v>6100.9409999999989</v>
      </c>
      <c r="J173" s="37">
        <f t="shared" si="25"/>
        <v>10.35998689741627</v>
      </c>
      <c r="K173" s="37">
        <f t="shared" si="26"/>
        <v>41.439947589665081</v>
      </c>
      <c r="L173" s="37">
        <f t="shared" si="33"/>
        <v>5.2334999999999994</v>
      </c>
      <c r="M173" s="37">
        <f t="shared" si="28"/>
        <v>0</v>
      </c>
      <c r="N173" s="37">
        <f t="shared" si="34"/>
        <v>20.933999999999997</v>
      </c>
      <c r="O173" s="37">
        <f t="shared" si="29"/>
        <v>0</v>
      </c>
      <c r="T173" s="30"/>
      <c r="AA173" s="40">
        <f t="shared" si="30"/>
        <v>0</v>
      </c>
      <c r="AB173" s="40">
        <f t="shared" si="31"/>
        <v>0</v>
      </c>
      <c r="AC173" s="40"/>
    </row>
    <row r="174" spans="2:29" x14ac:dyDescent="0.25">
      <c r="B174" s="27">
        <f t="shared" si="27"/>
        <v>39455.16666666625</v>
      </c>
      <c r="C174" s="25">
        <v>4</v>
      </c>
      <c r="D174" s="25">
        <v>12.3</v>
      </c>
      <c r="E174" s="25">
        <v>0</v>
      </c>
      <c r="G174" s="78"/>
      <c r="H174" s="35">
        <v>173</v>
      </c>
      <c r="I174" s="36">
        <f t="shared" si="32"/>
        <v>6101.277</v>
      </c>
      <c r="J174" s="37">
        <f t="shared" si="25"/>
        <v>10.360557457858924</v>
      </c>
      <c r="K174" s="37">
        <f t="shared" si="26"/>
        <v>41.442229831435696</v>
      </c>
      <c r="L174" s="37">
        <f t="shared" si="33"/>
        <v>5.2334999999999994</v>
      </c>
      <c r="M174" s="37">
        <f t="shared" si="28"/>
        <v>0</v>
      </c>
      <c r="N174" s="37">
        <f t="shared" si="34"/>
        <v>20.933999999999997</v>
      </c>
      <c r="O174" s="37">
        <f t="shared" si="29"/>
        <v>0</v>
      </c>
      <c r="T174" s="30"/>
      <c r="AA174" s="40">
        <f t="shared" si="30"/>
        <v>0</v>
      </c>
      <c r="AB174" s="40">
        <f t="shared" si="31"/>
        <v>0</v>
      </c>
      <c r="AC174" s="40"/>
    </row>
    <row r="175" spans="2:29" x14ac:dyDescent="0.25">
      <c r="B175" s="27">
        <f t="shared" si="27"/>
        <v>39455.208333332914</v>
      </c>
      <c r="C175" s="25">
        <v>5</v>
      </c>
      <c r="D175" s="25">
        <v>12.2</v>
      </c>
      <c r="E175" s="25">
        <v>0</v>
      </c>
      <c r="G175" s="78"/>
      <c r="H175" s="35">
        <v>174</v>
      </c>
      <c r="I175" s="36">
        <f t="shared" si="32"/>
        <v>6087.3189999999995</v>
      </c>
      <c r="J175" s="37">
        <f t="shared" si="25"/>
        <v>10.336855426137236</v>
      </c>
      <c r="K175" s="37">
        <f t="shared" si="26"/>
        <v>41.347421704548943</v>
      </c>
      <c r="L175" s="37">
        <f t="shared" si="33"/>
        <v>5.2334999999999994</v>
      </c>
      <c r="M175" s="37">
        <f t="shared" si="28"/>
        <v>0</v>
      </c>
      <c r="N175" s="37">
        <f t="shared" si="34"/>
        <v>20.933999999999997</v>
      </c>
      <c r="O175" s="37">
        <f t="shared" si="29"/>
        <v>0</v>
      </c>
      <c r="T175" s="30"/>
      <c r="AA175" s="40">
        <f t="shared" si="30"/>
        <v>0</v>
      </c>
      <c r="AB175" s="40">
        <f t="shared" si="31"/>
        <v>0</v>
      </c>
      <c r="AC175" s="40"/>
    </row>
    <row r="176" spans="2:29" x14ac:dyDescent="0.25">
      <c r="B176" s="27">
        <f t="shared" si="27"/>
        <v>39455.249999999578</v>
      </c>
      <c r="C176" s="25">
        <v>6</v>
      </c>
      <c r="D176" s="25">
        <v>12.2</v>
      </c>
      <c r="E176" s="25">
        <v>0</v>
      </c>
      <c r="G176" s="78"/>
      <c r="H176" s="35">
        <v>175</v>
      </c>
      <c r="I176" s="36">
        <f t="shared" si="32"/>
        <v>6082.2719999999999</v>
      </c>
      <c r="J176" s="37">
        <f t="shared" si="25"/>
        <v>10.328285132821621</v>
      </c>
      <c r="K176" s="37">
        <f t="shared" si="26"/>
        <v>41.313140531286486</v>
      </c>
      <c r="L176" s="37">
        <f t="shared" si="33"/>
        <v>5.2334999999999994</v>
      </c>
      <c r="M176" s="37">
        <f t="shared" si="28"/>
        <v>0</v>
      </c>
      <c r="N176" s="37">
        <f t="shared" si="34"/>
        <v>20.933999999999997</v>
      </c>
      <c r="O176" s="37">
        <f t="shared" si="29"/>
        <v>0</v>
      </c>
      <c r="T176" s="30"/>
      <c r="AA176" s="40">
        <f t="shared" si="30"/>
        <v>0</v>
      </c>
      <c r="AB176" s="40">
        <f t="shared" si="31"/>
        <v>0</v>
      </c>
      <c r="AC176" s="40"/>
    </row>
    <row r="177" spans="2:29" x14ac:dyDescent="0.25">
      <c r="B177" s="27">
        <f t="shared" si="27"/>
        <v>39455.291666666242</v>
      </c>
      <c r="C177" s="25">
        <v>7</v>
      </c>
      <c r="D177" s="25">
        <v>12.4</v>
      </c>
      <c r="E177" s="25">
        <v>0</v>
      </c>
      <c r="G177" s="78"/>
      <c r="H177" s="35">
        <v>176</v>
      </c>
      <c r="I177" s="36">
        <f t="shared" si="32"/>
        <v>6020.6789999999992</v>
      </c>
      <c r="J177" s="37">
        <f t="shared" si="25"/>
        <v>10.223694271678632</v>
      </c>
      <c r="K177" s="37">
        <f t="shared" si="26"/>
        <v>40.894777086714527</v>
      </c>
      <c r="L177" s="37">
        <f t="shared" si="33"/>
        <v>5.2334999999999994</v>
      </c>
      <c r="M177" s="37">
        <f t="shared" si="28"/>
        <v>0</v>
      </c>
      <c r="N177" s="37">
        <f t="shared" si="34"/>
        <v>20.933999999999997</v>
      </c>
      <c r="O177" s="37">
        <f t="shared" si="29"/>
        <v>0</v>
      </c>
      <c r="T177" s="30"/>
      <c r="AA177" s="40">
        <f t="shared" si="30"/>
        <v>0</v>
      </c>
      <c r="AB177" s="40">
        <f t="shared" si="31"/>
        <v>0</v>
      </c>
      <c r="AC177" s="40"/>
    </row>
    <row r="178" spans="2:29" x14ac:dyDescent="0.25">
      <c r="B178" s="27">
        <f t="shared" si="27"/>
        <v>39455.333333332906</v>
      </c>
      <c r="C178" s="25">
        <v>8</v>
      </c>
      <c r="D178" s="25">
        <v>12.5</v>
      </c>
      <c r="E178" s="25">
        <v>0</v>
      </c>
      <c r="G178" s="78"/>
      <c r="H178" s="35">
        <v>177</v>
      </c>
      <c r="I178" s="36">
        <f t="shared" si="32"/>
        <v>6121.5140000000001</v>
      </c>
      <c r="J178" s="37">
        <f t="shared" si="25"/>
        <v>10.394921837852602</v>
      </c>
      <c r="K178" s="37">
        <f t="shared" si="26"/>
        <v>41.579687351410406</v>
      </c>
      <c r="L178" s="37">
        <f t="shared" si="33"/>
        <v>5.2334999999999994</v>
      </c>
      <c r="M178" s="37">
        <f t="shared" si="28"/>
        <v>0</v>
      </c>
      <c r="N178" s="37">
        <f t="shared" si="34"/>
        <v>20.933999999999997</v>
      </c>
      <c r="O178" s="37">
        <f t="shared" si="29"/>
        <v>0</v>
      </c>
      <c r="T178" s="30"/>
      <c r="AA178" s="40">
        <f t="shared" si="30"/>
        <v>0</v>
      </c>
      <c r="AB178" s="40">
        <f t="shared" si="31"/>
        <v>0</v>
      </c>
      <c r="AC178" s="40"/>
    </row>
    <row r="179" spans="2:29" x14ac:dyDescent="0.25">
      <c r="B179" s="27">
        <f t="shared" si="27"/>
        <v>39455.374999999571</v>
      </c>
      <c r="C179" s="25">
        <v>9</v>
      </c>
      <c r="D179" s="25">
        <v>12.3</v>
      </c>
      <c r="E179" s="25">
        <v>0.17</v>
      </c>
      <c r="G179" s="78"/>
      <c r="H179" s="35">
        <v>178</v>
      </c>
      <c r="I179" s="36">
        <f t="shared" si="32"/>
        <v>6099.8140000000003</v>
      </c>
      <c r="J179" s="37">
        <f t="shared" si="25"/>
        <v>10.358073142598222</v>
      </c>
      <c r="K179" s="37">
        <f t="shared" si="26"/>
        <v>41.432292570392889</v>
      </c>
      <c r="L179" s="37">
        <f t="shared" si="33"/>
        <v>5.2334999999999994</v>
      </c>
      <c r="M179" s="37">
        <f t="shared" si="28"/>
        <v>0</v>
      </c>
      <c r="N179" s="37">
        <f t="shared" si="34"/>
        <v>20.933999999999997</v>
      </c>
      <c r="O179" s="37">
        <f t="shared" si="29"/>
        <v>0</v>
      </c>
      <c r="T179" s="30"/>
      <c r="AA179" s="40">
        <f t="shared" si="30"/>
        <v>0</v>
      </c>
      <c r="AB179" s="40">
        <f t="shared" si="31"/>
        <v>0</v>
      </c>
      <c r="AC179" s="40"/>
    </row>
    <row r="180" spans="2:29" x14ac:dyDescent="0.25">
      <c r="B180" s="27">
        <f t="shared" si="27"/>
        <v>39455.416666666235</v>
      </c>
      <c r="C180" s="25">
        <v>10</v>
      </c>
      <c r="D180" s="25">
        <v>12.2</v>
      </c>
      <c r="E180" s="25">
        <v>94.58</v>
      </c>
      <c r="G180" s="78"/>
      <c r="H180" s="35">
        <v>179</v>
      </c>
      <c r="I180" s="36">
        <f t="shared" si="32"/>
        <v>6166.0129999999999</v>
      </c>
      <c r="J180" s="37">
        <f t="shared" si="25"/>
        <v>10.470485436475851</v>
      </c>
      <c r="K180" s="37">
        <f t="shared" si="26"/>
        <v>41.881941745903404</v>
      </c>
      <c r="L180" s="37">
        <f t="shared" si="33"/>
        <v>5.2334999999999994</v>
      </c>
      <c r="M180" s="37">
        <f t="shared" si="28"/>
        <v>0</v>
      </c>
      <c r="N180" s="37">
        <f t="shared" si="34"/>
        <v>20.933999999999997</v>
      </c>
      <c r="O180" s="37">
        <f t="shared" si="29"/>
        <v>0</v>
      </c>
      <c r="T180" s="30"/>
      <c r="AA180" s="40">
        <f t="shared" si="30"/>
        <v>0</v>
      </c>
      <c r="AB180" s="40">
        <f t="shared" si="31"/>
        <v>0</v>
      </c>
      <c r="AC180" s="40"/>
    </row>
    <row r="181" spans="2:29" x14ac:dyDescent="0.25">
      <c r="B181" s="27">
        <f t="shared" si="27"/>
        <v>39455.458333332899</v>
      </c>
      <c r="C181" s="25">
        <v>11</v>
      </c>
      <c r="D181" s="25">
        <v>12.5</v>
      </c>
      <c r="E181" s="25">
        <v>262.82</v>
      </c>
      <c r="G181" s="78"/>
      <c r="H181" s="35">
        <v>180</v>
      </c>
      <c r="I181" s="36">
        <f t="shared" si="32"/>
        <v>6143.9629999999997</v>
      </c>
      <c r="J181" s="37">
        <f t="shared" si="25"/>
        <v>10.433042407427049</v>
      </c>
      <c r="K181" s="37">
        <f t="shared" si="26"/>
        <v>41.732169629708196</v>
      </c>
      <c r="L181" s="37">
        <f t="shared" si="33"/>
        <v>5.2334999999999994</v>
      </c>
      <c r="M181" s="37">
        <f t="shared" si="28"/>
        <v>0</v>
      </c>
      <c r="N181" s="37">
        <f t="shared" si="34"/>
        <v>20.933999999999997</v>
      </c>
      <c r="O181" s="37">
        <f t="shared" si="29"/>
        <v>0</v>
      </c>
      <c r="T181" s="30"/>
      <c r="AA181" s="40">
        <f t="shared" si="30"/>
        <v>0</v>
      </c>
      <c r="AB181" s="40">
        <f t="shared" si="31"/>
        <v>0</v>
      </c>
      <c r="AC181" s="40"/>
    </row>
    <row r="182" spans="2:29" x14ac:dyDescent="0.25">
      <c r="B182" s="27">
        <f t="shared" si="27"/>
        <v>39455.499999999563</v>
      </c>
      <c r="C182" s="25">
        <v>12</v>
      </c>
      <c r="D182" s="25">
        <v>11.4</v>
      </c>
      <c r="E182" s="25">
        <v>40.15</v>
      </c>
      <c r="G182" s="78"/>
      <c r="H182" s="35">
        <v>181</v>
      </c>
      <c r="I182" s="36">
        <f t="shared" si="32"/>
        <v>5718.7340000000004</v>
      </c>
      <c r="J182" s="37">
        <f t="shared" si="25"/>
        <v>9.7109625072278138</v>
      </c>
      <c r="K182" s="37">
        <f t="shared" si="26"/>
        <v>38.843850028911255</v>
      </c>
      <c r="L182" s="37">
        <f t="shared" si="33"/>
        <v>5.2334999999999994</v>
      </c>
      <c r="M182" s="37">
        <f t="shared" si="28"/>
        <v>0</v>
      </c>
      <c r="N182" s="37">
        <f t="shared" si="34"/>
        <v>20.933999999999997</v>
      </c>
      <c r="O182" s="37">
        <f t="shared" si="29"/>
        <v>0</v>
      </c>
      <c r="T182" s="30"/>
      <c r="AA182" s="40">
        <f t="shared" si="30"/>
        <v>0</v>
      </c>
      <c r="AB182" s="40">
        <f t="shared" si="31"/>
        <v>0</v>
      </c>
      <c r="AC182" s="40"/>
    </row>
    <row r="183" spans="2:29" x14ac:dyDescent="0.25">
      <c r="B183" s="27">
        <f t="shared" si="27"/>
        <v>39455.541666666228</v>
      </c>
      <c r="C183" s="25">
        <v>13</v>
      </c>
      <c r="D183" s="25">
        <v>11.5</v>
      </c>
      <c r="E183" s="25">
        <v>56.31</v>
      </c>
      <c r="G183" s="78"/>
      <c r="H183" s="35">
        <v>182</v>
      </c>
      <c r="I183" s="36">
        <f t="shared" si="32"/>
        <v>6014.0359999999991</v>
      </c>
      <c r="J183" s="37">
        <f t="shared" si="25"/>
        <v>10.212413816260435</v>
      </c>
      <c r="K183" s="37">
        <f t="shared" si="26"/>
        <v>40.84965526504174</v>
      </c>
      <c r="L183" s="37">
        <f t="shared" si="33"/>
        <v>5.2334999999999994</v>
      </c>
      <c r="M183" s="37">
        <f t="shared" si="28"/>
        <v>0</v>
      </c>
      <c r="N183" s="37">
        <f t="shared" si="34"/>
        <v>20.933999999999997</v>
      </c>
      <c r="O183" s="37">
        <f t="shared" si="29"/>
        <v>0</v>
      </c>
      <c r="T183" s="30"/>
      <c r="AA183" s="40">
        <f t="shared" si="30"/>
        <v>0</v>
      </c>
      <c r="AB183" s="40">
        <f t="shared" si="31"/>
        <v>0</v>
      </c>
      <c r="AC183" s="40"/>
    </row>
    <row r="184" spans="2:29" x14ac:dyDescent="0.25">
      <c r="B184" s="27">
        <f t="shared" si="27"/>
        <v>39455.583333332892</v>
      </c>
      <c r="C184" s="25">
        <v>14</v>
      </c>
      <c r="D184" s="25">
        <v>11.7</v>
      </c>
      <c r="E184" s="25">
        <v>66.28</v>
      </c>
      <c r="G184" s="79">
        <v>7</v>
      </c>
      <c r="H184" s="35">
        <v>183</v>
      </c>
      <c r="I184" s="36">
        <f t="shared" ref="I184:I214" si="35">SUMPRODUCT((DAY($B$4370:$B$5113)=H2)*($E$4370:$E$5113))*$R$2</f>
        <v>4805.744999999999</v>
      </c>
      <c r="J184" s="37">
        <f t="shared" si="25"/>
        <v>8.1606190311172924</v>
      </c>
      <c r="K184" s="37">
        <f t="shared" si="26"/>
        <v>32.642476124469169</v>
      </c>
      <c r="L184" s="37">
        <f t="shared" si="33"/>
        <v>5.2334999999999994</v>
      </c>
      <c r="M184" s="37">
        <f t="shared" si="28"/>
        <v>0</v>
      </c>
      <c r="N184" s="37">
        <f t="shared" si="34"/>
        <v>20.933999999999997</v>
      </c>
      <c r="O184" s="37">
        <f t="shared" si="29"/>
        <v>0</v>
      </c>
      <c r="T184" s="30"/>
      <c r="AA184" s="40">
        <f t="shared" si="30"/>
        <v>0</v>
      </c>
      <c r="AB184" s="40">
        <f t="shared" si="31"/>
        <v>0</v>
      </c>
      <c r="AC184" s="40"/>
    </row>
    <row r="185" spans="2:29" x14ac:dyDescent="0.25">
      <c r="B185" s="27">
        <f t="shared" si="27"/>
        <v>39455.624999999556</v>
      </c>
      <c r="C185" s="25">
        <v>15</v>
      </c>
      <c r="D185" s="25">
        <v>12</v>
      </c>
      <c r="E185" s="25">
        <v>59.64</v>
      </c>
      <c r="G185" s="79"/>
      <c r="H185" s="35">
        <v>184</v>
      </c>
      <c r="I185" s="36">
        <f t="shared" si="35"/>
        <v>4894.0079999999998</v>
      </c>
      <c r="J185" s="37">
        <f t="shared" si="25"/>
        <v>8.3104981273954976</v>
      </c>
      <c r="K185" s="37">
        <f t="shared" si="26"/>
        <v>33.241992509581991</v>
      </c>
      <c r="L185" s="37">
        <f t="shared" si="33"/>
        <v>5.2334999999999994</v>
      </c>
      <c r="M185" s="37">
        <f t="shared" si="28"/>
        <v>0</v>
      </c>
      <c r="N185" s="37">
        <f t="shared" si="34"/>
        <v>20.933999999999997</v>
      </c>
      <c r="O185" s="37">
        <f t="shared" si="29"/>
        <v>0</v>
      </c>
      <c r="T185" s="30"/>
      <c r="AA185" s="40">
        <f t="shared" si="30"/>
        <v>0</v>
      </c>
      <c r="AB185" s="40">
        <f t="shared" si="31"/>
        <v>0</v>
      </c>
      <c r="AC185" s="40"/>
    </row>
    <row r="186" spans="2:29" x14ac:dyDescent="0.25">
      <c r="B186" s="27">
        <f t="shared" si="27"/>
        <v>39455.66666666622</v>
      </c>
      <c r="C186" s="25">
        <v>16</v>
      </c>
      <c r="D186" s="25">
        <v>12.3</v>
      </c>
      <c r="E186" s="25">
        <v>32.53</v>
      </c>
      <c r="G186" s="79"/>
      <c r="H186" s="35">
        <v>185</v>
      </c>
      <c r="I186" s="36">
        <f t="shared" si="35"/>
        <v>5202.4769999999999</v>
      </c>
      <c r="J186" s="37">
        <f t="shared" si="25"/>
        <v>8.8343082737744094</v>
      </c>
      <c r="K186" s="37">
        <f t="shared" si="26"/>
        <v>35.337233095097638</v>
      </c>
      <c r="L186" s="37">
        <f t="shared" si="33"/>
        <v>5.2334999999999994</v>
      </c>
      <c r="M186" s="37">
        <f t="shared" si="28"/>
        <v>0</v>
      </c>
      <c r="N186" s="37">
        <f t="shared" si="34"/>
        <v>20.933999999999997</v>
      </c>
      <c r="O186" s="37">
        <f t="shared" si="29"/>
        <v>0</v>
      </c>
      <c r="T186" s="30"/>
      <c r="AA186" s="40">
        <f t="shared" si="30"/>
        <v>0</v>
      </c>
      <c r="AB186" s="40">
        <f t="shared" si="31"/>
        <v>0</v>
      </c>
      <c r="AC186" s="40"/>
    </row>
    <row r="187" spans="2:29" x14ac:dyDescent="0.25">
      <c r="B187" s="27">
        <f t="shared" si="27"/>
        <v>39455.708333332885</v>
      </c>
      <c r="C187" s="25">
        <v>17</v>
      </c>
      <c r="D187" s="25">
        <v>12.4</v>
      </c>
      <c r="E187" s="25">
        <v>2.2400000000000002</v>
      </c>
      <c r="G187" s="79"/>
      <c r="H187" s="35">
        <v>186</v>
      </c>
      <c r="I187" s="36">
        <f t="shared" si="35"/>
        <v>5362.8259999999991</v>
      </c>
      <c r="J187" s="37">
        <f t="shared" si="25"/>
        <v>9.106596358352478</v>
      </c>
      <c r="K187" s="37">
        <f t="shared" si="26"/>
        <v>36.426385433409912</v>
      </c>
      <c r="L187" s="37">
        <f t="shared" si="33"/>
        <v>5.2334999999999994</v>
      </c>
      <c r="M187" s="37">
        <f t="shared" si="28"/>
        <v>0</v>
      </c>
      <c r="N187" s="37">
        <f t="shared" si="34"/>
        <v>20.933999999999997</v>
      </c>
      <c r="O187" s="37">
        <f t="shared" si="29"/>
        <v>0</v>
      </c>
      <c r="T187" s="30"/>
      <c r="AA187" s="40">
        <f t="shared" si="30"/>
        <v>0</v>
      </c>
      <c r="AB187" s="40">
        <f t="shared" si="31"/>
        <v>0</v>
      </c>
      <c r="AC187" s="40"/>
    </row>
    <row r="188" spans="2:29" x14ac:dyDescent="0.25">
      <c r="B188" s="27">
        <f t="shared" si="27"/>
        <v>39455.749999999549</v>
      </c>
      <c r="C188" s="25">
        <v>18</v>
      </c>
      <c r="D188" s="25">
        <v>12.5</v>
      </c>
      <c r="E188" s="25">
        <v>0</v>
      </c>
      <c r="G188" s="79"/>
      <c r="H188" s="35">
        <v>187</v>
      </c>
      <c r="I188" s="36">
        <f t="shared" si="35"/>
        <v>4145.7569999999996</v>
      </c>
      <c r="J188" s="37">
        <f t="shared" si="25"/>
        <v>7.0398956816451426</v>
      </c>
      <c r="K188" s="37">
        <f t="shared" si="26"/>
        <v>28.15958272658057</v>
      </c>
      <c r="L188" s="37">
        <f t="shared" si="33"/>
        <v>5.2334999999999994</v>
      </c>
      <c r="M188" s="37">
        <f t="shared" si="28"/>
        <v>0</v>
      </c>
      <c r="N188" s="37">
        <f t="shared" si="34"/>
        <v>20.933999999999997</v>
      </c>
      <c r="O188" s="37">
        <f t="shared" si="29"/>
        <v>0</v>
      </c>
      <c r="T188" s="30"/>
      <c r="AA188" s="40">
        <f t="shared" si="30"/>
        <v>0</v>
      </c>
      <c r="AB188" s="40">
        <f t="shared" si="31"/>
        <v>0</v>
      </c>
      <c r="AC188" s="40"/>
    </row>
    <row r="189" spans="2:29" x14ac:dyDescent="0.25">
      <c r="B189" s="27">
        <f t="shared" si="27"/>
        <v>39455.791666666213</v>
      </c>
      <c r="C189" s="25">
        <v>19</v>
      </c>
      <c r="D189" s="25">
        <v>12.6</v>
      </c>
      <c r="E189" s="25">
        <v>0</v>
      </c>
      <c r="G189" s="79"/>
      <c r="H189" s="35">
        <v>188</v>
      </c>
      <c r="I189" s="36">
        <f t="shared" si="35"/>
        <v>5201.860999999999</v>
      </c>
      <c r="J189" s="37">
        <f t="shared" si="25"/>
        <v>8.8332622462962185</v>
      </c>
      <c r="K189" s="37">
        <f t="shared" si="26"/>
        <v>35.333048985184874</v>
      </c>
      <c r="L189" s="37">
        <f t="shared" si="33"/>
        <v>5.2334999999999994</v>
      </c>
      <c r="M189" s="37">
        <f t="shared" si="28"/>
        <v>0</v>
      </c>
      <c r="N189" s="37">
        <f t="shared" si="34"/>
        <v>20.933999999999997</v>
      </c>
      <c r="O189" s="37">
        <f t="shared" si="29"/>
        <v>0</v>
      </c>
      <c r="T189" s="30"/>
      <c r="AA189" s="40">
        <f t="shared" si="30"/>
        <v>0</v>
      </c>
      <c r="AB189" s="40">
        <f t="shared" si="31"/>
        <v>0</v>
      </c>
      <c r="AC189" s="40"/>
    </row>
    <row r="190" spans="2:29" x14ac:dyDescent="0.25">
      <c r="B190" s="27">
        <f t="shared" si="27"/>
        <v>39455.833333332877</v>
      </c>
      <c r="C190" s="25">
        <v>20</v>
      </c>
      <c r="D190" s="25">
        <v>12.7</v>
      </c>
      <c r="E190" s="25">
        <v>0</v>
      </c>
      <c r="G190" s="79"/>
      <c r="H190" s="35">
        <v>189</v>
      </c>
      <c r="I190" s="36">
        <f t="shared" si="35"/>
        <v>6050.17</v>
      </c>
      <c r="J190" s="37">
        <f t="shared" si="25"/>
        <v>10.273772837196921</v>
      </c>
      <c r="K190" s="37">
        <f t="shared" si="26"/>
        <v>41.095091348787683</v>
      </c>
      <c r="L190" s="37">
        <f t="shared" si="33"/>
        <v>5.2334999999999994</v>
      </c>
      <c r="M190" s="37">
        <f t="shared" si="28"/>
        <v>0</v>
      </c>
      <c r="N190" s="37">
        <f t="shared" si="34"/>
        <v>20.933999999999997</v>
      </c>
      <c r="O190" s="37">
        <f t="shared" si="29"/>
        <v>0</v>
      </c>
      <c r="T190" s="30"/>
      <c r="AA190" s="40">
        <f t="shared" si="30"/>
        <v>0</v>
      </c>
      <c r="AB190" s="40">
        <f t="shared" si="31"/>
        <v>0</v>
      </c>
      <c r="AC190" s="40"/>
    </row>
    <row r="191" spans="2:29" x14ac:dyDescent="0.25">
      <c r="B191" s="27">
        <f t="shared" si="27"/>
        <v>39455.874999999542</v>
      </c>
      <c r="C191" s="25">
        <v>21</v>
      </c>
      <c r="D191" s="25">
        <v>12.7</v>
      </c>
      <c r="E191" s="25">
        <v>0</v>
      </c>
      <c r="G191" s="79"/>
      <c r="H191" s="35">
        <v>190</v>
      </c>
      <c r="I191" s="36">
        <f t="shared" si="35"/>
        <v>6012.1739999999982</v>
      </c>
      <c r="J191" s="37">
        <f t="shared" si="25"/>
        <v>10.209251960474093</v>
      </c>
      <c r="K191" s="37">
        <f t="shared" si="26"/>
        <v>40.837007841896373</v>
      </c>
      <c r="L191" s="37">
        <f t="shared" si="33"/>
        <v>5.2334999999999994</v>
      </c>
      <c r="M191" s="37">
        <f t="shared" si="28"/>
        <v>0</v>
      </c>
      <c r="N191" s="37">
        <f t="shared" si="34"/>
        <v>20.933999999999997</v>
      </c>
      <c r="O191" s="37">
        <f t="shared" si="29"/>
        <v>0</v>
      </c>
      <c r="T191" s="30"/>
      <c r="AA191" s="40">
        <f t="shared" si="30"/>
        <v>0</v>
      </c>
      <c r="AB191" s="40">
        <f t="shared" si="31"/>
        <v>0</v>
      </c>
      <c r="AC191" s="40"/>
    </row>
    <row r="192" spans="2:29" x14ac:dyDescent="0.25">
      <c r="B192" s="27">
        <f t="shared" si="27"/>
        <v>39455.916666666206</v>
      </c>
      <c r="C192" s="25">
        <v>22</v>
      </c>
      <c r="D192" s="25">
        <v>12.6</v>
      </c>
      <c r="E192" s="25">
        <v>0</v>
      </c>
      <c r="G192" s="79"/>
      <c r="H192" s="35">
        <v>191</v>
      </c>
      <c r="I192" s="36">
        <f t="shared" si="35"/>
        <v>6065.2829999999985</v>
      </c>
      <c r="J192" s="37">
        <f t="shared" si="25"/>
        <v>10.29943617044021</v>
      </c>
      <c r="K192" s="37">
        <f t="shared" si="26"/>
        <v>41.197744681760838</v>
      </c>
      <c r="L192" s="37">
        <f t="shared" si="33"/>
        <v>5.2334999999999994</v>
      </c>
      <c r="M192" s="37">
        <f t="shared" si="28"/>
        <v>0</v>
      </c>
      <c r="N192" s="37">
        <f t="shared" si="34"/>
        <v>20.933999999999997</v>
      </c>
      <c r="O192" s="37">
        <f t="shared" si="29"/>
        <v>0</v>
      </c>
      <c r="T192" s="30"/>
      <c r="AA192" s="40">
        <f t="shared" si="30"/>
        <v>0</v>
      </c>
      <c r="AB192" s="40">
        <f t="shared" si="31"/>
        <v>0</v>
      </c>
      <c r="AC192" s="40"/>
    </row>
    <row r="193" spans="2:29" x14ac:dyDescent="0.25">
      <c r="B193" s="27">
        <f t="shared" si="27"/>
        <v>39455.95833333287</v>
      </c>
      <c r="C193" s="25">
        <v>23</v>
      </c>
      <c r="D193" s="25">
        <v>12.6</v>
      </c>
      <c r="E193" s="25">
        <v>0</v>
      </c>
      <c r="G193" s="79"/>
      <c r="H193" s="35">
        <v>192</v>
      </c>
      <c r="I193" s="36">
        <f t="shared" si="35"/>
        <v>5967.1850000000004</v>
      </c>
      <c r="J193" s="37">
        <f t="shared" si="25"/>
        <v>10.132856294538652</v>
      </c>
      <c r="K193" s="37">
        <f t="shared" si="26"/>
        <v>40.531425178154606</v>
      </c>
      <c r="L193" s="37">
        <f t="shared" si="33"/>
        <v>5.2334999999999994</v>
      </c>
      <c r="M193" s="37">
        <f t="shared" si="28"/>
        <v>0</v>
      </c>
      <c r="N193" s="37">
        <f t="shared" si="34"/>
        <v>20.933999999999997</v>
      </c>
      <c r="O193" s="37">
        <f t="shared" si="29"/>
        <v>0</v>
      </c>
      <c r="T193" s="30"/>
      <c r="AA193" s="40">
        <f t="shared" si="30"/>
        <v>0</v>
      </c>
      <c r="AB193" s="40">
        <f t="shared" si="31"/>
        <v>0</v>
      </c>
      <c r="AC193" s="40"/>
    </row>
    <row r="194" spans="2:29" x14ac:dyDescent="0.25">
      <c r="B194" s="27">
        <f t="shared" si="27"/>
        <v>39455.999999999534</v>
      </c>
      <c r="C194" s="25">
        <v>0</v>
      </c>
      <c r="D194" s="25">
        <v>12.5</v>
      </c>
      <c r="E194" s="25">
        <v>0</v>
      </c>
      <c r="G194" s="79"/>
      <c r="H194" s="35">
        <v>193</v>
      </c>
      <c r="I194" s="36">
        <f t="shared" si="35"/>
        <v>3974.0540000000001</v>
      </c>
      <c r="J194" s="37">
        <f t="shared" ref="J194:J257" si="36">I194*COS($R$4)*$U$22/1000</f>
        <v>6.7483274087759133</v>
      </c>
      <c r="K194" s="37">
        <f t="shared" ref="K194:K257" si="37">I194*COS($R$4)*$U$23/1000</f>
        <v>26.993309635103653</v>
      </c>
      <c r="L194" s="37">
        <f t="shared" si="33"/>
        <v>5.2334999999999994</v>
      </c>
      <c r="M194" s="37">
        <f t="shared" si="28"/>
        <v>0</v>
      </c>
      <c r="N194" s="37">
        <f t="shared" si="34"/>
        <v>20.933999999999997</v>
      </c>
      <c r="O194" s="37">
        <f t="shared" si="29"/>
        <v>0</v>
      </c>
      <c r="T194" s="30"/>
      <c r="AA194" s="40">
        <f t="shared" si="30"/>
        <v>0</v>
      </c>
      <c r="AB194" s="40">
        <f t="shared" si="31"/>
        <v>0</v>
      </c>
      <c r="AC194" s="40"/>
    </row>
    <row r="195" spans="2:29" x14ac:dyDescent="0.25">
      <c r="B195" s="27">
        <f t="shared" ref="B195:B258" si="38">B194+1/24</f>
        <v>39456.041666666199</v>
      </c>
      <c r="C195" s="25">
        <v>1</v>
      </c>
      <c r="D195" s="25">
        <v>12.3</v>
      </c>
      <c r="E195" s="25">
        <v>0</v>
      </c>
      <c r="G195" s="79"/>
      <c r="H195" s="35">
        <v>194</v>
      </c>
      <c r="I195" s="36">
        <f t="shared" si="35"/>
        <v>4812.0870000000004</v>
      </c>
      <c r="J195" s="37">
        <f t="shared" si="36"/>
        <v>8.1713883594722834</v>
      </c>
      <c r="K195" s="37">
        <f t="shared" si="37"/>
        <v>32.685553437889133</v>
      </c>
      <c r="L195" s="37">
        <f t="shared" si="33"/>
        <v>5.2334999999999994</v>
      </c>
      <c r="M195" s="37">
        <f t="shared" ref="M195:M258" si="39">IF(J195-L195&gt;0,0,-(J195-L195))</f>
        <v>0</v>
      </c>
      <c r="N195" s="37">
        <f t="shared" si="34"/>
        <v>20.933999999999997</v>
      </c>
      <c r="O195" s="37">
        <f t="shared" ref="O195:O258" si="40">IF(K195-N195&gt;0,0,-(K195-N195))</f>
        <v>0</v>
      </c>
      <c r="T195" s="30"/>
      <c r="AA195" s="40">
        <f t="shared" ref="AA195:AA258" si="41">M195*$U$10</f>
        <v>0</v>
      </c>
      <c r="AB195" s="40">
        <f t="shared" ref="AB195:AB258" si="42">O195*$U$11</f>
        <v>0</v>
      </c>
      <c r="AC195" s="40"/>
    </row>
    <row r="196" spans="2:29" x14ac:dyDescent="0.25">
      <c r="B196" s="27">
        <f t="shared" si="38"/>
        <v>39456.083333332863</v>
      </c>
      <c r="C196" s="25">
        <v>2</v>
      </c>
      <c r="D196" s="25">
        <v>12.2</v>
      </c>
      <c r="E196" s="25">
        <v>0</v>
      </c>
      <c r="G196" s="79"/>
      <c r="H196" s="35">
        <v>195</v>
      </c>
      <c r="I196" s="36">
        <f t="shared" si="35"/>
        <v>6007.7079999999996</v>
      </c>
      <c r="J196" s="37">
        <f t="shared" si="36"/>
        <v>10.201668261257225</v>
      </c>
      <c r="K196" s="37">
        <f t="shared" si="37"/>
        <v>40.806673045028901</v>
      </c>
      <c r="L196" s="37">
        <f t="shared" si="33"/>
        <v>5.2334999999999994</v>
      </c>
      <c r="M196" s="37">
        <f t="shared" si="39"/>
        <v>0</v>
      </c>
      <c r="N196" s="37">
        <f t="shared" si="34"/>
        <v>20.933999999999997</v>
      </c>
      <c r="O196" s="37">
        <f t="shared" si="40"/>
        <v>0</v>
      </c>
      <c r="T196" s="30"/>
      <c r="AA196" s="40">
        <f t="shared" si="41"/>
        <v>0</v>
      </c>
      <c r="AB196" s="40">
        <f t="shared" si="42"/>
        <v>0</v>
      </c>
      <c r="AC196" s="40"/>
    </row>
    <row r="197" spans="2:29" x14ac:dyDescent="0.25">
      <c r="B197" s="27">
        <f t="shared" si="38"/>
        <v>39456.124999999527</v>
      </c>
      <c r="C197" s="25">
        <v>3</v>
      </c>
      <c r="D197" s="25">
        <v>12</v>
      </c>
      <c r="E197" s="25">
        <v>0</v>
      </c>
      <c r="G197" s="79"/>
      <c r="H197" s="35">
        <v>196</v>
      </c>
      <c r="I197" s="36">
        <f t="shared" si="35"/>
        <v>5955.8170000000009</v>
      </c>
      <c r="J197" s="37">
        <f t="shared" si="36"/>
        <v>10.113552332895713</v>
      </c>
      <c r="K197" s="37">
        <f t="shared" si="37"/>
        <v>40.454209331582852</v>
      </c>
      <c r="L197" s="37">
        <f t="shared" si="33"/>
        <v>5.2334999999999994</v>
      </c>
      <c r="M197" s="37">
        <f t="shared" si="39"/>
        <v>0</v>
      </c>
      <c r="N197" s="37">
        <f t="shared" si="34"/>
        <v>20.933999999999997</v>
      </c>
      <c r="O197" s="37">
        <f t="shared" si="40"/>
        <v>0</v>
      </c>
      <c r="T197" s="30"/>
      <c r="AA197" s="40">
        <f t="shared" si="41"/>
        <v>0</v>
      </c>
      <c r="AB197" s="40">
        <f t="shared" si="42"/>
        <v>0</v>
      </c>
      <c r="AC197" s="40"/>
    </row>
    <row r="198" spans="2:29" x14ac:dyDescent="0.25">
      <c r="B198" s="27">
        <f t="shared" si="38"/>
        <v>39456.166666666191</v>
      </c>
      <c r="C198" s="25">
        <v>4</v>
      </c>
      <c r="D198" s="25">
        <v>11.9</v>
      </c>
      <c r="E198" s="25">
        <v>0</v>
      </c>
      <c r="G198" s="79"/>
      <c r="H198" s="35">
        <v>197</v>
      </c>
      <c r="I198" s="36">
        <f t="shared" si="35"/>
        <v>5902.9390000000003</v>
      </c>
      <c r="J198" s="37">
        <f t="shared" si="36"/>
        <v>10.023760383233919</v>
      </c>
      <c r="K198" s="37">
        <f t="shared" si="37"/>
        <v>40.095041532935674</v>
      </c>
      <c r="L198" s="37">
        <f t="shared" si="33"/>
        <v>5.2334999999999994</v>
      </c>
      <c r="M198" s="37">
        <f t="shared" si="39"/>
        <v>0</v>
      </c>
      <c r="N198" s="37">
        <f t="shared" si="34"/>
        <v>20.933999999999997</v>
      </c>
      <c r="O198" s="37">
        <f t="shared" si="40"/>
        <v>0</v>
      </c>
      <c r="T198" s="30"/>
      <c r="AA198" s="40">
        <f t="shared" si="41"/>
        <v>0</v>
      </c>
      <c r="AB198" s="40">
        <f t="shared" si="42"/>
        <v>0</v>
      </c>
      <c r="AC198" s="40"/>
    </row>
    <row r="199" spans="2:29" x14ac:dyDescent="0.25">
      <c r="B199" s="27">
        <f t="shared" si="38"/>
        <v>39456.208333332856</v>
      </c>
      <c r="C199" s="25">
        <v>5</v>
      </c>
      <c r="D199" s="25">
        <v>11.9</v>
      </c>
      <c r="E199" s="25">
        <v>0</v>
      </c>
      <c r="G199" s="79"/>
      <c r="H199" s="35">
        <v>198</v>
      </c>
      <c r="I199" s="36">
        <f t="shared" si="35"/>
        <v>5892.18</v>
      </c>
      <c r="J199" s="37">
        <f t="shared" si="36"/>
        <v>10.00549056239328</v>
      </c>
      <c r="K199" s="37">
        <f t="shared" si="37"/>
        <v>40.021962249573122</v>
      </c>
      <c r="L199" s="37">
        <f t="shared" si="33"/>
        <v>5.2334999999999994</v>
      </c>
      <c r="M199" s="37">
        <f t="shared" si="39"/>
        <v>0</v>
      </c>
      <c r="N199" s="37">
        <f t="shared" si="34"/>
        <v>20.933999999999997</v>
      </c>
      <c r="O199" s="37">
        <f t="shared" si="40"/>
        <v>0</v>
      </c>
      <c r="T199" s="30"/>
      <c r="AA199" s="40">
        <f t="shared" si="41"/>
        <v>0</v>
      </c>
      <c r="AB199" s="40">
        <f t="shared" si="42"/>
        <v>0</v>
      </c>
      <c r="AC199" s="40"/>
    </row>
    <row r="200" spans="2:29" x14ac:dyDescent="0.25">
      <c r="B200" s="27">
        <f t="shared" si="38"/>
        <v>39456.24999999952</v>
      </c>
      <c r="C200" s="25">
        <v>6</v>
      </c>
      <c r="D200" s="25">
        <v>11.8</v>
      </c>
      <c r="E200" s="25">
        <v>0</v>
      </c>
      <c r="G200" s="79"/>
      <c r="H200" s="35">
        <v>199</v>
      </c>
      <c r="I200" s="36">
        <f t="shared" si="35"/>
        <v>5522.5869999999995</v>
      </c>
      <c r="J200" s="37">
        <f t="shared" si="36"/>
        <v>9.3778859621559114</v>
      </c>
      <c r="K200" s="37">
        <f t="shared" si="37"/>
        <v>37.511543848623646</v>
      </c>
      <c r="L200" s="37">
        <f t="shared" si="33"/>
        <v>5.2334999999999994</v>
      </c>
      <c r="M200" s="37">
        <f t="shared" si="39"/>
        <v>0</v>
      </c>
      <c r="N200" s="37">
        <f t="shared" si="34"/>
        <v>20.933999999999997</v>
      </c>
      <c r="O200" s="37">
        <f t="shared" si="40"/>
        <v>0</v>
      </c>
      <c r="T200" s="30"/>
      <c r="AA200" s="40">
        <f t="shared" si="41"/>
        <v>0</v>
      </c>
      <c r="AB200" s="40">
        <f t="shared" si="42"/>
        <v>0</v>
      </c>
      <c r="AC200" s="40"/>
    </row>
    <row r="201" spans="2:29" x14ac:dyDescent="0.25">
      <c r="B201" s="27">
        <f t="shared" si="38"/>
        <v>39456.291666666184</v>
      </c>
      <c r="C201" s="25">
        <v>7</v>
      </c>
      <c r="D201" s="25">
        <v>11.7</v>
      </c>
      <c r="E201" s="25">
        <v>0</v>
      </c>
      <c r="G201" s="79"/>
      <c r="H201" s="35">
        <v>200</v>
      </c>
      <c r="I201" s="36">
        <f t="shared" si="35"/>
        <v>5184.101999999999</v>
      </c>
      <c r="J201" s="37">
        <f t="shared" si="36"/>
        <v>8.8031057495670737</v>
      </c>
      <c r="K201" s="37">
        <f t="shared" si="37"/>
        <v>35.212422998268295</v>
      </c>
      <c r="L201" s="37">
        <f t="shared" si="33"/>
        <v>5.2334999999999994</v>
      </c>
      <c r="M201" s="37">
        <f t="shared" si="39"/>
        <v>0</v>
      </c>
      <c r="N201" s="37">
        <f t="shared" si="34"/>
        <v>20.933999999999997</v>
      </c>
      <c r="O201" s="37">
        <f t="shared" si="40"/>
        <v>0</v>
      </c>
      <c r="T201" s="30"/>
      <c r="AA201" s="40">
        <f t="shared" si="41"/>
        <v>0</v>
      </c>
      <c r="AB201" s="40">
        <f t="shared" si="42"/>
        <v>0</v>
      </c>
      <c r="AC201" s="40"/>
    </row>
    <row r="202" spans="2:29" x14ac:dyDescent="0.25">
      <c r="B202" s="27">
        <f t="shared" si="38"/>
        <v>39456.333333332848</v>
      </c>
      <c r="C202" s="25">
        <v>8</v>
      </c>
      <c r="D202" s="25">
        <v>11.5</v>
      </c>
      <c r="E202" s="25">
        <v>0</v>
      </c>
      <c r="G202" s="79"/>
      <c r="H202" s="35">
        <v>201</v>
      </c>
      <c r="I202" s="36">
        <f t="shared" si="35"/>
        <v>5797.9039999999995</v>
      </c>
      <c r="J202" s="37">
        <f t="shared" si="36"/>
        <v>9.8454008115268437</v>
      </c>
      <c r="K202" s="37">
        <f t="shared" si="37"/>
        <v>39.381603246107375</v>
      </c>
      <c r="L202" s="37">
        <f t="shared" si="33"/>
        <v>5.2334999999999994</v>
      </c>
      <c r="M202" s="37">
        <f t="shared" si="39"/>
        <v>0</v>
      </c>
      <c r="N202" s="37">
        <f t="shared" si="34"/>
        <v>20.933999999999997</v>
      </c>
      <c r="O202" s="37">
        <f t="shared" si="40"/>
        <v>0</v>
      </c>
      <c r="T202" s="30"/>
      <c r="AA202" s="40">
        <f t="shared" si="41"/>
        <v>0</v>
      </c>
      <c r="AB202" s="40">
        <f t="shared" si="42"/>
        <v>0</v>
      </c>
      <c r="AC202" s="40"/>
    </row>
    <row r="203" spans="2:29" x14ac:dyDescent="0.25">
      <c r="B203" s="27">
        <f t="shared" si="38"/>
        <v>39456.374999999513</v>
      </c>
      <c r="C203" s="25">
        <v>9</v>
      </c>
      <c r="D203" s="25">
        <v>11.4</v>
      </c>
      <c r="E203" s="25">
        <v>18.38</v>
      </c>
      <c r="G203" s="79"/>
      <c r="H203" s="35">
        <v>202</v>
      </c>
      <c r="I203" s="36">
        <f t="shared" si="35"/>
        <v>5799.2129999999997</v>
      </c>
      <c r="J203" s="37">
        <f t="shared" si="36"/>
        <v>9.8476236199179965</v>
      </c>
      <c r="K203" s="37">
        <f t="shared" si="37"/>
        <v>39.390494479671986</v>
      </c>
      <c r="L203" s="37">
        <f t="shared" si="33"/>
        <v>5.2334999999999994</v>
      </c>
      <c r="M203" s="37">
        <f t="shared" si="39"/>
        <v>0</v>
      </c>
      <c r="N203" s="37">
        <f t="shared" si="34"/>
        <v>20.933999999999997</v>
      </c>
      <c r="O203" s="37">
        <f t="shared" si="40"/>
        <v>0</v>
      </c>
      <c r="T203" s="30"/>
      <c r="AA203" s="40">
        <f t="shared" si="41"/>
        <v>0</v>
      </c>
      <c r="AB203" s="40">
        <f t="shared" si="42"/>
        <v>0</v>
      </c>
      <c r="AC203" s="40"/>
    </row>
    <row r="204" spans="2:29" x14ac:dyDescent="0.25">
      <c r="B204" s="27">
        <f t="shared" si="38"/>
        <v>39456.416666666177</v>
      </c>
      <c r="C204" s="25">
        <v>10</v>
      </c>
      <c r="D204" s="25">
        <v>11.7</v>
      </c>
      <c r="E204" s="25">
        <v>104.9</v>
      </c>
      <c r="G204" s="79"/>
      <c r="H204" s="35">
        <v>203</v>
      </c>
      <c r="I204" s="36">
        <f t="shared" si="35"/>
        <v>5810.9309999999996</v>
      </c>
      <c r="J204" s="37">
        <f t="shared" si="36"/>
        <v>9.8675219153553613</v>
      </c>
      <c r="K204" s="37">
        <f t="shared" si="37"/>
        <v>39.470087661421445</v>
      </c>
      <c r="L204" s="37">
        <f t="shared" si="33"/>
        <v>5.2334999999999994</v>
      </c>
      <c r="M204" s="37">
        <f t="shared" si="39"/>
        <v>0</v>
      </c>
      <c r="N204" s="37">
        <f t="shared" si="34"/>
        <v>20.933999999999997</v>
      </c>
      <c r="O204" s="37">
        <f t="shared" si="40"/>
        <v>0</v>
      </c>
      <c r="T204" s="30"/>
      <c r="AA204" s="40">
        <f t="shared" si="41"/>
        <v>0</v>
      </c>
      <c r="AB204" s="40">
        <f t="shared" si="42"/>
        <v>0</v>
      </c>
      <c r="AC204" s="40"/>
    </row>
    <row r="205" spans="2:29" x14ac:dyDescent="0.25">
      <c r="B205" s="27">
        <f t="shared" si="38"/>
        <v>39456.458333332841</v>
      </c>
      <c r="C205" s="25">
        <v>11</v>
      </c>
      <c r="D205" s="25">
        <v>12.6</v>
      </c>
      <c r="E205" s="25">
        <v>209.6</v>
      </c>
      <c r="G205" s="79"/>
      <c r="H205" s="35">
        <v>204</v>
      </c>
      <c r="I205" s="36">
        <f t="shared" si="35"/>
        <v>5755.329999999999</v>
      </c>
      <c r="J205" s="37">
        <f t="shared" si="36"/>
        <v>9.7731060487729344</v>
      </c>
      <c r="K205" s="37">
        <f t="shared" si="37"/>
        <v>39.092424195091738</v>
      </c>
      <c r="L205" s="37">
        <f t="shared" si="33"/>
        <v>5.2334999999999994</v>
      </c>
      <c r="M205" s="37">
        <f t="shared" si="39"/>
        <v>0</v>
      </c>
      <c r="N205" s="37">
        <f t="shared" si="34"/>
        <v>20.933999999999997</v>
      </c>
      <c r="O205" s="37">
        <f t="shared" si="40"/>
        <v>0</v>
      </c>
      <c r="T205" s="30"/>
      <c r="AA205" s="40">
        <f t="shared" si="41"/>
        <v>0</v>
      </c>
      <c r="AB205" s="40">
        <f t="shared" si="42"/>
        <v>0</v>
      </c>
      <c r="AC205" s="40"/>
    </row>
    <row r="206" spans="2:29" x14ac:dyDescent="0.25">
      <c r="B206" s="27">
        <f t="shared" si="38"/>
        <v>39456.499999999505</v>
      </c>
      <c r="C206" s="25">
        <v>12</v>
      </c>
      <c r="D206" s="25">
        <v>13.4</v>
      </c>
      <c r="E206" s="25">
        <v>126.79</v>
      </c>
      <c r="G206" s="79"/>
      <c r="H206" s="35">
        <v>205</v>
      </c>
      <c r="I206" s="36">
        <f t="shared" si="35"/>
        <v>5776.4980000000005</v>
      </c>
      <c r="J206" s="37">
        <f t="shared" si="36"/>
        <v>9.8090513566597881</v>
      </c>
      <c r="K206" s="37">
        <f t="shared" si="37"/>
        <v>39.236205426639152</v>
      </c>
      <c r="L206" s="37">
        <f t="shared" si="33"/>
        <v>5.2334999999999994</v>
      </c>
      <c r="M206" s="37">
        <f t="shared" si="39"/>
        <v>0</v>
      </c>
      <c r="N206" s="37">
        <f t="shared" si="34"/>
        <v>20.933999999999997</v>
      </c>
      <c r="O206" s="37">
        <f t="shared" si="40"/>
        <v>0</v>
      </c>
      <c r="T206" s="30"/>
      <c r="AA206" s="40">
        <f t="shared" si="41"/>
        <v>0</v>
      </c>
      <c r="AB206" s="40">
        <f t="shared" si="42"/>
        <v>0</v>
      </c>
      <c r="AC206" s="40"/>
    </row>
    <row r="207" spans="2:29" x14ac:dyDescent="0.25">
      <c r="B207" s="27">
        <f t="shared" si="38"/>
        <v>39456.541666666169</v>
      </c>
      <c r="C207" s="25">
        <v>13</v>
      </c>
      <c r="D207" s="25">
        <v>14.4</v>
      </c>
      <c r="E207" s="25">
        <v>217.22</v>
      </c>
      <c r="G207" s="79"/>
      <c r="H207" s="35">
        <v>206</v>
      </c>
      <c r="I207" s="36">
        <f t="shared" si="35"/>
        <v>4121.3900000000003</v>
      </c>
      <c r="J207" s="37">
        <f t="shared" si="36"/>
        <v>6.9985181628772448</v>
      </c>
      <c r="K207" s="37">
        <f t="shared" si="37"/>
        <v>27.994072651508979</v>
      </c>
      <c r="L207" s="37">
        <f t="shared" si="33"/>
        <v>5.2334999999999994</v>
      </c>
      <c r="M207" s="37">
        <f t="shared" si="39"/>
        <v>0</v>
      </c>
      <c r="N207" s="37">
        <f t="shared" si="34"/>
        <v>20.933999999999997</v>
      </c>
      <c r="O207" s="37">
        <f t="shared" si="40"/>
        <v>0</v>
      </c>
      <c r="T207" s="30"/>
      <c r="AA207" s="40">
        <f t="shared" si="41"/>
        <v>0</v>
      </c>
      <c r="AB207" s="40">
        <f t="shared" si="42"/>
        <v>0</v>
      </c>
      <c r="AC207" s="40"/>
    </row>
    <row r="208" spans="2:29" x14ac:dyDescent="0.25">
      <c r="B208" s="27">
        <f t="shared" si="38"/>
        <v>39456.583333332834</v>
      </c>
      <c r="C208" s="25">
        <v>14</v>
      </c>
      <c r="D208" s="25">
        <v>14.7</v>
      </c>
      <c r="E208" s="25">
        <v>173.49</v>
      </c>
      <c r="G208" s="79"/>
      <c r="H208" s="35">
        <v>207</v>
      </c>
      <c r="I208" s="36">
        <f t="shared" si="35"/>
        <v>3287.9279999999999</v>
      </c>
      <c r="J208" s="37">
        <f t="shared" si="36"/>
        <v>5.5832192115360719</v>
      </c>
      <c r="K208" s="37">
        <f t="shared" si="37"/>
        <v>22.332876846144288</v>
      </c>
      <c r="L208" s="37">
        <f t="shared" si="33"/>
        <v>5.2334999999999994</v>
      </c>
      <c r="M208" s="37">
        <f t="shared" si="39"/>
        <v>0</v>
      </c>
      <c r="N208" s="37">
        <f t="shared" si="34"/>
        <v>20.933999999999997</v>
      </c>
      <c r="O208" s="37">
        <f t="shared" si="40"/>
        <v>0</v>
      </c>
      <c r="T208" s="30"/>
      <c r="AA208" s="40">
        <f t="shared" si="41"/>
        <v>0</v>
      </c>
      <c r="AB208" s="40">
        <f t="shared" si="42"/>
        <v>0</v>
      </c>
      <c r="AC208" s="40"/>
    </row>
    <row r="209" spans="2:29" x14ac:dyDescent="0.25">
      <c r="B209" s="27">
        <f t="shared" si="38"/>
        <v>39456.624999999498</v>
      </c>
      <c r="C209" s="25">
        <v>15</v>
      </c>
      <c r="D209" s="25">
        <v>14.6</v>
      </c>
      <c r="E209" s="25">
        <v>42.93</v>
      </c>
      <c r="G209" s="79"/>
      <c r="H209" s="35">
        <v>208</v>
      </c>
      <c r="I209" s="36">
        <f t="shared" si="35"/>
        <v>4816.8260000000009</v>
      </c>
      <c r="J209" s="37">
        <f t="shared" si="36"/>
        <v>8.1794356390488048</v>
      </c>
      <c r="K209" s="37">
        <f t="shared" si="37"/>
        <v>32.717742556195219</v>
      </c>
      <c r="L209" s="37">
        <f t="shared" si="33"/>
        <v>5.2334999999999994</v>
      </c>
      <c r="M209" s="37">
        <f t="shared" si="39"/>
        <v>0</v>
      </c>
      <c r="N209" s="37">
        <f t="shared" si="34"/>
        <v>20.933999999999997</v>
      </c>
      <c r="O209" s="37">
        <f t="shared" si="40"/>
        <v>0</v>
      </c>
      <c r="T209" s="30"/>
      <c r="AA209" s="40">
        <f t="shared" si="41"/>
        <v>0</v>
      </c>
      <c r="AB209" s="40">
        <f t="shared" si="42"/>
        <v>0</v>
      </c>
      <c r="AC209" s="40"/>
    </row>
    <row r="210" spans="2:29" x14ac:dyDescent="0.25">
      <c r="B210" s="27">
        <f t="shared" si="38"/>
        <v>39456.666666666162</v>
      </c>
      <c r="C210" s="25">
        <v>16</v>
      </c>
      <c r="D210" s="25">
        <v>14.3</v>
      </c>
      <c r="E210" s="25">
        <v>11.26</v>
      </c>
      <c r="G210" s="79"/>
      <c r="H210" s="35">
        <v>209</v>
      </c>
      <c r="I210" s="36">
        <f t="shared" si="35"/>
        <v>4705.5540000000001</v>
      </c>
      <c r="J210" s="37">
        <f t="shared" si="36"/>
        <v>7.990485039125069</v>
      </c>
      <c r="K210" s="37">
        <f t="shared" si="37"/>
        <v>31.961940156500276</v>
      </c>
      <c r="L210" s="37">
        <f t="shared" si="33"/>
        <v>5.2334999999999994</v>
      </c>
      <c r="M210" s="37">
        <f t="shared" si="39"/>
        <v>0</v>
      </c>
      <c r="N210" s="37">
        <f t="shared" si="34"/>
        <v>20.933999999999997</v>
      </c>
      <c r="O210" s="37">
        <f t="shared" si="40"/>
        <v>0</v>
      </c>
      <c r="T210" s="30"/>
      <c r="AA210" s="40">
        <f t="shared" si="41"/>
        <v>0</v>
      </c>
      <c r="AB210" s="40">
        <f t="shared" si="42"/>
        <v>0</v>
      </c>
      <c r="AC210" s="40"/>
    </row>
    <row r="211" spans="2:29" x14ac:dyDescent="0.25">
      <c r="B211" s="27">
        <f t="shared" si="38"/>
        <v>39456.708333332826</v>
      </c>
      <c r="C211" s="25">
        <v>17</v>
      </c>
      <c r="D211" s="25">
        <v>14.2</v>
      </c>
      <c r="E211" s="25">
        <v>0</v>
      </c>
      <c r="G211" s="79"/>
      <c r="H211" s="35">
        <v>210</v>
      </c>
      <c r="I211" s="36">
        <f t="shared" si="35"/>
        <v>5560.9190000000008</v>
      </c>
      <c r="J211" s="37">
        <f t="shared" si="36"/>
        <v>9.4429773993213875</v>
      </c>
      <c r="K211" s="37">
        <f t="shared" si="37"/>
        <v>37.77190959728555</v>
      </c>
      <c r="L211" s="37">
        <f t="shared" si="33"/>
        <v>5.2334999999999994</v>
      </c>
      <c r="M211" s="37">
        <f t="shared" si="39"/>
        <v>0</v>
      </c>
      <c r="N211" s="37">
        <f t="shared" si="34"/>
        <v>20.933999999999997</v>
      </c>
      <c r="O211" s="37">
        <f t="shared" si="40"/>
        <v>0</v>
      </c>
      <c r="T211" s="30"/>
      <c r="AA211" s="40">
        <f t="shared" si="41"/>
        <v>0</v>
      </c>
      <c r="AB211" s="40">
        <f t="shared" si="42"/>
        <v>0</v>
      </c>
      <c r="AC211" s="40"/>
    </row>
    <row r="212" spans="2:29" x14ac:dyDescent="0.25">
      <c r="B212" s="27">
        <f t="shared" si="38"/>
        <v>39456.749999999491</v>
      </c>
      <c r="C212" s="25">
        <v>18</v>
      </c>
      <c r="D212" s="25">
        <v>14.1</v>
      </c>
      <c r="E212" s="25">
        <v>0</v>
      </c>
      <c r="G212" s="79"/>
      <c r="H212" s="35">
        <v>211</v>
      </c>
      <c r="I212" s="36">
        <f t="shared" si="35"/>
        <v>5453.3850000000002</v>
      </c>
      <c r="J212" s="37">
        <f t="shared" si="36"/>
        <v>9.2603742843221148</v>
      </c>
      <c r="K212" s="37">
        <f t="shared" si="37"/>
        <v>37.041497137288459</v>
      </c>
      <c r="L212" s="37">
        <f t="shared" si="33"/>
        <v>5.2334999999999994</v>
      </c>
      <c r="M212" s="37">
        <f t="shared" si="39"/>
        <v>0</v>
      </c>
      <c r="N212" s="37">
        <f t="shared" si="34"/>
        <v>20.933999999999997</v>
      </c>
      <c r="O212" s="37">
        <f t="shared" si="40"/>
        <v>0</v>
      </c>
      <c r="T212" s="30"/>
      <c r="AA212" s="40">
        <f t="shared" si="41"/>
        <v>0</v>
      </c>
      <c r="AB212" s="40">
        <f t="shared" si="42"/>
        <v>0</v>
      </c>
      <c r="AC212" s="40"/>
    </row>
    <row r="213" spans="2:29" x14ac:dyDescent="0.25">
      <c r="B213" s="27">
        <f t="shared" si="38"/>
        <v>39456.791666666155</v>
      </c>
      <c r="C213" s="25">
        <v>19</v>
      </c>
      <c r="D213" s="25">
        <v>14.1</v>
      </c>
      <c r="E213" s="25">
        <v>0</v>
      </c>
      <c r="G213" s="79"/>
      <c r="H213" s="35">
        <v>212</v>
      </c>
      <c r="I213" s="36">
        <f t="shared" si="35"/>
        <v>5232.1570000000002</v>
      </c>
      <c r="J213" s="37">
        <f t="shared" si="36"/>
        <v>8.8847077795416887</v>
      </c>
      <c r="K213" s="37">
        <f t="shared" si="37"/>
        <v>35.538831118166755</v>
      </c>
      <c r="L213" s="37">
        <f t="shared" si="33"/>
        <v>5.2334999999999994</v>
      </c>
      <c r="M213" s="37">
        <f t="shared" si="39"/>
        <v>0</v>
      </c>
      <c r="N213" s="37">
        <f t="shared" si="34"/>
        <v>20.933999999999997</v>
      </c>
      <c r="O213" s="37">
        <f t="shared" si="40"/>
        <v>0</v>
      </c>
      <c r="T213" s="30"/>
      <c r="AA213" s="40">
        <f t="shared" si="41"/>
        <v>0</v>
      </c>
      <c r="AB213" s="40">
        <f t="shared" si="42"/>
        <v>0</v>
      </c>
      <c r="AC213" s="40"/>
    </row>
    <row r="214" spans="2:29" x14ac:dyDescent="0.25">
      <c r="B214" s="27">
        <f t="shared" si="38"/>
        <v>39456.833333332819</v>
      </c>
      <c r="C214" s="25">
        <v>20</v>
      </c>
      <c r="D214" s="25">
        <v>14.3</v>
      </c>
      <c r="E214" s="25">
        <v>0</v>
      </c>
      <c r="G214" s="79"/>
      <c r="H214" s="35">
        <v>213</v>
      </c>
      <c r="I214" s="36">
        <f t="shared" si="35"/>
        <v>4982.53</v>
      </c>
      <c r="J214" s="37">
        <f t="shared" si="36"/>
        <v>8.4608170306815786</v>
      </c>
      <c r="K214" s="37">
        <f t="shared" si="37"/>
        <v>33.843268122726315</v>
      </c>
      <c r="L214" s="37">
        <f t="shared" si="33"/>
        <v>5.2334999999999994</v>
      </c>
      <c r="M214" s="37">
        <f t="shared" si="39"/>
        <v>0</v>
      </c>
      <c r="N214" s="37">
        <f t="shared" si="34"/>
        <v>20.933999999999997</v>
      </c>
      <c r="O214" s="37">
        <f t="shared" si="40"/>
        <v>0</v>
      </c>
      <c r="T214" s="30"/>
      <c r="AA214" s="40">
        <f t="shared" si="41"/>
        <v>0</v>
      </c>
      <c r="AB214" s="40">
        <f t="shared" si="42"/>
        <v>0</v>
      </c>
      <c r="AC214" s="40"/>
    </row>
    <row r="215" spans="2:29" x14ac:dyDescent="0.25">
      <c r="B215" s="27">
        <f t="shared" si="38"/>
        <v>39456.874999999483</v>
      </c>
      <c r="C215" s="25">
        <v>21</v>
      </c>
      <c r="D215" s="25">
        <v>14.4</v>
      </c>
      <c r="E215" s="25">
        <v>0</v>
      </c>
      <c r="G215" s="78">
        <v>8</v>
      </c>
      <c r="H215" s="35">
        <v>214</v>
      </c>
      <c r="I215" s="36">
        <f t="shared" ref="I215:I245" si="43">SUMPRODUCT((DAY($B$5114:$B$5857)=H2)*($E$5114:$E$5857))*$R$2</f>
        <v>4544.280999999999</v>
      </c>
      <c r="J215" s="37">
        <f t="shared" si="36"/>
        <v>7.7166279133297166</v>
      </c>
      <c r="K215" s="37">
        <f t="shared" si="37"/>
        <v>30.866511653318867</v>
      </c>
      <c r="L215" s="37">
        <f t="shared" si="33"/>
        <v>5.2334999999999994</v>
      </c>
      <c r="M215" s="37">
        <f t="shared" si="39"/>
        <v>0</v>
      </c>
      <c r="N215" s="37">
        <f t="shared" si="34"/>
        <v>20.933999999999997</v>
      </c>
      <c r="O215" s="37">
        <f t="shared" si="40"/>
        <v>0</v>
      </c>
      <c r="T215" s="30"/>
      <c r="AA215" s="40">
        <f t="shared" si="41"/>
        <v>0</v>
      </c>
      <c r="AB215" s="40">
        <f t="shared" si="42"/>
        <v>0</v>
      </c>
      <c r="AC215" s="40"/>
    </row>
    <row r="216" spans="2:29" x14ac:dyDescent="0.25">
      <c r="B216" s="27">
        <f t="shared" si="38"/>
        <v>39456.916666666148</v>
      </c>
      <c r="C216" s="25">
        <v>22</v>
      </c>
      <c r="D216" s="25">
        <v>14.5</v>
      </c>
      <c r="E216" s="25">
        <v>0</v>
      </c>
      <c r="G216" s="78"/>
      <c r="H216" s="35">
        <v>215</v>
      </c>
      <c r="I216" s="36">
        <f t="shared" si="43"/>
        <v>5541.634</v>
      </c>
      <c r="J216" s="37">
        <f t="shared" si="36"/>
        <v>9.4102296072485423</v>
      </c>
      <c r="K216" s="37">
        <f t="shared" si="37"/>
        <v>37.640918428994169</v>
      </c>
      <c r="L216" s="37">
        <f t="shared" si="33"/>
        <v>5.2334999999999994</v>
      </c>
      <c r="M216" s="37">
        <f t="shared" si="39"/>
        <v>0</v>
      </c>
      <c r="N216" s="37">
        <f t="shared" si="34"/>
        <v>20.933999999999997</v>
      </c>
      <c r="O216" s="37">
        <f t="shared" si="40"/>
        <v>0</v>
      </c>
      <c r="T216" s="30"/>
      <c r="AA216" s="40">
        <f t="shared" si="41"/>
        <v>0</v>
      </c>
      <c r="AB216" s="40">
        <f t="shared" si="42"/>
        <v>0</v>
      </c>
      <c r="AC216" s="40"/>
    </row>
    <row r="217" spans="2:29" x14ac:dyDescent="0.25">
      <c r="B217" s="27">
        <f t="shared" si="38"/>
        <v>39456.958333332812</v>
      </c>
      <c r="C217" s="25">
        <v>23</v>
      </c>
      <c r="D217" s="25">
        <v>14.3</v>
      </c>
      <c r="E217" s="25">
        <v>0</v>
      </c>
      <c r="G217" s="78"/>
      <c r="H217" s="35">
        <v>216</v>
      </c>
      <c r="I217" s="36">
        <f t="shared" si="43"/>
        <v>5550.9089999999997</v>
      </c>
      <c r="J217" s="37">
        <f t="shared" si="36"/>
        <v>9.4259794528008172</v>
      </c>
      <c r="K217" s="37">
        <f t="shared" si="37"/>
        <v>37.703917811203269</v>
      </c>
      <c r="L217" s="37">
        <f t="shared" si="33"/>
        <v>5.2334999999999994</v>
      </c>
      <c r="M217" s="37">
        <f t="shared" si="39"/>
        <v>0</v>
      </c>
      <c r="N217" s="37">
        <f t="shared" si="34"/>
        <v>20.933999999999997</v>
      </c>
      <c r="O217" s="37">
        <f t="shared" si="40"/>
        <v>0</v>
      </c>
      <c r="T217" s="30"/>
      <c r="AA217" s="40">
        <f t="shared" si="41"/>
        <v>0</v>
      </c>
      <c r="AB217" s="40">
        <f t="shared" si="42"/>
        <v>0</v>
      </c>
      <c r="AC217" s="40"/>
    </row>
    <row r="218" spans="2:29" x14ac:dyDescent="0.25">
      <c r="B218" s="27">
        <f t="shared" si="38"/>
        <v>39456.999999999476</v>
      </c>
      <c r="C218" s="25">
        <v>0</v>
      </c>
      <c r="D218" s="25">
        <v>14.2</v>
      </c>
      <c r="E218" s="25">
        <v>0</v>
      </c>
      <c r="G218" s="78"/>
      <c r="H218" s="35">
        <v>217</v>
      </c>
      <c r="I218" s="36">
        <f t="shared" si="43"/>
        <v>5539.5410000000002</v>
      </c>
      <c r="J218" s="37">
        <f t="shared" si="36"/>
        <v>9.4066754911578787</v>
      </c>
      <c r="K218" s="37">
        <f t="shared" si="37"/>
        <v>37.626701964631515</v>
      </c>
      <c r="L218" s="37">
        <f t="shared" si="33"/>
        <v>5.2334999999999994</v>
      </c>
      <c r="M218" s="37">
        <f t="shared" si="39"/>
        <v>0</v>
      </c>
      <c r="N218" s="37">
        <f t="shared" si="34"/>
        <v>20.933999999999997</v>
      </c>
      <c r="O218" s="37">
        <f t="shared" si="40"/>
        <v>0</v>
      </c>
      <c r="T218" s="30"/>
      <c r="AA218" s="40">
        <f t="shared" si="41"/>
        <v>0</v>
      </c>
      <c r="AB218" s="40">
        <f t="shared" si="42"/>
        <v>0</v>
      </c>
      <c r="AC218" s="40"/>
    </row>
    <row r="219" spans="2:29" x14ac:dyDescent="0.25">
      <c r="B219" s="27">
        <f t="shared" si="38"/>
        <v>39457.04166666614</v>
      </c>
      <c r="C219" s="25">
        <v>1</v>
      </c>
      <c r="D219" s="25">
        <v>14.3</v>
      </c>
      <c r="E219" s="25">
        <v>0</v>
      </c>
      <c r="G219" s="78"/>
      <c r="H219" s="35">
        <v>218</v>
      </c>
      <c r="I219" s="36">
        <f t="shared" si="43"/>
        <v>5548.8089999999993</v>
      </c>
      <c r="J219" s="37">
        <f t="shared" si="36"/>
        <v>9.4224134500342629</v>
      </c>
      <c r="K219" s="37">
        <f t="shared" si="37"/>
        <v>37.689653800137052</v>
      </c>
      <c r="L219" s="37">
        <f t="shared" si="33"/>
        <v>5.2334999999999994</v>
      </c>
      <c r="M219" s="37">
        <f t="shared" si="39"/>
        <v>0</v>
      </c>
      <c r="N219" s="37">
        <f t="shared" si="34"/>
        <v>20.933999999999997</v>
      </c>
      <c r="O219" s="37">
        <f t="shared" si="40"/>
        <v>0</v>
      </c>
      <c r="T219" s="30"/>
      <c r="AA219" s="40">
        <f t="shared" si="41"/>
        <v>0</v>
      </c>
      <c r="AB219" s="40">
        <f t="shared" si="42"/>
        <v>0</v>
      </c>
      <c r="AC219" s="40"/>
    </row>
    <row r="220" spans="2:29" x14ac:dyDescent="0.25">
      <c r="B220" s="27">
        <f t="shared" si="38"/>
        <v>39457.083333332805</v>
      </c>
      <c r="C220" s="25">
        <v>2</v>
      </c>
      <c r="D220" s="25">
        <v>13.8</v>
      </c>
      <c r="E220" s="25">
        <v>0</v>
      </c>
      <c r="G220" s="78"/>
      <c r="H220" s="35">
        <v>219</v>
      </c>
      <c r="I220" s="36">
        <f t="shared" si="43"/>
        <v>4538.1980000000003</v>
      </c>
      <c r="J220" s="37">
        <f t="shared" si="36"/>
        <v>7.706298391982604</v>
      </c>
      <c r="K220" s="37">
        <f t="shared" si="37"/>
        <v>30.825193567930416</v>
      </c>
      <c r="L220" s="37">
        <f t="shared" si="33"/>
        <v>5.2334999999999994</v>
      </c>
      <c r="M220" s="37">
        <f t="shared" si="39"/>
        <v>0</v>
      </c>
      <c r="N220" s="37">
        <f t="shared" si="34"/>
        <v>20.933999999999997</v>
      </c>
      <c r="O220" s="37">
        <f t="shared" si="40"/>
        <v>0</v>
      </c>
      <c r="T220" s="30"/>
      <c r="AA220" s="40">
        <f t="shared" si="41"/>
        <v>0</v>
      </c>
      <c r="AB220" s="40">
        <f t="shared" si="42"/>
        <v>0</v>
      </c>
      <c r="AC220" s="40"/>
    </row>
    <row r="221" spans="2:29" x14ac:dyDescent="0.25">
      <c r="B221" s="27">
        <f t="shared" si="38"/>
        <v>39457.124999999469</v>
      </c>
      <c r="C221" s="25">
        <v>3</v>
      </c>
      <c r="D221" s="25">
        <v>13.9</v>
      </c>
      <c r="E221" s="25">
        <v>0</v>
      </c>
      <c r="G221" s="78"/>
      <c r="H221" s="35">
        <v>220</v>
      </c>
      <c r="I221" s="36">
        <f t="shared" si="43"/>
        <v>4343.7309999999998</v>
      </c>
      <c r="J221" s="37">
        <f t="shared" si="36"/>
        <v>7.3760746491239448</v>
      </c>
      <c r="K221" s="37">
        <f t="shared" si="37"/>
        <v>29.504298596495779</v>
      </c>
      <c r="L221" s="37">
        <f t="shared" si="33"/>
        <v>5.2334999999999994</v>
      </c>
      <c r="M221" s="37">
        <f t="shared" si="39"/>
        <v>0</v>
      </c>
      <c r="N221" s="37">
        <f t="shared" si="34"/>
        <v>20.933999999999997</v>
      </c>
      <c r="O221" s="37">
        <f t="shared" si="40"/>
        <v>0</v>
      </c>
      <c r="T221" s="30"/>
      <c r="AA221" s="40">
        <f t="shared" si="41"/>
        <v>0</v>
      </c>
      <c r="AB221" s="40">
        <f t="shared" si="42"/>
        <v>0</v>
      </c>
      <c r="AC221" s="40"/>
    </row>
    <row r="222" spans="2:29" x14ac:dyDescent="0.25">
      <c r="B222" s="27">
        <f t="shared" si="38"/>
        <v>39457.166666666133</v>
      </c>
      <c r="C222" s="25">
        <v>4</v>
      </c>
      <c r="D222" s="25">
        <v>13.8</v>
      </c>
      <c r="E222" s="25">
        <v>0</v>
      </c>
      <c r="G222" s="78"/>
      <c r="H222" s="35">
        <v>221</v>
      </c>
      <c r="I222" s="36">
        <f t="shared" si="43"/>
        <v>4744.9429999999993</v>
      </c>
      <c r="J222" s="37">
        <f t="shared" si="36"/>
        <v>8.0573713643497076</v>
      </c>
      <c r="K222" s="37">
        <f t="shared" si="37"/>
        <v>32.22948545739883</v>
      </c>
      <c r="L222" s="37">
        <f t="shared" ref="L222:L275" si="44">$U$16</f>
        <v>5.2334999999999994</v>
      </c>
      <c r="M222" s="37">
        <f t="shared" si="39"/>
        <v>0</v>
      </c>
      <c r="N222" s="37">
        <f t="shared" ref="N222:N275" si="45">$U$19</f>
        <v>20.933999999999997</v>
      </c>
      <c r="O222" s="37">
        <f t="shared" si="40"/>
        <v>0</v>
      </c>
      <c r="T222" s="30"/>
      <c r="AA222" s="40">
        <f t="shared" si="41"/>
        <v>0</v>
      </c>
      <c r="AB222" s="40">
        <f t="shared" si="42"/>
        <v>0</v>
      </c>
      <c r="AC222" s="40"/>
    </row>
    <row r="223" spans="2:29" x14ac:dyDescent="0.25">
      <c r="B223" s="27">
        <f t="shared" si="38"/>
        <v>39457.208333332797</v>
      </c>
      <c r="C223" s="25">
        <v>5</v>
      </c>
      <c r="D223" s="25">
        <v>13.7</v>
      </c>
      <c r="E223" s="25">
        <v>0</v>
      </c>
      <c r="G223" s="78"/>
      <c r="H223" s="35">
        <v>222</v>
      </c>
      <c r="I223" s="36">
        <f t="shared" si="43"/>
        <v>5405.6309999999994</v>
      </c>
      <c r="J223" s="37">
        <f t="shared" si="36"/>
        <v>9.1792833814107073</v>
      </c>
      <c r="K223" s="37">
        <f t="shared" si="37"/>
        <v>36.717133525642829</v>
      </c>
      <c r="L223" s="37">
        <f t="shared" si="44"/>
        <v>5.2334999999999994</v>
      </c>
      <c r="M223" s="37">
        <f t="shared" si="39"/>
        <v>0</v>
      </c>
      <c r="N223" s="37">
        <f t="shared" si="45"/>
        <v>20.933999999999997</v>
      </c>
      <c r="O223" s="37">
        <f t="shared" si="40"/>
        <v>0</v>
      </c>
      <c r="T223" s="30"/>
      <c r="AA223" s="40">
        <f t="shared" si="41"/>
        <v>0</v>
      </c>
      <c r="AB223" s="40">
        <f t="shared" si="42"/>
        <v>0</v>
      </c>
      <c r="AC223" s="40"/>
    </row>
    <row r="224" spans="2:29" x14ac:dyDescent="0.25">
      <c r="B224" s="27">
        <f t="shared" si="38"/>
        <v>39457.249999999462</v>
      </c>
      <c r="C224" s="25">
        <v>6</v>
      </c>
      <c r="D224" s="25">
        <v>13.4</v>
      </c>
      <c r="E224" s="25">
        <v>0</v>
      </c>
      <c r="G224" s="78"/>
      <c r="H224" s="35">
        <v>223</v>
      </c>
      <c r="I224" s="36">
        <f t="shared" si="43"/>
        <v>4210.3809999999994</v>
      </c>
      <c r="J224" s="37">
        <f t="shared" si="36"/>
        <v>7.149633473447853</v>
      </c>
      <c r="K224" s="37">
        <f t="shared" si="37"/>
        <v>28.598533893791412</v>
      </c>
      <c r="L224" s="37">
        <f t="shared" si="44"/>
        <v>5.2334999999999994</v>
      </c>
      <c r="M224" s="37">
        <f t="shared" si="39"/>
        <v>0</v>
      </c>
      <c r="N224" s="37">
        <f t="shared" si="45"/>
        <v>20.933999999999997</v>
      </c>
      <c r="O224" s="37">
        <f t="shared" si="40"/>
        <v>0</v>
      </c>
      <c r="T224" s="30"/>
      <c r="AA224" s="40">
        <f t="shared" si="41"/>
        <v>0</v>
      </c>
      <c r="AB224" s="40">
        <f t="shared" si="42"/>
        <v>0</v>
      </c>
      <c r="AC224" s="40"/>
    </row>
    <row r="225" spans="2:29" x14ac:dyDescent="0.25">
      <c r="B225" s="27">
        <f t="shared" si="38"/>
        <v>39457.291666666126</v>
      </c>
      <c r="C225" s="25">
        <v>7</v>
      </c>
      <c r="D225" s="25">
        <v>13.1</v>
      </c>
      <c r="E225" s="25">
        <v>0</v>
      </c>
      <c r="G225" s="78"/>
      <c r="H225" s="35">
        <v>224</v>
      </c>
      <c r="I225" s="36">
        <f t="shared" si="43"/>
        <v>4676.5390000000007</v>
      </c>
      <c r="J225" s="37">
        <f t="shared" si="36"/>
        <v>7.9412147675672022</v>
      </c>
      <c r="K225" s="37">
        <f t="shared" si="37"/>
        <v>31.764859070268809</v>
      </c>
      <c r="L225" s="37">
        <f t="shared" si="44"/>
        <v>5.2334999999999994</v>
      </c>
      <c r="M225" s="37">
        <f t="shared" si="39"/>
        <v>0</v>
      </c>
      <c r="N225" s="37">
        <f t="shared" si="45"/>
        <v>20.933999999999997</v>
      </c>
      <c r="O225" s="37">
        <f t="shared" si="40"/>
        <v>0</v>
      </c>
      <c r="T225" s="30"/>
      <c r="AA225" s="40">
        <f t="shared" si="41"/>
        <v>0</v>
      </c>
      <c r="AB225" s="40">
        <f t="shared" si="42"/>
        <v>0</v>
      </c>
      <c r="AC225" s="40"/>
    </row>
    <row r="226" spans="2:29" x14ac:dyDescent="0.25">
      <c r="B226" s="27">
        <f t="shared" si="38"/>
        <v>39457.33333333279</v>
      </c>
      <c r="C226" s="25">
        <v>8</v>
      </c>
      <c r="D226" s="25">
        <v>12.9</v>
      </c>
      <c r="E226" s="25">
        <v>0</v>
      </c>
      <c r="G226" s="78"/>
      <c r="H226" s="35">
        <v>225</v>
      </c>
      <c r="I226" s="36">
        <f t="shared" si="43"/>
        <v>2780.2949999999996</v>
      </c>
      <c r="J226" s="37">
        <f t="shared" si="36"/>
        <v>4.7212093627773122</v>
      </c>
      <c r="K226" s="37">
        <f t="shared" si="37"/>
        <v>18.884837451109249</v>
      </c>
      <c r="L226" s="37">
        <f t="shared" si="44"/>
        <v>5.2334999999999994</v>
      </c>
      <c r="M226" s="37">
        <f t="shared" si="39"/>
        <v>0.5122906372226872</v>
      </c>
      <c r="N226" s="37">
        <f t="shared" si="45"/>
        <v>20.933999999999997</v>
      </c>
      <c r="O226" s="37">
        <f t="shared" si="40"/>
        <v>2.0491625488907488</v>
      </c>
      <c r="T226" s="30"/>
      <c r="AA226" s="40">
        <f t="shared" si="41"/>
        <v>2561.453186113436</v>
      </c>
      <c r="AB226" s="40">
        <f t="shared" si="42"/>
        <v>7684.3595583403076</v>
      </c>
      <c r="AC226" s="40"/>
    </row>
    <row r="227" spans="2:29" x14ac:dyDescent="0.25">
      <c r="B227" s="27">
        <f t="shared" si="38"/>
        <v>39457.374999999454</v>
      </c>
      <c r="C227" s="25">
        <v>9</v>
      </c>
      <c r="D227" s="25">
        <v>12.4</v>
      </c>
      <c r="E227" s="25">
        <v>42.6</v>
      </c>
      <c r="G227" s="78"/>
      <c r="H227" s="35">
        <v>226</v>
      </c>
      <c r="I227" s="36">
        <f t="shared" si="43"/>
        <v>4250.4630000000006</v>
      </c>
      <c r="J227" s="37">
        <f t="shared" si="36"/>
        <v>7.2176965795854571</v>
      </c>
      <c r="K227" s="37">
        <f t="shared" si="37"/>
        <v>28.870786318341828</v>
      </c>
      <c r="L227" s="37">
        <f t="shared" si="44"/>
        <v>5.2334999999999994</v>
      </c>
      <c r="M227" s="37">
        <f t="shared" si="39"/>
        <v>0</v>
      </c>
      <c r="N227" s="37">
        <f t="shared" si="45"/>
        <v>20.933999999999997</v>
      </c>
      <c r="O227" s="37">
        <f t="shared" si="40"/>
        <v>0</v>
      </c>
      <c r="T227" s="30"/>
      <c r="AA227" s="40">
        <f t="shared" si="41"/>
        <v>0</v>
      </c>
      <c r="AB227" s="40">
        <f t="shared" si="42"/>
        <v>0</v>
      </c>
      <c r="AC227" s="40"/>
    </row>
    <row r="228" spans="2:29" x14ac:dyDescent="0.25">
      <c r="B228" s="27">
        <f t="shared" si="38"/>
        <v>39457.416666666119</v>
      </c>
      <c r="C228" s="25">
        <v>10</v>
      </c>
      <c r="D228" s="25">
        <v>12.2</v>
      </c>
      <c r="E228" s="25">
        <v>51.47</v>
      </c>
      <c r="G228" s="78"/>
      <c r="H228" s="35">
        <v>227</v>
      </c>
      <c r="I228" s="36">
        <f t="shared" si="43"/>
        <v>3601.7449999999999</v>
      </c>
      <c r="J228" s="37">
        <f t="shared" si="36"/>
        <v>6.1161107782938045</v>
      </c>
      <c r="K228" s="37">
        <f t="shared" si="37"/>
        <v>24.464443113175218</v>
      </c>
      <c r="L228" s="37">
        <f t="shared" si="44"/>
        <v>5.2334999999999994</v>
      </c>
      <c r="M228" s="37">
        <f t="shared" si="39"/>
        <v>0</v>
      </c>
      <c r="N228" s="37">
        <f t="shared" si="45"/>
        <v>20.933999999999997</v>
      </c>
      <c r="O228" s="37">
        <f t="shared" si="40"/>
        <v>0</v>
      </c>
      <c r="T228" s="30"/>
      <c r="AA228" s="40">
        <f t="shared" si="41"/>
        <v>0</v>
      </c>
      <c r="AB228" s="40">
        <f t="shared" si="42"/>
        <v>0</v>
      </c>
      <c r="AC228" s="40"/>
    </row>
    <row r="229" spans="2:29" x14ac:dyDescent="0.25">
      <c r="B229" s="27">
        <f t="shared" si="38"/>
        <v>39457.458333332783</v>
      </c>
      <c r="C229" s="25">
        <v>11</v>
      </c>
      <c r="D229" s="25">
        <v>12.4</v>
      </c>
      <c r="E229" s="25">
        <v>73.349999999999994</v>
      </c>
      <c r="G229" s="78"/>
      <c r="H229" s="35">
        <v>228</v>
      </c>
      <c r="I229" s="36">
        <f t="shared" si="43"/>
        <v>4772.8029999999999</v>
      </c>
      <c r="J229" s="37">
        <f t="shared" si="36"/>
        <v>8.1046803343859715</v>
      </c>
      <c r="K229" s="37">
        <f t="shared" si="37"/>
        <v>32.418721337543886</v>
      </c>
      <c r="L229" s="37">
        <f t="shared" si="44"/>
        <v>5.2334999999999994</v>
      </c>
      <c r="M229" s="37">
        <f t="shared" si="39"/>
        <v>0</v>
      </c>
      <c r="N229" s="37">
        <f t="shared" si="45"/>
        <v>20.933999999999997</v>
      </c>
      <c r="O229" s="37">
        <f t="shared" si="40"/>
        <v>0</v>
      </c>
      <c r="T229" s="30"/>
      <c r="AA229" s="40">
        <f t="shared" si="41"/>
        <v>0</v>
      </c>
      <c r="AB229" s="40">
        <f t="shared" si="42"/>
        <v>0</v>
      </c>
      <c r="AC229" s="40"/>
    </row>
    <row r="230" spans="2:29" x14ac:dyDescent="0.25">
      <c r="B230" s="27">
        <f t="shared" si="38"/>
        <v>39457.499999999447</v>
      </c>
      <c r="C230" s="25">
        <v>12</v>
      </c>
      <c r="D230" s="25">
        <v>10.6</v>
      </c>
      <c r="E230" s="25">
        <v>81.599999999999994</v>
      </c>
      <c r="G230" s="78"/>
      <c r="H230" s="35">
        <v>229</v>
      </c>
      <c r="I230" s="36">
        <f t="shared" si="43"/>
        <v>3014.0109999999995</v>
      </c>
      <c r="J230" s="37">
        <f t="shared" si="36"/>
        <v>5.1180816973428387</v>
      </c>
      <c r="K230" s="37">
        <f t="shared" si="37"/>
        <v>20.472326789371355</v>
      </c>
      <c r="L230" s="37">
        <f t="shared" si="44"/>
        <v>5.2334999999999994</v>
      </c>
      <c r="M230" s="37">
        <f t="shared" si="39"/>
        <v>0.11541830265716069</v>
      </c>
      <c r="N230" s="37">
        <f t="shared" si="45"/>
        <v>20.933999999999997</v>
      </c>
      <c r="O230" s="37">
        <f t="shared" si="40"/>
        <v>0.46167321062864275</v>
      </c>
      <c r="T230" s="30"/>
      <c r="AA230" s="40">
        <f t="shared" si="41"/>
        <v>577.09151328580344</v>
      </c>
      <c r="AB230" s="40">
        <f t="shared" si="42"/>
        <v>1731.2745398574102</v>
      </c>
      <c r="AC230" s="40"/>
    </row>
    <row r="231" spans="2:29" x14ac:dyDescent="0.25">
      <c r="B231" s="27">
        <f t="shared" si="38"/>
        <v>39457.541666666111</v>
      </c>
      <c r="C231" s="25">
        <v>13</v>
      </c>
      <c r="D231" s="25">
        <v>11</v>
      </c>
      <c r="E231" s="25">
        <v>83.68</v>
      </c>
      <c r="G231" s="78"/>
      <c r="H231" s="35">
        <v>230</v>
      </c>
      <c r="I231" s="36">
        <f t="shared" si="43"/>
        <v>2538.0529999999999</v>
      </c>
      <c r="J231" s="37">
        <f t="shared" si="36"/>
        <v>4.3098590569795814</v>
      </c>
      <c r="K231" s="37">
        <f t="shared" si="37"/>
        <v>17.239436227918326</v>
      </c>
      <c r="L231" s="37">
        <f t="shared" si="44"/>
        <v>5.2334999999999994</v>
      </c>
      <c r="M231" s="37">
        <f t="shared" si="39"/>
        <v>0.92364094302041799</v>
      </c>
      <c r="N231" s="37">
        <f t="shared" si="45"/>
        <v>20.933999999999997</v>
      </c>
      <c r="O231" s="37">
        <f t="shared" si="40"/>
        <v>3.694563772081672</v>
      </c>
      <c r="T231" s="30"/>
      <c r="AA231" s="40">
        <f t="shared" si="41"/>
        <v>4618.2047151020897</v>
      </c>
      <c r="AB231" s="40">
        <f t="shared" si="42"/>
        <v>13854.61414530627</v>
      </c>
      <c r="AC231" s="40"/>
    </row>
    <row r="232" spans="2:29" x14ac:dyDescent="0.25">
      <c r="B232" s="27">
        <f t="shared" si="38"/>
        <v>39457.583333332776</v>
      </c>
      <c r="C232" s="25">
        <v>14</v>
      </c>
      <c r="D232" s="25">
        <v>11.8</v>
      </c>
      <c r="E232" s="25">
        <v>69.739999999999995</v>
      </c>
      <c r="G232" s="78"/>
      <c r="H232" s="35">
        <v>231</v>
      </c>
      <c r="I232" s="36">
        <f t="shared" si="43"/>
        <v>3938.5709999999995</v>
      </c>
      <c r="J232" s="37">
        <f t="shared" si="36"/>
        <v>6.6880738486970621</v>
      </c>
      <c r="K232" s="37">
        <f t="shared" si="37"/>
        <v>26.752295394788248</v>
      </c>
      <c r="L232" s="37">
        <f t="shared" si="44"/>
        <v>5.2334999999999994</v>
      </c>
      <c r="M232" s="37">
        <f t="shared" si="39"/>
        <v>0</v>
      </c>
      <c r="N232" s="37">
        <f t="shared" si="45"/>
        <v>20.933999999999997</v>
      </c>
      <c r="O232" s="37">
        <f t="shared" si="40"/>
        <v>0</v>
      </c>
      <c r="T232" s="30"/>
      <c r="AA232" s="40">
        <f t="shared" si="41"/>
        <v>0</v>
      </c>
      <c r="AB232" s="40">
        <f t="shared" si="42"/>
        <v>0</v>
      </c>
      <c r="AC232" s="40"/>
    </row>
    <row r="233" spans="2:29" x14ac:dyDescent="0.25">
      <c r="B233" s="27">
        <f t="shared" si="38"/>
        <v>39457.62499999944</v>
      </c>
      <c r="C233" s="25">
        <v>15</v>
      </c>
      <c r="D233" s="25">
        <v>12.1</v>
      </c>
      <c r="E233" s="25">
        <v>41.5</v>
      </c>
      <c r="G233" s="78"/>
      <c r="H233" s="35">
        <v>232</v>
      </c>
      <c r="I233" s="36">
        <f t="shared" si="43"/>
        <v>5079.1019999999999</v>
      </c>
      <c r="J233" s="37">
        <f t="shared" si="36"/>
        <v>8.6248056112394451</v>
      </c>
      <c r="K233" s="37">
        <f t="shared" si="37"/>
        <v>34.49922244495778</v>
      </c>
      <c r="L233" s="37">
        <f t="shared" si="44"/>
        <v>5.2334999999999994</v>
      </c>
      <c r="M233" s="37">
        <f t="shared" si="39"/>
        <v>0</v>
      </c>
      <c r="N233" s="37">
        <f t="shared" si="45"/>
        <v>20.933999999999997</v>
      </c>
      <c r="O233" s="37">
        <f t="shared" si="40"/>
        <v>0</v>
      </c>
      <c r="T233" s="30"/>
      <c r="AA233" s="40">
        <f t="shared" si="41"/>
        <v>0</v>
      </c>
      <c r="AB233" s="40">
        <f t="shared" si="42"/>
        <v>0</v>
      </c>
      <c r="AC233" s="40"/>
    </row>
    <row r="234" spans="2:29" x14ac:dyDescent="0.25">
      <c r="B234" s="27">
        <f t="shared" si="38"/>
        <v>39457.666666666104</v>
      </c>
      <c r="C234" s="25">
        <v>16</v>
      </c>
      <c r="D234" s="25">
        <v>12</v>
      </c>
      <c r="E234" s="25">
        <v>5.54</v>
      </c>
      <c r="G234" s="78"/>
      <c r="H234" s="35">
        <v>233</v>
      </c>
      <c r="I234" s="36">
        <f t="shared" si="43"/>
        <v>3060.6309999999999</v>
      </c>
      <c r="J234" s="37">
        <f t="shared" si="36"/>
        <v>5.1972469587603065</v>
      </c>
      <c r="K234" s="37">
        <f t="shared" si="37"/>
        <v>20.788987835041226</v>
      </c>
      <c r="L234" s="37">
        <f t="shared" si="44"/>
        <v>5.2334999999999994</v>
      </c>
      <c r="M234" s="37">
        <f t="shared" si="39"/>
        <v>3.6253041239692863E-2</v>
      </c>
      <c r="N234" s="37">
        <f t="shared" si="45"/>
        <v>20.933999999999997</v>
      </c>
      <c r="O234" s="37">
        <f t="shared" si="40"/>
        <v>0.14501216495877145</v>
      </c>
      <c r="T234" s="30"/>
      <c r="AA234" s="40">
        <f t="shared" si="41"/>
        <v>181.26520619846431</v>
      </c>
      <c r="AB234" s="40">
        <f t="shared" si="42"/>
        <v>543.79561859539297</v>
      </c>
      <c r="AC234" s="40"/>
    </row>
    <row r="235" spans="2:29" x14ac:dyDescent="0.25">
      <c r="B235" s="27">
        <f t="shared" si="38"/>
        <v>39457.708333332768</v>
      </c>
      <c r="C235" s="25">
        <v>17</v>
      </c>
      <c r="D235" s="25">
        <v>12.1</v>
      </c>
      <c r="E235" s="25">
        <v>0</v>
      </c>
      <c r="G235" s="78"/>
      <c r="H235" s="35">
        <v>234</v>
      </c>
      <c r="I235" s="36">
        <f t="shared" si="43"/>
        <v>3832.8289999999997</v>
      </c>
      <c r="J235" s="37">
        <f t="shared" si="36"/>
        <v>6.5085137227252519</v>
      </c>
      <c r="K235" s="37">
        <f t="shared" si="37"/>
        <v>26.034054890901007</v>
      </c>
      <c r="L235" s="37">
        <f t="shared" si="44"/>
        <v>5.2334999999999994</v>
      </c>
      <c r="M235" s="37">
        <f t="shared" si="39"/>
        <v>0</v>
      </c>
      <c r="N235" s="37">
        <f t="shared" si="45"/>
        <v>20.933999999999997</v>
      </c>
      <c r="O235" s="37">
        <f t="shared" si="40"/>
        <v>0</v>
      </c>
      <c r="T235" s="30"/>
      <c r="AA235" s="40">
        <f t="shared" si="41"/>
        <v>0</v>
      </c>
      <c r="AB235" s="40">
        <f t="shared" si="42"/>
        <v>0</v>
      </c>
      <c r="AC235" s="40"/>
    </row>
    <row r="236" spans="2:29" x14ac:dyDescent="0.25">
      <c r="B236" s="27">
        <f t="shared" si="38"/>
        <v>39457.749999999432</v>
      </c>
      <c r="C236" s="25">
        <v>18</v>
      </c>
      <c r="D236" s="25">
        <v>12.3</v>
      </c>
      <c r="E236" s="25">
        <v>0</v>
      </c>
      <c r="G236" s="78"/>
      <c r="H236" s="35">
        <v>235</v>
      </c>
      <c r="I236" s="36">
        <f t="shared" si="43"/>
        <v>4335.7999999999993</v>
      </c>
      <c r="J236" s="37">
        <f t="shared" si="36"/>
        <v>7.3626070453422638</v>
      </c>
      <c r="K236" s="37">
        <f t="shared" si="37"/>
        <v>29.450428181369055</v>
      </c>
      <c r="L236" s="37">
        <f t="shared" si="44"/>
        <v>5.2334999999999994</v>
      </c>
      <c r="M236" s="37">
        <f t="shared" si="39"/>
        <v>0</v>
      </c>
      <c r="N236" s="37">
        <f t="shared" si="45"/>
        <v>20.933999999999997</v>
      </c>
      <c r="O236" s="37">
        <f t="shared" si="40"/>
        <v>0</v>
      </c>
      <c r="T236" s="30"/>
      <c r="AA236" s="40">
        <f t="shared" si="41"/>
        <v>0</v>
      </c>
      <c r="AB236" s="40">
        <f t="shared" si="42"/>
        <v>0</v>
      </c>
      <c r="AC236" s="40"/>
    </row>
    <row r="237" spans="2:29" x14ac:dyDescent="0.25">
      <c r="B237" s="27">
        <f t="shared" si="38"/>
        <v>39457.791666666097</v>
      </c>
      <c r="C237" s="25">
        <v>19</v>
      </c>
      <c r="D237" s="25">
        <v>12.4</v>
      </c>
      <c r="E237" s="25">
        <v>0</v>
      </c>
      <c r="G237" s="78"/>
      <c r="H237" s="35">
        <v>236</v>
      </c>
      <c r="I237" s="36">
        <f t="shared" si="43"/>
        <v>4397.8409999999994</v>
      </c>
      <c r="J237" s="37">
        <f t="shared" si="36"/>
        <v>7.4679586537421159</v>
      </c>
      <c r="K237" s="37">
        <f t="shared" si="37"/>
        <v>29.871834614968463</v>
      </c>
      <c r="L237" s="37">
        <f t="shared" si="44"/>
        <v>5.2334999999999994</v>
      </c>
      <c r="M237" s="37">
        <f t="shared" si="39"/>
        <v>0</v>
      </c>
      <c r="N237" s="37">
        <f t="shared" si="45"/>
        <v>20.933999999999997</v>
      </c>
      <c r="O237" s="37">
        <f t="shared" si="40"/>
        <v>0</v>
      </c>
      <c r="T237" s="30"/>
      <c r="AA237" s="40">
        <f t="shared" si="41"/>
        <v>0</v>
      </c>
      <c r="AB237" s="40">
        <f t="shared" si="42"/>
        <v>0</v>
      </c>
      <c r="AC237" s="40"/>
    </row>
    <row r="238" spans="2:29" x14ac:dyDescent="0.25">
      <c r="B238" s="27">
        <f t="shared" si="38"/>
        <v>39457.833333332761</v>
      </c>
      <c r="C238" s="25">
        <v>20</v>
      </c>
      <c r="D238" s="25">
        <v>12.6</v>
      </c>
      <c r="E238" s="25">
        <v>0</v>
      </c>
      <c r="G238" s="78"/>
      <c r="H238" s="35">
        <v>237</v>
      </c>
      <c r="I238" s="36">
        <f t="shared" si="43"/>
        <v>4995.3889999999992</v>
      </c>
      <c r="J238" s="37">
        <f t="shared" si="36"/>
        <v>8.4826528542887676</v>
      </c>
      <c r="K238" s="37">
        <f t="shared" si="37"/>
        <v>33.93061141715507</v>
      </c>
      <c r="L238" s="37">
        <f t="shared" si="44"/>
        <v>5.2334999999999994</v>
      </c>
      <c r="M238" s="37">
        <f t="shared" si="39"/>
        <v>0</v>
      </c>
      <c r="N238" s="37">
        <f t="shared" si="45"/>
        <v>20.933999999999997</v>
      </c>
      <c r="O238" s="37">
        <f t="shared" si="40"/>
        <v>0</v>
      </c>
      <c r="T238" s="30"/>
      <c r="AA238" s="40">
        <f t="shared" si="41"/>
        <v>0</v>
      </c>
      <c r="AB238" s="40">
        <f t="shared" si="42"/>
        <v>0</v>
      </c>
      <c r="AC238" s="40"/>
    </row>
    <row r="239" spans="2:29" x14ac:dyDescent="0.25">
      <c r="B239" s="27">
        <f t="shared" si="38"/>
        <v>39457.874999999425</v>
      </c>
      <c r="C239" s="25">
        <v>21</v>
      </c>
      <c r="D239" s="25">
        <v>12.8</v>
      </c>
      <c r="E239" s="25">
        <v>0</v>
      </c>
      <c r="G239" s="78"/>
      <c r="H239" s="35">
        <v>238</v>
      </c>
      <c r="I239" s="36">
        <f t="shared" si="43"/>
        <v>5027.945999999999</v>
      </c>
      <c r="J239" s="37">
        <f t="shared" si="36"/>
        <v>8.5379377838462229</v>
      </c>
      <c r="K239" s="37">
        <f t="shared" si="37"/>
        <v>34.151751135384892</v>
      </c>
      <c r="L239" s="37">
        <f t="shared" si="44"/>
        <v>5.2334999999999994</v>
      </c>
      <c r="M239" s="37">
        <f t="shared" si="39"/>
        <v>0</v>
      </c>
      <c r="N239" s="37">
        <f t="shared" si="45"/>
        <v>20.933999999999997</v>
      </c>
      <c r="O239" s="37">
        <f t="shared" si="40"/>
        <v>0</v>
      </c>
      <c r="T239" s="30"/>
      <c r="AA239" s="40">
        <f t="shared" si="41"/>
        <v>0</v>
      </c>
      <c r="AB239" s="40">
        <f t="shared" si="42"/>
        <v>0</v>
      </c>
      <c r="AC239" s="40"/>
    </row>
    <row r="240" spans="2:29" x14ac:dyDescent="0.25">
      <c r="B240" s="27">
        <f t="shared" si="38"/>
        <v>39457.916666666089</v>
      </c>
      <c r="C240" s="25">
        <v>22</v>
      </c>
      <c r="D240" s="25">
        <v>12.6</v>
      </c>
      <c r="E240" s="25">
        <v>0</v>
      </c>
      <c r="G240" s="78"/>
      <c r="H240" s="35">
        <v>239</v>
      </c>
      <c r="I240" s="36">
        <f t="shared" si="43"/>
        <v>4987.1779999999999</v>
      </c>
      <c r="J240" s="37">
        <f t="shared" si="36"/>
        <v>8.4687097834715495</v>
      </c>
      <c r="K240" s="37">
        <f t="shared" si="37"/>
        <v>33.874839133886198</v>
      </c>
      <c r="L240" s="37">
        <f t="shared" si="44"/>
        <v>5.2334999999999994</v>
      </c>
      <c r="M240" s="37">
        <f t="shared" si="39"/>
        <v>0</v>
      </c>
      <c r="N240" s="37">
        <f t="shared" si="45"/>
        <v>20.933999999999997</v>
      </c>
      <c r="O240" s="37">
        <f t="shared" si="40"/>
        <v>0</v>
      </c>
      <c r="T240" s="30"/>
      <c r="AA240" s="40">
        <f t="shared" si="41"/>
        <v>0</v>
      </c>
      <c r="AB240" s="40">
        <f t="shared" si="42"/>
        <v>0</v>
      </c>
      <c r="AC240" s="40"/>
    </row>
    <row r="241" spans="2:29" x14ac:dyDescent="0.25">
      <c r="B241" s="27">
        <f t="shared" si="38"/>
        <v>39457.958333332754</v>
      </c>
      <c r="C241" s="25">
        <v>23</v>
      </c>
      <c r="D241" s="25">
        <v>12.4</v>
      </c>
      <c r="E241" s="25">
        <v>0</v>
      </c>
      <c r="G241" s="78"/>
      <c r="H241" s="35">
        <v>240</v>
      </c>
      <c r="I241" s="36">
        <f t="shared" si="43"/>
        <v>4888.0929999999998</v>
      </c>
      <c r="J241" s="37">
        <f t="shared" si="36"/>
        <v>8.3004538862697093</v>
      </c>
      <c r="K241" s="37">
        <f t="shared" si="37"/>
        <v>33.201815545078837</v>
      </c>
      <c r="L241" s="37">
        <f t="shared" si="44"/>
        <v>5.2334999999999994</v>
      </c>
      <c r="M241" s="37">
        <f t="shared" si="39"/>
        <v>0</v>
      </c>
      <c r="N241" s="37">
        <f t="shared" si="45"/>
        <v>20.933999999999997</v>
      </c>
      <c r="O241" s="37">
        <f t="shared" si="40"/>
        <v>0</v>
      </c>
      <c r="T241" s="30"/>
      <c r="AA241" s="40">
        <f t="shared" si="41"/>
        <v>0</v>
      </c>
      <c r="AB241" s="40">
        <f t="shared" si="42"/>
        <v>0</v>
      </c>
      <c r="AC241" s="40"/>
    </row>
    <row r="242" spans="2:29" x14ac:dyDescent="0.25">
      <c r="B242" s="27">
        <f t="shared" si="38"/>
        <v>39457.999999999418</v>
      </c>
      <c r="C242" s="25">
        <v>0</v>
      </c>
      <c r="D242" s="25">
        <v>12.5</v>
      </c>
      <c r="E242" s="25">
        <v>0</v>
      </c>
      <c r="G242" s="78"/>
      <c r="H242" s="35">
        <v>241</v>
      </c>
      <c r="I242" s="36">
        <f t="shared" si="43"/>
        <v>4803.0569999999998</v>
      </c>
      <c r="J242" s="37">
        <f t="shared" si="36"/>
        <v>8.1560545475761064</v>
      </c>
      <c r="K242" s="37">
        <f t="shared" si="37"/>
        <v>32.624218190304425</v>
      </c>
      <c r="L242" s="37">
        <f t="shared" si="44"/>
        <v>5.2334999999999994</v>
      </c>
      <c r="M242" s="37">
        <f t="shared" si="39"/>
        <v>0</v>
      </c>
      <c r="N242" s="37">
        <f t="shared" si="45"/>
        <v>20.933999999999997</v>
      </c>
      <c r="O242" s="37">
        <f t="shared" si="40"/>
        <v>0</v>
      </c>
      <c r="T242" s="30"/>
      <c r="AA242" s="40">
        <f t="shared" si="41"/>
        <v>0</v>
      </c>
      <c r="AB242" s="40">
        <f t="shared" si="42"/>
        <v>0</v>
      </c>
      <c r="AC242" s="40"/>
    </row>
    <row r="243" spans="2:29" x14ac:dyDescent="0.25">
      <c r="B243" s="27">
        <f t="shared" si="38"/>
        <v>39458.041666666082</v>
      </c>
      <c r="C243" s="25">
        <v>1</v>
      </c>
      <c r="D243" s="25">
        <v>12.9</v>
      </c>
      <c r="E243" s="25">
        <v>0</v>
      </c>
      <c r="G243" s="78"/>
      <c r="H243" s="35">
        <v>242</v>
      </c>
      <c r="I243" s="36">
        <f t="shared" si="43"/>
        <v>3581.4380000000001</v>
      </c>
      <c r="J243" s="37">
        <f t="shared" si="36"/>
        <v>6.0816275315412405</v>
      </c>
      <c r="K243" s="37">
        <f t="shared" si="37"/>
        <v>24.326510126164962</v>
      </c>
      <c r="L243" s="37">
        <f t="shared" si="44"/>
        <v>5.2334999999999994</v>
      </c>
      <c r="M243" s="37">
        <f t="shared" si="39"/>
        <v>0</v>
      </c>
      <c r="N243" s="37">
        <f t="shared" si="45"/>
        <v>20.933999999999997</v>
      </c>
      <c r="O243" s="37">
        <f t="shared" si="40"/>
        <v>0</v>
      </c>
      <c r="T243" s="30"/>
      <c r="AA243" s="40">
        <f t="shared" si="41"/>
        <v>0</v>
      </c>
      <c r="AB243" s="40">
        <f t="shared" si="42"/>
        <v>0</v>
      </c>
      <c r="AC243" s="40"/>
    </row>
    <row r="244" spans="2:29" x14ac:dyDescent="0.25">
      <c r="B244" s="27">
        <f t="shared" si="38"/>
        <v>39458.083333332746</v>
      </c>
      <c r="C244" s="25">
        <v>2</v>
      </c>
      <c r="D244" s="25">
        <v>13.3</v>
      </c>
      <c r="E244" s="25">
        <v>0</v>
      </c>
      <c r="G244" s="78"/>
      <c r="H244" s="35">
        <v>243</v>
      </c>
      <c r="I244" s="36">
        <f t="shared" si="43"/>
        <v>4172.7140000000009</v>
      </c>
      <c r="J244" s="37">
        <f t="shared" si="36"/>
        <v>7.0856712704917912</v>
      </c>
      <c r="K244" s="37">
        <f t="shared" si="37"/>
        <v>28.342685081967165</v>
      </c>
      <c r="L244" s="37">
        <f t="shared" si="44"/>
        <v>5.2334999999999994</v>
      </c>
      <c r="M244" s="37">
        <f t="shared" si="39"/>
        <v>0</v>
      </c>
      <c r="N244" s="37">
        <f t="shared" si="45"/>
        <v>20.933999999999997</v>
      </c>
      <c r="O244" s="37">
        <f t="shared" si="40"/>
        <v>0</v>
      </c>
      <c r="T244" s="30"/>
      <c r="AA244" s="40">
        <f t="shared" si="41"/>
        <v>0</v>
      </c>
      <c r="AB244" s="40">
        <f t="shared" si="42"/>
        <v>0</v>
      </c>
      <c r="AC244" s="40"/>
    </row>
    <row r="245" spans="2:29" x14ac:dyDescent="0.25">
      <c r="B245" s="27">
        <f t="shared" si="38"/>
        <v>39458.124999999411</v>
      </c>
      <c r="C245" s="25">
        <v>3</v>
      </c>
      <c r="D245" s="25">
        <v>13.4</v>
      </c>
      <c r="E245" s="25">
        <v>0</v>
      </c>
      <c r="G245" s="78"/>
      <c r="H245" s="35">
        <v>244</v>
      </c>
      <c r="I245" s="36">
        <f t="shared" si="43"/>
        <v>3327.8909999999992</v>
      </c>
      <c r="J245" s="37">
        <f t="shared" si="36"/>
        <v>5.6510802441835661</v>
      </c>
      <c r="K245" s="37">
        <f t="shared" si="37"/>
        <v>22.604320976734265</v>
      </c>
      <c r="L245" s="37">
        <f t="shared" si="44"/>
        <v>5.2334999999999994</v>
      </c>
      <c r="M245" s="37">
        <f t="shared" si="39"/>
        <v>0</v>
      </c>
      <c r="N245" s="37">
        <f t="shared" si="45"/>
        <v>20.933999999999997</v>
      </c>
      <c r="O245" s="37">
        <f t="shared" si="40"/>
        <v>0</v>
      </c>
      <c r="T245" s="30"/>
      <c r="AA245" s="40">
        <f t="shared" si="41"/>
        <v>0</v>
      </c>
      <c r="AB245" s="40">
        <f t="shared" si="42"/>
        <v>0</v>
      </c>
      <c r="AC245" s="40"/>
    </row>
    <row r="246" spans="2:29" x14ac:dyDescent="0.25">
      <c r="B246" s="27">
        <f t="shared" si="38"/>
        <v>39458.166666666075</v>
      </c>
      <c r="C246" s="25">
        <v>4</v>
      </c>
      <c r="D246" s="25">
        <v>13.7</v>
      </c>
      <c r="E246" s="25">
        <v>0</v>
      </c>
      <c r="G246" s="79">
        <v>9</v>
      </c>
      <c r="H246" s="35">
        <v>245</v>
      </c>
      <c r="I246" s="36">
        <f t="shared" ref="I246:I275" si="46">SUMPRODUCT((DAY($B$5858:$B$6577)=H2)*($E$5858:$E$6577))*$R$2</f>
        <v>4023.1590000000001</v>
      </c>
      <c r="J246" s="37">
        <f t="shared" si="36"/>
        <v>6.8317124401338027</v>
      </c>
      <c r="K246" s="37">
        <f t="shared" si="37"/>
        <v>27.326849760535211</v>
      </c>
      <c r="L246" s="37">
        <f t="shared" si="44"/>
        <v>5.2334999999999994</v>
      </c>
      <c r="M246" s="37">
        <f t="shared" si="39"/>
        <v>0</v>
      </c>
      <c r="N246" s="37">
        <f t="shared" si="45"/>
        <v>20.933999999999997</v>
      </c>
      <c r="O246" s="37">
        <f t="shared" si="40"/>
        <v>0</v>
      </c>
      <c r="T246" s="30"/>
      <c r="AA246" s="40">
        <f t="shared" si="41"/>
        <v>0</v>
      </c>
      <c r="AB246" s="40">
        <f t="shared" si="42"/>
        <v>0</v>
      </c>
      <c r="AC246" s="40"/>
    </row>
    <row r="247" spans="2:29" x14ac:dyDescent="0.25">
      <c r="B247" s="27">
        <f t="shared" si="38"/>
        <v>39458.208333332739</v>
      </c>
      <c r="C247" s="25">
        <v>5</v>
      </c>
      <c r="D247" s="25">
        <v>14</v>
      </c>
      <c r="E247" s="25">
        <v>0</v>
      </c>
      <c r="G247" s="79"/>
      <c r="H247" s="35">
        <v>246</v>
      </c>
      <c r="I247" s="36">
        <f t="shared" si="46"/>
        <v>2404.1149999999998</v>
      </c>
      <c r="J247" s="37">
        <f t="shared" si="36"/>
        <v>4.0824194005288561</v>
      </c>
      <c r="K247" s="37">
        <f t="shared" si="37"/>
        <v>16.329677602115424</v>
      </c>
      <c r="L247" s="37">
        <f t="shared" si="44"/>
        <v>5.2334999999999994</v>
      </c>
      <c r="M247" s="37">
        <f t="shared" si="39"/>
        <v>1.1510805994711433</v>
      </c>
      <c r="N247" s="37">
        <f t="shared" si="45"/>
        <v>20.933999999999997</v>
      </c>
      <c r="O247" s="37">
        <f t="shared" si="40"/>
        <v>4.6043223978845731</v>
      </c>
      <c r="T247" s="30"/>
      <c r="AA247" s="40">
        <f t="shared" si="41"/>
        <v>5755.4029973557163</v>
      </c>
      <c r="AB247" s="40">
        <f t="shared" si="42"/>
        <v>17266.20899206715</v>
      </c>
      <c r="AC247" s="40"/>
    </row>
    <row r="248" spans="2:29" x14ac:dyDescent="0.25">
      <c r="B248" s="27">
        <f t="shared" si="38"/>
        <v>39458.249999999403</v>
      </c>
      <c r="C248" s="25">
        <v>6</v>
      </c>
      <c r="D248" s="25">
        <v>14</v>
      </c>
      <c r="E248" s="25">
        <v>0</v>
      </c>
      <c r="G248" s="79"/>
      <c r="H248" s="35">
        <v>247</v>
      </c>
      <c r="I248" s="36">
        <f t="shared" si="46"/>
        <v>2277.779</v>
      </c>
      <c r="J248" s="37">
        <f t="shared" si="36"/>
        <v>3.8678886740930531</v>
      </c>
      <c r="K248" s="37">
        <f t="shared" si="37"/>
        <v>15.471554696372213</v>
      </c>
      <c r="L248" s="37">
        <f t="shared" si="44"/>
        <v>5.2334999999999994</v>
      </c>
      <c r="M248" s="37">
        <f t="shared" si="39"/>
        <v>1.3656113259069462</v>
      </c>
      <c r="N248" s="37">
        <f t="shared" si="45"/>
        <v>20.933999999999997</v>
      </c>
      <c r="O248" s="37">
        <f t="shared" si="40"/>
        <v>5.4624453036277849</v>
      </c>
      <c r="T248" s="30"/>
      <c r="AA248" s="40">
        <f t="shared" si="41"/>
        <v>6828.0566295347307</v>
      </c>
      <c r="AB248" s="40">
        <f t="shared" si="42"/>
        <v>20484.169888604192</v>
      </c>
      <c r="AC248" s="40"/>
    </row>
    <row r="249" spans="2:29" x14ac:dyDescent="0.25">
      <c r="B249" s="27">
        <f t="shared" si="38"/>
        <v>39458.291666666068</v>
      </c>
      <c r="C249" s="25">
        <v>7</v>
      </c>
      <c r="D249" s="25">
        <v>14.1</v>
      </c>
      <c r="E249" s="25">
        <v>0</v>
      </c>
      <c r="G249" s="79"/>
      <c r="H249" s="35">
        <v>248</v>
      </c>
      <c r="I249" s="36">
        <f t="shared" si="46"/>
        <v>1505.1680000000001</v>
      </c>
      <c r="J249" s="37">
        <f t="shared" si="36"/>
        <v>2.5559205962506866</v>
      </c>
      <c r="K249" s="37">
        <f t="shared" si="37"/>
        <v>10.223682385002746</v>
      </c>
      <c r="L249" s="37">
        <f t="shared" si="44"/>
        <v>5.2334999999999994</v>
      </c>
      <c r="M249" s="37">
        <f t="shared" si="39"/>
        <v>2.6775794037493128</v>
      </c>
      <c r="N249" s="37">
        <f t="shared" si="45"/>
        <v>20.933999999999997</v>
      </c>
      <c r="O249" s="37">
        <f t="shared" si="40"/>
        <v>10.710317614997251</v>
      </c>
      <c r="T249" s="30"/>
      <c r="AA249" s="40">
        <f t="shared" si="41"/>
        <v>13387.897018746564</v>
      </c>
      <c r="AB249" s="40">
        <f t="shared" si="42"/>
        <v>40163.691056239695</v>
      </c>
      <c r="AC249" s="40"/>
    </row>
    <row r="250" spans="2:29" x14ac:dyDescent="0.25">
      <c r="B250" s="27">
        <f t="shared" si="38"/>
        <v>39458.333333332732</v>
      </c>
      <c r="C250" s="25">
        <v>8</v>
      </c>
      <c r="D250" s="25">
        <v>14</v>
      </c>
      <c r="E250" s="25">
        <v>0</v>
      </c>
      <c r="G250" s="79"/>
      <c r="H250" s="35">
        <v>249</v>
      </c>
      <c r="I250" s="36">
        <f t="shared" si="46"/>
        <v>2384.2349999999997</v>
      </c>
      <c r="J250" s="37">
        <f t="shared" si="36"/>
        <v>4.0486612410054921</v>
      </c>
      <c r="K250" s="37">
        <f t="shared" si="37"/>
        <v>16.194644964021968</v>
      </c>
      <c r="L250" s="37">
        <f t="shared" si="44"/>
        <v>5.2334999999999994</v>
      </c>
      <c r="M250" s="37">
        <f t="shared" si="39"/>
        <v>1.1848387589945073</v>
      </c>
      <c r="N250" s="37">
        <f t="shared" si="45"/>
        <v>20.933999999999997</v>
      </c>
      <c r="O250" s="37">
        <f t="shared" si="40"/>
        <v>4.7393550359780292</v>
      </c>
      <c r="T250" s="30"/>
      <c r="AA250" s="40">
        <f t="shared" si="41"/>
        <v>5924.1937949725361</v>
      </c>
      <c r="AB250" s="40">
        <f t="shared" si="42"/>
        <v>17772.581384917608</v>
      </c>
      <c r="AC250" s="40"/>
    </row>
    <row r="251" spans="2:29" x14ac:dyDescent="0.25">
      <c r="B251" s="27">
        <f t="shared" si="38"/>
        <v>39458.374999999396</v>
      </c>
      <c r="C251" s="25">
        <v>9</v>
      </c>
      <c r="D251" s="25">
        <v>14</v>
      </c>
      <c r="E251" s="25">
        <v>2.8</v>
      </c>
      <c r="G251" s="79"/>
      <c r="H251" s="35">
        <v>250</v>
      </c>
      <c r="I251" s="36">
        <f t="shared" si="46"/>
        <v>3581.5429999999997</v>
      </c>
      <c r="J251" s="37">
        <f t="shared" si="36"/>
        <v>6.0818058316795671</v>
      </c>
      <c r="K251" s="37">
        <f t="shared" si="37"/>
        <v>24.327223326718268</v>
      </c>
      <c r="L251" s="37">
        <f t="shared" si="44"/>
        <v>5.2334999999999994</v>
      </c>
      <c r="M251" s="37">
        <f t="shared" si="39"/>
        <v>0</v>
      </c>
      <c r="N251" s="37">
        <f t="shared" si="45"/>
        <v>20.933999999999997</v>
      </c>
      <c r="O251" s="37">
        <f t="shared" si="40"/>
        <v>0</v>
      </c>
      <c r="T251" s="30"/>
      <c r="AA251" s="40">
        <f t="shared" si="41"/>
        <v>0</v>
      </c>
      <c r="AB251" s="40">
        <f t="shared" si="42"/>
        <v>0</v>
      </c>
      <c r="AC251" s="40"/>
    </row>
    <row r="252" spans="2:29" x14ac:dyDescent="0.25">
      <c r="B252" s="27">
        <f t="shared" si="38"/>
        <v>39458.41666666606</v>
      </c>
      <c r="C252" s="25">
        <v>10</v>
      </c>
      <c r="D252" s="25">
        <v>14.1</v>
      </c>
      <c r="E252" s="25">
        <v>124.8</v>
      </c>
      <c r="G252" s="79"/>
      <c r="H252" s="35">
        <v>251</v>
      </c>
      <c r="I252" s="36">
        <f t="shared" si="46"/>
        <v>2446.3809999999994</v>
      </c>
      <c r="J252" s="37">
        <f t="shared" si="36"/>
        <v>4.1541911495436707</v>
      </c>
      <c r="K252" s="37">
        <f t="shared" si="37"/>
        <v>16.616764598174683</v>
      </c>
      <c r="L252" s="37">
        <f t="shared" si="44"/>
        <v>5.2334999999999994</v>
      </c>
      <c r="M252" s="37">
        <f t="shared" si="39"/>
        <v>1.0793088504563286</v>
      </c>
      <c r="N252" s="37">
        <f t="shared" si="45"/>
        <v>20.933999999999997</v>
      </c>
      <c r="O252" s="37">
        <f t="shared" si="40"/>
        <v>4.3172354018253145</v>
      </c>
      <c r="T252" s="30"/>
      <c r="AA252" s="40">
        <f t="shared" si="41"/>
        <v>5396.5442522816429</v>
      </c>
      <c r="AB252" s="40">
        <f t="shared" si="42"/>
        <v>16189.632756844929</v>
      </c>
      <c r="AC252" s="40"/>
    </row>
    <row r="253" spans="2:29" x14ac:dyDescent="0.25">
      <c r="B253" s="27">
        <f t="shared" si="38"/>
        <v>39458.458333332725</v>
      </c>
      <c r="C253" s="25">
        <v>11</v>
      </c>
      <c r="D253" s="25">
        <v>14.2</v>
      </c>
      <c r="E253" s="25">
        <v>39.49</v>
      </c>
      <c r="G253" s="79"/>
      <c r="H253" s="35">
        <v>252</v>
      </c>
      <c r="I253" s="36">
        <f t="shared" si="46"/>
        <v>4140.6120000000001</v>
      </c>
      <c r="J253" s="37">
        <f t="shared" si="36"/>
        <v>7.0311589748670897</v>
      </c>
      <c r="K253" s="37">
        <f t="shared" si="37"/>
        <v>28.124635899468359</v>
      </c>
      <c r="L253" s="37">
        <f t="shared" si="44"/>
        <v>5.2334999999999994</v>
      </c>
      <c r="M253" s="37">
        <f t="shared" si="39"/>
        <v>0</v>
      </c>
      <c r="N253" s="37">
        <f t="shared" si="45"/>
        <v>20.933999999999997</v>
      </c>
      <c r="O253" s="37">
        <f t="shared" si="40"/>
        <v>0</v>
      </c>
      <c r="T253" s="30"/>
      <c r="AA253" s="40">
        <f t="shared" si="41"/>
        <v>0</v>
      </c>
      <c r="AB253" s="40">
        <f t="shared" si="42"/>
        <v>0</v>
      </c>
      <c r="AC253" s="40"/>
    </row>
    <row r="254" spans="2:29" x14ac:dyDescent="0.25">
      <c r="B254" s="27">
        <f t="shared" si="38"/>
        <v>39458.499999999389</v>
      </c>
      <c r="C254" s="25">
        <v>12</v>
      </c>
      <c r="D254" s="25">
        <v>13.9</v>
      </c>
      <c r="E254" s="25">
        <v>38.15</v>
      </c>
      <c r="G254" s="79"/>
      <c r="H254" s="35">
        <v>253</v>
      </c>
      <c r="I254" s="36">
        <f t="shared" si="46"/>
        <v>3973.3890000000001</v>
      </c>
      <c r="J254" s="37">
        <f t="shared" si="36"/>
        <v>6.7471981745665053</v>
      </c>
      <c r="K254" s="37">
        <f t="shared" si="37"/>
        <v>26.988792698266021</v>
      </c>
      <c r="L254" s="37">
        <f t="shared" si="44"/>
        <v>5.2334999999999994</v>
      </c>
      <c r="M254" s="37">
        <f t="shared" si="39"/>
        <v>0</v>
      </c>
      <c r="N254" s="37">
        <f t="shared" si="45"/>
        <v>20.933999999999997</v>
      </c>
      <c r="O254" s="37">
        <f t="shared" si="40"/>
        <v>0</v>
      </c>
      <c r="T254" s="30"/>
      <c r="AA254" s="40">
        <f t="shared" si="41"/>
        <v>0</v>
      </c>
      <c r="AB254" s="40">
        <f t="shared" si="42"/>
        <v>0</v>
      </c>
      <c r="AC254" s="40"/>
    </row>
    <row r="255" spans="2:29" x14ac:dyDescent="0.25">
      <c r="B255" s="27">
        <f t="shared" si="38"/>
        <v>39458.541666666053</v>
      </c>
      <c r="C255" s="25">
        <v>13</v>
      </c>
      <c r="D255" s="25">
        <v>14.6</v>
      </c>
      <c r="E255" s="25">
        <v>66.87</v>
      </c>
      <c r="G255" s="79"/>
      <c r="H255" s="35">
        <v>254</v>
      </c>
      <c r="I255" s="36">
        <f t="shared" si="46"/>
        <v>4027.6879999999992</v>
      </c>
      <c r="J255" s="37">
        <f t="shared" si="36"/>
        <v>6.8394031194336655</v>
      </c>
      <c r="K255" s="37">
        <f t="shared" si="37"/>
        <v>27.357612477734662</v>
      </c>
      <c r="L255" s="37">
        <f t="shared" si="44"/>
        <v>5.2334999999999994</v>
      </c>
      <c r="M255" s="37">
        <f t="shared" si="39"/>
        <v>0</v>
      </c>
      <c r="N255" s="37">
        <f t="shared" si="45"/>
        <v>20.933999999999997</v>
      </c>
      <c r="O255" s="37">
        <f t="shared" si="40"/>
        <v>0</v>
      </c>
      <c r="T255" s="30"/>
      <c r="AA255" s="40">
        <f t="shared" si="41"/>
        <v>0</v>
      </c>
      <c r="AB255" s="40">
        <f t="shared" si="42"/>
        <v>0</v>
      </c>
      <c r="AC255" s="40"/>
    </row>
    <row r="256" spans="2:29" x14ac:dyDescent="0.25">
      <c r="B256" s="27">
        <f t="shared" si="38"/>
        <v>39458.583333332717</v>
      </c>
      <c r="C256" s="25">
        <v>14</v>
      </c>
      <c r="D256" s="25">
        <v>15.1</v>
      </c>
      <c r="E256" s="25">
        <v>119.36</v>
      </c>
      <c r="G256" s="79"/>
      <c r="H256" s="35">
        <v>255</v>
      </c>
      <c r="I256" s="36">
        <f t="shared" si="46"/>
        <v>3614.0370000000003</v>
      </c>
      <c r="J256" s="37">
        <f t="shared" si="36"/>
        <v>6.1369837811540258</v>
      </c>
      <c r="K256" s="37">
        <f t="shared" si="37"/>
        <v>24.547935124616103</v>
      </c>
      <c r="L256" s="37">
        <f t="shared" si="44"/>
        <v>5.2334999999999994</v>
      </c>
      <c r="M256" s="37">
        <f t="shared" si="39"/>
        <v>0</v>
      </c>
      <c r="N256" s="37">
        <f t="shared" si="45"/>
        <v>20.933999999999997</v>
      </c>
      <c r="O256" s="37">
        <f t="shared" si="40"/>
        <v>0</v>
      </c>
      <c r="T256" s="30"/>
      <c r="AA256" s="40">
        <f t="shared" si="41"/>
        <v>0</v>
      </c>
      <c r="AB256" s="40">
        <f t="shared" si="42"/>
        <v>0</v>
      </c>
      <c r="AC256" s="40"/>
    </row>
    <row r="257" spans="2:29" x14ac:dyDescent="0.25">
      <c r="B257" s="27">
        <f t="shared" si="38"/>
        <v>39458.624999999382</v>
      </c>
      <c r="C257" s="25">
        <v>15</v>
      </c>
      <c r="D257" s="25">
        <v>14.9</v>
      </c>
      <c r="E257" s="25">
        <v>191.48</v>
      </c>
      <c r="G257" s="79"/>
      <c r="H257" s="35">
        <v>256</v>
      </c>
      <c r="I257" s="36">
        <f t="shared" si="46"/>
        <v>3941.8679999999995</v>
      </c>
      <c r="J257" s="37">
        <f t="shared" si="36"/>
        <v>6.6936724730405501</v>
      </c>
      <c r="K257" s="37">
        <f t="shared" si="37"/>
        <v>26.774689892162201</v>
      </c>
      <c r="L257" s="37">
        <f t="shared" si="44"/>
        <v>5.2334999999999994</v>
      </c>
      <c r="M257" s="37">
        <f t="shared" si="39"/>
        <v>0</v>
      </c>
      <c r="N257" s="37">
        <f t="shared" si="45"/>
        <v>20.933999999999997</v>
      </c>
      <c r="O257" s="37">
        <f t="shared" si="40"/>
        <v>0</v>
      </c>
      <c r="T257" s="30"/>
      <c r="AA257" s="40">
        <f t="shared" si="41"/>
        <v>0</v>
      </c>
      <c r="AB257" s="40">
        <f t="shared" si="42"/>
        <v>0</v>
      </c>
      <c r="AC257" s="40"/>
    </row>
    <row r="258" spans="2:29" x14ac:dyDescent="0.25">
      <c r="B258" s="27">
        <f t="shared" si="38"/>
        <v>39458.666666666046</v>
      </c>
      <c r="C258" s="25">
        <v>16</v>
      </c>
      <c r="D258" s="25">
        <v>14.1</v>
      </c>
      <c r="E258" s="25">
        <v>132.52000000000001</v>
      </c>
      <c r="G258" s="79"/>
      <c r="H258" s="35">
        <v>257</v>
      </c>
      <c r="I258" s="36">
        <f t="shared" si="46"/>
        <v>3641.5889999999995</v>
      </c>
      <c r="J258" s="37">
        <f t="shared" ref="J258:J321" si="47">I258*COS($R$4)*$U$22/1000</f>
        <v>6.1837697374511933</v>
      </c>
      <c r="K258" s="37">
        <f t="shared" ref="K258:K321" si="48">I258*COS($R$4)*$U$23/1000</f>
        <v>24.735078949804773</v>
      </c>
      <c r="L258" s="37">
        <f t="shared" si="44"/>
        <v>5.2334999999999994</v>
      </c>
      <c r="M258" s="37">
        <f t="shared" si="39"/>
        <v>0</v>
      </c>
      <c r="N258" s="37">
        <f t="shared" si="45"/>
        <v>20.933999999999997</v>
      </c>
      <c r="O258" s="37">
        <f t="shared" si="40"/>
        <v>0</v>
      </c>
      <c r="T258" s="30"/>
      <c r="AA258" s="40">
        <f t="shared" si="41"/>
        <v>0</v>
      </c>
      <c r="AB258" s="40">
        <f t="shared" si="42"/>
        <v>0</v>
      </c>
      <c r="AC258" s="40"/>
    </row>
    <row r="259" spans="2:29" x14ac:dyDescent="0.25">
      <c r="B259" s="27">
        <f t="shared" ref="B259:B322" si="49">B258+1/24</f>
        <v>39458.70833333271</v>
      </c>
      <c r="C259" s="25">
        <v>17</v>
      </c>
      <c r="D259" s="25">
        <v>13.2</v>
      </c>
      <c r="E259" s="25">
        <v>25.03</v>
      </c>
      <c r="G259" s="79"/>
      <c r="H259" s="35">
        <v>258</v>
      </c>
      <c r="I259" s="36">
        <f t="shared" si="46"/>
        <v>4364.7029999999995</v>
      </c>
      <c r="J259" s="37">
        <f t="shared" si="47"/>
        <v>7.4116871300859168</v>
      </c>
      <c r="K259" s="37">
        <f t="shared" si="48"/>
        <v>29.646748520343667</v>
      </c>
      <c r="L259" s="37">
        <f t="shared" si="44"/>
        <v>5.2334999999999994</v>
      </c>
      <c r="M259" s="37">
        <f t="shared" ref="M259:M322" si="50">IF(J259-L259&gt;0,0,-(J259-L259))</f>
        <v>0</v>
      </c>
      <c r="N259" s="37">
        <f t="shared" si="45"/>
        <v>20.933999999999997</v>
      </c>
      <c r="O259" s="37">
        <f t="shared" ref="O259:O322" si="51">IF(K259-N259&gt;0,0,-(K259-N259))</f>
        <v>0</v>
      </c>
      <c r="T259" s="30"/>
      <c r="AA259" s="40">
        <f t="shared" ref="AA259:AA322" si="52">M259*$U$10</f>
        <v>0</v>
      </c>
      <c r="AB259" s="40">
        <f t="shared" ref="AB259:AB322" si="53">O259*$U$11</f>
        <v>0</v>
      </c>
      <c r="AC259" s="40"/>
    </row>
    <row r="260" spans="2:29" x14ac:dyDescent="0.25">
      <c r="B260" s="27">
        <f t="shared" si="49"/>
        <v>39458.749999999374</v>
      </c>
      <c r="C260" s="25">
        <v>18</v>
      </c>
      <c r="D260" s="25">
        <v>12.6</v>
      </c>
      <c r="E260" s="25">
        <v>0</v>
      </c>
      <c r="G260" s="79"/>
      <c r="H260" s="35">
        <v>259</v>
      </c>
      <c r="I260" s="36">
        <f t="shared" si="46"/>
        <v>4132.38</v>
      </c>
      <c r="J260" s="37">
        <f t="shared" si="47"/>
        <v>7.017180244022204</v>
      </c>
      <c r="K260" s="37">
        <f t="shared" si="48"/>
        <v>28.068720976088816</v>
      </c>
      <c r="L260" s="37">
        <f t="shared" si="44"/>
        <v>5.2334999999999994</v>
      </c>
      <c r="M260" s="37">
        <f t="shared" si="50"/>
        <v>0</v>
      </c>
      <c r="N260" s="37">
        <f t="shared" si="45"/>
        <v>20.933999999999997</v>
      </c>
      <c r="O260" s="37">
        <f t="shared" si="51"/>
        <v>0</v>
      </c>
      <c r="T260" s="30"/>
      <c r="AA260" s="40">
        <f t="shared" si="52"/>
        <v>0</v>
      </c>
      <c r="AB260" s="40">
        <f t="shared" si="53"/>
        <v>0</v>
      </c>
      <c r="AC260" s="40"/>
    </row>
    <row r="261" spans="2:29" x14ac:dyDescent="0.25">
      <c r="B261" s="27">
        <f t="shared" si="49"/>
        <v>39458.791666666039</v>
      </c>
      <c r="C261" s="25">
        <v>19</v>
      </c>
      <c r="D261" s="25">
        <v>12.3</v>
      </c>
      <c r="E261" s="25">
        <v>0</v>
      </c>
      <c r="G261" s="79"/>
      <c r="H261" s="35">
        <v>260</v>
      </c>
      <c r="I261" s="36">
        <f t="shared" si="46"/>
        <v>2853.0459999999998</v>
      </c>
      <c r="J261" s="37">
        <f t="shared" si="47"/>
        <v>4.8447475852865827</v>
      </c>
      <c r="K261" s="37">
        <f t="shared" si="48"/>
        <v>19.378990341146331</v>
      </c>
      <c r="L261" s="37">
        <f t="shared" si="44"/>
        <v>5.2334999999999994</v>
      </c>
      <c r="M261" s="37">
        <f t="shared" si="50"/>
        <v>0.38875241471341671</v>
      </c>
      <c r="N261" s="37">
        <f t="shared" si="45"/>
        <v>20.933999999999997</v>
      </c>
      <c r="O261" s="37">
        <f t="shared" si="51"/>
        <v>1.5550096588536668</v>
      </c>
      <c r="T261" s="30"/>
      <c r="AA261" s="40">
        <f t="shared" si="52"/>
        <v>1943.7620735670835</v>
      </c>
      <c r="AB261" s="40">
        <f t="shared" si="53"/>
        <v>5831.2862207012504</v>
      </c>
      <c r="AC261" s="40"/>
    </row>
    <row r="262" spans="2:29" x14ac:dyDescent="0.25">
      <c r="B262" s="27">
        <f t="shared" si="49"/>
        <v>39458.833333332703</v>
      </c>
      <c r="C262" s="25">
        <v>20</v>
      </c>
      <c r="D262" s="25">
        <v>12.3</v>
      </c>
      <c r="E262" s="25">
        <v>0</v>
      </c>
      <c r="G262" s="79"/>
      <c r="H262" s="35">
        <v>261</v>
      </c>
      <c r="I262" s="36">
        <f t="shared" si="46"/>
        <v>2647.904</v>
      </c>
      <c r="J262" s="37">
        <f t="shared" si="47"/>
        <v>4.4963966616979487</v>
      </c>
      <c r="K262" s="37">
        <f t="shared" si="48"/>
        <v>17.985586646791795</v>
      </c>
      <c r="L262" s="37">
        <f t="shared" si="44"/>
        <v>5.2334999999999994</v>
      </c>
      <c r="M262" s="37">
        <f t="shared" si="50"/>
        <v>0.73710333830205066</v>
      </c>
      <c r="N262" s="37">
        <f t="shared" si="45"/>
        <v>20.933999999999997</v>
      </c>
      <c r="O262" s="37">
        <f t="shared" si="51"/>
        <v>2.9484133532082026</v>
      </c>
      <c r="T262" s="30"/>
      <c r="AA262" s="40">
        <f t="shared" si="52"/>
        <v>3685.5166915102532</v>
      </c>
      <c r="AB262" s="40">
        <f t="shared" si="53"/>
        <v>11056.55007453076</v>
      </c>
      <c r="AC262" s="40"/>
    </row>
    <row r="263" spans="2:29" x14ac:dyDescent="0.25">
      <c r="B263" s="27">
        <f t="shared" si="49"/>
        <v>39458.874999999367</v>
      </c>
      <c r="C263" s="25">
        <v>21</v>
      </c>
      <c r="D263" s="25">
        <v>12.3</v>
      </c>
      <c r="E263" s="25">
        <v>0</v>
      </c>
      <c r="G263" s="79"/>
      <c r="H263" s="35">
        <v>262</v>
      </c>
      <c r="I263" s="36">
        <f t="shared" si="46"/>
        <v>3767.8479999999995</v>
      </c>
      <c r="J263" s="37">
        <f t="shared" si="47"/>
        <v>6.3981697104522253</v>
      </c>
      <c r="K263" s="37">
        <f t="shared" si="48"/>
        <v>25.592678841808901</v>
      </c>
      <c r="L263" s="37">
        <f t="shared" si="44"/>
        <v>5.2334999999999994</v>
      </c>
      <c r="M263" s="37">
        <f t="shared" si="50"/>
        <v>0</v>
      </c>
      <c r="N263" s="37">
        <f t="shared" si="45"/>
        <v>20.933999999999997</v>
      </c>
      <c r="O263" s="37">
        <f t="shared" si="51"/>
        <v>0</v>
      </c>
      <c r="T263" s="30"/>
      <c r="AA263" s="40">
        <f t="shared" si="52"/>
        <v>0</v>
      </c>
      <c r="AB263" s="40">
        <f t="shared" si="53"/>
        <v>0</v>
      </c>
      <c r="AC263" s="40"/>
    </row>
    <row r="264" spans="2:29" x14ac:dyDescent="0.25">
      <c r="B264" s="27">
        <f t="shared" si="49"/>
        <v>39458.916666666031</v>
      </c>
      <c r="C264" s="25">
        <v>22</v>
      </c>
      <c r="D264" s="25">
        <v>12.4</v>
      </c>
      <c r="E264" s="25">
        <v>0</v>
      </c>
      <c r="G264" s="79"/>
      <c r="H264" s="35">
        <v>263</v>
      </c>
      <c r="I264" s="36">
        <f t="shared" si="46"/>
        <v>3732.5190000000002</v>
      </c>
      <c r="J264" s="37">
        <f t="shared" si="47"/>
        <v>6.3381776572429223</v>
      </c>
      <c r="K264" s="37">
        <f t="shared" si="48"/>
        <v>25.352710628971689</v>
      </c>
      <c r="L264" s="37">
        <f t="shared" si="44"/>
        <v>5.2334999999999994</v>
      </c>
      <c r="M264" s="37">
        <f t="shared" si="50"/>
        <v>0</v>
      </c>
      <c r="N264" s="37">
        <f t="shared" si="45"/>
        <v>20.933999999999997</v>
      </c>
      <c r="O264" s="37">
        <f t="shared" si="51"/>
        <v>0</v>
      </c>
      <c r="T264" s="30"/>
      <c r="AA264" s="40">
        <f t="shared" si="52"/>
        <v>0</v>
      </c>
      <c r="AB264" s="40">
        <f t="shared" si="53"/>
        <v>0</v>
      </c>
      <c r="AC264" s="40"/>
    </row>
    <row r="265" spans="2:29" x14ac:dyDescent="0.25">
      <c r="B265" s="27">
        <f t="shared" si="49"/>
        <v>39458.958333332695</v>
      </c>
      <c r="C265" s="25">
        <v>23</v>
      </c>
      <c r="D265" s="25">
        <v>12.3</v>
      </c>
      <c r="E265" s="25">
        <v>0</v>
      </c>
      <c r="G265" s="79"/>
      <c r="H265" s="35">
        <v>264</v>
      </c>
      <c r="I265" s="36">
        <f t="shared" si="46"/>
        <v>1509.452</v>
      </c>
      <c r="J265" s="37">
        <f t="shared" si="47"/>
        <v>2.5631952418944532</v>
      </c>
      <c r="K265" s="37">
        <f t="shared" si="48"/>
        <v>10.252780967577813</v>
      </c>
      <c r="L265" s="37">
        <f t="shared" si="44"/>
        <v>5.2334999999999994</v>
      </c>
      <c r="M265" s="37">
        <f t="shared" si="50"/>
        <v>2.6703047581055461</v>
      </c>
      <c r="N265" s="37">
        <f t="shared" si="45"/>
        <v>20.933999999999997</v>
      </c>
      <c r="O265" s="37">
        <f t="shared" si="51"/>
        <v>10.681219032422185</v>
      </c>
      <c r="T265" s="30"/>
      <c r="AA265" s="40">
        <f t="shared" si="52"/>
        <v>13351.52379052773</v>
      </c>
      <c r="AB265" s="40">
        <f t="shared" si="53"/>
        <v>40054.571371583195</v>
      </c>
      <c r="AC265" s="40"/>
    </row>
    <row r="266" spans="2:29" x14ac:dyDescent="0.25">
      <c r="B266" s="27">
        <f t="shared" si="49"/>
        <v>39458.99999999936</v>
      </c>
      <c r="C266" s="25">
        <v>0</v>
      </c>
      <c r="D266" s="25">
        <v>12</v>
      </c>
      <c r="E266" s="25">
        <v>0</v>
      </c>
      <c r="G266" s="79"/>
      <c r="H266" s="35">
        <v>265</v>
      </c>
      <c r="I266" s="36">
        <f t="shared" si="46"/>
        <v>3635.3240000000001</v>
      </c>
      <c r="J266" s="37">
        <f t="shared" si="47"/>
        <v>6.1731311625309804</v>
      </c>
      <c r="K266" s="37">
        <f t="shared" si="48"/>
        <v>24.692524650123922</v>
      </c>
      <c r="L266" s="37">
        <f t="shared" si="44"/>
        <v>5.2334999999999994</v>
      </c>
      <c r="M266" s="37">
        <f t="shared" si="50"/>
        <v>0</v>
      </c>
      <c r="N266" s="37">
        <f t="shared" si="45"/>
        <v>20.933999999999997</v>
      </c>
      <c r="O266" s="37">
        <f t="shared" si="51"/>
        <v>0</v>
      </c>
      <c r="T266" s="30"/>
      <c r="AA266" s="40">
        <f t="shared" si="52"/>
        <v>0</v>
      </c>
      <c r="AB266" s="40">
        <f t="shared" si="53"/>
        <v>0</v>
      </c>
      <c r="AC266" s="40"/>
    </row>
    <row r="267" spans="2:29" x14ac:dyDescent="0.25">
      <c r="B267" s="27">
        <f t="shared" si="49"/>
        <v>39459.041666666024</v>
      </c>
      <c r="C267" s="25">
        <v>1</v>
      </c>
      <c r="D267" s="25">
        <v>11.3</v>
      </c>
      <c r="E267" s="25">
        <v>0</v>
      </c>
      <c r="G267" s="79"/>
      <c r="H267" s="35">
        <v>266</v>
      </c>
      <c r="I267" s="36">
        <f t="shared" si="46"/>
        <v>3323.5229999999992</v>
      </c>
      <c r="J267" s="37">
        <f t="shared" si="47"/>
        <v>5.6436629584291378</v>
      </c>
      <c r="K267" s="37">
        <f t="shared" si="48"/>
        <v>22.574651833716551</v>
      </c>
      <c r="L267" s="37">
        <f t="shared" si="44"/>
        <v>5.2334999999999994</v>
      </c>
      <c r="M267" s="37">
        <f t="shared" si="50"/>
        <v>0</v>
      </c>
      <c r="N267" s="37">
        <f t="shared" si="45"/>
        <v>20.933999999999997</v>
      </c>
      <c r="O267" s="37">
        <f t="shared" si="51"/>
        <v>0</v>
      </c>
      <c r="T267" s="30"/>
      <c r="AA267" s="40">
        <f t="shared" si="52"/>
        <v>0</v>
      </c>
      <c r="AB267" s="40">
        <f t="shared" si="53"/>
        <v>0</v>
      </c>
      <c r="AC267" s="40"/>
    </row>
    <row r="268" spans="2:29" x14ac:dyDescent="0.25">
      <c r="B268" s="27">
        <f t="shared" si="49"/>
        <v>39459.083333332688</v>
      </c>
      <c r="C268" s="25">
        <v>2</v>
      </c>
      <c r="D268" s="25">
        <v>10.9</v>
      </c>
      <c r="E268" s="25">
        <v>0</v>
      </c>
      <c r="G268" s="79"/>
      <c r="H268" s="35">
        <v>267</v>
      </c>
      <c r="I268" s="36">
        <f t="shared" si="46"/>
        <v>3903.1510000000007</v>
      </c>
      <c r="J268" s="37">
        <f t="shared" si="47"/>
        <v>6.6279272687012121</v>
      </c>
      <c r="K268" s="37">
        <f t="shared" si="48"/>
        <v>26.511709074804848</v>
      </c>
      <c r="L268" s="37">
        <f t="shared" si="44"/>
        <v>5.2334999999999994</v>
      </c>
      <c r="M268" s="37">
        <f t="shared" si="50"/>
        <v>0</v>
      </c>
      <c r="N268" s="37">
        <f t="shared" si="45"/>
        <v>20.933999999999997</v>
      </c>
      <c r="O268" s="37">
        <f t="shared" si="51"/>
        <v>0</v>
      </c>
      <c r="T268" s="30"/>
      <c r="AA268" s="40">
        <f t="shared" si="52"/>
        <v>0</v>
      </c>
      <c r="AB268" s="40">
        <f t="shared" si="53"/>
        <v>0</v>
      </c>
      <c r="AC268" s="40"/>
    </row>
    <row r="269" spans="2:29" x14ac:dyDescent="0.25">
      <c r="B269" s="27">
        <f t="shared" si="49"/>
        <v>39459.124999999352</v>
      </c>
      <c r="C269" s="25">
        <v>3</v>
      </c>
      <c r="D269" s="25">
        <v>10.6</v>
      </c>
      <c r="E269" s="25">
        <v>0</v>
      </c>
      <c r="G269" s="79"/>
      <c r="H269" s="35">
        <v>268</v>
      </c>
      <c r="I269" s="36">
        <f t="shared" si="46"/>
        <v>2142.9169999999999</v>
      </c>
      <c r="J269" s="37">
        <f t="shared" si="47"/>
        <v>3.6388799764250446</v>
      </c>
      <c r="K269" s="37">
        <f t="shared" si="48"/>
        <v>14.555519905700178</v>
      </c>
      <c r="L269" s="37">
        <f t="shared" si="44"/>
        <v>5.2334999999999994</v>
      </c>
      <c r="M269" s="37">
        <f t="shared" si="50"/>
        <v>1.5946200235749548</v>
      </c>
      <c r="N269" s="37">
        <f t="shared" si="45"/>
        <v>20.933999999999997</v>
      </c>
      <c r="O269" s="37">
        <f t="shared" si="51"/>
        <v>6.3784800942998192</v>
      </c>
      <c r="T269" s="30"/>
      <c r="AA269" s="40">
        <f t="shared" si="52"/>
        <v>7973.1001178747738</v>
      </c>
      <c r="AB269" s="40">
        <f t="shared" si="53"/>
        <v>23919.300353624323</v>
      </c>
      <c r="AC269" s="40"/>
    </row>
    <row r="270" spans="2:29" x14ac:dyDescent="0.25">
      <c r="B270" s="27">
        <f t="shared" si="49"/>
        <v>39459.166666666017</v>
      </c>
      <c r="C270" s="25">
        <v>4</v>
      </c>
      <c r="D270" s="25">
        <v>10.4</v>
      </c>
      <c r="E270" s="25">
        <v>0</v>
      </c>
      <c r="G270" s="79"/>
      <c r="H270" s="35">
        <v>269</v>
      </c>
      <c r="I270" s="36">
        <f t="shared" si="46"/>
        <v>2967.2999999999997</v>
      </c>
      <c r="J270" s="37">
        <f t="shared" si="47"/>
        <v>5.0387619091388212</v>
      </c>
      <c r="K270" s="37">
        <f t="shared" si="48"/>
        <v>20.155047636555285</v>
      </c>
      <c r="L270" s="37">
        <f t="shared" si="44"/>
        <v>5.2334999999999994</v>
      </c>
      <c r="M270" s="37">
        <f t="shared" si="50"/>
        <v>0.19473809086117821</v>
      </c>
      <c r="N270" s="37">
        <f t="shared" si="45"/>
        <v>20.933999999999997</v>
      </c>
      <c r="O270" s="37">
        <f t="shared" si="51"/>
        <v>0.77895236344471286</v>
      </c>
      <c r="T270" s="30"/>
      <c r="AA270" s="40">
        <f t="shared" si="52"/>
        <v>973.69045430589108</v>
      </c>
      <c r="AB270" s="40">
        <f t="shared" si="53"/>
        <v>2921.071362917673</v>
      </c>
      <c r="AC270" s="40"/>
    </row>
    <row r="271" spans="2:29" x14ac:dyDescent="0.25">
      <c r="B271" s="27">
        <f t="shared" si="49"/>
        <v>39459.208333332681</v>
      </c>
      <c r="C271" s="25">
        <v>5</v>
      </c>
      <c r="D271" s="25">
        <v>10.199999999999999</v>
      </c>
      <c r="E271" s="25">
        <v>0</v>
      </c>
      <c r="G271" s="79"/>
      <c r="H271" s="35">
        <v>270</v>
      </c>
      <c r="I271" s="36">
        <f t="shared" si="46"/>
        <v>3875.3539999999994</v>
      </c>
      <c r="J271" s="37">
        <f t="shared" si="47"/>
        <v>6.5807252787479413</v>
      </c>
      <c r="K271" s="37">
        <f t="shared" si="48"/>
        <v>26.322901114991765</v>
      </c>
      <c r="L271" s="37">
        <f t="shared" si="44"/>
        <v>5.2334999999999994</v>
      </c>
      <c r="M271" s="37">
        <f t="shared" si="50"/>
        <v>0</v>
      </c>
      <c r="N271" s="37">
        <f t="shared" si="45"/>
        <v>20.933999999999997</v>
      </c>
      <c r="O271" s="37">
        <f t="shared" si="51"/>
        <v>0</v>
      </c>
      <c r="T271" s="30"/>
      <c r="AA271" s="40">
        <f t="shared" si="52"/>
        <v>0</v>
      </c>
      <c r="AB271" s="40">
        <f t="shared" si="53"/>
        <v>0</v>
      </c>
      <c r="AC271" s="40"/>
    </row>
    <row r="272" spans="2:29" x14ac:dyDescent="0.25">
      <c r="B272" s="27">
        <f t="shared" si="49"/>
        <v>39459.249999999345</v>
      </c>
      <c r="C272" s="25">
        <v>6</v>
      </c>
      <c r="D272" s="25">
        <v>10</v>
      </c>
      <c r="E272" s="25">
        <v>0</v>
      </c>
      <c r="G272" s="79"/>
      <c r="H272" s="35">
        <v>271</v>
      </c>
      <c r="I272" s="36">
        <f t="shared" si="46"/>
        <v>3622.2759999999998</v>
      </c>
      <c r="J272" s="37">
        <f t="shared" si="47"/>
        <v>6.1509743986747996</v>
      </c>
      <c r="K272" s="37">
        <f t="shared" si="48"/>
        <v>24.603897594699198</v>
      </c>
      <c r="L272" s="37">
        <f t="shared" si="44"/>
        <v>5.2334999999999994</v>
      </c>
      <c r="M272" s="37">
        <f t="shared" si="50"/>
        <v>0</v>
      </c>
      <c r="N272" s="37">
        <f t="shared" si="45"/>
        <v>20.933999999999997</v>
      </c>
      <c r="O272" s="37">
        <f t="shared" si="51"/>
        <v>0</v>
      </c>
      <c r="T272" s="30"/>
      <c r="AA272" s="40">
        <f t="shared" si="52"/>
        <v>0</v>
      </c>
      <c r="AB272" s="40">
        <f t="shared" si="53"/>
        <v>0</v>
      </c>
      <c r="AC272" s="40"/>
    </row>
    <row r="273" spans="2:29" x14ac:dyDescent="0.25">
      <c r="B273" s="27">
        <f t="shared" si="49"/>
        <v>39459.291666666009</v>
      </c>
      <c r="C273" s="25">
        <v>7</v>
      </c>
      <c r="D273" s="25">
        <v>9.8000000000000007</v>
      </c>
      <c r="E273" s="25">
        <v>0</v>
      </c>
      <c r="G273" s="79"/>
      <c r="H273" s="35">
        <v>272</v>
      </c>
      <c r="I273" s="36">
        <f t="shared" si="46"/>
        <v>3439.03</v>
      </c>
      <c r="J273" s="37">
        <f t="shared" si="47"/>
        <v>5.8398049972654205</v>
      </c>
      <c r="K273" s="37">
        <f t="shared" si="48"/>
        <v>23.359219989061682</v>
      </c>
      <c r="L273" s="37">
        <f t="shared" si="44"/>
        <v>5.2334999999999994</v>
      </c>
      <c r="M273" s="37">
        <f t="shared" si="50"/>
        <v>0</v>
      </c>
      <c r="N273" s="37">
        <f t="shared" si="45"/>
        <v>20.933999999999997</v>
      </c>
      <c r="O273" s="37">
        <f t="shared" si="51"/>
        <v>0</v>
      </c>
      <c r="T273" s="30"/>
      <c r="AA273" s="40">
        <f t="shared" si="52"/>
        <v>0</v>
      </c>
      <c r="AB273" s="40">
        <f t="shared" si="53"/>
        <v>0</v>
      </c>
      <c r="AC273" s="40"/>
    </row>
    <row r="274" spans="2:29" x14ac:dyDescent="0.25">
      <c r="B274" s="27">
        <f t="shared" si="49"/>
        <v>39459.333333332674</v>
      </c>
      <c r="C274" s="25">
        <v>8</v>
      </c>
      <c r="D274" s="25">
        <v>9.6</v>
      </c>
      <c r="E274" s="25">
        <v>0</v>
      </c>
      <c r="G274" s="79"/>
      <c r="H274" s="35">
        <v>273</v>
      </c>
      <c r="I274" s="36">
        <f t="shared" si="46"/>
        <v>1995.6019999999999</v>
      </c>
      <c r="J274" s="37">
        <f t="shared" si="47"/>
        <v>3.3887248823513798</v>
      </c>
      <c r="K274" s="37">
        <f t="shared" si="48"/>
        <v>13.554899529405519</v>
      </c>
      <c r="L274" s="37">
        <f t="shared" si="44"/>
        <v>5.2334999999999994</v>
      </c>
      <c r="M274" s="37">
        <f t="shared" si="50"/>
        <v>1.8447751176486196</v>
      </c>
      <c r="N274" s="37">
        <f t="shared" si="45"/>
        <v>20.933999999999997</v>
      </c>
      <c r="O274" s="37">
        <f t="shared" si="51"/>
        <v>7.3791004705944783</v>
      </c>
      <c r="T274" s="30"/>
      <c r="AA274" s="40">
        <f t="shared" si="52"/>
        <v>9223.8755882430978</v>
      </c>
      <c r="AB274" s="40">
        <f t="shared" si="53"/>
        <v>27671.626764729295</v>
      </c>
      <c r="AC274" s="40"/>
    </row>
    <row r="275" spans="2:29" x14ac:dyDescent="0.25">
      <c r="B275" s="27">
        <f t="shared" si="49"/>
        <v>39459.374999999338</v>
      </c>
      <c r="C275" s="25">
        <v>9</v>
      </c>
      <c r="D275" s="25">
        <v>9.4</v>
      </c>
      <c r="E275" s="25">
        <v>90.29</v>
      </c>
      <c r="G275" s="79"/>
      <c r="H275" s="35">
        <v>274</v>
      </c>
      <c r="I275" s="36">
        <f t="shared" si="46"/>
        <v>3690.6029999999996</v>
      </c>
      <c r="J275" s="37">
        <f t="shared" si="47"/>
        <v>6.2670002420225321</v>
      </c>
      <c r="K275" s="37">
        <f t="shared" si="48"/>
        <v>25.068000968090129</v>
      </c>
      <c r="L275" s="37">
        <f t="shared" si="44"/>
        <v>5.2334999999999994</v>
      </c>
      <c r="M275" s="37">
        <f t="shared" si="50"/>
        <v>0</v>
      </c>
      <c r="N275" s="37">
        <f t="shared" si="45"/>
        <v>20.933999999999997</v>
      </c>
      <c r="O275" s="37">
        <f t="shared" si="51"/>
        <v>0</v>
      </c>
      <c r="T275" s="30"/>
      <c r="AA275" s="40">
        <f t="shared" si="52"/>
        <v>0</v>
      </c>
      <c r="AB275" s="40">
        <f t="shared" si="53"/>
        <v>0</v>
      </c>
      <c r="AC275" s="40"/>
    </row>
    <row r="276" spans="2:29" x14ac:dyDescent="0.25">
      <c r="B276" s="27">
        <f t="shared" si="49"/>
        <v>39459.416666666002</v>
      </c>
      <c r="C276" s="25">
        <v>10</v>
      </c>
      <c r="D276" s="25">
        <v>10</v>
      </c>
      <c r="E276" s="25">
        <v>263.83999999999997</v>
      </c>
      <c r="G276" s="78">
        <v>10</v>
      </c>
      <c r="H276" s="38">
        <v>275</v>
      </c>
      <c r="I276" s="39">
        <f t="shared" ref="I276:I306" si="54">SUMPRODUCT((DAY($B$6578:$B$7321)=H2)*($E$6578:$E$7321))*$R$2</f>
        <v>3518.1229999999996</v>
      </c>
      <c r="J276" s="40">
        <f t="shared" si="47"/>
        <v>5.9741125481296784</v>
      </c>
      <c r="K276" s="40">
        <f t="shared" si="48"/>
        <v>23.896450192518714</v>
      </c>
      <c r="L276" s="40">
        <f>$U$15</f>
        <v>6.1057500000000005</v>
      </c>
      <c r="M276" s="40">
        <f t="shared" si="50"/>
        <v>0.13163745187032205</v>
      </c>
      <c r="N276" s="40">
        <f>$U$18</f>
        <v>24.423000000000002</v>
      </c>
      <c r="O276" s="40">
        <f t="shared" si="51"/>
        <v>0.52654980748128821</v>
      </c>
      <c r="T276" s="30"/>
      <c r="AA276" s="40">
        <f t="shared" si="52"/>
        <v>658.18725935161024</v>
      </c>
      <c r="AB276" s="40">
        <f t="shared" si="53"/>
        <v>1974.5617780548307</v>
      </c>
      <c r="AC276" s="40"/>
    </row>
    <row r="277" spans="2:29" x14ac:dyDescent="0.25">
      <c r="B277" s="27">
        <f t="shared" si="49"/>
        <v>39459.458333332666</v>
      </c>
      <c r="C277" s="25">
        <v>11</v>
      </c>
      <c r="D277" s="25">
        <v>11.8</v>
      </c>
      <c r="E277" s="25">
        <v>396.13</v>
      </c>
      <c r="G277" s="78"/>
      <c r="H277" s="38">
        <v>276</v>
      </c>
      <c r="I277" s="39">
        <f t="shared" si="54"/>
        <v>3072.1669999999999</v>
      </c>
      <c r="J277" s="40">
        <f t="shared" si="47"/>
        <v>5.2168362006245701</v>
      </c>
      <c r="K277" s="40">
        <f t="shared" si="48"/>
        <v>20.86734480249828</v>
      </c>
      <c r="L277" s="40">
        <f t="shared" ref="L277:L340" si="55">$U$15</f>
        <v>6.1057500000000005</v>
      </c>
      <c r="M277" s="40">
        <f t="shared" si="50"/>
        <v>0.88891379937543036</v>
      </c>
      <c r="N277" s="40">
        <f t="shared" ref="N277:N340" si="56">$U$18</f>
        <v>24.423000000000002</v>
      </c>
      <c r="O277" s="40">
        <f t="shared" si="51"/>
        <v>3.5556551975017214</v>
      </c>
      <c r="T277" s="30"/>
      <c r="AA277" s="40">
        <f t="shared" si="52"/>
        <v>4444.5689968771521</v>
      </c>
      <c r="AB277" s="40">
        <f t="shared" si="53"/>
        <v>13333.706990631455</v>
      </c>
      <c r="AC277" s="40"/>
    </row>
    <row r="278" spans="2:29" x14ac:dyDescent="0.25">
      <c r="B278" s="27">
        <f t="shared" si="49"/>
        <v>39459.499999999331</v>
      </c>
      <c r="C278" s="25">
        <v>12</v>
      </c>
      <c r="D278" s="25">
        <v>12</v>
      </c>
      <c r="E278" s="25">
        <v>480.67</v>
      </c>
      <c r="G278" s="78"/>
      <c r="H278" s="38">
        <v>277</v>
      </c>
      <c r="I278" s="39">
        <f t="shared" si="54"/>
        <v>3665.0389999999993</v>
      </c>
      <c r="J278" s="40">
        <f t="shared" si="47"/>
        <v>6.2235901016776989</v>
      </c>
      <c r="K278" s="40">
        <f t="shared" si="48"/>
        <v>24.894360406710796</v>
      </c>
      <c r="L278" s="40">
        <f t="shared" si="55"/>
        <v>6.1057500000000005</v>
      </c>
      <c r="M278" s="40">
        <f t="shared" si="50"/>
        <v>0</v>
      </c>
      <c r="N278" s="40">
        <f t="shared" si="56"/>
        <v>24.423000000000002</v>
      </c>
      <c r="O278" s="40">
        <f t="shared" si="51"/>
        <v>0</v>
      </c>
      <c r="T278" s="30"/>
      <c r="AA278" s="40">
        <f t="shared" si="52"/>
        <v>0</v>
      </c>
      <c r="AB278" s="40">
        <f t="shared" si="53"/>
        <v>0</v>
      </c>
      <c r="AC278" s="40"/>
    </row>
    <row r="279" spans="2:29" x14ac:dyDescent="0.25">
      <c r="B279" s="27">
        <f t="shared" si="49"/>
        <v>39459.541666665995</v>
      </c>
      <c r="C279" s="25">
        <v>13</v>
      </c>
      <c r="D279" s="25">
        <v>12.7</v>
      </c>
      <c r="E279" s="25">
        <v>501.67</v>
      </c>
      <c r="G279" s="78"/>
      <c r="H279" s="38">
        <v>278</v>
      </c>
      <c r="I279" s="39">
        <f t="shared" si="54"/>
        <v>3396.0709999999995</v>
      </c>
      <c r="J279" s="40">
        <f t="shared" si="47"/>
        <v>5.7668564673376412</v>
      </c>
      <c r="K279" s="40">
        <f t="shared" si="48"/>
        <v>23.067425869350565</v>
      </c>
      <c r="L279" s="40">
        <f t="shared" si="55"/>
        <v>6.1057500000000005</v>
      </c>
      <c r="M279" s="40">
        <f t="shared" si="50"/>
        <v>0.33889353266235922</v>
      </c>
      <c r="N279" s="40">
        <f t="shared" si="56"/>
        <v>24.423000000000002</v>
      </c>
      <c r="O279" s="40">
        <f t="shared" si="51"/>
        <v>1.3555741306494369</v>
      </c>
      <c r="T279" s="30"/>
      <c r="AA279" s="40">
        <f t="shared" si="52"/>
        <v>1694.4676633117961</v>
      </c>
      <c r="AB279" s="40">
        <f t="shared" si="53"/>
        <v>5083.4029899353882</v>
      </c>
      <c r="AC279" s="40"/>
    </row>
    <row r="280" spans="2:29" x14ac:dyDescent="0.25">
      <c r="B280" s="27">
        <f t="shared" si="49"/>
        <v>39459.583333332659</v>
      </c>
      <c r="C280" s="25">
        <v>14</v>
      </c>
      <c r="D280" s="25">
        <v>13</v>
      </c>
      <c r="E280" s="25">
        <v>463.18</v>
      </c>
      <c r="G280" s="78"/>
      <c r="H280" s="38">
        <v>279</v>
      </c>
      <c r="I280" s="39">
        <f t="shared" si="54"/>
        <v>3317.6639999999993</v>
      </c>
      <c r="J280" s="40">
        <f t="shared" si="47"/>
        <v>5.6337138107104554</v>
      </c>
      <c r="K280" s="40">
        <f t="shared" si="48"/>
        <v>22.534855242841822</v>
      </c>
      <c r="L280" s="40">
        <f t="shared" si="55"/>
        <v>6.1057500000000005</v>
      </c>
      <c r="M280" s="40">
        <f t="shared" si="50"/>
        <v>0.47203618928954505</v>
      </c>
      <c r="N280" s="40">
        <f t="shared" si="56"/>
        <v>24.423000000000002</v>
      </c>
      <c r="O280" s="40">
        <f t="shared" si="51"/>
        <v>1.8881447571581802</v>
      </c>
      <c r="T280" s="30"/>
      <c r="AA280" s="40">
        <f t="shared" si="52"/>
        <v>2360.1809464477251</v>
      </c>
      <c r="AB280" s="40">
        <f t="shared" si="53"/>
        <v>7080.5428393431757</v>
      </c>
      <c r="AC280" s="40"/>
    </row>
    <row r="281" spans="2:29" x14ac:dyDescent="0.25">
      <c r="B281" s="27">
        <f t="shared" si="49"/>
        <v>39459.624999999323</v>
      </c>
      <c r="C281" s="25">
        <v>15</v>
      </c>
      <c r="D281" s="25">
        <v>12.9</v>
      </c>
      <c r="E281" s="25">
        <v>327.9</v>
      </c>
      <c r="G281" s="78"/>
      <c r="H281" s="38">
        <v>280</v>
      </c>
      <c r="I281" s="39">
        <f t="shared" si="54"/>
        <v>3372.3619999999996</v>
      </c>
      <c r="J281" s="40">
        <f t="shared" si="47"/>
        <v>5.7265962961032626</v>
      </c>
      <c r="K281" s="40">
        <f t="shared" si="48"/>
        <v>22.90638518441305</v>
      </c>
      <c r="L281" s="40">
        <f t="shared" si="55"/>
        <v>6.1057500000000005</v>
      </c>
      <c r="M281" s="40">
        <f t="shared" si="50"/>
        <v>0.37915370389673786</v>
      </c>
      <c r="N281" s="40">
        <f t="shared" si="56"/>
        <v>24.423000000000002</v>
      </c>
      <c r="O281" s="40">
        <f t="shared" si="51"/>
        <v>1.5166148155869514</v>
      </c>
      <c r="T281" s="30"/>
      <c r="AA281" s="40">
        <f t="shared" si="52"/>
        <v>1895.7685194836893</v>
      </c>
      <c r="AB281" s="40">
        <f t="shared" si="53"/>
        <v>5687.3055584510676</v>
      </c>
      <c r="AC281" s="40"/>
    </row>
    <row r="282" spans="2:29" x14ac:dyDescent="0.25">
      <c r="B282" s="27">
        <f t="shared" si="49"/>
        <v>39459.666666665988</v>
      </c>
      <c r="C282" s="25">
        <v>16</v>
      </c>
      <c r="D282" s="25">
        <v>12.5</v>
      </c>
      <c r="E282" s="25">
        <v>214.93</v>
      </c>
      <c r="G282" s="78"/>
      <c r="H282" s="38">
        <v>281</v>
      </c>
      <c r="I282" s="39">
        <f t="shared" si="54"/>
        <v>618.26799999999992</v>
      </c>
      <c r="J282" s="40">
        <f t="shared" si="47"/>
        <v>1.0498787611766389</v>
      </c>
      <c r="K282" s="40">
        <f t="shared" si="48"/>
        <v>4.1995150447065557</v>
      </c>
      <c r="L282" s="40">
        <f t="shared" si="55"/>
        <v>6.1057500000000005</v>
      </c>
      <c r="M282" s="40">
        <f t="shared" si="50"/>
        <v>5.0558712388233618</v>
      </c>
      <c r="N282" s="40">
        <f t="shared" si="56"/>
        <v>24.423000000000002</v>
      </c>
      <c r="O282" s="40">
        <f t="shared" si="51"/>
        <v>20.223484955293447</v>
      </c>
      <c r="T282" s="30"/>
      <c r="AA282" s="40">
        <f t="shared" si="52"/>
        <v>25279.356194116808</v>
      </c>
      <c r="AB282" s="40">
        <f t="shared" si="53"/>
        <v>75838.068582350432</v>
      </c>
      <c r="AC282" s="40"/>
    </row>
    <row r="283" spans="2:29" x14ac:dyDescent="0.25">
      <c r="B283" s="27">
        <f t="shared" si="49"/>
        <v>39459.708333332652</v>
      </c>
      <c r="C283" s="25">
        <v>17</v>
      </c>
      <c r="D283" s="25">
        <v>11.8</v>
      </c>
      <c r="E283" s="25">
        <v>45.74</v>
      </c>
      <c r="G283" s="78"/>
      <c r="H283" s="38">
        <v>282</v>
      </c>
      <c r="I283" s="39">
        <f t="shared" si="54"/>
        <v>2240.098</v>
      </c>
      <c r="J283" s="40">
        <f t="shared" si="47"/>
        <v>3.8039026977852104</v>
      </c>
      <c r="K283" s="40">
        <f t="shared" si="48"/>
        <v>15.215610791140842</v>
      </c>
      <c r="L283" s="40">
        <f t="shared" si="55"/>
        <v>6.1057500000000005</v>
      </c>
      <c r="M283" s="40">
        <f t="shared" si="50"/>
        <v>2.3018473022147901</v>
      </c>
      <c r="N283" s="40">
        <f t="shared" si="56"/>
        <v>24.423000000000002</v>
      </c>
      <c r="O283" s="40">
        <f t="shared" si="51"/>
        <v>9.2073892088591602</v>
      </c>
      <c r="T283" s="30"/>
      <c r="AA283" s="40">
        <f t="shared" si="52"/>
        <v>11509.23651107395</v>
      </c>
      <c r="AB283" s="40">
        <f t="shared" si="53"/>
        <v>34527.709533221852</v>
      </c>
      <c r="AC283" s="40"/>
    </row>
    <row r="284" spans="2:29" x14ac:dyDescent="0.25">
      <c r="B284" s="27">
        <f t="shared" si="49"/>
        <v>39459.749999999316</v>
      </c>
      <c r="C284" s="25">
        <v>18</v>
      </c>
      <c r="D284" s="25">
        <v>11.4</v>
      </c>
      <c r="E284" s="25">
        <v>0</v>
      </c>
      <c r="G284" s="78"/>
      <c r="H284" s="38">
        <v>283</v>
      </c>
      <c r="I284" s="39">
        <f t="shared" si="54"/>
        <v>3248.511</v>
      </c>
      <c r="J284" s="40">
        <f t="shared" si="47"/>
        <v>5.5162853396078786</v>
      </c>
      <c r="K284" s="40">
        <f t="shared" si="48"/>
        <v>22.065141358431514</v>
      </c>
      <c r="L284" s="40">
        <f t="shared" si="55"/>
        <v>6.1057500000000005</v>
      </c>
      <c r="M284" s="40">
        <f t="shared" si="50"/>
        <v>0.58946466039212186</v>
      </c>
      <c r="N284" s="40">
        <f t="shared" si="56"/>
        <v>24.423000000000002</v>
      </c>
      <c r="O284" s="40">
        <f t="shared" si="51"/>
        <v>2.3578586415684875</v>
      </c>
      <c r="T284" s="30"/>
      <c r="AA284" s="40">
        <f t="shared" si="52"/>
        <v>2947.3233019606091</v>
      </c>
      <c r="AB284" s="40">
        <f t="shared" si="53"/>
        <v>8841.9699058818278</v>
      </c>
      <c r="AC284" s="40"/>
    </row>
    <row r="285" spans="2:29" x14ac:dyDescent="0.25">
      <c r="B285" s="27">
        <f t="shared" si="49"/>
        <v>39459.79166666598</v>
      </c>
      <c r="C285" s="25">
        <v>19</v>
      </c>
      <c r="D285" s="25">
        <v>11.2</v>
      </c>
      <c r="E285" s="25">
        <v>0</v>
      </c>
      <c r="G285" s="78"/>
      <c r="H285" s="38">
        <v>284</v>
      </c>
      <c r="I285" s="39">
        <f t="shared" si="54"/>
        <v>2471.5879999999997</v>
      </c>
      <c r="J285" s="40">
        <f t="shared" si="47"/>
        <v>4.1969950694181914</v>
      </c>
      <c r="K285" s="40">
        <f t="shared" si="48"/>
        <v>16.787980277672766</v>
      </c>
      <c r="L285" s="40">
        <f t="shared" si="55"/>
        <v>6.1057500000000005</v>
      </c>
      <c r="M285" s="40">
        <f t="shared" si="50"/>
        <v>1.908754930581809</v>
      </c>
      <c r="N285" s="40">
        <f t="shared" si="56"/>
        <v>24.423000000000002</v>
      </c>
      <c r="O285" s="40">
        <f t="shared" si="51"/>
        <v>7.635019722327236</v>
      </c>
      <c r="T285" s="30"/>
      <c r="AA285" s="40">
        <f t="shared" si="52"/>
        <v>9543.7746529090455</v>
      </c>
      <c r="AB285" s="40">
        <f t="shared" si="53"/>
        <v>28631.323958727135</v>
      </c>
      <c r="AC285" s="40"/>
    </row>
    <row r="286" spans="2:29" x14ac:dyDescent="0.25">
      <c r="B286" s="27">
        <f t="shared" si="49"/>
        <v>39459.833333332645</v>
      </c>
      <c r="C286" s="25">
        <v>20</v>
      </c>
      <c r="D286" s="25">
        <v>11.1</v>
      </c>
      <c r="E286" s="25">
        <v>0</v>
      </c>
      <c r="G286" s="78"/>
      <c r="H286" s="38">
        <v>285</v>
      </c>
      <c r="I286" s="39">
        <f t="shared" si="54"/>
        <v>2531.0459999999998</v>
      </c>
      <c r="J286" s="40">
        <f t="shared" si="47"/>
        <v>4.2979604944151841</v>
      </c>
      <c r="K286" s="40">
        <f t="shared" si="48"/>
        <v>17.191841977660737</v>
      </c>
      <c r="L286" s="40">
        <f t="shared" si="55"/>
        <v>6.1057500000000005</v>
      </c>
      <c r="M286" s="40">
        <f t="shared" si="50"/>
        <v>1.8077895055848163</v>
      </c>
      <c r="N286" s="40">
        <f t="shared" si="56"/>
        <v>24.423000000000002</v>
      </c>
      <c r="O286" s="40">
        <f t="shared" si="51"/>
        <v>7.2311580223392653</v>
      </c>
      <c r="T286" s="30"/>
      <c r="AA286" s="40">
        <f t="shared" si="52"/>
        <v>9038.9475279240814</v>
      </c>
      <c r="AB286" s="40">
        <f t="shared" si="53"/>
        <v>27116.842583772246</v>
      </c>
      <c r="AC286" s="40"/>
    </row>
    <row r="287" spans="2:29" x14ac:dyDescent="0.25">
      <c r="B287" s="27">
        <f t="shared" si="49"/>
        <v>39459.874999999309</v>
      </c>
      <c r="C287" s="25">
        <v>21</v>
      </c>
      <c r="D287" s="25">
        <v>11.1</v>
      </c>
      <c r="E287" s="25">
        <v>0</v>
      </c>
      <c r="G287" s="78"/>
      <c r="H287" s="38">
        <v>286</v>
      </c>
      <c r="I287" s="39">
        <f t="shared" si="54"/>
        <v>2531.0459999999998</v>
      </c>
      <c r="J287" s="40">
        <f t="shared" si="47"/>
        <v>4.2979604944151841</v>
      </c>
      <c r="K287" s="40">
        <f t="shared" si="48"/>
        <v>17.191841977660737</v>
      </c>
      <c r="L287" s="40">
        <f t="shared" si="55"/>
        <v>6.1057500000000005</v>
      </c>
      <c r="M287" s="40">
        <f t="shared" si="50"/>
        <v>1.8077895055848163</v>
      </c>
      <c r="N287" s="40">
        <f t="shared" si="56"/>
        <v>24.423000000000002</v>
      </c>
      <c r="O287" s="40">
        <f t="shared" si="51"/>
        <v>7.2311580223392653</v>
      </c>
      <c r="T287" s="30"/>
      <c r="AA287" s="40">
        <f t="shared" si="52"/>
        <v>9038.9475279240814</v>
      </c>
      <c r="AB287" s="40">
        <f t="shared" si="53"/>
        <v>27116.842583772246</v>
      </c>
      <c r="AC287" s="40"/>
    </row>
    <row r="288" spans="2:29" x14ac:dyDescent="0.25">
      <c r="B288" s="27">
        <f t="shared" si="49"/>
        <v>39459.916666665973</v>
      </c>
      <c r="C288" s="25">
        <v>22</v>
      </c>
      <c r="D288" s="25">
        <v>11.2</v>
      </c>
      <c r="E288" s="25">
        <v>0</v>
      </c>
      <c r="G288" s="78"/>
      <c r="H288" s="38">
        <v>287</v>
      </c>
      <c r="I288" s="39">
        <f t="shared" si="54"/>
        <v>2531.0459999999998</v>
      </c>
      <c r="J288" s="40">
        <f t="shared" si="47"/>
        <v>4.2979604944151841</v>
      </c>
      <c r="K288" s="40">
        <f t="shared" si="48"/>
        <v>17.191841977660737</v>
      </c>
      <c r="L288" s="40">
        <f t="shared" si="55"/>
        <v>6.1057500000000005</v>
      </c>
      <c r="M288" s="40">
        <f t="shared" si="50"/>
        <v>1.8077895055848163</v>
      </c>
      <c r="N288" s="40">
        <f t="shared" si="56"/>
        <v>24.423000000000002</v>
      </c>
      <c r="O288" s="40">
        <f t="shared" si="51"/>
        <v>7.2311580223392653</v>
      </c>
      <c r="T288" s="30"/>
      <c r="AA288" s="40">
        <f t="shared" si="52"/>
        <v>9038.9475279240814</v>
      </c>
      <c r="AB288" s="40">
        <f t="shared" si="53"/>
        <v>27116.842583772246</v>
      </c>
      <c r="AC288" s="40"/>
    </row>
    <row r="289" spans="2:29" x14ac:dyDescent="0.25">
      <c r="B289" s="27">
        <f t="shared" si="49"/>
        <v>39459.958333332637</v>
      </c>
      <c r="C289" s="25">
        <v>23</v>
      </c>
      <c r="D289" s="25">
        <v>11.3</v>
      </c>
      <c r="E289" s="25">
        <v>0</v>
      </c>
      <c r="G289" s="78"/>
      <c r="H289" s="38">
        <v>288</v>
      </c>
      <c r="I289" s="39">
        <f t="shared" si="54"/>
        <v>2426.8719999999998</v>
      </c>
      <c r="J289" s="40">
        <f t="shared" si="47"/>
        <v>4.121062983842398</v>
      </c>
      <c r="K289" s="40">
        <f t="shared" si="48"/>
        <v>16.484251935369592</v>
      </c>
      <c r="L289" s="40">
        <f t="shared" si="55"/>
        <v>6.1057500000000005</v>
      </c>
      <c r="M289" s="40">
        <f t="shared" si="50"/>
        <v>1.9846870161576025</v>
      </c>
      <c r="N289" s="40">
        <f t="shared" si="56"/>
        <v>24.423000000000002</v>
      </c>
      <c r="O289" s="40">
        <f t="shared" si="51"/>
        <v>7.9387480646304098</v>
      </c>
      <c r="T289" s="30"/>
      <c r="AA289" s="40">
        <f t="shared" si="52"/>
        <v>9923.4350807880128</v>
      </c>
      <c r="AB289" s="40">
        <f t="shared" si="53"/>
        <v>29770.305242364037</v>
      </c>
      <c r="AC289" s="40"/>
    </row>
    <row r="290" spans="2:29" x14ac:dyDescent="0.25">
      <c r="B290" s="27">
        <f t="shared" si="49"/>
        <v>39459.999999999302</v>
      </c>
      <c r="C290" s="25">
        <v>0</v>
      </c>
      <c r="D290" s="25">
        <v>11.4</v>
      </c>
      <c r="E290" s="25">
        <v>0</v>
      </c>
      <c r="G290" s="78"/>
      <c r="H290" s="38">
        <v>289</v>
      </c>
      <c r="I290" s="39">
        <f t="shared" si="54"/>
        <v>3101.9239999999995</v>
      </c>
      <c r="J290" s="40">
        <f t="shared" si="47"/>
        <v>5.2673664598266194</v>
      </c>
      <c r="K290" s="40">
        <f t="shared" si="48"/>
        <v>21.069465839306478</v>
      </c>
      <c r="L290" s="40">
        <f t="shared" si="55"/>
        <v>6.1057500000000005</v>
      </c>
      <c r="M290" s="40">
        <f t="shared" si="50"/>
        <v>0.83838354017338101</v>
      </c>
      <c r="N290" s="40">
        <f t="shared" si="56"/>
        <v>24.423000000000002</v>
      </c>
      <c r="O290" s="40">
        <f t="shared" si="51"/>
        <v>3.3535341606935241</v>
      </c>
      <c r="T290" s="30"/>
      <c r="AA290" s="40">
        <f t="shared" si="52"/>
        <v>4191.9177008669049</v>
      </c>
      <c r="AB290" s="40">
        <f t="shared" si="53"/>
        <v>12575.753102600715</v>
      </c>
      <c r="AC290" s="40"/>
    </row>
    <row r="291" spans="2:29" x14ac:dyDescent="0.25">
      <c r="B291" s="27">
        <f t="shared" si="49"/>
        <v>39460.041666665966</v>
      </c>
      <c r="C291" s="25">
        <v>1</v>
      </c>
      <c r="D291" s="25">
        <v>11.5</v>
      </c>
      <c r="E291" s="25">
        <v>0</v>
      </c>
      <c r="G291" s="78"/>
      <c r="H291" s="38">
        <v>290</v>
      </c>
      <c r="I291" s="39">
        <f t="shared" si="54"/>
        <v>737.23299999999983</v>
      </c>
      <c r="J291" s="40">
        <f t="shared" si="47"/>
        <v>1.2518928179018434</v>
      </c>
      <c r="K291" s="40">
        <f t="shared" si="48"/>
        <v>5.0075712716073735</v>
      </c>
      <c r="L291" s="40">
        <f t="shared" si="55"/>
        <v>6.1057500000000005</v>
      </c>
      <c r="M291" s="40">
        <f t="shared" si="50"/>
        <v>4.8538571820981566</v>
      </c>
      <c r="N291" s="40">
        <f t="shared" si="56"/>
        <v>24.423000000000002</v>
      </c>
      <c r="O291" s="40">
        <f t="shared" si="51"/>
        <v>19.415428728392627</v>
      </c>
      <c r="T291" s="30"/>
      <c r="AA291" s="40">
        <f t="shared" si="52"/>
        <v>24269.285910490784</v>
      </c>
      <c r="AB291" s="40">
        <f t="shared" si="53"/>
        <v>72807.857731472352</v>
      </c>
      <c r="AC291" s="40"/>
    </row>
    <row r="292" spans="2:29" x14ac:dyDescent="0.25">
      <c r="B292" s="27">
        <f t="shared" si="49"/>
        <v>39460.08333333263</v>
      </c>
      <c r="C292" s="25">
        <v>2</v>
      </c>
      <c r="D292" s="25">
        <v>11.7</v>
      </c>
      <c r="E292" s="25">
        <v>0</v>
      </c>
      <c r="G292" s="78"/>
      <c r="H292" s="38">
        <v>291</v>
      </c>
      <c r="I292" s="39">
        <f t="shared" si="54"/>
        <v>2834.2440000000001</v>
      </c>
      <c r="J292" s="40">
        <f t="shared" si="47"/>
        <v>4.8128199738500488</v>
      </c>
      <c r="K292" s="40">
        <f t="shared" si="48"/>
        <v>19.251279895400195</v>
      </c>
      <c r="L292" s="40">
        <f t="shared" si="55"/>
        <v>6.1057500000000005</v>
      </c>
      <c r="M292" s="40">
        <f t="shared" si="50"/>
        <v>1.2929300261499517</v>
      </c>
      <c r="N292" s="40">
        <f t="shared" si="56"/>
        <v>24.423000000000002</v>
      </c>
      <c r="O292" s="40">
        <f t="shared" si="51"/>
        <v>5.1717201045998067</v>
      </c>
      <c r="T292" s="30"/>
      <c r="AA292" s="40">
        <f t="shared" si="52"/>
        <v>6464.6501307497583</v>
      </c>
      <c r="AB292" s="40">
        <f t="shared" si="53"/>
        <v>19393.950392249277</v>
      </c>
      <c r="AC292" s="40"/>
    </row>
    <row r="293" spans="2:29" x14ac:dyDescent="0.25">
      <c r="B293" s="27">
        <f t="shared" si="49"/>
        <v>39460.124999999294</v>
      </c>
      <c r="C293" s="25">
        <v>3</v>
      </c>
      <c r="D293" s="25">
        <v>11.7</v>
      </c>
      <c r="E293" s="25">
        <v>0</v>
      </c>
      <c r="G293" s="78"/>
      <c r="H293" s="38">
        <v>292</v>
      </c>
      <c r="I293" s="39">
        <f t="shared" si="54"/>
        <v>2288.4749999999995</v>
      </c>
      <c r="J293" s="40">
        <f t="shared" si="47"/>
        <v>3.8860515148506933</v>
      </c>
      <c r="K293" s="40">
        <f t="shared" si="48"/>
        <v>15.544206059402773</v>
      </c>
      <c r="L293" s="40">
        <f t="shared" si="55"/>
        <v>6.1057500000000005</v>
      </c>
      <c r="M293" s="40">
        <f t="shared" si="50"/>
        <v>2.2196984851493071</v>
      </c>
      <c r="N293" s="40">
        <f t="shared" si="56"/>
        <v>24.423000000000002</v>
      </c>
      <c r="O293" s="40">
        <f t="shared" si="51"/>
        <v>8.8787939405972285</v>
      </c>
      <c r="T293" s="30"/>
      <c r="AA293" s="40">
        <f t="shared" si="52"/>
        <v>11098.492425746535</v>
      </c>
      <c r="AB293" s="40">
        <f t="shared" si="53"/>
        <v>33295.47727723961</v>
      </c>
      <c r="AC293" s="40"/>
    </row>
    <row r="294" spans="2:29" x14ac:dyDescent="0.25">
      <c r="B294" s="27">
        <f t="shared" si="49"/>
        <v>39460.166666665958</v>
      </c>
      <c r="C294" s="25">
        <v>4</v>
      </c>
      <c r="D294" s="25">
        <v>11.8</v>
      </c>
      <c r="E294" s="25">
        <v>0</v>
      </c>
      <c r="G294" s="78"/>
      <c r="H294" s="38">
        <v>293</v>
      </c>
      <c r="I294" s="39">
        <f t="shared" si="54"/>
        <v>2346.1619999999998</v>
      </c>
      <c r="J294" s="40">
        <f t="shared" si="47"/>
        <v>3.9840096108478935</v>
      </c>
      <c r="K294" s="40">
        <f t="shared" si="48"/>
        <v>15.936038443391574</v>
      </c>
      <c r="L294" s="40">
        <f t="shared" si="55"/>
        <v>6.1057500000000005</v>
      </c>
      <c r="M294" s="40">
        <f t="shared" si="50"/>
        <v>2.1217403891521069</v>
      </c>
      <c r="N294" s="40">
        <f t="shared" si="56"/>
        <v>24.423000000000002</v>
      </c>
      <c r="O294" s="40">
        <f t="shared" si="51"/>
        <v>8.4869615566084278</v>
      </c>
      <c r="T294" s="30"/>
      <c r="AA294" s="40">
        <f t="shared" si="52"/>
        <v>10608.701945760535</v>
      </c>
      <c r="AB294" s="40">
        <f t="shared" si="53"/>
        <v>31826.105837281604</v>
      </c>
      <c r="AC294" s="40"/>
    </row>
    <row r="295" spans="2:29" x14ac:dyDescent="0.25">
      <c r="B295" s="27">
        <f t="shared" si="49"/>
        <v>39460.208333332623</v>
      </c>
      <c r="C295" s="25">
        <v>5</v>
      </c>
      <c r="D295" s="25">
        <v>12</v>
      </c>
      <c r="E295" s="25">
        <v>0</v>
      </c>
      <c r="G295" s="78"/>
      <c r="H295" s="38">
        <v>294</v>
      </c>
      <c r="I295" s="39">
        <f t="shared" si="54"/>
        <v>2885.5819999999994</v>
      </c>
      <c r="J295" s="40">
        <f t="shared" si="47"/>
        <v>4.8999968548163704</v>
      </c>
      <c r="K295" s="40">
        <f t="shared" si="48"/>
        <v>19.599987419265481</v>
      </c>
      <c r="L295" s="40">
        <f t="shared" si="55"/>
        <v>6.1057500000000005</v>
      </c>
      <c r="M295" s="40">
        <f t="shared" si="50"/>
        <v>1.2057531451836301</v>
      </c>
      <c r="N295" s="40">
        <f t="shared" si="56"/>
        <v>24.423000000000002</v>
      </c>
      <c r="O295" s="40">
        <f t="shared" si="51"/>
        <v>4.8230125807345203</v>
      </c>
      <c r="T295" s="30"/>
      <c r="AA295" s="40">
        <f t="shared" si="52"/>
        <v>6028.7657259181506</v>
      </c>
      <c r="AB295" s="40">
        <f t="shared" si="53"/>
        <v>18086.297177754452</v>
      </c>
      <c r="AC295" s="40"/>
    </row>
    <row r="296" spans="2:29" x14ac:dyDescent="0.25">
      <c r="B296" s="27">
        <f t="shared" si="49"/>
        <v>39460.249999999287</v>
      </c>
      <c r="C296" s="25">
        <v>6</v>
      </c>
      <c r="D296" s="25">
        <v>12.2</v>
      </c>
      <c r="E296" s="25">
        <v>0</v>
      </c>
      <c r="G296" s="78"/>
      <c r="H296" s="38">
        <v>295</v>
      </c>
      <c r="I296" s="39">
        <f t="shared" si="54"/>
        <v>1542.1210000000001</v>
      </c>
      <c r="J296" s="40">
        <f t="shared" si="47"/>
        <v>2.6186703582661233</v>
      </c>
      <c r="K296" s="40">
        <f t="shared" si="48"/>
        <v>10.474681433064493</v>
      </c>
      <c r="L296" s="40">
        <f t="shared" si="55"/>
        <v>6.1057500000000005</v>
      </c>
      <c r="M296" s="40">
        <f t="shared" si="50"/>
        <v>3.4870796417338772</v>
      </c>
      <c r="N296" s="40">
        <f t="shared" si="56"/>
        <v>24.423000000000002</v>
      </c>
      <c r="O296" s="40">
        <f t="shared" si="51"/>
        <v>13.948318566935509</v>
      </c>
      <c r="T296" s="30"/>
      <c r="AA296" s="40">
        <f t="shared" si="52"/>
        <v>17435.398208669387</v>
      </c>
      <c r="AB296" s="40">
        <f t="shared" si="53"/>
        <v>52306.19462600816</v>
      </c>
      <c r="AC296" s="40"/>
    </row>
    <row r="297" spans="2:29" x14ac:dyDescent="0.25">
      <c r="B297" s="27">
        <f t="shared" si="49"/>
        <v>39460.291666665951</v>
      </c>
      <c r="C297" s="25">
        <v>7</v>
      </c>
      <c r="D297" s="25">
        <v>12.2</v>
      </c>
      <c r="E297" s="25">
        <v>0</v>
      </c>
      <c r="G297" s="78"/>
      <c r="H297" s="38">
        <v>296</v>
      </c>
      <c r="I297" s="39">
        <f t="shared" si="54"/>
        <v>2950.3740000000003</v>
      </c>
      <c r="J297" s="40">
        <f t="shared" si="47"/>
        <v>5.0100199268404086</v>
      </c>
      <c r="K297" s="40">
        <f t="shared" si="48"/>
        <v>20.040079707361635</v>
      </c>
      <c r="L297" s="40">
        <f t="shared" si="55"/>
        <v>6.1057500000000005</v>
      </c>
      <c r="M297" s="40">
        <f t="shared" si="50"/>
        <v>1.0957300731595918</v>
      </c>
      <c r="N297" s="40">
        <f t="shared" si="56"/>
        <v>24.423000000000002</v>
      </c>
      <c r="O297" s="40">
        <f t="shared" si="51"/>
        <v>4.3829202926383672</v>
      </c>
      <c r="T297" s="30"/>
      <c r="AA297" s="40">
        <f t="shared" si="52"/>
        <v>5478.6503657979592</v>
      </c>
      <c r="AB297" s="40">
        <f t="shared" si="53"/>
        <v>16435.951097393878</v>
      </c>
      <c r="AC297" s="40"/>
    </row>
    <row r="298" spans="2:29" x14ac:dyDescent="0.25">
      <c r="B298" s="27">
        <f t="shared" si="49"/>
        <v>39460.333333332615</v>
      </c>
      <c r="C298" s="25">
        <v>8</v>
      </c>
      <c r="D298" s="25">
        <v>12.3</v>
      </c>
      <c r="E298" s="25">
        <v>0</v>
      </c>
      <c r="G298" s="78"/>
      <c r="H298" s="38">
        <v>297</v>
      </c>
      <c r="I298" s="39">
        <f t="shared" si="54"/>
        <v>2864.4839999999999</v>
      </c>
      <c r="J298" s="40">
        <f t="shared" si="47"/>
        <v>4.8641704136884059</v>
      </c>
      <c r="K298" s="40">
        <f t="shared" si="48"/>
        <v>19.456681654753623</v>
      </c>
      <c r="L298" s="40">
        <f t="shared" si="55"/>
        <v>6.1057500000000005</v>
      </c>
      <c r="M298" s="40">
        <f t="shared" si="50"/>
        <v>1.2415795863115946</v>
      </c>
      <c r="N298" s="40">
        <f t="shared" si="56"/>
        <v>24.423000000000002</v>
      </c>
      <c r="O298" s="40">
        <f t="shared" si="51"/>
        <v>4.9663183452463784</v>
      </c>
      <c r="T298" s="30"/>
      <c r="AA298" s="40">
        <f t="shared" si="52"/>
        <v>6207.8979315579727</v>
      </c>
      <c r="AB298" s="40">
        <f t="shared" si="53"/>
        <v>18623.69379467392</v>
      </c>
      <c r="AC298" s="40"/>
    </row>
    <row r="299" spans="2:29" x14ac:dyDescent="0.25">
      <c r="B299" s="27">
        <f t="shared" si="49"/>
        <v>39460.37499999928</v>
      </c>
      <c r="C299" s="25">
        <v>9</v>
      </c>
      <c r="D299" s="25">
        <v>12.3</v>
      </c>
      <c r="E299" s="25">
        <v>19.11</v>
      </c>
      <c r="G299" s="78"/>
      <c r="H299" s="38">
        <v>298</v>
      </c>
      <c r="I299" s="39">
        <f t="shared" si="54"/>
        <v>2659.6289999999999</v>
      </c>
      <c r="J299" s="40">
        <f t="shared" si="47"/>
        <v>4.5163068438112006</v>
      </c>
      <c r="K299" s="40">
        <f t="shared" si="48"/>
        <v>18.065227375244802</v>
      </c>
      <c r="L299" s="40">
        <f t="shared" si="55"/>
        <v>6.1057500000000005</v>
      </c>
      <c r="M299" s="40">
        <f t="shared" si="50"/>
        <v>1.5894431561887998</v>
      </c>
      <c r="N299" s="40">
        <f t="shared" si="56"/>
        <v>24.423000000000002</v>
      </c>
      <c r="O299" s="40">
        <f t="shared" si="51"/>
        <v>6.3577726247551993</v>
      </c>
      <c r="T299" s="30"/>
      <c r="AA299" s="40">
        <f t="shared" si="52"/>
        <v>7947.2157809439996</v>
      </c>
      <c r="AB299" s="40">
        <f t="shared" si="53"/>
        <v>23841.647342831999</v>
      </c>
      <c r="AC299" s="40"/>
    </row>
    <row r="300" spans="2:29" x14ac:dyDescent="0.25">
      <c r="B300" s="27">
        <f t="shared" si="49"/>
        <v>39460.416666665944</v>
      </c>
      <c r="C300" s="25">
        <v>10</v>
      </c>
      <c r="D300" s="25">
        <v>12.6</v>
      </c>
      <c r="E300" s="25">
        <v>76.97</v>
      </c>
      <c r="G300" s="78"/>
      <c r="H300" s="38">
        <v>299</v>
      </c>
      <c r="I300" s="39">
        <f t="shared" si="54"/>
        <v>2796.9760000000001</v>
      </c>
      <c r="J300" s="40">
        <f t="shared" si="47"/>
        <v>4.7495353114196286</v>
      </c>
      <c r="K300" s="40">
        <f t="shared" si="48"/>
        <v>18.998141245678514</v>
      </c>
      <c r="L300" s="40">
        <f t="shared" si="55"/>
        <v>6.1057500000000005</v>
      </c>
      <c r="M300" s="40">
        <f t="shared" si="50"/>
        <v>1.3562146885803719</v>
      </c>
      <c r="N300" s="40">
        <f t="shared" si="56"/>
        <v>24.423000000000002</v>
      </c>
      <c r="O300" s="40">
        <f t="shared" si="51"/>
        <v>5.4248587543214875</v>
      </c>
      <c r="T300" s="30"/>
      <c r="AA300" s="40">
        <f t="shared" si="52"/>
        <v>6781.0734429018594</v>
      </c>
      <c r="AB300" s="40">
        <f t="shared" si="53"/>
        <v>20343.220328705578</v>
      </c>
      <c r="AC300" s="40"/>
    </row>
    <row r="301" spans="2:29" x14ac:dyDescent="0.25">
      <c r="B301" s="27">
        <f t="shared" si="49"/>
        <v>39460.458333332608</v>
      </c>
      <c r="C301" s="25">
        <v>11</v>
      </c>
      <c r="D301" s="25">
        <v>12.9</v>
      </c>
      <c r="E301" s="25">
        <v>52.4</v>
      </c>
      <c r="G301" s="78"/>
      <c r="H301" s="38">
        <v>300</v>
      </c>
      <c r="I301" s="39">
        <f t="shared" si="54"/>
        <v>2524.5289999999995</v>
      </c>
      <c r="J301" s="40">
        <f t="shared" si="47"/>
        <v>4.2868939991629826</v>
      </c>
      <c r="K301" s="40">
        <f t="shared" si="48"/>
        <v>17.147575996651931</v>
      </c>
      <c r="L301" s="40">
        <f t="shared" si="55"/>
        <v>6.1057500000000005</v>
      </c>
      <c r="M301" s="40">
        <f t="shared" si="50"/>
        <v>1.8188560008370178</v>
      </c>
      <c r="N301" s="40">
        <f t="shared" si="56"/>
        <v>24.423000000000002</v>
      </c>
      <c r="O301" s="40">
        <f t="shared" si="51"/>
        <v>7.2754240033480713</v>
      </c>
      <c r="T301" s="30"/>
      <c r="AA301" s="40">
        <f t="shared" si="52"/>
        <v>9094.2800041850896</v>
      </c>
      <c r="AB301" s="40">
        <f t="shared" si="53"/>
        <v>27282.840012555269</v>
      </c>
      <c r="AC301" s="40"/>
    </row>
    <row r="302" spans="2:29" x14ac:dyDescent="0.25">
      <c r="B302" s="27">
        <f t="shared" si="49"/>
        <v>39460.499999999272</v>
      </c>
      <c r="C302" s="25">
        <v>12</v>
      </c>
      <c r="D302" s="25">
        <v>13.8</v>
      </c>
      <c r="E302" s="25">
        <v>40.159999999999997</v>
      </c>
      <c r="G302" s="78"/>
      <c r="H302" s="38">
        <v>301</v>
      </c>
      <c r="I302" s="39">
        <f t="shared" si="54"/>
        <v>1816.1849999999997</v>
      </c>
      <c r="J302" s="40">
        <f t="shared" si="47"/>
        <v>3.0840574926530144</v>
      </c>
      <c r="K302" s="40">
        <f t="shared" si="48"/>
        <v>12.336229970612058</v>
      </c>
      <c r="L302" s="40">
        <f t="shared" si="55"/>
        <v>6.1057500000000005</v>
      </c>
      <c r="M302" s="40">
        <f t="shared" si="50"/>
        <v>3.021692507346986</v>
      </c>
      <c r="N302" s="40">
        <f t="shared" si="56"/>
        <v>24.423000000000002</v>
      </c>
      <c r="O302" s="40">
        <f t="shared" si="51"/>
        <v>12.086770029387944</v>
      </c>
      <c r="T302" s="30"/>
      <c r="AA302" s="40">
        <f t="shared" si="52"/>
        <v>15108.462536734931</v>
      </c>
      <c r="AB302" s="40">
        <f t="shared" si="53"/>
        <v>45325.387610204787</v>
      </c>
      <c r="AC302" s="40"/>
    </row>
    <row r="303" spans="2:29" x14ac:dyDescent="0.25">
      <c r="B303" s="27">
        <f t="shared" si="49"/>
        <v>39460.541666665937</v>
      </c>
      <c r="C303" s="25">
        <v>13</v>
      </c>
      <c r="D303" s="25">
        <v>14</v>
      </c>
      <c r="E303" s="25">
        <v>29.9</v>
      </c>
      <c r="G303" s="78"/>
      <c r="H303" s="38">
        <v>302</v>
      </c>
      <c r="I303" s="39">
        <f t="shared" si="54"/>
        <v>1692.8869999999997</v>
      </c>
      <c r="J303" s="40">
        <f t="shared" si="47"/>
        <v>2.8746855835528224</v>
      </c>
      <c r="K303" s="40">
        <f t="shared" si="48"/>
        <v>11.49874233421129</v>
      </c>
      <c r="L303" s="40">
        <f t="shared" si="55"/>
        <v>6.1057500000000005</v>
      </c>
      <c r="M303" s="40">
        <f t="shared" si="50"/>
        <v>3.231064416447178</v>
      </c>
      <c r="N303" s="40">
        <f t="shared" si="56"/>
        <v>24.423000000000002</v>
      </c>
      <c r="O303" s="40">
        <f t="shared" si="51"/>
        <v>12.924257665788712</v>
      </c>
      <c r="T303" s="30"/>
      <c r="AA303" s="40">
        <f t="shared" si="52"/>
        <v>16155.322082235891</v>
      </c>
      <c r="AB303" s="40">
        <f t="shared" si="53"/>
        <v>48465.966246707671</v>
      </c>
      <c r="AC303" s="40"/>
    </row>
    <row r="304" spans="2:29" x14ac:dyDescent="0.25">
      <c r="B304" s="27">
        <f t="shared" si="49"/>
        <v>39460.583333332601</v>
      </c>
      <c r="C304" s="25">
        <v>14</v>
      </c>
      <c r="D304" s="25">
        <v>14.1</v>
      </c>
      <c r="E304" s="25">
        <v>34.54</v>
      </c>
      <c r="G304" s="78"/>
      <c r="H304" s="38">
        <v>303</v>
      </c>
      <c r="I304" s="39">
        <f t="shared" si="54"/>
        <v>1808.3869999999997</v>
      </c>
      <c r="J304" s="40">
        <f t="shared" si="47"/>
        <v>3.0708157357132153</v>
      </c>
      <c r="K304" s="40">
        <f t="shared" si="48"/>
        <v>12.283262942852861</v>
      </c>
      <c r="L304" s="40">
        <f t="shared" si="55"/>
        <v>6.1057500000000005</v>
      </c>
      <c r="M304" s="40">
        <f t="shared" si="50"/>
        <v>3.0349342642867851</v>
      </c>
      <c r="N304" s="40">
        <f t="shared" si="56"/>
        <v>24.423000000000002</v>
      </c>
      <c r="O304" s="40">
        <f t="shared" si="51"/>
        <v>12.139737057147141</v>
      </c>
      <c r="T304" s="30"/>
      <c r="AA304" s="40">
        <f t="shared" si="52"/>
        <v>15174.671321433925</v>
      </c>
      <c r="AB304" s="40">
        <f t="shared" si="53"/>
        <v>45524.013964301776</v>
      </c>
      <c r="AC304" s="40"/>
    </row>
    <row r="305" spans="2:29" x14ac:dyDescent="0.25">
      <c r="B305" s="27">
        <f t="shared" si="49"/>
        <v>39460.624999999265</v>
      </c>
      <c r="C305" s="25">
        <v>15</v>
      </c>
      <c r="D305" s="25">
        <v>14.2</v>
      </c>
      <c r="E305" s="25">
        <v>39.57</v>
      </c>
      <c r="G305" s="78"/>
      <c r="H305" s="38">
        <v>304</v>
      </c>
      <c r="I305" s="39">
        <f t="shared" si="54"/>
        <v>1178.3940000000002</v>
      </c>
      <c r="J305" s="40">
        <f t="shared" si="47"/>
        <v>2.0010267924233252</v>
      </c>
      <c r="K305" s="40">
        <f t="shared" si="48"/>
        <v>8.0041071696933006</v>
      </c>
      <c r="L305" s="40">
        <f t="shared" si="55"/>
        <v>6.1057500000000005</v>
      </c>
      <c r="M305" s="40">
        <f t="shared" si="50"/>
        <v>4.1047232075766757</v>
      </c>
      <c r="N305" s="40">
        <f t="shared" si="56"/>
        <v>24.423000000000002</v>
      </c>
      <c r="O305" s="40">
        <f t="shared" si="51"/>
        <v>16.418892830306703</v>
      </c>
      <c r="T305" s="30"/>
      <c r="AA305" s="40">
        <f t="shared" si="52"/>
        <v>20523.616037883377</v>
      </c>
      <c r="AB305" s="40">
        <f t="shared" si="53"/>
        <v>61570.848113650136</v>
      </c>
      <c r="AC305" s="40"/>
    </row>
    <row r="306" spans="2:29" x14ac:dyDescent="0.25">
      <c r="B306" s="27">
        <f t="shared" si="49"/>
        <v>39460.666666665929</v>
      </c>
      <c r="C306" s="25">
        <v>16</v>
      </c>
      <c r="D306" s="25">
        <v>14.5</v>
      </c>
      <c r="E306" s="25">
        <v>2.88</v>
      </c>
      <c r="G306" s="78"/>
      <c r="H306" s="38">
        <v>305</v>
      </c>
      <c r="I306" s="39">
        <f t="shared" si="54"/>
        <v>1490.874</v>
      </c>
      <c r="J306" s="40">
        <f t="shared" si="47"/>
        <v>2.5316480040863518</v>
      </c>
      <c r="K306" s="40">
        <f t="shared" si="48"/>
        <v>10.126592016345407</v>
      </c>
      <c r="L306" s="40">
        <f t="shared" si="55"/>
        <v>6.1057500000000005</v>
      </c>
      <c r="M306" s="40">
        <f t="shared" si="50"/>
        <v>3.5741019959136486</v>
      </c>
      <c r="N306" s="40">
        <f t="shared" si="56"/>
        <v>24.423000000000002</v>
      </c>
      <c r="O306" s="40">
        <f t="shared" si="51"/>
        <v>14.296407983654595</v>
      </c>
      <c r="T306" s="30"/>
      <c r="AA306" s="40">
        <f t="shared" si="52"/>
        <v>17870.509979568244</v>
      </c>
      <c r="AB306" s="40">
        <f t="shared" si="53"/>
        <v>53611.529938704727</v>
      </c>
      <c r="AC306" s="40"/>
    </row>
    <row r="307" spans="2:29" x14ac:dyDescent="0.25">
      <c r="B307" s="27">
        <f t="shared" si="49"/>
        <v>39460.708333332594</v>
      </c>
      <c r="C307" s="25">
        <v>17</v>
      </c>
      <c r="D307" s="25">
        <v>14.5</v>
      </c>
      <c r="E307" s="25">
        <v>0.56999999999999995</v>
      </c>
      <c r="G307" s="79">
        <v>11</v>
      </c>
      <c r="H307" s="38">
        <v>306</v>
      </c>
      <c r="I307" s="39">
        <f t="shared" ref="I307:I336" si="57">SUMPRODUCT((DAY($B$7322:$B$8041)=H2)*($E$7322:$E$8041))*$R$2</f>
        <v>1162.308</v>
      </c>
      <c r="J307" s="40">
        <f t="shared" si="47"/>
        <v>1.9737112112315323</v>
      </c>
      <c r="K307" s="40">
        <f t="shared" si="48"/>
        <v>7.894844844926129</v>
      </c>
      <c r="L307" s="40">
        <f t="shared" si="55"/>
        <v>6.1057500000000005</v>
      </c>
      <c r="M307" s="40">
        <f t="shared" si="50"/>
        <v>4.132038788768468</v>
      </c>
      <c r="N307" s="40">
        <f t="shared" si="56"/>
        <v>24.423000000000002</v>
      </c>
      <c r="O307" s="40">
        <f t="shared" si="51"/>
        <v>16.528155155073872</v>
      </c>
      <c r="T307" s="30"/>
      <c r="AA307" s="40">
        <f t="shared" si="52"/>
        <v>20660.19394384234</v>
      </c>
      <c r="AB307" s="40">
        <f t="shared" si="53"/>
        <v>61980.581831527023</v>
      </c>
      <c r="AC307" s="40"/>
    </row>
    <row r="308" spans="2:29" x14ac:dyDescent="0.25">
      <c r="B308" s="27">
        <f t="shared" si="49"/>
        <v>39460.749999999258</v>
      </c>
      <c r="C308" s="25">
        <v>18</v>
      </c>
      <c r="D308" s="25">
        <v>13.7</v>
      </c>
      <c r="E308" s="25">
        <v>0</v>
      </c>
      <c r="G308" s="79"/>
      <c r="H308" s="38">
        <v>307</v>
      </c>
      <c r="I308" s="39">
        <f t="shared" si="57"/>
        <v>1541.9739999999999</v>
      </c>
      <c r="J308" s="40">
        <f t="shared" si="47"/>
        <v>2.6184207380724649</v>
      </c>
      <c r="K308" s="40">
        <f t="shared" si="48"/>
        <v>10.47368295228986</v>
      </c>
      <c r="L308" s="40">
        <f t="shared" si="55"/>
        <v>6.1057500000000005</v>
      </c>
      <c r="M308" s="40">
        <f t="shared" si="50"/>
        <v>3.4873292619275356</v>
      </c>
      <c r="N308" s="40">
        <f t="shared" si="56"/>
        <v>24.423000000000002</v>
      </c>
      <c r="O308" s="40">
        <f t="shared" si="51"/>
        <v>13.949317047710142</v>
      </c>
      <c r="T308" s="30"/>
      <c r="AA308" s="40">
        <f t="shared" si="52"/>
        <v>17436.646309637679</v>
      </c>
      <c r="AB308" s="40">
        <f t="shared" si="53"/>
        <v>52309.938928913034</v>
      </c>
      <c r="AC308" s="40"/>
    </row>
    <row r="309" spans="2:29" x14ac:dyDescent="0.25">
      <c r="B309" s="27">
        <f t="shared" si="49"/>
        <v>39460.791666665922</v>
      </c>
      <c r="C309" s="25">
        <v>19</v>
      </c>
      <c r="D309" s="25">
        <v>13.5</v>
      </c>
      <c r="E309" s="25">
        <v>0</v>
      </c>
      <c r="G309" s="79"/>
      <c r="H309" s="38">
        <v>308</v>
      </c>
      <c r="I309" s="39">
        <f t="shared" si="57"/>
        <v>1686.7549999999999</v>
      </c>
      <c r="J309" s="40">
        <f t="shared" si="47"/>
        <v>2.8642728554744892</v>
      </c>
      <c r="K309" s="40">
        <f t="shared" si="48"/>
        <v>11.457091421897957</v>
      </c>
      <c r="L309" s="40">
        <f t="shared" si="55"/>
        <v>6.1057500000000005</v>
      </c>
      <c r="M309" s="40">
        <f t="shared" si="50"/>
        <v>3.2414771445255113</v>
      </c>
      <c r="N309" s="40">
        <f t="shared" si="56"/>
        <v>24.423000000000002</v>
      </c>
      <c r="O309" s="40">
        <f t="shared" si="51"/>
        <v>12.965908578102045</v>
      </c>
      <c r="T309" s="30"/>
      <c r="AA309" s="40">
        <f t="shared" si="52"/>
        <v>16207.385722627556</v>
      </c>
      <c r="AB309" s="40">
        <f t="shared" si="53"/>
        <v>48622.157167882666</v>
      </c>
      <c r="AC309" s="40"/>
    </row>
    <row r="310" spans="2:29" x14ac:dyDescent="0.25">
      <c r="B310" s="27">
        <f t="shared" si="49"/>
        <v>39460.833333332586</v>
      </c>
      <c r="C310" s="25">
        <v>20</v>
      </c>
      <c r="D310" s="25">
        <v>13.8</v>
      </c>
      <c r="E310" s="25">
        <v>0</v>
      </c>
      <c r="G310" s="79"/>
      <c r="H310" s="38">
        <v>309</v>
      </c>
      <c r="I310" s="39">
        <f t="shared" si="57"/>
        <v>1348.319</v>
      </c>
      <c r="J310" s="40">
        <f t="shared" si="47"/>
        <v>2.289575849616873</v>
      </c>
      <c r="K310" s="40">
        <f t="shared" si="48"/>
        <v>9.158303398467492</v>
      </c>
      <c r="L310" s="40">
        <f t="shared" si="55"/>
        <v>6.1057500000000005</v>
      </c>
      <c r="M310" s="40">
        <f t="shared" si="50"/>
        <v>3.8161741503831275</v>
      </c>
      <c r="N310" s="40">
        <f t="shared" si="56"/>
        <v>24.423000000000002</v>
      </c>
      <c r="O310" s="40">
        <f t="shared" si="51"/>
        <v>15.26469660153251</v>
      </c>
      <c r="T310" s="30"/>
      <c r="AA310" s="40">
        <f t="shared" si="52"/>
        <v>19080.870751915638</v>
      </c>
      <c r="AB310" s="40">
        <f t="shared" si="53"/>
        <v>57242.612255746913</v>
      </c>
      <c r="AC310" s="40"/>
    </row>
    <row r="311" spans="2:29" x14ac:dyDescent="0.25">
      <c r="B311" s="27">
        <f t="shared" si="49"/>
        <v>39460.874999999251</v>
      </c>
      <c r="C311" s="25">
        <v>21</v>
      </c>
      <c r="D311" s="25">
        <v>14.2</v>
      </c>
      <c r="E311" s="25">
        <v>0</v>
      </c>
      <c r="G311" s="79"/>
      <c r="H311" s="38">
        <v>310</v>
      </c>
      <c r="I311" s="39">
        <f t="shared" si="57"/>
        <v>710.02399999999989</v>
      </c>
      <c r="J311" s="40">
        <f t="shared" si="47"/>
        <v>1.2056893087232101</v>
      </c>
      <c r="K311" s="40">
        <f t="shared" si="48"/>
        <v>4.8227572348928405</v>
      </c>
      <c r="L311" s="40">
        <f t="shared" si="55"/>
        <v>6.1057500000000005</v>
      </c>
      <c r="M311" s="40">
        <f t="shared" si="50"/>
        <v>4.9000606912767903</v>
      </c>
      <c r="N311" s="40">
        <f t="shared" si="56"/>
        <v>24.423000000000002</v>
      </c>
      <c r="O311" s="40">
        <f t="shared" si="51"/>
        <v>19.600242765107161</v>
      </c>
      <c r="T311" s="30"/>
      <c r="AA311" s="40">
        <f t="shared" si="52"/>
        <v>24500.30345638395</v>
      </c>
      <c r="AB311" s="40">
        <f t="shared" si="53"/>
        <v>73500.910369151854</v>
      </c>
      <c r="AC311" s="40"/>
    </row>
    <row r="312" spans="2:29" x14ac:dyDescent="0.25">
      <c r="B312" s="27">
        <f t="shared" si="49"/>
        <v>39460.916666665915</v>
      </c>
      <c r="C312" s="25">
        <v>22</v>
      </c>
      <c r="D312" s="25">
        <v>14.3</v>
      </c>
      <c r="E312" s="25">
        <v>0</v>
      </c>
      <c r="G312" s="79"/>
      <c r="H312" s="38">
        <v>311</v>
      </c>
      <c r="I312" s="39">
        <f t="shared" si="57"/>
        <v>733.24299999999994</v>
      </c>
      <c r="J312" s="40">
        <f t="shared" si="47"/>
        <v>1.2451174126453937</v>
      </c>
      <c r="K312" s="40">
        <f t="shared" si="48"/>
        <v>4.9804696505815746</v>
      </c>
      <c r="L312" s="40">
        <f t="shared" si="55"/>
        <v>6.1057500000000005</v>
      </c>
      <c r="M312" s="40">
        <f t="shared" si="50"/>
        <v>4.8606325873546066</v>
      </c>
      <c r="N312" s="40">
        <f t="shared" si="56"/>
        <v>24.423000000000002</v>
      </c>
      <c r="O312" s="40">
        <f t="shared" si="51"/>
        <v>19.442530349418426</v>
      </c>
      <c r="T312" s="30"/>
      <c r="AA312" s="40">
        <f t="shared" si="52"/>
        <v>24303.162936773031</v>
      </c>
      <c r="AB312" s="40">
        <f t="shared" si="53"/>
        <v>72909.488810319104</v>
      </c>
      <c r="AC312" s="40"/>
    </row>
    <row r="313" spans="2:29" x14ac:dyDescent="0.25">
      <c r="B313" s="27">
        <f t="shared" si="49"/>
        <v>39460.958333332579</v>
      </c>
      <c r="C313" s="25">
        <v>23</v>
      </c>
      <c r="D313" s="25">
        <v>14.4</v>
      </c>
      <c r="E313" s="25">
        <v>0</v>
      </c>
      <c r="G313" s="79"/>
      <c r="H313" s="38">
        <v>312</v>
      </c>
      <c r="I313" s="39">
        <f t="shared" si="57"/>
        <v>519.09199999999998</v>
      </c>
      <c r="J313" s="40">
        <f t="shared" si="47"/>
        <v>0.88146833718824824</v>
      </c>
      <c r="K313" s="40">
        <f t="shared" si="48"/>
        <v>3.525873348752993</v>
      </c>
      <c r="L313" s="40">
        <f t="shared" si="55"/>
        <v>6.1057500000000005</v>
      </c>
      <c r="M313" s="40">
        <f t="shared" si="50"/>
        <v>5.2242816628117525</v>
      </c>
      <c r="N313" s="40">
        <f t="shared" si="56"/>
        <v>24.423000000000002</v>
      </c>
      <c r="O313" s="40">
        <f t="shared" si="51"/>
        <v>20.89712665124701</v>
      </c>
      <c r="T313" s="30"/>
      <c r="AA313" s="40">
        <f t="shared" si="52"/>
        <v>26121.408314058765</v>
      </c>
      <c r="AB313" s="40">
        <f t="shared" si="53"/>
        <v>78364.224942176283</v>
      </c>
      <c r="AC313" s="40"/>
    </row>
    <row r="314" spans="2:29" x14ac:dyDescent="0.25">
      <c r="B314" s="27">
        <f t="shared" si="49"/>
        <v>39460.999999999243</v>
      </c>
      <c r="C314" s="25">
        <v>0</v>
      </c>
      <c r="D314" s="25">
        <v>14.5</v>
      </c>
      <c r="E314" s="25">
        <v>0</v>
      </c>
      <c r="G314" s="79"/>
      <c r="H314" s="38">
        <v>313</v>
      </c>
      <c r="I314" s="39">
        <f t="shared" si="57"/>
        <v>519.09199999999998</v>
      </c>
      <c r="J314" s="40">
        <f t="shared" si="47"/>
        <v>0.88146833718824824</v>
      </c>
      <c r="K314" s="40">
        <f t="shared" si="48"/>
        <v>3.525873348752993</v>
      </c>
      <c r="L314" s="40">
        <f t="shared" si="55"/>
        <v>6.1057500000000005</v>
      </c>
      <c r="M314" s="40">
        <f t="shared" si="50"/>
        <v>5.2242816628117525</v>
      </c>
      <c r="N314" s="40">
        <f t="shared" si="56"/>
        <v>24.423000000000002</v>
      </c>
      <c r="O314" s="40">
        <f t="shared" si="51"/>
        <v>20.89712665124701</v>
      </c>
      <c r="T314" s="30"/>
      <c r="AA314" s="40">
        <f t="shared" si="52"/>
        <v>26121.408314058765</v>
      </c>
      <c r="AB314" s="40">
        <f t="shared" si="53"/>
        <v>78364.224942176283</v>
      </c>
      <c r="AC314" s="40"/>
    </row>
    <row r="315" spans="2:29" x14ac:dyDescent="0.25">
      <c r="B315" s="27">
        <f t="shared" si="49"/>
        <v>39461.041666665908</v>
      </c>
      <c r="C315" s="25">
        <v>1</v>
      </c>
      <c r="D315" s="25">
        <v>14.2</v>
      </c>
      <c r="E315" s="25">
        <v>0</v>
      </c>
      <c r="G315" s="79"/>
      <c r="H315" s="38">
        <v>314</v>
      </c>
      <c r="I315" s="39">
        <f t="shared" si="57"/>
        <v>1721.0479999999998</v>
      </c>
      <c r="J315" s="40">
        <f t="shared" si="47"/>
        <v>2.9225056806522929</v>
      </c>
      <c r="K315" s="40">
        <f t="shared" si="48"/>
        <v>11.690022722609172</v>
      </c>
      <c r="L315" s="40">
        <f t="shared" si="55"/>
        <v>6.1057500000000005</v>
      </c>
      <c r="M315" s="40">
        <f t="shared" si="50"/>
        <v>3.1832443193477076</v>
      </c>
      <c r="N315" s="40">
        <f t="shared" si="56"/>
        <v>24.423000000000002</v>
      </c>
      <c r="O315" s="40">
        <f t="shared" si="51"/>
        <v>12.73297727739083</v>
      </c>
      <c r="T315" s="30"/>
      <c r="AA315" s="40">
        <f t="shared" si="52"/>
        <v>15916.221596738538</v>
      </c>
      <c r="AB315" s="40">
        <f t="shared" si="53"/>
        <v>47748.664790215611</v>
      </c>
      <c r="AC315" s="40"/>
    </row>
    <row r="316" spans="2:29" x14ac:dyDescent="0.25">
      <c r="B316" s="27">
        <f t="shared" si="49"/>
        <v>39461.083333332572</v>
      </c>
      <c r="C316" s="25">
        <v>2</v>
      </c>
      <c r="D316" s="25">
        <v>13.9</v>
      </c>
      <c r="E316" s="25">
        <v>0</v>
      </c>
      <c r="G316" s="79"/>
      <c r="H316" s="38">
        <v>315</v>
      </c>
      <c r="I316" s="39">
        <f t="shared" si="57"/>
        <v>1183.3919999999998</v>
      </c>
      <c r="J316" s="40">
        <f t="shared" si="47"/>
        <v>2.00951387900772</v>
      </c>
      <c r="K316" s="40">
        <f t="shared" si="48"/>
        <v>8.0380555160308802</v>
      </c>
      <c r="L316" s="40">
        <f t="shared" si="55"/>
        <v>6.1057500000000005</v>
      </c>
      <c r="M316" s="40">
        <f t="shared" si="50"/>
        <v>4.0962361209922804</v>
      </c>
      <c r="N316" s="40">
        <f t="shared" si="56"/>
        <v>24.423000000000002</v>
      </c>
      <c r="O316" s="40">
        <f t="shared" si="51"/>
        <v>16.384944483969122</v>
      </c>
      <c r="T316" s="30"/>
      <c r="AA316" s="40">
        <f t="shared" si="52"/>
        <v>20481.180604961402</v>
      </c>
      <c r="AB316" s="40">
        <f t="shared" si="53"/>
        <v>61443.541814884207</v>
      </c>
      <c r="AC316" s="40"/>
    </row>
    <row r="317" spans="2:29" x14ac:dyDescent="0.25">
      <c r="B317" s="27">
        <f t="shared" si="49"/>
        <v>39461.124999999236</v>
      </c>
      <c r="C317" s="25">
        <v>3</v>
      </c>
      <c r="D317" s="25">
        <v>13.5</v>
      </c>
      <c r="E317" s="25">
        <v>0</v>
      </c>
      <c r="G317" s="79"/>
      <c r="H317" s="38">
        <v>316</v>
      </c>
      <c r="I317" s="39">
        <f t="shared" si="57"/>
        <v>1104.1869999999999</v>
      </c>
      <c r="J317" s="40">
        <f t="shared" si="47"/>
        <v>1.8750161413292445</v>
      </c>
      <c r="K317" s="40">
        <f t="shared" si="48"/>
        <v>7.5000645653169782</v>
      </c>
      <c r="L317" s="40">
        <f t="shared" si="55"/>
        <v>6.1057500000000005</v>
      </c>
      <c r="M317" s="40">
        <f t="shared" si="50"/>
        <v>4.2307338586707557</v>
      </c>
      <c r="N317" s="40">
        <f t="shared" si="56"/>
        <v>24.423000000000002</v>
      </c>
      <c r="O317" s="40">
        <f t="shared" si="51"/>
        <v>16.922935434683023</v>
      </c>
      <c r="T317" s="30"/>
      <c r="AA317" s="40">
        <f t="shared" si="52"/>
        <v>21153.669293353778</v>
      </c>
      <c r="AB317" s="40">
        <f t="shared" si="53"/>
        <v>63461.007880061334</v>
      </c>
      <c r="AC317" s="40"/>
    </row>
    <row r="318" spans="2:29" x14ac:dyDescent="0.25">
      <c r="B318" s="27">
        <f t="shared" si="49"/>
        <v>39461.1666666659</v>
      </c>
      <c r="C318" s="25">
        <v>4</v>
      </c>
      <c r="D318" s="25">
        <v>13.3</v>
      </c>
      <c r="E318" s="25">
        <v>0</v>
      </c>
      <c r="G318" s="79"/>
      <c r="H318" s="38">
        <v>317</v>
      </c>
      <c r="I318" s="39">
        <f t="shared" si="57"/>
        <v>2300.5359999999996</v>
      </c>
      <c r="J318" s="40">
        <f t="shared" si="47"/>
        <v>3.9065322574065937</v>
      </c>
      <c r="K318" s="40">
        <f t="shared" si="48"/>
        <v>15.626129029626375</v>
      </c>
      <c r="L318" s="40">
        <f t="shared" si="55"/>
        <v>6.1057500000000005</v>
      </c>
      <c r="M318" s="40">
        <f t="shared" si="50"/>
        <v>2.1992177425934067</v>
      </c>
      <c r="N318" s="40">
        <f t="shared" si="56"/>
        <v>24.423000000000002</v>
      </c>
      <c r="O318" s="40">
        <f t="shared" si="51"/>
        <v>8.796870970373627</v>
      </c>
      <c r="T318" s="30"/>
      <c r="AA318" s="40">
        <f t="shared" si="52"/>
        <v>10996.088712967034</v>
      </c>
      <c r="AB318" s="40">
        <f t="shared" si="53"/>
        <v>32988.266138901105</v>
      </c>
      <c r="AC318" s="40"/>
    </row>
    <row r="319" spans="2:29" x14ac:dyDescent="0.25">
      <c r="B319" s="27">
        <f t="shared" si="49"/>
        <v>39461.208333332565</v>
      </c>
      <c r="C319" s="25">
        <v>5</v>
      </c>
      <c r="D319" s="25">
        <v>13.2</v>
      </c>
      <c r="E319" s="25">
        <v>0</v>
      </c>
      <c r="G319" s="79"/>
      <c r="H319" s="38">
        <v>318</v>
      </c>
      <c r="I319" s="39">
        <f t="shared" si="57"/>
        <v>1710.9609999999996</v>
      </c>
      <c r="J319" s="40">
        <f t="shared" si="47"/>
        <v>2.9053769806969516</v>
      </c>
      <c r="K319" s="40">
        <f t="shared" si="48"/>
        <v>11.621507922787806</v>
      </c>
      <c r="L319" s="40">
        <f t="shared" si="55"/>
        <v>6.1057500000000005</v>
      </c>
      <c r="M319" s="40">
        <f t="shared" si="50"/>
        <v>3.2003730193030488</v>
      </c>
      <c r="N319" s="40">
        <f t="shared" si="56"/>
        <v>24.423000000000002</v>
      </c>
      <c r="O319" s="40">
        <f t="shared" si="51"/>
        <v>12.801492077212195</v>
      </c>
      <c r="T319" s="30"/>
      <c r="AA319" s="40">
        <f t="shared" si="52"/>
        <v>16001.865096515245</v>
      </c>
      <c r="AB319" s="40">
        <f t="shared" si="53"/>
        <v>48005.59528954573</v>
      </c>
      <c r="AC319" s="40"/>
    </row>
    <row r="320" spans="2:29" x14ac:dyDescent="0.25">
      <c r="B320" s="27">
        <f t="shared" si="49"/>
        <v>39461.249999999229</v>
      </c>
      <c r="C320" s="25">
        <v>6</v>
      </c>
      <c r="D320" s="25">
        <v>13.8</v>
      </c>
      <c r="E320" s="25">
        <v>0</v>
      </c>
      <c r="G320" s="79"/>
      <c r="H320" s="38">
        <v>319</v>
      </c>
      <c r="I320" s="39">
        <f t="shared" si="57"/>
        <v>2226.567</v>
      </c>
      <c r="J320" s="40">
        <f t="shared" si="47"/>
        <v>3.7809257532927236</v>
      </c>
      <c r="K320" s="40">
        <f t="shared" si="48"/>
        <v>15.123703013170894</v>
      </c>
      <c r="L320" s="40">
        <f t="shared" si="55"/>
        <v>6.1057500000000005</v>
      </c>
      <c r="M320" s="40">
        <f t="shared" si="50"/>
        <v>2.3248242467072768</v>
      </c>
      <c r="N320" s="40">
        <f t="shared" si="56"/>
        <v>24.423000000000002</v>
      </c>
      <c r="O320" s="40">
        <f t="shared" si="51"/>
        <v>9.2992969868291073</v>
      </c>
      <c r="T320" s="30"/>
      <c r="AA320" s="40">
        <f t="shared" si="52"/>
        <v>11624.121233536383</v>
      </c>
      <c r="AB320" s="40">
        <f t="shared" si="53"/>
        <v>34872.363700609152</v>
      </c>
      <c r="AC320" s="40"/>
    </row>
    <row r="321" spans="2:29" x14ac:dyDescent="0.25">
      <c r="B321" s="27">
        <f t="shared" si="49"/>
        <v>39461.291666665893</v>
      </c>
      <c r="C321" s="25">
        <v>7</v>
      </c>
      <c r="D321" s="25">
        <v>13.8</v>
      </c>
      <c r="E321" s="25">
        <v>0</v>
      </c>
      <c r="G321" s="79"/>
      <c r="H321" s="38">
        <v>320</v>
      </c>
      <c r="I321" s="39">
        <f t="shared" si="57"/>
        <v>2252.0469999999996</v>
      </c>
      <c r="J321" s="40">
        <f t="shared" si="47"/>
        <v>3.8241932535268939</v>
      </c>
      <c r="K321" s="40">
        <f t="shared" si="48"/>
        <v>15.296773014107576</v>
      </c>
      <c r="L321" s="40">
        <f t="shared" si="55"/>
        <v>6.1057500000000005</v>
      </c>
      <c r="M321" s="40">
        <f t="shared" si="50"/>
        <v>2.2815567464731066</v>
      </c>
      <c r="N321" s="40">
        <f t="shared" si="56"/>
        <v>24.423000000000002</v>
      </c>
      <c r="O321" s="40">
        <f t="shared" si="51"/>
        <v>9.1262269858924263</v>
      </c>
      <c r="T321" s="30"/>
      <c r="AA321" s="40">
        <f t="shared" si="52"/>
        <v>11407.783732365533</v>
      </c>
      <c r="AB321" s="40">
        <f t="shared" si="53"/>
        <v>34223.351197096599</v>
      </c>
      <c r="AC321" s="40"/>
    </row>
    <row r="322" spans="2:29" x14ac:dyDescent="0.25">
      <c r="B322" s="27">
        <f t="shared" si="49"/>
        <v>39461.333333332557</v>
      </c>
      <c r="C322" s="25">
        <v>8</v>
      </c>
      <c r="D322" s="25">
        <v>14.3</v>
      </c>
      <c r="E322" s="25">
        <v>0</v>
      </c>
      <c r="G322" s="79"/>
      <c r="H322" s="38">
        <v>321</v>
      </c>
      <c r="I322" s="39">
        <f t="shared" si="57"/>
        <v>2235.2890000000002</v>
      </c>
      <c r="J322" s="40">
        <f t="shared" ref="J322:J367" si="58">I322*COS($R$4)*$U$22/1000</f>
        <v>3.7957365514498056</v>
      </c>
      <c r="K322" s="40">
        <f t="shared" ref="K322:K367" si="59">I322*COS($R$4)*$U$23/1000</f>
        <v>15.182946205799222</v>
      </c>
      <c r="L322" s="40">
        <f t="shared" si="55"/>
        <v>6.1057500000000005</v>
      </c>
      <c r="M322" s="40">
        <f t="shared" si="50"/>
        <v>2.3100134485501949</v>
      </c>
      <c r="N322" s="40">
        <f t="shared" si="56"/>
        <v>24.423000000000002</v>
      </c>
      <c r="O322" s="40">
        <f t="shared" si="51"/>
        <v>9.2400537942007794</v>
      </c>
      <c r="T322" s="30"/>
      <c r="AA322" s="40">
        <f t="shared" si="52"/>
        <v>11550.067242750974</v>
      </c>
      <c r="AB322" s="40">
        <f t="shared" si="53"/>
        <v>34650.20172825292</v>
      </c>
      <c r="AC322" s="40"/>
    </row>
    <row r="323" spans="2:29" x14ac:dyDescent="0.25">
      <c r="B323" s="27">
        <f t="shared" ref="B323:B386" si="60">B322+1/24</f>
        <v>39461.374999999221</v>
      </c>
      <c r="C323" s="25">
        <v>9</v>
      </c>
      <c r="D323" s="25">
        <v>13.9</v>
      </c>
      <c r="E323" s="25">
        <v>7.13</v>
      </c>
      <c r="G323" s="79"/>
      <c r="H323" s="38">
        <v>322</v>
      </c>
      <c r="I323" s="39">
        <f t="shared" si="57"/>
        <v>2210.558</v>
      </c>
      <c r="J323" s="40">
        <f t="shared" si="58"/>
        <v>3.7537409255357042</v>
      </c>
      <c r="K323" s="40">
        <f t="shared" si="59"/>
        <v>15.014963702142817</v>
      </c>
      <c r="L323" s="40">
        <f t="shared" si="55"/>
        <v>6.1057500000000005</v>
      </c>
      <c r="M323" s="40">
        <f t="shared" ref="M323:M367" si="61">IF(J323-L323&gt;0,0,-(J323-L323))</f>
        <v>2.3520090744642963</v>
      </c>
      <c r="N323" s="40">
        <f t="shared" si="56"/>
        <v>24.423000000000002</v>
      </c>
      <c r="O323" s="40">
        <f t="shared" ref="O323:O367" si="62">IF(K323-N323&gt;0,0,-(K323-N323))</f>
        <v>9.4080362978571852</v>
      </c>
      <c r="T323" s="30"/>
      <c r="AA323" s="40">
        <f t="shared" ref="AA323:AA367" si="63">M323*$U$10</f>
        <v>11760.045372321481</v>
      </c>
      <c r="AB323" s="40">
        <f t="shared" ref="AB323:AB367" si="64">O323*$U$11</f>
        <v>35280.136116964444</v>
      </c>
      <c r="AC323" s="40"/>
    </row>
    <row r="324" spans="2:29" x14ac:dyDescent="0.25">
      <c r="B324" s="27">
        <f t="shared" si="60"/>
        <v>39461.416666665886</v>
      </c>
      <c r="C324" s="25">
        <v>10</v>
      </c>
      <c r="D324" s="25">
        <v>13.3</v>
      </c>
      <c r="E324" s="25">
        <v>65.989999999999995</v>
      </c>
      <c r="G324" s="79"/>
      <c r="H324" s="38">
        <v>323</v>
      </c>
      <c r="I324" s="39">
        <f t="shared" si="57"/>
        <v>1881.11</v>
      </c>
      <c r="J324" s="40">
        <f t="shared" si="58"/>
        <v>3.1943064115189324</v>
      </c>
      <c r="K324" s="40">
        <f t="shared" si="59"/>
        <v>12.777225646075729</v>
      </c>
      <c r="L324" s="40">
        <f t="shared" si="55"/>
        <v>6.1057500000000005</v>
      </c>
      <c r="M324" s="40">
        <f t="shared" si="61"/>
        <v>2.9114435884810681</v>
      </c>
      <c r="N324" s="40">
        <f t="shared" si="56"/>
        <v>24.423000000000002</v>
      </c>
      <c r="O324" s="40">
        <f t="shared" si="62"/>
        <v>11.645774353924272</v>
      </c>
      <c r="T324" s="30"/>
      <c r="AA324" s="40">
        <f t="shared" si="63"/>
        <v>14557.217942405341</v>
      </c>
      <c r="AB324" s="40">
        <f t="shared" si="64"/>
        <v>43671.653827216025</v>
      </c>
      <c r="AC324" s="40"/>
    </row>
    <row r="325" spans="2:29" x14ac:dyDescent="0.25">
      <c r="B325" s="27">
        <f t="shared" si="60"/>
        <v>39461.45833333255</v>
      </c>
      <c r="C325" s="25">
        <v>11</v>
      </c>
      <c r="D325" s="25">
        <v>14.3</v>
      </c>
      <c r="E325" s="25">
        <v>147.08000000000001</v>
      </c>
      <c r="G325" s="79"/>
      <c r="H325" s="38">
        <v>324</v>
      </c>
      <c r="I325" s="39">
        <f t="shared" si="57"/>
        <v>2131.9479999999999</v>
      </c>
      <c r="J325" s="40">
        <f t="shared" si="58"/>
        <v>3.6202535553077517</v>
      </c>
      <c r="K325" s="40">
        <f t="shared" si="59"/>
        <v>14.481014221231007</v>
      </c>
      <c r="L325" s="40">
        <f t="shared" si="55"/>
        <v>6.1057500000000005</v>
      </c>
      <c r="M325" s="40">
        <f t="shared" si="61"/>
        <v>2.4854964446922487</v>
      </c>
      <c r="N325" s="40">
        <f t="shared" si="56"/>
        <v>24.423000000000002</v>
      </c>
      <c r="O325" s="40">
        <f t="shared" si="62"/>
        <v>9.9419857787689949</v>
      </c>
      <c r="T325" s="30"/>
      <c r="AA325" s="40">
        <f t="shared" si="63"/>
        <v>12427.482223461244</v>
      </c>
      <c r="AB325" s="40">
        <f t="shared" si="64"/>
        <v>37282.446670383732</v>
      </c>
      <c r="AC325" s="40"/>
    </row>
    <row r="326" spans="2:29" x14ac:dyDescent="0.25">
      <c r="B326" s="27">
        <f t="shared" si="60"/>
        <v>39461.499999999214</v>
      </c>
      <c r="C326" s="25">
        <v>12</v>
      </c>
      <c r="D326" s="25">
        <v>14.9</v>
      </c>
      <c r="E326" s="25">
        <v>381.31</v>
      </c>
      <c r="G326" s="79"/>
      <c r="H326" s="38">
        <v>325</v>
      </c>
      <c r="I326" s="39">
        <f t="shared" si="57"/>
        <v>2095.2959999999998</v>
      </c>
      <c r="J326" s="40">
        <f t="shared" si="58"/>
        <v>3.5580149203555202</v>
      </c>
      <c r="K326" s="40">
        <f t="shared" si="59"/>
        <v>14.232059681422081</v>
      </c>
      <c r="L326" s="40">
        <f t="shared" si="55"/>
        <v>6.1057500000000005</v>
      </c>
      <c r="M326" s="40">
        <f t="shared" si="61"/>
        <v>2.5477350796444802</v>
      </c>
      <c r="N326" s="40">
        <f t="shared" si="56"/>
        <v>24.423000000000002</v>
      </c>
      <c r="O326" s="40">
        <f t="shared" si="62"/>
        <v>10.190940318577921</v>
      </c>
      <c r="T326" s="30"/>
      <c r="AA326" s="40">
        <f t="shared" si="63"/>
        <v>12738.675398222402</v>
      </c>
      <c r="AB326" s="40">
        <f t="shared" si="64"/>
        <v>38216.026194667204</v>
      </c>
      <c r="AC326" s="40"/>
    </row>
    <row r="327" spans="2:29" x14ac:dyDescent="0.25">
      <c r="B327" s="27">
        <f t="shared" si="60"/>
        <v>39461.541666665878</v>
      </c>
      <c r="C327" s="25">
        <v>13</v>
      </c>
      <c r="D327" s="25">
        <v>15.2</v>
      </c>
      <c r="E327" s="25">
        <v>456.95</v>
      </c>
      <c r="G327" s="79"/>
      <c r="H327" s="38">
        <v>326</v>
      </c>
      <c r="I327" s="39">
        <f t="shared" si="57"/>
        <v>2105.194</v>
      </c>
      <c r="J327" s="40">
        <f t="shared" si="58"/>
        <v>3.5748226800618719</v>
      </c>
      <c r="K327" s="40">
        <f t="shared" si="59"/>
        <v>14.299290720247487</v>
      </c>
      <c r="L327" s="40">
        <f t="shared" si="55"/>
        <v>6.1057500000000005</v>
      </c>
      <c r="M327" s="40">
        <f t="shared" si="61"/>
        <v>2.5309273199381286</v>
      </c>
      <c r="N327" s="40">
        <f t="shared" si="56"/>
        <v>24.423000000000002</v>
      </c>
      <c r="O327" s="40">
        <f t="shared" si="62"/>
        <v>10.123709279752514</v>
      </c>
      <c r="T327" s="30"/>
      <c r="AA327" s="40">
        <f t="shared" si="63"/>
        <v>12654.636599690642</v>
      </c>
      <c r="AB327" s="40">
        <f t="shared" si="64"/>
        <v>37963.909799071931</v>
      </c>
      <c r="AC327" s="40"/>
    </row>
    <row r="328" spans="2:29" x14ac:dyDescent="0.25">
      <c r="B328" s="27">
        <f t="shared" si="60"/>
        <v>39461.583333332543</v>
      </c>
      <c r="C328" s="25">
        <v>14</v>
      </c>
      <c r="D328" s="25">
        <v>15.1</v>
      </c>
      <c r="E328" s="25">
        <v>355.26</v>
      </c>
      <c r="G328" s="79"/>
      <c r="H328" s="38">
        <v>327</v>
      </c>
      <c r="I328" s="39">
        <f t="shared" si="57"/>
        <v>2004.1840000000002</v>
      </c>
      <c r="J328" s="40">
        <f t="shared" si="58"/>
        <v>3.4032979469906919</v>
      </c>
      <c r="K328" s="40">
        <f t="shared" si="59"/>
        <v>13.613191787962768</v>
      </c>
      <c r="L328" s="40">
        <f t="shared" si="55"/>
        <v>6.1057500000000005</v>
      </c>
      <c r="M328" s="40">
        <f t="shared" si="61"/>
        <v>2.7024520530093086</v>
      </c>
      <c r="N328" s="40">
        <f t="shared" si="56"/>
        <v>24.423000000000002</v>
      </c>
      <c r="O328" s="40">
        <f t="shared" si="62"/>
        <v>10.809808212037234</v>
      </c>
      <c r="T328" s="30"/>
      <c r="AA328" s="40">
        <f t="shared" si="63"/>
        <v>13512.260265046543</v>
      </c>
      <c r="AB328" s="40">
        <f t="shared" si="64"/>
        <v>40536.780795139632</v>
      </c>
      <c r="AC328" s="40"/>
    </row>
    <row r="329" spans="2:29" x14ac:dyDescent="0.25">
      <c r="B329" s="27">
        <f t="shared" si="60"/>
        <v>39461.624999999207</v>
      </c>
      <c r="C329" s="25">
        <v>15</v>
      </c>
      <c r="D329" s="25">
        <v>14.4</v>
      </c>
      <c r="E329" s="25">
        <v>139.6</v>
      </c>
      <c r="G329" s="79"/>
      <c r="H329" s="38">
        <v>328</v>
      </c>
      <c r="I329" s="39">
        <f t="shared" si="57"/>
        <v>2053.6529999999998</v>
      </c>
      <c r="J329" s="40">
        <f t="shared" si="58"/>
        <v>3.4873010854947823</v>
      </c>
      <c r="K329" s="40">
        <f t="shared" si="59"/>
        <v>13.949204341979129</v>
      </c>
      <c r="L329" s="40">
        <f t="shared" si="55"/>
        <v>6.1057500000000005</v>
      </c>
      <c r="M329" s="40">
        <f t="shared" si="61"/>
        <v>2.6184489145052181</v>
      </c>
      <c r="N329" s="40">
        <f t="shared" si="56"/>
        <v>24.423000000000002</v>
      </c>
      <c r="O329" s="40">
        <f t="shared" si="62"/>
        <v>10.473795658020872</v>
      </c>
      <c r="T329" s="30"/>
      <c r="AA329" s="40">
        <f t="shared" si="63"/>
        <v>13092.244572526091</v>
      </c>
      <c r="AB329" s="40">
        <f t="shared" si="64"/>
        <v>39276.733717578274</v>
      </c>
      <c r="AC329" s="40"/>
    </row>
    <row r="330" spans="2:29" x14ac:dyDescent="0.25">
      <c r="B330" s="27">
        <f t="shared" si="60"/>
        <v>39461.666666665871</v>
      </c>
      <c r="C330" s="25">
        <v>16</v>
      </c>
      <c r="D330" s="25">
        <v>14.7</v>
      </c>
      <c r="E330" s="25">
        <v>174.46</v>
      </c>
      <c r="G330" s="79"/>
      <c r="H330" s="38">
        <v>329</v>
      </c>
      <c r="I330" s="39">
        <f t="shared" si="57"/>
        <v>298.34699999999998</v>
      </c>
      <c r="J330" s="40">
        <f t="shared" si="58"/>
        <v>0.50662201304412757</v>
      </c>
      <c r="K330" s="40">
        <f t="shared" si="59"/>
        <v>2.0264880521765103</v>
      </c>
      <c r="L330" s="40">
        <f t="shared" si="55"/>
        <v>6.1057500000000005</v>
      </c>
      <c r="M330" s="40">
        <f t="shared" si="61"/>
        <v>5.5991279869558728</v>
      </c>
      <c r="N330" s="40">
        <f t="shared" si="56"/>
        <v>24.423000000000002</v>
      </c>
      <c r="O330" s="40">
        <f t="shared" si="62"/>
        <v>22.396511947823491</v>
      </c>
      <c r="T330" s="30"/>
      <c r="AA330" s="40">
        <f t="shared" si="63"/>
        <v>27995.639934779363</v>
      </c>
      <c r="AB330" s="40">
        <f t="shared" si="64"/>
        <v>83986.919804338089</v>
      </c>
      <c r="AC330" s="40"/>
    </row>
    <row r="331" spans="2:29" x14ac:dyDescent="0.25">
      <c r="B331" s="27">
        <f t="shared" si="60"/>
        <v>39461.708333332535</v>
      </c>
      <c r="C331" s="25">
        <v>17</v>
      </c>
      <c r="D331" s="25">
        <v>14.5</v>
      </c>
      <c r="E331" s="25">
        <v>23.73</v>
      </c>
      <c r="G331" s="79"/>
      <c r="H331" s="38">
        <v>330</v>
      </c>
      <c r="I331" s="39">
        <f t="shared" si="57"/>
        <v>1515.374</v>
      </c>
      <c r="J331" s="40">
        <f t="shared" si="58"/>
        <v>2.5732513696961319</v>
      </c>
      <c r="K331" s="40">
        <f t="shared" si="59"/>
        <v>10.293005478784528</v>
      </c>
      <c r="L331" s="40">
        <f t="shared" si="55"/>
        <v>6.1057500000000005</v>
      </c>
      <c r="M331" s="40">
        <f t="shared" si="61"/>
        <v>3.5324986303038686</v>
      </c>
      <c r="N331" s="40">
        <f t="shared" si="56"/>
        <v>24.423000000000002</v>
      </c>
      <c r="O331" s="40">
        <f t="shared" si="62"/>
        <v>14.129994521215474</v>
      </c>
      <c r="T331" s="30"/>
      <c r="AA331" s="40">
        <f t="shared" si="63"/>
        <v>17662.493151519342</v>
      </c>
      <c r="AB331" s="40">
        <f t="shared" si="64"/>
        <v>52987.47945455803</v>
      </c>
      <c r="AC331" s="40"/>
    </row>
    <row r="332" spans="2:29" x14ac:dyDescent="0.25">
      <c r="B332" s="27">
        <f t="shared" si="60"/>
        <v>39461.7499999992</v>
      </c>
      <c r="C332" s="25">
        <v>18</v>
      </c>
      <c r="D332" s="25">
        <v>14.2</v>
      </c>
      <c r="E332" s="25">
        <v>0</v>
      </c>
      <c r="G332" s="79"/>
      <c r="H332" s="38">
        <v>331</v>
      </c>
      <c r="I332" s="39">
        <f t="shared" si="57"/>
        <v>2050.3069999999998</v>
      </c>
      <c r="J332" s="40">
        <f t="shared" si="58"/>
        <v>3.481619254420075</v>
      </c>
      <c r="K332" s="40">
        <f t="shared" si="59"/>
        <v>13.9264770176803</v>
      </c>
      <c r="L332" s="40">
        <f t="shared" si="55"/>
        <v>6.1057500000000005</v>
      </c>
      <c r="M332" s="40">
        <f t="shared" si="61"/>
        <v>2.6241307455799254</v>
      </c>
      <c r="N332" s="40">
        <f t="shared" si="56"/>
        <v>24.423000000000002</v>
      </c>
      <c r="O332" s="40">
        <f t="shared" si="62"/>
        <v>10.496522982319702</v>
      </c>
      <c r="T332" s="30"/>
      <c r="AA332" s="40">
        <f t="shared" si="63"/>
        <v>13120.653727899627</v>
      </c>
      <c r="AB332" s="40">
        <f t="shared" si="64"/>
        <v>39361.961183698884</v>
      </c>
      <c r="AC332" s="40"/>
    </row>
    <row r="333" spans="2:29" x14ac:dyDescent="0.25">
      <c r="B333" s="27">
        <f t="shared" si="60"/>
        <v>39461.791666665864</v>
      </c>
      <c r="C333" s="25">
        <v>19</v>
      </c>
      <c r="D333" s="25">
        <v>14.2</v>
      </c>
      <c r="E333" s="25">
        <v>0</v>
      </c>
      <c r="G333" s="79"/>
      <c r="H333" s="38">
        <v>332</v>
      </c>
      <c r="I333" s="39">
        <f t="shared" si="57"/>
        <v>2043.2159999999997</v>
      </c>
      <c r="J333" s="40">
        <f t="shared" si="58"/>
        <v>3.4695780517450152</v>
      </c>
      <c r="K333" s="40">
        <f t="shared" si="59"/>
        <v>13.878312206980061</v>
      </c>
      <c r="L333" s="40">
        <f t="shared" si="55"/>
        <v>6.1057500000000005</v>
      </c>
      <c r="M333" s="40">
        <f t="shared" si="61"/>
        <v>2.6361719482549852</v>
      </c>
      <c r="N333" s="40">
        <f t="shared" si="56"/>
        <v>24.423000000000002</v>
      </c>
      <c r="O333" s="40">
        <f t="shared" si="62"/>
        <v>10.544687793019941</v>
      </c>
      <c r="T333" s="30"/>
      <c r="AA333" s="40">
        <f t="shared" si="63"/>
        <v>13180.859741274926</v>
      </c>
      <c r="AB333" s="40">
        <f t="shared" si="64"/>
        <v>39542.579223824781</v>
      </c>
      <c r="AC333" s="40"/>
    </row>
    <row r="334" spans="2:29" x14ac:dyDescent="0.25">
      <c r="B334" s="27">
        <f t="shared" si="60"/>
        <v>39461.833333332528</v>
      </c>
      <c r="C334" s="25">
        <v>20</v>
      </c>
      <c r="D334" s="25">
        <v>13.9</v>
      </c>
      <c r="E334" s="25">
        <v>0</v>
      </c>
      <c r="G334" s="79"/>
      <c r="H334" s="38">
        <v>333</v>
      </c>
      <c r="I334" s="39">
        <f t="shared" si="57"/>
        <v>543.83699999999999</v>
      </c>
      <c r="J334" s="40">
        <f t="shared" si="58"/>
        <v>0.92348773645412641</v>
      </c>
      <c r="K334" s="40">
        <f t="shared" si="59"/>
        <v>3.6939509458165056</v>
      </c>
      <c r="L334" s="40">
        <f t="shared" si="55"/>
        <v>6.1057500000000005</v>
      </c>
      <c r="M334" s="40">
        <f t="shared" si="61"/>
        <v>5.1822622635458737</v>
      </c>
      <c r="N334" s="40">
        <f t="shared" si="56"/>
        <v>24.423000000000002</v>
      </c>
      <c r="O334" s="40">
        <f t="shared" si="62"/>
        <v>20.729049054183495</v>
      </c>
      <c r="T334" s="30"/>
      <c r="AA334" s="40">
        <f t="shared" si="63"/>
        <v>25911.311317729367</v>
      </c>
      <c r="AB334" s="40">
        <f t="shared" si="64"/>
        <v>77733.933953188112</v>
      </c>
      <c r="AC334" s="40"/>
    </row>
    <row r="335" spans="2:29" x14ac:dyDescent="0.25">
      <c r="B335" s="27">
        <f t="shared" si="60"/>
        <v>39461.874999999192</v>
      </c>
      <c r="C335" s="25">
        <v>21</v>
      </c>
      <c r="D335" s="25">
        <v>13.7</v>
      </c>
      <c r="E335" s="25">
        <v>0</v>
      </c>
      <c r="G335" s="79"/>
      <c r="H335" s="38">
        <v>334</v>
      </c>
      <c r="I335" s="39">
        <f t="shared" si="57"/>
        <v>533.42100000000005</v>
      </c>
      <c r="J335" s="40">
        <f t="shared" si="58"/>
        <v>0.90580036273202547</v>
      </c>
      <c r="K335" s="40">
        <f t="shared" si="59"/>
        <v>3.6232014509281019</v>
      </c>
      <c r="L335" s="40">
        <f t="shared" si="55"/>
        <v>6.1057500000000005</v>
      </c>
      <c r="M335" s="40">
        <f t="shared" si="61"/>
        <v>5.1999496372679754</v>
      </c>
      <c r="N335" s="40">
        <f t="shared" si="56"/>
        <v>24.423000000000002</v>
      </c>
      <c r="O335" s="40">
        <f t="shared" si="62"/>
        <v>20.799798549071902</v>
      </c>
      <c r="T335" s="30"/>
      <c r="AA335" s="40">
        <f t="shared" si="63"/>
        <v>25999.748186339879</v>
      </c>
      <c r="AB335" s="40">
        <f t="shared" si="64"/>
        <v>77999.244559019629</v>
      </c>
      <c r="AC335" s="40"/>
    </row>
    <row r="336" spans="2:29" x14ac:dyDescent="0.25">
      <c r="B336" s="27">
        <f t="shared" si="60"/>
        <v>39461.916666665857</v>
      </c>
      <c r="C336" s="25">
        <v>22</v>
      </c>
      <c r="D336" s="25">
        <v>14.2</v>
      </c>
      <c r="E336" s="25">
        <v>0</v>
      </c>
      <c r="G336" s="79"/>
      <c r="H336" s="38">
        <v>335</v>
      </c>
      <c r="I336" s="39">
        <f t="shared" si="57"/>
        <v>1320.865</v>
      </c>
      <c r="J336" s="40">
        <f t="shared" si="58"/>
        <v>2.2429563067821419</v>
      </c>
      <c r="K336" s="40">
        <f t="shared" si="59"/>
        <v>8.9718252271285674</v>
      </c>
      <c r="L336" s="40">
        <f t="shared" si="55"/>
        <v>6.1057500000000005</v>
      </c>
      <c r="M336" s="40">
        <f t="shared" si="61"/>
        <v>3.8627936932178586</v>
      </c>
      <c r="N336" s="40">
        <f t="shared" si="56"/>
        <v>24.423000000000002</v>
      </c>
      <c r="O336" s="40">
        <f t="shared" si="62"/>
        <v>15.451174772871434</v>
      </c>
      <c r="T336" s="30"/>
      <c r="AA336" s="40">
        <f t="shared" si="63"/>
        <v>19313.968466089293</v>
      </c>
      <c r="AB336" s="40">
        <f t="shared" si="64"/>
        <v>57941.905398267882</v>
      </c>
      <c r="AC336" s="40"/>
    </row>
    <row r="337" spans="2:29" x14ac:dyDescent="0.25">
      <c r="B337" s="27">
        <f t="shared" si="60"/>
        <v>39461.958333332521</v>
      </c>
      <c r="C337" s="25">
        <v>23</v>
      </c>
      <c r="D337" s="25">
        <v>14.3</v>
      </c>
      <c r="E337" s="25">
        <v>0</v>
      </c>
      <c r="G337" s="78">
        <v>12</v>
      </c>
      <c r="H337" s="38">
        <v>336</v>
      </c>
      <c r="I337" s="39">
        <f t="shared" ref="I337:I367" si="65">SUMPRODUCT((DAY($B$8042:$B$8785)=H2)*($E$8042:$E$8785))*$R$2</f>
        <v>1081.7800000000002</v>
      </c>
      <c r="J337" s="40">
        <f t="shared" si="58"/>
        <v>1.8369668918101287</v>
      </c>
      <c r="K337" s="40">
        <f t="shared" si="59"/>
        <v>7.3478675672405149</v>
      </c>
      <c r="L337" s="40">
        <f t="shared" si="55"/>
        <v>6.1057500000000005</v>
      </c>
      <c r="M337" s="40">
        <f t="shared" si="61"/>
        <v>4.2687831081898722</v>
      </c>
      <c r="N337" s="40">
        <f t="shared" si="56"/>
        <v>24.423000000000002</v>
      </c>
      <c r="O337" s="40">
        <f t="shared" si="62"/>
        <v>17.075132432759489</v>
      </c>
      <c r="T337" s="30"/>
      <c r="AA337" s="40">
        <f t="shared" si="63"/>
        <v>21343.915540949361</v>
      </c>
      <c r="AB337" s="40">
        <f t="shared" si="64"/>
        <v>64031.746622848084</v>
      </c>
      <c r="AC337" s="40"/>
    </row>
    <row r="338" spans="2:29" x14ac:dyDescent="0.25">
      <c r="B338" s="27">
        <f t="shared" si="60"/>
        <v>39461.999999999185</v>
      </c>
      <c r="C338" s="25">
        <v>0</v>
      </c>
      <c r="D338" s="25">
        <v>14.1</v>
      </c>
      <c r="E338" s="25">
        <v>0</v>
      </c>
      <c r="G338" s="78"/>
      <c r="H338" s="38">
        <v>337</v>
      </c>
      <c r="I338" s="39">
        <f t="shared" si="65"/>
        <v>1487.3389999999999</v>
      </c>
      <c r="J338" s="40">
        <f t="shared" si="58"/>
        <v>2.5256452327626544</v>
      </c>
      <c r="K338" s="40">
        <f t="shared" si="59"/>
        <v>10.102580931050618</v>
      </c>
      <c r="L338" s="40">
        <f t="shared" si="55"/>
        <v>6.1057500000000005</v>
      </c>
      <c r="M338" s="40">
        <f t="shared" si="61"/>
        <v>3.5801047672373461</v>
      </c>
      <c r="N338" s="40">
        <f t="shared" si="56"/>
        <v>24.423000000000002</v>
      </c>
      <c r="O338" s="40">
        <f t="shared" si="62"/>
        <v>14.320419068949384</v>
      </c>
      <c r="T338" s="30"/>
      <c r="AA338" s="40">
        <f t="shared" si="63"/>
        <v>17900.52383618673</v>
      </c>
      <c r="AB338" s="40">
        <f t="shared" si="64"/>
        <v>53701.571508560191</v>
      </c>
      <c r="AC338" s="40"/>
    </row>
    <row r="339" spans="2:29" x14ac:dyDescent="0.25">
      <c r="B339" s="27">
        <f t="shared" si="60"/>
        <v>39462.041666665849</v>
      </c>
      <c r="C339" s="25">
        <v>1</v>
      </c>
      <c r="D339" s="25">
        <v>13.6</v>
      </c>
      <c r="E339" s="25">
        <v>0</v>
      </c>
      <c r="G339" s="78"/>
      <c r="H339" s="38">
        <v>338</v>
      </c>
      <c r="I339" s="39">
        <f t="shared" si="65"/>
        <v>552.98599999999988</v>
      </c>
      <c r="J339" s="40">
        <f t="shared" si="58"/>
        <v>0.939023621840407</v>
      </c>
      <c r="K339" s="40">
        <f t="shared" si="59"/>
        <v>3.756094487361628</v>
      </c>
      <c r="L339" s="40">
        <f t="shared" si="55"/>
        <v>6.1057500000000005</v>
      </c>
      <c r="M339" s="40">
        <f t="shared" si="61"/>
        <v>5.1667263781595931</v>
      </c>
      <c r="N339" s="40">
        <f t="shared" si="56"/>
        <v>24.423000000000002</v>
      </c>
      <c r="O339" s="40">
        <f t="shared" si="62"/>
        <v>20.666905512638372</v>
      </c>
      <c r="T339" s="30"/>
      <c r="AA339" s="40">
        <f t="shared" si="63"/>
        <v>25833.631890797966</v>
      </c>
      <c r="AB339" s="40">
        <f t="shared" si="64"/>
        <v>77500.89567239389</v>
      </c>
      <c r="AC339" s="40"/>
    </row>
    <row r="340" spans="2:29" x14ac:dyDescent="0.25">
      <c r="B340" s="27">
        <f t="shared" si="60"/>
        <v>39462.083333332514</v>
      </c>
      <c r="C340" s="25">
        <v>2</v>
      </c>
      <c r="D340" s="25">
        <v>14.6</v>
      </c>
      <c r="E340" s="25">
        <v>0</v>
      </c>
      <c r="G340" s="78"/>
      <c r="H340" s="38">
        <v>339</v>
      </c>
      <c r="I340" s="39">
        <f t="shared" si="65"/>
        <v>80.429999999999993</v>
      </c>
      <c r="J340" s="40">
        <f t="shared" si="58"/>
        <v>0.13657790595896449</v>
      </c>
      <c r="K340" s="40">
        <f t="shared" si="59"/>
        <v>0.54631162383585796</v>
      </c>
      <c r="L340" s="40">
        <f t="shared" si="55"/>
        <v>6.1057500000000005</v>
      </c>
      <c r="M340" s="40">
        <f t="shared" si="61"/>
        <v>5.9691720940410358</v>
      </c>
      <c r="N340" s="40">
        <f t="shared" si="56"/>
        <v>24.423000000000002</v>
      </c>
      <c r="O340" s="40">
        <f t="shared" si="62"/>
        <v>23.876688376164143</v>
      </c>
      <c r="T340" s="30"/>
      <c r="AA340" s="40">
        <f t="shared" si="63"/>
        <v>29845.860470205178</v>
      </c>
      <c r="AB340" s="40">
        <f t="shared" si="64"/>
        <v>89537.58141061553</v>
      </c>
      <c r="AC340" s="40"/>
    </row>
    <row r="341" spans="2:29" x14ac:dyDescent="0.25">
      <c r="B341" s="27">
        <f t="shared" si="60"/>
        <v>39462.124999999178</v>
      </c>
      <c r="C341" s="25">
        <v>3</v>
      </c>
      <c r="D341" s="25">
        <v>14.8</v>
      </c>
      <c r="E341" s="25">
        <v>0</v>
      </c>
      <c r="G341" s="78"/>
      <c r="H341" s="38">
        <v>340</v>
      </c>
      <c r="I341" s="39">
        <f t="shared" si="65"/>
        <v>546.875</v>
      </c>
      <c r="J341" s="40">
        <f t="shared" si="58"/>
        <v>0.92864655378973904</v>
      </c>
      <c r="K341" s="40">
        <f t="shared" si="59"/>
        <v>3.7145862151589562</v>
      </c>
      <c r="L341" s="40">
        <f t="shared" ref="L341:L367" si="66">$U$15</f>
        <v>6.1057500000000005</v>
      </c>
      <c r="M341" s="40">
        <f t="shared" si="61"/>
        <v>5.1771034462102614</v>
      </c>
      <c r="N341" s="40">
        <f t="shared" ref="N341:N367" si="67">$U$18</f>
        <v>24.423000000000002</v>
      </c>
      <c r="O341" s="40">
        <f t="shared" si="62"/>
        <v>20.708413784841046</v>
      </c>
      <c r="T341" s="30"/>
      <c r="AA341" s="40">
        <f t="shared" si="63"/>
        <v>25885.517231051308</v>
      </c>
      <c r="AB341" s="40">
        <f t="shared" si="64"/>
        <v>77656.551693153917</v>
      </c>
      <c r="AC341" s="40"/>
    </row>
    <row r="342" spans="2:29" x14ac:dyDescent="0.25">
      <c r="B342" s="27">
        <f t="shared" si="60"/>
        <v>39462.166666665842</v>
      </c>
      <c r="C342" s="25">
        <v>4</v>
      </c>
      <c r="D342" s="25">
        <v>14.9</v>
      </c>
      <c r="E342" s="25">
        <v>0</v>
      </c>
      <c r="G342" s="78"/>
      <c r="H342" s="38">
        <v>341</v>
      </c>
      <c r="I342" s="39">
        <f t="shared" si="65"/>
        <v>673.36500000000012</v>
      </c>
      <c r="J342" s="40">
        <f t="shared" si="58"/>
        <v>1.1434387870950908</v>
      </c>
      <c r="K342" s="40">
        <f t="shared" si="59"/>
        <v>4.5737551483803633</v>
      </c>
      <c r="L342" s="40">
        <f t="shared" si="66"/>
        <v>6.1057500000000005</v>
      </c>
      <c r="M342" s="40">
        <f t="shared" si="61"/>
        <v>4.9623112129049094</v>
      </c>
      <c r="N342" s="40">
        <f t="shared" si="67"/>
        <v>24.423000000000002</v>
      </c>
      <c r="O342" s="40">
        <f t="shared" si="62"/>
        <v>19.849244851619638</v>
      </c>
      <c r="T342" s="30"/>
      <c r="AA342" s="40">
        <f t="shared" si="63"/>
        <v>24811.556064524546</v>
      </c>
      <c r="AB342" s="40">
        <f t="shared" si="64"/>
        <v>74434.668193573641</v>
      </c>
      <c r="AC342" s="40"/>
    </row>
    <row r="343" spans="2:29" x14ac:dyDescent="0.25">
      <c r="B343" s="27">
        <f t="shared" si="60"/>
        <v>39462.208333332506</v>
      </c>
      <c r="C343" s="25">
        <v>5</v>
      </c>
      <c r="D343" s="25">
        <v>15</v>
      </c>
      <c r="E343" s="25">
        <v>0</v>
      </c>
      <c r="G343" s="78"/>
      <c r="H343" s="38">
        <v>342</v>
      </c>
      <c r="I343" s="39">
        <f t="shared" si="65"/>
        <v>475.49599999999992</v>
      </c>
      <c r="J343" s="40">
        <f t="shared" si="58"/>
        <v>0.80743811975461621</v>
      </c>
      <c r="K343" s="40">
        <f t="shared" si="59"/>
        <v>3.2297524790184649</v>
      </c>
      <c r="L343" s="40">
        <f t="shared" si="66"/>
        <v>6.1057500000000005</v>
      </c>
      <c r="M343" s="40">
        <f t="shared" si="61"/>
        <v>5.2983118802453841</v>
      </c>
      <c r="N343" s="40">
        <f t="shared" si="67"/>
        <v>24.423000000000002</v>
      </c>
      <c r="O343" s="40">
        <f t="shared" si="62"/>
        <v>21.193247520981537</v>
      </c>
      <c r="T343" s="30"/>
      <c r="AA343" s="40">
        <f t="shared" si="63"/>
        <v>26491.559401226921</v>
      </c>
      <c r="AB343" s="40">
        <f t="shared" si="64"/>
        <v>79474.678203680756</v>
      </c>
      <c r="AC343" s="40"/>
    </row>
    <row r="344" spans="2:29" x14ac:dyDescent="0.25">
      <c r="B344" s="27">
        <f t="shared" si="60"/>
        <v>39462.249999999171</v>
      </c>
      <c r="C344" s="25">
        <v>6</v>
      </c>
      <c r="D344" s="25">
        <v>15</v>
      </c>
      <c r="E344" s="25">
        <v>0</v>
      </c>
      <c r="G344" s="78"/>
      <c r="H344" s="38">
        <v>343</v>
      </c>
      <c r="I344" s="39">
        <f t="shared" si="65"/>
        <v>281.59599999999995</v>
      </c>
      <c r="J344" s="40">
        <f t="shared" si="58"/>
        <v>0.47817719764292632</v>
      </c>
      <c r="K344" s="40">
        <f t="shared" si="59"/>
        <v>1.9127087905717053</v>
      </c>
      <c r="L344" s="40">
        <f t="shared" si="66"/>
        <v>6.1057500000000005</v>
      </c>
      <c r="M344" s="40">
        <f t="shared" si="61"/>
        <v>5.6275728023570739</v>
      </c>
      <c r="N344" s="40">
        <f t="shared" si="67"/>
        <v>24.423000000000002</v>
      </c>
      <c r="O344" s="40">
        <f t="shared" si="62"/>
        <v>22.510291209428296</v>
      </c>
      <c r="T344" s="30"/>
      <c r="AA344" s="40">
        <f t="shared" si="63"/>
        <v>28137.864011785368</v>
      </c>
      <c r="AB344" s="40">
        <f t="shared" si="64"/>
        <v>84413.592035356109</v>
      </c>
      <c r="AC344" s="40"/>
    </row>
    <row r="345" spans="2:29" x14ac:dyDescent="0.25">
      <c r="B345" s="27">
        <f t="shared" si="60"/>
        <v>39462.291666665835</v>
      </c>
      <c r="C345" s="25">
        <v>7</v>
      </c>
      <c r="D345" s="25">
        <v>15</v>
      </c>
      <c r="E345" s="25">
        <v>0</v>
      </c>
      <c r="G345" s="78"/>
      <c r="H345" s="38">
        <v>344</v>
      </c>
      <c r="I345" s="39">
        <f t="shared" si="65"/>
        <v>1185.5060000000001</v>
      </c>
      <c r="J345" s="40">
        <f t="shared" si="58"/>
        <v>2.0131036551260499</v>
      </c>
      <c r="K345" s="40">
        <f t="shared" si="59"/>
        <v>8.0524146205041998</v>
      </c>
      <c r="L345" s="40">
        <f t="shared" si="66"/>
        <v>6.1057500000000005</v>
      </c>
      <c r="M345" s="40">
        <f t="shared" si="61"/>
        <v>4.0926463448739501</v>
      </c>
      <c r="N345" s="40">
        <f t="shared" si="67"/>
        <v>24.423000000000002</v>
      </c>
      <c r="O345" s="40">
        <f t="shared" si="62"/>
        <v>16.3705853794958</v>
      </c>
      <c r="T345" s="30"/>
      <c r="AA345" s="40">
        <f t="shared" si="63"/>
        <v>20463.231724369751</v>
      </c>
      <c r="AB345" s="40">
        <f t="shared" si="64"/>
        <v>61389.695173109249</v>
      </c>
      <c r="AC345" s="40"/>
    </row>
    <row r="346" spans="2:29" x14ac:dyDescent="0.25">
      <c r="B346" s="27">
        <f t="shared" si="60"/>
        <v>39462.333333332499</v>
      </c>
      <c r="C346" s="25">
        <v>8</v>
      </c>
      <c r="D346" s="25">
        <v>14.8</v>
      </c>
      <c r="E346" s="25">
        <v>0</v>
      </c>
      <c r="G346" s="78"/>
      <c r="H346" s="38">
        <v>345</v>
      </c>
      <c r="I346" s="39">
        <f t="shared" si="65"/>
        <v>1602.0830000000003</v>
      </c>
      <c r="J346" s="40">
        <f t="shared" si="58"/>
        <v>2.7204916239270891</v>
      </c>
      <c r="K346" s="40">
        <f t="shared" si="59"/>
        <v>10.881966495708356</v>
      </c>
      <c r="L346" s="40">
        <f t="shared" si="66"/>
        <v>6.1057500000000005</v>
      </c>
      <c r="M346" s="40">
        <f t="shared" si="61"/>
        <v>3.3852583760729114</v>
      </c>
      <c r="N346" s="40">
        <f t="shared" si="67"/>
        <v>24.423000000000002</v>
      </c>
      <c r="O346" s="40">
        <f t="shared" si="62"/>
        <v>13.541033504291645</v>
      </c>
      <c r="T346" s="30"/>
      <c r="AA346" s="40">
        <f t="shared" si="63"/>
        <v>16926.291880364555</v>
      </c>
      <c r="AB346" s="40">
        <f t="shared" si="64"/>
        <v>50778.875641093669</v>
      </c>
      <c r="AC346" s="40"/>
    </row>
    <row r="347" spans="2:29" x14ac:dyDescent="0.25">
      <c r="B347" s="27">
        <f t="shared" si="60"/>
        <v>39462.374999999163</v>
      </c>
      <c r="C347" s="25">
        <v>9</v>
      </c>
      <c r="D347" s="25">
        <v>15</v>
      </c>
      <c r="E347" s="25">
        <v>84.04</v>
      </c>
      <c r="G347" s="78"/>
      <c r="H347" s="38">
        <v>346</v>
      </c>
      <c r="I347" s="39">
        <f t="shared" si="65"/>
        <v>875.46199999999999</v>
      </c>
      <c r="J347" s="40">
        <f t="shared" si="58"/>
        <v>1.486619006672224</v>
      </c>
      <c r="K347" s="40">
        <f t="shared" si="59"/>
        <v>5.9464760266888961</v>
      </c>
      <c r="L347" s="40">
        <f t="shared" si="66"/>
        <v>6.1057500000000005</v>
      </c>
      <c r="M347" s="40">
        <f t="shared" si="61"/>
        <v>4.6191309933277767</v>
      </c>
      <c r="N347" s="40">
        <f t="shared" si="67"/>
        <v>24.423000000000002</v>
      </c>
      <c r="O347" s="40">
        <f t="shared" si="62"/>
        <v>18.476523973311107</v>
      </c>
      <c r="T347" s="30"/>
      <c r="AA347" s="40">
        <f t="shared" si="63"/>
        <v>23095.654966638882</v>
      </c>
      <c r="AB347" s="40">
        <f t="shared" si="64"/>
        <v>69286.964899916653</v>
      </c>
      <c r="AC347" s="40"/>
    </row>
    <row r="348" spans="2:29" x14ac:dyDescent="0.25">
      <c r="B348" s="27">
        <f t="shared" si="60"/>
        <v>39462.416666665828</v>
      </c>
      <c r="C348" s="25">
        <v>10</v>
      </c>
      <c r="D348" s="25">
        <v>15.3</v>
      </c>
      <c r="E348" s="25">
        <v>79.489999999999995</v>
      </c>
      <c r="G348" s="78"/>
      <c r="H348" s="38">
        <v>347</v>
      </c>
      <c r="I348" s="39">
        <f t="shared" si="65"/>
        <v>1250.2629999999999</v>
      </c>
      <c r="J348" s="40">
        <f t="shared" si="58"/>
        <v>2.1230672937706436</v>
      </c>
      <c r="K348" s="40">
        <f t="shared" si="59"/>
        <v>8.4922691750825745</v>
      </c>
      <c r="L348" s="40">
        <f t="shared" si="66"/>
        <v>6.1057500000000005</v>
      </c>
      <c r="M348" s="40">
        <f t="shared" si="61"/>
        <v>3.9826827062293568</v>
      </c>
      <c r="N348" s="40">
        <f t="shared" si="67"/>
        <v>24.423000000000002</v>
      </c>
      <c r="O348" s="40">
        <f t="shared" si="62"/>
        <v>15.930730824917427</v>
      </c>
      <c r="T348" s="30"/>
      <c r="AA348" s="40">
        <f t="shared" si="63"/>
        <v>19913.413531146783</v>
      </c>
      <c r="AB348" s="40">
        <f t="shared" si="64"/>
        <v>59740.24059344035</v>
      </c>
      <c r="AC348" s="40"/>
    </row>
    <row r="349" spans="2:29" x14ac:dyDescent="0.25">
      <c r="B349" s="27">
        <f t="shared" si="60"/>
        <v>39462.458333332492</v>
      </c>
      <c r="C349" s="25">
        <v>11</v>
      </c>
      <c r="D349" s="25">
        <v>16.100000000000001</v>
      </c>
      <c r="E349" s="25">
        <v>317.5</v>
      </c>
      <c r="G349" s="78"/>
      <c r="H349" s="38">
        <v>348</v>
      </c>
      <c r="I349" s="39">
        <f t="shared" si="65"/>
        <v>510.72699999999998</v>
      </c>
      <c r="J349" s="40">
        <f t="shared" si="58"/>
        <v>0.86726375950148027</v>
      </c>
      <c r="K349" s="40">
        <f t="shared" si="59"/>
        <v>3.4690550380059211</v>
      </c>
      <c r="L349" s="40">
        <f t="shared" si="66"/>
        <v>6.1057500000000005</v>
      </c>
      <c r="M349" s="40">
        <f t="shared" si="61"/>
        <v>5.2384862404985206</v>
      </c>
      <c r="N349" s="40">
        <f t="shared" si="67"/>
        <v>24.423000000000002</v>
      </c>
      <c r="O349" s="40">
        <f t="shared" si="62"/>
        <v>20.953944961994083</v>
      </c>
      <c r="T349" s="30"/>
      <c r="AA349" s="40">
        <f t="shared" si="63"/>
        <v>26192.431202492604</v>
      </c>
      <c r="AB349" s="40">
        <f t="shared" si="64"/>
        <v>78577.293607477812</v>
      </c>
      <c r="AC349" s="40"/>
    </row>
    <row r="350" spans="2:29" x14ac:dyDescent="0.25">
      <c r="B350" s="27">
        <f t="shared" si="60"/>
        <v>39462.499999999156</v>
      </c>
      <c r="C350" s="25">
        <v>12</v>
      </c>
      <c r="D350" s="25">
        <v>14.2</v>
      </c>
      <c r="E350" s="25">
        <v>35.17</v>
      </c>
      <c r="G350" s="78"/>
      <c r="H350" s="38">
        <v>349</v>
      </c>
      <c r="I350" s="39">
        <f t="shared" si="65"/>
        <v>762.83899999999994</v>
      </c>
      <c r="J350" s="40">
        <f t="shared" si="58"/>
        <v>1.2953742783020081</v>
      </c>
      <c r="K350" s="40">
        <f t="shared" si="59"/>
        <v>5.1814971132080325</v>
      </c>
      <c r="L350" s="40">
        <f t="shared" si="66"/>
        <v>6.1057500000000005</v>
      </c>
      <c r="M350" s="40">
        <f t="shared" si="61"/>
        <v>4.8103757216979925</v>
      </c>
      <c r="N350" s="40">
        <f t="shared" si="67"/>
        <v>24.423000000000002</v>
      </c>
      <c r="O350" s="40">
        <f t="shared" si="62"/>
        <v>19.24150288679197</v>
      </c>
      <c r="T350" s="30"/>
      <c r="AA350" s="40">
        <f t="shared" si="63"/>
        <v>24051.878608489962</v>
      </c>
      <c r="AB350" s="40">
        <f t="shared" si="64"/>
        <v>72155.635825469886</v>
      </c>
      <c r="AC350" s="40"/>
    </row>
    <row r="351" spans="2:29" x14ac:dyDescent="0.25">
      <c r="B351" s="27">
        <f t="shared" si="60"/>
        <v>39462.54166666582</v>
      </c>
      <c r="C351" s="25">
        <v>13</v>
      </c>
      <c r="D351" s="25">
        <v>14.2</v>
      </c>
      <c r="E351" s="25">
        <v>41.15</v>
      </c>
      <c r="G351" s="78"/>
      <c r="H351" s="38">
        <v>350</v>
      </c>
      <c r="I351" s="39">
        <f t="shared" si="65"/>
        <v>1689.3520000000001</v>
      </c>
      <c r="J351" s="40">
        <f t="shared" si="58"/>
        <v>2.8686828122291264</v>
      </c>
      <c r="K351" s="40">
        <f t="shared" si="59"/>
        <v>11.474731248916505</v>
      </c>
      <c r="L351" s="40">
        <f t="shared" si="66"/>
        <v>6.1057500000000005</v>
      </c>
      <c r="M351" s="40">
        <f t="shared" si="61"/>
        <v>3.2370671877708741</v>
      </c>
      <c r="N351" s="40">
        <f t="shared" si="67"/>
        <v>24.423000000000002</v>
      </c>
      <c r="O351" s="40">
        <f t="shared" si="62"/>
        <v>12.948268751083496</v>
      </c>
      <c r="T351" s="30"/>
      <c r="AA351" s="40">
        <f t="shared" si="63"/>
        <v>16185.33593885437</v>
      </c>
      <c r="AB351" s="40">
        <f t="shared" si="64"/>
        <v>48556.007816563113</v>
      </c>
      <c r="AC351" s="40"/>
    </row>
    <row r="352" spans="2:29" x14ac:dyDescent="0.25">
      <c r="B352" s="27">
        <f t="shared" si="60"/>
        <v>39462.583333332484</v>
      </c>
      <c r="C352" s="25">
        <v>14</v>
      </c>
      <c r="D352" s="25">
        <v>14.3</v>
      </c>
      <c r="E352" s="25">
        <v>36.340000000000003</v>
      </c>
      <c r="G352" s="78"/>
      <c r="H352" s="38">
        <v>351</v>
      </c>
      <c r="I352" s="39">
        <f t="shared" si="65"/>
        <v>1360.527</v>
      </c>
      <c r="J352" s="40">
        <f t="shared" si="58"/>
        <v>2.3103062123664317</v>
      </c>
      <c r="K352" s="40">
        <f t="shared" si="59"/>
        <v>9.241224849465727</v>
      </c>
      <c r="L352" s="40">
        <f t="shared" si="66"/>
        <v>6.1057500000000005</v>
      </c>
      <c r="M352" s="40">
        <f t="shared" si="61"/>
        <v>3.7954437876335687</v>
      </c>
      <c r="N352" s="40">
        <f t="shared" si="67"/>
        <v>24.423000000000002</v>
      </c>
      <c r="O352" s="40">
        <f t="shared" si="62"/>
        <v>15.181775150534275</v>
      </c>
      <c r="T352" s="30"/>
      <c r="AA352" s="40">
        <f t="shared" si="63"/>
        <v>18977.218938167844</v>
      </c>
      <c r="AB352" s="40">
        <f t="shared" si="64"/>
        <v>56931.656814503527</v>
      </c>
      <c r="AC352" s="40"/>
    </row>
    <row r="353" spans="2:29" x14ac:dyDescent="0.25">
      <c r="B353" s="27">
        <f t="shared" si="60"/>
        <v>39462.624999999149</v>
      </c>
      <c r="C353" s="25">
        <v>15</v>
      </c>
      <c r="D353" s="25">
        <v>14.5</v>
      </c>
      <c r="E353" s="25">
        <v>23.64</v>
      </c>
      <c r="G353" s="78"/>
      <c r="H353" s="38">
        <v>352</v>
      </c>
      <c r="I353" s="39">
        <f t="shared" si="65"/>
        <v>1158.0169999999998</v>
      </c>
      <c r="J353" s="40">
        <f t="shared" si="58"/>
        <v>1.966424678911876</v>
      </c>
      <c r="K353" s="40">
        <f t="shared" si="59"/>
        <v>7.865698715647504</v>
      </c>
      <c r="L353" s="40">
        <f t="shared" si="66"/>
        <v>6.1057500000000005</v>
      </c>
      <c r="M353" s="40">
        <f t="shared" si="61"/>
        <v>4.1393253210881245</v>
      </c>
      <c r="N353" s="40">
        <f t="shared" si="67"/>
        <v>24.423000000000002</v>
      </c>
      <c r="O353" s="40">
        <f t="shared" si="62"/>
        <v>16.557301284352498</v>
      </c>
      <c r="T353" s="30"/>
      <c r="AA353" s="40">
        <f t="shared" si="63"/>
        <v>20696.626605440622</v>
      </c>
      <c r="AB353" s="40">
        <f t="shared" si="64"/>
        <v>62089.879816321867</v>
      </c>
      <c r="AC353" s="40"/>
    </row>
    <row r="354" spans="2:29" x14ac:dyDescent="0.25">
      <c r="B354" s="27">
        <f t="shared" si="60"/>
        <v>39462.666666665813</v>
      </c>
      <c r="C354" s="25">
        <v>16</v>
      </c>
      <c r="D354" s="25">
        <v>14.7</v>
      </c>
      <c r="E354" s="25">
        <v>1.62</v>
      </c>
      <c r="G354" s="78"/>
      <c r="H354" s="38">
        <v>353</v>
      </c>
      <c r="I354" s="39">
        <f t="shared" si="65"/>
        <v>1233.0009999999997</v>
      </c>
      <c r="J354" s="40">
        <f t="shared" si="58"/>
        <v>2.0937547510295809</v>
      </c>
      <c r="K354" s="40">
        <f t="shared" si="59"/>
        <v>8.3750190041183235</v>
      </c>
      <c r="L354" s="40">
        <f t="shared" si="66"/>
        <v>6.1057500000000005</v>
      </c>
      <c r="M354" s="40">
        <f t="shared" si="61"/>
        <v>4.01199524897042</v>
      </c>
      <c r="N354" s="40">
        <f t="shared" si="67"/>
        <v>24.423000000000002</v>
      </c>
      <c r="O354" s="40">
        <f t="shared" si="62"/>
        <v>16.04798099588168</v>
      </c>
      <c r="T354" s="30"/>
      <c r="AA354" s="40">
        <f t="shared" si="63"/>
        <v>20059.9762448521</v>
      </c>
      <c r="AB354" s="40">
        <f t="shared" si="64"/>
        <v>60179.928734556299</v>
      </c>
      <c r="AC354" s="40"/>
    </row>
    <row r="355" spans="2:29" x14ac:dyDescent="0.25">
      <c r="B355" s="27">
        <f t="shared" si="60"/>
        <v>39462.708333332477</v>
      </c>
      <c r="C355" s="25">
        <v>17</v>
      </c>
      <c r="D355" s="25">
        <v>15</v>
      </c>
      <c r="E355" s="25">
        <v>0.28999999999999998</v>
      </c>
      <c r="G355" s="78"/>
      <c r="H355" s="38">
        <v>354</v>
      </c>
      <c r="I355" s="39">
        <f t="shared" si="65"/>
        <v>1818.8519999999999</v>
      </c>
      <c r="J355" s="40">
        <f t="shared" si="58"/>
        <v>3.0885863161665359</v>
      </c>
      <c r="K355" s="40">
        <f t="shared" si="59"/>
        <v>12.354345264666144</v>
      </c>
      <c r="L355" s="40">
        <f t="shared" si="66"/>
        <v>6.1057500000000005</v>
      </c>
      <c r="M355" s="40">
        <f t="shared" si="61"/>
        <v>3.0171636838334646</v>
      </c>
      <c r="N355" s="40">
        <f t="shared" si="67"/>
        <v>24.423000000000002</v>
      </c>
      <c r="O355" s="40">
        <f t="shared" si="62"/>
        <v>12.068654735333858</v>
      </c>
      <c r="T355" s="30"/>
      <c r="AA355" s="40">
        <f t="shared" si="63"/>
        <v>15085.818419167323</v>
      </c>
      <c r="AB355" s="40">
        <f t="shared" si="64"/>
        <v>45257.45525750197</v>
      </c>
      <c r="AC355" s="40"/>
    </row>
    <row r="356" spans="2:29" x14ac:dyDescent="0.25">
      <c r="B356" s="27">
        <f t="shared" si="60"/>
        <v>39462.749999999141</v>
      </c>
      <c r="C356" s="25">
        <v>18</v>
      </c>
      <c r="D356" s="25">
        <v>15.1</v>
      </c>
      <c r="E356" s="25">
        <v>0</v>
      </c>
      <c r="G356" s="78"/>
      <c r="H356" s="38">
        <v>355</v>
      </c>
      <c r="I356" s="39">
        <f t="shared" si="65"/>
        <v>1840.8389999999999</v>
      </c>
      <c r="J356" s="40">
        <f t="shared" si="58"/>
        <v>3.1259223651323418</v>
      </c>
      <c r="K356" s="40">
        <f t="shared" si="59"/>
        <v>12.503689460529367</v>
      </c>
      <c r="L356" s="40">
        <f t="shared" si="66"/>
        <v>6.1057500000000005</v>
      </c>
      <c r="M356" s="40">
        <f t="shared" si="61"/>
        <v>2.9798276348676587</v>
      </c>
      <c r="N356" s="40">
        <f t="shared" si="67"/>
        <v>24.423000000000002</v>
      </c>
      <c r="O356" s="40">
        <f t="shared" si="62"/>
        <v>11.919310539470635</v>
      </c>
      <c r="T356" s="30"/>
      <c r="AA356" s="40">
        <f t="shared" si="63"/>
        <v>14899.138174338294</v>
      </c>
      <c r="AB356" s="40">
        <f t="shared" si="64"/>
        <v>44697.414523014879</v>
      </c>
      <c r="AC356" s="40"/>
    </row>
    <row r="357" spans="2:29" x14ac:dyDescent="0.25">
      <c r="B357" s="27">
        <f t="shared" si="60"/>
        <v>39462.791666665806</v>
      </c>
      <c r="C357" s="25">
        <v>19</v>
      </c>
      <c r="D357" s="25">
        <v>15.1</v>
      </c>
      <c r="E357" s="25">
        <v>0</v>
      </c>
      <c r="G357" s="78"/>
      <c r="H357" s="38">
        <v>356</v>
      </c>
      <c r="I357" s="39">
        <f t="shared" si="65"/>
        <v>1625.3440000000001</v>
      </c>
      <c r="J357" s="40">
        <f t="shared" si="58"/>
        <v>2.7599910479046028</v>
      </c>
      <c r="K357" s="40">
        <f t="shared" si="59"/>
        <v>11.039964191618411</v>
      </c>
      <c r="L357" s="40">
        <f t="shared" si="66"/>
        <v>6.1057500000000005</v>
      </c>
      <c r="M357" s="40">
        <f t="shared" si="61"/>
        <v>3.3457589520953976</v>
      </c>
      <c r="N357" s="40">
        <f t="shared" si="67"/>
        <v>24.423000000000002</v>
      </c>
      <c r="O357" s="40">
        <f t="shared" si="62"/>
        <v>13.383035808381591</v>
      </c>
      <c r="T357" s="30"/>
      <c r="AA357" s="40">
        <f t="shared" si="63"/>
        <v>16728.794760476987</v>
      </c>
      <c r="AB357" s="40">
        <f t="shared" si="64"/>
        <v>50186.384281430968</v>
      </c>
      <c r="AC357" s="40"/>
    </row>
    <row r="358" spans="2:29" x14ac:dyDescent="0.25">
      <c r="B358" s="27">
        <f t="shared" si="60"/>
        <v>39462.83333333247</v>
      </c>
      <c r="C358" s="25">
        <v>20</v>
      </c>
      <c r="D358" s="25">
        <v>15.2</v>
      </c>
      <c r="E358" s="25">
        <v>0</v>
      </c>
      <c r="G358" s="78"/>
      <c r="H358" s="38">
        <v>357</v>
      </c>
      <c r="I358" s="39">
        <f t="shared" si="65"/>
        <v>1618.7779999999998</v>
      </c>
      <c r="J358" s="40">
        <f t="shared" si="58"/>
        <v>2.7488413459211816</v>
      </c>
      <c r="K358" s="40">
        <f t="shared" si="59"/>
        <v>10.995365383684726</v>
      </c>
      <c r="L358" s="40">
        <f t="shared" si="66"/>
        <v>6.1057500000000005</v>
      </c>
      <c r="M358" s="40">
        <f t="shared" si="61"/>
        <v>3.3569086540788189</v>
      </c>
      <c r="N358" s="40">
        <f t="shared" si="67"/>
        <v>24.423000000000002</v>
      </c>
      <c r="O358" s="40">
        <f t="shared" si="62"/>
        <v>13.427634616315276</v>
      </c>
      <c r="T358" s="30"/>
      <c r="AA358" s="40">
        <f t="shared" si="63"/>
        <v>16784.543270394093</v>
      </c>
      <c r="AB358" s="40">
        <f t="shared" si="64"/>
        <v>50353.629811182283</v>
      </c>
      <c r="AC358" s="40"/>
    </row>
    <row r="359" spans="2:29" x14ac:dyDescent="0.25">
      <c r="B359" s="27">
        <f t="shared" si="60"/>
        <v>39462.874999999134</v>
      </c>
      <c r="C359" s="25">
        <v>21</v>
      </c>
      <c r="D359" s="25">
        <v>15.3</v>
      </c>
      <c r="E359" s="25">
        <v>0</v>
      </c>
      <c r="G359" s="78"/>
      <c r="H359" s="38">
        <v>358</v>
      </c>
      <c r="I359" s="39">
        <f t="shared" si="65"/>
        <v>1490.4959999999996</v>
      </c>
      <c r="J359" s="40">
        <f t="shared" si="58"/>
        <v>2.5310061235883716</v>
      </c>
      <c r="K359" s="40">
        <f t="shared" si="59"/>
        <v>10.124024494353487</v>
      </c>
      <c r="L359" s="40">
        <f t="shared" si="66"/>
        <v>6.1057500000000005</v>
      </c>
      <c r="M359" s="40">
        <f t="shared" si="61"/>
        <v>3.5747438764116288</v>
      </c>
      <c r="N359" s="40">
        <f t="shared" si="67"/>
        <v>24.423000000000002</v>
      </c>
      <c r="O359" s="40">
        <f t="shared" si="62"/>
        <v>14.298975505646515</v>
      </c>
      <c r="T359" s="30"/>
      <c r="AA359" s="40">
        <f t="shared" si="63"/>
        <v>17873.719382058145</v>
      </c>
      <c r="AB359" s="40">
        <f t="shared" si="64"/>
        <v>53621.158146174435</v>
      </c>
      <c r="AC359" s="40"/>
    </row>
    <row r="360" spans="2:29" x14ac:dyDescent="0.25">
      <c r="B360" s="27">
        <f t="shared" si="60"/>
        <v>39462.916666665798</v>
      </c>
      <c r="C360" s="25">
        <v>22</v>
      </c>
      <c r="D360" s="25">
        <v>15.3</v>
      </c>
      <c r="E360" s="25">
        <v>0</v>
      </c>
      <c r="G360" s="78"/>
      <c r="H360" s="38">
        <v>359</v>
      </c>
      <c r="I360" s="39">
        <f t="shared" si="65"/>
        <v>1566.46</v>
      </c>
      <c r="J360" s="40">
        <f t="shared" si="58"/>
        <v>2.6600003303304685</v>
      </c>
      <c r="K360" s="40">
        <f t="shared" si="59"/>
        <v>10.640001321321874</v>
      </c>
      <c r="L360" s="40">
        <f t="shared" si="66"/>
        <v>6.1057500000000005</v>
      </c>
      <c r="M360" s="40">
        <f t="shared" si="61"/>
        <v>3.445749669669532</v>
      </c>
      <c r="N360" s="40">
        <f t="shared" si="67"/>
        <v>24.423000000000002</v>
      </c>
      <c r="O360" s="40">
        <f t="shared" si="62"/>
        <v>13.782998678678128</v>
      </c>
      <c r="T360" s="30"/>
      <c r="AA360" s="40">
        <f t="shared" si="63"/>
        <v>17228.748348347661</v>
      </c>
      <c r="AB360" s="40">
        <f t="shared" si="64"/>
        <v>51686.245045042982</v>
      </c>
      <c r="AC360" s="40"/>
    </row>
    <row r="361" spans="2:29" x14ac:dyDescent="0.25">
      <c r="B361" s="27">
        <f t="shared" si="60"/>
        <v>39462.958333332463</v>
      </c>
      <c r="C361" s="25">
        <v>23</v>
      </c>
      <c r="D361" s="25">
        <v>15.1</v>
      </c>
      <c r="E361" s="25">
        <v>0</v>
      </c>
      <c r="G361" s="78"/>
      <c r="H361" s="38">
        <v>360</v>
      </c>
      <c r="I361" s="39">
        <f t="shared" si="65"/>
        <v>1619.9540000000002</v>
      </c>
      <c r="J361" s="40">
        <f t="shared" si="58"/>
        <v>2.7508383074704517</v>
      </c>
      <c r="K361" s="40">
        <f t="shared" si="59"/>
        <v>11.003353229881807</v>
      </c>
      <c r="L361" s="40">
        <f t="shared" si="66"/>
        <v>6.1057500000000005</v>
      </c>
      <c r="M361" s="40">
        <f t="shared" si="61"/>
        <v>3.3549116925295488</v>
      </c>
      <c r="N361" s="40">
        <f t="shared" si="67"/>
        <v>24.423000000000002</v>
      </c>
      <c r="O361" s="40">
        <f t="shared" si="62"/>
        <v>13.419646770118195</v>
      </c>
      <c r="T361" s="30"/>
      <c r="AA361" s="40">
        <f t="shared" si="63"/>
        <v>16774.558462647743</v>
      </c>
      <c r="AB361" s="40">
        <f t="shared" si="64"/>
        <v>50323.675387943229</v>
      </c>
      <c r="AC361" s="40"/>
    </row>
    <row r="362" spans="2:29" x14ac:dyDescent="0.25">
      <c r="B362" s="27">
        <f t="shared" si="60"/>
        <v>39462.999999999127</v>
      </c>
      <c r="C362" s="25">
        <v>0</v>
      </c>
      <c r="D362" s="25">
        <v>15.2</v>
      </c>
      <c r="E362" s="25">
        <v>0</v>
      </c>
      <c r="G362" s="78"/>
      <c r="H362" s="38">
        <v>361</v>
      </c>
      <c r="I362" s="39">
        <f t="shared" si="65"/>
        <v>1860.3549999999996</v>
      </c>
      <c r="J362" s="40">
        <f t="shared" si="58"/>
        <v>3.1590624175095035</v>
      </c>
      <c r="K362" s="40">
        <f t="shared" si="59"/>
        <v>12.636249670038014</v>
      </c>
      <c r="L362" s="40">
        <f t="shared" si="66"/>
        <v>6.1057500000000005</v>
      </c>
      <c r="M362" s="40">
        <f t="shared" si="61"/>
        <v>2.946687582490497</v>
      </c>
      <c r="N362" s="40">
        <f t="shared" si="67"/>
        <v>24.423000000000002</v>
      </c>
      <c r="O362" s="40">
        <f t="shared" si="62"/>
        <v>11.786750329961988</v>
      </c>
      <c r="T362" s="30"/>
      <c r="AA362" s="40">
        <f t="shared" si="63"/>
        <v>14733.437912452486</v>
      </c>
      <c r="AB362" s="40">
        <f t="shared" si="64"/>
        <v>44200.313737357457</v>
      </c>
      <c r="AC362" s="40"/>
    </row>
    <row r="363" spans="2:29" x14ac:dyDescent="0.25">
      <c r="B363" s="27">
        <f t="shared" si="60"/>
        <v>39463.041666665791</v>
      </c>
      <c r="C363" s="25">
        <v>1</v>
      </c>
      <c r="D363" s="25">
        <v>15.1</v>
      </c>
      <c r="E363" s="25">
        <v>0</v>
      </c>
      <c r="G363" s="78"/>
      <c r="H363" s="38">
        <v>362</v>
      </c>
      <c r="I363" s="39">
        <f t="shared" si="65"/>
        <v>546.53199999999993</v>
      </c>
      <c r="J363" s="40">
        <f t="shared" si="58"/>
        <v>0.92806410667120209</v>
      </c>
      <c r="K363" s="40">
        <f t="shared" si="59"/>
        <v>3.7122564266848084</v>
      </c>
      <c r="L363" s="40">
        <f t="shared" si="66"/>
        <v>6.1057500000000005</v>
      </c>
      <c r="M363" s="40">
        <f t="shared" si="61"/>
        <v>5.1776858933287979</v>
      </c>
      <c r="N363" s="40">
        <f t="shared" si="67"/>
        <v>24.423000000000002</v>
      </c>
      <c r="O363" s="40">
        <f t="shared" si="62"/>
        <v>20.710743573315192</v>
      </c>
      <c r="T363" s="30"/>
      <c r="AA363" s="40">
        <f t="shared" si="63"/>
        <v>25888.429466643989</v>
      </c>
      <c r="AB363" s="40">
        <f t="shared" si="64"/>
        <v>77665.288399931975</v>
      </c>
      <c r="AC363" s="40"/>
    </row>
    <row r="364" spans="2:29" x14ac:dyDescent="0.25">
      <c r="B364" s="27">
        <f t="shared" si="60"/>
        <v>39463.083333332455</v>
      </c>
      <c r="C364" s="25">
        <v>2</v>
      </c>
      <c r="D364" s="25">
        <v>15.1</v>
      </c>
      <c r="E364" s="25">
        <v>0</v>
      </c>
      <c r="G364" s="78"/>
      <c r="H364" s="38">
        <v>363</v>
      </c>
      <c r="I364" s="39">
        <f t="shared" si="65"/>
        <v>223.62199999999999</v>
      </c>
      <c r="J364" s="40">
        <f t="shared" si="58"/>
        <v>0.37973174793429765</v>
      </c>
      <c r="K364" s="40">
        <f t="shared" si="59"/>
        <v>1.5189269917371906</v>
      </c>
      <c r="L364" s="40">
        <f t="shared" si="66"/>
        <v>6.1057500000000005</v>
      </c>
      <c r="M364" s="40">
        <f t="shared" si="61"/>
        <v>5.7260182520657033</v>
      </c>
      <c r="N364" s="40">
        <f t="shared" si="67"/>
        <v>24.423000000000002</v>
      </c>
      <c r="O364" s="40">
        <f t="shared" si="62"/>
        <v>22.904073008262813</v>
      </c>
      <c r="T364" s="30"/>
      <c r="AA364" s="40">
        <f t="shared" si="63"/>
        <v>28630.091260328518</v>
      </c>
      <c r="AB364" s="40">
        <f t="shared" si="64"/>
        <v>85890.273780985546</v>
      </c>
      <c r="AC364" s="40"/>
    </row>
    <row r="365" spans="2:29" x14ac:dyDescent="0.25">
      <c r="B365" s="27">
        <f t="shared" si="60"/>
        <v>39463.12499999912</v>
      </c>
      <c r="C365" s="25">
        <v>3</v>
      </c>
      <c r="D365" s="25">
        <v>15.3</v>
      </c>
      <c r="E365" s="25">
        <v>0</v>
      </c>
      <c r="G365" s="78"/>
      <c r="H365" s="38">
        <v>364</v>
      </c>
      <c r="I365" s="39">
        <f t="shared" si="65"/>
        <v>251.57999999999996</v>
      </c>
      <c r="J365" s="40">
        <f t="shared" si="58"/>
        <v>0.42720713143300121</v>
      </c>
      <c r="K365" s="40">
        <f t="shared" si="59"/>
        <v>1.7088285257320048</v>
      </c>
      <c r="L365" s="40">
        <f t="shared" si="66"/>
        <v>6.1057500000000005</v>
      </c>
      <c r="M365" s="40">
        <f t="shared" si="61"/>
        <v>5.678542868566999</v>
      </c>
      <c r="N365" s="40">
        <f t="shared" si="67"/>
        <v>24.423000000000002</v>
      </c>
      <c r="O365" s="40">
        <f t="shared" si="62"/>
        <v>22.714171474267996</v>
      </c>
      <c r="T365" s="30"/>
      <c r="AA365" s="40">
        <f t="shared" si="63"/>
        <v>28392.714342834995</v>
      </c>
      <c r="AB365" s="40">
        <f t="shared" si="64"/>
        <v>85178.143028504986</v>
      </c>
      <c r="AC365" s="40"/>
    </row>
    <row r="366" spans="2:29" x14ac:dyDescent="0.25">
      <c r="B366" s="27">
        <f t="shared" si="60"/>
        <v>39463.166666665784</v>
      </c>
      <c r="C366" s="25">
        <v>4</v>
      </c>
      <c r="D366" s="25">
        <v>15.4</v>
      </c>
      <c r="E366" s="25">
        <v>0</v>
      </c>
      <c r="G366" s="78"/>
      <c r="H366" s="38">
        <v>365</v>
      </c>
      <c r="I366" s="39">
        <f t="shared" si="65"/>
        <v>251.57999999999996</v>
      </c>
      <c r="J366" s="40">
        <f t="shared" si="58"/>
        <v>0.42720713143300121</v>
      </c>
      <c r="K366" s="40">
        <f t="shared" si="59"/>
        <v>1.7088285257320048</v>
      </c>
      <c r="L366" s="40">
        <f t="shared" si="66"/>
        <v>6.1057500000000005</v>
      </c>
      <c r="M366" s="40">
        <f t="shared" si="61"/>
        <v>5.678542868566999</v>
      </c>
      <c r="N366" s="40">
        <f t="shared" si="67"/>
        <v>24.423000000000002</v>
      </c>
      <c r="O366" s="40">
        <f t="shared" si="62"/>
        <v>22.714171474267996</v>
      </c>
      <c r="T366" s="30"/>
      <c r="AA366" s="40">
        <f t="shared" si="63"/>
        <v>28392.714342834995</v>
      </c>
      <c r="AB366" s="40">
        <f t="shared" si="64"/>
        <v>85178.143028504986</v>
      </c>
      <c r="AC366" s="40"/>
    </row>
    <row r="367" spans="2:29" x14ac:dyDescent="0.25">
      <c r="B367" s="27">
        <f t="shared" si="60"/>
        <v>39463.208333332448</v>
      </c>
      <c r="C367" s="25">
        <v>5</v>
      </c>
      <c r="D367" s="25">
        <v>15.5</v>
      </c>
      <c r="E367" s="25">
        <v>0</v>
      </c>
      <c r="G367" s="78"/>
      <c r="H367" s="38">
        <v>366</v>
      </c>
      <c r="I367" s="39">
        <f t="shared" si="65"/>
        <v>251.57999999999996</v>
      </c>
      <c r="J367" s="40">
        <f t="shared" si="58"/>
        <v>0.42720713143300121</v>
      </c>
      <c r="K367" s="40">
        <f t="shared" si="59"/>
        <v>1.7088285257320048</v>
      </c>
      <c r="L367" s="40">
        <f t="shared" si="66"/>
        <v>6.1057500000000005</v>
      </c>
      <c r="M367" s="40">
        <f t="shared" si="61"/>
        <v>5.678542868566999</v>
      </c>
      <c r="N367" s="40">
        <f t="shared" si="67"/>
        <v>24.423000000000002</v>
      </c>
      <c r="O367" s="40">
        <f t="shared" si="62"/>
        <v>22.714171474267996</v>
      </c>
      <c r="AA367" s="40">
        <f t="shared" si="63"/>
        <v>28392.714342834995</v>
      </c>
      <c r="AB367" s="40">
        <f t="shared" si="64"/>
        <v>85178.143028504986</v>
      </c>
      <c r="AC367" s="40"/>
    </row>
    <row r="368" spans="2:29" x14ac:dyDescent="0.25">
      <c r="B368" s="27">
        <f t="shared" si="60"/>
        <v>39463.249999999112</v>
      </c>
      <c r="C368" s="25">
        <v>6</v>
      </c>
      <c r="D368" s="25">
        <v>15.3</v>
      </c>
      <c r="E368" s="25">
        <v>0</v>
      </c>
      <c r="H368" s="29"/>
      <c r="J368" s="1"/>
      <c r="K368" s="1"/>
      <c r="L368" s="1"/>
      <c r="M368" s="1"/>
      <c r="N368" s="1"/>
      <c r="AA368" s="1"/>
      <c r="AB368" s="1"/>
      <c r="AC368" s="1"/>
    </row>
    <row r="369" spans="2:29" x14ac:dyDescent="0.25">
      <c r="B369" s="27">
        <f t="shared" si="60"/>
        <v>39463.291666665777</v>
      </c>
      <c r="C369" s="25">
        <v>7</v>
      </c>
      <c r="D369" s="25">
        <v>15</v>
      </c>
      <c r="E369" s="25">
        <v>0</v>
      </c>
      <c r="H369" s="29"/>
      <c r="J369" s="1"/>
      <c r="K369" s="1"/>
      <c r="L369" s="1"/>
      <c r="M369" s="1"/>
      <c r="N369" s="1"/>
      <c r="AA369" s="1"/>
      <c r="AB369" s="1"/>
      <c r="AC369" s="1"/>
    </row>
    <row r="370" spans="2:29" x14ac:dyDescent="0.25">
      <c r="B370" s="27">
        <f t="shared" si="60"/>
        <v>39463.333333332441</v>
      </c>
      <c r="C370" s="25">
        <v>8</v>
      </c>
      <c r="D370" s="25">
        <v>14.8</v>
      </c>
      <c r="E370" s="25">
        <v>0</v>
      </c>
      <c r="H370" s="29"/>
      <c r="J370" s="1"/>
      <c r="K370" s="1"/>
      <c r="L370" s="1"/>
      <c r="M370" s="1"/>
      <c r="N370" s="1"/>
      <c r="AA370" s="1"/>
      <c r="AB370" s="1"/>
      <c r="AC370" s="1"/>
    </row>
    <row r="371" spans="2:29" x14ac:dyDescent="0.25">
      <c r="B371" s="27">
        <f t="shared" si="60"/>
        <v>39463.374999999105</v>
      </c>
      <c r="C371" s="25">
        <v>9</v>
      </c>
      <c r="D371" s="25">
        <v>14.8</v>
      </c>
      <c r="E371" s="25">
        <v>58.13</v>
      </c>
      <c r="H371" s="29"/>
      <c r="J371" s="1"/>
      <c r="K371" s="1"/>
      <c r="L371" s="1"/>
      <c r="M371" s="1"/>
      <c r="N371" s="1"/>
      <c r="AA371" s="1"/>
      <c r="AB371" s="1"/>
      <c r="AC371" s="1"/>
    </row>
    <row r="372" spans="2:29" x14ac:dyDescent="0.25">
      <c r="B372" s="27">
        <f t="shared" si="60"/>
        <v>39463.416666665769</v>
      </c>
      <c r="C372" s="25">
        <v>10</v>
      </c>
      <c r="D372" s="25">
        <v>15.7</v>
      </c>
      <c r="E372" s="25">
        <v>221.57</v>
      </c>
      <c r="H372" s="29"/>
      <c r="J372" s="1"/>
      <c r="K372" s="1"/>
      <c r="L372" s="1"/>
      <c r="M372" s="1"/>
      <c r="N372" s="1"/>
      <c r="AA372" s="1"/>
      <c r="AB372" s="1"/>
      <c r="AC372" s="1"/>
    </row>
    <row r="373" spans="2:29" x14ac:dyDescent="0.25">
      <c r="B373" s="27">
        <f t="shared" si="60"/>
        <v>39463.458333332434</v>
      </c>
      <c r="C373" s="25">
        <v>11</v>
      </c>
      <c r="D373" s="25">
        <v>16.3</v>
      </c>
      <c r="E373" s="25">
        <v>326.47000000000003</v>
      </c>
      <c r="H373" s="29"/>
      <c r="J373" s="1"/>
      <c r="K373" s="1"/>
      <c r="L373" s="1"/>
      <c r="M373" s="1"/>
      <c r="N373" s="1"/>
      <c r="AA373" s="1"/>
      <c r="AB373" s="1"/>
      <c r="AC373" s="1"/>
    </row>
    <row r="374" spans="2:29" x14ac:dyDescent="0.25">
      <c r="B374" s="27">
        <f t="shared" si="60"/>
        <v>39463.499999999098</v>
      </c>
      <c r="C374" s="25">
        <v>12</v>
      </c>
      <c r="D374" s="25">
        <v>15.6</v>
      </c>
      <c r="E374" s="25">
        <v>116.41</v>
      </c>
      <c r="H374" s="29"/>
      <c r="J374" s="1"/>
      <c r="K374" s="1"/>
      <c r="L374" s="1"/>
      <c r="M374" s="1"/>
      <c r="N374" s="1"/>
      <c r="AA374" s="1"/>
      <c r="AB374" s="1"/>
      <c r="AC374" s="1"/>
    </row>
    <row r="375" spans="2:29" x14ac:dyDescent="0.25">
      <c r="B375" s="27">
        <f t="shared" si="60"/>
        <v>39463.541666665762</v>
      </c>
      <c r="C375" s="25">
        <v>13</v>
      </c>
      <c r="D375" s="25">
        <v>15.7</v>
      </c>
      <c r="E375" s="25">
        <v>118.23</v>
      </c>
      <c r="H375" s="29"/>
      <c r="J375" s="1"/>
      <c r="K375" s="1"/>
      <c r="L375" s="1"/>
      <c r="M375" s="1"/>
      <c r="N375" s="1"/>
      <c r="AA375" s="1"/>
      <c r="AB375" s="1"/>
      <c r="AC375" s="1"/>
    </row>
    <row r="376" spans="2:29" x14ac:dyDescent="0.25">
      <c r="B376" s="27">
        <f t="shared" si="60"/>
        <v>39463.583333332426</v>
      </c>
      <c r="C376" s="25">
        <v>14</v>
      </c>
      <c r="D376" s="25">
        <v>15.3</v>
      </c>
      <c r="E376" s="25">
        <v>47.71</v>
      </c>
      <c r="H376" s="29"/>
      <c r="J376" s="1"/>
      <c r="K376" s="1"/>
      <c r="L376" s="1"/>
      <c r="M376" s="1"/>
      <c r="N376" s="1"/>
      <c r="AA376" s="1"/>
      <c r="AB376" s="1"/>
      <c r="AC376" s="1"/>
    </row>
    <row r="377" spans="2:29" x14ac:dyDescent="0.25">
      <c r="B377" s="27">
        <f t="shared" si="60"/>
        <v>39463.624999999091</v>
      </c>
      <c r="C377" s="25">
        <v>15</v>
      </c>
      <c r="D377" s="25">
        <v>15.5</v>
      </c>
      <c r="E377" s="25">
        <v>83.68</v>
      </c>
      <c r="H377" s="29"/>
      <c r="J377" s="1"/>
      <c r="K377" s="1"/>
      <c r="L377" s="1"/>
      <c r="M377" s="1"/>
      <c r="N377" s="1"/>
      <c r="AA377" s="1"/>
      <c r="AB377" s="1"/>
      <c r="AC377" s="1"/>
    </row>
    <row r="378" spans="2:29" x14ac:dyDescent="0.25">
      <c r="B378" s="27">
        <f t="shared" si="60"/>
        <v>39463.666666665755</v>
      </c>
      <c r="C378" s="25">
        <v>16</v>
      </c>
      <c r="D378" s="25">
        <v>15.8</v>
      </c>
      <c r="E378" s="25">
        <v>107.58</v>
      </c>
      <c r="H378" s="29"/>
      <c r="J378" s="1"/>
      <c r="K378" s="1"/>
      <c r="L378" s="1"/>
      <c r="M378" s="1"/>
      <c r="N378" s="1"/>
      <c r="AA378" s="1"/>
      <c r="AB378" s="1"/>
      <c r="AC378" s="1"/>
    </row>
    <row r="379" spans="2:29" x14ac:dyDescent="0.25">
      <c r="B379" s="27">
        <f t="shared" si="60"/>
        <v>39463.708333332419</v>
      </c>
      <c r="C379" s="25">
        <v>17</v>
      </c>
      <c r="D379" s="25">
        <v>15.2</v>
      </c>
      <c r="E379" s="25">
        <v>11.05</v>
      </c>
      <c r="H379" s="29"/>
      <c r="J379" s="1"/>
      <c r="K379" s="1"/>
      <c r="L379" s="1"/>
      <c r="M379" s="1"/>
      <c r="N379" s="1"/>
      <c r="AA379" s="1"/>
      <c r="AB379" s="1"/>
      <c r="AC379" s="1"/>
    </row>
    <row r="380" spans="2:29" x14ac:dyDescent="0.25">
      <c r="B380" s="27">
        <f t="shared" si="60"/>
        <v>39463.749999999083</v>
      </c>
      <c r="C380" s="25">
        <v>18</v>
      </c>
      <c r="D380" s="25">
        <v>14.9</v>
      </c>
      <c r="E380" s="25">
        <v>0</v>
      </c>
      <c r="H380" s="29"/>
      <c r="J380" s="1"/>
      <c r="K380" s="1"/>
      <c r="L380" s="1"/>
      <c r="M380" s="1"/>
      <c r="N380" s="1"/>
      <c r="AA380" s="1"/>
      <c r="AB380" s="1"/>
      <c r="AC380" s="1"/>
    </row>
    <row r="381" spans="2:29" x14ac:dyDescent="0.25">
      <c r="B381" s="27">
        <f t="shared" si="60"/>
        <v>39463.791666665747</v>
      </c>
      <c r="C381" s="25">
        <v>19</v>
      </c>
      <c r="D381" s="25">
        <v>14.6</v>
      </c>
      <c r="E381" s="25">
        <v>0</v>
      </c>
      <c r="H381" s="29"/>
      <c r="J381" s="1"/>
      <c r="K381" s="1"/>
      <c r="L381" s="1"/>
      <c r="M381" s="1"/>
      <c r="N381" s="1"/>
      <c r="AA381" s="1"/>
      <c r="AB381" s="1"/>
      <c r="AC381" s="1"/>
    </row>
    <row r="382" spans="2:29" x14ac:dyDescent="0.25">
      <c r="B382" s="27">
        <f t="shared" si="60"/>
        <v>39463.833333332412</v>
      </c>
      <c r="C382" s="25">
        <v>20</v>
      </c>
      <c r="D382" s="25">
        <v>14.5</v>
      </c>
      <c r="E382" s="25">
        <v>0</v>
      </c>
      <c r="H382" s="29"/>
      <c r="J382" s="1"/>
      <c r="K382" s="1"/>
      <c r="L382" s="1"/>
      <c r="M382" s="1"/>
      <c r="N382" s="1"/>
      <c r="AA382" s="1"/>
      <c r="AB382" s="1"/>
      <c r="AC382" s="1"/>
    </row>
    <row r="383" spans="2:29" x14ac:dyDescent="0.25">
      <c r="B383" s="27">
        <f t="shared" si="60"/>
        <v>39463.874999999076</v>
      </c>
      <c r="C383" s="25">
        <v>21</v>
      </c>
      <c r="D383" s="25">
        <v>14.4</v>
      </c>
      <c r="E383" s="25">
        <v>0</v>
      </c>
      <c r="H383" s="29"/>
      <c r="J383" s="1"/>
      <c r="K383" s="1"/>
      <c r="L383" s="1"/>
      <c r="M383" s="1"/>
      <c r="N383" s="1"/>
      <c r="AA383" s="1"/>
      <c r="AB383" s="1"/>
      <c r="AC383" s="1"/>
    </row>
    <row r="384" spans="2:29" x14ac:dyDescent="0.25">
      <c r="B384" s="27">
        <f t="shared" si="60"/>
        <v>39463.91666666574</v>
      </c>
      <c r="C384" s="25">
        <v>22</v>
      </c>
      <c r="D384" s="25">
        <v>14.4</v>
      </c>
      <c r="E384" s="25">
        <v>0</v>
      </c>
      <c r="H384" s="29"/>
      <c r="J384" s="1"/>
      <c r="K384" s="1"/>
      <c r="L384" s="1"/>
      <c r="M384" s="1"/>
      <c r="N384" s="1"/>
      <c r="AA384" s="1"/>
      <c r="AB384" s="1"/>
      <c r="AC384" s="1"/>
    </row>
    <row r="385" spans="2:29" x14ac:dyDescent="0.25">
      <c r="B385" s="27">
        <f t="shared" si="60"/>
        <v>39463.958333332404</v>
      </c>
      <c r="C385" s="25">
        <v>23</v>
      </c>
      <c r="D385" s="25">
        <v>14.4</v>
      </c>
      <c r="E385" s="25">
        <v>0</v>
      </c>
      <c r="H385" s="29"/>
      <c r="J385" s="1"/>
      <c r="K385" s="1"/>
      <c r="L385" s="1"/>
      <c r="M385" s="1"/>
      <c r="N385" s="1"/>
      <c r="AA385" s="1"/>
      <c r="AB385" s="1"/>
      <c r="AC385" s="1"/>
    </row>
    <row r="386" spans="2:29" x14ac:dyDescent="0.25">
      <c r="B386" s="27">
        <f t="shared" si="60"/>
        <v>39463.999999999069</v>
      </c>
      <c r="C386" s="25">
        <v>0</v>
      </c>
      <c r="D386" s="25">
        <v>14.3</v>
      </c>
      <c r="E386" s="25">
        <v>0</v>
      </c>
      <c r="H386" s="29"/>
      <c r="J386" s="1"/>
      <c r="K386" s="1"/>
      <c r="L386" s="1"/>
      <c r="M386" s="1"/>
      <c r="N386" s="1"/>
      <c r="AA386" s="1"/>
      <c r="AB386" s="1"/>
      <c r="AC386" s="1"/>
    </row>
    <row r="387" spans="2:29" x14ac:dyDescent="0.25">
      <c r="B387" s="27">
        <f t="shared" ref="B387:B450" si="68">B386+1/24</f>
        <v>39464.041666665733</v>
      </c>
      <c r="C387" s="25">
        <v>1</v>
      </c>
      <c r="D387" s="25">
        <v>14.4</v>
      </c>
      <c r="E387" s="25">
        <v>0</v>
      </c>
      <c r="H387" s="29"/>
      <c r="J387" s="1"/>
      <c r="K387" s="1"/>
      <c r="L387" s="1"/>
      <c r="M387" s="1"/>
      <c r="N387" s="1"/>
      <c r="AA387" s="1"/>
      <c r="AB387" s="1"/>
      <c r="AC387" s="1"/>
    </row>
    <row r="388" spans="2:29" x14ac:dyDescent="0.25">
      <c r="B388" s="27">
        <f t="shared" si="68"/>
        <v>39464.083333332397</v>
      </c>
      <c r="C388" s="25">
        <v>2</v>
      </c>
      <c r="D388" s="25">
        <v>14.6</v>
      </c>
      <c r="E388" s="25">
        <v>0</v>
      </c>
      <c r="H388" s="29"/>
      <c r="J388" s="1"/>
      <c r="K388" s="1"/>
      <c r="L388" s="1"/>
      <c r="M388" s="1"/>
      <c r="N388" s="1"/>
      <c r="AA388" s="1"/>
      <c r="AB388" s="1"/>
      <c r="AC388" s="1"/>
    </row>
    <row r="389" spans="2:29" x14ac:dyDescent="0.25">
      <c r="B389" s="27">
        <f t="shared" si="68"/>
        <v>39464.124999999061</v>
      </c>
      <c r="C389" s="25">
        <v>3</v>
      </c>
      <c r="D389" s="25">
        <v>14.7</v>
      </c>
      <c r="E389" s="25">
        <v>0</v>
      </c>
      <c r="H389" s="29"/>
      <c r="J389" s="1"/>
      <c r="K389" s="1"/>
      <c r="L389" s="1"/>
      <c r="M389" s="1"/>
      <c r="N389" s="1"/>
      <c r="AA389" s="1"/>
      <c r="AB389" s="1"/>
      <c r="AC389" s="1"/>
    </row>
    <row r="390" spans="2:29" x14ac:dyDescent="0.25">
      <c r="B390" s="27">
        <f t="shared" si="68"/>
        <v>39464.166666665726</v>
      </c>
      <c r="C390" s="25">
        <v>4</v>
      </c>
      <c r="D390" s="25">
        <v>14.5</v>
      </c>
      <c r="E390" s="25">
        <v>0</v>
      </c>
      <c r="H390" s="29"/>
      <c r="J390" s="1"/>
      <c r="K390" s="1"/>
      <c r="L390" s="1"/>
      <c r="M390" s="1"/>
      <c r="N390" s="1"/>
      <c r="AA390" s="1"/>
      <c r="AB390" s="1"/>
      <c r="AC390" s="1"/>
    </row>
    <row r="391" spans="2:29" x14ac:dyDescent="0.25">
      <c r="B391" s="27">
        <f t="shared" si="68"/>
        <v>39464.20833333239</v>
      </c>
      <c r="C391" s="25">
        <v>5</v>
      </c>
      <c r="D391" s="25">
        <v>14.7</v>
      </c>
      <c r="E391" s="25">
        <v>0</v>
      </c>
      <c r="H391" s="29"/>
      <c r="J391" s="1"/>
      <c r="K391" s="1"/>
      <c r="L391" s="1"/>
      <c r="M391" s="1"/>
      <c r="N391" s="1"/>
      <c r="AA391" s="1"/>
      <c r="AB391" s="1"/>
      <c r="AC391" s="1"/>
    </row>
    <row r="392" spans="2:29" x14ac:dyDescent="0.25">
      <c r="B392" s="27">
        <f t="shared" si="68"/>
        <v>39464.249999999054</v>
      </c>
      <c r="C392" s="25">
        <v>6</v>
      </c>
      <c r="D392" s="25">
        <v>14.9</v>
      </c>
      <c r="E392" s="25">
        <v>0</v>
      </c>
      <c r="H392" s="29"/>
      <c r="J392" s="1"/>
      <c r="K392" s="1"/>
      <c r="L392" s="1"/>
      <c r="M392" s="1"/>
      <c r="N392" s="1"/>
      <c r="AA392" s="1"/>
      <c r="AB392" s="1"/>
      <c r="AC392" s="1"/>
    </row>
    <row r="393" spans="2:29" x14ac:dyDescent="0.25">
      <c r="B393" s="27">
        <f t="shared" si="68"/>
        <v>39464.291666665718</v>
      </c>
      <c r="C393" s="25">
        <v>7</v>
      </c>
      <c r="D393" s="25">
        <v>15</v>
      </c>
      <c r="E393" s="25">
        <v>0</v>
      </c>
      <c r="H393" s="29"/>
      <c r="J393" s="1"/>
      <c r="K393" s="1"/>
      <c r="L393" s="1"/>
      <c r="M393" s="1"/>
      <c r="N393" s="1"/>
      <c r="AA393" s="1"/>
      <c r="AB393" s="1"/>
      <c r="AC393" s="1"/>
    </row>
    <row r="394" spans="2:29" x14ac:dyDescent="0.25">
      <c r="B394" s="27">
        <f t="shared" si="68"/>
        <v>39464.333333332383</v>
      </c>
      <c r="C394" s="25">
        <v>8</v>
      </c>
      <c r="D394" s="25">
        <v>14.7</v>
      </c>
      <c r="E394" s="25">
        <v>0</v>
      </c>
      <c r="H394" s="29"/>
      <c r="J394" s="1"/>
      <c r="K394" s="1"/>
      <c r="L394" s="1"/>
      <c r="M394" s="1"/>
      <c r="N394" s="1"/>
      <c r="AA394" s="1"/>
      <c r="AB394" s="1"/>
      <c r="AC394" s="1"/>
    </row>
    <row r="395" spans="2:29" x14ac:dyDescent="0.25">
      <c r="B395" s="27">
        <f t="shared" si="68"/>
        <v>39464.374999999047</v>
      </c>
      <c r="C395" s="25">
        <v>9</v>
      </c>
      <c r="D395" s="25">
        <v>14.8</v>
      </c>
      <c r="E395" s="25">
        <v>40.06</v>
      </c>
      <c r="H395" s="29"/>
      <c r="J395" s="1"/>
      <c r="K395" s="1"/>
      <c r="L395" s="1"/>
      <c r="M395" s="1"/>
      <c r="N395" s="1"/>
      <c r="AA395" s="1"/>
      <c r="AB395" s="1"/>
      <c r="AC395" s="1"/>
    </row>
    <row r="396" spans="2:29" x14ac:dyDescent="0.25">
      <c r="B396" s="27">
        <f t="shared" si="68"/>
        <v>39464.416666665711</v>
      </c>
      <c r="C396" s="25">
        <v>10</v>
      </c>
      <c r="D396" s="25">
        <v>15.3</v>
      </c>
      <c r="E396" s="25">
        <v>67.319999999999993</v>
      </c>
      <c r="H396" s="29"/>
      <c r="J396" s="1"/>
      <c r="K396" s="1"/>
      <c r="L396" s="1"/>
      <c r="M396" s="1"/>
      <c r="N396" s="1"/>
      <c r="AA396" s="1"/>
      <c r="AB396" s="1"/>
      <c r="AC396" s="1"/>
    </row>
    <row r="397" spans="2:29" x14ac:dyDescent="0.25">
      <c r="B397" s="27">
        <f t="shared" si="68"/>
        <v>39464.458333332375</v>
      </c>
      <c r="C397" s="25">
        <v>11</v>
      </c>
      <c r="D397" s="25">
        <v>15.5</v>
      </c>
      <c r="E397" s="25">
        <v>27.06</v>
      </c>
      <c r="H397" s="29"/>
      <c r="J397" s="1"/>
      <c r="K397" s="1"/>
      <c r="L397" s="1"/>
      <c r="M397" s="1"/>
      <c r="N397" s="1"/>
      <c r="AA397" s="1"/>
      <c r="AB397" s="1"/>
      <c r="AC397" s="1"/>
    </row>
    <row r="398" spans="2:29" x14ac:dyDescent="0.25">
      <c r="B398" s="27">
        <f t="shared" si="68"/>
        <v>39464.49999999904</v>
      </c>
      <c r="C398" s="25">
        <v>12</v>
      </c>
      <c r="D398" s="25">
        <v>15.1</v>
      </c>
      <c r="E398" s="25">
        <v>123.82</v>
      </c>
      <c r="H398" s="29"/>
      <c r="J398" s="1"/>
      <c r="K398" s="1"/>
      <c r="L398" s="1"/>
      <c r="M398" s="1"/>
      <c r="N398" s="1"/>
      <c r="AA398" s="1"/>
      <c r="AB398" s="1"/>
      <c r="AC398" s="1"/>
    </row>
    <row r="399" spans="2:29" x14ac:dyDescent="0.25">
      <c r="B399" s="27">
        <f t="shared" si="68"/>
        <v>39464.541666665704</v>
      </c>
      <c r="C399" s="25">
        <v>13</v>
      </c>
      <c r="D399" s="25">
        <v>15</v>
      </c>
      <c r="E399" s="25">
        <v>73.09</v>
      </c>
      <c r="H399" s="29"/>
      <c r="J399" s="1"/>
      <c r="K399" s="1"/>
      <c r="L399" s="1"/>
      <c r="M399" s="1"/>
      <c r="N399" s="1"/>
      <c r="AA399" s="1"/>
      <c r="AB399" s="1"/>
      <c r="AC399" s="1"/>
    </row>
    <row r="400" spans="2:29" x14ac:dyDescent="0.25">
      <c r="B400" s="27">
        <f t="shared" si="68"/>
        <v>39464.583333332368</v>
      </c>
      <c r="C400" s="25">
        <v>14</v>
      </c>
      <c r="D400" s="25">
        <v>15</v>
      </c>
      <c r="E400" s="25">
        <v>60.96</v>
      </c>
      <c r="H400" s="29"/>
      <c r="J400" s="1"/>
      <c r="K400" s="1"/>
      <c r="L400" s="1"/>
      <c r="M400" s="1"/>
      <c r="N400" s="1"/>
      <c r="AA400" s="1"/>
      <c r="AB400" s="1"/>
      <c r="AC400" s="1"/>
    </row>
    <row r="401" spans="2:29" x14ac:dyDescent="0.25">
      <c r="B401" s="27">
        <f t="shared" si="68"/>
        <v>39464.624999999032</v>
      </c>
      <c r="C401" s="25">
        <v>15</v>
      </c>
      <c r="D401" s="25">
        <v>15.1</v>
      </c>
      <c r="E401" s="25">
        <v>45.05</v>
      </c>
      <c r="H401" s="29"/>
      <c r="J401" s="1"/>
      <c r="K401" s="1"/>
      <c r="L401" s="1"/>
      <c r="M401" s="1"/>
      <c r="N401" s="1"/>
      <c r="AA401" s="1"/>
      <c r="AB401" s="1"/>
      <c r="AC401" s="1"/>
    </row>
    <row r="402" spans="2:29" x14ac:dyDescent="0.25">
      <c r="B402" s="27">
        <f t="shared" si="68"/>
        <v>39464.666666665697</v>
      </c>
      <c r="C402" s="25">
        <v>16</v>
      </c>
      <c r="D402" s="25">
        <v>15.1</v>
      </c>
      <c r="E402" s="25">
        <v>38.07</v>
      </c>
      <c r="H402" s="29"/>
      <c r="J402" s="1"/>
      <c r="K402" s="1"/>
      <c r="L402" s="1"/>
      <c r="M402" s="1"/>
      <c r="N402" s="1"/>
      <c r="AA402" s="1"/>
      <c r="AB402" s="1"/>
      <c r="AC402" s="1"/>
    </row>
    <row r="403" spans="2:29" x14ac:dyDescent="0.25">
      <c r="B403" s="27">
        <f t="shared" si="68"/>
        <v>39464.708333332361</v>
      </c>
      <c r="C403" s="25">
        <v>17</v>
      </c>
      <c r="D403" s="25">
        <v>14.9</v>
      </c>
      <c r="E403" s="25">
        <v>51.2</v>
      </c>
      <c r="H403" s="29"/>
      <c r="J403" s="1"/>
      <c r="K403" s="1"/>
      <c r="L403" s="1"/>
      <c r="M403" s="1"/>
      <c r="N403" s="1"/>
      <c r="AA403" s="1"/>
      <c r="AB403" s="1"/>
      <c r="AC403" s="1"/>
    </row>
    <row r="404" spans="2:29" x14ac:dyDescent="0.25">
      <c r="B404" s="27">
        <f t="shared" si="68"/>
        <v>39464.749999999025</v>
      </c>
      <c r="C404" s="25">
        <v>18</v>
      </c>
      <c r="D404" s="25">
        <v>15</v>
      </c>
      <c r="E404" s="25">
        <v>0</v>
      </c>
      <c r="J404" s="1"/>
      <c r="K404" s="1"/>
      <c r="L404" s="1"/>
      <c r="M404" s="1"/>
      <c r="N404" s="1"/>
      <c r="AA404" s="1"/>
      <c r="AB404" s="1"/>
      <c r="AC404" s="1"/>
    </row>
    <row r="405" spans="2:29" x14ac:dyDescent="0.25">
      <c r="B405" s="27">
        <f t="shared" si="68"/>
        <v>39464.791666665689</v>
      </c>
      <c r="C405" s="25">
        <v>19</v>
      </c>
      <c r="D405" s="25">
        <v>15.1</v>
      </c>
      <c r="E405" s="25">
        <v>0</v>
      </c>
      <c r="J405" s="1"/>
      <c r="K405" s="1"/>
      <c r="L405" s="1"/>
      <c r="M405" s="1"/>
      <c r="N405" s="1"/>
      <c r="AA405" s="1"/>
      <c r="AB405" s="1"/>
      <c r="AC405" s="1"/>
    </row>
    <row r="406" spans="2:29" x14ac:dyDescent="0.25">
      <c r="B406" s="27">
        <f t="shared" si="68"/>
        <v>39464.833333332354</v>
      </c>
      <c r="C406" s="25">
        <v>20</v>
      </c>
      <c r="D406" s="25">
        <v>14.9</v>
      </c>
      <c r="E406" s="25">
        <v>0</v>
      </c>
      <c r="J406" s="1"/>
      <c r="K406" s="1"/>
      <c r="L406" s="1"/>
      <c r="M406" s="1"/>
      <c r="N406" s="1"/>
      <c r="AA406" s="1"/>
      <c r="AB406" s="1"/>
      <c r="AC406" s="1"/>
    </row>
    <row r="407" spans="2:29" x14ac:dyDescent="0.25">
      <c r="B407" s="27">
        <f t="shared" si="68"/>
        <v>39464.874999999018</v>
      </c>
      <c r="C407" s="25">
        <v>21</v>
      </c>
      <c r="D407" s="25">
        <v>14.4</v>
      </c>
      <c r="E407" s="25">
        <v>0</v>
      </c>
      <c r="J407" s="1"/>
      <c r="K407" s="1"/>
      <c r="L407" s="1"/>
      <c r="M407" s="1"/>
      <c r="N407" s="1"/>
      <c r="AA407" s="1"/>
      <c r="AB407" s="1"/>
      <c r="AC407" s="1"/>
    </row>
    <row r="408" spans="2:29" x14ac:dyDescent="0.25">
      <c r="B408" s="27">
        <f t="shared" si="68"/>
        <v>39464.916666665682</v>
      </c>
      <c r="C408" s="25">
        <v>22</v>
      </c>
      <c r="D408" s="25">
        <v>14.3</v>
      </c>
      <c r="E408" s="25">
        <v>0</v>
      </c>
      <c r="J408" s="1"/>
      <c r="K408" s="1"/>
      <c r="L408" s="1"/>
      <c r="M408" s="1"/>
      <c r="N408" s="1"/>
      <c r="AA408" s="1"/>
      <c r="AB408" s="1"/>
      <c r="AC408" s="1"/>
    </row>
    <row r="409" spans="2:29" x14ac:dyDescent="0.25">
      <c r="B409" s="27">
        <f t="shared" si="68"/>
        <v>39464.958333332346</v>
      </c>
      <c r="C409" s="25">
        <v>23</v>
      </c>
      <c r="D409" s="25">
        <v>14.8</v>
      </c>
      <c r="E409" s="25">
        <v>0</v>
      </c>
      <c r="J409" s="1"/>
      <c r="K409" s="1"/>
      <c r="L409" s="1"/>
      <c r="M409" s="1"/>
      <c r="N409" s="1"/>
      <c r="AA409" s="1"/>
      <c r="AB409" s="1"/>
      <c r="AC409" s="1"/>
    </row>
    <row r="410" spans="2:29" x14ac:dyDescent="0.25">
      <c r="B410" s="27">
        <f t="shared" si="68"/>
        <v>39464.99999999901</v>
      </c>
      <c r="C410" s="25">
        <v>0</v>
      </c>
      <c r="D410" s="25">
        <v>14</v>
      </c>
      <c r="E410" s="25">
        <v>0</v>
      </c>
      <c r="J410" s="1"/>
      <c r="K410" s="1"/>
      <c r="L410" s="1"/>
      <c r="M410" s="1"/>
      <c r="N410" s="1"/>
      <c r="AA410" s="1"/>
      <c r="AB410" s="1"/>
      <c r="AC410" s="1"/>
    </row>
    <row r="411" spans="2:29" x14ac:dyDescent="0.25">
      <c r="B411" s="27">
        <f t="shared" si="68"/>
        <v>39465.041666665675</v>
      </c>
      <c r="C411" s="25">
        <v>1</v>
      </c>
      <c r="D411" s="25">
        <v>14.2</v>
      </c>
      <c r="E411" s="25">
        <v>0</v>
      </c>
      <c r="J411" s="1"/>
      <c r="K411" s="1"/>
      <c r="L411" s="1"/>
      <c r="M411" s="1"/>
      <c r="N411" s="1"/>
      <c r="AA411" s="1"/>
      <c r="AB411" s="1"/>
      <c r="AC411" s="1"/>
    </row>
    <row r="412" spans="2:29" x14ac:dyDescent="0.25">
      <c r="B412" s="27">
        <f t="shared" si="68"/>
        <v>39465.083333332339</v>
      </c>
      <c r="C412" s="25">
        <v>2</v>
      </c>
      <c r="D412" s="25">
        <v>14.4</v>
      </c>
      <c r="E412" s="25">
        <v>0</v>
      </c>
      <c r="J412" s="1"/>
      <c r="K412" s="1"/>
      <c r="L412" s="1"/>
      <c r="M412" s="1"/>
      <c r="N412" s="1"/>
      <c r="AA412" s="1"/>
      <c r="AB412" s="1"/>
      <c r="AC412" s="1"/>
    </row>
    <row r="413" spans="2:29" x14ac:dyDescent="0.25">
      <c r="B413" s="27">
        <f t="shared" si="68"/>
        <v>39465.124999999003</v>
      </c>
      <c r="C413" s="25">
        <v>3</v>
      </c>
      <c r="D413" s="25">
        <v>14.2</v>
      </c>
      <c r="E413" s="25">
        <v>0</v>
      </c>
      <c r="J413" s="1"/>
      <c r="K413" s="1"/>
      <c r="L413" s="1"/>
      <c r="M413" s="1"/>
      <c r="N413" s="1"/>
      <c r="AA413" s="1"/>
      <c r="AB413" s="1"/>
      <c r="AC413" s="1"/>
    </row>
    <row r="414" spans="2:29" x14ac:dyDescent="0.25">
      <c r="B414" s="27">
        <f t="shared" si="68"/>
        <v>39465.166666665667</v>
      </c>
      <c r="C414" s="25">
        <v>4</v>
      </c>
      <c r="D414" s="25">
        <v>13.7</v>
      </c>
      <c r="E414" s="25">
        <v>0</v>
      </c>
      <c r="J414" s="1"/>
      <c r="K414" s="1"/>
      <c r="L414" s="1"/>
      <c r="M414" s="1"/>
      <c r="N414" s="1"/>
      <c r="AA414" s="1"/>
      <c r="AB414" s="1"/>
      <c r="AC414" s="1"/>
    </row>
    <row r="415" spans="2:29" x14ac:dyDescent="0.25">
      <c r="B415" s="27">
        <f t="shared" si="68"/>
        <v>39465.208333332332</v>
      </c>
      <c r="C415" s="25">
        <v>5</v>
      </c>
      <c r="D415" s="25">
        <v>13.7</v>
      </c>
      <c r="E415" s="25">
        <v>0</v>
      </c>
      <c r="J415" s="1"/>
      <c r="K415" s="1"/>
      <c r="L415" s="1"/>
      <c r="M415" s="1"/>
      <c r="N415" s="1"/>
      <c r="AA415" s="1"/>
      <c r="AB415" s="1"/>
      <c r="AC415" s="1"/>
    </row>
    <row r="416" spans="2:29" x14ac:dyDescent="0.25">
      <c r="B416" s="27">
        <f t="shared" si="68"/>
        <v>39465.249999998996</v>
      </c>
      <c r="C416" s="25">
        <v>6</v>
      </c>
      <c r="D416" s="25">
        <v>13.7</v>
      </c>
      <c r="E416" s="25">
        <v>0</v>
      </c>
      <c r="J416" s="1"/>
      <c r="K416" s="1"/>
      <c r="L416" s="1"/>
      <c r="M416" s="1"/>
      <c r="N416" s="1"/>
      <c r="AA416" s="1"/>
      <c r="AB416" s="1"/>
      <c r="AC416" s="1"/>
    </row>
    <row r="417" spans="2:29" x14ac:dyDescent="0.25">
      <c r="B417" s="27">
        <f t="shared" si="68"/>
        <v>39465.29166666566</v>
      </c>
      <c r="C417" s="25">
        <v>7</v>
      </c>
      <c r="D417" s="25">
        <v>13</v>
      </c>
      <c r="E417" s="25">
        <v>0</v>
      </c>
      <c r="J417" s="1"/>
      <c r="K417" s="1"/>
      <c r="L417" s="1"/>
      <c r="M417" s="1"/>
      <c r="N417" s="1"/>
      <c r="AA417" s="1"/>
      <c r="AB417" s="1"/>
      <c r="AC417" s="1"/>
    </row>
    <row r="418" spans="2:29" x14ac:dyDescent="0.25">
      <c r="B418" s="27">
        <f t="shared" si="68"/>
        <v>39465.333333332324</v>
      </c>
      <c r="C418" s="25">
        <v>8</v>
      </c>
      <c r="D418" s="25">
        <v>12</v>
      </c>
      <c r="E418" s="25">
        <v>0</v>
      </c>
      <c r="J418" s="1"/>
      <c r="K418" s="1"/>
      <c r="L418" s="1"/>
      <c r="M418" s="1"/>
      <c r="N418" s="1"/>
      <c r="AA418" s="1"/>
      <c r="AB418" s="1"/>
      <c r="AC418" s="1"/>
    </row>
    <row r="419" spans="2:29" x14ac:dyDescent="0.25">
      <c r="B419" s="27">
        <f t="shared" si="68"/>
        <v>39465.374999998989</v>
      </c>
      <c r="C419" s="25">
        <v>9</v>
      </c>
      <c r="D419" s="25">
        <v>11.3</v>
      </c>
      <c r="E419" s="25">
        <v>3.74</v>
      </c>
      <c r="J419" s="1"/>
      <c r="K419" s="1"/>
      <c r="L419" s="1"/>
      <c r="M419" s="1"/>
      <c r="N419" s="1"/>
      <c r="AA419" s="1"/>
      <c r="AB419" s="1"/>
      <c r="AC419" s="1"/>
    </row>
    <row r="420" spans="2:29" x14ac:dyDescent="0.25">
      <c r="B420" s="27">
        <f t="shared" si="68"/>
        <v>39465.416666665653</v>
      </c>
      <c r="C420" s="25">
        <v>10</v>
      </c>
      <c r="D420" s="25">
        <v>11.1</v>
      </c>
      <c r="E420" s="25">
        <v>22.35</v>
      </c>
      <c r="J420" s="1"/>
      <c r="K420" s="1"/>
      <c r="L420" s="1"/>
      <c r="M420" s="1"/>
      <c r="N420" s="1"/>
      <c r="AA420" s="1"/>
      <c r="AB420" s="1"/>
      <c r="AC420" s="1"/>
    </row>
    <row r="421" spans="2:29" x14ac:dyDescent="0.25">
      <c r="B421" s="27">
        <f t="shared" si="68"/>
        <v>39465.458333332317</v>
      </c>
      <c r="C421" s="25">
        <v>11</v>
      </c>
      <c r="D421" s="25">
        <v>11.3</v>
      </c>
      <c r="E421" s="25">
        <v>102.07</v>
      </c>
      <c r="J421" s="1"/>
      <c r="K421" s="1"/>
      <c r="L421" s="1"/>
      <c r="M421" s="1"/>
      <c r="N421" s="1"/>
      <c r="AA421" s="1"/>
      <c r="AB421" s="1"/>
      <c r="AC421" s="1"/>
    </row>
    <row r="422" spans="2:29" x14ac:dyDescent="0.25">
      <c r="B422" s="27">
        <f t="shared" si="68"/>
        <v>39465.499999998981</v>
      </c>
      <c r="C422" s="25">
        <v>12</v>
      </c>
      <c r="D422" s="25">
        <v>8.9</v>
      </c>
      <c r="E422" s="25">
        <v>117.81</v>
      </c>
      <c r="J422" s="1"/>
      <c r="K422" s="1"/>
      <c r="L422" s="1"/>
      <c r="M422" s="1"/>
      <c r="N422" s="1"/>
      <c r="AA422" s="1"/>
      <c r="AB422" s="1"/>
      <c r="AC422" s="1"/>
    </row>
    <row r="423" spans="2:29" x14ac:dyDescent="0.25">
      <c r="B423" s="27">
        <f t="shared" si="68"/>
        <v>39465.541666665646</v>
      </c>
      <c r="C423" s="25">
        <v>13</v>
      </c>
      <c r="D423" s="25">
        <v>10.1</v>
      </c>
      <c r="E423" s="25">
        <v>244.48</v>
      </c>
      <c r="J423" s="1"/>
      <c r="K423" s="1"/>
      <c r="L423" s="1"/>
      <c r="M423" s="1"/>
      <c r="N423" s="1"/>
      <c r="AA423" s="1"/>
      <c r="AB423" s="1"/>
      <c r="AC423" s="1"/>
    </row>
    <row r="424" spans="2:29" x14ac:dyDescent="0.25">
      <c r="B424" s="27">
        <f t="shared" si="68"/>
        <v>39465.58333333231</v>
      </c>
      <c r="C424" s="25">
        <v>14</v>
      </c>
      <c r="D424" s="25">
        <v>11.9</v>
      </c>
      <c r="E424" s="25">
        <v>378.25</v>
      </c>
      <c r="J424" s="1"/>
      <c r="K424" s="1"/>
      <c r="L424" s="1"/>
      <c r="M424" s="1"/>
      <c r="N424" s="1"/>
      <c r="AA424" s="1"/>
      <c r="AB424" s="1"/>
      <c r="AC424" s="1"/>
    </row>
    <row r="425" spans="2:29" x14ac:dyDescent="0.25">
      <c r="B425" s="27">
        <f t="shared" si="68"/>
        <v>39465.624999998974</v>
      </c>
      <c r="C425" s="25">
        <v>15</v>
      </c>
      <c r="D425" s="25">
        <v>13.2</v>
      </c>
      <c r="E425" s="25">
        <v>352.01</v>
      </c>
      <c r="J425" s="1"/>
      <c r="K425" s="1"/>
      <c r="L425" s="1"/>
      <c r="M425" s="1"/>
      <c r="N425" s="1"/>
      <c r="AA425" s="1"/>
      <c r="AB425" s="1"/>
      <c r="AC425" s="1"/>
    </row>
    <row r="426" spans="2:29" x14ac:dyDescent="0.25">
      <c r="B426" s="27">
        <f t="shared" si="68"/>
        <v>39465.666666665638</v>
      </c>
      <c r="C426" s="25">
        <v>16</v>
      </c>
      <c r="D426" s="25">
        <v>13.6</v>
      </c>
      <c r="E426" s="25">
        <v>237.21</v>
      </c>
      <c r="J426" s="1"/>
      <c r="K426" s="1"/>
      <c r="L426" s="1"/>
      <c r="M426" s="1"/>
      <c r="N426" s="1"/>
      <c r="AA426" s="1"/>
      <c r="AB426" s="1"/>
      <c r="AC426" s="1"/>
    </row>
    <row r="427" spans="2:29" x14ac:dyDescent="0.25">
      <c r="B427" s="27">
        <f t="shared" si="68"/>
        <v>39465.708333332303</v>
      </c>
      <c r="C427" s="25">
        <v>17</v>
      </c>
      <c r="D427" s="25">
        <v>12.7</v>
      </c>
      <c r="E427" s="25">
        <v>63.81</v>
      </c>
      <c r="J427" s="1"/>
      <c r="K427" s="1"/>
      <c r="L427" s="1"/>
      <c r="M427" s="1"/>
      <c r="N427" s="1"/>
      <c r="AA427" s="1"/>
      <c r="AB427" s="1"/>
      <c r="AC427" s="1"/>
    </row>
    <row r="428" spans="2:29" x14ac:dyDescent="0.25">
      <c r="B428" s="27">
        <f t="shared" si="68"/>
        <v>39465.749999998967</v>
      </c>
      <c r="C428" s="25">
        <v>18</v>
      </c>
      <c r="D428" s="25">
        <v>12.2</v>
      </c>
      <c r="E428" s="25">
        <v>0</v>
      </c>
      <c r="J428" s="1"/>
      <c r="K428" s="1"/>
      <c r="L428" s="1"/>
      <c r="M428" s="1"/>
      <c r="N428" s="1"/>
      <c r="AA428" s="1"/>
      <c r="AB428" s="1"/>
      <c r="AC428" s="1"/>
    </row>
    <row r="429" spans="2:29" x14ac:dyDescent="0.25">
      <c r="B429" s="27">
        <f t="shared" si="68"/>
        <v>39465.791666665631</v>
      </c>
      <c r="C429" s="25">
        <v>19</v>
      </c>
      <c r="D429" s="25">
        <v>12.4</v>
      </c>
      <c r="E429" s="25">
        <v>0</v>
      </c>
      <c r="J429" s="1"/>
      <c r="K429" s="1"/>
      <c r="L429" s="1"/>
      <c r="M429" s="1"/>
      <c r="N429" s="1"/>
      <c r="AA429" s="1"/>
      <c r="AB429" s="1"/>
      <c r="AC429" s="1"/>
    </row>
    <row r="430" spans="2:29" x14ac:dyDescent="0.25">
      <c r="B430" s="27">
        <f t="shared" si="68"/>
        <v>39465.833333332295</v>
      </c>
      <c r="C430" s="25">
        <v>20</v>
      </c>
      <c r="D430" s="25">
        <v>12.2</v>
      </c>
      <c r="E430" s="25">
        <v>0</v>
      </c>
      <c r="J430" s="1"/>
      <c r="K430" s="1"/>
      <c r="L430" s="1"/>
      <c r="M430" s="1"/>
      <c r="N430" s="1"/>
      <c r="AA430" s="1"/>
      <c r="AB430" s="1"/>
      <c r="AC430" s="1"/>
    </row>
    <row r="431" spans="2:29" x14ac:dyDescent="0.25">
      <c r="B431" s="27">
        <f t="shared" si="68"/>
        <v>39465.87499999896</v>
      </c>
      <c r="C431" s="25">
        <v>21</v>
      </c>
      <c r="D431" s="25">
        <v>12.4</v>
      </c>
      <c r="E431" s="25">
        <v>0</v>
      </c>
      <c r="J431" s="1"/>
      <c r="K431" s="1"/>
      <c r="L431" s="1"/>
      <c r="M431" s="1"/>
      <c r="N431" s="1"/>
      <c r="AA431" s="1"/>
      <c r="AB431" s="1"/>
      <c r="AC431" s="1"/>
    </row>
    <row r="432" spans="2:29" x14ac:dyDescent="0.25">
      <c r="B432" s="27">
        <f t="shared" si="68"/>
        <v>39465.916666665624</v>
      </c>
      <c r="C432" s="25">
        <v>22</v>
      </c>
      <c r="D432" s="25">
        <v>12.4</v>
      </c>
      <c r="E432" s="25">
        <v>0</v>
      </c>
      <c r="J432" s="1"/>
      <c r="K432" s="1"/>
      <c r="L432" s="1"/>
      <c r="M432" s="1"/>
      <c r="N432" s="1"/>
      <c r="AA432" s="1"/>
      <c r="AB432" s="1"/>
      <c r="AC432" s="1"/>
    </row>
    <row r="433" spans="2:29" x14ac:dyDescent="0.25">
      <c r="B433" s="27">
        <f t="shared" si="68"/>
        <v>39465.958333332288</v>
      </c>
      <c r="C433" s="25">
        <v>23</v>
      </c>
      <c r="D433" s="25">
        <v>12.2</v>
      </c>
      <c r="E433" s="25">
        <v>0</v>
      </c>
      <c r="J433" s="1"/>
      <c r="K433" s="1"/>
      <c r="L433" s="1"/>
      <c r="M433" s="1"/>
      <c r="N433" s="1"/>
      <c r="AA433" s="1"/>
      <c r="AB433" s="1"/>
      <c r="AC433" s="1"/>
    </row>
    <row r="434" spans="2:29" x14ac:dyDescent="0.25">
      <c r="B434" s="27">
        <f t="shared" si="68"/>
        <v>39465.999999998952</v>
      </c>
      <c r="C434" s="25">
        <v>0</v>
      </c>
      <c r="D434" s="25">
        <v>12.3</v>
      </c>
      <c r="E434" s="25">
        <v>0</v>
      </c>
      <c r="J434" s="1"/>
      <c r="K434" s="1"/>
      <c r="L434" s="1"/>
      <c r="M434" s="1"/>
      <c r="N434" s="1"/>
      <c r="AA434" s="1"/>
      <c r="AB434" s="1"/>
      <c r="AC434" s="1"/>
    </row>
    <row r="435" spans="2:29" x14ac:dyDescent="0.25">
      <c r="B435" s="27">
        <f t="shared" si="68"/>
        <v>39466.041666665617</v>
      </c>
      <c r="C435" s="25">
        <v>1</v>
      </c>
      <c r="D435" s="25">
        <v>12.3</v>
      </c>
      <c r="E435" s="25">
        <v>0</v>
      </c>
      <c r="J435" s="1"/>
      <c r="K435" s="1"/>
      <c r="L435" s="1"/>
      <c r="M435" s="1"/>
      <c r="N435" s="1"/>
      <c r="AA435" s="1"/>
      <c r="AB435" s="1"/>
      <c r="AC435" s="1"/>
    </row>
    <row r="436" spans="2:29" x14ac:dyDescent="0.25">
      <c r="B436" s="27">
        <f t="shared" si="68"/>
        <v>39466.083333332281</v>
      </c>
      <c r="C436" s="25">
        <v>2</v>
      </c>
      <c r="D436" s="25">
        <v>12.1</v>
      </c>
      <c r="E436" s="25">
        <v>0</v>
      </c>
      <c r="J436" s="1"/>
      <c r="K436" s="1"/>
      <c r="L436" s="1"/>
      <c r="M436" s="1"/>
      <c r="N436" s="1"/>
      <c r="AA436" s="1"/>
      <c r="AB436" s="1"/>
      <c r="AC436" s="1"/>
    </row>
    <row r="437" spans="2:29" x14ac:dyDescent="0.25">
      <c r="B437" s="27">
        <f t="shared" si="68"/>
        <v>39466.124999998945</v>
      </c>
      <c r="C437" s="25">
        <v>3</v>
      </c>
      <c r="D437" s="25">
        <v>11.7</v>
      </c>
      <c r="E437" s="25">
        <v>0</v>
      </c>
      <c r="J437" s="1"/>
      <c r="K437" s="1"/>
      <c r="L437" s="1"/>
      <c r="M437" s="1"/>
      <c r="N437" s="1"/>
      <c r="AA437" s="1"/>
      <c r="AB437" s="1"/>
      <c r="AC437" s="1"/>
    </row>
    <row r="438" spans="2:29" x14ac:dyDescent="0.25">
      <c r="B438" s="27">
        <f t="shared" si="68"/>
        <v>39466.166666665609</v>
      </c>
      <c r="C438" s="25">
        <v>4</v>
      </c>
      <c r="D438" s="25">
        <v>11.4</v>
      </c>
      <c r="E438" s="25">
        <v>0</v>
      </c>
      <c r="J438" s="1"/>
      <c r="K438" s="1"/>
      <c r="L438" s="1"/>
      <c r="M438" s="1"/>
      <c r="N438" s="1"/>
      <c r="AA438" s="1"/>
      <c r="AB438" s="1"/>
      <c r="AC438" s="1"/>
    </row>
    <row r="439" spans="2:29" x14ac:dyDescent="0.25">
      <c r="B439" s="27">
        <f t="shared" si="68"/>
        <v>39466.208333332273</v>
      </c>
      <c r="C439" s="25">
        <v>5</v>
      </c>
      <c r="D439" s="25">
        <v>11</v>
      </c>
      <c r="E439" s="25">
        <v>0</v>
      </c>
      <c r="J439" s="1"/>
      <c r="K439" s="1"/>
      <c r="L439" s="1"/>
      <c r="M439" s="1"/>
      <c r="N439" s="1"/>
      <c r="AA439" s="1"/>
      <c r="AB439" s="1"/>
      <c r="AC439" s="1"/>
    </row>
    <row r="440" spans="2:29" x14ac:dyDescent="0.25">
      <c r="B440" s="27">
        <f t="shared" si="68"/>
        <v>39466.249999998938</v>
      </c>
      <c r="C440" s="25">
        <v>6</v>
      </c>
      <c r="D440" s="25">
        <v>10.8</v>
      </c>
      <c r="E440" s="25">
        <v>0</v>
      </c>
      <c r="J440" s="1"/>
      <c r="K440" s="1"/>
      <c r="L440" s="1"/>
      <c r="M440" s="1"/>
      <c r="N440" s="1"/>
      <c r="AA440" s="1"/>
      <c r="AB440" s="1"/>
      <c r="AC440" s="1"/>
    </row>
    <row r="441" spans="2:29" x14ac:dyDescent="0.25">
      <c r="B441" s="27">
        <f t="shared" si="68"/>
        <v>39466.291666665602</v>
      </c>
      <c r="C441" s="25">
        <v>7</v>
      </c>
      <c r="D441" s="25">
        <v>10.7</v>
      </c>
      <c r="E441" s="25">
        <v>0</v>
      </c>
      <c r="J441" s="1"/>
      <c r="K441" s="1"/>
      <c r="L441" s="1"/>
      <c r="M441" s="1"/>
      <c r="N441" s="1"/>
      <c r="AA441" s="1"/>
      <c r="AB441" s="1"/>
      <c r="AC441" s="1"/>
    </row>
    <row r="442" spans="2:29" x14ac:dyDescent="0.25">
      <c r="B442" s="27">
        <f t="shared" si="68"/>
        <v>39466.333333332266</v>
      </c>
      <c r="C442" s="25">
        <v>8</v>
      </c>
      <c r="D442" s="25">
        <v>9.8000000000000007</v>
      </c>
      <c r="E442" s="25">
        <v>0</v>
      </c>
      <c r="J442" s="1"/>
      <c r="K442" s="1"/>
      <c r="L442" s="1"/>
      <c r="M442" s="1"/>
      <c r="N442" s="1"/>
      <c r="AA442" s="1"/>
      <c r="AB442" s="1"/>
      <c r="AC442" s="1"/>
    </row>
    <row r="443" spans="2:29" x14ac:dyDescent="0.25">
      <c r="B443" s="27">
        <f t="shared" si="68"/>
        <v>39466.37499999893</v>
      </c>
      <c r="C443" s="25">
        <v>9</v>
      </c>
      <c r="D443" s="25">
        <v>9.5</v>
      </c>
      <c r="E443" s="25">
        <v>109.51</v>
      </c>
      <c r="J443" s="1"/>
      <c r="K443" s="1"/>
      <c r="L443" s="1"/>
      <c r="M443" s="1"/>
      <c r="N443" s="1"/>
      <c r="AA443" s="1"/>
      <c r="AB443" s="1"/>
      <c r="AC443" s="1"/>
    </row>
    <row r="444" spans="2:29" x14ac:dyDescent="0.25">
      <c r="B444" s="27">
        <f t="shared" si="68"/>
        <v>39466.416666665595</v>
      </c>
      <c r="C444" s="25">
        <v>10</v>
      </c>
      <c r="D444" s="25">
        <v>10.5</v>
      </c>
      <c r="E444" s="25">
        <v>279.72000000000003</v>
      </c>
      <c r="J444" s="1"/>
      <c r="K444" s="1"/>
      <c r="L444" s="1"/>
      <c r="M444" s="1"/>
      <c r="N444" s="1"/>
      <c r="AA444" s="1"/>
      <c r="AB444" s="1"/>
      <c r="AC444" s="1"/>
    </row>
    <row r="445" spans="2:29" x14ac:dyDescent="0.25">
      <c r="B445" s="27">
        <f t="shared" si="68"/>
        <v>39466.458333332259</v>
      </c>
      <c r="C445" s="25">
        <v>11</v>
      </c>
      <c r="D445" s="25">
        <v>11.8</v>
      </c>
      <c r="E445" s="25">
        <v>421.13</v>
      </c>
      <c r="J445" s="1"/>
      <c r="K445" s="1"/>
      <c r="L445" s="1"/>
      <c r="M445" s="1"/>
      <c r="N445" s="1"/>
      <c r="AA445" s="1"/>
      <c r="AB445" s="1"/>
      <c r="AC445" s="1"/>
    </row>
    <row r="446" spans="2:29" x14ac:dyDescent="0.25">
      <c r="B446" s="27">
        <f t="shared" si="68"/>
        <v>39466.499999998923</v>
      </c>
      <c r="C446" s="25">
        <v>12</v>
      </c>
      <c r="D446" s="25">
        <v>13</v>
      </c>
      <c r="E446" s="25">
        <v>504.05</v>
      </c>
      <c r="J446" s="1"/>
      <c r="K446" s="1"/>
      <c r="L446" s="1"/>
      <c r="M446" s="1"/>
      <c r="N446" s="1"/>
      <c r="AA446" s="1"/>
      <c r="AB446" s="1"/>
      <c r="AC446" s="1"/>
    </row>
    <row r="447" spans="2:29" x14ac:dyDescent="0.25">
      <c r="B447" s="27">
        <f t="shared" si="68"/>
        <v>39466.541666665587</v>
      </c>
      <c r="C447" s="25">
        <v>13</v>
      </c>
      <c r="D447" s="25">
        <v>14.2</v>
      </c>
      <c r="E447" s="25">
        <v>526.82000000000005</v>
      </c>
      <c r="J447" s="1"/>
      <c r="K447" s="1"/>
      <c r="L447" s="1"/>
      <c r="M447" s="1"/>
      <c r="N447" s="1"/>
      <c r="AA447" s="1"/>
      <c r="AB447" s="1"/>
      <c r="AC447" s="1"/>
    </row>
    <row r="448" spans="2:29" x14ac:dyDescent="0.25">
      <c r="B448" s="27">
        <f t="shared" si="68"/>
        <v>39466.583333332252</v>
      </c>
      <c r="C448" s="25">
        <v>14</v>
      </c>
      <c r="D448" s="25">
        <v>15.4</v>
      </c>
      <c r="E448" s="25">
        <v>486.93</v>
      </c>
      <c r="J448" s="1"/>
      <c r="K448" s="1"/>
      <c r="L448" s="1"/>
      <c r="M448" s="1"/>
      <c r="N448" s="1"/>
      <c r="AA448" s="1"/>
      <c r="AB448" s="1"/>
      <c r="AC448" s="1"/>
    </row>
    <row r="449" spans="2:29" x14ac:dyDescent="0.25">
      <c r="B449" s="27">
        <f t="shared" si="68"/>
        <v>39466.624999998916</v>
      </c>
      <c r="C449" s="25">
        <v>15</v>
      </c>
      <c r="D449" s="25">
        <v>16.3</v>
      </c>
      <c r="E449" s="25">
        <v>387.81</v>
      </c>
      <c r="J449" s="1"/>
      <c r="K449" s="1"/>
      <c r="L449" s="1"/>
      <c r="M449" s="1"/>
      <c r="N449" s="1"/>
      <c r="AA449" s="1"/>
      <c r="AB449" s="1"/>
      <c r="AC449" s="1"/>
    </row>
    <row r="450" spans="2:29" x14ac:dyDescent="0.25">
      <c r="B450" s="27">
        <f t="shared" si="68"/>
        <v>39466.66666666558</v>
      </c>
      <c r="C450" s="25">
        <v>16</v>
      </c>
      <c r="D450" s="25">
        <v>16.8</v>
      </c>
      <c r="E450" s="25">
        <v>239.67</v>
      </c>
      <c r="J450" s="1"/>
      <c r="K450" s="1"/>
      <c r="L450" s="1"/>
      <c r="M450" s="1"/>
      <c r="N450" s="1"/>
      <c r="AA450" s="1"/>
      <c r="AB450" s="1"/>
      <c r="AC450" s="1"/>
    </row>
    <row r="451" spans="2:29" x14ac:dyDescent="0.25">
      <c r="B451" s="27">
        <f t="shared" ref="B451:B514" si="69">B450+1/24</f>
        <v>39466.708333332244</v>
      </c>
      <c r="C451" s="25">
        <v>17</v>
      </c>
      <c r="D451" s="25">
        <v>16.899999999999999</v>
      </c>
      <c r="E451" s="25">
        <v>66.06</v>
      </c>
      <c r="J451" s="1"/>
      <c r="K451" s="1"/>
      <c r="L451" s="1"/>
      <c r="M451" s="1"/>
      <c r="N451" s="1"/>
      <c r="AA451" s="1"/>
      <c r="AB451" s="1"/>
      <c r="AC451" s="1"/>
    </row>
    <row r="452" spans="2:29" x14ac:dyDescent="0.25">
      <c r="B452" s="27">
        <f t="shared" si="69"/>
        <v>39466.749999998909</v>
      </c>
      <c r="C452" s="25">
        <v>18</v>
      </c>
      <c r="D452" s="25">
        <v>16.8</v>
      </c>
      <c r="E452" s="25">
        <v>0</v>
      </c>
      <c r="J452" s="1"/>
      <c r="K452" s="1"/>
      <c r="L452" s="1"/>
      <c r="M452" s="1"/>
      <c r="N452" s="1"/>
      <c r="AA452" s="1"/>
      <c r="AB452" s="1"/>
      <c r="AC452" s="1"/>
    </row>
    <row r="453" spans="2:29" x14ac:dyDescent="0.25">
      <c r="B453" s="27">
        <f t="shared" si="69"/>
        <v>39466.791666665573</v>
      </c>
      <c r="C453" s="25">
        <v>19</v>
      </c>
      <c r="D453" s="25">
        <v>16.399999999999999</v>
      </c>
      <c r="E453" s="25">
        <v>0</v>
      </c>
      <c r="J453" s="1"/>
      <c r="K453" s="1"/>
      <c r="L453" s="1"/>
      <c r="M453" s="1"/>
      <c r="N453" s="1"/>
      <c r="AA453" s="1"/>
      <c r="AB453" s="1"/>
      <c r="AC453" s="1"/>
    </row>
    <row r="454" spans="2:29" x14ac:dyDescent="0.25">
      <c r="B454" s="27">
        <f t="shared" si="69"/>
        <v>39466.833333332237</v>
      </c>
      <c r="C454" s="25">
        <v>20</v>
      </c>
      <c r="D454" s="25">
        <v>15.7</v>
      </c>
      <c r="E454" s="25">
        <v>0</v>
      </c>
      <c r="J454" s="1"/>
      <c r="K454" s="1"/>
      <c r="L454" s="1"/>
      <c r="M454" s="1"/>
      <c r="N454" s="1"/>
      <c r="AA454" s="1"/>
      <c r="AB454" s="1"/>
      <c r="AC454" s="1"/>
    </row>
    <row r="455" spans="2:29" x14ac:dyDescent="0.25">
      <c r="B455" s="27">
        <f t="shared" si="69"/>
        <v>39466.874999998901</v>
      </c>
      <c r="C455" s="25">
        <v>21</v>
      </c>
      <c r="D455" s="25">
        <v>15.1</v>
      </c>
      <c r="E455" s="25">
        <v>0</v>
      </c>
      <c r="J455" s="1"/>
      <c r="K455" s="1"/>
      <c r="L455" s="1"/>
      <c r="M455" s="1"/>
      <c r="N455" s="1"/>
      <c r="AA455" s="1"/>
      <c r="AB455" s="1"/>
      <c r="AC455" s="1"/>
    </row>
    <row r="456" spans="2:29" x14ac:dyDescent="0.25">
      <c r="B456" s="27">
        <f t="shared" si="69"/>
        <v>39466.916666665566</v>
      </c>
      <c r="C456" s="25">
        <v>22</v>
      </c>
      <c r="D456" s="25">
        <v>14.3</v>
      </c>
      <c r="E456" s="25">
        <v>0</v>
      </c>
      <c r="J456" s="1"/>
      <c r="K456" s="1"/>
      <c r="L456" s="1"/>
      <c r="M456" s="1"/>
      <c r="N456" s="1"/>
      <c r="AA456" s="1"/>
      <c r="AB456" s="1"/>
      <c r="AC456" s="1"/>
    </row>
    <row r="457" spans="2:29" x14ac:dyDescent="0.25">
      <c r="B457" s="27">
        <f t="shared" si="69"/>
        <v>39466.95833333223</v>
      </c>
      <c r="C457" s="25">
        <v>23</v>
      </c>
      <c r="D457" s="25">
        <v>13.8</v>
      </c>
      <c r="E457" s="25">
        <v>0</v>
      </c>
      <c r="J457" s="1"/>
      <c r="K457" s="1"/>
      <c r="L457" s="1"/>
      <c r="M457" s="1"/>
      <c r="N457" s="1"/>
      <c r="AA457" s="1"/>
      <c r="AB457" s="1"/>
      <c r="AC457" s="1"/>
    </row>
    <row r="458" spans="2:29" x14ac:dyDescent="0.25">
      <c r="B458" s="27">
        <f t="shared" si="69"/>
        <v>39466.999999998894</v>
      </c>
      <c r="C458" s="25">
        <v>0</v>
      </c>
      <c r="D458" s="25">
        <v>13.5</v>
      </c>
      <c r="E458" s="25">
        <v>0</v>
      </c>
      <c r="J458" s="1"/>
      <c r="K458" s="1"/>
      <c r="L458" s="1"/>
      <c r="M458" s="1"/>
      <c r="N458" s="1"/>
      <c r="AA458" s="1"/>
      <c r="AB458" s="1"/>
      <c r="AC458" s="1"/>
    </row>
    <row r="459" spans="2:29" x14ac:dyDescent="0.25">
      <c r="B459" s="27">
        <f t="shared" si="69"/>
        <v>39467.041666665558</v>
      </c>
      <c r="C459" s="25">
        <v>1</v>
      </c>
      <c r="D459" s="25">
        <v>13.1</v>
      </c>
      <c r="E459" s="25">
        <v>0</v>
      </c>
      <c r="J459" s="1"/>
      <c r="K459" s="1"/>
      <c r="L459" s="1"/>
      <c r="M459" s="1"/>
      <c r="N459" s="1"/>
      <c r="AA459" s="1"/>
      <c r="AB459" s="1"/>
      <c r="AC459" s="1"/>
    </row>
    <row r="460" spans="2:29" x14ac:dyDescent="0.25">
      <c r="B460" s="27">
        <f t="shared" si="69"/>
        <v>39467.083333332223</v>
      </c>
      <c r="C460" s="25">
        <v>2</v>
      </c>
      <c r="D460" s="25">
        <v>12.8</v>
      </c>
      <c r="E460" s="25">
        <v>0</v>
      </c>
      <c r="J460" s="1"/>
      <c r="K460" s="1"/>
      <c r="L460" s="1"/>
      <c r="M460" s="1"/>
      <c r="N460" s="1"/>
      <c r="AA460" s="1"/>
      <c r="AB460" s="1"/>
      <c r="AC460" s="1"/>
    </row>
    <row r="461" spans="2:29" x14ac:dyDescent="0.25">
      <c r="B461" s="27">
        <f t="shared" si="69"/>
        <v>39467.124999998887</v>
      </c>
      <c r="C461" s="25">
        <v>3</v>
      </c>
      <c r="D461" s="25">
        <v>12.6</v>
      </c>
      <c r="E461" s="25">
        <v>0</v>
      </c>
      <c r="J461" s="1"/>
      <c r="K461" s="1"/>
      <c r="L461" s="1"/>
      <c r="M461" s="1"/>
      <c r="N461" s="1"/>
      <c r="AA461" s="1"/>
      <c r="AB461" s="1"/>
      <c r="AC461" s="1"/>
    </row>
    <row r="462" spans="2:29" x14ac:dyDescent="0.25">
      <c r="B462" s="27">
        <f t="shared" si="69"/>
        <v>39467.166666665551</v>
      </c>
      <c r="C462" s="25">
        <v>4</v>
      </c>
      <c r="D462" s="25">
        <v>12.4</v>
      </c>
      <c r="E462" s="25">
        <v>0</v>
      </c>
      <c r="J462" s="1"/>
      <c r="K462" s="1"/>
      <c r="L462" s="1"/>
      <c r="M462" s="1"/>
      <c r="N462" s="1"/>
      <c r="AA462" s="1"/>
      <c r="AB462" s="1"/>
      <c r="AC462" s="1"/>
    </row>
    <row r="463" spans="2:29" x14ac:dyDescent="0.25">
      <c r="B463" s="27">
        <f t="shared" si="69"/>
        <v>39467.208333332215</v>
      </c>
      <c r="C463" s="25">
        <v>5</v>
      </c>
      <c r="D463" s="25">
        <v>12.2</v>
      </c>
      <c r="E463" s="25">
        <v>0</v>
      </c>
      <c r="J463" s="1"/>
      <c r="K463" s="1"/>
      <c r="L463" s="1"/>
      <c r="M463" s="1"/>
      <c r="N463" s="1"/>
      <c r="AA463" s="1"/>
      <c r="AB463" s="1"/>
      <c r="AC463" s="1"/>
    </row>
    <row r="464" spans="2:29" x14ac:dyDescent="0.25">
      <c r="B464" s="27">
        <f t="shared" si="69"/>
        <v>39467.24999999888</v>
      </c>
      <c r="C464" s="25">
        <v>6</v>
      </c>
      <c r="D464" s="25">
        <v>11.9</v>
      </c>
      <c r="E464" s="25">
        <v>0</v>
      </c>
      <c r="J464" s="1"/>
      <c r="K464" s="1"/>
      <c r="L464" s="1"/>
      <c r="M464" s="1"/>
      <c r="N464" s="1"/>
      <c r="AA464" s="1"/>
      <c r="AB464" s="1"/>
      <c r="AC464" s="1"/>
    </row>
    <row r="465" spans="2:29" x14ac:dyDescent="0.25">
      <c r="B465" s="27">
        <f t="shared" si="69"/>
        <v>39467.291666665544</v>
      </c>
      <c r="C465" s="25">
        <v>7</v>
      </c>
      <c r="D465" s="25">
        <v>11.7</v>
      </c>
      <c r="E465" s="25">
        <v>0</v>
      </c>
      <c r="J465" s="1"/>
      <c r="K465" s="1"/>
      <c r="L465" s="1"/>
      <c r="M465" s="1"/>
      <c r="N465" s="1"/>
      <c r="AA465" s="1"/>
      <c r="AB465" s="1"/>
      <c r="AC465" s="1"/>
    </row>
    <row r="466" spans="2:29" x14ac:dyDescent="0.25">
      <c r="B466" s="27">
        <f t="shared" si="69"/>
        <v>39467.333333332208</v>
      </c>
      <c r="C466" s="25">
        <v>8</v>
      </c>
      <c r="D466" s="25">
        <v>11.6</v>
      </c>
      <c r="E466" s="25">
        <v>0</v>
      </c>
      <c r="J466" s="1"/>
      <c r="K466" s="1"/>
      <c r="L466" s="1"/>
      <c r="M466" s="1"/>
      <c r="N466" s="1"/>
      <c r="AA466" s="1"/>
      <c r="AB466" s="1"/>
      <c r="AC466" s="1"/>
    </row>
    <row r="467" spans="2:29" x14ac:dyDescent="0.25">
      <c r="B467" s="27">
        <f t="shared" si="69"/>
        <v>39467.374999998872</v>
      </c>
      <c r="C467" s="25">
        <v>9</v>
      </c>
      <c r="D467" s="25">
        <v>11.6</v>
      </c>
      <c r="E467" s="25">
        <v>40.520000000000003</v>
      </c>
      <c r="J467" s="1"/>
      <c r="K467" s="1"/>
      <c r="L467" s="1"/>
      <c r="M467" s="1"/>
      <c r="N467" s="1"/>
      <c r="AA467" s="1"/>
      <c r="AB467" s="1"/>
      <c r="AC467" s="1"/>
    </row>
    <row r="468" spans="2:29" x14ac:dyDescent="0.25">
      <c r="B468" s="27">
        <f t="shared" si="69"/>
        <v>39467.416666665536</v>
      </c>
      <c r="C468" s="25">
        <v>10</v>
      </c>
      <c r="D468" s="25">
        <v>11.7</v>
      </c>
      <c r="E468" s="25">
        <v>183.07</v>
      </c>
      <c r="J468" s="1"/>
      <c r="K468" s="1"/>
      <c r="L468" s="1"/>
      <c r="M468" s="1"/>
      <c r="N468" s="1"/>
      <c r="AA468" s="1"/>
      <c r="AB468" s="1"/>
      <c r="AC468" s="1"/>
    </row>
    <row r="469" spans="2:29" x14ac:dyDescent="0.25">
      <c r="B469" s="27">
        <f t="shared" si="69"/>
        <v>39467.458333332201</v>
      </c>
      <c r="C469" s="25">
        <v>11</v>
      </c>
      <c r="D469" s="25">
        <v>12.6</v>
      </c>
      <c r="E469" s="25">
        <v>322.77</v>
      </c>
      <c r="J469" s="1"/>
      <c r="K469" s="1"/>
      <c r="L469" s="1"/>
      <c r="M469" s="1"/>
      <c r="N469" s="1"/>
      <c r="AA469" s="1"/>
      <c r="AB469" s="1"/>
      <c r="AC469" s="1"/>
    </row>
    <row r="470" spans="2:29" x14ac:dyDescent="0.25">
      <c r="B470" s="27">
        <f t="shared" si="69"/>
        <v>39467.499999998865</v>
      </c>
      <c r="C470" s="25">
        <v>12</v>
      </c>
      <c r="D470" s="25">
        <v>13.4</v>
      </c>
      <c r="E470" s="25">
        <v>443.13</v>
      </c>
      <c r="J470" s="1"/>
      <c r="K470" s="1"/>
      <c r="L470" s="1"/>
      <c r="M470" s="1"/>
      <c r="N470" s="1"/>
      <c r="AA470" s="1"/>
      <c r="AB470" s="1"/>
      <c r="AC470" s="1"/>
    </row>
    <row r="471" spans="2:29" x14ac:dyDescent="0.25">
      <c r="B471" s="27">
        <f t="shared" si="69"/>
        <v>39467.541666665529</v>
      </c>
      <c r="C471" s="25">
        <v>13</v>
      </c>
      <c r="D471" s="25">
        <v>14.8</v>
      </c>
      <c r="E471" s="25">
        <v>469.24</v>
      </c>
      <c r="J471" s="1"/>
      <c r="K471" s="1"/>
      <c r="L471" s="1"/>
      <c r="M471" s="1"/>
      <c r="N471" s="1"/>
      <c r="AA471" s="1"/>
      <c r="AB471" s="1"/>
      <c r="AC471" s="1"/>
    </row>
    <row r="472" spans="2:29" x14ac:dyDescent="0.25">
      <c r="B472" s="27">
        <f t="shared" si="69"/>
        <v>39467.583333332193</v>
      </c>
      <c r="C472" s="25">
        <v>14</v>
      </c>
      <c r="D472" s="25">
        <v>15.9</v>
      </c>
      <c r="E472" s="25">
        <v>413.59</v>
      </c>
      <c r="J472" s="1"/>
      <c r="K472" s="1"/>
      <c r="L472" s="1"/>
      <c r="M472" s="1"/>
      <c r="N472" s="1"/>
      <c r="AA472" s="1"/>
      <c r="AB472" s="1"/>
      <c r="AC472" s="1"/>
    </row>
    <row r="473" spans="2:29" x14ac:dyDescent="0.25">
      <c r="B473" s="27">
        <f t="shared" si="69"/>
        <v>39467.624999998858</v>
      </c>
      <c r="C473" s="25">
        <v>15</v>
      </c>
      <c r="D473" s="25">
        <v>16.5</v>
      </c>
      <c r="E473" s="25">
        <v>291.33</v>
      </c>
      <c r="J473" s="1"/>
      <c r="K473" s="1"/>
      <c r="L473" s="1"/>
      <c r="M473" s="1"/>
      <c r="N473" s="1"/>
      <c r="AA473" s="1"/>
      <c r="AB473" s="1"/>
      <c r="AC473" s="1"/>
    </row>
    <row r="474" spans="2:29" x14ac:dyDescent="0.25">
      <c r="B474" s="27">
        <f t="shared" si="69"/>
        <v>39467.666666665522</v>
      </c>
      <c r="C474" s="25">
        <v>16</v>
      </c>
      <c r="D474" s="25">
        <v>16.7</v>
      </c>
      <c r="E474" s="25">
        <v>155.41</v>
      </c>
      <c r="J474" s="1"/>
      <c r="K474" s="1"/>
      <c r="L474" s="1"/>
      <c r="M474" s="1"/>
      <c r="N474" s="1"/>
      <c r="AA474" s="1"/>
      <c r="AB474" s="1"/>
      <c r="AC474" s="1"/>
    </row>
    <row r="475" spans="2:29" x14ac:dyDescent="0.25">
      <c r="B475" s="27">
        <f t="shared" si="69"/>
        <v>39467.708333332186</v>
      </c>
      <c r="C475" s="25">
        <v>17</v>
      </c>
      <c r="D475" s="25">
        <v>16.5</v>
      </c>
      <c r="E475" s="25">
        <v>25.83</v>
      </c>
      <c r="J475" s="1"/>
      <c r="K475" s="1"/>
      <c r="L475" s="1"/>
      <c r="M475" s="1"/>
      <c r="N475" s="1"/>
      <c r="AA475" s="1"/>
      <c r="AB475" s="1"/>
      <c r="AC475" s="1"/>
    </row>
    <row r="476" spans="2:29" x14ac:dyDescent="0.25">
      <c r="B476" s="27">
        <f t="shared" si="69"/>
        <v>39467.74999999885</v>
      </c>
      <c r="C476" s="25">
        <v>18</v>
      </c>
      <c r="D476" s="25">
        <v>16.100000000000001</v>
      </c>
      <c r="E476" s="25">
        <v>0</v>
      </c>
      <c r="J476" s="1"/>
      <c r="K476" s="1"/>
      <c r="L476" s="1"/>
      <c r="M476" s="1"/>
      <c r="N476" s="1"/>
      <c r="AA476" s="1"/>
      <c r="AB476" s="1"/>
      <c r="AC476" s="1"/>
    </row>
    <row r="477" spans="2:29" x14ac:dyDescent="0.25">
      <c r="B477" s="27">
        <f t="shared" si="69"/>
        <v>39467.791666665515</v>
      </c>
      <c r="C477" s="25">
        <v>19</v>
      </c>
      <c r="D477" s="25">
        <v>15.8</v>
      </c>
      <c r="E477" s="25">
        <v>0</v>
      </c>
      <c r="J477" s="1"/>
      <c r="K477" s="1"/>
      <c r="L477" s="1"/>
      <c r="M477" s="1"/>
      <c r="N477" s="1"/>
      <c r="AA477" s="1"/>
      <c r="AB477" s="1"/>
      <c r="AC477" s="1"/>
    </row>
    <row r="478" spans="2:29" x14ac:dyDescent="0.25">
      <c r="B478" s="27">
        <f t="shared" si="69"/>
        <v>39467.833333332179</v>
      </c>
      <c r="C478" s="25">
        <v>20</v>
      </c>
      <c r="D478" s="25">
        <v>15.4</v>
      </c>
      <c r="E478" s="25">
        <v>0</v>
      </c>
      <c r="J478" s="1"/>
      <c r="K478" s="1"/>
      <c r="L478" s="1"/>
      <c r="M478" s="1"/>
      <c r="N478" s="1"/>
      <c r="AA478" s="1"/>
      <c r="AB478" s="1"/>
      <c r="AC478" s="1"/>
    </row>
    <row r="479" spans="2:29" x14ac:dyDescent="0.25">
      <c r="B479" s="27">
        <f t="shared" si="69"/>
        <v>39467.874999998843</v>
      </c>
      <c r="C479" s="25">
        <v>21</v>
      </c>
      <c r="D479" s="25">
        <v>14.9</v>
      </c>
      <c r="E479" s="25">
        <v>0</v>
      </c>
      <c r="J479" s="1"/>
      <c r="K479" s="1"/>
      <c r="L479" s="1"/>
      <c r="M479" s="1"/>
      <c r="N479" s="1"/>
      <c r="AA479" s="1"/>
      <c r="AB479" s="1"/>
      <c r="AC479" s="1"/>
    </row>
    <row r="480" spans="2:29" x14ac:dyDescent="0.25">
      <c r="B480" s="27">
        <f t="shared" si="69"/>
        <v>39467.916666665507</v>
      </c>
      <c r="C480" s="25">
        <v>22</v>
      </c>
      <c r="D480" s="25">
        <v>14.8</v>
      </c>
      <c r="E480" s="25">
        <v>0</v>
      </c>
      <c r="J480" s="1"/>
      <c r="K480" s="1"/>
      <c r="L480" s="1"/>
      <c r="M480" s="1"/>
      <c r="N480" s="1"/>
      <c r="AA480" s="1"/>
      <c r="AB480" s="1"/>
      <c r="AC480" s="1"/>
    </row>
    <row r="481" spans="2:29" x14ac:dyDescent="0.25">
      <c r="B481" s="27">
        <f t="shared" si="69"/>
        <v>39467.958333332172</v>
      </c>
      <c r="C481" s="25">
        <v>23</v>
      </c>
      <c r="D481" s="25">
        <v>14.5</v>
      </c>
      <c r="E481" s="25">
        <v>0</v>
      </c>
      <c r="J481" s="1"/>
      <c r="K481" s="1"/>
      <c r="L481" s="1"/>
      <c r="M481" s="1"/>
      <c r="N481" s="1"/>
      <c r="AA481" s="1"/>
      <c r="AB481" s="1"/>
      <c r="AC481" s="1"/>
    </row>
    <row r="482" spans="2:29" x14ac:dyDescent="0.25">
      <c r="B482" s="27">
        <f t="shared" si="69"/>
        <v>39467.999999998836</v>
      </c>
      <c r="C482" s="25">
        <v>0</v>
      </c>
      <c r="D482" s="25">
        <v>14.1</v>
      </c>
      <c r="E482" s="25">
        <v>0</v>
      </c>
      <c r="J482" s="1"/>
      <c r="K482" s="1"/>
      <c r="L482" s="1"/>
      <c r="M482" s="1"/>
      <c r="N482" s="1"/>
      <c r="AA482" s="1"/>
      <c r="AB482" s="1"/>
      <c r="AC482" s="1"/>
    </row>
    <row r="483" spans="2:29" x14ac:dyDescent="0.25">
      <c r="B483" s="27">
        <f t="shared" si="69"/>
        <v>39468.0416666655</v>
      </c>
      <c r="C483" s="25">
        <v>1</v>
      </c>
      <c r="D483" s="25">
        <v>13.9</v>
      </c>
      <c r="E483" s="25">
        <v>0</v>
      </c>
      <c r="J483" s="1"/>
      <c r="K483" s="1"/>
      <c r="L483" s="1"/>
      <c r="M483" s="1"/>
      <c r="N483" s="1"/>
      <c r="AA483" s="1"/>
      <c r="AB483" s="1"/>
      <c r="AC483" s="1"/>
    </row>
    <row r="484" spans="2:29" x14ac:dyDescent="0.25">
      <c r="B484" s="27">
        <f t="shared" si="69"/>
        <v>39468.083333332164</v>
      </c>
      <c r="C484" s="25">
        <v>2</v>
      </c>
      <c r="D484" s="25">
        <v>13.7</v>
      </c>
      <c r="E484" s="25">
        <v>0</v>
      </c>
      <c r="J484" s="1"/>
      <c r="K484" s="1"/>
      <c r="L484" s="1"/>
      <c r="M484" s="1"/>
      <c r="N484" s="1"/>
      <c r="AA484" s="1"/>
      <c r="AB484" s="1"/>
      <c r="AC484" s="1"/>
    </row>
    <row r="485" spans="2:29" x14ac:dyDescent="0.25">
      <c r="B485" s="27">
        <f t="shared" si="69"/>
        <v>39468.124999998829</v>
      </c>
      <c r="C485" s="25">
        <v>3</v>
      </c>
      <c r="D485" s="25">
        <v>13.4</v>
      </c>
      <c r="E485" s="25">
        <v>0</v>
      </c>
      <c r="J485" s="1"/>
      <c r="K485" s="1"/>
      <c r="L485" s="1"/>
      <c r="M485" s="1"/>
      <c r="N485" s="1"/>
      <c r="AA485" s="1"/>
      <c r="AB485" s="1"/>
      <c r="AC485" s="1"/>
    </row>
    <row r="486" spans="2:29" x14ac:dyDescent="0.25">
      <c r="B486" s="27">
        <f t="shared" si="69"/>
        <v>39468.166666665493</v>
      </c>
      <c r="C486" s="25">
        <v>4</v>
      </c>
      <c r="D486" s="25">
        <v>13</v>
      </c>
      <c r="E486" s="25">
        <v>0</v>
      </c>
      <c r="J486" s="1"/>
      <c r="K486" s="1"/>
      <c r="L486" s="1"/>
      <c r="M486" s="1"/>
      <c r="N486" s="1"/>
      <c r="AA486" s="1"/>
      <c r="AB486" s="1"/>
      <c r="AC486" s="1"/>
    </row>
    <row r="487" spans="2:29" x14ac:dyDescent="0.25">
      <c r="B487" s="27">
        <f t="shared" si="69"/>
        <v>39468.208333332157</v>
      </c>
      <c r="C487" s="25">
        <v>5</v>
      </c>
      <c r="D487" s="25">
        <v>12.8</v>
      </c>
      <c r="E487" s="25">
        <v>0</v>
      </c>
      <c r="J487" s="1"/>
      <c r="K487" s="1"/>
      <c r="L487" s="1"/>
      <c r="M487" s="1"/>
      <c r="N487" s="1"/>
      <c r="AA487" s="1"/>
      <c r="AB487" s="1"/>
      <c r="AC487" s="1"/>
    </row>
    <row r="488" spans="2:29" x14ac:dyDescent="0.25">
      <c r="B488" s="27">
        <f t="shared" si="69"/>
        <v>39468.249999998821</v>
      </c>
      <c r="C488" s="25">
        <v>6</v>
      </c>
      <c r="D488" s="25">
        <v>12.6</v>
      </c>
      <c r="E488" s="25">
        <v>0</v>
      </c>
      <c r="J488" s="1"/>
      <c r="K488" s="1"/>
      <c r="L488" s="1"/>
      <c r="M488" s="1"/>
      <c r="N488" s="1"/>
      <c r="AA488" s="1"/>
      <c r="AB488" s="1"/>
      <c r="AC488" s="1"/>
    </row>
    <row r="489" spans="2:29" x14ac:dyDescent="0.25">
      <c r="B489" s="27">
        <f t="shared" si="69"/>
        <v>39468.291666665486</v>
      </c>
      <c r="C489" s="25">
        <v>7</v>
      </c>
      <c r="D489" s="25">
        <v>12.4</v>
      </c>
      <c r="E489" s="25">
        <v>0</v>
      </c>
      <c r="J489" s="1"/>
      <c r="K489" s="1"/>
      <c r="L489" s="1"/>
      <c r="M489" s="1"/>
      <c r="N489" s="1"/>
      <c r="AA489" s="1"/>
      <c r="AB489" s="1"/>
      <c r="AC489" s="1"/>
    </row>
    <row r="490" spans="2:29" x14ac:dyDescent="0.25">
      <c r="B490" s="27">
        <f t="shared" si="69"/>
        <v>39468.33333333215</v>
      </c>
      <c r="C490" s="25">
        <v>8</v>
      </c>
      <c r="D490" s="25">
        <v>12.2</v>
      </c>
      <c r="E490" s="25">
        <v>0</v>
      </c>
      <c r="J490" s="1"/>
      <c r="K490" s="1"/>
      <c r="L490" s="1"/>
      <c r="M490" s="1"/>
      <c r="N490" s="1"/>
      <c r="AA490" s="1"/>
      <c r="AB490" s="1"/>
      <c r="AC490" s="1"/>
    </row>
    <row r="491" spans="2:29" x14ac:dyDescent="0.25">
      <c r="B491" s="27">
        <f t="shared" si="69"/>
        <v>39468.374999998814</v>
      </c>
      <c r="C491" s="25">
        <v>9</v>
      </c>
      <c r="D491" s="25">
        <v>12.2</v>
      </c>
      <c r="E491" s="25">
        <v>119.57</v>
      </c>
      <c r="J491" s="1"/>
      <c r="K491" s="1"/>
      <c r="L491" s="1"/>
      <c r="M491" s="1"/>
      <c r="N491" s="1"/>
      <c r="AA491" s="1"/>
      <c r="AB491" s="1"/>
      <c r="AC491" s="1"/>
    </row>
    <row r="492" spans="2:29" x14ac:dyDescent="0.25">
      <c r="B492" s="27">
        <f t="shared" si="69"/>
        <v>39468.416666665478</v>
      </c>
      <c r="C492" s="25">
        <v>10</v>
      </c>
      <c r="D492" s="25">
        <v>12.9</v>
      </c>
      <c r="E492" s="25">
        <v>290.31</v>
      </c>
      <c r="J492" s="1"/>
      <c r="K492" s="1"/>
      <c r="L492" s="1"/>
      <c r="M492" s="1"/>
      <c r="N492" s="1"/>
      <c r="AA492" s="1"/>
      <c r="AB492" s="1"/>
      <c r="AC492" s="1"/>
    </row>
    <row r="493" spans="2:29" x14ac:dyDescent="0.25">
      <c r="B493" s="27">
        <f t="shared" si="69"/>
        <v>39468.458333332143</v>
      </c>
      <c r="C493" s="25">
        <v>11</v>
      </c>
      <c r="D493" s="25">
        <v>14</v>
      </c>
      <c r="E493" s="25">
        <v>425.74</v>
      </c>
      <c r="J493" s="1"/>
      <c r="K493" s="1"/>
      <c r="L493" s="1"/>
      <c r="M493" s="1"/>
      <c r="N493" s="1"/>
      <c r="AA493" s="1"/>
      <c r="AB493" s="1"/>
      <c r="AC493" s="1"/>
    </row>
    <row r="494" spans="2:29" x14ac:dyDescent="0.25">
      <c r="B494" s="27">
        <f t="shared" si="69"/>
        <v>39468.499999998807</v>
      </c>
      <c r="C494" s="25">
        <v>12</v>
      </c>
      <c r="D494" s="25">
        <v>13.4</v>
      </c>
      <c r="E494" s="25">
        <v>509.55</v>
      </c>
      <c r="J494" s="1"/>
      <c r="K494" s="1"/>
      <c r="L494" s="1"/>
      <c r="M494" s="1"/>
      <c r="N494" s="1"/>
      <c r="AA494" s="1"/>
      <c r="AB494" s="1"/>
      <c r="AC494" s="1"/>
    </row>
    <row r="495" spans="2:29" x14ac:dyDescent="0.25">
      <c r="B495" s="27">
        <f t="shared" si="69"/>
        <v>39468.541666665471</v>
      </c>
      <c r="C495" s="25">
        <v>13</v>
      </c>
      <c r="D495" s="25">
        <v>14.7</v>
      </c>
      <c r="E495" s="25">
        <v>532.13</v>
      </c>
      <c r="J495" s="1"/>
      <c r="K495" s="1"/>
      <c r="L495" s="1"/>
      <c r="M495" s="1"/>
      <c r="N495" s="1"/>
      <c r="AA495" s="1"/>
      <c r="AB495" s="1"/>
      <c r="AC495" s="1"/>
    </row>
    <row r="496" spans="2:29" x14ac:dyDescent="0.25">
      <c r="B496" s="27">
        <f t="shared" si="69"/>
        <v>39468.583333332135</v>
      </c>
      <c r="C496" s="25">
        <v>14</v>
      </c>
      <c r="D496" s="25">
        <v>15.9</v>
      </c>
      <c r="E496" s="25">
        <v>492.39</v>
      </c>
      <c r="J496" s="1"/>
      <c r="K496" s="1"/>
      <c r="L496" s="1"/>
      <c r="M496" s="1"/>
      <c r="N496" s="1"/>
      <c r="AA496" s="1"/>
      <c r="AB496" s="1"/>
      <c r="AC496" s="1"/>
    </row>
    <row r="497" spans="2:29" x14ac:dyDescent="0.25">
      <c r="B497" s="27">
        <f t="shared" si="69"/>
        <v>39468.624999998799</v>
      </c>
      <c r="C497" s="25">
        <v>15</v>
      </c>
      <c r="D497" s="25">
        <v>16.8</v>
      </c>
      <c r="E497" s="25">
        <v>393.71</v>
      </c>
      <c r="J497" s="1"/>
      <c r="K497" s="1"/>
      <c r="L497" s="1"/>
      <c r="M497" s="1"/>
      <c r="N497" s="1"/>
      <c r="AA497" s="1"/>
      <c r="AB497" s="1"/>
      <c r="AC497" s="1"/>
    </row>
    <row r="498" spans="2:29" x14ac:dyDescent="0.25">
      <c r="B498" s="27">
        <f t="shared" si="69"/>
        <v>39468.666666665464</v>
      </c>
      <c r="C498" s="25">
        <v>16</v>
      </c>
      <c r="D498" s="25">
        <v>17.100000000000001</v>
      </c>
      <c r="E498" s="25">
        <v>245.73</v>
      </c>
      <c r="J498" s="1"/>
      <c r="K498" s="1"/>
      <c r="L498" s="1"/>
      <c r="M498" s="1"/>
      <c r="N498" s="1"/>
      <c r="AA498" s="1"/>
      <c r="AB498" s="1"/>
      <c r="AC498" s="1"/>
    </row>
    <row r="499" spans="2:29" x14ac:dyDescent="0.25">
      <c r="B499" s="27">
        <f t="shared" si="69"/>
        <v>39468.708333332128</v>
      </c>
      <c r="C499" s="25">
        <v>17</v>
      </c>
      <c r="D499" s="25">
        <v>16.600000000000001</v>
      </c>
      <c r="E499" s="25">
        <v>71.03</v>
      </c>
      <c r="J499" s="1"/>
      <c r="K499" s="1"/>
      <c r="L499" s="1"/>
      <c r="M499" s="1"/>
      <c r="N499" s="1"/>
      <c r="AA499" s="1"/>
      <c r="AB499" s="1"/>
      <c r="AC499" s="1"/>
    </row>
    <row r="500" spans="2:29" x14ac:dyDescent="0.25">
      <c r="B500" s="27">
        <f t="shared" si="69"/>
        <v>39468.749999998792</v>
      </c>
      <c r="C500" s="25">
        <v>18</v>
      </c>
      <c r="D500" s="25">
        <v>16</v>
      </c>
      <c r="E500" s="25">
        <v>0</v>
      </c>
      <c r="J500" s="1"/>
      <c r="K500" s="1"/>
      <c r="L500" s="1"/>
      <c r="M500" s="1"/>
      <c r="N500" s="1"/>
      <c r="AA500" s="1"/>
      <c r="AB500" s="1"/>
      <c r="AC500" s="1"/>
    </row>
    <row r="501" spans="2:29" x14ac:dyDescent="0.25">
      <c r="B501" s="27">
        <f t="shared" si="69"/>
        <v>39468.791666665456</v>
      </c>
      <c r="C501" s="25">
        <v>19</v>
      </c>
      <c r="D501" s="25">
        <v>15.4</v>
      </c>
      <c r="E501" s="25">
        <v>0</v>
      </c>
      <c r="J501" s="1"/>
      <c r="K501" s="1"/>
      <c r="L501" s="1"/>
      <c r="M501" s="1"/>
      <c r="N501" s="1"/>
      <c r="AA501" s="1"/>
      <c r="AB501" s="1"/>
      <c r="AC501" s="1"/>
    </row>
    <row r="502" spans="2:29" x14ac:dyDescent="0.25">
      <c r="B502" s="27">
        <f t="shared" si="69"/>
        <v>39468.833333332121</v>
      </c>
      <c r="C502" s="25">
        <v>20</v>
      </c>
      <c r="D502" s="25">
        <v>14.8</v>
      </c>
      <c r="E502" s="25">
        <v>0</v>
      </c>
      <c r="J502" s="1"/>
      <c r="K502" s="1"/>
      <c r="L502" s="1"/>
      <c r="M502" s="1"/>
      <c r="N502" s="1"/>
      <c r="AA502" s="1"/>
      <c r="AB502" s="1"/>
      <c r="AC502" s="1"/>
    </row>
    <row r="503" spans="2:29" x14ac:dyDescent="0.25">
      <c r="B503" s="27">
        <f t="shared" si="69"/>
        <v>39468.874999998785</v>
      </c>
      <c r="C503" s="25">
        <v>21</v>
      </c>
      <c r="D503" s="25">
        <v>14.6</v>
      </c>
      <c r="E503" s="25">
        <v>0</v>
      </c>
      <c r="J503" s="1"/>
      <c r="K503" s="1"/>
      <c r="L503" s="1"/>
      <c r="M503" s="1"/>
      <c r="N503" s="1"/>
      <c r="AA503" s="1"/>
      <c r="AB503" s="1"/>
      <c r="AC503" s="1"/>
    </row>
    <row r="504" spans="2:29" x14ac:dyDescent="0.25">
      <c r="B504" s="27">
        <f t="shared" si="69"/>
        <v>39468.916666665449</v>
      </c>
      <c r="C504" s="25">
        <v>22</v>
      </c>
      <c r="D504" s="25">
        <v>14.3</v>
      </c>
      <c r="E504" s="25">
        <v>0</v>
      </c>
      <c r="J504" s="1"/>
      <c r="K504" s="1"/>
      <c r="L504" s="1"/>
      <c r="M504" s="1"/>
      <c r="N504" s="1"/>
      <c r="AA504" s="1"/>
      <c r="AB504" s="1"/>
      <c r="AC504" s="1"/>
    </row>
    <row r="505" spans="2:29" x14ac:dyDescent="0.25">
      <c r="B505" s="27">
        <f t="shared" si="69"/>
        <v>39468.958333332113</v>
      </c>
      <c r="C505" s="25">
        <v>23</v>
      </c>
      <c r="D505" s="25">
        <v>14.1</v>
      </c>
      <c r="E505" s="25">
        <v>0</v>
      </c>
      <c r="J505" s="1"/>
      <c r="K505" s="1"/>
      <c r="L505" s="1"/>
      <c r="M505" s="1"/>
      <c r="N505" s="1"/>
      <c r="AA505" s="1"/>
      <c r="AB505" s="1"/>
      <c r="AC505" s="1"/>
    </row>
    <row r="506" spans="2:29" x14ac:dyDescent="0.25">
      <c r="B506" s="27">
        <f t="shared" si="69"/>
        <v>39468.999999998778</v>
      </c>
      <c r="C506" s="25">
        <v>0</v>
      </c>
      <c r="D506" s="25">
        <v>13.9</v>
      </c>
      <c r="E506" s="25">
        <v>0</v>
      </c>
      <c r="J506" s="1"/>
      <c r="K506" s="1"/>
      <c r="L506" s="1"/>
      <c r="M506" s="1"/>
      <c r="N506" s="1"/>
      <c r="AA506" s="1"/>
      <c r="AB506" s="1"/>
      <c r="AC506" s="1"/>
    </row>
    <row r="507" spans="2:29" x14ac:dyDescent="0.25">
      <c r="B507" s="27">
        <f t="shared" si="69"/>
        <v>39469.041666665442</v>
      </c>
      <c r="C507" s="25">
        <v>1</v>
      </c>
      <c r="D507" s="25">
        <v>13.9</v>
      </c>
      <c r="E507" s="25">
        <v>0</v>
      </c>
      <c r="J507" s="1"/>
      <c r="K507" s="1"/>
      <c r="L507" s="1"/>
      <c r="M507" s="1"/>
      <c r="N507" s="1"/>
      <c r="AA507" s="1"/>
      <c r="AB507" s="1"/>
      <c r="AC507" s="1"/>
    </row>
    <row r="508" spans="2:29" x14ac:dyDescent="0.25">
      <c r="B508" s="27">
        <f t="shared" si="69"/>
        <v>39469.083333332106</v>
      </c>
      <c r="C508" s="25">
        <v>2</v>
      </c>
      <c r="D508" s="25">
        <v>13.8</v>
      </c>
      <c r="E508" s="25">
        <v>0</v>
      </c>
      <c r="J508" s="1"/>
      <c r="K508" s="1"/>
      <c r="L508" s="1"/>
      <c r="M508" s="1"/>
      <c r="N508" s="1"/>
      <c r="AA508" s="1"/>
      <c r="AB508" s="1"/>
      <c r="AC508" s="1"/>
    </row>
    <row r="509" spans="2:29" x14ac:dyDescent="0.25">
      <c r="B509" s="27">
        <f t="shared" si="69"/>
        <v>39469.12499999877</v>
      </c>
      <c r="C509" s="25">
        <v>3</v>
      </c>
      <c r="D509" s="25">
        <v>13.7</v>
      </c>
      <c r="E509" s="25">
        <v>0</v>
      </c>
      <c r="J509" s="1"/>
      <c r="K509" s="1"/>
      <c r="L509" s="1"/>
      <c r="M509" s="1"/>
      <c r="N509" s="1"/>
      <c r="AA509" s="1"/>
      <c r="AB509" s="1"/>
      <c r="AC509" s="1"/>
    </row>
    <row r="510" spans="2:29" x14ac:dyDescent="0.25">
      <c r="B510" s="27">
        <f t="shared" si="69"/>
        <v>39469.166666665435</v>
      </c>
      <c r="C510" s="25">
        <v>4</v>
      </c>
      <c r="D510" s="25">
        <v>13.7</v>
      </c>
      <c r="E510" s="25">
        <v>0</v>
      </c>
      <c r="J510" s="1"/>
      <c r="K510" s="1"/>
      <c r="L510" s="1"/>
      <c r="M510" s="1"/>
      <c r="N510" s="1"/>
      <c r="AA510" s="1"/>
      <c r="AB510" s="1"/>
      <c r="AC510" s="1"/>
    </row>
    <row r="511" spans="2:29" x14ac:dyDescent="0.25">
      <c r="B511" s="27">
        <f t="shared" si="69"/>
        <v>39469.208333332099</v>
      </c>
      <c r="C511" s="25">
        <v>5</v>
      </c>
      <c r="D511" s="25">
        <v>13.7</v>
      </c>
      <c r="E511" s="25">
        <v>0</v>
      </c>
      <c r="J511" s="1"/>
      <c r="K511" s="1"/>
      <c r="L511" s="1"/>
      <c r="M511" s="1"/>
      <c r="N511" s="1"/>
      <c r="AA511" s="1"/>
      <c r="AB511" s="1"/>
      <c r="AC511" s="1"/>
    </row>
    <row r="512" spans="2:29" x14ac:dyDescent="0.25">
      <c r="B512" s="27">
        <f t="shared" si="69"/>
        <v>39469.249999998763</v>
      </c>
      <c r="C512" s="25">
        <v>6</v>
      </c>
      <c r="D512" s="25">
        <v>13.8</v>
      </c>
      <c r="E512" s="25">
        <v>0</v>
      </c>
      <c r="J512" s="1"/>
      <c r="K512" s="1"/>
      <c r="L512" s="1"/>
      <c r="M512" s="1"/>
      <c r="N512" s="1"/>
      <c r="AA512" s="1"/>
      <c r="AB512" s="1"/>
      <c r="AC512" s="1"/>
    </row>
    <row r="513" spans="2:29" x14ac:dyDescent="0.25">
      <c r="B513" s="27">
        <f t="shared" si="69"/>
        <v>39469.291666665427</v>
      </c>
      <c r="C513" s="25">
        <v>7</v>
      </c>
      <c r="D513" s="25">
        <v>13.9</v>
      </c>
      <c r="E513" s="25">
        <v>0</v>
      </c>
      <c r="J513" s="1"/>
      <c r="K513" s="1"/>
      <c r="L513" s="1"/>
      <c r="M513" s="1"/>
      <c r="N513" s="1"/>
      <c r="AA513" s="1"/>
      <c r="AB513" s="1"/>
      <c r="AC513" s="1"/>
    </row>
    <row r="514" spans="2:29" x14ac:dyDescent="0.25">
      <c r="B514" s="27">
        <f t="shared" si="69"/>
        <v>39469.333333332092</v>
      </c>
      <c r="C514" s="25">
        <v>8</v>
      </c>
      <c r="D514" s="25">
        <v>14</v>
      </c>
      <c r="E514" s="25">
        <v>0</v>
      </c>
      <c r="J514" s="1"/>
      <c r="K514" s="1"/>
      <c r="L514" s="1"/>
      <c r="M514" s="1"/>
      <c r="N514" s="1"/>
      <c r="AA514" s="1"/>
      <c r="AB514" s="1"/>
      <c r="AC514" s="1"/>
    </row>
    <row r="515" spans="2:29" x14ac:dyDescent="0.25">
      <c r="B515" s="27">
        <f t="shared" ref="B515:B578" si="70">B514+1/24</f>
        <v>39469.374999998756</v>
      </c>
      <c r="C515" s="25">
        <v>9</v>
      </c>
      <c r="D515" s="25">
        <v>14.2</v>
      </c>
      <c r="E515" s="25">
        <v>30.28</v>
      </c>
      <c r="J515" s="1"/>
      <c r="K515" s="1"/>
      <c r="L515" s="1"/>
      <c r="M515" s="1"/>
      <c r="N515" s="1"/>
      <c r="AA515" s="1"/>
      <c r="AB515" s="1"/>
      <c r="AC515" s="1"/>
    </row>
    <row r="516" spans="2:29" x14ac:dyDescent="0.25">
      <c r="B516" s="27">
        <f t="shared" si="70"/>
        <v>39469.41666666542</v>
      </c>
      <c r="C516" s="25">
        <v>10</v>
      </c>
      <c r="D516" s="25">
        <v>14.8</v>
      </c>
      <c r="E516" s="25">
        <v>121.5</v>
      </c>
      <c r="J516" s="1"/>
      <c r="K516" s="1"/>
      <c r="L516" s="1"/>
      <c r="M516" s="1"/>
      <c r="N516" s="1"/>
      <c r="AA516" s="1"/>
      <c r="AB516" s="1"/>
      <c r="AC516" s="1"/>
    </row>
    <row r="517" spans="2:29" x14ac:dyDescent="0.25">
      <c r="B517" s="27">
        <f t="shared" si="70"/>
        <v>39469.458333332084</v>
      </c>
      <c r="C517" s="25">
        <v>11</v>
      </c>
      <c r="D517" s="25">
        <v>15.8</v>
      </c>
      <c r="E517" s="25">
        <v>231.86</v>
      </c>
      <c r="J517" s="1"/>
      <c r="K517" s="1"/>
      <c r="L517" s="1"/>
      <c r="M517" s="1"/>
      <c r="N517" s="1"/>
      <c r="AA517" s="1"/>
      <c r="AB517" s="1"/>
      <c r="AC517" s="1"/>
    </row>
    <row r="518" spans="2:29" x14ac:dyDescent="0.25">
      <c r="B518" s="27">
        <f t="shared" si="70"/>
        <v>39469.499999998749</v>
      </c>
      <c r="C518" s="25">
        <v>12</v>
      </c>
      <c r="D518" s="25">
        <v>17</v>
      </c>
      <c r="E518" s="25">
        <v>516.63</v>
      </c>
      <c r="J518" s="1"/>
      <c r="K518" s="1"/>
      <c r="L518" s="1"/>
      <c r="M518" s="1"/>
      <c r="N518" s="1"/>
      <c r="AA518" s="1"/>
      <c r="AB518" s="1"/>
      <c r="AC518" s="1"/>
    </row>
    <row r="519" spans="2:29" x14ac:dyDescent="0.25">
      <c r="B519" s="27">
        <f t="shared" si="70"/>
        <v>39469.541666665413</v>
      </c>
      <c r="C519" s="25">
        <v>13</v>
      </c>
      <c r="D519" s="25">
        <v>18.3</v>
      </c>
      <c r="E519" s="25">
        <v>539.52</v>
      </c>
      <c r="J519" s="1"/>
      <c r="K519" s="1"/>
      <c r="L519" s="1"/>
      <c r="M519" s="1"/>
      <c r="N519" s="1"/>
      <c r="AA519" s="1"/>
      <c r="AB519" s="1"/>
      <c r="AC519" s="1"/>
    </row>
    <row r="520" spans="2:29" x14ac:dyDescent="0.25">
      <c r="B520" s="27">
        <f t="shared" si="70"/>
        <v>39469.583333332077</v>
      </c>
      <c r="C520" s="25">
        <v>14</v>
      </c>
      <c r="D520" s="25">
        <v>19.600000000000001</v>
      </c>
      <c r="E520" s="25">
        <v>499.21</v>
      </c>
      <c r="J520" s="1"/>
      <c r="K520" s="1"/>
      <c r="L520" s="1"/>
      <c r="M520" s="1"/>
      <c r="N520" s="1"/>
      <c r="AA520" s="1"/>
      <c r="AB520" s="1"/>
      <c r="AC520" s="1"/>
    </row>
    <row r="521" spans="2:29" x14ac:dyDescent="0.25">
      <c r="B521" s="27">
        <f t="shared" si="70"/>
        <v>39469.624999998741</v>
      </c>
      <c r="C521" s="25">
        <v>15</v>
      </c>
      <c r="D521" s="25">
        <v>20.3</v>
      </c>
      <c r="E521" s="25">
        <v>399.52</v>
      </c>
      <c r="J521" s="1"/>
      <c r="K521" s="1"/>
      <c r="L521" s="1"/>
      <c r="M521" s="1"/>
      <c r="N521" s="1"/>
      <c r="AA521" s="1"/>
      <c r="AB521" s="1"/>
      <c r="AC521" s="1"/>
    </row>
    <row r="522" spans="2:29" x14ac:dyDescent="0.25">
      <c r="B522" s="27">
        <f t="shared" si="70"/>
        <v>39469.666666665406</v>
      </c>
      <c r="C522" s="25">
        <v>16</v>
      </c>
      <c r="D522" s="25">
        <v>20.3</v>
      </c>
      <c r="E522" s="25">
        <v>250.45</v>
      </c>
      <c r="J522" s="1"/>
      <c r="K522" s="1"/>
      <c r="L522" s="1"/>
      <c r="M522" s="1"/>
      <c r="N522" s="1"/>
      <c r="AA522" s="1"/>
      <c r="AB522" s="1"/>
      <c r="AC522" s="1"/>
    </row>
    <row r="523" spans="2:29" x14ac:dyDescent="0.25">
      <c r="B523" s="27">
        <f t="shared" si="70"/>
        <v>39469.70833333207</v>
      </c>
      <c r="C523" s="25">
        <v>17</v>
      </c>
      <c r="D523" s="25">
        <v>19.8</v>
      </c>
      <c r="E523" s="25">
        <v>74.239999999999995</v>
      </c>
      <c r="J523" s="1"/>
      <c r="K523" s="1"/>
      <c r="L523" s="1"/>
      <c r="M523" s="1"/>
      <c r="N523" s="1"/>
      <c r="AA523" s="1"/>
      <c r="AB523" s="1"/>
      <c r="AC523" s="1"/>
    </row>
    <row r="524" spans="2:29" x14ac:dyDescent="0.25">
      <c r="B524" s="27">
        <f t="shared" si="70"/>
        <v>39469.749999998734</v>
      </c>
      <c r="C524" s="25">
        <v>18</v>
      </c>
      <c r="D524" s="25">
        <v>17.899999999999999</v>
      </c>
      <c r="E524" s="25">
        <v>0</v>
      </c>
      <c r="J524" s="1"/>
      <c r="K524" s="1"/>
      <c r="L524" s="1"/>
      <c r="M524" s="1"/>
      <c r="N524" s="1"/>
      <c r="AA524" s="1"/>
      <c r="AB524" s="1"/>
      <c r="AC524" s="1"/>
    </row>
    <row r="525" spans="2:29" x14ac:dyDescent="0.25">
      <c r="B525" s="27">
        <f t="shared" si="70"/>
        <v>39469.791666665398</v>
      </c>
      <c r="C525" s="25">
        <v>19</v>
      </c>
      <c r="D525" s="25">
        <v>16.3</v>
      </c>
      <c r="E525" s="25">
        <v>0</v>
      </c>
      <c r="J525" s="1"/>
      <c r="K525" s="1"/>
      <c r="L525" s="1"/>
      <c r="M525" s="1"/>
      <c r="N525" s="1"/>
      <c r="AA525" s="1"/>
      <c r="AB525" s="1"/>
      <c r="AC525" s="1"/>
    </row>
    <row r="526" spans="2:29" x14ac:dyDescent="0.25">
      <c r="B526" s="27">
        <f t="shared" si="70"/>
        <v>39469.833333332062</v>
      </c>
      <c r="C526" s="25">
        <v>20</v>
      </c>
      <c r="D526" s="25">
        <v>15.6</v>
      </c>
      <c r="E526" s="25">
        <v>0</v>
      </c>
      <c r="J526" s="1"/>
      <c r="K526" s="1"/>
      <c r="L526" s="1"/>
      <c r="M526" s="1"/>
      <c r="N526" s="1"/>
      <c r="AA526" s="1"/>
      <c r="AB526" s="1"/>
      <c r="AC526" s="1"/>
    </row>
    <row r="527" spans="2:29" x14ac:dyDescent="0.25">
      <c r="B527" s="27">
        <f t="shared" si="70"/>
        <v>39469.874999998727</v>
      </c>
      <c r="C527" s="25">
        <v>21</v>
      </c>
      <c r="D527" s="25">
        <v>15.2</v>
      </c>
      <c r="E527" s="25">
        <v>0</v>
      </c>
      <c r="J527" s="1"/>
      <c r="K527" s="1"/>
      <c r="L527" s="1"/>
      <c r="M527" s="1"/>
      <c r="N527" s="1"/>
      <c r="AA527" s="1"/>
      <c r="AB527" s="1"/>
      <c r="AC527" s="1"/>
    </row>
    <row r="528" spans="2:29" x14ac:dyDescent="0.25">
      <c r="B528" s="27">
        <f t="shared" si="70"/>
        <v>39469.916666665391</v>
      </c>
      <c r="C528" s="25">
        <v>22</v>
      </c>
      <c r="D528" s="25">
        <v>15</v>
      </c>
      <c r="E528" s="25">
        <v>0</v>
      </c>
      <c r="J528" s="1"/>
      <c r="K528" s="1"/>
      <c r="L528" s="1"/>
      <c r="M528" s="1"/>
      <c r="N528" s="1"/>
      <c r="AA528" s="1"/>
      <c r="AB528" s="1"/>
      <c r="AC528" s="1"/>
    </row>
    <row r="529" spans="2:29" x14ac:dyDescent="0.25">
      <c r="B529" s="27">
        <f t="shared" si="70"/>
        <v>39469.958333332055</v>
      </c>
      <c r="C529" s="25">
        <v>23</v>
      </c>
      <c r="D529" s="25">
        <v>14.8</v>
      </c>
      <c r="E529" s="25">
        <v>0</v>
      </c>
      <c r="J529" s="1"/>
      <c r="K529" s="1"/>
      <c r="L529" s="1"/>
      <c r="M529" s="1"/>
      <c r="N529" s="1"/>
      <c r="AA529" s="1"/>
      <c r="AB529" s="1"/>
      <c r="AC529" s="1"/>
    </row>
    <row r="530" spans="2:29" x14ac:dyDescent="0.25">
      <c r="B530" s="27">
        <f t="shared" si="70"/>
        <v>39469.999999998719</v>
      </c>
      <c r="C530" s="25">
        <v>0</v>
      </c>
      <c r="D530" s="25">
        <v>14.8</v>
      </c>
      <c r="E530" s="25">
        <v>0</v>
      </c>
      <c r="J530" s="1"/>
      <c r="K530" s="1"/>
      <c r="L530" s="1"/>
      <c r="M530" s="1"/>
      <c r="N530" s="1"/>
      <c r="AA530" s="1"/>
      <c r="AB530" s="1"/>
      <c r="AC530" s="1"/>
    </row>
    <row r="531" spans="2:29" x14ac:dyDescent="0.25">
      <c r="B531" s="27">
        <f t="shared" si="70"/>
        <v>39470.041666665384</v>
      </c>
      <c r="C531" s="25">
        <v>1</v>
      </c>
      <c r="D531" s="25">
        <v>14.6</v>
      </c>
      <c r="E531" s="25">
        <v>0</v>
      </c>
      <c r="J531" s="1"/>
      <c r="K531" s="1"/>
      <c r="L531" s="1"/>
      <c r="M531" s="1"/>
      <c r="N531" s="1"/>
      <c r="AA531" s="1"/>
      <c r="AB531" s="1"/>
      <c r="AC531" s="1"/>
    </row>
    <row r="532" spans="2:29" x14ac:dyDescent="0.25">
      <c r="B532" s="27">
        <f t="shared" si="70"/>
        <v>39470.083333332048</v>
      </c>
      <c r="C532" s="25">
        <v>2</v>
      </c>
      <c r="D532" s="25">
        <v>14.5</v>
      </c>
      <c r="E532" s="25">
        <v>0</v>
      </c>
      <c r="J532" s="1"/>
      <c r="K532" s="1"/>
      <c r="L532" s="1"/>
      <c r="M532" s="1"/>
      <c r="N532" s="1"/>
      <c r="AA532" s="1"/>
      <c r="AB532" s="1"/>
      <c r="AC532" s="1"/>
    </row>
    <row r="533" spans="2:29" x14ac:dyDescent="0.25">
      <c r="B533" s="27">
        <f t="shared" si="70"/>
        <v>39470.124999998712</v>
      </c>
      <c r="C533" s="25">
        <v>3</v>
      </c>
      <c r="D533" s="25">
        <v>14.3</v>
      </c>
      <c r="E533" s="25">
        <v>0</v>
      </c>
      <c r="J533" s="1"/>
      <c r="K533" s="1"/>
      <c r="L533" s="1"/>
      <c r="M533" s="1"/>
      <c r="N533" s="1"/>
      <c r="AA533" s="1"/>
      <c r="AB533" s="1"/>
      <c r="AC533" s="1"/>
    </row>
    <row r="534" spans="2:29" x14ac:dyDescent="0.25">
      <c r="B534" s="27">
        <f t="shared" si="70"/>
        <v>39470.166666665376</v>
      </c>
      <c r="C534" s="25">
        <v>4</v>
      </c>
      <c r="D534" s="25">
        <v>14.3</v>
      </c>
      <c r="E534" s="25">
        <v>0</v>
      </c>
      <c r="J534" s="1"/>
      <c r="K534" s="1"/>
      <c r="L534" s="1"/>
      <c r="M534" s="1"/>
      <c r="N534" s="1"/>
      <c r="AA534" s="1"/>
      <c r="AB534" s="1"/>
      <c r="AC534" s="1"/>
    </row>
    <row r="535" spans="2:29" x14ac:dyDescent="0.25">
      <c r="B535" s="27">
        <f t="shared" si="70"/>
        <v>39470.208333332041</v>
      </c>
      <c r="C535" s="25">
        <v>5</v>
      </c>
      <c r="D535" s="25">
        <v>14.3</v>
      </c>
      <c r="E535" s="25">
        <v>0</v>
      </c>
      <c r="J535" s="1"/>
      <c r="K535" s="1"/>
      <c r="L535" s="1"/>
      <c r="M535" s="1"/>
      <c r="N535" s="1"/>
      <c r="AA535" s="1"/>
      <c r="AB535" s="1"/>
      <c r="AC535" s="1"/>
    </row>
    <row r="536" spans="2:29" x14ac:dyDescent="0.25">
      <c r="B536" s="27">
        <f t="shared" si="70"/>
        <v>39470.249999998705</v>
      </c>
      <c r="C536" s="25">
        <v>6</v>
      </c>
      <c r="D536" s="25">
        <v>14.2</v>
      </c>
      <c r="E536" s="25">
        <v>0</v>
      </c>
      <c r="J536" s="1"/>
      <c r="K536" s="1"/>
      <c r="L536" s="1"/>
      <c r="M536" s="1"/>
      <c r="N536" s="1"/>
      <c r="AA536" s="1"/>
      <c r="AB536" s="1"/>
      <c r="AC536" s="1"/>
    </row>
    <row r="537" spans="2:29" x14ac:dyDescent="0.25">
      <c r="B537" s="27">
        <f t="shared" si="70"/>
        <v>39470.291666665369</v>
      </c>
      <c r="C537" s="25">
        <v>7</v>
      </c>
      <c r="D537" s="25">
        <v>14</v>
      </c>
      <c r="E537" s="25">
        <v>0</v>
      </c>
      <c r="J537" s="1"/>
      <c r="K537" s="1"/>
      <c r="L537" s="1"/>
      <c r="M537" s="1"/>
      <c r="N537" s="1"/>
      <c r="AA537" s="1"/>
      <c r="AB537" s="1"/>
      <c r="AC537" s="1"/>
    </row>
    <row r="538" spans="2:29" x14ac:dyDescent="0.25">
      <c r="B538" s="27">
        <f t="shared" si="70"/>
        <v>39470.333333332033</v>
      </c>
      <c r="C538" s="25">
        <v>8</v>
      </c>
      <c r="D538" s="25">
        <v>13.5</v>
      </c>
      <c r="E538" s="25">
        <v>0</v>
      </c>
      <c r="J538" s="1"/>
      <c r="K538" s="1"/>
      <c r="L538" s="1"/>
      <c r="M538" s="1"/>
      <c r="N538" s="1"/>
      <c r="AA538" s="1"/>
      <c r="AB538" s="1"/>
      <c r="AC538" s="1"/>
    </row>
    <row r="539" spans="2:29" x14ac:dyDescent="0.25">
      <c r="B539" s="27">
        <f t="shared" si="70"/>
        <v>39470.374999998698</v>
      </c>
      <c r="C539" s="25">
        <v>9</v>
      </c>
      <c r="D539" s="25">
        <v>13.6</v>
      </c>
      <c r="E539" s="25">
        <v>116.19</v>
      </c>
      <c r="J539" s="1"/>
      <c r="K539" s="1"/>
      <c r="L539" s="1"/>
      <c r="M539" s="1"/>
      <c r="N539" s="1"/>
      <c r="AA539" s="1"/>
      <c r="AB539" s="1"/>
      <c r="AC539" s="1"/>
    </row>
    <row r="540" spans="2:29" x14ac:dyDescent="0.25">
      <c r="B540" s="27">
        <f t="shared" si="70"/>
        <v>39470.416666665362</v>
      </c>
      <c r="C540" s="25">
        <v>10</v>
      </c>
      <c r="D540" s="25">
        <v>14.2</v>
      </c>
      <c r="E540" s="25">
        <v>285.47000000000003</v>
      </c>
      <c r="J540" s="1"/>
      <c r="K540" s="1"/>
      <c r="L540" s="1"/>
      <c r="M540" s="1"/>
      <c r="N540" s="1"/>
      <c r="AA540" s="1"/>
      <c r="AB540" s="1"/>
      <c r="AC540" s="1"/>
    </row>
    <row r="541" spans="2:29" x14ac:dyDescent="0.25">
      <c r="B541" s="27">
        <f t="shared" si="70"/>
        <v>39470.458333332026</v>
      </c>
      <c r="C541" s="25">
        <v>11</v>
      </c>
      <c r="D541" s="25">
        <v>14.7</v>
      </c>
      <c r="E541" s="25">
        <v>427.23</v>
      </c>
      <c r="J541" s="1"/>
      <c r="K541" s="1"/>
      <c r="L541" s="1"/>
      <c r="M541" s="1"/>
      <c r="N541" s="1"/>
      <c r="AA541" s="1"/>
      <c r="AB541" s="1"/>
      <c r="AC541" s="1"/>
    </row>
    <row r="542" spans="2:29" x14ac:dyDescent="0.25">
      <c r="B542" s="27">
        <f t="shared" si="70"/>
        <v>39470.49999999869</v>
      </c>
      <c r="C542" s="25">
        <v>12</v>
      </c>
      <c r="D542" s="25">
        <v>14.6</v>
      </c>
      <c r="E542" s="25">
        <v>525.66999999999996</v>
      </c>
      <c r="J542" s="1"/>
      <c r="K542" s="1"/>
      <c r="L542" s="1"/>
      <c r="M542" s="1"/>
      <c r="N542" s="1"/>
      <c r="AA542" s="1"/>
      <c r="AB542" s="1"/>
      <c r="AC542" s="1"/>
    </row>
    <row r="543" spans="2:29" x14ac:dyDescent="0.25">
      <c r="B543" s="27">
        <f t="shared" si="70"/>
        <v>39470.541666665355</v>
      </c>
      <c r="C543" s="25">
        <v>13</v>
      </c>
      <c r="D543" s="25">
        <v>15.7</v>
      </c>
      <c r="E543" s="25">
        <v>548.58000000000004</v>
      </c>
      <c r="J543" s="1"/>
      <c r="K543" s="1"/>
      <c r="L543" s="1"/>
      <c r="M543" s="1"/>
      <c r="N543" s="1"/>
      <c r="AA543" s="1"/>
      <c r="AB543" s="1"/>
      <c r="AC543" s="1"/>
    </row>
    <row r="544" spans="2:29" x14ac:dyDescent="0.25">
      <c r="B544" s="27">
        <f t="shared" si="70"/>
        <v>39470.583333332019</v>
      </c>
      <c r="C544" s="25">
        <v>14</v>
      </c>
      <c r="D544" s="25">
        <v>16.8</v>
      </c>
      <c r="E544" s="25">
        <v>507.94</v>
      </c>
      <c r="J544" s="1"/>
      <c r="K544" s="1"/>
      <c r="L544" s="1"/>
      <c r="M544" s="1"/>
      <c r="N544" s="1"/>
      <c r="AA544" s="1"/>
      <c r="AB544" s="1"/>
      <c r="AC544" s="1"/>
    </row>
    <row r="545" spans="2:29" x14ac:dyDescent="0.25">
      <c r="B545" s="27">
        <f t="shared" si="70"/>
        <v>39470.624999998683</v>
      </c>
      <c r="C545" s="25">
        <v>15</v>
      </c>
      <c r="D545" s="25">
        <v>17.5</v>
      </c>
      <c r="E545" s="25">
        <v>406.92</v>
      </c>
      <c r="J545" s="1"/>
      <c r="K545" s="1"/>
      <c r="L545" s="1"/>
      <c r="M545" s="1"/>
      <c r="N545" s="1"/>
      <c r="AA545" s="1"/>
      <c r="AB545" s="1"/>
      <c r="AC545" s="1"/>
    </row>
    <row r="546" spans="2:29" x14ac:dyDescent="0.25">
      <c r="B546" s="27">
        <f t="shared" si="70"/>
        <v>39470.666666665347</v>
      </c>
      <c r="C546" s="25">
        <v>16</v>
      </c>
      <c r="D546" s="25">
        <v>17.7</v>
      </c>
      <c r="E546" s="25">
        <v>255.96</v>
      </c>
      <c r="J546" s="1"/>
      <c r="K546" s="1"/>
      <c r="L546" s="1"/>
      <c r="M546" s="1"/>
      <c r="N546" s="1"/>
      <c r="AA546" s="1"/>
      <c r="AB546" s="1"/>
      <c r="AC546" s="1"/>
    </row>
    <row r="547" spans="2:29" x14ac:dyDescent="0.25">
      <c r="B547" s="27">
        <f t="shared" si="70"/>
        <v>39470.708333332012</v>
      </c>
      <c r="C547" s="25">
        <v>17</v>
      </c>
      <c r="D547" s="25">
        <v>17.3</v>
      </c>
      <c r="E547" s="25">
        <v>77.739999999999995</v>
      </c>
      <c r="J547" s="1"/>
      <c r="K547" s="1"/>
      <c r="L547" s="1"/>
      <c r="M547" s="1"/>
      <c r="N547" s="1"/>
      <c r="AA547" s="1"/>
      <c r="AB547" s="1"/>
      <c r="AC547" s="1"/>
    </row>
    <row r="548" spans="2:29" x14ac:dyDescent="0.25">
      <c r="B548" s="27">
        <f t="shared" si="70"/>
        <v>39470.749999998676</v>
      </c>
      <c r="C548" s="25">
        <v>18</v>
      </c>
      <c r="D548" s="25">
        <v>17</v>
      </c>
      <c r="E548" s="25">
        <v>0</v>
      </c>
      <c r="J548" s="1"/>
      <c r="K548" s="1"/>
      <c r="L548" s="1"/>
      <c r="M548" s="1"/>
      <c r="N548" s="1"/>
      <c r="AA548" s="1"/>
      <c r="AB548" s="1"/>
      <c r="AC548" s="1"/>
    </row>
    <row r="549" spans="2:29" x14ac:dyDescent="0.25">
      <c r="B549" s="27">
        <f t="shared" si="70"/>
        <v>39470.79166666534</v>
      </c>
      <c r="C549" s="25">
        <v>19</v>
      </c>
      <c r="D549" s="25">
        <v>16.5</v>
      </c>
      <c r="E549" s="25">
        <v>0</v>
      </c>
      <c r="J549" s="1"/>
      <c r="K549" s="1"/>
      <c r="L549" s="1"/>
      <c r="M549" s="1"/>
      <c r="N549" s="1"/>
      <c r="AA549" s="1"/>
      <c r="AB549" s="1"/>
      <c r="AC549" s="1"/>
    </row>
    <row r="550" spans="2:29" x14ac:dyDescent="0.25">
      <c r="B550" s="27">
        <f t="shared" si="70"/>
        <v>39470.833333332004</v>
      </c>
      <c r="C550" s="25">
        <v>20</v>
      </c>
      <c r="D550" s="25">
        <v>15.6</v>
      </c>
      <c r="E550" s="25">
        <v>0</v>
      </c>
      <c r="J550" s="1"/>
      <c r="K550" s="1"/>
      <c r="L550" s="1"/>
      <c r="M550" s="1"/>
      <c r="N550" s="1"/>
      <c r="AA550" s="1"/>
      <c r="AB550" s="1"/>
      <c r="AC550" s="1"/>
    </row>
    <row r="551" spans="2:29" x14ac:dyDescent="0.25">
      <c r="B551" s="27">
        <f t="shared" si="70"/>
        <v>39470.874999998668</v>
      </c>
      <c r="C551" s="25">
        <v>21</v>
      </c>
      <c r="D551" s="25">
        <v>14.8</v>
      </c>
      <c r="E551" s="25">
        <v>0</v>
      </c>
      <c r="J551" s="1"/>
      <c r="K551" s="1"/>
      <c r="L551" s="1"/>
      <c r="M551" s="1"/>
      <c r="N551" s="1"/>
      <c r="AA551" s="1"/>
      <c r="AB551" s="1"/>
      <c r="AC551" s="1"/>
    </row>
    <row r="552" spans="2:29" x14ac:dyDescent="0.25">
      <c r="B552" s="27">
        <f t="shared" si="70"/>
        <v>39470.916666665333</v>
      </c>
      <c r="C552" s="25">
        <v>22</v>
      </c>
      <c r="D552" s="25">
        <v>14.2</v>
      </c>
      <c r="E552" s="25">
        <v>0</v>
      </c>
      <c r="J552" s="1"/>
      <c r="K552" s="1"/>
      <c r="L552" s="1"/>
      <c r="M552" s="1"/>
      <c r="N552" s="1"/>
      <c r="AA552" s="1"/>
      <c r="AB552" s="1"/>
      <c r="AC552" s="1"/>
    </row>
    <row r="553" spans="2:29" x14ac:dyDescent="0.25">
      <c r="B553" s="27">
        <f t="shared" si="70"/>
        <v>39470.958333331997</v>
      </c>
      <c r="C553" s="25">
        <v>23</v>
      </c>
      <c r="D553" s="25">
        <v>13.8</v>
      </c>
      <c r="E553" s="25">
        <v>0</v>
      </c>
      <c r="J553" s="1"/>
      <c r="K553" s="1"/>
      <c r="L553" s="1"/>
      <c r="M553" s="1"/>
      <c r="N553" s="1"/>
      <c r="AA553" s="1"/>
      <c r="AB553" s="1"/>
      <c r="AC553" s="1"/>
    </row>
    <row r="554" spans="2:29" x14ac:dyDescent="0.25">
      <c r="B554" s="27">
        <f t="shared" si="70"/>
        <v>39470.999999998661</v>
      </c>
      <c r="C554" s="25">
        <v>0</v>
      </c>
      <c r="D554" s="25">
        <v>13.4</v>
      </c>
      <c r="E554" s="25">
        <v>0</v>
      </c>
      <c r="J554" s="1"/>
      <c r="K554" s="1"/>
      <c r="L554" s="1"/>
      <c r="M554" s="1"/>
      <c r="N554" s="1"/>
      <c r="AA554" s="1"/>
      <c r="AB554" s="1"/>
      <c r="AC554" s="1"/>
    </row>
    <row r="555" spans="2:29" x14ac:dyDescent="0.25">
      <c r="B555" s="27">
        <f t="shared" si="70"/>
        <v>39471.041666665325</v>
      </c>
      <c r="C555" s="25">
        <v>1</v>
      </c>
      <c r="D555" s="25">
        <v>13</v>
      </c>
      <c r="E555" s="25">
        <v>0</v>
      </c>
      <c r="J555" s="1"/>
      <c r="K555" s="1"/>
      <c r="L555" s="1"/>
      <c r="M555" s="1"/>
      <c r="N555" s="1"/>
      <c r="AA555" s="1"/>
      <c r="AB555" s="1"/>
      <c r="AC555" s="1"/>
    </row>
    <row r="556" spans="2:29" x14ac:dyDescent="0.25">
      <c r="B556" s="27">
        <f t="shared" si="70"/>
        <v>39471.08333333199</v>
      </c>
      <c r="C556" s="25">
        <v>2</v>
      </c>
      <c r="D556" s="25">
        <v>12.6</v>
      </c>
      <c r="E556" s="25">
        <v>0</v>
      </c>
      <c r="J556" s="1"/>
      <c r="K556" s="1"/>
      <c r="L556" s="1"/>
      <c r="M556" s="1"/>
      <c r="N556" s="1"/>
      <c r="AA556" s="1"/>
      <c r="AB556" s="1"/>
      <c r="AC556" s="1"/>
    </row>
    <row r="557" spans="2:29" x14ac:dyDescent="0.25">
      <c r="B557" s="27">
        <f t="shared" si="70"/>
        <v>39471.124999998654</v>
      </c>
      <c r="C557" s="25">
        <v>3</v>
      </c>
      <c r="D557" s="25">
        <v>12.2</v>
      </c>
      <c r="E557" s="25">
        <v>0</v>
      </c>
      <c r="J557" s="1"/>
      <c r="K557" s="1"/>
      <c r="L557" s="1"/>
      <c r="M557" s="1"/>
      <c r="N557" s="1"/>
      <c r="AA557" s="1"/>
      <c r="AB557" s="1"/>
      <c r="AC557" s="1"/>
    </row>
    <row r="558" spans="2:29" x14ac:dyDescent="0.25">
      <c r="B558" s="27">
        <f t="shared" si="70"/>
        <v>39471.166666665318</v>
      </c>
      <c r="C558" s="25">
        <v>4</v>
      </c>
      <c r="D558" s="25">
        <v>11.9</v>
      </c>
      <c r="E558" s="25">
        <v>0</v>
      </c>
      <c r="J558" s="1"/>
      <c r="K558" s="1"/>
      <c r="L558" s="1"/>
      <c r="M558" s="1"/>
      <c r="N558" s="1"/>
      <c r="AA558" s="1"/>
      <c r="AB558" s="1"/>
      <c r="AC558" s="1"/>
    </row>
    <row r="559" spans="2:29" x14ac:dyDescent="0.25">
      <c r="B559" s="27">
        <f t="shared" si="70"/>
        <v>39471.208333331982</v>
      </c>
      <c r="C559" s="25">
        <v>5</v>
      </c>
      <c r="D559" s="25">
        <v>11.5</v>
      </c>
      <c r="E559" s="25">
        <v>0</v>
      </c>
      <c r="J559" s="1"/>
      <c r="K559" s="1"/>
      <c r="L559" s="1"/>
      <c r="M559" s="1"/>
      <c r="N559" s="1"/>
      <c r="AA559" s="1"/>
      <c r="AB559" s="1"/>
      <c r="AC559" s="1"/>
    </row>
    <row r="560" spans="2:29" x14ac:dyDescent="0.25">
      <c r="B560" s="27">
        <f t="shared" si="70"/>
        <v>39471.249999998647</v>
      </c>
      <c r="C560" s="25">
        <v>6</v>
      </c>
      <c r="D560" s="25">
        <v>11.1</v>
      </c>
      <c r="E560" s="25">
        <v>0</v>
      </c>
      <c r="J560" s="1"/>
      <c r="K560" s="1"/>
      <c r="L560" s="1"/>
      <c r="M560" s="1"/>
      <c r="N560" s="1"/>
      <c r="AA560" s="1"/>
      <c r="AB560" s="1"/>
      <c r="AC560" s="1"/>
    </row>
    <row r="561" spans="2:29" x14ac:dyDescent="0.25">
      <c r="B561" s="27">
        <f t="shared" si="70"/>
        <v>39471.291666665311</v>
      </c>
      <c r="C561" s="25">
        <v>7</v>
      </c>
      <c r="D561" s="25">
        <v>11</v>
      </c>
      <c r="E561" s="25">
        <v>0</v>
      </c>
      <c r="J561" s="1"/>
      <c r="K561" s="1"/>
      <c r="L561" s="1"/>
      <c r="M561" s="1"/>
      <c r="N561" s="1"/>
      <c r="AA561" s="1"/>
      <c r="AB561" s="1"/>
      <c r="AC561" s="1"/>
    </row>
    <row r="562" spans="2:29" x14ac:dyDescent="0.25">
      <c r="B562" s="27">
        <f t="shared" si="70"/>
        <v>39471.333333331975</v>
      </c>
      <c r="C562" s="25">
        <v>8</v>
      </c>
      <c r="D562" s="25">
        <v>10.8</v>
      </c>
      <c r="E562" s="25">
        <v>0</v>
      </c>
      <c r="J562" s="1"/>
      <c r="K562" s="1"/>
      <c r="L562" s="1"/>
      <c r="M562" s="1"/>
      <c r="N562" s="1"/>
      <c r="AA562" s="1"/>
      <c r="AB562" s="1"/>
      <c r="AC562" s="1"/>
    </row>
    <row r="563" spans="2:29" x14ac:dyDescent="0.25">
      <c r="B563" s="27">
        <f t="shared" si="70"/>
        <v>39471.374999998639</v>
      </c>
      <c r="C563" s="25">
        <v>9</v>
      </c>
      <c r="D563" s="25">
        <v>10.7</v>
      </c>
      <c r="E563" s="25">
        <v>130.05000000000001</v>
      </c>
      <c r="J563" s="1"/>
      <c r="K563" s="1"/>
      <c r="L563" s="1"/>
      <c r="M563" s="1"/>
      <c r="N563" s="1"/>
      <c r="AA563" s="1"/>
      <c r="AB563" s="1"/>
      <c r="AC563" s="1"/>
    </row>
    <row r="564" spans="2:29" x14ac:dyDescent="0.25">
      <c r="B564" s="27">
        <f t="shared" si="70"/>
        <v>39471.416666665304</v>
      </c>
      <c r="C564" s="25">
        <v>10</v>
      </c>
      <c r="D564" s="25">
        <v>11.2</v>
      </c>
      <c r="E564" s="25">
        <v>303.08</v>
      </c>
      <c r="J564" s="1"/>
      <c r="K564" s="1"/>
      <c r="L564" s="1"/>
      <c r="M564" s="1"/>
      <c r="N564" s="1"/>
      <c r="AA564" s="1"/>
      <c r="AB564" s="1"/>
      <c r="AC564" s="1"/>
    </row>
    <row r="565" spans="2:29" x14ac:dyDescent="0.25">
      <c r="B565" s="27">
        <f t="shared" si="70"/>
        <v>39471.458333331968</v>
      </c>
      <c r="C565" s="25">
        <v>11</v>
      </c>
      <c r="D565" s="25">
        <v>11.9</v>
      </c>
      <c r="E565" s="25">
        <v>391.95</v>
      </c>
      <c r="J565" s="1"/>
      <c r="K565" s="1"/>
      <c r="L565" s="1"/>
      <c r="M565" s="1"/>
      <c r="N565" s="1"/>
      <c r="AA565" s="1"/>
      <c r="AB565" s="1"/>
      <c r="AC565" s="1"/>
    </row>
    <row r="566" spans="2:29" x14ac:dyDescent="0.25">
      <c r="B566" s="27">
        <f t="shared" si="70"/>
        <v>39471.499999998632</v>
      </c>
      <c r="C566" s="25">
        <v>12</v>
      </c>
      <c r="D566" s="25">
        <v>13</v>
      </c>
      <c r="E566" s="25">
        <v>521.55999999999995</v>
      </c>
      <c r="J566" s="1"/>
      <c r="K566" s="1"/>
      <c r="L566" s="1"/>
      <c r="M566" s="1"/>
      <c r="N566" s="1"/>
      <c r="AA566" s="1"/>
      <c r="AB566" s="1"/>
      <c r="AC566" s="1"/>
    </row>
    <row r="567" spans="2:29" x14ac:dyDescent="0.25">
      <c r="B567" s="27">
        <f t="shared" si="70"/>
        <v>39471.541666665296</v>
      </c>
      <c r="C567" s="25">
        <v>13</v>
      </c>
      <c r="D567" s="25">
        <v>14.1</v>
      </c>
      <c r="E567" s="25">
        <v>544.14</v>
      </c>
      <c r="J567" s="1"/>
      <c r="K567" s="1"/>
      <c r="L567" s="1"/>
      <c r="M567" s="1"/>
      <c r="N567" s="1"/>
      <c r="AA567" s="1"/>
      <c r="AB567" s="1"/>
      <c r="AC567" s="1"/>
    </row>
    <row r="568" spans="2:29" x14ac:dyDescent="0.25">
      <c r="B568" s="27">
        <f t="shared" si="70"/>
        <v>39471.583333331961</v>
      </c>
      <c r="C568" s="25">
        <v>14</v>
      </c>
      <c r="D568" s="25">
        <v>15</v>
      </c>
      <c r="E568" s="25">
        <v>503.72</v>
      </c>
      <c r="J568" s="1"/>
      <c r="K568" s="1"/>
      <c r="L568" s="1"/>
      <c r="M568" s="1"/>
      <c r="N568" s="1"/>
      <c r="AA568" s="1"/>
      <c r="AB568" s="1"/>
      <c r="AC568" s="1"/>
    </row>
    <row r="569" spans="2:29" x14ac:dyDescent="0.25">
      <c r="B569" s="27">
        <f t="shared" si="70"/>
        <v>39471.624999998625</v>
      </c>
      <c r="C569" s="25">
        <v>15</v>
      </c>
      <c r="D569" s="25">
        <v>15.4</v>
      </c>
      <c r="E569" s="25">
        <v>271.55</v>
      </c>
      <c r="J569" s="1"/>
      <c r="K569" s="1"/>
      <c r="L569" s="1"/>
      <c r="M569" s="1"/>
      <c r="N569" s="1"/>
      <c r="AA569" s="1"/>
      <c r="AB569" s="1"/>
      <c r="AC569" s="1"/>
    </row>
    <row r="570" spans="2:29" x14ac:dyDescent="0.25">
      <c r="B570" s="27">
        <f t="shared" si="70"/>
        <v>39471.666666665289</v>
      </c>
      <c r="C570" s="25">
        <v>16</v>
      </c>
      <c r="D570" s="25">
        <v>15.3</v>
      </c>
      <c r="E570" s="25">
        <v>91.72</v>
      </c>
      <c r="J570" s="1"/>
      <c r="K570" s="1"/>
      <c r="L570" s="1"/>
      <c r="M570" s="1"/>
      <c r="N570" s="1"/>
      <c r="AA570" s="1"/>
      <c r="AB570" s="1"/>
      <c r="AC570" s="1"/>
    </row>
    <row r="571" spans="2:29" x14ac:dyDescent="0.25">
      <c r="B571" s="27">
        <f t="shared" si="70"/>
        <v>39471.708333331953</v>
      </c>
      <c r="C571" s="25">
        <v>17</v>
      </c>
      <c r="D571" s="25">
        <v>15</v>
      </c>
      <c r="E571" s="25">
        <v>7.34</v>
      </c>
      <c r="J571" s="1"/>
      <c r="K571" s="1"/>
      <c r="L571" s="1"/>
      <c r="M571" s="1"/>
      <c r="N571" s="1"/>
      <c r="AA571" s="1"/>
      <c r="AB571" s="1"/>
      <c r="AC571" s="1"/>
    </row>
    <row r="572" spans="2:29" x14ac:dyDescent="0.25">
      <c r="B572" s="27">
        <f t="shared" si="70"/>
        <v>39471.749999998618</v>
      </c>
      <c r="C572" s="25">
        <v>18</v>
      </c>
      <c r="D572" s="25">
        <v>14.8</v>
      </c>
      <c r="E572" s="25">
        <v>0</v>
      </c>
      <c r="J572" s="1"/>
      <c r="K572" s="1"/>
      <c r="L572" s="1"/>
      <c r="M572" s="1"/>
      <c r="N572" s="1"/>
      <c r="AA572" s="1"/>
      <c r="AB572" s="1"/>
      <c r="AC572" s="1"/>
    </row>
    <row r="573" spans="2:29" x14ac:dyDescent="0.25">
      <c r="B573" s="27">
        <f t="shared" si="70"/>
        <v>39471.791666665282</v>
      </c>
      <c r="C573" s="25">
        <v>19</v>
      </c>
      <c r="D573" s="25">
        <v>14.8</v>
      </c>
      <c r="E573" s="25">
        <v>0</v>
      </c>
      <c r="J573" s="1"/>
      <c r="K573" s="1"/>
      <c r="L573" s="1"/>
      <c r="M573" s="1"/>
      <c r="N573" s="1"/>
      <c r="AA573" s="1"/>
      <c r="AB573" s="1"/>
      <c r="AC573" s="1"/>
    </row>
    <row r="574" spans="2:29" x14ac:dyDescent="0.25">
      <c r="B574" s="27">
        <f t="shared" si="70"/>
        <v>39471.833333331946</v>
      </c>
      <c r="C574" s="25">
        <v>20</v>
      </c>
      <c r="D574" s="25">
        <v>14.7</v>
      </c>
      <c r="E574" s="25">
        <v>0</v>
      </c>
      <c r="J574" s="1"/>
      <c r="K574" s="1"/>
      <c r="L574" s="1"/>
      <c r="M574" s="1"/>
      <c r="N574" s="1"/>
      <c r="AA574" s="1"/>
      <c r="AB574" s="1"/>
      <c r="AC574" s="1"/>
    </row>
    <row r="575" spans="2:29" x14ac:dyDescent="0.25">
      <c r="B575" s="27">
        <f t="shared" si="70"/>
        <v>39471.87499999861</v>
      </c>
      <c r="C575" s="25">
        <v>21</v>
      </c>
      <c r="D575" s="25">
        <v>14.4</v>
      </c>
      <c r="E575" s="25">
        <v>0</v>
      </c>
      <c r="J575" s="1"/>
      <c r="K575" s="1"/>
      <c r="L575" s="1"/>
      <c r="M575" s="1"/>
      <c r="N575" s="1"/>
      <c r="AA575" s="1"/>
      <c r="AB575" s="1"/>
      <c r="AC575" s="1"/>
    </row>
    <row r="576" spans="2:29" x14ac:dyDescent="0.25">
      <c r="B576" s="27">
        <f t="shared" si="70"/>
        <v>39471.916666665275</v>
      </c>
      <c r="C576" s="25">
        <v>22</v>
      </c>
      <c r="D576" s="25">
        <v>13.8</v>
      </c>
      <c r="E576" s="25">
        <v>0</v>
      </c>
      <c r="J576" s="1"/>
      <c r="K576" s="1"/>
      <c r="L576" s="1"/>
      <c r="M576" s="1"/>
      <c r="N576" s="1"/>
      <c r="AA576" s="1"/>
      <c r="AB576" s="1"/>
      <c r="AC576" s="1"/>
    </row>
    <row r="577" spans="2:29" x14ac:dyDescent="0.25">
      <c r="B577" s="27">
        <f t="shared" si="70"/>
        <v>39471.958333331939</v>
      </c>
      <c r="C577" s="25">
        <v>23</v>
      </c>
      <c r="D577" s="25">
        <v>13.4</v>
      </c>
      <c r="E577" s="25">
        <v>0</v>
      </c>
      <c r="J577" s="1"/>
      <c r="K577" s="1"/>
      <c r="L577" s="1"/>
      <c r="M577" s="1"/>
      <c r="N577" s="1"/>
      <c r="AA577" s="1"/>
      <c r="AB577" s="1"/>
      <c r="AC577" s="1"/>
    </row>
    <row r="578" spans="2:29" x14ac:dyDescent="0.25">
      <c r="B578" s="27">
        <f t="shared" si="70"/>
        <v>39471.999999998603</v>
      </c>
      <c r="C578" s="25">
        <v>0</v>
      </c>
      <c r="D578" s="25">
        <v>13.1</v>
      </c>
      <c r="E578" s="25">
        <v>0</v>
      </c>
      <c r="J578" s="1"/>
      <c r="K578" s="1"/>
      <c r="L578" s="1"/>
      <c r="M578" s="1"/>
      <c r="N578" s="1"/>
      <c r="AA578" s="1"/>
      <c r="AB578" s="1"/>
      <c r="AC578" s="1"/>
    </row>
    <row r="579" spans="2:29" x14ac:dyDescent="0.25">
      <c r="B579" s="27">
        <f t="shared" ref="B579:B642" si="71">B578+1/24</f>
        <v>39472.041666665267</v>
      </c>
      <c r="C579" s="25">
        <v>1</v>
      </c>
      <c r="D579" s="25">
        <v>12.9</v>
      </c>
      <c r="E579" s="25">
        <v>0</v>
      </c>
      <c r="J579" s="1"/>
      <c r="K579" s="1"/>
      <c r="L579" s="1"/>
      <c r="M579" s="1"/>
      <c r="N579" s="1"/>
      <c r="AA579" s="1"/>
      <c r="AB579" s="1"/>
      <c r="AC579" s="1"/>
    </row>
    <row r="580" spans="2:29" x14ac:dyDescent="0.25">
      <c r="B580" s="27">
        <f t="shared" si="71"/>
        <v>39472.083333331931</v>
      </c>
      <c r="C580" s="25">
        <v>2</v>
      </c>
      <c r="D580" s="25">
        <v>12.7</v>
      </c>
      <c r="E580" s="25">
        <v>0</v>
      </c>
      <c r="J580" s="1"/>
      <c r="K580" s="1"/>
      <c r="L580" s="1"/>
      <c r="M580" s="1"/>
      <c r="N580" s="1"/>
      <c r="AA580" s="1"/>
      <c r="AB580" s="1"/>
      <c r="AC580" s="1"/>
    </row>
    <row r="581" spans="2:29" x14ac:dyDescent="0.25">
      <c r="B581" s="27">
        <f t="shared" si="71"/>
        <v>39472.124999998596</v>
      </c>
      <c r="C581" s="25">
        <v>3</v>
      </c>
      <c r="D581" s="25">
        <v>12.5</v>
      </c>
      <c r="E581" s="25">
        <v>0</v>
      </c>
      <c r="J581" s="1"/>
      <c r="K581" s="1"/>
      <c r="L581" s="1"/>
      <c r="M581" s="1"/>
      <c r="N581" s="1"/>
      <c r="AA581" s="1"/>
      <c r="AB581" s="1"/>
      <c r="AC581" s="1"/>
    </row>
    <row r="582" spans="2:29" x14ac:dyDescent="0.25">
      <c r="B582" s="27">
        <f t="shared" si="71"/>
        <v>39472.16666666526</v>
      </c>
      <c r="C582" s="25">
        <v>4</v>
      </c>
      <c r="D582" s="25">
        <v>12.2</v>
      </c>
      <c r="E582" s="25">
        <v>0</v>
      </c>
      <c r="J582" s="1"/>
      <c r="K582" s="1"/>
      <c r="L582" s="1"/>
      <c r="M582" s="1"/>
      <c r="N582" s="1"/>
      <c r="AA582" s="1"/>
      <c r="AB582" s="1"/>
      <c r="AC582" s="1"/>
    </row>
    <row r="583" spans="2:29" x14ac:dyDescent="0.25">
      <c r="B583" s="27">
        <f t="shared" si="71"/>
        <v>39472.208333331924</v>
      </c>
      <c r="C583" s="25">
        <v>5</v>
      </c>
      <c r="D583" s="25">
        <v>11.9</v>
      </c>
      <c r="E583" s="25">
        <v>0</v>
      </c>
      <c r="J583" s="1"/>
      <c r="K583" s="1"/>
      <c r="L583" s="1"/>
      <c r="M583" s="1"/>
      <c r="N583" s="1"/>
      <c r="AA583" s="1"/>
      <c r="AB583" s="1"/>
      <c r="AC583" s="1"/>
    </row>
    <row r="584" spans="2:29" x14ac:dyDescent="0.25">
      <c r="B584" s="27">
        <f t="shared" si="71"/>
        <v>39472.249999998588</v>
      </c>
      <c r="C584" s="25">
        <v>6</v>
      </c>
      <c r="D584" s="25">
        <v>11.7</v>
      </c>
      <c r="E584" s="25">
        <v>0</v>
      </c>
      <c r="J584" s="1"/>
      <c r="K584" s="1"/>
      <c r="L584" s="1"/>
      <c r="M584" s="1"/>
      <c r="N584" s="1"/>
      <c r="AA584" s="1"/>
      <c r="AB584" s="1"/>
      <c r="AC584" s="1"/>
    </row>
    <row r="585" spans="2:29" x14ac:dyDescent="0.25">
      <c r="B585" s="27">
        <f t="shared" si="71"/>
        <v>39472.291666665253</v>
      </c>
      <c r="C585" s="25">
        <v>7</v>
      </c>
      <c r="D585" s="25">
        <v>11.6</v>
      </c>
      <c r="E585" s="25">
        <v>0</v>
      </c>
      <c r="J585" s="1"/>
      <c r="K585" s="1"/>
      <c r="L585" s="1"/>
      <c r="M585" s="1"/>
      <c r="N585" s="1"/>
      <c r="AA585" s="1"/>
      <c r="AB585" s="1"/>
      <c r="AC585" s="1"/>
    </row>
    <row r="586" spans="2:29" x14ac:dyDescent="0.25">
      <c r="B586" s="27">
        <f t="shared" si="71"/>
        <v>39472.333333331917</v>
      </c>
      <c r="C586" s="25">
        <v>8</v>
      </c>
      <c r="D586" s="25">
        <v>11.5</v>
      </c>
      <c r="E586" s="25">
        <v>0</v>
      </c>
      <c r="J586" s="1"/>
      <c r="K586" s="1"/>
      <c r="L586" s="1"/>
      <c r="M586" s="1"/>
      <c r="N586" s="1"/>
      <c r="AA586" s="1"/>
      <c r="AB586" s="1"/>
      <c r="AC586" s="1"/>
    </row>
    <row r="587" spans="2:29" x14ac:dyDescent="0.25">
      <c r="B587" s="27">
        <f t="shared" si="71"/>
        <v>39472.374999998581</v>
      </c>
      <c r="C587" s="25">
        <v>9</v>
      </c>
      <c r="D587" s="25">
        <v>11.4</v>
      </c>
      <c r="E587" s="25">
        <v>71.41</v>
      </c>
      <c r="J587" s="1"/>
      <c r="K587" s="1"/>
      <c r="L587" s="1"/>
      <c r="M587" s="1"/>
      <c r="N587" s="1"/>
      <c r="AA587" s="1"/>
      <c r="AB587" s="1"/>
      <c r="AC587" s="1"/>
    </row>
    <row r="588" spans="2:29" x14ac:dyDescent="0.25">
      <c r="B588" s="27">
        <f t="shared" si="71"/>
        <v>39472.416666665245</v>
      </c>
      <c r="C588" s="25">
        <v>10</v>
      </c>
      <c r="D588" s="25">
        <v>11.7</v>
      </c>
      <c r="E588" s="25">
        <v>211.56</v>
      </c>
      <c r="J588" s="1"/>
      <c r="K588" s="1"/>
      <c r="L588" s="1"/>
      <c r="M588" s="1"/>
      <c r="N588" s="1"/>
      <c r="AA588" s="1"/>
      <c r="AB588" s="1"/>
      <c r="AC588" s="1"/>
    </row>
    <row r="589" spans="2:29" x14ac:dyDescent="0.25">
      <c r="B589" s="27">
        <f t="shared" si="71"/>
        <v>39472.45833333191</v>
      </c>
      <c r="C589" s="25">
        <v>11</v>
      </c>
      <c r="D589" s="25">
        <v>12.1</v>
      </c>
      <c r="E589" s="25">
        <v>303.49</v>
      </c>
      <c r="J589" s="1"/>
      <c r="K589" s="1"/>
      <c r="L589" s="1"/>
      <c r="M589" s="1"/>
      <c r="N589" s="1"/>
      <c r="AA589" s="1"/>
      <c r="AB589" s="1"/>
      <c r="AC589" s="1"/>
    </row>
    <row r="590" spans="2:29" x14ac:dyDescent="0.25">
      <c r="B590" s="27">
        <f t="shared" si="71"/>
        <v>39472.499999998574</v>
      </c>
      <c r="C590" s="25">
        <v>12</v>
      </c>
      <c r="D590" s="25">
        <v>12.8</v>
      </c>
      <c r="E590" s="25">
        <v>249.38</v>
      </c>
      <c r="J590" s="1"/>
      <c r="K590" s="1"/>
      <c r="L590" s="1"/>
      <c r="M590" s="1"/>
      <c r="N590" s="1"/>
      <c r="AA590" s="1"/>
      <c r="AB590" s="1"/>
      <c r="AC590" s="1"/>
    </row>
    <row r="591" spans="2:29" x14ac:dyDescent="0.25">
      <c r="B591" s="27">
        <f t="shared" si="71"/>
        <v>39472.541666665238</v>
      </c>
      <c r="C591" s="25">
        <v>13</v>
      </c>
      <c r="D591" s="25">
        <v>13.5</v>
      </c>
      <c r="E591" s="25">
        <v>218.89</v>
      </c>
      <c r="J591" s="1"/>
      <c r="K591" s="1"/>
      <c r="L591" s="1"/>
      <c r="M591" s="1"/>
      <c r="N591" s="1"/>
      <c r="AA591" s="1"/>
      <c r="AB591" s="1"/>
      <c r="AC591" s="1"/>
    </row>
    <row r="592" spans="2:29" x14ac:dyDescent="0.25">
      <c r="B592" s="27">
        <f t="shared" si="71"/>
        <v>39472.583333331902</v>
      </c>
      <c r="C592" s="25">
        <v>14</v>
      </c>
      <c r="D592" s="25">
        <v>14</v>
      </c>
      <c r="E592" s="25">
        <v>131.91</v>
      </c>
      <c r="J592" s="1"/>
      <c r="K592" s="1"/>
      <c r="L592" s="1"/>
      <c r="M592" s="1"/>
      <c r="N592" s="1"/>
      <c r="AA592" s="1"/>
      <c r="AB592" s="1"/>
      <c r="AC592" s="1"/>
    </row>
    <row r="593" spans="2:29" x14ac:dyDescent="0.25">
      <c r="B593" s="27">
        <f t="shared" si="71"/>
        <v>39472.624999998567</v>
      </c>
      <c r="C593" s="25">
        <v>15</v>
      </c>
      <c r="D593" s="25">
        <v>14.4</v>
      </c>
      <c r="E593" s="25">
        <v>90.29</v>
      </c>
      <c r="J593" s="1"/>
      <c r="K593" s="1"/>
      <c r="L593" s="1"/>
      <c r="M593" s="1"/>
      <c r="N593" s="1"/>
      <c r="AA593" s="1"/>
      <c r="AB593" s="1"/>
      <c r="AC593" s="1"/>
    </row>
    <row r="594" spans="2:29" x14ac:dyDescent="0.25">
      <c r="B594" s="27">
        <f t="shared" si="71"/>
        <v>39472.666666665231</v>
      </c>
      <c r="C594" s="25">
        <v>16</v>
      </c>
      <c r="D594" s="25">
        <v>14.5</v>
      </c>
      <c r="E594" s="25">
        <v>43.21</v>
      </c>
      <c r="J594" s="1"/>
      <c r="K594" s="1"/>
      <c r="L594" s="1"/>
      <c r="M594" s="1"/>
      <c r="N594" s="1"/>
      <c r="AA594" s="1"/>
      <c r="AB594" s="1"/>
      <c r="AC594" s="1"/>
    </row>
    <row r="595" spans="2:29" x14ac:dyDescent="0.25">
      <c r="B595" s="27">
        <f t="shared" si="71"/>
        <v>39472.708333331895</v>
      </c>
      <c r="C595" s="25">
        <v>17</v>
      </c>
      <c r="D595" s="25">
        <v>14.3</v>
      </c>
      <c r="E595" s="25">
        <v>12.97</v>
      </c>
      <c r="J595" s="1"/>
      <c r="K595" s="1"/>
      <c r="L595" s="1"/>
      <c r="M595" s="1"/>
      <c r="N595" s="1"/>
      <c r="AA595" s="1"/>
      <c r="AB595" s="1"/>
      <c r="AC595" s="1"/>
    </row>
    <row r="596" spans="2:29" x14ac:dyDescent="0.25">
      <c r="B596" s="27">
        <f t="shared" si="71"/>
        <v>39472.749999998559</v>
      </c>
      <c r="C596" s="25">
        <v>18</v>
      </c>
      <c r="D596" s="25">
        <v>13.7</v>
      </c>
      <c r="E596" s="25">
        <v>0</v>
      </c>
      <c r="J596" s="1"/>
      <c r="K596" s="1"/>
      <c r="L596" s="1"/>
      <c r="M596" s="1"/>
      <c r="N596" s="1"/>
      <c r="AA596" s="1"/>
      <c r="AB596" s="1"/>
      <c r="AC596" s="1"/>
    </row>
    <row r="597" spans="2:29" x14ac:dyDescent="0.25">
      <c r="B597" s="27">
        <f t="shared" si="71"/>
        <v>39472.791666665224</v>
      </c>
      <c r="C597" s="25">
        <v>19</v>
      </c>
      <c r="D597" s="25">
        <v>13.4</v>
      </c>
      <c r="E597" s="25">
        <v>0</v>
      </c>
      <c r="J597" s="1"/>
      <c r="K597" s="1"/>
      <c r="L597" s="1"/>
      <c r="M597" s="1"/>
      <c r="N597" s="1"/>
      <c r="AA597" s="1"/>
      <c r="AB597" s="1"/>
      <c r="AC597" s="1"/>
    </row>
    <row r="598" spans="2:29" x14ac:dyDescent="0.25">
      <c r="B598" s="27">
        <f t="shared" si="71"/>
        <v>39472.833333331888</v>
      </c>
      <c r="C598" s="25">
        <v>20</v>
      </c>
      <c r="D598" s="25">
        <v>13.2</v>
      </c>
      <c r="E598" s="25">
        <v>0</v>
      </c>
      <c r="J598" s="1"/>
      <c r="K598" s="1"/>
      <c r="L598" s="1"/>
      <c r="M598" s="1"/>
      <c r="N598" s="1"/>
      <c r="AA598" s="1"/>
      <c r="AB598" s="1"/>
      <c r="AC598" s="1"/>
    </row>
    <row r="599" spans="2:29" x14ac:dyDescent="0.25">
      <c r="B599" s="27">
        <f t="shared" si="71"/>
        <v>39472.874999998552</v>
      </c>
      <c r="C599" s="25">
        <v>21</v>
      </c>
      <c r="D599" s="25">
        <v>12.8</v>
      </c>
      <c r="E599" s="25">
        <v>0</v>
      </c>
      <c r="J599" s="1"/>
      <c r="K599" s="1"/>
      <c r="L599" s="1"/>
      <c r="M599" s="1"/>
      <c r="N599" s="1"/>
      <c r="AA599" s="1"/>
      <c r="AB599" s="1"/>
      <c r="AC599" s="1"/>
    </row>
    <row r="600" spans="2:29" x14ac:dyDescent="0.25">
      <c r="B600" s="27">
        <f t="shared" si="71"/>
        <v>39472.916666665216</v>
      </c>
      <c r="C600" s="25">
        <v>22</v>
      </c>
      <c r="D600" s="25">
        <v>12.6</v>
      </c>
      <c r="E600" s="25">
        <v>0</v>
      </c>
      <c r="J600" s="1"/>
      <c r="K600" s="1"/>
      <c r="L600" s="1"/>
      <c r="M600" s="1"/>
      <c r="N600" s="1"/>
      <c r="AA600" s="1"/>
      <c r="AB600" s="1"/>
      <c r="AC600" s="1"/>
    </row>
    <row r="601" spans="2:29" x14ac:dyDescent="0.25">
      <c r="B601" s="27">
        <f t="shared" si="71"/>
        <v>39472.958333331881</v>
      </c>
      <c r="C601" s="25">
        <v>23</v>
      </c>
      <c r="D601" s="25">
        <v>12.4</v>
      </c>
      <c r="E601" s="25">
        <v>0</v>
      </c>
      <c r="J601" s="1"/>
      <c r="K601" s="1"/>
      <c r="L601" s="1"/>
      <c r="M601" s="1"/>
      <c r="N601" s="1"/>
      <c r="AA601" s="1"/>
      <c r="AB601" s="1"/>
      <c r="AC601" s="1"/>
    </row>
    <row r="602" spans="2:29" x14ac:dyDescent="0.25">
      <c r="B602" s="27">
        <f t="shared" si="71"/>
        <v>39472.999999998545</v>
      </c>
      <c r="C602" s="25">
        <v>0</v>
      </c>
      <c r="D602" s="25">
        <v>12.3</v>
      </c>
      <c r="E602" s="25">
        <v>0</v>
      </c>
      <c r="J602" s="1"/>
      <c r="K602" s="1"/>
      <c r="L602" s="1"/>
      <c r="M602" s="1"/>
      <c r="N602" s="1"/>
      <c r="AA602" s="1"/>
      <c r="AB602" s="1"/>
      <c r="AC602" s="1"/>
    </row>
    <row r="603" spans="2:29" x14ac:dyDescent="0.25">
      <c r="B603" s="27">
        <f t="shared" si="71"/>
        <v>39473.041666665209</v>
      </c>
      <c r="C603" s="25">
        <v>1</v>
      </c>
      <c r="D603" s="25">
        <v>12</v>
      </c>
      <c r="E603" s="25">
        <v>0</v>
      </c>
      <c r="J603" s="1"/>
      <c r="K603" s="1"/>
      <c r="L603" s="1"/>
      <c r="M603" s="1"/>
      <c r="N603" s="1"/>
      <c r="AA603" s="1"/>
      <c r="AB603" s="1"/>
      <c r="AC603" s="1"/>
    </row>
    <row r="604" spans="2:29" x14ac:dyDescent="0.25">
      <c r="B604" s="27">
        <f t="shared" si="71"/>
        <v>39473.083333331873</v>
      </c>
      <c r="C604" s="25">
        <v>2</v>
      </c>
      <c r="D604" s="25">
        <v>11.7</v>
      </c>
      <c r="E604" s="25">
        <v>0</v>
      </c>
      <c r="J604" s="1"/>
      <c r="K604" s="1"/>
      <c r="L604" s="1"/>
      <c r="M604" s="1"/>
      <c r="N604" s="1"/>
      <c r="AA604" s="1"/>
      <c r="AB604" s="1"/>
      <c r="AC604" s="1"/>
    </row>
    <row r="605" spans="2:29" x14ac:dyDescent="0.25">
      <c r="B605" s="27">
        <f t="shared" si="71"/>
        <v>39473.124999998538</v>
      </c>
      <c r="C605" s="25">
        <v>3</v>
      </c>
      <c r="D605" s="25">
        <v>11.5</v>
      </c>
      <c r="E605" s="25">
        <v>0</v>
      </c>
      <c r="J605" s="1"/>
      <c r="K605" s="1"/>
      <c r="L605" s="1"/>
      <c r="M605" s="1"/>
      <c r="N605" s="1"/>
      <c r="AA605" s="1"/>
      <c r="AB605" s="1"/>
      <c r="AC605" s="1"/>
    </row>
    <row r="606" spans="2:29" x14ac:dyDescent="0.25">
      <c r="B606" s="27">
        <f t="shared" si="71"/>
        <v>39473.166666665202</v>
      </c>
      <c r="C606" s="25">
        <v>4</v>
      </c>
      <c r="D606" s="25">
        <v>11.3</v>
      </c>
      <c r="E606" s="25">
        <v>0</v>
      </c>
      <c r="J606" s="1"/>
      <c r="K606" s="1"/>
      <c r="L606" s="1"/>
      <c r="M606" s="1"/>
      <c r="N606" s="1"/>
      <c r="AA606" s="1"/>
      <c r="AB606" s="1"/>
      <c r="AC606" s="1"/>
    </row>
    <row r="607" spans="2:29" x14ac:dyDescent="0.25">
      <c r="B607" s="27">
        <f t="shared" si="71"/>
        <v>39473.208333331866</v>
      </c>
      <c r="C607" s="25">
        <v>5</v>
      </c>
      <c r="D607" s="25">
        <v>11.1</v>
      </c>
      <c r="E607" s="25">
        <v>0</v>
      </c>
      <c r="J607" s="1"/>
      <c r="K607" s="1"/>
      <c r="L607" s="1"/>
      <c r="M607" s="1"/>
      <c r="N607" s="1"/>
      <c r="AA607" s="1"/>
      <c r="AB607" s="1"/>
      <c r="AC607" s="1"/>
    </row>
    <row r="608" spans="2:29" x14ac:dyDescent="0.25">
      <c r="B608" s="27">
        <f t="shared" si="71"/>
        <v>39473.24999999853</v>
      </c>
      <c r="C608" s="25">
        <v>6</v>
      </c>
      <c r="D608" s="25">
        <v>11</v>
      </c>
      <c r="E608" s="25">
        <v>0</v>
      </c>
      <c r="J608" s="1"/>
      <c r="K608" s="1"/>
      <c r="L608" s="1"/>
      <c r="M608" s="1"/>
      <c r="N608" s="1"/>
      <c r="AA608" s="1"/>
      <c r="AB608" s="1"/>
      <c r="AC608" s="1"/>
    </row>
    <row r="609" spans="2:29" x14ac:dyDescent="0.25">
      <c r="B609" s="27">
        <f t="shared" si="71"/>
        <v>39473.291666665194</v>
      </c>
      <c r="C609" s="25">
        <v>7</v>
      </c>
      <c r="D609" s="25">
        <v>10.7</v>
      </c>
      <c r="E609" s="25">
        <v>0</v>
      </c>
      <c r="J609" s="1"/>
      <c r="K609" s="1"/>
      <c r="L609" s="1"/>
      <c r="M609" s="1"/>
      <c r="N609" s="1"/>
      <c r="AA609" s="1"/>
      <c r="AB609" s="1"/>
      <c r="AC609" s="1"/>
    </row>
    <row r="610" spans="2:29" x14ac:dyDescent="0.25">
      <c r="B610" s="27">
        <f t="shared" si="71"/>
        <v>39473.333333331859</v>
      </c>
      <c r="C610" s="25">
        <v>8</v>
      </c>
      <c r="D610" s="25">
        <v>10.5</v>
      </c>
      <c r="E610" s="25">
        <v>0</v>
      </c>
      <c r="J610" s="1"/>
      <c r="K610" s="1"/>
      <c r="L610" s="1"/>
      <c r="M610" s="1"/>
      <c r="N610" s="1"/>
      <c r="AA610" s="1"/>
      <c r="AB610" s="1"/>
      <c r="AC610" s="1"/>
    </row>
    <row r="611" spans="2:29" x14ac:dyDescent="0.25">
      <c r="B611" s="27">
        <f t="shared" si="71"/>
        <v>39473.374999998523</v>
      </c>
      <c r="C611" s="25">
        <v>9</v>
      </c>
      <c r="D611" s="25">
        <v>10.3</v>
      </c>
      <c r="E611" s="25">
        <v>43.06</v>
      </c>
      <c r="J611" s="1"/>
      <c r="K611" s="1"/>
      <c r="L611" s="1"/>
      <c r="M611" s="1"/>
      <c r="N611" s="1"/>
      <c r="AA611" s="1"/>
      <c r="AB611" s="1"/>
      <c r="AC611" s="1"/>
    </row>
    <row r="612" spans="2:29" x14ac:dyDescent="0.25">
      <c r="B612" s="27">
        <f t="shared" si="71"/>
        <v>39473.416666665187</v>
      </c>
      <c r="C612" s="25">
        <v>10</v>
      </c>
      <c r="D612" s="25">
        <v>10.4</v>
      </c>
      <c r="E612" s="25">
        <v>151</v>
      </c>
      <c r="J612" s="1"/>
      <c r="K612" s="1"/>
      <c r="L612" s="1"/>
      <c r="M612" s="1"/>
      <c r="N612" s="1"/>
      <c r="AA612" s="1"/>
      <c r="AB612" s="1"/>
      <c r="AC612" s="1"/>
    </row>
    <row r="613" spans="2:29" x14ac:dyDescent="0.25">
      <c r="B613" s="27">
        <f t="shared" si="71"/>
        <v>39473.458333331851</v>
      </c>
      <c r="C613" s="25">
        <v>11</v>
      </c>
      <c r="D613" s="25">
        <v>11</v>
      </c>
      <c r="E613" s="25">
        <v>268.64</v>
      </c>
      <c r="J613" s="1"/>
      <c r="K613" s="1"/>
      <c r="L613" s="1"/>
      <c r="M613" s="1"/>
      <c r="N613" s="1"/>
      <c r="AA613" s="1"/>
      <c r="AB613" s="1"/>
      <c r="AC613" s="1"/>
    </row>
    <row r="614" spans="2:29" x14ac:dyDescent="0.25">
      <c r="B614" s="27">
        <f t="shared" si="71"/>
        <v>39473.499999998516</v>
      </c>
      <c r="C614" s="25">
        <v>12</v>
      </c>
      <c r="D614" s="25">
        <v>12.2</v>
      </c>
      <c r="E614" s="25">
        <v>523.28</v>
      </c>
      <c r="J614" s="1"/>
      <c r="K614" s="1"/>
      <c r="L614" s="1"/>
      <c r="M614" s="1"/>
      <c r="N614" s="1"/>
      <c r="AA614" s="1"/>
      <c r="AB614" s="1"/>
      <c r="AC614" s="1"/>
    </row>
    <row r="615" spans="2:29" x14ac:dyDescent="0.25">
      <c r="B615" s="27">
        <f t="shared" si="71"/>
        <v>39473.54166666518</v>
      </c>
      <c r="C615" s="25">
        <v>13</v>
      </c>
      <c r="D615" s="25">
        <v>13.2</v>
      </c>
      <c r="E615" s="25">
        <v>545.9</v>
      </c>
      <c r="J615" s="1"/>
      <c r="K615" s="1"/>
      <c r="L615" s="1"/>
      <c r="M615" s="1"/>
      <c r="N615" s="1"/>
      <c r="AA615" s="1"/>
      <c r="AB615" s="1"/>
      <c r="AC615" s="1"/>
    </row>
    <row r="616" spans="2:29" x14ac:dyDescent="0.25">
      <c r="B616" s="27">
        <f t="shared" si="71"/>
        <v>39473.583333331844</v>
      </c>
      <c r="C616" s="25">
        <v>14</v>
      </c>
      <c r="D616" s="25">
        <v>14.1</v>
      </c>
      <c r="E616" s="25">
        <v>506.24</v>
      </c>
      <c r="J616" s="1"/>
      <c r="K616" s="1"/>
      <c r="L616" s="1"/>
      <c r="M616" s="1"/>
      <c r="N616" s="1"/>
      <c r="AA616" s="1"/>
      <c r="AB616" s="1"/>
      <c r="AC616" s="1"/>
    </row>
    <row r="617" spans="2:29" x14ac:dyDescent="0.25">
      <c r="B617" s="27">
        <f t="shared" si="71"/>
        <v>39473.624999998508</v>
      </c>
      <c r="C617" s="25">
        <v>15</v>
      </c>
      <c r="D617" s="25">
        <v>14.7</v>
      </c>
      <c r="E617" s="25">
        <v>407.7</v>
      </c>
      <c r="J617" s="1"/>
      <c r="K617" s="1"/>
      <c r="L617" s="1"/>
      <c r="M617" s="1"/>
      <c r="N617" s="1"/>
      <c r="AA617" s="1"/>
      <c r="AB617" s="1"/>
      <c r="AC617" s="1"/>
    </row>
    <row r="618" spans="2:29" x14ac:dyDescent="0.25">
      <c r="B618" s="27">
        <f t="shared" si="71"/>
        <v>39473.666666665173</v>
      </c>
      <c r="C618" s="25">
        <v>16</v>
      </c>
      <c r="D618" s="25">
        <v>15</v>
      </c>
      <c r="E618" s="25">
        <v>259.77999999999997</v>
      </c>
      <c r="J618" s="1"/>
      <c r="K618" s="1"/>
      <c r="L618" s="1"/>
      <c r="M618" s="1"/>
      <c r="N618" s="1"/>
      <c r="AA618" s="1"/>
      <c r="AB618" s="1"/>
      <c r="AC618" s="1"/>
    </row>
    <row r="619" spans="2:29" x14ac:dyDescent="0.25">
      <c r="B619" s="27">
        <f t="shared" si="71"/>
        <v>39473.708333331837</v>
      </c>
      <c r="C619" s="25">
        <v>17</v>
      </c>
      <c r="D619" s="25">
        <v>14.8</v>
      </c>
      <c r="E619" s="25">
        <v>30.09</v>
      </c>
      <c r="J619" s="1"/>
      <c r="K619" s="1"/>
      <c r="L619" s="1"/>
      <c r="M619" s="1"/>
      <c r="N619" s="1"/>
      <c r="AA619" s="1"/>
      <c r="AB619" s="1"/>
      <c r="AC619" s="1"/>
    </row>
    <row r="620" spans="2:29" x14ac:dyDescent="0.25">
      <c r="B620" s="27">
        <f t="shared" si="71"/>
        <v>39473.749999998501</v>
      </c>
      <c r="C620" s="25">
        <v>18</v>
      </c>
      <c r="D620" s="25">
        <v>14.6</v>
      </c>
      <c r="E620" s="25">
        <v>0</v>
      </c>
      <c r="J620" s="1"/>
      <c r="K620" s="1"/>
      <c r="L620" s="1"/>
      <c r="M620" s="1"/>
      <c r="N620" s="1"/>
      <c r="AA620" s="1"/>
      <c r="AB620" s="1"/>
      <c r="AC620" s="1"/>
    </row>
    <row r="621" spans="2:29" x14ac:dyDescent="0.25">
      <c r="B621" s="27">
        <f t="shared" si="71"/>
        <v>39473.791666665165</v>
      </c>
      <c r="C621" s="25">
        <v>19</v>
      </c>
      <c r="D621" s="25">
        <v>14.3</v>
      </c>
      <c r="E621" s="25">
        <v>0</v>
      </c>
      <c r="J621" s="1"/>
      <c r="K621" s="1"/>
      <c r="L621" s="1"/>
      <c r="M621" s="1"/>
      <c r="N621" s="1"/>
      <c r="AA621" s="1"/>
      <c r="AB621" s="1"/>
      <c r="AC621" s="1"/>
    </row>
    <row r="622" spans="2:29" x14ac:dyDescent="0.25">
      <c r="B622" s="27">
        <f t="shared" si="71"/>
        <v>39473.83333333183</v>
      </c>
      <c r="C622" s="25">
        <v>20</v>
      </c>
      <c r="D622" s="25">
        <v>13.9</v>
      </c>
      <c r="E622" s="25">
        <v>0</v>
      </c>
      <c r="J622" s="1"/>
      <c r="K622" s="1"/>
      <c r="L622" s="1"/>
      <c r="M622" s="1"/>
      <c r="N622" s="1"/>
      <c r="AA622" s="1"/>
      <c r="AB622" s="1"/>
      <c r="AC622" s="1"/>
    </row>
    <row r="623" spans="2:29" x14ac:dyDescent="0.25">
      <c r="B623" s="27">
        <f t="shared" si="71"/>
        <v>39473.874999998494</v>
      </c>
      <c r="C623" s="25">
        <v>21</v>
      </c>
      <c r="D623" s="25">
        <v>13.5</v>
      </c>
      <c r="E623" s="25">
        <v>0</v>
      </c>
      <c r="J623" s="1"/>
      <c r="K623" s="1"/>
      <c r="L623" s="1"/>
      <c r="M623" s="1"/>
      <c r="N623" s="1"/>
      <c r="AA623" s="1"/>
      <c r="AB623" s="1"/>
      <c r="AC623" s="1"/>
    </row>
    <row r="624" spans="2:29" x14ac:dyDescent="0.25">
      <c r="B624" s="27">
        <f t="shared" si="71"/>
        <v>39473.916666665158</v>
      </c>
      <c r="C624" s="25">
        <v>22</v>
      </c>
      <c r="D624" s="25">
        <v>13</v>
      </c>
      <c r="E624" s="25">
        <v>0</v>
      </c>
      <c r="J624" s="1"/>
      <c r="K624" s="1"/>
      <c r="L624" s="1"/>
      <c r="M624" s="1"/>
      <c r="N624" s="1"/>
      <c r="AA624" s="1"/>
      <c r="AB624" s="1"/>
      <c r="AC624" s="1"/>
    </row>
    <row r="625" spans="2:29" x14ac:dyDescent="0.25">
      <c r="B625" s="27">
        <f t="shared" si="71"/>
        <v>39473.958333331822</v>
      </c>
      <c r="C625" s="25">
        <v>23</v>
      </c>
      <c r="D625" s="25">
        <v>12.7</v>
      </c>
      <c r="E625" s="25">
        <v>0</v>
      </c>
      <c r="J625" s="1"/>
      <c r="K625" s="1"/>
      <c r="L625" s="1"/>
      <c r="M625" s="1"/>
      <c r="N625" s="1"/>
      <c r="AA625" s="1"/>
      <c r="AB625" s="1"/>
      <c r="AC625" s="1"/>
    </row>
    <row r="626" spans="2:29" x14ac:dyDescent="0.25">
      <c r="B626" s="27">
        <f t="shared" si="71"/>
        <v>39473.999999998487</v>
      </c>
      <c r="C626" s="25">
        <v>0</v>
      </c>
      <c r="D626" s="25">
        <v>12.3</v>
      </c>
      <c r="E626" s="25">
        <v>0</v>
      </c>
      <c r="J626" s="1"/>
      <c r="K626" s="1"/>
      <c r="L626" s="1"/>
      <c r="M626" s="1"/>
      <c r="N626" s="1"/>
      <c r="AA626" s="1"/>
      <c r="AB626" s="1"/>
      <c r="AC626" s="1"/>
    </row>
    <row r="627" spans="2:29" x14ac:dyDescent="0.25">
      <c r="B627" s="27">
        <f t="shared" si="71"/>
        <v>39474.041666665151</v>
      </c>
      <c r="C627" s="25">
        <v>1</v>
      </c>
      <c r="D627" s="25">
        <v>12.1</v>
      </c>
      <c r="E627" s="25">
        <v>0</v>
      </c>
      <c r="J627" s="1"/>
      <c r="K627" s="1"/>
      <c r="L627" s="1"/>
      <c r="M627" s="1"/>
      <c r="N627" s="1"/>
      <c r="AA627" s="1"/>
      <c r="AB627" s="1"/>
      <c r="AC627" s="1"/>
    </row>
    <row r="628" spans="2:29" x14ac:dyDescent="0.25">
      <c r="B628" s="27">
        <f t="shared" si="71"/>
        <v>39474.083333331815</v>
      </c>
      <c r="C628" s="25">
        <v>2</v>
      </c>
      <c r="D628" s="25">
        <v>11.7</v>
      </c>
      <c r="E628" s="25">
        <v>0</v>
      </c>
      <c r="J628" s="1"/>
      <c r="K628" s="1"/>
      <c r="L628" s="1"/>
      <c r="M628" s="1"/>
      <c r="N628" s="1"/>
      <c r="AA628" s="1"/>
      <c r="AB628" s="1"/>
      <c r="AC628" s="1"/>
    </row>
    <row r="629" spans="2:29" x14ac:dyDescent="0.25">
      <c r="B629" s="27">
        <f t="shared" si="71"/>
        <v>39474.124999998479</v>
      </c>
      <c r="C629" s="25">
        <v>3</v>
      </c>
      <c r="D629" s="25">
        <v>11.3</v>
      </c>
      <c r="E629" s="25">
        <v>0</v>
      </c>
      <c r="J629" s="1"/>
      <c r="K629" s="1"/>
      <c r="L629" s="1"/>
      <c r="M629" s="1"/>
      <c r="N629" s="1"/>
      <c r="AA629" s="1"/>
      <c r="AB629" s="1"/>
      <c r="AC629" s="1"/>
    </row>
    <row r="630" spans="2:29" x14ac:dyDescent="0.25">
      <c r="B630" s="27">
        <f t="shared" si="71"/>
        <v>39474.166666665144</v>
      </c>
      <c r="C630" s="25">
        <v>4</v>
      </c>
      <c r="D630" s="25">
        <v>11.1</v>
      </c>
      <c r="E630" s="25">
        <v>0</v>
      </c>
      <c r="J630" s="1"/>
      <c r="K630" s="1"/>
      <c r="L630" s="1"/>
      <c r="M630" s="1"/>
      <c r="N630" s="1"/>
      <c r="AA630" s="1"/>
      <c r="AB630" s="1"/>
      <c r="AC630" s="1"/>
    </row>
    <row r="631" spans="2:29" x14ac:dyDescent="0.25">
      <c r="B631" s="27">
        <f t="shared" si="71"/>
        <v>39474.208333331808</v>
      </c>
      <c r="C631" s="25">
        <v>5</v>
      </c>
      <c r="D631" s="25">
        <v>11</v>
      </c>
      <c r="E631" s="25">
        <v>0</v>
      </c>
      <c r="J631" s="1"/>
      <c r="K631" s="1"/>
      <c r="L631" s="1"/>
      <c r="M631" s="1"/>
      <c r="N631" s="1"/>
      <c r="AA631" s="1"/>
      <c r="AB631" s="1"/>
      <c r="AC631" s="1"/>
    </row>
    <row r="632" spans="2:29" x14ac:dyDescent="0.25">
      <c r="B632" s="27">
        <f t="shared" si="71"/>
        <v>39474.249999998472</v>
      </c>
      <c r="C632" s="25">
        <v>6</v>
      </c>
      <c r="D632" s="25">
        <v>10.7</v>
      </c>
      <c r="E632" s="25">
        <v>0</v>
      </c>
      <c r="J632" s="1"/>
      <c r="K632" s="1"/>
      <c r="L632" s="1"/>
      <c r="M632" s="1"/>
      <c r="N632" s="1"/>
      <c r="AA632" s="1"/>
      <c r="AB632" s="1"/>
      <c r="AC632" s="1"/>
    </row>
    <row r="633" spans="2:29" x14ac:dyDescent="0.25">
      <c r="B633" s="27">
        <f t="shared" si="71"/>
        <v>39474.291666665136</v>
      </c>
      <c r="C633" s="25">
        <v>7</v>
      </c>
      <c r="D633" s="25">
        <v>10.5</v>
      </c>
      <c r="E633" s="25">
        <v>0</v>
      </c>
      <c r="J633" s="1"/>
      <c r="K633" s="1"/>
      <c r="L633" s="1"/>
      <c r="M633" s="1"/>
      <c r="N633" s="1"/>
      <c r="AA633" s="1"/>
      <c r="AB633" s="1"/>
      <c r="AC633" s="1"/>
    </row>
    <row r="634" spans="2:29" x14ac:dyDescent="0.25">
      <c r="B634" s="27">
        <f t="shared" si="71"/>
        <v>39474.333333331801</v>
      </c>
      <c r="C634" s="25">
        <v>8</v>
      </c>
      <c r="D634" s="25">
        <v>10.3</v>
      </c>
      <c r="E634" s="25">
        <v>0</v>
      </c>
      <c r="J634" s="1"/>
      <c r="K634" s="1"/>
      <c r="L634" s="1"/>
      <c r="M634" s="1"/>
      <c r="N634" s="1"/>
      <c r="AA634" s="1"/>
      <c r="AB634" s="1"/>
      <c r="AC634" s="1"/>
    </row>
    <row r="635" spans="2:29" x14ac:dyDescent="0.25">
      <c r="B635" s="27">
        <f t="shared" si="71"/>
        <v>39474.374999998465</v>
      </c>
      <c r="C635" s="25">
        <v>9</v>
      </c>
      <c r="D635" s="25">
        <v>10.199999999999999</v>
      </c>
      <c r="E635" s="25">
        <v>137.63</v>
      </c>
      <c r="J635" s="1"/>
      <c r="K635" s="1"/>
      <c r="L635" s="1"/>
      <c r="M635" s="1"/>
      <c r="N635" s="1"/>
      <c r="AA635" s="1"/>
      <c r="AB635" s="1"/>
      <c r="AC635" s="1"/>
    </row>
    <row r="636" spans="2:29" x14ac:dyDescent="0.25">
      <c r="B636" s="27">
        <f t="shared" si="71"/>
        <v>39474.416666665129</v>
      </c>
      <c r="C636" s="25">
        <v>10</v>
      </c>
      <c r="D636" s="25">
        <v>10.8</v>
      </c>
      <c r="E636" s="25">
        <v>310.54000000000002</v>
      </c>
      <c r="J636" s="1"/>
      <c r="K636" s="1"/>
      <c r="L636" s="1"/>
      <c r="M636" s="1"/>
      <c r="N636" s="1"/>
      <c r="AA636" s="1"/>
      <c r="AB636" s="1"/>
      <c r="AC636" s="1"/>
    </row>
    <row r="637" spans="2:29" x14ac:dyDescent="0.25">
      <c r="B637" s="27">
        <f t="shared" si="71"/>
        <v>39474.458333331793</v>
      </c>
      <c r="C637" s="25">
        <v>11</v>
      </c>
      <c r="D637" s="25">
        <v>11.5</v>
      </c>
      <c r="E637" s="25">
        <v>446.85</v>
      </c>
      <c r="J637" s="1"/>
      <c r="K637" s="1"/>
      <c r="L637" s="1"/>
      <c r="M637" s="1"/>
      <c r="N637" s="1"/>
      <c r="AA637" s="1"/>
      <c r="AB637" s="1"/>
      <c r="AC637" s="1"/>
    </row>
    <row r="638" spans="2:29" x14ac:dyDescent="0.25">
      <c r="B638" s="27">
        <f t="shared" si="71"/>
        <v>39474.499999998457</v>
      </c>
      <c r="C638" s="25">
        <v>12</v>
      </c>
      <c r="D638" s="25">
        <v>11.2</v>
      </c>
      <c r="E638" s="25">
        <v>538.67999999999995</v>
      </c>
      <c r="J638" s="1"/>
      <c r="K638" s="1"/>
      <c r="L638" s="1"/>
      <c r="M638" s="1"/>
      <c r="N638" s="1"/>
      <c r="AA638" s="1"/>
      <c r="AB638" s="1"/>
      <c r="AC638" s="1"/>
    </row>
    <row r="639" spans="2:29" x14ac:dyDescent="0.25">
      <c r="B639" s="27">
        <f t="shared" si="71"/>
        <v>39474.541666665122</v>
      </c>
      <c r="C639" s="25">
        <v>13</v>
      </c>
      <c r="D639" s="25">
        <v>12.4</v>
      </c>
      <c r="E639" s="25">
        <v>562.25</v>
      </c>
      <c r="J639" s="1"/>
      <c r="K639" s="1"/>
      <c r="L639" s="1"/>
      <c r="M639" s="1"/>
      <c r="N639" s="1"/>
      <c r="AA639" s="1"/>
      <c r="AB639" s="1"/>
      <c r="AC639" s="1"/>
    </row>
    <row r="640" spans="2:29" x14ac:dyDescent="0.25">
      <c r="B640" s="27">
        <f t="shared" si="71"/>
        <v>39474.583333331786</v>
      </c>
      <c r="C640" s="25">
        <v>14</v>
      </c>
      <c r="D640" s="25">
        <v>13.4</v>
      </c>
      <c r="E640" s="25">
        <v>521.79</v>
      </c>
      <c r="J640" s="1"/>
      <c r="K640" s="1"/>
      <c r="L640" s="1"/>
      <c r="M640" s="1"/>
      <c r="N640" s="1"/>
      <c r="AA640" s="1"/>
      <c r="AB640" s="1"/>
      <c r="AC640" s="1"/>
    </row>
    <row r="641" spans="2:29" x14ac:dyDescent="0.25">
      <c r="B641" s="27">
        <f t="shared" si="71"/>
        <v>39474.62499999845</v>
      </c>
      <c r="C641" s="25">
        <v>15</v>
      </c>
      <c r="D641" s="25">
        <v>14.1</v>
      </c>
      <c r="E641" s="25">
        <v>421.02</v>
      </c>
      <c r="J641" s="1"/>
      <c r="K641" s="1"/>
      <c r="L641" s="1"/>
      <c r="M641" s="1"/>
      <c r="N641" s="1"/>
      <c r="AA641" s="1"/>
      <c r="AB641" s="1"/>
      <c r="AC641" s="1"/>
    </row>
    <row r="642" spans="2:29" x14ac:dyDescent="0.25">
      <c r="B642" s="27">
        <f t="shared" si="71"/>
        <v>39474.666666665114</v>
      </c>
      <c r="C642" s="25">
        <v>16</v>
      </c>
      <c r="D642" s="25">
        <v>14.6</v>
      </c>
      <c r="E642" s="25">
        <v>256.7</v>
      </c>
      <c r="J642" s="1"/>
      <c r="K642" s="1"/>
      <c r="L642" s="1"/>
      <c r="M642" s="1"/>
      <c r="N642" s="1"/>
      <c r="AA642" s="1"/>
      <c r="AB642" s="1"/>
      <c r="AC642" s="1"/>
    </row>
    <row r="643" spans="2:29" x14ac:dyDescent="0.25">
      <c r="B643" s="27">
        <f t="shared" ref="B643:B706" si="72">B642+1/24</f>
        <v>39474.708333331779</v>
      </c>
      <c r="C643" s="25">
        <v>17</v>
      </c>
      <c r="D643" s="25">
        <v>14.5</v>
      </c>
      <c r="E643" s="25">
        <v>83.22</v>
      </c>
      <c r="J643" s="1"/>
      <c r="K643" s="1"/>
      <c r="L643" s="1"/>
      <c r="M643" s="1"/>
      <c r="N643" s="1"/>
      <c r="AA643" s="1"/>
      <c r="AB643" s="1"/>
      <c r="AC643" s="1"/>
    </row>
    <row r="644" spans="2:29" x14ac:dyDescent="0.25">
      <c r="B644" s="27">
        <f t="shared" si="72"/>
        <v>39474.749999998443</v>
      </c>
      <c r="C644" s="25">
        <v>18</v>
      </c>
      <c r="D644" s="25">
        <v>14.2</v>
      </c>
      <c r="E644" s="25">
        <v>0</v>
      </c>
      <c r="J644" s="1"/>
      <c r="K644" s="1"/>
      <c r="L644" s="1"/>
      <c r="M644" s="1"/>
      <c r="N644" s="1"/>
      <c r="AA644" s="1"/>
      <c r="AB644" s="1"/>
      <c r="AC644" s="1"/>
    </row>
    <row r="645" spans="2:29" x14ac:dyDescent="0.25">
      <c r="B645" s="27">
        <f t="shared" si="72"/>
        <v>39474.791666665107</v>
      </c>
      <c r="C645" s="25">
        <v>19</v>
      </c>
      <c r="D645" s="25">
        <v>13.8</v>
      </c>
      <c r="E645" s="25">
        <v>0</v>
      </c>
      <c r="J645" s="1"/>
      <c r="K645" s="1"/>
      <c r="L645" s="1"/>
      <c r="M645" s="1"/>
      <c r="N645" s="1"/>
      <c r="AA645" s="1"/>
      <c r="AB645" s="1"/>
      <c r="AC645" s="1"/>
    </row>
    <row r="646" spans="2:29" x14ac:dyDescent="0.25">
      <c r="B646" s="27">
        <f t="shared" si="72"/>
        <v>39474.833333331771</v>
      </c>
      <c r="C646" s="25">
        <v>20</v>
      </c>
      <c r="D646" s="25">
        <v>13.2</v>
      </c>
      <c r="E646" s="25">
        <v>0</v>
      </c>
      <c r="J646" s="1"/>
      <c r="K646" s="1"/>
      <c r="L646" s="1"/>
      <c r="M646" s="1"/>
      <c r="N646" s="1"/>
      <c r="AA646" s="1"/>
      <c r="AB646" s="1"/>
      <c r="AC646" s="1"/>
    </row>
    <row r="647" spans="2:29" x14ac:dyDescent="0.25">
      <c r="B647" s="27">
        <f t="shared" si="72"/>
        <v>39474.874999998436</v>
      </c>
      <c r="C647" s="25">
        <v>21</v>
      </c>
      <c r="D647" s="25">
        <v>12.6</v>
      </c>
      <c r="E647" s="25">
        <v>0</v>
      </c>
      <c r="J647" s="1"/>
      <c r="K647" s="1"/>
      <c r="L647" s="1"/>
      <c r="M647" s="1"/>
      <c r="N647" s="1"/>
      <c r="AA647" s="1"/>
      <c r="AB647" s="1"/>
      <c r="AC647" s="1"/>
    </row>
    <row r="648" spans="2:29" x14ac:dyDescent="0.25">
      <c r="B648" s="27">
        <f t="shared" si="72"/>
        <v>39474.9166666651</v>
      </c>
      <c r="C648" s="25">
        <v>22</v>
      </c>
      <c r="D648" s="25">
        <v>12.1</v>
      </c>
      <c r="E648" s="25">
        <v>0</v>
      </c>
      <c r="J648" s="1"/>
      <c r="K648" s="1"/>
      <c r="L648" s="1"/>
      <c r="M648" s="1"/>
      <c r="N648" s="1"/>
      <c r="AA648" s="1"/>
      <c r="AB648" s="1"/>
      <c r="AC648" s="1"/>
    </row>
    <row r="649" spans="2:29" x14ac:dyDescent="0.25">
      <c r="B649" s="27">
        <f t="shared" si="72"/>
        <v>39474.958333331764</v>
      </c>
      <c r="C649" s="25">
        <v>23</v>
      </c>
      <c r="D649" s="25">
        <v>11.8</v>
      </c>
      <c r="E649" s="25">
        <v>0</v>
      </c>
      <c r="J649" s="1"/>
      <c r="K649" s="1"/>
      <c r="L649" s="1"/>
      <c r="M649" s="1"/>
      <c r="N649" s="1"/>
      <c r="AA649" s="1"/>
      <c r="AB649" s="1"/>
      <c r="AC649" s="1"/>
    </row>
    <row r="650" spans="2:29" x14ac:dyDescent="0.25">
      <c r="B650" s="27">
        <f t="shared" si="72"/>
        <v>39474.999999998428</v>
      </c>
      <c r="C650" s="25">
        <v>0</v>
      </c>
      <c r="D650" s="25">
        <v>11.6</v>
      </c>
      <c r="E650" s="25">
        <v>0</v>
      </c>
      <c r="J650" s="1"/>
      <c r="K650" s="1"/>
      <c r="L650" s="1"/>
      <c r="M650" s="1"/>
      <c r="N650" s="1"/>
      <c r="AA650" s="1"/>
      <c r="AB650" s="1"/>
      <c r="AC650" s="1"/>
    </row>
    <row r="651" spans="2:29" x14ac:dyDescent="0.25">
      <c r="B651" s="27">
        <f t="shared" si="72"/>
        <v>39475.041666665093</v>
      </c>
      <c r="C651" s="25">
        <v>1</v>
      </c>
      <c r="D651" s="25">
        <v>11.3</v>
      </c>
      <c r="E651" s="25">
        <v>0</v>
      </c>
      <c r="J651" s="1"/>
      <c r="K651" s="1"/>
      <c r="L651" s="1"/>
      <c r="M651" s="1"/>
      <c r="N651" s="1"/>
      <c r="AA651" s="1"/>
      <c r="AB651" s="1"/>
      <c r="AC651" s="1"/>
    </row>
    <row r="652" spans="2:29" x14ac:dyDescent="0.25">
      <c r="B652" s="27">
        <f t="shared" si="72"/>
        <v>39475.083333331757</v>
      </c>
      <c r="C652" s="25">
        <v>2</v>
      </c>
      <c r="D652" s="25">
        <v>10.9</v>
      </c>
      <c r="E652" s="25">
        <v>0</v>
      </c>
      <c r="J652" s="1"/>
      <c r="K652" s="1"/>
      <c r="L652" s="1"/>
      <c r="M652" s="1"/>
      <c r="N652" s="1"/>
      <c r="AA652" s="1"/>
      <c r="AB652" s="1"/>
      <c r="AC652" s="1"/>
    </row>
    <row r="653" spans="2:29" x14ac:dyDescent="0.25">
      <c r="B653" s="27">
        <f t="shared" si="72"/>
        <v>39475.124999998421</v>
      </c>
      <c r="C653" s="25">
        <v>3</v>
      </c>
      <c r="D653" s="25">
        <v>10.6</v>
      </c>
      <c r="E653" s="25">
        <v>0</v>
      </c>
      <c r="J653" s="1"/>
      <c r="K653" s="1"/>
      <c r="L653" s="1"/>
      <c r="M653" s="1"/>
      <c r="N653" s="1"/>
      <c r="AA653" s="1"/>
      <c r="AB653" s="1"/>
      <c r="AC653" s="1"/>
    </row>
    <row r="654" spans="2:29" x14ac:dyDescent="0.25">
      <c r="B654" s="27">
        <f t="shared" si="72"/>
        <v>39475.166666665085</v>
      </c>
      <c r="C654" s="25">
        <v>4</v>
      </c>
      <c r="D654" s="25">
        <v>10.3</v>
      </c>
      <c r="E654" s="25">
        <v>0</v>
      </c>
      <c r="J654" s="1"/>
      <c r="K654" s="1"/>
      <c r="L654" s="1"/>
      <c r="M654" s="1"/>
      <c r="N654" s="1"/>
      <c r="AA654" s="1"/>
      <c r="AB654" s="1"/>
      <c r="AC654" s="1"/>
    </row>
    <row r="655" spans="2:29" x14ac:dyDescent="0.25">
      <c r="B655" s="27">
        <f t="shared" si="72"/>
        <v>39475.20833333175</v>
      </c>
      <c r="C655" s="25">
        <v>5</v>
      </c>
      <c r="D655" s="25">
        <v>10.1</v>
      </c>
      <c r="E655" s="25">
        <v>0</v>
      </c>
      <c r="J655" s="1"/>
      <c r="K655" s="1"/>
      <c r="L655" s="1"/>
      <c r="M655" s="1"/>
      <c r="N655" s="1"/>
      <c r="AA655" s="1"/>
      <c r="AB655" s="1"/>
      <c r="AC655" s="1"/>
    </row>
    <row r="656" spans="2:29" x14ac:dyDescent="0.25">
      <c r="B656" s="27">
        <f t="shared" si="72"/>
        <v>39475.249999998414</v>
      </c>
      <c r="C656" s="25">
        <v>6</v>
      </c>
      <c r="D656" s="25">
        <v>9.9</v>
      </c>
      <c r="E656" s="25">
        <v>0</v>
      </c>
      <c r="J656" s="1"/>
      <c r="K656" s="1"/>
      <c r="L656" s="1"/>
      <c r="M656" s="1"/>
      <c r="N656" s="1"/>
      <c r="AA656" s="1"/>
      <c r="AB656" s="1"/>
      <c r="AC656" s="1"/>
    </row>
    <row r="657" spans="2:29" x14ac:dyDescent="0.25">
      <c r="B657" s="27">
        <f t="shared" si="72"/>
        <v>39475.291666665078</v>
      </c>
      <c r="C657" s="25">
        <v>7</v>
      </c>
      <c r="D657" s="25">
        <v>9.6</v>
      </c>
      <c r="E657" s="25">
        <v>0</v>
      </c>
      <c r="J657" s="1"/>
      <c r="K657" s="1"/>
      <c r="L657" s="1"/>
      <c r="M657" s="1"/>
      <c r="N657" s="1"/>
      <c r="AA657" s="1"/>
      <c r="AB657" s="1"/>
      <c r="AC657" s="1"/>
    </row>
    <row r="658" spans="2:29" x14ac:dyDescent="0.25">
      <c r="B658" s="27">
        <f t="shared" si="72"/>
        <v>39475.333333331742</v>
      </c>
      <c r="C658" s="25">
        <v>8</v>
      </c>
      <c r="D658" s="25">
        <v>9.4</v>
      </c>
      <c r="E658" s="25">
        <v>0</v>
      </c>
      <c r="J658" s="1"/>
      <c r="K658" s="1"/>
      <c r="L658" s="1"/>
      <c r="M658" s="1"/>
      <c r="N658" s="1"/>
      <c r="AA658" s="1"/>
      <c r="AB658" s="1"/>
      <c r="AC658" s="1"/>
    </row>
    <row r="659" spans="2:29" x14ac:dyDescent="0.25">
      <c r="B659" s="27">
        <f t="shared" si="72"/>
        <v>39475.374999998407</v>
      </c>
      <c r="C659" s="25">
        <v>9</v>
      </c>
      <c r="D659" s="25">
        <v>9.1999999999999993</v>
      </c>
      <c r="E659" s="25">
        <v>46.25</v>
      </c>
      <c r="J659" s="1"/>
      <c r="K659" s="1"/>
      <c r="L659" s="1"/>
      <c r="M659" s="1"/>
      <c r="N659" s="1"/>
      <c r="AA659" s="1"/>
      <c r="AB659" s="1"/>
      <c r="AC659" s="1"/>
    </row>
    <row r="660" spans="2:29" x14ac:dyDescent="0.25">
      <c r="B660" s="27">
        <f t="shared" si="72"/>
        <v>39475.416666665071</v>
      </c>
      <c r="C660" s="25">
        <v>10</v>
      </c>
      <c r="D660" s="25">
        <v>9.5</v>
      </c>
      <c r="E660" s="25">
        <v>155.43</v>
      </c>
      <c r="J660" s="1"/>
      <c r="K660" s="1"/>
      <c r="L660" s="1"/>
      <c r="M660" s="1"/>
      <c r="N660" s="1"/>
      <c r="AA660" s="1"/>
      <c r="AB660" s="1"/>
      <c r="AC660" s="1"/>
    </row>
    <row r="661" spans="2:29" x14ac:dyDescent="0.25">
      <c r="B661" s="27">
        <f t="shared" si="72"/>
        <v>39475.458333331735</v>
      </c>
      <c r="C661" s="25">
        <v>11</v>
      </c>
      <c r="D661" s="25">
        <v>10</v>
      </c>
      <c r="E661" s="25">
        <v>295.92</v>
      </c>
      <c r="J661" s="1"/>
      <c r="K661" s="1"/>
      <c r="L661" s="1"/>
      <c r="M661" s="1"/>
      <c r="N661" s="1"/>
      <c r="AA661" s="1"/>
      <c r="AB661" s="1"/>
      <c r="AC661" s="1"/>
    </row>
    <row r="662" spans="2:29" x14ac:dyDescent="0.25">
      <c r="B662" s="27">
        <f t="shared" si="72"/>
        <v>39475.499999998399</v>
      </c>
      <c r="C662" s="25">
        <v>12</v>
      </c>
      <c r="D662" s="25">
        <v>10.9</v>
      </c>
      <c r="E662" s="25">
        <v>290.61</v>
      </c>
      <c r="J662" s="1"/>
      <c r="K662" s="1"/>
      <c r="L662" s="1"/>
      <c r="M662" s="1"/>
      <c r="N662" s="1"/>
      <c r="AA662" s="1"/>
      <c r="AB662" s="1"/>
      <c r="AC662" s="1"/>
    </row>
    <row r="663" spans="2:29" x14ac:dyDescent="0.25">
      <c r="B663" s="27">
        <f t="shared" si="72"/>
        <v>39475.541666665064</v>
      </c>
      <c r="C663" s="25">
        <v>13</v>
      </c>
      <c r="D663" s="25">
        <v>11.7</v>
      </c>
      <c r="E663" s="25">
        <v>369.4</v>
      </c>
      <c r="J663" s="1"/>
      <c r="K663" s="1"/>
      <c r="L663" s="1"/>
      <c r="M663" s="1"/>
      <c r="N663" s="1"/>
      <c r="AA663" s="1"/>
      <c r="AB663" s="1"/>
      <c r="AC663" s="1"/>
    </row>
    <row r="664" spans="2:29" x14ac:dyDescent="0.25">
      <c r="B664" s="27">
        <f t="shared" si="72"/>
        <v>39475.583333331728</v>
      </c>
      <c r="C664" s="25">
        <v>14</v>
      </c>
      <c r="D664" s="25">
        <v>12.6</v>
      </c>
      <c r="E664" s="25">
        <v>435.63</v>
      </c>
      <c r="J664" s="1"/>
      <c r="K664" s="1"/>
      <c r="L664" s="1"/>
      <c r="M664" s="1"/>
      <c r="N664" s="1"/>
      <c r="AA664" s="1"/>
      <c r="AB664" s="1"/>
      <c r="AC664" s="1"/>
    </row>
    <row r="665" spans="2:29" x14ac:dyDescent="0.25">
      <c r="B665" s="27">
        <f t="shared" si="72"/>
        <v>39475.624999998392</v>
      </c>
      <c r="C665" s="25">
        <v>15</v>
      </c>
      <c r="D665" s="25">
        <v>13.4</v>
      </c>
      <c r="E665" s="25">
        <v>427.68</v>
      </c>
      <c r="J665" s="1"/>
      <c r="K665" s="1"/>
      <c r="L665" s="1"/>
      <c r="M665" s="1"/>
      <c r="N665" s="1"/>
      <c r="AA665" s="1"/>
      <c r="AB665" s="1"/>
      <c r="AC665" s="1"/>
    </row>
    <row r="666" spans="2:29" x14ac:dyDescent="0.25">
      <c r="B666" s="27">
        <f t="shared" si="72"/>
        <v>39475.666666665056</v>
      </c>
      <c r="C666" s="25">
        <v>16</v>
      </c>
      <c r="D666" s="25">
        <v>13.8</v>
      </c>
      <c r="E666" s="25">
        <v>274.02</v>
      </c>
      <c r="J666" s="1"/>
      <c r="K666" s="1"/>
      <c r="L666" s="1"/>
      <c r="M666" s="1"/>
      <c r="N666" s="1"/>
      <c r="AA666" s="1"/>
      <c r="AB666" s="1"/>
      <c r="AC666" s="1"/>
    </row>
    <row r="667" spans="2:29" x14ac:dyDescent="0.25">
      <c r="B667" s="27">
        <f t="shared" si="72"/>
        <v>39475.70833333172</v>
      </c>
      <c r="C667" s="25">
        <v>17</v>
      </c>
      <c r="D667" s="25">
        <v>13.8</v>
      </c>
      <c r="E667" s="25">
        <v>33.409999999999997</v>
      </c>
      <c r="J667" s="1"/>
      <c r="K667" s="1"/>
      <c r="L667" s="1"/>
      <c r="M667" s="1"/>
      <c r="N667" s="1"/>
      <c r="AA667" s="1"/>
      <c r="AB667" s="1"/>
      <c r="AC667" s="1"/>
    </row>
    <row r="668" spans="2:29" x14ac:dyDescent="0.25">
      <c r="B668" s="27">
        <f t="shared" si="72"/>
        <v>39475.749999998385</v>
      </c>
      <c r="C668" s="25">
        <v>18</v>
      </c>
      <c r="D668" s="25">
        <v>13.8</v>
      </c>
      <c r="E668" s="25">
        <v>0</v>
      </c>
      <c r="J668" s="1"/>
      <c r="K668" s="1"/>
      <c r="L668" s="1"/>
      <c r="M668" s="1"/>
      <c r="N668" s="1"/>
      <c r="AA668" s="1"/>
      <c r="AB668" s="1"/>
      <c r="AC668" s="1"/>
    </row>
    <row r="669" spans="2:29" x14ac:dyDescent="0.25">
      <c r="B669" s="27">
        <f t="shared" si="72"/>
        <v>39475.791666665049</v>
      </c>
      <c r="C669" s="25">
        <v>19</v>
      </c>
      <c r="D669" s="25">
        <v>13.9</v>
      </c>
      <c r="E669" s="25">
        <v>0</v>
      </c>
      <c r="J669" s="1"/>
      <c r="K669" s="1"/>
      <c r="L669" s="1"/>
      <c r="M669" s="1"/>
      <c r="N669" s="1"/>
      <c r="AA669" s="1"/>
      <c r="AB669" s="1"/>
      <c r="AC669" s="1"/>
    </row>
    <row r="670" spans="2:29" x14ac:dyDescent="0.25">
      <c r="B670" s="27">
        <f t="shared" si="72"/>
        <v>39475.833333331713</v>
      </c>
      <c r="C670" s="25">
        <v>20</v>
      </c>
      <c r="D670" s="25">
        <v>13.8</v>
      </c>
      <c r="E670" s="25">
        <v>0</v>
      </c>
      <c r="J670" s="1"/>
      <c r="K670" s="1"/>
      <c r="L670" s="1"/>
      <c r="M670" s="1"/>
      <c r="N670" s="1"/>
      <c r="AA670" s="1"/>
      <c r="AB670" s="1"/>
      <c r="AC670" s="1"/>
    </row>
    <row r="671" spans="2:29" x14ac:dyDescent="0.25">
      <c r="B671" s="27">
        <f t="shared" si="72"/>
        <v>39475.874999998377</v>
      </c>
      <c r="C671" s="25">
        <v>21</v>
      </c>
      <c r="D671" s="25">
        <v>13.6</v>
      </c>
      <c r="E671" s="25">
        <v>0</v>
      </c>
      <c r="J671" s="1"/>
      <c r="K671" s="1"/>
      <c r="L671" s="1"/>
      <c r="M671" s="1"/>
      <c r="N671" s="1"/>
      <c r="AA671" s="1"/>
      <c r="AB671" s="1"/>
      <c r="AC671" s="1"/>
    </row>
    <row r="672" spans="2:29" x14ac:dyDescent="0.25">
      <c r="B672" s="27">
        <f t="shared" si="72"/>
        <v>39475.916666665042</v>
      </c>
      <c r="C672" s="25">
        <v>22</v>
      </c>
      <c r="D672" s="25">
        <v>13.4</v>
      </c>
      <c r="E672" s="25">
        <v>0</v>
      </c>
      <c r="J672" s="1"/>
      <c r="K672" s="1"/>
      <c r="L672" s="1"/>
      <c r="M672" s="1"/>
      <c r="N672" s="1"/>
      <c r="AA672" s="1"/>
      <c r="AB672" s="1"/>
      <c r="AC672" s="1"/>
    </row>
    <row r="673" spans="2:29" x14ac:dyDescent="0.25">
      <c r="B673" s="27">
        <f t="shared" si="72"/>
        <v>39475.958333331706</v>
      </c>
      <c r="C673" s="25">
        <v>23</v>
      </c>
      <c r="D673" s="25">
        <v>13.3</v>
      </c>
      <c r="E673" s="25">
        <v>0</v>
      </c>
      <c r="J673" s="1"/>
      <c r="K673" s="1"/>
      <c r="L673" s="1"/>
      <c r="M673" s="1"/>
      <c r="N673" s="1"/>
      <c r="AA673" s="1"/>
      <c r="AB673" s="1"/>
      <c r="AC673" s="1"/>
    </row>
    <row r="674" spans="2:29" x14ac:dyDescent="0.25">
      <c r="B674" s="27">
        <f t="shared" si="72"/>
        <v>39475.99999999837</v>
      </c>
      <c r="C674" s="25">
        <v>0</v>
      </c>
      <c r="D674" s="25">
        <v>13.1</v>
      </c>
      <c r="E674" s="25">
        <v>0</v>
      </c>
      <c r="J674" s="1"/>
      <c r="K674" s="1"/>
      <c r="L674" s="1"/>
      <c r="M674" s="1"/>
      <c r="N674" s="1"/>
      <c r="AA674" s="1"/>
      <c r="AB674" s="1"/>
      <c r="AC674" s="1"/>
    </row>
    <row r="675" spans="2:29" x14ac:dyDescent="0.25">
      <c r="B675" s="27">
        <f t="shared" si="72"/>
        <v>39476.041666665034</v>
      </c>
      <c r="C675" s="25">
        <v>1</v>
      </c>
      <c r="D675" s="25">
        <v>12.8</v>
      </c>
      <c r="E675" s="25">
        <v>0</v>
      </c>
      <c r="J675" s="1"/>
      <c r="K675" s="1"/>
      <c r="L675" s="1"/>
      <c r="M675" s="1"/>
      <c r="N675" s="1"/>
      <c r="AA675" s="1"/>
      <c r="AB675" s="1"/>
      <c r="AC675" s="1"/>
    </row>
    <row r="676" spans="2:29" x14ac:dyDescent="0.25">
      <c r="B676" s="27">
        <f t="shared" si="72"/>
        <v>39476.083333331699</v>
      </c>
      <c r="C676" s="25">
        <v>2</v>
      </c>
      <c r="D676" s="25">
        <v>12.4</v>
      </c>
      <c r="E676" s="25">
        <v>0</v>
      </c>
      <c r="J676" s="1"/>
      <c r="K676" s="1"/>
      <c r="L676" s="1"/>
      <c r="M676" s="1"/>
      <c r="N676" s="1"/>
      <c r="AA676" s="1"/>
      <c r="AB676" s="1"/>
      <c r="AC676" s="1"/>
    </row>
    <row r="677" spans="2:29" x14ac:dyDescent="0.25">
      <c r="B677" s="27">
        <f t="shared" si="72"/>
        <v>39476.124999998363</v>
      </c>
      <c r="C677" s="25">
        <v>3</v>
      </c>
      <c r="D677" s="25">
        <v>12.1</v>
      </c>
      <c r="E677" s="25">
        <v>0</v>
      </c>
      <c r="J677" s="1"/>
      <c r="K677" s="1"/>
      <c r="L677" s="1"/>
      <c r="M677" s="1"/>
      <c r="N677" s="1"/>
      <c r="AA677" s="1"/>
      <c r="AB677" s="1"/>
      <c r="AC677" s="1"/>
    </row>
    <row r="678" spans="2:29" x14ac:dyDescent="0.25">
      <c r="B678" s="27">
        <f t="shared" si="72"/>
        <v>39476.166666665027</v>
      </c>
      <c r="C678" s="25">
        <v>4</v>
      </c>
      <c r="D678" s="25">
        <v>11.9</v>
      </c>
      <c r="E678" s="25">
        <v>0</v>
      </c>
      <c r="J678" s="1"/>
      <c r="K678" s="1"/>
      <c r="L678" s="1"/>
      <c r="M678" s="1"/>
      <c r="N678" s="1"/>
      <c r="AA678" s="1"/>
      <c r="AB678" s="1"/>
      <c r="AC678" s="1"/>
    </row>
    <row r="679" spans="2:29" x14ac:dyDescent="0.25">
      <c r="B679" s="27">
        <f t="shared" si="72"/>
        <v>39476.208333331691</v>
      </c>
      <c r="C679" s="25">
        <v>5</v>
      </c>
      <c r="D679" s="25">
        <v>11.6</v>
      </c>
      <c r="E679" s="25">
        <v>0</v>
      </c>
      <c r="J679" s="1"/>
      <c r="K679" s="1"/>
      <c r="L679" s="1"/>
      <c r="M679" s="1"/>
      <c r="N679" s="1"/>
      <c r="AA679" s="1"/>
      <c r="AB679" s="1"/>
      <c r="AC679" s="1"/>
    </row>
    <row r="680" spans="2:29" x14ac:dyDescent="0.25">
      <c r="B680" s="27">
        <f t="shared" si="72"/>
        <v>39476.249999998356</v>
      </c>
      <c r="C680" s="25">
        <v>6</v>
      </c>
      <c r="D680" s="25">
        <v>11.3</v>
      </c>
      <c r="E680" s="25">
        <v>0</v>
      </c>
      <c r="J680" s="1"/>
      <c r="K680" s="1"/>
      <c r="L680" s="1"/>
      <c r="M680" s="1"/>
      <c r="N680" s="1"/>
      <c r="AA680" s="1"/>
      <c r="AB680" s="1"/>
      <c r="AC680" s="1"/>
    </row>
    <row r="681" spans="2:29" x14ac:dyDescent="0.25">
      <c r="B681" s="27">
        <f t="shared" si="72"/>
        <v>39476.29166666502</v>
      </c>
      <c r="C681" s="25">
        <v>7</v>
      </c>
      <c r="D681" s="25">
        <v>11</v>
      </c>
      <c r="E681" s="25">
        <v>0</v>
      </c>
      <c r="J681" s="1"/>
      <c r="K681" s="1"/>
      <c r="L681" s="1"/>
      <c r="M681" s="1"/>
      <c r="N681" s="1"/>
      <c r="AA681" s="1"/>
      <c r="AB681" s="1"/>
      <c r="AC681" s="1"/>
    </row>
    <row r="682" spans="2:29" x14ac:dyDescent="0.25">
      <c r="B682" s="27">
        <f t="shared" si="72"/>
        <v>39476.333333331684</v>
      </c>
      <c r="C682" s="25">
        <v>8</v>
      </c>
      <c r="D682" s="25">
        <v>10.7</v>
      </c>
      <c r="E682" s="25">
        <v>0.2</v>
      </c>
      <c r="J682" s="1"/>
      <c r="K682" s="1"/>
      <c r="L682" s="1"/>
      <c r="M682" s="1"/>
      <c r="N682" s="1"/>
      <c r="AA682" s="1"/>
      <c r="AB682" s="1"/>
      <c r="AC682" s="1"/>
    </row>
    <row r="683" spans="2:29" x14ac:dyDescent="0.25">
      <c r="B683" s="27">
        <f t="shared" si="72"/>
        <v>39476.374999998348</v>
      </c>
      <c r="C683" s="25">
        <v>9</v>
      </c>
      <c r="D683" s="25">
        <v>10.6</v>
      </c>
      <c r="E683" s="25">
        <v>148.47999999999999</v>
      </c>
      <c r="J683" s="1"/>
      <c r="K683" s="1"/>
      <c r="L683" s="1"/>
      <c r="M683" s="1"/>
      <c r="N683" s="1"/>
      <c r="AA683" s="1"/>
      <c r="AB683" s="1"/>
      <c r="AC683" s="1"/>
    </row>
    <row r="684" spans="2:29" x14ac:dyDescent="0.25">
      <c r="B684" s="27">
        <f t="shared" si="72"/>
        <v>39476.416666665013</v>
      </c>
      <c r="C684" s="25">
        <v>10</v>
      </c>
      <c r="D684" s="25">
        <v>11.2</v>
      </c>
      <c r="E684" s="25">
        <v>325.52</v>
      </c>
      <c r="J684" s="1"/>
      <c r="K684" s="1"/>
      <c r="L684" s="1"/>
      <c r="M684" s="1"/>
      <c r="N684" s="1"/>
      <c r="AA684" s="1"/>
      <c r="AB684" s="1"/>
      <c r="AC684" s="1"/>
    </row>
    <row r="685" spans="2:29" x14ac:dyDescent="0.25">
      <c r="B685" s="27">
        <f t="shared" si="72"/>
        <v>39476.458333331677</v>
      </c>
      <c r="C685" s="25">
        <v>11</v>
      </c>
      <c r="D685" s="25">
        <v>12.4</v>
      </c>
      <c r="E685" s="25">
        <v>464.4</v>
      </c>
      <c r="J685" s="1"/>
      <c r="K685" s="1"/>
      <c r="L685" s="1"/>
      <c r="M685" s="1"/>
      <c r="N685" s="1"/>
      <c r="AA685" s="1"/>
      <c r="AB685" s="1"/>
      <c r="AC685" s="1"/>
    </row>
    <row r="686" spans="2:29" x14ac:dyDescent="0.25">
      <c r="B686" s="27">
        <f t="shared" si="72"/>
        <v>39476.499999998341</v>
      </c>
      <c r="C686" s="25">
        <v>12</v>
      </c>
      <c r="D686" s="25">
        <v>13.7</v>
      </c>
      <c r="E686" s="25">
        <v>553.88</v>
      </c>
      <c r="J686" s="1"/>
      <c r="K686" s="1"/>
      <c r="L686" s="1"/>
      <c r="M686" s="1"/>
      <c r="N686" s="1"/>
      <c r="AA686" s="1"/>
      <c r="AB686" s="1"/>
      <c r="AC686" s="1"/>
    </row>
    <row r="687" spans="2:29" x14ac:dyDescent="0.25">
      <c r="B687" s="27">
        <f t="shared" si="72"/>
        <v>39476.541666665005</v>
      </c>
      <c r="C687" s="25">
        <v>13</v>
      </c>
      <c r="D687" s="25">
        <v>14.7</v>
      </c>
      <c r="E687" s="25">
        <v>577.29999999999995</v>
      </c>
      <c r="J687" s="1"/>
      <c r="K687" s="1"/>
      <c r="L687" s="1"/>
      <c r="M687" s="1"/>
      <c r="N687" s="1"/>
      <c r="AA687" s="1"/>
      <c r="AB687" s="1"/>
      <c r="AC687" s="1"/>
    </row>
    <row r="688" spans="2:29" x14ac:dyDescent="0.25">
      <c r="B688" s="27">
        <f t="shared" si="72"/>
        <v>39476.58333333167</v>
      </c>
      <c r="C688" s="25">
        <v>14</v>
      </c>
      <c r="D688" s="25">
        <v>15.4</v>
      </c>
      <c r="E688" s="25">
        <v>535.86</v>
      </c>
      <c r="J688" s="1"/>
      <c r="K688" s="1"/>
      <c r="L688" s="1"/>
      <c r="M688" s="1"/>
      <c r="N688" s="1"/>
      <c r="AA688" s="1"/>
      <c r="AB688" s="1"/>
      <c r="AC688" s="1"/>
    </row>
    <row r="689" spans="2:29" x14ac:dyDescent="0.25">
      <c r="B689" s="27">
        <f t="shared" si="72"/>
        <v>39476.624999998334</v>
      </c>
      <c r="C689" s="25">
        <v>15</v>
      </c>
      <c r="D689" s="25">
        <v>16.100000000000001</v>
      </c>
      <c r="E689" s="25">
        <v>433.96</v>
      </c>
      <c r="J689" s="1"/>
      <c r="K689" s="1"/>
      <c r="L689" s="1"/>
      <c r="M689" s="1"/>
      <c r="N689" s="1"/>
      <c r="AA689" s="1"/>
      <c r="AB689" s="1"/>
      <c r="AC689" s="1"/>
    </row>
    <row r="690" spans="2:29" x14ac:dyDescent="0.25">
      <c r="B690" s="27">
        <f t="shared" si="72"/>
        <v>39476.666666664998</v>
      </c>
      <c r="C690" s="25">
        <v>16</v>
      </c>
      <c r="D690" s="25">
        <v>16.399999999999999</v>
      </c>
      <c r="E690" s="25">
        <v>281.05</v>
      </c>
      <c r="J690" s="1"/>
      <c r="K690" s="1"/>
      <c r="L690" s="1"/>
      <c r="M690" s="1"/>
      <c r="N690" s="1"/>
      <c r="AA690" s="1"/>
      <c r="AB690" s="1"/>
      <c r="AC690" s="1"/>
    </row>
    <row r="691" spans="2:29" x14ac:dyDescent="0.25">
      <c r="B691" s="27">
        <f t="shared" si="72"/>
        <v>39476.708333331662</v>
      </c>
      <c r="C691" s="25">
        <v>17</v>
      </c>
      <c r="D691" s="25">
        <v>15.9</v>
      </c>
      <c r="E691" s="25">
        <v>97.32</v>
      </c>
      <c r="J691" s="1"/>
      <c r="K691" s="1"/>
      <c r="L691" s="1"/>
      <c r="M691" s="1"/>
      <c r="N691" s="1"/>
      <c r="AA691" s="1"/>
      <c r="AB691" s="1"/>
      <c r="AC691" s="1"/>
    </row>
    <row r="692" spans="2:29" x14ac:dyDescent="0.25">
      <c r="B692" s="27">
        <f t="shared" si="72"/>
        <v>39476.749999998327</v>
      </c>
      <c r="C692" s="25">
        <v>18</v>
      </c>
      <c r="D692" s="25">
        <v>14.8</v>
      </c>
      <c r="E692" s="25">
        <v>0</v>
      </c>
      <c r="J692" s="1"/>
      <c r="K692" s="1"/>
      <c r="L692" s="1"/>
      <c r="M692" s="1"/>
      <c r="N692" s="1"/>
      <c r="AA692" s="1"/>
      <c r="AB692" s="1"/>
      <c r="AC692" s="1"/>
    </row>
    <row r="693" spans="2:29" x14ac:dyDescent="0.25">
      <c r="B693" s="27">
        <f t="shared" si="72"/>
        <v>39476.791666664991</v>
      </c>
      <c r="C693" s="25">
        <v>19</v>
      </c>
      <c r="D693" s="25">
        <v>14</v>
      </c>
      <c r="E693" s="25">
        <v>0</v>
      </c>
      <c r="J693" s="1"/>
      <c r="K693" s="1"/>
      <c r="L693" s="1"/>
      <c r="M693" s="1"/>
      <c r="N693" s="1"/>
      <c r="AA693" s="1"/>
      <c r="AB693" s="1"/>
      <c r="AC693" s="1"/>
    </row>
    <row r="694" spans="2:29" x14ac:dyDescent="0.25">
      <c r="B694" s="27">
        <f t="shared" si="72"/>
        <v>39476.833333331655</v>
      </c>
      <c r="C694" s="25">
        <v>20</v>
      </c>
      <c r="D694" s="25">
        <v>13.1</v>
      </c>
      <c r="E694" s="25">
        <v>0</v>
      </c>
      <c r="J694" s="1"/>
      <c r="K694" s="1"/>
      <c r="L694" s="1"/>
      <c r="M694" s="1"/>
      <c r="N694" s="1"/>
      <c r="AA694" s="1"/>
      <c r="AB694" s="1"/>
      <c r="AC694" s="1"/>
    </row>
    <row r="695" spans="2:29" x14ac:dyDescent="0.25">
      <c r="B695" s="27">
        <f t="shared" si="72"/>
        <v>39476.874999998319</v>
      </c>
      <c r="C695" s="25">
        <v>21</v>
      </c>
      <c r="D695" s="25">
        <v>12.8</v>
      </c>
      <c r="E695" s="25">
        <v>0</v>
      </c>
      <c r="J695" s="1"/>
      <c r="K695" s="1"/>
      <c r="L695" s="1"/>
      <c r="M695" s="1"/>
      <c r="N695" s="1"/>
      <c r="AA695" s="1"/>
      <c r="AB695" s="1"/>
      <c r="AC695" s="1"/>
    </row>
    <row r="696" spans="2:29" x14ac:dyDescent="0.25">
      <c r="B696" s="27">
        <f t="shared" si="72"/>
        <v>39476.916666664983</v>
      </c>
      <c r="C696" s="25">
        <v>22</v>
      </c>
      <c r="D696" s="25">
        <v>12.6</v>
      </c>
      <c r="E696" s="25">
        <v>0</v>
      </c>
      <c r="J696" s="1"/>
      <c r="K696" s="1"/>
      <c r="L696" s="1"/>
      <c r="M696" s="1"/>
      <c r="N696" s="1"/>
      <c r="AA696" s="1"/>
      <c r="AB696" s="1"/>
      <c r="AC696" s="1"/>
    </row>
    <row r="697" spans="2:29" x14ac:dyDescent="0.25">
      <c r="B697" s="27">
        <f t="shared" si="72"/>
        <v>39476.958333331648</v>
      </c>
      <c r="C697" s="25">
        <v>23</v>
      </c>
      <c r="D697" s="25">
        <v>12.5</v>
      </c>
      <c r="E697" s="25">
        <v>0</v>
      </c>
      <c r="J697" s="1"/>
      <c r="K697" s="1"/>
      <c r="L697" s="1"/>
      <c r="M697" s="1"/>
      <c r="N697" s="1"/>
      <c r="AA697" s="1"/>
      <c r="AB697" s="1"/>
      <c r="AC697" s="1"/>
    </row>
    <row r="698" spans="2:29" x14ac:dyDescent="0.25">
      <c r="B698" s="27">
        <f t="shared" si="72"/>
        <v>39476.999999998312</v>
      </c>
      <c r="C698" s="25">
        <v>0</v>
      </c>
      <c r="D698" s="25">
        <v>12.5</v>
      </c>
      <c r="E698" s="25">
        <v>0</v>
      </c>
      <c r="J698" s="1"/>
      <c r="K698" s="1"/>
      <c r="L698" s="1"/>
      <c r="M698" s="1"/>
      <c r="N698" s="1"/>
      <c r="AA698" s="1"/>
      <c r="AB698" s="1"/>
      <c r="AC698" s="1"/>
    </row>
    <row r="699" spans="2:29" x14ac:dyDescent="0.25">
      <c r="B699" s="27">
        <f t="shared" si="72"/>
        <v>39477.041666664976</v>
      </c>
      <c r="C699" s="25">
        <v>1</v>
      </c>
      <c r="D699" s="25">
        <v>12.4</v>
      </c>
      <c r="E699" s="25">
        <v>0</v>
      </c>
      <c r="J699" s="1"/>
      <c r="K699" s="1"/>
      <c r="L699" s="1"/>
      <c r="M699" s="1"/>
      <c r="N699" s="1"/>
      <c r="AA699" s="1"/>
      <c r="AB699" s="1"/>
      <c r="AC699" s="1"/>
    </row>
    <row r="700" spans="2:29" x14ac:dyDescent="0.25">
      <c r="B700" s="27">
        <f t="shared" si="72"/>
        <v>39477.08333333164</v>
      </c>
      <c r="C700" s="25">
        <v>2</v>
      </c>
      <c r="D700" s="25">
        <v>12.2</v>
      </c>
      <c r="E700" s="25">
        <v>0</v>
      </c>
      <c r="J700" s="1"/>
      <c r="K700" s="1"/>
      <c r="L700" s="1"/>
      <c r="M700" s="1"/>
      <c r="N700" s="1"/>
      <c r="AA700" s="1"/>
      <c r="AB700" s="1"/>
      <c r="AC700" s="1"/>
    </row>
    <row r="701" spans="2:29" x14ac:dyDescent="0.25">
      <c r="B701" s="27">
        <f t="shared" si="72"/>
        <v>39477.124999998305</v>
      </c>
      <c r="C701" s="25">
        <v>3</v>
      </c>
      <c r="D701" s="25">
        <v>12.2</v>
      </c>
      <c r="E701" s="25">
        <v>0</v>
      </c>
      <c r="J701" s="1"/>
      <c r="K701" s="1"/>
      <c r="L701" s="1"/>
      <c r="M701" s="1"/>
      <c r="N701" s="1"/>
      <c r="AA701" s="1"/>
      <c r="AB701" s="1"/>
      <c r="AC701" s="1"/>
    </row>
    <row r="702" spans="2:29" x14ac:dyDescent="0.25">
      <c r="B702" s="27">
        <f t="shared" si="72"/>
        <v>39477.166666664969</v>
      </c>
      <c r="C702" s="25">
        <v>4</v>
      </c>
      <c r="D702" s="25">
        <v>12.1</v>
      </c>
      <c r="E702" s="25">
        <v>0</v>
      </c>
      <c r="J702" s="1"/>
      <c r="K702" s="1"/>
      <c r="L702" s="1"/>
      <c r="M702" s="1"/>
      <c r="N702" s="1"/>
      <c r="AA702" s="1"/>
      <c r="AB702" s="1"/>
      <c r="AC702" s="1"/>
    </row>
    <row r="703" spans="2:29" x14ac:dyDescent="0.25">
      <c r="B703" s="27">
        <f t="shared" si="72"/>
        <v>39477.208333331633</v>
      </c>
      <c r="C703" s="25">
        <v>5</v>
      </c>
      <c r="D703" s="25">
        <v>12.1</v>
      </c>
      <c r="E703" s="25">
        <v>0</v>
      </c>
      <c r="J703" s="1"/>
      <c r="K703" s="1"/>
      <c r="L703" s="1"/>
      <c r="M703" s="1"/>
      <c r="N703" s="1"/>
      <c r="AA703" s="1"/>
      <c r="AB703" s="1"/>
      <c r="AC703" s="1"/>
    </row>
    <row r="704" spans="2:29" x14ac:dyDescent="0.25">
      <c r="B704" s="27">
        <f t="shared" si="72"/>
        <v>39477.249999998297</v>
      </c>
      <c r="C704" s="25">
        <v>6</v>
      </c>
      <c r="D704" s="25">
        <v>12.1</v>
      </c>
      <c r="E704" s="25">
        <v>0</v>
      </c>
      <c r="J704" s="1"/>
      <c r="K704" s="1"/>
      <c r="L704" s="1"/>
      <c r="M704" s="1"/>
      <c r="N704" s="1"/>
      <c r="AA704" s="1"/>
      <c r="AB704" s="1"/>
      <c r="AC704" s="1"/>
    </row>
    <row r="705" spans="2:29" x14ac:dyDescent="0.25">
      <c r="B705" s="27">
        <f t="shared" si="72"/>
        <v>39477.291666664962</v>
      </c>
      <c r="C705" s="25">
        <v>7</v>
      </c>
      <c r="D705" s="25">
        <v>12</v>
      </c>
      <c r="E705" s="25">
        <v>0</v>
      </c>
      <c r="J705" s="1"/>
      <c r="K705" s="1"/>
      <c r="L705" s="1"/>
      <c r="M705" s="1"/>
      <c r="N705" s="1"/>
      <c r="AA705" s="1"/>
      <c r="AB705" s="1"/>
      <c r="AC705" s="1"/>
    </row>
    <row r="706" spans="2:29" x14ac:dyDescent="0.25">
      <c r="B706" s="27">
        <f t="shared" si="72"/>
        <v>39477.333333331626</v>
      </c>
      <c r="C706" s="25">
        <v>8</v>
      </c>
      <c r="D706" s="25">
        <v>12</v>
      </c>
      <c r="E706" s="25">
        <v>0</v>
      </c>
      <c r="J706" s="1"/>
      <c r="K706" s="1"/>
      <c r="L706" s="1"/>
      <c r="M706" s="1"/>
      <c r="N706" s="1"/>
      <c r="AA706" s="1"/>
      <c r="AB706" s="1"/>
      <c r="AC706" s="1"/>
    </row>
    <row r="707" spans="2:29" x14ac:dyDescent="0.25">
      <c r="B707" s="27">
        <f t="shared" ref="B707:B770" si="73">B706+1/24</f>
        <v>39477.37499999829</v>
      </c>
      <c r="C707" s="25">
        <v>9</v>
      </c>
      <c r="D707" s="25">
        <v>12</v>
      </c>
      <c r="E707" s="25">
        <v>29.18</v>
      </c>
      <c r="J707" s="1"/>
      <c r="K707" s="1"/>
      <c r="L707" s="1"/>
      <c r="M707" s="1"/>
      <c r="N707" s="1"/>
      <c r="AA707" s="1"/>
      <c r="AB707" s="1"/>
      <c r="AC707" s="1"/>
    </row>
    <row r="708" spans="2:29" x14ac:dyDescent="0.25">
      <c r="B708" s="27">
        <f t="shared" si="73"/>
        <v>39477.416666664954</v>
      </c>
      <c r="C708" s="25">
        <v>10</v>
      </c>
      <c r="D708" s="25">
        <v>12.2</v>
      </c>
      <c r="E708" s="25">
        <v>119.82</v>
      </c>
      <c r="J708" s="1"/>
      <c r="K708" s="1"/>
      <c r="L708" s="1"/>
      <c r="M708" s="1"/>
      <c r="N708" s="1"/>
      <c r="AA708" s="1"/>
      <c r="AB708" s="1"/>
      <c r="AC708" s="1"/>
    </row>
    <row r="709" spans="2:29" x14ac:dyDescent="0.25">
      <c r="B709" s="27">
        <f t="shared" si="73"/>
        <v>39477.458333331619</v>
      </c>
      <c r="C709" s="25">
        <v>11</v>
      </c>
      <c r="D709" s="25">
        <v>13</v>
      </c>
      <c r="E709" s="25">
        <v>177.11</v>
      </c>
      <c r="J709" s="1"/>
      <c r="K709" s="1"/>
      <c r="L709" s="1"/>
      <c r="M709" s="1"/>
      <c r="N709" s="1"/>
      <c r="AA709" s="1"/>
      <c r="AB709" s="1"/>
      <c r="AC709" s="1"/>
    </row>
    <row r="710" spans="2:29" x14ac:dyDescent="0.25">
      <c r="B710" s="27">
        <f t="shared" si="73"/>
        <v>39477.499999998283</v>
      </c>
      <c r="C710" s="25">
        <v>12</v>
      </c>
      <c r="D710" s="25">
        <v>13.9</v>
      </c>
      <c r="E710" s="25">
        <v>279.3</v>
      </c>
      <c r="J710" s="1"/>
      <c r="K710" s="1"/>
      <c r="L710" s="1"/>
      <c r="M710" s="1"/>
      <c r="N710" s="1"/>
      <c r="AA710" s="1"/>
      <c r="AB710" s="1"/>
      <c r="AC710" s="1"/>
    </row>
    <row r="711" spans="2:29" x14ac:dyDescent="0.25">
      <c r="B711" s="27">
        <f t="shared" si="73"/>
        <v>39477.541666664947</v>
      </c>
      <c r="C711" s="25">
        <v>13</v>
      </c>
      <c r="D711" s="25">
        <v>14.2</v>
      </c>
      <c r="E711" s="25">
        <v>266.94</v>
      </c>
      <c r="J711" s="1"/>
      <c r="K711" s="1"/>
      <c r="L711" s="1"/>
      <c r="M711" s="1"/>
      <c r="N711" s="1"/>
      <c r="AA711" s="1"/>
      <c r="AB711" s="1"/>
      <c r="AC711" s="1"/>
    </row>
    <row r="712" spans="2:29" x14ac:dyDescent="0.25">
      <c r="B712" s="27">
        <f t="shared" si="73"/>
        <v>39477.583333331611</v>
      </c>
      <c r="C712" s="25">
        <v>14</v>
      </c>
      <c r="D712" s="25">
        <v>14.8</v>
      </c>
      <c r="E712" s="25">
        <v>230.54</v>
      </c>
      <c r="J712" s="1"/>
      <c r="K712" s="1"/>
      <c r="L712" s="1"/>
      <c r="M712" s="1"/>
      <c r="N712" s="1"/>
      <c r="AA712" s="1"/>
      <c r="AB712" s="1"/>
      <c r="AC712" s="1"/>
    </row>
    <row r="713" spans="2:29" x14ac:dyDescent="0.25">
      <c r="B713" s="27">
        <f t="shared" si="73"/>
        <v>39477.624999998276</v>
      </c>
      <c r="C713" s="25">
        <v>15</v>
      </c>
      <c r="D713" s="25">
        <v>15</v>
      </c>
      <c r="E713" s="25">
        <v>163.22</v>
      </c>
      <c r="J713" s="1"/>
      <c r="K713" s="1"/>
      <c r="L713" s="1"/>
      <c r="M713" s="1"/>
      <c r="N713" s="1"/>
      <c r="AA713" s="1"/>
      <c r="AB713" s="1"/>
      <c r="AC713" s="1"/>
    </row>
    <row r="714" spans="2:29" x14ac:dyDescent="0.25">
      <c r="B714" s="27">
        <f t="shared" si="73"/>
        <v>39477.66666666494</v>
      </c>
      <c r="C714" s="25">
        <v>16</v>
      </c>
      <c r="D714" s="25">
        <v>14.9</v>
      </c>
      <c r="E714" s="25">
        <v>87.09</v>
      </c>
      <c r="J714" s="1"/>
      <c r="K714" s="1"/>
      <c r="L714" s="1"/>
      <c r="M714" s="1"/>
      <c r="N714" s="1"/>
      <c r="AA714" s="1"/>
      <c r="AB714" s="1"/>
      <c r="AC714" s="1"/>
    </row>
    <row r="715" spans="2:29" x14ac:dyDescent="0.25">
      <c r="B715" s="27">
        <f t="shared" si="73"/>
        <v>39477.708333331604</v>
      </c>
      <c r="C715" s="25">
        <v>17</v>
      </c>
      <c r="D715" s="25">
        <v>14.4</v>
      </c>
      <c r="E715" s="25">
        <v>23.57</v>
      </c>
      <c r="J715" s="1"/>
      <c r="K715" s="1"/>
      <c r="L715" s="1"/>
      <c r="M715" s="1"/>
      <c r="N715" s="1"/>
      <c r="AA715" s="1"/>
      <c r="AB715" s="1"/>
      <c r="AC715" s="1"/>
    </row>
    <row r="716" spans="2:29" x14ac:dyDescent="0.25">
      <c r="B716" s="27">
        <f t="shared" si="73"/>
        <v>39477.749999998268</v>
      </c>
      <c r="C716" s="25">
        <v>18</v>
      </c>
      <c r="D716" s="25">
        <v>13.3</v>
      </c>
      <c r="E716" s="25">
        <v>0</v>
      </c>
      <c r="J716" s="1"/>
      <c r="K716" s="1"/>
      <c r="L716" s="1"/>
      <c r="M716" s="1"/>
      <c r="N716" s="1"/>
      <c r="AA716" s="1"/>
      <c r="AB716" s="1"/>
      <c r="AC716" s="1"/>
    </row>
    <row r="717" spans="2:29" x14ac:dyDescent="0.25">
      <c r="B717" s="27">
        <f t="shared" si="73"/>
        <v>39477.791666664933</v>
      </c>
      <c r="C717" s="25">
        <v>19</v>
      </c>
      <c r="D717" s="25">
        <v>12.6</v>
      </c>
      <c r="E717" s="25">
        <v>0</v>
      </c>
      <c r="J717" s="1"/>
      <c r="K717" s="1"/>
      <c r="L717" s="1"/>
      <c r="M717" s="1"/>
      <c r="N717" s="1"/>
      <c r="AA717" s="1"/>
      <c r="AB717" s="1"/>
      <c r="AC717" s="1"/>
    </row>
    <row r="718" spans="2:29" x14ac:dyDescent="0.25">
      <c r="B718" s="27">
        <f t="shared" si="73"/>
        <v>39477.833333331597</v>
      </c>
      <c r="C718" s="25">
        <v>20</v>
      </c>
      <c r="D718" s="25">
        <v>12.5</v>
      </c>
      <c r="E718" s="25">
        <v>0</v>
      </c>
      <c r="J718" s="1"/>
      <c r="K718" s="1"/>
      <c r="L718" s="1"/>
      <c r="M718" s="1"/>
      <c r="N718" s="1"/>
      <c r="AA718" s="1"/>
      <c r="AB718" s="1"/>
      <c r="AC718" s="1"/>
    </row>
    <row r="719" spans="2:29" x14ac:dyDescent="0.25">
      <c r="B719" s="27">
        <f t="shared" si="73"/>
        <v>39477.874999998261</v>
      </c>
      <c r="C719" s="25">
        <v>21</v>
      </c>
      <c r="D719" s="25">
        <v>12.4</v>
      </c>
      <c r="E719" s="25">
        <v>0</v>
      </c>
      <c r="J719" s="1"/>
      <c r="K719" s="1"/>
      <c r="L719" s="1"/>
      <c r="M719" s="1"/>
      <c r="N719" s="1"/>
      <c r="AA719" s="1"/>
      <c r="AB719" s="1"/>
      <c r="AC719" s="1"/>
    </row>
    <row r="720" spans="2:29" x14ac:dyDescent="0.25">
      <c r="B720" s="27">
        <f t="shared" si="73"/>
        <v>39477.916666664925</v>
      </c>
      <c r="C720" s="25">
        <v>22</v>
      </c>
      <c r="D720" s="25">
        <v>12.3</v>
      </c>
      <c r="E720" s="25">
        <v>0</v>
      </c>
      <c r="J720" s="1"/>
      <c r="K720" s="1"/>
      <c r="L720" s="1"/>
      <c r="M720" s="1"/>
      <c r="N720" s="1"/>
      <c r="AA720" s="1"/>
      <c r="AB720" s="1"/>
      <c r="AC720" s="1"/>
    </row>
    <row r="721" spans="2:29" x14ac:dyDescent="0.25">
      <c r="B721" s="27">
        <f t="shared" si="73"/>
        <v>39477.95833333159</v>
      </c>
      <c r="C721" s="25">
        <v>23</v>
      </c>
      <c r="D721" s="25">
        <v>12.3</v>
      </c>
      <c r="E721" s="25">
        <v>0</v>
      </c>
      <c r="J721" s="1"/>
      <c r="K721" s="1"/>
      <c r="L721" s="1"/>
      <c r="M721" s="1"/>
      <c r="N721" s="1"/>
      <c r="AA721" s="1"/>
      <c r="AB721" s="1"/>
      <c r="AC721" s="1"/>
    </row>
    <row r="722" spans="2:29" x14ac:dyDescent="0.25">
      <c r="B722" s="27">
        <f t="shared" si="73"/>
        <v>39477.999999998254</v>
      </c>
      <c r="C722" s="25">
        <v>0</v>
      </c>
      <c r="D722" s="25">
        <v>12.6</v>
      </c>
      <c r="E722" s="25">
        <v>0</v>
      </c>
      <c r="J722" s="1"/>
      <c r="K722" s="1"/>
      <c r="L722" s="1"/>
      <c r="M722" s="1"/>
      <c r="N722" s="1"/>
      <c r="AA722" s="1"/>
      <c r="AB722" s="1"/>
      <c r="AC722" s="1"/>
    </row>
    <row r="723" spans="2:29" x14ac:dyDescent="0.25">
      <c r="B723" s="27">
        <f t="shared" si="73"/>
        <v>39478.041666664918</v>
      </c>
      <c r="C723" s="25">
        <v>1</v>
      </c>
      <c r="D723" s="25">
        <v>12.5</v>
      </c>
      <c r="E723" s="25">
        <v>0</v>
      </c>
      <c r="J723" s="1"/>
      <c r="K723" s="1"/>
      <c r="L723" s="1"/>
      <c r="M723" s="1"/>
      <c r="N723" s="1"/>
      <c r="AA723" s="1"/>
      <c r="AB723" s="1"/>
      <c r="AC723" s="1"/>
    </row>
    <row r="724" spans="2:29" x14ac:dyDescent="0.25">
      <c r="B724" s="27">
        <f t="shared" si="73"/>
        <v>39478.083333331582</v>
      </c>
      <c r="C724" s="25">
        <v>2</v>
      </c>
      <c r="D724" s="25">
        <v>12</v>
      </c>
      <c r="E724" s="25">
        <v>0</v>
      </c>
      <c r="J724" s="1"/>
      <c r="K724" s="1"/>
      <c r="L724" s="1"/>
      <c r="M724" s="1"/>
      <c r="N724" s="1"/>
      <c r="AA724" s="1"/>
      <c r="AB724" s="1"/>
      <c r="AC724" s="1"/>
    </row>
    <row r="725" spans="2:29" x14ac:dyDescent="0.25">
      <c r="B725" s="27">
        <f t="shared" si="73"/>
        <v>39478.124999998246</v>
      </c>
      <c r="C725" s="25">
        <v>3</v>
      </c>
      <c r="D725" s="25">
        <v>11.7</v>
      </c>
      <c r="E725" s="25">
        <v>0</v>
      </c>
      <c r="J725" s="1"/>
      <c r="K725" s="1"/>
      <c r="L725" s="1"/>
      <c r="M725" s="1"/>
      <c r="N725" s="1"/>
      <c r="AA725" s="1"/>
      <c r="AB725" s="1"/>
      <c r="AC725" s="1"/>
    </row>
    <row r="726" spans="2:29" x14ac:dyDescent="0.25">
      <c r="B726" s="27">
        <f t="shared" si="73"/>
        <v>39478.166666664911</v>
      </c>
      <c r="C726" s="25">
        <v>4</v>
      </c>
      <c r="D726" s="25">
        <v>11.4</v>
      </c>
      <c r="E726" s="25">
        <v>0</v>
      </c>
      <c r="J726" s="1"/>
      <c r="K726" s="1"/>
      <c r="L726" s="1"/>
      <c r="M726" s="1"/>
      <c r="N726" s="1"/>
      <c r="AA726" s="1"/>
      <c r="AB726" s="1"/>
      <c r="AC726" s="1"/>
    </row>
    <row r="727" spans="2:29" x14ac:dyDescent="0.25">
      <c r="B727" s="27">
        <f t="shared" si="73"/>
        <v>39478.208333331575</v>
      </c>
      <c r="C727" s="25">
        <v>5</v>
      </c>
      <c r="D727" s="25">
        <v>10.7</v>
      </c>
      <c r="E727" s="25">
        <v>0</v>
      </c>
      <c r="J727" s="1"/>
      <c r="K727" s="1"/>
      <c r="L727" s="1"/>
      <c r="M727" s="1"/>
      <c r="N727" s="1"/>
      <c r="AA727" s="1"/>
      <c r="AB727" s="1"/>
      <c r="AC727" s="1"/>
    </row>
    <row r="728" spans="2:29" x14ac:dyDescent="0.25">
      <c r="B728" s="27">
        <f t="shared" si="73"/>
        <v>39478.249999998239</v>
      </c>
      <c r="C728" s="25">
        <v>6</v>
      </c>
      <c r="D728" s="25">
        <v>10.199999999999999</v>
      </c>
      <c r="E728" s="25">
        <v>0</v>
      </c>
      <c r="J728" s="1"/>
      <c r="K728" s="1"/>
      <c r="L728" s="1"/>
      <c r="M728" s="1"/>
      <c r="N728" s="1"/>
      <c r="AA728" s="1"/>
      <c r="AB728" s="1"/>
      <c r="AC728" s="1"/>
    </row>
    <row r="729" spans="2:29" x14ac:dyDescent="0.25">
      <c r="B729" s="27">
        <f t="shared" si="73"/>
        <v>39478.291666664903</v>
      </c>
      <c r="C729" s="25">
        <v>7</v>
      </c>
      <c r="D729" s="25">
        <v>10.7</v>
      </c>
      <c r="E729" s="25">
        <v>0</v>
      </c>
      <c r="J729" s="1"/>
      <c r="K729" s="1"/>
      <c r="L729" s="1"/>
      <c r="M729" s="1"/>
      <c r="N729" s="1"/>
      <c r="AA729" s="1"/>
      <c r="AB729" s="1"/>
      <c r="AC729" s="1"/>
    </row>
    <row r="730" spans="2:29" x14ac:dyDescent="0.25">
      <c r="B730" s="27">
        <f t="shared" si="73"/>
        <v>39478.333333331568</v>
      </c>
      <c r="C730" s="25">
        <v>8</v>
      </c>
      <c r="D730" s="25">
        <v>10.5</v>
      </c>
      <c r="E730" s="25">
        <v>0.86</v>
      </c>
      <c r="J730" s="1"/>
      <c r="K730" s="1"/>
      <c r="L730" s="1"/>
      <c r="M730" s="1"/>
      <c r="N730" s="1"/>
      <c r="AA730" s="1"/>
      <c r="AB730" s="1"/>
      <c r="AC730" s="1"/>
    </row>
    <row r="731" spans="2:29" x14ac:dyDescent="0.25">
      <c r="B731" s="27">
        <f t="shared" si="73"/>
        <v>39478.374999998232</v>
      </c>
      <c r="C731" s="25">
        <v>9</v>
      </c>
      <c r="D731" s="25">
        <v>11.2</v>
      </c>
      <c r="E731" s="25">
        <v>155.63999999999999</v>
      </c>
      <c r="J731" s="1"/>
      <c r="K731" s="1"/>
      <c r="L731" s="1"/>
      <c r="M731" s="1"/>
      <c r="N731" s="1"/>
      <c r="AA731" s="1"/>
      <c r="AB731" s="1"/>
      <c r="AC731" s="1"/>
    </row>
    <row r="732" spans="2:29" x14ac:dyDescent="0.25">
      <c r="B732" s="27">
        <f t="shared" si="73"/>
        <v>39478.416666664896</v>
      </c>
      <c r="C732" s="25">
        <v>10</v>
      </c>
      <c r="D732" s="25">
        <v>12.4</v>
      </c>
      <c r="E732" s="25">
        <v>333.31</v>
      </c>
      <c r="J732" s="1"/>
      <c r="K732" s="1"/>
      <c r="L732" s="1"/>
      <c r="M732" s="1"/>
      <c r="N732" s="1"/>
      <c r="AA732" s="1"/>
      <c r="AB732" s="1"/>
      <c r="AC732" s="1"/>
    </row>
    <row r="733" spans="2:29" x14ac:dyDescent="0.25">
      <c r="B733" s="27">
        <f t="shared" si="73"/>
        <v>39478.45833333156</v>
      </c>
      <c r="C733" s="25">
        <v>11</v>
      </c>
      <c r="D733" s="25">
        <v>12.9</v>
      </c>
      <c r="E733" s="25">
        <v>471.97</v>
      </c>
      <c r="J733" s="1"/>
      <c r="K733" s="1"/>
      <c r="L733" s="1"/>
      <c r="M733" s="1"/>
      <c r="N733" s="1"/>
      <c r="AA733" s="1"/>
      <c r="AB733" s="1"/>
      <c r="AC733" s="1"/>
    </row>
    <row r="734" spans="2:29" x14ac:dyDescent="0.25">
      <c r="B734" s="27">
        <f t="shared" si="73"/>
        <v>39478.499999998225</v>
      </c>
      <c r="C734" s="25">
        <v>12</v>
      </c>
      <c r="D734" s="25">
        <v>11.7</v>
      </c>
      <c r="E734" s="25">
        <v>560.51</v>
      </c>
      <c r="J734" s="1"/>
      <c r="K734" s="1"/>
      <c r="L734" s="1"/>
      <c r="M734" s="1"/>
      <c r="N734" s="1"/>
      <c r="AA734" s="1"/>
      <c r="AB734" s="1"/>
      <c r="AC734" s="1"/>
    </row>
    <row r="735" spans="2:29" x14ac:dyDescent="0.25">
      <c r="B735" s="27">
        <f t="shared" si="73"/>
        <v>39478.541666664889</v>
      </c>
      <c r="C735" s="25">
        <v>13</v>
      </c>
      <c r="D735" s="25">
        <v>13</v>
      </c>
      <c r="E735" s="25">
        <v>583.21</v>
      </c>
      <c r="J735" s="1"/>
      <c r="K735" s="1"/>
      <c r="L735" s="1"/>
      <c r="M735" s="1"/>
      <c r="N735" s="1"/>
      <c r="AA735" s="1"/>
      <c r="AB735" s="1"/>
      <c r="AC735" s="1"/>
    </row>
    <row r="736" spans="2:29" x14ac:dyDescent="0.25">
      <c r="B736" s="27">
        <f t="shared" si="73"/>
        <v>39478.583333331553</v>
      </c>
      <c r="C736" s="25">
        <v>14</v>
      </c>
      <c r="D736" s="25">
        <v>14</v>
      </c>
      <c r="E736" s="25">
        <v>541.25</v>
      </c>
      <c r="J736" s="1"/>
      <c r="K736" s="1"/>
      <c r="L736" s="1"/>
      <c r="M736" s="1"/>
      <c r="N736" s="1"/>
      <c r="AA736" s="1"/>
      <c r="AB736" s="1"/>
      <c r="AC736" s="1"/>
    </row>
    <row r="737" spans="2:29" x14ac:dyDescent="0.25">
      <c r="B737" s="27">
        <f t="shared" si="73"/>
        <v>39478.624999998217</v>
      </c>
      <c r="C737" s="25">
        <v>15</v>
      </c>
      <c r="D737" s="25">
        <v>14.3</v>
      </c>
      <c r="E737" s="25">
        <v>439.08</v>
      </c>
      <c r="J737" s="1"/>
      <c r="K737" s="1"/>
      <c r="L737" s="1"/>
      <c r="M737" s="1"/>
      <c r="N737" s="1"/>
      <c r="AA737" s="1"/>
      <c r="AB737" s="1"/>
      <c r="AC737" s="1"/>
    </row>
    <row r="738" spans="2:29" x14ac:dyDescent="0.25">
      <c r="B738" s="27">
        <f t="shared" si="73"/>
        <v>39478.666666664882</v>
      </c>
      <c r="C738" s="25">
        <v>16</v>
      </c>
      <c r="D738" s="25">
        <v>13.8</v>
      </c>
      <c r="E738" s="25">
        <v>286.33</v>
      </c>
      <c r="J738" s="1"/>
      <c r="K738" s="1"/>
      <c r="L738" s="1"/>
      <c r="M738" s="1"/>
      <c r="N738" s="1"/>
      <c r="AA738" s="1"/>
      <c r="AB738" s="1"/>
      <c r="AC738" s="1"/>
    </row>
    <row r="739" spans="2:29" x14ac:dyDescent="0.25">
      <c r="B739" s="27">
        <f t="shared" si="73"/>
        <v>39478.708333331546</v>
      </c>
      <c r="C739" s="25">
        <v>17</v>
      </c>
      <c r="D739" s="25">
        <v>12.4</v>
      </c>
      <c r="E739" s="25">
        <v>31.51</v>
      </c>
      <c r="J739" s="1"/>
      <c r="K739" s="1"/>
      <c r="L739" s="1"/>
      <c r="M739" s="1"/>
      <c r="N739" s="1"/>
      <c r="AA739" s="1"/>
      <c r="AB739" s="1"/>
      <c r="AC739" s="1"/>
    </row>
    <row r="740" spans="2:29" x14ac:dyDescent="0.25">
      <c r="B740" s="27">
        <f t="shared" si="73"/>
        <v>39478.74999999821</v>
      </c>
      <c r="C740" s="25">
        <v>18</v>
      </c>
      <c r="D740" s="25">
        <v>11.6</v>
      </c>
      <c r="E740" s="25">
        <v>0</v>
      </c>
      <c r="J740" s="1"/>
      <c r="K740" s="1"/>
      <c r="L740" s="1"/>
      <c r="M740" s="1"/>
      <c r="N740" s="1"/>
      <c r="AA740" s="1"/>
      <c r="AB740" s="1"/>
      <c r="AC740" s="1"/>
    </row>
    <row r="741" spans="2:29" x14ac:dyDescent="0.25">
      <c r="B741" s="27">
        <f t="shared" si="73"/>
        <v>39478.791666664874</v>
      </c>
      <c r="C741" s="25">
        <v>19</v>
      </c>
      <c r="D741" s="25">
        <v>10.9</v>
      </c>
      <c r="E741" s="25">
        <v>0</v>
      </c>
      <c r="J741" s="1"/>
      <c r="K741" s="1"/>
      <c r="L741" s="1"/>
      <c r="M741" s="1"/>
      <c r="N741" s="1"/>
      <c r="AA741" s="1"/>
      <c r="AB741" s="1"/>
      <c r="AC741" s="1"/>
    </row>
    <row r="742" spans="2:29" x14ac:dyDescent="0.25">
      <c r="B742" s="27">
        <f t="shared" si="73"/>
        <v>39478.833333331539</v>
      </c>
      <c r="C742" s="25">
        <v>20</v>
      </c>
      <c r="D742" s="25">
        <v>10.5</v>
      </c>
      <c r="E742" s="25">
        <v>0</v>
      </c>
      <c r="J742" s="1"/>
      <c r="K742" s="1"/>
      <c r="L742" s="1"/>
      <c r="M742" s="1"/>
      <c r="N742" s="1"/>
      <c r="AA742" s="1"/>
      <c r="AB742" s="1"/>
      <c r="AC742" s="1"/>
    </row>
    <row r="743" spans="2:29" x14ac:dyDescent="0.25">
      <c r="B743" s="27">
        <f t="shared" si="73"/>
        <v>39478.874999998203</v>
      </c>
      <c r="C743" s="25">
        <v>21</v>
      </c>
      <c r="D743" s="25">
        <v>10.5</v>
      </c>
      <c r="E743" s="25">
        <v>0</v>
      </c>
      <c r="J743" s="1"/>
      <c r="K743" s="1"/>
      <c r="L743" s="1"/>
      <c r="M743" s="1"/>
      <c r="N743" s="1"/>
      <c r="AA743" s="1"/>
      <c r="AB743" s="1"/>
      <c r="AC743" s="1"/>
    </row>
    <row r="744" spans="2:29" x14ac:dyDescent="0.25">
      <c r="B744" s="27">
        <f t="shared" si="73"/>
        <v>39478.916666664867</v>
      </c>
      <c r="C744" s="25">
        <v>22</v>
      </c>
      <c r="D744" s="25">
        <v>10.7</v>
      </c>
      <c r="E744" s="25">
        <v>0</v>
      </c>
      <c r="J744" s="1"/>
      <c r="K744" s="1"/>
      <c r="L744" s="1"/>
      <c r="M744" s="1"/>
      <c r="N744" s="1"/>
      <c r="AA744" s="1"/>
      <c r="AB744" s="1"/>
      <c r="AC744" s="1"/>
    </row>
    <row r="745" spans="2:29" x14ac:dyDescent="0.25">
      <c r="B745" s="27">
        <f t="shared" si="73"/>
        <v>39478.958333331531</v>
      </c>
      <c r="C745" s="25">
        <v>23</v>
      </c>
      <c r="D745" s="25">
        <v>10.7</v>
      </c>
      <c r="E745" s="25">
        <v>0</v>
      </c>
      <c r="J745" s="1"/>
      <c r="K745" s="1"/>
      <c r="L745" s="1"/>
      <c r="M745" s="1"/>
      <c r="N745" s="1"/>
      <c r="AA745" s="1"/>
      <c r="AB745" s="1"/>
      <c r="AC745" s="1"/>
    </row>
    <row r="746" spans="2:29" x14ac:dyDescent="0.25">
      <c r="B746" s="27">
        <f t="shared" si="73"/>
        <v>39478.999999998196</v>
      </c>
      <c r="C746" s="25">
        <v>0</v>
      </c>
      <c r="D746" s="25">
        <v>10.8</v>
      </c>
      <c r="E746" s="25">
        <v>0</v>
      </c>
      <c r="J746" s="1"/>
      <c r="K746" s="1"/>
      <c r="L746" s="1"/>
      <c r="M746" s="1"/>
      <c r="N746" s="1"/>
      <c r="AA746" s="1"/>
      <c r="AB746" s="1"/>
      <c r="AC746" s="1"/>
    </row>
    <row r="747" spans="2:29" x14ac:dyDescent="0.25">
      <c r="B747" s="27">
        <f t="shared" si="73"/>
        <v>39479.04166666486</v>
      </c>
      <c r="C747" s="25">
        <v>1</v>
      </c>
      <c r="D747" s="25">
        <v>10.8</v>
      </c>
      <c r="E747" s="25">
        <v>0</v>
      </c>
      <c r="J747" s="1"/>
      <c r="K747" s="1"/>
      <c r="L747" s="1"/>
      <c r="M747" s="1"/>
      <c r="N747" s="1"/>
      <c r="AA747" s="1"/>
      <c r="AB747" s="1"/>
      <c r="AC747" s="1"/>
    </row>
    <row r="748" spans="2:29" x14ac:dyDescent="0.25">
      <c r="B748" s="27">
        <f t="shared" si="73"/>
        <v>39479.083333331524</v>
      </c>
      <c r="C748" s="25">
        <v>2</v>
      </c>
      <c r="D748" s="25">
        <v>11</v>
      </c>
      <c r="E748" s="25">
        <v>0</v>
      </c>
      <c r="J748" s="1"/>
      <c r="K748" s="1"/>
      <c r="L748" s="1"/>
      <c r="M748" s="1"/>
      <c r="N748" s="1"/>
      <c r="AA748" s="1"/>
      <c r="AB748" s="1"/>
      <c r="AC748" s="1"/>
    </row>
    <row r="749" spans="2:29" x14ac:dyDescent="0.25">
      <c r="B749" s="27">
        <f t="shared" si="73"/>
        <v>39479.124999998188</v>
      </c>
      <c r="C749" s="25">
        <v>3</v>
      </c>
      <c r="D749" s="25">
        <v>11</v>
      </c>
      <c r="E749" s="25">
        <v>0</v>
      </c>
      <c r="J749" s="1"/>
      <c r="K749" s="1"/>
      <c r="L749" s="1"/>
      <c r="M749" s="1"/>
      <c r="N749" s="1"/>
      <c r="AA749" s="1"/>
      <c r="AB749" s="1"/>
      <c r="AC749" s="1"/>
    </row>
    <row r="750" spans="2:29" x14ac:dyDescent="0.25">
      <c r="B750" s="27">
        <f t="shared" si="73"/>
        <v>39479.166666664853</v>
      </c>
      <c r="C750" s="25">
        <v>4</v>
      </c>
      <c r="D750" s="25">
        <v>10.9</v>
      </c>
      <c r="E750" s="25">
        <v>0</v>
      </c>
      <c r="J750" s="1"/>
      <c r="K750" s="1"/>
      <c r="L750" s="1"/>
      <c r="M750" s="1"/>
      <c r="N750" s="1"/>
      <c r="AA750" s="1"/>
      <c r="AB750" s="1"/>
      <c r="AC750" s="1"/>
    </row>
    <row r="751" spans="2:29" x14ac:dyDescent="0.25">
      <c r="B751" s="27">
        <f t="shared" si="73"/>
        <v>39479.208333331517</v>
      </c>
      <c r="C751" s="25">
        <v>5</v>
      </c>
      <c r="D751" s="25">
        <v>10.9</v>
      </c>
      <c r="E751" s="25">
        <v>0</v>
      </c>
      <c r="J751" s="1"/>
      <c r="K751" s="1"/>
      <c r="L751" s="1"/>
      <c r="M751" s="1"/>
      <c r="N751" s="1"/>
      <c r="AA751" s="1"/>
      <c r="AB751" s="1"/>
      <c r="AC751" s="1"/>
    </row>
    <row r="752" spans="2:29" x14ac:dyDescent="0.25">
      <c r="B752" s="27">
        <f t="shared" si="73"/>
        <v>39479.249999998181</v>
      </c>
      <c r="C752" s="25">
        <v>6</v>
      </c>
      <c r="D752" s="25">
        <v>10.9</v>
      </c>
      <c r="E752" s="25">
        <v>0</v>
      </c>
      <c r="J752" s="1"/>
      <c r="K752" s="1"/>
      <c r="L752" s="1"/>
      <c r="M752" s="1"/>
      <c r="N752" s="1"/>
      <c r="AA752" s="1"/>
      <c r="AB752" s="1"/>
      <c r="AC752" s="1"/>
    </row>
    <row r="753" spans="2:29" x14ac:dyDescent="0.25">
      <c r="B753" s="27">
        <f t="shared" si="73"/>
        <v>39479.291666664845</v>
      </c>
      <c r="C753" s="25">
        <v>7</v>
      </c>
      <c r="D753" s="25">
        <v>10.9</v>
      </c>
      <c r="E753" s="25">
        <v>0</v>
      </c>
      <c r="J753" s="1"/>
      <c r="K753" s="1"/>
      <c r="L753" s="1"/>
      <c r="M753" s="1"/>
      <c r="N753" s="1"/>
      <c r="AA753" s="1"/>
      <c r="AB753" s="1"/>
      <c r="AC753" s="1"/>
    </row>
    <row r="754" spans="2:29" x14ac:dyDescent="0.25">
      <c r="B754" s="27">
        <f t="shared" si="73"/>
        <v>39479.333333331509</v>
      </c>
      <c r="C754" s="25">
        <v>8</v>
      </c>
      <c r="D754" s="25">
        <v>10.6</v>
      </c>
      <c r="E754" s="25">
        <v>0</v>
      </c>
      <c r="J754" s="1"/>
      <c r="K754" s="1"/>
      <c r="L754" s="1"/>
      <c r="M754" s="1"/>
      <c r="N754" s="1"/>
      <c r="AA754" s="1"/>
      <c r="AB754" s="1"/>
      <c r="AC754" s="1"/>
    </row>
    <row r="755" spans="2:29" x14ac:dyDescent="0.25">
      <c r="B755" s="27">
        <f t="shared" si="73"/>
        <v>39479.374999998174</v>
      </c>
      <c r="C755" s="25">
        <v>9</v>
      </c>
      <c r="D755" s="25">
        <v>10.5</v>
      </c>
      <c r="E755" s="25">
        <v>0.82</v>
      </c>
      <c r="J755" s="1"/>
      <c r="K755" s="1"/>
      <c r="L755" s="1"/>
      <c r="M755" s="1"/>
      <c r="N755" s="1"/>
      <c r="AA755" s="1"/>
      <c r="AB755" s="1"/>
      <c r="AC755" s="1"/>
    </row>
    <row r="756" spans="2:29" x14ac:dyDescent="0.25">
      <c r="B756" s="27">
        <f t="shared" si="73"/>
        <v>39479.416666664838</v>
      </c>
      <c r="C756" s="25">
        <v>10</v>
      </c>
      <c r="D756" s="25">
        <v>10.9</v>
      </c>
      <c r="E756" s="25">
        <v>86.16</v>
      </c>
      <c r="J756" s="1"/>
      <c r="K756" s="1"/>
      <c r="L756" s="1"/>
      <c r="M756" s="1"/>
      <c r="N756" s="1"/>
      <c r="AA756" s="1"/>
      <c r="AB756" s="1"/>
      <c r="AC756" s="1"/>
    </row>
    <row r="757" spans="2:29" x14ac:dyDescent="0.25">
      <c r="B757" s="27">
        <f t="shared" si="73"/>
        <v>39479.458333331502</v>
      </c>
      <c r="C757" s="25">
        <v>11</v>
      </c>
      <c r="D757" s="25">
        <v>12</v>
      </c>
      <c r="E757" s="25">
        <v>189.84</v>
      </c>
      <c r="J757" s="1"/>
      <c r="K757" s="1"/>
      <c r="L757" s="1"/>
      <c r="M757" s="1"/>
      <c r="N757" s="1"/>
      <c r="AA757" s="1"/>
      <c r="AB757" s="1"/>
      <c r="AC757" s="1"/>
    </row>
    <row r="758" spans="2:29" x14ac:dyDescent="0.25">
      <c r="B758" s="27">
        <f t="shared" si="73"/>
        <v>39479.499999998166</v>
      </c>
      <c r="C758" s="25">
        <v>12</v>
      </c>
      <c r="D758" s="25">
        <v>11.9</v>
      </c>
      <c r="E758" s="25">
        <v>331.45</v>
      </c>
      <c r="J758" s="1"/>
      <c r="K758" s="1"/>
      <c r="L758" s="1"/>
      <c r="M758" s="1"/>
      <c r="N758" s="1"/>
      <c r="AA758" s="1"/>
      <c r="AB758" s="1"/>
      <c r="AC758" s="1"/>
    </row>
    <row r="759" spans="2:29" x14ac:dyDescent="0.25">
      <c r="B759" s="27">
        <f t="shared" si="73"/>
        <v>39479.541666664831</v>
      </c>
      <c r="C759" s="25">
        <v>13</v>
      </c>
      <c r="D759" s="25">
        <v>12.5</v>
      </c>
      <c r="E759" s="25">
        <v>266.88</v>
      </c>
      <c r="J759" s="1"/>
      <c r="K759" s="1"/>
      <c r="L759" s="1"/>
      <c r="M759" s="1"/>
      <c r="N759" s="1"/>
      <c r="AA759" s="1"/>
      <c r="AB759" s="1"/>
      <c r="AC759" s="1"/>
    </row>
    <row r="760" spans="2:29" x14ac:dyDescent="0.25">
      <c r="B760" s="27">
        <f t="shared" si="73"/>
        <v>39479.583333331495</v>
      </c>
      <c r="C760" s="25">
        <v>14</v>
      </c>
      <c r="D760" s="25">
        <v>12.9</v>
      </c>
      <c r="E760" s="25">
        <v>223.02</v>
      </c>
      <c r="J760" s="1"/>
      <c r="K760" s="1"/>
      <c r="L760" s="1"/>
      <c r="M760" s="1"/>
      <c r="N760" s="1"/>
      <c r="AA760" s="1"/>
      <c r="AB760" s="1"/>
      <c r="AC760" s="1"/>
    </row>
    <row r="761" spans="2:29" x14ac:dyDescent="0.25">
      <c r="B761" s="27">
        <f t="shared" si="73"/>
        <v>39479.624999998159</v>
      </c>
      <c r="C761" s="25">
        <v>15</v>
      </c>
      <c r="D761" s="25">
        <v>12.9</v>
      </c>
      <c r="E761" s="25">
        <v>160.31</v>
      </c>
      <c r="J761" s="1"/>
      <c r="K761" s="1"/>
      <c r="L761" s="1"/>
      <c r="M761" s="1"/>
      <c r="N761" s="1"/>
      <c r="AA761" s="1"/>
      <c r="AB761" s="1"/>
      <c r="AC761" s="1"/>
    </row>
    <row r="762" spans="2:29" x14ac:dyDescent="0.25">
      <c r="B762" s="27">
        <f t="shared" si="73"/>
        <v>39479.666666664823</v>
      </c>
      <c r="C762" s="25">
        <v>16</v>
      </c>
      <c r="D762" s="25">
        <v>12.6</v>
      </c>
      <c r="E762" s="25">
        <v>82.94</v>
      </c>
      <c r="J762" s="1"/>
      <c r="K762" s="1"/>
      <c r="L762" s="1"/>
      <c r="M762" s="1"/>
      <c r="N762" s="1"/>
      <c r="AA762" s="1"/>
      <c r="AB762" s="1"/>
      <c r="AC762" s="1"/>
    </row>
    <row r="763" spans="2:29" x14ac:dyDescent="0.25">
      <c r="B763" s="27">
        <f t="shared" si="73"/>
        <v>39479.708333331488</v>
      </c>
      <c r="C763" s="25">
        <v>17</v>
      </c>
      <c r="D763" s="25">
        <v>12.2</v>
      </c>
      <c r="E763" s="25">
        <v>18.510000000000002</v>
      </c>
      <c r="J763" s="1"/>
      <c r="K763" s="1"/>
      <c r="L763" s="1"/>
      <c r="M763" s="1"/>
      <c r="N763" s="1"/>
      <c r="AA763" s="1"/>
      <c r="AB763" s="1"/>
      <c r="AC763" s="1"/>
    </row>
    <row r="764" spans="2:29" x14ac:dyDescent="0.25">
      <c r="B764" s="27">
        <f t="shared" si="73"/>
        <v>39479.749999998152</v>
      </c>
      <c r="C764" s="25">
        <v>18</v>
      </c>
      <c r="D764" s="25">
        <v>12.3</v>
      </c>
      <c r="E764" s="25">
        <v>0</v>
      </c>
      <c r="J764" s="1"/>
      <c r="K764" s="1"/>
      <c r="L764" s="1"/>
      <c r="M764" s="1"/>
      <c r="N764" s="1"/>
      <c r="AA764" s="1"/>
      <c r="AB764" s="1"/>
      <c r="AC764" s="1"/>
    </row>
    <row r="765" spans="2:29" x14ac:dyDescent="0.25">
      <c r="B765" s="27">
        <f t="shared" si="73"/>
        <v>39479.791666664816</v>
      </c>
      <c r="C765" s="25">
        <v>19</v>
      </c>
      <c r="D765" s="25">
        <v>12.5</v>
      </c>
      <c r="E765" s="25">
        <v>0</v>
      </c>
      <c r="J765" s="1"/>
      <c r="K765" s="1"/>
      <c r="L765" s="1"/>
      <c r="M765" s="1"/>
      <c r="N765" s="1"/>
      <c r="AA765" s="1"/>
      <c r="AB765" s="1"/>
      <c r="AC765" s="1"/>
    </row>
    <row r="766" spans="2:29" x14ac:dyDescent="0.25">
      <c r="B766" s="27">
        <f t="shared" si="73"/>
        <v>39479.83333333148</v>
      </c>
      <c r="C766" s="25">
        <v>20</v>
      </c>
      <c r="D766" s="25">
        <v>12.6</v>
      </c>
      <c r="E766" s="25">
        <v>0</v>
      </c>
      <c r="J766" s="1"/>
      <c r="K766" s="1"/>
      <c r="L766" s="1"/>
      <c r="M766" s="1"/>
      <c r="N766" s="1"/>
      <c r="AA766" s="1"/>
      <c r="AB766" s="1"/>
      <c r="AC766" s="1"/>
    </row>
    <row r="767" spans="2:29" x14ac:dyDescent="0.25">
      <c r="B767" s="27">
        <f t="shared" si="73"/>
        <v>39479.874999998145</v>
      </c>
      <c r="C767" s="25">
        <v>21</v>
      </c>
      <c r="D767" s="25">
        <v>12.6</v>
      </c>
      <c r="E767" s="25">
        <v>0</v>
      </c>
      <c r="J767" s="1"/>
      <c r="K767" s="1"/>
      <c r="L767" s="1"/>
      <c r="M767" s="1"/>
      <c r="N767" s="1"/>
      <c r="AA767" s="1"/>
      <c r="AB767" s="1"/>
      <c r="AC767" s="1"/>
    </row>
    <row r="768" spans="2:29" x14ac:dyDescent="0.25">
      <c r="B768" s="27">
        <f t="shared" si="73"/>
        <v>39479.916666664809</v>
      </c>
      <c r="C768" s="25">
        <v>22</v>
      </c>
      <c r="D768" s="25">
        <v>12.8</v>
      </c>
      <c r="E768" s="25">
        <v>0</v>
      </c>
      <c r="J768" s="1"/>
      <c r="K768" s="1"/>
      <c r="L768" s="1"/>
      <c r="M768" s="1"/>
      <c r="N768" s="1"/>
      <c r="AA768" s="1"/>
      <c r="AB768" s="1"/>
      <c r="AC768" s="1"/>
    </row>
    <row r="769" spans="2:29" x14ac:dyDescent="0.25">
      <c r="B769" s="27">
        <f t="shared" si="73"/>
        <v>39479.958333331473</v>
      </c>
      <c r="C769" s="25">
        <v>23</v>
      </c>
      <c r="D769" s="25">
        <v>13.3</v>
      </c>
      <c r="E769" s="25">
        <v>0</v>
      </c>
      <c r="J769" s="1"/>
      <c r="K769" s="1"/>
      <c r="L769" s="1"/>
      <c r="M769" s="1"/>
      <c r="N769" s="1"/>
      <c r="AA769" s="1"/>
      <c r="AB769" s="1"/>
      <c r="AC769" s="1"/>
    </row>
    <row r="770" spans="2:29" x14ac:dyDescent="0.25">
      <c r="B770" s="27">
        <f t="shared" si="73"/>
        <v>39479.999999998137</v>
      </c>
      <c r="C770" s="25">
        <v>0</v>
      </c>
      <c r="D770" s="25">
        <v>13.4</v>
      </c>
      <c r="E770" s="25">
        <v>0</v>
      </c>
      <c r="J770" s="1"/>
      <c r="K770" s="1"/>
      <c r="L770" s="1"/>
      <c r="M770" s="1"/>
      <c r="N770" s="1"/>
      <c r="AA770" s="1"/>
      <c r="AB770" s="1"/>
      <c r="AC770" s="1"/>
    </row>
    <row r="771" spans="2:29" x14ac:dyDescent="0.25">
      <c r="B771" s="27">
        <f t="shared" ref="B771:B834" si="74">B770+1/24</f>
        <v>39480.041666664802</v>
      </c>
      <c r="C771" s="25">
        <v>1</v>
      </c>
      <c r="D771" s="25">
        <v>12.8</v>
      </c>
      <c r="E771" s="25">
        <v>0</v>
      </c>
      <c r="J771" s="1"/>
      <c r="K771" s="1"/>
      <c r="L771" s="1"/>
      <c r="M771" s="1"/>
      <c r="N771" s="1"/>
      <c r="AA771" s="1"/>
      <c r="AB771" s="1"/>
      <c r="AC771" s="1"/>
    </row>
    <row r="772" spans="2:29" x14ac:dyDescent="0.25">
      <c r="B772" s="27">
        <f t="shared" si="74"/>
        <v>39480.083333331466</v>
      </c>
      <c r="C772" s="25">
        <v>2</v>
      </c>
      <c r="D772" s="25">
        <v>12.1</v>
      </c>
      <c r="E772" s="25">
        <v>0</v>
      </c>
      <c r="J772" s="1"/>
      <c r="K772" s="1"/>
      <c r="L772" s="1"/>
      <c r="M772" s="1"/>
      <c r="N772" s="1"/>
      <c r="AA772" s="1"/>
      <c r="AB772" s="1"/>
      <c r="AC772" s="1"/>
    </row>
    <row r="773" spans="2:29" x14ac:dyDescent="0.25">
      <c r="B773" s="27">
        <f t="shared" si="74"/>
        <v>39480.12499999813</v>
      </c>
      <c r="C773" s="25">
        <v>3</v>
      </c>
      <c r="D773" s="25">
        <v>12.7</v>
      </c>
      <c r="E773" s="25">
        <v>0</v>
      </c>
      <c r="J773" s="1"/>
      <c r="K773" s="1"/>
      <c r="L773" s="1"/>
      <c r="M773" s="1"/>
      <c r="N773" s="1"/>
      <c r="AA773" s="1"/>
      <c r="AB773" s="1"/>
      <c r="AC773" s="1"/>
    </row>
    <row r="774" spans="2:29" x14ac:dyDescent="0.25">
      <c r="B774" s="27">
        <f t="shared" si="74"/>
        <v>39480.166666664794</v>
      </c>
      <c r="C774" s="25">
        <v>4</v>
      </c>
      <c r="D774" s="25">
        <v>12.5</v>
      </c>
      <c r="E774" s="25">
        <v>0</v>
      </c>
      <c r="J774" s="1"/>
      <c r="K774" s="1"/>
      <c r="L774" s="1"/>
      <c r="M774" s="1"/>
      <c r="N774" s="1"/>
      <c r="AA774" s="1"/>
      <c r="AB774" s="1"/>
      <c r="AC774" s="1"/>
    </row>
    <row r="775" spans="2:29" x14ac:dyDescent="0.25">
      <c r="B775" s="27">
        <f t="shared" si="74"/>
        <v>39480.208333331459</v>
      </c>
      <c r="C775" s="25">
        <v>5</v>
      </c>
      <c r="D775" s="25">
        <v>12.8</v>
      </c>
      <c r="E775" s="25">
        <v>0</v>
      </c>
      <c r="J775" s="1"/>
      <c r="K775" s="1"/>
      <c r="L775" s="1"/>
      <c r="M775" s="1"/>
      <c r="N775" s="1"/>
      <c r="AA775" s="1"/>
      <c r="AB775" s="1"/>
      <c r="AC775" s="1"/>
    </row>
    <row r="776" spans="2:29" x14ac:dyDescent="0.25">
      <c r="B776" s="27">
        <f t="shared" si="74"/>
        <v>39480.249999998123</v>
      </c>
      <c r="C776" s="25">
        <v>6</v>
      </c>
      <c r="D776" s="25">
        <v>13</v>
      </c>
      <c r="E776" s="25">
        <v>0</v>
      </c>
      <c r="J776" s="1"/>
      <c r="K776" s="1"/>
      <c r="L776" s="1"/>
      <c r="M776" s="1"/>
      <c r="N776" s="1"/>
      <c r="AA776" s="1"/>
      <c r="AB776" s="1"/>
      <c r="AC776" s="1"/>
    </row>
    <row r="777" spans="2:29" x14ac:dyDescent="0.25">
      <c r="B777" s="27">
        <f t="shared" si="74"/>
        <v>39480.291666664787</v>
      </c>
      <c r="C777" s="25">
        <v>7</v>
      </c>
      <c r="D777" s="25">
        <v>13.2</v>
      </c>
      <c r="E777" s="25">
        <v>0</v>
      </c>
      <c r="J777" s="1"/>
      <c r="K777" s="1"/>
      <c r="L777" s="1"/>
      <c r="M777" s="1"/>
      <c r="N777" s="1"/>
      <c r="AA777" s="1"/>
      <c r="AB777" s="1"/>
      <c r="AC777" s="1"/>
    </row>
    <row r="778" spans="2:29" x14ac:dyDescent="0.25">
      <c r="B778" s="27">
        <f t="shared" si="74"/>
        <v>39480.333333331451</v>
      </c>
      <c r="C778" s="25">
        <v>8</v>
      </c>
      <c r="D778" s="25">
        <v>13.5</v>
      </c>
      <c r="E778" s="25">
        <v>0</v>
      </c>
      <c r="J778" s="1"/>
      <c r="K778" s="1"/>
      <c r="L778" s="1"/>
      <c r="M778" s="1"/>
      <c r="N778" s="1"/>
      <c r="AA778" s="1"/>
      <c r="AB778" s="1"/>
      <c r="AC778" s="1"/>
    </row>
    <row r="779" spans="2:29" x14ac:dyDescent="0.25">
      <c r="B779" s="27">
        <f t="shared" si="74"/>
        <v>39480.374999998116</v>
      </c>
      <c r="C779" s="25">
        <v>9</v>
      </c>
      <c r="D779" s="25">
        <v>13.2</v>
      </c>
      <c r="E779" s="25">
        <v>0.71</v>
      </c>
      <c r="J779" s="1"/>
      <c r="K779" s="1"/>
      <c r="L779" s="1"/>
      <c r="M779" s="1"/>
      <c r="N779" s="1"/>
      <c r="AA779" s="1"/>
      <c r="AB779" s="1"/>
      <c r="AC779" s="1"/>
    </row>
    <row r="780" spans="2:29" x14ac:dyDescent="0.25">
      <c r="B780" s="27">
        <f t="shared" si="74"/>
        <v>39480.41666666478</v>
      </c>
      <c r="C780" s="25">
        <v>10</v>
      </c>
      <c r="D780" s="25">
        <v>12.5</v>
      </c>
      <c r="E780" s="25">
        <v>35.42</v>
      </c>
      <c r="J780" s="1"/>
      <c r="K780" s="1"/>
      <c r="L780" s="1"/>
      <c r="M780" s="1"/>
      <c r="N780" s="1"/>
      <c r="AA780" s="1"/>
      <c r="AB780" s="1"/>
      <c r="AC780" s="1"/>
    </row>
    <row r="781" spans="2:29" x14ac:dyDescent="0.25">
      <c r="B781" s="27">
        <f t="shared" si="74"/>
        <v>39480.458333331444</v>
      </c>
      <c r="C781" s="25">
        <v>11</v>
      </c>
      <c r="D781" s="25">
        <v>12.3</v>
      </c>
      <c r="E781" s="25">
        <v>49.94</v>
      </c>
      <c r="J781" s="1"/>
      <c r="K781" s="1"/>
      <c r="L781" s="1"/>
      <c r="M781" s="1"/>
      <c r="N781" s="1"/>
      <c r="AA781" s="1"/>
      <c r="AB781" s="1"/>
      <c r="AC781" s="1"/>
    </row>
    <row r="782" spans="2:29" x14ac:dyDescent="0.25">
      <c r="B782" s="27">
        <f t="shared" si="74"/>
        <v>39480.499999998108</v>
      </c>
      <c r="C782" s="25">
        <v>12</v>
      </c>
      <c r="D782" s="25">
        <v>13.8</v>
      </c>
      <c r="E782" s="25">
        <v>84.81</v>
      </c>
      <c r="J782" s="1"/>
      <c r="K782" s="1"/>
      <c r="L782" s="1"/>
      <c r="M782" s="1"/>
      <c r="N782" s="1"/>
      <c r="AA782" s="1"/>
      <c r="AB782" s="1"/>
      <c r="AC782" s="1"/>
    </row>
    <row r="783" spans="2:29" x14ac:dyDescent="0.25">
      <c r="B783" s="27">
        <f t="shared" si="74"/>
        <v>39480.541666664772</v>
      </c>
      <c r="C783" s="25">
        <v>13</v>
      </c>
      <c r="D783" s="25">
        <v>13.8</v>
      </c>
      <c r="E783" s="25">
        <v>82.06</v>
      </c>
      <c r="J783" s="1"/>
      <c r="K783" s="1"/>
      <c r="L783" s="1"/>
      <c r="M783" s="1"/>
      <c r="N783" s="1"/>
      <c r="AA783" s="1"/>
      <c r="AB783" s="1"/>
      <c r="AC783" s="1"/>
    </row>
    <row r="784" spans="2:29" x14ac:dyDescent="0.25">
      <c r="B784" s="27">
        <f t="shared" si="74"/>
        <v>39480.583333331437</v>
      </c>
      <c r="C784" s="25">
        <v>14</v>
      </c>
      <c r="D784" s="25">
        <v>13.9</v>
      </c>
      <c r="E784" s="25">
        <v>99.21</v>
      </c>
      <c r="J784" s="1"/>
      <c r="K784" s="1"/>
      <c r="L784" s="1"/>
      <c r="M784" s="1"/>
      <c r="N784" s="1"/>
      <c r="AA784" s="1"/>
      <c r="AB784" s="1"/>
      <c r="AC784" s="1"/>
    </row>
    <row r="785" spans="2:29" x14ac:dyDescent="0.25">
      <c r="B785" s="27">
        <f t="shared" si="74"/>
        <v>39480.624999998101</v>
      </c>
      <c r="C785" s="25">
        <v>15</v>
      </c>
      <c r="D785" s="25">
        <v>14.7</v>
      </c>
      <c r="E785" s="25">
        <v>373.6</v>
      </c>
      <c r="J785" s="1"/>
      <c r="K785" s="1"/>
      <c r="L785" s="1"/>
      <c r="M785" s="1"/>
      <c r="N785" s="1"/>
      <c r="AA785" s="1"/>
      <c r="AB785" s="1"/>
      <c r="AC785" s="1"/>
    </row>
    <row r="786" spans="2:29" x14ac:dyDescent="0.25">
      <c r="B786" s="27">
        <f t="shared" si="74"/>
        <v>39480.666666664765</v>
      </c>
      <c r="C786" s="25">
        <v>16</v>
      </c>
      <c r="D786" s="25">
        <v>14.6</v>
      </c>
      <c r="E786" s="25">
        <v>293.85000000000002</v>
      </c>
      <c r="J786" s="1"/>
      <c r="K786" s="1"/>
      <c r="L786" s="1"/>
      <c r="M786" s="1"/>
      <c r="N786" s="1"/>
      <c r="AA786" s="1"/>
      <c r="AB786" s="1"/>
      <c r="AC786" s="1"/>
    </row>
    <row r="787" spans="2:29" x14ac:dyDescent="0.25">
      <c r="B787" s="27">
        <f t="shared" si="74"/>
        <v>39480.708333331429</v>
      </c>
      <c r="C787" s="25">
        <v>17</v>
      </c>
      <c r="D787" s="25">
        <v>13.7</v>
      </c>
      <c r="E787" s="25">
        <v>105.85</v>
      </c>
      <c r="J787" s="1"/>
      <c r="K787" s="1"/>
      <c r="L787" s="1"/>
      <c r="M787" s="1"/>
      <c r="N787" s="1"/>
      <c r="AA787" s="1"/>
      <c r="AB787" s="1"/>
      <c r="AC787" s="1"/>
    </row>
    <row r="788" spans="2:29" x14ac:dyDescent="0.25">
      <c r="B788" s="27">
        <f t="shared" si="74"/>
        <v>39480.749999998094</v>
      </c>
      <c r="C788" s="25">
        <v>18</v>
      </c>
      <c r="D788" s="25">
        <v>12.8</v>
      </c>
      <c r="E788" s="25">
        <v>0</v>
      </c>
      <c r="J788" s="1"/>
      <c r="K788" s="1"/>
      <c r="L788" s="1"/>
      <c r="M788" s="1"/>
      <c r="N788" s="1"/>
      <c r="AA788" s="1"/>
      <c r="AB788" s="1"/>
      <c r="AC788" s="1"/>
    </row>
    <row r="789" spans="2:29" x14ac:dyDescent="0.25">
      <c r="B789" s="27">
        <f t="shared" si="74"/>
        <v>39480.791666664758</v>
      </c>
      <c r="C789" s="25">
        <v>19</v>
      </c>
      <c r="D789" s="25">
        <v>12.3</v>
      </c>
      <c r="E789" s="25">
        <v>0</v>
      </c>
      <c r="J789" s="1"/>
      <c r="K789" s="1"/>
      <c r="L789" s="1"/>
      <c r="M789" s="1"/>
      <c r="N789" s="1"/>
      <c r="AA789" s="1"/>
      <c r="AB789" s="1"/>
      <c r="AC789" s="1"/>
    </row>
    <row r="790" spans="2:29" x14ac:dyDescent="0.25">
      <c r="B790" s="27">
        <f t="shared" si="74"/>
        <v>39480.833333331422</v>
      </c>
      <c r="C790" s="25">
        <v>20</v>
      </c>
      <c r="D790" s="25">
        <v>12</v>
      </c>
      <c r="E790" s="25">
        <v>0</v>
      </c>
      <c r="J790" s="1"/>
      <c r="K790" s="1"/>
      <c r="L790" s="1"/>
      <c r="M790" s="1"/>
      <c r="N790" s="1"/>
      <c r="AA790" s="1"/>
      <c r="AB790" s="1"/>
      <c r="AC790" s="1"/>
    </row>
    <row r="791" spans="2:29" x14ac:dyDescent="0.25">
      <c r="B791" s="27">
        <f t="shared" si="74"/>
        <v>39480.874999998086</v>
      </c>
      <c r="C791" s="25">
        <v>21</v>
      </c>
      <c r="D791" s="25">
        <v>11.9</v>
      </c>
      <c r="E791" s="25">
        <v>0</v>
      </c>
      <c r="J791" s="1"/>
      <c r="K791" s="1"/>
      <c r="L791" s="1"/>
      <c r="M791" s="1"/>
      <c r="N791" s="1"/>
      <c r="AA791" s="1"/>
      <c r="AB791" s="1"/>
      <c r="AC791" s="1"/>
    </row>
    <row r="792" spans="2:29" x14ac:dyDescent="0.25">
      <c r="B792" s="27">
        <f t="shared" si="74"/>
        <v>39480.916666664751</v>
      </c>
      <c r="C792" s="25">
        <v>22</v>
      </c>
      <c r="D792" s="25">
        <v>11.8</v>
      </c>
      <c r="E792" s="25">
        <v>0</v>
      </c>
      <c r="J792" s="1"/>
      <c r="K792" s="1"/>
      <c r="L792" s="1"/>
      <c r="M792" s="1"/>
      <c r="N792" s="1"/>
      <c r="AA792" s="1"/>
      <c r="AB792" s="1"/>
      <c r="AC792" s="1"/>
    </row>
    <row r="793" spans="2:29" x14ac:dyDescent="0.25">
      <c r="B793" s="27">
        <f t="shared" si="74"/>
        <v>39480.958333331415</v>
      </c>
      <c r="C793" s="25">
        <v>23</v>
      </c>
      <c r="D793" s="25">
        <v>11.8</v>
      </c>
      <c r="E793" s="25">
        <v>0</v>
      </c>
      <c r="J793" s="1"/>
      <c r="K793" s="1"/>
      <c r="L793" s="1"/>
      <c r="M793" s="1"/>
      <c r="N793" s="1"/>
      <c r="AA793" s="1"/>
      <c r="AB793" s="1"/>
      <c r="AC793" s="1"/>
    </row>
    <row r="794" spans="2:29" x14ac:dyDescent="0.25">
      <c r="B794" s="27">
        <f t="shared" si="74"/>
        <v>39480.999999998079</v>
      </c>
      <c r="C794" s="25">
        <v>0</v>
      </c>
      <c r="D794" s="25">
        <v>12</v>
      </c>
      <c r="E794" s="25">
        <v>0</v>
      </c>
      <c r="J794" s="1"/>
      <c r="K794" s="1"/>
      <c r="L794" s="1"/>
      <c r="M794" s="1"/>
      <c r="N794" s="1"/>
      <c r="AA794" s="1"/>
      <c r="AB794" s="1"/>
      <c r="AC794" s="1"/>
    </row>
    <row r="795" spans="2:29" x14ac:dyDescent="0.25">
      <c r="B795" s="27">
        <f t="shared" si="74"/>
        <v>39481.041666664743</v>
      </c>
      <c r="C795" s="25">
        <v>1</v>
      </c>
      <c r="D795" s="25">
        <v>11.9</v>
      </c>
      <c r="E795" s="25">
        <v>0</v>
      </c>
      <c r="J795" s="1"/>
      <c r="K795" s="1"/>
      <c r="L795" s="1"/>
      <c r="M795" s="1"/>
      <c r="N795" s="1"/>
      <c r="AA795" s="1"/>
      <c r="AB795" s="1"/>
      <c r="AC795" s="1"/>
    </row>
    <row r="796" spans="2:29" x14ac:dyDescent="0.25">
      <c r="B796" s="27">
        <f t="shared" si="74"/>
        <v>39481.083333331408</v>
      </c>
      <c r="C796" s="25">
        <v>2</v>
      </c>
      <c r="D796" s="25">
        <v>11.8</v>
      </c>
      <c r="E796" s="25">
        <v>0</v>
      </c>
      <c r="J796" s="1"/>
      <c r="K796" s="1"/>
      <c r="L796" s="1"/>
      <c r="M796" s="1"/>
      <c r="N796" s="1"/>
      <c r="AA796" s="1"/>
      <c r="AB796" s="1"/>
      <c r="AC796" s="1"/>
    </row>
    <row r="797" spans="2:29" x14ac:dyDescent="0.25">
      <c r="B797" s="27">
        <f t="shared" si="74"/>
        <v>39481.124999998072</v>
      </c>
      <c r="C797" s="25">
        <v>3</v>
      </c>
      <c r="D797" s="25">
        <v>12.1</v>
      </c>
      <c r="E797" s="25">
        <v>0</v>
      </c>
      <c r="J797" s="1"/>
      <c r="K797" s="1"/>
      <c r="L797" s="1"/>
      <c r="M797" s="1"/>
      <c r="N797" s="1"/>
      <c r="AA797" s="1"/>
      <c r="AB797" s="1"/>
      <c r="AC797" s="1"/>
    </row>
    <row r="798" spans="2:29" x14ac:dyDescent="0.25">
      <c r="B798" s="27">
        <f t="shared" si="74"/>
        <v>39481.166666664736</v>
      </c>
      <c r="C798" s="25">
        <v>4</v>
      </c>
      <c r="D798" s="25">
        <v>12.4</v>
      </c>
      <c r="E798" s="25">
        <v>0</v>
      </c>
      <c r="J798" s="1"/>
      <c r="K798" s="1"/>
      <c r="L798" s="1"/>
      <c r="M798" s="1"/>
      <c r="N798" s="1"/>
      <c r="AA798" s="1"/>
      <c r="AB798" s="1"/>
      <c r="AC798" s="1"/>
    </row>
    <row r="799" spans="2:29" x14ac:dyDescent="0.25">
      <c r="B799" s="27">
        <f t="shared" si="74"/>
        <v>39481.2083333314</v>
      </c>
      <c r="C799" s="25">
        <v>5</v>
      </c>
      <c r="D799" s="25">
        <v>12.5</v>
      </c>
      <c r="E799" s="25">
        <v>0</v>
      </c>
      <c r="J799" s="1"/>
      <c r="K799" s="1"/>
      <c r="L799" s="1"/>
      <c r="M799" s="1"/>
      <c r="N799" s="1"/>
      <c r="AA799" s="1"/>
      <c r="AB799" s="1"/>
      <c r="AC799" s="1"/>
    </row>
    <row r="800" spans="2:29" x14ac:dyDescent="0.25">
      <c r="B800" s="27">
        <f t="shared" si="74"/>
        <v>39481.249999998065</v>
      </c>
      <c r="C800" s="25">
        <v>6</v>
      </c>
      <c r="D800" s="25">
        <v>12.9</v>
      </c>
      <c r="E800" s="25">
        <v>0</v>
      </c>
      <c r="J800" s="1"/>
      <c r="K800" s="1"/>
      <c r="L800" s="1"/>
      <c r="M800" s="1"/>
      <c r="N800" s="1"/>
      <c r="AA800" s="1"/>
      <c r="AB800" s="1"/>
      <c r="AC800" s="1"/>
    </row>
    <row r="801" spans="2:29" x14ac:dyDescent="0.25">
      <c r="B801" s="27">
        <f t="shared" si="74"/>
        <v>39481.291666664729</v>
      </c>
      <c r="C801" s="25">
        <v>7</v>
      </c>
      <c r="D801" s="25">
        <v>13.3</v>
      </c>
      <c r="E801" s="25">
        <v>0</v>
      </c>
      <c r="J801" s="1"/>
      <c r="K801" s="1"/>
      <c r="L801" s="1"/>
      <c r="M801" s="1"/>
      <c r="N801" s="1"/>
      <c r="AA801" s="1"/>
      <c r="AB801" s="1"/>
      <c r="AC801" s="1"/>
    </row>
    <row r="802" spans="2:29" x14ac:dyDescent="0.25">
      <c r="B802" s="27">
        <f t="shared" si="74"/>
        <v>39481.333333331393</v>
      </c>
      <c r="C802" s="25">
        <v>8</v>
      </c>
      <c r="D802" s="25">
        <v>14</v>
      </c>
      <c r="E802" s="25">
        <v>3.08</v>
      </c>
      <c r="J802" s="1"/>
      <c r="K802" s="1"/>
      <c r="L802" s="1"/>
      <c r="M802" s="1"/>
      <c r="N802" s="1"/>
      <c r="AA802" s="1"/>
      <c r="AB802" s="1"/>
      <c r="AC802" s="1"/>
    </row>
    <row r="803" spans="2:29" x14ac:dyDescent="0.25">
      <c r="B803" s="27">
        <f t="shared" si="74"/>
        <v>39481.374999998057</v>
      </c>
      <c r="C803" s="25">
        <v>9</v>
      </c>
      <c r="D803" s="25">
        <v>14.4</v>
      </c>
      <c r="E803" s="25">
        <v>133.87</v>
      </c>
      <c r="J803" s="1"/>
      <c r="K803" s="1"/>
      <c r="L803" s="1"/>
      <c r="M803" s="1"/>
      <c r="N803" s="1"/>
      <c r="AA803" s="1"/>
      <c r="AB803" s="1"/>
      <c r="AC803" s="1"/>
    </row>
    <row r="804" spans="2:29" x14ac:dyDescent="0.25">
      <c r="B804" s="27">
        <f t="shared" si="74"/>
        <v>39481.416666664722</v>
      </c>
      <c r="C804" s="25">
        <v>10</v>
      </c>
      <c r="D804" s="25">
        <v>14.5</v>
      </c>
      <c r="E804" s="25">
        <v>155.01</v>
      </c>
      <c r="J804" s="1"/>
      <c r="K804" s="1"/>
      <c r="L804" s="1"/>
      <c r="M804" s="1"/>
      <c r="N804" s="1"/>
      <c r="AA804" s="1"/>
      <c r="AB804" s="1"/>
      <c r="AC804" s="1"/>
    </row>
    <row r="805" spans="2:29" x14ac:dyDescent="0.25">
      <c r="B805" s="27">
        <f t="shared" si="74"/>
        <v>39481.458333331386</v>
      </c>
      <c r="C805" s="25">
        <v>11</v>
      </c>
      <c r="D805" s="25">
        <v>14.2</v>
      </c>
      <c r="E805" s="25">
        <v>84.66</v>
      </c>
      <c r="J805" s="1"/>
      <c r="K805" s="1"/>
      <c r="L805" s="1"/>
      <c r="M805" s="1"/>
      <c r="N805" s="1"/>
      <c r="AA805" s="1"/>
      <c r="AB805" s="1"/>
      <c r="AC805" s="1"/>
    </row>
    <row r="806" spans="2:29" x14ac:dyDescent="0.25">
      <c r="B806" s="27">
        <f t="shared" si="74"/>
        <v>39481.49999999805</v>
      </c>
      <c r="C806" s="25">
        <v>12</v>
      </c>
      <c r="D806" s="25">
        <v>15.8</v>
      </c>
      <c r="E806" s="25">
        <v>382.66</v>
      </c>
      <c r="J806" s="1"/>
      <c r="K806" s="1"/>
      <c r="L806" s="1"/>
      <c r="M806" s="1"/>
      <c r="N806" s="1"/>
      <c r="AA806" s="1"/>
      <c r="AB806" s="1"/>
      <c r="AC806" s="1"/>
    </row>
    <row r="807" spans="2:29" x14ac:dyDescent="0.25">
      <c r="B807" s="27">
        <f t="shared" si="74"/>
        <v>39481.541666664714</v>
      </c>
      <c r="C807" s="25">
        <v>13</v>
      </c>
      <c r="D807" s="25">
        <v>15.6</v>
      </c>
      <c r="E807" s="25">
        <v>309.7</v>
      </c>
      <c r="J807" s="1"/>
      <c r="K807" s="1"/>
      <c r="L807" s="1"/>
      <c r="M807" s="1"/>
      <c r="N807" s="1"/>
      <c r="AA807" s="1"/>
      <c r="AB807" s="1"/>
      <c r="AC807" s="1"/>
    </row>
    <row r="808" spans="2:29" x14ac:dyDescent="0.25">
      <c r="B808" s="27">
        <f t="shared" si="74"/>
        <v>39481.583333331379</v>
      </c>
      <c r="C808" s="25">
        <v>14</v>
      </c>
      <c r="D808" s="25">
        <v>15.5</v>
      </c>
      <c r="E808" s="25">
        <v>126.09</v>
      </c>
      <c r="J808" s="1"/>
      <c r="K808" s="1"/>
      <c r="L808" s="1"/>
      <c r="M808" s="1"/>
      <c r="N808" s="1"/>
      <c r="AA808" s="1"/>
      <c r="AB808" s="1"/>
      <c r="AC808" s="1"/>
    </row>
    <row r="809" spans="2:29" x14ac:dyDescent="0.25">
      <c r="B809" s="27">
        <f t="shared" si="74"/>
        <v>39481.624999998043</v>
      </c>
      <c r="C809" s="25">
        <v>15</v>
      </c>
      <c r="D809" s="25">
        <v>15.8</v>
      </c>
      <c r="E809" s="25">
        <v>288.95</v>
      </c>
      <c r="J809" s="1"/>
      <c r="K809" s="1"/>
      <c r="L809" s="1"/>
      <c r="M809" s="1"/>
      <c r="N809" s="1"/>
      <c r="AA809" s="1"/>
      <c r="AB809" s="1"/>
      <c r="AC809" s="1"/>
    </row>
    <row r="810" spans="2:29" x14ac:dyDescent="0.25">
      <c r="B810" s="27">
        <f t="shared" si="74"/>
        <v>39481.666666664707</v>
      </c>
      <c r="C810" s="25">
        <v>16</v>
      </c>
      <c r="D810" s="25">
        <v>15.6</v>
      </c>
      <c r="E810" s="25">
        <v>235.35</v>
      </c>
      <c r="J810" s="1"/>
      <c r="K810" s="1"/>
      <c r="L810" s="1"/>
      <c r="M810" s="1"/>
      <c r="N810" s="1"/>
      <c r="AA810" s="1"/>
      <c r="AB810" s="1"/>
      <c r="AC810" s="1"/>
    </row>
    <row r="811" spans="2:29" x14ac:dyDescent="0.25">
      <c r="B811" s="27">
        <f t="shared" si="74"/>
        <v>39481.708333331371</v>
      </c>
      <c r="C811" s="25">
        <v>17</v>
      </c>
      <c r="D811" s="25">
        <v>14.9</v>
      </c>
      <c r="E811" s="25">
        <v>44.81</v>
      </c>
      <c r="J811" s="1"/>
      <c r="K811" s="1"/>
      <c r="L811" s="1"/>
      <c r="M811" s="1"/>
      <c r="N811" s="1"/>
      <c r="AA811" s="1"/>
      <c r="AB811" s="1"/>
      <c r="AC811" s="1"/>
    </row>
    <row r="812" spans="2:29" x14ac:dyDescent="0.25">
      <c r="B812" s="27">
        <f t="shared" si="74"/>
        <v>39481.749999998035</v>
      </c>
      <c r="C812" s="25">
        <v>18</v>
      </c>
      <c r="D812" s="25">
        <v>14.5</v>
      </c>
      <c r="E812" s="25">
        <v>0</v>
      </c>
      <c r="J812" s="1"/>
      <c r="K812" s="1"/>
      <c r="L812" s="1"/>
      <c r="M812" s="1"/>
      <c r="N812" s="1"/>
      <c r="AA812" s="1"/>
      <c r="AB812" s="1"/>
      <c r="AC812" s="1"/>
    </row>
    <row r="813" spans="2:29" x14ac:dyDescent="0.25">
      <c r="B813" s="27">
        <f t="shared" si="74"/>
        <v>39481.7916666647</v>
      </c>
      <c r="C813" s="25">
        <v>19</v>
      </c>
      <c r="D813" s="25">
        <v>14.4</v>
      </c>
      <c r="E813" s="25">
        <v>0</v>
      </c>
      <c r="J813" s="1"/>
      <c r="K813" s="1"/>
      <c r="L813" s="1"/>
      <c r="M813" s="1"/>
      <c r="N813" s="1"/>
      <c r="AA813" s="1"/>
      <c r="AB813" s="1"/>
      <c r="AC813" s="1"/>
    </row>
    <row r="814" spans="2:29" x14ac:dyDescent="0.25">
      <c r="B814" s="27">
        <f t="shared" si="74"/>
        <v>39481.833333331364</v>
      </c>
      <c r="C814" s="25">
        <v>20</v>
      </c>
      <c r="D814" s="25">
        <v>14.3</v>
      </c>
      <c r="E814" s="25">
        <v>0</v>
      </c>
      <c r="J814" s="1"/>
      <c r="K814" s="1"/>
      <c r="L814" s="1"/>
      <c r="M814" s="1"/>
      <c r="N814" s="1"/>
      <c r="AA814" s="1"/>
      <c r="AB814" s="1"/>
      <c r="AC814" s="1"/>
    </row>
    <row r="815" spans="2:29" x14ac:dyDescent="0.25">
      <c r="B815" s="27">
        <f t="shared" si="74"/>
        <v>39481.874999998028</v>
      </c>
      <c r="C815" s="25">
        <v>21</v>
      </c>
      <c r="D815" s="25">
        <v>14.2</v>
      </c>
      <c r="E815" s="25">
        <v>0</v>
      </c>
      <c r="J815" s="1"/>
      <c r="K815" s="1"/>
      <c r="L815" s="1"/>
      <c r="M815" s="1"/>
      <c r="N815" s="1"/>
      <c r="AA815" s="1"/>
      <c r="AB815" s="1"/>
      <c r="AC815" s="1"/>
    </row>
    <row r="816" spans="2:29" x14ac:dyDescent="0.25">
      <c r="B816" s="27">
        <f t="shared" si="74"/>
        <v>39481.916666664692</v>
      </c>
      <c r="C816" s="25">
        <v>22</v>
      </c>
      <c r="D816" s="25">
        <v>14.3</v>
      </c>
      <c r="E816" s="25">
        <v>0</v>
      </c>
      <c r="J816" s="1"/>
      <c r="K816" s="1"/>
      <c r="L816" s="1"/>
      <c r="M816" s="1"/>
      <c r="N816" s="1"/>
      <c r="AA816" s="1"/>
      <c r="AB816" s="1"/>
      <c r="AC816" s="1"/>
    </row>
    <row r="817" spans="2:29" x14ac:dyDescent="0.25">
      <c r="B817" s="27">
        <f t="shared" si="74"/>
        <v>39481.958333331357</v>
      </c>
      <c r="C817" s="25">
        <v>23</v>
      </c>
      <c r="D817" s="25">
        <v>14.2</v>
      </c>
      <c r="E817" s="25">
        <v>0</v>
      </c>
      <c r="J817" s="1"/>
      <c r="K817" s="1"/>
      <c r="L817" s="1"/>
      <c r="M817" s="1"/>
      <c r="N817" s="1"/>
      <c r="AA817" s="1"/>
      <c r="AB817" s="1"/>
      <c r="AC817" s="1"/>
    </row>
    <row r="818" spans="2:29" x14ac:dyDescent="0.25">
      <c r="B818" s="27">
        <f t="shared" si="74"/>
        <v>39481.999999998021</v>
      </c>
      <c r="C818" s="25">
        <v>0</v>
      </c>
      <c r="D818" s="25">
        <v>13.9</v>
      </c>
      <c r="E818" s="25">
        <v>0</v>
      </c>
      <c r="J818" s="1"/>
      <c r="K818" s="1"/>
      <c r="L818" s="1"/>
      <c r="M818" s="1"/>
      <c r="N818" s="1"/>
      <c r="AA818" s="1"/>
      <c r="AB818" s="1"/>
      <c r="AC818" s="1"/>
    </row>
    <row r="819" spans="2:29" x14ac:dyDescent="0.25">
      <c r="B819" s="27">
        <f t="shared" si="74"/>
        <v>39482.041666664685</v>
      </c>
      <c r="C819" s="25">
        <v>1</v>
      </c>
      <c r="D819" s="25">
        <v>13.3</v>
      </c>
      <c r="E819" s="25">
        <v>0</v>
      </c>
      <c r="J819" s="1"/>
      <c r="K819" s="1"/>
      <c r="L819" s="1"/>
      <c r="M819" s="1"/>
      <c r="N819" s="1"/>
      <c r="AA819" s="1"/>
      <c r="AB819" s="1"/>
      <c r="AC819" s="1"/>
    </row>
    <row r="820" spans="2:29" x14ac:dyDescent="0.25">
      <c r="B820" s="27">
        <f t="shared" si="74"/>
        <v>39482.083333331349</v>
      </c>
      <c r="C820" s="25">
        <v>2</v>
      </c>
      <c r="D820" s="25">
        <v>13.1</v>
      </c>
      <c r="E820" s="25">
        <v>0</v>
      </c>
      <c r="J820" s="1"/>
      <c r="K820" s="1"/>
      <c r="L820" s="1"/>
      <c r="M820" s="1"/>
      <c r="N820" s="1"/>
      <c r="AA820" s="1"/>
      <c r="AB820" s="1"/>
      <c r="AC820" s="1"/>
    </row>
    <row r="821" spans="2:29" x14ac:dyDescent="0.25">
      <c r="B821" s="27">
        <f t="shared" si="74"/>
        <v>39482.124999998014</v>
      </c>
      <c r="C821" s="25">
        <v>3</v>
      </c>
      <c r="D821" s="25">
        <v>13.1</v>
      </c>
      <c r="E821" s="25">
        <v>0</v>
      </c>
      <c r="J821" s="1"/>
      <c r="K821" s="1"/>
      <c r="L821" s="1"/>
      <c r="M821" s="1"/>
      <c r="N821" s="1"/>
      <c r="AA821" s="1"/>
      <c r="AB821" s="1"/>
      <c r="AC821" s="1"/>
    </row>
    <row r="822" spans="2:29" x14ac:dyDescent="0.25">
      <c r="B822" s="27">
        <f t="shared" si="74"/>
        <v>39482.166666664678</v>
      </c>
      <c r="C822" s="25">
        <v>4</v>
      </c>
      <c r="D822" s="25">
        <v>13.5</v>
      </c>
      <c r="E822" s="25">
        <v>0</v>
      </c>
      <c r="J822" s="1"/>
      <c r="K822" s="1"/>
      <c r="L822" s="1"/>
      <c r="M822" s="1"/>
      <c r="N822" s="1"/>
      <c r="AA822" s="1"/>
      <c r="AB822" s="1"/>
      <c r="AC822" s="1"/>
    </row>
    <row r="823" spans="2:29" x14ac:dyDescent="0.25">
      <c r="B823" s="27">
        <f t="shared" si="74"/>
        <v>39482.208333331342</v>
      </c>
      <c r="C823" s="25">
        <v>5</v>
      </c>
      <c r="D823" s="25">
        <v>13.9</v>
      </c>
      <c r="E823" s="25">
        <v>0</v>
      </c>
      <c r="J823" s="1"/>
      <c r="K823" s="1"/>
      <c r="L823" s="1"/>
      <c r="M823" s="1"/>
      <c r="N823" s="1"/>
      <c r="AA823" s="1"/>
      <c r="AB823" s="1"/>
      <c r="AC823" s="1"/>
    </row>
    <row r="824" spans="2:29" x14ac:dyDescent="0.25">
      <c r="B824" s="27">
        <f t="shared" si="74"/>
        <v>39482.249999998006</v>
      </c>
      <c r="C824" s="25">
        <v>6</v>
      </c>
      <c r="D824" s="25">
        <v>14.1</v>
      </c>
      <c r="E824" s="25">
        <v>0</v>
      </c>
      <c r="J824" s="1"/>
      <c r="K824" s="1"/>
      <c r="L824" s="1"/>
      <c r="M824" s="1"/>
      <c r="N824" s="1"/>
      <c r="AA824" s="1"/>
      <c r="AB824" s="1"/>
      <c r="AC824" s="1"/>
    </row>
    <row r="825" spans="2:29" x14ac:dyDescent="0.25">
      <c r="B825" s="27">
        <f t="shared" si="74"/>
        <v>39482.291666664671</v>
      </c>
      <c r="C825" s="25">
        <v>7</v>
      </c>
      <c r="D825" s="25">
        <v>14.3</v>
      </c>
      <c r="E825" s="25">
        <v>0</v>
      </c>
      <c r="J825" s="1"/>
      <c r="K825" s="1"/>
      <c r="L825" s="1"/>
      <c r="M825" s="1"/>
      <c r="N825" s="1"/>
      <c r="AA825" s="1"/>
      <c r="AB825" s="1"/>
      <c r="AC825" s="1"/>
    </row>
    <row r="826" spans="2:29" x14ac:dyDescent="0.25">
      <c r="B826" s="27">
        <f t="shared" si="74"/>
        <v>39482.333333331335</v>
      </c>
      <c r="C826" s="25">
        <v>8</v>
      </c>
      <c r="D826" s="25">
        <v>14.1</v>
      </c>
      <c r="E826" s="25">
        <v>0.01</v>
      </c>
      <c r="J826" s="1"/>
      <c r="K826" s="1"/>
      <c r="L826" s="1"/>
      <c r="M826" s="1"/>
      <c r="N826" s="1"/>
      <c r="AA826" s="1"/>
      <c r="AB826" s="1"/>
      <c r="AC826" s="1"/>
    </row>
    <row r="827" spans="2:29" x14ac:dyDescent="0.25">
      <c r="B827" s="27">
        <f t="shared" si="74"/>
        <v>39482.374999997999</v>
      </c>
      <c r="C827" s="25">
        <v>9</v>
      </c>
      <c r="D827" s="25">
        <v>14.1</v>
      </c>
      <c r="E827" s="25">
        <v>9.3000000000000007</v>
      </c>
      <c r="J827" s="1"/>
      <c r="K827" s="1"/>
      <c r="L827" s="1"/>
      <c r="M827" s="1"/>
      <c r="N827" s="1"/>
      <c r="AA827" s="1"/>
      <c r="AB827" s="1"/>
      <c r="AC827" s="1"/>
    </row>
    <row r="828" spans="2:29" x14ac:dyDescent="0.25">
      <c r="B828" s="27">
        <f t="shared" si="74"/>
        <v>39482.416666664663</v>
      </c>
      <c r="C828" s="25">
        <v>10</v>
      </c>
      <c r="D828" s="25">
        <v>14.7</v>
      </c>
      <c r="E828" s="25">
        <v>131.88</v>
      </c>
      <c r="J828" s="1"/>
      <c r="K828" s="1"/>
      <c r="L828" s="1"/>
      <c r="M828" s="1"/>
      <c r="N828" s="1"/>
      <c r="AA828" s="1"/>
      <c r="AB828" s="1"/>
      <c r="AC828" s="1"/>
    </row>
    <row r="829" spans="2:29" x14ac:dyDescent="0.25">
      <c r="B829" s="27">
        <f t="shared" si="74"/>
        <v>39482.458333331328</v>
      </c>
      <c r="C829" s="25">
        <v>11</v>
      </c>
      <c r="D829" s="25">
        <v>15.3</v>
      </c>
      <c r="E829" s="25">
        <v>123.58</v>
      </c>
      <c r="J829" s="1"/>
      <c r="K829" s="1"/>
      <c r="L829" s="1"/>
      <c r="M829" s="1"/>
      <c r="N829" s="1"/>
      <c r="AA829" s="1"/>
      <c r="AB829" s="1"/>
      <c r="AC829" s="1"/>
    </row>
    <row r="830" spans="2:29" x14ac:dyDescent="0.25">
      <c r="B830" s="27">
        <f t="shared" si="74"/>
        <v>39482.499999997992</v>
      </c>
      <c r="C830" s="25">
        <v>12</v>
      </c>
      <c r="D830" s="25">
        <v>13.4</v>
      </c>
      <c r="E830" s="25">
        <v>75.739999999999995</v>
      </c>
      <c r="J830" s="1"/>
      <c r="K830" s="1"/>
      <c r="L830" s="1"/>
      <c r="M830" s="1"/>
      <c r="N830" s="1"/>
      <c r="AA830" s="1"/>
      <c r="AB830" s="1"/>
      <c r="AC830" s="1"/>
    </row>
    <row r="831" spans="2:29" x14ac:dyDescent="0.25">
      <c r="B831" s="27">
        <f t="shared" si="74"/>
        <v>39482.541666664656</v>
      </c>
      <c r="C831" s="25">
        <v>13</v>
      </c>
      <c r="D831" s="25">
        <v>13.5</v>
      </c>
      <c r="E831" s="25">
        <v>85.43</v>
      </c>
      <c r="J831" s="1"/>
      <c r="K831" s="1"/>
      <c r="L831" s="1"/>
      <c r="M831" s="1"/>
      <c r="N831" s="1"/>
      <c r="AA831" s="1"/>
      <c r="AB831" s="1"/>
      <c r="AC831" s="1"/>
    </row>
    <row r="832" spans="2:29" x14ac:dyDescent="0.25">
      <c r="B832" s="27">
        <f t="shared" si="74"/>
        <v>39482.58333333132</v>
      </c>
      <c r="C832" s="25">
        <v>14</v>
      </c>
      <c r="D832" s="25">
        <v>13.7</v>
      </c>
      <c r="E832" s="25">
        <v>68.930000000000007</v>
      </c>
      <c r="J832" s="1"/>
      <c r="K832" s="1"/>
      <c r="L832" s="1"/>
      <c r="M832" s="1"/>
      <c r="N832" s="1"/>
      <c r="AA832" s="1"/>
      <c r="AB832" s="1"/>
      <c r="AC832" s="1"/>
    </row>
    <row r="833" spans="2:29" x14ac:dyDescent="0.25">
      <c r="B833" s="27">
        <f t="shared" si="74"/>
        <v>39482.624999997985</v>
      </c>
      <c r="C833" s="25">
        <v>15</v>
      </c>
      <c r="D833" s="25">
        <v>13.7</v>
      </c>
      <c r="E833" s="25">
        <v>42.12</v>
      </c>
      <c r="J833" s="1"/>
      <c r="K833" s="1"/>
      <c r="L833" s="1"/>
      <c r="M833" s="1"/>
      <c r="N833" s="1"/>
      <c r="AA833" s="1"/>
      <c r="AB833" s="1"/>
      <c r="AC833" s="1"/>
    </row>
    <row r="834" spans="2:29" x14ac:dyDescent="0.25">
      <c r="B834" s="27">
        <f t="shared" si="74"/>
        <v>39482.666666664649</v>
      </c>
      <c r="C834" s="25">
        <v>16</v>
      </c>
      <c r="D834" s="25">
        <v>13.9</v>
      </c>
      <c r="E834" s="25">
        <v>19.489999999999998</v>
      </c>
      <c r="J834" s="1"/>
      <c r="K834" s="1"/>
      <c r="L834" s="1"/>
      <c r="M834" s="1"/>
      <c r="N834" s="1"/>
      <c r="AA834" s="1"/>
      <c r="AB834" s="1"/>
      <c r="AC834" s="1"/>
    </row>
    <row r="835" spans="2:29" x14ac:dyDescent="0.25">
      <c r="B835" s="27">
        <f t="shared" ref="B835:B898" si="75">B834+1/24</f>
        <v>39482.708333331313</v>
      </c>
      <c r="C835" s="25">
        <v>17</v>
      </c>
      <c r="D835" s="25">
        <v>13.9</v>
      </c>
      <c r="E835" s="25">
        <v>6.35</v>
      </c>
      <c r="J835" s="1"/>
      <c r="K835" s="1"/>
      <c r="L835" s="1"/>
      <c r="M835" s="1"/>
      <c r="N835" s="1"/>
      <c r="AA835" s="1"/>
      <c r="AB835" s="1"/>
      <c r="AC835" s="1"/>
    </row>
    <row r="836" spans="2:29" x14ac:dyDescent="0.25">
      <c r="B836" s="27">
        <f t="shared" si="75"/>
        <v>39482.749999997977</v>
      </c>
      <c r="C836" s="25">
        <v>18</v>
      </c>
      <c r="D836" s="25">
        <v>14</v>
      </c>
      <c r="E836" s="25">
        <v>0</v>
      </c>
      <c r="J836" s="1"/>
      <c r="K836" s="1"/>
      <c r="L836" s="1"/>
      <c r="M836" s="1"/>
      <c r="N836" s="1"/>
      <c r="AA836" s="1"/>
      <c r="AB836" s="1"/>
      <c r="AC836" s="1"/>
    </row>
    <row r="837" spans="2:29" x14ac:dyDescent="0.25">
      <c r="B837" s="27">
        <f t="shared" si="75"/>
        <v>39482.791666664642</v>
      </c>
      <c r="C837" s="25">
        <v>19</v>
      </c>
      <c r="D837" s="25">
        <v>13.9</v>
      </c>
      <c r="E837" s="25">
        <v>0</v>
      </c>
      <c r="J837" s="1"/>
      <c r="K837" s="1"/>
      <c r="L837" s="1"/>
      <c r="M837" s="1"/>
      <c r="N837" s="1"/>
      <c r="AA837" s="1"/>
      <c r="AB837" s="1"/>
      <c r="AC837" s="1"/>
    </row>
    <row r="838" spans="2:29" x14ac:dyDescent="0.25">
      <c r="B838" s="27">
        <f t="shared" si="75"/>
        <v>39482.833333331306</v>
      </c>
      <c r="C838" s="25">
        <v>20</v>
      </c>
      <c r="D838" s="25">
        <v>14.1</v>
      </c>
      <c r="E838" s="25">
        <v>0</v>
      </c>
      <c r="J838" s="1"/>
      <c r="K838" s="1"/>
      <c r="L838" s="1"/>
      <c r="M838" s="1"/>
      <c r="N838" s="1"/>
      <c r="AA838" s="1"/>
      <c r="AB838" s="1"/>
      <c r="AC838" s="1"/>
    </row>
    <row r="839" spans="2:29" x14ac:dyDescent="0.25">
      <c r="B839" s="27">
        <f t="shared" si="75"/>
        <v>39482.87499999797</v>
      </c>
      <c r="C839" s="25">
        <v>21</v>
      </c>
      <c r="D839" s="25">
        <v>14.1</v>
      </c>
      <c r="E839" s="25">
        <v>0</v>
      </c>
      <c r="J839" s="1"/>
      <c r="K839" s="1"/>
      <c r="L839" s="1"/>
      <c r="M839" s="1"/>
      <c r="N839" s="1"/>
      <c r="AA839" s="1"/>
      <c r="AB839" s="1"/>
      <c r="AC839" s="1"/>
    </row>
    <row r="840" spans="2:29" x14ac:dyDescent="0.25">
      <c r="B840" s="27">
        <f t="shared" si="75"/>
        <v>39482.916666664634</v>
      </c>
      <c r="C840" s="25">
        <v>22</v>
      </c>
      <c r="D840" s="25">
        <v>14</v>
      </c>
      <c r="E840" s="25">
        <v>0</v>
      </c>
      <c r="J840" s="1"/>
      <c r="K840" s="1"/>
      <c r="L840" s="1"/>
      <c r="M840" s="1"/>
      <c r="N840" s="1"/>
      <c r="AA840" s="1"/>
      <c r="AB840" s="1"/>
      <c r="AC840" s="1"/>
    </row>
    <row r="841" spans="2:29" x14ac:dyDescent="0.25">
      <c r="B841" s="27">
        <f t="shared" si="75"/>
        <v>39482.958333331298</v>
      </c>
      <c r="C841" s="25">
        <v>23</v>
      </c>
      <c r="D841" s="25">
        <v>13.8</v>
      </c>
      <c r="E841" s="25">
        <v>0</v>
      </c>
      <c r="J841" s="1"/>
      <c r="K841" s="1"/>
      <c r="L841" s="1"/>
      <c r="M841" s="1"/>
      <c r="N841" s="1"/>
      <c r="AA841" s="1"/>
      <c r="AB841" s="1"/>
      <c r="AC841" s="1"/>
    </row>
    <row r="842" spans="2:29" x14ac:dyDescent="0.25">
      <c r="B842" s="27">
        <f t="shared" si="75"/>
        <v>39482.999999997963</v>
      </c>
      <c r="C842" s="25">
        <v>0</v>
      </c>
      <c r="D842" s="25">
        <v>13.8</v>
      </c>
      <c r="E842" s="25">
        <v>0</v>
      </c>
      <c r="J842" s="1"/>
      <c r="K842" s="1"/>
      <c r="L842" s="1"/>
      <c r="M842" s="1"/>
      <c r="N842" s="1"/>
      <c r="AA842" s="1"/>
      <c r="AB842" s="1"/>
      <c r="AC842" s="1"/>
    </row>
    <row r="843" spans="2:29" x14ac:dyDescent="0.25">
      <c r="B843" s="27">
        <f t="shared" si="75"/>
        <v>39483.041666664627</v>
      </c>
      <c r="C843" s="25">
        <v>1</v>
      </c>
      <c r="D843" s="25">
        <v>13.7</v>
      </c>
      <c r="E843" s="25">
        <v>0</v>
      </c>
      <c r="J843" s="1"/>
      <c r="K843" s="1"/>
      <c r="L843" s="1"/>
      <c r="M843" s="1"/>
      <c r="N843" s="1"/>
      <c r="AA843" s="1"/>
      <c r="AB843" s="1"/>
      <c r="AC843" s="1"/>
    </row>
    <row r="844" spans="2:29" x14ac:dyDescent="0.25">
      <c r="B844" s="27">
        <f t="shared" si="75"/>
        <v>39483.083333331291</v>
      </c>
      <c r="C844" s="25">
        <v>2</v>
      </c>
      <c r="D844" s="25">
        <v>13.7</v>
      </c>
      <c r="E844" s="25">
        <v>0</v>
      </c>
      <c r="J844" s="1"/>
      <c r="K844" s="1"/>
      <c r="L844" s="1"/>
      <c r="M844" s="1"/>
      <c r="N844" s="1"/>
      <c r="AA844" s="1"/>
      <c r="AB844" s="1"/>
      <c r="AC844" s="1"/>
    </row>
    <row r="845" spans="2:29" x14ac:dyDescent="0.25">
      <c r="B845" s="27">
        <f t="shared" si="75"/>
        <v>39483.124999997955</v>
      </c>
      <c r="C845" s="25">
        <v>3</v>
      </c>
      <c r="D845" s="25">
        <v>13.7</v>
      </c>
      <c r="E845" s="25">
        <v>0</v>
      </c>
      <c r="J845" s="1"/>
      <c r="K845" s="1"/>
      <c r="L845" s="1"/>
      <c r="M845" s="1"/>
      <c r="N845" s="1"/>
      <c r="AA845" s="1"/>
      <c r="AB845" s="1"/>
      <c r="AC845" s="1"/>
    </row>
    <row r="846" spans="2:29" x14ac:dyDescent="0.25">
      <c r="B846" s="27">
        <f t="shared" si="75"/>
        <v>39483.16666666462</v>
      </c>
      <c r="C846" s="25">
        <v>4</v>
      </c>
      <c r="D846" s="25">
        <v>13.6</v>
      </c>
      <c r="E846" s="25">
        <v>0</v>
      </c>
      <c r="J846" s="1"/>
      <c r="K846" s="1"/>
      <c r="L846" s="1"/>
      <c r="M846" s="1"/>
      <c r="N846" s="1"/>
      <c r="AA846" s="1"/>
      <c r="AB846" s="1"/>
      <c r="AC846" s="1"/>
    </row>
    <row r="847" spans="2:29" x14ac:dyDescent="0.25">
      <c r="B847" s="27">
        <f t="shared" si="75"/>
        <v>39483.208333331284</v>
      </c>
      <c r="C847" s="25">
        <v>5</v>
      </c>
      <c r="D847" s="25">
        <v>13.7</v>
      </c>
      <c r="E847" s="25">
        <v>0</v>
      </c>
      <c r="J847" s="1"/>
      <c r="K847" s="1"/>
      <c r="L847" s="1"/>
      <c r="M847" s="1"/>
      <c r="N847" s="1"/>
      <c r="AA847" s="1"/>
      <c r="AB847" s="1"/>
      <c r="AC847" s="1"/>
    </row>
    <row r="848" spans="2:29" x14ac:dyDescent="0.25">
      <c r="B848" s="27">
        <f t="shared" si="75"/>
        <v>39483.249999997948</v>
      </c>
      <c r="C848" s="25">
        <v>6</v>
      </c>
      <c r="D848" s="25">
        <v>13.8</v>
      </c>
      <c r="E848" s="25">
        <v>0</v>
      </c>
      <c r="J848" s="1"/>
      <c r="K848" s="1"/>
      <c r="L848" s="1"/>
      <c r="M848" s="1"/>
      <c r="N848" s="1"/>
      <c r="AA848" s="1"/>
      <c r="AB848" s="1"/>
      <c r="AC848" s="1"/>
    </row>
    <row r="849" spans="2:29" x14ac:dyDescent="0.25">
      <c r="B849" s="27">
        <f t="shared" si="75"/>
        <v>39483.291666664612</v>
      </c>
      <c r="C849" s="25">
        <v>7</v>
      </c>
      <c r="D849" s="25">
        <v>13.8</v>
      </c>
      <c r="E849" s="25">
        <v>0</v>
      </c>
      <c r="J849" s="1"/>
      <c r="K849" s="1"/>
      <c r="L849" s="1"/>
      <c r="M849" s="1"/>
      <c r="N849" s="1"/>
      <c r="AA849" s="1"/>
      <c r="AB849" s="1"/>
      <c r="AC849" s="1"/>
    </row>
    <row r="850" spans="2:29" x14ac:dyDescent="0.25">
      <c r="B850" s="27">
        <f t="shared" si="75"/>
        <v>39483.333333331277</v>
      </c>
      <c r="C850" s="25">
        <v>8</v>
      </c>
      <c r="D850" s="25">
        <v>13.7</v>
      </c>
      <c r="E850" s="25">
        <v>0.03</v>
      </c>
      <c r="J850" s="1"/>
      <c r="K850" s="1"/>
      <c r="L850" s="1"/>
      <c r="M850" s="1"/>
      <c r="N850" s="1"/>
      <c r="AA850" s="1"/>
      <c r="AB850" s="1"/>
      <c r="AC850" s="1"/>
    </row>
    <row r="851" spans="2:29" x14ac:dyDescent="0.25">
      <c r="B851" s="27">
        <f t="shared" si="75"/>
        <v>39483.374999997941</v>
      </c>
      <c r="C851" s="25">
        <v>9</v>
      </c>
      <c r="D851" s="25">
        <v>13.5</v>
      </c>
      <c r="E851" s="25">
        <v>66.349999999999994</v>
      </c>
      <c r="J851" s="1"/>
      <c r="K851" s="1"/>
      <c r="L851" s="1"/>
      <c r="M851" s="1"/>
      <c r="N851" s="1"/>
      <c r="AA851" s="1"/>
      <c r="AB851" s="1"/>
      <c r="AC851" s="1"/>
    </row>
    <row r="852" spans="2:29" x14ac:dyDescent="0.25">
      <c r="B852" s="27">
        <f t="shared" si="75"/>
        <v>39483.416666664605</v>
      </c>
      <c r="C852" s="25">
        <v>10</v>
      </c>
      <c r="D852" s="25">
        <v>13.5</v>
      </c>
      <c r="E852" s="25">
        <v>14.83</v>
      </c>
      <c r="J852" s="1"/>
      <c r="K852" s="1"/>
      <c r="L852" s="1"/>
      <c r="M852" s="1"/>
      <c r="N852" s="1"/>
      <c r="AA852" s="1"/>
      <c r="AB852" s="1"/>
      <c r="AC852" s="1"/>
    </row>
    <row r="853" spans="2:29" x14ac:dyDescent="0.25">
      <c r="B853" s="27">
        <f t="shared" si="75"/>
        <v>39483.458333331269</v>
      </c>
      <c r="C853" s="25">
        <v>11</v>
      </c>
      <c r="D853" s="25">
        <v>13.9</v>
      </c>
      <c r="E853" s="25">
        <v>33.119999999999997</v>
      </c>
      <c r="J853" s="1"/>
      <c r="K853" s="1"/>
      <c r="L853" s="1"/>
      <c r="M853" s="1"/>
      <c r="N853" s="1"/>
      <c r="AA853" s="1"/>
      <c r="AB853" s="1"/>
      <c r="AC853" s="1"/>
    </row>
    <row r="854" spans="2:29" x14ac:dyDescent="0.25">
      <c r="B854" s="27">
        <f t="shared" si="75"/>
        <v>39483.499999997934</v>
      </c>
      <c r="C854" s="25">
        <v>12</v>
      </c>
      <c r="D854" s="25">
        <v>14.8</v>
      </c>
      <c r="E854" s="25">
        <v>212.56</v>
      </c>
      <c r="J854" s="1"/>
      <c r="K854" s="1"/>
      <c r="L854" s="1"/>
      <c r="M854" s="1"/>
      <c r="N854" s="1"/>
      <c r="AA854" s="1"/>
      <c r="AB854" s="1"/>
      <c r="AC854" s="1"/>
    </row>
    <row r="855" spans="2:29" x14ac:dyDescent="0.25">
      <c r="B855" s="27">
        <f t="shared" si="75"/>
        <v>39483.541666664598</v>
      </c>
      <c r="C855" s="25">
        <v>13</v>
      </c>
      <c r="D855" s="25">
        <v>15.1</v>
      </c>
      <c r="E855" s="25">
        <v>273.08999999999997</v>
      </c>
      <c r="J855" s="1"/>
      <c r="K855" s="1"/>
      <c r="L855" s="1"/>
      <c r="M855" s="1"/>
      <c r="N855" s="1"/>
      <c r="AA855" s="1"/>
      <c r="AB855" s="1"/>
      <c r="AC855" s="1"/>
    </row>
    <row r="856" spans="2:29" x14ac:dyDescent="0.25">
      <c r="B856" s="27">
        <f t="shared" si="75"/>
        <v>39483.583333331262</v>
      </c>
      <c r="C856" s="25">
        <v>14</v>
      </c>
      <c r="D856" s="25">
        <v>14.6</v>
      </c>
      <c r="E856" s="25">
        <v>131.71</v>
      </c>
      <c r="J856" s="1"/>
      <c r="K856" s="1"/>
      <c r="L856" s="1"/>
      <c r="M856" s="1"/>
      <c r="N856" s="1"/>
      <c r="AA856" s="1"/>
      <c r="AB856" s="1"/>
      <c r="AC856" s="1"/>
    </row>
    <row r="857" spans="2:29" x14ac:dyDescent="0.25">
      <c r="B857" s="27">
        <f t="shared" si="75"/>
        <v>39483.624999997926</v>
      </c>
      <c r="C857" s="25">
        <v>15</v>
      </c>
      <c r="D857" s="25">
        <v>14.5</v>
      </c>
      <c r="E857" s="25">
        <v>166.1</v>
      </c>
      <c r="J857" s="1"/>
      <c r="K857" s="1"/>
      <c r="L857" s="1"/>
      <c r="M857" s="1"/>
      <c r="N857" s="1"/>
      <c r="AA857" s="1"/>
      <c r="AB857" s="1"/>
      <c r="AC857" s="1"/>
    </row>
    <row r="858" spans="2:29" x14ac:dyDescent="0.25">
      <c r="B858" s="27">
        <f t="shared" si="75"/>
        <v>39483.666666664591</v>
      </c>
      <c r="C858" s="25">
        <v>16</v>
      </c>
      <c r="D858" s="25">
        <v>15.1</v>
      </c>
      <c r="E858" s="25">
        <v>274.35000000000002</v>
      </c>
      <c r="J858" s="1"/>
      <c r="K858" s="1"/>
      <c r="L858" s="1"/>
      <c r="M858" s="1"/>
      <c r="N858" s="1"/>
      <c r="AA858" s="1"/>
      <c r="AB858" s="1"/>
      <c r="AC858" s="1"/>
    </row>
    <row r="859" spans="2:29" x14ac:dyDescent="0.25">
      <c r="B859" s="27">
        <f t="shared" si="75"/>
        <v>39483.708333331255</v>
      </c>
      <c r="C859" s="25">
        <v>17</v>
      </c>
      <c r="D859" s="25">
        <v>14.8</v>
      </c>
      <c r="E859" s="25">
        <v>104.45</v>
      </c>
      <c r="J859" s="1"/>
      <c r="K859" s="1"/>
      <c r="L859" s="1"/>
      <c r="M859" s="1"/>
      <c r="N859" s="1"/>
      <c r="AA859" s="1"/>
      <c r="AB859" s="1"/>
      <c r="AC859" s="1"/>
    </row>
    <row r="860" spans="2:29" x14ac:dyDescent="0.25">
      <c r="B860" s="27">
        <f t="shared" si="75"/>
        <v>39483.749999997919</v>
      </c>
      <c r="C860" s="25">
        <v>18</v>
      </c>
      <c r="D860" s="25">
        <v>14.2</v>
      </c>
      <c r="E860" s="25">
        <v>0</v>
      </c>
      <c r="J860" s="1"/>
      <c r="K860" s="1"/>
      <c r="L860" s="1"/>
      <c r="M860" s="1"/>
      <c r="N860" s="1"/>
      <c r="AA860" s="1"/>
      <c r="AB860" s="1"/>
      <c r="AC860" s="1"/>
    </row>
    <row r="861" spans="2:29" x14ac:dyDescent="0.25">
      <c r="B861" s="27">
        <f t="shared" si="75"/>
        <v>39483.791666664583</v>
      </c>
      <c r="C861" s="25">
        <v>19</v>
      </c>
      <c r="D861" s="25">
        <v>13.2</v>
      </c>
      <c r="E861" s="25">
        <v>0</v>
      </c>
      <c r="J861" s="1"/>
      <c r="K861" s="1"/>
      <c r="L861" s="1"/>
      <c r="M861" s="1"/>
      <c r="N861" s="1"/>
      <c r="AA861" s="1"/>
      <c r="AB861" s="1"/>
      <c r="AC861" s="1"/>
    </row>
    <row r="862" spans="2:29" x14ac:dyDescent="0.25">
      <c r="B862" s="27">
        <f t="shared" si="75"/>
        <v>39483.833333331248</v>
      </c>
      <c r="C862" s="25">
        <v>20</v>
      </c>
      <c r="D862" s="25">
        <v>12.5</v>
      </c>
      <c r="E862" s="25">
        <v>0</v>
      </c>
      <c r="J862" s="1"/>
      <c r="K862" s="1"/>
      <c r="L862" s="1"/>
      <c r="M862" s="1"/>
      <c r="N862" s="1"/>
      <c r="AA862" s="1"/>
      <c r="AB862" s="1"/>
      <c r="AC862" s="1"/>
    </row>
    <row r="863" spans="2:29" x14ac:dyDescent="0.25">
      <c r="B863" s="27">
        <f t="shared" si="75"/>
        <v>39483.874999997912</v>
      </c>
      <c r="C863" s="25">
        <v>21</v>
      </c>
      <c r="D863" s="25">
        <v>12.2</v>
      </c>
      <c r="E863" s="25">
        <v>0</v>
      </c>
      <c r="J863" s="1"/>
      <c r="K863" s="1"/>
      <c r="L863" s="1"/>
      <c r="M863" s="1"/>
      <c r="N863" s="1"/>
      <c r="AA863" s="1"/>
      <c r="AB863" s="1"/>
      <c r="AC863" s="1"/>
    </row>
    <row r="864" spans="2:29" x14ac:dyDescent="0.25">
      <c r="B864" s="27">
        <f t="shared" si="75"/>
        <v>39483.916666664576</v>
      </c>
      <c r="C864" s="25">
        <v>22</v>
      </c>
      <c r="D864" s="25">
        <v>12</v>
      </c>
      <c r="E864" s="25">
        <v>0</v>
      </c>
      <c r="J864" s="1"/>
      <c r="K864" s="1"/>
      <c r="L864" s="1"/>
      <c r="M864" s="1"/>
      <c r="N864" s="1"/>
      <c r="AA864" s="1"/>
      <c r="AB864" s="1"/>
      <c r="AC864" s="1"/>
    </row>
    <row r="865" spans="2:29" x14ac:dyDescent="0.25">
      <c r="B865" s="27">
        <f t="shared" si="75"/>
        <v>39483.95833333124</v>
      </c>
      <c r="C865" s="25">
        <v>23</v>
      </c>
      <c r="D865" s="25">
        <v>11.7</v>
      </c>
      <c r="E865" s="25">
        <v>0</v>
      </c>
      <c r="J865" s="1"/>
      <c r="K865" s="1"/>
      <c r="L865" s="1"/>
      <c r="M865" s="1"/>
      <c r="N865" s="1"/>
      <c r="AA865" s="1"/>
      <c r="AB865" s="1"/>
      <c r="AC865" s="1"/>
    </row>
    <row r="866" spans="2:29" x14ac:dyDescent="0.25">
      <c r="B866" s="27">
        <f t="shared" si="75"/>
        <v>39483.999999997905</v>
      </c>
      <c r="C866" s="25">
        <v>0</v>
      </c>
      <c r="D866" s="25">
        <v>11.3</v>
      </c>
      <c r="E866" s="25">
        <v>0</v>
      </c>
      <c r="J866" s="1"/>
      <c r="K866" s="1"/>
      <c r="L866" s="1"/>
      <c r="M866" s="1"/>
      <c r="N866" s="1"/>
      <c r="AA866" s="1"/>
      <c r="AB866" s="1"/>
      <c r="AC866" s="1"/>
    </row>
    <row r="867" spans="2:29" x14ac:dyDescent="0.25">
      <c r="B867" s="27">
        <f t="shared" si="75"/>
        <v>39484.041666664569</v>
      </c>
      <c r="C867" s="25">
        <v>1</v>
      </c>
      <c r="D867" s="25">
        <v>11.1</v>
      </c>
      <c r="E867" s="25">
        <v>0</v>
      </c>
      <c r="J867" s="1"/>
      <c r="K867" s="1"/>
      <c r="L867" s="1"/>
      <c r="M867" s="1"/>
      <c r="N867" s="1"/>
      <c r="AA867" s="1"/>
      <c r="AB867" s="1"/>
      <c r="AC867" s="1"/>
    </row>
    <row r="868" spans="2:29" x14ac:dyDescent="0.25">
      <c r="B868" s="27">
        <f t="shared" si="75"/>
        <v>39484.083333331233</v>
      </c>
      <c r="C868" s="25">
        <v>2</v>
      </c>
      <c r="D868" s="25">
        <v>10.7</v>
      </c>
      <c r="E868" s="25">
        <v>0</v>
      </c>
      <c r="J868" s="1"/>
      <c r="K868" s="1"/>
      <c r="L868" s="1"/>
      <c r="M868" s="1"/>
      <c r="N868" s="1"/>
      <c r="AA868" s="1"/>
      <c r="AB868" s="1"/>
      <c r="AC868" s="1"/>
    </row>
    <row r="869" spans="2:29" x14ac:dyDescent="0.25">
      <c r="B869" s="27">
        <f t="shared" si="75"/>
        <v>39484.124999997897</v>
      </c>
      <c r="C869" s="25">
        <v>3</v>
      </c>
      <c r="D869" s="25">
        <v>10.6</v>
      </c>
      <c r="E869" s="25">
        <v>0</v>
      </c>
      <c r="J869" s="1"/>
      <c r="K869" s="1"/>
      <c r="L869" s="1"/>
      <c r="M869" s="1"/>
      <c r="N869" s="1"/>
      <c r="AA869" s="1"/>
      <c r="AB869" s="1"/>
      <c r="AC869" s="1"/>
    </row>
    <row r="870" spans="2:29" x14ac:dyDescent="0.25">
      <c r="B870" s="27">
        <f t="shared" si="75"/>
        <v>39484.166666664561</v>
      </c>
      <c r="C870" s="25">
        <v>4</v>
      </c>
      <c r="D870" s="25">
        <v>10.1</v>
      </c>
      <c r="E870" s="25">
        <v>0</v>
      </c>
      <c r="J870" s="1"/>
      <c r="K870" s="1"/>
      <c r="L870" s="1"/>
      <c r="M870" s="1"/>
      <c r="N870" s="1"/>
      <c r="AA870" s="1"/>
      <c r="AB870" s="1"/>
      <c r="AC870" s="1"/>
    </row>
    <row r="871" spans="2:29" x14ac:dyDescent="0.25">
      <c r="B871" s="27">
        <f t="shared" si="75"/>
        <v>39484.208333331226</v>
      </c>
      <c r="C871" s="25">
        <v>5</v>
      </c>
      <c r="D871" s="25">
        <v>9.6999999999999993</v>
      </c>
      <c r="E871" s="25">
        <v>0</v>
      </c>
      <c r="J871" s="1"/>
      <c r="K871" s="1"/>
      <c r="L871" s="1"/>
      <c r="M871" s="1"/>
      <c r="N871" s="1"/>
      <c r="AA871" s="1"/>
      <c r="AB871" s="1"/>
      <c r="AC871" s="1"/>
    </row>
    <row r="872" spans="2:29" x14ac:dyDescent="0.25">
      <c r="B872" s="27">
        <f t="shared" si="75"/>
        <v>39484.24999999789</v>
      </c>
      <c r="C872" s="25">
        <v>6</v>
      </c>
      <c r="D872" s="25">
        <v>9.5</v>
      </c>
      <c r="E872" s="25">
        <v>0</v>
      </c>
      <c r="J872" s="1"/>
      <c r="K872" s="1"/>
      <c r="L872" s="1"/>
      <c r="M872" s="1"/>
      <c r="N872" s="1"/>
      <c r="AA872" s="1"/>
      <c r="AB872" s="1"/>
      <c r="AC872" s="1"/>
    </row>
    <row r="873" spans="2:29" x14ac:dyDescent="0.25">
      <c r="B873" s="27">
        <f t="shared" si="75"/>
        <v>39484.291666664554</v>
      </c>
      <c r="C873" s="25">
        <v>7</v>
      </c>
      <c r="D873" s="25">
        <v>9.6</v>
      </c>
      <c r="E873" s="25">
        <v>0</v>
      </c>
      <c r="J873" s="1"/>
      <c r="K873" s="1"/>
      <c r="L873" s="1"/>
      <c r="M873" s="1"/>
      <c r="N873" s="1"/>
      <c r="AA873" s="1"/>
      <c r="AB873" s="1"/>
      <c r="AC873" s="1"/>
    </row>
    <row r="874" spans="2:29" x14ac:dyDescent="0.25">
      <c r="B874" s="27">
        <f t="shared" si="75"/>
        <v>39484.333333331218</v>
      </c>
      <c r="C874" s="25">
        <v>8</v>
      </c>
      <c r="D874" s="25">
        <v>9.4</v>
      </c>
      <c r="E874" s="25">
        <v>7.15</v>
      </c>
      <c r="J874" s="1"/>
      <c r="K874" s="1"/>
      <c r="L874" s="1"/>
      <c r="M874" s="1"/>
      <c r="N874" s="1"/>
      <c r="AA874" s="1"/>
      <c r="AB874" s="1"/>
      <c r="AC874" s="1"/>
    </row>
    <row r="875" spans="2:29" x14ac:dyDescent="0.25">
      <c r="B875" s="27">
        <f t="shared" si="75"/>
        <v>39484.374999997883</v>
      </c>
      <c r="C875" s="25">
        <v>9</v>
      </c>
      <c r="D875" s="25">
        <v>9.6999999999999993</v>
      </c>
      <c r="E875" s="25">
        <v>177.59</v>
      </c>
      <c r="J875" s="1"/>
      <c r="K875" s="1"/>
      <c r="L875" s="1"/>
      <c r="M875" s="1"/>
      <c r="N875" s="1"/>
      <c r="AA875" s="1"/>
      <c r="AB875" s="1"/>
      <c r="AC875" s="1"/>
    </row>
    <row r="876" spans="2:29" x14ac:dyDescent="0.25">
      <c r="B876" s="27">
        <f t="shared" si="75"/>
        <v>39484.416666664547</v>
      </c>
      <c r="C876" s="25">
        <v>10</v>
      </c>
      <c r="D876" s="25">
        <v>10.199999999999999</v>
      </c>
      <c r="E876" s="25">
        <v>357.19</v>
      </c>
      <c r="J876" s="1"/>
      <c r="K876" s="1"/>
      <c r="L876" s="1"/>
      <c r="M876" s="1"/>
      <c r="N876" s="1"/>
      <c r="AA876" s="1"/>
      <c r="AB876" s="1"/>
      <c r="AC876" s="1"/>
    </row>
    <row r="877" spans="2:29" x14ac:dyDescent="0.25">
      <c r="B877" s="27">
        <f t="shared" si="75"/>
        <v>39484.458333331211</v>
      </c>
      <c r="C877" s="25">
        <v>11</v>
      </c>
      <c r="D877" s="25">
        <v>11.1</v>
      </c>
      <c r="E877" s="25">
        <v>497.43</v>
      </c>
      <c r="J877" s="1"/>
      <c r="K877" s="1"/>
      <c r="L877" s="1"/>
      <c r="M877" s="1"/>
      <c r="N877" s="1"/>
      <c r="AA877" s="1"/>
      <c r="AB877" s="1"/>
      <c r="AC877" s="1"/>
    </row>
    <row r="878" spans="2:29" x14ac:dyDescent="0.25">
      <c r="B878" s="27">
        <f t="shared" si="75"/>
        <v>39484.499999997875</v>
      </c>
      <c r="C878" s="25">
        <v>12</v>
      </c>
      <c r="D878" s="25">
        <v>13.1</v>
      </c>
      <c r="E878" s="25">
        <v>584.5</v>
      </c>
      <c r="J878" s="1"/>
      <c r="K878" s="1"/>
      <c r="L878" s="1"/>
      <c r="M878" s="1"/>
      <c r="N878" s="1"/>
      <c r="AA878" s="1"/>
      <c r="AB878" s="1"/>
      <c r="AC878" s="1"/>
    </row>
    <row r="879" spans="2:29" x14ac:dyDescent="0.25">
      <c r="B879" s="27">
        <f t="shared" si="75"/>
        <v>39484.54166666454</v>
      </c>
      <c r="C879" s="25">
        <v>13</v>
      </c>
      <c r="D879" s="25">
        <v>14.6</v>
      </c>
      <c r="E879" s="25">
        <v>607.58000000000004</v>
      </c>
      <c r="J879" s="1"/>
      <c r="K879" s="1"/>
      <c r="L879" s="1"/>
      <c r="M879" s="1"/>
      <c r="N879" s="1"/>
      <c r="AA879" s="1"/>
      <c r="AB879" s="1"/>
      <c r="AC879" s="1"/>
    </row>
    <row r="880" spans="2:29" x14ac:dyDescent="0.25">
      <c r="B880" s="27">
        <f t="shared" si="75"/>
        <v>39484.583333331204</v>
      </c>
      <c r="C880" s="25">
        <v>14</v>
      </c>
      <c r="D880" s="25">
        <v>15.8</v>
      </c>
      <c r="E880" s="25">
        <v>566.55999999999995</v>
      </c>
      <c r="J880" s="1"/>
      <c r="K880" s="1"/>
      <c r="L880" s="1"/>
      <c r="M880" s="1"/>
      <c r="N880" s="1"/>
      <c r="AA880" s="1"/>
      <c r="AB880" s="1"/>
      <c r="AC880" s="1"/>
    </row>
    <row r="881" spans="2:29" x14ac:dyDescent="0.25">
      <c r="B881" s="27">
        <f t="shared" si="75"/>
        <v>39484.624999997868</v>
      </c>
      <c r="C881" s="25">
        <v>15</v>
      </c>
      <c r="D881" s="25">
        <v>16.5</v>
      </c>
      <c r="E881" s="25">
        <v>464.51</v>
      </c>
      <c r="J881" s="1"/>
      <c r="K881" s="1"/>
      <c r="L881" s="1"/>
      <c r="M881" s="1"/>
      <c r="N881" s="1"/>
      <c r="AA881" s="1"/>
      <c r="AB881" s="1"/>
      <c r="AC881" s="1"/>
    </row>
    <row r="882" spans="2:29" x14ac:dyDescent="0.25">
      <c r="B882" s="27">
        <f t="shared" si="75"/>
        <v>39484.666666664532</v>
      </c>
      <c r="C882" s="25">
        <v>16</v>
      </c>
      <c r="D882" s="25">
        <v>16.7</v>
      </c>
      <c r="E882" s="25">
        <v>310.8</v>
      </c>
      <c r="J882" s="1"/>
      <c r="K882" s="1"/>
      <c r="L882" s="1"/>
      <c r="M882" s="1"/>
      <c r="N882" s="1"/>
      <c r="AA882" s="1"/>
      <c r="AB882" s="1"/>
      <c r="AC882" s="1"/>
    </row>
    <row r="883" spans="2:29" x14ac:dyDescent="0.25">
      <c r="B883" s="27">
        <f t="shared" si="75"/>
        <v>39484.708333331197</v>
      </c>
      <c r="C883" s="25">
        <v>17</v>
      </c>
      <c r="D883" s="25">
        <v>16.5</v>
      </c>
      <c r="E883" s="25">
        <v>124.48</v>
      </c>
      <c r="J883" s="1"/>
      <c r="K883" s="1"/>
      <c r="L883" s="1"/>
      <c r="M883" s="1"/>
      <c r="N883" s="1"/>
      <c r="AA883" s="1"/>
      <c r="AB883" s="1"/>
      <c r="AC883" s="1"/>
    </row>
    <row r="884" spans="2:29" x14ac:dyDescent="0.25">
      <c r="B884" s="27">
        <f t="shared" si="75"/>
        <v>39484.749999997861</v>
      </c>
      <c r="C884" s="25">
        <v>18</v>
      </c>
      <c r="D884" s="25">
        <v>16</v>
      </c>
      <c r="E884" s="25">
        <v>0</v>
      </c>
      <c r="J884" s="1"/>
      <c r="K884" s="1"/>
      <c r="L884" s="1"/>
      <c r="M884" s="1"/>
      <c r="N884" s="1"/>
      <c r="AA884" s="1"/>
      <c r="AB884" s="1"/>
      <c r="AC884" s="1"/>
    </row>
    <row r="885" spans="2:29" x14ac:dyDescent="0.25">
      <c r="B885" s="27">
        <f t="shared" si="75"/>
        <v>39484.791666664525</v>
      </c>
      <c r="C885" s="25">
        <v>19</v>
      </c>
      <c r="D885" s="25">
        <v>14.9</v>
      </c>
      <c r="E885" s="25">
        <v>0</v>
      </c>
      <c r="J885" s="1"/>
      <c r="K885" s="1"/>
      <c r="L885" s="1"/>
      <c r="M885" s="1"/>
      <c r="N885" s="1"/>
      <c r="AA885" s="1"/>
      <c r="AB885" s="1"/>
      <c r="AC885" s="1"/>
    </row>
    <row r="886" spans="2:29" x14ac:dyDescent="0.25">
      <c r="B886" s="27">
        <f t="shared" si="75"/>
        <v>39484.833333331189</v>
      </c>
      <c r="C886" s="25">
        <v>20</v>
      </c>
      <c r="D886" s="25">
        <v>14.1</v>
      </c>
      <c r="E886" s="25">
        <v>0</v>
      </c>
      <c r="J886" s="1"/>
      <c r="K886" s="1"/>
      <c r="L886" s="1"/>
      <c r="M886" s="1"/>
      <c r="N886" s="1"/>
      <c r="AA886" s="1"/>
      <c r="AB886" s="1"/>
      <c r="AC886" s="1"/>
    </row>
    <row r="887" spans="2:29" x14ac:dyDescent="0.25">
      <c r="B887" s="27">
        <f t="shared" si="75"/>
        <v>39484.874999997854</v>
      </c>
      <c r="C887" s="25">
        <v>21</v>
      </c>
      <c r="D887" s="25">
        <v>13.6</v>
      </c>
      <c r="E887" s="25">
        <v>0</v>
      </c>
      <c r="J887" s="1"/>
      <c r="K887" s="1"/>
      <c r="L887" s="1"/>
      <c r="M887" s="1"/>
      <c r="N887" s="1"/>
      <c r="AA887" s="1"/>
      <c r="AB887" s="1"/>
      <c r="AC887" s="1"/>
    </row>
    <row r="888" spans="2:29" x14ac:dyDescent="0.25">
      <c r="B888" s="27">
        <f t="shared" si="75"/>
        <v>39484.916666664518</v>
      </c>
      <c r="C888" s="25">
        <v>22</v>
      </c>
      <c r="D888" s="25">
        <v>13.2</v>
      </c>
      <c r="E888" s="25">
        <v>0</v>
      </c>
      <c r="J888" s="1"/>
      <c r="K888" s="1"/>
      <c r="L888" s="1"/>
      <c r="M888" s="1"/>
      <c r="N888" s="1"/>
      <c r="AA888" s="1"/>
      <c r="AB888" s="1"/>
      <c r="AC888" s="1"/>
    </row>
    <row r="889" spans="2:29" x14ac:dyDescent="0.25">
      <c r="B889" s="27">
        <f t="shared" si="75"/>
        <v>39484.958333331182</v>
      </c>
      <c r="C889" s="25">
        <v>23</v>
      </c>
      <c r="D889" s="25">
        <v>12.9</v>
      </c>
      <c r="E889" s="25">
        <v>0</v>
      </c>
      <c r="J889" s="1"/>
      <c r="K889" s="1"/>
      <c r="L889" s="1"/>
      <c r="M889" s="1"/>
      <c r="N889" s="1"/>
      <c r="AA889" s="1"/>
      <c r="AB889" s="1"/>
      <c r="AC889" s="1"/>
    </row>
    <row r="890" spans="2:29" x14ac:dyDescent="0.25">
      <c r="B890" s="27">
        <f t="shared" si="75"/>
        <v>39484.999999997846</v>
      </c>
      <c r="C890" s="25">
        <v>0</v>
      </c>
      <c r="D890" s="25">
        <v>12.6</v>
      </c>
      <c r="E890" s="25">
        <v>0</v>
      </c>
      <c r="J890" s="1"/>
      <c r="K890" s="1"/>
      <c r="L890" s="1"/>
      <c r="M890" s="1"/>
      <c r="N890" s="1"/>
      <c r="AA890" s="1"/>
      <c r="AB890" s="1"/>
      <c r="AC890" s="1"/>
    </row>
    <row r="891" spans="2:29" x14ac:dyDescent="0.25">
      <c r="B891" s="27">
        <f t="shared" si="75"/>
        <v>39485.041666664511</v>
      </c>
      <c r="C891" s="25">
        <v>1</v>
      </c>
      <c r="D891" s="25">
        <v>12.4</v>
      </c>
      <c r="E891" s="25">
        <v>0</v>
      </c>
      <c r="J891" s="1"/>
      <c r="K891" s="1"/>
      <c r="L891" s="1"/>
      <c r="M891" s="1"/>
      <c r="N891" s="1"/>
      <c r="AA891" s="1"/>
      <c r="AB891" s="1"/>
      <c r="AC891" s="1"/>
    </row>
    <row r="892" spans="2:29" x14ac:dyDescent="0.25">
      <c r="B892" s="27">
        <f t="shared" si="75"/>
        <v>39485.083333331175</v>
      </c>
      <c r="C892" s="25">
        <v>2</v>
      </c>
      <c r="D892" s="25">
        <v>12.2</v>
      </c>
      <c r="E892" s="25">
        <v>0</v>
      </c>
      <c r="J892" s="1"/>
      <c r="K892" s="1"/>
      <c r="L892" s="1"/>
      <c r="M892" s="1"/>
      <c r="N892" s="1"/>
      <c r="AA892" s="1"/>
      <c r="AB892" s="1"/>
      <c r="AC892" s="1"/>
    </row>
    <row r="893" spans="2:29" x14ac:dyDescent="0.25">
      <c r="B893" s="27">
        <f t="shared" si="75"/>
        <v>39485.124999997839</v>
      </c>
      <c r="C893" s="25">
        <v>3</v>
      </c>
      <c r="D893" s="25">
        <v>12</v>
      </c>
      <c r="E893" s="25">
        <v>0</v>
      </c>
      <c r="J893" s="1"/>
      <c r="K893" s="1"/>
      <c r="L893" s="1"/>
      <c r="M893" s="1"/>
      <c r="N893" s="1"/>
      <c r="AA893" s="1"/>
      <c r="AB893" s="1"/>
      <c r="AC893" s="1"/>
    </row>
    <row r="894" spans="2:29" x14ac:dyDescent="0.25">
      <c r="B894" s="27">
        <f t="shared" si="75"/>
        <v>39485.166666664503</v>
      </c>
      <c r="C894" s="25">
        <v>4</v>
      </c>
      <c r="D894" s="25">
        <v>11.7</v>
      </c>
      <c r="E894" s="25">
        <v>0</v>
      </c>
      <c r="J894" s="1"/>
      <c r="K894" s="1"/>
      <c r="L894" s="1"/>
      <c r="M894" s="1"/>
      <c r="N894" s="1"/>
      <c r="AA894" s="1"/>
      <c r="AB894" s="1"/>
      <c r="AC894" s="1"/>
    </row>
    <row r="895" spans="2:29" x14ac:dyDescent="0.25">
      <c r="B895" s="27">
        <f t="shared" si="75"/>
        <v>39485.208333331168</v>
      </c>
      <c r="C895" s="25">
        <v>5</v>
      </c>
      <c r="D895" s="25">
        <v>11.3</v>
      </c>
      <c r="E895" s="25">
        <v>0</v>
      </c>
      <c r="J895" s="1"/>
      <c r="K895" s="1"/>
      <c r="L895" s="1"/>
      <c r="M895" s="1"/>
      <c r="N895" s="1"/>
      <c r="AA895" s="1"/>
      <c r="AB895" s="1"/>
      <c r="AC895" s="1"/>
    </row>
    <row r="896" spans="2:29" x14ac:dyDescent="0.25">
      <c r="B896" s="27">
        <f t="shared" si="75"/>
        <v>39485.249999997832</v>
      </c>
      <c r="C896" s="25">
        <v>6</v>
      </c>
      <c r="D896" s="25">
        <v>10.9</v>
      </c>
      <c r="E896" s="25">
        <v>0</v>
      </c>
      <c r="J896" s="1"/>
      <c r="K896" s="1"/>
      <c r="L896" s="1"/>
      <c r="M896" s="1"/>
      <c r="N896" s="1"/>
      <c r="AA896" s="1"/>
      <c r="AB896" s="1"/>
      <c r="AC896" s="1"/>
    </row>
    <row r="897" spans="2:29" x14ac:dyDescent="0.25">
      <c r="B897" s="27">
        <f t="shared" si="75"/>
        <v>39485.291666664496</v>
      </c>
      <c r="C897" s="25">
        <v>7</v>
      </c>
      <c r="D897" s="25">
        <v>10.3</v>
      </c>
      <c r="E897" s="25">
        <v>0</v>
      </c>
      <c r="J897" s="1"/>
      <c r="K897" s="1"/>
      <c r="L897" s="1"/>
      <c r="M897" s="1"/>
      <c r="N897" s="1"/>
      <c r="AA897" s="1"/>
      <c r="AB897" s="1"/>
      <c r="AC897" s="1"/>
    </row>
    <row r="898" spans="2:29" x14ac:dyDescent="0.25">
      <c r="B898" s="27">
        <f t="shared" si="75"/>
        <v>39485.33333333116</v>
      </c>
      <c r="C898" s="25">
        <v>8</v>
      </c>
      <c r="D898" s="25">
        <v>9.9</v>
      </c>
      <c r="E898" s="25">
        <v>9.1</v>
      </c>
      <c r="J898" s="1"/>
      <c r="K898" s="1"/>
      <c r="L898" s="1"/>
      <c r="M898" s="1"/>
      <c r="N898" s="1"/>
      <c r="AA898" s="1"/>
      <c r="AB898" s="1"/>
      <c r="AC898" s="1"/>
    </row>
    <row r="899" spans="2:29" x14ac:dyDescent="0.25">
      <c r="B899" s="27">
        <f t="shared" ref="B899:B962" si="76">B898+1/24</f>
        <v>39485.374999997824</v>
      </c>
      <c r="C899" s="25">
        <v>9</v>
      </c>
      <c r="D899" s="25">
        <v>10.199999999999999</v>
      </c>
      <c r="E899" s="25">
        <v>184.63</v>
      </c>
      <c r="J899" s="1"/>
      <c r="K899" s="1"/>
      <c r="L899" s="1"/>
      <c r="M899" s="1"/>
      <c r="N899" s="1"/>
      <c r="AA899" s="1"/>
      <c r="AB899" s="1"/>
      <c r="AC899" s="1"/>
    </row>
    <row r="900" spans="2:29" x14ac:dyDescent="0.25">
      <c r="B900" s="27">
        <f t="shared" si="76"/>
        <v>39485.416666664489</v>
      </c>
      <c r="C900" s="25">
        <v>10</v>
      </c>
      <c r="D900" s="25">
        <v>10.7</v>
      </c>
      <c r="E900" s="25">
        <v>361.77</v>
      </c>
      <c r="J900" s="1"/>
      <c r="K900" s="1"/>
      <c r="L900" s="1"/>
      <c r="M900" s="1"/>
      <c r="N900" s="1"/>
      <c r="AA900" s="1"/>
      <c r="AB900" s="1"/>
      <c r="AC900" s="1"/>
    </row>
    <row r="901" spans="2:29" x14ac:dyDescent="0.25">
      <c r="B901" s="27">
        <f t="shared" si="76"/>
        <v>39485.458333331153</v>
      </c>
      <c r="C901" s="25">
        <v>11</v>
      </c>
      <c r="D901" s="25">
        <v>11.9</v>
      </c>
      <c r="E901" s="25">
        <v>507.99</v>
      </c>
      <c r="J901" s="1"/>
      <c r="K901" s="1"/>
      <c r="L901" s="1"/>
      <c r="M901" s="1"/>
      <c r="N901" s="1"/>
      <c r="AA901" s="1"/>
      <c r="AB901" s="1"/>
      <c r="AC901" s="1"/>
    </row>
    <row r="902" spans="2:29" x14ac:dyDescent="0.25">
      <c r="B902" s="27">
        <f t="shared" si="76"/>
        <v>39485.499999997817</v>
      </c>
      <c r="C902" s="25">
        <v>12</v>
      </c>
      <c r="D902" s="25">
        <v>14.4</v>
      </c>
      <c r="E902" s="25">
        <v>592.5</v>
      </c>
      <c r="J902" s="1"/>
      <c r="K902" s="1"/>
      <c r="L902" s="1"/>
      <c r="M902" s="1"/>
      <c r="N902" s="1"/>
      <c r="AA902" s="1"/>
      <c r="AB902" s="1"/>
      <c r="AC902" s="1"/>
    </row>
    <row r="903" spans="2:29" x14ac:dyDescent="0.25">
      <c r="B903" s="27">
        <f t="shared" si="76"/>
        <v>39485.541666664481</v>
      </c>
      <c r="C903" s="25">
        <v>13</v>
      </c>
      <c r="D903" s="25">
        <v>15</v>
      </c>
      <c r="E903" s="25">
        <v>613.37</v>
      </c>
      <c r="J903" s="1"/>
      <c r="K903" s="1"/>
      <c r="L903" s="1"/>
      <c r="M903" s="1"/>
      <c r="N903" s="1"/>
      <c r="AA903" s="1"/>
      <c r="AB903" s="1"/>
      <c r="AC903" s="1"/>
    </row>
    <row r="904" spans="2:29" x14ac:dyDescent="0.25">
      <c r="B904" s="27">
        <f t="shared" si="76"/>
        <v>39485.583333331146</v>
      </c>
      <c r="C904" s="25">
        <v>14</v>
      </c>
      <c r="D904" s="25">
        <v>15.8</v>
      </c>
      <c r="E904" s="25">
        <v>566.38</v>
      </c>
      <c r="J904" s="1"/>
      <c r="K904" s="1"/>
      <c r="L904" s="1"/>
      <c r="M904" s="1"/>
      <c r="N904" s="1"/>
      <c r="AA904" s="1"/>
      <c r="AB904" s="1"/>
      <c r="AC904" s="1"/>
    </row>
    <row r="905" spans="2:29" x14ac:dyDescent="0.25">
      <c r="B905" s="27">
        <f t="shared" si="76"/>
        <v>39485.62499999781</v>
      </c>
      <c r="C905" s="25">
        <v>15</v>
      </c>
      <c r="D905" s="25">
        <v>16.600000000000001</v>
      </c>
      <c r="E905" s="25">
        <v>470.29</v>
      </c>
      <c r="J905" s="1"/>
      <c r="K905" s="1"/>
      <c r="L905" s="1"/>
      <c r="M905" s="1"/>
      <c r="N905" s="1"/>
      <c r="AA905" s="1"/>
      <c r="AB905" s="1"/>
      <c r="AC905" s="1"/>
    </row>
    <row r="906" spans="2:29" x14ac:dyDescent="0.25">
      <c r="B906" s="27">
        <f t="shared" si="76"/>
        <v>39485.666666664474</v>
      </c>
      <c r="C906" s="25">
        <v>16</v>
      </c>
      <c r="D906" s="25">
        <v>17.100000000000001</v>
      </c>
      <c r="E906" s="25">
        <v>317.18</v>
      </c>
      <c r="J906" s="1"/>
      <c r="K906" s="1"/>
      <c r="L906" s="1"/>
      <c r="M906" s="1"/>
      <c r="N906" s="1"/>
      <c r="AA906" s="1"/>
      <c r="AB906" s="1"/>
      <c r="AC906" s="1"/>
    </row>
    <row r="907" spans="2:29" x14ac:dyDescent="0.25">
      <c r="B907" s="27">
        <f t="shared" si="76"/>
        <v>39485.708333331138</v>
      </c>
      <c r="C907" s="25">
        <v>17</v>
      </c>
      <c r="D907" s="25">
        <v>16.8</v>
      </c>
      <c r="E907" s="25">
        <v>129.41</v>
      </c>
      <c r="J907" s="1"/>
      <c r="K907" s="1"/>
      <c r="L907" s="1"/>
      <c r="M907" s="1"/>
      <c r="N907" s="1"/>
      <c r="AA907" s="1"/>
      <c r="AB907" s="1"/>
      <c r="AC907" s="1"/>
    </row>
    <row r="908" spans="2:29" x14ac:dyDescent="0.25">
      <c r="B908" s="27">
        <f t="shared" si="76"/>
        <v>39485.749999997803</v>
      </c>
      <c r="C908" s="25">
        <v>18</v>
      </c>
      <c r="D908" s="25">
        <v>16.3</v>
      </c>
      <c r="E908" s="25">
        <v>0</v>
      </c>
      <c r="J908" s="1"/>
      <c r="K908" s="1"/>
      <c r="L908" s="1"/>
      <c r="M908" s="1"/>
      <c r="N908" s="1"/>
      <c r="AA908" s="1"/>
      <c r="AB908" s="1"/>
      <c r="AC908" s="1"/>
    </row>
    <row r="909" spans="2:29" x14ac:dyDescent="0.25">
      <c r="B909" s="27">
        <f t="shared" si="76"/>
        <v>39485.791666664467</v>
      </c>
      <c r="C909" s="25">
        <v>19</v>
      </c>
      <c r="D909" s="25">
        <v>15.9</v>
      </c>
      <c r="E909" s="25">
        <v>0</v>
      </c>
      <c r="J909" s="1"/>
      <c r="K909" s="1"/>
      <c r="L909" s="1"/>
      <c r="M909" s="1"/>
      <c r="N909" s="1"/>
      <c r="AA909" s="1"/>
      <c r="AB909" s="1"/>
      <c r="AC909" s="1"/>
    </row>
    <row r="910" spans="2:29" x14ac:dyDescent="0.25">
      <c r="B910" s="27">
        <f t="shared" si="76"/>
        <v>39485.833333331131</v>
      </c>
      <c r="C910" s="25">
        <v>20</v>
      </c>
      <c r="D910" s="25">
        <v>15.4</v>
      </c>
      <c r="E910" s="25">
        <v>0</v>
      </c>
      <c r="J910" s="1"/>
      <c r="K910" s="1"/>
      <c r="L910" s="1"/>
      <c r="M910" s="1"/>
      <c r="N910" s="1"/>
      <c r="AA910" s="1"/>
      <c r="AB910" s="1"/>
      <c r="AC910" s="1"/>
    </row>
    <row r="911" spans="2:29" x14ac:dyDescent="0.25">
      <c r="B911" s="27">
        <f t="shared" si="76"/>
        <v>39485.874999997795</v>
      </c>
      <c r="C911" s="25">
        <v>21</v>
      </c>
      <c r="D911" s="25">
        <v>14.5</v>
      </c>
      <c r="E911" s="25">
        <v>0</v>
      </c>
      <c r="J911" s="1"/>
      <c r="K911" s="1"/>
      <c r="L911" s="1"/>
      <c r="M911" s="1"/>
      <c r="N911" s="1"/>
      <c r="AA911" s="1"/>
      <c r="AB911" s="1"/>
      <c r="AC911" s="1"/>
    </row>
    <row r="912" spans="2:29" x14ac:dyDescent="0.25">
      <c r="B912" s="27">
        <f t="shared" si="76"/>
        <v>39485.91666666446</v>
      </c>
      <c r="C912" s="25">
        <v>22</v>
      </c>
      <c r="D912" s="25">
        <v>13.8</v>
      </c>
      <c r="E912" s="25">
        <v>0</v>
      </c>
      <c r="J912" s="1"/>
      <c r="K912" s="1"/>
      <c r="L912" s="1"/>
      <c r="M912" s="1"/>
      <c r="N912" s="1"/>
      <c r="AA912" s="1"/>
      <c r="AB912" s="1"/>
      <c r="AC912" s="1"/>
    </row>
    <row r="913" spans="2:29" x14ac:dyDescent="0.25">
      <c r="B913" s="27">
        <f t="shared" si="76"/>
        <v>39485.958333331124</v>
      </c>
      <c r="C913" s="25">
        <v>23</v>
      </c>
      <c r="D913" s="25">
        <v>13.6</v>
      </c>
      <c r="E913" s="25">
        <v>0</v>
      </c>
      <c r="J913" s="1"/>
      <c r="K913" s="1"/>
      <c r="L913" s="1"/>
      <c r="M913" s="1"/>
      <c r="N913" s="1"/>
      <c r="AA913" s="1"/>
      <c r="AB913" s="1"/>
      <c r="AC913" s="1"/>
    </row>
    <row r="914" spans="2:29" x14ac:dyDescent="0.25">
      <c r="B914" s="27">
        <f t="shared" si="76"/>
        <v>39485.999999997788</v>
      </c>
      <c r="C914" s="25">
        <v>0</v>
      </c>
      <c r="D914" s="25">
        <v>13.2</v>
      </c>
      <c r="E914" s="25">
        <v>0</v>
      </c>
      <c r="J914" s="1"/>
      <c r="K914" s="1"/>
      <c r="L914" s="1"/>
      <c r="M914" s="1"/>
      <c r="N914" s="1"/>
      <c r="AA914" s="1"/>
      <c r="AB914" s="1"/>
      <c r="AC914" s="1"/>
    </row>
    <row r="915" spans="2:29" x14ac:dyDescent="0.25">
      <c r="B915" s="27">
        <f t="shared" si="76"/>
        <v>39486.041666664452</v>
      </c>
      <c r="C915" s="25">
        <v>1</v>
      </c>
      <c r="D915" s="25">
        <v>12.8</v>
      </c>
      <c r="E915" s="25">
        <v>0</v>
      </c>
      <c r="J915" s="1"/>
      <c r="K915" s="1"/>
      <c r="L915" s="1"/>
      <c r="M915" s="1"/>
      <c r="N915" s="1"/>
      <c r="AA915" s="1"/>
      <c r="AB915" s="1"/>
      <c r="AC915" s="1"/>
    </row>
    <row r="916" spans="2:29" x14ac:dyDescent="0.25">
      <c r="B916" s="27">
        <f t="shared" si="76"/>
        <v>39486.083333331117</v>
      </c>
      <c r="C916" s="25">
        <v>2</v>
      </c>
      <c r="D916" s="25">
        <v>12.5</v>
      </c>
      <c r="E916" s="25">
        <v>0</v>
      </c>
      <c r="J916" s="1"/>
      <c r="K916" s="1"/>
      <c r="L916" s="1"/>
      <c r="M916" s="1"/>
      <c r="N916" s="1"/>
      <c r="AA916" s="1"/>
      <c r="AB916" s="1"/>
      <c r="AC916" s="1"/>
    </row>
    <row r="917" spans="2:29" x14ac:dyDescent="0.25">
      <c r="B917" s="27">
        <f t="shared" si="76"/>
        <v>39486.124999997781</v>
      </c>
      <c r="C917" s="25">
        <v>3</v>
      </c>
      <c r="D917" s="25">
        <v>12</v>
      </c>
      <c r="E917" s="25">
        <v>0</v>
      </c>
      <c r="J917" s="1"/>
      <c r="K917" s="1"/>
      <c r="L917" s="1"/>
      <c r="M917" s="1"/>
      <c r="N917" s="1"/>
      <c r="AA917" s="1"/>
      <c r="AB917" s="1"/>
      <c r="AC917" s="1"/>
    </row>
    <row r="918" spans="2:29" x14ac:dyDescent="0.25">
      <c r="B918" s="27">
        <f t="shared" si="76"/>
        <v>39486.166666664445</v>
      </c>
      <c r="C918" s="25">
        <v>4</v>
      </c>
      <c r="D918" s="25">
        <v>11.6</v>
      </c>
      <c r="E918" s="25">
        <v>0</v>
      </c>
      <c r="J918" s="1"/>
      <c r="K918" s="1"/>
      <c r="L918" s="1"/>
      <c r="M918" s="1"/>
      <c r="N918" s="1"/>
      <c r="AA918" s="1"/>
      <c r="AB918" s="1"/>
      <c r="AC918" s="1"/>
    </row>
    <row r="919" spans="2:29" x14ac:dyDescent="0.25">
      <c r="B919" s="27">
        <f t="shared" si="76"/>
        <v>39486.208333331109</v>
      </c>
      <c r="C919" s="25">
        <v>5</v>
      </c>
      <c r="D919" s="25">
        <v>11.4</v>
      </c>
      <c r="E919" s="25">
        <v>0</v>
      </c>
      <c r="J919" s="1"/>
      <c r="K919" s="1"/>
      <c r="L919" s="1"/>
      <c r="M919" s="1"/>
      <c r="N919" s="1"/>
      <c r="AA919" s="1"/>
      <c r="AB919" s="1"/>
      <c r="AC919" s="1"/>
    </row>
    <row r="920" spans="2:29" x14ac:dyDescent="0.25">
      <c r="B920" s="27">
        <f t="shared" si="76"/>
        <v>39486.249999997774</v>
      </c>
      <c r="C920" s="25">
        <v>6</v>
      </c>
      <c r="D920" s="25">
        <v>11</v>
      </c>
      <c r="E920" s="25">
        <v>0</v>
      </c>
      <c r="J920" s="1"/>
      <c r="K920" s="1"/>
      <c r="L920" s="1"/>
      <c r="M920" s="1"/>
      <c r="N920" s="1"/>
      <c r="AA920" s="1"/>
      <c r="AB920" s="1"/>
      <c r="AC920" s="1"/>
    </row>
    <row r="921" spans="2:29" x14ac:dyDescent="0.25">
      <c r="B921" s="27">
        <f t="shared" si="76"/>
        <v>39486.291666664438</v>
      </c>
      <c r="C921" s="25">
        <v>7</v>
      </c>
      <c r="D921" s="25">
        <v>10.6</v>
      </c>
      <c r="E921" s="25">
        <v>0</v>
      </c>
      <c r="J921" s="1"/>
      <c r="K921" s="1"/>
      <c r="L921" s="1"/>
      <c r="M921" s="1"/>
      <c r="N921" s="1"/>
      <c r="AA921" s="1"/>
      <c r="AB921" s="1"/>
      <c r="AC921" s="1"/>
    </row>
    <row r="922" spans="2:29" x14ac:dyDescent="0.25">
      <c r="B922" s="27">
        <f t="shared" si="76"/>
        <v>39486.333333331102</v>
      </c>
      <c r="C922" s="25">
        <v>8</v>
      </c>
      <c r="D922" s="25">
        <v>10.7</v>
      </c>
      <c r="E922" s="25">
        <v>10.97</v>
      </c>
      <c r="J922" s="1"/>
      <c r="K922" s="1"/>
      <c r="L922" s="1"/>
      <c r="M922" s="1"/>
      <c r="N922" s="1"/>
      <c r="AA922" s="1"/>
      <c r="AB922" s="1"/>
      <c r="AC922" s="1"/>
    </row>
    <row r="923" spans="2:29" x14ac:dyDescent="0.25">
      <c r="B923" s="27">
        <f t="shared" si="76"/>
        <v>39486.374999997766</v>
      </c>
      <c r="C923" s="25">
        <v>9</v>
      </c>
      <c r="D923" s="25">
        <v>10.8</v>
      </c>
      <c r="E923" s="25">
        <v>187.94</v>
      </c>
      <c r="J923" s="1"/>
      <c r="K923" s="1"/>
      <c r="L923" s="1"/>
      <c r="M923" s="1"/>
      <c r="N923" s="1"/>
      <c r="AA923" s="1"/>
      <c r="AB923" s="1"/>
      <c r="AC923" s="1"/>
    </row>
    <row r="924" spans="2:29" x14ac:dyDescent="0.25">
      <c r="B924" s="27">
        <f t="shared" si="76"/>
        <v>39486.416666664431</v>
      </c>
      <c r="C924" s="25">
        <v>10</v>
      </c>
      <c r="D924" s="25">
        <v>11.6</v>
      </c>
      <c r="E924" s="25">
        <v>369.33</v>
      </c>
      <c r="J924" s="1"/>
      <c r="K924" s="1"/>
      <c r="L924" s="1"/>
      <c r="M924" s="1"/>
      <c r="N924" s="1"/>
      <c r="AA924" s="1"/>
      <c r="AB924" s="1"/>
      <c r="AC924" s="1"/>
    </row>
    <row r="925" spans="2:29" x14ac:dyDescent="0.25">
      <c r="B925" s="27">
        <f t="shared" si="76"/>
        <v>39486.458333331095</v>
      </c>
      <c r="C925" s="25">
        <v>11</v>
      </c>
      <c r="D925" s="25">
        <v>12.4</v>
      </c>
      <c r="E925" s="25">
        <v>510.64</v>
      </c>
      <c r="J925" s="1"/>
      <c r="K925" s="1"/>
      <c r="L925" s="1"/>
      <c r="M925" s="1"/>
      <c r="N925" s="1"/>
      <c r="AA925" s="1"/>
      <c r="AB925" s="1"/>
      <c r="AC925" s="1"/>
    </row>
    <row r="926" spans="2:29" x14ac:dyDescent="0.25">
      <c r="B926" s="27">
        <f t="shared" si="76"/>
        <v>39486.499999997759</v>
      </c>
      <c r="C926" s="25">
        <v>12</v>
      </c>
      <c r="D926" s="25">
        <v>13.3</v>
      </c>
      <c r="E926" s="25">
        <v>597.28</v>
      </c>
      <c r="J926" s="1"/>
      <c r="K926" s="1"/>
      <c r="L926" s="1"/>
      <c r="M926" s="1"/>
      <c r="N926" s="1"/>
      <c r="AA926" s="1"/>
      <c r="AB926" s="1"/>
      <c r="AC926" s="1"/>
    </row>
    <row r="927" spans="2:29" x14ac:dyDescent="0.25">
      <c r="B927" s="27">
        <f t="shared" si="76"/>
        <v>39486.541666664423</v>
      </c>
      <c r="C927" s="25">
        <v>13</v>
      </c>
      <c r="D927" s="25">
        <v>15</v>
      </c>
      <c r="E927" s="25">
        <v>620.33000000000004</v>
      </c>
      <c r="J927" s="1"/>
      <c r="K927" s="1"/>
      <c r="L927" s="1"/>
      <c r="M927" s="1"/>
      <c r="N927" s="1"/>
      <c r="AA927" s="1"/>
      <c r="AB927" s="1"/>
      <c r="AC927" s="1"/>
    </row>
    <row r="928" spans="2:29" x14ac:dyDescent="0.25">
      <c r="B928" s="27">
        <f t="shared" si="76"/>
        <v>39486.583333331087</v>
      </c>
      <c r="C928" s="25">
        <v>14</v>
      </c>
      <c r="D928" s="25">
        <v>16.2</v>
      </c>
      <c r="E928" s="25">
        <v>578.72</v>
      </c>
      <c r="J928" s="1"/>
      <c r="K928" s="1"/>
      <c r="L928" s="1"/>
      <c r="M928" s="1"/>
      <c r="N928" s="1"/>
      <c r="AA928" s="1"/>
      <c r="AB928" s="1"/>
      <c r="AC928" s="1"/>
    </row>
    <row r="929" spans="2:29" x14ac:dyDescent="0.25">
      <c r="B929" s="27">
        <f t="shared" si="76"/>
        <v>39486.624999997752</v>
      </c>
      <c r="C929" s="25">
        <v>15</v>
      </c>
      <c r="D929" s="25">
        <v>17</v>
      </c>
      <c r="E929" s="25">
        <v>475.45</v>
      </c>
      <c r="J929" s="1"/>
      <c r="K929" s="1"/>
      <c r="L929" s="1"/>
      <c r="M929" s="1"/>
      <c r="N929" s="1"/>
      <c r="AA929" s="1"/>
      <c r="AB929" s="1"/>
      <c r="AC929" s="1"/>
    </row>
    <row r="930" spans="2:29" x14ac:dyDescent="0.25">
      <c r="B930" s="27">
        <f t="shared" si="76"/>
        <v>39486.666666664416</v>
      </c>
      <c r="C930" s="25">
        <v>16</v>
      </c>
      <c r="D930" s="25">
        <v>17.3</v>
      </c>
      <c r="E930" s="25">
        <v>320.45</v>
      </c>
      <c r="J930" s="1"/>
      <c r="K930" s="1"/>
      <c r="L930" s="1"/>
      <c r="M930" s="1"/>
      <c r="N930" s="1"/>
      <c r="AA930" s="1"/>
      <c r="AB930" s="1"/>
      <c r="AC930" s="1"/>
    </row>
    <row r="931" spans="2:29" x14ac:dyDescent="0.25">
      <c r="B931" s="27">
        <f t="shared" si="76"/>
        <v>39486.70833333108</v>
      </c>
      <c r="C931" s="25">
        <v>17</v>
      </c>
      <c r="D931" s="25">
        <v>16.899999999999999</v>
      </c>
      <c r="E931" s="25">
        <v>132.58000000000001</v>
      </c>
      <c r="J931" s="1"/>
      <c r="K931" s="1"/>
      <c r="L931" s="1"/>
      <c r="M931" s="1"/>
      <c r="N931" s="1"/>
      <c r="AA931" s="1"/>
      <c r="AB931" s="1"/>
      <c r="AC931" s="1"/>
    </row>
    <row r="932" spans="2:29" x14ac:dyDescent="0.25">
      <c r="B932" s="27">
        <f t="shared" si="76"/>
        <v>39486.749999997744</v>
      </c>
      <c r="C932" s="25">
        <v>18</v>
      </c>
      <c r="D932" s="25">
        <v>16.5</v>
      </c>
      <c r="E932" s="25">
        <v>0</v>
      </c>
      <c r="J932" s="1"/>
      <c r="K932" s="1"/>
      <c r="L932" s="1"/>
      <c r="M932" s="1"/>
      <c r="N932" s="1"/>
      <c r="AA932" s="1"/>
      <c r="AB932" s="1"/>
      <c r="AC932" s="1"/>
    </row>
    <row r="933" spans="2:29" x14ac:dyDescent="0.25">
      <c r="B933" s="27">
        <f t="shared" si="76"/>
        <v>39486.791666664409</v>
      </c>
      <c r="C933" s="25">
        <v>19</v>
      </c>
      <c r="D933" s="25">
        <v>16.100000000000001</v>
      </c>
      <c r="E933" s="25">
        <v>0</v>
      </c>
      <c r="J933" s="1"/>
      <c r="K933" s="1"/>
      <c r="L933" s="1"/>
      <c r="M933" s="1"/>
      <c r="N933" s="1"/>
      <c r="AA933" s="1"/>
      <c r="AB933" s="1"/>
      <c r="AC933" s="1"/>
    </row>
    <row r="934" spans="2:29" x14ac:dyDescent="0.25">
      <c r="B934" s="27">
        <f t="shared" si="76"/>
        <v>39486.833333331073</v>
      </c>
      <c r="C934" s="25">
        <v>20</v>
      </c>
      <c r="D934" s="25">
        <v>15.3</v>
      </c>
      <c r="E934" s="25">
        <v>0</v>
      </c>
      <c r="J934" s="1"/>
      <c r="K934" s="1"/>
      <c r="L934" s="1"/>
      <c r="M934" s="1"/>
      <c r="N934" s="1"/>
      <c r="AA934" s="1"/>
      <c r="AB934" s="1"/>
      <c r="AC934" s="1"/>
    </row>
    <row r="935" spans="2:29" x14ac:dyDescent="0.25">
      <c r="B935" s="27">
        <f t="shared" si="76"/>
        <v>39486.874999997737</v>
      </c>
      <c r="C935" s="25">
        <v>21</v>
      </c>
      <c r="D935" s="25">
        <v>14.5</v>
      </c>
      <c r="E935" s="25">
        <v>0</v>
      </c>
      <c r="J935" s="1"/>
      <c r="K935" s="1"/>
      <c r="L935" s="1"/>
      <c r="M935" s="1"/>
      <c r="N935" s="1"/>
      <c r="AA935" s="1"/>
      <c r="AB935" s="1"/>
      <c r="AC935" s="1"/>
    </row>
    <row r="936" spans="2:29" x14ac:dyDescent="0.25">
      <c r="B936" s="27">
        <f t="shared" si="76"/>
        <v>39486.916666664401</v>
      </c>
      <c r="C936" s="25">
        <v>22</v>
      </c>
      <c r="D936" s="25">
        <v>14</v>
      </c>
      <c r="E936" s="25">
        <v>0</v>
      </c>
      <c r="J936" s="1"/>
      <c r="K936" s="1"/>
      <c r="L936" s="1"/>
      <c r="M936" s="1"/>
      <c r="N936" s="1"/>
      <c r="AA936" s="1"/>
      <c r="AB936" s="1"/>
      <c r="AC936" s="1"/>
    </row>
    <row r="937" spans="2:29" x14ac:dyDescent="0.25">
      <c r="B937" s="27">
        <f t="shared" si="76"/>
        <v>39486.958333331066</v>
      </c>
      <c r="C937" s="25">
        <v>23</v>
      </c>
      <c r="D937" s="25">
        <v>13.5</v>
      </c>
      <c r="E937" s="25">
        <v>0</v>
      </c>
      <c r="J937" s="1"/>
      <c r="K937" s="1"/>
      <c r="L937" s="1"/>
      <c r="M937" s="1"/>
      <c r="N937" s="1"/>
      <c r="AA937" s="1"/>
      <c r="AB937" s="1"/>
      <c r="AC937" s="1"/>
    </row>
    <row r="938" spans="2:29" x14ac:dyDescent="0.25">
      <c r="B938" s="27">
        <f t="shared" si="76"/>
        <v>39486.99999999773</v>
      </c>
      <c r="C938" s="25">
        <v>0</v>
      </c>
      <c r="D938" s="25">
        <v>13.1</v>
      </c>
      <c r="E938" s="25">
        <v>0</v>
      </c>
      <c r="J938" s="1"/>
      <c r="K938" s="1"/>
      <c r="L938" s="1"/>
      <c r="M938" s="1"/>
      <c r="N938" s="1"/>
      <c r="AA938" s="1"/>
      <c r="AB938" s="1"/>
      <c r="AC938" s="1"/>
    </row>
    <row r="939" spans="2:29" x14ac:dyDescent="0.25">
      <c r="B939" s="27">
        <f t="shared" si="76"/>
        <v>39487.041666664394</v>
      </c>
      <c r="C939" s="25">
        <v>1</v>
      </c>
      <c r="D939" s="25">
        <v>12.7</v>
      </c>
      <c r="E939" s="25">
        <v>0</v>
      </c>
      <c r="J939" s="1"/>
      <c r="K939" s="1"/>
      <c r="L939" s="1"/>
      <c r="M939" s="1"/>
      <c r="N939" s="1"/>
      <c r="AA939" s="1"/>
      <c r="AB939" s="1"/>
      <c r="AC939" s="1"/>
    </row>
    <row r="940" spans="2:29" x14ac:dyDescent="0.25">
      <c r="B940" s="27">
        <f t="shared" si="76"/>
        <v>39487.083333331058</v>
      </c>
      <c r="C940" s="25">
        <v>2</v>
      </c>
      <c r="D940" s="25">
        <v>12.2</v>
      </c>
      <c r="E940" s="25">
        <v>0</v>
      </c>
      <c r="J940" s="1"/>
      <c r="K940" s="1"/>
      <c r="L940" s="1"/>
      <c r="M940" s="1"/>
      <c r="N940" s="1"/>
      <c r="AA940" s="1"/>
      <c r="AB940" s="1"/>
      <c r="AC940" s="1"/>
    </row>
    <row r="941" spans="2:29" x14ac:dyDescent="0.25">
      <c r="B941" s="27">
        <f t="shared" si="76"/>
        <v>39487.124999997723</v>
      </c>
      <c r="C941" s="25">
        <v>3</v>
      </c>
      <c r="D941" s="25">
        <v>11.8</v>
      </c>
      <c r="E941" s="25">
        <v>0</v>
      </c>
      <c r="J941" s="1"/>
      <c r="K941" s="1"/>
      <c r="L941" s="1"/>
      <c r="M941" s="1"/>
      <c r="N941" s="1"/>
      <c r="AA941" s="1"/>
      <c r="AB941" s="1"/>
      <c r="AC941" s="1"/>
    </row>
    <row r="942" spans="2:29" x14ac:dyDescent="0.25">
      <c r="B942" s="27">
        <f t="shared" si="76"/>
        <v>39487.166666664387</v>
      </c>
      <c r="C942" s="25">
        <v>4</v>
      </c>
      <c r="D942" s="25">
        <v>11.6</v>
      </c>
      <c r="E942" s="25">
        <v>0</v>
      </c>
      <c r="J942" s="1"/>
      <c r="K942" s="1"/>
      <c r="L942" s="1"/>
      <c r="M942" s="1"/>
      <c r="N942" s="1"/>
      <c r="AA942" s="1"/>
      <c r="AB942" s="1"/>
      <c r="AC942" s="1"/>
    </row>
    <row r="943" spans="2:29" x14ac:dyDescent="0.25">
      <c r="B943" s="27">
        <f t="shared" si="76"/>
        <v>39487.208333331051</v>
      </c>
      <c r="C943" s="25">
        <v>5</v>
      </c>
      <c r="D943" s="25">
        <v>11.5</v>
      </c>
      <c r="E943" s="25">
        <v>0</v>
      </c>
      <c r="J943" s="1"/>
      <c r="K943" s="1"/>
      <c r="L943" s="1"/>
      <c r="M943" s="1"/>
      <c r="N943" s="1"/>
      <c r="AA943" s="1"/>
      <c r="AB943" s="1"/>
      <c r="AC943" s="1"/>
    </row>
    <row r="944" spans="2:29" x14ac:dyDescent="0.25">
      <c r="B944" s="27">
        <f t="shared" si="76"/>
        <v>39487.249999997715</v>
      </c>
      <c r="C944" s="25">
        <v>6</v>
      </c>
      <c r="D944" s="25">
        <v>11.3</v>
      </c>
      <c r="E944" s="25">
        <v>0</v>
      </c>
      <c r="J944" s="1"/>
      <c r="K944" s="1"/>
      <c r="L944" s="1"/>
      <c r="M944" s="1"/>
      <c r="N944" s="1"/>
      <c r="AA944" s="1"/>
      <c r="AB944" s="1"/>
      <c r="AC944" s="1"/>
    </row>
    <row r="945" spans="2:29" x14ac:dyDescent="0.25">
      <c r="B945" s="27">
        <f t="shared" si="76"/>
        <v>39487.29166666438</v>
      </c>
      <c r="C945" s="25">
        <v>7</v>
      </c>
      <c r="D945" s="25">
        <v>10.9</v>
      </c>
      <c r="E945" s="25">
        <v>0</v>
      </c>
      <c r="J945" s="1"/>
      <c r="K945" s="1"/>
      <c r="L945" s="1"/>
      <c r="M945" s="1"/>
      <c r="N945" s="1"/>
      <c r="AA945" s="1"/>
      <c r="AB945" s="1"/>
      <c r="AC945" s="1"/>
    </row>
    <row r="946" spans="2:29" x14ac:dyDescent="0.25">
      <c r="B946" s="27">
        <f t="shared" si="76"/>
        <v>39487.333333331044</v>
      </c>
      <c r="C946" s="25">
        <v>8</v>
      </c>
      <c r="D946" s="25">
        <v>10.7</v>
      </c>
      <c r="E946" s="25">
        <v>13.14</v>
      </c>
      <c r="J946" s="1"/>
      <c r="K946" s="1"/>
      <c r="L946" s="1"/>
      <c r="M946" s="1"/>
      <c r="N946" s="1"/>
      <c r="AA946" s="1"/>
      <c r="AB946" s="1"/>
      <c r="AC946" s="1"/>
    </row>
    <row r="947" spans="2:29" x14ac:dyDescent="0.25">
      <c r="B947" s="27">
        <f t="shared" si="76"/>
        <v>39487.374999997708</v>
      </c>
      <c r="C947" s="25">
        <v>9</v>
      </c>
      <c r="D947" s="25">
        <v>11.1</v>
      </c>
      <c r="E947" s="25">
        <v>193.34</v>
      </c>
      <c r="J947" s="1"/>
      <c r="K947" s="1"/>
      <c r="L947" s="1"/>
      <c r="M947" s="1"/>
      <c r="N947" s="1"/>
      <c r="AA947" s="1"/>
      <c r="AB947" s="1"/>
      <c r="AC947" s="1"/>
    </row>
    <row r="948" spans="2:29" x14ac:dyDescent="0.25">
      <c r="B948" s="27">
        <f t="shared" si="76"/>
        <v>39487.416666664372</v>
      </c>
      <c r="C948" s="25">
        <v>10</v>
      </c>
      <c r="D948" s="25">
        <v>12</v>
      </c>
      <c r="E948" s="25">
        <v>376.72</v>
      </c>
      <c r="J948" s="1"/>
      <c r="K948" s="1"/>
      <c r="L948" s="1"/>
      <c r="M948" s="1"/>
      <c r="N948" s="1"/>
      <c r="AA948" s="1"/>
      <c r="AB948" s="1"/>
      <c r="AC948" s="1"/>
    </row>
    <row r="949" spans="2:29" x14ac:dyDescent="0.25">
      <c r="B949" s="27">
        <f t="shared" si="76"/>
        <v>39487.458333331037</v>
      </c>
      <c r="C949" s="25">
        <v>11</v>
      </c>
      <c r="D949" s="25">
        <v>13.4</v>
      </c>
      <c r="E949" s="25">
        <v>519.39</v>
      </c>
      <c r="J949" s="1"/>
      <c r="K949" s="1"/>
      <c r="L949" s="1"/>
      <c r="M949" s="1"/>
      <c r="N949" s="1"/>
      <c r="AA949" s="1"/>
      <c r="AB949" s="1"/>
      <c r="AC949" s="1"/>
    </row>
    <row r="950" spans="2:29" x14ac:dyDescent="0.25">
      <c r="B950" s="27">
        <f t="shared" si="76"/>
        <v>39487.499999997701</v>
      </c>
      <c r="C950" s="25">
        <v>12</v>
      </c>
      <c r="D950" s="25">
        <v>12.8</v>
      </c>
      <c r="E950" s="25">
        <v>585.25</v>
      </c>
      <c r="J950" s="1"/>
      <c r="K950" s="1"/>
      <c r="L950" s="1"/>
      <c r="M950" s="1"/>
      <c r="N950" s="1"/>
      <c r="AA950" s="1"/>
      <c r="AB950" s="1"/>
      <c r="AC950" s="1"/>
    </row>
    <row r="951" spans="2:29" x14ac:dyDescent="0.25">
      <c r="B951" s="27">
        <f t="shared" si="76"/>
        <v>39487.541666664365</v>
      </c>
      <c r="C951" s="25">
        <v>13</v>
      </c>
      <c r="D951" s="25">
        <v>14.4</v>
      </c>
      <c r="E951" s="25">
        <v>627.5</v>
      </c>
      <c r="J951" s="1"/>
      <c r="K951" s="1"/>
      <c r="L951" s="1"/>
      <c r="M951" s="1"/>
      <c r="N951" s="1"/>
      <c r="AA951" s="1"/>
      <c r="AB951" s="1"/>
      <c r="AC951" s="1"/>
    </row>
    <row r="952" spans="2:29" x14ac:dyDescent="0.25">
      <c r="B952" s="27">
        <f t="shared" si="76"/>
        <v>39487.583333331029</v>
      </c>
      <c r="C952" s="25">
        <v>14</v>
      </c>
      <c r="D952" s="25">
        <v>15.3</v>
      </c>
      <c r="E952" s="25">
        <v>585.78</v>
      </c>
      <c r="J952" s="1"/>
      <c r="K952" s="1"/>
      <c r="L952" s="1"/>
      <c r="M952" s="1"/>
      <c r="N952" s="1"/>
      <c r="AA952" s="1"/>
      <c r="AB952" s="1"/>
      <c r="AC952" s="1"/>
    </row>
    <row r="953" spans="2:29" x14ac:dyDescent="0.25">
      <c r="B953" s="27">
        <f t="shared" si="76"/>
        <v>39487.624999997694</v>
      </c>
      <c r="C953" s="25">
        <v>15</v>
      </c>
      <c r="D953" s="25">
        <v>15.8</v>
      </c>
      <c r="E953" s="25">
        <v>478.3</v>
      </c>
      <c r="J953" s="1"/>
      <c r="K953" s="1"/>
      <c r="L953" s="1"/>
      <c r="M953" s="1"/>
      <c r="N953" s="1"/>
      <c r="AA953" s="1"/>
      <c r="AB953" s="1"/>
      <c r="AC953" s="1"/>
    </row>
    <row r="954" spans="2:29" x14ac:dyDescent="0.25">
      <c r="B954" s="27">
        <f t="shared" si="76"/>
        <v>39487.666666664358</v>
      </c>
      <c r="C954" s="25">
        <v>16</v>
      </c>
      <c r="D954" s="25">
        <v>16</v>
      </c>
      <c r="E954" s="25">
        <v>326.51</v>
      </c>
      <c r="J954" s="1"/>
      <c r="K954" s="1"/>
      <c r="L954" s="1"/>
      <c r="M954" s="1"/>
      <c r="N954" s="1"/>
      <c r="AA954" s="1"/>
      <c r="AB954" s="1"/>
      <c r="AC954" s="1"/>
    </row>
    <row r="955" spans="2:29" x14ac:dyDescent="0.25">
      <c r="B955" s="27">
        <f t="shared" si="76"/>
        <v>39487.708333331022</v>
      </c>
      <c r="C955" s="25">
        <v>17</v>
      </c>
      <c r="D955" s="25">
        <v>15.9</v>
      </c>
      <c r="E955" s="25">
        <v>124.45</v>
      </c>
      <c r="J955" s="1"/>
      <c r="K955" s="1"/>
      <c r="L955" s="1"/>
      <c r="M955" s="1"/>
      <c r="N955" s="1"/>
      <c r="AA955" s="1"/>
      <c r="AB955" s="1"/>
      <c r="AC955" s="1"/>
    </row>
    <row r="956" spans="2:29" x14ac:dyDescent="0.25">
      <c r="B956" s="27">
        <f t="shared" si="76"/>
        <v>39487.749999997686</v>
      </c>
      <c r="C956" s="25">
        <v>18</v>
      </c>
      <c r="D956" s="25">
        <v>15.5</v>
      </c>
      <c r="E956" s="25">
        <v>0</v>
      </c>
      <c r="J956" s="1"/>
      <c r="K956" s="1"/>
      <c r="L956" s="1"/>
      <c r="M956" s="1"/>
      <c r="N956" s="1"/>
      <c r="AA956" s="1"/>
      <c r="AB956" s="1"/>
      <c r="AC956" s="1"/>
    </row>
    <row r="957" spans="2:29" x14ac:dyDescent="0.25">
      <c r="B957" s="27">
        <f t="shared" si="76"/>
        <v>39487.79166666435</v>
      </c>
      <c r="C957" s="25">
        <v>19</v>
      </c>
      <c r="D957" s="25">
        <v>14.8</v>
      </c>
      <c r="E957" s="25">
        <v>0</v>
      </c>
      <c r="J957" s="1"/>
      <c r="K957" s="1"/>
      <c r="L957" s="1"/>
      <c r="M957" s="1"/>
      <c r="N957" s="1"/>
      <c r="AA957" s="1"/>
      <c r="AB957" s="1"/>
      <c r="AC957" s="1"/>
    </row>
    <row r="958" spans="2:29" x14ac:dyDescent="0.25">
      <c r="B958" s="27">
        <f t="shared" si="76"/>
        <v>39487.833333331015</v>
      </c>
      <c r="C958" s="25">
        <v>20</v>
      </c>
      <c r="D958" s="25">
        <v>14</v>
      </c>
      <c r="E958" s="25">
        <v>0</v>
      </c>
      <c r="J958" s="1"/>
      <c r="K958" s="1"/>
      <c r="L958" s="1"/>
      <c r="M958" s="1"/>
      <c r="N958" s="1"/>
      <c r="AA958" s="1"/>
      <c r="AB958" s="1"/>
      <c r="AC958" s="1"/>
    </row>
    <row r="959" spans="2:29" x14ac:dyDescent="0.25">
      <c r="B959" s="27">
        <f t="shared" si="76"/>
        <v>39487.874999997679</v>
      </c>
      <c r="C959" s="25">
        <v>21</v>
      </c>
      <c r="D959" s="25">
        <v>13.5</v>
      </c>
      <c r="E959" s="25">
        <v>0</v>
      </c>
      <c r="J959" s="1"/>
      <c r="K959" s="1"/>
      <c r="L959" s="1"/>
      <c r="M959" s="1"/>
      <c r="N959" s="1"/>
      <c r="AA959" s="1"/>
      <c r="AB959" s="1"/>
      <c r="AC959" s="1"/>
    </row>
    <row r="960" spans="2:29" x14ac:dyDescent="0.25">
      <c r="B960" s="27">
        <f t="shared" si="76"/>
        <v>39487.916666664343</v>
      </c>
      <c r="C960" s="25">
        <v>22</v>
      </c>
      <c r="D960" s="25">
        <v>13.1</v>
      </c>
      <c r="E960" s="25">
        <v>0</v>
      </c>
      <c r="J960" s="1"/>
      <c r="K960" s="1"/>
      <c r="L960" s="1"/>
      <c r="M960" s="1"/>
      <c r="N960" s="1"/>
      <c r="AA960" s="1"/>
      <c r="AB960" s="1"/>
      <c r="AC960" s="1"/>
    </row>
    <row r="961" spans="2:29" x14ac:dyDescent="0.25">
      <c r="B961" s="27">
        <f t="shared" si="76"/>
        <v>39487.958333331007</v>
      </c>
      <c r="C961" s="25">
        <v>23</v>
      </c>
      <c r="D961" s="25">
        <v>12.7</v>
      </c>
      <c r="E961" s="25">
        <v>0</v>
      </c>
      <c r="J961" s="1"/>
      <c r="K961" s="1"/>
      <c r="L961" s="1"/>
      <c r="M961" s="1"/>
      <c r="N961" s="1"/>
      <c r="AA961" s="1"/>
      <c r="AB961" s="1"/>
      <c r="AC961" s="1"/>
    </row>
    <row r="962" spans="2:29" x14ac:dyDescent="0.25">
      <c r="B962" s="27">
        <f t="shared" si="76"/>
        <v>39487.999999997672</v>
      </c>
      <c r="C962" s="25">
        <v>0</v>
      </c>
      <c r="D962" s="25">
        <v>12.4</v>
      </c>
      <c r="E962" s="25">
        <v>0</v>
      </c>
      <c r="J962" s="1"/>
      <c r="K962" s="1"/>
      <c r="L962" s="1"/>
      <c r="M962" s="1"/>
      <c r="N962" s="1"/>
      <c r="AA962" s="1"/>
      <c r="AB962" s="1"/>
      <c r="AC962" s="1"/>
    </row>
    <row r="963" spans="2:29" x14ac:dyDescent="0.25">
      <c r="B963" s="27">
        <f t="shared" ref="B963:B1026" si="77">B962+1/24</f>
        <v>39488.041666664336</v>
      </c>
      <c r="C963" s="25">
        <v>1</v>
      </c>
      <c r="D963" s="25">
        <v>12.1</v>
      </c>
      <c r="E963" s="25">
        <v>0</v>
      </c>
      <c r="J963" s="1"/>
      <c r="K963" s="1"/>
      <c r="L963" s="1"/>
      <c r="M963" s="1"/>
      <c r="N963" s="1"/>
      <c r="AA963" s="1"/>
      <c r="AB963" s="1"/>
      <c r="AC963" s="1"/>
    </row>
    <row r="964" spans="2:29" x14ac:dyDescent="0.25">
      <c r="B964" s="27">
        <f t="shared" si="77"/>
        <v>39488.083333331</v>
      </c>
      <c r="C964" s="25">
        <v>2</v>
      </c>
      <c r="D964" s="25">
        <v>11.8</v>
      </c>
      <c r="E964" s="25">
        <v>0</v>
      </c>
      <c r="J964" s="1"/>
      <c r="K964" s="1"/>
      <c r="L964" s="1"/>
      <c r="M964" s="1"/>
      <c r="N964" s="1"/>
      <c r="AA964" s="1"/>
      <c r="AB964" s="1"/>
      <c r="AC964" s="1"/>
    </row>
    <row r="965" spans="2:29" x14ac:dyDescent="0.25">
      <c r="B965" s="27">
        <f t="shared" si="77"/>
        <v>39488.124999997664</v>
      </c>
      <c r="C965" s="25">
        <v>3</v>
      </c>
      <c r="D965" s="25">
        <v>11.5</v>
      </c>
      <c r="E965" s="25">
        <v>0</v>
      </c>
      <c r="J965" s="1"/>
      <c r="K965" s="1"/>
      <c r="L965" s="1"/>
      <c r="M965" s="1"/>
      <c r="N965" s="1"/>
      <c r="AA965" s="1"/>
      <c r="AB965" s="1"/>
      <c r="AC965" s="1"/>
    </row>
    <row r="966" spans="2:29" x14ac:dyDescent="0.25">
      <c r="B966" s="27">
        <f t="shared" si="77"/>
        <v>39488.166666664329</v>
      </c>
      <c r="C966" s="25">
        <v>4</v>
      </c>
      <c r="D966" s="25">
        <v>11.2</v>
      </c>
      <c r="E966" s="25">
        <v>0</v>
      </c>
      <c r="J966" s="1"/>
      <c r="K966" s="1"/>
      <c r="L966" s="1"/>
      <c r="M966" s="1"/>
      <c r="N966" s="1"/>
      <c r="AA966" s="1"/>
      <c r="AB966" s="1"/>
      <c r="AC966" s="1"/>
    </row>
    <row r="967" spans="2:29" x14ac:dyDescent="0.25">
      <c r="B967" s="27">
        <f t="shared" si="77"/>
        <v>39488.208333330993</v>
      </c>
      <c r="C967" s="25">
        <v>5</v>
      </c>
      <c r="D967" s="25">
        <v>11</v>
      </c>
      <c r="E967" s="25">
        <v>0</v>
      </c>
      <c r="J967" s="1"/>
      <c r="K967" s="1"/>
      <c r="L967" s="1"/>
      <c r="M967" s="1"/>
      <c r="N967" s="1"/>
      <c r="AA967" s="1"/>
      <c r="AB967" s="1"/>
      <c r="AC967" s="1"/>
    </row>
    <row r="968" spans="2:29" x14ac:dyDescent="0.25">
      <c r="B968" s="27">
        <f t="shared" si="77"/>
        <v>39488.249999997657</v>
      </c>
      <c r="C968" s="25">
        <v>6</v>
      </c>
      <c r="D968" s="25">
        <v>10.9</v>
      </c>
      <c r="E968" s="25">
        <v>0</v>
      </c>
      <c r="J968" s="1"/>
      <c r="K968" s="1"/>
      <c r="L968" s="1"/>
      <c r="M968" s="1"/>
      <c r="N968" s="1"/>
      <c r="AA968" s="1"/>
      <c r="AB968" s="1"/>
      <c r="AC968" s="1"/>
    </row>
    <row r="969" spans="2:29" x14ac:dyDescent="0.25">
      <c r="B969" s="27">
        <f t="shared" si="77"/>
        <v>39488.291666664321</v>
      </c>
      <c r="C969" s="25">
        <v>7</v>
      </c>
      <c r="D969" s="25">
        <v>10.7</v>
      </c>
      <c r="E969" s="25">
        <v>0</v>
      </c>
      <c r="J969" s="1"/>
      <c r="K969" s="1"/>
      <c r="L969" s="1"/>
      <c r="M969" s="1"/>
      <c r="N969" s="1"/>
      <c r="AA969" s="1"/>
      <c r="AB969" s="1"/>
      <c r="AC969" s="1"/>
    </row>
    <row r="970" spans="2:29" x14ac:dyDescent="0.25">
      <c r="B970" s="27">
        <f t="shared" si="77"/>
        <v>39488.333333330986</v>
      </c>
      <c r="C970" s="25">
        <v>8</v>
      </c>
      <c r="D970" s="25">
        <v>10.4</v>
      </c>
      <c r="E970" s="25">
        <v>2.76</v>
      </c>
      <c r="J970" s="1"/>
      <c r="K970" s="1"/>
      <c r="L970" s="1"/>
      <c r="M970" s="1"/>
      <c r="N970" s="1"/>
      <c r="AA970" s="1"/>
      <c r="AB970" s="1"/>
      <c r="AC970" s="1"/>
    </row>
    <row r="971" spans="2:29" x14ac:dyDescent="0.25">
      <c r="B971" s="27">
        <f t="shared" si="77"/>
        <v>39488.37499999765</v>
      </c>
      <c r="C971" s="25">
        <v>9</v>
      </c>
      <c r="D971" s="25">
        <v>10.4</v>
      </c>
      <c r="E971" s="25">
        <v>79.569999999999993</v>
      </c>
      <c r="J971" s="1"/>
      <c r="K971" s="1"/>
      <c r="L971" s="1"/>
      <c r="M971" s="1"/>
      <c r="N971" s="1"/>
      <c r="AA971" s="1"/>
      <c r="AB971" s="1"/>
      <c r="AC971" s="1"/>
    </row>
    <row r="972" spans="2:29" x14ac:dyDescent="0.25">
      <c r="B972" s="27">
        <f t="shared" si="77"/>
        <v>39488.416666664314</v>
      </c>
      <c r="C972" s="25">
        <v>10</v>
      </c>
      <c r="D972" s="25">
        <v>11.2</v>
      </c>
      <c r="E972" s="25">
        <v>240.78</v>
      </c>
      <c r="J972" s="1"/>
      <c r="K972" s="1"/>
      <c r="L972" s="1"/>
      <c r="M972" s="1"/>
      <c r="N972" s="1"/>
      <c r="AA972" s="1"/>
      <c r="AB972" s="1"/>
      <c r="AC972" s="1"/>
    </row>
    <row r="973" spans="2:29" x14ac:dyDescent="0.25">
      <c r="B973" s="27">
        <f t="shared" si="77"/>
        <v>39488.458333330978</v>
      </c>
      <c r="C973" s="25">
        <v>11</v>
      </c>
      <c r="D973" s="25">
        <v>12.5</v>
      </c>
      <c r="E973" s="25">
        <v>522.72</v>
      </c>
      <c r="J973" s="1"/>
      <c r="K973" s="1"/>
      <c r="L973" s="1"/>
      <c r="M973" s="1"/>
      <c r="N973" s="1"/>
      <c r="AA973" s="1"/>
      <c r="AB973" s="1"/>
      <c r="AC973" s="1"/>
    </row>
    <row r="974" spans="2:29" x14ac:dyDescent="0.25">
      <c r="B974" s="27">
        <f t="shared" si="77"/>
        <v>39488.499999997643</v>
      </c>
      <c r="C974" s="25">
        <v>12</v>
      </c>
      <c r="D974" s="25">
        <v>13.1</v>
      </c>
      <c r="E974" s="25">
        <v>559.74</v>
      </c>
      <c r="J974" s="1"/>
      <c r="K974" s="1"/>
      <c r="L974" s="1"/>
      <c r="M974" s="1"/>
      <c r="N974" s="1"/>
      <c r="AA974" s="1"/>
      <c r="AB974" s="1"/>
      <c r="AC974" s="1"/>
    </row>
    <row r="975" spans="2:29" x14ac:dyDescent="0.25">
      <c r="B975" s="27">
        <f t="shared" si="77"/>
        <v>39488.541666664307</v>
      </c>
      <c r="C975" s="25">
        <v>13</v>
      </c>
      <c r="D975" s="25">
        <v>14.1</v>
      </c>
      <c r="E975" s="25">
        <v>624.38</v>
      </c>
      <c r="J975" s="1"/>
      <c r="K975" s="1"/>
      <c r="L975" s="1"/>
      <c r="M975" s="1"/>
      <c r="N975" s="1"/>
      <c r="AA975" s="1"/>
      <c r="AB975" s="1"/>
      <c r="AC975" s="1"/>
    </row>
    <row r="976" spans="2:29" x14ac:dyDescent="0.25">
      <c r="B976" s="27">
        <f t="shared" si="77"/>
        <v>39488.583333330971</v>
      </c>
      <c r="C976" s="25">
        <v>14</v>
      </c>
      <c r="D976" s="25">
        <v>14.7</v>
      </c>
      <c r="E976" s="25">
        <v>577.96</v>
      </c>
      <c r="J976" s="1"/>
      <c r="K976" s="1"/>
      <c r="L976" s="1"/>
      <c r="M976" s="1"/>
      <c r="N976" s="1"/>
      <c r="AA976" s="1"/>
      <c r="AB976" s="1"/>
      <c r="AC976" s="1"/>
    </row>
    <row r="977" spans="2:29" x14ac:dyDescent="0.25">
      <c r="B977" s="27">
        <f t="shared" si="77"/>
        <v>39488.624999997635</v>
      </c>
      <c r="C977" s="25">
        <v>15</v>
      </c>
      <c r="D977" s="25">
        <v>15.1</v>
      </c>
      <c r="E977" s="25">
        <v>484.53</v>
      </c>
      <c r="J977" s="1"/>
      <c r="K977" s="1"/>
      <c r="L977" s="1"/>
      <c r="M977" s="1"/>
      <c r="N977" s="1"/>
      <c r="AA977" s="1"/>
      <c r="AB977" s="1"/>
      <c r="AC977" s="1"/>
    </row>
    <row r="978" spans="2:29" x14ac:dyDescent="0.25">
      <c r="B978" s="27">
        <f t="shared" si="77"/>
        <v>39488.6666666643</v>
      </c>
      <c r="C978" s="25">
        <v>16</v>
      </c>
      <c r="D978" s="25">
        <v>15.4</v>
      </c>
      <c r="E978" s="25">
        <v>331.29</v>
      </c>
      <c r="J978" s="1"/>
      <c r="K978" s="1"/>
      <c r="L978" s="1"/>
      <c r="M978" s="1"/>
      <c r="N978" s="1"/>
      <c r="AA978" s="1"/>
      <c r="AB978" s="1"/>
      <c r="AC978" s="1"/>
    </row>
    <row r="979" spans="2:29" x14ac:dyDescent="0.25">
      <c r="B979" s="27">
        <f t="shared" si="77"/>
        <v>39488.708333330964</v>
      </c>
      <c r="C979" s="25">
        <v>17</v>
      </c>
      <c r="D979" s="25">
        <v>15.2</v>
      </c>
      <c r="E979" s="25">
        <v>142.04</v>
      </c>
      <c r="J979" s="1"/>
      <c r="K979" s="1"/>
      <c r="L979" s="1"/>
      <c r="M979" s="1"/>
      <c r="N979" s="1"/>
      <c r="AA979" s="1"/>
      <c r="AB979" s="1"/>
      <c r="AC979" s="1"/>
    </row>
    <row r="980" spans="2:29" x14ac:dyDescent="0.25">
      <c r="B980" s="27">
        <f t="shared" si="77"/>
        <v>39488.749999997628</v>
      </c>
      <c r="C980" s="25">
        <v>18</v>
      </c>
      <c r="D980" s="25">
        <v>14.6</v>
      </c>
      <c r="E980" s="25">
        <v>0</v>
      </c>
      <c r="J980" s="1"/>
      <c r="K980" s="1"/>
      <c r="L980" s="1"/>
      <c r="M980" s="1"/>
      <c r="N980" s="1"/>
      <c r="AA980" s="1"/>
      <c r="AB980" s="1"/>
      <c r="AC980" s="1"/>
    </row>
    <row r="981" spans="2:29" x14ac:dyDescent="0.25">
      <c r="B981" s="27">
        <f t="shared" si="77"/>
        <v>39488.791666664292</v>
      </c>
      <c r="C981" s="25">
        <v>19</v>
      </c>
      <c r="D981" s="25">
        <v>13.9</v>
      </c>
      <c r="E981" s="25">
        <v>0</v>
      </c>
      <c r="J981" s="1"/>
      <c r="K981" s="1"/>
      <c r="L981" s="1"/>
      <c r="M981" s="1"/>
      <c r="N981" s="1"/>
      <c r="AA981" s="1"/>
      <c r="AB981" s="1"/>
      <c r="AC981" s="1"/>
    </row>
    <row r="982" spans="2:29" x14ac:dyDescent="0.25">
      <c r="B982" s="27">
        <f t="shared" si="77"/>
        <v>39488.833333330957</v>
      </c>
      <c r="C982" s="25">
        <v>20</v>
      </c>
      <c r="D982" s="25">
        <v>13.3</v>
      </c>
      <c r="E982" s="25">
        <v>0</v>
      </c>
      <c r="J982" s="1"/>
      <c r="K982" s="1"/>
      <c r="L982" s="1"/>
      <c r="M982" s="1"/>
      <c r="N982" s="1"/>
      <c r="AA982" s="1"/>
      <c r="AB982" s="1"/>
      <c r="AC982" s="1"/>
    </row>
    <row r="983" spans="2:29" x14ac:dyDescent="0.25">
      <c r="B983" s="27">
        <f t="shared" si="77"/>
        <v>39488.874999997621</v>
      </c>
      <c r="C983" s="25">
        <v>21</v>
      </c>
      <c r="D983" s="25">
        <v>12.8</v>
      </c>
      <c r="E983" s="25">
        <v>0</v>
      </c>
      <c r="J983" s="1"/>
      <c r="K983" s="1"/>
      <c r="L983" s="1"/>
      <c r="M983" s="1"/>
      <c r="N983" s="1"/>
      <c r="AA983" s="1"/>
      <c r="AB983" s="1"/>
      <c r="AC983" s="1"/>
    </row>
    <row r="984" spans="2:29" x14ac:dyDescent="0.25">
      <c r="B984" s="27">
        <f t="shared" si="77"/>
        <v>39488.916666664285</v>
      </c>
      <c r="C984" s="25">
        <v>22</v>
      </c>
      <c r="D984" s="25">
        <v>12.5</v>
      </c>
      <c r="E984" s="25">
        <v>0</v>
      </c>
      <c r="J984" s="1"/>
      <c r="K984" s="1"/>
      <c r="L984" s="1"/>
      <c r="M984" s="1"/>
      <c r="N984" s="1"/>
      <c r="AA984" s="1"/>
      <c r="AB984" s="1"/>
      <c r="AC984" s="1"/>
    </row>
    <row r="985" spans="2:29" x14ac:dyDescent="0.25">
      <c r="B985" s="27">
        <f t="shared" si="77"/>
        <v>39488.958333330949</v>
      </c>
      <c r="C985" s="25">
        <v>23</v>
      </c>
      <c r="D985" s="25">
        <v>12</v>
      </c>
      <c r="E985" s="25">
        <v>0</v>
      </c>
      <c r="J985" s="1"/>
      <c r="K985" s="1"/>
      <c r="L985" s="1"/>
      <c r="M985" s="1"/>
      <c r="N985" s="1"/>
      <c r="AA985" s="1"/>
      <c r="AB985" s="1"/>
      <c r="AC985" s="1"/>
    </row>
    <row r="986" spans="2:29" x14ac:dyDescent="0.25">
      <c r="B986" s="27">
        <f t="shared" si="77"/>
        <v>39488.999999997613</v>
      </c>
      <c r="C986" s="25">
        <v>0</v>
      </c>
      <c r="D986" s="25">
        <v>11.7</v>
      </c>
      <c r="E986" s="25">
        <v>0</v>
      </c>
      <c r="J986" s="1"/>
      <c r="K986" s="1"/>
      <c r="L986" s="1"/>
      <c r="M986" s="1"/>
      <c r="N986" s="1"/>
      <c r="AA986" s="1"/>
      <c r="AB986" s="1"/>
      <c r="AC986" s="1"/>
    </row>
    <row r="987" spans="2:29" x14ac:dyDescent="0.25">
      <c r="B987" s="27">
        <f t="shared" si="77"/>
        <v>39489.041666664278</v>
      </c>
      <c r="C987" s="25">
        <v>1</v>
      </c>
      <c r="D987" s="25">
        <v>11.5</v>
      </c>
      <c r="E987" s="25">
        <v>0</v>
      </c>
      <c r="J987" s="1"/>
      <c r="K987" s="1"/>
      <c r="L987" s="1"/>
      <c r="M987" s="1"/>
      <c r="N987" s="1"/>
      <c r="AA987" s="1"/>
      <c r="AB987" s="1"/>
      <c r="AC987" s="1"/>
    </row>
    <row r="988" spans="2:29" x14ac:dyDescent="0.25">
      <c r="B988" s="27">
        <f t="shared" si="77"/>
        <v>39489.083333330942</v>
      </c>
      <c r="C988" s="25">
        <v>2</v>
      </c>
      <c r="D988" s="25">
        <v>11.3</v>
      </c>
      <c r="E988" s="25">
        <v>0</v>
      </c>
      <c r="J988" s="1"/>
      <c r="K988" s="1"/>
      <c r="L988" s="1"/>
      <c r="M988" s="1"/>
      <c r="N988" s="1"/>
      <c r="AA988" s="1"/>
      <c r="AB988" s="1"/>
      <c r="AC988" s="1"/>
    </row>
    <row r="989" spans="2:29" x14ac:dyDescent="0.25">
      <c r="B989" s="27">
        <f t="shared" si="77"/>
        <v>39489.124999997606</v>
      </c>
      <c r="C989" s="25">
        <v>3</v>
      </c>
      <c r="D989" s="25">
        <v>11.3</v>
      </c>
      <c r="E989" s="25">
        <v>0</v>
      </c>
      <c r="J989" s="1"/>
      <c r="K989" s="1"/>
      <c r="L989" s="1"/>
      <c r="M989" s="1"/>
      <c r="N989" s="1"/>
      <c r="AA989" s="1"/>
      <c r="AB989" s="1"/>
      <c r="AC989" s="1"/>
    </row>
    <row r="990" spans="2:29" x14ac:dyDescent="0.25">
      <c r="B990" s="27">
        <f t="shared" si="77"/>
        <v>39489.16666666427</v>
      </c>
      <c r="C990" s="25">
        <v>4</v>
      </c>
      <c r="D990" s="25">
        <v>11.2</v>
      </c>
      <c r="E990" s="25">
        <v>0</v>
      </c>
      <c r="J990" s="1"/>
      <c r="K990" s="1"/>
      <c r="L990" s="1"/>
      <c r="M990" s="1"/>
      <c r="N990" s="1"/>
      <c r="AA990" s="1"/>
      <c r="AB990" s="1"/>
      <c r="AC990" s="1"/>
    </row>
    <row r="991" spans="2:29" x14ac:dyDescent="0.25">
      <c r="B991" s="27">
        <f t="shared" si="77"/>
        <v>39489.208333330935</v>
      </c>
      <c r="C991" s="25">
        <v>5</v>
      </c>
      <c r="D991" s="25">
        <v>11</v>
      </c>
      <c r="E991" s="25">
        <v>0</v>
      </c>
      <c r="J991" s="1"/>
      <c r="K991" s="1"/>
      <c r="L991" s="1"/>
      <c r="M991" s="1"/>
      <c r="N991" s="1"/>
      <c r="AA991" s="1"/>
      <c r="AB991" s="1"/>
      <c r="AC991" s="1"/>
    </row>
    <row r="992" spans="2:29" x14ac:dyDescent="0.25">
      <c r="B992" s="27">
        <f t="shared" si="77"/>
        <v>39489.249999997599</v>
      </c>
      <c r="C992" s="25">
        <v>6</v>
      </c>
      <c r="D992" s="25">
        <v>10.8</v>
      </c>
      <c r="E992" s="25">
        <v>0</v>
      </c>
      <c r="J992" s="1"/>
      <c r="K992" s="1"/>
      <c r="L992" s="1"/>
      <c r="M992" s="1"/>
      <c r="N992" s="1"/>
      <c r="AA992" s="1"/>
      <c r="AB992" s="1"/>
      <c r="AC992" s="1"/>
    </row>
    <row r="993" spans="2:29" x14ac:dyDescent="0.25">
      <c r="B993" s="27">
        <f t="shared" si="77"/>
        <v>39489.291666664263</v>
      </c>
      <c r="C993" s="25">
        <v>7</v>
      </c>
      <c r="D993" s="25">
        <v>10.6</v>
      </c>
      <c r="E993" s="25">
        <v>0</v>
      </c>
      <c r="J993" s="1"/>
      <c r="K993" s="1"/>
      <c r="L993" s="1"/>
      <c r="M993" s="1"/>
      <c r="N993" s="1"/>
      <c r="AA993" s="1"/>
      <c r="AB993" s="1"/>
      <c r="AC993" s="1"/>
    </row>
    <row r="994" spans="2:29" x14ac:dyDescent="0.25">
      <c r="B994" s="27">
        <f t="shared" si="77"/>
        <v>39489.333333330927</v>
      </c>
      <c r="C994" s="25">
        <v>8</v>
      </c>
      <c r="D994" s="25">
        <v>10.3</v>
      </c>
      <c r="E994" s="25">
        <v>3.62</v>
      </c>
      <c r="J994" s="1"/>
      <c r="K994" s="1"/>
      <c r="L994" s="1"/>
      <c r="M994" s="1"/>
      <c r="N994" s="1"/>
      <c r="AA994" s="1"/>
      <c r="AB994" s="1"/>
      <c r="AC994" s="1"/>
    </row>
    <row r="995" spans="2:29" x14ac:dyDescent="0.25">
      <c r="B995" s="27">
        <f t="shared" si="77"/>
        <v>39489.374999997592</v>
      </c>
      <c r="C995" s="25">
        <v>9</v>
      </c>
      <c r="D995" s="25">
        <v>10.3</v>
      </c>
      <c r="E995" s="25">
        <v>119.04</v>
      </c>
      <c r="J995" s="1"/>
      <c r="K995" s="1"/>
      <c r="L995" s="1"/>
      <c r="M995" s="1"/>
      <c r="N995" s="1"/>
      <c r="AA995" s="1"/>
      <c r="AB995" s="1"/>
      <c r="AC995" s="1"/>
    </row>
    <row r="996" spans="2:29" x14ac:dyDescent="0.25">
      <c r="B996" s="27">
        <f t="shared" si="77"/>
        <v>39489.416666664256</v>
      </c>
      <c r="C996" s="25">
        <v>10</v>
      </c>
      <c r="D996" s="25">
        <v>11</v>
      </c>
      <c r="E996" s="25">
        <v>352.64</v>
      </c>
      <c r="J996" s="1"/>
      <c r="K996" s="1"/>
      <c r="L996" s="1"/>
      <c r="M996" s="1"/>
      <c r="N996" s="1"/>
      <c r="AA996" s="1"/>
      <c r="AB996" s="1"/>
      <c r="AC996" s="1"/>
    </row>
    <row r="997" spans="2:29" x14ac:dyDescent="0.25">
      <c r="B997" s="27">
        <f t="shared" si="77"/>
        <v>39489.45833333092</v>
      </c>
      <c r="C997" s="25">
        <v>11</v>
      </c>
      <c r="D997" s="25">
        <v>12.2</v>
      </c>
      <c r="E997" s="25">
        <v>522.49</v>
      </c>
      <c r="J997" s="1"/>
      <c r="K997" s="1"/>
      <c r="L997" s="1"/>
      <c r="M997" s="1"/>
      <c r="N997" s="1"/>
      <c r="AA997" s="1"/>
      <c r="AB997" s="1"/>
      <c r="AC997" s="1"/>
    </row>
    <row r="998" spans="2:29" x14ac:dyDescent="0.25">
      <c r="B998" s="27">
        <f t="shared" si="77"/>
        <v>39489.499999997584</v>
      </c>
      <c r="C998" s="25">
        <v>12</v>
      </c>
      <c r="D998" s="25">
        <v>12.2</v>
      </c>
      <c r="E998" s="25">
        <v>259.70999999999998</v>
      </c>
      <c r="J998" s="1"/>
      <c r="K998" s="1"/>
      <c r="L998" s="1"/>
      <c r="M998" s="1"/>
      <c r="N998" s="1"/>
      <c r="AA998" s="1"/>
      <c r="AB998" s="1"/>
      <c r="AC998" s="1"/>
    </row>
    <row r="999" spans="2:29" x14ac:dyDescent="0.25">
      <c r="B999" s="27">
        <f t="shared" si="77"/>
        <v>39489.541666664249</v>
      </c>
      <c r="C999" s="25">
        <v>13</v>
      </c>
      <c r="D999" s="25">
        <v>13</v>
      </c>
      <c r="E999" s="25">
        <v>263.13</v>
      </c>
      <c r="J999" s="1"/>
      <c r="K999" s="1"/>
      <c r="L999" s="1"/>
      <c r="M999" s="1"/>
      <c r="N999" s="1"/>
      <c r="AA999" s="1"/>
      <c r="AB999" s="1"/>
      <c r="AC999" s="1"/>
    </row>
    <row r="1000" spans="2:29" x14ac:dyDescent="0.25">
      <c r="B1000" s="27">
        <f t="shared" si="77"/>
        <v>39489.583333330913</v>
      </c>
      <c r="C1000" s="25">
        <v>14</v>
      </c>
      <c r="D1000" s="25">
        <v>13.7</v>
      </c>
      <c r="E1000" s="25">
        <v>327.66000000000003</v>
      </c>
      <c r="J1000" s="1"/>
      <c r="K1000" s="1"/>
      <c r="L1000" s="1"/>
      <c r="M1000" s="1"/>
      <c r="N1000" s="1"/>
      <c r="AA1000" s="1"/>
      <c r="AB1000" s="1"/>
      <c r="AC1000" s="1"/>
    </row>
    <row r="1001" spans="2:29" x14ac:dyDescent="0.25">
      <c r="B1001" s="27">
        <f t="shared" si="77"/>
        <v>39489.624999997577</v>
      </c>
      <c r="C1001" s="25">
        <v>15</v>
      </c>
      <c r="D1001" s="25">
        <v>14.3</v>
      </c>
      <c r="E1001" s="25">
        <v>408.34</v>
      </c>
      <c r="J1001" s="1"/>
      <c r="K1001" s="1"/>
      <c r="L1001" s="1"/>
      <c r="M1001" s="1"/>
      <c r="N1001" s="1"/>
      <c r="AA1001" s="1"/>
      <c r="AB1001" s="1"/>
      <c r="AC1001" s="1"/>
    </row>
    <row r="1002" spans="2:29" x14ac:dyDescent="0.25">
      <c r="B1002" s="27">
        <f t="shared" si="77"/>
        <v>39489.666666664241</v>
      </c>
      <c r="C1002" s="25">
        <v>16</v>
      </c>
      <c r="D1002" s="25">
        <v>14.4</v>
      </c>
      <c r="E1002" s="25">
        <v>218.12</v>
      </c>
      <c r="J1002" s="1"/>
      <c r="K1002" s="1"/>
      <c r="L1002" s="1"/>
      <c r="M1002" s="1"/>
      <c r="N1002" s="1"/>
      <c r="AA1002" s="1"/>
      <c r="AB1002" s="1"/>
      <c r="AC1002" s="1"/>
    </row>
    <row r="1003" spans="2:29" x14ac:dyDescent="0.25">
      <c r="B1003" s="27">
        <f t="shared" si="77"/>
        <v>39489.708333330906</v>
      </c>
      <c r="C1003" s="25">
        <v>17</v>
      </c>
      <c r="D1003" s="25">
        <v>14</v>
      </c>
      <c r="E1003" s="25">
        <v>52.42</v>
      </c>
      <c r="J1003" s="1"/>
      <c r="K1003" s="1"/>
      <c r="L1003" s="1"/>
      <c r="M1003" s="1"/>
      <c r="N1003" s="1"/>
      <c r="AA1003" s="1"/>
      <c r="AB1003" s="1"/>
      <c r="AC1003" s="1"/>
    </row>
    <row r="1004" spans="2:29" x14ac:dyDescent="0.25">
      <c r="B1004" s="27">
        <f t="shared" si="77"/>
        <v>39489.74999999757</v>
      </c>
      <c r="C1004" s="25">
        <v>18</v>
      </c>
      <c r="D1004" s="25">
        <v>13.7</v>
      </c>
      <c r="E1004" s="25">
        <v>0</v>
      </c>
      <c r="J1004" s="1"/>
      <c r="K1004" s="1"/>
      <c r="L1004" s="1"/>
      <c r="M1004" s="1"/>
      <c r="N1004" s="1"/>
      <c r="AA1004" s="1"/>
      <c r="AB1004" s="1"/>
      <c r="AC1004" s="1"/>
    </row>
    <row r="1005" spans="2:29" x14ac:dyDescent="0.25">
      <c r="B1005" s="27">
        <f t="shared" si="77"/>
        <v>39489.791666664234</v>
      </c>
      <c r="C1005" s="25">
        <v>19</v>
      </c>
      <c r="D1005" s="25">
        <v>13.3</v>
      </c>
      <c r="E1005" s="25">
        <v>0</v>
      </c>
      <c r="J1005" s="1"/>
      <c r="K1005" s="1"/>
      <c r="L1005" s="1"/>
      <c r="M1005" s="1"/>
      <c r="N1005" s="1"/>
      <c r="AA1005" s="1"/>
      <c r="AB1005" s="1"/>
      <c r="AC1005" s="1"/>
    </row>
    <row r="1006" spans="2:29" x14ac:dyDescent="0.25">
      <c r="B1006" s="27">
        <f t="shared" si="77"/>
        <v>39489.833333330898</v>
      </c>
      <c r="C1006" s="25">
        <v>20</v>
      </c>
      <c r="D1006" s="25">
        <v>13.1</v>
      </c>
      <c r="E1006" s="25">
        <v>0</v>
      </c>
      <c r="J1006" s="1"/>
      <c r="K1006" s="1"/>
      <c r="L1006" s="1"/>
      <c r="M1006" s="1"/>
      <c r="N1006" s="1"/>
      <c r="AA1006" s="1"/>
      <c r="AB1006" s="1"/>
      <c r="AC1006" s="1"/>
    </row>
    <row r="1007" spans="2:29" x14ac:dyDescent="0.25">
      <c r="B1007" s="27">
        <f t="shared" si="77"/>
        <v>39489.874999997563</v>
      </c>
      <c r="C1007" s="25">
        <v>21</v>
      </c>
      <c r="D1007" s="25">
        <v>12.9</v>
      </c>
      <c r="E1007" s="25">
        <v>0</v>
      </c>
      <c r="J1007" s="1"/>
      <c r="K1007" s="1"/>
      <c r="L1007" s="1"/>
      <c r="M1007" s="1"/>
      <c r="N1007" s="1"/>
      <c r="AA1007" s="1"/>
      <c r="AB1007" s="1"/>
      <c r="AC1007" s="1"/>
    </row>
    <row r="1008" spans="2:29" x14ac:dyDescent="0.25">
      <c r="B1008" s="27">
        <f t="shared" si="77"/>
        <v>39489.916666664227</v>
      </c>
      <c r="C1008" s="25">
        <v>22</v>
      </c>
      <c r="D1008" s="25">
        <v>12.5</v>
      </c>
      <c r="E1008" s="25">
        <v>0</v>
      </c>
      <c r="J1008" s="1"/>
      <c r="K1008" s="1"/>
      <c r="L1008" s="1"/>
      <c r="M1008" s="1"/>
      <c r="N1008" s="1"/>
      <c r="AA1008" s="1"/>
      <c r="AB1008" s="1"/>
      <c r="AC1008" s="1"/>
    </row>
    <row r="1009" spans="2:29" x14ac:dyDescent="0.25">
      <c r="B1009" s="27">
        <f t="shared" si="77"/>
        <v>39489.958333330891</v>
      </c>
      <c r="C1009" s="25">
        <v>23</v>
      </c>
      <c r="D1009" s="25">
        <v>12</v>
      </c>
      <c r="E1009" s="25">
        <v>0</v>
      </c>
      <c r="J1009" s="1"/>
      <c r="K1009" s="1"/>
      <c r="L1009" s="1"/>
      <c r="M1009" s="1"/>
      <c r="N1009" s="1"/>
      <c r="AA1009" s="1"/>
      <c r="AB1009" s="1"/>
      <c r="AC1009" s="1"/>
    </row>
    <row r="1010" spans="2:29" x14ac:dyDescent="0.25">
      <c r="B1010" s="27">
        <f t="shared" si="77"/>
        <v>39489.999999997555</v>
      </c>
      <c r="C1010" s="25">
        <v>0</v>
      </c>
      <c r="D1010" s="25">
        <v>11.6</v>
      </c>
      <c r="E1010" s="25">
        <v>0</v>
      </c>
      <c r="J1010" s="1"/>
      <c r="K1010" s="1"/>
      <c r="L1010" s="1"/>
      <c r="M1010" s="1"/>
      <c r="N1010" s="1"/>
      <c r="AA1010" s="1"/>
      <c r="AB1010" s="1"/>
      <c r="AC1010" s="1"/>
    </row>
    <row r="1011" spans="2:29" x14ac:dyDescent="0.25">
      <c r="B1011" s="27">
        <f t="shared" si="77"/>
        <v>39490.04166666422</v>
      </c>
      <c r="C1011" s="25">
        <v>1</v>
      </c>
      <c r="D1011" s="25">
        <v>11.4</v>
      </c>
      <c r="E1011" s="25">
        <v>0</v>
      </c>
      <c r="J1011" s="1"/>
      <c r="K1011" s="1"/>
      <c r="L1011" s="1"/>
      <c r="M1011" s="1"/>
      <c r="N1011" s="1"/>
      <c r="AA1011" s="1"/>
      <c r="AB1011" s="1"/>
      <c r="AC1011" s="1"/>
    </row>
    <row r="1012" spans="2:29" x14ac:dyDescent="0.25">
      <c r="B1012" s="27">
        <f t="shared" si="77"/>
        <v>39490.083333330884</v>
      </c>
      <c r="C1012" s="25">
        <v>2</v>
      </c>
      <c r="D1012" s="25">
        <v>11.2</v>
      </c>
      <c r="E1012" s="25">
        <v>0</v>
      </c>
      <c r="J1012" s="1"/>
      <c r="K1012" s="1"/>
      <c r="L1012" s="1"/>
      <c r="M1012" s="1"/>
      <c r="N1012" s="1"/>
      <c r="AA1012" s="1"/>
      <c r="AB1012" s="1"/>
      <c r="AC1012" s="1"/>
    </row>
    <row r="1013" spans="2:29" x14ac:dyDescent="0.25">
      <c r="B1013" s="27">
        <f t="shared" si="77"/>
        <v>39490.124999997548</v>
      </c>
      <c r="C1013" s="25">
        <v>3</v>
      </c>
      <c r="D1013" s="25">
        <v>11</v>
      </c>
      <c r="E1013" s="25">
        <v>0</v>
      </c>
      <c r="J1013" s="1"/>
      <c r="K1013" s="1"/>
      <c r="L1013" s="1"/>
      <c r="M1013" s="1"/>
      <c r="N1013" s="1"/>
      <c r="AA1013" s="1"/>
      <c r="AB1013" s="1"/>
      <c r="AC1013" s="1"/>
    </row>
    <row r="1014" spans="2:29" x14ac:dyDescent="0.25">
      <c r="B1014" s="27">
        <f t="shared" si="77"/>
        <v>39490.166666664212</v>
      </c>
      <c r="C1014" s="25">
        <v>4</v>
      </c>
      <c r="D1014" s="25">
        <v>10.7</v>
      </c>
      <c r="E1014" s="25">
        <v>0</v>
      </c>
      <c r="J1014" s="1"/>
      <c r="K1014" s="1"/>
      <c r="L1014" s="1"/>
      <c r="M1014" s="1"/>
      <c r="N1014" s="1"/>
      <c r="AA1014" s="1"/>
      <c r="AB1014" s="1"/>
      <c r="AC1014" s="1"/>
    </row>
    <row r="1015" spans="2:29" x14ac:dyDescent="0.25">
      <c r="B1015" s="27">
        <f t="shared" si="77"/>
        <v>39490.208333330876</v>
      </c>
      <c r="C1015" s="25">
        <v>5</v>
      </c>
      <c r="D1015" s="25">
        <v>10.5</v>
      </c>
      <c r="E1015" s="25">
        <v>0</v>
      </c>
      <c r="J1015" s="1"/>
      <c r="K1015" s="1"/>
      <c r="L1015" s="1"/>
      <c r="M1015" s="1"/>
      <c r="N1015" s="1"/>
      <c r="AA1015" s="1"/>
      <c r="AB1015" s="1"/>
      <c r="AC1015" s="1"/>
    </row>
    <row r="1016" spans="2:29" x14ac:dyDescent="0.25">
      <c r="B1016" s="27">
        <f t="shared" si="77"/>
        <v>39490.249999997541</v>
      </c>
      <c r="C1016" s="25">
        <v>6</v>
      </c>
      <c r="D1016" s="25">
        <v>10.3</v>
      </c>
      <c r="E1016" s="25">
        <v>0</v>
      </c>
      <c r="J1016" s="1"/>
      <c r="K1016" s="1"/>
      <c r="L1016" s="1"/>
      <c r="M1016" s="1"/>
      <c r="N1016" s="1"/>
      <c r="AA1016" s="1"/>
      <c r="AB1016" s="1"/>
      <c r="AC1016" s="1"/>
    </row>
    <row r="1017" spans="2:29" x14ac:dyDescent="0.25">
      <c r="B1017" s="27">
        <f t="shared" si="77"/>
        <v>39490.291666664205</v>
      </c>
      <c r="C1017" s="25">
        <v>7</v>
      </c>
      <c r="D1017" s="25">
        <v>10.199999999999999</v>
      </c>
      <c r="E1017" s="25">
        <v>0</v>
      </c>
      <c r="J1017" s="1"/>
      <c r="K1017" s="1"/>
      <c r="L1017" s="1"/>
      <c r="M1017" s="1"/>
      <c r="N1017" s="1"/>
      <c r="AA1017" s="1"/>
      <c r="AB1017" s="1"/>
      <c r="AC1017" s="1"/>
    </row>
    <row r="1018" spans="2:29" x14ac:dyDescent="0.25">
      <c r="B1018" s="27">
        <f t="shared" si="77"/>
        <v>39490.333333330869</v>
      </c>
      <c r="C1018" s="25">
        <v>8</v>
      </c>
      <c r="D1018" s="25">
        <v>10.1</v>
      </c>
      <c r="E1018" s="25">
        <v>1.59</v>
      </c>
      <c r="J1018" s="1"/>
      <c r="K1018" s="1"/>
      <c r="L1018" s="1"/>
      <c r="M1018" s="1"/>
      <c r="N1018" s="1"/>
      <c r="AA1018" s="1"/>
      <c r="AB1018" s="1"/>
      <c r="AC1018" s="1"/>
    </row>
    <row r="1019" spans="2:29" x14ac:dyDescent="0.25">
      <c r="B1019" s="27">
        <f t="shared" si="77"/>
        <v>39490.374999997533</v>
      </c>
      <c r="C1019" s="25">
        <v>9</v>
      </c>
      <c r="D1019" s="25">
        <v>10.1</v>
      </c>
      <c r="E1019" s="25">
        <v>74.5</v>
      </c>
      <c r="J1019" s="1"/>
      <c r="K1019" s="1"/>
      <c r="L1019" s="1"/>
      <c r="M1019" s="1"/>
      <c r="N1019" s="1"/>
      <c r="AA1019" s="1"/>
      <c r="AB1019" s="1"/>
      <c r="AC1019" s="1"/>
    </row>
    <row r="1020" spans="2:29" x14ac:dyDescent="0.25">
      <c r="B1020" s="27">
        <f t="shared" si="77"/>
        <v>39490.416666664198</v>
      </c>
      <c r="C1020" s="25">
        <v>10</v>
      </c>
      <c r="D1020" s="25">
        <v>10.4</v>
      </c>
      <c r="E1020" s="25">
        <v>205.23</v>
      </c>
      <c r="J1020" s="1"/>
      <c r="K1020" s="1"/>
      <c r="L1020" s="1"/>
      <c r="M1020" s="1"/>
      <c r="N1020" s="1"/>
      <c r="AA1020" s="1"/>
      <c r="AB1020" s="1"/>
      <c r="AC1020" s="1"/>
    </row>
    <row r="1021" spans="2:29" x14ac:dyDescent="0.25">
      <c r="B1021" s="27">
        <f t="shared" si="77"/>
        <v>39490.458333330862</v>
      </c>
      <c r="C1021" s="25">
        <v>11</v>
      </c>
      <c r="D1021" s="25">
        <v>11.9</v>
      </c>
      <c r="E1021" s="25">
        <v>340.79</v>
      </c>
      <c r="J1021" s="1"/>
      <c r="K1021" s="1"/>
      <c r="L1021" s="1"/>
      <c r="M1021" s="1"/>
      <c r="N1021" s="1"/>
      <c r="AA1021" s="1"/>
      <c r="AB1021" s="1"/>
      <c r="AC1021" s="1"/>
    </row>
    <row r="1022" spans="2:29" x14ac:dyDescent="0.25">
      <c r="B1022" s="27">
        <f t="shared" si="77"/>
        <v>39490.499999997526</v>
      </c>
      <c r="C1022" s="25">
        <v>12</v>
      </c>
      <c r="D1022" s="25">
        <v>13.6</v>
      </c>
      <c r="E1022" s="25">
        <v>509.53</v>
      </c>
      <c r="J1022" s="1"/>
      <c r="K1022" s="1"/>
      <c r="L1022" s="1"/>
      <c r="M1022" s="1"/>
      <c r="N1022" s="1"/>
      <c r="AA1022" s="1"/>
      <c r="AB1022" s="1"/>
      <c r="AC1022" s="1"/>
    </row>
    <row r="1023" spans="2:29" x14ac:dyDescent="0.25">
      <c r="B1023" s="27">
        <f t="shared" si="77"/>
        <v>39490.54166666419</v>
      </c>
      <c r="C1023" s="25">
        <v>13</v>
      </c>
      <c r="D1023" s="25">
        <v>14.4</v>
      </c>
      <c r="E1023" s="25">
        <v>544.96</v>
      </c>
      <c r="J1023" s="1"/>
      <c r="K1023" s="1"/>
      <c r="L1023" s="1"/>
      <c r="M1023" s="1"/>
      <c r="N1023" s="1"/>
      <c r="AA1023" s="1"/>
      <c r="AB1023" s="1"/>
      <c r="AC1023" s="1"/>
    </row>
    <row r="1024" spans="2:29" x14ac:dyDescent="0.25">
      <c r="B1024" s="27">
        <f t="shared" si="77"/>
        <v>39490.583333330855</v>
      </c>
      <c r="C1024" s="25">
        <v>14</v>
      </c>
      <c r="D1024" s="25">
        <v>14.9</v>
      </c>
      <c r="E1024" s="25">
        <v>326.64</v>
      </c>
      <c r="J1024" s="1"/>
      <c r="K1024" s="1"/>
      <c r="L1024" s="1"/>
      <c r="M1024" s="1"/>
      <c r="N1024" s="1"/>
      <c r="AA1024" s="1"/>
      <c r="AB1024" s="1"/>
      <c r="AC1024" s="1"/>
    </row>
    <row r="1025" spans="2:29" x14ac:dyDescent="0.25">
      <c r="B1025" s="27">
        <f t="shared" si="77"/>
        <v>39490.624999997519</v>
      </c>
      <c r="C1025" s="25">
        <v>15</v>
      </c>
      <c r="D1025" s="25">
        <v>15.3</v>
      </c>
      <c r="E1025" s="25">
        <v>264.45</v>
      </c>
      <c r="J1025" s="1"/>
      <c r="K1025" s="1"/>
      <c r="L1025" s="1"/>
      <c r="M1025" s="1"/>
      <c r="N1025" s="1"/>
      <c r="AA1025" s="1"/>
      <c r="AB1025" s="1"/>
      <c r="AC1025" s="1"/>
    </row>
    <row r="1026" spans="2:29" x14ac:dyDescent="0.25">
      <c r="B1026" s="27">
        <f t="shared" si="77"/>
        <v>39490.666666664183</v>
      </c>
      <c r="C1026" s="25">
        <v>16</v>
      </c>
      <c r="D1026" s="25">
        <v>15.4</v>
      </c>
      <c r="E1026" s="25">
        <v>119.06</v>
      </c>
      <c r="J1026" s="1"/>
      <c r="K1026" s="1"/>
      <c r="L1026" s="1"/>
      <c r="M1026" s="1"/>
      <c r="N1026" s="1"/>
      <c r="AA1026" s="1"/>
      <c r="AB1026" s="1"/>
      <c r="AC1026" s="1"/>
    </row>
    <row r="1027" spans="2:29" x14ac:dyDescent="0.25">
      <c r="B1027" s="27">
        <f t="shared" ref="B1027:B1090" si="78">B1026+1/24</f>
        <v>39490.708333330847</v>
      </c>
      <c r="C1027" s="25">
        <v>17</v>
      </c>
      <c r="D1027" s="25">
        <v>15.2</v>
      </c>
      <c r="E1027" s="25">
        <v>33.799999999999997</v>
      </c>
      <c r="J1027" s="1"/>
      <c r="K1027" s="1"/>
      <c r="L1027" s="1"/>
      <c r="M1027" s="1"/>
      <c r="N1027" s="1"/>
      <c r="AA1027" s="1"/>
      <c r="AB1027" s="1"/>
      <c r="AC1027" s="1"/>
    </row>
    <row r="1028" spans="2:29" x14ac:dyDescent="0.25">
      <c r="B1028" s="27">
        <f t="shared" si="78"/>
        <v>39490.749999997512</v>
      </c>
      <c r="C1028" s="25">
        <v>18</v>
      </c>
      <c r="D1028" s="25">
        <v>14.6</v>
      </c>
      <c r="E1028" s="25">
        <v>0</v>
      </c>
      <c r="J1028" s="1"/>
      <c r="K1028" s="1"/>
      <c r="L1028" s="1"/>
      <c r="M1028" s="1"/>
      <c r="N1028" s="1"/>
      <c r="AA1028" s="1"/>
      <c r="AB1028" s="1"/>
      <c r="AC1028" s="1"/>
    </row>
    <row r="1029" spans="2:29" x14ac:dyDescent="0.25">
      <c r="B1029" s="27">
        <f t="shared" si="78"/>
        <v>39490.791666664176</v>
      </c>
      <c r="C1029" s="25">
        <v>19</v>
      </c>
      <c r="D1029" s="25">
        <v>13.8</v>
      </c>
      <c r="E1029" s="25">
        <v>0</v>
      </c>
      <c r="J1029" s="1"/>
      <c r="K1029" s="1"/>
      <c r="L1029" s="1"/>
      <c r="M1029" s="1"/>
      <c r="N1029" s="1"/>
      <c r="AA1029" s="1"/>
      <c r="AB1029" s="1"/>
      <c r="AC1029" s="1"/>
    </row>
    <row r="1030" spans="2:29" x14ac:dyDescent="0.25">
      <c r="B1030" s="27">
        <f t="shared" si="78"/>
        <v>39490.83333333084</v>
      </c>
      <c r="C1030" s="25">
        <v>20</v>
      </c>
      <c r="D1030" s="25">
        <v>13.3</v>
      </c>
      <c r="E1030" s="25">
        <v>0</v>
      </c>
      <c r="J1030" s="1"/>
      <c r="K1030" s="1"/>
      <c r="L1030" s="1"/>
      <c r="M1030" s="1"/>
      <c r="N1030" s="1"/>
      <c r="AA1030" s="1"/>
      <c r="AB1030" s="1"/>
      <c r="AC1030" s="1"/>
    </row>
    <row r="1031" spans="2:29" x14ac:dyDescent="0.25">
      <c r="B1031" s="27">
        <f t="shared" si="78"/>
        <v>39490.874999997504</v>
      </c>
      <c r="C1031" s="25">
        <v>21</v>
      </c>
      <c r="D1031" s="25">
        <v>13.2</v>
      </c>
      <c r="E1031" s="25">
        <v>0</v>
      </c>
      <c r="J1031" s="1"/>
      <c r="K1031" s="1"/>
      <c r="L1031" s="1"/>
      <c r="M1031" s="1"/>
      <c r="N1031" s="1"/>
      <c r="AA1031" s="1"/>
      <c r="AB1031" s="1"/>
      <c r="AC1031" s="1"/>
    </row>
    <row r="1032" spans="2:29" x14ac:dyDescent="0.25">
      <c r="B1032" s="27">
        <f t="shared" si="78"/>
        <v>39490.916666664169</v>
      </c>
      <c r="C1032" s="25">
        <v>22</v>
      </c>
      <c r="D1032" s="25">
        <v>12.9</v>
      </c>
      <c r="E1032" s="25">
        <v>0</v>
      </c>
      <c r="J1032" s="1"/>
      <c r="K1032" s="1"/>
      <c r="L1032" s="1"/>
      <c r="M1032" s="1"/>
      <c r="N1032" s="1"/>
      <c r="AA1032" s="1"/>
      <c r="AB1032" s="1"/>
      <c r="AC1032" s="1"/>
    </row>
    <row r="1033" spans="2:29" x14ac:dyDescent="0.25">
      <c r="B1033" s="27">
        <f t="shared" si="78"/>
        <v>39490.958333330833</v>
      </c>
      <c r="C1033" s="25">
        <v>23</v>
      </c>
      <c r="D1033" s="25">
        <v>12.4</v>
      </c>
      <c r="E1033" s="25">
        <v>0</v>
      </c>
      <c r="J1033" s="1"/>
      <c r="K1033" s="1"/>
      <c r="L1033" s="1"/>
      <c r="M1033" s="1"/>
      <c r="N1033" s="1"/>
      <c r="AA1033" s="1"/>
      <c r="AB1033" s="1"/>
      <c r="AC1033" s="1"/>
    </row>
    <row r="1034" spans="2:29" x14ac:dyDescent="0.25">
      <c r="B1034" s="27">
        <f t="shared" si="78"/>
        <v>39490.999999997497</v>
      </c>
      <c r="C1034" s="25">
        <v>0</v>
      </c>
      <c r="D1034" s="25">
        <v>12.2</v>
      </c>
      <c r="E1034" s="25">
        <v>0</v>
      </c>
      <c r="J1034" s="1"/>
      <c r="K1034" s="1"/>
      <c r="L1034" s="1"/>
      <c r="M1034" s="1"/>
      <c r="N1034" s="1"/>
      <c r="AA1034" s="1"/>
      <c r="AB1034" s="1"/>
      <c r="AC1034" s="1"/>
    </row>
    <row r="1035" spans="2:29" x14ac:dyDescent="0.25">
      <c r="B1035" s="27">
        <f t="shared" si="78"/>
        <v>39491.041666664161</v>
      </c>
      <c r="C1035" s="25">
        <v>1</v>
      </c>
      <c r="D1035" s="25">
        <v>12</v>
      </c>
      <c r="E1035" s="25">
        <v>0</v>
      </c>
      <c r="J1035" s="1"/>
      <c r="K1035" s="1"/>
      <c r="L1035" s="1"/>
      <c r="M1035" s="1"/>
      <c r="N1035" s="1"/>
      <c r="AA1035" s="1"/>
      <c r="AB1035" s="1"/>
      <c r="AC1035" s="1"/>
    </row>
    <row r="1036" spans="2:29" x14ac:dyDescent="0.25">
      <c r="B1036" s="27">
        <f t="shared" si="78"/>
        <v>39491.083333330826</v>
      </c>
      <c r="C1036" s="25">
        <v>2</v>
      </c>
      <c r="D1036" s="25">
        <v>11.8</v>
      </c>
      <c r="E1036" s="25">
        <v>0</v>
      </c>
      <c r="J1036" s="1"/>
      <c r="K1036" s="1"/>
      <c r="L1036" s="1"/>
      <c r="M1036" s="1"/>
      <c r="N1036" s="1"/>
      <c r="AA1036" s="1"/>
      <c r="AB1036" s="1"/>
      <c r="AC1036" s="1"/>
    </row>
    <row r="1037" spans="2:29" x14ac:dyDescent="0.25">
      <c r="B1037" s="27">
        <f t="shared" si="78"/>
        <v>39491.12499999749</v>
      </c>
      <c r="C1037" s="25">
        <v>3</v>
      </c>
      <c r="D1037" s="25">
        <v>11.6</v>
      </c>
      <c r="E1037" s="25">
        <v>0</v>
      </c>
      <c r="J1037" s="1"/>
      <c r="K1037" s="1"/>
      <c r="L1037" s="1"/>
      <c r="M1037" s="1"/>
      <c r="N1037" s="1"/>
      <c r="AA1037" s="1"/>
      <c r="AB1037" s="1"/>
      <c r="AC1037" s="1"/>
    </row>
    <row r="1038" spans="2:29" x14ac:dyDescent="0.25">
      <c r="B1038" s="27">
        <f t="shared" si="78"/>
        <v>39491.166666664154</v>
      </c>
      <c r="C1038" s="25">
        <v>4</v>
      </c>
      <c r="D1038" s="25">
        <v>11.3</v>
      </c>
      <c r="E1038" s="25">
        <v>0</v>
      </c>
      <c r="J1038" s="1"/>
      <c r="K1038" s="1"/>
      <c r="L1038" s="1"/>
      <c r="M1038" s="1"/>
      <c r="N1038" s="1"/>
      <c r="AA1038" s="1"/>
      <c r="AB1038" s="1"/>
      <c r="AC1038" s="1"/>
    </row>
    <row r="1039" spans="2:29" x14ac:dyDescent="0.25">
      <c r="B1039" s="27">
        <f t="shared" si="78"/>
        <v>39491.208333330818</v>
      </c>
      <c r="C1039" s="25">
        <v>5</v>
      </c>
      <c r="D1039" s="25">
        <v>11</v>
      </c>
      <c r="E1039" s="25">
        <v>0</v>
      </c>
      <c r="J1039" s="1"/>
      <c r="K1039" s="1"/>
      <c r="L1039" s="1"/>
      <c r="M1039" s="1"/>
      <c r="N1039" s="1"/>
      <c r="AA1039" s="1"/>
      <c r="AB1039" s="1"/>
      <c r="AC1039" s="1"/>
    </row>
    <row r="1040" spans="2:29" x14ac:dyDescent="0.25">
      <c r="B1040" s="27">
        <f t="shared" si="78"/>
        <v>39491.249999997483</v>
      </c>
      <c r="C1040" s="25">
        <v>6</v>
      </c>
      <c r="D1040" s="25">
        <v>10.7</v>
      </c>
      <c r="E1040" s="25">
        <v>0</v>
      </c>
      <c r="J1040" s="1"/>
      <c r="K1040" s="1"/>
      <c r="L1040" s="1"/>
      <c r="M1040" s="1"/>
      <c r="N1040" s="1"/>
      <c r="AA1040" s="1"/>
      <c r="AB1040" s="1"/>
      <c r="AC1040" s="1"/>
    </row>
    <row r="1041" spans="2:29" x14ac:dyDescent="0.25">
      <c r="B1041" s="27">
        <f t="shared" si="78"/>
        <v>39491.291666664147</v>
      </c>
      <c r="C1041" s="25">
        <v>7</v>
      </c>
      <c r="D1041" s="25">
        <v>10.4</v>
      </c>
      <c r="E1041" s="25">
        <v>0</v>
      </c>
      <c r="J1041" s="1"/>
      <c r="K1041" s="1"/>
      <c r="L1041" s="1"/>
      <c r="M1041" s="1"/>
      <c r="N1041" s="1"/>
      <c r="AA1041" s="1"/>
      <c r="AB1041" s="1"/>
      <c r="AC1041" s="1"/>
    </row>
    <row r="1042" spans="2:29" x14ac:dyDescent="0.25">
      <c r="B1042" s="27">
        <f t="shared" si="78"/>
        <v>39491.333333330811</v>
      </c>
      <c r="C1042" s="25">
        <v>8</v>
      </c>
      <c r="D1042" s="25">
        <v>10.199999999999999</v>
      </c>
      <c r="E1042" s="25">
        <v>0.2</v>
      </c>
      <c r="J1042" s="1"/>
      <c r="K1042" s="1"/>
      <c r="L1042" s="1"/>
      <c r="M1042" s="1"/>
      <c r="N1042" s="1"/>
      <c r="AA1042" s="1"/>
      <c r="AB1042" s="1"/>
      <c r="AC1042" s="1"/>
    </row>
    <row r="1043" spans="2:29" x14ac:dyDescent="0.25">
      <c r="B1043" s="27">
        <f t="shared" si="78"/>
        <v>39491.374999997475</v>
      </c>
      <c r="C1043" s="25">
        <v>9</v>
      </c>
      <c r="D1043" s="25">
        <v>10.199999999999999</v>
      </c>
      <c r="E1043" s="25">
        <v>113.46</v>
      </c>
      <c r="J1043" s="1"/>
      <c r="K1043" s="1"/>
      <c r="L1043" s="1"/>
      <c r="M1043" s="1"/>
      <c r="N1043" s="1"/>
      <c r="AA1043" s="1"/>
      <c r="AB1043" s="1"/>
      <c r="AC1043" s="1"/>
    </row>
    <row r="1044" spans="2:29" x14ac:dyDescent="0.25">
      <c r="B1044" s="27">
        <f t="shared" si="78"/>
        <v>39491.416666664139</v>
      </c>
      <c r="C1044" s="25">
        <v>10</v>
      </c>
      <c r="D1044" s="25">
        <v>10.4</v>
      </c>
      <c r="E1044" s="25">
        <v>165.26</v>
      </c>
      <c r="J1044" s="1"/>
      <c r="K1044" s="1"/>
      <c r="L1044" s="1"/>
      <c r="M1044" s="1"/>
      <c r="N1044" s="1"/>
      <c r="AA1044" s="1"/>
      <c r="AB1044" s="1"/>
      <c r="AC1044" s="1"/>
    </row>
    <row r="1045" spans="2:29" x14ac:dyDescent="0.25">
      <c r="B1045" s="27">
        <f t="shared" si="78"/>
        <v>39491.458333330804</v>
      </c>
      <c r="C1045" s="25">
        <v>11</v>
      </c>
      <c r="D1045" s="25">
        <v>11.1</v>
      </c>
      <c r="E1045" s="25">
        <v>215.01</v>
      </c>
      <c r="J1045" s="1"/>
      <c r="K1045" s="1"/>
      <c r="L1045" s="1"/>
      <c r="M1045" s="1"/>
      <c r="N1045" s="1"/>
      <c r="AA1045" s="1"/>
      <c r="AB1045" s="1"/>
      <c r="AC1045" s="1"/>
    </row>
    <row r="1046" spans="2:29" x14ac:dyDescent="0.25">
      <c r="B1046" s="27">
        <f t="shared" si="78"/>
        <v>39491.499999997468</v>
      </c>
      <c r="C1046" s="25">
        <v>12</v>
      </c>
      <c r="D1046" s="25">
        <v>12.7</v>
      </c>
      <c r="E1046" s="25">
        <v>461.96</v>
      </c>
      <c r="J1046" s="1"/>
      <c r="K1046" s="1"/>
      <c r="L1046" s="1"/>
      <c r="M1046" s="1"/>
      <c r="N1046" s="1"/>
      <c r="AA1046" s="1"/>
      <c r="AB1046" s="1"/>
      <c r="AC1046" s="1"/>
    </row>
    <row r="1047" spans="2:29" x14ac:dyDescent="0.25">
      <c r="B1047" s="27">
        <f t="shared" si="78"/>
        <v>39491.541666664132</v>
      </c>
      <c r="C1047" s="25">
        <v>13</v>
      </c>
      <c r="D1047" s="25">
        <v>13.6</v>
      </c>
      <c r="E1047" s="25">
        <v>587.95000000000005</v>
      </c>
      <c r="J1047" s="1"/>
      <c r="K1047" s="1"/>
      <c r="L1047" s="1"/>
      <c r="M1047" s="1"/>
      <c r="N1047" s="1"/>
      <c r="AA1047" s="1"/>
      <c r="AB1047" s="1"/>
      <c r="AC1047" s="1"/>
    </row>
    <row r="1048" spans="2:29" x14ac:dyDescent="0.25">
      <c r="B1048" s="27">
        <f t="shared" si="78"/>
        <v>39491.583333330796</v>
      </c>
      <c r="C1048" s="25">
        <v>14</v>
      </c>
      <c r="D1048" s="25">
        <v>14.2</v>
      </c>
      <c r="E1048" s="25">
        <v>512.41</v>
      </c>
      <c r="J1048" s="1"/>
      <c r="K1048" s="1"/>
      <c r="L1048" s="1"/>
      <c r="M1048" s="1"/>
      <c r="N1048" s="1"/>
      <c r="AA1048" s="1"/>
      <c r="AB1048" s="1"/>
      <c r="AC1048" s="1"/>
    </row>
    <row r="1049" spans="2:29" x14ac:dyDescent="0.25">
      <c r="B1049" s="27">
        <f t="shared" si="78"/>
        <v>39491.624999997461</v>
      </c>
      <c r="C1049" s="25">
        <v>15</v>
      </c>
      <c r="D1049" s="25">
        <v>14.4</v>
      </c>
      <c r="E1049" s="25">
        <v>411.99</v>
      </c>
      <c r="J1049" s="1"/>
      <c r="K1049" s="1"/>
      <c r="L1049" s="1"/>
      <c r="M1049" s="1"/>
      <c r="N1049" s="1"/>
      <c r="AA1049" s="1"/>
      <c r="AB1049" s="1"/>
      <c r="AC1049" s="1"/>
    </row>
    <row r="1050" spans="2:29" x14ac:dyDescent="0.25">
      <c r="B1050" s="27">
        <f t="shared" si="78"/>
        <v>39491.666666664125</v>
      </c>
      <c r="C1050" s="25">
        <v>16</v>
      </c>
      <c r="D1050" s="25">
        <v>14.4</v>
      </c>
      <c r="E1050" s="25">
        <v>180.62</v>
      </c>
      <c r="J1050" s="1"/>
      <c r="K1050" s="1"/>
      <c r="L1050" s="1"/>
      <c r="M1050" s="1"/>
      <c r="N1050" s="1"/>
      <c r="AA1050" s="1"/>
      <c r="AB1050" s="1"/>
      <c r="AC1050" s="1"/>
    </row>
    <row r="1051" spans="2:29" x14ac:dyDescent="0.25">
      <c r="B1051" s="27">
        <f t="shared" si="78"/>
        <v>39491.708333330789</v>
      </c>
      <c r="C1051" s="25">
        <v>17</v>
      </c>
      <c r="D1051" s="25">
        <v>14.2</v>
      </c>
      <c r="E1051" s="25">
        <v>92.31</v>
      </c>
      <c r="J1051" s="1"/>
      <c r="K1051" s="1"/>
      <c r="L1051" s="1"/>
      <c r="M1051" s="1"/>
      <c r="N1051" s="1"/>
      <c r="AA1051" s="1"/>
      <c r="AB1051" s="1"/>
      <c r="AC1051" s="1"/>
    </row>
    <row r="1052" spans="2:29" x14ac:dyDescent="0.25">
      <c r="B1052" s="27">
        <f t="shared" si="78"/>
        <v>39491.749999997453</v>
      </c>
      <c r="C1052" s="25">
        <v>18</v>
      </c>
      <c r="D1052" s="25">
        <v>13.9</v>
      </c>
      <c r="E1052" s="25">
        <v>0</v>
      </c>
      <c r="J1052" s="1"/>
      <c r="K1052" s="1"/>
      <c r="L1052" s="1"/>
      <c r="M1052" s="1"/>
      <c r="N1052" s="1"/>
      <c r="AA1052" s="1"/>
      <c r="AB1052" s="1"/>
      <c r="AC1052" s="1"/>
    </row>
    <row r="1053" spans="2:29" x14ac:dyDescent="0.25">
      <c r="B1053" s="27">
        <f t="shared" si="78"/>
        <v>39491.791666664118</v>
      </c>
      <c r="C1053" s="25">
        <v>19</v>
      </c>
      <c r="D1053" s="25">
        <v>13.4</v>
      </c>
      <c r="E1053" s="25">
        <v>0</v>
      </c>
      <c r="J1053" s="1"/>
      <c r="K1053" s="1"/>
      <c r="L1053" s="1"/>
      <c r="M1053" s="1"/>
      <c r="N1053" s="1"/>
      <c r="AA1053" s="1"/>
      <c r="AB1053" s="1"/>
      <c r="AC1053" s="1"/>
    </row>
    <row r="1054" spans="2:29" x14ac:dyDescent="0.25">
      <c r="B1054" s="27">
        <f t="shared" si="78"/>
        <v>39491.833333330782</v>
      </c>
      <c r="C1054" s="25">
        <v>20</v>
      </c>
      <c r="D1054" s="25">
        <v>13</v>
      </c>
      <c r="E1054" s="25">
        <v>0</v>
      </c>
      <c r="J1054" s="1"/>
      <c r="K1054" s="1"/>
      <c r="L1054" s="1"/>
      <c r="M1054" s="1"/>
      <c r="N1054" s="1"/>
      <c r="AA1054" s="1"/>
      <c r="AB1054" s="1"/>
      <c r="AC1054" s="1"/>
    </row>
    <row r="1055" spans="2:29" x14ac:dyDescent="0.25">
      <c r="B1055" s="27">
        <f t="shared" si="78"/>
        <v>39491.874999997446</v>
      </c>
      <c r="C1055" s="25">
        <v>21</v>
      </c>
      <c r="D1055" s="25">
        <v>12.8</v>
      </c>
      <c r="E1055" s="25">
        <v>0</v>
      </c>
      <c r="J1055" s="1"/>
      <c r="K1055" s="1"/>
      <c r="L1055" s="1"/>
      <c r="M1055" s="1"/>
      <c r="N1055" s="1"/>
      <c r="AA1055" s="1"/>
      <c r="AB1055" s="1"/>
      <c r="AC1055" s="1"/>
    </row>
    <row r="1056" spans="2:29" x14ac:dyDescent="0.25">
      <c r="B1056" s="27">
        <f t="shared" si="78"/>
        <v>39491.91666666411</v>
      </c>
      <c r="C1056" s="25">
        <v>22</v>
      </c>
      <c r="D1056" s="25">
        <v>12.4</v>
      </c>
      <c r="E1056" s="25">
        <v>0</v>
      </c>
      <c r="J1056" s="1"/>
      <c r="K1056" s="1"/>
      <c r="L1056" s="1"/>
      <c r="M1056" s="1"/>
      <c r="N1056" s="1"/>
      <c r="AA1056" s="1"/>
      <c r="AB1056" s="1"/>
      <c r="AC1056" s="1"/>
    </row>
    <row r="1057" spans="2:29" x14ac:dyDescent="0.25">
      <c r="B1057" s="27">
        <f t="shared" si="78"/>
        <v>39491.958333330775</v>
      </c>
      <c r="C1057" s="25">
        <v>23</v>
      </c>
      <c r="D1057" s="25">
        <v>12.1</v>
      </c>
      <c r="E1057" s="25">
        <v>0</v>
      </c>
      <c r="J1057" s="1"/>
      <c r="K1057" s="1"/>
      <c r="L1057" s="1"/>
      <c r="M1057" s="1"/>
      <c r="N1057" s="1"/>
      <c r="AA1057" s="1"/>
      <c r="AB1057" s="1"/>
      <c r="AC1057" s="1"/>
    </row>
    <row r="1058" spans="2:29" x14ac:dyDescent="0.25">
      <c r="B1058" s="27">
        <f t="shared" si="78"/>
        <v>39491.999999997439</v>
      </c>
      <c r="C1058" s="25">
        <v>0</v>
      </c>
      <c r="D1058" s="25">
        <v>11.8</v>
      </c>
      <c r="E1058" s="25">
        <v>0</v>
      </c>
      <c r="J1058" s="1"/>
      <c r="K1058" s="1"/>
      <c r="L1058" s="1"/>
      <c r="M1058" s="1"/>
      <c r="N1058" s="1"/>
      <c r="AA1058" s="1"/>
      <c r="AB1058" s="1"/>
      <c r="AC1058" s="1"/>
    </row>
    <row r="1059" spans="2:29" x14ac:dyDescent="0.25">
      <c r="B1059" s="27">
        <f t="shared" si="78"/>
        <v>39492.041666664103</v>
      </c>
      <c r="C1059" s="25">
        <v>1</v>
      </c>
      <c r="D1059" s="25">
        <v>11.1</v>
      </c>
      <c r="E1059" s="25">
        <v>0</v>
      </c>
      <c r="J1059" s="1"/>
      <c r="K1059" s="1"/>
      <c r="L1059" s="1"/>
      <c r="M1059" s="1"/>
      <c r="N1059" s="1"/>
      <c r="AA1059" s="1"/>
      <c r="AB1059" s="1"/>
      <c r="AC1059" s="1"/>
    </row>
    <row r="1060" spans="2:29" x14ac:dyDescent="0.25">
      <c r="B1060" s="27">
        <f t="shared" si="78"/>
        <v>39492.083333330767</v>
      </c>
      <c r="C1060" s="25">
        <v>2</v>
      </c>
      <c r="D1060" s="25">
        <v>10.7</v>
      </c>
      <c r="E1060" s="25">
        <v>0</v>
      </c>
      <c r="J1060" s="1"/>
      <c r="K1060" s="1"/>
      <c r="L1060" s="1"/>
      <c r="M1060" s="1"/>
      <c r="N1060" s="1"/>
      <c r="AA1060" s="1"/>
      <c r="AB1060" s="1"/>
      <c r="AC1060" s="1"/>
    </row>
    <row r="1061" spans="2:29" x14ac:dyDescent="0.25">
      <c r="B1061" s="27">
        <f t="shared" si="78"/>
        <v>39492.124999997432</v>
      </c>
      <c r="C1061" s="25">
        <v>3</v>
      </c>
      <c r="D1061" s="25">
        <v>10.8</v>
      </c>
      <c r="E1061" s="25">
        <v>0</v>
      </c>
      <c r="J1061" s="1"/>
      <c r="K1061" s="1"/>
      <c r="L1061" s="1"/>
      <c r="M1061" s="1"/>
      <c r="N1061" s="1"/>
      <c r="AA1061" s="1"/>
      <c r="AB1061" s="1"/>
      <c r="AC1061" s="1"/>
    </row>
    <row r="1062" spans="2:29" x14ac:dyDescent="0.25">
      <c r="B1062" s="27">
        <f t="shared" si="78"/>
        <v>39492.166666664096</v>
      </c>
      <c r="C1062" s="25">
        <v>4</v>
      </c>
      <c r="D1062" s="25">
        <v>10.7</v>
      </c>
      <c r="E1062" s="25">
        <v>0</v>
      </c>
      <c r="J1062" s="1"/>
      <c r="K1062" s="1"/>
      <c r="L1062" s="1"/>
      <c r="M1062" s="1"/>
      <c r="N1062" s="1"/>
      <c r="AA1062" s="1"/>
      <c r="AB1062" s="1"/>
      <c r="AC1062" s="1"/>
    </row>
    <row r="1063" spans="2:29" x14ac:dyDescent="0.25">
      <c r="B1063" s="27">
        <f t="shared" si="78"/>
        <v>39492.20833333076</v>
      </c>
      <c r="C1063" s="25">
        <v>5</v>
      </c>
      <c r="D1063" s="25">
        <v>10.4</v>
      </c>
      <c r="E1063" s="25">
        <v>0</v>
      </c>
      <c r="J1063" s="1"/>
      <c r="K1063" s="1"/>
      <c r="L1063" s="1"/>
      <c r="M1063" s="1"/>
      <c r="N1063" s="1"/>
      <c r="AA1063" s="1"/>
      <c r="AB1063" s="1"/>
      <c r="AC1063" s="1"/>
    </row>
    <row r="1064" spans="2:29" x14ac:dyDescent="0.25">
      <c r="B1064" s="27">
        <f t="shared" si="78"/>
        <v>39492.249999997424</v>
      </c>
      <c r="C1064" s="25">
        <v>6</v>
      </c>
      <c r="D1064" s="25">
        <v>10</v>
      </c>
      <c r="E1064" s="25">
        <v>0</v>
      </c>
      <c r="J1064" s="1"/>
      <c r="K1064" s="1"/>
      <c r="L1064" s="1"/>
      <c r="M1064" s="1"/>
      <c r="N1064" s="1"/>
      <c r="AA1064" s="1"/>
      <c r="AB1064" s="1"/>
      <c r="AC1064" s="1"/>
    </row>
    <row r="1065" spans="2:29" x14ac:dyDescent="0.25">
      <c r="B1065" s="27">
        <f t="shared" si="78"/>
        <v>39492.291666664089</v>
      </c>
      <c r="C1065" s="25">
        <v>7</v>
      </c>
      <c r="D1065" s="25">
        <v>9.9</v>
      </c>
      <c r="E1065" s="25">
        <v>0</v>
      </c>
      <c r="J1065" s="1"/>
      <c r="K1065" s="1"/>
      <c r="L1065" s="1"/>
      <c r="M1065" s="1"/>
      <c r="N1065" s="1"/>
      <c r="AA1065" s="1"/>
      <c r="AB1065" s="1"/>
      <c r="AC1065" s="1"/>
    </row>
    <row r="1066" spans="2:29" x14ac:dyDescent="0.25">
      <c r="B1066" s="27">
        <f t="shared" si="78"/>
        <v>39492.333333330753</v>
      </c>
      <c r="C1066" s="25">
        <v>8</v>
      </c>
      <c r="D1066" s="25">
        <v>9.9</v>
      </c>
      <c r="E1066" s="25">
        <v>3.1</v>
      </c>
      <c r="J1066" s="1"/>
      <c r="K1066" s="1"/>
      <c r="L1066" s="1"/>
      <c r="M1066" s="1"/>
      <c r="N1066" s="1"/>
      <c r="AA1066" s="1"/>
      <c r="AB1066" s="1"/>
      <c r="AC1066" s="1"/>
    </row>
    <row r="1067" spans="2:29" x14ac:dyDescent="0.25">
      <c r="B1067" s="27">
        <f t="shared" si="78"/>
        <v>39492.374999997417</v>
      </c>
      <c r="C1067" s="25">
        <v>9</v>
      </c>
      <c r="D1067" s="25">
        <v>10.3</v>
      </c>
      <c r="E1067" s="25">
        <v>187.17</v>
      </c>
      <c r="J1067" s="1"/>
      <c r="K1067" s="1"/>
      <c r="L1067" s="1"/>
      <c r="M1067" s="1"/>
      <c r="N1067" s="1"/>
      <c r="AA1067" s="1"/>
      <c r="AB1067" s="1"/>
      <c r="AC1067" s="1"/>
    </row>
    <row r="1068" spans="2:29" x14ac:dyDescent="0.25">
      <c r="B1068" s="27">
        <f t="shared" si="78"/>
        <v>39492.416666664081</v>
      </c>
      <c r="C1068" s="25">
        <v>10</v>
      </c>
      <c r="D1068" s="25">
        <v>10.9</v>
      </c>
      <c r="E1068" s="25">
        <v>385.11</v>
      </c>
      <c r="J1068" s="1"/>
      <c r="K1068" s="1"/>
      <c r="L1068" s="1"/>
      <c r="M1068" s="1"/>
      <c r="N1068" s="1"/>
      <c r="AA1068" s="1"/>
      <c r="AB1068" s="1"/>
      <c r="AC1068" s="1"/>
    </row>
    <row r="1069" spans="2:29" x14ac:dyDescent="0.25">
      <c r="B1069" s="27">
        <f t="shared" si="78"/>
        <v>39492.458333330746</v>
      </c>
      <c r="C1069" s="25">
        <v>11</v>
      </c>
      <c r="D1069" s="25">
        <v>11.9</v>
      </c>
      <c r="E1069" s="25">
        <v>332.67</v>
      </c>
      <c r="J1069" s="1"/>
      <c r="K1069" s="1"/>
      <c r="L1069" s="1"/>
      <c r="M1069" s="1"/>
      <c r="N1069" s="1"/>
      <c r="AA1069" s="1"/>
      <c r="AB1069" s="1"/>
      <c r="AC1069" s="1"/>
    </row>
    <row r="1070" spans="2:29" x14ac:dyDescent="0.25">
      <c r="B1070" s="27">
        <f t="shared" si="78"/>
        <v>39492.49999999741</v>
      </c>
      <c r="C1070" s="25">
        <v>12</v>
      </c>
      <c r="D1070" s="25">
        <v>12.5</v>
      </c>
      <c r="E1070" s="25">
        <v>394.31</v>
      </c>
      <c r="J1070" s="1"/>
      <c r="K1070" s="1"/>
      <c r="L1070" s="1"/>
      <c r="M1070" s="1"/>
      <c r="N1070" s="1"/>
      <c r="AA1070" s="1"/>
      <c r="AB1070" s="1"/>
      <c r="AC1070" s="1"/>
    </row>
    <row r="1071" spans="2:29" x14ac:dyDescent="0.25">
      <c r="B1071" s="27">
        <f t="shared" si="78"/>
        <v>39492.541666664074</v>
      </c>
      <c r="C1071" s="25">
        <v>13</v>
      </c>
      <c r="D1071" s="25">
        <v>13.7</v>
      </c>
      <c r="E1071" s="25">
        <v>461.21</v>
      </c>
      <c r="J1071" s="1"/>
      <c r="K1071" s="1"/>
      <c r="L1071" s="1"/>
      <c r="M1071" s="1"/>
      <c r="N1071" s="1"/>
      <c r="AA1071" s="1"/>
      <c r="AB1071" s="1"/>
      <c r="AC1071" s="1"/>
    </row>
    <row r="1072" spans="2:29" x14ac:dyDescent="0.25">
      <c r="B1072" s="27">
        <f t="shared" si="78"/>
        <v>39492.583333330738</v>
      </c>
      <c r="C1072" s="25">
        <v>14</v>
      </c>
      <c r="D1072" s="25">
        <v>14.7</v>
      </c>
      <c r="E1072" s="25">
        <v>533.16</v>
      </c>
      <c r="J1072" s="1"/>
      <c r="K1072" s="1"/>
      <c r="L1072" s="1"/>
      <c r="M1072" s="1"/>
      <c r="N1072" s="1"/>
      <c r="AA1072" s="1"/>
      <c r="AB1072" s="1"/>
      <c r="AC1072" s="1"/>
    </row>
    <row r="1073" spans="2:29" x14ac:dyDescent="0.25">
      <c r="B1073" s="27">
        <f t="shared" si="78"/>
        <v>39492.624999997402</v>
      </c>
      <c r="C1073" s="25">
        <v>15</v>
      </c>
      <c r="D1073" s="25">
        <v>15.2</v>
      </c>
      <c r="E1073" s="25">
        <v>432.87</v>
      </c>
      <c r="J1073" s="1"/>
      <c r="K1073" s="1"/>
      <c r="L1073" s="1"/>
      <c r="M1073" s="1"/>
      <c r="N1073" s="1"/>
      <c r="AA1073" s="1"/>
      <c r="AB1073" s="1"/>
      <c r="AC1073" s="1"/>
    </row>
    <row r="1074" spans="2:29" x14ac:dyDescent="0.25">
      <c r="B1074" s="27">
        <f t="shared" si="78"/>
        <v>39492.666666664067</v>
      </c>
      <c r="C1074" s="25">
        <v>16</v>
      </c>
      <c r="D1074" s="25">
        <v>15.6</v>
      </c>
      <c r="E1074" s="25">
        <v>223.84</v>
      </c>
      <c r="J1074" s="1"/>
      <c r="K1074" s="1"/>
      <c r="L1074" s="1"/>
      <c r="M1074" s="1"/>
      <c r="N1074" s="1"/>
      <c r="AA1074" s="1"/>
      <c r="AB1074" s="1"/>
      <c r="AC1074" s="1"/>
    </row>
    <row r="1075" spans="2:29" x14ac:dyDescent="0.25">
      <c r="B1075" s="27">
        <f t="shared" si="78"/>
        <v>39492.708333330731</v>
      </c>
      <c r="C1075" s="25">
        <v>17</v>
      </c>
      <c r="D1075" s="25">
        <v>15.5</v>
      </c>
      <c r="E1075" s="25">
        <v>76.72</v>
      </c>
      <c r="J1075" s="1"/>
      <c r="K1075" s="1"/>
      <c r="L1075" s="1"/>
      <c r="M1075" s="1"/>
      <c r="N1075" s="1"/>
      <c r="AA1075" s="1"/>
      <c r="AB1075" s="1"/>
      <c r="AC1075" s="1"/>
    </row>
    <row r="1076" spans="2:29" x14ac:dyDescent="0.25">
      <c r="B1076" s="27">
        <f t="shared" si="78"/>
        <v>39492.749999997395</v>
      </c>
      <c r="C1076" s="25">
        <v>18</v>
      </c>
      <c r="D1076" s="25">
        <v>15.2</v>
      </c>
      <c r="E1076" s="25">
        <v>0</v>
      </c>
      <c r="J1076" s="1"/>
      <c r="K1076" s="1"/>
      <c r="L1076" s="1"/>
      <c r="M1076" s="1"/>
      <c r="N1076" s="1"/>
      <c r="AA1076" s="1"/>
      <c r="AB1076" s="1"/>
      <c r="AC1076" s="1"/>
    </row>
    <row r="1077" spans="2:29" x14ac:dyDescent="0.25">
      <c r="B1077" s="27">
        <f t="shared" si="78"/>
        <v>39492.791666664059</v>
      </c>
      <c r="C1077" s="25">
        <v>19</v>
      </c>
      <c r="D1077" s="25">
        <v>15</v>
      </c>
      <c r="E1077" s="25">
        <v>0</v>
      </c>
      <c r="J1077" s="1"/>
      <c r="K1077" s="1"/>
      <c r="L1077" s="1"/>
      <c r="M1077" s="1"/>
      <c r="N1077" s="1"/>
      <c r="AA1077" s="1"/>
      <c r="AB1077" s="1"/>
      <c r="AC1077" s="1"/>
    </row>
    <row r="1078" spans="2:29" x14ac:dyDescent="0.25">
      <c r="B1078" s="27">
        <f t="shared" si="78"/>
        <v>39492.833333330724</v>
      </c>
      <c r="C1078" s="25">
        <v>20</v>
      </c>
      <c r="D1078" s="25">
        <v>14.3</v>
      </c>
      <c r="E1078" s="25">
        <v>0</v>
      </c>
      <c r="J1078" s="1"/>
      <c r="K1078" s="1"/>
      <c r="L1078" s="1"/>
      <c r="M1078" s="1"/>
      <c r="N1078" s="1"/>
      <c r="AA1078" s="1"/>
      <c r="AB1078" s="1"/>
      <c r="AC1078" s="1"/>
    </row>
    <row r="1079" spans="2:29" x14ac:dyDescent="0.25">
      <c r="B1079" s="27">
        <f t="shared" si="78"/>
        <v>39492.874999997388</v>
      </c>
      <c r="C1079" s="25">
        <v>21</v>
      </c>
      <c r="D1079" s="25">
        <v>14</v>
      </c>
      <c r="E1079" s="25">
        <v>0</v>
      </c>
      <c r="J1079" s="1"/>
      <c r="K1079" s="1"/>
      <c r="L1079" s="1"/>
      <c r="M1079" s="1"/>
      <c r="N1079" s="1"/>
      <c r="AA1079" s="1"/>
      <c r="AB1079" s="1"/>
      <c r="AC1079" s="1"/>
    </row>
    <row r="1080" spans="2:29" x14ac:dyDescent="0.25">
      <c r="B1080" s="27">
        <f t="shared" si="78"/>
        <v>39492.916666664052</v>
      </c>
      <c r="C1080" s="25">
        <v>22</v>
      </c>
      <c r="D1080" s="25">
        <v>14</v>
      </c>
      <c r="E1080" s="25">
        <v>0</v>
      </c>
      <c r="J1080" s="1"/>
      <c r="K1080" s="1"/>
      <c r="L1080" s="1"/>
      <c r="M1080" s="1"/>
      <c r="N1080" s="1"/>
      <c r="AA1080" s="1"/>
      <c r="AB1080" s="1"/>
      <c r="AC1080" s="1"/>
    </row>
    <row r="1081" spans="2:29" x14ac:dyDescent="0.25">
      <c r="B1081" s="27">
        <f t="shared" si="78"/>
        <v>39492.958333330716</v>
      </c>
      <c r="C1081" s="25">
        <v>23</v>
      </c>
      <c r="D1081" s="25">
        <v>13.8</v>
      </c>
      <c r="E1081" s="25">
        <v>0</v>
      </c>
      <c r="J1081" s="1"/>
      <c r="K1081" s="1"/>
      <c r="L1081" s="1"/>
      <c r="M1081" s="1"/>
      <c r="N1081" s="1"/>
      <c r="AA1081" s="1"/>
      <c r="AB1081" s="1"/>
      <c r="AC1081" s="1"/>
    </row>
    <row r="1082" spans="2:29" x14ac:dyDescent="0.25">
      <c r="B1082" s="27">
        <f t="shared" si="78"/>
        <v>39492.999999997381</v>
      </c>
      <c r="C1082" s="25">
        <v>0</v>
      </c>
      <c r="D1082" s="25">
        <v>13.4</v>
      </c>
      <c r="E1082" s="25">
        <v>0</v>
      </c>
      <c r="J1082" s="1"/>
      <c r="K1082" s="1"/>
      <c r="L1082" s="1"/>
      <c r="M1082" s="1"/>
      <c r="N1082" s="1"/>
      <c r="AA1082" s="1"/>
      <c r="AB1082" s="1"/>
      <c r="AC1082" s="1"/>
    </row>
    <row r="1083" spans="2:29" x14ac:dyDescent="0.25">
      <c r="B1083" s="27">
        <f t="shared" si="78"/>
        <v>39493.041666664045</v>
      </c>
      <c r="C1083" s="25">
        <v>1</v>
      </c>
      <c r="D1083" s="25">
        <v>12.9</v>
      </c>
      <c r="E1083" s="25">
        <v>0</v>
      </c>
      <c r="J1083" s="1"/>
      <c r="K1083" s="1"/>
      <c r="L1083" s="1"/>
      <c r="M1083" s="1"/>
      <c r="N1083" s="1"/>
      <c r="AA1083" s="1"/>
      <c r="AB1083" s="1"/>
      <c r="AC1083" s="1"/>
    </row>
    <row r="1084" spans="2:29" x14ac:dyDescent="0.25">
      <c r="B1084" s="27">
        <f t="shared" si="78"/>
        <v>39493.083333330709</v>
      </c>
      <c r="C1084" s="25">
        <v>2</v>
      </c>
      <c r="D1084" s="25">
        <v>12.4</v>
      </c>
      <c r="E1084" s="25">
        <v>0</v>
      </c>
      <c r="J1084" s="1"/>
      <c r="K1084" s="1"/>
      <c r="L1084" s="1"/>
      <c r="M1084" s="1"/>
      <c r="N1084" s="1"/>
      <c r="AA1084" s="1"/>
      <c r="AB1084" s="1"/>
      <c r="AC1084" s="1"/>
    </row>
    <row r="1085" spans="2:29" x14ac:dyDescent="0.25">
      <c r="B1085" s="27">
        <f t="shared" si="78"/>
        <v>39493.124999997373</v>
      </c>
      <c r="C1085" s="25">
        <v>3</v>
      </c>
      <c r="D1085" s="25">
        <v>11.9</v>
      </c>
      <c r="E1085" s="25">
        <v>0</v>
      </c>
      <c r="J1085" s="1"/>
      <c r="K1085" s="1"/>
      <c r="L1085" s="1"/>
      <c r="M1085" s="1"/>
      <c r="N1085" s="1"/>
      <c r="AA1085" s="1"/>
      <c r="AB1085" s="1"/>
      <c r="AC1085" s="1"/>
    </row>
    <row r="1086" spans="2:29" x14ac:dyDescent="0.25">
      <c r="B1086" s="27">
        <f t="shared" si="78"/>
        <v>39493.166666664038</v>
      </c>
      <c r="C1086" s="25">
        <v>4</v>
      </c>
      <c r="D1086" s="25">
        <v>11.5</v>
      </c>
      <c r="E1086" s="25">
        <v>0</v>
      </c>
      <c r="J1086" s="1"/>
      <c r="K1086" s="1"/>
      <c r="L1086" s="1"/>
      <c r="M1086" s="1"/>
      <c r="N1086" s="1"/>
      <c r="AA1086" s="1"/>
      <c r="AB1086" s="1"/>
      <c r="AC1086" s="1"/>
    </row>
    <row r="1087" spans="2:29" x14ac:dyDescent="0.25">
      <c r="B1087" s="27">
        <f t="shared" si="78"/>
        <v>39493.208333330702</v>
      </c>
      <c r="C1087" s="25">
        <v>5</v>
      </c>
      <c r="D1087" s="25">
        <v>11.2</v>
      </c>
      <c r="E1087" s="25">
        <v>0</v>
      </c>
      <c r="J1087" s="1"/>
      <c r="K1087" s="1"/>
      <c r="L1087" s="1"/>
      <c r="M1087" s="1"/>
      <c r="N1087" s="1"/>
      <c r="AA1087" s="1"/>
      <c r="AB1087" s="1"/>
      <c r="AC1087" s="1"/>
    </row>
    <row r="1088" spans="2:29" x14ac:dyDescent="0.25">
      <c r="B1088" s="27">
        <f t="shared" si="78"/>
        <v>39493.249999997366</v>
      </c>
      <c r="C1088" s="25">
        <v>6</v>
      </c>
      <c r="D1088" s="25">
        <v>11</v>
      </c>
      <c r="E1088" s="25">
        <v>0</v>
      </c>
      <c r="J1088" s="1"/>
      <c r="K1088" s="1"/>
      <c r="L1088" s="1"/>
      <c r="M1088" s="1"/>
      <c r="N1088" s="1"/>
      <c r="AA1088" s="1"/>
      <c r="AB1088" s="1"/>
      <c r="AC1088" s="1"/>
    </row>
    <row r="1089" spans="2:29" x14ac:dyDescent="0.25">
      <c r="B1089" s="27">
        <f t="shared" si="78"/>
        <v>39493.29166666403</v>
      </c>
      <c r="C1089" s="25">
        <v>7</v>
      </c>
      <c r="D1089" s="25">
        <v>10.9</v>
      </c>
      <c r="E1089" s="25">
        <v>0</v>
      </c>
      <c r="J1089" s="1"/>
      <c r="K1089" s="1"/>
      <c r="L1089" s="1"/>
      <c r="M1089" s="1"/>
      <c r="N1089" s="1"/>
      <c r="AA1089" s="1"/>
      <c r="AB1089" s="1"/>
      <c r="AC1089" s="1"/>
    </row>
    <row r="1090" spans="2:29" x14ac:dyDescent="0.25">
      <c r="B1090" s="27">
        <f t="shared" si="78"/>
        <v>39493.333333330695</v>
      </c>
      <c r="C1090" s="25">
        <v>8</v>
      </c>
      <c r="D1090" s="25">
        <v>10.8</v>
      </c>
      <c r="E1090" s="25">
        <v>26.4</v>
      </c>
      <c r="J1090" s="1"/>
      <c r="K1090" s="1"/>
      <c r="L1090" s="1"/>
      <c r="M1090" s="1"/>
      <c r="N1090" s="1"/>
      <c r="AA1090" s="1"/>
      <c r="AB1090" s="1"/>
      <c r="AC1090" s="1"/>
    </row>
    <row r="1091" spans="2:29" x14ac:dyDescent="0.25">
      <c r="B1091" s="27">
        <f t="shared" ref="B1091:B1154" si="79">B1090+1/24</f>
        <v>39493.374999997359</v>
      </c>
      <c r="C1091" s="25">
        <v>9</v>
      </c>
      <c r="D1091" s="25">
        <v>11.4</v>
      </c>
      <c r="E1091" s="25">
        <v>212.61</v>
      </c>
      <c r="J1091" s="1"/>
      <c r="K1091" s="1"/>
      <c r="L1091" s="1"/>
      <c r="M1091" s="1"/>
      <c r="N1091" s="1"/>
      <c r="AA1091" s="1"/>
      <c r="AB1091" s="1"/>
      <c r="AC1091" s="1"/>
    </row>
    <row r="1092" spans="2:29" x14ac:dyDescent="0.25">
      <c r="B1092" s="27">
        <f t="shared" si="79"/>
        <v>39493.416666664023</v>
      </c>
      <c r="C1092" s="25">
        <v>10</v>
      </c>
      <c r="D1092" s="25">
        <v>12.1</v>
      </c>
      <c r="E1092" s="25">
        <v>390.65</v>
      </c>
      <c r="J1092" s="1"/>
      <c r="K1092" s="1"/>
      <c r="L1092" s="1"/>
      <c r="M1092" s="1"/>
      <c r="N1092" s="1"/>
      <c r="AA1092" s="1"/>
      <c r="AB1092" s="1"/>
      <c r="AC1092" s="1"/>
    </row>
    <row r="1093" spans="2:29" x14ac:dyDescent="0.25">
      <c r="B1093" s="27">
        <f t="shared" si="79"/>
        <v>39493.458333330687</v>
      </c>
      <c r="C1093" s="25">
        <v>11</v>
      </c>
      <c r="D1093" s="25">
        <v>13.3</v>
      </c>
      <c r="E1093" s="25">
        <v>519.71</v>
      </c>
      <c r="J1093" s="1"/>
      <c r="K1093" s="1"/>
      <c r="L1093" s="1"/>
      <c r="M1093" s="1"/>
      <c r="N1093" s="1"/>
      <c r="AA1093" s="1"/>
      <c r="AB1093" s="1"/>
      <c r="AC1093" s="1"/>
    </row>
    <row r="1094" spans="2:29" x14ac:dyDescent="0.25">
      <c r="B1094" s="27">
        <f t="shared" si="79"/>
        <v>39493.499999997352</v>
      </c>
      <c r="C1094" s="25">
        <v>12</v>
      </c>
      <c r="D1094" s="25">
        <v>14.5</v>
      </c>
      <c r="E1094" s="25">
        <v>623.79</v>
      </c>
      <c r="J1094" s="1"/>
      <c r="K1094" s="1"/>
      <c r="L1094" s="1"/>
      <c r="M1094" s="1"/>
      <c r="N1094" s="1"/>
      <c r="AA1094" s="1"/>
      <c r="AB1094" s="1"/>
      <c r="AC1094" s="1"/>
    </row>
    <row r="1095" spans="2:29" x14ac:dyDescent="0.25">
      <c r="B1095" s="27">
        <f t="shared" si="79"/>
        <v>39493.541666664016</v>
      </c>
      <c r="C1095" s="25">
        <v>13</v>
      </c>
      <c r="D1095" s="25">
        <v>15.9</v>
      </c>
      <c r="E1095" s="25">
        <v>646.41</v>
      </c>
      <c r="J1095" s="1"/>
      <c r="K1095" s="1"/>
      <c r="L1095" s="1"/>
      <c r="M1095" s="1"/>
      <c r="N1095" s="1"/>
      <c r="AA1095" s="1"/>
      <c r="AB1095" s="1"/>
      <c r="AC1095" s="1"/>
    </row>
    <row r="1096" spans="2:29" x14ac:dyDescent="0.25">
      <c r="B1096" s="27">
        <f t="shared" si="79"/>
        <v>39493.58333333068</v>
      </c>
      <c r="C1096" s="25">
        <v>14</v>
      </c>
      <c r="D1096" s="25">
        <v>16.600000000000001</v>
      </c>
      <c r="E1096" s="25">
        <v>584.95000000000005</v>
      </c>
      <c r="J1096" s="1"/>
      <c r="K1096" s="1"/>
      <c r="L1096" s="1"/>
      <c r="M1096" s="1"/>
      <c r="N1096" s="1"/>
      <c r="AA1096" s="1"/>
      <c r="AB1096" s="1"/>
      <c r="AC1096" s="1"/>
    </row>
    <row r="1097" spans="2:29" x14ac:dyDescent="0.25">
      <c r="B1097" s="27">
        <f t="shared" si="79"/>
        <v>39493.624999997344</v>
      </c>
      <c r="C1097" s="25">
        <v>15</v>
      </c>
      <c r="D1097" s="25">
        <v>16.899999999999999</v>
      </c>
      <c r="E1097" s="25">
        <v>480.57</v>
      </c>
      <c r="J1097" s="1"/>
      <c r="K1097" s="1"/>
      <c r="L1097" s="1"/>
      <c r="M1097" s="1"/>
      <c r="N1097" s="1"/>
      <c r="AA1097" s="1"/>
      <c r="AB1097" s="1"/>
      <c r="AC1097" s="1"/>
    </row>
    <row r="1098" spans="2:29" x14ac:dyDescent="0.25">
      <c r="B1098" s="27">
        <f t="shared" si="79"/>
        <v>39493.666666664009</v>
      </c>
      <c r="C1098" s="25">
        <v>16</v>
      </c>
      <c r="D1098" s="25">
        <v>17.100000000000001</v>
      </c>
      <c r="E1098" s="25">
        <v>348.55</v>
      </c>
      <c r="J1098" s="1"/>
      <c r="K1098" s="1"/>
      <c r="L1098" s="1"/>
      <c r="M1098" s="1"/>
      <c r="N1098" s="1"/>
      <c r="AA1098" s="1"/>
      <c r="AB1098" s="1"/>
      <c r="AC1098" s="1"/>
    </row>
    <row r="1099" spans="2:29" x14ac:dyDescent="0.25">
      <c r="B1099" s="27">
        <f t="shared" si="79"/>
        <v>39493.708333330673</v>
      </c>
      <c r="C1099" s="25">
        <v>17</v>
      </c>
      <c r="D1099" s="25">
        <v>16.899999999999999</v>
      </c>
      <c r="E1099" s="25">
        <v>160.16</v>
      </c>
      <c r="J1099" s="1"/>
      <c r="K1099" s="1"/>
      <c r="L1099" s="1"/>
      <c r="M1099" s="1"/>
      <c r="N1099" s="1"/>
      <c r="AA1099" s="1"/>
      <c r="AB1099" s="1"/>
      <c r="AC1099" s="1"/>
    </row>
    <row r="1100" spans="2:29" x14ac:dyDescent="0.25">
      <c r="B1100" s="27">
        <f t="shared" si="79"/>
        <v>39493.749999997337</v>
      </c>
      <c r="C1100" s="25">
        <v>18</v>
      </c>
      <c r="D1100" s="25">
        <v>16.5</v>
      </c>
      <c r="E1100" s="25">
        <v>0.64</v>
      </c>
      <c r="J1100" s="1"/>
      <c r="K1100" s="1"/>
      <c r="L1100" s="1"/>
      <c r="M1100" s="1"/>
      <c r="N1100" s="1"/>
      <c r="AA1100" s="1"/>
      <c r="AB1100" s="1"/>
      <c r="AC1100" s="1"/>
    </row>
    <row r="1101" spans="2:29" x14ac:dyDescent="0.25">
      <c r="B1101" s="27">
        <f t="shared" si="79"/>
        <v>39493.791666664001</v>
      </c>
      <c r="C1101" s="25">
        <v>19</v>
      </c>
      <c r="D1101" s="25">
        <v>15.9</v>
      </c>
      <c r="E1101" s="25">
        <v>0</v>
      </c>
      <c r="J1101" s="1"/>
      <c r="K1101" s="1"/>
      <c r="L1101" s="1"/>
      <c r="M1101" s="1"/>
      <c r="N1101" s="1"/>
      <c r="AA1101" s="1"/>
      <c r="AB1101" s="1"/>
      <c r="AC1101" s="1"/>
    </row>
    <row r="1102" spans="2:29" x14ac:dyDescent="0.25">
      <c r="B1102" s="27">
        <f t="shared" si="79"/>
        <v>39493.833333330665</v>
      </c>
      <c r="C1102" s="25">
        <v>20</v>
      </c>
      <c r="D1102" s="25">
        <v>15.3</v>
      </c>
      <c r="E1102" s="25">
        <v>0</v>
      </c>
      <c r="J1102" s="1"/>
      <c r="K1102" s="1"/>
      <c r="L1102" s="1"/>
      <c r="M1102" s="1"/>
      <c r="N1102" s="1"/>
      <c r="AA1102" s="1"/>
      <c r="AB1102" s="1"/>
      <c r="AC1102" s="1"/>
    </row>
    <row r="1103" spans="2:29" x14ac:dyDescent="0.25">
      <c r="B1103" s="27">
        <f t="shared" si="79"/>
        <v>39493.87499999733</v>
      </c>
      <c r="C1103" s="25">
        <v>21</v>
      </c>
      <c r="D1103" s="25">
        <v>14.8</v>
      </c>
      <c r="E1103" s="25">
        <v>0</v>
      </c>
      <c r="J1103" s="1"/>
      <c r="K1103" s="1"/>
      <c r="L1103" s="1"/>
      <c r="M1103" s="1"/>
      <c r="N1103" s="1"/>
      <c r="AA1103" s="1"/>
      <c r="AB1103" s="1"/>
      <c r="AC1103" s="1"/>
    </row>
    <row r="1104" spans="2:29" x14ac:dyDescent="0.25">
      <c r="B1104" s="27">
        <f t="shared" si="79"/>
        <v>39493.916666663994</v>
      </c>
      <c r="C1104" s="25">
        <v>22</v>
      </c>
      <c r="D1104" s="25">
        <v>14.4</v>
      </c>
      <c r="E1104" s="25">
        <v>0</v>
      </c>
      <c r="J1104" s="1"/>
      <c r="K1104" s="1"/>
      <c r="L1104" s="1"/>
      <c r="M1104" s="1"/>
      <c r="N1104" s="1"/>
      <c r="AA1104" s="1"/>
      <c r="AB1104" s="1"/>
      <c r="AC1104" s="1"/>
    </row>
    <row r="1105" spans="2:29" x14ac:dyDescent="0.25">
      <c r="B1105" s="27">
        <f t="shared" si="79"/>
        <v>39493.958333330658</v>
      </c>
      <c r="C1105" s="25">
        <v>23</v>
      </c>
      <c r="D1105" s="25">
        <v>14.1</v>
      </c>
      <c r="E1105" s="25">
        <v>0</v>
      </c>
      <c r="J1105" s="1"/>
      <c r="K1105" s="1"/>
      <c r="L1105" s="1"/>
      <c r="M1105" s="1"/>
      <c r="N1105" s="1"/>
      <c r="AA1105" s="1"/>
      <c r="AB1105" s="1"/>
      <c r="AC1105" s="1"/>
    </row>
    <row r="1106" spans="2:29" x14ac:dyDescent="0.25">
      <c r="B1106" s="27">
        <f t="shared" si="79"/>
        <v>39493.999999997322</v>
      </c>
      <c r="C1106" s="25">
        <v>0</v>
      </c>
      <c r="D1106" s="25">
        <v>13.8</v>
      </c>
      <c r="E1106" s="25">
        <v>0</v>
      </c>
      <c r="J1106" s="1"/>
      <c r="K1106" s="1"/>
      <c r="L1106" s="1"/>
      <c r="M1106" s="1"/>
      <c r="N1106" s="1"/>
      <c r="AA1106" s="1"/>
      <c r="AB1106" s="1"/>
      <c r="AC1106" s="1"/>
    </row>
    <row r="1107" spans="2:29" x14ac:dyDescent="0.25">
      <c r="B1107" s="27">
        <f t="shared" si="79"/>
        <v>39494.041666663987</v>
      </c>
      <c r="C1107" s="25">
        <v>1</v>
      </c>
      <c r="D1107" s="25">
        <v>13.5</v>
      </c>
      <c r="E1107" s="25">
        <v>0</v>
      </c>
      <c r="J1107" s="1"/>
      <c r="K1107" s="1"/>
      <c r="L1107" s="1"/>
      <c r="M1107" s="1"/>
      <c r="N1107" s="1"/>
      <c r="AA1107" s="1"/>
      <c r="AB1107" s="1"/>
      <c r="AC1107" s="1"/>
    </row>
    <row r="1108" spans="2:29" x14ac:dyDescent="0.25">
      <c r="B1108" s="27">
        <f t="shared" si="79"/>
        <v>39494.083333330651</v>
      </c>
      <c r="C1108" s="25">
        <v>2</v>
      </c>
      <c r="D1108" s="25">
        <v>13.1</v>
      </c>
      <c r="E1108" s="25">
        <v>0</v>
      </c>
      <c r="J1108" s="1"/>
      <c r="K1108" s="1"/>
      <c r="L1108" s="1"/>
      <c r="M1108" s="1"/>
      <c r="N1108" s="1"/>
      <c r="AA1108" s="1"/>
      <c r="AB1108" s="1"/>
      <c r="AC1108" s="1"/>
    </row>
    <row r="1109" spans="2:29" x14ac:dyDescent="0.25">
      <c r="B1109" s="27">
        <f t="shared" si="79"/>
        <v>39494.124999997315</v>
      </c>
      <c r="C1109" s="25">
        <v>3</v>
      </c>
      <c r="D1109" s="25">
        <v>12.7</v>
      </c>
      <c r="E1109" s="25">
        <v>0</v>
      </c>
      <c r="J1109" s="1"/>
      <c r="K1109" s="1"/>
      <c r="L1109" s="1"/>
      <c r="M1109" s="1"/>
      <c r="N1109" s="1"/>
      <c r="AA1109" s="1"/>
      <c r="AB1109" s="1"/>
      <c r="AC1109" s="1"/>
    </row>
    <row r="1110" spans="2:29" x14ac:dyDescent="0.25">
      <c r="B1110" s="27">
        <f t="shared" si="79"/>
        <v>39494.166666663979</v>
      </c>
      <c r="C1110" s="25">
        <v>4</v>
      </c>
      <c r="D1110" s="25">
        <v>12.4</v>
      </c>
      <c r="E1110" s="25">
        <v>0</v>
      </c>
      <c r="J1110" s="1"/>
      <c r="K1110" s="1"/>
      <c r="L1110" s="1"/>
      <c r="M1110" s="1"/>
      <c r="N1110" s="1"/>
      <c r="AA1110" s="1"/>
      <c r="AB1110" s="1"/>
      <c r="AC1110" s="1"/>
    </row>
    <row r="1111" spans="2:29" x14ac:dyDescent="0.25">
      <c r="B1111" s="27">
        <f t="shared" si="79"/>
        <v>39494.208333330644</v>
      </c>
      <c r="C1111" s="25">
        <v>5</v>
      </c>
      <c r="D1111" s="25">
        <v>12</v>
      </c>
      <c r="E1111" s="25">
        <v>0</v>
      </c>
      <c r="J1111" s="1"/>
      <c r="K1111" s="1"/>
      <c r="L1111" s="1"/>
      <c r="M1111" s="1"/>
      <c r="N1111" s="1"/>
      <c r="AA1111" s="1"/>
      <c r="AB1111" s="1"/>
      <c r="AC1111" s="1"/>
    </row>
    <row r="1112" spans="2:29" x14ac:dyDescent="0.25">
      <c r="B1112" s="27">
        <f t="shared" si="79"/>
        <v>39494.249999997308</v>
      </c>
      <c r="C1112" s="25">
        <v>6</v>
      </c>
      <c r="D1112" s="25">
        <v>11.9</v>
      </c>
      <c r="E1112" s="25">
        <v>0</v>
      </c>
      <c r="J1112" s="1"/>
      <c r="K1112" s="1"/>
      <c r="L1112" s="1"/>
      <c r="M1112" s="1"/>
      <c r="N1112" s="1"/>
      <c r="AA1112" s="1"/>
      <c r="AB1112" s="1"/>
      <c r="AC1112" s="1"/>
    </row>
    <row r="1113" spans="2:29" x14ac:dyDescent="0.25">
      <c r="B1113" s="27">
        <f t="shared" si="79"/>
        <v>39494.291666663972</v>
      </c>
      <c r="C1113" s="25">
        <v>7</v>
      </c>
      <c r="D1113" s="25">
        <v>12</v>
      </c>
      <c r="E1113" s="25">
        <v>0</v>
      </c>
      <c r="J1113" s="1"/>
      <c r="K1113" s="1"/>
      <c r="L1113" s="1"/>
      <c r="M1113" s="1"/>
      <c r="N1113" s="1"/>
      <c r="AA1113" s="1"/>
      <c r="AB1113" s="1"/>
      <c r="AC1113" s="1"/>
    </row>
    <row r="1114" spans="2:29" x14ac:dyDescent="0.25">
      <c r="B1114" s="27">
        <f t="shared" si="79"/>
        <v>39494.333333330636</v>
      </c>
      <c r="C1114" s="25">
        <v>8</v>
      </c>
      <c r="D1114" s="25">
        <v>11.7</v>
      </c>
      <c r="E1114" s="25">
        <v>3.67</v>
      </c>
      <c r="J1114" s="1"/>
      <c r="K1114" s="1"/>
      <c r="L1114" s="1"/>
      <c r="M1114" s="1"/>
      <c r="N1114" s="1"/>
      <c r="AA1114" s="1"/>
      <c r="AB1114" s="1"/>
      <c r="AC1114" s="1"/>
    </row>
    <row r="1115" spans="2:29" x14ac:dyDescent="0.25">
      <c r="B1115" s="27">
        <f t="shared" si="79"/>
        <v>39494.374999997301</v>
      </c>
      <c r="C1115" s="25">
        <v>9</v>
      </c>
      <c r="D1115" s="25">
        <v>11.9</v>
      </c>
      <c r="E1115" s="25">
        <v>81.52</v>
      </c>
      <c r="J1115" s="1"/>
      <c r="K1115" s="1"/>
      <c r="L1115" s="1"/>
      <c r="M1115" s="1"/>
      <c r="N1115" s="1"/>
      <c r="AA1115" s="1"/>
      <c r="AB1115" s="1"/>
      <c r="AC1115" s="1"/>
    </row>
    <row r="1116" spans="2:29" x14ac:dyDescent="0.25">
      <c r="B1116" s="27">
        <f t="shared" si="79"/>
        <v>39494.416666663965</v>
      </c>
      <c r="C1116" s="25">
        <v>10</v>
      </c>
      <c r="D1116" s="25">
        <v>12.4</v>
      </c>
      <c r="E1116" s="25">
        <v>212.06</v>
      </c>
      <c r="J1116" s="1"/>
      <c r="K1116" s="1"/>
      <c r="L1116" s="1"/>
      <c r="M1116" s="1"/>
      <c r="N1116" s="1"/>
      <c r="AA1116" s="1"/>
      <c r="AB1116" s="1"/>
      <c r="AC1116" s="1"/>
    </row>
    <row r="1117" spans="2:29" x14ac:dyDescent="0.25">
      <c r="B1117" s="27">
        <f t="shared" si="79"/>
        <v>39494.458333330629</v>
      </c>
      <c r="C1117" s="25">
        <v>11</v>
      </c>
      <c r="D1117" s="25">
        <v>13.3</v>
      </c>
      <c r="E1117" s="25">
        <v>340.38</v>
      </c>
      <c r="J1117" s="1"/>
      <c r="K1117" s="1"/>
      <c r="L1117" s="1"/>
      <c r="M1117" s="1"/>
      <c r="N1117" s="1"/>
      <c r="AA1117" s="1"/>
      <c r="AB1117" s="1"/>
      <c r="AC1117" s="1"/>
    </row>
    <row r="1118" spans="2:29" x14ac:dyDescent="0.25">
      <c r="B1118" s="27">
        <f t="shared" si="79"/>
        <v>39494.499999997293</v>
      </c>
      <c r="C1118" s="25">
        <v>12</v>
      </c>
      <c r="D1118" s="25">
        <v>14</v>
      </c>
      <c r="E1118" s="25">
        <v>404.14</v>
      </c>
      <c r="J1118" s="1"/>
      <c r="K1118" s="1"/>
      <c r="L1118" s="1"/>
      <c r="M1118" s="1"/>
      <c r="N1118" s="1"/>
      <c r="AA1118" s="1"/>
      <c r="AB1118" s="1"/>
      <c r="AC1118" s="1"/>
    </row>
    <row r="1119" spans="2:29" x14ac:dyDescent="0.25">
      <c r="B1119" s="27">
        <f t="shared" si="79"/>
        <v>39494.541666663958</v>
      </c>
      <c r="C1119" s="25">
        <v>13</v>
      </c>
      <c r="D1119" s="25">
        <v>15</v>
      </c>
      <c r="E1119" s="25">
        <v>424.04</v>
      </c>
      <c r="J1119" s="1"/>
      <c r="K1119" s="1"/>
      <c r="L1119" s="1"/>
      <c r="M1119" s="1"/>
      <c r="N1119" s="1"/>
      <c r="AA1119" s="1"/>
      <c r="AB1119" s="1"/>
      <c r="AC1119" s="1"/>
    </row>
    <row r="1120" spans="2:29" x14ac:dyDescent="0.25">
      <c r="B1120" s="27">
        <f t="shared" si="79"/>
        <v>39494.583333330622</v>
      </c>
      <c r="C1120" s="25">
        <v>14</v>
      </c>
      <c r="D1120" s="25">
        <v>15.8</v>
      </c>
      <c r="E1120" s="25">
        <v>378.15</v>
      </c>
      <c r="J1120" s="1"/>
      <c r="K1120" s="1"/>
      <c r="L1120" s="1"/>
      <c r="M1120" s="1"/>
      <c r="N1120" s="1"/>
      <c r="AA1120" s="1"/>
      <c r="AB1120" s="1"/>
      <c r="AC1120" s="1"/>
    </row>
    <row r="1121" spans="2:29" x14ac:dyDescent="0.25">
      <c r="B1121" s="27">
        <f t="shared" si="79"/>
        <v>39494.624999997286</v>
      </c>
      <c r="C1121" s="25">
        <v>15</v>
      </c>
      <c r="D1121" s="25">
        <v>16.2</v>
      </c>
      <c r="E1121" s="25">
        <v>320.74</v>
      </c>
      <c r="J1121" s="1"/>
      <c r="K1121" s="1"/>
      <c r="L1121" s="1"/>
      <c r="M1121" s="1"/>
      <c r="N1121" s="1"/>
      <c r="AA1121" s="1"/>
      <c r="AB1121" s="1"/>
      <c r="AC1121" s="1"/>
    </row>
    <row r="1122" spans="2:29" x14ac:dyDescent="0.25">
      <c r="B1122" s="27">
        <f t="shared" si="79"/>
        <v>39494.66666666395</v>
      </c>
      <c r="C1122" s="25">
        <v>16</v>
      </c>
      <c r="D1122" s="25">
        <v>16.3</v>
      </c>
      <c r="E1122" s="25">
        <v>195.2</v>
      </c>
      <c r="J1122" s="1"/>
      <c r="K1122" s="1"/>
      <c r="L1122" s="1"/>
      <c r="M1122" s="1"/>
      <c r="N1122" s="1"/>
      <c r="AA1122" s="1"/>
      <c r="AB1122" s="1"/>
      <c r="AC1122" s="1"/>
    </row>
    <row r="1123" spans="2:29" x14ac:dyDescent="0.25">
      <c r="B1123" s="27">
        <f t="shared" si="79"/>
        <v>39494.708333330615</v>
      </c>
      <c r="C1123" s="25">
        <v>17</v>
      </c>
      <c r="D1123" s="25">
        <v>15.9</v>
      </c>
      <c r="E1123" s="25">
        <v>51.66</v>
      </c>
      <c r="J1123" s="1"/>
      <c r="K1123" s="1"/>
      <c r="L1123" s="1"/>
      <c r="M1123" s="1"/>
      <c r="N1123" s="1"/>
      <c r="AA1123" s="1"/>
      <c r="AB1123" s="1"/>
      <c r="AC1123" s="1"/>
    </row>
    <row r="1124" spans="2:29" x14ac:dyDescent="0.25">
      <c r="B1124" s="27">
        <f t="shared" si="79"/>
        <v>39494.749999997279</v>
      </c>
      <c r="C1124" s="25">
        <v>18</v>
      </c>
      <c r="D1124" s="25">
        <v>15.4</v>
      </c>
      <c r="E1124" s="25">
        <v>0</v>
      </c>
      <c r="J1124" s="1"/>
      <c r="K1124" s="1"/>
      <c r="L1124" s="1"/>
      <c r="M1124" s="1"/>
      <c r="N1124" s="1"/>
      <c r="AA1124" s="1"/>
      <c r="AB1124" s="1"/>
      <c r="AC1124" s="1"/>
    </row>
    <row r="1125" spans="2:29" x14ac:dyDescent="0.25">
      <c r="B1125" s="27">
        <f t="shared" si="79"/>
        <v>39494.791666663943</v>
      </c>
      <c r="C1125" s="25">
        <v>19</v>
      </c>
      <c r="D1125" s="25">
        <v>14.6</v>
      </c>
      <c r="E1125" s="25">
        <v>0</v>
      </c>
      <c r="J1125" s="1"/>
      <c r="K1125" s="1"/>
      <c r="L1125" s="1"/>
      <c r="M1125" s="1"/>
      <c r="N1125" s="1"/>
      <c r="AA1125" s="1"/>
      <c r="AB1125" s="1"/>
      <c r="AC1125" s="1"/>
    </row>
    <row r="1126" spans="2:29" x14ac:dyDescent="0.25">
      <c r="B1126" s="27">
        <f t="shared" si="79"/>
        <v>39494.833333330607</v>
      </c>
      <c r="C1126" s="25">
        <v>20</v>
      </c>
      <c r="D1126" s="25">
        <v>14</v>
      </c>
      <c r="E1126" s="25">
        <v>0</v>
      </c>
      <c r="J1126" s="1"/>
      <c r="K1126" s="1"/>
      <c r="L1126" s="1"/>
      <c r="M1126" s="1"/>
      <c r="N1126" s="1"/>
      <c r="AA1126" s="1"/>
      <c r="AB1126" s="1"/>
      <c r="AC1126" s="1"/>
    </row>
    <row r="1127" spans="2:29" x14ac:dyDescent="0.25">
      <c r="B1127" s="27">
        <f t="shared" si="79"/>
        <v>39494.874999997272</v>
      </c>
      <c r="C1127" s="25">
        <v>21</v>
      </c>
      <c r="D1127" s="25">
        <v>13.6</v>
      </c>
      <c r="E1127" s="25">
        <v>0</v>
      </c>
      <c r="J1127" s="1"/>
      <c r="K1127" s="1"/>
      <c r="L1127" s="1"/>
      <c r="M1127" s="1"/>
      <c r="N1127" s="1"/>
      <c r="AA1127" s="1"/>
      <c r="AB1127" s="1"/>
      <c r="AC1127" s="1"/>
    </row>
    <row r="1128" spans="2:29" x14ac:dyDescent="0.25">
      <c r="B1128" s="27">
        <f t="shared" si="79"/>
        <v>39494.916666663936</v>
      </c>
      <c r="C1128" s="25">
        <v>22</v>
      </c>
      <c r="D1128" s="25">
        <v>13.3</v>
      </c>
      <c r="E1128" s="25">
        <v>0</v>
      </c>
      <c r="J1128" s="1"/>
      <c r="K1128" s="1"/>
      <c r="L1128" s="1"/>
      <c r="M1128" s="1"/>
      <c r="N1128" s="1"/>
      <c r="AA1128" s="1"/>
      <c r="AB1128" s="1"/>
      <c r="AC1128" s="1"/>
    </row>
    <row r="1129" spans="2:29" x14ac:dyDescent="0.25">
      <c r="B1129" s="27">
        <f t="shared" si="79"/>
        <v>39494.9583333306</v>
      </c>
      <c r="C1129" s="25">
        <v>23</v>
      </c>
      <c r="D1129" s="25">
        <v>12.9</v>
      </c>
      <c r="E1129" s="25">
        <v>0</v>
      </c>
      <c r="J1129" s="1"/>
      <c r="K1129" s="1"/>
      <c r="L1129" s="1"/>
      <c r="M1129" s="1"/>
      <c r="N1129" s="1"/>
      <c r="AA1129" s="1"/>
      <c r="AB1129" s="1"/>
      <c r="AC1129" s="1"/>
    </row>
    <row r="1130" spans="2:29" x14ac:dyDescent="0.25">
      <c r="B1130" s="27">
        <f t="shared" si="79"/>
        <v>39494.999999997264</v>
      </c>
      <c r="C1130" s="25">
        <v>0</v>
      </c>
      <c r="D1130" s="25">
        <v>12.7</v>
      </c>
      <c r="E1130" s="25">
        <v>0</v>
      </c>
      <c r="J1130" s="1"/>
      <c r="K1130" s="1"/>
      <c r="L1130" s="1"/>
      <c r="M1130" s="1"/>
      <c r="N1130" s="1"/>
      <c r="AA1130" s="1"/>
      <c r="AB1130" s="1"/>
      <c r="AC1130" s="1"/>
    </row>
    <row r="1131" spans="2:29" x14ac:dyDescent="0.25">
      <c r="B1131" s="27">
        <f t="shared" si="79"/>
        <v>39495.041666663928</v>
      </c>
      <c r="C1131" s="25">
        <v>1</v>
      </c>
      <c r="D1131" s="25">
        <v>12.5</v>
      </c>
      <c r="E1131" s="25">
        <v>0</v>
      </c>
      <c r="J1131" s="1"/>
      <c r="K1131" s="1"/>
      <c r="L1131" s="1"/>
      <c r="M1131" s="1"/>
      <c r="N1131" s="1"/>
      <c r="AA1131" s="1"/>
      <c r="AB1131" s="1"/>
      <c r="AC1131" s="1"/>
    </row>
    <row r="1132" spans="2:29" x14ac:dyDescent="0.25">
      <c r="B1132" s="27">
        <f t="shared" si="79"/>
        <v>39495.083333330593</v>
      </c>
      <c r="C1132" s="25">
        <v>2</v>
      </c>
      <c r="D1132" s="25">
        <v>12.4</v>
      </c>
      <c r="E1132" s="25">
        <v>0</v>
      </c>
      <c r="J1132" s="1"/>
      <c r="K1132" s="1"/>
      <c r="L1132" s="1"/>
      <c r="M1132" s="1"/>
      <c r="N1132" s="1"/>
      <c r="AA1132" s="1"/>
      <c r="AB1132" s="1"/>
      <c r="AC1132" s="1"/>
    </row>
    <row r="1133" spans="2:29" x14ac:dyDescent="0.25">
      <c r="B1133" s="27">
        <f t="shared" si="79"/>
        <v>39495.124999997257</v>
      </c>
      <c r="C1133" s="25">
        <v>3</v>
      </c>
      <c r="D1133" s="25">
        <v>12.2</v>
      </c>
      <c r="E1133" s="25">
        <v>0</v>
      </c>
      <c r="J1133" s="1"/>
      <c r="K1133" s="1"/>
      <c r="L1133" s="1"/>
      <c r="M1133" s="1"/>
      <c r="N1133" s="1"/>
      <c r="AA1133" s="1"/>
      <c r="AB1133" s="1"/>
      <c r="AC1133" s="1"/>
    </row>
    <row r="1134" spans="2:29" x14ac:dyDescent="0.25">
      <c r="B1134" s="27">
        <f t="shared" si="79"/>
        <v>39495.166666663921</v>
      </c>
      <c r="C1134" s="25">
        <v>4</v>
      </c>
      <c r="D1134" s="25">
        <v>12</v>
      </c>
      <c r="E1134" s="25">
        <v>0</v>
      </c>
      <c r="J1134" s="1"/>
      <c r="K1134" s="1"/>
      <c r="L1134" s="1"/>
      <c r="M1134" s="1"/>
      <c r="N1134" s="1"/>
      <c r="AA1134" s="1"/>
      <c r="AB1134" s="1"/>
      <c r="AC1134" s="1"/>
    </row>
    <row r="1135" spans="2:29" x14ac:dyDescent="0.25">
      <c r="B1135" s="27">
        <f t="shared" si="79"/>
        <v>39495.208333330585</v>
      </c>
      <c r="C1135" s="25">
        <v>5</v>
      </c>
      <c r="D1135" s="25">
        <v>11.8</v>
      </c>
      <c r="E1135" s="25">
        <v>0</v>
      </c>
      <c r="J1135" s="1"/>
      <c r="K1135" s="1"/>
      <c r="L1135" s="1"/>
      <c r="M1135" s="1"/>
      <c r="N1135" s="1"/>
      <c r="AA1135" s="1"/>
      <c r="AB1135" s="1"/>
      <c r="AC1135" s="1"/>
    </row>
    <row r="1136" spans="2:29" x14ac:dyDescent="0.25">
      <c r="B1136" s="27">
        <f t="shared" si="79"/>
        <v>39495.24999999725</v>
      </c>
      <c r="C1136" s="25">
        <v>6</v>
      </c>
      <c r="D1136" s="25">
        <v>11.8</v>
      </c>
      <c r="E1136" s="25">
        <v>0</v>
      </c>
      <c r="J1136" s="1"/>
      <c r="K1136" s="1"/>
      <c r="L1136" s="1"/>
      <c r="M1136" s="1"/>
      <c r="N1136" s="1"/>
      <c r="AA1136" s="1"/>
      <c r="AB1136" s="1"/>
      <c r="AC1136" s="1"/>
    </row>
    <row r="1137" spans="2:29" x14ac:dyDescent="0.25">
      <c r="B1137" s="27">
        <f t="shared" si="79"/>
        <v>39495.291666663914</v>
      </c>
      <c r="C1137" s="25">
        <v>7</v>
      </c>
      <c r="D1137" s="25">
        <v>11.8</v>
      </c>
      <c r="E1137" s="25">
        <v>0</v>
      </c>
      <c r="J1137" s="1"/>
      <c r="K1137" s="1"/>
      <c r="L1137" s="1"/>
      <c r="M1137" s="1"/>
      <c r="N1137" s="1"/>
      <c r="AA1137" s="1"/>
      <c r="AB1137" s="1"/>
      <c r="AC1137" s="1"/>
    </row>
    <row r="1138" spans="2:29" x14ac:dyDescent="0.25">
      <c r="B1138" s="27">
        <f t="shared" si="79"/>
        <v>39495.333333330578</v>
      </c>
      <c r="C1138" s="25">
        <v>8</v>
      </c>
      <c r="D1138" s="25">
        <v>11.7</v>
      </c>
      <c r="E1138" s="25">
        <v>1.47</v>
      </c>
      <c r="J1138" s="1"/>
      <c r="K1138" s="1"/>
      <c r="L1138" s="1"/>
      <c r="M1138" s="1"/>
      <c r="N1138" s="1"/>
      <c r="AA1138" s="1"/>
      <c r="AB1138" s="1"/>
      <c r="AC1138" s="1"/>
    </row>
    <row r="1139" spans="2:29" x14ac:dyDescent="0.25">
      <c r="B1139" s="27">
        <f t="shared" si="79"/>
        <v>39495.374999997242</v>
      </c>
      <c r="C1139" s="25">
        <v>9</v>
      </c>
      <c r="D1139" s="25">
        <v>11.8</v>
      </c>
      <c r="E1139" s="25">
        <v>4.82</v>
      </c>
      <c r="J1139" s="1"/>
      <c r="K1139" s="1"/>
      <c r="L1139" s="1"/>
      <c r="M1139" s="1"/>
      <c r="N1139" s="1"/>
      <c r="AA1139" s="1"/>
      <c r="AB1139" s="1"/>
      <c r="AC1139" s="1"/>
    </row>
    <row r="1140" spans="2:29" x14ac:dyDescent="0.25">
      <c r="B1140" s="27">
        <f t="shared" si="79"/>
        <v>39495.416666663907</v>
      </c>
      <c r="C1140" s="25">
        <v>10</v>
      </c>
      <c r="D1140" s="25">
        <v>12.2</v>
      </c>
      <c r="E1140" s="25">
        <v>102.32</v>
      </c>
      <c r="J1140" s="1"/>
      <c r="K1140" s="1"/>
      <c r="L1140" s="1"/>
      <c r="M1140" s="1"/>
      <c r="N1140" s="1"/>
      <c r="AA1140" s="1"/>
      <c r="AB1140" s="1"/>
      <c r="AC1140" s="1"/>
    </row>
    <row r="1141" spans="2:29" x14ac:dyDescent="0.25">
      <c r="B1141" s="27">
        <f t="shared" si="79"/>
        <v>39495.458333330571</v>
      </c>
      <c r="C1141" s="25">
        <v>11</v>
      </c>
      <c r="D1141" s="25">
        <v>12.8</v>
      </c>
      <c r="E1141" s="25">
        <v>153.82</v>
      </c>
      <c r="J1141" s="1"/>
      <c r="K1141" s="1"/>
      <c r="L1141" s="1"/>
      <c r="M1141" s="1"/>
      <c r="N1141" s="1"/>
      <c r="AA1141" s="1"/>
      <c r="AB1141" s="1"/>
      <c r="AC1141" s="1"/>
    </row>
    <row r="1142" spans="2:29" x14ac:dyDescent="0.25">
      <c r="B1142" s="27">
        <f t="shared" si="79"/>
        <v>39495.499999997235</v>
      </c>
      <c r="C1142" s="25">
        <v>12</v>
      </c>
      <c r="D1142" s="25">
        <v>12.5</v>
      </c>
      <c r="E1142" s="25">
        <v>68.510000000000005</v>
      </c>
      <c r="J1142" s="1"/>
      <c r="K1142" s="1"/>
      <c r="L1142" s="1"/>
      <c r="M1142" s="1"/>
      <c r="N1142" s="1"/>
      <c r="AA1142" s="1"/>
      <c r="AB1142" s="1"/>
      <c r="AC1142" s="1"/>
    </row>
    <row r="1143" spans="2:29" x14ac:dyDescent="0.25">
      <c r="B1143" s="27">
        <f t="shared" si="79"/>
        <v>39495.541666663899</v>
      </c>
      <c r="C1143" s="25">
        <v>13</v>
      </c>
      <c r="D1143" s="25">
        <v>12.6</v>
      </c>
      <c r="E1143" s="25">
        <v>57.43</v>
      </c>
      <c r="J1143" s="1"/>
      <c r="K1143" s="1"/>
      <c r="L1143" s="1"/>
      <c r="M1143" s="1"/>
      <c r="N1143" s="1"/>
      <c r="AA1143" s="1"/>
      <c r="AB1143" s="1"/>
      <c r="AC1143" s="1"/>
    </row>
    <row r="1144" spans="2:29" x14ac:dyDescent="0.25">
      <c r="B1144" s="27">
        <f t="shared" si="79"/>
        <v>39495.583333330564</v>
      </c>
      <c r="C1144" s="25">
        <v>14</v>
      </c>
      <c r="D1144" s="25">
        <v>12.9</v>
      </c>
      <c r="E1144" s="25">
        <v>54.11</v>
      </c>
      <c r="J1144" s="1"/>
      <c r="K1144" s="1"/>
      <c r="L1144" s="1"/>
      <c r="M1144" s="1"/>
      <c r="N1144" s="1"/>
      <c r="AA1144" s="1"/>
      <c r="AB1144" s="1"/>
      <c r="AC1144" s="1"/>
    </row>
    <row r="1145" spans="2:29" x14ac:dyDescent="0.25">
      <c r="B1145" s="27">
        <f t="shared" si="79"/>
        <v>39495.624999997228</v>
      </c>
      <c r="C1145" s="25">
        <v>15</v>
      </c>
      <c r="D1145" s="25">
        <v>13</v>
      </c>
      <c r="E1145" s="25">
        <v>50.06</v>
      </c>
      <c r="J1145" s="1"/>
      <c r="K1145" s="1"/>
      <c r="L1145" s="1"/>
      <c r="M1145" s="1"/>
      <c r="N1145" s="1"/>
      <c r="AA1145" s="1"/>
      <c r="AB1145" s="1"/>
      <c r="AC1145" s="1"/>
    </row>
    <row r="1146" spans="2:29" x14ac:dyDescent="0.25">
      <c r="B1146" s="27">
        <f t="shared" si="79"/>
        <v>39495.666666663892</v>
      </c>
      <c r="C1146" s="25">
        <v>16</v>
      </c>
      <c r="D1146" s="25">
        <v>12.5</v>
      </c>
      <c r="E1146" s="25">
        <v>14.59</v>
      </c>
      <c r="J1146" s="1"/>
      <c r="K1146" s="1"/>
      <c r="L1146" s="1"/>
      <c r="M1146" s="1"/>
      <c r="N1146" s="1"/>
      <c r="AA1146" s="1"/>
      <c r="AB1146" s="1"/>
      <c r="AC1146" s="1"/>
    </row>
    <row r="1147" spans="2:29" x14ac:dyDescent="0.25">
      <c r="B1147" s="27">
        <f t="shared" si="79"/>
        <v>39495.708333330556</v>
      </c>
      <c r="C1147" s="25">
        <v>17</v>
      </c>
      <c r="D1147" s="25">
        <v>12.5</v>
      </c>
      <c r="E1147" s="25">
        <v>0</v>
      </c>
      <c r="J1147" s="1"/>
      <c r="K1147" s="1"/>
      <c r="L1147" s="1"/>
      <c r="M1147" s="1"/>
      <c r="N1147" s="1"/>
      <c r="AA1147" s="1"/>
      <c r="AB1147" s="1"/>
      <c r="AC1147" s="1"/>
    </row>
    <row r="1148" spans="2:29" x14ac:dyDescent="0.25">
      <c r="B1148" s="27">
        <f t="shared" si="79"/>
        <v>39495.749999997221</v>
      </c>
      <c r="C1148" s="25">
        <v>18</v>
      </c>
      <c r="D1148" s="25">
        <v>12.6</v>
      </c>
      <c r="E1148" s="25">
        <v>0</v>
      </c>
      <c r="J1148" s="1"/>
      <c r="K1148" s="1"/>
      <c r="L1148" s="1"/>
      <c r="M1148" s="1"/>
      <c r="N1148" s="1"/>
      <c r="AA1148" s="1"/>
      <c r="AB1148" s="1"/>
      <c r="AC1148" s="1"/>
    </row>
    <row r="1149" spans="2:29" x14ac:dyDescent="0.25">
      <c r="B1149" s="27">
        <f t="shared" si="79"/>
        <v>39495.791666663885</v>
      </c>
      <c r="C1149" s="25">
        <v>19</v>
      </c>
      <c r="D1149" s="25">
        <v>12.8</v>
      </c>
      <c r="E1149" s="25">
        <v>0</v>
      </c>
      <c r="J1149" s="1"/>
      <c r="K1149" s="1"/>
      <c r="L1149" s="1"/>
      <c r="M1149" s="1"/>
      <c r="N1149" s="1"/>
      <c r="AA1149" s="1"/>
      <c r="AB1149" s="1"/>
      <c r="AC1149" s="1"/>
    </row>
    <row r="1150" spans="2:29" x14ac:dyDescent="0.25">
      <c r="B1150" s="27">
        <f t="shared" si="79"/>
        <v>39495.833333330549</v>
      </c>
      <c r="C1150" s="25">
        <v>20</v>
      </c>
      <c r="D1150" s="25">
        <v>12.8</v>
      </c>
      <c r="E1150" s="25">
        <v>0</v>
      </c>
      <c r="J1150" s="1"/>
      <c r="K1150" s="1"/>
      <c r="L1150" s="1"/>
      <c r="M1150" s="1"/>
      <c r="N1150" s="1"/>
      <c r="AA1150" s="1"/>
      <c r="AB1150" s="1"/>
      <c r="AC1150" s="1"/>
    </row>
    <row r="1151" spans="2:29" x14ac:dyDescent="0.25">
      <c r="B1151" s="27">
        <f t="shared" si="79"/>
        <v>39495.874999997213</v>
      </c>
      <c r="C1151" s="25">
        <v>21</v>
      </c>
      <c r="D1151" s="25">
        <v>12.8</v>
      </c>
      <c r="E1151" s="25">
        <v>0</v>
      </c>
      <c r="J1151" s="1"/>
      <c r="K1151" s="1"/>
      <c r="L1151" s="1"/>
      <c r="M1151" s="1"/>
      <c r="N1151" s="1"/>
      <c r="AA1151" s="1"/>
      <c r="AB1151" s="1"/>
      <c r="AC1151" s="1"/>
    </row>
    <row r="1152" spans="2:29" x14ac:dyDescent="0.25">
      <c r="B1152" s="27">
        <f t="shared" si="79"/>
        <v>39495.916666663878</v>
      </c>
      <c r="C1152" s="25">
        <v>22</v>
      </c>
      <c r="D1152" s="25">
        <v>12.9</v>
      </c>
      <c r="E1152" s="25">
        <v>0</v>
      </c>
      <c r="J1152" s="1"/>
      <c r="K1152" s="1"/>
      <c r="L1152" s="1"/>
      <c r="M1152" s="1"/>
      <c r="N1152" s="1"/>
      <c r="AA1152" s="1"/>
      <c r="AB1152" s="1"/>
      <c r="AC1152" s="1"/>
    </row>
    <row r="1153" spans="2:29" x14ac:dyDescent="0.25">
      <c r="B1153" s="27">
        <f t="shared" si="79"/>
        <v>39495.958333330542</v>
      </c>
      <c r="C1153" s="25">
        <v>23</v>
      </c>
      <c r="D1153" s="25">
        <v>13.2</v>
      </c>
      <c r="E1153" s="25">
        <v>0</v>
      </c>
      <c r="J1153" s="1"/>
      <c r="K1153" s="1"/>
      <c r="L1153" s="1"/>
      <c r="M1153" s="1"/>
      <c r="N1153" s="1"/>
      <c r="AA1153" s="1"/>
      <c r="AB1153" s="1"/>
      <c r="AC1153" s="1"/>
    </row>
    <row r="1154" spans="2:29" x14ac:dyDescent="0.25">
      <c r="B1154" s="27">
        <f t="shared" si="79"/>
        <v>39495.999999997206</v>
      </c>
      <c r="C1154" s="25">
        <v>0</v>
      </c>
      <c r="D1154" s="25">
        <v>13.4</v>
      </c>
      <c r="E1154" s="25">
        <v>0</v>
      </c>
      <c r="J1154" s="1"/>
      <c r="K1154" s="1"/>
      <c r="L1154" s="1"/>
      <c r="M1154" s="1"/>
      <c r="N1154" s="1"/>
      <c r="AA1154" s="1"/>
      <c r="AB1154" s="1"/>
      <c r="AC1154" s="1"/>
    </row>
    <row r="1155" spans="2:29" x14ac:dyDescent="0.25">
      <c r="B1155" s="27">
        <f t="shared" ref="B1155:B1218" si="80">B1154+1/24</f>
        <v>39496.04166666387</v>
      </c>
      <c r="C1155" s="25">
        <v>1</v>
      </c>
      <c r="D1155" s="25">
        <v>13.6</v>
      </c>
      <c r="E1155" s="25">
        <v>0</v>
      </c>
      <c r="J1155" s="1"/>
      <c r="K1155" s="1"/>
      <c r="L1155" s="1"/>
      <c r="M1155" s="1"/>
      <c r="N1155" s="1"/>
      <c r="AA1155" s="1"/>
      <c r="AB1155" s="1"/>
      <c r="AC1155" s="1"/>
    </row>
    <row r="1156" spans="2:29" x14ac:dyDescent="0.25">
      <c r="B1156" s="27">
        <f t="shared" si="80"/>
        <v>39496.083333330535</v>
      </c>
      <c r="C1156" s="25">
        <v>2</v>
      </c>
      <c r="D1156" s="25">
        <v>13.8</v>
      </c>
      <c r="E1156" s="25">
        <v>0</v>
      </c>
      <c r="J1156" s="1"/>
      <c r="K1156" s="1"/>
      <c r="L1156" s="1"/>
      <c r="M1156" s="1"/>
      <c r="N1156" s="1"/>
      <c r="AA1156" s="1"/>
      <c r="AB1156" s="1"/>
      <c r="AC1156" s="1"/>
    </row>
    <row r="1157" spans="2:29" x14ac:dyDescent="0.25">
      <c r="B1157" s="27">
        <f t="shared" si="80"/>
        <v>39496.124999997199</v>
      </c>
      <c r="C1157" s="25">
        <v>3</v>
      </c>
      <c r="D1157" s="25">
        <v>14</v>
      </c>
      <c r="E1157" s="25">
        <v>0</v>
      </c>
      <c r="J1157" s="1"/>
      <c r="K1157" s="1"/>
      <c r="L1157" s="1"/>
      <c r="M1157" s="1"/>
      <c r="N1157" s="1"/>
      <c r="AA1157" s="1"/>
      <c r="AB1157" s="1"/>
      <c r="AC1157" s="1"/>
    </row>
    <row r="1158" spans="2:29" x14ac:dyDescent="0.25">
      <c r="B1158" s="27">
        <f t="shared" si="80"/>
        <v>39496.166666663863</v>
      </c>
      <c r="C1158" s="25">
        <v>4</v>
      </c>
      <c r="D1158" s="25">
        <v>13.6</v>
      </c>
      <c r="E1158" s="25">
        <v>0</v>
      </c>
      <c r="J1158" s="1"/>
      <c r="K1158" s="1"/>
      <c r="L1158" s="1"/>
      <c r="M1158" s="1"/>
      <c r="N1158" s="1"/>
      <c r="AA1158" s="1"/>
      <c r="AB1158" s="1"/>
      <c r="AC1158" s="1"/>
    </row>
    <row r="1159" spans="2:29" x14ac:dyDescent="0.25">
      <c r="B1159" s="27">
        <f t="shared" si="80"/>
        <v>39496.208333330527</v>
      </c>
      <c r="C1159" s="25">
        <v>5</v>
      </c>
      <c r="D1159" s="25">
        <v>13.7</v>
      </c>
      <c r="E1159" s="25">
        <v>0</v>
      </c>
      <c r="J1159" s="1"/>
      <c r="K1159" s="1"/>
      <c r="L1159" s="1"/>
      <c r="M1159" s="1"/>
      <c r="N1159" s="1"/>
      <c r="AA1159" s="1"/>
      <c r="AB1159" s="1"/>
      <c r="AC1159" s="1"/>
    </row>
    <row r="1160" spans="2:29" x14ac:dyDescent="0.25">
      <c r="B1160" s="27">
        <f t="shared" si="80"/>
        <v>39496.249999997191</v>
      </c>
      <c r="C1160" s="25">
        <v>6</v>
      </c>
      <c r="D1160" s="25">
        <v>13.7</v>
      </c>
      <c r="E1160" s="25">
        <v>0</v>
      </c>
      <c r="J1160" s="1"/>
      <c r="K1160" s="1"/>
      <c r="L1160" s="1"/>
      <c r="M1160" s="1"/>
      <c r="N1160" s="1"/>
      <c r="AA1160" s="1"/>
      <c r="AB1160" s="1"/>
      <c r="AC1160" s="1"/>
    </row>
    <row r="1161" spans="2:29" x14ac:dyDescent="0.25">
      <c r="B1161" s="27">
        <f t="shared" si="80"/>
        <v>39496.291666663856</v>
      </c>
      <c r="C1161" s="25">
        <v>7</v>
      </c>
      <c r="D1161" s="25">
        <v>13.6</v>
      </c>
      <c r="E1161" s="25">
        <v>0</v>
      </c>
      <c r="J1161" s="1"/>
      <c r="K1161" s="1"/>
      <c r="L1161" s="1"/>
      <c r="M1161" s="1"/>
      <c r="N1161" s="1"/>
      <c r="AA1161" s="1"/>
      <c r="AB1161" s="1"/>
      <c r="AC1161" s="1"/>
    </row>
    <row r="1162" spans="2:29" x14ac:dyDescent="0.25">
      <c r="B1162" s="27">
        <f t="shared" si="80"/>
        <v>39496.33333333052</v>
      </c>
      <c r="C1162" s="25">
        <v>8</v>
      </c>
      <c r="D1162" s="25">
        <v>13.7</v>
      </c>
      <c r="E1162" s="25">
        <v>0</v>
      </c>
      <c r="J1162" s="1"/>
      <c r="K1162" s="1"/>
      <c r="L1162" s="1"/>
      <c r="M1162" s="1"/>
      <c r="N1162" s="1"/>
      <c r="AA1162" s="1"/>
      <c r="AB1162" s="1"/>
      <c r="AC1162" s="1"/>
    </row>
    <row r="1163" spans="2:29" x14ac:dyDescent="0.25">
      <c r="B1163" s="27">
        <f t="shared" si="80"/>
        <v>39496.374999997184</v>
      </c>
      <c r="C1163" s="25">
        <v>9</v>
      </c>
      <c r="D1163" s="25">
        <v>13.7</v>
      </c>
      <c r="E1163" s="25">
        <v>15.01</v>
      </c>
      <c r="J1163" s="1"/>
      <c r="K1163" s="1"/>
      <c r="L1163" s="1"/>
      <c r="M1163" s="1"/>
      <c r="N1163" s="1"/>
      <c r="AA1163" s="1"/>
      <c r="AB1163" s="1"/>
      <c r="AC1163" s="1"/>
    </row>
    <row r="1164" spans="2:29" x14ac:dyDescent="0.25">
      <c r="B1164" s="27">
        <f t="shared" si="80"/>
        <v>39496.416666663848</v>
      </c>
      <c r="C1164" s="25">
        <v>10</v>
      </c>
      <c r="D1164" s="25">
        <v>14</v>
      </c>
      <c r="E1164" s="25">
        <v>77.02</v>
      </c>
      <c r="J1164" s="1"/>
      <c r="K1164" s="1"/>
      <c r="L1164" s="1"/>
      <c r="M1164" s="1"/>
      <c r="N1164" s="1"/>
      <c r="AA1164" s="1"/>
      <c r="AB1164" s="1"/>
      <c r="AC1164" s="1"/>
    </row>
    <row r="1165" spans="2:29" x14ac:dyDescent="0.25">
      <c r="B1165" s="27">
        <f t="shared" si="80"/>
        <v>39496.458333330513</v>
      </c>
      <c r="C1165" s="25">
        <v>11</v>
      </c>
      <c r="D1165" s="25">
        <v>14.8</v>
      </c>
      <c r="E1165" s="25">
        <v>132.99</v>
      </c>
      <c r="J1165" s="1"/>
      <c r="K1165" s="1"/>
      <c r="L1165" s="1"/>
      <c r="M1165" s="1"/>
      <c r="N1165" s="1"/>
      <c r="AA1165" s="1"/>
      <c r="AB1165" s="1"/>
      <c r="AC1165" s="1"/>
    </row>
    <row r="1166" spans="2:29" x14ac:dyDescent="0.25">
      <c r="B1166" s="27">
        <f t="shared" si="80"/>
        <v>39496.499999997177</v>
      </c>
      <c r="C1166" s="25">
        <v>12</v>
      </c>
      <c r="D1166" s="25">
        <v>14.5</v>
      </c>
      <c r="E1166" s="25">
        <v>138.02000000000001</v>
      </c>
      <c r="J1166" s="1"/>
      <c r="K1166" s="1"/>
      <c r="L1166" s="1"/>
      <c r="M1166" s="1"/>
      <c r="N1166" s="1"/>
      <c r="AA1166" s="1"/>
      <c r="AB1166" s="1"/>
      <c r="AC1166" s="1"/>
    </row>
    <row r="1167" spans="2:29" x14ac:dyDescent="0.25">
      <c r="B1167" s="27">
        <f t="shared" si="80"/>
        <v>39496.541666663841</v>
      </c>
      <c r="C1167" s="25">
        <v>13</v>
      </c>
      <c r="D1167" s="25">
        <v>14.4</v>
      </c>
      <c r="E1167" s="25">
        <v>161.57</v>
      </c>
      <c r="J1167" s="1"/>
      <c r="K1167" s="1"/>
      <c r="L1167" s="1"/>
      <c r="M1167" s="1"/>
      <c r="N1167" s="1"/>
      <c r="AA1167" s="1"/>
      <c r="AB1167" s="1"/>
      <c r="AC1167" s="1"/>
    </row>
    <row r="1168" spans="2:29" x14ac:dyDescent="0.25">
      <c r="B1168" s="27">
        <f t="shared" si="80"/>
        <v>39496.583333330505</v>
      </c>
      <c r="C1168" s="25">
        <v>14</v>
      </c>
      <c r="D1168" s="25">
        <v>14.6</v>
      </c>
      <c r="E1168" s="25">
        <v>213.15</v>
      </c>
      <c r="J1168" s="1"/>
      <c r="K1168" s="1"/>
      <c r="L1168" s="1"/>
      <c r="M1168" s="1"/>
      <c r="N1168" s="1"/>
      <c r="AA1168" s="1"/>
      <c r="AB1168" s="1"/>
      <c r="AC1168" s="1"/>
    </row>
    <row r="1169" spans="2:29" x14ac:dyDescent="0.25">
      <c r="B1169" s="27">
        <f t="shared" si="80"/>
        <v>39496.62499999717</v>
      </c>
      <c r="C1169" s="25">
        <v>15</v>
      </c>
      <c r="D1169" s="25">
        <v>14.9</v>
      </c>
      <c r="E1169" s="25">
        <v>393.69</v>
      </c>
      <c r="J1169" s="1"/>
      <c r="K1169" s="1"/>
      <c r="L1169" s="1"/>
      <c r="M1169" s="1"/>
      <c r="N1169" s="1"/>
      <c r="AA1169" s="1"/>
      <c r="AB1169" s="1"/>
      <c r="AC1169" s="1"/>
    </row>
    <row r="1170" spans="2:29" x14ac:dyDescent="0.25">
      <c r="B1170" s="27">
        <f t="shared" si="80"/>
        <v>39496.666666663834</v>
      </c>
      <c r="C1170" s="25">
        <v>16</v>
      </c>
      <c r="D1170" s="25">
        <v>14.5</v>
      </c>
      <c r="E1170" s="25">
        <v>137.19999999999999</v>
      </c>
      <c r="J1170" s="1"/>
      <c r="K1170" s="1"/>
      <c r="L1170" s="1"/>
      <c r="M1170" s="1"/>
      <c r="N1170" s="1"/>
      <c r="AA1170" s="1"/>
      <c r="AB1170" s="1"/>
      <c r="AC1170" s="1"/>
    </row>
    <row r="1171" spans="2:29" x14ac:dyDescent="0.25">
      <c r="B1171" s="27">
        <f t="shared" si="80"/>
        <v>39496.708333330498</v>
      </c>
      <c r="C1171" s="25">
        <v>17</v>
      </c>
      <c r="D1171" s="25">
        <v>14.2</v>
      </c>
      <c r="E1171" s="25">
        <v>9.2100000000000009</v>
      </c>
      <c r="J1171" s="1"/>
      <c r="K1171" s="1"/>
      <c r="L1171" s="1"/>
      <c r="M1171" s="1"/>
      <c r="N1171" s="1"/>
      <c r="AA1171" s="1"/>
      <c r="AB1171" s="1"/>
      <c r="AC1171" s="1"/>
    </row>
    <row r="1172" spans="2:29" x14ac:dyDescent="0.25">
      <c r="B1172" s="27">
        <f t="shared" si="80"/>
        <v>39496.749999997162</v>
      </c>
      <c r="C1172" s="25">
        <v>18</v>
      </c>
      <c r="D1172" s="25">
        <v>13.9</v>
      </c>
      <c r="E1172" s="25">
        <v>0.17</v>
      </c>
      <c r="J1172" s="1"/>
      <c r="K1172" s="1"/>
      <c r="L1172" s="1"/>
      <c r="M1172" s="1"/>
      <c r="N1172" s="1"/>
      <c r="AA1172" s="1"/>
      <c r="AB1172" s="1"/>
      <c r="AC1172" s="1"/>
    </row>
    <row r="1173" spans="2:29" x14ac:dyDescent="0.25">
      <c r="B1173" s="27">
        <f t="shared" si="80"/>
        <v>39496.791666663827</v>
      </c>
      <c r="C1173" s="25">
        <v>19</v>
      </c>
      <c r="D1173" s="25">
        <v>13.4</v>
      </c>
      <c r="E1173" s="25">
        <v>0</v>
      </c>
      <c r="J1173" s="1"/>
      <c r="K1173" s="1"/>
      <c r="L1173" s="1"/>
      <c r="M1173" s="1"/>
      <c r="N1173" s="1"/>
      <c r="AA1173" s="1"/>
      <c r="AB1173" s="1"/>
      <c r="AC1173" s="1"/>
    </row>
    <row r="1174" spans="2:29" x14ac:dyDescent="0.25">
      <c r="B1174" s="27">
        <f t="shared" si="80"/>
        <v>39496.833333330491</v>
      </c>
      <c r="C1174" s="25">
        <v>20</v>
      </c>
      <c r="D1174" s="25">
        <v>13.6</v>
      </c>
      <c r="E1174" s="25">
        <v>0</v>
      </c>
      <c r="J1174" s="1"/>
      <c r="K1174" s="1"/>
      <c r="L1174" s="1"/>
      <c r="M1174" s="1"/>
      <c r="N1174" s="1"/>
      <c r="AA1174" s="1"/>
      <c r="AB1174" s="1"/>
      <c r="AC1174" s="1"/>
    </row>
    <row r="1175" spans="2:29" x14ac:dyDescent="0.25">
      <c r="B1175" s="27">
        <f t="shared" si="80"/>
        <v>39496.874999997155</v>
      </c>
      <c r="C1175" s="25">
        <v>21</v>
      </c>
      <c r="D1175" s="25">
        <v>13.4</v>
      </c>
      <c r="E1175" s="25">
        <v>0</v>
      </c>
      <c r="J1175" s="1"/>
      <c r="K1175" s="1"/>
      <c r="L1175" s="1"/>
      <c r="M1175" s="1"/>
      <c r="N1175" s="1"/>
      <c r="AA1175" s="1"/>
      <c r="AB1175" s="1"/>
      <c r="AC1175" s="1"/>
    </row>
    <row r="1176" spans="2:29" x14ac:dyDescent="0.25">
      <c r="B1176" s="27">
        <f t="shared" si="80"/>
        <v>39496.916666663819</v>
      </c>
      <c r="C1176" s="25">
        <v>22</v>
      </c>
      <c r="D1176" s="25">
        <v>14</v>
      </c>
      <c r="E1176" s="25">
        <v>0</v>
      </c>
      <c r="J1176" s="1"/>
      <c r="K1176" s="1"/>
      <c r="L1176" s="1"/>
      <c r="M1176" s="1"/>
      <c r="N1176" s="1"/>
      <c r="AA1176" s="1"/>
      <c r="AB1176" s="1"/>
      <c r="AC1176" s="1"/>
    </row>
    <row r="1177" spans="2:29" x14ac:dyDescent="0.25">
      <c r="B1177" s="27">
        <f t="shared" si="80"/>
        <v>39496.958333330484</v>
      </c>
      <c r="C1177" s="25">
        <v>23</v>
      </c>
      <c r="D1177" s="25">
        <v>14.4</v>
      </c>
      <c r="E1177" s="25">
        <v>0</v>
      </c>
      <c r="J1177" s="1"/>
      <c r="K1177" s="1"/>
      <c r="L1177" s="1"/>
      <c r="M1177" s="1"/>
      <c r="N1177" s="1"/>
      <c r="AA1177" s="1"/>
      <c r="AB1177" s="1"/>
      <c r="AC1177" s="1"/>
    </row>
    <row r="1178" spans="2:29" x14ac:dyDescent="0.25">
      <c r="B1178" s="27">
        <f t="shared" si="80"/>
        <v>39496.999999997148</v>
      </c>
      <c r="C1178" s="25">
        <v>0</v>
      </c>
      <c r="D1178" s="25">
        <v>13.7</v>
      </c>
      <c r="E1178" s="25">
        <v>0</v>
      </c>
      <c r="J1178" s="1"/>
      <c r="K1178" s="1"/>
      <c r="L1178" s="1"/>
      <c r="M1178" s="1"/>
      <c r="N1178" s="1"/>
      <c r="AA1178" s="1"/>
      <c r="AB1178" s="1"/>
      <c r="AC1178" s="1"/>
    </row>
    <row r="1179" spans="2:29" x14ac:dyDescent="0.25">
      <c r="B1179" s="27">
        <f t="shared" si="80"/>
        <v>39497.041666663812</v>
      </c>
      <c r="C1179" s="25">
        <v>1</v>
      </c>
      <c r="D1179" s="25">
        <v>14.1</v>
      </c>
      <c r="E1179" s="25">
        <v>0</v>
      </c>
      <c r="J1179" s="1"/>
      <c r="K1179" s="1"/>
      <c r="L1179" s="1"/>
      <c r="M1179" s="1"/>
      <c r="N1179" s="1"/>
      <c r="AA1179" s="1"/>
      <c r="AB1179" s="1"/>
      <c r="AC1179" s="1"/>
    </row>
    <row r="1180" spans="2:29" x14ac:dyDescent="0.25">
      <c r="B1180" s="27">
        <f t="shared" si="80"/>
        <v>39497.083333330476</v>
      </c>
      <c r="C1180" s="25">
        <v>2</v>
      </c>
      <c r="D1180" s="25">
        <v>13.3</v>
      </c>
      <c r="E1180" s="25">
        <v>0</v>
      </c>
      <c r="J1180" s="1"/>
      <c r="K1180" s="1"/>
      <c r="L1180" s="1"/>
      <c r="M1180" s="1"/>
      <c r="N1180" s="1"/>
      <c r="AA1180" s="1"/>
      <c r="AB1180" s="1"/>
      <c r="AC1180" s="1"/>
    </row>
    <row r="1181" spans="2:29" x14ac:dyDescent="0.25">
      <c r="B1181" s="27">
        <f t="shared" si="80"/>
        <v>39497.124999997141</v>
      </c>
      <c r="C1181" s="25">
        <v>3</v>
      </c>
      <c r="D1181" s="25">
        <v>13.5</v>
      </c>
      <c r="E1181" s="25">
        <v>0</v>
      </c>
      <c r="J1181" s="1"/>
      <c r="K1181" s="1"/>
      <c r="L1181" s="1"/>
      <c r="M1181" s="1"/>
      <c r="N1181" s="1"/>
      <c r="AA1181" s="1"/>
      <c r="AB1181" s="1"/>
      <c r="AC1181" s="1"/>
    </row>
    <row r="1182" spans="2:29" x14ac:dyDescent="0.25">
      <c r="B1182" s="27">
        <f t="shared" si="80"/>
        <v>39497.166666663805</v>
      </c>
      <c r="C1182" s="25">
        <v>4</v>
      </c>
      <c r="D1182" s="25">
        <v>13.5</v>
      </c>
      <c r="E1182" s="25">
        <v>0</v>
      </c>
      <c r="J1182" s="1"/>
      <c r="K1182" s="1"/>
      <c r="L1182" s="1"/>
      <c r="M1182" s="1"/>
      <c r="N1182" s="1"/>
      <c r="AA1182" s="1"/>
      <c r="AB1182" s="1"/>
      <c r="AC1182" s="1"/>
    </row>
    <row r="1183" spans="2:29" x14ac:dyDescent="0.25">
      <c r="B1183" s="27">
        <f t="shared" si="80"/>
        <v>39497.208333330469</v>
      </c>
      <c r="C1183" s="25">
        <v>5</v>
      </c>
      <c r="D1183" s="25">
        <v>13.3</v>
      </c>
      <c r="E1183" s="25">
        <v>0</v>
      </c>
      <c r="J1183" s="1"/>
      <c r="K1183" s="1"/>
      <c r="L1183" s="1"/>
      <c r="M1183" s="1"/>
      <c r="N1183" s="1"/>
      <c r="AA1183" s="1"/>
      <c r="AB1183" s="1"/>
      <c r="AC1183" s="1"/>
    </row>
    <row r="1184" spans="2:29" x14ac:dyDescent="0.25">
      <c r="B1184" s="27">
        <f t="shared" si="80"/>
        <v>39497.249999997133</v>
      </c>
      <c r="C1184" s="25">
        <v>6</v>
      </c>
      <c r="D1184" s="25">
        <v>13</v>
      </c>
      <c r="E1184" s="25">
        <v>0</v>
      </c>
      <c r="J1184" s="1"/>
      <c r="K1184" s="1"/>
      <c r="L1184" s="1"/>
      <c r="M1184" s="1"/>
      <c r="N1184" s="1"/>
      <c r="AA1184" s="1"/>
      <c r="AB1184" s="1"/>
      <c r="AC1184" s="1"/>
    </row>
    <row r="1185" spans="2:29" x14ac:dyDescent="0.25">
      <c r="B1185" s="27">
        <f t="shared" si="80"/>
        <v>39497.291666663798</v>
      </c>
      <c r="C1185" s="25">
        <v>7</v>
      </c>
      <c r="D1185" s="25">
        <v>12.9</v>
      </c>
      <c r="E1185" s="25">
        <v>0</v>
      </c>
      <c r="J1185" s="1"/>
      <c r="K1185" s="1"/>
      <c r="L1185" s="1"/>
      <c r="M1185" s="1"/>
      <c r="N1185" s="1"/>
      <c r="AA1185" s="1"/>
      <c r="AB1185" s="1"/>
      <c r="AC1185" s="1"/>
    </row>
    <row r="1186" spans="2:29" x14ac:dyDescent="0.25">
      <c r="B1186" s="27">
        <f t="shared" si="80"/>
        <v>39497.333333330462</v>
      </c>
      <c r="C1186" s="25">
        <v>8</v>
      </c>
      <c r="D1186" s="25">
        <v>13</v>
      </c>
      <c r="E1186" s="25">
        <v>1.56</v>
      </c>
      <c r="J1186" s="1"/>
      <c r="K1186" s="1"/>
      <c r="L1186" s="1"/>
      <c r="M1186" s="1"/>
      <c r="N1186" s="1"/>
      <c r="AA1186" s="1"/>
      <c r="AB1186" s="1"/>
      <c r="AC1186" s="1"/>
    </row>
    <row r="1187" spans="2:29" x14ac:dyDescent="0.25">
      <c r="B1187" s="27">
        <f t="shared" si="80"/>
        <v>39497.374999997126</v>
      </c>
      <c r="C1187" s="25">
        <v>9</v>
      </c>
      <c r="D1187" s="25">
        <v>13.4</v>
      </c>
      <c r="E1187" s="25">
        <v>95.59</v>
      </c>
      <c r="J1187" s="1"/>
      <c r="K1187" s="1"/>
      <c r="L1187" s="1"/>
      <c r="M1187" s="1"/>
      <c r="N1187" s="1"/>
      <c r="AA1187" s="1"/>
      <c r="AB1187" s="1"/>
      <c r="AC1187" s="1"/>
    </row>
    <row r="1188" spans="2:29" x14ac:dyDescent="0.25">
      <c r="B1188" s="27">
        <f t="shared" si="80"/>
        <v>39497.41666666379</v>
      </c>
      <c r="C1188" s="25">
        <v>10</v>
      </c>
      <c r="D1188" s="25">
        <v>14.3</v>
      </c>
      <c r="E1188" s="25">
        <v>270.44</v>
      </c>
      <c r="J1188" s="1"/>
      <c r="K1188" s="1"/>
      <c r="L1188" s="1"/>
      <c r="M1188" s="1"/>
      <c r="N1188" s="1"/>
      <c r="AA1188" s="1"/>
      <c r="AB1188" s="1"/>
      <c r="AC1188" s="1"/>
    </row>
    <row r="1189" spans="2:29" x14ac:dyDescent="0.25">
      <c r="B1189" s="27">
        <f t="shared" si="80"/>
        <v>39497.458333330454</v>
      </c>
      <c r="C1189" s="25">
        <v>11</v>
      </c>
      <c r="D1189" s="25">
        <v>14.8</v>
      </c>
      <c r="E1189" s="25">
        <v>300.64</v>
      </c>
      <c r="J1189" s="1"/>
      <c r="K1189" s="1"/>
      <c r="L1189" s="1"/>
      <c r="M1189" s="1"/>
      <c r="N1189" s="1"/>
      <c r="AA1189" s="1"/>
      <c r="AB1189" s="1"/>
      <c r="AC1189" s="1"/>
    </row>
    <row r="1190" spans="2:29" x14ac:dyDescent="0.25">
      <c r="B1190" s="27">
        <f t="shared" si="80"/>
        <v>39497.499999997119</v>
      </c>
      <c r="C1190" s="25">
        <v>12</v>
      </c>
      <c r="D1190" s="25">
        <v>14.4</v>
      </c>
      <c r="E1190" s="25">
        <v>140.31</v>
      </c>
      <c r="J1190" s="1"/>
      <c r="K1190" s="1"/>
      <c r="L1190" s="1"/>
      <c r="M1190" s="1"/>
      <c r="N1190" s="1"/>
      <c r="AA1190" s="1"/>
      <c r="AB1190" s="1"/>
      <c r="AC1190" s="1"/>
    </row>
    <row r="1191" spans="2:29" x14ac:dyDescent="0.25">
      <c r="B1191" s="27">
        <f t="shared" si="80"/>
        <v>39497.541666663783</v>
      </c>
      <c r="C1191" s="25">
        <v>13</v>
      </c>
      <c r="D1191" s="25">
        <v>14.6</v>
      </c>
      <c r="E1191" s="25">
        <v>352.68</v>
      </c>
      <c r="J1191" s="1"/>
      <c r="K1191" s="1"/>
      <c r="L1191" s="1"/>
      <c r="M1191" s="1"/>
      <c r="N1191" s="1"/>
      <c r="AA1191" s="1"/>
      <c r="AB1191" s="1"/>
      <c r="AC1191" s="1"/>
    </row>
    <row r="1192" spans="2:29" x14ac:dyDescent="0.25">
      <c r="B1192" s="27">
        <f t="shared" si="80"/>
        <v>39497.583333330447</v>
      </c>
      <c r="C1192" s="25">
        <v>14</v>
      </c>
      <c r="D1192" s="25">
        <v>14.8</v>
      </c>
      <c r="E1192" s="25">
        <v>379.35</v>
      </c>
      <c r="J1192" s="1"/>
      <c r="K1192" s="1"/>
      <c r="L1192" s="1"/>
      <c r="M1192" s="1"/>
      <c r="N1192" s="1"/>
      <c r="AA1192" s="1"/>
      <c r="AB1192" s="1"/>
      <c r="AC1192" s="1"/>
    </row>
    <row r="1193" spans="2:29" x14ac:dyDescent="0.25">
      <c r="B1193" s="27">
        <f t="shared" si="80"/>
        <v>39497.624999997111</v>
      </c>
      <c r="C1193" s="25">
        <v>15</v>
      </c>
      <c r="D1193" s="25">
        <v>14.1</v>
      </c>
      <c r="E1193" s="25">
        <v>112.9</v>
      </c>
      <c r="J1193" s="1"/>
      <c r="K1193" s="1"/>
      <c r="L1193" s="1"/>
      <c r="M1193" s="1"/>
      <c r="N1193" s="1"/>
      <c r="AA1193" s="1"/>
      <c r="AB1193" s="1"/>
      <c r="AC1193" s="1"/>
    </row>
    <row r="1194" spans="2:29" x14ac:dyDescent="0.25">
      <c r="B1194" s="27">
        <f t="shared" si="80"/>
        <v>39497.666666663776</v>
      </c>
      <c r="C1194" s="25">
        <v>16</v>
      </c>
      <c r="D1194" s="25">
        <v>13.9</v>
      </c>
      <c r="E1194" s="25">
        <v>95.57</v>
      </c>
      <c r="J1194" s="1"/>
      <c r="K1194" s="1"/>
      <c r="L1194" s="1"/>
      <c r="M1194" s="1"/>
      <c r="N1194" s="1"/>
      <c r="AA1194" s="1"/>
      <c r="AB1194" s="1"/>
      <c r="AC1194" s="1"/>
    </row>
    <row r="1195" spans="2:29" x14ac:dyDescent="0.25">
      <c r="B1195" s="27">
        <f t="shared" si="80"/>
        <v>39497.70833333044</v>
      </c>
      <c r="C1195" s="25">
        <v>17</v>
      </c>
      <c r="D1195" s="25">
        <v>14</v>
      </c>
      <c r="E1195" s="25">
        <v>113.49</v>
      </c>
      <c r="J1195" s="1"/>
      <c r="K1195" s="1"/>
      <c r="L1195" s="1"/>
      <c r="M1195" s="1"/>
      <c r="N1195" s="1"/>
      <c r="AA1195" s="1"/>
      <c r="AB1195" s="1"/>
      <c r="AC1195" s="1"/>
    </row>
    <row r="1196" spans="2:29" x14ac:dyDescent="0.25">
      <c r="B1196" s="27">
        <f t="shared" si="80"/>
        <v>39497.749999997104</v>
      </c>
      <c r="C1196" s="25">
        <v>18</v>
      </c>
      <c r="D1196" s="25">
        <v>13.6</v>
      </c>
      <c r="E1196" s="25">
        <v>1.0900000000000001</v>
      </c>
      <c r="J1196" s="1"/>
      <c r="K1196" s="1"/>
      <c r="L1196" s="1"/>
      <c r="M1196" s="1"/>
      <c r="N1196" s="1"/>
      <c r="AA1196" s="1"/>
      <c r="AB1196" s="1"/>
      <c r="AC1196" s="1"/>
    </row>
    <row r="1197" spans="2:29" x14ac:dyDescent="0.25">
      <c r="B1197" s="27">
        <f t="shared" si="80"/>
        <v>39497.791666663768</v>
      </c>
      <c r="C1197" s="25">
        <v>19</v>
      </c>
      <c r="D1197" s="25">
        <v>13.6</v>
      </c>
      <c r="E1197" s="25">
        <v>0</v>
      </c>
      <c r="J1197" s="1"/>
      <c r="K1197" s="1"/>
      <c r="L1197" s="1"/>
      <c r="M1197" s="1"/>
      <c r="N1197" s="1"/>
      <c r="AA1197" s="1"/>
      <c r="AB1197" s="1"/>
      <c r="AC1197" s="1"/>
    </row>
    <row r="1198" spans="2:29" x14ac:dyDescent="0.25">
      <c r="B1198" s="27">
        <f t="shared" si="80"/>
        <v>39497.833333330433</v>
      </c>
      <c r="C1198" s="25">
        <v>20</v>
      </c>
      <c r="D1198" s="25">
        <v>13.5</v>
      </c>
      <c r="E1198" s="25">
        <v>0</v>
      </c>
      <c r="J1198" s="1"/>
      <c r="K1198" s="1"/>
      <c r="L1198" s="1"/>
      <c r="M1198" s="1"/>
      <c r="N1198" s="1"/>
      <c r="AA1198" s="1"/>
      <c r="AB1198" s="1"/>
      <c r="AC1198" s="1"/>
    </row>
    <row r="1199" spans="2:29" x14ac:dyDescent="0.25">
      <c r="B1199" s="27">
        <f t="shared" si="80"/>
        <v>39497.874999997097</v>
      </c>
      <c r="C1199" s="25">
        <v>21</v>
      </c>
      <c r="D1199" s="25">
        <v>13.5</v>
      </c>
      <c r="E1199" s="25">
        <v>0</v>
      </c>
      <c r="J1199" s="1"/>
      <c r="K1199" s="1"/>
      <c r="L1199" s="1"/>
      <c r="M1199" s="1"/>
      <c r="N1199" s="1"/>
      <c r="AA1199" s="1"/>
      <c r="AB1199" s="1"/>
      <c r="AC1199" s="1"/>
    </row>
    <row r="1200" spans="2:29" x14ac:dyDescent="0.25">
      <c r="B1200" s="27">
        <f t="shared" si="80"/>
        <v>39497.916666663761</v>
      </c>
      <c r="C1200" s="25">
        <v>22</v>
      </c>
      <c r="D1200" s="25">
        <v>13.5</v>
      </c>
      <c r="E1200" s="25">
        <v>0</v>
      </c>
      <c r="J1200" s="1"/>
      <c r="K1200" s="1"/>
      <c r="L1200" s="1"/>
      <c r="M1200" s="1"/>
      <c r="N1200" s="1"/>
      <c r="AA1200" s="1"/>
      <c r="AB1200" s="1"/>
      <c r="AC1200" s="1"/>
    </row>
    <row r="1201" spans="2:29" x14ac:dyDescent="0.25">
      <c r="B1201" s="27">
        <f t="shared" si="80"/>
        <v>39497.958333330425</v>
      </c>
      <c r="C1201" s="25">
        <v>23</v>
      </c>
      <c r="D1201" s="25">
        <v>12.8</v>
      </c>
      <c r="E1201" s="25">
        <v>0</v>
      </c>
      <c r="J1201" s="1"/>
      <c r="K1201" s="1"/>
      <c r="L1201" s="1"/>
      <c r="M1201" s="1"/>
      <c r="N1201" s="1"/>
      <c r="AA1201" s="1"/>
      <c r="AB1201" s="1"/>
      <c r="AC1201" s="1"/>
    </row>
    <row r="1202" spans="2:29" x14ac:dyDescent="0.25">
      <c r="B1202" s="27">
        <f t="shared" si="80"/>
        <v>39497.99999999709</v>
      </c>
      <c r="C1202" s="25">
        <v>0</v>
      </c>
      <c r="D1202" s="25">
        <v>12.8</v>
      </c>
      <c r="E1202" s="25">
        <v>0</v>
      </c>
      <c r="J1202" s="1"/>
      <c r="K1202" s="1"/>
      <c r="L1202" s="1"/>
      <c r="M1202" s="1"/>
      <c r="N1202" s="1"/>
      <c r="AA1202" s="1"/>
      <c r="AB1202" s="1"/>
      <c r="AC1202" s="1"/>
    </row>
    <row r="1203" spans="2:29" x14ac:dyDescent="0.25">
      <c r="B1203" s="27">
        <f t="shared" si="80"/>
        <v>39498.041666663754</v>
      </c>
      <c r="C1203" s="25">
        <v>1</v>
      </c>
      <c r="D1203" s="25">
        <v>13.3</v>
      </c>
      <c r="E1203" s="25">
        <v>0</v>
      </c>
      <c r="J1203" s="1"/>
      <c r="K1203" s="1"/>
      <c r="L1203" s="1"/>
      <c r="M1203" s="1"/>
      <c r="N1203" s="1"/>
      <c r="AA1203" s="1"/>
      <c r="AB1203" s="1"/>
      <c r="AC1203" s="1"/>
    </row>
    <row r="1204" spans="2:29" x14ac:dyDescent="0.25">
      <c r="B1204" s="27">
        <f t="shared" si="80"/>
        <v>39498.083333330418</v>
      </c>
      <c r="C1204" s="25">
        <v>2</v>
      </c>
      <c r="D1204" s="25">
        <v>13.7</v>
      </c>
      <c r="E1204" s="25">
        <v>0</v>
      </c>
      <c r="J1204" s="1"/>
      <c r="K1204" s="1"/>
      <c r="L1204" s="1"/>
      <c r="M1204" s="1"/>
      <c r="N1204" s="1"/>
      <c r="AA1204" s="1"/>
      <c r="AB1204" s="1"/>
      <c r="AC1204" s="1"/>
    </row>
    <row r="1205" spans="2:29" x14ac:dyDescent="0.25">
      <c r="B1205" s="27">
        <f t="shared" si="80"/>
        <v>39498.124999997082</v>
      </c>
      <c r="C1205" s="25">
        <v>3</v>
      </c>
      <c r="D1205" s="25">
        <v>13.7</v>
      </c>
      <c r="E1205" s="25">
        <v>0</v>
      </c>
      <c r="J1205" s="1"/>
      <c r="K1205" s="1"/>
      <c r="L1205" s="1"/>
      <c r="M1205" s="1"/>
      <c r="N1205" s="1"/>
      <c r="AA1205" s="1"/>
      <c r="AB1205" s="1"/>
      <c r="AC1205" s="1"/>
    </row>
    <row r="1206" spans="2:29" x14ac:dyDescent="0.25">
      <c r="B1206" s="27">
        <f t="shared" si="80"/>
        <v>39498.166666663747</v>
      </c>
      <c r="C1206" s="25">
        <v>4</v>
      </c>
      <c r="D1206" s="25">
        <v>13.6</v>
      </c>
      <c r="E1206" s="25">
        <v>0</v>
      </c>
      <c r="J1206" s="1"/>
      <c r="K1206" s="1"/>
      <c r="L1206" s="1"/>
      <c r="M1206" s="1"/>
      <c r="N1206" s="1"/>
      <c r="AA1206" s="1"/>
      <c r="AB1206" s="1"/>
      <c r="AC1206" s="1"/>
    </row>
    <row r="1207" spans="2:29" x14ac:dyDescent="0.25">
      <c r="B1207" s="27">
        <f t="shared" si="80"/>
        <v>39498.208333330411</v>
      </c>
      <c r="C1207" s="25">
        <v>5</v>
      </c>
      <c r="D1207" s="25">
        <v>13.1</v>
      </c>
      <c r="E1207" s="25">
        <v>0</v>
      </c>
      <c r="J1207" s="1"/>
      <c r="K1207" s="1"/>
      <c r="L1207" s="1"/>
      <c r="M1207" s="1"/>
      <c r="N1207" s="1"/>
      <c r="AA1207" s="1"/>
      <c r="AB1207" s="1"/>
      <c r="AC1207" s="1"/>
    </row>
    <row r="1208" spans="2:29" x14ac:dyDescent="0.25">
      <c r="B1208" s="27">
        <f t="shared" si="80"/>
        <v>39498.249999997075</v>
      </c>
      <c r="C1208" s="25">
        <v>6</v>
      </c>
      <c r="D1208" s="25">
        <v>12.7</v>
      </c>
      <c r="E1208" s="25">
        <v>0</v>
      </c>
      <c r="J1208" s="1"/>
      <c r="K1208" s="1"/>
      <c r="L1208" s="1"/>
      <c r="M1208" s="1"/>
      <c r="N1208" s="1"/>
      <c r="AA1208" s="1"/>
      <c r="AB1208" s="1"/>
      <c r="AC1208" s="1"/>
    </row>
    <row r="1209" spans="2:29" x14ac:dyDescent="0.25">
      <c r="B1209" s="27">
        <f t="shared" si="80"/>
        <v>39498.291666663739</v>
      </c>
      <c r="C1209" s="25">
        <v>7</v>
      </c>
      <c r="D1209" s="25">
        <v>12.9</v>
      </c>
      <c r="E1209" s="25">
        <v>0</v>
      </c>
      <c r="J1209" s="1"/>
      <c r="K1209" s="1"/>
      <c r="L1209" s="1"/>
      <c r="M1209" s="1"/>
      <c r="N1209" s="1"/>
      <c r="AA1209" s="1"/>
      <c r="AB1209" s="1"/>
      <c r="AC1209" s="1"/>
    </row>
    <row r="1210" spans="2:29" x14ac:dyDescent="0.25">
      <c r="B1210" s="27">
        <f t="shared" si="80"/>
        <v>39498.333333330404</v>
      </c>
      <c r="C1210" s="25">
        <v>8</v>
      </c>
      <c r="D1210" s="25">
        <v>13.1</v>
      </c>
      <c r="E1210" s="25">
        <v>0.01</v>
      </c>
      <c r="J1210" s="1"/>
      <c r="K1210" s="1"/>
      <c r="L1210" s="1"/>
      <c r="M1210" s="1"/>
      <c r="N1210" s="1"/>
      <c r="AA1210" s="1"/>
      <c r="AB1210" s="1"/>
      <c r="AC1210" s="1"/>
    </row>
    <row r="1211" spans="2:29" x14ac:dyDescent="0.25">
      <c r="B1211" s="27">
        <f t="shared" si="80"/>
        <v>39498.374999997068</v>
      </c>
      <c r="C1211" s="25">
        <v>9</v>
      </c>
      <c r="D1211" s="25">
        <v>12.9</v>
      </c>
      <c r="E1211" s="25">
        <v>5.84</v>
      </c>
      <c r="J1211" s="1"/>
      <c r="K1211" s="1"/>
      <c r="L1211" s="1"/>
      <c r="M1211" s="1"/>
      <c r="N1211" s="1"/>
      <c r="AA1211" s="1"/>
      <c r="AB1211" s="1"/>
      <c r="AC1211" s="1"/>
    </row>
    <row r="1212" spans="2:29" x14ac:dyDescent="0.25">
      <c r="B1212" s="27">
        <f t="shared" si="80"/>
        <v>39498.416666663732</v>
      </c>
      <c r="C1212" s="25">
        <v>10</v>
      </c>
      <c r="D1212" s="25">
        <v>13</v>
      </c>
      <c r="E1212" s="25">
        <v>33.64</v>
      </c>
      <c r="J1212" s="1"/>
      <c r="K1212" s="1"/>
      <c r="L1212" s="1"/>
      <c r="M1212" s="1"/>
      <c r="N1212" s="1"/>
      <c r="AA1212" s="1"/>
      <c r="AB1212" s="1"/>
      <c r="AC1212" s="1"/>
    </row>
    <row r="1213" spans="2:29" x14ac:dyDescent="0.25">
      <c r="B1213" s="27">
        <f t="shared" si="80"/>
        <v>39498.458333330396</v>
      </c>
      <c r="C1213" s="25">
        <v>11</v>
      </c>
      <c r="D1213" s="25">
        <v>13.5</v>
      </c>
      <c r="E1213" s="25">
        <v>143.66999999999999</v>
      </c>
      <c r="J1213" s="1"/>
      <c r="K1213" s="1"/>
      <c r="L1213" s="1"/>
      <c r="M1213" s="1"/>
      <c r="N1213" s="1"/>
      <c r="AA1213" s="1"/>
      <c r="AB1213" s="1"/>
      <c r="AC1213" s="1"/>
    </row>
    <row r="1214" spans="2:29" x14ac:dyDescent="0.25">
      <c r="B1214" s="27">
        <f t="shared" si="80"/>
        <v>39498.499999997061</v>
      </c>
      <c r="C1214" s="25">
        <v>12</v>
      </c>
      <c r="D1214" s="25">
        <v>11.7</v>
      </c>
      <c r="E1214" s="25">
        <v>114.49</v>
      </c>
      <c r="J1214" s="1"/>
      <c r="K1214" s="1"/>
      <c r="L1214" s="1"/>
      <c r="M1214" s="1"/>
      <c r="N1214" s="1"/>
      <c r="AA1214" s="1"/>
      <c r="AB1214" s="1"/>
      <c r="AC1214" s="1"/>
    </row>
    <row r="1215" spans="2:29" x14ac:dyDescent="0.25">
      <c r="B1215" s="27">
        <f t="shared" si="80"/>
        <v>39498.541666663725</v>
      </c>
      <c r="C1215" s="25">
        <v>13</v>
      </c>
      <c r="D1215" s="25">
        <v>12.3</v>
      </c>
      <c r="E1215" s="25">
        <v>136.91999999999999</v>
      </c>
      <c r="J1215" s="1"/>
      <c r="K1215" s="1"/>
      <c r="L1215" s="1"/>
      <c r="M1215" s="1"/>
      <c r="N1215" s="1"/>
      <c r="AA1215" s="1"/>
      <c r="AB1215" s="1"/>
      <c r="AC1215" s="1"/>
    </row>
    <row r="1216" spans="2:29" x14ac:dyDescent="0.25">
      <c r="B1216" s="27">
        <f t="shared" si="80"/>
        <v>39498.583333330389</v>
      </c>
      <c r="C1216" s="25">
        <v>14</v>
      </c>
      <c r="D1216" s="25">
        <v>12.8</v>
      </c>
      <c r="E1216" s="25">
        <v>142.30000000000001</v>
      </c>
      <c r="J1216" s="1"/>
      <c r="K1216" s="1"/>
      <c r="L1216" s="1"/>
      <c r="M1216" s="1"/>
      <c r="N1216" s="1"/>
      <c r="AA1216" s="1"/>
      <c r="AB1216" s="1"/>
      <c r="AC1216" s="1"/>
    </row>
    <row r="1217" spans="2:29" x14ac:dyDescent="0.25">
      <c r="B1217" s="27">
        <f t="shared" si="80"/>
        <v>39498.624999997053</v>
      </c>
      <c r="C1217" s="25">
        <v>15</v>
      </c>
      <c r="D1217" s="25">
        <v>13.3</v>
      </c>
      <c r="E1217" s="25">
        <v>130.54</v>
      </c>
      <c r="J1217" s="1"/>
      <c r="K1217" s="1"/>
      <c r="L1217" s="1"/>
      <c r="M1217" s="1"/>
      <c r="N1217" s="1"/>
      <c r="AA1217" s="1"/>
      <c r="AB1217" s="1"/>
      <c r="AC1217" s="1"/>
    </row>
    <row r="1218" spans="2:29" x14ac:dyDescent="0.25">
      <c r="B1218" s="27">
        <f t="shared" si="80"/>
        <v>39498.666666663717</v>
      </c>
      <c r="C1218" s="25">
        <v>16</v>
      </c>
      <c r="D1218" s="25">
        <v>13.7</v>
      </c>
      <c r="E1218" s="25">
        <v>196.64</v>
      </c>
      <c r="J1218" s="1"/>
      <c r="K1218" s="1"/>
      <c r="L1218" s="1"/>
      <c r="M1218" s="1"/>
      <c r="N1218" s="1"/>
      <c r="AA1218" s="1"/>
      <c r="AB1218" s="1"/>
      <c r="AC1218" s="1"/>
    </row>
    <row r="1219" spans="2:29" x14ac:dyDescent="0.25">
      <c r="B1219" s="27">
        <f t="shared" ref="B1219:B1282" si="81">B1218+1/24</f>
        <v>39498.708333330382</v>
      </c>
      <c r="C1219" s="25">
        <v>17</v>
      </c>
      <c r="D1219" s="25">
        <v>13.7</v>
      </c>
      <c r="E1219" s="25">
        <v>132.76</v>
      </c>
      <c r="J1219" s="1"/>
      <c r="K1219" s="1"/>
      <c r="L1219" s="1"/>
      <c r="M1219" s="1"/>
      <c r="N1219" s="1"/>
      <c r="AA1219" s="1"/>
      <c r="AB1219" s="1"/>
      <c r="AC1219" s="1"/>
    </row>
    <row r="1220" spans="2:29" x14ac:dyDescent="0.25">
      <c r="B1220" s="27">
        <f t="shared" si="81"/>
        <v>39498.749999997046</v>
      </c>
      <c r="C1220" s="25">
        <v>18</v>
      </c>
      <c r="D1220" s="25">
        <v>13.2</v>
      </c>
      <c r="E1220" s="25">
        <v>2.09</v>
      </c>
      <c r="J1220" s="1"/>
      <c r="K1220" s="1"/>
      <c r="L1220" s="1"/>
      <c r="M1220" s="1"/>
      <c r="N1220" s="1"/>
      <c r="AA1220" s="1"/>
      <c r="AB1220" s="1"/>
      <c r="AC1220" s="1"/>
    </row>
    <row r="1221" spans="2:29" x14ac:dyDescent="0.25">
      <c r="B1221" s="27">
        <f t="shared" si="81"/>
        <v>39498.79166666371</v>
      </c>
      <c r="C1221" s="25">
        <v>19</v>
      </c>
      <c r="D1221" s="25">
        <v>13.4</v>
      </c>
      <c r="E1221" s="25">
        <v>0</v>
      </c>
      <c r="J1221" s="1"/>
      <c r="K1221" s="1"/>
      <c r="L1221" s="1"/>
      <c r="M1221" s="1"/>
      <c r="N1221" s="1"/>
      <c r="AA1221" s="1"/>
      <c r="AB1221" s="1"/>
      <c r="AC1221" s="1"/>
    </row>
    <row r="1222" spans="2:29" x14ac:dyDescent="0.25">
      <c r="B1222" s="27">
        <f t="shared" si="81"/>
        <v>39498.833333330374</v>
      </c>
      <c r="C1222" s="25">
        <v>20</v>
      </c>
      <c r="D1222" s="25">
        <v>13.4</v>
      </c>
      <c r="E1222" s="25">
        <v>0</v>
      </c>
      <c r="J1222" s="1"/>
      <c r="K1222" s="1"/>
      <c r="L1222" s="1"/>
      <c r="M1222" s="1"/>
      <c r="N1222" s="1"/>
      <c r="AA1222" s="1"/>
      <c r="AB1222" s="1"/>
      <c r="AC1222" s="1"/>
    </row>
    <row r="1223" spans="2:29" x14ac:dyDescent="0.25">
      <c r="B1223" s="27">
        <f t="shared" si="81"/>
        <v>39498.874999997039</v>
      </c>
      <c r="C1223" s="25">
        <v>21</v>
      </c>
      <c r="D1223" s="25">
        <v>13.1</v>
      </c>
      <c r="E1223" s="25">
        <v>0</v>
      </c>
      <c r="J1223" s="1"/>
      <c r="K1223" s="1"/>
      <c r="L1223" s="1"/>
      <c r="M1223" s="1"/>
      <c r="N1223" s="1"/>
      <c r="AA1223" s="1"/>
      <c r="AB1223" s="1"/>
      <c r="AC1223" s="1"/>
    </row>
    <row r="1224" spans="2:29" x14ac:dyDescent="0.25">
      <c r="B1224" s="27">
        <f t="shared" si="81"/>
        <v>39498.916666663703</v>
      </c>
      <c r="C1224" s="25">
        <v>22</v>
      </c>
      <c r="D1224" s="25">
        <v>12.8</v>
      </c>
      <c r="E1224" s="25">
        <v>0</v>
      </c>
      <c r="J1224" s="1"/>
      <c r="K1224" s="1"/>
      <c r="L1224" s="1"/>
      <c r="M1224" s="1"/>
      <c r="N1224" s="1"/>
      <c r="AA1224" s="1"/>
      <c r="AB1224" s="1"/>
      <c r="AC1224" s="1"/>
    </row>
    <row r="1225" spans="2:29" x14ac:dyDescent="0.25">
      <c r="B1225" s="27">
        <f t="shared" si="81"/>
        <v>39498.958333330367</v>
      </c>
      <c r="C1225" s="25">
        <v>23</v>
      </c>
      <c r="D1225" s="25">
        <v>12.5</v>
      </c>
      <c r="E1225" s="25">
        <v>0</v>
      </c>
      <c r="J1225" s="1"/>
      <c r="K1225" s="1"/>
      <c r="L1225" s="1"/>
      <c r="M1225" s="1"/>
      <c r="N1225" s="1"/>
      <c r="AA1225" s="1"/>
      <c r="AB1225" s="1"/>
      <c r="AC1225" s="1"/>
    </row>
    <row r="1226" spans="2:29" x14ac:dyDescent="0.25">
      <c r="B1226" s="27">
        <f t="shared" si="81"/>
        <v>39498.999999997031</v>
      </c>
      <c r="C1226" s="25">
        <v>0</v>
      </c>
      <c r="D1226" s="25">
        <v>12.2</v>
      </c>
      <c r="E1226" s="25">
        <v>0</v>
      </c>
      <c r="J1226" s="1"/>
      <c r="K1226" s="1"/>
      <c r="L1226" s="1"/>
      <c r="M1226" s="1"/>
      <c r="N1226" s="1"/>
      <c r="AA1226" s="1"/>
      <c r="AB1226" s="1"/>
      <c r="AC1226" s="1"/>
    </row>
    <row r="1227" spans="2:29" x14ac:dyDescent="0.25">
      <c r="B1227" s="27">
        <f t="shared" si="81"/>
        <v>39499.041666663696</v>
      </c>
      <c r="C1227" s="25">
        <v>1</v>
      </c>
      <c r="D1227" s="25">
        <v>12.1</v>
      </c>
      <c r="E1227" s="25">
        <v>0</v>
      </c>
      <c r="J1227" s="1"/>
      <c r="K1227" s="1"/>
      <c r="L1227" s="1"/>
      <c r="M1227" s="1"/>
      <c r="N1227" s="1"/>
      <c r="AA1227" s="1"/>
      <c r="AB1227" s="1"/>
      <c r="AC1227" s="1"/>
    </row>
    <row r="1228" spans="2:29" x14ac:dyDescent="0.25">
      <c r="B1228" s="27">
        <f t="shared" si="81"/>
        <v>39499.08333333036</v>
      </c>
      <c r="C1228" s="25">
        <v>2</v>
      </c>
      <c r="D1228" s="25">
        <v>12.1</v>
      </c>
      <c r="E1228" s="25">
        <v>0</v>
      </c>
      <c r="J1228" s="1"/>
      <c r="K1228" s="1"/>
      <c r="L1228" s="1"/>
      <c r="M1228" s="1"/>
      <c r="N1228" s="1"/>
      <c r="AA1228" s="1"/>
      <c r="AB1228" s="1"/>
      <c r="AC1228" s="1"/>
    </row>
    <row r="1229" spans="2:29" x14ac:dyDescent="0.25">
      <c r="B1229" s="27">
        <f t="shared" si="81"/>
        <v>39499.124999997024</v>
      </c>
      <c r="C1229" s="25">
        <v>3</v>
      </c>
      <c r="D1229" s="25">
        <v>12</v>
      </c>
      <c r="E1229" s="25">
        <v>0</v>
      </c>
      <c r="J1229" s="1"/>
      <c r="K1229" s="1"/>
      <c r="L1229" s="1"/>
      <c r="M1229" s="1"/>
      <c r="N1229" s="1"/>
      <c r="AA1229" s="1"/>
      <c r="AB1229" s="1"/>
      <c r="AC1229" s="1"/>
    </row>
    <row r="1230" spans="2:29" x14ac:dyDescent="0.25">
      <c r="B1230" s="27">
        <f t="shared" si="81"/>
        <v>39499.166666663688</v>
      </c>
      <c r="C1230" s="25">
        <v>4</v>
      </c>
      <c r="D1230" s="25">
        <v>12.1</v>
      </c>
      <c r="E1230" s="25">
        <v>0</v>
      </c>
      <c r="J1230" s="1"/>
      <c r="K1230" s="1"/>
      <c r="L1230" s="1"/>
      <c r="M1230" s="1"/>
      <c r="N1230" s="1"/>
      <c r="AA1230" s="1"/>
      <c r="AB1230" s="1"/>
      <c r="AC1230" s="1"/>
    </row>
    <row r="1231" spans="2:29" x14ac:dyDescent="0.25">
      <c r="B1231" s="27">
        <f t="shared" si="81"/>
        <v>39499.208333330353</v>
      </c>
      <c r="C1231" s="25">
        <v>5</v>
      </c>
      <c r="D1231" s="25">
        <v>12.1</v>
      </c>
      <c r="E1231" s="25">
        <v>0</v>
      </c>
      <c r="J1231" s="1"/>
      <c r="K1231" s="1"/>
      <c r="L1231" s="1"/>
      <c r="M1231" s="1"/>
      <c r="N1231" s="1"/>
      <c r="AA1231" s="1"/>
      <c r="AB1231" s="1"/>
      <c r="AC1231" s="1"/>
    </row>
    <row r="1232" spans="2:29" x14ac:dyDescent="0.25">
      <c r="B1232" s="27">
        <f t="shared" si="81"/>
        <v>39499.249999997017</v>
      </c>
      <c r="C1232" s="25">
        <v>6</v>
      </c>
      <c r="D1232" s="25">
        <v>12.1</v>
      </c>
      <c r="E1232" s="25">
        <v>0</v>
      </c>
      <c r="J1232" s="1"/>
      <c r="K1232" s="1"/>
      <c r="L1232" s="1"/>
      <c r="M1232" s="1"/>
      <c r="N1232" s="1"/>
      <c r="AA1232" s="1"/>
      <c r="AB1232" s="1"/>
      <c r="AC1232" s="1"/>
    </row>
    <row r="1233" spans="2:29" x14ac:dyDescent="0.25">
      <c r="B1233" s="27">
        <f t="shared" si="81"/>
        <v>39499.291666663681</v>
      </c>
      <c r="C1233" s="25">
        <v>7</v>
      </c>
      <c r="D1233" s="25">
        <v>12</v>
      </c>
      <c r="E1233" s="25">
        <v>0</v>
      </c>
      <c r="J1233" s="1"/>
      <c r="K1233" s="1"/>
      <c r="L1233" s="1"/>
      <c r="M1233" s="1"/>
      <c r="N1233" s="1"/>
      <c r="AA1233" s="1"/>
      <c r="AB1233" s="1"/>
      <c r="AC1233" s="1"/>
    </row>
    <row r="1234" spans="2:29" x14ac:dyDescent="0.25">
      <c r="B1234" s="27">
        <f t="shared" si="81"/>
        <v>39499.333333330345</v>
      </c>
      <c r="C1234" s="25">
        <v>8</v>
      </c>
      <c r="D1234" s="25">
        <v>12.1</v>
      </c>
      <c r="E1234" s="25">
        <v>0.79</v>
      </c>
      <c r="J1234" s="1"/>
      <c r="K1234" s="1"/>
      <c r="L1234" s="1"/>
      <c r="M1234" s="1"/>
      <c r="N1234" s="1"/>
      <c r="AA1234" s="1"/>
      <c r="AB1234" s="1"/>
      <c r="AC1234" s="1"/>
    </row>
    <row r="1235" spans="2:29" x14ac:dyDescent="0.25">
      <c r="B1235" s="27">
        <f t="shared" si="81"/>
        <v>39499.37499999701</v>
      </c>
      <c r="C1235" s="25">
        <v>9</v>
      </c>
      <c r="D1235" s="25">
        <v>12.1</v>
      </c>
      <c r="E1235" s="25">
        <v>13.78</v>
      </c>
      <c r="J1235" s="1"/>
      <c r="K1235" s="1"/>
      <c r="L1235" s="1"/>
      <c r="M1235" s="1"/>
      <c r="N1235" s="1"/>
      <c r="AA1235" s="1"/>
      <c r="AB1235" s="1"/>
      <c r="AC1235" s="1"/>
    </row>
    <row r="1236" spans="2:29" x14ac:dyDescent="0.25">
      <c r="B1236" s="27">
        <f t="shared" si="81"/>
        <v>39499.416666663674</v>
      </c>
      <c r="C1236" s="25">
        <v>10</v>
      </c>
      <c r="D1236" s="25">
        <v>12.2</v>
      </c>
      <c r="E1236" s="25">
        <v>41.13</v>
      </c>
      <c r="J1236" s="1"/>
      <c r="K1236" s="1"/>
      <c r="L1236" s="1"/>
      <c r="M1236" s="1"/>
      <c r="N1236" s="1"/>
      <c r="AA1236" s="1"/>
      <c r="AB1236" s="1"/>
      <c r="AC1236" s="1"/>
    </row>
    <row r="1237" spans="2:29" x14ac:dyDescent="0.25">
      <c r="B1237" s="27">
        <f t="shared" si="81"/>
        <v>39499.458333330338</v>
      </c>
      <c r="C1237" s="25">
        <v>11</v>
      </c>
      <c r="D1237" s="25">
        <v>12.5</v>
      </c>
      <c r="E1237" s="25">
        <v>97.02</v>
      </c>
      <c r="J1237" s="1"/>
      <c r="K1237" s="1"/>
      <c r="L1237" s="1"/>
      <c r="M1237" s="1"/>
      <c r="N1237" s="1"/>
      <c r="AA1237" s="1"/>
      <c r="AB1237" s="1"/>
      <c r="AC1237" s="1"/>
    </row>
    <row r="1238" spans="2:29" x14ac:dyDescent="0.25">
      <c r="B1238" s="27">
        <f t="shared" si="81"/>
        <v>39499.499999997002</v>
      </c>
      <c r="C1238" s="25">
        <v>0</v>
      </c>
      <c r="D1238" s="25">
        <v>11.7</v>
      </c>
      <c r="E1238" s="25">
        <v>114.49</v>
      </c>
      <c r="J1238" s="1"/>
      <c r="K1238" s="1"/>
      <c r="L1238" s="1"/>
      <c r="M1238" s="1"/>
      <c r="N1238" s="1"/>
      <c r="AA1238" s="1"/>
      <c r="AB1238" s="1"/>
      <c r="AC1238" s="1"/>
    </row>
    <row r="1239" spans="2:29" x14ac:dyDescent="0.25">
      <c r="B1239" s="27">
        <f t="shared" si="81"/>
        <v>39499.541666663667</v>
      </c>
      <c r="C1239" s="25">
        <v>0</v>
      </c>
      <c r="D1239" s="25">
        <v>12.3</v>
      </c>
      <c r="E1239" s="25">
        <v>136.91999999999999</v>
      </c>
      <c r="J1239" s="1"/>
      <c r="K1239" s="1"/>
      <c r="L1239" s="1"/>
      <c r="M1239" s="1"/>
      <c r="N1239" s="1"/>
      <c r="AA1239" s="1"/>
      <c r="AB1239" s="1"/>
      <c r="AC1239" s="1"/>
    </row>
    <row r="1240" spans="2:29" x14ac:dyDescent="0.25">
      <c r="B1240" s="27">
        <f t="shared" si="81"/>
        <v>39499.583333330331</v>
      </c>
      <c r="C1240" s="25">
        <v>0</v>
      </c>
      <c r="D1240" s="25">
        <v>12.8</v>
      </c>
      <c r="E1240" s="25">
        <v>142.30000000000001</v>
      </c>
      <c r="J1240" s="1"/>
      <c r="K1240" s="1"/>
      <c r="L1240" s="1"/>
      <c r="M1240" s="1"/>
      <c r="N1240" s="1"/>
      <c r="AA1240" s="1"/>
      <c r="AB1240" s="1"/>
      <c r="AC1240" s="1"/>
    </row>
    <row r="1241" spans="2:29" x14ac:dyDescent="0.25">
      <c r="B1241" s="27">
        <f t="shared" si="81"/>
        <v>39499.624999996995</v>
      </c>
      <c r="C1241" s="25">
        <v>0</v>
      </c>
      <c r="D1241" s="25">
        <v>13.3</v>
      </c>
      <c r="E1241" s="25">
        <v>130.54</v>
      </c>
      <c r="J1241" s="1"/>
      <c r="K1241" s="1"/>
      <c r="L1241" s="1"/>
      <c r="M1241" s="1"/>
      <c r="N1241" s="1"/>
      <c r="AA1241" s="1"/>
      <c r="AB1241" s="1"/>
      <c r="AC1241" s="1"/>
    </row>
    <row r="1242" spans="2:29" x14ac:dyDescent="0.25">
      <c r="B1242" s="27">
        <f t="shared" si="81"/>
        <v>39499.666666663659</v>
      </c>
      <c r="C1242" s="25">
        <v>0</v>
      </c>
      <c r="D1242" s="25">
        <v>13.7</v>
      </c>
      <c r="E1242" s="25">
        <v>196.64</v>
      </c>
      <c r="J1242" s="1"/>
      <c r="K1242" s="1"/>
      <c r="L1242" s="1"/>
      <c r="M1242" s="1"/>
      <c r="N1242" s="1"/>
      <c r="AA1242" s="1"/>
      <c r="AB1242" s="1"/>
      <c r="AC1242" s="1"/>
    </row>
    <row r="1243" spans="2:29" x14ac:dyDescent="0.25">
      <c r="B1243" s="27">
        <f t="shared" si="81"/>
        <v>39499.708333330324</v>
      </c>
      <c r="C1243" s="25">
        <v>0</v>
      </c>
      <c r="D1243" s="25">
        <v>13.7</v>
      </c>
      <c r="E1243" s="25">
        <v>132.76</v>
      </c>
      <c r="J1243" s="1"/>
      <c r="K1243" s="1"/>
      <c r="L1243" s="1"/>
      <c r="M1243" s="1"/>
      <c r="N1243" s="1"/>
      <c r="AA1243" s="1"/>
      <c r="AB1243" s="1"/>
      <c r="AC1243" s="1"/>
    </row>
    <row r="1244" spans="2:29" x14ac:dyDescent="0.25">
      <c r="B1244" s="27">
        <f t="shared" si="81"/>
        <v>39499.749999996988</v>
      </c>
      <c r="C1244" s="25">
        <v>0</v>
      </c>
      <c r="D1244" s="25">
        <v>13.2</v>
      </c>
      <c r="E1244" s="25">
        <v>2.09</v>
      </c>
      <c r="J1244" s="1"/>
      <c r="K1244" s="1"/>
      <c r="L1244" s="1"/>
      <c r="M1244" s="1"/>
      <c r="N1244" s="1"/>
      <c r="AA1244" s="1"/>
      <c r="AB1244" s="1"/>
      <c r="AC1244" s="1"/>
    </row>
    <row r="1245" spans="2:29" x14ac:dyDescent="0.25">
      <c r="B1245" s="27">
        <f t="shared" si="81"/>
        <v>39499.791666663652</v>
      </c>
      <c r="C1245" s="25">
        <v>0</v>
      </c>
      <c r="D1245" s="25">
        <v>13.4</v>
      </c>
      <c r="E1245" s="25">
        <v>0</v>
      </c>
      <c r="J1245" s="1"/>
      <c r="K1245" s="1"/>
      <c r="L1245" s="1"/>
      <c r="M1245" s="1"/>
      <c r="N1245" s="1"/>
      <c r="AA1245" s="1"/>
      <c r="AB1245" s="1"/>
      <c r="AC1245" s="1"/>
    </row>
    <row r="1246" spans="2:29" x14ac:dyDescent="0.25">
      <c r="B1246" s="27">
        <f t="shared" si="81"/>
        <v>39499.833333330316</v>
      </c>
      <c r="C1246" s="25">
        <v>0</v>
      </c>
      <c r="D1246" s="25">
        <v>13.4</v>
      </c>
      <c r="E1246" s="25">
        <v>0</v>
      </c>
      <c r="J1246" s="1"/>
      <c r="K1246" s="1"/>
      <c r="L1246" s="1"/>
      <c r="M1246" s="1"/>
      <c r="N1246" s="1"/>
      <c r="AA1246" s="1"/>
      <c r="AB1246" s="1"/>
      <c r="AC1246" s="1"/>
    </row>
    <row r="1247" spans="2:29" x14ac:dyDescent="0.25">
      <c r="B1247" s="27">
        <f t="shared" si="81"/>
        <v>39499.87499999698</v>
      </c>
      <c r="C1247" s="25">
        <v>0</v>
      </c>
      <c r="D1247" s="25">
        <v>13.1</v>
      </c>
      <c r="E1247" s="25">
        <v>0</v>
      </c>
      <c r="J1247" s="1"/>
      <c r="K1247" s="1"/>
      <c r="L1247" s="1"/>
      <c r="M1247" s="1"/>
      <c r="N1247" s="1"/>
      <c r="AA1247" s="1"/>
      <c r="AB1247" s="1"/>
      <c r="AC1247" s="1"/>
    </row>
    <row r="1248" spans="2:29" x14ac:dyDescent="0.25">
      <c r="B1248" s="27">
        <f t="shared" si="81"/>
        <v>39499.916666663645</v>
      </c>
      <c r="C1248" s="25">
        <v>0</v>
      </c>
      <c r="D1248" s="25">
        <v>12.8</v>
      </c>
      <c r="E1248" s="25">
        <v>0</v>
      </c>
      <c r="J1248" s="1"/>
      <c r="K1248" s="1"/>
      <c r="L1248" s="1"/>
      <c r="M1248" s="1"/>
      <c r="N1248" s="1"/>
      <c r="AA1248" s="1"/>
      <c r="AB1248" s="1"/>
      <c r="AC1248" s="1"/>
    </row>
    <row r="1249" spans="2:29" x14ac:dyDescent="0.25">
      <c r="B1249" s="27">
        <f t="shared" si="81"/>
        <v>39499.958333330309</v>
      </c>
      <c r="C1249" s="25">
        <v>0</v>
      </c>
      <c r="D1249" s="25">
        <v>12.5</v>
      </c>
      <c r="E1249" s="25">
        <v>0</v>
      </c>
      <c r="J1249" s="1"/>
      <c r="K1249" s="1"/>
      <c r="L1249" s="1"/>
      <c r="M1249" s="1"/>
      <c r="N1249" s="1"/>
      <c r="AA1249" s="1"/>
      <c r="AB1249" s="1"/>
      <c r="AC1249" s="1"/>
    </row>
    <row r="1250" spans="2:29" x14ac:dyDescent="0.25">
      <c r="B1250" s="27">
        <f t="shared" si="81"/>
        <v>39499.999999996973</v>
      </c>
      <c r="C1250" s="25">
        <v>0</v>
      </c>
      <c r="D1250" s="25">
        <v>12.2</v>
      </c>
      <c r="E1250" s="25">
        <v>0</v>
      </c>
      <c r="J1250" s="1"/>
      <c r="K1250" s="1"/>
      <c r="L1250" s="1"/>
      <c r="M1250" s="1"/>
      <c r="N1250" s="1"/>
      <c r="AA1250" s="1"/>
      <c r="AB1250" s="1"/>
      <c r="AC1250" s="1"/>
    </row>
    <row r="1251" spans="2:29" x14ac:dyDescent="0.25">
      <c r="B1251" s="27">
        <f t="shared" si="81"/>
        <v>39500.041666663637</v>
      </c>
      <c r="C1251" s="25">
        <v>0</v>
      </c>
      <c r="D1251" s="25">
        <v>12.1</v>
      </c>
      <c r="E1251" s="25">
        <v>0</v>
      </c>
      <c r="J1251" s="1"/>
      <c r="K1251" s="1"/>
      <c r="L1251" s="1"/>
      <c r="M1251" s="1"/>
      <c r="N1251" s="1"/>
      <c r="AA1251" s="1"/>
      <c r="AB1251" s="1"/>
      <c r="AC1251" s="1"/>
    </row>
    <row r="1252" spans="2:29" x14ac:dyDescent="0.25">
      <c r="B1252" s="27">
        <f t="shared" si="81"/>
        <v>39500.083333330302</v>
      </c>
      <c r="C1252" s="25">
        <v>0</v>
      </c>
      <c r="D1252" s="25">
        <v>12.1</v>
      </c>
      <c r="E1252" s="25">
        <v>0</v>
      </c>
      <c r="J1252" s="1"/>
      <c r="K1252" s="1"/>
      <c r="L1252" s="1"/>
      <c r="M1252" s="1"/>
      <c r="N1252" s="1"/>
      <c r="AA1252" s="1"/>
      <c r="AB1252" s="1"/>
      <c r="AC1252" s="1"/>
    </row>
    <row r="1253" spans="2:29" x14ac:dyDescent="0.25">
      <c r="B1253" s="27">
        <f t="shared" si="81"/>
        <v>39500.124999996966</v>
      </c>
      <c r="C1253" s="25">
        <v>0</v>
      </c>
      <c r="D1253" s="25">
        <v>12</v>
      </c>
      <c r="E1253" s="25">
        <v>0</v>
      </c>
      <c r="J1253" s="1"/>
      <c r="K1253" s="1"/>
      <c r="L1253" s="1"/>
      <c r="M1253" s="1"/>
      <c r="N1253" s="1"/>
      <c r="AA1253" s="1"/>
      <c r="AB1253" s="1"/>
      <c r="AC1253" s="1"/>
    </row>
    <row r="1254" spans="2:29" x14ac:dyDescent="0.25">
      <c r="B1254" s="27">
        <f t="shared" si="81"/>
        <v>39500.16666666363</v>
      </c>
      <c r="C1254" s="25">
        <v>0</v>
      </c>
      <c r="D1254" s="25">
        <v>12.1</v>
      </c>
      <c r="E1254" s="25">
        <v>0</v>
      </c>
      <c r="J1254" s="1"/>
      <c r="K1254" s="1"/>
      <c r="L1254" s="1"/>
      <c r="M1254" s="1"/>
      <c r="N1254" s="1"/>
      <c r="AA1254" s="1"/>
      <c r="AB1254" s="1"/>
      <c r="AC1254" s="1"/>
    </row>
    <row r="1255" spans="2:29" x14ac:dyDescent="0.25">
      <c r="B1255" s="27">
        <f t="shared" si="81"/>
        <v>39500.208333330294</v>
      </c>
      <c r="C1255" s="25">
        <v>0</v>
      </c>
      <c r="D1255" s="25">
        <v>12.1</v>
      </c>
      <c r="E1255" s="25">
        <v>0</v>
      </c>
      <c r="J1255" s="1"/>
      <c r="K1255" s="1"/>
      <c r="L1255" s="1"/>
      <c r="M1255" s="1"/>
      <c r="N1255" s="1"/>
      <c r="AA1255" s="1"/>
      <c r="AB1255" s="1"/>
      <c r="AC1255" s="1"/>
    </row>
    <row r="1256" spans="2:29" x14ac:dyDescent="0.25">
      <c r="B1256" s="27">
        <f t="shared" si="81"/>
        <v>39500.249999996959</v>
      </c>
      <c r="C1256" s="25">
        <v>0</v>
      </c>
      <c r="D1256" s="25">
        <v>12.1</v>
      </c>
      <c r="E1256" s="25">
        <v>0</v>
      </c>
      <c r="J1256" s="1"/>
      <c r="K1256" s="1"/>
      <c r="L1256" s="1"/>
      <c r="M1256" s="1"/>
      <c r="N1256" s="1"/>
      <c r="AA1256" s="1"/>
      <c r="AB1256" s="1"/>
      <c r="AC1256" s="1"/>
    </row>
    <row r="1257" spans="2:29" x14ac:dyDescent="0.25">
      <c r="B1257" s="27">
        <f t="shared" si="81"/>
        <v>39500.291666663623</v>
      </c>
      <c r="C1257" s="25">
        <v>0</v>
      </c>
      <c r="D1257" s="25">
        <v>12</v>
      </c>
      <c r="E1257" s="25">
        <v>0</v>
      </c>
      <c r="J1257" s="1"/>
      <c r="K1257" s="1"/>
      <c r="L1257" s="1"/>
      <c r="M1257" s="1"/>
      <c r="N1257" s="1"/>
      <c r="AA1257" s="1"/>
      <c r="AB1257" s="1"/>
      <c r="AC1257" s="1"/>
    </row>
    <row r="1258" spans="2:29" x14ac:dyDescent="0.25">
      <c r="B1258" s="27">
        <f t="shared" si="81"/>
        <v>39500.333333330287</v>
      </c>
      <c r="C1258" s="25">
        <v>0</v>
      </c>
      <c r="D1258" s="25">
        <v>12.1</v>
      </c>
      <c r="E1258" s="25">
        <v>0.79</v>
      </c>
      <c r="J1258" s="1"/>
      <c r="K1258" s="1"/>
      <c r="L1258" s="1"/>
      <c r="M1258" s="1"/>
      <c r="N1258" s="1"/>
      <c r="AA1258" s="1"/>
      <c r="AB1258" s="1"/>
      <c r="AC1258" s="1"/>
    </row>
    <row r="1259" spans="2:29" x14ac:dyDescent="0.25">
      <c r="B1259" s="27">
        <f t="shared" si="81"/>
        <v>39500.374999996951</v>
      </c>
      <c r="C1259" s="25">
        <v>0</v>
      </c>
      <c r="D1259" s="25">
        <v>12.1</v>
      </c>
      <c r="E1259" s="25">
        <v>13.78</v>
      </c>
      <c r="J1259" s="1"/>
      <c r="K1259" s="1"/>
      <c r="L1259" s="1"/>
      <c r="M1259" s="1"/>
      <c r="N1259" s="1"/>
      <c r="AA1259" s="1"/>
      <c r="AB1259" s="1"/>
      <c r="AC1259" s="1"/>
    </row>
    <row r="1260" spans="2:29" x14ac:dyDescent="0.25">
      <c r="B1260" s="27">
        <f t="shared" si="81"/>
        <v>39500.416666663616</v>
      </c>
      <c r="C1260" s="25">
        <v>0</v>
      </c>
      <c r="D1260" s="25">
        <v>12.2</v>
      </c>
      <c r="E1260" s="25">
        <v>41.13</v>
      </c>
      <c r="J1260" s="1"/>
      <c r="K1260" s="1"/>
      <c r="L1260" s="1"/>
      <c r="M1260" s="1"/>
      <c r="N1260" s="1"/>
      <c r="AA1260" s="1"/>
      <c r="AB1260" s="1"/>
      <c r="AC1260" s="1"/>
    </row>
    <row r="1261" spans="2:29" x14ac:dyDescent="0.25">
      <c r="B1261" s="27">
        <f t="shared" si="81"/>
        <v>39500.45833333028</v>
      </c>
      <c r="C1261" s="25">
        <v>0</v>
      </c>
      <c r="D1261" s="25">
        <v>12.5</v>
      </c>
      <c r="E1261" s="25">
        <v>97.02</v>
      </c>
      <c r="J1261" s="1"/>
      <c r="K1261" s="1"/>
      <c r="L1261" s="1"/>
      <c r="M1261" s="1"/>
      <c r="N1261" s="1"/>
      <c r="AA1261" s="1"/>
      <c r="AB1261" s="1"/>
      <c r="AC1261" s="1"/>
    </row>
    <row r="1262" spans="2:29" x14ac:dyDescent="0.25">
      <c r="B1262" s="27">
        <f t="shared" si="81"/>
        <v>39500.499999996944</v>
      </c>
      <c r="C1262" s="25">
        <v>0</v>
      </c>
      <c r="D1262" s="25">
        <v>11.7</v>
      </c>
      <c r="E1262" s="25">
        <v>114.49</v>
      </c>
      <c r="J1262" s="1"/>
      <c r="K1262" s="1"/>
      <c r="L1262" s="1"/>
      <c r="M1262" s="1"/>
      <c r="N1262" s="1"/>
      <c r="AA1262" s="1"/>
      <c r="AB1262" s="1"/>
      <c r="AC1262" s="1"/>
    </row>
    <row r="1263" spans="2:29" x14ac:dyDescent="0.25">
      <c r="B1263" s="27">
        <f t="shared" si="81"/>
        <v>39500.541666663608</v>
      </c>
      <c r="C1263" s="25">
        <v>0</v>
      </c>
      <c r="D1263" s="25">
        <v>12.3</v>
      </c>
      <c r="E1263" s="25">
        <v>136.91999999999999</v>
      </c>
      <c r="J1263" s="1"/>
      <c r="K1263" s="1"/>
      <c r="L1263" s="1"/>
      <c r="M1263" s="1"/>
      <c r="N1263" s="1"/>
      <c r="AA1263" s="1"/>
      <c r="AB1263" s="1"/>
      <c r="AC1263" s="1"/>
    </row>
    <row r="1264" spans="2:29" x14ac:dyDescent="0.25">
      <c r="B1264" s="27">
        <f t="shared" si="81"/>
        <v>39500.583333330273</v>
      </c>
      <c r="C1264" s="25">
        <v>0</v>
      </c>
      <c r="D1264" s="25">
        <v>12.8</v>
      </c>
      <c r="E1264" s="25">
        <v>142.30000000000001</v>
      </c>
      <c r="J1264" s="1"/>
      <c r="K1264" s="1"/>
      <c r="L1264" s="1"/>
      <c r="M1264" s="1"/>
      <c r="N1264" s="1"/>
      <c r="AA1264" s="1"/>
      <c r="AB1264" s="1"/>
      <c r="AC1264" s="1"/>
    </row>
    <row r="1265" spans="2:29" x14ac:dyDescent="0.25">
      <c r="B1265" s="27">
        <f t="shared" si="81"/>
        <v>39500.624999996937</v>
      </c>
      <c r="C1265" s="25">
        <v>0</v>
      </c>
      <c r="D1265" s="25">
        <v>13.3</v>
      </c>
      <c r="E1265" s="25">
        <v>130.54</v>
      </c>
      <c r="J1265" s="1"/>
      <c r="K1265" s="1"/>
      <c r="L1265" s="1"/>
      <c r="M1265" s="1"/>
      <c r="N1265" s="1"/>
      <c r="AA1265" s="1"/>
      <c r="AB1265" s="1"/>
      <c r="AC1265" s="1"/>
    </row>
    <row r="1266" spans="2:29" x14ac:dyDescent="0.25">
      <c r="B1266" s="27">
        <f t="shared" si="81"/>
        <v>39500.666666663601</v>
      </c>
      <c r="C1266" s="25">
        <v>0</v>
      </c>
      <c r="D1266" s="25">
        <v>13.7</v>
      </c>
      <c r="E1266" s="25">
        <v>196.64</v>
      </c>
      <c r="J1266" s="1"/>
      <c r="K1266" s="1"/>
      <c r="L1266" s="1"/>
      <c r="M1266" s="1"/>
      <c r="N1266" s="1"/>
      <c r="AA1266" s="1"/>
      <c r="AB1266" s="1"/>
      <c r="AC1266" s="1"/>
    </row>
    <row r="1267" spans="2:29" x14ac:dyDescent="0.25">
      <c r="B1267" s="27">
        <f t="shared" si="81"/>
        <v>39500.708333330265</v>
      </c>
      <c r="C1267" s="25">
        <v>0</v>
      </c>
      <c r="D1267" s="25">
        <v>13.7</v>
      </c>
      <c r="E1267" s="25">
        <v>132.76</v>
      </c>
      <c r="J1267" s="1"/>
      <c r="K1267" s="1"/>
      <c r="L1267" s="1"/>
      <c r="M1267" s="1"/>
      <c r="N1267" s="1"/>
      <c r="AA1267" s="1"/>
      <c r="AB1267" s="1"/>
      <c r="AC1267" s="1"/>
    </row>
    <row r="1268" spans="2:29" x14ac:dyDescent="0.25">
      <c r="B1268" s="27">
        <f t="shared" si="81"/>
        <v>39500.74999999693</v>
      </c>
      <c r="C1268" s="25">
        <v>0</v>
      </c>
      <c r="D1268" s="25">
        <v>13.2</v>
      </c>
      <c r="E1268" s="25">
        <v>2.09</v>
      </c>
      <c r="J1268" s="1"/>
      <c r="K1268" s="1"/>
      <c r="L1268" s="1"/>
      <c r="M1268" s="1"/>
      <c r="N1268" s="1"/>
      <c r="AA1268" s="1"/>
      <c r="AB1268" s="1"/>
      <c r="AC1268" s="1"/>
    </row>
    <row r="1269" spans="2:29" x14ac:dyDescent="0.25">
      <c r="B1269" s="27">
        <f t="shared" si="81"/>
        <v>39500.791666663594</v>
      </c>
      <c r="C1269" s="25">
        <v>0</v>
      </c>
      <c r="D1269" s="25">
        <v>13.4</v>
      </c>
      <c r="E1269" s="25">
        <v>0</v>
      </c>
      <c r="J1269" s="1"/>
      <c r="K1269" s="1"/>
      <c r="L1269" s="1"/>
      <c r="M1269" s="1"/>
      <c r="N1269" s="1"/>
      <c r="AA1269" s="1"/>
      <c r="AB1269" s="1"/>
      <c r="AC1269" s="1"/>
    </row>
    <row r="1270" spans="2:29" x14ac:dyDescent="0.25">
      <c r="B1270" s="27">
        <f t="shared" si="81"/>
        <v>39500.833333330258</v>
      </c>
      <c r="C1270" s="25">
        <v>0</v>
      </c>
      <c r="D1270" s="25">
        <v>13.4</v>
      </c>
      <c r="E1270" s="25">
        <v>0</v>
      </c>
      <c r="J1270" s="1"/>
      <c r="K1270" s="1"/>
      <c r="L1270" s="1"/>
      <c r="M1270" s="1"/>
      <c r="N1270" s="1"/>
      <c r="AA1270" s="1"/>
      <c r="AB1270" s="1"/>
      <c r="AC1270" s="1"/>
    </row>
    <row r="1271" spans="2:29" x14ac:dyDescent="0.25">
      <c r="B1271" s="27">
        <f t="shared" si="81"/>
        <v>39500.874999996922</v>
      </c>
      <c r="C1271" s="25">
        <v>0</v>
      </c>
      <c r="D1271" s="25">
        <v>13.1</v>
      </c>
      <c r="E1271" s="25">
        <v>0</v>
      </c>
      <c r="J1271" s="1"/>
      <c r="K1271" s="1"/>
      <c r="L1271" s="1"/>
      <c r="M1271" s="1"/>
      <c r="N1271" s="1"/>
      <c r="AA1271" s="1"/>
      <c r="AB1271" s="1"/>
      <c r="AC1271" s="1"/>
    </row>
    <row r="1272" spans="2:29" x14ac:dyDescent="0.25">
      <c r="B1272" s="27">
        <f t="shared" si="81"/>
        <v>39500.916666663587</v>
      </c>
      <c r="C1272" s="25">
        <v>0</v>
      </c>
      <c r="D1272" s="25">
        <v>12.8</v>
      </c>
      <c r="E1272" s="25">
        <v>0</v>
      </c>
      <c r="J1272" s="1"/>
      <c r="K1272" s="1"/>
      <c r="L1272" s="1"/>
      <c r="M1272" s="1"/>
      <c r="N1272" s="1"/>
      <c r="AA1272" s="1"/>
      <c r="AB1272" s="1"/>
      <c r="AC1272" s="1"/>
    </row>
    <row r="1273" spans="2:29" x14ac:dyDescent="0.25">
      <c r="B1273" s="27">
        <f t="shared" si="81"/>
        <v>39500.958333330251</v>
      </c>
      <c r="C1273" s="25">
        <v>0</v>
      </c>
      <c r="D1273" s="25">
        <v>12.5</v>
      </c>
      <c r="E1273" s="25">
        <v>0</v>
      </c>
      <c r="J1273" s="1"/>
      <c r="K1273" s="1"/>
      <c r="L1273" s="1"/>
      <c r="M1273" s="1"/>
      <c r="N1273" s="1"/>
      <c r="AA1273" s="1"/>
      <c r="AB1273" s="1"/>
      <c r="AC1273" s="1"/>
    </row>
    <row r="1274" spans="2:29" x14ac:dyDescent="0.25">
      <c r="B1274" s="27">
        <f t="shared" si="81"/>
        <v>39500.999999996915</v>
      </c>
      <c r="C1274" s="25">
        <v>0</v>
      </c>
      <c r="D1274" s="25">
        <v>12.2</v>
      </c>
      <c r="E1274" s="25">
        <v>0</v>
      </c>
      <c r="J1274" s="1"/>
      <c r="K1274" s="1"/>
      <c r="L1274" s="1"/>
      <c r="M1274" s="1"/>
      <c r="N1274" s="1"/>
      <c r="AA1274" s="1"/>
      <c r="AB1274" s="1"/>
      <c r="AC1274" s="1"/>
    </row>
    <row r="1275" spans="2:29" x14ac:dyDescent="0.25">
      <c r="B1275" s="27">
        <f t="shared" si="81"/>
        <v>39501.041666663579</v>
      </c>
      <c r="C1275" s="25">
        <v>0</v>
      </c>
      <c r="D1275" s="25">
        <v>12.1</v>
      </c>
      <c r="E1275" s="25">
        <v>0</v>
      </c>
      <c r="J1275" s="1"/>
      <c r="K1275" s="1"/>
      <c r="L1275" s="1"/>
      <c r="M1275" s="1"/>
      <c r="N1275" s="1"/>
      <c r="AA1275" s="1"/>
      <c r="AB1275" s="1"/>
      <c r="AC1275" s="1"/>
    </row>
    <row r="1276" spans="2:29" x14ac:dyDescent="0.25">
      <c r="B1276" s="27">
        <f t="shared" si="81"/>
        <v>39501.083333330243</v>
      </c>
      <c r="C1276" s="25">
        <v>0</v>
      </c>
      <c r="D1276" s="25">
        <v>12.1</v>
      </c>
      <c r="E1276" s="25">
        <v>0</v>
      </c>
      <c r="J1276" s="1"/>
      <c r="K1276" s="1"/>
      <c r="L1276" s="1"/>
      <c r="M1276" s="1"/>
      <c r="N1276" s="1"/>
      <c r="AA1276" s="1"/>
      <c r="AB1276" s="1"/>
      <c r="AC1276" s="1"/>
    </row>
    <row r="1277" spans="2:29" x14ac:dyDescent="0.25">
      <c r="B1277" s="27">
        <f t="shared" si="81"/>
        <v>39501.124999996908</v>
      </c>
      <c r="C1277" s="25">
        <v>0</v>
      </c>
      <c r="D1277" s="25">
        <v>12</v>
      </c>
      <c r="E1277" s="25">
        <v>0</v>
      </c>
      <c r="J1277" s="1"/>
      <c r="K1277" s="1"/>
      <c r="L1277" s="1"/>
      <c r="M1277" s="1"/>
      <c r="N1277" s="1"/>
      <c r="AA1277" s="1"/>
      <c r="AB1277" s="1"/>
      <c r="AC1277" s="1"/>
    </row>
    <row r="1278" spans="2:29" x14ac:dyDescent="0.25">
      <c r="B1278" s="27">
        <f t="shared" si="81"/>
        <v>39501.166666663572</v>
      </c>
      <c r="C1278" s="25">
        <v>0</v>
      </c>
      <c r="D1278" s="25">
        <v>12.1</v>
      </c>
      <c r="E1278" s="25">
        <v>0</v>
      </c>
      <c r="J1278" s="1"/>
      <c r="K1278" s="1"/>
      <c r="L1278" s="1"/>
      <c r="M1278" s="1"/>
      <c r="N1278" s="1"/>
      <c r="AA1278" s="1"/>
      <c r="AB1278" s="1"/>
      <c r="AC1278" s="1"/>
    </row>
    <row r="1279" spans="2:29" x14ac:dyDescent="0.25">
      <c r="B1279" s="27">
        <f t="shared" si="81"/>
        <v>39501.208333330236</v>
      </c>
      <c r="C1279" s="25">
        <v>0</v>
      </c>
      <c r="D1279" s="25">
        <v>12.1</v>
      </c>
      <c r="E1279" s="25">
        <v>0</v>
      </c>
      <c r="J1279" s="1"/>
      <c r="K1279" s="1"/>
      <c r="L1279" s="1"/>
      <c r="M1279" s="1"/>
      <c r="N1279" s="1"/>
      <c r="AA1279" s="1"/>
      <c r="AB1279" s="1"/>
      <c r="AC1279" s="1"/>
    </row>
    <row r="1280" spans="2:29" x14ac:dyDescent="0.25">
      <c r="B1280" s="27">
        <f t="shared" si="81"/>
        <v>39501.2499999969</v>
      </c>
      <c r="C1280" s="25">
        <v>0</v>
      </c>
      <c r="D1280" s="25">
        <v>12.1</v>
      </c>
      <c r="E1280" s="25">
        <v>0</v>
      </c>
      <c r="J1280" s="1"/>
      <c r="K1280" s="1"/>
      <c r="L1280" s="1"/>
      <c r="M1280" s="1"/>
      <c r="N1280" s="1"/>
      <c r="AA1280" s="1"/>
      <c r="AB1280" s="1"/>
      <c r="AC1280" s="1"/>
    </row>
    <row r="1281" spans="2:29" x14ac:dyDescent="0.25">
      <c r="B1281" s="27">
        <f t="shared" si="81"/>
        <v>39501.291666663565</v>
      </c>
      <c r="C1281" s="25">
        <v>0</v>
      </c>
      <c r="D1281" s="25">
        <v>12</v>
      </c>
      <c r="E1281" s="25">
        <v>0</v>
      </c>
      <c r="J1281" s="1"/>
      <c r="K1281" s="1"/>
      <c r="L1281" s="1"/>
      <c r="M1281" s="1"/>
      <c r="N1281" s="1"/>
      <c r="AA1281" s="1"/>
      <c r="AB1281" s="1"/>
      <c r="AC1281" s="1"/>
    </row>
    <row r="1282" spans="2:29" x14ac:dyDescent="0.25">
      <c r="B1282" s="27">
        <f t="shared" si="81"/>
        <v>39501.333333330229</v>
      </c>
      <c r="C1282" s="25">
        <v>0</v>
      </c>
      <c r="D1282" s="25">
        <v>12.1</v>
      </c>
      <c r="E1282" s="25">
        <v>0.79</v>
      </c>
      <c r="J1282" s="1"/>
      <c r="K1282" s="1"/>
      <c r="L1282" s="1"/>
      <c r="M1282" s="1"/>
      <c r="N1282" s="1"/>
      <c r="AA1282" s="1"/>
      <c r="AB1282" s="1"/>
      <c r="AC1282" s="1"/>
    </row>
    <row r="1283" spans="2:29" x14ac:dyDescent="0.25">
      <c r="B1283" s="27">
        <f t="shared" ref="B1283:B1346" si="82">B1282+1/24</f>
        <v>39501.374999996893</v>
      </c>
      <c r="C1283" s="25">
        <v>0</v>
      </c>
      <c r="D1283" s="25">
        <v>12.1</v>
      </c>
      <c r="E1283" s="25">
        <v>13.78</v>
      </c>
      <c r="J1283" s="1"/>
      <c r="K1283" s="1"/>
      <c r="L1283" s="1"/>
      <c r="M1283" s="1"/>
      <c r="N1283" s="1"/>
      <c r="AA1283" s="1"/>
      <c r="AB1283" s="1"/>
      <c r="AC1283" s="1"/>
    </row>
    <row r="1284" spans="2:29" x14ac:dyDescent="0.25">
      <c r="B1284" s="27">
        <f t="shared" si="82"/>
        <v>39501.416666663557</v>
      </c>
      <c r="C1284" s="25">
        <v>0</v>
      </c>
      <c r="D1284" s="25">
        <v>12.2</v>
      </c>
      <c r="E1284" s="25">
        <v>41.13</v>
      </c>
      <c r="J1284" s="1"/>
      <c r="K1284" s="1"/>
      <c r="L1284" s="1"/>
      <c r="M1284" s="1"/>
      <c r="N1284" s="1"/>
      <c r="AA1284" s="1"/>
      <c r="AB1284" s="1"/>
      <c r="AC1284" s="1"/>
    </row>
    <row r="1285" spans="2:29" x14ac:dyDescent="0.25">
      <c r="B1285" s="27">
        <f t="shared" si="82"/>
        <v>39501.458333330222</v>
      </c>
      <c r="C1285" s="25">
        <v>0</v>
      </c>
      <c r="D1285" s="25">
        <v>12.5</v>
      </c>
      <c r="E1285" s="25">
        <v>97.02</v>
      </c>
      <c r="J1285" s="1"/>
      <c r="K1285" s="1"/>
      <c r="L1285" s="1"/>
      <c r="M1285" s="1"/>
      <c r="N1285" s="1"/>
      <c r="AA1285" s="1"/>
      <c r="AB1285" s="1"/>
      <c r="AC1285" s="1"/>
    </row>
    <row r="1286" spans="2:29" x14ac:dyDescent="0.25">
      <c r="B1286" s="27">
        <f t="shared" si="82"/>
        <v>39501.499999996886</v>
      </c>
      <c r="C1286" s="25">
        <v>0</v>
      </c>
      <c r="D1286" s="25">
        <v>11.7</v>
      </c>
      <c r="E1286" s="25">
        <v>114.49</v>
      </c>
      <c r="J1286" s="1"/>
      <c r="K1286" s="1"/>
      <c r="L1286" s="1"/>
      <c r="M1286" s="1"/>
      <c r="N1286" s="1"/>
      <c r="AA1286" s="1"/>
      <c r="AB1286" s="1"/>
      <c r="AC1286" s="1"/>
    </row>
    <row r="1287" spans="2:29" x14ac:dyDescent="0.25">
      <c r="B1287" s="27">
        <f t="shared" si="82"/>
        <v>39501.54166666355</v>
      </c>
      <c r="C1287" s="25">
        <v>0</v>
      </c>
      <c r="D1287" s="25">
        <v>12.3</v>
      </c>
      <c r="E1287" s="25">
        <v>136.91999999999999</v>
      </c>
      <c r="J1287" s="1"/>
      <c r="K1287" s="1"/>
      <c r="L1287" s="1"/>
      <c r="M1287" s="1"/>
      <c r="N1287" s="1"/>
      <c r="AA1287" s="1"/>
      <c r="AB1287" s="1"/>
      <c r="AC1287" s="1"/>
    </row>
    <row r="1288" spans="2:29" x14ac:dyDescent="0.25">
      <c r="B1288" s="27">
        <f t="shared" si="82"/>
        <v>39501.583333330214</v>
      </c>
      <c r="C1288" s="25">
        <v>0</v>
      </c>
      <c r="D1288" s="25">
        <v>12.8</v>
      </c>
      <c r="E1288" s="25">
        <v>142.30000000000001</v>
      </c>
      <c r="J1288" s="1"/>
      <c r="K1288" s="1"/>
      <c r="L1288" s="1"/>
      <c r="M1288" s="1"/>
      <c r="N1288" s="1"/>
      <c r="AA1288" s="1"/>
      <c r="AB1288" s="1"/>
      <c r="AC1288" s="1"/>
    </row>
    <row r="1289" spans="2:29" x14ac:dyDescent="0.25">
      <c r="B1289" s="27">
        <f t="shared" si="82"/>
        <v>39501.624999996879</v>
      </c>
      <c r="C1289" s="25">
        <v>0</v>
      </c>
      <c r="D1289" s="25">
        <v>13.3</v>
      </c>
      <c r="E1289" s="25">
        <v>130.54</v>
      </c>
      <c r="J1289" s="1"/>
      <c r="K1289" s="1"/>
      <c r="L1289" s="1"/>
      <c r="M1289" s="1"/>
      <c r="N1289" s="1"/>
      <c r="AA1289" s="1"/>
      <c r="AB1289" s="1"/>
      <c r="AC1289" s="1"/>
    </row>
    <row r="1290" spans="2:29" x14ac:dyDescent="0.25">
      <c r="B1290" s="27">
        <f t="shared" si="82"/>
        <v>39501.666666663543</v>
      </c>
      <c r="C1290" s="25">
        <v>0</v>
      </c>
      <c r="D1290" s="25">
        <v>13.7</v>
      </c>
      <c r="E1290" s="25">
        <v>196.64</v>
      </c>
      <c r="J1290" s="1"/>
      <c r="K1290" s="1"/>
      <c r="L1290" s="1"/>
      <c r="M1290" s="1"/>
      <c r="N1290" s="1"/>
      <c r="AA1290" s="1"/>
      <c r="AB1290" s="1"/>
      <c r="AC1290" s="1"/>
    </row>
    <row r="1291" spans="2:29" x14ac:dyDescent="0.25">
      <c r="B1291" s="27">
        <f t="shared" si="82"/>
        <v>39501.708333330207</v>
      </c>
      <c r="C1291" s="25">
        <v>0</v>
      </c>
      <c r="D1291" s="25">
        <v>13.7</v>
      </c>
      <c r="E1291" s="25">
        <v>132.76</v>
      </c>
      <c r="J1291" s="1"/>
      <c r="K1291" s="1"/>
      <c r="L1291" s="1"/>
      <c r="M1291" s="1"/>
      <c r="N1291" s="1"/>
      <c r="AA1291" s="1"/>
      <c r="AB1291" s="1"/>
      <c r="AC1291" s="1"/>
    </row>
    <row r="1292" spans="2:29" x14ac:dyDescent="0.25">
      <c r="B1292" s="27">
        <f t="shared" si="82"/>
        <v>39501.749999996871</v>
      </c>
      <c r="C1292" s="25">
        <v>0</v>
      </c>
      <c r="D1292" s="25">
        <v>13.2</v>
      </c>
      <c r="E1292" s="25">
        <v>2.09</v>
      </c>
      <c r="J1292" s="1"/>
      <c r="K1292" s="1"/>
      <c r="L1292" s="1"/>
      <c r="M1292" s="1"/>
      <c r="N1292" s="1"/>
      <c r="AA1292" s="1"/>
      <c r="AB1292" s="1"/>
      <c r="AC1292" s="1"/>
    </row>
    <row r="1293" spans="2:29" x14ac:dyDescent="0.25">
      <c r="B1293" s="27">
        <f t="shared" si="82"/>
        <v>39501.791666663536</v>
      </c>
      <c r="C1293" s="25">
        <v>0</v>
      </c>
      <c r="D1293" s="25">
        <v>13.4</v>
      </c>
      <c r="E1293" s="25">
        <v>0</v>
      </c>
      <c r="J1293" s="1"/>
      <c r="K1293" s="1"/>
      <c r="L1293" s="1"/>
      <c r="M1293" s="1"/>
      <c r="N1293" s="1"/>
      <c r="AA1293" s="1"/>
      <c r="AB1293" s="1"/>
      <c r="AC1293" s="1"/>
    </row>
    <row r="1294" spans="2:29" x14ac:dyDescent="0.25">
      <c r="B1294" s="27">
        <f t="shared" si="82"/>
        <v>39501.8333333302</v>
      </c>
      <c r="C1294" s="25">
        <v>0</v>
      </c>
      <c r="D1294" s="25">
        <v>13.4</v>
      </c>
      <c r="E1294" s="25">
        <v>0</v>
      </c>
      <c r="J1294" s="1"/>
      <c r="K1294" s="1"/>
      <c r="L1294" s="1"/>
      <c r="M1294" s="1"/>
      <c r="N1294" s="1"/>
      <c r="AA1294" s="1"/>
      <c r="AB1294" s="1"/>
      <c r="AC1294" s="1"/>
    </row>
    <row r="1295" spans="2:29" x14ac:dyDescent="0.25">
      <c r="B1295" s="27">
        <f t="shared" si="82"/>
        <v>39501.874999996864</v>
      </c>
      <c r="C1295" s="25">
        <v>0</v>
      </c>
      <c r="D1295" s="25">
        <v>13.1</v>
      </c>
      <c r="E1295" s="25">
        <v>0</v>
      </c>
      <c r="J1295" s="1"/>
      <c r="K1295" s="1"/>
      <c r="L1295" s="1"/>
      <c r="M1295" s="1"/>
      <c r="N1295" s="1"/>
      <c r="AA1295" s="1"/>
      <c r="AB1295" s="1"/>
      <c r="AC1295" s="1"/>
    </row>
    <row r="1296" spans="2:29" x14ac:dyDescent="0.25">
      <c r="B1296" s="27">
        <f t="shared" si="82"/>
        <v>39501.916666663528</v>
      </c>
      <c r="C1296" s="25">
        <v>0</v>
      </c>
      <c r="D1296" s="25">
        <v>12.8</v>
      </c>
      <c r="E1296" s="25">
        <v>0</v>
      </c>
      <c r="J1296" s="1"/>
      <c r="K1296" s="1"/>
      <c r="L1296" s="1"/>
      <c r="M1296" s="1"/>
      <c r="N1296" s="1"/>
      <c r="AA1296" s="1"/>
      <c r="AB1296" s="1"/>
      <c r="AC1296" s="1"/>
    </row>
    <row r="1297" spans="2:29" x14ac:dyDescent="0.25">
      <c r="B1297" s="27">
        <f t="shared" si="82"/>
        <v>39501.958333330193</v>
      </c>
      <c r="C1297" s="25">
        <v>0</v>
      </c>
      <c r="D1297" s="25">
        <v>12.5</v>
      </c>
      <c r="E1297" s="25">
        <v>0</v>
      </c>
      <c r="J1297" s="1"/>
      <c r="K1297" s="1"/>
      <c r="L1297" s="1"/>
      <c r="M1297" s="1"/>
      <c r="N1297" s="1"/>
      <c r="AA1297" s="1"/>
      <c r="AB1297" s="1"/>
      <c r="AC1297" s="1"/>
    </row>
    <row r="1298" spans="2:29" x14ac:dyDescent="0.25">
      <c r="B1298" s="27">
        <f t="shared" si="82"/>
        <v>39501.999999996857</v>
      </c>
      <c r="C1298" s="25">
        <v>0</v>
      </c>
      <c r="D1298" s="25">
        <v>12.2</v>
      </c>
      <c r="E1298" s="25">
        <v>0</v>
      </c>
      <c r="J1298" s="1"/>
      <c r="K1298" s="1"/>
      <c r="L1298" s="1"/>
      <c r="M1298" s="1"/>
      <c r="N1298" s="1"/>
      <c r="AA1298" s="1"/>
      <c r="AB1298" s="1"/>
      <c r="AC1298" s="1"/>
    </row>
    <row r="1299" spans="2:29" x14ac:dyDescent="0.25">
      <c r="B1299" s="27">
        <f t="shared" si="82"/>
        <v>39502.041666663521</v>
      </c>
      <c r="C1299" s="25">
        <v>0</v>
      </c>
      <c r="D1299" s="25">
        <v>12.1</v>
      </c>
      <c r="E1299" s="25">
        <v>0</v>
      </c>
      <c r="J1299" s="1"/>
      <c r="K1299" s="1"/>
      <c r="L1299" s="1"/>
      <c r="M1299" s="1"/>
      <c r="N1299" s="1"/>
      <c r="AA1299" s="1"/>
      <c r="AB1299" s="1"/>
      <c r="AC1299" s="1"/>
    </row>
    <row r="1300" spans="2:29" x14ac:dyDescent="0.25">
      <c r="B1300" s="27">
        <f t="shared" si="82"/>
        <v>39502.083333330185</v>
      </c>
      <c r="C1300" s="25">
        <v>0</v>
      </c>
      <c r="D1300" s="25">
        <v>12.1</v>
      </c>
      <c r="E1300" s="25">
        <v>0</v>
      </c>
      <c r="J1300" s="1"/>
      <c r="K1300" s="1"/>
      <c r="L1300" s="1"/>
      <c r="M1300" s="1"/>
      <c r="N1300" s="1"/>
      <c r="AA1300" s="1"/>
      <c r="AB1300" s="1"/>
      <c r="AC1300" s="1"/>
    </row>
    <row r="1301" spans="2:29" x14ac:dyDescent="0.25">
      <c r="B1301" s="27">
        <f t="shared" si="82"/>
        <v>39502.12499999685</v>
      </c>
      <c r="C1301" s="25">
        <v>0</v>
      </c>
      <c r="D1301" s="25">
        <v>12</v>
      </c>
      <c r="E1301" s="25">
        <v>0</v>
      </c>
      <c r="J1301" s="1"/>
      <c r="K1301" s="1"/>
      <c r="L1301" s="1"/>
      <c r="M1301" s="1"/>
      <c r="N1301" s="1"/>
      <c r="AA1301" s="1"/>
      <c r="AB1301" s="1"/>
      <c r="AC1301" s="1"/>
    </row>
    <row r="1302" spans="2:29" x14ac:dyDescent="0.25">
      <c r="B1302" s="27">
        <f t="shared" si="82"/>
        <v>39502.166666663514</v>
      </c>
      <c r="C1302" s="25">
        <v>0</v>
      </c>
      <c r="D1302" s="25">
        <v>12.1</v>
      </c>
      <c r="E1302" s="25">
        <v>0</v>
      </c>
      <c r="J1302" s="1"/>
      <c r="K1302" s="1"/>
      <c r="L1302" s="1"/>
      <c r="M1302" s="1"/>
      <c r="N1302" s="1"/>
      <c r="AA1302" s="1"/>
      <c r="AB1302" s="1"/>
      <c r="AC1302" s="1"/>
    </row>
    <row r="1303" spans="2:29" x14ac:dyDescent="0.25">
      <c r="B1303" s="27">
        <f t="shared" si="82"/>
        <v>39502.208333330178</v>
      </c>
      <c r="C1303" s="25">
        <v>0</v>
      </c>
      <c r="D1303" s="25">
        <v>12.1</v>
      </c>
      <c r="E1303" s="25">
        <v>0</v>
      </c>
      <c r="J1303" s="1"/>
      <c r="K1303" s="1"/>
      <c r="L1303" s="1"/>
      <c r="M1303" s="1"/>
      <c r="N1303" s="1"/>
      <c r="AA1303" s="1"/>
      <c r="AB1303" s="1"/>
      <c r="AC1303" s="1"/>
    </row>
    <row r="1304" spans="2:29" x14ac:dyDescent="0.25">
      <c r="B1304" s="27">
        <f t="shared" si="82"/>
        <v>39502.249999996842</v>
      </c>
      <c r="C1304" s="25">
        <v>0</v>
      </c>
      <c r="D1304" s="25">
        <v>12.1</v>
      </c>
      <c r="E1304" s="25">
        <v>0</v>
      </c>
      <c r="J1304" s="1"/>
      <c r="K1304" s="1"/>
      <c r="L1304" s="1"/>
      <c r="M1304" s="1"/>
      <c r="N1304" s="1"/>
      <c r="AA1304" s="1"/>
      <c r="AB1304" s="1"/>
      <c r="AC1304" s="1"/>
    </row>
    <row r="1305" spans="2:29" x14ac:dyDescent="0.25">
      <c r="B1305" s="27">
        <f t="shared" si="82"/>
        <v>39502.291666663506</v>
      </c>
      <c r="C1305" s="25">
        <v>0</v>
      </c>
      <c r="D1305" s="25">
        <v>12</v>
      </c>
      <c r="E1305" s="25">
        <v>0</v>
      </c>
      <c r="J1305" s="1"/>
      <c r="K1305" s="1"/>
      <c r="L1305" s="1"/>
      <c r="M1305" s="1"/>
      <c r="N1305" s="1"/>
      <c r="AA1305" s="1"/>
      <c r="AB1305" s="1"/>
      <c r="AC1305" s="1"/>
    </row>
    <row r="1306" spans="2:29" x14ac:dyDescent="0.25">
      <c r="B1306" s="27">
        <f t="shared" si="82"/>
        <v>39502.333333330171</v>
      </c>
      <c r="C1306" s="25">
        <v>0</v>
      </c>
      <c r="D1306" s="25">
        <v>12.1</v>
      </c>
      <c r="E1306" s="25">
        <v>0.79</v>
      </c>
      <c r="J1306" s="1"/>
      <c r="K1306" s="1"/>
      <c r="L1306" s="1"/>
      <c r="M1306" s="1"/>
      <c r="N1306" s="1"/>
      <c r="AA1306" s="1"/>
      <c r="AB1306" s="1"/>
      <c r="AC1306" s="1"/>
    </row>
    <row r="1307" spans="2:29" x14ac:dyDescent="0.25">
      <c r="B1307" s="27">
        <f t="shared" si="82"/>
        <v>39502.374999996835</v>
      </c>
      <c r="C1307" s="25">
        <v>0</v>
      </c>
      <c r="D1307" s="25">
        <v>12.1</v>
      </c>
      <c r="E1307" s="25">
        <v>13.78</v>
      </c>
      <c r="J1307" s="1"/>
      <c r="K1307" s="1"/>
      <c r="L1307" s="1"/>
      <c r="M1307" s="1"/>
      <c r="N1307" s="1"/>
      <c r="AA1307" s="1"/>
      <c r="AB1307" s="1"/>
      <c r="AC1307" s="1"/>
    </row>
    <row r="1308" spans="2:29" x14ac:dyDescent="0.25">
      <c r="B1308" s="27">
        <f t="shared" si="82"/>
        <v>39502.416666663499</v>
      </c>
      <c r="C1308" s="25">
        <v>0</v>
      </c>
      <c r="D1308" s="25">
        <v>12.2</v>
      </c>
      <c r="E1308" s="25">
        <v>41.13</v>
      </c>
      <c r="J1308" s="1"/>
      <c r="K1308" s="1"/>
      <c r="L1308" s="1"/>
      <c r="M1308" s="1"/>
      <c r="N1308" s="1"/>
      <c r="AA1308" s="1"/>
      <c r="AB1308" s="1"/>
      <c r="AC1308" s="1"/>
    </row>
    <row r="1309" spans="2:29" x14ac:dyDescent="0.25">
      <c r="B1309" s="27">
        <f t="shared" si="82"/>
        <v>39502.458333330163</v>
      </c>
      <c r="C1309" s="25">
        <v>0</v>
      </c>
      <c r="D1309" s="25">
        <v>12.5</v>
      </c>
      <c r="E1309" s="25">
        <v>97.02</v>
      </c>
      <c r="J1309" s="1"/>
      <c r="K1309" s="1"/>
      <c r="L1309" s="1"/>
      <c r="M1309" s="1"/>
      <c r="N1309" s="1"/>
      <c r="AA1309" s="1"/>
      <c r="AB1309" s="1"/>
      <c r="AC1309" s="1"/>
    </row>
    <row r="1310" spans="2:29" x14ac:dyDescent="0.25">
      <c r="B1310" s="27">
        <f t="shared" si="82"/>
        <v>39502.499999996828</v>
      </c>
      <c r="C1310" s="25">
        <v>0</v>
      </c>
      <c r="D1310" s="25">
        <v>11.7</v>
      </c>
      <c r="E1310" s="25">
        <v>114.49</v>
      </c>
      <c r="J1310" s="1"/>
      <c r="K1310" s="1"/>
      <c r="L1310" s="1"/>
      <c r="M1310" s="1"/>
      <c r="N1310" s="1"/>
      <c r="AA1310" s="1"/>
      <c r="AB1310" s="1"/>
      <c r="AC1310" s="1"/>
    </row>
    <row r="1311" spans="2:29" x14ac:dyDescent="0.25">
      <c r="B1311" s="27">
        <f t="shared" si="82"/>
        <v>39502.541666663492</v>
      </c>
      <c r="C1311" s="25">
        <v>0</v>
      </c>
      <c r="D1311" s="25">
        <v>12.3</v>
      </c>
      <c r="E1311" s="25">
        <v>136.91999999999999</v>
      </c>
      <c r="J1311" s="1"/>
      <c r="K1311" s="1"/>
      <c r="L1311" s="1"/>
      <c r="M1311" s="1"/>
      <c r="N1311" s="1"/>
      <c r="AA1311" s="1"/>
      <c r="AB1311" s="1"/>
      <c r="AC1311" s="1"/>
    </row>
    <row r="1312" spans="2:29" x14ac:dyDescent="0.25">
      <c r="B1312" s="27">
        <f t="shared" si="82"/>
        <v>39502.583333330156</v>
      </c>
      <c r="C1312" s="25">
        <v>0</v>
      </c>
      <c r="D1312" s="25">
        <v>12.8</v>
      </c>
      <c r="E1312" s="25">
        <v>142.30000000000001</v>
      </c>
      <c r="J1312" s="1"/>
      <c r="K1312" s="1"/>
      <c r="L1312" s="1"/>
      <c r="M1312" s="1"/>
      <c r="N1312" s="1"/>
      <c r="AA1312" s="1"/>
      <c r="AB1312" s="1"/>
      <c r="AC1312" s="1"/>
    </row>
    <row r="1313" spans="2:29" x14ac:dyDescent="0.25">
      <c r="B1313" s="27">
        <f t="shared" si="82"/>
        <v>39502.62499999682</v>
      </c>
      <c r="C1313" s="25">
        <v>0</v>
      </c>
      <c r="D1313" s="25">
        <v>13.3</v>
      </c>
      <c r="E1313" s="25">
        <v>130.54</v>
      </c>
      <c r="J1313" s="1"/>
      <c r="K1313" s="1"/>
      <c r="L1313" s="1"/>
      <c r="M1313" s="1"/>
      <c r="N1313" s="1"/>
      <c r="AA1313" s="1"/>
      <c r="AB1313" s="1"/>
      <c r="AC1313" s="1"/>
    </row>
    <row r="1314" spans="2:29" x14ac:dyDescent="0.25">
      <c r="B1314" s="27">
        <f t="shared" si="82"/>
        <v>39502.666666663485</v>
      </c>
      <c r="C1314" s="25">
        <v>0</v>
      </c>
      <c r="D1314" s="25">
        <v>13.7</v>
      </c>
      <c r="E1314" s="25">
        <v>196.64</v>
      </c>
      <c r="J1314" s="1"/>
      <c r="K1314" s="1"/>
      <c r="L1314" s="1"/>
      <c r="M1314" s="1"/>
      <c r="N1314" s="1"/>
      <c r="AA1314" s="1"/>
      <c r="AB1314" s="1"/>
      <c r="AC1314" s="1"/>
    </row>
    <row r="1315" spans="2:29" x14ac:dyDescent="0.25">
      <c r="B1315" s="27">
        <f t="shared" si="82"/>
        <v>39502.708333330149</v>
      </c>
      <c r="C1315" s="25">
        <v>0</v>
      </c>
      <c r="D1315" s="25">
        <v>13.7</v>
      </c>
      <c r="E1315" s="25">
        <v>132.76</v>
      </c>
      <c r="J1315" s="1"/>
      <c r="K1315" s="1"/>
      <c r="L1315" s="1"/>
      <c r="M1315" s="1"/>
      <c r="N1315" s="1"/>
      <c r="AA1315" s="1"/>
      <c r="AB1315" s="1"/>
      <c r="AC1315" s="1"/>
    </row>
    <row r="1316" spans="2:29" x14ac:dyDescent="0.25">
      <c r="B1316" s="27">
        <f t="shared" si="82"/>
        <v>39502.749999996813</v>
      </c>
      <c r="C1316" s="25">
        <v>0</v>
      </c>
      <c r="D1316" s="25">
        <v>13.2</v>
      </c>
      <c r="E1316" s="25">
        <v>2.09</v>
      </c>
      <c r="J1316" s="1"/>
      <c r="K1316" s="1"/>
      <c r="L1316" s="1"/>
      <c r="M1316" s="1"/>
      <c r="N1316" s="1"/>
      <c r="AA1316" s="1"/>
      <c r="AB1316" s="1"/>
      <c r="AC1316" s="1"/>
    </row>
    <row r="1317" spans="2:29" x14ac:dyDescent="0.25">
      <c r="B1317" s="27">
        <f t="shared" si="82"/>
        <v>39502.791666663477</v>
      </c>
      <c r="C1317" s="25">
        <v>0</v>
      </c>
      <c r="D1317" s="25">
        <v>13.4</v>
      </c>
      <c r="E1317" s="25">
        <v>0</v>
      </c>
      <c r="J1317" s="1"/>
      <c r="K1317" s="1"/>
      <c r="L1317" s="1"/>
      <c r="M1317" s="1"/>
      <c r="N1317" s="1"/>
      <c r="AA1317" s="1"/>
      <c r="AB1317" s="1"/>
      <c r="AC1317" s="1"/>
    </row>
    <row r="1318" spans="2:29" x14ac:dyDescent="0.25">
      <c r="B1318" s="27">
        <f t="shared" si="82"/>
        <v>39502.833333330142</v>
      </c>
      <c r="C1318" s="25">
        <v>0</v>
      </c>
      <c r="D1318" s="25">
        <v>13.4</v>
      </c>
      <c r="E1318" s="25">
        <v>0</v>
      </c>
      <c r="J1318" s="1"/>
      <c r="K1318" s="1"/>
      <c r="L1318" s="1"/>
      <c r="M1318" s="1"/>
      <c r="N1318" s="1"/>
      <c r="AA1318" s="1"/>
      <c r="AB1318" s="1"/>
      <c r="AC1318" s="1"/>
    </row>
    <row r="1319" spans="2:29" x14ac:dyDescent="0.25">
      <c r="B1319" s="27">
        <f t="shared" si="82"/>
        <v>39502.874999996806</v>
      </c>
      <c r="C1319" s="25">
        <v>0</v>
      </c>
      <c r="D1319" s="25">
        <v>13.1</v>
      </c>
      <c r="E1319" s="25">
        <v>0</v>
      </c>
      <c r="J1319" s="1"/>
      <c r="K1319" s="1"/>
      <c r="L1319" s="1"/>
      <c r="M1319" s="1"/>
      <c r="N1319" s="1"/>
      <c r="AA1319" s="1"/>
      <c r="AB1319" s="1"/>
      <c r="AC1319" s="1"/>
    </row>
    <row r="1320" spans="2:29" x14ac:dyDescent="0.25">
      <c r="B1320" s="27">
        <f t="shared" si="82"/>
        <v>39502.91666666347</v>
      </c>
      <c r="C1320" s="25">
        <v>0</v>
      </c>
      <c r="D1320" s="25">
        <v>12.8</v>
      </c>
      <c r="E1320" s="25">
        <v>0</v>
      </c>
      <c r="J1320" s="1"/>
      <c r="K1320" s="1"/>
      <c r="L1320" s="1"/>
      <c r="M1320" s="1"/>
      <c r="N1320" s="1"/>
      <c r="AA1320" s="1"/>
      <c r="AB1320" s="1"/>
      <c r="AC1320" s="1"/>
    </row>
    <row r="1321" spans="2:29" x14ac:dyDescent="0.25">
      <c r="B1321" s="27">
        <f t="shared" si="82"/>
        <v>39502.958333330134</v>
      </c>
      <c r="C1321" s="25">
        <v>0</v>
      </c>
      <c r="D1321" s="25">
        <v>12.5</v>
      </c>
      <c r="E1321" s="25">
        <v>0</v>
      </c>
      <c r="J1321" s="1"/>
      <c r="K1321" s="1"/>
      <c r="L1321" s="1"/>
      <c r="M1321" s="1"/>
      <c r="N1321" s="1"/>
      <c r="AA1321" s="1"/>
      <c r="AB1321" s="1"/>
      <c r="AC1321" s="1"/>
    </row>
    <row r="1322" spans="2:29" x14ac:dyDescent="0.25">
      <c r="B1322" s="27">
        <f t="shared" si="82"/>
        <v>39502.999999996799</v>
      </c>
      <c r="C1322" s="25">
        <v>0</v>
      </c>
      <c r="D1322" s="25">
        <v>12.2</v>
      </c>
      <c r="E1322" s="25">
        <v>0</v>
      </c>
      <c r="J1322" s="1"/>
      <c r="K1322" s="1"/>
      <c r="L1322" s="1"/>
      <c r="M1322" s="1"/>
      <c r="N1322" s="1"/>
      <c r="AA1322" s="1"/>
      <c r="AB1322" s="1"/>
      <c r="AC1322" s="1"/>
    </row>
    <row r="1323" spans="2:29" x14ac:dyDescent="0.25">
      <c r="B1323" s="27">
        <f t="shared" si="82"/>
        <v>39503.041666663463</v>
      </c>
      <c r="C1323" s="25">
        <v>0</v>
      </c>
      <c r="D1323" s="25">
        <v>12.1</v>
      </c>
      <c r="E1323" s="25">
        <v>0</v>
      </c>
      <c r="J1323" s="1"/>
      <c r="K1323" s="1"/>
      <c r="L1323" s="1"/>
      <c r="M1323" s="1"/>
      <c r="N1323" s="1"/>
      <c r="AA1323" s="1"/>
      <c r="AB1323" s="1"/>
      <c r="AC1323" s="1"/>
    </row>
    <row r="1324" spans="2:29" x14ac:dyDescent="0.25">
      <c r="B1324" s="27">
        <f t="shared" si="82"/>
        <v>39503.083333330127</v>
      </c>
      <c r="C1324" s="25">
        <v>0</v>
      </c>
      <c r="D1324" s="25">
        <v>12.1</v>
      </c>
      <c r="E1324" s="25">
        <v>0</v>
      </c>
      <c r="J1324" s="1"/>
      <c r="K1324" s="1"/>
      <c r="L1324" s="1"/>
      <c r="M1324" s="1"/>
      <c r="N1324" s="1"/>
      <c r="AA1324" s="1"/>
      <c r="AB1324" s="1"/>
      <c r="AC1324" s="1"/>
    </row>
    <row r="1325" spans="2:29" x14ac:dyDescent="0.25">
      <c r="B1325" s="27">
        <f t="shared" si="82"/>
        <v>39503.124999996791</v>
      </c>
      <c r="C1325" s="25">
        <v>0</v>
      </c>
      <c r="D1325" s="25">
        <v>12</v>
      </c>
      <c r="E1325" s="25">
        <v>0</v>
      </c>
      <c r="J1325" s="1"/>
      <c r="K1325" s="1"/>
      <c r="L1325" s="1"/>
      <c r="M1325" s="1"/>
      <c r="N1325" s="1"/>
      <c r="AA1325" s="1"/>
      <c r="AB1325" s="1"/>
      <c r="AC1325" s="1"/>
    </row>
    <row r="1326" spans="2:29" x14ac:dyDescent="0.25">
      <c r="B1326" s="27">
        <f t="shared" si="82"/>
        <v>39503.166666663456</v>
      </c>
      <c r="C1326" s="25">
        <v>0</v>
      </c>
      <c r="D1326" s="25">
        <v>12.1</v>
      </c>
      <c r="E1326" s="25">
        <v>0</v>
      </c>
      <c r="J1326" s="1"/>
      <c r="K1326" s="1"/>
      <c r="L1326" s="1"/>
      <c r="M1326" s="1"/>
      <c r="N1326" s="1"/>
      <c r="AA1326" s="1"/>
      <c r="AB1326" s="1"/>
      <c r="AC1326" s="1"/>
    </row>
    <row r="1327" spans="2:29" x14ac:dyDescent="0.25">
      <c r="B1327" s="27">
        <f t="shared" si="82"/>
        <v>39503.20833333012</v>
      </c>
      <c r="C1327" s="25">
        <v>0</v>
      </c>
      <c r="D1327" s="25">
        <v>12.1</v>
      </c>
      <c r="E1327" s="25">
        <v>0</v>
      </c>
      <c r="J1327" s="1"/>
      <c r="K1327" s="1"/>
      <c r="L1327" s="1"/>
      <c r="M1327" s="1"/>
      <c r="N1327" s="1"/>
      <c r="AA1327" s="1"/>
      <c r="AB1327" s="1"/>
      <c r="AC1327" s="1"/>
    </row>
    <row r="1328" spans="2:29" x14ac:dyDescent="0.25">
      <c r="B1328" s="27">
        <f t="shared" si="82"/>
        <v>39503.249999996784</v>
      </c>
      <c r="C1328" s="25">
        <v>0</v>
      </c>
      <c r="D1328" s="25">
        <v>12.1</v>
      </c>
      <c r="E1328" s="25">
        <v>0</v>
      </c>
      <c r="J1328" s="1"/>
      <c r="K1328" s="1"/>
      <c r="L1328" s="1"/>
      <c r="M1328" s="1"/>
      <c r="N1328" s="1"/>
      <c r="AA1328" s="1"/>
      <c r="AB1328" s="1"/>
      <c r="AC1328" s="1"/>
    </row>
    <row r="1329" spans="2:29" x14ac:dyDescent="0.25">
      <c r="B1329" s="27">
        <f t="shared" si="82"/>
        <v>39503.291666663448</v>
      </c>
      <c r="C1329" s="25">
        <v>0</v>
      </c>
      <c r="D1329" s="25">
        <v>12</v>
      </c>
      <c r="E1329" s="25">
        <v>0</v>
      </c>
      <c r="J1329" s="1"/>
      <c r="K1329" s="1"/>
      <c r="L1329" s="1"/>
      <c r="M1329" s="1"/>
      <c r="N1329" s="1"/>
      <c r="AA1329" s="1"/>
      <c r="AB1329" s="1"/>
      <c r="AC1329" s="1"/>
    </row>
    <row r="1330" spans="2:29" x14ac:dyDescent="0.25">
      <c r="B1330" s="27">
        <f t="shared" si="82"/>
        <v>39503.333333330113</v>
      </c>
      <c r="C1330" s="25">
        <v>0</v>
      </c>
      <c r="D1330" s="25">
        <v>12.1</v>
      </c>
      <c r="E1330" s="25">
        <v>0.79</v>
      </c>
      <c r="J1330" s="1"/>
      <c r="K1330" s="1"/>
      <c r="L1330" s="1"/>
      <c r="M1330" s="1"/>
      <c r="N1330" s="1"/>
      <c r="AA1330" s="1"/>
      <c r="AB1330" s="1"/>
      <c r="AC1330" s="1"/>
    </row>
    <row r="1331" spans="2:29" x14ac:dyDescent="0.25">
      <c r="B1331" s="27">
        <f t="shared" si="82"/>
        <v>39503.374999996777</v>
      </c>
      <c r="C1331" s="25">
        <v>0</v>
      </c>
      <c r="D1331" s="25">
        <v>12.1</v>
      </c>
      <c r="E1331" s="25">
        <v>13.78</v>
      </c>
      <c r="J1331" s="1"/>
      <c r="K1331" s="1"/>
      <c r="L1331" s="1"/>
      <c r="M1331" s="1"/>
      <c r="N1331" s="1"/>
      <c r="AA1331" s="1"/>
      <c r="AB1331" s="1"/>
      <c r="AC1331" s="1"/>
    </row>
    <row r="1332" spans="2:29" x14ac:dyDescent="0.25">
      <c r="B1332" s="27">
        <f t="shared" si="82"/>
        <v>39503.416666663441</v>
      </c>
      <c r="C1332" s="25">
        <v>0</v>
      </c>
      <c r="D1332" s="25">
        <v>12.2</v>
      </c>
      <c r="E1332" s="25">
        <v>41.13</v>
      </c>
      <c r="J1332" s="1"/>
      <c r="K1332" s="1"/>
      <c r="L1332" s="1"/>
      <c r="M1332" s="1"/>
      <c r="N1332" s="1"/>
      <c r="AA1332" s="1"/>
      <c r="AB1332" s="1"/>
      <c r="AC1332" s="1"/>
    </row>
    <row r="1333" spans="2:29" x14ac:dyDescent="0.25">
      <c r="B1333" s="27">
        <f t="shared" si="82"/>
        <v>39503.458333330105</v>
      </c>
      <c r="C1333" s="25">
        <v>0</v>
      </c>
      <c r="D1333" s="25">
        <v>12.5</v>
      </c>
      <c r="E1333" s="25">
        <v>97.02</v>
      </c>
      <c r="J1333" s="1"/>
      <c r="K1333" s="1"/>
      <c r="L1333" s="1"/>
      <c r="M1333" s="1"/>
      <c r="N1333" s="1"/>
      <c r="AA1333" s="1"/>
      <c r="AB1333" s="1"/>
      <c r="AC1333" s="1"/>
    </row>
    <row r="1334" spans="2:29" x14ac:dyDescent="0.25">
      <c r="B1334" s="27">
        <f t="shared" si="82"/>
        <v>39503.499999996769</v>
      </c>
      <c r="C1334" s="25">
        <v>12</v>
      </c>
      <c r="D1334" s="25">
        <v>11</v>
      </c>
      <c r="E1334" s="25">
        <v>131.80000000000001</v>
      </c>
      <c r="J1334" s="1"/>
      <c r="K1334" s="1"/>
      <c r="L1334" s="1"/>
      <c r="M1334" s="1"/>
      <c r="N1334" s="1"/>
      <c r="AA1334" s="1"/>
      <c r="AB1334" s="1"/>
      <c r="AC1334" s="1"/>
    </row>
    <row r="1335" spans="2:29" x14ac:dyDescent="0.25">
      <c r="B1335" s="27">
        <f t="shared" si="82"/>
        <v>39503.541666663434</v>
      </c>
      <c r="C1335" s="25">
        <v>13</v>
      </c>
      <c r="D1335" s="25">
        <v>13</v>
      </c>
      <c r="E1335" s="25">
        <v>681.73</v>
      </c>
      <c r="J1335" s="1"/>
      <c r="K1335" s="1"/>
      <c r="L1335" s="1"/>
      <c r="M1335" s="1"/>
      <c r="N1335" s="1"/>
      <c r="AA1335" s="1"/>
      <c r="AB1335" s="1"/>
      <c r="AC1335" s="1"/>
    </row>
    <row r="1336" spans="2:29" x14ac:dyDescent="0.25">
      <c r="B1336" s="27">
        <f t="shared" si="82"/>
        <v>39503.583333330098</v>
      </c>
      <c r="C1336" s="25">
        <v>14</v>
      </c>
      <c r="D1336" s="25">
        <v>15</v>
      </c>
      <c r="E1336" s="25">
        <v>657.36</v>
      </c>
      <c r="J1336" s="1"/>
      <c r="K1336" s="1"/>
      <c r="L1336" s="1"/>
      <c r="M1336" s="1"/>
      <c r="N1336" s="1"/>
      <c r="AA1336" s="1"/>
      <c r="AB1336" s="1"/>
      <c r="AC1336" s="1"/>
    </row>
    <row r="1337" spans="2:29" x14ac:dyDescent="0.25">
      <c r="B1337" s="27">
        <f t="shared" si="82"/>
        <v>39503.624999996762</v>
      </c>
      <c r="C1337" s="25">
        <v>15</v>
      </c>
      <c r="D1337" s="25">
        <v>15.9</v>
      </c>
      <c r="E1337" s="25">
        <v>554.12</v>
      </c>
      <c r="J1337" s="1"/>
      <c r="K1337" s="1"/>
      <c r="L1337" s="1"/>
      <c r="M1337" s="1"/>
      <c r="N1337" s="1"/>
      <c r="AA1337" s="1"/>
      <c r="AB1337" s="1"/>
      <c r="AC1337" s="1"/>
    </row>
    <row r="1338" spans="2:29" x14ac:dyDescent="0.25">
      <c r="B1338" s="27">
        <f t="shared" si="82"/>
        <v>39503.666666663426</v>
      </c>
      <c r="C1338" s="25">
        <v>16</v>
      </c>
      <c r="D1338" s="25">
        <v>16.399999999999999</v>
      </c>
      <c r="E1338" s="25">
        <v>398.28</v>
      </c>
      <c r="J1338" s="1"/>
      <c r="K1338" s="1"/>
      <c r="L1338" s="1"/>
      <c r="M1338" s="1"/>
      <c r="N1338" s="1"/>
      <c r="AA1338" s="1"/>
      <c r="AB1338" s="1"/>
      <c r="AC1338" s="1"/>
    </row>
    <row r="1339" spans="2:29" x14ac:dyDescent="0.25">
      <c r="B1339" s="27">
        <f t="shared" si="82"/>
        <v>39503.708333330091</v>
      </c>
      <c r="C1339" s="25">
        <v>17</v>
      </c>
      <c r="D1339" s="25">
        <v>16.7</v>
      </c>
      <c r="E1339" s="25">
        <v>205.79</v>
      </c>
      <c r="J1339" s="1"/>
      <c r="K1339" s="1"/>
      <c r="L1339" s="1"/>
      <c r="M1339" s="1"/>
      <c r="N1339" s="1"/>
      <c r="AA1339" s="1"/>
      <c r="AB1339" s="1"/>
      <c r="AC1339" s="1"/>
    </row>
    <row r="1340" spans="2:29" x14ac:dyDescent="0.25">
      <c r="B1340" s="27">
        <f t="shared" si="82"/>
        <v>39503.749999996755</v>
      </c>
      <c r="C1340" s="25">
        <v>18</v>
      </c>
      <c r="D1340" s="25">
        <v>16.2</v>
      </c>
      <c r="E1340" s="25">
        <v>16.440000000000001</v>
      </c>
      <c r="J1340" s="1"/>
      <c r="K1340" s="1"/>
      <c r="L1340" s="1"/>
      <c r="M1340" s="1"/>
      <c r="N1340" s="1"/>
      <c r="AA1340" s="1"/>
      <c r="AB1340" s="1"/>
      <c r="AC1340" s="1"/>
    </row>
    <row r="1341" spans="2:29" x14ac:dyDescent="0.25">
      <c r="B1341" s="27">
        <f t="shared" si="82"/>
        <v>39503.791666663419</v>
      </c>
      <c r="C1341" s="25">
        <v>19</v>
      </c>
      <c r="D1341" s="25">
        <v>16</v>
      </c>
      <c r="E1341" s="25">
        <v>0</v>
      </c>
      <c r="J1341" s="1"/>
      <c r="K1341" s="1"/>
      <c r="L1341" s="1"/>
      <c r="M1341" s="1"/>
      <c r="N1341" s="1"/>
      <c r="AA1341" s="1"/>
      <c r="AB1341" s="1"/>
      <c r="AC1341" s="1"/>
    </row>
    <row r="1342" spans="2:29" x14ac:dyDescent="0.25">
      <c r="B1342" s="27">
        <f t="shared" si="82"/>
        <v>39503.833333330083</v>
      </c>
      <c r="C1342" s="25">
        <v>20</v>
      </c>
      <c r="D1342" s="25">
        <v>15.6</v>
      </c>
      <c r="E1342" s="25">
        <v>0</v>
      </c>
      <c r="J1342" s="1"/>
      <c r="K1342" s="1"/>
      <c r="L1342" s="1"/>
      <c r="M1342" s="1"/>
      <c r="N1342" s="1"/>
      <c r="AA1342" s="1"/>
      <c r="AB1342" s="1"/>
      <c r="AC1342" s="1"/>
    </row>
    <row r="1343" spans="2:29" x14ac:dyDescent="0.25">
      <c r="B1343" s="27">
        <f t="shared" si="82"/>
        <v>39503.874999996748</v>
      </c>
      <c r="C1343" s="25">
        <v>21</v>
      </c>
      <c r="D1343" s="25">
        <v>14.5</v>
      </c>
      <c r="E1343" s="25">
        <v>0</v>
      </c>
      <c r="J1343" s="1"/>
      <c r="K1343" s="1"/>
      <c r="L1343" s="1"/>
      <c r="M1343" s="1"/>
      <c r="N1343" s="1"/>
      <c r="AA1343" s="1"/>
      <c r="AB1343" s="1"/>
      <c r="AC1343" s="1"/>
    </row>
    <row r="1344" spans="2:29" x14ac:dyDescent="0.25">
      <c r="B1344" s="27">
        <f t="shared" si="82"/>
        <v>39503.916666663412</v>
      </c>
      <c r="C1344" s="25">
        <v>22</v>
      </c>
      <c r="D1344" s="25">
        <v>13.9</v>
      </c>
      <c r="E1344" s="25">
        <v>0</v>
      </c>
      <c r="J1344" s="1"/>
      <c r="K1344" s="1"/>
      <c r="L1344" s="1"/>
      <c r="M1344" s="1"/>
      <c r="N1344" s="1"/>
      <c r="AA1344" s="1"/>
      <c r="AB1344" s="1"/>
      <c r="AC1344" s="1"/>
    </row>
    <row r="1345" spans="2:29" x14ac:dyDescent="0.25">
      <c r="B1345" s="27">
        <f t="shared" si="82"/>
        <v>39503.958333330076</v>
      </c>
      <c r="C1345" s="25">
        <v>23</v>
      </c>
      <c r="D1345" s="25">
        <v>13.6</v>
      </c>
      <c r="E1345" s="25">
        <v>0</v>
      </c>
      <c r="J1345" s="1"/>
      <c r="K1345" s="1"/>
      <c r="L1345" s="1"/>
      <c r="M1345" s="1"/>
      <c r="N1345" s="1"/>
      <c r="AA1345" s="1"/>
      <c r="AB1345" s="1"/>
      <c r="AC1345" s="1"/>
    </row>
    <row r="1346" spans="2:29" x14ac:dyDescent="0.25">
      <c r="B1346" s="27">
        <f t="shared" si="82"/>
        <v>39503.99999999674</v>
      </c>
      <c r="C1346" s="25">
        <v>0</v>
      </c>
      <c r="D1346" s="25">
        <v>13.3</v>
      </c>
      <c r="E1346" s="25">
        <v>0</v>
      </c>
      <c r="J1346" s="1"/>
      <c r="K1346" s="1"/>
      <c r="L1346" s="1"/>
      <c r="M1346" s="1"/>
      <c r="N1346" s="1"/>
      <c r="AA1346" s="1"/>
      <c r="AB1346" s="1"/>
      <c r="AC1346" s="1"/>
    </row>
    <row r="1347" spans="2:29" x14ac:dyDescent="0.25">
      <c r="B1347" s="27">
        <f t="shared" ref="B1347:B1410" si="83">B1346+1/24</f>
        <v>39504.041666663405</v>
      </c>
      <c r="C1347" s="25">
        <v>1</v>
      </c>
      <c r="D1347" s="25">
        <v>13.4</v>
      </c>
      <c r="E1347" s="25">
        <v>0</v>
      </c>
      <c r="J1347" s="1"/>
      <c r="K1347" s="1"/>
      <c r="L1347" s="1"/>
      <c r="M1347" s="1"/>
      <c r="N1347" s="1"/>
      <c r="AA1347" s="1"/>
      <c r="AB1347" s="1"/>
      <c r="AC1347" s="1"/>
    </row>
    <row r="1348" spans="2:29" x14ac:dyDescent="0.25">
      <c r="B1348" s="27">
        <f t="shared" si="83"/>
        <v>39504.083333330069</v>
      </c>
      <c r="C1348" s="25">
        <v>2</v>
      </c>
      <c r="D1348" s="25">
        <v>13.3</v>
      </c>
      <c r="E1348" s="25">
        <v>0</v>
      </c>
      <c r="J1348" s="1"/>
      <c r="K1348" s="1"/>
      <c r="L1348" s="1"/>
      <c r="M1348" s="1"/>
      <c r="N1348" s="1"/>
      <c r="AA1348" s="1"/>
      <c r="AB1348" s="1"/>
      <c r="AC1348" s="1"/>
    </row>
    <row r="1349" spans="2:29" x14ac:dyDescent="0.25">
      <c r="B1349" s="27">
        <f t="shared" si="83"/>
        <v>39504.124999996733</v>
      </c>
      <c r="C1349" s="25">
        <v>3</v>
      </c>
      <c r="D1349" s="25">
        <v>13.1</v>
      </c>
      <c r="E1349" s="25">
        <v>0</v>
      </c>
      <c r="J1349" s="1"/>
      <c r="K1349" s="1"/>
      <c r="L1349" s="1"/>
      <c r="M1349" s="1"/>
      <c r="N1349" s="1"/>
      <c r="AA1349" s="1"/>
      <c r="AB1349" s="1"/>
      <c r="AC1349" s="1"/>
    </row>
    <row r="1350" spans="2:29" x14ac:dyDescent="0.25">
      <c r="B1350" s="27">
        <f t="shared" si="83"/>
        <v>39504.166666663397</v>
      </c>
      <c r="C1350" s="25">
        <v>4</v>
      </c>
      <c r="D1350" s="25">
        <v>12.7</v>
      </c>
      <c r="E1350" s="25">
        <v>0</v>
      </c>
      <c r="J1350" s="1"/>
      <c r="K1350" s="1"/>
      <c r="L1350" s="1"/>
      <c r="M1350" s="1"/>
      <c r="N1350" s="1"/>
      <c r="AA1350" s="1"/>
      <c r="AB1350" s="1"/>
      <c r="AC1350" s="1"/>
    </row>
    <row r="1351" spans="2:29" x14ac:dyDescent="0.25">
      <c r="B1351" s="27">
        <f t="shared" si="83"/>
        <v>39504.208333330062</v>
      </c>
      <c r="C1351" s="25">
        <v>5</v>
      </c>
      <c r="D1351" s="25">
        <v>12.1</v>
      </c>
      <c r="E1351" s="25">
        <v>0</v>
      </c>
      <c r="J1351" s="1"/>
      <c r="K1351" s="1"/>
      <c r="L1351" s="1"/>
      <c r="M1351" s="1"/>
      <c r="N1351" s="1"/>
      <c r="AA1351" s="1"/>
      <c r="AB1351" s="1"/>
      <c r="AC1351" s="1"/>
    </row>
    <row r="1352" spans="2:29" x14ac:dyDescent="0.25">
      <c r="B1352" s="27">
        <f t="shared" si="83"/>
        <v>39504.249999996726</v>
      </c>
      <c r="C1352" s="25">
        <v>6</v>
      </c>
      <c r="D1352" s="25">
        <v>11.6</v>
      </c>
      <c r="E1352" s="25">
        <v>0</v>
      </c>
      <c r="J1352" s="1"/>
      <c r="K1352" s="1"/>
      <c r="L1352" s="1"/>
      <c r="M1352" s="1"/>
      <c r="N1352" s="1"/>
      <c r="AA1352" s="1"/>
      <c r="AB1352" s="1"/>
      <c r="AC1352" s="1"/>
    </row>
    <row r="1353" spans="2:29" x14ac:dyDescent="0.25">
      <c r="B1353" s="27">
        <f t="shared" si="83"/>
        <v>39504.29166666339</v>
      </c>
      <c r="C1353" s="25">
        <v>7</v>
      </c>
      <c r="D1353" s="25">
        <v>11.1</v>
      </c>
      <c r="E1353" s="25">
        <v>0</v>
      </c>
      <c r="J1353" s="1"/>
      <c r="K1353" s="1"/>
      <c r="L1353" s="1"/>
      <c r="M1353" s="1"/>
      <c r="N1353" s="1"/>
      <c r="AA1353" s="1"/>
      <c r="AB1353" s="1"/>
      <c r="AC1353" s="1"/>
    </row>
    <row r="1354" spans="2:29" x14ac:dyDescent="0.25">
      <c r="B1354" s="27">
        <f t="shared" si="83"/>
        <v>39504.333333330054</v>
      </c>
      <c r="C1354" s="25">
        <v>8</v>
      </c>
      <c r="D1354" s="25">
        <v>10.8</v>
      </c>
      <c r="E1354" s="25">
        <v>0.33</v>
      </c>
      <c r="J1354" s="1"/>
      <c r="K1354" s="1"/>
      <c r="L1354" s="1"/>
      <c r="M1354" s="1"/>
      <c r="N1354" s="1"/>
      <c r="AA1354" s="1"/>
      <c r="AB1354" s="1"/>
      <c r="AC1354" s="1"/>
    </row>
    <row r="1355" spans="2:29" x14ac:dyDescent="0.25">
      <c r="B1355" s="27">
        <f t="shared" si="83"/>
        <v>39504.374999996719</v>
      </c>
      <c r="C1355" s="25">
        <v>9</v>
      </c>
      <c r="D1355" s="25">
        <v>10.5</v>
      </c>
      <c r="E1355" s="25">
        <v>12.04</v>
      </c>
      <c r="J1355" s="1"/>
      <c r="K1355" s="1"/>
      <c r="L1355" s="1"/>
      <c r="M1355" s="1"/>
      <c r="N1355" s="1"/>
      <c r="AA1355" s="1"/>
      <c r="AB1355" s="1"/>
      <c r="AC1355" s="1"/>
    </row>
    <row r="1356" spans="2:29" x14ac:dyDescent="0.25">
      <c r="B1356" s="27">
        <f t="shared" si="83"/>
        <v>39504.416666663383</v>
      </c>
      <c r="C1356" s="25">
        <v>10</v>
      </c>
      <c r="D1356" s="25">
        <v>10.4</v>
      </c>
      <c r="E1356" s="25">
        <v>51.01</v>
      </c>
      <c r="J1356" s="1"/>
      <c r="K1356" s="1"/>
      <c r="L1356" s="1"/>
      <c r="M1356" s="1"/>
      <c r="N1356" s="1"/>
      <c r="AA1356" s="1"/>
      <c r="AB1356" s="1"/>
      <c r="AC1356" s="1"/>
    </row>
    <row r="1357" spans="2:29" x14ac:dyDescent="0.25">
      <c r="B1357" s="27">
        <f t="shared" si="83"/>
        <v>39504.458333330047</v>
      </c>
      <c r="C1357" s="25">
        <v>11</v>
      </c>
      <c r="D1357" s="25">
        <v>10.7</v>
      </c>
      <c r="E1357" s="25">
        <v>121.41</v>
      </c>
      <c r="J1357" s="1"/>
      <c r="K1357" s="1"/>
      <c r="L1357" s="1"/>
      <c r="M1357" s="1"/>
      <c r="N1357" s="1"/>
      <c r="AA1357" s="1"/>
      <c r="AB1357" s="1"/>
      <c r="AC1357" s="1"/>
    </row>
    <row r="1358" spans="2:29" x14ac:dyDescent="0.25">
      <c r="B1358" s="27">
        <f t="shared" si="83"/>
        <v>39504.499999996711</v>
      </c>
      <c r="C1358" s="25">
        <v>12</v>
      </c>
      <c r="D1358" s="25">
        <v>15.7</v>
      </c>
      <c r="E1358" s="25">
        <v>502.25</v>
      </c>
      <c r="J1358" s="1"/>
      <c r="K1358" s="1"/>
      <c r="L1358" s="1"/>
      <c r="M1358" s="1"/>
      <c r="N1358" s="1"/>
      <c r="AA1358" s="1"/>
      <c r="AB1358" s="1"/>
      <c r="AC1358" s="1"/>
    </row>
    <row r="1359" spans="2:29" x14ac:dyDescent="0.25">
      <c r="B1359" s="27">
        <f t="shared" si="83"/>
        <v>39504.541666663376</v>
      </c>
      <c r="C1359" s="25">
        <v>13</v>
      </c>
      <c r="D1359" s="25">
        <v>17.2</v>
      </c>
      <c r="E1359" s="25">
        <v>639.53</v>
      </c>
      <c r="J1359" s="1"/>
      <c r="K1359" s="1"/>
      <c r="L1359" s="1"/>
      <c r="M1359" s="1"/>
      <c r="N1359" s="1"/>
      <c r="AA1359" s="1"/>
      <c r="AB1359" s="1"/>
      <c r="AC1359" s="1"/>
    </row>
    <row r="1360" spans="2:29" x14ac:dyDescent="0.25">
      <c r="B1360" s="27">
        <f t="shared" si="83"/>
        <v>39504.58333333004</v>
      </c>
      <c r="C1360" s="25">
        <v>14</v>
      </c>
      <c r="D1360" s="25">
        <v>18.3</v>
      </c>
      <c r="E1360" s="25">
        <v>600.97</v>
      </c>
      <c r="J1360" s="1"/>
      <c r="K1360" s="1"/>
      <c r="L1360" s="1"/>
      <c r="M1360" s="1"/>
      <c r="N1360" s="1"/>
      <c r="AA1360" s="1"/>
      <c r="AB1360" s="1"/>
      <c r="AC1360" s="1"/>
    </row>
    <row r="1361" spans="2:29" x14ac:dyDescent="0.25">
      <c r="B1361" s="27">
        <f t="shared" si="83"/>
        <v>39504.624999996704</v>
      </c>
      <c r="C1361" s="25">
        <v>15</v>
      </c>
      <c r="D1361" s="25">
        <v>18.899999999999999</v>
      </c>
      <c r="E1361" s="25">
        <v>547.27</v>
      </c>
      <c r="J1361" s="1"/>
      <c r="K1361" s="1"/>
      <c r="L1361" s="1"/>
      <c r="M1361" s="1"/>
      <c r="N1361" s="1"/>
      <c r="AA1361" s="1"/>
      <c r="AB1361" s="1"/>
      <c r="AC1361" s="1"/>
    </row>
    <row r="1362" spans="2:29" x14ac:dyDescent="0.25">
      <c r="B1362" s="27">
        <f t="shared" si="83"/>
        <v>39504.666666663368</v>
      </c>
      <c r="C1362" s="25">
        <v>16</v>
      </c>
      <c r="D1362" s="25">
        <v>19.100000000000001</v>
      </c>
      <c r="E1362" s="25">
        <v>392.47</v>
      </c>
      <c r="J1362" s="1"/>
      <c r="K1362" s="1"/>
      <c r="L1362" s="1"/>
      <c r="M1362" s="1"/>
      <c r="N1362" s="1"/>
      <c r="AA1362" s="1"/>
      <c r="AB1362" s="1"/>
      <c r="AC1362" s="1"/>
    </row>
    <row r="1363" spans="2:29" x14ac:dyDescent="0.25">
      <c r="B1363" s="27">
        <f t="shared" si="83"/>
        <v>39504.708333330032</v>
      </c>
      <c r="C1363" s="25">
        <v>17</v>
      </c>
      <c r="D1363" s="25">
        <v>18.5</v>
      </c>
      <c r="E1363" s="25">
        <v>208.97</v>
      </c>
      <c r="J1363" s="1"/>
      <c r="K1363" s="1"/>
      <c r="L1363" s="1"/>
      <c r="M1363" s="1"/>
      <c r="N1363" s="1"/>
      <c r="AA1363" s="1"/>
      <c r="AB1363" s="1"/>
      <c r="AC1363" s="1"/>
    </row>
    <row r="1364" spans="2:29" x14ac:dyDescent="0.25">
      <c r="B1364" s="27">
        <f t="shared" si="83"/>
        <v>39504.749999996697</v>
      </c>
      <c r="C1364" s="25">
        <v>18</v>
      </c>
      <c r="D1364" s="25">
        <v>16.5</v>
      </c>
      <c r="E1364" s="25">
        <v>19.23</v>
      </c>
      <c r="J1364" s="1"/>
      <c r="K1364" s="1"/>
      <c r="L1364" s="1"/>
      <c r="M1364" s="1"/>
      <c r="N1364" s="1"/>
      <c r="AA1364" s="1"/>
      <c r="AB1364" s="1"/>
      <c r="AC1364" s="1"/>
    </row>
    <row r="1365" spans="2:29" x14ac:dyDescent="0.25">
      <c r="B1365" s="27">
        <f t="shared" si="83"/>
        <v>39504.791666663361</v>
      </c>
      <c r="C1365" s="25">
        <v>19</v>
      </c>
      <c r="D1365" s="25">
        <v>15.5</v>
      </c>
      <c r="E1365" s="25">
        <v>0</v>
      </c>
      <c r="J1365" s="1"/>
      <c r="K1365" s="1"/>
      <c r="L1365" s="1"/>
      <c r="M1365" s="1"/>
      <c r="N1365" s="1"/>
      <c r="AA1365" s="1"/>
      <c r="AB1365" s="1"/>
      <c r="AC1365" s="1"/>
    </row>
    <row r="1366" spans="2:29" x14ac:dyDescent="0.25">
      <c r="B1366" s="27">
        <f t="shared" si="83"/>
        <v>39504.833333330025</v>
      </c>
      <c r="C1366" s="25">
        <v>20</v>
      </c>
      <c r="D1366" s="25">
        <v>15.1</v>
      </c>
      <c r="E1366" s="25">
        <v>0</v>
      </c>
      <c r="J1366" s="1"/>
      <c r="K1366" s="1"/>
      <c r="L1366" s="1"/>
      <c r="M1366" s="1"/>
      <c r="N1366" s="1"/>
      <c r="AA1366" s="1"/>
      <c r="AB1366" s="1"/>
      <c r="AC1366" s="1"/>
    </row>
    <row r="1367" spans="2:29" x14ac:dyDescent="0.25">
      <c r="B1367" s="27">
        <f t="shared" si="83"/>
        <v>39504.874999996689</v>
      </c>
      <c r="C1367" s="25">
        <v>21</v>
      </c>
      <c r="D1367" s="25">
        <v>14.8</v>
      </c>
      <c r="E1367" s="25">
        <v>0</v>
      </c>
      <c r="J1367" s="1"/>
      <c r="K1367" s="1"/>
      <c r="L1367" s="1"/>
      <c r="M1367" s="1"/>
      <c r="N1367" s="1"/>
      <c r="AA1367" s="1"/>
      <c r="AB1367" s="1"/>
      <c r="AC1367" s="1"/>
    </row>
    <row r="1368" spans="2:29" x14ac:dyDescent="0.25">
      <c r="B1368" s="27">
        <f t="shared" si="83"/>
        <v>39504.916666663354</v>
      </c>
      <c r="C1368" s="25">
        <v>22</v>
      </c>
      <c r="D1368" s="25">
        <v>14.5</v>
      </c>
      <c r="E1368" s="25">
        <v>0</v>
      </c>
      <c r="J1368" s="1"/>
      <c r="K1368" s="1"/>
      <c r="L1368" s="1"/>
      <c r="M1368" s="1"/>
      <c r="N1368" s="1"/>
      <c r="AA1368" s="1"/>
      <c r="AB1368" s="1"/>
      <c r="AC1368" s="1"/>
    </row>
    <row r="1369" spans="2:29" x14ac:dyDescent="0.25">
      <c r="B1369" s="27">
        <f t="shared" si="83"/>
        <v>39504.958333330018</v>
      </c>
      <c r="C1369" s="25">
        <v>23</v>
      </c>
      <c r="D1369" s="25">
        <v>14.4</v>
      </c>
      <c r="E1369" s="25">
        <v>0</v>
      </c>
      <c r="J1369" s="1"/>
      <c r="K1369" s="1"/>
      <c r="L1369" s="1"/>
      <c r="M1369" s="1"/>
      <c r="N1369" s="1"/>
      <c r="AA1369" s="1"/>
      <c r="AB1369" s="1"/>
      <c r="AC1369" s="1"/>
    </row>
    <row r="1370" spans="2:29" x14ac:dyDescent="0.25">
      <c r="B1370" s="27">
        <f t="shared" si="83"/>
        <v>39504.999999996682</v>
      </c>
      <c r="C1370" s="25">
        <v>0</v>
      </c>
      <c r="D1370" s="25">
        <v>14.2</v>
      </c>
      <c r="E1370" s="25">
        <v>0</v>
      </c>
      <c r="J1370" s="1"/>
      <c r="K1370" s="1"/>
      <c r="L1370" s="1"/>
      <c r="M1370" s="1"/>
      <c r="N1370" s="1"/>
      <c r="AA1370" s="1"/>
      <c r="AB1370" s="1"/>
      <c r="AC1370" s="1"/>
    </row>
    <row r="1371" spans="2:29" x14ac:dyDescent="0.25">
      <c r="B1371" s="27">
        <f t="shared" si="83"/>
        <v>39505.041666663346</v>
      </c>
      <c r="C1371" s="25">
        <v>1</v>
      </c>
      <c r="D1371" s="25">
        <v>14.3</v>
      </c>
      <c r="E1371" s="25">
        <v>0</v>
      </c>
      <c r="J1371" s="1"/>
      <c r="K1371" s="1"/>
      <c r="L1371" s="1"/>
      <c r="M1371" s="1"/>
      <c r="N1371" s="1"/>
      <c r="AA1371" s="1"/>
      <c r="AB1371" s="1"/>
      <c r="AC1371" s="1"/>
    </row>
    <row r="1372" spans="2:29" x14ac:dyDescent="0.25">
      <c r="B1372" s="27">
        <f t="shared" si="83"/>
        <v>39505.083333330011</v>
      </c>
      <c r="C1372" s="25">
        <v>2</v>
      </c>
      <c r="D1372" s="25">
        <v>14.2</v>
      </c>
      <c r="E1372" s="25">
        <v>0</v>
      </c>
      <c r="J1372" s="1"/>
      <c r="K1372" s="1"/>
      <c r="L1372" s="1"/>
      <c r="M1372" s="1"/>
      <c r="N1372" s="1"/>
      <c r="AA1372" s="1"/>
      <c r="AB1372" s="1"/>
      <c r="AC1372" s="1"/>
    </row>
    <row r="1373" spans="2:29" x14ac:dyDescent="0.25">
      <c r="B1373" s="27">
        <f t="shared" si="83"/>
        <v>39505.124999996675</v>
      </c>
      <c r="C1373" s="25">
        <v>3</v>
      </c>
      <c r="D1373" s="25">
        <v>14.1</v>
      </c>
      <c r="E1373" s="25">
        <v>0</v>
      </c>
      <c r="J1373" s="1"/>
      <c r="K1373" s="1"/>
      <c r="L1373" s="1"/>
      <c r="M1373" s="1"/>
      <c r="N1373" s="1"/>
      <c r="AA1373" s="1"/>
      <c r="AB1373" s="1"/>
      <c r="AC1373" s="1"/>
    </row>
    <row r="1374" spans="2:29" x14ac:dyDescent="0.25">
      <c r="B1374" s="27">
        <f t="shared" si="83"/>
        <v>39505.166666663339</v>
      </c>
      <c r="C1374" s="25">
        <v>4</v>
      </c>
      <c r="D1374" s="25">
        <v>14.3</v>
      </c>
      <c r="E1374" s="25">
        <v>0</v>
      </c>
      <c r="J1374" s="1"/>
      <c r="K1374" s="1"/>
      <c r="L1374" s="1"/>
      <c r="M1374" s="1"/>
      <c r="N1374" s="1"/>
      <c r="AA1374" s="1"/>
      <c r="AB1374" s="1"/>
      <c r="AC1374" s="1"/>
    </row>
    <row r="1375" spans="2:29" x14ac:dyDescent="0.25">
      <c r="B1375" s="27">
        <f t="shared" si="83"/>
        <v>39505.208333330003</v>
      </c>
      <c r="C1375" s="25">
        <v>5</v>
      </c>
      <c r="D1375" s="25">
        <v>14.3</v>
      </c>
      <c r="E1375" s="25">
        <v>0</v>
      </c>
      <c r="J1375" s="1"/>
      <c r="K1375" s="1"/>
      <c r="L1375" s="1"/>
      <c r="M1375" s="1"/>
      <c r="N1375" s="1"/>
      <c r="AA1375" s="1"/>
      <c r="AB1375" s="1"/>
      <c r="AC1375" s="1"/>
    </row>
    <row r="1376" spans="2:29" x14ac:dyDescent="0.25">
      <c r="B1376" s="27">
        <f t="shared" si="83"/>
        <v>39505.249999996668</v>
      </c>
      <c r="C1376" s="25">
        <v>6</v>
      </c>
      <c r="D1376" s="25">
        <v>14.4</v>
      </c>
      <c r="E1376" s="25">
        <v>0</v>
      </c>
      <c r="J1376" s="1"/>
      <c r="K1376" s="1"/>
      <c r="L1376" s="1"/>
      <c r="M1376" s="1"/>
      <c r="N1376" s="1"/>
      <c r="AA1376" s="1"/>
      <c r="AB1376" s="1"/>
      <c r="AC1376" s="1"/>
    </row>
    <row r="1377" spans="2:29" x14ac:dyDescent="0.25">
      <c r="B1377" s="27">
        <f t="shared" si="83"/>
        <v>39505.291666663332</v>
      </c>
      <c r="C1377" s="25">
        <v>7</v>
      </c>
      <c r="D1377" s="25">
        <v>14.2</v>
      </c>
      <c r="E1377" s="25">
        <v>0</v>
      </c>
      <c r="J1377" s="1"/>
      <c r="K1377" s="1"/>
      <c r="L1377" s="1"/>
      <c r="M1377" s="1"/>
      <c r="N1377" s="1"/>
      <c r="AA1377" s="1"/>
      <c r="AB1377" s="1"/>
      <c r="AC1377" s="1"/>
    </row>
    <row r="1378" spans="2:29" x14ac:dyDescent="0.25">
      <c r="B1378" s="27">
        <f t="shared" si="83"/>
        <v>39505.333333329996</v>
      </c>
      <c r="C1378" s="25">
        <v>8</v>
      </c>
      <c r="D1378" s="25">
        <v>14.2</v>
      </c>
      <c r="E1378" s="25">
        <v>4.5999999999999996</v>
      </c>
      <c r="J1378" s="1"/>
      <c r="K1378" s="1"/>
      <c r="L1378" s="1"/>
      <c r="M1378" s="1"/>
      <c r="N1378" s="1"/>
      <c r="AA1378" s="1"/>
      <c r="AB1378" s="1"/>
      <c r="AC1378" s="1"/>
    </row>
    <row r="1379" spans="2:29" x14ac:dyDescent="0.25">
      <c r="B1379" s="27">
        <f t="shared" si="83"/>
        <v>39505.37499999666</v>
      </c>
      <c r="C1379" s="25">
        <v>9</v>
      </c>
      <c r="D1379" s="25">
        <v>14.9</v>
      </c>
      <c r="E1379" s="25">
        <v>121.43</v>
      </c>
      <c r="J1379" s="1"/>
      <c r="K1379" s="1"/>
      <c r="L1379" s="1"/>
      <c r="M1379" s="1"/>
      <c r="N1379" s="1"/>
      <c r="AA1379" s="1"/>
      <c r="AB1379" s="1"/>
      <c r="AC1379" s="1"/>
    </row>
    <row r="1380" spans="2:29" x14ac:dyDescent="0.25">
      <c r="B1380" s="27">
        <f t="shared" si="83"/>
        <v>39505.416666663325</v>
      </c>
      <c r="C1380" s="25">
        <v>10</v>
      </c>
      <c r="D1380" s="25">
        <v>15.9</v>
      </c>
      <c r="E1380" s="25">
        <v>266.8</v>
      </c>
      <c r="J1380" s="1"/>
      <c r="K1380" s="1"/>
      <c r="L1380" s="1"/>
      <c r="M1380" s="1"/>
      <c r="N1380" s="1"/>
      <c r="AA1380" s="1"/>
      <c r="AB1380" s="1"/>
      <c r="AC1380" s="1"/>
    </row>
    <row r="1381" spans="2:29" x14ac:dyDescent="0.25">
      <c r="B1381" s="27">
        <f t="shared" si="83"/>
        <v>39505.458333329989</v>
      </c>
      <c r="C1381" s="25">
        <v>11</v>
      </c>
      <c r="D1381" s="25">
        <v>16.399999999999999</v>
      </c>
      <c r="E1381" s="25">
        <v>360.54</v>
      </c>
      <c r="J1381" s="1"/>
      <c r="K1381" s="1"/>
      <c r="L1381" s="1"/>
      <c r="M1381" s="1"/>
      <c r="N1381" s="1"/>
      <c r="AA1381" s="1"/>
      <c r="AB1381" s="1"/>
      <c r="AC1381" s="1"/>
    </row>
    <row r="1382" spans="2:29" x14ac:dyDescent="0.25">
      <c r="B1382" s="27">
        <f t="shared" si="83"/>
        <v>39505.499999996653</v>
      </c>
      <c r="C1382" s="25">
        <v>12</v>
      </c>
      <c r="D1382" s="25">
        <v>17</v>
      </c>
      <c r="E1382" s="25">
        <v>687.44</v>
      </c>
      <c r="J1382" s="1"/>
      <c r="K1382" s="1"/>
      <c r="L1382" s="1"/>
      <c r="M1382" s="1"/>
      <c r="N1382" s="1"/>
      <c r="AA1382" s="1"/>
      <c r="AB1382" s="1"/>
      <c r="AC1382" s="1"/>
    </row>
    <row r="1383" spans="2:29" x14ac:dyDescent="0.25">
      <c r="B1383" s="27">
        <f t="shared" si="83"/>
        <v>39505.541666663317</v>
      </c>
      <c r="C1383" s="25">
        <v>13</v>
      </c>
      <c r="D1383" s="25">
        <v>17.899999999999999</v>
      </c>
      <c r="E1383" s="25">
        <v>711.28</v>
      </c>
      <c r="J1383" s="1"/>
      <c r="K1383" s="1"/>
      <c r="L1383" s="1"/>
      <c r="M1383" s="1"/>
      <c r="N1383" s="1"/>
      <c r="AA1383" s="1"/>
      <c r="AB1383" s="1"/>
      <c r="AC1383" s="1"/>
    </row>
    <row r="1384" spans="2:29" x14ac:dyDescent="0.25">
      <c r="B1384" s="27">
        <f t="shared" si="83"/>
        <v>39505.583333329982</v>
      </c>
      <c r="C1384" s="25">
        <v>14</v>
      </c>
      <c r="D1384" s="25">
        <v>18.100000000000001</v>
      </c>
      <c r="E1384" s="25">
        <v>669.85</v>
      </c>
      <c r="J1384" s="1"/>
      <c r="K1384" s="1"/>
      <c r="L1384" s="1"/>
      <c r="M1384" s="1"/>
      <c r="N1384" s="1"/>
      <c r="AA1384" s="1"/>
      <c r="AB1384" s="1"/>
      <c r="AC1384" s="1"/>
    </row>
    <row r="1385" spans="2:29" x14ac:dyDescent="0.25">
      <c r="B1385" s="27">
        <f t="shared" si="83"/>
        <v>39505.624999996646</v>
      </c>
      <c r="C1385" s="25">
        <v>15</v>
      </c>
      <c r="D1385" s="25">
        <v>17.399999999999999</v>
      </c>
      <c r="E1385" s="25">
        <v>566.89</v>
      </c>
      <c r="J1385" s="1"/>
      <c r="K1385" s="1"/>
      <c r="L1385" s="1"/>
      <c r="M1385" s="1"/>
      <c r="N1385" s="1"/>
      <c r="AA1385" s="1"/>
      <c r="AB1385" s="1"/>
      <c r="AC1385" s="1"/>
    </row>
    <row r="1386" spans="2:29" x14ac:dyDescent="0.25">
      <c r="B1386" s="27">
        <f t="shared" si="83"/>
        <v>39505.66666666331</v>
      </c>
      <c r="C1386" s="25">
        <v>16</v>
      </c>
      <c r="D1386" s="25">
        <v>16.600000000000001</v>
      </c>
      <c r="E1386" s="25">
        <v>411.09</v>
      </c>
      <c r="J1386" s="1"/>
      <c r="K1386" s="1"/>
      <c r="L1386" s="1"/>
      <c r="M1386" s="1"/>
      <c r="N1386" s="1"/>
      <c r="AA1386" s="1"/>
      <c r="AB1386" s="1"/>
      <c r="AC1386" s="1"/>
    </row>
    <row r="1387" spans="2:29" x14ac:dyDescent="0.25">
      <c r="B1387" s="27">
        <f t="shared" si="83"/>
        <v>39505.708333329974</v>
      </c>
      <c r="C1387" s="25">
        <v>17</v>
      </c>
      <c r="D1387" s="25">
        <v>16</v>
      </c>
      <c r="E1387" s="25">
        <v>216.96</v>
      </c>
      <c r="J1387" s="1"/>
      <c r="K1387" s="1"/>
      <c r="L1387" s="1"/>
      <c r="M1387" s="1"/>
      <c r="N1387" s="1"/>
      <c r="AA1387" s="1"/>
      <c r="AB1387" s="1"/>
      <c r="AC1387" s="1"/>
    </row>
    <row r="1388" spans="2:29" x14ac:dyDescent="0.25">
      <c r="B1388" s="27">
        <f t="shared" si="83"/>
        <v>39505.749999996639</v>
      </c>
      <c r="C1388" s="25">
        <v>18</v>
      </c>
      <c r="D1388" s="25">
        <v>15</v>
      </c>
      <c r="E1388" s="25">
        <v>23.29</v>
      </c>
      <c r="J1388" s="1"/>
      <c r="K1388" s="1"/>
      <c r="L1388" s="1"/>
      <c r="M1388" s="1"/>
      <c r="N1388" s="1"/>
      <c r="AA1388" s="1"/>
      <c r="AB1388" s="1"/>
      <c r="AC1388" s="1"/>
    </row>
    <row r="1389" spans="2:29" x14ac:dyDescent="0.25">
      <c r="B1389" s="27">
        <f t="shared" si="83"/>
        <v>39505.791666663303</v>
      </c>
      <c r="C1389" s="25">
        <v>19</v>
      </c>
      <c r="D1389" s="25">
        <v>14.5</v>
      </c>
      <c r="E1389" s="25">
        <v>0</v>
      </c>
      <c r="J1389" s="1"/>
      <c r="K1389" s="1"/>
      <c r="L1389" s="1"/>
      <c r="M1389" s="1"/>
      <c r="N1389" s="1"/>
      <c r="AA1389" s="1"/>
      <c r="AB1389" s="1"/>
      <c r="AC1389" s="1"/>
    </row>
    <row r="1390" spans="2:29" x14ac:dyDescent="0.25">
      <c r="B1390" s="27">
        <f t="shared" si="83"/>
        <v>39505.833333329967</v>
      </c>
      <c r="C1390" s="25">
        <v>20</v>
      </c>
      <c r="D1390" s="25">
        <v>14</v>
      </c>
      <c r="E1390" s="25">
        <v>0</v>
      </c>
      <c r="J1390" s="1"/>
      <c r="K1390" s="1"/>
      <c r="L1390" s="1"/>
      <c r="M1390" s="1"/>
      <c r="N1390" s="1"/>
      <c r="AA1390" s="1"/>
      <c r="AB1390" s="1"/>
      <c r="AC1390" s="1"/>
    </row>
    <row r="1391" spans="2:29" x14ac:dyDescent="0.25">
      <c r="B1391" s="27">
        <f t="shared" si="83"/>
        <v>39505.874999996631</v>
      </c>
      <c r="C1391" s="25">
        <v>21</v>
      </c>
      <c r="D1391" s="25">
        <v>13.4</v>
      </c>
      <c r="E1391" s="25">
        <v>0</v>
      </c>
      <c r="J1391" s="1"/>
      <c r="K1391" s="1"/>
      <c r="L1391" s="1"/>
      <c r="M1391" s="1"/>
      <c r="N1391" s="1"/>
      <c r="AA1391" s="1"/>
      <c r="AB1391" s="1"/>
      <c r="AC1391" s="1"/>
    </row>
    <row r="1392" spans="2:29" x14ac:dyDescent="0.25">
      <c r="B1392" s="27">
        <f t="shared" si="83"/>
        <v>39505.916666663295</v>
      </c>
      <c r="C1392" s="25">
        <v>22</v>
      </c>
      <c r="D1392" s="25">
        <v>13.3</v>
      </c>
      <c r="E1392" s="25">
        <v>0</v>
      </c>
      <c r="J1392" s="1"/>
      <c r="K1392" s="1"/>
      <c r="L1392" s="1"/>
      <c r="M1392" s="1"/>
      <c r="N1392" s="1"/>
      <c r="AA1392" s="1"/>
      <c r="AB1392" s="1"/>
      <c r="AC1392" s="1"/>
    </row>
    <row r="1393" spans="2:29" x14ac:dyDescent="0.25">
      <c r="B1393" s="27">
        <f t="shared" si="83"/>
        <v>39505.95833332996</v>
      </c>
      <c r="C1393" s="25">
        <v>23</v>
      </c>
      <c r="D1393" s="25">
        <v>13.8</v>
      </c>
      <c r="E1393" s="25">
        <v>0</v>
      </c>
      <c r="J1393" s="1"/>
      <c r="K1393" s="1"/>
      <c r="L1393" s="1"/>
      <c r="M1393" s="1"/>
      <c r="N1393" s="1"/>
      <c r="AA1393" s="1"/>
      <c r="AB1393" s="1"/>
      <c r="AC1393" s="1"/>
    </row>
    <row r="1394" spans="2:29" x14ac:dyDescent="0.25">
      <c r="B1394" s="27">
        <f t="shared" si="83"/>
        <v>39505.999999996624</v>
      </c>
      <c r="C1394" s="25">
        <v>0</v>
      </c>
      <c r="D1394" s="25">
        <v>14.1</v>
      </c>
      <c r="E1394" s="25">
        <v>0</v>
      </c>
      <c r="J1394" s="1"/>
      <c r="K1394" s="1"/>
      <c r="L1394" s="1"/>
      <c r="M1394" s="1"/>
      <c r="N1394" s="1"/>
      <c r="AA1394" s="1"/>
      <c r="AB1394" s="1"/>
      <c r="AC1394" s="1"/>
    </row>
    <row r="1395" spans="2:29" x14ac:dyDescent="0.25">
      <c r="B1395" s="27">
        <f t="shared" si="83"/>
        <v>39506.041666663288</v>
      </c>
      <c r="C1395" s="25">
        <v>1</v>
      </c>
      <c r="D1395" s="25">
        <v>14.3</v>
      </c>
      <c r="E1395" s="25">
        <v>0</v>
      </c>
      <c r="J1395" s="1"/>
      <c r="K1395" s="1"/>
      <c r="L1395" s="1"/>
      <c r="M1395" s="1"/>
      <c r="N1395" s="1"/>
      <c r="AA1395" s="1"/>
      <c r="AB1395" s="1"/>
      <c r="AC1395" s="1"/>
    </row>
    <row r="1396" spans="2:29" x14ac:dyDescent="0.25">
      <c r="B1396" s="27">
        <f t="shared" si="83"/>
        <v>39506.083333329952</v>
      </c>
      <c r="C1396" s="25">
        <v>2</v>
      </c>
      <c r="D1396" s="25">
        <v>14.4</v>
      </c>
      <c r="E1396" s="25">
        <v>0</v>
      </c>
      <c r="J1396" s="1"/>
      <c r="K1396" s="1"/>
      <c r="L1396" s="1"/>
      <c r="M1396" s="1"/>
      <c r="N1396" s="1"/>
      <c r="AA1396" s="1"/>
      <c r="AB1396" s="1"/>
      <c r="AC1396" s="1"/>
    </row>
    <row r="1397" spans="2:29" x14ac:dyDescent="0.25">
      <c r="B1397" s="27">
        <f t="shared" si="83"/>
        <v>39506.124999996617</v>
      </c>
      <c r="C1397" s="25">
        <v>3</v>
      </c>
      <c r="D1397" s="25">
        <v>14.7</v>
      </c>
      <c r="E1397" s="25">
        <v>0</v>
      </c>
      <c r="J1397" s="1"/>
      <c r="K1397" s="1"/>
      <c r="L1397" s="1"/>
      <c r="M1397" s="1"/>
      <c r="N1397" s="1"/>
      <c r="AA1397" s="1"/>
      <c r="AB1397" s="1"/>
      <c r="AC1397" s="1"/>
    </row>
    <row r="1398" spans="2:29" x14ac:dyDescent="0.25">
      <c r="B1398" s="27">
        <f t="shared" si="83"/>
        <v>39506.166666663281</v>
      </c>
      <c r="C1398" s="25">
        <v>4</v>
      </c>
      <c r="D1398" s="25">
        <v>14.7</v>
      </c>
      <c r="E1398" s="25">
        <v>0</v>
      </c>
      <c r="J1398" s="1"/>
      <c r="K1398" s="1"/>
      <c r="L1398" s="1"/>
      <c r="M1398" s="1"/>
      <c r="N1398" s="1"/>
      <c r="AA1398" s="1"/>
      <c r="AB1398" s="1"/>
      <c r="AC1398" s="1"/>
    </row>
    <row r="1399" spans="2:29" x14ac:dyDescent="0.25">
      <c r="B1399" s="27">
        <f t="shared" si="83"/>
        <v>39506.208333329945</v>
      </c>
      <c r="C1399" s="25">
        <v>5</v>
      </c>
      <c r="D1399" s="25">
        <v>14.8</v>
      </c>
      <c r="E1399" s="25">
        <v>0</v>
      </c>
      <c r="J1399" s="1"/>
      <c r="K1399" s="1"/>
      <c r="L1399" s="1"/>
      <c r="M1399" s="1"/>
      <c r="N1399" s="1"/>
      <c r="AA1399" s="1"/>
      <c r="AB1399" s="1"/>
      <c r="AC1399" s="1"/>
    </row>
    <row r="1400" spans="2:29" x14ac:dyDescent="0.25">
      <c r="B1400" s="27">
        <f t="shared" si="83"/>
        <v>39506.249999996609</v>
      </c>
      <c r="C1400" s="25">
        <v>6</v>
      </c>
      <c r="D1400" s="25">
        <v>15</v>
      </c>
      <c r="E1400" s="25">
        <v>0</v>
      </c>
      <c r="J1400" s="1"/>
      <c r="K1400" s="1"/>
      <c r="L1400" s="1"/>
      <c r="M1400" s="1"/>
      <c r="N1400" s="1"/>
      <c r="AA1400" s="1"/>
      <c r="AB1400" s="1"/>
      <c r="AC1400" s="1"/>
    </row>
    <row r="1401" spans="2:29" x14ac:dyDescent="0.25">
      <c r="B1401" s="27">
        <f t="shared" si="83"/>
        <v>39506.291666663274</v>
      </c>
      <c r="C1401" s="25">
        <v>7</v>
      </c>
      <c r="D1401" s="25">
        <v>15</v>
      </c>
      <c r="E1401" s="25">
        <v>0</v>
      </c>
      <c r="J1401" s="1"/>
      <c r="K1401" s="1"/>
      <c r="L1401" s="1"/>
      <c r="M1401" s="1"/>
      <c r="N1401" s="1"/>
      <c r="AA1401" s="1"/>
      <c r="AB1401" s="1"/>
      <c r="AC1401" s="1"/>
    </row>
    <row r="1402" spans="2:29" x14ac:dyDescent="0.25">
      <c r="B1402" s="27">
        <f t="shared" si="83"/>
        <v>39506.333333329938</v>
      </c>
      <c r="C1402" s="25">
        <v>8</v>
      </c>
      <c r="D1402" s="25">
        <v>15</v>
      </c>
      <c r="E1402" s="25">
        <v>6.08</v>
      </c>
      <c r="J1402" s="1"/>
      <c r="K1402" s="1"/>
      <c r="L1402" s="1"/>
      <c r="M1402" s="1"/>
      <c r="N1402" s="1"/>
      <c r="AA1402" s="1"/>
      <c r="AB1402" s="1"/>
      <c r="AC1402" s="1"/>
    </row>
    <row r="1403" spans="2:29" x14ac:dyDescent="0.25">
      <c r="B1403" s="27">
        <f t="shared" si="83"/>
        <v>39506.374999996602</v>
      </c>
      <c r="C1403" s="25">
        <v>9</v>
      </c>
      <c r="D1403" s="25">
        <v>15.2</v>
      </c>
      <c r="E1403" s="25">
        <v>83.44</v>
      </c>
      <c r="J1403" s="1"/>
      <c r="K1403" s="1"/>
      <c r="L1403" s="1"/>
      <c r="M1403" s="1"/>
      <c r="N1403" s="1"/>
      <c r="AA1403" s="1"/>
      <c r="AB1403" s="1"/>
      <c r="AC1403" s="1"/>
    </row>
    <row r="1404" spans="2:29" x14ac:dyDescent="0.25">
      <c r="B1404" s="27">
        <f t="shared" si="83"/>
        <v>39506.416666663266</v>
      </c>
      <c r="C1404" s="25">
        <v>10</v>
      </c>
      <c r="D1404" s="25">
        <v>15.6</v>
      </c>
      <c r="E1404" s="25">
        <v>212.06</v>
      </c>
      <c r="J1404" s="1"/>
      <c r="K1404" s="1"/>
      <c r="L1404" s="1"/>
      <c r="M1404" s="1"/>
      <c r="N1404" s="1"/>
      <c r="AA1404" s="1"/>
      <c r="AB1404" s="1"/>
      <c r="AC1404" s="1"/>
    </row>
    <row r="1405" spans="2:29" x14ac:dyDescent="0.25">
      <c r="B1405" s="27">
        <f t="shared" si="83"/>
        <v>39506.458333329931</v>
      </c>
      <c r="C1405" s="25">
        <v>11</v>
      </c>
      <c r="D1405" s="25">
        <v>15.3</v>
      </c>
      <c r="E1405" s="25">
        <v>76.069999999999993</v>
      </c>
      <c r="J1405" s="1"/>
      <c r="K1405" s="1"/>
      <c r="L1405" s="1"/>
      <c r="M1405" s="1"/>
      <c r="N1405" s="1"/>
      <c r="AA1405" s="1"/>
      <c r="AB1405" s="1"/>
      <c r="AC1405" s="1"/>
    </row>
    <row r="1406" spans="2:29" x14ac:dyDescent="0.25">
      <c r="B1406" s="27">
        <f t="shared" si="83"/>
        <v>39506.499999996595</v>
      </c>
      <c r="C1406" s="25">
        <v>12</v>
      </c>
      <c r="D1406" s="25">
        <v>11.7</v>
      </c>
      <c r="E1406" s="25">
        <v>299.20999999999998</v>
      </c>
      <c r="J1406" s="1"/>
      <c r="K1406" s="1"/>
      <c r="L1406" s="1"/>
      <c r="M1406" s="1"/>
      <c r="N1406" s="1"/>
      <c r="AA1406" s="1"/>
      <c r="AB1406" s="1"/>
      <c r="AC1406" s="1"/>
    </row>
    <row r="1407" spans="2:29" x14ac:dyDescent="0.25">
      <c r="B1407" s="27">
        <f t="shared" si="83"/>
        <v>39506.541666663259</v>
      </c>
      <c r="C1407" s="25">
        <v>13</v>
      </c>
      <c r="D1407" s="25">
        <v>12.9</v>
      </c>
      <c r="E1407" s="25">
        <v>370.45</v>
      </c>
      <c r="J1407" s="1"/>
      <c r="K1407" s="1"/>
      <c r="L1407" s="1"/>
      <c r="M1407" s="1"/>
      <c r="N1407" s="1"/>
      <c r="AA1407" s="1"/>
      <c r="AB1407" s="1"/>
      <c r="AC1407" s="1"/>
    </row>
    <row r="1408" spans="2:29" x14ac:dyDescent="0.25">
      <c r="B1408" s="27">
        <f t="shared" si="83"/>
        <v>39506.583333329923</v>
      </c>
      <c r="C1408" s="25">
        <v>14</v>
      </c>
      <c r="D1408" s="25">
        <v>12.9</v>
      </c>
      <c r="E1408" s="25">
        <v>211.69</v>
      </c>
      <c r="J1408" s="1"/>
      <c r="K1408" s="1"/>
      <c r="L1408" s="1"/>
      <c r="M1408" s="1"/>
      <c r="N1408" s="1"/>
      <c r="AA1408" s="1"/>
      <c r="AB1408" s="1"/>
      <c r="AC1408" s="1"/>
    </row>
    <row r="1409" spans="2:29" x14ac:dyDescent="0.25">
      <c r="B1409" s="27">
        <f t="shared" si="83"/>
        <v>39506.624999996588</v>
      </c>
      <c r="C1409" s="25">
        <v>15</v>
      </c>
      <c r="D1409" s="25">
        <v>13.4</v>
      </c>
      <c r="E1409" s="25">
        <v>165.5</v>
      </c>
      <c r="J1409" s="1"/>
      <c r="K1409" s="1"/>
      <c r="L1409" s="1"/>
      <c r="M1409" s="1"/>
      <c r="N1409" s="1"/>
      <c r="AA1409" s="1"/>
      <c r="AB1409" s="1"/>
      <c r="AC1409" s="1"/>
    </row>
    <row r="1410" spans="2:29" x14ac:dyDescent="0.25">
      <c r="B1410" s="27">
        <f t="shared" si="83"/>
        <v>39506.666666663252</v>
      </c>
      <c r="C1410" s="25">
        <v>16</v>
      </c>
      <c r="D1410" s="25">
        <v>14.3</v>
      </c>
      <c r="E1410" s="25">
        <v>171.67</v>
      </c>
      <c r="J1410" s="1"/>
      <c r="K1410" s="1"/>
      <c r="L1410" s="1"/>
      <c r="M1410" s="1"/>
      <c r="N1410" s="1"/>
      <c r="AA1410" s="1"/>
      <c r="AB1410" s="1"/>
      <c r="AC1410" s="1"/>
    </row>
    <row r="1411" spans="2:29" x14ac:dyDescent="0.25">
      <c r="B1411" s="27">
        <f t="shared" ref="B1411:B1474" si="84">B1410+1/24</f>
        <v>39506.708333329916</v>
      </c>
      <c r="C1411" s="25">
        <v>17</v>
      </c>
      <c r="D1411" s="25">
        <v>14.6</v>
      </c>
      <c r="E1411" s="25">
        <v>165.24</v>
      </c>
      <c r="J1411" s="1"/>
      <c r="K1411" s="1"/>
      <c r="L1411" s="1"/>
      <c r="M1411" s="1"/>
      <c r="N1411" s="1"/>
      <c r="AA1411" s="1"/>
      <c r="AB1411" s="1"/>
      <c r="AC1411" s="1"/>
    </row>
    <row r="1412" spans="2:29" x14ac:dyDescent="0.25">
      <c r="B1412" s="27">
        <f t="shared" si="84"/>
        <v>39506.74999999658</v>
      </c>
      <c r="C1412" s="25">
        <v>18</v>
      </c>
      <c r="D1412" s="25">
        <v>14.2</v>
      </c>
      <c r="E1412" s="25">
        <v>22.49</v>
      </c>
      <c r="J1412" s="1"/>
      <c r="K1412" s="1"/>
      <c r="L1412" s="1"/>
      <c r="M1412" s="1"/>
      <c r="N1412" s="1"/>
      <c r="AA1412" s="1"/>
      <c r="AB1412" s="1"/>
      <c r="AC1412" s="1"/>
    </row>
    <row r="1413" spans="2:29" x14ac:dyDescent="0.25">
      <c r="B1413" s="27">
        <f t="shared" si="84"/>
        <v>39506.791666663245</v>
      </c>
      <c r="C1413" s="25">
        <v>19</v>
      </c>
      <c r="D1413" s="25">
        <v>14.2</v>
      </c>
      <c r="E1413" s="25">
        <v>0</v>
      </c>
      <c r="J1413" s="1"/>
      <c r="K1413" s="1"/>
      <c r="L1413" s="1"/>
      <c r="M1413" s="1"/>
      <c r="N1413" s="1"/>
      <c r="AA1413" s="1"/>
      <c r="AB1413" s="1"/>
      <c r="AC1413" s="1"/>
    </row>
    <row r="1414" spans="2:29" x14ac:dyDescent="0.25">
      <c r="B1414" s="27">
        <f t="shared" si="84"/>
        <v>39506.833333329909</v>
      </c>
      <c r="C1414" s="25">
        <v>20</v>
      </c>
      <c r="D1414" s="25">
        <v>14.2</v>
      </c>
      <c r="E1414" s="25">
        <v>0</v>
      </c>
      <c r="J1414" s="1"/>
      <c r="K1414" s="1"/>
      <c r="L1414" s="1"/>
      <c r="M1414" s="1"/>
      <c r="N1414" s="1"/>
      <c r="AA1414" s="1"/>
      <c r="AB1414" s="1"/>
      <c r="AC1414" s="1"/>
    </row>
    <row r="1415" spans="2:29" x14ac:dyDescent="0.25">
      <c r="B1415" s="27">
        <f t="shared" si="84"/>
        <v>39506.874999996573</v>
      </c>
      <c r="C1415" s="25">
        <v>21</v>
      </c>
      <c r="D1415" s="25">
        <v>14.1</v>
      </c>
      <c r="E1415" s="25">
        <v>0</v>
      </c>
      <c r="J1415" s="1"/>
      <c r="K1415" s="1"/>
      <c r="L1415" s="1"/>
      <c r="M1415" s="1"/>
      <c r="N1415" s="1"/>
      <c r="AA1415" s="1"/>
      <c r="AB1415" s="1"/>
      <c r="AC1415" s="1"/>
    </row>
    <row r="1416" spans="2:29" x14ac:dyDescent="0.25">
      <c r="B1416" s="27">
        <f t="shared" si="84"/>
        <v>39506.916666663237</v>
      </c>
      <c r="C1416" s="25">
        <v>22</v>
      </c>
      <c r="D1416" s="25">
        <v>13.9</v>
      </c>
      <c r="E1416" s="25">
        <v>0</v>
      </c>
      <c r="J1416" s="1"/>
      <c r="K1416" s="1"/>
      <c r="L1416" s="1"/>
      <c r="M1416" s="1"/>
      <c r="N1416" s="1"/>
      <c r="AA1416" s="1"/>
      <c r="AB1416" s="1"/>
      <c r="AC1416" s="1"/>
    </row>
    <row r="1417" spans="2:29" x14ac:dyDescent="0.25">
      <c r="B1417" s="27">
        <f t="shared" si="84"/>
        <v>39506.958333329902</v>
      </c>
      <c r="C1417" s="25">
        <v>23</v>
      </c>
      <c r="D1417" s="25">
        <v>13.7</v>
      </c>
      <c r="E1417" s="25">
        <v>0</v>
      </c>
      <c r="J1417" s="1"/>
      <c r="K1417" s="1"/>
      <c r="L1417" s="1"/>
      <c r="M1417" s="1"/>
      <c r="N1417" s="1"/>
      <c r="AA1417" s="1"/>
      <c r="AB1417" s="1"/>
      <c r="AC1417" s="1"/>
    </row>
    <row r="1418" spans="2:29" x14ac:dyDescent="0.25">
      <c r="B1418" s="27">
        <f t="shared" si="84"/>
        <v>39506.999999996566</v>
      </c>
      <c r="C1418" s="25">
        <v>0</v>
      </c>
      <c r="D1418" s="25">
        <v>13.2</v>
      </c>
      <c r="E1418" s="25">
        <v>0</v>
      </c>
      <c r="J1418" s="1"/>
      <c r="K1418" s="1"/>
      <c r="L1418" s="1"/>
      <c r="M1418" s="1"/>
      <c r="N1418" s="1"/>
      <c r="AA1418" s="1"/>
      <c r="AB1418" s="1"/>
      <c r="AC1418" s="1"/>
    </row>
    <row r="1419" spans="2:29" x14ac:dyDescent="0.25">
      <c r="B1419" s="27">
        <f t="shared" si="84"/>
        <v>39507.04166666323</v>
      </c>
      <c r="C1419" s="25">
        <v>1</v>
      </c>
      <c r="D1419" s="25">
        <v>11.8</v>
      </c>
      <c r="E1419" s="25">
        <v>0</v>
      </c>
      <c r="J1419" s="1"/>
      <c r="K1419" s="1"/>
      <c r="L1419" s="1"/>
      <c r="M1419" s="1"/>
      <c r="N1419" s="1"/>
      <c r="AA1419" s="1"/>
      <c r="AB1419" s="1"/>
      <c r="AC1419" s="1"/>
    </row>
    <row r="1420" spans="2:29" x14ac:dyDescent="0.25">
      <c r="B1420" s="27">
        <f t="shared" si="84"/>
        <v>39507.083333329894</v>
      </c>
      <c r="C1420" s="25">
        <v>2</v>
      </c>
      <c r="D1420" s="25">
        <v>11</v>
      </c>
      <c r="E1420" s="25">
        <v>0</v>
      </c>
      <c r="J1420" s="1"/>
      <c r="K1420" s="1"/>
      <c r="L1420" s="1"/>
      <c r="M1420" s="1"/>
      <c r="N1420" s="1"/>
      <c r="AA1420" s="1"/>
      <c r="AB1420" s="1"/>
      <c r="AC1420" s="1"/>
    </row>
    <row r="1421" spans="2:29" x14ac:dyDescent="0.25">
      <c r="B1421" s="27">
        <f t="shared" si="84"/>
        <v>39507.124999996558</v>
      </c>
      <c r="C1421" s="25">
        <v>3</v>
      </c>
      <c r="D1421" s="25">
        <v>11.6</v>
      </c>
      <c r="E1421" s="25">
        <v>0</v>
      </c>
      <c r="J1421" s="1"/>
      <c r="K1421" s="1"/>
      <c r="L1421" s="1"/>
      <c r="M1421" s="1"/>
      <c r="N1421" s="1"/>
      <c r="AA1421" s="1"/>
      <c r="AB1421" s="1"/>
      <c r="AC1421" s="1"/>
    </row>
    <row r="1422" spans="2:29" x14ac:dyDescent="0.25">
      <c r="B1422" s="27">
        <f t="shared" si="84"/>
        <v>39507.166666663223</v>
      </c>
      <c r="C1422" s="25">
        <v>4</v>
      </c>
      <c r="D1422" s="25">
        <v>12.4</v>
      </c>
      <c r="E1422" s="25">
        <v>0</v>
      </c>
      <c r="J1422" s="1"/>
      <c r="K1422" s="1"/>
      <c r="L1422" s="1"/>
      <c r="M1422" s="1"/>
      <c r="N1422" s="1"/>
      <c r="AA1422" s="1"/>
      <c r="AB1422" s="1"/>
      <c r="AC1422" s="1"/>
    </row>
    <row r="1423" spans="2:29" x14ac:dyDescent="0.25">
      <c r="B1423" s="27">
        <f t="shared" si="84"/>
        <v>39507.208333329887</v>
      </c>
      <c r="C1423" s="25">
        <v>5</v>
      </c>
      <c r="D1423" s="25">
        <v>12.7</v>
      </c>
      <c r="E1423" s="25">
        <v>0</v>
      </c>
      <c r="J1423" s="1"/>
      <c r="K1423" s="1"/>
      <c r="L1423" s="1"/>
      <c r="M1423" s="1"/>
      <c r="N1423" s="1"/>
      <c r="AA1423" s="1"/>
      <c r="AB1423" s="1"/>
      <c r="AC1423" s="1"/>
    </row>
    <row r="1424" spans="2:29" x14ac:dyDescent="0.25">
      <c r="B1424" s="27">
        <f t="shared" si="84"/>
        <v>39507.249999996551</v>
      </c>
      <c r="C1424" s="25">
        <v>6</v>
      </c>
      <c r="D1424" s="25">
        <v>12.6</v>
      </c>
      <c r="E1424" s="25">
        <v>0</v>
      </c>
      <c r="J1424" s="1"/>
      <c r="K1424" s="1"/>
      <c r="L1424" s="1"/>
      <c r="M1424" s="1"/>
      <c r="N1424" s="1"/>
      <c r="AA1424" s="1"/>
      <c r="AB1424" s="1"/>
      <c r="AC1424" s="1"/>
    </row>
    <row r="1425" spans="2:29" x14ac:dyDescent="0.25">
      <c r="B1425" s="27">
        <f t="shared" si="84"/>
        <v>39507.291666663215</v>
      </c>
      <c r="C1425" s="25">
        <v>7</v>
      </c>
      <c r="D1425" s="25">
        <v>12.6</v>
      </c>
      <c r="E1425" s="25">
        <v>0</v>
      </c>
      <c r="J1425" s="1"/>
      <c r="K1425" s="1"/>
      <c r="L1425" s="1"/>
      <c r="M1425" s="1"/>
      <c r="N1425" s="1"/>
      <c r="AA1425" s="1"/>
      <c r="AB1425" s="1"/>
      <c r="AC1425" s="1"/>
    </row>
    <row r="1426" spans="2:29" x14ac:dyDescent="0.25">
      <c r="B1426" s="27">
        <f t="shared" si="84"/>
        <v>39507.33333332988</v>
      </c>
      <c r="C1426" s="25">
        <v>8</v>
      </c>
      <c r="D1426" s="25">
        <v>12.9</v>
      </c>
      <c r="E1426" s="25">
        <v>11.19</v>
      </c>
      <c r="J1426" s="1"/>
      <c r="K1426" s="1"/>
      <c r="L1426" s="1"/>
      <c r="M1426" s="1"/>
      <c r="N1426" s="1"/>
      <c r="AA1426" s="1"/>
      <c r="AB1426" s="1"/>
      <c r="AC1426" s="1"/>
    </row>
    <row r="1427" spans="2:29" x14ac:dyDescent="0.25">
      <c r="B1427" s="27">
        <f t="shared" si="84"/>
        <v>39507.374999996544</v>
      </c>
      <c r="C1427" s="25">
        <v>9</v>
      </c>
      <c r="D1427" s="25">
        <v>13.3</v>
      </c>
      <c r="E1427" s="25">
        <v>155.44999999999999</v>
      </c>
      <c r="J1427" s="1"/>
      <c r="K1427" s="1"/>
      <c r="L1427" s="1"/>
      <c r="M1427" s="1"/>
      <c r="N1427" s="1"/>
      <c r="AA1427" s="1"/>
      <c r="AB1427" s="1"/>
      <c r="AC1427" s="1"/>
    </row>
    <row r="1428" spans="2:29" x14ac:dyDescent="0.25">
      <c r="B1428" s="27">
        <f t="shared" si="84"/>
        <v>39507.416666663208</v>
      </c>
      <c r="C1428" s="25">
        <v>10</v>
      </c>
      <c r="D1428" s="25">
        <v>14.2</v>
      </c>
      <c r="E1428" s="25">
        <v>453.2</v>
      </c>
      <c r="J1428" s="1"/>
      <c r="K1428" s="1"/>
      <c r="L1428" s="1"/>
      <c r="M1428" s="1"/>
      <c r="N1428" s="1"/>
      <c r="AA1428" s="1"/>
      <c r="AB1428" s="1"/>
      <c r="AC1428" s="1"/>
    </row>
    <row r="1429" spans="2:29" x14ac:dyDescent="0.25">
      <c r="B1429" s="27">
        <f t="shared" si="84"/>
        <v>39507.458333329872</v>
      </c>
      <c r="C1429" s="25">
        <v>11</v>
      </c>
      <c r="D1429" s="25">
        <v>14.5</v>
      </c>
      <c r="E1429" s="25">
        <v>312.32</v>
      </c>
      <c r="J1429" s="1"/>
      <c r="K1429" s="1"/>
      <c r="L1429" s="1"/>
      <c r="M1429" s="1"/>
      <c r="N1429" s="1"/>
      <c r="AA1429" s="1"/>
      <c r="AB1429" s="1"/>
      <c r="AC1429" s="1"/>
    </row>
    <row r="1430" spans="2:29" x14ac:dyDescent="0.25">
      <c r="B1430" s="27">
        <f t="shared" si="84"/>
        <v>39507.499999996537</v>
      </c>
      <c r="C1430" s="25">
        <v>12</v>
      </c>
      <c r="D1430" s="25">
        <v>16</v>
      </c>
      <c r="E1430" s="25">
        <v>595.97</v>
      </c>
      <c r="J1430" s="1"/>
      <c r="K1430" s="1"/>
      <c r="L1430" s="1"/>
      <c r="M1430" s="1"/>
      <c r="N1430" s="1"/>
      <c r="AA1430" s="1"/>
      <c r="AB1430" s="1"/>
      <c r="AC1430" s="1"/>
    </row>
    <row r="1431" spans="2:29" x14ac:dyDescent="0.25">
      <c r="B1431" s="27">
        <f t="shared" si="84"/>
        <v>39507.541666663201</v>
      </c>
      <c r="C1431" s="25">
        <v>13</v>
      </c>
      <c r="D1431" s="25">
        <v>16.600000000000001</v>
      </c>
      <c r="E1431" s="25">
        <v>592.73</v>
      </c>
      <c r="J1431" s="1"/>
      <c r="K1431" s="1"/>
      <c r="L1431" s="1"/>
      <c r="M1431" s="1"/>
      <c r="N1431" s="1"/>
      <c r="AA1431" s="1"/>
      <c r="AB1431" s="1"/>
      <c r="AC1431" s="1"/>
    </row>
    <row r="1432" spans="2:29" x14ac:dyDescent="0.25">
      <c r="B1432" s="27">
        <f t="shared" si="84"/>
        <v>39507.583333329865</v>
      </c>
      <c r="C1432" s="25">
        <v>14</v>
      </c>
      <c r="D1432" s="25">
        <v>16.8</v>
      </c>
      <c r="E1432" s="25">
        <v>272.66000000000003</v>
      </c>
      <c r="J1432" s="1"/>
      <c r="K1432" s="1"/>
      <c r="L1432" s="1"/>
      <c r="M1432" s="1"/>
      <c r="N1432" s="1"/>
      <c r="AA1432" s="1"/>
      <c r="AB1432" s="1"/>
      <c r="AC1432" s="1"/>
    </row>
    <row r="1433" spans="2:29" x14ac:dyDescent="0.25">
      <c r="B1433" s="27">
        <f t="shared" si="84"/>
        <v>39507.624999996529</v>
      </c>
      <c r="C1433" s="25">
        <v>15</v>
      </c>
      <c r="D1433" s="25">
        <v>17</v>
      </c>
      <c r="E1433" s="25">
        <v>163.26</v>
      </c>
      <c r="J1433" s="1"/>
      <c r="K1433" s="1"/>
      <c r="L1433" s="1"/>
      <c r="M1433" s="1"/>
      <c r="N1433" s="1"/>
      <c r="AA1433" s="1"/>
      <c r="AB1433" s="1"/>
      <c r="AC1433" s="1"/>
    </row>
    <row r="1434" spans="2:29" x14ac:dyDescent="0.25">
      <c r="B1434" s="27">
        <f t="shared" si="84"/>
        <v>39507.666666663194</v>
      </c>
      <c r="C1434" s="25">
        <v>16</v>
      </c>
      <c r="D1434" s="25">
        <v>17</v>
      </c>
      <c r="E1434" s="25">
        <v>62.64</v>
      </c>
      <c r="J1434" s="1"/>
      <c r="K1434" s="1"/>
      <c r="L1434" s="1"/>
      <c r="M1434" s="1"/>
      <c r="N1434" s="1"/>
      <c r="AA1434" s="1"/>
      <c r="AB1434" s="1"/>
      <c r="AC1434" s="1"/>
    </row>
    <row r="1435" spans="2:29" x14ac:dyDescent="0.25">
      <c r="B1435" s="27">
        <f t="shared" si="84"/>
        <v>39507.708333329858</v>
      </c>
      <c r="C1435" s="25">
        <v>17</v>
      </c>
      <c r="D1435" s="25">
        <v>16.7</v>
      </c>
      <c r="E1435" s="25">
        <v>22</v>
      </c>
      <c r="J1435" s="1"/>
      <c r="K1435" s="1"/>
      <c r="L1435" s="1"/>
      <c r="M1435" s="1"/>
      <c r="N1435" s="1"/>
      <c r="AA1435" s="1"/>
      <c r="AB1435" s="1"/>
      <c r="AC1435" s="1"/>
    </row>
    <row r="1436" spans="2:29" x14ac:dyDescent="0.25">
      <c r="B1436" s="27">
        <f t="shared" si="84"/>
        <v>39507.749999996522</v>
      </c>
      <c r="C1436" s="25">
        <v>18</v>
      </c>
      <c r="D1436" s="25">
        <v>15.8</v>
      </c>
      <c r="E1436" s="25">
        <v>6.92</v>
      </c>
      <c r="J1436" s="1"/>
      <c r="K1436" s="1"/>
      <c r="L1436" s="1"/>
      <c r="M1436" s="1"/>
      <c r="N1436" s="1"/>
      <c r="AA1436" s="1"/>
      <c r="AB1436" s="1"/>
      <c r="AC1436" s="1"/>
    </row>
    <row r="1437" spans="2:29" x14ac:dyDescent="0.25">
      <c r="B1437" s="27">
        <f t="shared" si="84"/>
        <v>39507.791666663186</v>
      </c>
      <c r="C1437" s="25">
        <v>19</v>
      </c>
      <c r="D1437" s="25">
        <v>14.6</v>
      </c>
      <c r="E1437" s="25">
        <v>0</v>
      </c>
      <c r="J1437" s="1"/>
      <c r="K1437" s="1"/>
      <c r="L1437" s="1"/>
      <c r="M1437" s="1"/>
      <c r="N1437" s="1"/>
      <c r="AA1437" s="1"/>
      <c r="AB1437" s="1"/>
      <c r="AC1437" s="1"/>
    </row>
    <row r="1438" spans="2:29" x14ac:dyDescent="0.25">
      <c r="B1438" s="27">
        <f t="shared" si="84"/>
        <v>39507.833333329851</v>
      </c>
      <c r="C1438" s="25">
        <v>20</v>
      </c>
      <c r="D1438" s="25">
        <v>14.3</v>
      </c>
      <c r="E1438" s="25">
        <v>0</v>
      </c>
      <c r="J1438" s="1"/>
      <c r="K1438" s="1"/>
      <c r="L1438" s="1"/>
      <c r="M1438" s="1"/>
      <c r="N1438" s="1"/>
      <c r="AA1438" s="1"/>
      <c r="AB1438" s="1"/>
      <c r="AC1438" s="1"/>
    </row>
    <row r="1439" spans="2:29" x14ac:dyDescent="0.25">
      <c r="B1439" s="27">
        <f t="shared" si="84"/>
        <v>39507.874999996515</v>
      </c>
      <c r="C1439" s="25">
        <v>21</v>
      </c>
      <c r="D1439" s="25">
        <v>13.9</v>
      </c>
      <c r="E1439" s="25">
        <v>0</v>
      </c>
      <c r="J1439" s="1"/>
      <c r="K1439" s="1"/>
      <c r="L1439" s="1"/>
      <c r="M1439" s="1"/>
      <c r="N1439" s="1"/>
      <c r="AA1439" s="1"/>
      <c r="AB1439" s="1"/>
      <c r="AC1439" s="1"/>
    </row>
    <row r="1440" spans="2:29" x14ac:dyDescent="0.25">
      <c r="B1440" s="27">
        <f t="shared" si="84"/>
        <v>39507.916666663179</v>
      </c>
      <c r="C1440" s="25">
        <v>22</v>
      </c>
      <c r="D1440" s="25">
        <v>13.6</v>
      </c>
      <c r="E1440" s="25">
        <v>0</v>
      </c>
      <c r="J1440" s="1"/>
      <c r="K1440" s="1"/>
      <c r="L1440" s="1"/>
      <c r="M1440" s="1"/>
      <c r="N1440" s="1"/>
      <c r="AA1440" s="1"/>
      <c r="AB1440" s="1"/>
      <c r="AC1440" s="1"/>
    </row>
    <row r="1441" spans="2:29" x14ac:dyDescent="0.25">
      <c r="B1441" s="27">
        <f t="shared" si="84"/>
        <v>39507.958333329843</v>
      </c>
      <c r="C1441" s="25">
        <v>23</v>
      </c>
      <c r="D1441" s="25">
        <v>13.5</v>
      </c>
      <c r="E1441" s="25">
        <v>0</v>
      </c>
      <c r="J1441" s="1"/>
      <c r="K1441" s="1"/>
      <c r="L1441" s="1"/>
      <c r="M1441" s="1"/>
      <c r="N1441" s="1"/>
      <c r="AA1441" s="1"/>
      <c r="AB1441" s="1"/>
      <c r="AC1441" s="1"/>
    </row>
    <row r="1442" spans="2:29" x14ac:dyDescent="0.25">
      <c r="B1442" s="27">
        <f>B1441+1/24</f>
        <v>39507.999999996508</v>
      </c>
      <c r="C1442" s="25">
        <v>0</v>
      </c>
      <c r="D1442" s="25">
        <v>13.3</v>
      </c>
      <c r="E1442" s="25">
        <v>0</v>
      </c>
      <c r="J1442" s="1"/>
      <c r="K1442" s="1"/>
      <c r="L1442" s="1"/>
      <c r="M1442" s="1"/>
      <c r="N1442" s="1"/>
      <c r="AA1442" s="1"/>
      <c r="AB1442" s="1"/>
      <c r="AC1442" s="1"/>
    </row>
    <row r="1443" spans="2:29" x14ac:dyDescent="0.25">
      <c r="B1443" s="27">
        <f t="shared" si="84"/>
        <v>39508.041666663172</v>
      </c>
      <c r="C1443" s="25">
        <v>1</v>
      </c>
      <c r="D1443" s="25">
        <v>13.3</v>
      </c>
      <c r="E1443" s="25">
        <v>0</v>
      </c>
      <c r="J1443" s="1"/>
      <c r="K1443" s="1"/>
      <c r="L1443" s="1"/>
      <c r="M1443" s="1"/>
      <c r="N1443" s="1"/>
      <c r="AA1443" s="1"/>
      <c r="AB1443" s="1"/>
      <c r="AC1443" s="1"/>
    </row>
    <row r="1444" spans="2:29" x14ac:dyDescent="0.25">
      <c r="B1444" s="27">
        <f t="shared" si="84"/>
        <v>39508.083333329836</v>
      </c>
      <c r="C1444" s="25">
        <v>2</v>
      </c>
      <c r="D1444" s="25">
        <v>13.3</v>
      </c>
      <c r="E1444" s="25">
        <v>0</v>
      </c>
      <c r="J1444" s="1"/>
      <c r="K1444" s="1"/>
      <c r="L1444" s="1"/>
      <c r="M1444" s="1"/>
      <c r="N1444" s="1"/>
      <c r="AA1444" s="1"/>
      <c r="AB1444" s="1"/>
      <c r="AC1444" s="1"/>
    </row>
    <row r="1445" spans="2:29" x14ac:dyDescent="0.25">
      <c r="B1445" s="27">
        <f t="shared" si="84"/>
        <v>39508.1249999965</v>
      </c>
      <c r="C1445" s="25">
        <v>3</v>
      </c>
      <c r="D1445" s="25">
        <v>13.4</v>
      </c>
      <c r="E1445" s="25">
        <v>0</v>
      </c>
      <c r="J1445" s="1"/>
      <c r="K1445" s="1"/>
      <c r="L1445" s="1"/>
      <c r="M1445" s="1"/>
      <c r="N1445" s="1"/>
      <c r="AA1445" s="1"/>
      <c r="AB1445" s="1"/>
      <c r="AC1445" s="1"/>
    </row>
    <row r="1446" spans="2:29" x14ac:dyDescent="0.25">
      <c r="B1446" s="27">
        <f t="shared" si="84"/>
        <v>39508.166666663165</v>
      </c>
      <c r="C1446" s="25">
        <v>4</v>
      </c>
      <c r="D1446" s="25">
        <v>13.3</v>
      </c>
      <c r="E1446" s="25">
        <v>0</v>
      </c>
      <c r="J1446" s="1"/>
      <c r="K1446" s="1"/>
      <c r="L1446" s="1"/>
      <c r="M1446" s="1"/>
      <c r="N1446" s="1"/>
      <c r="AA1446" s="1"/>
      <c r="AB1446" s="1"/>
      <c r="AC1446" s="1"/>
    </row>
    <row r="1447" spans="2:29" x14ac:dyDescent="0.25">
      <c r="B1447" s="27">
        <f t="shared" si="84"/>
        <v>39508.208333329829</v>
      </c>
      <c r="C1447" s="25">
        <v>5</v>
      </c>
      <c r="D1447" s="25">
        <v>13.7</v>
      </c>
      <c r="E1447" s="25">
        <v>0</v>
      </c>
      <c r="J1447" s="1"/>
      <c r="K1447" s="1"/>
      <c r="L1447" s="1"/>
      <c r="M1447" s="1"/>
      <c r="N1447" s="1"/>
      <c r="AA1447" s="1"/>
      <c r="AB1447" s="1"/>
      <c r="AC1447" s="1"/>
    </row>
    <row r="1448" spans="2:29" x14ac:dyDescent="0.25">
      <c r="B1448" s="27">
        <f t="shared" si="84"/>
        <v>39508.249999996493</v>
      </c>
      <c r="C1448" s="25">
        <v>6</v>
      </c>
      <c r="D1448" s="25">
        <v>13.4</v>
      </c>
      <c r="E1448" s="25">
        <v>0</v>
      </c>
      <c r="J1448" s="1"/>
      <c r="K1448" s="1"/>
      <c r="L1448" s="1"/>
      <c r="M1448" s="1"/>
      <c r="N1448" s="1"/>
      <c r="AA1448" s="1"/>
      <c r="AB1448" s="1"/>
      <c r="AC1448" s="1"/>
    </row>
    <row r="1449" spans="2:29" x14ac:dyDescent="0.25">
      <c r="B1449" s="27">
        <f t="shared" si="84"/>
        <v>39508.291666663157</v>
      </c>
      <c r="C1449" s="25">
        <v>7</v>
      </c>
      <c r="D1449" s="25">
        <v>13.4</v>
      </c>
      <c r="E1449" s="25">
        <v>0</v>
      </c>
      <c r="J1449" s="1"/>
      <c r="K1449" s="1"/>
      <c r="L1449" s="1"/>
      <c r="M1449" s="1"/>
      <c r="N1449" s="1"/>
      <c r="AA1449" s="1"/>
      <c r="AB1449" s="1"/>
      <c r="AC1449" s="1"/>
    </row>
    <row r="1450" spans="2:29" x14ac:dyDescent="0.25">
      <c r="B1450" s="27">
        <f t="shared" si="84"/>
        <v>39508.333333329821</v>
      </c>
      <c r="C1450" s="25">
        <v>8</v>
      </c>
      <c r="D1450" s="25">
        <v>13.8</v>
      </c>
      <c r="E1450" s="25">
        <v>10.29</v>
      </c>
      <c r="J1450" s="1"/>
      <c r="K1450" s="1"/>
      <c r="L1450" s="1"/>
      <c r="M1450" s="1"/>
      <c r="N1450" s="1"/>
      <c r="AA1450" s="1"/>
      <c r="AB1450" s="1"/>
      <c r="AC1450" s="1"/>
    </row>
    <row r="1451" spans="2:29" x14ac:dyDescent="0.25">
      <c r="B1451" s="27">
        <f t="shared" si="84"/>
        <v>39508.374999996486</v>
      </c>
      <c r="C1451" s="25">
        <v>9</v>
      </c>
      <c r="D1451" s="25">
        <v>14.4</v>
      </c>
      <c r="E1451" s="25">
        <v>95.02</v>
      </c>
      <c r="J1451" s="1"/>
      <c r="K1451" s="1"/>
      <c r="L1451" s="1"/>
      <c r="M1451" s="1"/>
      <c r="N1451" s="1"/>
      <c r="AA1451" s="1"/>
      <c r="AB1451" s="1"/>
      <c r="AC1451" s="1"/>
    </row>
    <row r="1452" spans="2:29" x14ac:dyDescent="0.25">
      <c r="B1452" s="27">
        <f t="shared" si="84"/>
        <v>39508.41666666315</v>
      </c>
      <c r="C1452" s="25">
        <v>10</v>
      </c>
      <c r="D1452" s="25">
        <v>14.6</v>
      </c>
      <c r="E1452" s="25">
        <v>63.53</v>
      </c>
      <c r="J1452" s="1"/>
      <c r="K1452" s="1"/>
      <c r="L1452" s="1"/>
      <c r="M1452" s="1"/>
      <c r="N1452" s="1"/>
      <c r="AA1452" s="1"/>
      <c r="AB1452" s="1"/>
      <c r="AC1452" s="1"/>
    </row>
    <row r="1453" spans="2:29" x14ac:dyDescent="0.25">
      <c r="B1453" s="27">
        <f t="shared" si="84"/>
        <v>39508.458333329814</v>
      </c>
      <c r="C1453" s="25">
        <v>11</v>
      </c>
      <c r="D1453" s="25">
        <v>14.8</v>
      </c>
      <c r="E1453" s="25">
        <v>110.17</v>
      </c>
      <c r="J1453" s="1"/>
      <c r="K1453" s="1"/>
      <c r="L1453" s="1"/>
      <c r="M1453" s="1"/>
      <c r="N1453" s="1"/>
      <c r="AA1453" s="1"/>
      <c r="AB1453" s="1"/>
      <c r="AC1453" s="1"/>
    </row>
    <row r="1454" spans="2:29" x14ac:dyDescent="0.25">
      <c r="B1454" s="27">
        <f t="shared" si="84"/>
        <v>39508.499999996478</v>
      </c>
      <c r="C1454" s="25">
        <v>12</v>
      </c>
      <c r="D1454" s="25">
        <v>16.5</v>
      </c>
      <c r="E1454" s="25">
        <v>708.28</v>
      </c>
      <c r="J1454" s="1"/>
      <c r="K1454" s="1"/>
      <c r="L1454" s="1"/>
      <c r="M1454" s="1"/>
      <c r="N1454" s="1"/>
      <c r="AA1454" s="1"/>
      <c r="AB1454" s="1"/>
      <c r="AC1454" s="1"/>
    </row>
    <row r="1455" spans="2:29" x14ac:dyDescent="0.25">
      <c r="B1455" s="27">
        <f t="shared" si="84"/>
        <v>39508.541666663143</v>
      </c>
      <c r="C1455" s="25">
        <v>13</v>
      </c>
      <c r="D1455" s="25">
        <v>17.5</v>
      </c>
      <c r="E1455" s="25">
        <v>730.87</v>
      </c>
      <c r="J1455" s="1"/>
      <c r="K1455" s="1"/>
      <c r="L1455" s="1"/>
      <c r="M1455" s="1"/>
      <c r="N1455" s="1"/>
      <c r="AA1455" s="1"/>
      <c r="AB1455" s="1"/>
      <c r="AC1455" s="1"/>
    </row>
    <row r="1456" spans="2:29" x14ac:dyDescent="0.25">
      <c r="B1456" s="27">
        <f t="shared" si="84"/>
        <v>39508.583333329807</v>
      </c>
      <c r="C1456" s="25">
        <v>14</v>
      </c>
      <c r="D1456" s="25">
        <v>18.3</v>
      </c>
      <c r="E1456" s="25">
        <v>681.55</v>
      </c>
      <c r="J1456" s="1"/>
      <c r="K1456" s="1"/>
      <c r="L1456" s="1"/>
      <c r="M1456" s="1"/>
      <c r="N1456" s="1"/>
      <c r="AA1456" s="1"/>
      <c r="AB1456" s="1"/>
      <c r="AC1456" s="1"/>
    </row>
    <row r="1457" spans="2:29" x14ac:dyDescent="0.25">
      <c r="B1457" s="27">
        <f t="shared" si="84"/>
        <v>39508.624999996471</v>
      </c>
      <c r="C1457" s="25">
        <v>15</v>
      </c>
      <c r="D1457" s="25">
        <v>18.7</v>
      </c>
      <c r="E1457" s="25">
        <v>311.39</v>
      </c>
      <c r="J1457" s="1"/>
      <c r="K1457" s="1"/>
      <c r="L1457" s="1"/>
      <c r="M1457" s="1"/>
      <c r="N1457" s="1"/>
      <c r="AA1457" s="1"/>
      <c r="AB1457" s="1"/>
      <c r="AC1457" s="1"/>
    </row>
    <row r="1458" spans="2:29" x14ac:dyDescent="0.25">
      <c r="B1458" s="27">
        <f t="shared" si="84"/>
        <v>39508.666666663135</v>
      </c>
      <c r="C1458" s="25">
        <v>16</v>
      </c>
      <c r="D1458" s="25">
        <v>19</v>
      </c>
      <c r="E1458" s="25">
        <v>263.52</v>
      </c>
      <c r="J1458" s="1"/>
      <c r="K1458" s="1"/>
      <c r="L1458" s="1"/>
      <c r="M1458" s="1"/>
      <c r="N1458" s="1"/>
      <c r="AA1458" s="1"/>
      <c r="AB1458" s="1"/>
      <c r="AC1458" s="1"/>
    </row>
    <row r="1459" spans="2:29" x14ac:dyDescent="0.25">
      <c r="B1459" s="27">
        <f t="shared" si="84"/>
        <v>39508.7083333298</v>
      </c>
      <c r="C1459" s="25">
        <v>17</v>
      </c>
      <c r="D1459" s="25">
        <v>17.7</v>
      </c>
      <c r="E1459" s="25">
        <v>125.09</v>
      </c>
      <c r="J1459" s="1"/>
      <c r="K1459" s="1"/>
      <c r="L1459" s="1"/>
      <c r="M1459" s="1"/>
      <c r="N1459" s="1"/>
      <c r="AA1459" s="1"/>
      <c r="AB1459" s="1"/>
      <c r="AC1459" s="1"/>
    </row>
    <row r="1460" spans="2:29" x14ac:dyDescent="0.25">
      <c r="B1460" s="27">
        <f t="shared" si="84"/>
        <v>39508.749999996464</v>
      </c>
      <c r="C1460" s="25">
        <v>18</v>
      </c>
      <c r="D1460" s="25">
        <v>16.2</v>
      </c>
      <c r="E1460" s="25">
        <v>23.9</v>
      </c>
      <c r="J1460" s="1"/>
      <c r="K1460" s="1"/>
      <c r="L1460" s="1"/>
      <c r="M1460" s="1"/>
      <c r="N1460" s="1"/>
      <c r="AA1460" s="1"/>
      <c r="AB1460" s="1"/>
      <c r="AC1460" s="1"/>
    </row>
    <row r="1461" spans="2:29" x14ac:dyDescent="0.25">
      <c r="B1461" s="27">
        <f t="shared" si="84"/>
        <v>39508.791666663128</v>
      </c>
      <c r="C1461" s="25">
        <v>19</v>
      </c>
      <c r="D1461" s="25">
        <v>15.2</v>
      </c>
      <c r="E1461" s="25">
        <v>0</v>
      </c>
      <c r="J1461" s="1"/>
      <c r="K1461" s="1"/>
      <c r="L1461" s="1"/>
      <c r="M1461" s="1"/>
      <c r="N1461" s="1"/>
      <c r="AA1461" s="1"/>
      <c r="AB1461" s="1"/>
      <c r="AC1461" s="1"/>
    </row>
    <row r="1462" spans="2:29" x14ac:dyDescent="0.25">
      <c r="B1462" s="27">
        <f t="shared" si="84"/>
        <v>39508.833333329792</v>
      </c>
      <c r="C1462" s="25">
        <v>20</v>
      </c>
      <c r="D1462" s="25">
        <v>14.6</v>
      </c>
      <c r="E1462" s="25">
        <v>0</v>
      </c>
      <c r="J1462" s="1"/>
      <c r="K1462" s="1"/>
      <c r="L1462" s="1"/>
      <c r="M1462" s="1"/>
      <c r="N1462" s="1"/>
      <c r="AA1462" s="1"/>
      <c r="AB1462" s="1"/>
      <c r="AC1462" s="1"/>
    </row>
    <row r="1463" spans="2:29" x14ac:dyDescent="0.25">
      <c r="B1463" s="27">
        <f t="shared" si="84"/>
        <v>39508.874999996457</v>
      </c>
      <c r="C1463" s="25">
        <v>21</v>
      </c>
      <c r="D1463" s="25">
        <v>14.3</v>
      </c>
      <c r="E1463" s="25">
        <v>0</v>
      </c>
      <c r="J1463" s="1"/>
      <c r="K1463" s="1"/>
      <c r="L1463" s="1"/>
      <c r="M1463" s="1"/>
      <c r="N1463" s="1"/>
      <c r="AA1463" s="1"/>
      <c r="AB1463" s="1"/>
      <c r="AC1463" s="1"/>
    </row>
    <row r="1464" spans="2:29" x14ac:dyDescent="0.25">
      <c r="B1464" s="27">
        <f t="shared" si="84"/>
        <v>39508.916666663121</v>
      </c>
      <c r="C1464" s="25">
        <v>22</v>
      </c>
      <c r="D1464" s="25">
        <v>14.2</v>
      </c>
      <c r="E1464" s="25">
        <v>0</v>
      </c>
      <c r="J1464" s="1"/>
      <c r="K1464" s="1"/>
      <c r="L1464" s="1"/>
      <c r="M1464" s="1"/>
      <c r="N1464" s="1"/>
      <c r="AA1464" s="1"/>
      <c r="AB1464" s="1"/>
      <c r="AC1464" s="1"/>
    </row>
    <row r="1465" spans="2:29" x14ac:dyDescent="0.25">
      <c r="B1465" s="27">
        <f t="shared" si="84"/>
        <v>39508.958333329785</v>
      </c>
      <c r="C1465" s="25">
        <v>23</v>
      </c>
      <c r="D1465" s="25">
        <v>13.9</v>
      </c>
      <c r="E1465" s="25">
        <v>0</v>
      </c>
      <c r="J1465" s="1"/>
      <c r="K1465" s="1"/>
      <c r="L1465" s="1"/>
      <c r="M1465" s="1"/>
      <c r="N1465" s="1"/>
      <c r="AA1465" s="1"/>
      <c r="AB1465" s="1"/>
      <c r="AC1465" s="1"/>
    </row>
    <row r="1466" spans="2:29" x14ac:dyDescent="0.25">
      <c r="B1466" s="27">
        <f t="shared" si="84"/>
        <v>39508.999999996449</v>
      </c>
      <c r="C1466" s="25">
        <v>0</v>
      </c>
      <c r="D1466" s="25">
        <v>13.8</v>
      </c>
      <c r="E1466" s="25">
        <v>0</v>
      </c>
      <c r="J1466" s="1"/>
      <c r="K1466" s="1"/>
      <c r="L1466" s="1"/>
      <c r="M1466" s="1"/>
      <c r="N1466" s="1"/>
      <c r="AA1466" s="1"/>
      <c r="AB1466" s="1"/>
      <c r="AC1466" s="1"/>
    </row>
    <row r="1467" spans="2:29" x14ac:dyDescent="0.25">
      <c r="B1467" s="27">
        <f t="shared" si="84"/>
        <v>39509.041666663114</v>
      </c>
      <c r="C1467" s="25">
        <v>1</v>
      </c>
      <c r="D1467" s="25">
        <v>13.8</v>
      </c>
      <c r="E1467" s="25">
        <v>0</v>
      </c>
      <c r="J1467" s="1"/>
      <c r="K1467" s="1"/>
      <c r="L1467" s="1"/>
      <c r="M1467" s="1"/>
      <c r="N1467" s="1"/>
      <c r="AA1467" s="1"/>
      <c r="AB1467" s="1"/>
      <c r="AC1467" s="1"/>
    </row>
    <row r="1468" spans="2:29" x14ac:dyDescent="0.25">
      <c r="B1468" s="27">
        <f t="shared" si="84"/>
        <v>39509.083333329778</v>
      </c>
      <c r="C1468" s="25">
        <v>2</v>
      </c>
      <c r="D1468" s="25">
        <v>13.5</v>
      </c>
      <c r="E1468" s="25">
        <v>0</v>
      </c>
      <c r="J1468" s="1"/>
      <c r="K1468" s="1"/>
      <c r="L1468" s="1"/>
      <c r="M1468" s="1"/>
      <c r="N1468" s="1"/>
      <c r="AA1468" s="1"/>
      <c r="AB1468" s="1"/>
      <c r="AC1468" s="1"/>
    </row>
    <row r="1469" spans="2:29" x14ac:dyDescent="0.25">
      <c r="B1469" s="27">
        <f t="shared" si="84"/>
        <v>39509.124999996442</v>
      </c>
      <c r="C1469" s="25">
        <v>3</v>
      </c>
      <c r="D1469" s="25">
        <v>13.2</v>
      </c>
      <c r="E1469" s="25">
        <v>0</v>
      </c>
      <c r="J1469" s="1"/>
      <c r="K1469" s="1"/>
      <c r="L1469" s="1"/>
      <c r="M1469" s="1"/>
      <c r="N1469" s="1"/>
      <c r="AA1469" s="1"/>
      <c r="AB1469" s="1"/>
      <c r="AC1469" s="1"/>
    </row>
    <row r="1470" spans="2:29" x14ac:dyDescent="0.25">
      <c r="B1470" s="27">
        <f t="shared" si="84"/>
        <v>39509.166666663106</v>
      </c>
      <c r="C1470" s="25">
        <v>4</v>
      </c>
      <c r="D1470" s="25">
        <v>13.3</v>
      </c>
      <c r="E1470" s="25">
        <v>0</v>
      </c>
      <c r="J1470" s="1"/>
      <c r="K1470" s="1"/>
      <c r="L1470" s="1"/>
      <c r="M1470" s="1"/>
      <c r="N1470" s="1"/>
      <c r="AA1470" s="1"/>
      <c r="AB1470" s="1"/>
      <c r="AC1470" s="1"/>
    </row>
    <row r="1471" spans="2:29" x14ac:dyDescent="0.25">
      <c r="B1471" s="27">
        <f t="shared" si="84"/>
        <v>39509.208333329771</v>
      </c>
      <c r="C1471" s="25">
        <v>5</v>
      </c>
      <c r="D1471" s="25">
        <v>13.2</v>
      </c>
      <c r="E1471" s="25">
        <v>0</v>
      </c>
      <c r="J1471" s="1"/>
      <c r="K1471" s="1"/>
      <c r="L1471" s="1"/>
      <c r="M1471" s="1"/>
      <c r="N1471" s="1"/>
      <c r="AA1471" s="1"/>
      <c r="AB1471" s="1"/>
      <c r="AC1471" s="1"/>
    </row>
    <row r="1472" spans="2:29" x14ac:dyDescent="0.25">
      <c r="B1472" s="27">
        <f t="shared" si="84"/>
        <v>39509.249999996435</v>
      </c>
      <c r="C1472" s="25">
        <v>6</v>
      </c>
      <c r="D1472" s="25">
        <v>12.8</v>
      </c>
      <c r="E1472" s="25">
        <v>0</v>
      </c>
      <c r="J1472" s="1"/>
      <c r="K1472" s="1"/>
      <c r="L1472" s="1"/>
      <c r="M1472" s="1"/>
      <c r="N1472" s="1"/>
      <c r="AA1472" s="1"/>
      <c r="AB1472" s="1"/>
      <c r="AC1472" s="1"/>
    </row>
    <row r="1473" spans="2:29" x14ac:dyDescent="0.25">
      <c r="B1473" s="27">
        <f t="shared" si="84"/>
        <v>39509.291666663099</v>
      </c>
      <c r="C1473" s="25">
        <v>7</v>
      </c>
      <c r="D1473" s="25">
        <v>12.6</v>
      </c>
      <c r="E1473" s="25">
        <v>0</v>
      </c>
      <c r="J1473" s="1"/>
      <c r="K1473" s="1"/>
      <c r="L1473" s="1"/>
      <c r="M1473" s="1"/>
      <c r="N1473" s="1"/>
      <c r="AA1473" s="1"/>
      <c r="AB1473" s="1"/>
      <c r="AC1473" s="1"/>
    </row>
    <row r="1474" spans="2:29" x14ac:dyDescent="0.25">
      <c r="B1474" s="27">
        <f t="shared" si="84"/>
        <v>39509.333333329763</v>
      </c>
      <c r="C1474" s="25">
        <v>8</v>
      </c>
      <c r="D1474" s="25">
        <v>12.5</v>
      </c>
      <c r="E1474" s="25">
        <v>32.229999999999997</v>
      </c>
      <c r="J1474" s="1"/>
      <c r="K1474" s="1"/>
      <c r="L1474" s="1"/>
      <c r="M1474" s="1"/>
      <c r="N1474" s="1"/>
      <c r="AA1474" s="1"/>
      <c r="AB1474" s="1"/>
      <c r="AC1474" s="1"/>
    </row>
    <row r="1475" spans="2:29" x14ac:dyDescent="0.25">
      <c r="B1475" s="27">
        <f t="shared" ref="B1475:B1538" si="85">B1474+1/24</f>
        <v>39509.374999996428</v>
      </c>
      <c r="C1475" s="25">
        <v>9</v>
      </c>
      <c r="D1475" s="25">
        <v>13.1</v>
      </c>
      <c r="E1475" s="25">
        <v>218.82</v>
      </c>
      <c r="J1475" s="1"/>
      <c r="K1475" s="1"/>
      <c r="L1475" s="1"/>
      <c r="M1475" s="1"/>
      <c r="N1475" s="1"/>
      <c r="AA1475" s="1"/>
      <c r="AB1475" s="1"/>
      <c r="AC1475" s="1"/>
    </row>
    <row r="1476" spans="2:29" x14ac:dyDescent="0.25">
      <c r="B1476" s="27">
        <f t="shared" si="85"/>
        <v>39509.416666663092</v>
      </c>
      <c r="C1476" s="25">
        <v>10</v>
      </c>
      <c r="D1476" s="25">
        <v>14.4</v>
      </c>
      <c r="E1476" s="25">
        <v>414.88</v>
      </c>
      <c r="J1476" s="1"/>
      <c r="K1476" s="1"/>
      <c r="L1476" s="1"/>
      <c r="M1476" s="1"/>
      <c r="N1476" s="1"/>
      <c r="AA1476" s="1"/>
      <c r="AB1476" s="1"/>
      <c r="AC1476" s="1"/>
    </row>
    <row r="1477" spans="2:29" x14ac:dyDescent="0.25">
      <c r="B1477" s="27">
        <f t="shared" si="85"/>
        <v>39509.458333329756</v>
      </c>
      <c r="C1477" s="25">
        <v>11</v>
      </c>
      <c r="D1477" s="25">
        <v>15.3</v>
      </c>
      <c r="E1477" s="25">
        <v>527.54999999999995</v>
      </c>
      <c r="J1477" s="1"/>
      <c r="K1477" s="1"/>
      <c r="L1477" s="1"/>
      <c r="M1477" s="1"/>
      <c r="N1477" s="1"/>
      <c r="AA1477" s="1"/>
      <c r="AB1477" s="1"/>
      <c r="AC1477" s="1"/>
    </row>
    <row r="1478" spans="2:29" x14ac:dyDescent="0.25">
      <c r="B1478" s="27">
        <f t="shared" si="85"/>
        <v>39509.49999999642</v>
      </c>
      <c r="C1478" s="25">
        <v>12</v>
      </c>
      <c r="D1478" s="25">
        <v>16.399999999999999</v>
      </c>
      <c r="E1478" s="25">
        <v>621.01</v>
      </c>
      <c r="J1478" s="1"/>
      <c r="K1478" s="1"/>
      <c r="L1478" s="1"/>
      <c r="M1478" s="1"/>
      <c r="N1478" s="1"/>
      <c r="AA1478" s="1"/>
      <c r="AB1478" s="1"/>
      <c r="AC1478" s="1"/>
    </row>
    <row r="1479" spans="2:29" x14ac:dyDescent="0.25">
      <c r="B1479" s="27">
        <f t="shared" si="85"/>
        <v>39509.541666663084</v>
      </c>
      <c r="C1479" s="25">
        <v>13</v>
      </c>
      <c r="D1479" s="25">
        <v>17.7</v>
      </c>
      <c r="E1479" s="25">
        <v>663.67</v>
      </c>
      <c r="J1479" s="1"/>
      <c r="K1479" s="1"/>
      <c r="L1479" s="1"/>
      <c r="M1479" s="1"/>
      <c r="N1479" s="1"/>
      <c r="AA1479" s="1"/>
      <c r="AB1479" s="1"/>
      <c r="AC1479" s="1"/>
    </row>
    <row r="1480" spans="2:29" x14ac:dyDescent="0.25">
      <c r="B1480" s="27">
        <f t="shared" si="85"/>
        <v>39509.583333329749</v>
      </c>
      <c r="C1480" s="25">
        <v>14</v>
      </c>
      <c r="D1480" s="25">
        <v>18.5</v>
      </c>
      <c r="E1480" s="25">
        <v>528.99</v>
      </c>
      <c r="J1480" s="1"/>
      <c r="K1480" s="1"/>
      <c r="L1480" s="1"/>
      <c r="M1480" s="1"/>
      <c r="N1480" s="1"/>
      <c r="AA1480" s="1"/>
      <c r="AB1480" s="1"/>
      <c r="AC1480" s="1"/>
    </row>
    <row r="1481" spans="2:29" x14ac:dyDescent="0.25">
      <c r="B1481" s="27">
        <f t="shared" si="85"/>
        <v>39509.624999996413</v>
      </c>
      <c r="C1481" s="25">
        <v>15</v>
      </c>
      <c r="D1481" s="25">
        <v>18.8</v>
      </c>
      <c r="E1481" s="25">
        <v>369.89</v>
      </c>
      <c r="J1481" s="1"/>
      <c r="K1481" s="1"/>
      <c r="L1481" s="1"/>
      <c r="M1481" s="1"/>
      <c r="N1481" s="1"/>
      <c r="AA1481" s="1"/>
      <c r="AB1481" s="1"/>
      <c r="AC1481" s="1"/>
    </row>
    <row r="1482" spans="2:29" x14ac:dyDescent="0.25">
      <c r="B1482" s="27">
        <f t="shared" si="85"/>
        <v>39509.666666663077</v>
      </c>
      <c r="C1482" s="25">
        <v>16</v>
      </c>
      <c r="D1482" s="25">
        <v>18.8</v>
      </c>
      <c r="E1482" s="25">
        <v>178.5</v>
      </c>
      <c r="J1482" s="1"/>
      <c r="K1482" s="1"/>
      <c r="L1482" s="1"/>
      <c r="M1482" s="1"/>
      <c r="N1482" s="1"/>
      <c r="AA1482" s="1"/>
      <c r="AB1482" s="1"/>
      <c r="AC1482" s="1"/>
    </row>
    <row r="1483" spans="2:29" x14ac:dyDescent="0.25">
      <c r="B1483" s="27">
        <f t="shared" si="85"/>
        <v>39509.708333329741</v>
      </c>
      <c r="C1483" s="25">
        <v>17</v>
      </c>
      <c r="D1483" s="25">
        <v>18.2</v>
      </c>
      <c r="E1483" s="25">
        <v>69.260000000000005</v>
      </c>
      <c r="J1483" s="1"/>
      <c r="K1483" s="1"/>
      <c r="L1483" s="1"/>
      <c r="M1483" s="1"/>
      <c r="N1483" s="1"/>
      <c r="AA1483" s="1"/>
      <c r="AB1483" s="1"/>
      <c r="AC1483" s="1"/>
    </row>
    <row r="1484" spans="2:29" x14ac:dyDescent="0.25">
      <c r="B1484" s="27">
        <f t="shared" si="85"/>
        <v>39509.749999996406</v>
      </c>
      <c r="C1484" s="25">
        <v>18</v>
      </c>
      <c r="D1484" s="25">
        <v>16.399999999999999</v>
      </c>
      <c r="E1484" s="25">
        <v>2.29</v>
      </c>
      <c r="J1484" s="1"/>
      <c r="K1484" s="1"/>
      <c r="L1484" s="1"/>
      <c r="M1484" s="1"/>
      <c r="N1484" s="1"/>
      <c r="AA1484" s="1"/>
      <c r="AB1484" s="1"/>
      <c r="AC1484" s="1"/>
    </row>
    <row r="1485" spans="2:29" x14ac:dyDescent="0.25">
      <c r="B1485" s="27">
        <f t="shared" si="85"/>
        <v>39509.79166666307</v>
      </c>
      <c r="C1485" s="25">
        <v>19</v>
      </c>
      <c r="D1485" s="25">
        <v>15.3</v>
      </c>
      <c r="E1485" s="25">
        <v>0</v>
      </c>
      <c r="J1485" s="1"/>
      <c r="K1485" s="1"/>
      <c r="L1485" s="1"/>
      <c r="M1485" s="1"/>
      <c r="N1485" s="1"/>
      <c r="AA1485" s="1"/>
      <c r="AB1485" s="1"/>
      <c r="AC1485" s="1"/>
    </row>
    <row r="1486" spans="2:29" x14ac:dyDescent="0.25">
      <c r="B1486" s="27">
        <f t="shared" si="85"/>
        <v>39509.833333329734</v>
      </c>
      <c r="C1486" s="25">
        <v>20</v>
      </c>
      <c r="D1486" s="25">
        <v>14.6</v>
      </c>
      <c r="E1486" s="25">
        <v>0</v>
      </c>
      <c r="J1486" s="1"/>
      <c r="K1486" s="1"/>
      <c r="L1486" s="1"/>
      <c r="M1486" s="1"/>
      <c r="N1486" s="1"/>
      <c r="AA1486" s="1"/>
      <c r="AB1486" s="1"/>
      <c r="AC1486" s="1"/>
    </row>
    <row r="1487" spans="2:29" x14ac:dyDescent="0.25">
      <c r="B1487" s="27">
        <f t="shared" si="85"/>
        <v>39509.874999996398</v>
      </c>
      <c r="C1487" s="25">
        <v>21</v>
      </c>
      <c r="D1487" s="25">
        <v>14.6</v>
      </c>
      <c r="E1487" s="25">
        <v>0</v>
      </c>
      <c r="J1487" s="1"/>
      <c r="K1487" s="1"/>
      <c r="L1487" s="1"/>
      <c r="M1487" s="1"/>
      <c r="N1487" s="1"/>
      <c r="AA1487" s="1"/>
      <c r="AB1487" s="1"/>
      <c r="AC1487" s="1"/>
    </row>
    <row r="1488" spans="2:29" x14ac:dyDescent="0.25">
      <c r="B1488" s="27">
        <f t="shared" si="85"/>
        <v>39509.916666663063</v>
      </c>
      <c r="C1488" s="25">
        <v>22</v>
      </c>
      <c r="D1488" s="25">
        <v>14.6</v>
      </c>
      <c r="E1488" s="25">
        <v>0</v>
      </c>
      <c r="J1488" s="1"/>
      <c r="K1488" s="1"/>
      <c r="L1488" s="1"/>
      <c r="M1488" s="1"/>
      <c r="N1488" s="1"/>
      <c r="AA1488" s="1"/>
      <c r="AB1488" s="1"/>
      <c r="AC1488" s="1"/>
    </row>
    <row r="1489" spans="2:29" x14ac:dyDescent="0.25">
      <c r="B1489" s="27">
        <f t="shared" si="85"/>
        <v>39509.958333329727</v>
      </c>
      <c r="C1489" s="25">
        <v>23</v>
      </c>
      <c r="D1489" s="25">
        <v>14.6</v>
      </c>
      <c r="E1489" s="25">
        <v>0</v>
      </c>
      <c r="J1489" s="1"/>
      <c r="K1489" s="1"/>
      <c r="L1489" s="1"/>
      <c r="M1489" s="1"/>
      <c r="N1489" s="1"/>
      <c r="AA1489" s="1"/>
      <c r="AB1489" s="1"/>
      <c r="AC1489" s="1"/>
    </row>
    <row r="1490" spans="2:29" x14ac:dyDescent="0.25">
      <c r="B1490" s="27">
        <f t="shared" si="85"/>
        <v>39509.999999996391</v>
      </c>
      <c r="C1490" s="25">
        <v>0</v>
      </c>
      <c r="D1490" s="25">
        <v>14.6</v>
      </c>
      <c r="E1490" s="25">
        <v>0</v>
      </c>
      <c r="J1490" s="1"/>
      <c r="K1490" s="1"/>
      <c r="L1490" s="1"/>
      <c r="M1490" s="1"/>
      <c r="N1490" s="1"/>
      <c r="AA1490" s="1"/>
      <c r="AB1490" s="1"/>
      <c r="AC1490" s="1"/>
    </row>
    <row r="1491" spans="2:29" x14ac:dyDescent="0.25">
      <c r="B1491" s="27">
        <f t="shared" si="85"/>
        <v>39510.041666663055</v>
      </c>
      <c r="C1491" s="25">
        <v>1</v>
      </c>
      <c r="D1491" s="25">
        <v>14.3</v>
      </c>
      <c r="E1491" s="25">
        <v>0</v>
      </c>
      <c r="J1491" s="1"/>
      <c r="K1491" s="1"/>
      <c r="L1491" s="1"/>
      <c r="M1491" s="1"/>
      <c r="N1491" s="1"/>
      <c r="AA1491" s="1"/>
      <c r="AB1491" s="1"/>
      <c r="AC1491" s="1"/>
    </row>
    <row r="1492" spans="2:29" x14ac:dyDescent="0.25">
      <c r="B1492" s="27">
        <f t="shared" si="85"/>
        <v>39510.08333332972</v>
      </c>
      <c r="C1492" s="25">
        <v>2</v>
      </c>
      <c r="D1492" s="25">
        <v>14</v>
      </c>
      <c r="E1492" s="25">
        <v>0</v>
      </c>
      <c r="J1492" s="1"/>
      <c r="K1492" s="1"/>
      <c r="L1492" s="1"/>
      <c r="M1492" s="1"/>
      <c r="N1492" s="1"/>
      <c r="AA1492" s="1"/>
      <c r="AB1492" s="1"/>
      <c r="AC1492" s="1"/>
    </row>
    <row r="1493" spans="2:29" x14ac:dyDescent="0.25">
      <c r="B1493" s="27">
        <f t="shared" si="85"/>
        <v>39510.124999996384</v>
      </c>
      <c r="C1493" s="25">
        <v>3</v>
      </c>
      <c r="D1493" s="25">
        <v>14</v>
      </c>
      <c r="E1493" s="25">
        <v>0</v>
      </c>
      <c r="J1493" s="1"/>
      <c r="K1493" s="1"/>
      <c r="L1493" s="1"/>
      <c r="M1493" s="1"/>
      <c r="N1493" s="1"/>
      <c r="AA1493" s="1"/>
      <c r="AB1493" s="1"/>
      <c r="AC1493" s="1"/>
    </row>
    <row r="1494" spans="2:29" x14ac:dyDescent="0.25">
      <c r="B1494" s="27">
        <f t="shared" si="85"/>
        <v>39510.166666663048</v>
      </c>
      <c r="C1494" s="25">
        <v>4</v>
      </c>
      <c r="D1494" s="25">
        <v>13.9</v>
      </c>
      <c r="E1494" s="25">
        <v>0</v>
      </c>
      <c r="J1494" s="1"/>
      <c r="K1494" s="1"/>
      <c r="L1494" s="1"/>
      <c r="M1494" s="1"/>
      <c r="N1494" s="1"/>
      <c r="AA1494" s="1"/>
      <c r="AB1494" s="1"/>
      <c r="AC1494" s="1"/>
    </row>
    <row r="1495" spans="2:29" x14ac:dyDescent="0.25">
      <c r="B1495" s="27">
        <f t="shared" si="85"/>
        <v>39510.208333329712</v>
      </c>
      <c r="C1495" s="25">
        <v>5</v>
      </c>
      <c r="D1495" s="25">
        <v>13.9</v>
      </c>
      <c r="E1495" s="25">
        <v>0</v>
      </c>
      <c r="J1495" s="1"/>
      <c r="K1495" s="1"/>
      <c r="L1495" s="1"/>
      <c r="M1495" s="1"/>
      <c r="N1495" s="1"/>
      <c r="AA1495" s="1"/>
      <c r="AB1495" s="1"/>
      <c r="AC1495" s="1"/>
    </row>
    <row r="1496" spans="2:29" x14ac:dyDescent="0.25">
      <c r="B1496" s="27">
        <f t="shared" si="85"/>
        <v>39510.249999996377</v>
      </c>
      <c r="C1496" s="25">
        <v>6</v>
      </c>
      <c r="D1496" s="25">
        <v>13.9</v>
      </c>
      <c r="E1496" s="25">
        <v>0</v>
      </c>
      <c r="J1496" s="1"/>
      <c r="K1496" s="1"/>
      <c r="L1496" s="1"/>
      <c r="M1496" s="1"/>
      <c r="N1496" s="1"/>
      <c r="AA1496" s="1"/>
      <c r="AB1496" s="1"/>
      <c r="AC1496" s="1"/>
    </row>
    <row r="1497" spans="2:29" x14ac:dyDescent="0.25">
      <c r="B1497" s="27">
        <f t="shared" si="85"/>
        <v>39510.291666663041</v>
      </c>
      <c r="C1497" s="25">
        <v>7</v>
      </c>
      <c r="D1497" s="25">
        <v>13.8</v>
      </c>
      <c r="E1497" s="25">
        <v>0</v>
      </c>
      <c r="J1497" s="1"/>
      <c r="K1497" s="1"/>
      <c r="L1497" s="1"/>
      <c r="M1497" s="1"/>
      <c r="N1497" s="1"/>
      <c r="AA1497" s="1"/>
      <c r="AB1497" s="1"/>
      <c r="AC1497" s="1"/>
    </row>
    <row r="1498" spans="2:29" x14ac:dyDescent="0.25">
      <c r="B1498" s="27">
        <f t="shared" si="85"/>
        <v>39510.333333329705</v>
      </c>
      <c r="C1498" s="25">
        <v>8</v>
      </c>
      <c r="D1498" s="25">
        <v>13.5</v>
      </c>
      <c r="E1498" s="25">
        <v>17.690000000000001</v>
      </c>
      <c r="J1498" s="1"/>
      <c r="K1498" s="1"/>
      <c r="L1498" s="1"/>
      <c r="M1498" s="1"/>
      <c r="N1498" s="1"/>
      <c r="AA1498" s="1"/>
      <c r="AB1498" s="1"/>
      <c r="AC1498" s="1"/>
    </row>
    <row r="1499" spans="2:29" x14ac:dyDescent="0.25">
      <c r="B1499" s="27">
        <f t="shared" si="85"/>
        <v>39510.374999996369</v>
      </c>
      <c r="C1499" s="25">
        <v>9</v>
      </c>
      <c r="D1499" s="25">
        <v>13.8</v>
      </c>
      <c r="E1499" s="25">
        <v>108.16</v>
      </c>
      <c r="J1499" s="1"/>
      <c r="K1499" s="1"/>
      <c r="L1499" s="1"/>
      <c r="M1499" s="1"/>
      <c r="N1499" s="1"/>
      <c r="AA1499" s="1"/>
      <c r="AB1499" s="1"/>
      <c r="AC1499" s="1"/>
    </row>
    <row r="1500" spans="2:29" x14ac:dyDescent="0.25">
      <c r="B1500" s="27">
        <f t="shared" si="85"/>
        <v>39510.416666663034</v>
      </c>
      <c r="C1500" s="25">
        <v>10</v>
      </c>
      <c r="D1500" s="25">
        <v>15</v>
      </c>
      <c r="E1500" s="25">
        <v>205.22</v>
      </c>
      <c r="J1500" s="1"/>
      <c r="K1500" s="1"/>
      <c r="L1500" s="1"/>
      <c r="M1500" s="1"/>
      <c r="N1500" s="1"/>
      <c r="AA1500" s="1"/>
      <c r="AB1500" s="1"/>
      <c r="AC1500" s="1"/>
    </row>
    <row r="1501" spans="2:29" x14ac:dyDescent="0.25">
      <c r="B1501" s="27">
        <f t="shared" si="85"/>
        <v>39510.458333329698</v>
      </c>
      <c r="C1501" s="25">
        <v>11</v>
      </c>
      <c r="D1501" s="25">
        <v>15.9</v>
      </c>
      <c r="E1501" s="25">
        <v>296.31</v>
      </c>
      <c r="J1501" s="1"/>
      <c r="K1501" s="1"/>
      <c r="L1501" s="1"/>
      <c r="M1501" s="1"/>
      <c r="N1501" s="1"/>
      <c r="AA1501" s="1"/>
      <c r="AB1501" s="1"/>
      <c r="AC1501" s="1"/>
    </row>
    <row r="1502" spans="2:29" x14ac:dyDescent="0.25">
      <c r="B1502" s="27">
        <f t="shared" si="85"/>
        <v>39510.499999996362</v>
      </c>
      <c r="C1502" s="25">
        <v>12</v>
      </c>
      <c r="D1502" s="25">
        <v>14.9</v>
      </c>
      <c r="E1502" s="25">
        <v>430.32</v>
      </c>
      <c r="J1502" s="1"/>
      <c r="K1502" s="1"/>
      <c r="L1502" s="1"/>
      <c r="M1502" s="1"/>
      <c r="N1502" s="1"/>
      <c r="AA1502" s="1"/>
      <c r="AB1502" s="1"/>
      <c r="AC1502" s="1"/>
    </row>
    <row r="1503" spans="2:29" x14ac:dyDescent="0.25">
      <c r="B1503" s="27">
        <f t="shared" si="85"/>
        <v>39510.541666663026</v>
      </c>
      <c r="C1503" s="25">
        <v>13</v>
      </c>
      <c r="D1503" s="25">
        <v>15.7</v>
      </c>
      <c r="E1503" s="25">
        <v>416.24</v>
      </c>
      <c r="J1503" s="1"/>
      <c r="K1503" s="1"/>
      <c r="L1503" s="1"/>
      <c r="M1503" s="1"/>
      <c r="N1503" s="1"/>
      <c r="AA1503" s="1"/>
      <c r="AB1503" s="1"/>
      <c r="AC1503" s="1"/>
    </row>
    <row r="1504" spans="2:29" x14ac:dyDescent="0.25">
      <c r="B1504" s="27">
        <f t="shared" si="85"/>
        <v>39510.583333329691</v>
      </c>
      <c r="C1504" s="25">
        <v>14</v>
      </c>
      <c r="D1504" s="25">
        <v>16.2</v>
      </c>
      <c r="E1504" s="25">
        <v>362.85</v>
      </c>
      <c r="J1504" s="1"/>
      <c r="K1504" s="1"/>
      <c r="L1504" s="1"/>
      <c r="M1504" s="1"/>
      <c r="N1504" s="1"/>
      <c r="AA1504" s="1"/>
      <c r="AB1504" s="1"/>
      <c r="AC1504" s="1"/>
    </row>
    <row r="1505" spans="2:29" x14ac:dyDescent="0.25">
      <c r="B1505" s="27">
        <f t="shared" si="85"/>
        <v>39510.624999996355</v>
      </c>
      <c r="C1505" s="25">
        <v>15</v>
      </c>
      <c r="D1505" s="25">
        <v>16.399999999999999</v>
      </c>
      <c r="E1505" s="25">
        <v>277.99</v>
      </c>
      <c r="J1505" s="1"/>
      <c r="K1505" s="1"/>
      <c r="L1505" s="1"/>
      <c r="M1505" s="1"/>
      <c r="N1505" s="1"/>
      <c r="AA1505" s="1"/>
      <c r="AB1505" s="1"/>
      <c r="AC1505" s="1"/>
    </row>
    <row r="1506" spans="2:29" x14ac:dyDescent="0.25">
      <c r="B1506" s="27">
        <f t="shared" si="85"/>
        <v>39510.666666663019</v>
      </c>
      <c r="C1506" s="25">
        <v>16</v>
      </c>
      <c r="D1506" s="25">
        <v>16.399999999999999</v>
      </c>
      <c r="E1506" s="25">
        <v>174.51</v>
      </c>
      <c r="J1506" s="1"/>
      <c r="K1506" s="1"/>
      <c r="L1506" s="1"/>
      <c r="M1506" s="1"/>
      <c r="N1506" s="1"/>
      <c r="AA1506" s="1"/>
      <c r="AB1506" s="1"/>
      <c r="AC1506" s="1"/>
    </row>
    <row r="1507" spans="2:29" x14ac:dyDescent="0.25">
      <c r="B1507" s="27">
        <f t="shared" si="85"/>
        <v>39510.708333329683</v>
      </c>
      <c r="C1507" s="25">
        <v>17</v>
      </c>
      <c r="D1507" s="25">
        <v>15.8</v>
      </c>
      <c r="E1507" s="25">
        <v>73.62</v>
      </c>
      <c r="J1507" s="1"/>
      <c r="K1507" s="1"/>
      <c r="L1507" s="1"/>
      <c r="M1507" s="1"/>
      <c r="N1507" s="1"/>
      <c r="AA1507" s="1"/>
      <c r="AB1507" s="1"/>
      <c r="AC1507" s="1"/>
    </row>
    <row r="1508" spans="2:29" x14ac:dyDescent="0.25">
      <c r="B1508" s="27">
        <f t="shared" si="85"/>
        <v>39510.749999996347</v>
      </c>
      <c r="C1508" s="25">
        <v>18</v>
      </c>
      <c r="D1508" s="25">
        <v>15.2</v>
      </c>
      <c r="E1508" s="25">
        <v>2.04</v>
      </c>
      <c r="J1508" s="1"/>
      <c r="K1508" s="1"/>
      <c r="L1508" s="1"/>
      <c r="M1508" s="1"/>
      <c r="N1508" s="1"/>
      <c r="AA1508" s="1"/>
      <c r="AB1508" s="1"/>
      <c r="AC1508" s="1"/>
    </row>
    <row r="1509" spans="2:29" x14ac:dyDescent="0.25">
      <c r="B1509" s="27">
        <f t="shared" si="85"/>
        <v>39510.791666663012</v>
      </c>
      <c r="C1509" s="25">
        <v>19</v>
      </c>
      <c r="D1509" s="25">
        <v>14.9</v>
      </c>
      <c r="E1509" s="25">
        <v>0</v>
      </c>
      <c r="J1509" s="1"/>
      <c r="K1509" s="1"/>
      <c r="L1509" s="1"/>
      <c r="M1509" s="1"/>
      <c r="N1509" s="1"/>
      <c r="AA1509" s="1"/>
      <c r="AB1509" s="1"/>
      <c r="AC1509" s="1"/>
    </row>
    <row r="1510" spans="2:29" x14ac:dyDescent="0.25">
      <c r="B1510" s="27">
        <f t="shared" si="85"/>
        <v>39510.833333329676</v>
      </c>
      <c r="C1510" s="25">
        <v>20</v>
      </c>
      <c r="D1510" s="25">
        <v>14.9</v>
      </c>
      <c r="E1510" s="25">
        <v>0</v>
      </c>
      <c r="J1510" s="1"/>
      <c r="K1510" s="1"/>
      <c r="L1510" s="1"/>
      <c r="M1510" s="1"/>
      <c r="N1510" s="1"/>
      <c r="AA1510" s="1"/>
      <c r="AB1510" s="1"/>
      <c r="AC1510" s="1"/>
    </row>
    <row r="1511" spans="2:29" x14ac:dyDescent="0.25">
      <c r="B1511" s="27">
        <f t="shared" si="85"/>
        <v>39510.87499999634</v>
      </c>
      <c r="C1511" s="25">
        <v>21</v>
      </c>
      <c r="D1511" s="25">
        <v>14.9</v>
      </c>
      <c r="E1511" s="25">
        <v>0</v>
      </c>
      <c r="J1511" s="1"/>
      <c r="K1511" s="1"/>
      <c r="L1511" s="1"/>
      <c r="M1511" s="1"/>
      <c r="N1511" s="1"/>
      <c r="AA1511" s="1"/>
      <c r="AB1511" s="1"/>
      <c r="AC1511" s="1"/>
    </row>
    <row r="1512" spans="2:29" x14ac:dyDescent="0.25">
      <c r="B1512" s="27">
        <f t="shared" si="85"/>
        <v>39510.916666663004</v>
      </c>
      <c r="C1512" s="25">
        <v>22</v>
      </c>
      <c r="D1512" s="25">
        <v>14.8</v>
      </c>
      <c r="E1512" s="25">
        <v>0</v>
      </c>
      <c r="J1512" s="1"/>
      <c r="K1512" s="1"/>
      <c r="L1512" s="1"/>
      <c r="M1512" s="1"/>
      <c r="N1512" s="1"/>
      <c r="AA1512" s="1"/>
      <c r="AB1512" s="1"/>
      <c r="AC1512" s="1"/>
    </row>
    <row r="1513" spans="2:29" x14ac:dyDescent="0.25">
      <c r="B1513" s="27">
        <f t="shared" si="85"/>
        <v>39510.958333329669</v>
      </c>
      <c r="C1513" s="25">
        <v>23</v>
      </c>
      <c r="D1513" s="25">
        <v>14.6</v>
      </c>
      <c r="E1513" s="25">
        <v>0</v>
      </c>
      <c r="J1513" s="1"/>
      <c r="K1513" s="1"/>
      <c r="L1513" s="1"/>
      <c r="M1513" s="1"/>
      <c r="N1513" s="1"/>
      <c r="AA1513" s="1"/>
      <c r="AB1513" s="1"/>
      <c r="AC1513" s="1"/>
    </row>
    <row r="1514" spans="2:29" x14ac:dyDescent="0.25">
      <c r="B1514" s="27">
        <f t="shared" si="85"/>
        <v>39510.999999996333</v>
      </c>
      <c r="C1514" s="25">
        <v>0</v>
      </c>
      <c r="D1514" s="25">
        <v>14.3</v>
      </c>
      <c r="E1514" s="25">
        <v>0</v>
      </c>
      <c r="J1514" s="1"/>
      <c r="K1514" s="1"/>
      <c r="L1514" s="1"/>
      <c r="M1514" s="1"/>
      <c r="N1514" s="1"/>
      <c r="AA1514" s="1"/>
      <c r="AB1514" s="1"/>
      <c r="AC1514" s="1"/>
    </row>
    <row r="1515" spans="2:29" x14ac:dyDescent="0.25">
      <c r="B1515" s="27">
        <f t="shared" si="85"/>
        <v>39511.041666662997</v>
      </c>
      <c r="C1515" s="25">
        <v>1</v>
      </c>
      <c r="D1515" s="25">
        <v>14.1</v>
      </c>
      <c r="E1515" s="25">
        <v>0</v>
      </c>
      <c r="J1515" s="1"/>
      <c r="K1515" s="1"/>
      <c r="L1515" s="1"/>
      <c r="M1515" s="1"/>
      <c r="N1515" s="1"/>
      <c r="AA1515" s="1"/>
      <c r="AB1515" s="1"/>
      <c r="AC1515" s="1"/>
    </row>
    <row r="1516" spans="2:29" x14ac:dyDescent="0.25">
      <c r="B1516" s="27">
        <f t="shared" si="85"/>
        <v>39511.083333329661</v>
      </c>
      <c r="C1516" s="25">
        <v>2</v>
      </c>
      <c r="D1516" s="25">
        <v>13.9</v>
      </c>
      <c r="E1516" s="25">
        <v>0</v>
      </c>
      <c r="J1516" s="1"/>
      <c r="K1516" s="1"/>
      <c r="L1516" s="1"/>
      <c r="M1516" s="1"/>
      <c r="N1516" s="1"/>
      <c r="AA1516" s="1"/>
      <c r="AB1516" s="1"/>
      <c r="AC1516" s="1"/>
    </row>
    <row r="1517" spans="2:29" x14ac:dyDescent="0.25">
      <c r="B1517" s="27">
        <f t="shared" si="85"/>
        <v>39511.124999996326</v>
      </c>
      <c r="C1517" s="25">
        <v>3</v>
      </c>
      <c r="D1517" s="25">
        <v>13.8</v>
      </c>
      <c r="E1517" s="25">
        <v>0</v>
      </c>
      <c r="J1517" s="1"/>
      <c r="K1517" s="1"/>
      <c r="L1517" s="1"/>
      <c r="M1517" s="1"/>
      <c r="N1517" s="1"/>
      <c r="AA1517" s="1"/>
      <c r="AB1517" s="1"/>
      <c r="AC1517" s="1"/>
    </row>
    <row r="1518" spans="2:29" x14ac:dyDescent="0.25">
      <c r="B1518" s="27">
        <f t="shared" si="85"/>
        <v>39511.16666666299</v>
      </c>
      <c r="C1518" s="25">
        <v>4</v>
      </c>
      <c r="D1518" s="25">
        <v>13.7</v>
      </c>
      <c r="E1518" s="25">
        <v>0</v>
      </c>
      <c r="J1518" s="1"/>
      <c r="K1518" s="1"/>
      <c r="L1518" s="1"/>
      <c r="M1518" s="1"/>
      <c r="N1518" s="1"/>
      <c r="AA1518" s="1"/>
      <c r="AB1518" s="1"/>
      <c r="AC1518" s="1"/>
    </row>
    <row r="1519" spans="2:29" x14ac:dyDescent="0.25">
      <c r="B1519" s="27">
        <f t="shared" si="85"/>
        <v>39511.208333329654</v>
      </c>
      <c r="C1519" s="25">
        <v>5</v>
      </c>
      <c r="D1519" s="25">
        <v>13.4</v>
      </c>
      <c r="E1519" s="25">
        <v>0</v>
      </c>
      <c r="J1519" s="1"/>
      <c r="K1519" s="1"/>
      <c r="L1519" s="1"/>
      <c r="M1519" s="1"/>
      <c r="N1519" s="1"/>
      <c r="AA1519" s="1"/>
      <c r="AB1519" s="1"/>
      <c r="AC1519" s="1"/>
    </row>
    <row r="1520" spans="2:29" x14ac:dyDescent="0.25">
      <c r="B1520" s="27">
        <f t="shared" si="85"/>
        <v>39511.249999996318</v>
      </c>
      <c r="C1520" s="25">
        <v>6</v>
      </c>
      <c r="D1520" s="25">
        <v>13.1</v>
      </c>
      <c r="E1520" s="25">
        <v>0</v>
      </c>
      <c r="J1520" s="1"/>
      <c r="K1520" s="1"/>
      <c r="L1520" s="1"/>
      <c r="M1520" s="1"/>
      <c r="N1520" s="1"/>
      <c r="AA1520" s="1"/>
      <c r="AB1520" s="1"/>
      <c r="AC1520" s="1"/>
    </row>
    <row r="1521" spans="2:29" x14ac:dyDescent="0.25">
      <c r="B1521" s="27">
        <f t="shared" si="85"/>
        <v>39511.291666662983</v>
      </c>
      <c r="C1521" s="25">
        <v>7</v>
      </c>
      <c r="D1521" s="25">
        <v>12.8</v>
      </c>
      <c r="E1521" s="25">
        <v>0</v>
      </c>
      <c r="J1521" s="1"/>
      <c r="K1521" s="1"/>
      <c r="L1521" s="1"/>
      <c r="M1521" s="1"/>
      <c r="N1521" s="1"/>
      <c r="AA1521" s="1"/>
      <c r="AB1521" s="1"/>
      <c r="AC1521" s="1"/>
    </row>
    <row r="1522" spans="2:29" x14ac:dyDescent="0.25">
      <c r="B1522" s="27">
        <f t="shared" si="85"/>
        <v>39511.333333329647</v>
      </c>
      <c r="C1522" s="25">
        <v>8</v>
      </c>
      <c r="D1522" s="25">
        <v>12.6</v>
      </c>
      <c r="E1522" s="25">
        <v>70.73</v>
      </c>
      <c r="J1522" s="1"/>
      <c r="K1522" s="1"/>
      <c r="L1522" s="1"/>
      <c r="M1522" s="1"/>
      <c r="N1522" s="1"/>
      <c r="AA1522" s="1"/>
      <c r="AB1522" s="1"/>
      <c r="AC1522" s="1"/>
    </row>
    <row r="1523" spans="2:29" x14ac:dyDescent="0.25">
      <c r="B1523" s="27">
        <f t="shared" si="85"/>
        <v>39511.374999996311</v>
      </c>
      <c r="C1523" s="25">
        <v>9</v>
      </c>
      <c r="D1523" s="25">
        <v>12.9</v>
      </c>
      <c r="E1523" s="25">
        <v>288.60000000000002</v>
      </c>
      <c r="J1523" s="1"/>
      <c r="K1523" s="1"/>
      <c r="L1523" s="1"/>
      <c r="M1523" s="1"/>
      <c r="N1523" s="1"/>
      <c r="AA1523" s="1"/>
      <c r="AB1523" s="1"/>
      <c r="AC1523" s="1"/>
    </row>
    <row r="1524" spans="2:29" x14ac:dyDescent="0.25">
      <c r="B1524" s="27">
        <f t="shared" si="85"/>
        <v>39511.416666662975</v>
      </c>
      <c r="C1524" s="25">
        <v>10</v>
      </c>
      <c r="D1524" s="25">
        <v>13.3</v>
      </c>
      <c r="E1524" s="25">
        <v>496.77</v>
      </c>
      <c r="J1524" s="1"/>
      <c r="K1524" s="1"/>
      <c r="L1524" s="1"/>
      <c r="M1524" s="1"/>
      <c r="N1524" s="1"/>
      <c r="AA1524" s="1"/>
      <c r="AB1524" s="1"/>
      <c r="AC1524" s="1"/>
    </row>
    <row r="1525" spans="2:29" x14ac:dyDescent="0.25">
      <c r="B1525" s="27">
        <f t="shared" si="85"/>
        <v>39511.45833332964</v>
      </c>
      <c r="C1525" s="25">
        <v>11</v>
      </c>
      <c r="D1525" s="25">
        <v>14</v>
      </c>
      <c r="E1525" s="25">
        <v>644.02</v>
      </c>
      <c r="J1525" s="1"/>
      <c r="K1525" s="1"/>
      <c r="L1525" s="1"/>
      <c r="M1525" s="1"/>
      <c r="N1525" s="1"/>
      <c r="AA1525" s="1"/>
      <c r="AB1525" s="1"/>
      <c r="AC1525" s="1"/>
    </row>
    <row r="1526" spans="2:29" x14ac:dyDescent="0.25">
      <c r="B1526" s="27">
        <f t="shared" si="85"/>
        <v>39511.499999996304</v>
      </c>
      <c r="C1526" s="25">
        <v>12</v>
      </c>
      <c r="D1526" s="25">
        <v>13.7</v>
      </c>
      <c r="E1526" s="25">
        <v>667.11</v>
      </c>
      <c r="J1526" s="1"/>
      <c r="K1526" s="1"/>
      <c r="L1526" s="1"/>
      <c r="M1526" s="1"/>
      <c r="N1526" s="1"/>
      <c r="AA1526" s="1"/>
      <c r="AB1526" s="1"/>
      <c r="AC1526" s="1"/>
    </row>
    <row r="1527" spans="2:29" x14ac:dyDescent="0.25">
      <c r="B1527" s="27">
        <f t="shared" si="85"/>
        <v>39511.541666662968</v>
      </c>
      <c r="C1527" s="25">
        <v>13</v>
      </c>
      <c r="D1527" s="25">
        <v>14.7</v>
      </c>
      <c r="E1527" s="25">
        <v>774.58</v>
      </c>
      <c r="J1527" s="1"/>
      <c r="K1527" s="1"/>
      <c r="L1527" s="1"/>
      <c r="M1527" s="1"/>
      <c r="N1527" s="1"/>
      <c r="AA1527" s="1"/>
      <c r="AB1527" s="1"/>
      <c r="AC1527" s="1"/>
    </row>
    <row r="1528" spans="2:29" x14ac:dyDescent="0.25">
      <c r="B1528" s="27">
        <f t="shared" si="85"/>
        <v>39511.583333329632</v>
      </c>
      <c r="C1528" s="25">
        <v>14</v>
      </c>
      <c r="D1528" s="25">
        <v>15</v>
      </c>
      <c r="E1528" s="25">
        <v>733.07</v>
      </c>
      <c r="J1528" s="1"/>
      <c r="K1528" s="1"/>
      <c r="L1528" s="1"/>
      <c r="M1528" s="1"/>
      <c r="N1528" s="1"/>
      <c r="AA1528" s="1"/>
      <c r="AB1528" s="1"/>
      <c r="AC1528" s="1"/>
    </row>
    <row r="1529" spans="2:29" x14ac:dyDescent="0.25">
      <c r="B1529" s="27">
        <f t="shared" si="85"/>
        <v>39511.624999996297</v>
      </c>
      <c r="C1529" s="25">
        <v>15</v>
      </c>
      <c r="D1529" s="25">
        <v>15.3</v>
      </c>
      <c r="E1529" s="25">
        <v>625.23</v>
      </c>
      <c r="J1529" s="1"/>
      <c r="K1529" s="1"/>
      <c r="L1529" s="1"/>
      <c r="M1529" s="1"/>
      <c r="N1529" s="1"/>
      <c r="AA1529" s="1"/>
      <c r="AB1529" s="1"/>
      <c r="AC1529" s="1"/>
    </row>
    <row r="1530" spans="2:29" x14ac:dyDescent="0.25">
      <c r="B1530" s="27">
        <f t="shared" si="85"/>
        <v>39511.666666662961</v>
      </c>
      <c r="C1530" s="25">
        <v>16</v>
      </c>
      <c r="D1530" s="25">
        <v>15.3</v>
      </c>
      <c r="E1530" s="25">
        <v>461.33</v>
      </c>
      <c r="J1530" s="1"/>
      <c r="K1530" s="1"/>
      <c r="L1530" s="1"/>
      <c r="M1530" s="1"/>
      <c r="N1530" s="1"/>
      <c r="AA1530" s="1"/>
      <c r="AB1530" s="1"/>
      <c r="AC1530" s="1"/>
    </row>
    <row r="1531" spans="2:29" x14ac:dyDescent="0.25">
      <c r="B1531" s="27">
        <f t="shared" si="85"/>
        <v>39511.708333329625</v>
      </c>
      <c r="C1531" s="25">
        <v>17</v>
      </c>
      <c r="D1531" s="25">
        <v>15.1</v>
      </c>
      <c r="E1531" s="25">
        <v>256.56</v>
      </c>
      <c r="J1531" s="1"/>
      <c r="K1531" s="1"/>
      <c r="L1531" s="1"/>
      <c r="M1531" s="1"/>
      <c r="N1531" s="1"/>
      <c r="AA1531" s="1"/>
      <c r="AB1531" s="1"/>
      <c r="AC1531" s="1"/>
    </row>
    <row r="1532" spans="2:29" x14ac:dyDescent="0.25">
      <c r="B1532" s="27">
        <f t="shared" si="85"/>
        <v>39511.749999996289</v>
      </c>
      <c r="C1532" s="25">
        <v>18</v>
      </c>
      <c r="D1532" s="25">
        <v>14.2</v>
      </c>
      <c r="E1532" s="25">
        <v>45.58</v>
      </c>
      <c r="J1532" s="1"/>
      <c r="K1532" s="1"/>
      <c r="L1532" s="1"/>
      <c r="M1532" s="1"/>
      <c r="N1532" s="1"/>
      <c r="AA1532" s="1"/>
      <c r="AB1532" s="1"/>
      <c r="AC1532" s="1"/>
    </row>
    <row r="1533" spans="2:29" x14ac:dyDescent="0.25">
      <c r="B1533" s="27">
        <f t="shared" si="85"/>
        <v>39511.791666662954</v>
      </c>
      <c r="C1533" s="25">
        <v>19</v>
      </c>
      <c r="D1533" s="25">
        <v>13.3</v>
      </c>
      <c r="E1533" s="25">
        <v>0</v>
      </c>
      <c r="J1533" s="1"/>
      <c r="K1533" s="1"/>
      <c r="L1533" s="1"/>
      <c r="M1533" s="1"/>
      <c r="N1533" s="1"/>
      <c r="AA1533" s="1"/>
      <c r="AB1533" s="1"/>
      <c r="AC1533" s="1"/>
    </row>
    <row r="1534" spans="2:29" x14ac:dyDescent="0.25">
      <c r="B1534" s="27">
        <f t="shared" si="85"/>
        <v>39511.833333329618</v>
      </c>
      <c r="C1534" s="25">
        <v>20</v>
      </c>
      <c r="D1534" s="25">
        <v>12.7</v>
      </c>
      <c r="E1534" s="25">
        <v>0</v>
      </c>
      <c r="J1534" s="1"/>
      <c r="K1534" s="1"/>
      <c r="L1534" s="1"/>
      <c r="M1534" s="1"/>
      <c r="N1534" s="1"/>
      <c r="AA1534" s="1"/>
      <c r="AB1534" s="1"/>
      <c r="AC1534" s="1"/>
    </row>
    <row r="1535" spans="2:29" x14ac:dyDescent="0.25">
      <c r="B1535" s="27">
        <f t="shared" si="85"/>
        <v>39511.874999996282</v>
      </c>
      <c r="C1535" s="25">
        <v>21</v>
      </c>
      <c r="D1535" s="25">
        <v>12.1</v>
      </c>
      <c r="E1535" s="25">
        <v>0</v>
      </c>
      <c r="J1535" s="1"/>
      <c r="K1535" s="1"/>
      <c r="L1535" s="1"/>
      <c r="M1535" s="1"/>
      <c r="N1535" s="1"/>
      <c r="AA1535" s="1"/>
      <c r="AB1535" s="1"/>
      <c r="AC1535" s="1"/>
    </row>
    <row r="1536" spans="2:29" x14ac:dyDescent="0.25">
      <c r="B1536" s="27">
        <f t="shared" si="85"/>
        <v>39511.916666662946</v>
      </c>
      <c r="C1536" s="25">
        <v>22</v>
      </c>
      <c r="D1536" s="25">
        <v>11.3</v>
      </c>
      <c r="E1536" s="25">
        <v>0</v>
      </c>
      <c r="J1536" s="1"/>
      <c r="K1536" s="1"/>
      <c r="L1536" s="1"/>
      <c r="M1536" s="1"/>
      <c r="N1536" s="1"/>
      <c r="AA1536" s="1"/>
      <c r="AB1536" s="1"/>
      <c r="AC1536" s="1"/>
    </row>
    <row r="1537" spans="2:29" x14ac:dyDescent="0.25">
      <c r="B1537" s="27">
        <f t="shared" si="85"/>
        <v>39511.95833332961</v>
      </c>
      <c r="C1537" s="25">
        <v>23</v>
      </c>
      <c r="D1537" s="25">
        <v>10.7</v>
      </c>
      <c r="E1537" s="25">
        <v>0</v>
      </c>
      <c r="J1537" s="1"/>
      <c r="K1537" s="1"/>
      <c r="L1537" s="1"/>
      <c r="M1537" s="1"/>
      <c r="N1537" s="1"/>
      <c r="AA1537" s="1"/>
      <c r="AB1537" s="1"/>
      <c r="AC1537" s="1"/>
    </row>
    <row r="1538" spans="2:29" x14ac:dyDescent="0.25">
      <c r="B1538" s="27">
        <f t="shared" si="85"/>
        <v>39511.999999996275</v>
      </c>
      <c r="C1538" s="25">
        <v>0</v>
      </c>
      <c r="D1538" s="25">
        <v>10.199999999999999</v>
      </c>
      <c r="E1538" s="25">
        <v>0</v>
      </c>
      <c r="J1538" s="1"/>
      <c r="K1538" s="1"/>
      <c r="L1538" s="1"/>
      <c r="M1538" s="1"/>
      <c r="N1538" s="1"/>
      <c r="AA1538" s="1"/>
      <c r="AB1538" s="1"/>
      <c r="AC1538" s="1"/>
    </row>
    <row r="1539" spans="2:29" x14ac:dyDescent="0.25">
      <c r="B1539" s="27">
        <f t="shared" ref="B1539:B1602" si="86">B1538+1/24</f>
        <v>39512.041666662939</v>
      </c>
      <c r="C1539" s="25">
        <v>1</v>
      </c>
      <c r="D1539" s="25">
        <v>9.9</v>
      </c>
      <c r="E1539" s="25">
        <v>0</v>
      </c>
      <c r="J1539" s="1"/>
      <c r="K1539" s="1"/>
      <c r="L1539" s="1"/>
      <c r="M1539" s="1"/>
      <c r="N1539" s="1"/>
      <c r="AA1539" s="1"/>
      <c r="AB1539" s="1"/>
      <c r="AC1539" s="1"/>
    </row>
    <row r="1540" spans="2:29" x14ac:dyDescent="0.25">
      <c r="B1540" s="27">
        <f t="shared" si="86"/>
        <v>39512.083333329603</v>
      </c>
      <c r="C1540" s="25">
        <v>2</v>
      </c>
      <c r="D1540" s="25">
        <v>9.6999999999999993</v>
      </c>
      <c r="E1540" s="25">
        <v>0</v>
      </c>
      <c r="J1540" s="1"/>
      <c r="K1540" s="1"/>
      <c r="L1540" s="1"/>
      <c r="M1540" s="1"/>
      <c r="N1540" s="1"/>
      <c r="AA1540" s="1"/>
      <c r="AB1540" s="1"/>
      <c r="AC1540" s="1"/>
    </row>
    <row r="1541" spans="2:29" x14ac:dyDescent="0.25">
      <c r="B1541" s="27">
        <f t="shared" si="86"/>
        <v>39512.124999996267</v>
      </c>
      <c r="C1541" s="25">
        <v>3</v>
      </c>
      <c r="D1541" s="25">
        <v>9.4</v>
      </c>
      <c r="E1541" s="25">
        <v>0</v>
      </c>
      <c r="J1541" s="1"/>
      <c r="K1541" s="1"/>
      <c r="L1541" s="1"/>
      <c r="M1541" s="1"/>
      <c r="N1541" s="1"/>
      <c r="AA1541" s="1"/>
      <c r="AB1541" s="1"/>
      <c r="AC1541" s="1"/>
    </row>
    <row r="1542" spans="2:29" x14ac:dyDescent="0.25">
      <c r="B1542" s="27">
        <f t="shared" si="86"/>
        <v>39512.166666662932</v>
      </c>
      <c r="C1542" s="25">
        <v>4</v>
      </c>
      <c r="D1542" s="25">
        <v>9.1</v>
      </c>
      <c r="E1542" s="25">
        <v>0</v>
      </c>
      <c r="J1542" s="1"/>
      <c r="K1542" s="1"/>
      <c r="L1542" s="1"/>
      <c r="M1542" s="1"/>
      <c r="N1542" s="1"/>
      <c r="AA1542" s="1"/>
      <c r="AB1542" s="1"/>
      <c r="AC1542" s="1"/>
    </row>
    <row r="1543" spans="2:29" x14ac:dyDescent="0.25">
      <c r="B1543" s="27">
        <f t="shared" si="86"/>
        <v>39512.208333329596</v>
      </c>
      <c r="C1543" s="25">
        <v>5</v>
      </c>
      <c r="D1543" s="25">
        <v>8.8000000000000007</v>
      </c>
      <c r="E1543" s="25">
        <v>0</v>
      </c>
      <c r="J1543" s="1"/>
      <c r="K1543" s="1"/>
      <c r="L1543" s="1"/>
      <c r="M1543" s="1"/>
      <c r="N1543" s="1"/>
      <c r="AA1543" s="1"/>
      <c r="AB1543" s="1"/>
      <c r="AC1543" s="1"/>
    </row>
    <row r="1544" spans="2:29" x14ac:dyDescent="0.25">
      <c r="B1544" s="27">
        <f t="shared" si="86"/>
        <v>39512.24999999626</v>
      </c>
      <c r="C1544" s="25">
        <v>6</v>
      </c>
      <c r="D1544" s="25">
        <v>8.5</v>
      </c>
      <c r="E1544" s="25">
        <v>0</v>
      </c>
      <c r="J1544" s="1"/>
      <c r="K1544" s="1"/>
      <c r="L1544" s="1"/>
      <c r="M1544" s="1"/>
      <c r="N1544" s="1"/>
      <c r="AA1544" s="1"/>
      <c r="AB1544" s="1"/>
      <c r="AC1544" s="1"/>
    </row>
    <row r="1545" spans="2:29" x14ac:dyDescent="0.25">
      <c r="B1545" s="27">
        <f t="shared" si="86"/>
        <v>39512.291666662924</v>
      </c>
      <c r="C1545" s="25">
        <v>7</v>
      </c>
      <c r="D1545" s="25">
        <v>8.1999999999999993</v>
      </c>
      <c r="E1545" s="25">
        <v>0</v>
      </c>
      <c r="J1545" s="1"/>
      <c r="K1545" s="1"/>
      <c r="L1545" s="1"/>
      <c r="M1545" s="1"/>
      <c r="N1545" s="1"/>
      <c r="AA1545" s="1"/>
      <c r="AB1545" s="1"/>
      <c r="AC1545" s="1"/>
    </row>
    <row r="1546" spans="2:29" x14ac:dyDescent="0.25">
      <c r="B1546" s="27">
        <f t="shared" si="86"/>
        <v>39512.333333329589</v>
      </c>
      <c r="C1546" s="25">
        <v>8</v>
      </c>
      <c r="D1546" s="25">
        <v>8.1</v>
      </c>
      <c r="E1546" s="25">
        <v>106.11</v>
      </c>
      <c r="J1546" s="1"/>
      <c r="K1546" s="1"/>
      <c r="L1546" s="1"/>
      <c r="M1546" s="1"/>
      <c r="N1546" s="1"/>
      <c r="AA1546" s="1"/>
      <c r="AB1546" s="1"/>
      <c r="AC1546" s="1"/>
    </row>
    <row r="1547" spans="2:29" x14ac:dyDescent="0.25">
      <c r="B1547" s="27">
        <f t="shared" si="86"/>
        <v>39512.374999996253</v>
      </c>
      <c r="C1547" s="25">
        <v>9</v>
      </c>
      <c r="D1547" s="25">
        <v>8.4</v>
      </c>
      <c r="E1547" s="25">
        <v>322.55</v>
      </c>
      <c r="J1547" s="1"/>
      <c r="K1547" s="1"/>
      <c r="L1547" s="1"/>
      <c r="M1547" s="1"/>
      <c r="N1547" s="1"/>
      <c r="AA1547" s="1"/>
      <c r="AB1547" s="1"/>
      <c r="AC1547" s="1"/>
    </row>
    <row r="1548" spans="2:29" x14ac:dyDescent="0.25">
      <c r="B1548" s="27">
        <f t="shared" si="86"/>
        <v>39512.416666662917</v>
      </c>
      <c r="C1548" s="25">
        <v>10</v>
      </c>
      <c r="D1548" s="25">
        <v>8.9</v>
      </c>
      <c r="E1548" s="25">
        <v>516.44000000000005</v>
      </c>
      <c r="J1548" s="1"/>
      <c r="K1548" s="1"/>
      <c r="L1548" s="1"/>
      <c r="M1548" s="1"/>
      <c r="N1548" s="1"/>
      <c r="AA1548" s="1"/>
      <c r="AB1548" s="1"/>
      <c r="AC1548" s="1"/>
    </row>
    <row r="1549" spans="2:29" x14ac:dyDescent="0.25">
      <c r="B1549" s="27">
        <f t="shared" si="86"/>
        <v>39512.458333329581</v>
      </c>
      <c r="C1549" s="25">
        <v>11</v>
      </c>
      <c r="D1549" s="25">
        <v>9.8000000000000007</v>
      </c>
      <c r="E1549" s="25">
        <v>665.31</v>
      </c>
      <c r="J1549" s="1"/>
      <c r="K1549" s="1"/>
      <c r="L1549" s="1"/>
      <c r="M1549" s="1"/>
      <c r="N1549" s="1"/>
      <c r="AA1549" s="1"/>
      <c r="AB1549" s="1"/>
      <c r="AC1549" s="1"/>
    </row>
    <row r="1550" spans="2:29" x14ac:dyDescent="0.25">
      <c r="B1550" s="27">
        <f t="shared" si="86"/>
        <v>39512.499999996246</v>
      </c>
      <c r="C1550" s="25">
        <v>12</v>
      </c>
      <c r="D1550" s="25">
        <v>10.8</v>
      </c>
      <c r="E1550" s="25">
        <v>756.72</v>
      </c>
      <c r="J1550" s="1"/>
      <c r="K1550" s="1"/>
      <c r="L1550" s="1"/>
      <c r="M1550" s="1"/>
      <c r="N1550" s="1"/>
      <c r="AA1550" s="1"/>
      <c r="AB1550" s="1"/>
      <c r="AC1550" s="1"/>
    </row>
    <row r="1551" spans="2:29" x14ac:dyDescent="0.25">
      <c r="B1551" s="27">
        <f t="shared" si="86"/>
        <v>39512.54166666291</v>
      </c>
      <c r="C1551" s="25">
        <v>13</v>
      </c>
      <c r="D1551" s="25">
        <v>11.5</v>
      </c>
      <c r="E1551" s="25">
        <v>779.33</v>
      </c>
      <c r="J1551" s="1"/>
      <c r="K1551" s="1"/>
      <c r="L1551" s="1"/>
      <c r="M1551" s="1"/>
      <c r="N1551" s="1"/>
      <c r="AA1551" s="1"/>
      <c r="AB1551" s="1"/>
      <c r="AC1551" s="1"/>
    </row>
    <row r="1552" spans="2:29" x14ac:dyDescent="0.25">
      <c r="B1552" s="27">
        <f t="shared" si="86"/>
        <v>39512.583333329574</v>
      </c>
      <c r="C1552" s="25">
        <v>14</v>
      </c>
      <c r="D1552" s="25">
        <v>11.9</v>
      </c>
      <c r="E1552" s="25">
        <v>734.49</v>
      </c>
      <c r="J1552" s="1"/>
      <c r="K1552" s="1"/>
      <c r="L1552" s="1"/>
      <c r="M1552" s="1"/>
      <c r="N1552" s="1"/>
      <c r="AA1552" s="1"/>
      <c r="AB1552" s="1"/>
      <c r="AC1552" s="1"/>
    </row>
    <row r="1553" spans="2:29" x14ac:dyDescent="0.25">
      <c r="B1553" s="27">
        <f t="shared" si="86"/>
        <v>39512.624999996238</v>
      </c>
      <c r="C1553" s="25">
        <v>15</v>
      </c>
      <c r="D1553" s="25">
        <v>12.2</v>
      </c>
      <c r="E1553" s="25">
        <v>625.4</v>
      </c>
      <c r="J1553" s="1"/>
      <c r="K1553" s="1"/>
      <c r="L1553" s="1"/>
      <c r="M1553" s="1"/>
      <c r="N1553" s="1"/>
      <c r="AA1553" s="1"/>
      <c r="AB1553" s="1"/>
      <c r="AC1553" s="1"/>
    </row>
    <row r="1554" spans="2:29" x14ac:dyDescent="0.25">
      <c r="B1554" s="27">
        <f t="shared" si="86"/>
        <v>39512.666666662903</v>
      </c>
      <c r="C1554" s="25">
        <v>16</v>
      </c>
      <c r="D1554" s="25">
        <v>12.7</v>
      </c>
      <c r="E1554" s="25">
        <v>461.22</v>
      </c>
      <c r="J1554" s="1"/>
      <c r="K1554" s="1"/>
      <c r="L1554" s="1"/>
      <c r="M1554" s="1"/>
      <c r="N1554" s="1"/>
      <c r="AA1554" s="1"/>
      <c r="AB1554" s="1"/>
      <c r="AC1554" s="1"/>
    </row>
    <row r="1555" spans="2:29" x14ac:dyDescent="0.25">
      <c r="B1555" s="27">
        <f t="shared" si="86"/>
        <v>39512.708333329567</v>
      </c>
      <c r="C1555" s="25">
        <v>17</v>
      </c>
      <c r="D1555" s="25">
        <v>12.8</v>
      </c>
      <c r="E1555" s="25">
        <v>258.12</v>
      </c>
      <c r="J1555" s="1"/>
      <c r="K1555" s="1"/>
      <c r="L1555" s="1"/>
      <c r="M1555" s="1"/>
      <c r="N1555" s="1"/>
      <c r="AA1555" s="1"/>
      <c r="AB1555" s="1"/>
      <c r="AC1555" s="1"/>
    </row>
    <row r="1556" spans="2:29" x14ac:dyDescent="0.25">
      <c r="B1556" s="27">
        <f t="shared" si="86"/>
        <v>39512.749999996231</v>
      </c>
      <c r="C1556" s="25">
        <v>18</v>
      </c>
      <c r="D1556" s="25">
        <v>12.2</v>
      </c>
      <c r="E1556" s="25">
        <v>48.58</v>
      </c>
      <c r="J1556" s="1"/>
      <c r="K1556" s="1"/>
      <c r="L1556" s="1"/>
      <c r="M1556" s="1"/>
      <c r="N1556" s="1"/>
      <c r="AA1556" s="1"/>
      <c r="AB1556" s="1"/>
      <c r="AC1556" s="1"/>
    </row>
    <row r="1557" spans="2:29" x14ac:dyDescent="0.25">
      <c r="B1557" s="27">
        <f t="shared" si="86"/>
        <v>39512.791666662895</v>
      </c>
      <c r="C1557" s="25">
        <v>19</v>
      </c>
      <c r="D1557" s="25">
        <v>11.5</v>
      </c>
      <c r="E1557" s="25">
        <v>0</v>
      </c>
      <c r="J1557" s="1"/>
      <c r="K1557" s="1"/>
      <c r="L1557" s="1"/>
      <c r="M1557" s="1"/>
      <c r="N1557" s="1"/>
      <c r="AA1557" s="1"/>
      <c r="AB1557" s="1"/>
      <c r="AC1557" s="1"/>
    </row>
    <row r="1558" spans="2:29" x14ac:dyDescent="0.25">
      <c r="B1558" s="27">
        <f t="shared" si="86"/>
        <v>39512.83333332956</v>
      </c>
      <c r="C1558" s="25">
        <v>20</v>
      </c>
      <c r="D1558" s="25">
        <v>11.4</v>
      </c>
      <c r="E1558" s="25">
        <v>0</v>
      </c>
      <c r="J1558" s="1"/>
      <c r="K1558" s="1"/>
      <c r="L1558" s="1"/>
      <c r="M1558" s="1"/>
      <c r="N1558" s="1"/>
      <c r="AA1558" s="1"/>
      <c r="AB1558" s="1"/>
      <c r="AC1558" s="1"/>
    </row>
    <row r="1559" spans="2:29" x14ac:dyDescent="0.25">
      <c r="B1559" s="27">
        <f t="shared" si="86"/>
        <v>39512.874999996224</v>
      </c>
      <c r="C1559" s="25">
        <v>21</v>
      </c>
      <c r="D1559" s="25">
        <v>11.3</v>
      </c>
      <c r="E1559" s="25">
        <v>0</v>
      </c>
      <c r="J1559" s="1"/>
      <c r="K1559" s="1"/>
      <c r="L1559" s="1"/>
      <c r="M1559" s="1"/>
      <c r="N1559" s="1"/>
      <c r="AA1559" s="1"/>
      <c r="AB1559" s="1"/>
      <c r="AC1559" s="1"/>
    </row>
    <row r="1560" spans="2:29" x14ac:dyDescent="0.25">
      <c r="B1560" s="27">
        <f t="shared" si="86"/>
        <v>39512.916666662888</v>
      </c>
      <c r="C1560" s="25">
        <v>22</v>
      </c>
      <c r="D1560" s="25">
        <v>11.1</v>
      </c>
      <c r="E1560" s="25">
        <v>0</v>
      </c>
      <c r="J1560" s="1"/>
      <c r="K1560" s="1"/>
      <c r="L1560" s="1"/>
      <c r="M1560" s="1"/>
      <c r="N1560" s="1"/>
      <c r="AA1560" s="1"/>
      <c r="AB1560" s="1"/>
      <c r="AC1560" s="1"/>
    </row>
    <row r="1561" spans="2:29" x14ac:dyDescent="0.25">
      <c r="B1561" s="27">
        <f t="shared" si="86"/>
        <v>39512.958333329552</v>
      </c>
      <c r="C1561" s="25">
        <v>23</v>
      </c>
      <c r="D1561" s="25">
        <v>10.3</v>
      </c>
      <c r="E1561" s="25">
        <v>0</v>
      </c>
      <c r="J1561" s="1"/>
      <c r="K1561" s="1"/>
      <c r="L1561" s="1"/>
      <c r="M1561" s="1"/>
      <c r="N1561" s="1"/>
      <c r="AA1561" s="1"/>
      <c r="AB1561" s="1"/>
      <c r="AC1561" s="1"/>
    </row>
    <row r="1562" spans="2:29" x14ac:dyDescent="0.25">
      <c r="B1562" s="27">
        <f t="shared" si="86"/>
        <v>39512.999999996217</v>
      </c>
      <c r="C1562" s="25">
        <v>0</v>
      </c>
      <c r="D1562" s="25">
        <v>9.9</v>
      </c>
      <c r="E1562" s="25">
        <v>0</v>
      </c>
      <c r="J1562" s="1"/>
      <c r="K1562" s="1"/>
      <c r="L1562" s="1"/>
      <c r="M1562" s="1"/>
      <c r="N1562" s="1"/>
      <c r="AA1562" s="1"/>
      <c r="AB1562" s="1"/>
      <c r="AC1562" s="1"/>
    </row>
    <row r="1563" spans="2:29" x14ac:dyDescent="0.25">
      <c r="B1563" s="27">
        <f t="shared" si="86"/>
        <v>39513.041666662881</v>
      </c>
      <c r="C1563" s="25">
        <v>1</v>
      </c>
      <c r="D1563" s="25">
        <v>9.5</v>
      </c>
      <c r="E1563" s="25">
        <v>0</v>
      </c>
      <c r="J1563" s="1"/>
      <c r="K1563" s="1"/>
      <c r="L1563" s="1"/>
      <c r="M1563" s="1"/>
      <c r="N1563" s="1"/>
      <c r="AA1563" s="1"/>
      <c r="AB1563" s="1"/>
      <c r="AC1563" s="1"/>
    </row>
    <row r="1564" spans="2:29" x14ac:dyDescent="0.25">
      <c r="B1564" s="27">
        <f t="shared" si="86"/>
        <v>39513.083333329545</v>
      </c>
      <c r="C1564" s="25">
        <v>2</v>
      </c>
      <c r="D1564" s="25">
        <v>9.1999999999999993</v>
      </c>
      <c r="E1564" s="25">
        <v>0</v>
      </c>
      <c r="J1564" s="1"/>
      <c r="K1564" s="1"/>
      <c r="L1564" s="1"/>
      <c r="M1564" s="1"/>
      <c r="N1564" s="1"/>
      <c r="AA1564" s="1"/>
      <c r="AB1564" s="1"/>
      <c r="AC1564" s="1"/>
    </row>
    <row r="1565" spans="2:29" x14ac:dyDescent="0.25">
      <c r="B1565" s="27">
        <f t="shared" si="86"/>
        <v>39513.124999996209</v>
      </c>
      <c r="C1565" s="25">
        <v>3</v>
      </c>
      <c r="D1565" s="25">
        <v>9</v>
      </c>
      <c r="E1565" s="25">
        <v>0</v>
      </c>
      <c r="J1565" s="1"/>
      <c r="K1565" s="1"/>
      <c r="L1565" s="1"/>
      <c r="M1565" s="1"/>
      <c r="N1565" s="1"/>
      <c r="AA1565" s="1"/>
      <c r="AB1565" s="1"/>
      <c r="AC1565" s="1"/>
    </row>
    <row r="1566" spans="2:29" x14ac:dyDescent="0.25">
      <c r="B1566" s="27">
        <f t="shared" si="86"/>
        <v>39513.166666662873</v>
      </c>
      <c r="C1566" s="25">
        <v>4</v>
      </c>
      <c r="D1566" s="25">
        <v>8.4</v>
      </c>
      <c r="E1566" s="25">
        <v>0</v>
      </c>
      <c r="J1566" s="1"/>
      <c r="K1566" s="1"/>
      <c r="L1566" s="1"/>
      <c r="M1566" s="1"/>
      <c r="N1566" s="1"/>
      <c r="AA1566" s="1"/>
      <c r="AB1566" s="1"/>
      <c r="AC1566" s="1"/>
    </row>
    <row r="1567" spans="2:29" x14ac:dyDescent="0.25">
      <c r="B1567" s="27">
        <f t="shared" si="86"/>
        <v>39513.208333329538</v>
      </c>
      <c r="C1567" s="25">
        <v>5</v>
      </c>
      <c r="D1567" s="25">
        <v>7.6</v>
      </c>
      <c r="E1567" s="25">
        <v>0</v>
      </c>
      <c r="J1567" s="1"/>
      <c r="K1567" s="1"/>
      <c r="L1567" s="1"/>
      <c r="M1567" s="1"/>
      <c r="N1567" s="1"/>
      <c r="AA1567" s="1"/>
      <c r="AB1567" s="1"/>
      <c r="AC1567" s="1"/>
    </row>
    <row r="1568" spans="2:29" x14ac:dyDescent="0.25">
      <c r="B1568" s="27">
        <f t="shared" si="86"/>
        <v>39513.249999996202</v>
      </c>
      <c r="C1568" s="25">
        <v>6</v>
      </c>
      <c r="D1568" s="25">
        <v>7.2</v>
      </c>
      <c r="E1568" s="25">
        <v>0</v>
      </c>
      <c r="J1568" s="1"/>
      <c r="K1568" s="1"/>
      <c r="L1568" s="1"/>
      <c r="M1568" s="1"/>
      <c r="N1568" s="1"/>
      <c r="AA1568" s="1"/>
      <c r="AB1568" s="1"/>
      <c r="AC1568" s="1"/>
    </row>
    <row r="1569" spans="2:29" x14ac:dyDescent="0.25">
      <c r="B1569" s="27">
        <f t="shared" si="86"/>
        <v>39513.291666662866</v>
      </c>
      <c r="C1569" s="25">
        <v>7</v>
      </c>
      <c r="D1569" s="25">
        <v>6.9</v>
      </c>
      <c r="E1569" s="25">
        <v>0</v>
      </c>
      <c r="J1569" s="1"/>
      <c r="K1569" s="1"/>
      <c r="L1569" s="1"/>
      <c r="M1569" s="1"/>
      <c r="N1569" s="1"/>
      <c r="AA1569" s="1"/>
      <c r="AB1569" s="1"/>
      <c r="AC1569" s="1"/>
    </row>
    <row r="1570" spans="2:29" x14ac:dyDescent="0.25">
      <c r="B1570" s="27">
        <f t="shared" si="86"/>
        <v>39513.33333332953</v>
      </c>
      <c r="C1570" s="25">
        <v>8</v>
      </c>
      <c r="D1570" s="25">
        <v>6.8</v>
      </c>
      <c r="E1570" s="25">
        <v>109.29</v>
      </c>
      <c r="J1570" s="1"/>
      <c r="K1570" s="1"/>
      <c r="L1570" s="1"/>
      <c r="M1570" s="1"/>
      <c r="N1570" s="1"/>
      <c r="AA1570" s="1"/>
      <c r="AB1570" s="1"/>
      <c r="AC1570" s="1"/>
    </row>
    <row r="1571" spans="2:29" x14ac:dyDescent="0.25">
      <c r="B1571" s="27">
        <f t="shared" si="86"/>
        <v>39513.374999996195</v>
      </c>
      <c r="C1571" s="25">
        <v>9</v>
      </c>
      <c r="D1571" s="25">
        <v>7.2</v>
      </c>
      <c r="E1571" s="25">
        <v>324.91000000000003</v>
      </c>
      <c r="J1571" s="1"/>
      <c r="K1571" s="1"/>
      <c r="L1571" s="1"/>
      <c r="M1571" s="1"/>
      <c r="N1571" s="1"/>
      <c r="AA1571" s="1"/>
      <c r="AB1571" s="1"/>
      <c r="AC1571" s="1"/>
    </row>
    <row r="1572" spans="2:29" x14ac:dyDescent="0.25">
      <c r="B1572" s="27">
        <f t="shared" si="86"/>
        <v>39513.416666662859</v>
      </c>
      <c r="C1572" s="25">
        <v>10</v>
      </c>
      <c r="D1572" s="25">
        <v>7.9</v>
      </c>
      <c r="E1572" s="25">
        <v>518.91999999999996</v>
      </c>
      <c r="J1572" s="1"/>
      <c r="K1572" s="1"/>
      <c r="L1572" s="1"/>
      <c r="M1572" s="1"/>
      <c r="N1572" s="1"/>
      <c r="AA1572" s="1"/>
      <c r="AB1572" s="1"/>
      <c r="AC1572" s="1"/>
    </row>
    <row r="1573" spans="2:29" x14ac:dyDescent="0.25">
      <c r="B1573" s="27">
        <f t="shared" si="86"/>
        <v>39513.458333329523</v>
      </c>
      <c r="C1573" s="25">
        <v>11</v>
      </c>
      <c r="D1573" s="25">
        <v>8.6999999999999993</v>
      </c>
      <c r="E1573" s="25">
        <v>667.61</v>
      </c>
      <c r="J1573" s="1"/>
      <c r="K1573" s="1"/>
      <c r="L1573" s="1"/>
      <c r="M1573" s="1"/>
      <c r="N1573" s="1"/>
      <c r="AA1573" s="1"/>
      <c r="AB1573" s="1"/>
      <c r="AC1573" s="1"/>
    </row>
    <row r="1574" spans="2:29" x14ac:dyDescent="0.25">
      <c r="B1574" s="27">
        <f t="shared" si="86"/>
        <v>39513.499999996187</v>
      </c>
      <c r="C1574" s="25">
        <v>12</v>
      </c>
      <c r="D1574" s="25">
        <v>9.4</v>
      </c>
      <c r="E1574" s="25">
        <v>766.45</v>
      </c>
      <c r="J1574" s="1"/>
      <c r="K1574" s="1"/>
      <c r="L1574" s="1"/>
      <c r="M1574" s="1"/>
      <c r="N1574" s="1"/>
      <c r="AA1574" s="1"/>
      <c r="AB1574" s="1"/>
      <c r="AC1574" s="1"/>
    </row>
    <row r="1575" spans="2:29" x14ac:dyDescent="0.25">
      <c r="B1575" s="27">
        <f t="shared" si="86"/>
        <v>39513.541666662852</v>
      </c>
      <c r="C1575" s="25">
        <v>13</v>
      </c>
      <c r="D1575" s="25">
        <v>10.5</v>
      </c>
      <c r="E1575" s="25">
        <v>789.72</v>
      </c>
      <c r="J1575" s="1"/>
      <c r="K1575" s="1"/>
      <c r="L1575" s="1"/>
      <c r="M1575" s="1"/>
      <c r="N1575" s="1"/>
      <c r="AA1575" s="1"/>
      <c r="AB1575" s="1"/>
      <c r="AC1575" s="1"/>
    </row>
    <row r="1576" spans="2:29" x14ac:dyDescent="0.25">
      <c r="B1576" s="27">
        <f t="shared" si="86"/>
        <v>39513.583333329516</v>
      </c>
      <c r="C1576" s="25">
        <v>14</v>
      </c>
      <c r="D1576" s="25">
        <v>11.3</v>
      </c>
      <c r="E1576" s="25">
        <v>744.78</v>
      </c>
      <c r="J1576" s="1"/>
      <c r="K1576" s="1"/>
      <c r="L1576" s="1"/>
      <c r="M1576" s="1"/>
      <c r="N1576" s="1"/>
      <c r="AA1576" s="1"/>
      <c r="AB1576" s="1"/>
      <c r="AC1576" s="1"/>
    </row>
    <row r="1577" spans="2:29" x14ac:dyDescent="0.25">
      <c r="B1577" s="27">
        <f t="shared" si="86"/>
        <v>39513.62499999618</v>
      </c>
      <c r="C1577" s="25">
        <v>15</v>
      </c>
      <c r="D1577" s="25">
        <v>12.1</v>
      </c>
      <c r="E1577" s="25">
        <v>635.66</v>
      </c>
      <c r="J1577" s="1"/>
      <c r="K1577" s="1"/>
      <c r="L1577" s="1"/>
      <c r="M1577" s="1"/>
      <c r="N1577" s="1"/>
      <c r="AA1577" s="1"/>
      <c r="AB1577" s="1"/>
      <c r="AC1577" s="1"/>
    </row>
    <row r="1578" spans="2:29" x14ac:dyDescent="0.25">
      <c r="B1578" s="27">
        <f t="shared" si="86"/>
        <v>39513.666666662844</v>
      </c>
      <c r="C1578" s="25">
        <v>16</v>
      </c>
      <c r="D1578" s="25">
        <v>12.5</v>
      </c>
      <c r="E1578" s="25">
        <v>471.71</v>
      </c>
      <c r="J1578" s="1"/>
      <c r="K1578" s="1"/>
      <c r="L1578" s="1"/>
      <c r="M1578" s="1"/>
      <c r="N1578" s="1"/>
      <c r="AA1578" s="1"/>
      <c r="AB1578" s="1"/>
      <c r="AC1578" s="1"/>
    </row>
    <row r="1579" spans="2:29" x14ac:dyDescent="0.25">
      <c r="B1579" s="27">
        <f t="shared" si="86"/>
        <v>39513.708333329509</v>
      </c>
      <c r="C1579" s="25">
        <v>17</v>
      </c>
      <c r="D1579" s="25">
        <v>12.6</v>
      </c>
      <c r="E1579" s="25">
        <v>267.06</v>
      </c>
      <c r="J1579" s="1"/>
      <c r="K1579" s="1"/>
      <c r="L1579" s="1"/>
      <c r="M1579" s="1"/>
      <c r="N1579" s="1"/>
      <c r="AA1579" s="1"/>
      <c r="AB1579" s="1"/>
      <c r="AC1579" s="1"/>
    </row>
    <row r="1580" spans="2:29" x14ac:dyDescent="0.25">
      <c r="B1580" s="27">
        <f t="shared" si="86"/>
        <v>39513.749999996173</v>
      </c>
      <c r="C1580" s="25">
        <v>18</v>
      </c>
      <c r="D1580" s="25">
        <v>12.5</v>
      </c>
      <c r="E1580" s="25">
        <v>53.42</v>
      </c>
      <c r="J1580" s="1"/>
      <c r="K1580" s="1"/>
      <c r="L1580" s="1"/>
      <c r="M1580" s="1"/>
      <c r="N1580" s="1"/>
      <c r="AA1580" s="1"/>
      <c r="AB1580" s="1"/>
      <c r="AC1580" s="1"/>
    </row>
    <row r="1581" spans="2:29" x14ac:dyDescent="0.25">
      <c r="B1581" s="27">
        <f t="shared" si="86"/>
        <v>39513.791666662837</v>
      </c>
      <c r="C1581" s="25">
        <v>19</v>
      </c>
      <c r="D1581" s="25">
        <v>12.5</v>
      </c>
      <c r="E1581" s="25">
        <v>0</v>
      </c>
      <c r="J1581" s="1"/>
      <c r="K1581" s="1"/>
      <c r="L1581" s="1"/>
      <c r="M1581" s="1"/>
      <c r="N1581" s="1"/>
      <c r="AA1581" s="1"/>
      <c r="AB1581" s="1"/>
      <c r="AC1581" s="1"/>
    </row>
    <row r="1582" spans="2:29" x14ac:dyDescent="0.25">
      <c r="B1582" s="27">
        <f t="shared" si="86"/>
        <v>39513.833333329501</v>
      </c>
      <c r="C1582" s="25">
        <v>20</v>
      </c>
      <c r="D1582" s="25">
        <v>12.5</v>
      </c>
      <c r="E1582" s="25">
        <v>0</v>
      </c>
      <c r="J1582" s="1"/>
      <c r="K1582" s="1"/>
      <c r="L1582" s="1"/>
      <c r="M1582" s="1"/>
      <c r="N1582" s="1"/>
      <c r="AA1582" s="1"/>
      <c r="AB1582" s="1"/>
      <c r="AC1582" s="1"/>
    </row>
    <row r="1583" spans="2:29" x14ac:dyDescent="0.25">
      <c r="B1583" s="27">
        <f t="shared" si="86"/>
        <v>39513.874999996166</v>
      </c>
      <c r="C1583" s="25">
        <v>21</v>
      </c>
      <c r="D1583" s="25">
        <v>12.2</v>
      </c>
      <c r="E1583" s="25">
        <v>0</v>
      </c>
      <c r="J1583" s="1"/>
      <c r="K1583" s="1"/>
      <c r="L1583" s="1"/>
      <c r="M1583" s="1"/>
      <c r="N1583" s="1"/>
      <c r="AA1583" s="1"/>
      <c r="AB1583" s="1"/>
      <c r="AC1583" s="1"/>
    </row>
    <row r="1584" spans="2:29" x14ac:dyDescent="0.25">
      <c r="B1584" s="27">
        <f t="shared" si="86"/>
        <v>39513.91666666283</v>
      </c>
      <c r="C1584" s="25">
        <v>22</v>
      </c>
      <c r="D1584" s="25">
        <v>11.4</v>
      </c>
      <c r="E1584" s="25">
        <v>0</v>
      </c>
      <c r="J1584" s="1"/>
      <c r="K1584" s="1"/>
      <c r="L1584" s="1"/>
      <c r="M1584" s="1"/>
      <c r="N1584" s="1"/>
      <c r="AA1584" s="1"/>
      <c r="AB1584" s="1"/>
      <c r="AC1584" s="1"/>
    </row>
    <row r="1585" spans="2:29" x14ac:dyDescent="0.25">
      <c r="B1585" s="27">
        <f t="shared" si="86"/>
        <v>39513.958333329494</v>
      </c>
      <c r="C1585" s="25">
        <v>23</v>
      </c>
      <c r="D1585" s="25">
        <v>11.2</v>
      </c>
      <c r="E1585" s="25">
        <v>0</v>
      </c>
      <c r="J1585" s="1"/>
      <c r="K1585" s="1"/>
      <c r="L1585" s="1"/>
      <c r="M1585" s="1"/>
      <c r="N1585" s="1"/>
      <c r="AA1585" s="1"/>
      <c r="AB1585" s="1"/>
      <c r="AC1585" s="1"/>
    </row>
    <row r="1586" spans="2:29" x14ac:dyDescent="0.25">
      <c r="B1586" s="27">
        <f t="shared" si="86"/>
        <v>39513.999999996158</v>
      </c>
      <c r="C1586" s="25">
        <v>0</v>
      </c>
      <c r="D1586" s="25">
        <v>11.7</v>
      </c>
      <c r="E1586" s="25">
        <v>0</v>
      </c>
      <c r="J1586" s="1"/>
      <c r="K1586" s="1"/>
      <c r="L1586" s="1"/>
      <c r="M1586" s="1"/>
      <c r="N1586" s="1"/>
      <c r="AA1586" s="1"/>
      <c r="AB1586" s="1"/>
      <c r="AC1586" s="1"/>
    </row>
    <row r="1587" spans="2:29" x14ac:dyDescent="0.25">
      <c r="B1587" s="27">
        <f t="shared" si="86"/>
        <v>39514.041666662823</v>
      </c>
      <c r="C1587" s="25">
        <v>1</v>
      </c>
      <c r="D1587" s="25">
        <v>11.3</v>
      </c>
      <c r="E1587" s="25">
        <v>0</v>
      </c>
      <c r="J1587" s="1"/>
      <c r="K1587" s="1"/>
      <c r="L1587" s="1"/>
      <c r="M1587" s="1"/>
      <c r="N1587" s="1"/>
      <c r="AA1587" s="1"/>
      <c r="AB1587" s="1"/>
      <c r="AC1587" s="1"/>
    </row>
    <row r="1588" spans="2:29" x14ac:dyDescent="0.25">
      <c r="B1588" s="27">
        <f t="shared" si="86"/>
        <v>39514.083333329487</v>
      </c>
      <c r="C1588" s="25">
        <v>2</v>
      </c>
      <c r="D1588" s="25">
        <v>10</v>
      </c>
      <c r="E1588" s="25">
        <v>0</v>
      </c>
      <c r="J1588" s="1"/>
      <c r="K1588" s="1"/>
      <c r="L1588" s="1"/>
      <c r="M1588" s="1"/>
      <c r="N1588" s="1"/>
      <c r="AA1588" s="1"/>
      <c r="AB1588" s="1"/>
      <c r="AC1588" s="1"/>
    </row>
    <row r="1589" spans="2:29" x14ac:dyDescent="0.25">
      <c r="B1589" s="27">
        <f t="shared" si="86"/>
        <v>39514.124999996151</v>
      </c>
      <c r="C1589" s="25">
        <v>3</v>
      </c>
      <c r="D1589" s="25">
        <v>9.1999999999999993</v>
      </c>
      <c r="E1589" s="25">
        <v>0</v>
      </c>
      <c r="J1589" s="1"/>
      <c r="K1589" s="1"/>
      <c r="L1589" s="1"/>
      <c r="M1589" s="1"/>
      <c r="N1589" s="1"/>
      <c r="AA1589" s="1"/>
      <c r="AB1589" s="1"/>
      <c r="AC1589" s="1"/>
    </row>
    <row r="1590" spans="2:29" x14ac:dyDescent="0.25">
      <c r="B1590" s="27">
        <f t="shared" si="86"/>
        <v>39514.166666662815</v>
      </c>
      <c r="C1590" s="25">
        <v>4</v>
      </c>
      <c r="D1590" s="25">
        <v>9</v>
      </c>
      <c r="E1590" s="25">
        <v>0</v>
      </c>
      <c r="J1590" s="1"/>
      <c r="K1590" s="1"/>
      <c r="L1590" s="1"/>
      <c r="M1590" s="1"/>
      <c r="N1590" s="1"/>
      <c r="AA1590" s="1"/>
      <c r="AB1590" s="1"/>
      <c r="AC1590" s="1"/>
    </row>
    <row r="1591" spans="2:29" x14ac:dyDescent="0.25">
      <c r="B1591" s="27">
        <f t="shared" si="86"/>
        <v>39514.20833332948</v>
      </c>
      <c r="C1591" s="25">
        <v>5</v>
      </c>
      <c r="D1591" s="25">
        <v>8.6999999999999993</v>
      </c>
      <c r="E1591" s="25">
        <v>0</v>
      </c>
      <c r="J1591" s="1"/>
      <c r="K1591" s="1"/>
      <c r="L1591" s="1"/>
      <c r="M1591" s="1"/>
      <c r="N1591" s="1"/>
      <c r="AA1591" s="1"/>
      <c r="AB1591" s="1"/>
      <c r="AC1591" s="1"/>
    </row>
    <row r="1592" spans="2:29" x14ac:dyDescent="0.25">
      <c r="B1592" s="27">
        <f t="shared" si="86"/>
        <v>39514.249999996144</v>
      </c>
      <c r="C1592" s="25">
        <v>6</v>
      </c>
      <c r="D1592" s="25">
        <v>8.5</v>
      </c>
      <c r="E1592" s="25">
        <v>0</v>
      </c>
      <c r="J1592" s="1"/>
      <c r="K1592" s="1"/>
      <c r="L1592" s="1"/>
      <c r="M1592" s="1"/>
      <c r="N1592" s="1"/>
      <c r="AA1592" s="1"/>
      <c r="AB1592" s="1"/>
      <c r="AC1592" s="1"/>
    </row>
    <row r="1593" spans="2:29" x14ac:dyDescent="0.25">
      <c r="B1593" s="27">
        <f t="shared" si="86"/>
        <v>39514.291666662808</v>
      </c>
      <c r="C1593" s="25">
        <v>7</v>
      </c>
      <c r="D1593" s="25">
        <v>8.3000000000000007</v>
      </c>
      <c r="E1593" s="25">
        <v>0</v>
      </c>
      <c r="J1593" s="1"/>
      <c r="K1593" s="1"/>
      <c r="L1593" s="1"/>
      <c r="M1593" s="1"/>
      <c r="N1593" s="1"/>
      <c r="AA1593" s="1"/>
      <c r="AB1593" s="1"/>
      <c r="AC1593" s="1"/>
    </row>
    <row r="1594" spans="2:29" x14ac:dyDescent="0.25">
      <c r="B1594" s="27">
        <f t="shared" si="86"/>
        <v>39514.333333329472</v>
      </c>
      <c r="C1594" s="25">
        <v>8</v>
      </c>
      <c r="D1594" s="25">
        <v>8.1999999999999993</v>
      </c>
      <c r="E1594" s="25">
        <v>114.91</v>
      </c>
      <c r="J1594" s="1"/>
      <c r="K1594" s="1"/>
      <c r="L1594" s="1"/>
      <c r="M1594" s="1"/>
      <c r="N1594" s="1"/>
      <c r="AA1594" s="1"/>
      <c r="AB1594" s="1"/>
      <c r="AC1594" s="1"/>
    </row>
    <row r="1595" spans="2:29" x14ac:dyDescent="0.25">
      <c r="B1595" s="27">
        <f t="shared" si="86"/>
        <v>39514.374999996136</v>
      </c>
      <c r="C1595" s="25">
        <v>9</v>
      </c>
      <c r="D1595" s="25">
        <v>8.6999999999999993</v>
      </c>
      <c r="E1595" s="25">
        <v>331.68</v>
      </c>
      <c r="J1595" s="1"/>
      <c r="K1595" s="1"/>
      <c r="L1595" s="1"/>
      <c r="M1595" s="1"/>
      <c r="N1595" s="1"/>
      <c r="AA1595" s="1"/>
      <c r="AB1595" s="1"/>
      <c r="AC1595" s="1"/>
    </row>
    <row r="1596" spans="2:29" x14ac:dyDescent="0.25">
      <c r="B1596" s="27">
        <f t="shared" si="86"/>
        <v>39514.416666662801</v>
      </c>
      <c r="C1596" s="25">
        <v>10</v>
      </c>
      <c r="D1596" s="25">
        <v>9.8000000000000007</v>
      </c>
      <c r="E1596" s="25">
        <v>525.64</v>
      </c>
      <c r="J1596" s="1"/>
      <c r="K1596" s="1"/>
      <c r="L1596" s="1"/>
      <c r="M1596" s="1"/>
      <c r="N1596" s="1"/>
      <c r="AA1596" s="1"/>
      <c r="AB1596" s="1"/>
      <c r="AC1596" s="1"/>
    </row>
    <row r="1597" spans="2:29" x14ac:dyDescent="0.25">
      <c r="B1597" s="27">
        <f t="shared" si="86"/>
        <v>39514.458333329465</v>
      </c>
      <c r="C1597" s="25">
        <v>11</v>
      </c>
      <c r="D1597" s="25">
        <v>10.9</v>
      </c>
      <c r="E1597" s="25">
        <v>674.19</v>
      </c>
      <c r="J1597" s="1"/>
      <c r="K1597" s="1"/>
      <c r="L1597" s="1"/>
      <c r="M1597" s="1"/>
      <c r="N1597" s="1"/>
      <c r="AA1597" s="1"/>
      <c r="AB1597" s="1"/>
      <c r="AC1597" s="1"/>
    </row>
    <row r="1598" spans="2:29" x14ac:dyDescent="0.25">
      <c r="B1598" s="27">
        <f t="shared" si="86"/>
        <v>39514.499999996129</v>
      </c>
      <c r="C1598" s="25">
        <v>12</v>
      </c>
      <c r="D1598" s="25">
        <v>16.3</v>
      </c>
      <c r="E1598" s="25">
        <v>770.22</v>
      </c>
      <c r="J1598" s="1"/>
      <c r="K1598" s="1"/>
      <c r="L1598" s="1"/>
      <c r="M1598" s="1"/>
      <c r="N1598" s="1"/>
      <c r="AA1598" s="1"/>
      <c r="AB1598" s="1"/>
      <c r="AC1598" s="1"/>
    </row>
    <row r="1599" spans="2:29" x14ac:dyDescent="0.25">
      <c r="B1599" s="27">
        <f t="shared" si="86"/>
        <v>39514.541666662793</v>
      </c>
      <c r="C1599" s="25">
        <v>13</v>
      </c>
      <c r="D1599" s="25">
        <v>17.399999999999999</v>
      </c>
      <c r="E1599" s="25">
        <v>795.36</v>
      </c>
      <c r="J1599" s="1"/>
      <c r="K1599" s="1"/>
      <c r="L1599" s="1"/>
      <c r="M1599" s="1"/>
      <c r="N1599" s="1"/>
      <c r="AA1599" s="1"/>
      <c r="AB1599" s="1"/>
      <c r="AC1599" s="1"/>
    </row>
    <row r="1600" spans="2:29" x14ac:dyDescent="0.25">
      <c r="B1600" s="27">
        <f t="shared" si="86"/>
        <v>39514.583333329458</v>
      </c>
      <c r="C1600" s="25">
        <v>14</v>
      </c>
      <c r="D1600" s="25">
        <v>17.600000000000001</v>
      </c>
      <c r="E1600" s="25">
        <v>750.25</v>
      </c>
      <c r="J1600" s="1"/>
      <c r="K1600" s="1"/>
      <c r="L1600" s="1"/>
      <c r="M1600" s="1"/>
      <c r="N1600" s="1"/>
      <c r="AA1600" s="1"/>
      <c r="AB1600" s="1"/>
      <c r="AC1600" s="1"/>
    </row>
    <row r="1601" spans="2:29" x14ac:dyDescent="0.25">
      <c r="B1601" s="27">
        <f t="shared" si="86"/>
        <v>39514.624999996122</v>
      </c>
      <c r="C1601" s="25">
        <v>15</v>
      </c>
      <c r="D1601" s="25">
        <v>17.399999999999999</v>
      </c>
      <c r="E1601" s="25">
        <v>639.32000000000005</v>
      </c>
      <c r="J1601" s="1"/>
      <c r="K1601" s="1"/>
      <c r="L1601" s="1"/>
      <c r="M1601" s="1"/>
      <c r="N1601" s="1"/>
      <c r="AA1601" s="1"/>
      <c r="AB1601" s="1"/>
      <c r="AC1601" s="1"/>
    </row>
    <row r="1602" spans="2:29" x14ac:dyDescent="0.25">
      <c r="B1602" s="27">
        <f t="shared" si="86"/>
        <v>39514.666666662786</v>
      </c>
      <c r="C1602" s="25">
        <v>16</v>
      </c>
      <c r="D1602" s="25">
        <v>16.8</v>
      </c>
      <c r="E1602" s="25">
        <v>474.75</v>
      </c>
      <c r="J1602" s="1"/>
      <c r="K1602" s="1"/>
      <c r="L1602" s="1"/>
      <c r="M1602" s="1"/>
      <c r="N1602" s="1"/>
      <c r="AA1602" s="1"/>
      <c r="AB1602" s="1"/>
      <c r="AC1602" s="1"/>
    </row>
    <row r="1603" spans="2:29" x14ac:dyDescent="0.25">
      <c r="B1603" s="27">
        <f t="shared" ref="B1603:B1666" si="87">B1602+1/24</f>
        <v>39514.70833332945</v>
      </c>
      <c r="C1603" s="25">
        <v>17</v>
      </c>
      <c r="D1603" s="25">
        <v>16</v>
      </c>
      <c r="E1603" s="25">
        <v>271.18</v>
      </c>
      <c r="J1603" s="1"/>
      <c r="K1603" s="1"/>
      <c r="L1603" s="1"/>
      <c r="M1603" s="1"/>
      <c r="N1603" s="1"/>
      <c r="AA1603" s="1"/>
      <c r="AB1603" s="1"/>
      <c r="AC1603" s="1"/>
    </row>
    <row r="1604" spans="2:29" x14ac:dyDescent="0.25">
      <c r="B1604" s="27">
        <f t="shared" si="87"/>
        <v>39514.749999996115</v>
      </c>
      <c r="C1604" s="25">
        <v>18</v>
      </c>
      <c r="D1604" s="25">
        <v>14.6</v>
      </c>
      <c r="E1604" s="25">
        <v>57.67</v>
      </c>
      <c r="J1604" s="1"/>
      <c r="K1604" s="1"/>
      <c r="L1604" s="1"/>
      <c r="M1604" s="1"/>
      <c r="N1604" s="1"/>
      <c r="AA1604" s="1"/>
      <c r="AB1604" s="1"/>
      <c r="AC1604" s="1"/>
    </row>
    <row r="1605" spans="2:29" x14ac:dyDescent="0.25">
      <c r="B1605" s="27">
        <f t="shared" si="87"/>
        <v>39514.791666662779</v>
      </c>
      <c r="C1605" s="25">
        <v>19</v>
      </c>
      <c r="D1605" s="25">
        <v>13.1</v>
      </c>
      <c r="E1605" s="25">
        <v>0</v>
      </c>
      <c r="J1605" s="1"/>
      <c r="K1605" s="1"/>
      <c r="L1605" s="1"/>
      <c r="M1605" s="1"/>
      <c r="N1605" s="1"/>
      <c r="AA1605" s="1"/>
      <c r="AB1605" s="1"/>
      <c r="AC1605" s="1"/>
    </row>
    <row r="1606" spans="2:29" x14ac:dyDescent="0.25">
      <c r="B1606" s="27">
        <f t="shared" si="87"/>
        <v>39514.833333329443</v>
      </c>
      <c r="C1606" s="25">
        <v>20</v>
      </c>
      <c r="D1606" s="25">
        <v>12.7</v>
      </c>
      <c r="E1606" s="25">
        <v>0</v>
      </c>
      <c r="J1606" s="1"/>
      <c r="K1606" s="1"/>
      <c r="L1606" s="1"/>
      <c r="M1606" s="1"/>
      <c r="N1606" s="1"/>
      <c r="AA1606" s="1"/>
      <c r="AB1606" s="1"/>
      <c r="AC1606" s="1"/>
    </row>
    <row r="1607" spans="2:29" x14ac:dyDescent="0.25">
      <c r="B1607" s="27">
        <f t="shared" si="87"/>
        <v>39514.874999996107</v>
      </c>
      <c r="C1607" s="25">
        <v>21</v>
      </c>
      <c r="D1607" s="25">
        <v>12.5</v>
      </c>
      <c r="E1607" s="25">
        <v>0</v>
      </c>
      <c r="J1607" s="1"/>
      <c r="K1607" s="1"/>
      <c r="L1607" s="1"/>
      <c r="M1607" s="1"/>
      <c r="N1607" s="1"/>
      <c r="AA1607" s="1"/>
      <c r="AB1607" s="1"/>
      <c r="AC1607" s="1"/>
    </row>
    <row r="1608" spans="2:29" x14ac:dyDescent="0.25">
      <c r="B1608" s="27">
        <f t="shared" si="87"/>
        <v>39514.916666662772</v>
      </c>
      <c r="C1608" s="25">
        <v>22</v>
      </c>
      <c r="D1608" s="25">
        <v>12.1</v>
      </c>
      <c r="E1608" s="25">
        <v>0</v>
      </c>
      <c r="J1608" s="1"/>
      <c r="K1608" s="1"/>
      <c r="L1608" s="1"/>
      <c r="M1608" s="1"/>
      <c r="N1608" s="1"/>
      <c r="AA1608" s="1"/>
      <c r="AB1608" s="1"/>
      <c r="AC1608" s="1"/>
    </row>
    <row r="1609" spans="2:29" x14ac:dyDescent="0.25">
      <c r="B1609" s="27">
        <f t="shared" si="87"/>
        <v>39514.958333329436</v>
      </c>
      <c r="C1609" s="25">
        <v>23</v>
      </c>
      <c r="D1609" s="25">
        <v>12.2</v>
      </c>
      <c r="E1609" s="25">
        <v>0</v>
      </c>
      <c r="J1609" s="1"/>
      <c r="K1609" s="1"/>
      <c r="L1609" s="1"/>
      <c r="M1609" s="1"/>
      <c r="N1609" s="1"/>
      <c r="AA1609" s="1"/>
      <c r="AB1609" s="1"/>
      <c r="AC1609" s="1"/>
    </row>
    <row r="1610" spans="2:29" x14ac:dyDescent="0.25">
      <c r="B1610" s="27">
        <f t="shared" si="87"/>
        <v>39514.9999999961</v>
      </c>
      <c r="C1610" s="25">
        <v>0</v>
      </c>
      <c r="D1610" s="25">
        <v>12.2</v>
      </c>
      <c r="E1610" s="25">
        <v>0</v>
      </c>
      <c r="J1610" s="1"/>
      <c r="K1610" s="1"/>
      <c r="L1610" s="1"/>
      <c r="M1610" s="1"/>
      <c r="N1610" s="1"/>
      <c r="AA1610" s="1"/>
      <c r="AB1610" s="1"/>
      <c r="AC1610" s="1"/>
    </row>
    <row r="1611" spans="2:29" x14ac:dyDescent="0.25">
      <c r="B1611" s="27">
        <f t="shared" si="87"/>
        <v>39515.041666662764</v>
      </c>
      <c r="C1611" s="25">
        <v>1</v>
      </c>
      <c r="D1611" s="25">
        <v>11.9</v>
      </c>
      <c r="E1611" s="25">
        <v>0</v>
      </c>
      <c r="J1611" s="1"/>
      <c r="K1611" s="1"/>
      <c r="L1611" s="1"/>
      <c r="M1611" s="1"/>
      <c r="N1611" s="1"/>
      <c r="AA1611" s="1"/>
      <c r="AB1611" s="1"/>
      <c r="AC1611" s="1"/>
    </row>
    <row r="1612" spans="2:29" x14ac:dyDescent="0.25">
      <c r="B1612" s="27">
        <f t="shared" si="87"/>
        <v>39515.083333329429</v>
      </c>
      <c r="C1612" s="25">
        <v>2</v>
      </c>
      <c r="D1612" s="25">
        <v>11.7</v>
      </c>
      <c r="E1612" s="25">
        <v>0</v>
      </c>
      <c r="J1612" s="1"/>
      <c r="K1612" s="1"/>
      <c r="L1612" s="1"/>
      <c r="M1612" s="1"/>
      <c r="N1612" s="1"/>
      <c r="AA1612" s="1"/>
      <c r="AB1612" s="1"/>
      <c r="AC1612" s="1"/>
    </row>
    <row r="1613" spans="2:29" x14ac:dyDescent="0.25">
      <c r="B1613" s="27">
        <f t="shared" si="87"/>
        <v>39515.124999996093</v>
      </c>
      <c r="C1613" s="25">
        <v>3</v>
      </c>
      <c r="D1613" s="25">
        <v>11.5</v>
      </c>
      <c r="E1613" s="25">
        <v>0</v>
      </c>
      <c r="J1613" s="1"/>
      <c r="K1613" s="1"/>
      <c r="L1613" s="1"/>
      <c r="M1613" s="1"/>
      <c r="N1613" s="1"/>
      <c r="AA1613" s="1"/>
      <c r="AB1613" s="1"/>
      <c r="AC1613" s="1"/>
    </row>
    <row r="1614" spans="2:29" x14ac:dyDescent="0.25">
      <c r="B1614" s="27">
        <f t="shared" si="87"/>
        <v>39515.166666662757</v>
      </c>
      <c r="C1614" s="25">
        <v>4</v>
      </c>
      <c r="D1614" s="25">
        <v>11.2</v>
      </c>
      <c r="E1614" s="25">
        <v>0</v>
      </c>
      <c r="J1614" s="1"/>
      <c r="K1614" s="1"/>
      <c r="L1614" s="1"/>
      <c r="M1614" s="1"/>
      <c r="N1614" s="1"/>
      <c r="AA1614" s="1"/>
      <c r="AB1614" s="1"/>
      <c r="AC1614" s="1"/>
    </row>
    <row r="1615" spans="2:29" x14ac:dyDescent="0.25">
      <c r="B1615" s="27">
        <f t="shared" si="87"/>
        <v>39515.208333329421</v>
      </c>
      <c r="C1615" s="25">
        <v>5</v>
      </c>
      <c r="D1615" s="25">
        <v>11.2</v>
      </c>
      <c r="E1615" s="25">
        <v>0</v>
      </c>
      <c r="J1615" s="1"/>
      <c r="K1615" s="1"/>
      <c r="L1615" s="1"/>
      <c r="M1615" s="1"/>
      <c r="N1615" s="1"/>
      <c r="AA1615" s="1"/>
      <c r="AB1615" s="1"/>
      <c r="AC1615" s="1"/>
    </row>
    <row r="1616" spans="2:29" x14ac:dyDescent="0.25">
      <c r="B1616" s="27">
        <f t="shared" si="87"/>
        <v>39515.249999996086</v>
      </c>
      <c r="C1616" s="25">
        <v>6</v>
      </c>
      <c r="D1616" s="25">
        <v>11.3</v>
      </c>
      <c r="E1616" s="25">
        <v>0</v>
      </c>
      <c r="J1616" s="1"/>
      <c r="K1616" s="1"/>
      <c r="L1616" s="1"/>
      <c r="M1616" s="1"/>
      <c r="N1616" s="1"/>
      <c r="AA1616" s="1"/>
      <c r="AB1616" s="1"/>
      <c r="AC1616" s="1"/>
    </row>
    <row r="1617" spans="2:29" x14ac:dyDescent="0.25">
      <c r="B1617" s="27">
        <f t="shared" si="87"/>
        <v>39515.29166666275</v>
      </c>
      <c r="C1617" s="25">
        <v>7</v>
      </c>
      <c r="D1617" s="25">
        <v>11.4</v>
      </c>
      <c r="E1617" s="25">
        <v>0</v>
      </c>
      <c r="J1617" s="1"/>
      <c r="K1617" s="1"/>
      <c r="L1617" s="1"/>
      <c r="M1617" s="1"/>
      <c r="N1617" s="1"/>
      <c r="AA1617" s="1"/>
      <c r="AB1617" s="1"/>
      <c r="AC1617" s="1"/>
    </row>
    <row r="1618" spans="2:29" x14ac:dyDescent="0.25">
      <c r="B1618" s="27">
        <f t="shared" si="87"/>
        <v>39515.333333329414</v>
      </c>
      <c r="C1618" s="25">
        <v>8</v>
      </c>
      <c r="D1618" s="25">
        <v>11.5</v>
      </c>
      <c r="E1618" s="25">
        <v>2.82</v>
      </c>
      <c r="J1618" s="1"/>
      <c r="K1618" s="1"/>
      <c r="L1618" s="1"/>
      <c r="M1618" s="1"/>
      <c r="N1618" s="1"/>
      <c r="AA1618" s="1"/>
      <c r="AB1618" s="1"/>
      <c r="AC1618" s="1"/>
    </row>
    <row r="1619" spans="2:29" x14ac:dyDescent="0.25">
      <c r="B1619" s="27">
        <f t="shared" si="87"/>
        <v>39515.374999996078</v>
      </c>
      <c r="C1619" s="25">
        <v>9</v>
      </c>
      <c r="D1619" s="25">
        <v>12.7</v>
      </c>
      <c r="E1619" s="25">
        <v>332.13</v>
      </c>
      <c r="J1619" s="1"/>
      <c r="K1619" s="1"/>
      <c r="L1619" s="1"/>
      <c r="M1619" s="1"/>
      <c r="N1619" s="1"/>
      <c r="AA1619" s="1"/>
      <c r="AB1619" s="1"/>
      <c r="AC1619" s="1"/>
    </row>
    <row r="1620" spans="2:29" x14ac:dyDescent="0.25">
      <c r="B1620" s="27">
        <f t="shared" si="87"/>
        <v>39515.416666662743</v>
      </c>
      <c r="C1620" s="25">
        <v>10</v>
      </c>
      <c r="D1620" s="25">
        <v>13.4</v>
      </c>
      <c r="E1620" s="25">
        <v>470.79</v>
      </c>
      <c r="J1620" s="1"/>
      <c r="K1620" s="1"/>
      <c r="L1620" s="1"/>
      <c r="M1620" s="1"/>
      <c r="N1620" s="1"/>
      <c r="AA1620" s="1"/>
      <c r="AB1620" s="1"/>
      <c r="AC1620" s="1"/>
    </row>
    <row r="1621" spans="2:29" x14ac:dyDescent="0.25">
      <c r="B1621" s="27">
        <f t="shared" si="87"/>
        <v>39515.458333329407</v>
      </c>
      <c r="C1621" s="25">
        <v>11</v>
      </c>
      <c r="D1621" s="25">
        <v>13.3</v>
      </c>
      <c r="E1621" s="25">
        <v>195.97</v>
      </c>
      <c r="J1621" s="1"/>
      <c r="K1621" s="1"/>
      <c r="L1621" s="1"/>
      <c r="M1621" s="1"/>
      <c r="N1621" s="1"/>
      <c r="AA1621" s="1"/>
      <c r="AB1621" s="1"/>
      <c r="AC1621" s="1"/>
    </row>
    <row r="1622" spans="2:29" x14ac:dyDescent="0.25">
      <c r="B1622" s="27">
        <f t="shared" si="87"/>
        <v>39515.499999996071</v>
      </c>
      <c r="C1622" s="25">
        <v>12</v>
      </c>
      <c r="D1622" s="25">
        <v>15.1</v>
      </c>
      <c r="E1622" s="25">
        <v>177.39</v>
      </c>
      <c r="J1622" s="1"/>
      <c r="K1622" s="1"/>
      <c r="L1622" s="1"/>
      <c r="M1622" s="1"/>
      <c r="N1622" s="1"/>
      <c r="AA1622" s="1"/>
      <c r="AB1622" s="1"/>
      <c r="AC1622" s="1"/>
    </row>
    <row r="1623" spans="2:29" x14ac:dyDescent="0.25">
      <c r="B1623" s="27">
        <f t="shared" si="87"/>
        <v>39515.541666662735</v>
      </c>
      <c r="C1623" s="25">
        <v>13</v>
      </c>
      <c r="D1623" s="25">
        <v>15.8</v>
      </c>
      <c r="E1623" s="25">
        <v>360.15</v>
      </c>
      <c r="J1623" s="1"/>
      <c r="K1623" s="1"/>
      <c r="L1623" s="1"/>
      <c r="M1623" s="1"/>
      <c r="N1623" s="1"/>
      <c r="AA1623" s="1"/>
      <c r="AB1623" s="1"/>
      <c r="AC1623" s="1"/>
    </row>
    <row r="1624" spans="2:29" x14ac:dyDescent="0.25">
      <c r="B1624" s="27">
        <f t="shared" si="87"/>
        <v>39515.583333329399</v>
      </c>
      <c r="C1624" s="25">
        <v>14</v>
      </c>
      <c r="D1624" s="25">
        <v>15.2</v>
      </c>
      <c r="E1624" s="25">
        <v>94.11</v>
      </c>
      <c r="J1624" s="1"/>
      <c r="K1624" s="1"/>
      <c r="L1624" s="1"/>
      <c r="M1624" s="1"/>
      <c r="N1624" s="1"/>
      <c r="AA1624" s="1"/>
      <c r="AB1624" s="1"/>
      <c r="AC1624" s="1"/>
    </row>
    <row r="1625" spans="2:29" x14ac:dyDescent="0.25">
      <c r="B1625" s="27">
        <f t="shared" si="87"/>
        <v>39515.624999996064</v>
      </c>
      <c r="C1625" s="25">
        <v>15</v>
      </c>
      <c r="D1625" s="25">
        <v>15.6</v>
      </c>
      <c r="E1625" s="25">
        <v>425.13</v>
      </c>
      <c r="J1625" s="1"/>
      <c r="K1625" s="1"/>
      <c r="L1625" s="1"/>
      <c r="M1625" s="1"/>
      <c r="N1625" s="1"/>
      <c r="AA1625" s="1"/>
      <c r="AB1625" s="1"/>
      <c r="AC1625" s="1"/>
    </row>
    <row r="1626" spans="2:29" x14ac:dyDescent="0.25">
      <c r="B1626" s="27">
        <f t="shared" si="87"/>
        <v>39515.666666662728</v>
      </c>
      <c r="C1626" s="25">
        <v>16</v>
      </c>
      <c r="D1626" s="25">
        <v>14.7</v>
      </c>
      <c r="E1626" s="25">
        <v>118.51</v>
      </c>
      <c r="J1626" s="1"/>
      <c r="K1626" s="1"/>
      <c r="L1626" s="1"/>
      <c r="M1626" s="1"/>
      <c r="N1626" s="1"/>
      <c r="AA1626" s="1"/>
      <c r="AB1626" s="1"/>
      <c r="AC1626" s="1"/>
    </row>
    <row r="1627" spans="2:29" x14ac:dyDescent="0.25">
      <c r="B1627" s="27">
        <f t="shared" si="87"/>
        <v>39515.708333329392</v>
      </c>
      <c r="C1627" s="25">
        <v>17</v>
      </c>
      <c r="D1627" s="25">
        <v>14.4</v>
      </c>
      <c r="E1627" s="25">
        <v>68.16</v>
      </c>
      <c r="J1627" s="1"/>
      <c r="K1627" s="1"/>
      <c r="L1627" s="1"/>
      <c r="M1627" s="1"/>
      <c r="N1627" s="1"/>
      <c r="AA1627" s="1"/>
      <c r="AB1627" s="1"/>
      <c r="AC1627" s="1"/>
    </row>
    <row r="1628" spans="2:29" x14ac:dyDescent="0.25">
      <c r="B1628" s="27">
        <f t="shared" si="87"/>
        <v>39515.749999996056</v>
      </c>
      <c r="C1628" s="25">
        <v>18</v>
      </c>
      <c r="D1628" s="25">
        <v>13.5</v>
      </c>
      <c r="E1628" s="25">
        <v>0.31</v>
      </c>
      <c r="J1628" s="1"/>
      <c r="K1628" s="1"/>
      <c r="L1628" s="1"/>
      <c r="M1628" s="1"/>
      <c r="N1628" s="1"/>
      <c r="AA1628" s="1"/>
      <c r="AB1628" s="1"/>
      <c r="AC1628" s="1"/>
    </row>
    <row r="1629" spans="2:29" x14ac:dyDescent="0.25">
      <c r="B1629" s="27">
        <f t="shared" si="87"/>
        <v>39515.791666662721</v>
      </c>
      <c r="C1629" s="25">
        <v>19</v>
      </c>
      <c r="D1629" s="25">
        <v>13.3</v>
      </c>
      <c r="E1629" s="25">
        <v>0</v>
      </c>
      <c r="J1629" s="1"/>
      <c r="K1629" s="1"/>
      <c r="L1629" s="1"/>
      <c r="M1629" s="1"/>
      <c r="N1629" s="1"/>
      <c r="AA1629" s="1"/>
      <c r="AB1629" s="1"/>
      <c r="AC1629" s="1"/>
    </row>
    <row r="1630" spans="2:29" x14ac:dyDescent="0.25">
      <c r="B1630" s="27">
        <f t="shared" si="87"/>
        <v>39515.833333329385</v>
      </c>
      <c r="C1630" s="25">
        <v>20</v>
      </c>
      <c r="D1630" s="25">
        <v>13</v>
      </c>
      <c r="E1630" s="25">
        <v>0</v>
      </c>
      <c r="J1630" s="1"/>
      <c r="K1630" s="1"/>
      <c r="L1630" s="1"/>
      <c r="M1630" s="1"/>
      <c r="N1630" s="1"/>
      <c r="AA1630" s="1"/>
      <c r="AB1630" s="1"/>
      <c r="AC1630" s="1"/>
    </row>
    <row r="1631" spans="2:29" x14ac:dyDescent="0.25">
      <c r="B1631" s="27">
        <f t="shared" si="87"/>
        <v>39515.874999996049</v>
      </c>
      <c r="C1631" s="25">
        <v>21</v>
      </c>
      <c r="D1631" s="25">
        <v>12.5</v>
      </c>
      <c r="E1631" s="25">
        <v>0</v>
      </c>
      <c r="J1631" s="1"/>
      <c r="K1631" s="1"/>
      <c r="L1631" s="1"/>
      <c r="M1631" s="1"/>
      <c r="N1631" s="1"/>
      <c r="AA1631" s="1"/>
      <c r="AB1631" s="1"/>
      <c r="AC1631" s="1"/>
    </row>
    <row r="1632" spans="2:29" x14ac:dyDescent="0.25">
      <c r="B1632" s="27">
        <f t="shared" si="87"/>
        <v>39515.916666662713</v>
      </c>
      <c r="C1632" s="25">
        <v>22</v>
      </c>
      <c r="D1632" s="25">
        <v>12.2</v>
      </c>
      <c r="E1632" s="25">
        <v>0</v>
      </c>
      <c r="J1632" s="1"/>
      <c r="K1632" s="1"/>
      <c r="L1632" s="1"/>
      <c r="M1632" s="1"/>
      <c r="N1632" s="1"/>
      <c r="AA1632" s="1"/>
      <c r="AB1632" s="1"/>
      <c r="AC1632" s="1"/>
    </row>
    <row r="1633" spans="2:29" x14ac:dyDescent="0.25">
      <c r="B1633" s="27">
        <f t="shared" si="87"/>
        <v>39515.958333329378</v>
      </c>
      <c r="C1633" s="25">
        <v>23</v>
      </c>
      <c r="D1633" s="25">
        <v>11.9</v>
      </c>
      <c r="E1633" s="25">
        <v>0</v>
      </c>
      <c r="J1633" s="1"/>
      <c r="K1633" s="1"/>
      <c r="L1633" s="1"/>
      <c r="M1633" s="1"/>
      <c r="N1633" s="1"/>
      <c r="AA1633" s="1"/>
      <c r="AB1633" s="1"/>
      <c r="AC1633" s="1"/>
    </row>
    <row r="1634" spans="2:29" x14ac:dyDescent="0.25">
      <c r="B1634" s="27">
        <f t="shared" si="87"/>
        <v>39515.999999996042</v>
      </c>
      <c r="C1634" s="25">
        <v>0</v>
      </c>
      <c r="D1634" s="25">
        <v>12.5</v>
      </c>
      <c r="E1634" s="25">
        <v>0</v>
      </c>
      <c r="J1634" s="1"/>
      <c r="K1634" s="1"/>
      <c r="L1634" s="1"/>
      <c r="M1634" s="1"/>
      <c r="N1634" s="1"/>
      <c r="AA1634" s="1"/>
      <c r="AB1634" s="1"/>
      <c r="AC1634" s="1"/>
    </row>
    <row r="1635" spans="2:29" x14ac:dyDescent="0.25">
      <c r="B1635" s="27">
        <f t="shared" si="87"/>
        <v>39516.041666662706</v>
      </c>
      <c r="C1635" s="25">
        <v>1</v>
      </c>
      <c r="D1635" s="25">
        <v>12.5</v>
      </c>
      <c r="E1635" s="25">
        <v>0</v>
      </c>
      <c r="J1635" s="1"/>
      <c r="K1635" s="1"/>
      <c r="L1635" s="1"/>
      <c r="M1635" s="1"/>
      <c r="N1635" s="1"/>
      <c r="AA1635" s="1"/>
      <c r="AB1635" s="1"/>
      <c r="AC1635" s="1"/>
    </row>
    <row r="1636" spans="2:29" x14ac:dyDescent="0.25">
      <c r="B1636" s="27">
        <f t="shared" si="87"/>
        <v>39516.08333332937</v>
      </c>
      <c r="C1636" s="25">
        <v>2</v>
      </c>
      <c r="D1636" s="25">
        <v>12.5</v>
      </c>
      <c r="E1636" s="25">
        <v>0</v>
      </c>
      <c r="J1636" s="1"/>
      <c r="K1636" s="1"/>
      <c r="L1636" s="1"/>
      <c r="M1636" s="1"/>
      <c r="N1636" s="1"/>
      <c r="AA1636" s="1"/>
      <c r="AB1636" s="1"/>
      <c r="AC1636" s="1"/>
    </row>
    <row r="1637" spans="2:29" x14ac:dyDescent="0.25">
      <c r="B1637" s="27">
        <f t="shared" si="87"/>
        <v>39516.124999996035</v>
      </c>
      <c r="C1637" s="25">
        <v>3</v>
      </c>
      <c r="D1637" s="25">
        <v>12.7</v>
      </c>
      <c r="E1637" s="25">
        <v>0</v>
      </c>
      <c r="J1637" s="1"/>
      <c r="K1637" s="1"/>
      <c r="L1637" s="1"/>
      <c r="M1637" s="1"/>
      <c r="N1637" s="1"/>
      <c r="AA1637" s="1"/>
      <c r="AB1637" s="1"/>
      <c r="AC1637" s="1"/>
    </row>
    <row r="1638" spans="2:29" x14ac:dyDescent="0.25">
      <c r="B1638" s="27">
        <f t="shared" si="87"/>
        <v>39516.166666662699</v>
      </c>
      <c r="C1638" s="25">
        <v>4</v>
      </c>
      <c r="D1638" s="25">
        <v>12.7</v>
      </c>
      <c r="E1638" s="25">
        <v>0</v>
      </c>
      <c r="J1638" s="1"/>
      <c r="K1638" s="1"/>
      <c r="L1638" s="1"/>
      <c r="M1638" s="1"/>
      <c r="N1638" s="1"/>
      <c r="AA1638" s="1"/>
      <c r="AB1638" s="1"/>
      <c r="AC1638" s="1"/>
    </row>
    <row r="1639" spans="2:29" x14ac:dyDescent="0.25">
      <c r="B1639" s="27">
        <f t="shared" si="87"/>
        <v>39516.208333329363</v>
      </c>
      <c r="C1639" s="25">
        <v>5</v>
      </c>
      <c r="D1639" s="25">
        <v>12.6</v>
      </c>
      <c r="E1639" s="25">
        <v>0</v>
      </c>
      <c r="J1639" s="1"/>
      <c r="K1639" s="1"/>
      <c r="L1639" s="1"/>
      <c r="M1639" s="1"/>
      <c r="N1639" s="1"/>
      <c r="AA1639" s="1"/>
      <c r="AB1639" s="1"/>
      <c r="AC1639" s="1"/>
    </row>
    <row r="1640" spans="2:29" x14ac:dyDescent="0.25">
      <c r="B1640" s="27">
        <f t="shared" si="87"/>
        <v>39516.249999996027</v>
      </c>
      <c r="C1640" s="25">
        <v>6</v>
      </c>
      <c r="D1640" s="25">
        <v>12.2</v>
      </c>
      <c r="E1640" s="25">
        <v>0</v>
      </c>
      <c r="J1640" s="1"/>
      <c r="K1640" s="1"/>
      <c r="L1640" s="1"/>
      <c r="M1640" s="1"/>
      <c r="N1640" s="1"/>
      <c r="AA1640" s="1"/>
      <c r="AB1640" s="1"/>
      <c r="AC1640" s="1"/>
    </row>
    <row r="1641" spans="2:29" x14ac:dyDescent="0.25">
      <c r="B1641" s="27">
        <f t="shared" si="87"/>
        <v>39516.291666662692</v>
      </c>
      <c r="C1641" s="25">
        <v>7</v>
      </c>
      <c r="D1641" s="25">
        <v>12.1</v>
      </c>
      <c r="E1641" s="25">
        <v>0</v>
      </c>
      <c r="J1641" s="1"/>
      <c r="K1641" s="1"/>
      <c r="L1641" s="1"/>
      <c r="M1641" s="1"/>
      <c r="N1641" s="1"/>
      <c r="AA1641" s="1"/>
      <c r="AB1641" s="1"/>
      <c r="AC1641" s="1"/>
    </row>
    <row r="1642" spans="2:29" x14ac:dyDescent="0.25">
      <c r="B1642" s="27">
        <f t="shared" si="87"/>
        <v>39516.333333329356</v>
      </c>
      <c r="C1642" s="25">
        <v>8</v>
      </c>
      <c r="D1642" s="25">
        <v>12.5</v>
      </c>
      <c r="E1642" s="25">
        <v>53.36</v>
      </c>
      <c r="J1642" s="1"/>
      <c r="K1642" s="1"/>
      <c r="L1642" s="1"/>
      <c r="M1642" s="1"/>
      <c r="N1642" s="1"/>
      <c r="AA1642" s="1"/>
      <c r="AB1642" s="1"/>
      <c r="AC1642" s="1"/>
    </row>
    <row r="1643" spans="2:29" x14ac:dyDescent="0.25">
      <c r="B1643" s="27">
        <f t="shared" si="87"/>
        <v>39516.37499999602</v>
      </c>
      <c r="C1643" s="25">
        <v>9</v>
      </c>
      <c r="D1643" s="25">
        <v>13.5</v>
      </c>
      <c r="E1643" s="25">
        <v>135.97999999999999</v>
      </c>
      <c r="J1643" s="1"/>
      <c r="K1643" s="1"/>
      <c r="L1643" s="1"/>
      <c r="M1643" s="1"/>
      <c r="N1643" s="1"/>
      <c r="AA1643" s="1"/>
      <c r="AB1643" s="1"/>
      <c r="AC1643" s="1"/>
    </row>
    <row r="1644" spans="2:29" x14ac:dyDescent="0.25">
      <c r="B1644" s="27">
        <f t="shared" si="87"/>
        <v>39516.416666662684</v>
      </c>
      <c r="C1644" s="25">
        <v>10</v>
      </c>
      <c r="D1644" s="25">
        <v>14.1</v>
      </c>
      <c r="E1644" s="25">
        <v>234.04</v>
      </c>
      <c r="J1644" s="1"/>
      <c r="K1644" s="1"/>
      <c r="L1644" s="1"/>
      <c r="M1644" s="1"/>
      <c r="N1644" s="1"/>
      <c r="AA1644" s="1"/>
      <c r="AB1644" s="1"/>
      <c r="AC1644" s="1"/>
    </row>
    <row r="1645" spans="2:29" x14ac:dyDescent="0.25">
      <c r="B1645" s="27">
        <f t="shared" si="87"/>
        <v>39516.458333329349</v>
      </c>
      <c r="C1645" s="25">
        <v>11</v>
      </c>
      <c r="D1645" s="25">
        <v>14.5</v>
      </c>
      <c r="E1645" s="25">
        <v>125.86</v>
      </c>
      <c r="J1645" s="1"/>
      <c r="K1645" s="1"/>
      <c r="L1645" s="1"/>
      <c r="M1645" s="1"/>
      <c r="N1645" s="1"/>
      <c r="AA1645" s="1"/>
      <c r="AB1645" s="1"/>
      <c r="AC1645" s="1"/>
    </row>
    <row r="1646" spans="2:29" x14ac:dyDescent="0.25">
      <c r="B1646" s="27">
        <f t="shared" si="87"/>
        <v>39516.499999996013</v>
      </c>
      <c r="C1646" s="25">
        <v>12</v>
      </c>
      <c r="D1646" s="25">
        <v>15.5</v>
      </c>
      <c r="E1646" s="25">
        <v>312.43</v>
      </c>
      <c r="J1646" s="1"/>
      <c r="K1646" s="1"/>
      <c r="L1646" s="1"/>
      <c r="M1646" s="1"/>
      <c r="N1646" s="1"/>
      <c r="AA1646" s="1"/>
      <c r="AB1646" s="1"/>
      <c r="AC1646" s="1"/>
    </row>
    <row r="1647" spans="2:29" x14ac:dyDescent="0.25">
      <c r="B1647" s="27">
        <f t="shared" si="87"/>
        <v>39516.541666662677</v>
      </c>
      <c r="C1647" s="25">
        <v>13</v>
      </c>
      <c r="D1647" s="25">
        <v>15.2</v>
      </c>
      <c r="E1647" s="25">
        <v>164.05</v>
      </c>
      <c r="J1647" s="1"/>
      <c r="K1647" s="1"/>
      <c r="L1647" s="1"/>
      <c r="M1647" s="1"/>
      <c r="N1647" s="1"/>
      <c r="AA1647" s="1"/>
      <c r="AB1647" s="1"/>
      <c r="AC1647" s="1"/>
    </row>
    <row r="1648" spans="2:29" x14ac:dyDescent="0.25">
      <c r="B1648" s="27">
        <f t="shared" si="87"/>
        <v>39516.583333329341</v>
      </c>
      <c r="C1648" s="25">
        <v>14</v>
      </c>
      <c r="D1648" s="25">
        <v>15.2</v>
      </c>
      <c r="E1648" s="25">
        <v>97.28</v>
      </c>
      <c r="J1648" s="1"/>
      <c r="K1648" s="1"/>
      <c r="L1648" s="1"/>
      <c r="M1648" s="1"/>
      <c r="N1648" s="1"/>
      <c r="AA1648" s="1"/>
      <c r="AB1648" s="1"/>
      <c r="AC1648" s="1"/>
    </row>
    <row r="1649" spans="2:29" x14ac:dyDescent="0.25">
      <c r="B1649" s="27">
        <f t="shared" si="87"/>
        <v>39516.624999996005</v>
      </c>
      <c r="C1649" s="25">
        <v>15</v>
      </c>
      <c r="D1649" s="25">
        <v>14.5</v>
      </c>
      <c r="E1649" s="25">
        <v>78.87</v>
      </c>
      <c r="J1649" s="1"/>
      <c r="K1649" s="1"/>
      <c r="L1649" s="1"/>
      <c r="M1649" s="1"/>
      <c r="N1649" s="1"/>
      <c r="AA1649" s="1"/>
      <c r="AB1649" s="1"/>
      <c r="AC1649" s="1"/>
    </row>
    <row r="1650" spans="2:29" x14ac:dyDescent="0.25">
      <c r="B1650" s="27">
        <f t="shared" si="87"/>
        <v>39516.66666666267</v>
      </c>
      <c r="C1650" s="25">
        <v>16</v>
      </c>
      <c r="D1650" s="25">
        <v>14.6</v>
      </c>
      <c r="E1650" s="25">
        <v>65.66</v>
      </c>
      <c r="J1650" s="1"/>
      <c r="K1650" s="1"/>
      <c r="L1650" s="1"/>
      <c r="M1650" s="1"/>
      <c r="N1650" s="1"/>
      <c r="AA1650" s="1"/>
      <c r="AB1650" s="1"/>
      <c r="AC1650" s="1"/>
    </row>
    <row r="1651" spans="2:29" x14ac:dyDescent="0.25">
      <c r="B1651" s="27">
        <f t="shared" si="87"/>
        <v>39516.708333329334</v>
      </c>
      <c r="C1651" s="25">
        <v>17</v>
      </c>
      <c r="D1651" s="25">
        <v>14.6</v>
      </c>
      <c r="E1651" s="25">
        <v>274.79000000000002</v>
      </c>
      <c r="J1651" s="1"/>
      <c r="K1651" s="1"/>
      <c r="L1651" s="1"/>
      <c r="M1651" s="1"/>
      <c r="N1651" s="1"/>
      <c r="AA1651" s="1"/>
      <c r="AB1651" s="1"/>
      <c r="AC1651" s="1"/>
    </row>
    <row r="1652" spans="2:29" x14ac:dyDescent="0.25">
      <c r="B1652" s="27">
        <f t="shared" si="87"/>
        <v>39516.749999995998</v>
      </c>
      <c r="C1652" s="25">
        <v>18</v>
      </c>
      <c r="D1652" s="25">
        <v>13.8</v>
      </c>
      <c r="E1652" s="25">
        <v>64.61</v>
      </c>
      <c r="J1652" s="1"/>
      <c r="K1652" s="1"/>
      <c r="L1652" s="1"/>
      <c r="M1652" s="1"/>
      <c r="N1652" s="1"/>
      <c r="AA1652" s="1"/>
      <c r="AB1652" s="1"/>
      <c r="AC1652" s="1"/>
    </row>
    <row r="1653" spans="2:29" x14ac:dyDescent="0.25">
      <c r="B1653" s="27">
        <f t="shared" si="87"/>
        <v>39516.791666662662</v>
      </c>
      <c r="C1653" s="25">
        <v>19</v>
      </c>
      <c r="D1653" s="25">
        <v>12.8</v>
      </c>
      <c r="E1653" s="25">
        <v>0</v>
      </c>
      <c r="J1653" s="1"/>
      <c r="K1653" s="1"/>
      <c r="L1653" s="1"/>
      <c r="M1653" s="1"/>
      <c r="N1653" s="1"/>
      <c r="AA1653" s="1"/>
      <c r="AB1653" s="1"/>
      <c r="AC1653" s="1"/>
    </row>
    <row r="1654" spans="2:29" x14ac:dyDescent="0.25">
      <c r="B1654" s="27">
        <f t="shared" si="87"/>
        <v>39516.833333329327</v>
      </c>
      <c r="C1654" s="25">
        <v>20</v>
      </c>
      <c r="D1654" s="25">
        <v>12.7</v>
      </c>
      <c r="E1654" s="25">
        <v>0</v>
      </c>
      <c r="J1654" s="1"/>
      <c r="K1654" s="1"/>
      <c r="L1654" s="1"/>
      <c r="M1654" s="1"/>
      <c r="N1654" s="1"/>
      <c r="AA1654" s="1"/>
      <c r="AB1654" s="1"/>
      <c r="AC1654" s="1"/>
    </row>
    <row r="1655" spans="2:29" x14ac:dyDescent="0.25">
      <c r="B1655" s="27">
        <f t="shared" si="87"/>
        <v>39516.874999995991</v>
      </c>
      <c r="C1655" s="25">
        <v>21</v>
      </c>
      <c r="D1655" s="25">
        <v>12.8</v>
      </c>
      <c r="E1655" s="25">
        <v>0</v>
      </c>
      <c r="J1655" s="1"/>
      <c r="K1655" s="1"/>
      <c r="L1655" s="1"/>
      <c r="M1655" s="1"/>
      <c r="N1655" s="1"/>
      <c r="AA1655" s="1"/>
      <c r="AB1655" s="1"/>
      <c r="AC1655" s="1"/>
    </row>
    <row r="1656" spans="2:29" x14ac:dyDescent="0.25">
      <c r="B1656" s="27">
        <f t="shared" si="87"/>
        <v>39516.916666662655</v>
      </c>
      <c r="C1656" s="25">
        <v>22</v>
      </c>
      <c r="D1656" s="25">
        <v>12.9</v>
      </c>
      <c r="E1656" s="25">
        <v>0</v>
      </c>
      <c r="J1656" s="1"/>
      <c r="K1656" s="1"/>
      <c r="L1656" s="1"/>
      <c r="M1656" s="1"/>
      <c r="N1656" s="1"/>
      <c r="AA1656" s="1"/>
      <c r="AB1656" s="1"/>
      <c r="AC1656" s="1"/>
    </row>
    <row r="1657" spans="2:29" x14ac:dyDescent="0.25">
      <c r="B1657" s="27">
        <f t="shared" si="87"/>
        <v>39516.958333329319</v>
      </c>
      <c r="C1657" s="25">
        <v>23</v>
      </c>
      <c r="D1657" s="25">
        <v>12.9</v>
      </c>
      <c r="E1657" s="25">
        <v>0</v>
      </c>
      <c r="J1657" s="1"/>
      <c r="K1657" s="1"/>
      <c r="L1657" s="1"/>
      <c r="M1657" s="1"/>
      <c r="N1657" s="1"/>
      <c r="AA1657" s="1"/>
      <c r="AB1657" s="1"/>
      <c r="AC1657" s="1"/>
    </row>
    <row r="1658" spans="2:29" x14ac:dyDescent="0.25">
      <c r="B1658" s="27">
        <f t="shared" si="87"/>
        <v>39516.999999995984</v>
      </c>
      <c r="C1658" s="25">
        <v>0</v>
      </c>
      <c r="D1658" s="25">
        <v>12.4</v>
      </c>
      <c r="E1658" s="25">
        <v>0</v>
      </c>
      <c r="J1658" s="1"/>
      <c r="K1658" s="1"/>
      <c r="L1658" s="1"/>
      <c r="M1658" s="1"/>
      <c r="N1658" s="1"/>
      <c r="AA1658" s="1"/>
      <c r="AB1658" s="1"/>
      <c r="AC1658" s="1"/>
    </row>
    <row r="1659" spans="2:29" x14ac:dyDescent="0.25">
      <c r="B1659" s="27">
        <f t="shared" si="87"/>
        <v>39517.041666662648</v>
      </c>
      <c r="C1659" s="25">
        <v>1</v>
      </c>
      <c r="D1659" s="25">
        <v>12.4</v>
      </c>
      <c r="E1659" s="25">
        <v>0</v>
      </c>
      <c r="J1659" s="1"/>
      <c r="K1659" s="1"/>
      <c r="L1659" s="1"/>
      <c r="M1659" s="1"/>
      <c r="N1659" s="1"/>
      <c r="AA1659" s="1"/>
      <c r="AB1659" s="1"/>
      <c r="AC1659" s="1"/>
    </row>
    <row r="1660" spans="2:29" x14ac:dyDescent="0.25">
      <c r="B1660" s="27">
        <f t="shared" si="87"/>
        <v>39517.083333329312</v>
      </c>
      <c r="C1660" s="25">
        <v>2</v>
      </c>
      <c r="D1660" s="25">
        <v>12.6</v>
      </c>
      <c r="E1660" s="25">
        <v>0</v>
      </c>
      <c r="J1660" s="1"/>
      <c r="K1660" s="1"/>
      <c r="L1660" s="1"/>
      <c r="M1660" s="1"/>
      <c r="N1660" s="1"/>
      <c r="AA1660" s="1"/>
      <c r="AB1660" s="1"/>
      <c r="AC1660" s="1"/>
    </row>
    <row r="1661" spans="2:29" x14ac:dyDescent="0.25">
      <c r="B1661" s="27">
        <f t="shared" si="87"/>
        <v>39517.124999995976</v>
      </c>
      <c r="C1661" s="25">
        <v>3</v>
      </c>
      <c r="D1661" s="25">
        <v>12.7</v>
      </c>
      <c r="E1661" s="25">
        <v>0</v>
      </c>
      <c r="J1661" s="1"/>
      <c r="K1661" s="1"/>
      <c r="L1661" s="1"/>
      <c r="M1661" s="1"/>
      <c r="N1661" s="1"/>
      <c r="AA1661" s="1"/>
      <c r="AB1661" s="1"/>
      <c r="AC1661" s="1"/>
    </row>
    <row r="1662" spans="2:29" x14ac:dyDescent="0.25">
      <c r="B1662" s="27">
        <f t="shared" si="87"/>
        <v>39517.166666662641</v>
      </c>
      <c r="C1662" s="25">
        <v>4</v>
      </c>
      <c r="D1662" s="25">
        <v>12.8</v>
      </c>
      <c r="E1662" s="25">
        <v>0</v>
      </c>
      <c r="J1662" s="1"/>
      <c r="K1662" s="1"/>
      <c r="L1662" s="1"/>
      <c r="M1662" s="1"/>
      <c r="N1662" s="1"/>
      <c r="AA1662" s="1"/>
      <c r="AB1662" s="1"/>
      <c r="AC1662" s="1"/>
    </row>
    <row r="1663" spans="2:29" x14ac:dyDescent="0.25">
      <c r="B1663" s="27">
        <f t="shared" si="87"/>
        <v>39517.208333329305</v>
      </c>
      <c r="C1663" s="25">
        <v>5</v>
      </c>
      <c r="D1663" s="25">
        <v>12.9</v>
      </c>
      <c r="E1663" s="25">
        <v>0</v>
      </c>
      <c r="J1663" s="1"/>
      <c r="K1663" s="1"/>
      <c r="L1663" s="1"/>
      <c r="M1663" s="1"/>
      <c r="N1663" s="1"/>
      <c r="AA1663" s="1"/>
      <c r="AB1663" s="1"/>
      <c r="AC1663" s="1"/>
    </row>
    <row r="1664" spans="2:29" x14ac:dyDescent="0.25">
      <c r="B1664" s="27">
        <f t="shared" si="87"/>
        <v>39517.249999995969</v>
      </c>
      <c r="C1664" s="25">
        <v>6</v>
      </c>
      <c r="D1664" s="25">
        <v>13</v>
      </c>
      <c r="E1664" s="25">
        <v>0</v>
      </c>
      <c r="J1664" s="1"/>
      <c r="K1664" s="1"/>
      <c r="L1664" s="1"/>
      <c r="M1664" s="1"/>
      <c r="N1664" s="1"/>
      <c r="AA1664" s="1"/>
      <c r="AB1664" s="1"/>
      <c r="AC1664" s="1"/>
    </row>
    <row r="1665" spans="2:29" x14ac:dyDescent="0.25">
      <c r="B1665" s="27">
        <f t="shared" si="87"/>
        <v>39517.291666662633</v>
      </c>
      <c r="C1665" s="25">
        <v>7</v>
      </c>
      <c r="D1665" s="25">
        <v>13.1</v>
      </c>
      <c r="E1665" s="25">
        <v>0</v>
      </c>
      <c r="J1665" s="1"/>
      <c r="K1665" s="1"/>
      <c r="L1665" s="1"/>
      <c r="M1665" s="1"/>
      <c r="N1665" s="1"/>
      <c r="AA1665" s="1"/>
      <c r="AB1665" s="1"/>
      <c r="AC1665" s="1"/>
    </row>
    <row r="1666" spans="2:29" x14ac:dyDescent="0.25">
      <c r="B1666" s="27">
        <f t="shared" si="87"/>
        <v>39517.333333329298</v>
      </c>
      <c r="C1666" s="25">
        <v>8</v>
      </c>
      <c r="D1666" s="25">
        <v>13.3</v>
      </c>
      <c r="E1666" s="25">
        <v>87.26</v>
      </c>
      <c r="J1666" s="1"/>
      <c r="K1666" s="1"/>
      <c r="L1666" s="1"/>
      <c r="M1666" s="1"/>
      <c r="N1666" s="1"/>
      <c r="AA1666" s="1"/>
      <c r="AB1666" s="1"/>
      <c r="AC1666" s="1"/>
    </row>
    <row r="1667" spans="2:29" x14ac:dyDescent="0.25">
      <c r="B1667" s="27">
        <f t="shared" ref="B1667:B1730" si="88">B1666+1/24</f>
        <v>39517.374999995962</v>
      </c>
      <c r="C1667" s="25">
        <v>9</v>
      </c>
      <c r="D1667" s="25">
        <v>14.3</v>
      </c>
      <c r="E1667" s="25">
        <v>324.64</v>
      </c>
      <c r="J1667" s="1"/>
      <c r="K1667" s="1"/>
      <c r="L1667" s="1"/>
      <c r="M1667" s="1"/>
      <c r="N1667" s="1"/>
      <c r="AA1667" s="1"/>
      <c r="AB1667" s="1"/>
      <c r="AC1667" s="1"/>
    </row>
    <row r="1668" spans="2:29" x14ac:dyDescent="0.25">
      <c r="B1668" s="27">
        <f t="shared" si="88"/>
        <v>39517.416666662626</v>
      </c>
      <c r="C1668" s="25">
        <v>10</v>
      </c>
      <c r="D1668" s="25">
        <v>13.9</v>
      </c>
      <c r="E1668" s="25">
        <v>52.91</v>
      </c>
      <c r="J1668" s="1"/>
      <c r="K1668" s="1"/>
      <c r="L1668" s="1"/>
      <c r="M1668" s="1"/>
      <c r="N1668" s="1"/>
      <c r="AA1668" s="1"/>
      <c r="AB1668" s="1"/>
      <c r="AC1668" s="1"/>
    </row>
    <row r="1669" spans="2:29" x14ac:dyDescent="0.25">
      <c r="B1669" s="27">
        <f t="shared" si="88"/>
        <v>39517.45833332929</v>
      </c>
      <c r="C1669" s="25">
        <v>11</v>
      </c>
      <c r="D1669" s="25">
        <v>13.8</v>
      </c>
      <c r="E1669" s="25">
        <v>62.26</v>
      </c>
      <c r="J1669" s="1"/>
      <c r="K1669" s="1"/>
      <c r="L1669" s="1"/>
      <c r="M1669" s="1"/>
      <c r="N1669" s="1"/>
      <c r="AA1669" s="1"/>
      <c r="AB1669" s="1"/>
      <c r="AC1669" s="1"/>
    </row>
    <row r="1670" spans="2:29" x14ac:dyDescent="0.25">
      <c r="B1670" s="27">
        <f t="shared" si="88"/>
        <v>39517.499999995955</v>
      </c>
      <c r="C1670" s="25">
        <v>12</v>
      </c>
      <c r="D1670" s="25">
        <v>14.2</v>
      </c>
      <c r="E1670" s="25">
        <v>67.22</v>
      </c>
      <c r="J1670" s="1"/>
      <c r="K1670" s="1"/>
      <c r="L1670" s="1"/>
      <c r="M1670" s="1"/>
      <c r="N1670" s="1"/>
      <c r="AA1670" s="1"/>
      <c r="AB1670" s="1"/>
      <c r="AC1670" s="1"/>
    </row>
    <row r="1671" spans="2:29" x14ac:dyDescent="0.25">
      <c r="B1671" s="27">
        <f t="shared" si="88"/>
        <v>39517.541666662619</v>
      </c>
      <c r="C1671" s="25">
        <v>13</v>
      </c>
      <c r="D1671" s="25">
        <v>14.1</v>
      </c>
      <c r="E1671" s="25">
        <v>57.45</v>
      </c>
      <c r="J1671" s="1"/>
      <c r="K1671" s="1"/>
      <c r="L1671" s="1"/>
      <c r="M1671" s="1"/>
      <c r="N1671" s="1"/>
      <c r="AA1671" s="1"/>
      <c r="AB1671" s="1"/>
      <c r="AC1671" s="1"/>
    </row>
    <row r="1672" spans="2:29" x14ac:dyDescent="0.25">
      <c r="B1672" s="27">
        <f t="shared" si="88"/>
        <v>39517.583333329283</v>
      </c>
      <c r="C1672" s="25">
        <v>14</v>
      </c>
      <c r="D1672" s="25">
        <v>14.8</v>
      </c>
      <c r="E1672" s="25">
        <v>88.88</v>
      </c>
      <c r="J1672" s="1"/>
      <c r="K1672" s="1"/>
      <c r="L1672" s="1"/>
      <c r="M1672" s="1"/>
      <c r="N1672" s="1"/>
      <c r="AA1672" s="1"/>
      <c r="AB1672" s="1"/>
      <c r="AC1672" s="1"/>
    </row>
    <row r="1673" spans="2:29" x14ac:dyDescent="0.25">
      <c r="B1673" s="27">
        <f t="shared" si="88"/>
        <v>39517.624999995947</v>
      </c>
      <c r="C1673" s="25">
        <v>15</v>
      </c>
      <c r="D1673" s="25">
        <v>15</v>
      </c>
      <c r="E1673" s="25">
        <v>33.729999999999997</v>
      </c>
      <c r="J1673" s="1"/>
      <c r="K1673" s="1"/>
      <c r="L1673" s="1"/>
      <c r="M1673" s="1"/>
      <c r="N1673" s="1"/>
      <c r="AA1673" s="1"/>
      <c r="AB1673" s="1"/>
      <c r="AC1673" s="1"/>
    </row>
    <row r="1674" spans="2:29" x14ac:dyDescent="0.25">
      <c r="B1674" s="27">
        <f t="shared" si="88"/>
        <v>39517.666666662612</v>
      </c>
      <c r="C1674" s="25">
        <v>16</v>
      </c>
      <c r="D1674" s="25">
        <v>15.2</v>
      </c>
      <c r="E1674" s="25">
        <v>3.33</v>
      </c>
      <c r="J1674" s="1"/>
      <c r="K1674" s="1"/>
      <c r="L1674" s="1"/>
      <c r="M1674" s="1"/>
      <c r="N1674" s="1"/>
      <c r="AA1674" s="1"/>
      <c r="AB1674" s="1"/>
      <c r="AC1674" s="1"/>
    </row>
    <row r="1675" spans="2:29" x14ac:dyDescent="0.25">
      <c r="B1675" s="27">
        <f t="shared" si="88"/>
        <v>39517.708333329276</v>
      </c>
      <c r="C1675" s="25">
        <v>17</v>
      </c>
      <c r="D1675" s="25">
        <v>15.5</v>
      </c>
      <c r="E1675" s="25">
        <v>0.79</v>
      </c>
      <c r="J1675" s="1"/>
      <c r="K1675" s="1"/>
      <c r="L1675" s="1"/>
      <c r="M1675" s="1"/>
      <c r="N1675" s="1"/>
      <c r="AA1675" s="1"/>
      <c r="AB1675" s="1"/>
      <c r="AC1675" s="1"/>
    </row>
    <row r="1676" spans="2:29" x14ac:dyDescent="0.25">
      <c r="B1676" s="27">
        <f t="shared" si="88"/>
        <v>39517.74999999594</v>
      </c>
      <c r="C1676" s="25">
        <v>18</v>
      </c>
      <c r="D1676" s="25">
        <v>15.5</v>
      </c>
      <c r="E1676" s="25">
        <v>0.02</v>
      </c>
      <c r="J1676" s="1"/>
      <c r="K1676" s="1"/>
      <c r="L1676" s="1"/>
      <c r="M1676" s="1"/>
      <c r="N1676" s="1"/>
      <c r="AA1676" s="1"/>
      <c r="AB1676" s="1"/>
      <c r="AC1676" s="1"/>
    </row>
    <row r="1677" spans="2:29" x14ac:dyDescent="0.25">
      <c r="B1677" s="27">
        <f t="shared" si="88"/>
        <v>39517.791666662604</v>
      </c>
      <c r="C1677" s="25">
        <v>19</v>
      </c>
      <c r="D1677" s="25">
        <v>15.4</v>
      </c>
      <c r="E1677" s="25">
        <v>0</v>
      </c>
      <c r="J1677" s="1"/>
      <c r="K1677" s="1"/>
      <c r="L1677" s="1"/>
      <c r="M1677" s="1"/>
      <c r="N1677" s="1"/>
      <c r="AA1677" s="1"/>
      <c r="AB1677" s="1"/>
      <c r="AC1677" s="1"/>
    </row>
    <row r="1678" spans="2:29" x14ac:dyDescent="0.25">
      <c r="B1678" s="27">
        <f t="shared" si="88"/>
        <v>39517.833333329268</v>
      </c>
      <c r="C1678" s="25">
        <v>20</v>
      </c>
      <c r="D1678" s="25">
        <v>15.4</v>
      </c>
      <c r="E1678" s="25">
        <v>0</v>
      </c>
      <c r="J1678" s="1"/>
      <c r="K1678" s="1"/>
      <c r="L1678" s="1"/>
      <c r="M1678" s="1"/>
      <c r="N1678" s="1"/>
      <c r="AA1678" s="1"/>
      <c r="AB1678" s="1"/>
      <c r="AC1678" s="1"/>
    </row>
    <row r="1679" spans="2:29" x14ac:dyDescent="0.25">
      <c r="B1679" s="27">
        <f t="shared" si="88"/>
        <v>39517.874999995933</v>
      </c>
      <c r="C1679" s="25">
        <v>21</v>
      </c>
      <c r="D1679" s="25">
        <v>15.3</v>
      </c>
      <c r="E1679" s="25">
        <v>0</v>
      </c>
      <c r="J1679" s="1"/>
      <c r="K1679" s="1"/>
      <c r="L1679" s="1"/>
      <c r="M1679" s="1"/>
      <c r="N1679" s="1"/>
      <c r="AA1679" s="1"/>
      <c r="AB1679" s="1"/>
      <c r="AC1679" s="1"/>
    </row>
    <row r="1680" spans="2:29" x14ac:dyDescent="0.25">
      <c r="B1680" s="27">
        <f t="shared" si="88"/>
        <v>39517.916666662597</v>
      </c>
      <c r="C1680" s="25">
        <v>22</v>
      </c>
      <c r="D1680" s="25">
        <v>15.4</v>
      </c>
      <c r="E1680" s="25">
        <v>0</v>
      </c>
      <c r="J1680" s="1"/>
      <c r="K1680" s="1"/>
      <c r="L1680" s="1"/>
      <c r="M1680" s="1"/>
      <c r="N1680" s="1"/>
      <c r="AA1680" s="1"/>
      <c r="AB1680" s="1"/>
      <c r="AC1680" s="1"/>
    </row>
    <row r="1681" spans="2:29" x14ac:dyDescent="0.25">
      <c r="B1681" s="27">
        <f t="shared" si="88"/>
        <v>39517.958333329261</v>
      </c>
      <c r="C1681" s="25">
        <v>23</v>
      </c>
      <c r="D1681" s="25">
        <v>15.5</v>
      </c>
      <c r="E1681" s="25">
        <v>0</v>
      </c>
      <c r="J1681" s="1"/>
      <c r="K1681" s="1"/>
      <c r="L1681" s="1"/>
      <c r="M1681" s="1"/>
      <c r="N1681" s="1"/>
      <c r="AA1681" s="1"/>
      <c r="AB1681" s="1"/>
      <c r="AC1681" s="1"/>
    </row>
    <row r="1682" spans="2:29" x14ac:dyDescent="0.25">
      <c r="B1682" s="27">
        <f t="shared" si="88"/>
        <v>39517.999999995925</v>
      </c>
      <c r="C1682" s="25">
        <v>0</v>
      </c>
      <c r="D1682" s="25">
        <v>15.6</v>
      </c>
      <c r="E1682" s="25">
        <v>0</v>
      </c>
      <c r="J1682" s="1"/>
      <c r="K1682" s="1"/>
      <c r="L1682" s="1"/>
      <c r="M1682" s="1"/>
      <c r="N1682" s="1"/>
      <c r="AA1682" s="1"/>
      <c r="AB1682" s="1"/>
      <c r="AC1682" s="1"/>
    </row>
    <row r="1683" spans="2:29" x14ac:dyDescent="0.25">
      <c r="B1683" s="27">
        <f t="shared" si="88"/>
        <v>39518.04166666259</v>
      </c>
      <c r="C1683" s="25">
        <v>1</v>
      </c>
      <c r="D1683" s="25">
        <v>15.7</v>
      </c>
      <c r="E1683" s="25">
        <v>0</v>
      </c>
      <c r="J1683" s="1"/>
      <c r="K1683" s="1"/>
      <c r="L1683" s="1"/>
      <c r="M1683" s="1"/>
      <c r="N1683" s="1"/>
      <c r="AA1683" s="1"/>
      <c r="AB1683" s="1"/>
      <c r="AC1683" s="1"/>
    </row>
    <row r="1684" spans="2:29" x14ac:dyDescent="0.25">
      <c r="B1684" s="27">
        <f t="shared" si="88"/>
        <v>39518.083333329254</v>
      </c>
      <c r="C1684" s="25">
        <v>2</v>
      </c>
      <c r="D1684" s="25">
        <v>15.8</v>
      </c>
      <c r="E1684" s="25">
        <v>0</v>
      </c>
      <c r="J1684" s="1"/>
      <c r="K1684" s="1"/>
      <c r="L1684" s="1"/>
      <c r="M1684" s="1"/>
      <c r="N1684" s="1"/>
      <c r="AA1684" s="1"/>
      <c r="AB1684" s="1"/>
      <c r="AC1684" s="1"/>
    </row>
    <row r="1685" spans="2:29" x14ac:dyDescent="0.25">
      <c r="B1685" s="27">
        <f t="shared" si="88"/>
        <v>39518.124999995918</v>
      </c>
      <c r="C1685" s="25">
        <v>3</v>
      </c>
      <c r="D1685" s="25">
        <v>15.7</v>
      </c>
      <c r="E1685" s="25">
        <v>0</v>
      </c>
      <c r="J1685" s="1"/>
      <c r="K1685" s="1"/>
      <c r="L1685" s="1"/>
      <c r="M1685" s="1"/>
      <c r="N1685" s="1"/>
      <c r="AA1685" s="1"/>
      <c r="AB1685" s="1"/>
      <c r="AC1685" s="1"/>
    </row>
    <row r="1686" spans="2:29" x14ac:dyDescent="0.25">
      <c r="B1686" s="27">
        <f t="shared" si="88"/>
        <v>39518.166666662582</v>
      </c>
      <c r="C1686" s="25">
        <v>4</v>
      </c>
      <c r="D1686" s="25">
        <v>15.6</v>
      </c>
      <c r="E1686" s="25">
        <v>0</v>
      </c>
      <c r="J1686" s="1"/>
      <c r="K1686" s="1"/>
      <c r="L1686" s="1"/>
      <c r="M1686" s="1"/>
      <c r="N1686" s="1"/>
      <c r="AA1686" s="1"/>
      <c r="AB1686" s="1"/>
      <c r="AC1686" s="1"/>
    </row>
    <row r="1687" spans="2:29" x14ac:dyDescent="0.25">
      <c r="B1687" s="27">
        <f t="shared" si="88"/>
        <v>39518.208333329247</v>
      </c>
      <c r="C1687" s="25">
        <v>5</v>
      </c>
      <c r="D1687" s="25">
        <v>15.6</v>
      </c>
      <c r="E1687" s="25">
        <v>0</v>
      </c>
      <c r="J1687" s="1"/>
      <c r="K1687" s="1"/>
      <c r="L1687" s="1"/>
      <c r="M1687" s="1"/>
      <c r="N1687" s="1"/>
      <c r="AA1687" s="1"/>
      <c r="AB1687" s="1"/>
      <c r="AC1687" s="1"/>
    </row>
    <row r="1688" spans="2:29" x14ac:dyDescent="0.25">
      <c r="B1688" s="27">
        <f t="shared" si="88"/>
        <v>39518.249999995911</v>
      </c>
      <c r="C1688" s="25">
        <v>6</v>
      </c>
      <c r="D1688" s="25">
        <v>15.7</v>
      </c>
      <c r="E1688" s="25">
        <v>0</v>
      </c>
      <c r="J1688" s="1"/>
      <c r="K1688" s="1"/>
      <c r="L1688" s="1"/>
      <c r="M1688" s="1"/>
      <c r="N1688" s="1"/>
      <c r="AA1688" s="1"/>
      <c r="AB1688" s="1"/>
      <c r="AC1688" s="1"/>
    </row>
    <row r="1689" spans="2:29" x14ac:dyDescent="0.25">
      <c r="B1689" s="27">
        <f t="shared" si="88"/>
        <v>39518.291666662575</v>
      </c>
      <c r="C1689" s="25">
        <v>7</v>
      </c>
      <c r="D1689" s="25">
        <v>15.6</v>
      </c>
      <c r="E1689" s="25">
        <v>0</v>
      </c>
      <c r="J1689" s="1"/>
      <c r="K1689" s="1"/>
      <c r="L1689" s="1"/>
      <c r="M1689" s="1"/>
      <c r="N1689" s="1"/>
      <c r="AA1689" s="1"/>
      <c r="AB1689" s="1"/>
      <c r="AC1689" s="1"/>
    </row>
    <row r="1690" spans="2:29" x14ac:dyDescent="0.25">
      <c r="B1690" s="27">
        <f t="shared" si="88"/>
        <v>39518.333333329239</v>
      </c>
      <c r="C1690" s="25">
        <v>8</v>
      </c>
      <c r="D1690" s="25">
        <v>15.6</v>
      </c>
      <c r="E1690" s="25">
        <v>2.5499999999999998</v>
      </c>
      <c r="J1690" s="1"/>
      <c r="K1690" s="1"/>
      <c r="L1690" s="1"/>
      <c r="M1690" s="1"/>
      <c r="N1690" s="1"/>
      <c r="AA1690" s="1"/>
      <c r="AB1690" s="1"/>
      <c r="AC1690" s="1"/>
    </row>
    <row r="1691" spans="2:29" x14ac:dyDescent="0.25">
      <c r="B1691" s="27">
        <f t="shared" si="88"/>
        <v>39518.374999995904</v>
      </c>
      <c r="C1691" s="25">
        <v>9</v>
      </c>
      <c r="D1691" s="25">
        <v>15.6</v>
      </c>
      <c r="E1691" s="25">
        <v>21.57</v>
      </c>
      <c r="J1691" s="1"/>
      <c r="K1691" s="1"/>
      <c r="L1691" s="1"/>
      <c r="M1691" s="1"/>
      <c r="N1691" s="1"/>
      <c r="AA1691" s="1"/>
      <c r="AB1691" s="1"/>
      <c r="AC1691" s="1"/>
    </row>
    <row r="1692" spans="2:29" x14ac:dyDescent="0.25">
      <c r="B1692" s="27">
        <f t="shared" si="88"/>
        <v>39518.416666662568</v>
      </c>
      <c r="C1692" s="25">
        <v>10</v>
      </c>
      <c r="D1692" s="25">
        <v>15.8</v>
      </c>
      <c r="E1692" s="25">
        <v>52.15</v>
      </c>
      <c r="J1692" s="1"/>
      <c r="K1692" s="1"/>
      <c r="L1692" s="1"/>
      <c r="M1692" s="1"/>
      <c r="N1692" s="1"/>
      <c r="AA1692" s="1"/>
      <c r="AB1692" s="1"/>
      <c r="AC1692" s="1"/>
    </row>
    <row r="1693" spans="2:29" x14ac:dyDescent="0.25">
      <c r="B1693" s="27">
        <f t="shared" si="88"/>
        <v>39518.458333329232</v>
      </c>
      <c r="C1693" s="25">
        <v>11</v>
      </c>
      <c r="D1693" s="25">
        <v>16.2</v>
      </c>
      <c r="E1693" s="25">
        <v>77.81</v>
      </c>
      <c r="J1693" s="1"/>
      <c r="K1693" s="1"/>
      <c r="L1693" s="1"/>
      <c r="M1693" s="1"/>
      <c r="N1693" s="1"/>
      <c r="AA1693" s="1"/>
      <c r="AB1693" s="1"/>
      <c r="AC1693" s="1"/>
    </row>
    <row r="1694" spans="2:29" x14ac:dyDescent="0.25">
      <c r="B1694" s="27">
        <f t="shared" si="88"/>
        <v>39518.499999995896</v>
      </c>
      <c r="C1694" s="25">
        <v>12</v>
      </c>
      <c r="D1694" s="25">
        <v>16.600000000000001</v>
      </c>
      <c r="E1694" s="25">
        <v>115.87</v>
      </c>
      <c r="J1694" s="1"/>
      <c r="K1694" s="1"/>
      <c r="L1694" s="1"/>
      <c r="M1694" s="1"/>
      <c r="N1694" s="1"/>
      <c r="AA1694" s="1"/>
      <c r="AB1694" s="1"/>
      <c r="AC1694" s="1"/>
    </row>
    <row r="1695" spans="2:29" x14ac:dyDescent="0.25">
      <c r="B1695" s="27">
        <f t="shared" si="88"/>
        <v>39518.541666662561</v>
      </c>
      <c r="C1695" s="25">
        <v>13</v>
      </c>
      <c r="D1695" s="25">
        <v>16.7</v>
      </c>
      <c r="E1695" s="25">
        <v>114.77</v>
      </c>
      <c r="J1695" s="1"/>
      <c r="K1695" s="1"/>
      <c r="L1695" s="1"/>
      <c r="M1695" s="1"/>
      <c r="N1695" s="1"/>
      <c r="AA1695" s="1"/>
      <c r="AB1695" s="1"/>
      <c r="AC1695" s="1"/>
    </row>
    <row r="1696" spans="2:29" x14ac:dyDescent="0.25">
      <c r="B1696" s="27">
        <f t="shared" si="88"/>
        <v>39518.583333329225</v>
      </c>
      <c r="C1696" s="25">
        <v>14</v>
      </c>
      <c r="D1696" s="25">
        <v>16.600000000000001</v>
      </c>
      <c r="E1696" s="25">
        <v>85.87</v>
      </c>
      <c r="J1696" s="1"/>
      <c r="K1696" s="1"/>
      <c r="L1696" s="1"/>
      <c r="M1696" s="1"/>
      <c r="N1696" s="1"/>
      <c r="AA1696" s="1"/>
      <c r="AB1696" s="1"/>
      <c r="AC1696" s="1"/>
    </row>
    <row r="1697" spans="2:29" x14ac:dyDescent="0.25">
      <c r="B1697" s="27">
        <f t="shared" si="88"/>
        <v>39518.624999995889</v>
      </c>
      <c r="C1697" s="25">
        <v>15</v>
      </c>
      <c r="D1697" s="25">
        <v>16.7</v>
      </c>
      <c r="E1697" s="25">
        <v>78.209999999999994</v>
      </c>
      <c r="J1697" s="1"/>
      <c r="K1697" s="1"/>
      <c r="L1697" s="1"/>
      <c r="M1697" s="1"/>
      <c r="N1697" s="1"/>
      <c r="AA1697" s="1"/>
      <c r="AB1697" s="1"/>
      <c r="AC1697" s="1"/>
    </row>
    <row r="1698" spans="2:29" x14ac:dyDescent="0.25">
      <c r="B1698" s="27">
        <f t="shared" si="88"/>
        <v>39518.666666662553</v>
      </c>
      <c r="C1698" s="25">
        <v>16</v>
      </c>
      <c r="D1698" s="25">
        <v>16.8</v>
      </c>
      <c r="E1698" s="25">
        <v>66.78</v>
      </c>
      <c r="J1698" s="1"/>
      <c r="K1698" s="1"/>
      <c r="L1698" s="1"/>
      <c r="M1698" s="1"/>
      <c r="N1698" s="1"/>
      <c r="AA1698" s="1"/>
      <c r="AB1698" s="1"/>
      <c r="AC1698" s="1"/>
    </row>
    <row r="1699" spans="2:29" x14ac:dyDescent="0.25">
      <c r="B1699" s="27">
        <f t="shared" si="88"/>
        <v>39518.708333329218</v>
      </c>
      <c r="C1699" s="25">
        <v>17</v>
      </c>
      <c r="D1699" s="25">
        <v>16.8</v>
      </c>
      <c r="E1699" s="25">
        <v>78.849999999999994</v>
      </c>
      <c r="J1699" s="1"/>
      <c r="K1699" s="1"/>
      <c r="L1699" s="1"/>
      <c r="M1699" s="1"/>
      <c r="N1699" s="1"/>
      <c r="AA1699" s="1"/>
      <c r="AB1699" s="1"/>
      <c r="AC1699" s="1"/>
    </row>
    <row r="1700" spans="2:29" x14ac:dyDescent="0.25">
      <c r="B1700" s="27">
        <f t="shared" si="88"/>
        <v>39518.749999995882</v>
      </c>
      <c r="C1700" s="25">
        <v>18</v>
      </c>
      <c r="D1700" s="25">
        <v>16.399999999999999</v>
      </c>
      <c r="E1700" s="25">
        <v>0.75</v>
      </c>
      <c r="J1700" s="1"/>
      <c r="K1700" s="1"/>
      <c r="L1700" s="1"/>
      <c r="M1700" s="1"/>
      <c r="N1700" s="1"/>
      <c r="AA1700" s="1"/>
      <c r="AB1700" s="1"/>
      <c r="AC1700" s="1"/>
    </row>
    <row r="1701" spans="2:29" x14ac:dyDescent="0.25">
      <c r="B1701" s="27">
        <f t="shared" si="88"/>
        <v>39518.791666662546</v>
      </c>
      <c r="C1701" s="25">
        <v>19</v>
      </c>
      <c r="D1701" s="25">
        <v>16.3</v>
      </c>
      <c r="E1701" s="25">
        <v>0</v>
      </c>
      <c r="J1701" s="1"/>
      <c r="K1701" s="1"/>
      <c r="L1701" s="1"/>
      <c r="M1701" s="1"/>
      <c r="N1701" s="1"/>
      <c r="AA1701" s="1"/>
      <c r="AB1701" s="1"/>
      <c r="AC1701" s="1"/>
    </row>
    <row r="1702" spans="2:29" x14ac:dyDescent="0.25">
      <c r="B1702" s="27">
        <f t="shared" si="88"/>
        <v>39518.83333332921</v>
      </c>
      <c r="C1702" s="25">
        <v>20</v>
      </c>
      <c r="D1702" s="25">
        <v>16.2</v>
      </c>
      <c r="E1702" s="25">
        <v>0</v>
      </c>
      <c r="J1702" s="1"/>
      <c r="K1702" s="1"/>
      <c r="L1702" s="1"/>
      <c r="M1702" s="1"/>
      <c r="N1702" s="1"/>
      <c r="AA1702" s="1"/>
      <c r="AB1702" s="1"/>
      <c r="AC1702" s="1"/>
    </row>
    <row r="1703" spans="2:29" x14ac:dyDescent="0.25">
      <c r="B1703" s="27">
        <f t="shared" si="88"/>
        <v>39518.874999995875</v>
      </c>
      <c r="C1703" s="25">
        <v>21</v>
      </c>
      <c r="D1703" s="25">
        <v>15.8</v>
      </c>
      <c r="E1703" s="25">
        <v>0</v>
      </c>
      <c r="J1703" s="1"/>
      <c r="K1703" s="1"/>
      <c r="L1703" s="1"/>
      <c r="M1703" s="1"/>
      <c r="N1703" s="1"/>
      <c r="AA1703" s="1"/>
      <c r="AB1703" s="1"/>
      <c r="AC1703" s="1"/>
    </row>
    <row r="1704" spans="2:29" x14ac:dyDescent="0.25">
      <c r="B1704" s="27">
        <f t="shared" si="88"/>
        <v>39518.916666662539</v>
      </c>
      <c r="C1704" s="25">
        <v>22</v>
      </c>
      <c r="D1704" s="25">
        <v>15.5</v>
      </c>
      <c r="E1704" s="25">
        <v>0</v>
      </c>
      <c r="J1704" s="1"/>
      <c r="K1704" s="1"/>
      <c r="L1704" s="1"/>
      <c r="M1704" s="1"/>
      <c r="N1704" s="1"/>
      <c r="AA1704" s="1"/>
      <c r="AB1704" s="1"/>
      <c r="AC1704" s="1"/>
    </row>
    <row r="1705" spans="2:29" x14ac:dyDescent="0.25">
      <c r="B1705" s="27">
        <f t="shared" si="88"/>
        <v>39518.958333329203</v>
      </c>
      <c r="C1705" s="25">
        <v>23</v>
      </c>
      <c r="D1705" s="25">
        <v>15.3</v>
      </c>
      <c r="E1705" s="25">
        <v>0</v>
      </c>
      <c r="J1705" s="1"/>
      <c r="K1705" s="1"/>
      <c r="L1705" s="1"/>
      <c r="M1705" s="1"/>
      <c r="N1705" s="1"/>
      <c r="AA1705" s="1"/>
      <c r="AB1705" s="1"/>
      <c r="AC1705" s="1"/>
    </row>
    <row r="1706" spans="2:29" x14ac:dyDescent="0.25">
      <c r="B1706" s="27">
        <f t="shared" si="88"/>
        <v>39518.999999995867</v>
      </c>
      <c r="C1706" s="25">
        <v>0</v>
      </c>
      <c r="D1706" s="25">
        <v>15.4</v>
      </c>
      <c r="E1706" s="25">
        <v>0</v>
      </c>
      <c r="J1706" s="1"/>
      <c r="K1706" s="1"/>
      <c r="L1706" s="1"/>
      <c r="M1706" s="1"/>
      <c r="N1706" s="1"/>
      <c r="AA1706" s="1"/>
      <c r="AB1706" s="1"/>
      <c r="AC1706" s="1"/>
    </row>
    <row r="1707" spans="2:29" x14ac:dyDescent="0.25">
      <c r="B1707" s="27">
        <f t="shared" si="88"/>
        <v>39519.041666662531</v>
      </c>
      <c r="C1707" s="25">
        <v>1</v>
      </c>
      <c r="D1707" s="25">
        <v>15.4</v>
      </c>
      <c r="E1707" s="25">
        <v>0</v>
      </c>
      <c r="J1707" s="1"/>
      <c r="K1707" s="1"/>
      <c r="L1707" s="1"/>
      <c r="M1707" s="1"/>
      <c r="N1707" s="1"/>
      <c r="AA1707" s="1"/>
      <c r="AB1707" s="1"/>
      <c r="AC1707" s="1"/>
    </row>
    <row r="1708" spans="2:29" x14ac:dyDescent="0.25">
      <c r="B1708" s="27">
        <f t="shared" si="88"/>
        <v>39519.083333329196</v>
      </c>
      <c r="C1708" s="25">
        <v>2</v>
      </c>
      <c r="D1708" s="25">
        <v>15.1</v>
      </c>
      <c r="E1708" s="25">
        <v>0</v>
      </c>
      <c r="J1708" s="1"/>
      <c r="K1708" s="1"/>
      <c r="L1708" s="1"/>
      <c r="M1708" s="1"/>
      <c r="N1708" s="1"/>
      <c r="AA1708" s="1"/>
      <c r="AB1708" s="1"/>
      <c r="AC1708" s="1"/>
    </row>
    <row r="1709" spans="2:29" x14ac:dyDescent="0.25">
      <c r="B1709" s="27">
        <f t="shared" si="88"/>
        <v>39519.12499999586</v>
      </c>
      <c r="C1709" s="25">
        <v>3</v>
      </c>
      <c r="D1709" s="25">
        <v>14.7</v>
      </c>
      <c r="E1709" s="25">
        <v>0</v>
      </c>
      <c r="J1709" s="1"/>
      <c r="K1709" s="1"/>
      <c r="L1709" s="1"/>
      <c r="M1709" s="1"/>
      <c r="N1709" s="1"/>
      <c r="AA1709" s="1"/>
      <c r="AB1709" s="1"/>
      <c r="AC1709" s="1"/>
    </row>
    <row r="1710" spans="2:29" x14ac:dyDescent="0.25">
      <c r="B1710" s="27">
        <f t="shared" si="88"/>
        <v>39519.166666662524</v>
      </c>
      <c r="C1710" s="25">
        <v>4</v>
      </c>
      <c r="D1710" s="25">
        <v>14.2</v>
      </c>
      <c r="E1710" s="25">
        <v>0</v>
      </c>
      <c r="J1710" s="1"/>
      <c r="K1710" s="1"/>
      <c r="L1710" s="1"/>
      <c r="M1710" s="1"/>
      <c r="N1710" s="1"/>
      <c r="AA1710" s="1"/>
      <c r="AB1710" s="1"/>
      <c r="AC1710" s="1"/>
    </row>
    <row r="1711" spans="2:29" x14ac:dyDescent="0.25">
      <c r="B1711" s="27">
        <f t="shared" si="88"/>
        <v>39519.208333329188</v>
      </c>
      <c r="C1711" s="25">
        <v>5</v>
      </c>
      <c r="D1711" s="25">
        <v>14.4</v>
      </c>
      <c r="E1711" s="25">
        <v>0</v>
      </c>
      <c r="J1711" s="1"/>
      <c r="K1711" s="1"/>
      <c r="L1711" s="1"/>
      <c r="M1711" s="1"/>
      <c r="N1711" s="1"/>
      <c r="AA1711" s="1"/>
      <c r="AB1711" s="1"/>
      <c r="AC1711" s="1"/>
    </row>
    <row r="1712" spans="2:29" x14ac:dyDescent="0.25">
      <c r="B1712" s="27">
        <f t="shared" si="88"/>
        <v>39519.249999995853</v>
      </c>
      <c r="C1712" s="25">
        <v>6</v>
      </c>
      <c r="D1712" s="25">
        <v>14.6</v>
      </c>
      <c r="E1712" s="25">
        <v>0</v>
      </c>
      <c r="J1712" s="1"/>
      <c r="K1712" s="1"/>
      <c r="L1712" s="1"/>
      <c r="M1712" s="1"/>
      <c r="N1712" s="1"/>
      <c r="AA1712" s="1"/>
      <c r="AB1712" s="1"/>
      <c r="AC1712" s="1"/>
    </row>
    <row r="1713" spans="2:29" x14ac:dyDescent="0.25">
      <c r="B1713" s="27">
        <f t="shared" si="88"/>
        <v>39519.291666662517</v>
      </c>
      <c r="C1713" s="25">
        <v>7</v>
      </c>
      <c r="D1713" s="25">
        <v>14.6</v>
      </c>
      <c r="E1713" s="25">
        <v>0</v>
      </c>
      <c r="J1713" s="1"/>
      <c r="K1713" s="1"/>
      <c r="L1713" s="1"/>
      <c r="M1713" s="1"/>
      <c r="N1713" s="1"/>
      <c r="AA1713" s="1"/>
      <c r="AB1713" s="1"/>
      <c r="AC1713" s="1"/>
    </row>
    <row r="1714" spans="2:29" x14ac:dyDescent="0.25">
      <c r="B1714" s="27">
        <f t="shared" si="88"/>
        <v>39519.333333329181</v>
      </c>
      <c r="C1714" s="25">
        <v>8</v>
      </c>
      <c r="D1714" s="25">
        <v>14.3</v>
      </c>
      <c r="E1714" s="25">
        <v>0.59</v>
      </c>
      <c r="J1714" s="1"/>
      <c r="K1714" s="1"/>
      <c r="L1714" s="1"/>
      <c r="M1714" s="1"/>
      <c r="N1714" s="1"/>
      <c r="AA1714" s="1"/>
      <c r="AB1714" s="1"/>
      <c r="AC1714" s="1"/>
    </row>
    <row r="1715" spans="2:29" x14ac:dyDescent="0.25">
      <c r="B1715" s="27">
        <f t="shared" si="88"/>
        <v>39519.374999995845</v>
      </c>
      <c r="C1715" s="25">
        <v>9</v>
      </c>
      <c r="D1715" s="25">
        <v>14.2</v>
      </c>
      <c r="E1715" s="25">
        <v>6.78</v>
      </c>
      <c r="J1715" s="1"/>
      <c r="K1715" s="1"/>
      <c r="L1715" s="1"/>
      <c r="M1715" s="1"/>
      <c r="N1715" s="1"/>
      <c r="AA1715" s="1"/>
      <c r="AB1715" s="1"/>
      <c r="AC1715" s="1"/>
    </row>
    <row r="1716" spans="2:29" x14ac:dyDescent="0.25">
      <c r="B1716" s="27">
        <f t="shared" si="88"/>
        <v>39519.41666666251</v>
      </c>
      <c r="C1716" s="25">
        <v>10</v>
      </c>
      <c r="D1716" s="25">
        <v>14.7</v>
      </c>
      <c r="E1716" s="25">
        <v>32.15</v>
      </c>
      <c r="J1716" s="1"/>
      <c r="K1716" s="1"/>
      <c r="L1716" s="1"/>
      <c r="M1716" s="1"/>
      <c r="N1716" s="1"/>
      <c r="AA1716" s="1"/>
      <c r="AB1716" s="1"/>
      <c r="AC1716" s="1"/>
    </row>
    <row r="1717" spans="2:29" x14ac:dyDescent="0.25">
      <c r="B1717" s="27">
        <f t="shared" si="88"/>
        <v>39519.458333329174</v>
      </c>
      <c r="C1717" s="25">
        <v>11</v>
      </c>
      <c r="D1717" s="25">
        <v>15.2</v>
      </c>
      <c r="E1717" s="25">
        <v>75.87</v>
      </c>
      <c r="J1717" s="1"/>
      <c r="K1717" s="1"/>
      <c r="L1717" s="1"/>
      <c r="M1717" s="1"/>
      <c r="N1717" s="1"/>
      <c r="AA1717" s="1"/>
      <c r="AB1717" s="1"/>
      <c r="AC1717" s="1"/>
    </row>
    <row r="1718" spans="2:29" x14ac:dyDescent="0.25">
      <c r="B1718" s="27">
        <f t="shared" si="88"/>
        <v>39519.499999995838</v>
      </c>
      <c r="C1718" s="25">
        <v>12</v>
      </c>
      <c r="D1718" s="25">
        <v>14.5</v>
      </c>
      <c r="E1718" s="25">
        <v>593.09</v>
      </c>
      <c r="J1718" s="1"/>
      <c r="K1718" s="1"/>
      <c r="L1718" s="1"/>
      <c r="M1718" s="1"/>
      <c r="N1718" s="1"/>
      <c r="AA1718" s="1"/>
      <c r="AB1718" s="1"/>
      <c r="AC1718" s="1"/>
    </row>
    <row r="1719" spans="2:29" x14ac:dyDescent="0.25">
      <c r="B1719" s="27">
        <f t="shared" si="88"/>
        <v>39519.541666662502</v>
      </c>
      <c r="C1719" s="25">
        <v>13</v>
      </c>
      <c r="D1719" s="25">
        <v>15.6</v>
      </c>
      <c r="E1719" s="25">
        <v>778.63</v>
      </c>
      <c r="J1719" s="1"/>
      <c r="K1719" s="1"/>
      <c r="L1719" s="1"/>
      <c r="M1719" s="1"/>
      <c r="N1719" s="1"/>
      <c r="AA1719" s="1"/>
      <c r="AB1719" s="1"/>
      <c r="AC1719" s="1"/>
    </row>
    <row r="1720" spans="2:29" x14ac:dyDescent="0.25">
      <c r="B1720" s="27">
        <f t="shared" si="88"/>
        <v>39519.583333329167</v>
      </c>
      <c r="C1720" s="25">
        <v>14</v>
      </c>
      <c r="D1720" s="25">
        <v>16.7</v>
      </c>
      <c r="E1720" s="25">
        <v>683.26</v>
      </c>
      <c r="J1720" s="1"/>
      <c r="K1720" s="1"/>
      <c r="L1720" s="1"/>
      <c r="M1720" s="1"/>
      <c r="N1720" s="1"/>
      <c r="AA1720" s="1"/>
      <c r="AB1720" s="1"/>
      <c r="AC1720" s="1"/>
    </row>
    <row r="1721" spans="2:29" x14ac:dyDescent="0.25">
      <c r="B1721" s="27">
        <f t="shared" si="88"/>
        <v>39519.624999995831</v>
      </c>
      <c r="C1721" s="25">
        <v>15</v>
      </c>
      <c r="D1721" s="25">
        <v>17.2</v>
      </c>
      <c r="E1721" s="25">
        <v>491.4</v>
      </c>
      <c r="J1721" s="1"/>
      <c r="K1721" s="1"/>
      <c r="L1721" s="1"/>
      <c r="M1721" s="1"/>
      <c r="N1721" s="1"/>
      <c r="AA1721" s="1"/>
      <c r="AB1721" s="1"/>
      <c r="AC1721" s="1"/>
    </row>
    <row r="1722" spans="2:29" x14ac:dyDescent="0.25">
      <c r="B1722" s="27">
        <f t="shared" si="88"/>
        <v>39519.666666662495</v>
      </c>
      <c r="C1722" s="25">
        <v>16</v>
      </c>
      <c r="D1722" s="25">
        <v>17.399999999999999</v>
      </c>
      <c r="E1722" s="25">
        <v>290.77</v>
      </c>
      <c r="J1722" s="1"/>
      <c r="K1722" s="1"/>
      <c r="L1722" s="1"/>
      <c r="M1722" s="1"/>
      <c r="N1722" s="1"/>
      <c r="AA1722" s="1"/>
      <c r="AB1722" s="1"/>
      <c r="AC1722" s="1"/>
    </row>
    <row r="1723" spans="2:29" x14ac:dyDescent="0.25">
      <c r="B1723" s="27">
        <f t="shared" si="88"/>
        <v>39519.708333329159</v>
      </c>
      <c r="C1723" s="25">
        <v>17</v>
      </c>
      <c r="D1723" s="25">
        <v>17.3</v>
      </c>
      <c r="E1723" s="25">
        <v>165.65</v>
      </c>
      <c r="J1723" s="1"/>
      <c r="K1723" s="1"/>
      <c r="L1723" s="1"/>
      <c r="M1723" s="1"/>
      <c r="N1723" s="1"/>
      <c r="AA1723" s="1"/>
      <c r="AB1723" s="1"/>
      <c r="AC1723" s="1"/>
    </row>
    <row r="1724" spans="2:29" x14ac:dyDescent="0.25">
      <c r="B1724" s="27">
        <f t="shared" si="88"/>
        <v>39519.749999995824</v>
      </c>
      <c r="C1724" s="25">
        <v>18</v>
      </c>
      <c r="D1724" s="25">
        <v>16.3</v>
      </c>
      <c r="E1724" s="25">
        <v>58.42</v>
      </c>
      <c r="J1724" s="1"/>
      <c r="K1724" s="1"/>
      <c r="L1724" s="1"/>
      <c r="M1724" s="1"/>
      <c r="N1724" s="1"/>
      <c r="AA1724" s="1"/>
      <c r="AB1724" s="1"/>
      <c r="AC1724" s="1"/>
    </row>
    <row r="1725" spans="2:29" x14ac:dyDescent="0.25">
      <c r="B1725" s="27">
        <f t="shared" si="88"/>
        <v>39519.791666662488</v>
      </c>
      <c r="C1725" s="25">
        <v>19</v>
      </c>
      <c r="D1725" s="25">
        <v>15.2</v>
      </c>
      <c r="E1725" s="25">
        <v>0</v>
      </c>
      <c r="J1725" s="1"/>
      <c r="K1725" s="1"/>
      <c r="L1725" s="1"/>
      <c r="M1725" s="1"/>
      <c r="N1725" s="1"/>
      <c r="AA1725" s="1"/>
      <c r="AB1725" s="1"/>
      <c r="AC1725" s="1"/>
    </row>
    <row r="1726" spans="2:29" x14ac:dyDescent="0.25">
      <c r="B1726" s="27">
        <f t="shared" si="88"/>
        <v>39519.833333329152</v>
      </c>
      <c r="C1726" s="25">
        <v>20</v>
      </c>
      <c r="D1726" s="25">
        <v>14.2</v>
      </c>
      <c r="E1726" s="25">
        <v>0</v>
      </c>
      <c r="J1726" s="1"/>
      <c r="K1726" s="1"/>
      <c r="L1726" s="1"/>
      <c r="M1726" s="1"/>
      <c r="N1726" s="1"/>
      <c r="AA1726" s="1"/>
      <c r="AB1726" s="1"/>
      <c r="AC1726" s="1"/>
    </row>
    <row r="1727" spans="2:29" x14ac:dyDescent="0.25">
      <c r="B1727" s="27">
        <f t="shared" si="88"/>
        <v>39519.874999995816</v>
      </c>
      <c r="C1727" s="25">
        <v>21</v>
      </c>
      <c r="D1727" s="25">
        <v>13.8</v>
      </c>
      <c r="E1727" s="25">
        <v>0</v>
      </c>
      <c r="J1727" s="1"/>
      <c r="K1727" s="1"/>
      <c r="L1727" s="1"/>
      <c r="M1727" s="1"/>
      <c r="N1727" s="1"/>
      <c r="AA1727" s="1"/>
      <c r="AB1727" s="1"/>
      <c r="AC1727" s="1"/>
    </row>
    <row r="1728" spans="2:29" x14ac:dyDescent="0.25">
      <c r="B1728" s="27">
        <f t="shared" si="88"/>
        <v>39519.916666662481</v>
      </c>
      <c r="C1728" s="25">
        <v>22</v>
      </c>
      <c r="D1728" s="25">
        <v>13.7</v>
      </c>
      <c r="E1728" s="25">
        <v>0</v>
      </c>
      <c r="J1728" s="1"/>
      <c r="K1728" s="1"/>
      <c r="L1728" s="1"/>
      <c r="M1728" s="1"/>
      <c r="N1728" s="1"/>
      <c r="AA1728" s="1"/>
      <c r="AB1728" s="1"/>
      <c r="AC1728" s="1"/>
    </row>
    <row r="1729" spans="2:29" x14ac:dyDescent="0.25">
      <c r="B1729" s="27">
        <f t="shared" si="88"/>
        <v>39519.958333329145</v>
      </c>
      <c r="C1729" s="25">
        <v>23</v>
      </c>
      <c r="D1729" s="25">
        <v>13.5</v>
      </c>
      <c r="E1729" s="25">
        <v>0</v>
      </c>
      <c r="J1729" s="1"/>
      <c r="K1729" s="1"/>
      <c r="L1729" s="1"/>
      <c r="M1729" s="1"/>
      <c r="N1729" s="1"/>
      <c r="AA1729" s="1"/>
      <c r="AB1729" s="1"/>
      <c r="AC1729" s="1"/>
    </row>
    <row r="1730" spans="2:29" x14ac:dyDescent="0.25">
      <c r="B1730" s="27">
        <f t="shared" si="88"/>
        <v>39519.999999995809</v>
      </c>
      <c r="C1730" s="25">
        <v>0</v>
      </c>
      <c r="D1730" s="25">
        <v>13.4</v>
      </c>
      <c r="E1730" s="25">
        <v>0</v>
      </c>
      <c r="J1730" s="1"/>
      <c r="K1730" s="1"/>
      <c r="L1730" s="1"/>
      <c r="M1730" s="1"/>
      <c r="N1730" s="1"/>
      <c r="AA1730" s="1"/>
      <c r="AB1730" s="1"/>
      <c r="AC1730" s="1"/>
    </row>
    <row r="1731" spans="2:29" x14ac:dyDescent="0.25">
      <c r="B1731" s="27">
        <f t="shared" ref="B1731:B1794" si="89">B1730+1/24</f>
        <v>39520.041666662473</v>
      </c>
      <c r="C1731" s="25">
        <v>1</v>
      </c>
      <c r="D1731" s="25">
        <v>13.3</v>
      </c>
      <c r="E1731" s="25">
        <v>0</v>
      </c>
      <c r="J1731" s="1"/>
      <c r="K1731" s="1"/>
      <c r="L1731" s="1"/>
      <c r="M1731" s="1"/>
      <c r="N1731" s="1"/>
      <c r="AA1731" s="1"/>
      <c r="AB1731" s="1"/>
      <c r="AC1731" s="1"/>
    </row>
    <row r="1732" spans="2:29" x14ac:dyDescent="0.25">
      <c r="B1732" s="27">
        <f t="shared" si="89"/>
        <v>39520.083333329138</v>
      </c>
      <c r="C1732" s="25">
        <v>2</v>
      </c>
      <c r="D1732" s="25">
        <v>13.2</v>
      </c>
      <c r="E1732" s="25">
        <v>0</v>
      </c>
      <c r="J1732" s="1"/>
      <c r="K1732" s="1"/>
      <c r="L1732" s="1"/>
      <c r="M1732" s="1"/>
      <c r="N1732" s="1"/>
      <c r="AA1732" s="1"/>
      <c r="AB1732" s="1"/>
      <c r="AC1732" s="1"/>
    </row>
    <row r="1733" spans="2:29" x14ac:dyDescent="0.25">
      <c r="B1733" s="27">
        <f t="shared" si="89"/>
        <v>39520.124999995802</v>
      </c>
      <c r="C1733" s="25">
        <v>3</v>
      </c>
      <c r="D1733" s="25">
        <v>13.1</v>
      </c>
      <c r="E1733" s="25">
        <v>0</v>
      </c>
      <c r="J1733" s="1"/>
      <c r="K1733" s="1"/>
      <c r="L1733" s="1"/>
      <c r="M1733" s="1"/>
      <c r="N1733" s="1"/>
      <c r="AA1733" s="1"/>
      <c r="AB1733" s="1"/>
      <c r="AC1733" s="1"/>
    </row>
    <row r="1734" spans="2:29" x14ac:dyDescent="0.25">
      <c r="B1734" s="27">
        <f t="shared" si="89"/>
        <v>39520.166666662466</v>
      </c>
      <c r="C1734" s="25">
        <v>4</v>
      </c>
      <c r="D1734" s="25">
        <v>13</v>
      </c>
      <c r="E1734" s="25">
        <v>0</v>
      </c>
      <c r="J1734" s="1"/>
      <c r="K1734" s="1"/>
      <c r="L1734" s="1"/>
      <c r="M1734" s="1"/>
      <c r="N1734" s="1"/>
      <c r="AA1734" s="1"/>
      <c r="AB1734" s="1"/>
      <c r="AC1734" s="1"/>
    </row>
    <row r="1735" spans="2:29" x14ac:dyDescent="0.25">
      <c r="B1735" s="27">
        <f t="shared" si="89"/>
        <v>39520.20833332913</v>
      </c>
      <c r="C1735" s="25">
        <v>5</v>
      </c>
      <c r="D1735" s="25">
        <v>13</v>
      </c>
      <c r="E1735" s="25">
        <v>0</v>
      </c>
      <c r="J1735" s="1"/>
      <c r="K1735" s="1"/>
      <c r="L1735" s="1"/>
      <c r="M1735" s="1"/>
      <c r="N1735" s="1"/>
      <c r="AA1735" s="1"/>
      <c r="AB1735" s="1"/>
      <c r="AC1735" s="1"/>
    </row>
    <row r="1736" spans="2:29" x14ac:dyDescent="0.25">
      <c r="B1736" s="27">
        <f t="shared" si="89"/>
        <v>39520.249999995794</v>
      </c>
      <c r="C1736" s="25">
        <v>6</v>
      </c>
      <c r="D1736" s="25">
        <v>13.1</v>
      </c>
      <c r="E1736" s="25">
        <v>0</v>
      </c>
      <c r="J1736" s="1"/>
      <c r="K1736" s="1"/>
      <c r="L1736" s="1"/>
      <c r="M1736" s="1"/>
      <c r="N1736" s="1"/>
      <c r="AA1736" s="1"/>
      <c r="AB1736" s="1"/>
      <c r="AC1736" s="1"/>
    </row>
    <row r="1737" spans="2:29" x14ac:dyDescent="0.25">
      <c r="B1737" s="27">
        <f t="shared" si="89"/>
        <v>39520.291666662459</v>
      </c>
      <c r="C1737" s="25">
        <v>7</v>
      </c>
      <c r="D1737" s="25">
        <v>13.2</v>
      </c>
      <c r="E1737" s="25">
        <v>0</v>
      </c>
      <c r="J1737" s="1"/>
      <c r="K1737" s="1"/>
      <c r="L1737" s="1"/>
      <c r="M1737" s="1"/>
      <c r="N1737" s="1"/>
      <c r="AA1737" s="1"/>
      <c r="AB1737" s="1"/>
      <c r="AC1737" s="1"/>
    </row>
    <row r="1738" spans="2:29" x14ac:dyDescent="0.25">
      <c r="B1738" s="27">
        <f t="shared" si="89"/>
        <v>39520.333333329123</v>
      </c>
      <c r="C1738" s="25">
        <v>8</v>
      </c>
      <c r="D1738" s="25">
        <v>13.3</v>
      </c>
      <c r="E1738" s="25">
        <v>24.87</v>
      </c>
      <c r="J1738" s="1"/>
      <c r="K1738" s="1"/>
      <c r="L1738" s="1"/>
      <c r="M1738" s="1"/>
      <c r="N1738" s="1"/>
      <c r="AA1738" s="1"/>
      <c r="AB1738" s="1"/>
      <c r="AC1738" s="1"/>
    </row>
    <row r="1739" spans="2:29" x14ac:dyDescent="0.25">
      <c r="B1739" s="27">
        <f t="shared" si="89"/>
        <v>39520.374999995787</v>
      </c>
      <c r="C1739" s="25">
        <v>9</v>
      </c>
      <c r="D1739" s="25">
        <v>13.3</v>
      </c>
      <c r="E1739" s="25">
        <v>129.41999999999999</v>
      </c>
      <c r="J1739" s="1"/>
      <c r="K1739" s="1"/>
      <c r="L1739" s="1"/>
      <c r="M1739" s="1"/>
      <c r="N1739" s="1"/>
      <c r="AA1739" s="1"/>
      <c r="AB1739" s="1"/>
      <c r="AC1739" s="1"/>
    </row>
    <row r="1740" spans="2:29" x14ac:dyDescent="0.25">
      <c r="B1740" s="27">
        <f t="shared" si="89"/>
        <v>39520.416666662451</v>
      </c>
      <c r="C1740" s="25">
        <v>10</v>
      </c>
      <c r="D1740" s="25">
        <v>14.2</v>
      </c>
      <c r="E1740" s="25">
        <v>329.66</v>
      </c>
      <c r="J1740" s="1"/>
      <c r="K1740" s="1"/>
      <c r="L1740" s="1"/>
      <c r="M1740" s="1"/>
      <c r="N1740" s="1"/>
      <c r="AA1740" s="1"/>
      <c r="AB1740" s="1"/>
      <c r="AC1740" s="1"/>
    </row>
    <row r="1741" spans="2:29" x14ac:dyDescent="0.25">
      <c r="B1741" s="27">
        <f t="shared" si="89"/>
        <v>39520.458333329116</v>
      </c>
      <c r="C1741" s="25">
        <v>11</v>
      </c>
      <c r="D1741" s="25">
        <v>15.2</v>
      </c>
      <c r="E1741" s="25">
        <v>500.19</v>
      </c>
      <c r="J1741" s="1"/>
      <c r="K1741" s="1"/>
      <c r="L1741" s="1"/>
      <c r="M1741" s="1"/>
      <c r="N1741" s="1"/>
      <c r="AA1741" s="1"/>
      <c r="AB1741" s="1"/>
      <c r="AC1741" s="1"/>
    </row>
    <row r="1742" spans="2:29" x14ac:dyDescent="0.25">
      <c r="B1742" s="27">
        <f t="shared" si="89"/>
        <v>39520.49999999578</v>
      </c>
      <c r="C1742" s="25">
        <v>12</v>
      </c>
      <c r="D1742" s="25">
        <v>15.9</v>
      </c>
      <c r="E1742" s="25">
        <v>570.29999999999995</v>
      </c>
      <c r="J1742" s="1"/>
      <c r="K1742" s="1"/>
      <c r="L1742" s="1"/>
      <c r="M1742" s="1"/>
      <c r="N1742" s="1"/>
      <c r="AA1742" s="1"/>
      <c r="AB1742" s="1"/>
      <c r="AC1742" s="1"/>
    </row>
    <row r="1743" spans="2:29" x14ac:dyDescent="0.25">
      <c r="B1743" s="27">
        <f t="shared" si="89"/>
        <v>39520.541666662444</v>
      </c>
      <c r="C1743" s="25">
        <v>13</v>
      </c>
      <c r="D1743" s="25">
        <v>17</v>
      </c>
      <c r="E1743" s="25">
        <v>547.87</v>
      </c>
      <c r="J1743" s="1"/>
      <c r="K1743" s="1"/>
      <c r="L1743" s="1"/>
      <c r="M1743" s="1"/>
      <c r="N1743" s="1"/>
      <c r="AA1743" s="1"/>
      <c r="AB1743" s="1"/>
      <c r="AC1743" s="1"/>
    </row>
    <row r="1744" spans="2:29" x14ac:dyDescent="0.25">
      <c r="B1744" s="27">
        <f t="shared" si="89"/>
        <v>39520.583333329108</v>
      </c>
      <c r="C1744" s="25">
        <v>14</v>
      </c>
      <c r="D1744" s="25">
        <v>18</v>
      </c>
      <c r="E1744" s="25">
        <v>467.66</v>
      </c>
      <c r="J1744" s="1"/>
      <c r="K1744" s="1"/>
      <c r="L1744" s="1"/>
      <c r="M1744" s="1"/>
      <c r="N1744" s="1"/>
      <c r="AA1744" s="1"/>
      <c r="AB1744" s="1"/>
      <c r="AC1744" s="1"/>
    </row>
    <row r="1745" spans="2:29" x14ac:dyDescent="0.25">
      <c r="B1745" s="27">
        <f t="shared" si="89"/>
        <v>39520.624999995773</v>
      </c>
      <c r="C1745" s="25">
        <v>15</v>
      </c>
      <c r="D1745" s="25">
        <v>18.7</v>
      </c>
      <c r="E1745" s="25">
        <v>362.32</v>
      </c>
      <c r="J1745" s="1"/>
      <c r="K1745" s="1"/>
      <c r="L1745" s="1"/>
      <c r="M1745" s="1"/>
      <c r="N1745" s="1"/>
      <c r="AA1745" s="1"/>
      <c r="AB1745" s="1"/>
      <c r="AC1745" s="1"/>
    </row>
    <row r="1746" spans="2:29" x14ac:dyDescent="0.25">
      <c r="B1746" s="27">
        <f t="shared" si="89"/>
        <v>39520.666666662437</v>
      </c>
      <c r="C1746" s="25">
        <v>16</v>
      </c>
      <c r="D1746" s="25">
        <v>19</v>
      </c>
      <c r="E1746" s="25">
        <v>259.62</v>
      </c>
      <c r="J1746" s="1"/>
      <c r="K1746" s="1"/>
      <c r="L1746" s="1"/>
      <c r="M1746" s="1"/>
      <c r="N1746" s="1"/>
      <c r="AA1746" s="1"/>
      <c r="AB1746" s="1"/>
      <c r="AC1746" s="1"/>
    </row>
    <row r="1747" spans="2:29" x14ac:dyDescent="0.25">
      <c r="B1747" s="27">
        <f t="shared" si="89"/>
        <v>39520.708333329101</v>
      </c>
      <c r="C1747" s="25">
        <v>17</v>
      </c>
      <c r="D1747" s="25">
        <v>18.899999999999999</v>
      </c>
      <c r="E1747" s="25">
        <v>128.05000000000001</v>
      </c>
      <c r="J1747" s="1"/>
      <c r="K1747" s="1"/>
      <c r="L1747" s="1"/>
      <c r="M1747" s="1"/>
      <c r="N1747" s="1"/>
      <c r="AA1747" s="1"/>
      <c r="AB1747" s="1"/>
      <c r="AC1747" s="1"/>
    </row>
    <row r="1748" spans="2:29" x14ac:dyDescent="0.25">
      <c r="B1748" s="27">
        <f t="shared" si="89"/>
        <v>39520.749999995765</v>
      </c>
      <c r="C1748" s="25">
        <v>18</v>
      </c>
      <c r="D1748" s="25">
        <v>18.7</v>
      </c>
      <c r="E1748" s="25">
        <v>62.64</v>
      </c>
      <c r="J1748" s="1"/>
      <c r="K1748" s="1"/>
      <c r="L1748" s="1"/>
      <c r="M1748" s="1"/>
      <c r="N1748" s="1"/>
      <c r="AA1748" s="1"/>
      <c r="AB1748" s="1"/>
      <c r="AC1748" s="1"/>
    </row>
    <row r="1749" spans="2:29" x14ac:dyDescent="0.25">
      <c r="B1749" s="27">
        <f t="shared" si="89"/>
        <v>39520.79166666243</v>
      </c>
      <c r="C1749" s="25">
        <v>19</v>
      </c>
      <c r="D1749" s="25">
        <v>18.2</v>
      </c>
      <c r="E1749" s="25">
        <v>0</v>
      </c>
      <c r="J1749" s="1"/>
      <c r="K1749" s="1"/>
      <c r="L1749" s="1"/>
      <c r="M1749" s="1"/>
      <c r="N1749" s="1"/>
      <c r="AA1749" s="1"/>
      <c r="AB1749" s="1"/>
      <c r="AC1749" s="1"/>
    </row>
    <row r="1750" spans="2:29" x14ac:dyDescent="0.25">
      <c r="B1750" s="27">
        <f t="shared" si="89"/>
        <v>39520.833333329094</v>
      </c>
      <c r="C1750" s="25">
        <v>20</v>
      </c>
      <c r="D1750" s="25">
        <v>16.399999999999999</v>
      </c>
      <c r="E1750" s="25">
        <v>0</v>
      </c>
      <c r="J1750" s="1"/>
      <c r="K1750" s="1"/>
      <c r="L1750" s="1"/>
      <c r="M1750" s="1"/>
      <c r="N1750" s="1"/>
      <c r="AA1750" s="1"/>
      <c r="AB1750" s="1"/>
      <c r="AC1750" s="1"/>
    </row>
    <row r="1751" spans="2:29" x14ac:dyDescent="0.25">
      <c r="B1751" s="27">
        <f t="shared" si="89"/>
        <v>39520.874999995758</v>
      </c>
      <c r="C1751" s="25">
        <v>21</v>
      </c>
      <c r="D1751" s="25">
        <v>16.399999999999999</v>
      </c>
      <c r="E1751" s="25">
        <v>0</v>
      </c>
      <c r="J1751" s="1"/>
      <c r="K1751" s="1"/>
      <c r="L1751" s="1"/>
      <c r="M1751" s="1"/>
      <c r="N1751" s="1"/>
      <c r="AA1751" s="1"/>
      <c r="AB1751" s="1"/>
      <c r="AC1751" s="1"/>
    </row>
    <row r="1752" spans="2:29" x14ac:dyDescent="0.25">
      <c r="B1752" s="27">
        <f t="shared" si="89"/>
        <v>39520.916666662422</v>
      </c>
      <c r="C1752" s="25">
        <v>22</v>
      </c>
      <c r="D1752" s="25">
        <v>16.5</v>
      </c>
      <c r="E1752" s="25">
        <v>0</v>
      </c>
      <c r="J1752" s="1"/>
      <c r="K1752" s="1"/>
      <c r="L1752" s="1"/>
      <c r="M1752" s="1"/>
      <c r="N1752" s="1"/>
      <c r="AA1752" s="1"/>
      <c r="AB1752" s="1"/>
      <c r="AC1752" s="1"/>
    </row>
    <row r="1753" spans="2:29" x14ac:dyDescent="0.25">
      <c r="B1753" s="27">
        <f t="shared" si="89"/>
        <v>39520.958333329087</v>
      </c>
      <c r="C1753" s="25">
        <v>23</v>
      </c>
      <c r="D1753" s="25">
        <v>16.600000000000001</v>
      </c>
      <c r="E1753" s="25">
        <v>0</v>
      </c>
      <c r="J1753" s="1"/>
      <c r="K1753" s="1"/>
      <c r="L1753" s="1"/>
      <c r="M1753" s="1"/>
      <c r="N1753" s="1"/>
      <c r="AA1753" s="1"/>
      <c r="AB1753" s="1"/>
      <c r="AC1753" s="1"/>
    </row>
    <row r="1754" spans="2:29" x14ac:dyDescent="0.25">
      <c r="B1754" s="27">
        <f t="shared" si="89"/>
        <v>39520.999999995751</v>
      </c>
      <c r="C1754" s="25">
        <v>0</v>
      </c>
      <c r="D1754" s="25">
        <v>16.2</v>
      </c>
      <c r="E1754" s="25">
        <v>0</v>
      </c>
      <c r="J1754" s="1"/>
      <c r="K1754" s="1"/>
      <c r="L1754" s="1"/>
      <c r="M1754" s="1"/>
      <c r="N1754" s="1"/>
      <c r="AA1754" s="1"/>
      <c r="AB1754" s="1"/>
      <c r="AC1754" s="1"/>
    </row>
    <row r="1755" spans="2:29" x14ac:dyDescent="0.25">
      <c r="B1755" s="27">
        <f t="shared" si="89"/>
        <v>39521.041666662415</v>
      </c>
      <c r="C1755" s="25">
        <v>1</v>
      </c>
      <c r="D1755" s="25">
        <v>15.9</v>
      </c>
      <c r="E1755" s="25">
        <v>0</v>
      </c>
      <c r="J1755" s="1"/>
      <c r="K1755" s="1"/>
      <c r="L1755" s="1"/>
      <c r="M1755" s="1"/>
      <c r="N1755" s="1"/>
      <c r="AA1755" s="1"/>
      <c r="AB1755" s="1"/>
      <c r="AC1755" s="1"/>
    </row>
    <row r="1756" spans="2:29" x14ac:dyDescent="0.25">
      <c r="B1756" s="27">
        <f t="shared" si="89"/>
        <v>39521.083333329079</v>
      </c>
      <c r="C1756" s="25">
        <v>2</v>
      </c>
      <c r="D1756" s="25">
        <v>15.9</v>
      </c>
      <c r="E1756" s="25">
        <v>0</v>
      </c>
      <c r="J1756" s="1"/>
      <c r="K1756" s="1"/>
      <c r="L1756" s="1"/>
      <c r="M1756" s="1"/>
      <c r="N1756" s="1"/>
      <c r="AA1756" s="1"/>
      <c r="AB1756" s="1"/>
      <c r="AC1756" s="1"/>
    </row>
    <row r="1757" spans="2:29" x14ac:dyDescent="0.25">
      <c r="B1757" s="27">
        <f t="shared" si="89"/>
        <v>39521.124999995744</v>
      </c>
      <c r="C1757" s="25">
        <v>3</v>
      </c>
      <c r="D1757" s="25">
        <v>15.8</v>
      </c>
      <c r="E1757" s="25">
        <v>0</v>
      </c>
      <c r="J1757" s="1"/>
      <c r="K1757" s="1"/>
      <c r="L1757" s="1"/>
      <c r="M1757" s="1"/>
      <c r="N1757" s="1"/>
      <c r="AA1757" s="1"/>
      <c r="AB1757" s="1"/>
      <c r="AC1757" s="1"/>
    </row>
    <row r="1758" spans="2:29" x14ac:dyDescent="0.25">
      <c r="B1758" s="27">
        <f t="shared" si="89"/>
        <v>39521.166666662408</v>
      </c>
      <c r="C1758" s="25">
        <v>4</v>
      </c>
      <c r="D1758" s="25">
        <v>15.5</v>
      </c>
      <c r="E1758" s="25">
        <v>0</v>
      </c>
      <c r="J1758" s="1"/>
      <c r="K1758" s="1"/>
      <c r="L1758" s="1"/>
      <c r="M1758" s="1"/>
      <c r="N1758" s="1"/>
      <c r="AA1758" s="1"/>
      <c r="AB1758" s="1"/>
      <c r="AC1758" s="1"/>
    </row>
    <row r="1759" spans="2:29" x14ac:dyDescent="0.25">
      <c r="B1759" s="27">
        <f t="shared" si="89"/>
        <v>39521.208333329072</v>
      </c>
      <c r="C1759" s="25">
        <v>5</v>
      </c>
      <c r="D1759" s="25">
        <v>15.1</v>
      </c>
      <c r="E1759" s="25">
        <v>0</v>
      </c>
      <c r="J1759" s="1"/>
      <c r="K1759" s="1"/>
      <c r="L1759" s="1"/>
      <c r="M1759" s="1"/>
      <c r="N1759" s="1"/>
      <c r="AA1759" s="1"/>
      <c r="AB1759" s="1"/>
      <c r="AC1759" s="1"/>
    </row>
    <row r="1760" spans="2:29" x14ac:dyDescent="0.25">
      <c r="B1760" s="27">
        <f t="shared" si="89"/>
        <v>39521.249999995736</v>
      </c>
      <c r="C1760" s="25">
        <v>6</v>
      </c>
      <c r="D1760" s="25">
        <v>15</v>
      </c>
      <c r="E1760" s="25">
        <v>0</v>
      </c>
      <c r="J1760" s="1"/>
      <c r="K1760" s="1"/>
      <c r="L1760" s="1"/>
      <c r="M1760" s="1"/>
      <c r="N1760" s="1"/>
      <c r="AA1760" s="1"/>
      <c r="AB1760" s="1"/>
      <c r="AC1760" s="1"/>
    </row>
    <row r="1761" spans="2:29" x14ac:dyDescent="0.25">
      <c r="B1761" s="27">
        <f t="shared" si="89"/>
        <v>39521.291666662401</v>
      </c>
      <c r="C1761" s="25">
        <v>7</v>
      </c>
      <c r="D1761" s="25">
        <v>15.1</v>
      </c>
      <c r="E1761" s="25">
        <v>0</v>
      </c>
      <c r="J1761" s="1"/>
      <c r="K1761" s="1"/>
      <c r="L1761" s="1"/>
      <c r="M1761" s="1"/>
      <c r="N1761" s="1"/>
      <c r="AA1761" s="1"/>
      <c r="AB1761" s="1"/>
      <c r="AC1761" s="1"/>
    </row>
    <row r="1762" spans="2:29" x14ac:dyDescent="0.25">
      <c r="B1762" s="27">
        <f t="shared" si="89"/>
        <v>39521.333333329065</v>
      </c>
      <c r="C1762" s="25">
        <v>8</v>
      </c>
      <c r="D1762" s="25">
        <v>15.2</v>
      </c>
      <c r="E1762" s="25">
        <v>25.52</v>
      </c>
      <c r="J1762" s="1"/>
      <c r="K1762" s="1"/>
      <c r="L1762" s="1"/>
      <c r="M1762" s="1"/>
      <c r="N1762" s="1"/>
      <c r="AA1762" s="1"/>
      <c r="AB1762" s="1"/>
      <c r="AC1762" s="1"/>
    </row>
    <row r="1763" spans="2:29" x14ac:dyDescent="0.25">
      <c r="B1763" s="27">
        <f t="shared" si="89"/>
        <v>39521.374999995729</v>
      </c>
      <c r="C1763" s="25">
        <v>9</v>
      </c>
      <c r="D1763" s="25">
        <v>15.4</v>
      </c>
      <c r="E1763" s="25">
        <v>89.68</v>
      </c>
      <c r="J1763" s="1"/>
      <c r="K1763" s="1"/>
      <c r="L1763" s="1"/>
      <c r="M1763" s="1"/>
      <c r="N1763" s="1"/>
      <c r="AA1763" s="1"/>
      <c r="AB1763" s="1"/>
      <c r="AC1763" s="1"/>
    </row>
    <row r="1764" spans="2:29" x14ac:dyDescent="0.25">
      <c r="B1764" s="27">
        <f t="shared" si="89"/>
        <v>39521.416666662393</v>
      </c>
      <c r="C1764" s="25">
        <v>10</v>
      </c>
      <c r="D1764" s="25">
        <v>16</v>
      </c>
      <c r="E1764" s="25">
        <v>192.26</v>
      </c>
      <c r="J1764" s="1"/>
      <c r="K1764" s="1"/>
      <c r="L1764" s="1"/>
      <c r="M1764" s="1"/>
      <c r="N1764" s="1"/>
      <c r="AA1764" s="1"/>
      <c r="AB1764" s="1"/>
      <c r="AC1764" s="1"/>
    </row>
    <row r="1765" spans="2:29" x14ac:dyDescent="0.25">
      <c r="B1765" s="27">
        <f t="shared" si="89"/>
        <v>39521.458333329057</v>
      </c>
      <c r="C1765" s="25">
        <v>11</v>
      </c>
      <c r="D1765" s="25">
        <v>17</v>
      </c>
      <c r="E1765" s="25">
        <v>319.14</v>
      </c>
      <c r="J1765" s="1"/>
      <c r="K1765" s="1"/>
      <c r="L1765" s="1"/>
      <c r="M1765" s="1"/>
      <c r="N1765" s="1"/>
      <c r="AA1765" s="1"/>
      <c r="AB1765" s="1"/>
      <c r="AC1765" s="1"/>
    </row>
    <row r="1766" spans="2:29" x14ac:dyDescent="0.25">
      <c r="B1766" s="27">
        <f t="shared" si="89"/>
        <v>39521.499999995722</v>
      </c>
      <c r="C1766" s="25">
        <v>12</v>
      </c>
      <c r="D1766" s="25">
        <v>17.600000000000001</v>
      </c>
      <c r="E1766" s="25">
        <v>618.29999999999995</v>
      </c>
      <c r="J1766" s="1"/>
      <c r="K1766" s="1"/>
      <c r="L1766" s="1"/>
      <c r="M1766" s="1"/>
      <c r="N1766" s="1"/>
      <c r="AA1766" s="1"/>
      <c r="AB1766" s="1"/>
      <c r="AC1766" s="1"/>
    </row>
    <row r="1767" spans="2:29" x14ac:dyDescent="0.25">
      <c r="B1767" s="27">
        <f t="shared" si="89"/>
        <v>39521.541666662386</v>
      </c>
      <c r="C1767" s="25">
        <v>13</v>
      </c>
      <c r="D1767" s="25">
        <v>19</v>
      </c>
      <c r="E1767" s="25">
        <v>583.95000000000005</v>
      </c>
      <c r="J1767" s="1"/>
      <c r="K1767" s="1"/>
      <c r="L1767" s="1"/>
      <c r="M1767" s="1"/>
      <c r="N1767" s="1"/>
      <c r="AA1767" s="1"/>
      <c r="AB1767" s="1"/>
      <c r="AC1767" s="1"/>
    </row>
    <row r="1768" spans="2:29" x14ac:dyDescent="0.25">
      <c r="B1768" s="27">
        <f t="shared" si="89"/>
        <v>39521.58333332905</v>
      </c>
      <c r="C1768" s="25">
        <v>14</v>
      </c>
      <c r="D1768" s="25">
        <v>19.8</v>
      </c>
      <c r="E1768" s="25">
        <v>461.67</v>
      </c>
      <c r="J1768" s="1"/>
      <c r="K1768" s="1"/>
      <c r="L1768" s="1"/>
      <c r="M1768" s="1"/>
      <c r="N1768" s="1"/>
      <c r="AA1768" s="1"/>
      <c r="AB1768" s="1"/>
      <c r="AC1768" s="1"/>
    </row>
    <row r="1769" spans="2:29" x14ac:dyDescent="0.25">
      <c r="B1769" s="27">
        <f t="shared" si="89"/>
        <v>39521.624999995714</v>
      </c>
      <c r="C1769" s="25">
        <v>15</v>
      </c>
      <c r="D1769" s="25">
        <v>20.2</v>
      </c>
      <c r="E1769" s="25">
        <v>369.15</v>
      </c>
      <c r="J1769" s="1"/>
      <c r="K1769" s="1"/>
      <c r="L1769" s="1"/>
      <c r="M1769" s="1"/>
      <c r="N1769" s="1"/>
      <c r="AA1769" s="1"/>
      <c r="AB1769" s="1"/>
      <c r="AC1769" s="1"/>
    </row>
    <row r="1770" spans="2:29" x14ac:dyDescent="0.25">
      <c r="B1770" s="27">
        <f t="shared" si="89"/>
        <v>39521.666666662379</v>
      </c>
      <c r="C1770" s="25">
        <v>16</v>
      </c>
      <c r="D1770" s="25">
        <v>20.2</v>
      </c>
      <c r="E1770" s="25">
        <v>308.77</v>
      </c>
      <c r="J1770" s="1"/>
      <c r="K1770" s="1"/>
      <c r="L1770" s="1"/>
      <c r="M1770" s="1"/>
      <c r="N1770" s="1"/>
      <c r="AA1770" s="1"/>
      <c r="AB1770" s="1"/>
      <c r="AC1770" s="1"/>
    </row>
    <row r="1771" spans="2:29" x14ac:dyDescent="0.25">
      <c r="B1771" s="27">
        <f t="shared" si="89"/>
        <v>39521.708333329043</v>
      </c>
      <c r="C1771" s="25">
        <v>17</v>
      </c>
      <c r="D1771" s="25">
        <v>19.7</v>
      </c>
      <c r="E1771" s="25">
        <v>193.71</v>
      </c>
      <c r="J1771" s="1"/>
      <c r="K1771" s="1"/>
      <c r="L1771" s="1"/>
      <c r="M1771" s="1"/>
      <c r="N1771" s="1"/>
      <c r="AA1771" s="1"/>
      <c r="AB1771" s="1"/>
      <c r="AC1771" s="1"/>
    </row>
    <row r="1772" spans="2:29" x14ac:dyDescent="0.25">
      <c r="B1772" s="27">
        <f t="shared" si="89"/>
        <v>39521.749999995707</v>
      </c>
      <c r="C1772" s="25">
        <v>18</v>
      </c>
      <c r="D1772" s="25">
        <v>18.600000000000001</v>
      </c>
      <c r="E1772" s="25">
        <v>57.1</v>
      </c>
      <c r="J1772" s="1"/>
      <c r="K1772" s="1"/>
      <c r="L1772" s="1"/>
      <c r="M1772" s="1"/>
      <c r="N1772" s="1"/>
      <c r="AA1772" s="1"/>
      <c r="AB1772" s="1"/>
      <c r="AC1772" s="1"/>
    </row>
    <row r="1773" spans="2:29" x14ac:dyDescent="0.25">
      <c r="B1773" s="27">
        <f t="shared" si="89"/>
        <v>39521.791666662371</v>
      </c>
      <c r="C1773" s="25">
        <v>19</v>
      </c>
      <c r="D1773" s="25">
        <v>18</v>
      </c>
      <c r="E1773" s="25">
        <v>0</v>
      </c>
      <c r="J1773" s="1"/>
      <c r="K1773" s="1"/>
      <c r="L1773" s="1"/>
      <c r="M1773" s="1"/>
      <c r="N1773" s="1"/>
      <c r="AA1773" s="1"/>
      <c r="AB1773" s="1"/>
      <c r="AC1773" s="1"/>
    </row>
    <row r="1774" spans="2:29" x14ac:dyDescent="0.25">
      <c r="B1774" s="27">
        <f t="shared" si="89"/>
        <v>39521.833333329036</v>
      </c>
      <c r="C1774" s="25">
        <v>20</v>
      </c>
      <c r="D1774" s="25">
        <v>17.5</v>
      </c>
      <c r="E1774" s="25">
        <v>0</v>
      </c>
      <c r="J1774" s="1"/>
      <c r="K1774" s="1"/>
      <c r="L1774" s="1"/>
      <c r="M1774" s="1"/>
      <c r="N1774" s="1"/>
      <c r="AA1774" s="1"/>
      <c r="AB1774" s="1"/>
      <c r="AC1774" s="1"/>
    </row>
    <row r="1775" spans="2:29" x14ac:dyDescent="0.25">
      <c r="B1775" s="27">
        <f t="shared" si="89"/>
        <v>39521.8749999957</v>
      </c>
      <c r="C1775" s="25">
        <v>21</v>
      </c>
      <c r="D1775" s="25">
        <v>17.100000000000001</v>
      </c>
      <c r="E1775" s="25">
        <v>0</v>
      </c>
      <c r="J1775" s="1"/>
      <c r="K1775" s="1"/>
      <c r="L1775" s="1"/>
      <c r="M1775" s="1"/>
      <c r="N1775" s="1"/>
      <c r="AA1775" s="1"/>
      <c r="AB1775" s="1"/>
      <c r="AC1775" s="1"/>
    </row>
    <row r="1776" spans="2:29" x14ac:dyDescent="0.25">
      <c r="B1776" s="27">
        <f t="shared" si="89"/>
        <v>39521.916666662364</v>
      </c>
      <c r="C1776" s="25">
        <v>22</v>
      </c>
      <c r="D1776" s="25">
        <v>17</v>
      </c>
      <c r="E1776" s="25">
        <v>0</v>
      </c>
      <c r="J1776" s="1"/>
      <c r="K1776" s="1"/>
      <c r="L1776" s="1"/>
      <c r="M1776" s="1"/>
      <c r="N1776" s="1"/>
      <c r="AA1776" s="1"/>
      <c r="AB1776" s="1"/>
      <c r="AC1776" s="1"/>
    </row>
    <row r="1777" spans="2:29" x14ac:dyDescent="0.25">
      <c r="B1777" s="27">
        <f t="shared" si="89"/>
        <v>39521.958333329028</v>
      </c>
      <c r="C1777" s="25">
        <v>23</v>
      </c>
      <c r="D1777" s="25">
        <v>16.8</v>
      </c>
      <c r="E1777" s="25">
        <v>0</v>
      </c>
      <c r="J1777" s="1"/>
      <c r="K1777" s="1"/>
      <c r="L1777" s="1"/>
      <c r="M1777" s="1"/>
      <c r="N1777" s="1"/>
      <c r="AA1777" s="1"/>
      <c r="AB1777" s="1"/>
      <c r="AC1777" s="1"/>
    </row>
    <row r="1778" spans="2:29" x14ac:dyDescent="0.25">
      <c r="B1778" s="27">
        <f t="shared" si="89"/>
        <v>39521.999999995693</v>
      </c>
      <c r="C1778" s="25">
        <v>0</v>
      </c>
      <c r="D1778" s="25">
        <v>16.399999999999999</v>
      </c>
      <c r="E1778" s="25">
        <v>0</v>
      </c>
      <c r="J1778" s="1"/>
      <c r="K1778" s="1"/>
      <c r="L1778" s="1"/>
      <c r="M1778" s="1"/>
      <c r="N1778" s="1"/>
      <c r="AA1778" s="1"/>
      <c r="AB1778" s="1"/>
      <c r="AC1778" s="1"/>
    </row>
    <row r="1779" spans="2:29" x14ac:dyDescent="0.25">
      <c r="B1779" s="27">
        <f t="shared" si="89"/>
        <v>39522.041666662357</v>
      </c>
      <c r="C1779" s="25">
        <v>1</v>
      </c>
      <c r="D1779" s="25">
        <v>16</v>
      </c>
      <c r="E1779" s="25">
        <v>0</v>
      </c>
      <c r="J1779" s="1"/>
      <c r="K1779" s="1"/>
      <c r="L1779" s="1"/>
      <c r="M1779" s="1"/>
      <c r="N1779" s="1"/>
      <c r="AA1779" s="1"/>
      <c r="AB1779" s="1"/>
      <c r="AC1779" s="1"/>
    </row>
    <row r="1780" spans="2:29" x14ac:dyDescent="0.25">
      <c r="B1780" s="27">
        <f t="shared" si="89"/>
        <v>39522.083333329021</v>
      </c>
      <c r="C1780" s="25">
        <v>2</v>
      </c>
      <c r="D1780" s="25">
        <v>15.6</v>
      </c>
      <c r="E1780" s="25">
        <v>0</v>
      </c>
      <c r="J1780" s="1"/>
      <c r="K1780" s="1"/>
      <c r="L1780" s="1"/>
      <c r="M1780" s="1"/>
      <c r="N1780" s="1"/>
      <c r="AA1780" s="1"/>
      <c r="AB1780" s="1"/>
      <c r="AC1780" s="1"/>
    </row>
    <row r="1781" spans="2:29" x14ac:dyDescent="0.25">
      <c r="B1781" s="27">
        <f t="shared" si="89"/>
        <v>39522.124999995685</v>
      </c>
      <c r="C1781" s="25">
        <v>3</v>
      </c>
      <c r="D1781" s="25">
        <v>15.3</v>
      </c>
      <c r="E1781" s="25">
        <v>0</v>
      </c>
      <c r="J1781" s="1"/>
      <c r="K1781" s="1"/>
      <c r="L1781" s="1"/>
      <c r="M1781" s="1"/>
      <c r="N1781" s="1"/>
      <c r="AA1781" s="1"/>
      <c r="AB1781" s="1"/>
      <c r="AC1781" s="1"/>
    </row>
    <row r="1782" spans="2:29" x14ac:dyDescent="0.25">
      <c r="B1782" s="27">
        <f t="shared" si="89"/>
        <v>39522.16666666235</v>
      </c>
      <c r="C1782" s="25">
        <v>4</v>
      </c>
      <c r="D1782" s="25">
        <v>15.1</v>
      </c>
      <c r="E1782" s="25">
        <v>0</v>
      </c>
      <c r="J1782" s="1"/>
      <c r="K1782" s="1"/>
      <c r="L1782" s="1"/>
      <c r="M1782" s="1"/>
      <c r="N1782" s="1"/>
      <c r="AA1782" s="1"/>
      <c r="AB1782" s="1"/>
      <c r="AC1782" s="1"/>
    </row>
    <row r="1783" spans="2:29" x14ac:dyDescent="0.25">
      <c r="B1783" s="27">
        <f t="shared" si="89"/>
        <v>39522.208333329014</v>
      </c>
      <c r="C1783" s="25">
        <v>5</v>
      </c>
      <c r="D1783" s="25">
        <v>14.9</v>
      </c>
      <c r="E1783" s="25">
        <v>0</v>
      </c>
      <c r="J1783" s="1"/>
      <c r="K1783" s="1"/>
      <c r="L1783" s="1"/>
      <c r="M1783" s="1"/>
      <c r="N1783" s="1"/>
      <c r="AA1783" s="1"/>
      <c r="AB1783" s="1"/>
      <c r="AC1783" s="1"/>
    </row>
    <row r="1784" spans="2:29" x14ac:dyDescent="0.25">
      <c r="B1784" s="27">
        <f t="shared" si="89"/>
        <v>39522.249999995678</v>
      </c>
      <c r="C1784" s="25">
        <v>6</v>
      </c>
      <c r="D1784" s="25">
        <v>14.6</v>
      </c>
      <c r="E1784" s="25">
        <v>0</v>
      </c>
      <c r="J1784" s="1"/>
      <c r="K1784" s="1"/>
      <c r="L1784" s="1"/>
      <c r="M1784" s="1"/>
      <c r="N1784" s="1"/>
      <c r="AA1784" s="1"/>
      <c r="AB1784" s="1"/>
      <c r="AC1784" s="1"/>
    </row>
    <row r="1785" spans="2:29" x14ac:dyDescent="0.25">
      <c r="B1785" s="27">
        <f t="shared" si="89"/>
        <v>39522.291666662342</v>
      </c>
      <c r="C1785" s="25">
        <v>7</v>
      </c>
      <c r="D1785" s="25">
        <v>14.3</v>
      </c>
      <c r="E1785" s="25">
        <v>0</v>
      </c>
      <c r="J1785" s="1"/>
      <c r="K1785" s="1"/>
      <c r="L1785" s="1"/>
      <c r="M1785" s="1"/>
      <c r="N1785" s="1"/>
      <c r="AA1785" s="1"/>
      <c r="AB1785" s="1"/>
      <c r="AC1785" s="1"/>
    </row>
    <row r="1786" spans="2:29" x14ac:dyDescent="0.25">
      <c r="B1786" s="27">
        <f t="shared" si="89"/>
        <v>39522.333333329007</v>
      </c>
      <c r="C1786" s="25">
        <v>8</v>
      </c>
      <c r="D1786" s="25">
        <v>14.2</v>
      </c>
      <c r="E1786" s="25">
        <v>32.46</v>
      </c>
      <c r="J1786" s="1"/>
      <c r="K1786" s="1"/>
      <c r="L1786" s="1"/>
      <c r="M1786" s="1"/>
      <c r="N1786" s="1"/>
      <c r="AA1786" s="1"/>
      <c r="AB1786" s="1"/>
      <c r="AC1786" s="1"/>
    </row>
    <row r="1787" spans="2:29" x14ac:dyDescent="0.25">
      <c r="B1787" s="27">
        <f t="shared" si="89"/>
        <v>39522.374999995671</v>
      </c>
      <c r="C1787" s="25">
        <v>9</v>
      </c>
      <c r="D1787" s="25">
        <v>14.6</v>
      </c>
      <c r="E1787" s="25">
        <v>132.04</v>
      </c>
      <c r="J1787" s="1"/>
      <c r="K1787" s="1"/>
      <c r="L1787" s="1"/>
      <c r="M1787" s="1"/>
      <c r="N1787" s="1"/>
      <c r="AA1787" s="1"/>
      <c r="AB1787" s="1"/>
      <c r="AC1787" s="1"/>
    </row>
    <row r="1788" spans="2:29" x14ac:dyDescent="0.25">
      <c r="B1788" s="27">
        <f t="shared" si="89"/>
        <v>39522.416666662335</v>
      </c>
      <c r="C1788" s="25">
        <v>10</v>
      </c>
      <c r="D1788" s="25">
        <v>15.7</v>
      </c>
      <c r="E1788" s="25">
        <v>331.47</v>
      </c>
      <c r="J1788" s="1"/>
      <c r="K1788" s="1"/>
      <c r="L1788" s="1"/>
      <c r="M1788" s="1"/>
      <c r="N1788" s="1"/>
      <c r="AA1788" s="1"/>
      <c r="AB1788" s="1"/>
      <c r="AC1788" s="1"/>
    </row>
    <row r="1789" spans="2:29" x14ac:dyDescent="0.25">
      <c r="B1789" s="27">
        <f t="shared" si="89"/>
        <v>39522.458333328999</v>
      </c>
      <c r="C1789" s="25">
        <v>11</v>
      </c>
      <c r="D1789" s="25">
        <v>17.100000000000001</v>
      </c>
      <c r="E1789" s="25">
        <v>644.80999999999995</v>
      </c>
      <c r="J1789" s="1"/>
      <c r="K1789" s="1"/>
      <c r="L1789" s="1"/>
      <c r="M1789" s="1"/>
      <c r="N1789" s="1"/>
      <c r="AA1789" s="1"/>
      <c r="AB1789" s="1"/>
      <c r="AC1789" s="1"/>
    </row>
    <row r="1790" spans="2:29" x14ac:dyDescent="0.25">
      <c r="B1790" s="27">
        <f t="shared" si="89"/>
        <v>39522.499999995664</v>
      </c>
      <c r="C1790" s="25">
        <v>12</v>
      </c>
      <c r="D1790" s="25">
        <v>16.3</v>
      </c>
      <c r="E1790" s="25">
        <v>428.54</v>
      </c>
      <c r="J1790" s="1"/>
      <c r="K1790" s="1"/>
      <c r="L1790" s="1"/>
      <c r="M1790" s="1"/>
      <c r="N1790" s="1"/>
      <c r="AA1790" s="1"/>
      <c r="AB1790" s="1"/>
      <c r="AC1790" s="1"/>
    </row>
    <row r="1791" spans="2:29" x14ac:dyDescent="0.25">
      <c r="B1791" s="27">
        <f t="shared" si="89"/>
        <v>39522.541666662328</v>
      </c>
      <c r="C1791" s="25">
        <v>13</v>
      </c>
      <c r="D1791" s="25">
        <v>15.5</v>
      </c>
      <c r="E1791" s="25">
        <v>272.75</v>
      </c>
      <c r="J1791" s="1"/>
      <c r="K1791" s="1"/>
      <c r="L1791" s="1"/>
      <c r="M1791" s="1"/>
      <c r="N1791" s="1"/>
      <c r="AA1791" s="1"/>
      <c r="AB1791" s="1"/>
      <c r="AC1791" s="1"/>
    </row>
    <row r="1792" spans="2:29" x14ac:dyDescent="0.25">
      <c r="B1792" s="27">
        <f t="shared" si="89"/>
        <v>39522.583333328992</v>
      </c>
      <c r="C1792" s="25">
        <v>14</v>
      </c>
      <c r="D1792" s="25">
        <v>14.4</v>
      </c>
      <c r="E1792" s="25">
        <v>129.54</v>
      </c>
      <c r="J1792" s="1"/>
      <c r="K1792" s="1"/>
      <c r="L1792" s="1"/>
      <c r="M1792" s="1"/>
      <c r="N1792" s="1"/>
      <c r="AA1792" s="1"/>
      <c r="AB1792" s="1"/>
      <c r="AC1792" s="1"/>
    </row>
    <row r="1793" spans="2:29" x14ac:dyDescent="0.25">
      <c r="B1793" s="27">
        <f t="shared" si="89"/>
        <v>39522.624999995656</v>
      </c>
      <c r="C1793" s="25">
        <v>15</v>
      </c>
      <c r="D1793" s="25">
        <v>13.9</v>
      </c>
      <c r="E1793" s="25">
        <v>108.56</v>
      </c>
      <c r="J1793" s="1"/>
      <c r="K1793" s="1"/>
      <c r="L1793" s="1"/>
      <c r="M1793" s="1"/>
      <c r="N1793" s="1"/>
      <c r="AA1793" s="1"/>
      <c r="AB1793" s="1"/>
      <c r="AC1793" s="1"/>
    </row>
    <row r="1794" spans="2:29" x14ac:dyDescent="0.25">
      <c r="B1794" s="27">
        <f t="shared" si="89"/>
        <v>39522.66666666232</v>
      </c>
      <c r="C1794" s="25">
        <v>16</v>
      </c>
      <c r="D1794" s="25">
        <v>14.3</v>
      </c>
      <c r="E1794" s="25">
        <v>194.38</v>
      </c>
      <c r="J1794" s="1"/>
      <c r="K1794" s="1"/>
      <c r="L1794" s="1"/>
      <c r="M1794" s="1"/>
      <c r="N1794" s="1"/>
      <c r="AA1794" s="1"/>
      <c r="AB1794" s="1"/>
      <c r="AC1794" s="1"/>
    </row>
    <row r="1795" spans="2:29" x14ac:dyDescent="0.25">
      <c r="B1795" s="27">
        <f t="shared" ref="B1795:B1858" si="90">B1794+1/24</f>
        <v>39522.708333328985</v>
      </c>
      <c r="C1795" s="25">
        <v>17</v>
      </c>
      <c r="D1795" s="25">
        <v>14.6</v>
      </c>
      <c r="E1795" s="25">
        <v>251.14</v>
      </c>
      <c r="J1795" s="1"/>
      <c r="K1795" s="1"/>
      <c r="L1795" s="1"/>
      <c r="M1795" s="1"/>
      <c r="N1795" s="1"/>
      <c r="AA1795" s="1"/>
      <c r="AB1795" s="1"/>
      <c r="AC1795" s="1"/>
    </row>
    <row r="1796" spans="2:29" x14ac:dyDescent="0.25">
      <c r="B1796" s="27">
        <f t="shared" si="90"/>
        <v>39522.749999995649</v>
      </c>
      <c r="C1796" s="25">
        <v>18</v>
      </c>
      <c r="D1796" s="25">
        <v>14.2</v>
      </c>
      <c r="E1796" s="25">
        <v>89.96</v>
      </c>
      <c r="J1796" s="1"/>
      <c r="K1796" s="1"/>
      <c r="L1796" s="1"/>
      <c r="M1796" s="1"/>
      <c r="N1796" s="1"/>
      <c r="AA1796" s="1"/>
      <c r="AB1796" s="1"/>
      <c r="AC1796" s="1"/>
    </row>
    <row r="1797" spans="2:29" x14ac:dyDescent="0.25">
      <c r="B1797" s="27">
        <f t="shared" si="90"/>
        <v>39522.791666662313</v>
      </c>
      <c r="C1797" s="25">
        <v>19</v>
      </c>
      <c r="D1797" s="25">
        <v>13.6</v>
      </c>
      <c r="E1797" s="25">
        <v>0</v>
      </c>
      <c r="J1797" s="1"/>
      <c r="K1797" s="1"/>
      <c r="L1797" s="1"/>
      <c r="M1797" s="1"/>
      <c r="N1797" s="1"/>
      <c r="AA1797" s="1"/>
      <c r="AB1797" s="1"/>
      <c r="AC1797" s="1"/>
    </row>
    <row r="1798" spans="2:29" x14ac:dyDescent="0.25">
      <c r="B1798" s="27">
        <f t="shared" si="90"/>
        <v>39522.833333328977</v>
      </c>
      <c r="C1798" s="25">
        <v>20</v>
      </c>
      <c r="D1798" s="25">
        <v>13.3</v>
      </c>
      <c r="E1798" s="25">
        <v>0</v>
      </c>
      <c r="J1798" s="1"/>
      <c r="K1798" s="1"/>
      <c r="L1798" s="1"/>
      <c r="M1798" s="1"/>
      <c r="N1798" s="1"/>
      <c r="AA1798" s="1"/>
      <c r="AB1798" s="1"/>
      <c r="AC1798" s="1"/>
    </row>
    <row r="1799" spans="2:29" x14ac:dyDescent="0.25">
      <c r="B1799" s="27">
        <f t="shared" si="90"/>
        <v>39522.874999995642</v>
      </c>
      <c r="C1799" s="25">
        <v>21</v>
      </c>
      <c r="D1799" s="25">
        <v>13.3</v>
      </c>
      <c r="E1799" s="25">
        <v>0</v>
      </c>
      <c r="J1799" s="1"/>
      <c r="K1799" s="1"/>
      <c r="L1799" s="1"/>
      <c r="M1799" s="1"/>
      <c r="N1799" s="1"/>
      <c r="AA1799" s="1"/>
      <c r="AB1799" s="1"/>
      <c r="AC1799" s="1"/>
    </row>
    <row r="1800" spans="2:29" x14ac:dyDescent="0.25">
      <c r="B1800" s="27">
        <f t="shared" si="90"/>
        <v>39522.916666662306</v>
      </c>
      <c r="C1800" s="25">
        <v>22</v>
      </c>
      <c r="D1800" s="25">
        <v>13.2</v>
      </c>
      <c r="E1800" s="25">
        <v>0</v>
      </c>
      <c r="J1800" s="1"/>
      <c r="K1800" s="1"/>
      <c r="L1800" s="1"/>
      <c r="M1800" s="1"/>
      <c r="N1800" s="1"/>
      <c r="AA1800" s="1"/>
      <c r="AB1800" s="1"/>
      <c r="AC1800" s="1"/>
    </row>
    <row r="1801" spans="2:29" x14ac:dyDescent="0.25">
      <c r="B1801" s="27">
        <f t="shared" si="90"/>
        <v>39522.95833332897</v>
      </c>
      <c r="C1801" s="25">
        <v>23</v>
      </c>
      <c r="D1801" s="25">
        <v>13.3</v>
      </c>
      <c r="E1801" s="25">
        <v>0</v>
      </c>
      <c r="J1801" s="1"/>
      <c r="K1801" s="1"/>
      <c r="L1801" s="1"/>
      <c r="M1801" s="1"/>
      <c r="N1801" s="1"/>
      <c r="AA1801" s="1"/>
      <c r="AB1801" s="1"/>
      <c r="AC1801" s="1"/>
    </row>
    <row r="1802" spans="2:29" x14ac:dyDescent="0.25">
      <c r="B1802" s="27">
        <f t="shared" si="90"/>
        <v>39522.999999995634</v>
      </c>
      <c r="C1802" s="25">
        <v>0</v>
      </c>
      <c r="D1802" s="25">
        <v>13.3</v>
      </c>
      <c r="E1802" s="25">
        <v>0</v>
      </c>
      <c r="J1802" s="1"/>
      <c r="K1802" s="1"/>
      <c r="L1802" s="1"/>
      <c r="M1802" s="1"/>
      <c r="N1802" s="1"/>
      <c r="AA1802" s="1"/>
      <c r="AB1802" s="1"/>
      <c r="AC1802" s="1"/>
    </row>
    <row r="1803" spans="2:29" x14ac:dyDescent="0.25">
      <c r="B1803" s="27">
        <f t="shared" si="90"/>
        <v>39523.041666662299</v>
      </c>
      <c r="C1803" s="25">
        <v>1</v>
      </c>
      <c r="D1803" s="25">
        <v>13.1</v>
      </c>
      <c r="E1803" s="25">
        <v>0</v>
      </c>
      <c r="J1803" s="1"/>
      <c r="K1803" s="1"/>
      <c r="L1803" s="1"/>
      <c r="M1803" s="1"/>
      <c r="N1803" s="1"/>
      <c r="AA1803" s="1"/>
      <c r="AB1803" s="1"/>
      <c r="AC1803" s="1"/>
    </row>
    <row r="1804" spans="2:29" x14ac:dyDescent="0.25">
      <c r="B1804" s="27">
        <f t="shared" si="90"/>
        <v>39523.083333328963</v>
      </c>
      <c r="C1804" s="25">
        <v>2</v>
      </c>
      <c r="D1804" s="25">
        <v>12.8</v>
      </c>
      <c r="E1804" s="25">
        <v>0</v>
      </c>
      <c r="J1804" s="1"/>
      <c r="K1804" s="1"/>
      <c r="L1804" s="1"/>
      <c r="M1804" s="1"/>
      <c r="N1804" s="1"/>
      <c r="AA1804" s="1"/>
      <c r="AB1804" s="1"/>
      <c r="AC1804" s="1"/>
    </row>
    <row r="1805" spans="2:29" x14ac:dyDescent="0.25">
      <c r="B1805" s="27">
        <f t="shared" si="90"/>
        <v>39523.124999995627</v>
      </c>
      <c r="C1805" s="25">
        <v>3</v>
      </c>
      <c r="D1805" s="25">
        <v>12.6</v>
      </c>
      <c r="E1805" s="25">
        <v>0</v>
      </c>
      <c r="J1805" s="1"/>
      <c r="K1805" s="1"/>
      <c r="L1805" s="1"/>
      <c r="M1805" s="1"/>
      <c r="N1805" s="1"/>
      <c r="AA1805" s="1"/>
      <c r="AB1805" s="1"/>
      <c r="AC1805" s="1"/>
    </row>
    <row r="1806" spans="2:29" x14ac:dyDescent="0.25">
      <c r="B1806" s="27">
        <f t="shared" si="90"/>
        <v>39523.166666662291</v>
      </c>
      <c r="C1806" s="25">
        <v>4</v>
      </c>
      <c r="D1806" s="25">
        <v>12.5</v>
      </c>
      <c r="E1806" s="25">
        <v>0</v>
      </c>
      <c r="J1806" s="1"/>
      <c r="K1806" s="1"/>
      <c r="L1806" s="1"/>
      <c r="M1806" s="1"/>
      <c r="N1806" s="1"/>
      <c r="AA1806" s="1"/>
      <c r="AB1806" s="1"/>
      <c r="AC1806" s="1"/>
    </row>
    <row r="1807" spans="2:29" x14ac:dyDescent="0.25">
      <c r="B1807" s="27">
        <f t="shared" si="90"/>
        <v>39523.208333328956</v>
      </c>
      <c r="C1807" s="25">
        <v>5</v>
      </c>
      <c r="D1807" s="25">
        <v>12.6</v>
      </c>
      <c r="E1807" s="25">
        <v>0</v>
      </c>
      <c r="J1807" s="1"/>
      <c r="K1807" s="1"/>
      <c r="L1807" s="1"/>
      <c r="M1807" s="1"/>
      <c r="N1807" s="1"/>
      <c r="AA1807" s="1"/>
      <c r="AB1807" s="1"/>
      <c r="AC1807" s="1"/>
    </row>
    <row r="1808" spans="2:29" x14ac:dyDescent="0.25">
      <c r="B1808" s="27">
        <f t="shared" si="90"/>
        <v>39523.24999999562</v>
      </c>
      <c r="C1808" s="25">
        <v>6</v>
      </c>
      <c r="D1808" s="25">
        <v>12.8</v>
      </c>
      <c r="E1808" s="25">
        <v>0</v>
      </c>
      <c r="J1808" s="1"/>
      <c r="K1808" s="1"/>
      <c r="L1808" s="1"/>
      <c r="M1808" s="1"/>
      <c r="N1808" s="1"/>
      <c r="AA1808" s="1"/>
      <c r="AB1808" s="1"/>
      <c r="AC1808" s="1"/>
    </row>
    <row r="1809" spans="2:29" x14ac:dyDescent="0.25">
      <c r="B1809" s="27">
        <f t="shared" si="90"/>
        <v>39523.291666662284</v>
      </c>
      <c r="C1809" s="25">
        <v>7</v>
      </c>
      <c r="D1809" s="25">
        <v>12.8</v>
      </c>
      <c r="E1809" s="25">
        <v>0</v>
      </c>
      <c r="J1809" s="1"/>
      <c r="K1809" s="1"/>
      <c r="L1809" s="1"/>
      <c r="M1809" s="1"/>
      <c r="N1809" s="1"/>
      <c r="AA1809" s="1"/>
      <c r="AB1809" s="1"/>
      <c r="AC1809" s="1"/>
    </row>
    <row r="1810" spans="2:29" x14ac:dyDescent="0.25">
      <c r="B1810" s="27">
        <f t="shared" si="90"/>
        <v>39523.333333328948</v>
      </c>
      <c r="C1810" s="25">
        <v>8</v>
      </c>
      <c r="D1810" s="25">
        <v>13</v>
      </c>
      <c r="E1810" s="25">
        <v>14.54</v>
      </c>
      <c r="J1810" s="1"/>
      <c r="K1810" s="1"/>
      <c r="L1810" s="1"/>
      <c r="M1810" s="1"/>
      <c r="N1810" s="1"/>
      <c r="AA1810" s="1"/>
      <c r="AB1810" s="1"/>
      <c r="AC1810" s="1"/>
    </row>
    <row r="1811" spans="2:29" x14ac:dyDescent="0.25">
      <c r="B1811" s="27">
        <f t="shared" si="90"/>
        <v>39523.374999995613</v>
      </c>
      <c r="C1811" s="25">
        <v>9</v>
      </c>
      <c r="D1811" s="25">
        <v>13.2</v>
      </c>
      <c r="E1811" s="25">
        <v>22.31</v>
      </c>
      <c r="J1811" s="1"/>
      <c r="K1811" s="1"/>
      <c r="L1811" s="1"/>
      <c r="M1811" s="1"/>
      <c r="N1811" s="1"/>
      <c r="AA1811" s="1"/>
      <c r="AB1811" s="1"/>
      <c r="AC1811" s="1"/>
    </row>
    <row r="1812" spans="2:29" x14ac:dyDescent="0.25">
      <c r="B1812" s="27">
        <f t="shared" si="90"/>
        <v>39523.416666662277</v>
      </c>
      <c r="C1812" s="25">
        <v>10</v>
      </c>
      <c r="D1812" s="25">
        <v>14.1</v>
      </c>
      <c r="E1812" s="25">
        <v>257.25</v>
      </c>
      <c r="J1812" s="1"/>
      <c r="K1812" s="1"/>
      <c r="L1812" s="1"/>
      <c r="M1812" s="1"/>
      <c r="N1812" s="1"/>
      <c r="AA1812" s="1"/>
      <c r="AB1812" s="1"/>
      <c r="AC1812" s="1"/>
    </row>
    <row r="1813" spans="2:29" x14ac:dyDescent="0.25">
      <c r="B1813" s="27">
        <f t="shared" si="90"/>
        <v>39523.458333328941</v>
      </c>
      <c r="C1813" s="25">
        <v>11</v>
      </c>
      <c r="D1813" s="25">
        <v>14.6</v>
      </c>
      <c r="E1813" s="25">
        <v>106.52</v>
      </c>
      <c r="J1813" s="1"/>
      <c r="K1813" s="1"/>
      <c r="L1813" s="1"/>
      <c r="M1813" s="1"/>
      <c r="N1813" s="1"/>
      <c r="AA1813" s="1"/>
      <c r="AB1813" s="1"/>
      <c r="AC1813" s="1"/>
    </row>
    <row r="1814" spans="2:29" x14ac:dyDescent="0.25">
      <c r="B1814" s="27">
        <f t="shared" si="90"/>
        <v>39523.499999995605</v>
      </c>
      <c r="C1814" s="25">
        <v>12</v>
      </c>
      <c r="D1814" s="25">
        <v>14.7</v>
      </c>
      <c r="E1814" s="25">
        <v>402.2</v>
      </c>
      <c r="J1814" s="1"/>
      <c r="K1814" s="1"/>
      <c r="L1814" s="1"/>
      <c r="M1814" s="1"/>
      <c r="N1814" s="1"/>
      <c r="AA1814" s="1"/>
      <c r="AB1814" s="1"/>
      <c r="AC1814" s="1"/>
    </row>
    <row r="1815" spans="2:29" x14ac:dyDescent="0.25">
      <c r="B1815" s="27">
        <f t="shared" si="90"/>
        <v>39523.54166666227</v>
      </c>
      <c r="C1815" s="25">
        <v>13</v>
      </c>
      <c r="D1815" s="25">
        <v>15.1</v>
      </c>
      <c r="E1815" s="25">
        <v>446.53</v>
      </c>
      <c r="J1815" s="1"/>
      <c r="K1815" s="1"/>
      <c r="L1815" s="1"/>
      <c r="M1815" s="1"/>
      <c r="N1815" s="1"/>
      <c r="AA1815" s="1"/>
      <c r="AB1815" s="1"/>
      <c r="AC1815" s="1"/>
    </row>
    <row r="1816" spans="2:29" x14ac:dyDescent="0.25">
      <c r="B1816" s="27">
        <f t="shared" si="90"/>
        <v>39523.583333328934</v>
      </c>
      <c r="C1816" s="25">
        <v>14</v>
      </c>
      <c r="D1816" s="25">
        <v>14.8</v>
      </c>
      <c r="E1816" s="25">
        <v>171.39</v>
      </c>
      <c r="J1816" s="1"/>
      <c r="K1816" s="1"/>
      <c r="L1816" s="1"/>
      <c r="M1816" s="1"/>
      <c r="N1816" s="1"/>
      <c r="AA1816" s="1"/>
      <c r="AB1816" s="1"/>
      <c r="AC1816" s="1"/>
    </row>
    <row r="1817" spans="2:29" x14ac:dyDescent="0.25">
      <c r="B1817" s="27">
        <f t="shared" si="90"/>
        <v>39523.624999995598</v>
      </c>
      <c r="C1817" s="25">
        <v>15</v>
      </c>
      <c r="D1817" s="25">
        <v>14.3</v>
      </c>
      <c r="E1817" s="25">
        <v>58.67</v>
      </c>
      <c r="J1817" s="1"/>
      <c r="K1817" s="1"/>
      <c r="L1817" s="1"/>
      <c r="M1817" s="1"/>
      <c r="N1817" s="1"/>
      <c r="AA1817" s="1"/>
      <c r="AB1817" s="1"/>
      <c r="AC1817" s="1"/>
    </row>
    <row r="1818" spans="2:29" x14ac:dyDescent="0.25">
      <c r="B1818" s="27">
        <f t="shared" si="90"/>
        <v>39523.666666662262</v>
      </c>
      <c r="C1818" s="25">
        <v>16</v>
      </c>
      <c r="D1818" s="25">
        <v>14.3</v>
      </c>
      <c r="E1818" s="25">
        <v>42.47</v>
      </c>
      <c r="J1818" s="1"/>
      <c r="K1818" s="1"/>
      <c r="L1818" s="1"/>
      <c r="M1818" s="1"/>
      <c r="N1818" s="1"/>
      <c r="AA1818" s="1"/>
      <c r="AB1818" s="1"/>
      <c r="AC1818" s="1"/>
    </row>
    <row r="1819" spans="2:29" x14ac:dyDescent="0.25">
      <c r="B1819" s="27">
        <f t="shared" si="90"/>
        <v>39523.708333328927</v>
      </c>
      <c r="C1819" s="25">
        <v>17</v>
      </c>
      <c r="D1819" s="25">
        <v>14.3</v>
      </c>
      <c r="E1819" s="25">
        <v>22.11</v>
      </c>
      <c r="J1819" s="1"/>
      <c r="K1819" s="1"/>
      <c r="L1819" s="1"/>
      <c r="M1819" s="1"/>
      <c r="N1819" s="1"/>
      <c r="AA1819" s="1"/>
      <c r="AB1819" s="1"/>
      <c r="AC1819" s="1"/>
    </row>
    <row r="1820" spans="2:29" x14ac:dyDescent="0.25">
      <c r="B1820" s="27">
        <f t="shared" si="90"/>
        <v>39523.749999995591</v>
      </c>
      <c r="C1820" s="25">
        <v>18</v>
      </c>
      <c r="D1820" s="25">
        <v>14.2</v>
      </c>
      <c r="E1820" s="25">
        <v>7.29</v>
      </c>
      <c r="J1820" s="1"/>
      <c r="K1820" s="1"/>
      <c r="L1820" s="1"/>
      <c r="M1820" s="1"/>
      <c r="N1820" s="1"/>
      <c r="AA1820" s="1"/>
      <c r="AB1820" s="1"/>
      <c r="AC1820" s="1"/>
    </row>
    <row r="1821" spans="2:29" x14ac:dyDescent="0.25">
      <c r="B1821" s="27">
        <f t="shared" si="90"/>
        <v>39523.791666662255</v>
      </c>
      <c r="C1821" s="25">
        <v>19</v>
      </c>
      <c r="D1821" s="25">
        <v>14</v>
      </c>
      <c r="E1821" s="25">
        <v>0</v>
      </c>
      <c r="J1821" s="1"/>
      <c r="K1821" s="1"/>
      <c r="L1821" s="1"/>
      <c r="M1821" s="1"/>
      <c r="N1821" s="1"/>
      <c r="AA1821" s="1"/>
      <c r="AB1821" s="1"/>
      <c r="AC1821" s="1"/>
    </row>
    <row r="1822" spans="2:29" x14ac:dyDescent="0.25">
      <c r="B1822" s="27">
        <f t="shared" si="90"/>
        <v>39523.833333328919</v>
      </c>
      <c r="C1822" s="25">
        <v>20</v>
      </c>
      <c r="D1822" s="25">
        <v>13.7</v>
      </c>
      <c r="E1822" s="25">
        <v>0</v>
      </c>
      <c r="J1822" s="1"/>
      <c r="K1822" s="1"/>
      <c r="L1822" s="1"/>
      <c r="M1822" s="1"/>
      <c r="N1822" s="1"/>
      <c r="AA1822" s="1"/>
      <c r="AB1822" s="1"/>
      <c r="AC1822" s="1"/>
    </row>
    <row r="1823" spans="2:29" x14ac:dyDescent="0.25">
      <c r="B1823" s="27">
        <f t="shared" si="90"/>
        <v>39523.874999995583</v>
      </c>
      <c r="C1823" s="25">
        <v>21</v>
      </c>
      <c r="D1823" s="25">
        <v>13.4</v>
      </c>
      <c r="E1823" s="25">
        <v>0</v>
      </c>
      <c r="J1823" s="1"/>
      <c r="K1823" s="1"/>
      <c r="L1823" s="1"/>
      <c r="M1823" s="1"/>
      <c r="N1823" s="1"/>
      <c r="AA1823" s="1"/>
      <c r="AB1823" s="1"/>
      <c r="AC1823" s="1"/>
    </row>
    <row r="1824" spans="2:29" x14ac:dyDescent="0.25">
      <c r="B1824" s="27">
        <f t="shared" si="90"/>
        <v>39523.916666662248</v>
      </c>
      <c r="C1824" s="25">
        <v>22</v>
      </c>
      <c r="D1824" s="25">
        <v>13.3</v>
      </c>
      <c r="E1824" s="25">
        <v>0</v>
      </c>
      <c r="J1824" s="1"/>
      <c r="K1824" s="1"/>
      <c r="L1824" s="1"/>
      <c r="M1824" s="1"/>
      <c r="N1824" s="1"/>
      <c r="AA1824" s="1"/>
      <c r="AB1824" s="1"/>
      <c r="AC1824" s="1"/>
    </row>
    <row r="1825" spans="2:29" x14ac:dyDescent="0.25">
      <c r="B1825" s="27">
        <f t="shared" si="90"/>
        <v>39523.958333328912</v>
      </c>
      <c r="C1825" s="25">
        <v>23</v>
      </c>
      <c r="D1825" s="25">
        <v>13.2</v>
      </c>
      <c r="E1825" s="25">
        <v>0</v>
      </c>
      <c r="J1825" s="1"/>
      <c r="K1825" s="1"/>
      <c r="L1825" s="1"/>
      <c r="M1825" s="1"/>
      <c r="N1825" s="1"/>
      <c r="AA1825" s="1"/>
      <c r="AB1825" s="1"/>
      <c r="AC1825" s="1"/>
    </row>
    <row r="1826" spans="2:29" x14ac:dyDescent="0.25">
      <c r="B1826" s="27">
        <f t="shared" si="90"/>
        <v>39523.999999995576</v>
      </c>
      <c r="C1826" s="25">
        <v>0</v>
      </c>
      <c r="D1826" s="25">
        <v>13.1</v>
      </c>
      <c r="E1826" s="25">
        <v>0</v>
      </c>
      <c r="J1826" s="1"/>
      <c r="K1826" s="1"/>
      <c r="L1826" s="1"/>
      <c r="M1826" s="1"/>
      <c r="N1826" s="1"/>
      <c r="AA1826" s="1"/>
      <c r="AB1826" s="1"/>
      <c r="AC1826" s="1"/>
    </row>
    <row r="1827" spans="2:29" x14ac:dyDescent="0.25">
      <c r="B1827" s="27">
        <f t="shared" si="90"/>
        <v>39524.04166666224</v>
      </c>
      <c r="C1827" s="25">
        <v>1</v>
      </c>
      <c r="D1827" s="25">
        <v>13</v>
      </c>
      <c r="E1827" s="25">
        <v>0</v>
      </c>
      <c r="J1827" s="1"/>
      <c r="K1827" s="1"/>
      <c r="L1827" s="1"/>
      <c r="M1827" s="1"/>
      <c r="N1827" s="1"/>
      <c r="AA1827" s="1"/>
      <c r="AB1827" s="1"/>
      <c r="AC1827" s="1"/>
    </row>
    <row r="1828" spans="2:29" x14ac:dyDescent="0.25">
      <c r="B1828" s="27">
        <f t="shared" si="90"/>
        <v>39524.083333328905</v>
      </c>
      <c r="C1828" s="25">
        <v>2</v>
      </c>
      <c r="D1828" s="25">
        <v>12.8</v>
      </c>
      <c r="E1828" s="25">
        <v>0</v>
      </c>
      <c r="J1828" s="1"/>
      <c r="K1828" s="1"/>
      <c r="L1828" s="1"/>
      <c r="M1828" s="1"/>
      <c r="N1828" s="1"/>
      <c r="AA1828" s="1"/>
      <c r="AB1828" s="1"/>
      <c r="AC1828" s="1"/>
    </row>
    <row r="1829" spans="2:29" x14ac:dyDescent="0.25">
      <c r="B1829" s="27">
        <f t="shared" si="90"/>
        <v>39524.124999995569</v>
      </c>
      <c r="C1829" s="25">
        <v>3</v>
      </c>
      <c r="D1829" s="25">
        <v>12.5</v>
      </c>
      <c r="E1829" s="25">
        <v>0</v>
      </c>
      <c r="J1829" s="1"/>
      <c r="K1829" s="1"/>
      <c r="L1829" s="1"/>
      <c r="M1829" s="1"/>
      <c r="N1829" s="1"/>
      <c r="AA1829" s="1"/>
      <c r="AB1829" s="1"/>
      <c r="AC1829" s="1"/>
    </row>
    <row r="1830" spans="2:29" x14ac:dyDescent="0.25">
      <c r="B1830" s="27">
        <f t="shared" si="90"/>
        <v>39524.166666662233</v>
      </c>
      <c r="C1830" s="25">
        <v>4</v>
      </c>
      <c r="D1830" s="25">
        <v>12.2</v>
      </c>
      <c r="E1830" s="25">
        <v>0</v>
      </c>
      <c r="J1830" s="1"/>
      <c r="K1830" s="1"/>
      <c r="L1830" s="1"/>
      <c r="M1830" s="1"/>
      <c r="N1830" s="1"/>
      <c r="AA1830" s="1"/>
      <c r="AB1830" s="1"/>
      <c r="AC1830" s="1"/>
    </row>
    <row r="1831" spans="2:29" x14ac:dyDescent="0.25">
      <c r="B1831" s="27">
        <f t="shared" si="90"/>
        <v>39524.208333328897</v>
      </c>
      <c r="C1831" s="25">
        <v>5</v>
      </c>
      <c r="D1831" s="25">
        <v>11.8</v>
      </c>
      <c r="E1831" s="25">
        <v>0</v>
      </c>
      <c r="J1831" s="1"/>
      <c r="K1831" s="1"/>
      <c r="L1831" s="1"/>
      <c r="M1831" s="1"/>
      <c r="N1831" s="1"/>
      <c r="AA1831" s="1"/>
      <c r="AB1831" s="1"/>
      <c r="AC1831" s="1"/>
    </row>
    <row r="1832" spans="2:29" x14ac:dyDescent="0.25">
      <c r="B1832" s="27">
        <f t="shared" si="90"/>
        <v>39524.249999995562</v>
      </c>
      <c r="C1832" s="25">
        <v>6</v>
      </c>
      <c r="D1832" s="25">
        <v>11.6</v>
      </c>
      <c r="E1832" s="25">
        <v>0</v>
      </c>
      <c r="J1832" s="1"/>
      <c r="K1832" s="1"/>
      <c r="L1832" s="1"/>
      <c r="M1832" s="1"/>
      <c r="N1832" s="1"/>
      <c r="AA1832" s="1"/>
      <c r="AB1832" s="1"/>
      <c r="AC1832" s="1"/>
    </row>
    <row r="1833" spans="2:29" x14ac:dyDescent="0.25">
      <c r="B1833" s="27">
        <f t="shared" si="90"/>
        <v>39524.291666662226</v>
      </c>
      <c r="C1833" s="25">
        <v>7</v>
      </c>
      <c r="D1833" s="25">
        <v>11.3</v>
      </c>
      <c r="E1833" s="25">
        <v>0</v>
      </c>
      <c r="J1833" s="1"/>
      <c r="K1833" s="1"/>
      <c r="L1833" s="1"/>
      <c r="M1833" s="1"/>
      <c r="N1833" s="1"/>
      <c r="AA1833" s="1"/>
      <c r="AB1833" s="1"/>
      <c r="AC1833" s="1"/>
    </row>
    <row r="1834" spans="2:29" x14ac:dyDescent="0.25">
      <c r="B1834" s="27">
        <f t="shared" si="90"/>
        <v>39524.33333332889</v>
      </c>
      <c r="C1834" s="25">
        <v>8</v>
      </c>
      <c r="D1834" s="25">
        <v>11.2</v>
      </c>
      <c r="E1834" s="25">
        <v>38.64</v>
      </c>
      <c r="J1834" s="1"/>
      <c r="K1834" s="1"/>
      <c r="L1834" s="1"/>
      <c r="M1834" s="1"/>
      <c r="N1834" s="1"/>
      <c r="AA1834" s="1"/>
      <c r="AB1834" s="1"/>
      <c r="AC1834" s="1"/>
    </row>
    <row r="1835" spans="2:29" x14ac:dyDescent="0.25">
      <c r="B1835" s="27">
        <f t="shared" si="90"/>
        <v>39524.374999995554</v>
      </c>
      <c r="C1835" s="25">
        <v>9</v>
      </c>
      <c r="D1835" s="25">
        <v>11.3</v>
      </c>
      <c r="E1835" s="25">
        <v>151.83000000000001</v>
      </c>
      <c r="J1835" s="1"/>
      <c r="K1835" s="1"/>
      <c r="L1835" s="1"/>
      <c r="M1835" s="1"/>
      <c r="N1835" s="1"/>
      <c r="AA1835" s="1"/>
      <c r="AB1835" s="1"/>
      <c r="AC1835" s="1"/>
    </row>
    <row r="1836" spans="2:29" x14ac:dyDescent="0.25">
      <c r="B1836" s="27">
        <f t="shared" si="90"/>
        <v>39524.416666662219</v>
      </c>
      <c r="C1836" s="25">
        <v>10</v>
      </c>
      <c r="D1836" s="25">
        <v>12.5</v>
      </c>
      <c r="E1836" s="25">
        <v>303.54000000000002</v>
      </c>
      <c r="J1836" s="1"/>
      <c r="K1836" s="1"/>
      <c r="L1836" s="1"/>
      <c r="M1836" s="1"/>
      <c r="N1836" s="1"/>
      <c r="AA1836" s="1"/>
      <c r="AB1836" s="1"/>
      <c r="AC1836" s="1"/>
    </row>
    <row r="1837" spans="2:29" x14ac:dyDescent="0.25">
      <c r="B1837" s="27">
        <f t="shared" si="90"/>
        <v>39524.458333328883</v>
      </c>
      <c r="C1837" s="25">
        <v>11</v>
      </c>
      <c r="D1837" s="25">
        <v>14</v>
      </c>
      <c r="E1837" s="25">
        <v>579.74</v>
      </c>
      <c r="J1837" s="1"/>
      <c r="K1837" s="1"/>
      <c r="L1837" s="1"/>
      <c r="M1837" s="1"/>
      <c r="N1837" s="1"/>
      <c r="AA1837" s="1"/>
      <c r="AB1837" s="1"/>
      <c r="AC1837" s="1"/>
    </row>
    <row r="1838" spans="2:29" x14ac:dyDescent="0.25">
      <c r="B1838" s="27">
        <f t="shared" si="90"/>
        <v>39524.499999995547</v>
      </c>
      <c r="C1838" s="25">
        <v>12</v>
      </c>
      <c r="D1838" s="25">
        <v>15</v>
      </c>
      <c r="E1838" s="25">
        <v>629.15</v>
      </c>
      <c r="J1838" s="1"/>
      <c r="K1838" s="1"/>
      <c r="L1838" s="1"/>
      <c r="M1838" s="1"/>
      <c r="N1838" s="1"/>
      <c r="AA1838" s="1"/>
      <c r="AB1838" s="1"/>
      <c r="AC1838" s="1"/>
    </row>
    <row r="1839" spans="2:29" x14ac:dyDescent="0.25">
      <c r="B1839" s="27">
        <f t="shared" si="90"/>
        <v>39524.541666662211</v>
      </c>
      <c r="C1839" s="25">
        <v>13</v>
      </c>
      <c r="D1839" s="25">
        <v>15.4</v>
      </c>
      <c r="E1839" s="25">
        <v>762.09</v>
      </c>
      <c r="J1839" s="1"/>
      <c r="K1839" s="1"/>
      <c r="L1839" s="1"/>
      <c r="M1839" s="1"/>
      <c r="N1839" s="1"/>
      <c r="AA1839" s="1"/>
      <c r="AB1839" s="1"/>
      <c r="AC1839" s="1"/>
    </row>
    <row r="1840" spans="2:29" x14ac:dyDescent="0.25">
      <c r="B1840" s="27">
        <f t="shared" si="90"/>
        <v>39524.583333328876</v>
      </c>
      <c r="C1840" s="25">
        <v>14</v>
      </c>
      <c r="D1840" s="25">
        <v>15.5</v>
      </c>
      <c r="E1840" s="25">
        <v>694.7</v>
      </c>
      <c r="J1840" s="1"/>
      <c r="K1840" s="1"/>
      <c r="L1840" s="1"/>
      <c r="M1840" s="1"/>
      <c r="N1840" s="1"/>
      <c r="AA1840" s="1"/>
      <c r="AB1840" s="1"/>
      <c r="AC1840" s="1"/>
    </row>
    <row r="1841" spans="2:29" x14ac:dyDescent="0.25">
      <c r="B1841" s="27">
        <f t="shared" si="90"/>
        <v>39524.62499999554</v>
      </c>
      <c r="C1841" s="25">
        <v>15</v>
      </c>
      <c r="D1841" s="25">
        <v>15.1</v>
      </c>
      <c r="E1841" s="25">
        <v>213.83</v>
      </c>
      <c r="J1841" s="1"/>
      <c r="K1841" s="1"/>
      <c r="L1841" s="1"/>
      <c r="M1841" s="1"/>
      <c r="N1841" s="1"/>
      <c r="AA1841" s="1"/>
      <c r="AB1841" s="1"/>
      <c r="AC1841" s="1"/>
    </row>
    <row r="1842" spans="2:29" x14ac:dyDescent="0.25">
      <c r="B1842" s="27">
        <f t="shared" si="90"/>
        <v>39524.666666662204</v>
      </c>
      <c r="C1842" s="25">
        <v>16</v>
      </c>
      <c r="D1842" s="25">
        <v>14.6</v>
      </c>
      <c r="E1842" s="25">
        <v>67.819999999999993</v>
      </c>
      <c r="J1842" s="1"/>
      <c r="K1842" s="1"/>
      <c r="L1842" s="1"/>
      <c r="M1842" s="1"/>
      <c r="N1842" s="1"/>
      <c r="AA1842" s="1"/>
      <c r="AB1842" s="1"/>
      <c r="AC1842" s="1"/>
    </row>
    <row r="1843" spans="2:29" x14ac:dyDescent="0.25">
      <c r="B1843" s="27">
        <f t="shared" si="90"/>
        <v>39524.708333328868</v>
      </c>
      <c r="C1843" s="25">
        <v>17</v>
      </c>
      <c r="D1843" s="25">
        <v>14.3</v>
      </c>
      <c r="E1843" s="25">
        <v>53.83</v>
      </c>
      <c r="J1843" s="1"/>
      <c r="K1843" s="1"/>
      <c r="L1843" s="1"/>
      <c r="M1843" s="1"/>
      <c r="N1843" s="1"/>
      <c r="AA1843" s="1"/>
      <c r="AB1843" s="1"/>
      <c r="AC1843" s="1"/>
    </row>
    <row r="1844" spans="2:29" x14ac:dyDescent="0.25">
      <c r="B1844" s="27">
        <f t="shared" si="90"/>
        <v>39524.749999995533</v>
      </c>
      <c r="C1844" s="25">
        <v>18</v>
      </c>
      <c r="D1844" s="25">
        <v>14.5</v>
      </c>
      <c r="E1844" s="25">
        <v>70.73</v>
      </c>
      <c r="J1844" s="1"/>
      <c r="K1844" s="1"/>
      <c r="L1844" s="1"/>
      <c r="M1844" s="1"/>
      <c r="N1844" s="1"/>
      <c r="AA1844" s="1"/>
      <c r="AB1844" s="1"/>
      <c r="AC1844" s="1"/>
    </row>
    <row r="1845" spans="2:29" x14ac:dyDescent="0.25">
      <c r="B1845" s="27">
        <f t="shared" si="90"/>
        <v>39524.791666662197</v>
      </c>
      <c r="C1845" s="25">
        <v>19</v>
      </c>
      <c r="D1845" s="25">
        <v>13.7</v>
      </c>
      <c r="E1845" s="25">
        <v>0</v>
      </c>
      <c r="J1845" s="1"/>
      <c r="K1845" s="1"/>
      <c r="L1845" s="1"/>
      <c r="M1845" s="1"/>
      <c r="N1845" s="1"/>
      <c r="AA1845" s="1"/>
      <c r="AB1845" s="1"/>
      <c r="AC1845" s="1"/>
    </row>
    <row r="1846" spans="2:29" x14ac:dyDescent="0.25">
      <c r="B1846" s="27">
        <f t="shared" si="90"/>
        <v>39524.833333328861</v>
      </c>
      <c r="C1846" s="25">
        <v>20</v>
      </c>
      <c r="D1846" s="25">
        <v>13.1</v>
      </c>
      <c r="E1846" s="25">
        <v>0</v>
      </c>
      <c r="J1846" s="1"/>
      <c r="K1846" s="1"/>
      <c r="L1846" s="1"/>
      <c r="M1846" s="1"/>
      <c r="N1846" s="1"/>
      <c r="AA1846" s="1"/>
      <c r="AB1846" s="1"/>
      <c r="AC1846" s="1"/>
    </row>
    <row r="1847" spans="2:29" x14ac:dyDescent="0.25">
      <c r="B1847" s="27">
        <f t="shared" si="90"/>
        <v>39524.874999995525</v>
      </c>
      <c r="C1847" s="25">
        <v>21</v>
      </c>
      <c r="D1847" s="25">
        <v>12.9</v>
      </c>
      <c r="E1847" s="25">
        <v>0</v>
      </c>
      <c r="J1847" s="1"/>
      <c r="K1847" s="1"/>
      <c r="L1847" s="1"/>
      <c r="M1847" s="1"/>
      <c r="N1847" s="1"/>
      <c r="AA1847" s="1"/>
      <c r="AB1847" s="1"/>
      <c r="AC1847" s="1"/>
    </row>
    <row r="1848" spans="2:29" x14ac:dyDescent="0.25">
      <c r="B1848" s="27">
        <f t="shared" si="90"/>
        <v>39524.91666666219</v>
      </c>
      <c r="C1848" s="25">
        <v>22</v>
      </c>
      <c r="D1848" s="25">
        <v>12.9</v>
      </c>
      <c r="E1848" s="25">
        <v>0</v>
      </c>
      <c r="J1848" s="1"/>
      <c r="K1848" s="1"/>
      <c r="L1848" s="1"/>
      <c r="M1848" s="1"/>
      <c r="N1848" s="1"/>
      <c r="AA1848" s="1"/>
      <c r="AB1848" s="1"/>
      <c r="AC1848" s="1"/>
    </row>
    <row r="1849" spans="2:29" x14ac:dyDescent="0.25">
      <c r="B1849" s="27">
        <f t="shared" si="90"/>
        <v>39524.958333328854</v>
      </c>
      <c r="C1849" s="25">
        <v>23</v>
      </c>
      <c r="D1849" s="25">
        <v>13</v>
      </c>
      <c r="E1849" s="25">
        <v>0</v>
      </c>
      <c r="J1849" s="1"/>
      <c r="K1849" s="1"/>
      <c r="L1849" s="1"/>
      <c r="M1849" s="1"/>
      <c r="N1849" s="1"/>
      <c r="AA1849" s="1"/>
      <c r="AB1849" s="1"/>
      <c r="AC1849" s="1"/>
    </row>
    <row r="1850" spans="2:29" x14ac:dyDescent="0.25">
      <c r="B1850" s="27">
        <f t="shared" si="90"/>
        <v>39524.999999995518</v>
      </c>
      <c r="C1850" s="25">
        <v>0</v>
      </c>
      <c r="D1850" s="25">
        <v>13.2</v>
      </c>
      <c r="E1850" s="25">
        <v>0</v>
      </c>
      <c r="J1850" s="1"/>
      <c r="K1850" s="1"/>
      <c r="L1850" s="1"/>
      <c r="M1850" s="1"/>
      <c r="N1850" s="1"/>
      <c r="AA1850" s="1"/>
      <c r="AB1850" s="1"/>
      <c r="AC1850" s="1"/>
    </row>
    <row r="1851" spans="2:29" x14ac:dyDescent="0.25">
      <c r="B1851" s="27">
        <f t="shared" si="90"/>
        <v>39525.041666662182</v>
      </c>
      <c r="C1851" s="25">
        <v>1</v>
      </c>
      <c r="D1851" s="25">
        <v>13.2</v>
      </c>
      <c r="E1851" s="25">
        <v>0</v>
      </c>
      <c r="J1851" s="1"/>
      <c r="K1851" s="1"/>
      <c r="L1851" s="1"/>
      <c r="M1851" s="1"/>
      <c r="N1851" s="1"/>
      <c r="AA1851" s="1"/>
      <c r="AB1851" s="1"/>
      <c r="AC1851" s="1"/>
    </row>
    <row r="1852" spans="2:29" x14ac:dyDescent="0.25">
      <c r="B1852" s="27">
        <f t="shared" si="90"/>
        <v>39525.083333328846</v>
      </c>
      <c r="C1852" s="25">
        <v>2</v>
      </c>
      <c r="D1852" s="25">
        <v>13.2</v>
      </c>
      <c r="E1852" s="25">
        <v>0</v>
      </c>
      <c r="J1852" s="1"/>
      <c r="K1852" s="1"/>
      <c r="L1852" s="1"/>
      <c r="M1852" s="1"/>
      <c r="N1852" s="1"/>
      <c r="AA1852" s="1"/>
      <c r="AB1852" s="1"/>
      <c r="AC1852" s="1"/>
    </row>
    <row r="1853" spans="2:29" x14ac:dyDescent="0.25">
      <c r="B1853" s="27">
        <f t="shared" si="90"/>
        <v>39525.124999995511</v>
      </c>
      <c r="C1853" s="25">
        <v>3</v>
      </c>
      <c r="D1853" s="25">
        <v>13.2</v>
      </c>
      <c r="E1853" s="25">
        <v>0</v>
      </c>
      <c r="J1853" s="1"/>
      <c r="K1853" s="1"/>
      <c r="L1853" s="1"/>
      <c r="M1853" s="1"/>
      <c r="N1853" s="1"/>
      <c r="AA1853" s="1"/>
      <c r="AB1853" s="1"/>
      <c r="AC1853" s="1"/>
    </row>
    <row r="1854" spans="2:29" x14ac:dyDescent="0.25">
      <c r="B1854" s="27">
        <f t="shared" si="90"/>
        <v>39525.166666662175</v>
      </c>
      <c r="C1854" s="25">
        <v>4</v>
      </c>
      <c r="D1854" s="25">
        <v>13</v>
      </c>
      <c r="E1854" s="25">
        <v>0</v>
      </c>
      <c r="J1854" s="1"/>
      <c r="K1854" s="1"/>
      <c r="L1854" s="1"/>
      <c r="M1854" s="1"/>
      <c r="N1854" s="1"/>
      <c r="AA1854" s="1"/>
      <c r="AB1854" s="1"/>
      <c r="AC1854" s="1"/>
    </row>
    <row r="1855" spans="2:29" x14ac:dyDescent="0.25">
      <c r="B1855" s="27">
        <f t="shared" si="90"/>
        <v>39525.208333328839</v>
      </c>
      <c r="C1855" s="25">
        <v>5</v>
      </c>
      <c r="D1855" s="25">
        <v>12.8</v>
      </c>
      <c r="E1855" s="25">
        <v>0</v>
      </c>
      <c r="J1855" s="1"/>
      <c r="K1855" s="1"/>
      <c r="L1855" s="1"/>
      <c r="M1855" s="1"/>
      <c r="N1855" s="1"/>
      <c r="AA1855" s="1"/>
      <c r="AB1855" s="1"/>
      <c r="AC1855" s="1"/>
    </row>
    <row r="1856" spans="2:29" x14ac:dyDescent="0.25">
      <c r="B1856" s="27">
        <f t="shared" si="90"/>
        <v>39525.249999995503</v>
      </c>
      <c r="C1856" s="25">
        <v>6</v>
      </c>
      <c r="D1856" s="25">
        <v>12.3</v>
      </c>
      <c r="E1856" s="25">
        <v>0</v>
      </c>
      <c r="J1856" s="1"/>
      <c r="K1856" s="1"/>
      <c r="L1856" s="1"/>
      <c r="M1856" s="1"/>
      <c r="N1856" s="1"/>
      <c r="AA1856" s="1"/>
      <c r="AB1856" s="1"/>
      <c r="AC1856" s="1"/>
    </row>
    <row r="1857" spans="2:29" x14ac:dyDescent="0.25">
      <c r="B1857" s="27">
        <f t="shared" si="90"/>
        <v>39525.291666662168</v>
      </c>
      <c r="C1857" s="25">
        <v>7</v>
      </c>
      <c r="D1857" s="25">
        <v>12.3</v>
      </c>
      <c r="E1857" s="25">
        <v>0</v>
      </c>
      <c r="J1857" s="1"/>
      <c r="K1857" s="1"/>
      <c r="L1857" s="1"/>
      <c r="M1857" s="1"/>
      <c r="N1857" s="1"/>
      <c r="AA1857" s="1"/>
      <c r="AB1857" s="1"/>
      <c r="AC1857" s="1"/>
    </row>
    <row r="1858" spans="2:29" x14ac:dyDescent="0.25">
      <c r="B1858" s="27">
        <f t="shared" si="90"/>
        <v>39525.333333328832</v>
      </c>
      <c r="C1858" s="25">
        <v>8</v>
      </c>
      <c r="D1858" s="25">
        <v>12.7</v>
      </c>
      <c r="E1858" s="25">
        <v>140</v>
      </c>
      <c r="J1858" s="1"/>
      <c r="K1858" s="1"/>
      <c r="L1858" s="1"/>
      <c r="M1858" s="1"/>
      <c r="N1858" s="1"/>
      <c r="AA1858" s="1"/>
      <c r="AB1858" s="1"/>
      <c r="AC1858" s="1"/>
    </row>
    <row r="1859" spans="2:29" x14ac:dyDescent="0.25">
      <c r="B1859" s="27">
        <f t="shared" ref="B1859:B1922" si="91">B1858+1/24</f>
        <v>39525.374999995496</v>
      </c>
      <c r="C1859" s="25">
        <v>9</v>
      </c>
      <c r="D1859" s="25">
        <v>13.7</v>
      </c>
      <c r="E1859" s="25">
        <v>376.99</v>
      </c>
      <c r="J1859" s="1"/>
      <c r="K1859" s="1"/>
      <c r="L1859" s="1"/>
      <c r="M1859" s="1"/>
      <c r="N1859" s="1"/>
      <c r="AA1859" s="1"/>
      <c r="AB1859" s="1"/>
      <c r="AC1859" s="1"/>
    </row>
    <row r="1860" spans="2:29" x14ac:dyDescent="0.25">
      <c r="B1860" s="27">
        <f t="shared" si="91"/>
        <v>39525.41666666216</v>
      </c>
      <c r="C1860" s="25">
        <v>10</v>
      </c>
      <c r="D1860" s="25">
        <v>14.3</v>
      </c>
      <c r="E1860" s="25">
        <v>446.8</v>
      </c>
      <c r="J1860" s="1"/>
      <c r="K1860" s="1"/>
      <c r="L1860" s="1"/>
      <c r="M1860" s="1"/>
      <c r="N1860" s="1"/>
      <c r="AA1860" s="1"/>
      <c r="AB1860" s="1"/>
      <c r="AC1860" s="1"/>
    </row>
    <row r="1861" spans="2:29" x14ac:dyDescent="0.25">
      <c r="B1861" s="27">
        <f t="shared" si="91"/>
        <v>39525.458333328825</v>
      </c>
      <c r="C1861" s="25">
        <v>11</v>
      </c>
      <c r="D1861" s="25">
        <v>14.6</v>
      </c>
      <c r="E1861" s="25">
        <v>515.87</v>
      </c>
      <c r="J1861" s="1"/>
      <c r="K1861" s="1"/>
      <c r="L1861" s="1"/>
      <c r="M1861" s="1"/>
      <c r="N1861" s="1"/>
      <c r="AA1861" s="1"/>
      <c r="AB1861" s="1"/>
      <c r="AC1861" s="1"/>
    </row>
    <row r="1862" spans="2:29" x14ac:dyDescent="0.25">
      <c r="B1862" s="27">
        <f t="shared" si="91"/>
        <v>39525.499999995489</v>
      </c>
      <c r="C1862" s="25">
        <v>12</v>
      </c>
      <c r="D1862" s="25">
        <v>15.3</v>
      </c>
      <c r="E1862" s="25">
        <v>305.38</v>
      </c>
      <c r="J1862" s="1"/>
      <c r="K1862" s="1"/>
      <c r="L1862" s="1"/>
      <c r="M1862" s="1"/>
      <c r="N1862" s="1"/>
      <c r="AA1862" s="1"/>
      <c r="AB1862" s="1"/>
      <c r="AC1862" s="1"/>
    </row>
    <row r="1863" spans="2:29" x14ac:dyDescent="0.25">
      <c r="B1863" s="27">
        <f t="shared" si="91"/>
        <v>39525.541666662153</v>
      </c>
      <c r="C1863" s="25">
        <v>13</v>
      </c>
      <c r="D1863" s="25">
        <v>14.6</v>
      </c>
      <c r="E1863" s="25">
        <v>249.8</v>
      </c>
      <c r="J1863" s="1"/>
      <c r="K1863" s="1"/>
      <c r="L1863" s="1"/>
      <c r="M1863" s="1"/>
      <c r="N1863" s="1"/>
      <c r="AA1863" s="1"/>
      <c r="AB1863" s="1"/>
      <c r="AC1863" s="1"/>
    </row>
    <row r="1864" spans="2:29" x14ac:dyDescent="0.25">
      <c r="B1864" s="27">
        <f t="shared" si="91"/>
        <v>39525.583333328817</v>
      </c>
      <c r="C1864" s="25">
        <v>14</v>
      </c>
      <c r="D1864" s="25">
        <v>15.4</v>
      </c>
      <c r="E1864" s="25">
        <v>347.01</v>
      </c>
      <c r="J1864" s="1"/>
      <c r="K1864" s="1"/>
      <c r="L1864" s="1"/>
      <c r="M1864" s="1"/>
      <c r="N1864" s="1"/>
      <c r="AA1864" s="1"/>
      <c r="AB1864" s="1"/>
      <c r="AC1864" s="1"/>
    </row>
    <row r="1865" spans="2:29" x14ac:dyDescent="0.25">
      <c r="B1865" s="27">
        <f t="shared" si="91"/>
        <v>39525.624999995482</v>
      </c>
      <c r="C1865" s="25">
        <v>15</v>
      </c>
      <c r="D1865" s="25">
        <v>15.3</v>
      </c>
      <c r="E1865" s="25">
        <v>393.63</v>
      </c>
      <c r="J1865" s="1"/>
      <c r="K1865" s="1"/>
      <c r="L1865" s="1"/>
      <c r="M1865" s="1"/>
      <c r="N1865" s="1"/>
      <c r="AA1865" s="1"/>
      <c r="AB1865" s="1"/>
      <c r="AC1865" s="1"/>
    </row>
    <row r="1866" spans="2:29" x14ac:dyDescent="0.25">
      <c r="B1866" s="27">
        <f t="shared" si="91"/>
        <v>39525.666666662146</v>
      </c>
      <c r="C1866" s="25">
        <v>16</v>
      </c>
      <c r="D1866" s="25">
        <v>14.9</v>
      </c>
      <c r="E1866" s="25">
        <v>457.53</v>
      </c>
      <c r="J1866" s="1"/>
      <c r="K1866" s="1"/>
      <c r="L1866" s="1"/>
      <c r="M1866" s="1"/>
      <c r="N1866" s="1"/>
      <c r="AA1866" s="1"/>
      <c r="AB1866" s="1"/>
      <c r="AC1866" s="1"/>
    </row>
    <row r="1867" spans="2:29" x14ac:dyDescent="0.25">
      <c r="B1867" s="27">
        <f t="shared" si="91"/>
        <v>39525.70833332881</v>
      </c>
      <c r="C1867" s="25">
        <v>17</v>
      </c>
      <c r="D1867" s="25">
        <v>14.7</v>
      </c>
      <c r="E1867" s="25">
        <v>263.06</v>
      </c>
      <c r="J1867" s="1"/>
      <c r="K1867" s="1"/>
      <c r="L1867" s="1"/>
      <c r="M1867" s="1"/>
      <c r="N1867" s="1"/>
      <c r="AA1867" s="1"/>
      <c r="AB1867" s="1"/>
      <c r="AC1867" s="1"/>
    </row>
    <row r="1868" spans="2:29" x14ac:dyDescent="0.25">
      <c r="B1868" s="27">
        <f t="shared" si="91"/>
        <v>39525.749999995474</v>
      </c>
      <c r="C1868" s="25">
        <v>18</v>
      </c>
      <c r="D1868" s="25">
        <v>14.1</v>
      </c>
      <c r="E1868" s="25">
        <v>91.83</v>
      </c>
      <c r="J1868" s="1"/>
      <c r="K1868" s="1"/>
      <c r="L1868" s="1"/>
      <c r="M1868" s="1"/>
      <c r="N1868" s="1"/>
      <c r="AA1868" s="1"/>
      <c r="AB1868" s="1"/>
      <c r="AC1868" s="1"/>
    </row>
    <row r="1869" spans="2:29" x14ac:dyDescent="0.25">
      <c r="B1869" s="27">
        <f t="shared" si="91"/>
        <v>39525.791666662139</v>
      </c>
      <c r="C1869" s="25">
        <v>19</v>
      </c>
      <c r="D1869" s="25">
        <v>13.4</v>
      </c>
      <c r="E1869" s="25">
        <v>0</v>
      </c>
      <c r="J1869" s="1"/>
      <c r="K1869" s="1"/>
      <c r="L1869" s="1"/>
      <c r="M1869" s="1"/>
      <c r="N1869" s="1"/>
      <c r="AA1869" s="1"/>
      <c r="AB1869" s="1"/>
      <c r="AC1869" s="1"/>
    </row>
    <row r="1870" spans="2:29" x14ac:dyDescent="0.25">
      <c r="B1870" s="27">
        <f t="shared" si="91"/>
        <v>39525.833333328803</v>
      </c>
      <c r="C1870" s="25">
        <v>20</v>
      </c>
      <c r="D1870" s="25">
        <v>13.1</v>
      </c>
      <c r="E1870" s="25">
        <v>0</v>
      </c>
      <c r="J1870" s="1"/>
      <c r="K1870" s="1"/>
      <c r="L1870" s="1"/>
      <c r="M1870" s="1"/>
      <c r="N1870" s="1"/>
      <c r="AA1870" s="1"/>
      <c r="AB1870" s="1"/>
      <c r="AC1870" s="1"/>
    </row>
    <row r="1871" spans="2:29" x14ac:dyDescent="0.25">
      <c r="B1871" s="27">
        <f t="shared" si="91"/>
        <v>39525.874999995467</v>
      </c>
      <c r="C1871" s="25">
        <v>21</v>
      </c>
      <c r="D1871" s="25">
        <v>12.1</v>
      </c>
      <c r="E1871" s="25">
        <v>0</v>
      </c>
      <c r="J1871" s="1"/>
      <c r="K1871" s="1"/>
      <c r="L1871" s="1"/>
      <c r="M1871" s="1"/>
      <c r="N1871" s="1"/>
      <c r="AA1871" s="1"/>
      <c r="AB1871" s="1"/>
      <c r="AC1871" s="1"/>
    </row>
    <row r="1872" spans="2:29" x14ac:dyDescent="0.25">
      <c r="B1872" s="27">
        <f t="shared" si="91"/>
        <v>39525.916666662131</v>
      </c>
      <c r="C1872" s="25">
        <v>22</v>
      </c>
      <c r="D1872" s="25">
        <v>11.6</v>
      </c>
      <c r="E1872" s="25">
        <v>0</v>
      </c>
      <c r="J1872" s="1"/>
      <c r="K1872" s="1"/>
      <c r="L1872" s="1"/>
      <c r="M1872" s="1"/>
      <c r="N1872" s="1"/>
      <c r="AA1872" s="1"/>
      <c r="AB1872" s="1"/>
      <c r="AC1872" s="1"/>
    </row>
    <row r="1873" spans="2:29" x14ac:dyDescent="0.25">
      <c r="B1873" s="27">
        <f t="shared" si="91"/>
        <v>39525.958333328796</v>
      </c>
      <c r="C1873" s="25">
        <v>23</v>
      </c>
      <c r="D1873" s="25">
        <v>10.8</v>
      </c>
      <c r="E1873" s="25">
        <v>0</v>
      </c>
      <c r="J1873" s="1"/>
      <c r="K1873" s="1"/>
      <c r="L1873" s="1"/>
      <c r="M1873" s="1"/>
      <c r="N1873" s="1"/>
      <c r="AA1873" s="1"/>
      <c r="AB1873" s="1"/>
      <c r="AC1873" s="1"/>
    </row>
    <row r="1874" spans="2:29" x14ac:dyDescent="0.25">
      <c r="B1874" s="27">
        <f t="shared" si="91"/>
        <v>39525.99999999546</v>
      </c>
      <c r="C1874" s="25">
        <v>0</v>
      </c>
      <c r="D1874" s="25">
        <v>10.7</v>
      </c>
      <c r="E1874" s="25">
        <v>0</v>
      </c>
      <c r="J1874" s="1"/>
      <c r="K1874" s="1"/>
      <c r="L1874" s="1"/>
      <c r="M1874" s="1"/>
      <c r="N1874" s="1"/>
      <c r="AA1874" s="1"/>
      <c r="AB1874" s="1"/>
      <c r="AC1874" s="1"/>
    </row>
    <row r="1875" spans="2:29" x14ac:dyDescent="0.25">
      <c r="B1875" s="27">
        <f t="shared" si="91"/>
        <v>39526.041666662124</v>
      </c>
      <c r="C1875" s="25">
        <v>1</v>
      </c>
      <c r="D1875" s="25">
        <v>10.9</v>
      </c>
      <c r="E1875" s="25">
        <v>0</v>
      </c>
      <c r="J1875" s="1"/>
      <c r="K1875" s="1"/>
      <c r="L1875" s="1"/>
      <c r="M1875" s="1"/>
      <c r="N1875" s="1"/>
      <c r="AA1875" s="1"/>
      <c r="AB1875" s="1"/>
      <c r="AC1875" s="1"/>
    </row>
    <row r="1876" spans="2:29" x14ac:dyDescent="0.25">
      <c r="B1876" s="27">
        <f t="shared" si="91"/>
        <v>39526.083333328788</v>
      </c>
      <c r="C1876" s="25">
        <v>2</v>
      </c>
      <c r="D1876" s="25">
        <v>11.1</v>
      </c>
      <c r="E1876" s="25">
        <v>0</v>
      </c>
      <c r="J1876" s="1"/>
      <c r="K1876" s="1"/>
      <c r="L1876" s="1"/>
      <c r="M1876" s="1"/>
      <c r="N1876" s="1"/>
      <c r="AA1876" s="1"/>
      <c r="AB1876" s="1"/>
      <c r="AC1876" s="1"/>
    </row>
    <row r="1877" spans="2:29" x14ac:dyDescent="0.25">
      <c r="B1877" s="27">
        <f t="shared" si="91"/>
        <v>39526.124999995453</v>
      </c>
      <c r="C1877" s="25">
        <v>3</v>
      </c>
      <c r="D1877" s="25">
        <v>11.2</v>
      </c>
      <c r="E1877" s="25">
        <v>0</v>
      </c>
      <c r="J1877" s="1"/>
      <c r="K1877" s="1"/>
      <c r="L1877" s="1"/>
      <c r="M1877" s="1"/>
      <c r="N1877" s="1"/>
      <c r="AA1877" s="1"/>
      <c r="AB1877" s="1"/>
      <c r="AC1877" s="1"/>
    </row>
    <row r="1878" spans="2:29" x14ac:dyDescent="0.25">
      <c r="B1878" s="27">
        <f t="shared" si="91"/>
        <v>39526.166666662117</v>
      </c>
      <c r="C1878" s="25">
        <v>4</v>
      </c>
      <c r="D1878" s="25">
        <v>10.9</v>
      </c>
      <c r="E1878" s="25">
        <v>0</v>
      </c>
      <c r="J1878" s="1"/>
      <c r="K1878" s="1"/>
      <c r="L1878" s="1"/>
      <c r="M1878" s="1"/>
      <c r="N1878" s="1"/>
      <c r="AA1878" s="1"/>
      <c r="AB1878" s="1"/>
      <c r="AC1878" s="1"/>
    </row>
    <row r="1879" spans="2:29" x14ac:dyDescent="0.25">
      <c r="B1879" s="27">
        <f t="shared" si="91"/>
        <v>39526.208333328781</v>
      </c>
      <c r="C1879" s="25">
        <v>5</v>
      </c>
      <c r="D1879" s="25">
        <v>10.199999999999999</v>
      </c>
      <c r="E1879" s="25">
        <v>0</v>
      </c>
      <c r="J1879" s="1"/>
      <c r="K1879" s="1"/>
      <c r="L1879" s="1"/>
      <c r="M1879" s="1"/>
      <c r="N1879" s="1"/>
      <c r="AA1879" s="1"/>
      <c r="AB1879" s="1"/>
      <c r="AC1879" s="1"/>
    </row>
    <row r="1880" spans="2:29" x14ac:dyDescent="0.25">
      <c r="B1880" s="27">
        <f t="shared" si="91"/>
        <v>39526.249999995445</v>
      </c>
      <c r="C1880" s="25">
        <v>6</v>
      </c>
      <c r="D1880" s="25">
        <v>10</v>
      </c>
      <c r="E1880" s="25">
        <v>0</v>
      </c>
      <c r="J1880" s="1"/>
      <c r="K1880" s="1"/>
      <c r="L1880" s="1"/>
      <c r="M1880" s="1"/>
      <c r="N1880" s="1"/>
      <c r="AA1880" s="1"/>
      <c r="AB1880" s="1"/>
      <c r="AC1880" s="1"/>
    </row>
    <row r="1881" spans="2:29" x14ac:dyDescent="0.25">
      <c r="B1881" s="27">
        <f t="shared" si="91"/>
        <v>39526.291666662109</v>
      </c>
      <c r="C1881" s="25">
        <v>7</v>
      </c>
      <c r="D1881" s="25">
        <v>10.1</v>
      </c>
      <c r="E1881" s="25">
        <v>0</v>
      </c>
      <c r="J1881" s="1"/>
      <c r="K1881" s="1"/>
      <c r="L1881" s="1"/>
      <c r="M1881" s="1"/>
      <c r="N1881" s="1"/>
      <c r="AA1881" s="1"/>
      <c r="AB1881" s="1"/>
      <c r="AC1881" s="1"/>
    </row>
    <row r="1882" spans="2:29" x14ac:dyDescent="0.25">
      <c r="B1882" s="27">
        <f t="shared" si="91"/>
        <v>39526.333333328774</v>
      </c>
      <c r="C1882" s="25">
        <v>8</v>
      </c>
      <c r="D1882" s="25">
        <v>10.1</v>
      </c>
      <c r="E1882" s="25">
        <v>14.56</v>
      </c>
      <c r="J1882" s="1"/>
      <c r="K1882" s="1"/>
      <c r="L1882" s="1"/>
      <c r="M1882" s="1"/>
      <c r="N1882" s="1"/>
      <c r="AA1882" s="1"/>
      <c r="AB1882" s="1"/>
      <c r="AC1882" s="1"/>
    </row>
    <row r="1883" spans="2:29" x14ac:dyDescent="0.25">
      <c r="B1883" s="27">
        <f t="shared" si="91"/>
        <v>39526.374999995438</v>
      </c>
      <c r="C1883" s="25">
        <v>9</v>
      </c>
      <c r="D1883" s="25">
        <v>10.6</v>
      </c>
      <c r="E1883" s="25">
        <v>73.86</v>
      </c>
      <c r="J1883" s="1"/>
      <c r="K1883" s="1"/>
      <c r="L1883" s="1"/>
      <c r="M1883" s="1"/>
      <c r="N1883" s="1"/>
      <c r="AA1883" s="1"/>
      <c r="AB1883" s="1"/>
      <c r="AC1883" s="1"/>
    </row>
    <row r="1884" spans="2:29" x14ac:dyDescent="0.25">
      <c r="B1884" s="27">
        <f t="shared" si="91"/>
        <v>39526.416666662102</v>
      </c>
      <c r="C1884" s="25">
        <v>10</v>
      </c>
      <c r="D1884" s="25">
        <v>10.8</v>
      </c>
      <c r="E1884" s="25">
        <v>161.08000000000001</v>
      </c>
      <c r="J1884" s="1"/>
      <c r="K1884" s="1"/>
      <c r="L1884" s="1"/>
      <c r="M1884" s="1"/>
      <c r="N1884" s="1"/>
      <c r="AA1884" s="1"/>
      <c r="AB1884" s="1"/>
      <c r="AC1884" s="1"/>
    </row>
    <row r="1885" spans="2:29" x14ac:dyDescent="0.25">
      <c r="B1885" s="27">
        <f t="shared" si="91"/>
        <v>39526.458333328766</v>
      </c>
      <c r="C1885" s="25">
        <v>11</v>
      </c>
      <c r="D1885" s="25">
        <v>11.4</v>
      </c>
      <c r="E1885" s="25">
        <v>344.98</v>
      </c>
      <c r="J1885" s="1"/>
      <c r="K1885" s="1"/>
      <c r="L1885" s="1"/>
      <c r="M1885" s="1"/>
      <c r="N1885" s="1"/>
      <c r="AA1885" s="1"/>
      <c r="AB1885" s="1"/>
      <c r="AC1885" s="1"/>
    </row>
    <row r="1886" spans="2:29" x14ac:dyDescent="0.25">
      <c r="B1886" s="27">
        <f t="shared" si="91"/>
        <v>39526.499999995431</v>
      </c>
      <c r="C1886" s="25">
        <v>12</v>
      </c>
      <c r="D1886" s="25">
        <v>10.3</v>
      </c>
      <c r="E1886" s="25">
        <v>241.85</v>
      </c>
      <c r="J1886" s="1"/>
      <c r="K1886" s="1"/>
      <c r="L1886" s="1"/>
      <c r="M1886" s="1"/>
      <c r="N1886" s="1"/>
      <c r="AA1886" s="1"/>
      <c r="AB1886" s="1"/>
      <c r="AC1886" s="1"/>
    </row>
    <row r="1887" spans="2:29" x14ac:dyDescent="0.25">
      <c r="B1887" s="27">
        <f t="shared" si="91"/>
        <v>39526.541666662095</v>
      </c>
      <c r="C1887" s="25">
        <v>13</v>
      </c>
      <c r="D1887" s="25">
        <v>10.8</v>
      </c>
      <c r="E1887" s="25">
        <v>247.31</v>
      </c>
      <c r="J1887" s="1"/>
      <c r="K1887" s="1"/>
      <c r="L1887" s="1"/>
      <c r="M1887" s="1"/>
      <c r="N1887" s="1"/>
      <c r="AA1887" s="1"/>
      <c r="AB1887" s="1"/>
      <c r="AC1887" s="1"/>
    </row>
    <row r="1888" spans="2:29" x14ac:dyDescent="0.25">
      <c r="B1888" s="27">
        <f t="shared" si="91"/>
        <v>39526.583333328759</v>
      </c>
      <c r="C1888" s="25">
        <v>14</v>
      </c>
      <c r="D1888" s="25">
        <v>11.9</v>
      </c>
      <c r="E1888" s="25">
        <v>545.55999999999995</v>
      </c>
      <c r="J1888" s="1"/>
      <c r="K1888" s="1"/>
      <c r="L1888" s="1"/>
      <c r="M1888" s="1"/>
      <c r="N1888" s="1"/>
      <c r="AA1888" s="1"/>
      <c r="AB1888" s="1"/>
      <c r="AC1888" s="1"/>
    </row>
    <row r="1889" spans="2:29" x14ac:dyDescent="0.25">
      <c r="B1889" s="27">
        <f t="shared" si="91"/>
        <v>39526.624999995423</v>
      </c>
      <c r="C1889" s="25">
        <v>15</v>
      </c>
      <c r="D1889" s="25">
        <v>12.4</v>
      </c>
      <c r="E1889" s="25">
        <v>474.99</v>
      </c>
      <c r="J1889" s="1"/>
      <c r="K1889" s="1"/>
      <c r="L1889" s="1"/>
      <c r="M1889" s="1"/>
      <c r="N1889" s="1"/>
      <c r="AA1889" s="1"/>
      <c r="AB1889" s="1"/>
      <c r="AC1889" s="1"/>
    </row>
    <row r="1890" spans="2:29" x14ac:dyDescent="0.25">
      <c r="B1890" s="27">
        <f t="shared" si="91"/>
        <v>39526.666666662088</v>
      </c>
      <c r="C1890" s="25">
        <v>16</v>
      </c>
      <c r="D1890" s="25">
        <v>12.3</v>
      </c>
      <c r="E1890" s="25">
        <v>305.37</v>
      </c>
      <c r="J1890" s="1"/>
      <c r="K1890" s="1"/>
      <c r="L1890" s="1"/>
      <c r="M1890" s="1"/>
      <c r="N1890" s="1"/>
      <c r="AA1890" s="1"/>
      <c r="AB1890" s="1"/>
      <c r="AC1890" s="1"/>
    </row>
    <row r="1891" spans="2:29" x14ac:dyDescent="0.25">
      <c r="B1891" s="27">
        <f t="shared" si="91"/>
        <v>39526.708333328752</v>
      </c>
      <c r="C1891" s="25">
        <v>17</v>
      </c>
      <c r="D1891" s="25">
        <v>12.1</v>
      </c>
      <c r="E1891" s="25">
        <v>251.37</v>
      </c>
      <c r="J1891" s="1"/>
      <c r="K1891" s="1"/>
      <c r="L1891" s="1"/>
      <c r="M1891" s="1"/>
      <c r="N1891" s="1"/>
      <c r="AA1891" s="1"/>
      <c r="AB1891" s="1"/>
      <c r="AC1891" s="1"/>
    </row>
    <row r="1892" spans="2:29" x14ac:dyDescent="0.25">
      <c r="B1892" s="27">
        <f t="shared" si="91"/>
        <v>39526.749999995416</v>
      </c>
      <c r="C1892" s="25">
        <v>18</v>
      </c>
      <c r="D1892" s="25">
        <v>11.3</v>
      </c>
      <c r="E1892" s="25">
        <v>69.010000000000005</v>
      </c>
      <c r="J1892" s="1"/>
      <c r="K1892" s="1"/>
      <c r="L1892" s="1"/>
      <c r="M1892" s="1"/>
      <c r="N1892" s="1"/>
      <c r="AA1892" s="1"/>
      <c r="AB1892" s="1"/>
      <c r="AC1892" s="1"/>
    </row>
    <row r="1893" spans="2:29" x14ac:dyDescent="0.25">
      <c r="B1893" s="27">
        <f t="shared" si="91"/>
        <v>39526.79166666208</v>
      </c>
      <c r="C1893" s="25">
        <v>19</v>
      </c>
      <c r="D1893" s="25">
        <v>10.6</v>
      </c>
      <c r="E1893" s="25">
        <v>0</v>
      </c>
      <c r="J1893" s="1"/>
      <c r="K1893" s="1"/>
      <c r="L1893" s="1"/>
      <c r="M1893" s="1"/>
      <c r="N1893" s="1"/>
      <c r="AA1893" s="1"/>
      <c r="AB1893" s="1"/>
      <c r="AC1893" s="1"/>
    </row>
    <row r="1894" spans="2:29" x14ac:dyDescent="0.25">
      <c r="B1894" s="27">
        <f t="shared" si="91"/>
        <v>39526.833333328745</v>
      </c>
      <c r="C1894" s="25">
        <v>20</v>
      </c>
      <c r="D1894" s="25">
        <v>10.3</v>
      </c>
      <c r="E1894" s="25">
        <v>0</v>
      </c>
      <c r="J1894" s="1"/>
      <c r="K1894" s="1"/>
      <c r="L1894" s="1"/>
      <c r="M1894" s="1"/>
      <c r="N1894" s="1"/>
      <c r="AA1894" s="1"/>
      <c r="AB1894" s="1"/>
      <c r="AC1894" s="1"/>
    </row>
    <row r="1895" spans="2:29" x14ac:dyDescent="0.25">
      <c r="B1895" s="27">
        <f t="shared" si="91"/>
        <v>39526.874999995409</v>
      </c>
      <c r="C1895" s="25">
        <v>21</v>
      </c>
      <c r="D1895" s="25">
        <v>10.199999999999999</v>
      </c>
      <c r="E1895" s="25">
        <v>0</v>
      </c>
      <c r="J1895" s="1"/>
      <c r="K1895" s="1"/>
      <c r="L1895" s="1"/>
      <c r="M1895" s="1"/>
      <c r="N1895" s="1"/>
      <c r="AA1895" s="1"/>
      <c r="AB1895" s="1"/>
      <c r="AC1895" s="1"/>
    </row>
    <row r="1896" spans="2:29" x14ac:dyDescent="0.25">
      <c r="B1896" s="27">
        <f t="shared" si="91"/>
        <v>39526.916666662073</v>
      </c>
      <c r="C1896" s="25">
        <v>22</v>
      </c>
      <c r="D1896" s="25">
        <v>10.3</v>
      </c>
      <c r="E1896" s="25">
        <v>0</v>
      </c>
      <c r="J1896" s="1"/>
      <c r="K1896" s="1"/>
      <c r="L1896" s="1"/>
      <c r="M1896" s="1"/>
      <c r="N1896" s="1"/>
      <c r="AA1896" s="1"/>
      <c r="AB1896" s="1"/>
      <c r="AC1896" s="1"/>
    </row>
    <row r="1897" spans="2:29" x14ac:dyDescent="0.25">
      <c r="B1897" s="27">
        <f t="shared" si="91"/>
        <v>39526.958333328737</v>
      </c>
      <c r="C1897" s="25">
        <v>23</v>
      </c>
      <c r="D1897" s="25">
        <v>10.4</v>
      </c>
      <c r="E1897" s="25">
        <v>0</v>
      </c>
      <c r="J1897" s="1"/>
      <c r="K1897" s="1"/>
      <c r="L1897" s="1"/>
      <c r="M1897" s="1"/>
      <c r="N1897" s="1"/>
      <c r="AA1897" s="1"/>
      <c r="AB1897" s="1"/>
      <c r="AC1897" s="1"/>
    </row>
    <row r="1898" spans="2:29" x14ac:dyDescent="0.25">
      <c r="B1898" s="27">
        <f t="shared" si="91"/>
        <v>39526.999999995402</v>
      </c>
      <c r="C1898" s="25">
        <v>0</v>
      </c>
      <c r="D1898" s="25">
        <v>10.4</v>
      </c>
      <c r="E1898" s="25">
        <v>0</v>
      </c>
      <c r="J1898" s="1"/>
      <c r="K1898" s="1"/>
      <c r="L1898" s="1"/>
      <c r="M1898" s="1"/>
      <c r="N1898" s="1"/>
      <c r="AA1898" s="1"/>
      <c r="AB1898" s="1"/>
      <c r="AC1898" s="1"/>
    </row>
    <row r="1899" spans="2:29" x14ac:dyDescent="0.25">
      <c r="B1899" s="27">
        <f t="shared" si="91"/>
        <v>39527.041666662066</v>
      </c>
      <c r="C1899" s="25">
        <v>1</v>
      </c>
      <c r="D1899" s="25">
        <v>10.199999999999999</v>
      </c>
      <c r="E1899" s="25">
        <v>0</v>
      </c>
      <c r="J1899" s="1"/>
      <c r="K1899" s="1"/>
      <c r="L1899" s="1"/>
      <c r="M1899" s="1"/>
      <c r="N1899" s="1"/>
      <c r="AA1899" s="1"/>
      <c r="AB1899" s="1"/>
      <c r="AC1899" s="1"/>
    </row>
    <row r="1900" spans="2:29" x14ac:dyDescent="0.25">
      <c r="B1900" s="27">
        <f t="shared" si="91"/>
        <v>39527.08333332873</v>
      </c>
      <c r="C1900" s="25">
        <v>2</v>
      </c>
      <c r="D1900" s="25">
        <v>10.3</v>
      </c>
      <c r="E1900" s="25">
        <v>0</v>
      </c>
      <c r="J1900" s="1"/>
      <c r="K1900" s="1"/>
      <c r="L1900" s="1"/>
      <c r="M1900" s="1"/>
      <c r="N1900" s="1"/>
      <c r="AA1900" s="1"/>
      <c r="AB1900" s="1"/>
      <c r="AC1900" s="1"/>
    </row>
    <row r="1901" spans="2:29" x14ac:dyDescent="0.25">
      <c r="B1901" s="27">
        <f t="shared" si="91"/>
        <v>39527.124999995394</v>
      </c>
      <c r="C1901" s="25">
        <v>3</v>
      </c>
      <c r="D1901" s="25">
        <v>10.5</v>
      </c>
      <c r="E1901" s="25">
        <v>0</v>
      </c>
      <c r="J1901" s="1"/>
      <c r="K1901" s="1"/>
      <c r="L1901" s="1"/>
      <c r="M1901" s="1"/>
      <c r="N1901" s="1"/>
      <c r="AA1901" s="1"/>
      <c r="AB1901" s="1"/>
      <c r="AC1901" s="1"/>
    </row>
    <row r="1902" spans="2:29" x14ac:dyDescent="0.25">
      <c r="B1902" s="27">
        <f t="shared" si="91"/>
        <v>39527.166666662059</v>
      </c>
      <c r="C1902" s="25">
        <v>4</v>
      </c>
      <c r="D1902" s="25">
        <v>10.3</v>
      </c>
      <c r="E1902" s="25">
        <v>0</v>
      </c>
      <c r="J1902" s="1"/>
      <c r="K1902" s="1"/>
      <c r="L1902" s="1"/>
      <c r="M1902" s="1"/>
      <c r="N1902" s="1"/>
      <c r="AA1902" s="1"/>
      <c r="AB1902" s="1"/>
      <c r="AC1902" s="1"/>
    </row>
    <row r="1903" spans="2:29" x14ac:dyDescent="0.25">
      <c r="B1903" s="27">
        <f t="shared" si="91"/>
        <v>39527.208333328723</v>
      </c>
      <c r="C1903" s="25">
        <v>5</v>
      </c>
      <c r="D1903" s="25">
        <v>9.6999999999999993</v>
      </c>
      <c r="E1903" s="25">
        <v>0</v>
      </c>
      <c r="J1903" s="1"/>
      <c r="K1903" s="1"/>
      <c r="L1903" s="1"/>
      <c r="M1903" s="1"/>
      <c r="N1903" s="1"/>
      <c r="AA1903" s="1"/>
      <c r="AB1903" s="1"/>
      <c r="AC1903" s="1"/>
    </row>
    <row r="1904" spans="2:29" x14ac:dyDescent="0.25">
      <c r="B1904" s="27">
        <f t="shared" si="91"/>
        <v>39527.249999995387</v>
      </c>
      <c r="C1904" s="25">
        <v>6</v>
      </c>
      <c r="D1904" s="25">
        <v>9.6</v>
      </c>
      <c r="E1904" s="25">
        <v>0</v>
      </c>
      <c r="J1904" s="1"/>
      <c r="K1904" s="1"/>
      <c r="L1904" s="1"/>
      <c r="M1904" s="1"/>
      <c r="N1904" s="1"/>
      <c r="AA1904" s="1"/>
      <c r="AB1904" s="1"/>
      <c r="AC1904" s="1"/>
    </row>
    <row r="1905" spans="2:29" x14ac:dyDescent="0.25">
      <c r="B1905" s="27">
        <f t="shared" si="91"/>
        <v>39527.291666662051</v>
      </c>
      <c r="C1905" s="25">
        <v>7</v>
      </c>
      <c r="D1905" s="25">
        <v>9.4</v>
      </c>
      <c r="E1905" s="25">
        <v>0</v>
      </c>
      <c r="J1905" s="1"/>
      <c r="K1905" s="1"/>
      <c r="L1905" s="1"/>
      <c r="M1905" s="1"/>
      <c r="N1905" s="1"/>
      <c r="AA1905" s="1"/>
      <c r="AB1905" s="1"/>
      <c r="AC1905" s="1"/>
    </row>
    <row r="1906" spans="2:29" x14ac:dyDescent="0.25">
      <c r="B1906" s="27">
        <f t="shared" si="91"/>
        <v>39527.333333328716</v>
      </c>
      <c r="C1906" s="25">
        <v>8</v>
      </c>
      <c r="D1906" s="25">
        <v>9.1</v>
      </c>
      <c r="E1906" s="25">
        <v>16.690000000000001</v>
      </c>
      <c r="J1906" s="1"/>
      <c r="K1906" s="1"/>
      <c r="L1906" s="1"/>
      <c r="M1906" s="1"/>
      <c r="N1906" s="1"/>
      <c r="AA1906" s="1"/>
      <c r="AB1906" s="1"/>
      <c r="AC1906" s="1"/>
    </row>
    <row r="1907" spans="2:29" x14ac:dyDescent="0.25">
      <c r="B1907" s="27">
        <f t="shared" si="91"/>
        <v>39527.37499999538</v>
      </c>
      <c r="C1907" s="25">
        <v>9</v>
      </c>
      <c r="D1907" s="25">
        <v>8.9</v>
      </c>
      <c r="E1907" s="25">
        <v>82.5</v>
      </c>
      <c r="J1907" s="1"/>
      <c r="K1907" s="1"/>
      <c r="L1907" s="1"/>
      <c r="M1907" s="1"/>
      <c r="N1907" s="1"/>
      <c r="AA1907" s="1"/>
      <c r="AB1907" s="1"/>
      <c r="AC1907" s="1"/>
    </row>
    <row r="1908" spans="2:29" x14ac:dyDescent="0.25">
      <c r="B1908" s="27">
        <f t="shared" si="91"/>
        <v>39527.416666662044</v>
      </c>
      <c r="C1908" s="25">
        <v>10</v>
      </c>
      <c r="D1908" s="25">
        <v>9.4</v>
      </c>
      <c r="E1908" s="25">
        <v>552.61</v>
      </c>
      <c r="J1908" s="1"/>
      <c r="K1908" s="1"/>
      <c r="L1908" s="1"/>
      <c r="M1908" s="1"/>
      <c r="N1908" s="1"/>
      <c r="AA1908" s="1"/>
      <c r="AB1908" s="1"/>
      <c r="AC1908" s="1"/>
    </row>
    <row r="1909" spans="2:29" x14ac:dyDescent="0.25">
      <c r="B1909" s="27">
        <f t="shared" si="91"/>
        <v>39527.458333328708</v>
      </c>
      <c r="C1909" s="25">
        <v>11</v>
      </c>
      <c r="D1909" s="25">
        <v>9.9</v>
      </c>
      <c r="E1909" s="25">
        <v>702.24</v>
      </c>
      <c r="J1909" s="1"/>
      <c r="K1909" s="1"/>
      <c r="L1909" s="1"/>
      <c r="M1909" s="1"/>
      <c r="N1909" s="1"/>
      <c r="AA1909" s="1"/>
      <c r="AB1909" s="1"/>
      <c r="AC1909" s="1"/>
    </row>
    <row r="1910" spans="2:29" x14ac:dyDescent="0.25">
      <c r="B1910" s="27">
        <f t="shared" si="91"/>
        <v>39527.499999995372</v>
      </c>
      <c r="C1910" s="25">
        <v>12</v>
      </c>
      <c r="D1910" s="25">
        <v>11.6</v>
      </c>
      <c r="E1910" s="25">
        <v>763.78</v>
      </c>
      <c r="J1910" s="1"/>
      <c r="K1910" s="1"/>
      <c r="L1910" s="1"/>
      <c r="M1910" s="1"/>
      <c r="N1910" s="1"/>
      <c r="AA1910" s="1"/>
      <c r="AB1910" s="1"/>
      <c r="AC1910" s="1"/>
    </row>
    <row r="1911" spans="2:29" x14ac:dyDescent="0.25">
      <c r="B1911" s="27">
        <f t="shared" si="91"/>
        <v>39527.541666662037</v>
      </c>
      <c r="C1911" s="25">
        <v>13</v>
      </c>
      <c r="D1911" s="25">
        <v>12.2</v>
      </c>
      <c r="E1911" s="25">
        <v>826.95</v>
      </c>
      <c r="J1911" s="1"/>
      <c r="K1911" s="1"/>
      <c r="L1911" s="1"/>
      <c r="M1911" s="1"/>
      <c r="N1911" s="1"/>
      <c r="AA1911" s="1"/>
      <c r="AB1911" s="1"/>
      <c r="AC1911" s="1"/>
    </row>
    <row r="1912" spans="2:29" x14ac:dyDescent="0.25">
      <c r="B1912" s="27">
        <f t="shared" si="91"/>
        <v>39527.583333328701</v>
      </c>
      <c r="C1912" s="25">
        <v>14</v>
      </c>
      <c r="D1912" s="25">
        <v>12.8</v>
      </c>
      <c r="E1912" s="25">
        <v>759.81</v>
      </c>
      <c r="J1912" s="1"/>
      <c r="K1912" s="1"/>
      <c r="L1912" s="1"/>
      <c r="M1912" s="1"/>
      <c r="N1912" s="1"/>
      <c r="AA1912" s="1"/>
      <c r="AB1912" s="1"/>
      <c r="AC1912" s="1"/>
    </row>
    <row r="1913" spans="2:29" x14ac:dyDescent="0.25">
      <c r="B1913" s="27">
        <f t="shared" si="91"/>
        <v>39527.624999995365</v>
      </c>
      <c r="C1913" s="25">
        <v>15</v>
      </c>
      <c r="D1913" s="25">
        <v>13.6</v>
      </c>
      <c r="E1913" s="25">
        <v>687.19</v>
      </c>
      <c r="J1913" s="1"/>
      <c r="K1913" s="1"/>
      <c r="L1913" s="1"/>
      <c r="M1913" s="1"/>
      <c r="N1913" s="1"/>
      <c r="AA1913" s="1"/>
      <c r="AB1913" s="1"/>
      <c r="AC1913" s="1"/>
    </row>
    <row r="1914" spans="2:29" x14ac:dyDescent="0.25">
      <c r="B1914" s="27">
        <f t="shared" si="91"/>
        <v>39527.666666662029</v>
      </c>
      <c r="C1914" s="25">
        <v>16</v>
      </c>
      <c r="D1914" s="25">
        <v>14.1</v>
      </c>
      <c r="E1914" s="25">
        <v>527.75</v>
      </c>
      <c r="J1914" s="1"/>
      <c r="K1914" s="1"/>
      <c r="L1914" s="1"/>
      <c r="M1914" s="1"/>
      <c r="N1914" s="1"/>
      <c r="AA1914" s="1"/>
      <c r="AB1914" s="1"/>
      <c r="AC1914" s="1"/>
    </row>
    <row r="1915" spans="2:29" x14ac:dyDescent="0.25">
      <c r="B1915" s="27">
        <f t="shared" si="91"/>
        <v>39527.708333328694</v>
      </c>
      <c r="C1915" s="25">
        <v>17</v>
      </c>
      <c r="D1915" s="25">
        <v>14.3</v>
      </c>
      <c r="E1915" s="25">
        <v>329.13</v>
      </c>
      <c r="J1915" s="1"/>
      <c r="K1915" s="1"/>
      <c r="L1915" s="1"/>
      <c r="M1915" s="1"/>
      <c r="N1915" s="1"/>
      <c r="AA1915" s="1"/>
      <c r="AB1915" s="1"/>
      <c r="AC1915" s="1"/>
    </row>
    <row r="1916" spans="2:29" x14ac:dyDescent="0.25">
      <c r="B1916" s="27">
        <f t="shared" si="91"/>
        <v>39527.749999995358</v>
      </c>
      <c r="C1916" s="25">
        <v>18</v>
      </c>
      <c r="D1916" s="25">
        <v>14</v>
      </c>
      <c r="E1916" s="25">
        <v>111.93</v>
      </c>
      <c r="J1916" s="1"/>
      <c r="K1916" s="1"/>
      <c r="L1916" s="1"/>
      <c r="M1916" s="1"/>
      <c r="N1916" s="1"/>
      <c r="AA1916" s="1"/>
      <c r="AB1916" s="1"/>
      <c r="AC1916" s="1"/>
    </row>
    <row r="1917" spans="2:29" x14ac:dyDescent="0.25">
      <c r="B1917" s="27">
        <f t="shared" si="91"/>
        <v>39527.791666662022</v>
      </c>
      <c r="C1917" s="25">
        <v>19</v>
      </c>
      <c r="D1917" s="25">
        <v>13.2</v>
      </c>
      <c r="E1917" s="25">
        <v>0</v>
      </c>
      <c r="J1917" s="1"/>
      <c r="K1917" s="1"/>
      <c r="L1917" s="1"/>
      <c r="M1917" s="1"/>
      <c r="N1917" s="1"/>
      <c r="AA1917" s="1"/>
      <c r="AB1917" s="1"/>
      <c r="AC1917" s="1"/>
    </row>
    <row r="1918" spans="2:29" x14ac:dyDescent="0.25">
      <c r="B1918" s="27">
        <f t="shared" si="91"/>
        <v>39527.833333328686</v>
      </c>
      <c r="C1918" s="25">
        <v>20</v>
      </c>
      <c r="D1918" s="25">
        <v>12.1</v>
      </c>
      <c r="E1918" s="25">
        <v>0</v>
      </c>
      <c r="J1918" s="1"/>
      <c r="K1918" s="1"/>
      <c r="L1918" s="1"/>
      <c r="M1918" s="1"/>
      <c r="N1918" s="1"/>
      <c r="AA1918" s="1"/>
      <c r="AB1918" s="1"/>
      <c r="AC1918" s="1"/>
    </row>
    <row r="1919" spans="2:29" x14ac:dyDescent="0.25">
      <c r="B1919" s="27">
        <f t="shared" si="91"/>
        <v>39527.874999995351</v>
      </c>
      <c r="C1919" s="25">
        <v>21</v>
      </c>
      <c r="D1919" s="25">
        <v>11.9</v>
      </c>
      <c r="E1919" s="25">
        <v>0</v>
      </c>
      <c r="J1919" s="1"/>
      <c r="K1919" s="1"/>
      <c r="L1919" s="1"/>
      <c r="M1919" s="1"/>
      <c r="N1919" s="1"/>
      <c r="AA1919" s="1"/>
      <c r="AB1919" s="1"/>
      <c r="AC1919" s="1"/>
    </row>
    <row r="1920" spans="2:29" x14ac:dyDescent="0.25">
      <c r="B1920" s="27">
        <f t="shared" si="91"/>
        <v>39527.916666662015</v>
      </c>
      <c r="C1920" s="25">
        <v>22</v>
      </c>
      <c r="D1920" s="25">
        <v>11.8</v>
      </c>
      <c r="E1920" s="25">
        <v>0</v>
      </c>
      <c r="J1920" s="1"/>
      <c r="K1920" s="1"/>
      <c r="L1920" s="1"/>
      <c r="M1920" s="1"/>
      <c r="N1920" s="1"/>
      <c r="AA1920" s="1"/>
      <c r="AB1920" s="1"/>
      <c r="AC1920" s="1"/>
    </row>
    <row r="1921" spans="2:29" x14ac:dyDescent="0.25">
      <c r="B1921" s="27">
        <f t="shared" si="91"/>
        <v>39527.958333328679</v>
      </c>
      <c r="C1921" s="25">
        <v>23</v>
      </c>
      <c r="D1921" s="25">
        <v>11.5</v>
      </c>
      <c r="E1921" s="25">
        <v>0</v>
      </c>
      <c r="J1921" s="1"/>
      <c r="K1921" s="1"/>
      <c r="L1921" s="1"/>
      <c r="M1921" s="1"/>
      <c r="N1921" s="1"/>
      <c r="AA1921" s="1"/>
      <c r="AB1921" s="1"/>
      <c r="AC1921" s="1"/>
    </row>
    <row r="1922" spans="2:29" x14ac:dyDescent="0.25">
      <c r="B1922" s="27">
        <f t="shared" si="91"/>
        <v>39527.999999995343</v>
      </c>
      <c r="C1922" s="25">
        <v>0</v>
      </c>
      <c r="D1922" s="25">
        <v>11</v>
      </c>
      <c r="E1922" s="25">
        <v>0</v>
      </c>
      <c r="J1922" s="1"/>
      <c r="K1922" s="1"/>
      <c r="L1922" s="1"/>
      <c r="M1922" s="1"/>
      <c r="N1922" s="1"/>
      <c r="AA1922" s="1"/>
      <c r="AB1922" s="1"/>
      <c r="AC1922" s="1"/>
    </row>
    <row r="1923" spans="2:29" x14ac:dyDescent="0.25">
      <c r="B1923" s="27">
        <f t="shared" ref="B1923:B1986" si="92">B1922+1/24</f>
        <v>39528.041666662008</v>
      </c>
      <c r="C1923" s="25">
        <v>1</v>
      </c>
      <c r="D1923" s="25">
        <v>10.5</v>
      </c>
      <c r="E1923" s="25">
        <v>0</v>
      </c>
      <c r="J1923" s="1"/>
      <c r="K1923" s="1"/>
      <c r="L1923" s="1"/>
      <c r="M1923" s="1"/>
      <c r="N1923" s="1"/>
      <c r="AA1923" s="1"/>
      <c r="AB1923" s="1"/>
      <c r="AC1923" s="1"/>
    </row>
    <row r="1924" spans="2:29" x14ac:dyDescent="0.25">
      <c r="B1924" s="27">
        <f t="shared" si="92"/>
        <v>39528.083333328672</v>
      </c>
      <c r="C1924" s="25">
        <v>2</v>
      </c>
      <c r="D1924" s="25">
        <v>9.9</v>
      </c>
      <c r="E1924" s="25">
        <v>0</v>
      </c>
      <c r="J1924" s="1"/>
      <c r="K1924" s="1"/>
      <c r="L1924" s="1"/>
      <c r="M1924" s="1"/>
      <c r="N1924" s="1"/>
      <c r="AA1924" s="1"/>
      <c r="AB1924" s="1"/>
      <c r="AC1924" s="1"/>
    </row>
    <row r="1925" spans="2:29" x14ac:dyDescent="0.25">
      <c r="B1925" s="27">
        <f t="shared" si="92"/>
        <v>39528.124999995336</v>
      </c>
      <c r="C1925" s="25">
        <v>3</v>
      </c>
      <c r="D1925" s="25">
        <v>9.8000000000000007</v>
      </c>
      <c r="E1925" s="25">
        <v>0</v>
      </c>
      <c r="J1925" s="1"/>
      <c r="K1925" s="1"/>
      <c r="L1925" s="1"/>
      <c r="M1925" s="1"/>
      <c r="N1925" s="1"/>
      <c r="AA1925" s="1"/>
      <c r="AB1925" s="1"/>
      <c r="AC1925" s="1"/>
    </row>
    <row r="1926" spans="2:29" x14ac:dyDescent="0.25">
      <c r="B1926" s="27">
        <f t="shared" si="92"/>
        <v>39528.166666662</v>
      </c>
      <c r="C1926" s="25">
        <v>4</v>
      </c>
      <c r="D1926" s="25">
        <v>9.5</v>
      </c>
      <c r="E1926" s="25">
        <v>0</v>
      </c>
      <c r="J1926" s="1"/>
      <c r="K1926" s="1"/>
      <c r="L1926" s="1"/>
      <c r="M1926" s="1"/>
      <c r="N1926" s="1"/>
      <c r="AA1926" s="1"/>
      <c r="AB1926" s="1"/>
      <c r="AC1926" s="1"/>
    </row>
    <row r="1927" spans="2:29" x14ac:dyDescent="0.25">
      <c r="B1927" s="27">
        <f t="shared" si="92"/>
        <v>39528.208333328665</v>
      </c>
      <c r="C1927" s="25">
        <v>5</v>
      </c>
      <c r="D1927" s="25">
        <v>9.3000000000000007</v>
      </c>
      <c r="E1927" s="25">
        <v>0</v>
      </c>
      <c r="J1927" s="1"/>
      <c r="K1927" s="1"/>
      <c r="L1927" s="1"/>
      <c r="M1927" s="1"/>
      <c r="N1927" s="1"/>
      <c r="AA1927" s="1"/>
      <c r="AB1927" s="1"/>
      <c r="AC1927" s="1"/>
    </row>
    <row r="1928" spans="2:29" x14ac:dyDescent="0.25">
      <c r="B1928" s="27">
        <f t="shared" si="92"/>
        <v>39528.249999995329</v>
      </c>
      <c r="C1928" s="25">
        <v>6</v>
      </c>
      <c r="D1928" s="25">
        <v>9.1</v>
      </c>
      <c r="E1928" s="25">
        <v>0</v>
      </c>
      <c r="J1928" s="1"/>
      <c r="K1928" s="1"/>
      <c r="L1928" s="1"/>
      <c r="M1928" s="1"/>
      <c r="N1928" s="1"/>
      <c r="AA1928" s="1"/>
      <c r="AB1928" s="1"/>
      <c r="AC1928" s="1"/>
    </row>
    <row r="1929" spans="2:29" x14ac:dyDescent="0.25">
      <c r="B1929" s="27">
        <f t="shared" si="92"/>
        <v>39528.291666661993</v>
      </c>
      <c r="C1929" s="25">
        <v>7</v>
      </c>
      <c r="D1929" s="25">
        <v>8.6999999999999993</v>
      </c>
      <c r="E1929" s="25">
        <v>0.78</v>
      </c>
      <c r="J1929" s="1"/>
      <c r="K1929" s="1"/>
      <c r="L1929" s="1"/>
      <c r="M1929" s="1"/>
      <c r="N1929" s="1"/>
      <c r="AA1929" s="1"/>
      <c r="AB1929" s="1"/>
      <c r="AC1929" s="1"/>
    </row>
    <row r="1930" spans="2:29" x14ac:dyDescent="0.25">
      <c r="B1930" s="27">
        <f t="shared" si="92"/>
        <v>39528.333333328657</v>
      </c>
      <c r="C1930" s="25">
        <v>8</v>
      </c>
      <c r="D1930" s="25">
        <v>9.1999999999999993</v>
      </c>
      <c r="E1930" s="25">
        <v>179.19</v>
      </c>
      <c r="J1930" s="1"/>
      <c r="K1930" s="1"/>
      <c r="L1930" s="1"/>
      <c r="M1930" s="1"/>
      <c r="N1930" s="1"/>
      <c r="AA1930" s="1"/>
      <c r="AB1930" s="1"/>
      <c r="AC1930" s="1"/>
    </row>
    <row r="1931" spans="2:29" x14ac:dyDescent="0.25">
      <c r="B1931" s="27">
        <f t="shared" si="92"/>
        <v>39528.374999995322</v>
      </c>
      <c r="C1931" s="25">
        <v>9</v>
      </c>
      <c r="D1931" s="25">
        <v>9.8000000000000007</v>
      </c>
      <c r="E1931" s="25">
        <v>399.35</v>
      </c>
      <c r="J1931" s="1"/>
      <c r="K1931" s="1"/>
      <c r="L1931" s="1"/>
      <c r="M1931" s="1"/>
      <c r="N1931" s="1"/>
      <c r="AA1931" s="1"/>
      <c r="AB1931" s="1"/>
      <c r="AC1931" s="1"/>
    </row>
    <row r="1932" spans="2:29" x14ac:dyDescent="0.25">
      <c r="B1932" s="27">
        <f t="shared" si="92"/>
        <v>39528.416666661986</v>
      </c>
      <c r="C1932" s="25">
        <v>10</v>
      </c>
      <c r="D1932" s="25">
        <v>11.1</v>
      </c>
      <c r="E1932" s="25">
        <v>592.91</v>
      </c>
      <c r="J1932" s="1"/>
      <c r="K1932" s="1"/>
      <c r="L1932" s="1"/>
      <c r="M1932" s="1"/>
      <c r="N1932" s="1"/>
      <c r="AA1932" s="1"/>
      <c r="AB1932" s="1"/>
      <c r="AC1932" s="1"/>
    </row>
    <row r="1933" spans="2:29" x14ac:dyDescent="0.25">
      <c r="B1933" s="27">
        <f t="shared" si="92"/>
        <v>39528.45833332865</v>
      </c>
      <c r="C1933" s="25">
        <v>11</v>
      </c>
      <c r="D1933" s="25">
        <v>12.5</v>
      </c>
      <c r="E1933" s="25">
        <v>740.37</v>
      </c>
      <c r="J1933" s="1"/>
      <c r="K1933" s="1"/>
      <c r="L1933" s="1"/>
      <c r="M1933" s="1"/>
      <c r="N1933" s="1"/>
      <c r="AA1933" s="1"/>
      <c r="AB1933" s="1"/>
      <c r="AC1933" s="1"/>
    </row>
    <row r="1934" spans="2:29" x14ac:dyDescent="0.25">
      <c r="B1934" s="27">
        <f t="shared" si="92"/>
        <v>39528.499999995314</v>
      </c>
      <c r="C1934" s="25">
        <v>12</v>
      </c>
      <c r="D1934" s="25">
        <v>14.9</v>
      </c>
      <c r="E1934" s="25">
        <v>712</v>
      </c>
      <c r="J1934" s="1"/>
      <c r="K1934" s="1"/>
      <c r="L1934" s="1"/>
      <c r="M1934" s="1"/>
      <c r="N1934" s="1"/>
      <c r="AA1934" s="1"/>
      <c r="AB1934" s="1"/>
      <c r="AC1934" s="1"/>
    </row>
    <row r="1935" spans="2:29" x14ac:dyDescent="0.25">
      <c r="B1935" s="27">
        <f t="shared" si="92"/>
        <v>39528.541666661979</v>
      </c>
      <c r="C1935" s="25">
        <v>13</v>
      </c>
      <c r="D1935" s="25">
        <v>15.8</v>
      </c>
      <c r="E1935" s="25">
        <v>824.88</v>
      </c>
      <c r="J1935" s="1"/>
      <c r="K1935" s="1"/>
      <c r="L1935" s="1"/>
      <c r="M1935" s="1"/>
      <c r="N1935" s="1"/>
      <c r="AA1935" s="1"/>
      <c r="AB1935" s="1"/>
      <c r="AC1935" s="1"/>
    </row>
    <row r="1936" spans="2:29" x14ac:dyDescent="0.25">
      <c r="B1936" s="27">
        <f t="shared" si="92"/>
        <v>39528.583333328643</v>
      </c>
      <c r="C1936" s="25">
        <v>14</v>
      </c>
      <c r="D1936" s="25">
        <v>16.5</v>
      </c>
      <c r="E1936" s="25">
        <v>806.55</v>
      </c>
      <c r="J1936" s="1"/>
      <c r="K1936" s="1"/>
      <c r="L1936" s="1"/>
      <c r="M1936" s="1"/>
      <c r="N1936" s="1"/>
      <c r="AA1936" s="1"/>
      <c r="AB1936" s="1"/>
      <c r="AC1936" s="1"/>
    </row>
    <row r="1937" spans="2:29" x14ac:dyDescent="0.25">
      <c r="B1937" s="27">
        <f t="shared" si="92"/>
        <v>39528.624999995307</v>
      </c>
      <c r="C1937" s="25">
        <v>15</v>
      </c>
      <c r="D1937" s="25">
        <v>16.2</v>
      </c>
      <c r="E1937" s="25">
        <v>699.45</v>
      </c>
      <c r="J1937" s="1"/>
      <c r="K1937" s="1"/>
      <c r="L1937" s="1"/>
      <c r="M1937" s="1"/>
      <c r="N1937" s="1"/>
      <c r="AA1937" s="1"/>
      <c r="AB1937" s="1"/>
      <c r="AC1937" s="1"/>
    </row>
    <row r="1938" spans="2:29" x14ac:dyDescent="0.25">
      <c r="B1938" s="27">
        <f t="shared" si="92"/>
        <v>39528.666666661971</v>
      </c>
      <c r="C1938" s="25">
        <v>16</v>
      </c>
      <c r="D1938" s="25">
        <v>15.4</v>
      </c>
      <c r="E1938" s="25">
        <v>541.34</v>
      </c>
      <c r="J1938" s="1"/>
      <c r="K1938" s="1"/>
      <c r="L1938" s="1"/>
      <c r="M1938" s="1"/>
      <c r="N1938" s="1"/>
      <c r="AA1938" s="1"/>
      <c r="AB1938" s="1"/>
      <c r="AC1938" s="1"/>
    </row>
    <row r="1939" spans="2:29" x14ac:dyDescent="0.25">
      <c r="B1939" s="27">
        <f t="shared" si="92"/>
        <v>39528.708333328635</v>
      </c>
      <c r="C1939" s="25">
        <v>17</v>
      </c>
      <c r="D1939" s="25">
        <v>14.4</v>
      </c>
      <c r="E1939" s="25">
        <v>339.67</v>
      </c>
      <c r="J1939" s="1"/>
      <c r="K1939" s="1"/>
      <c r="L1939" s="1"/>
      <c r="M1939" s="1"/>
      <c r="N1939" s="1"/>
      <c r="AA1939" s="1"/>
      <c r="AB1939" s="1"/>
      <c r="AC1939" s="1"/>
    </row>
    <row r="1940" spans="2:29" x14ac:dyDescent="0.25">
      <c r="B1940" s="27">
        <f t="shared" si="92"/>
        <v>39528.7499999953</v>
      </c>
      <c r="C1940" s="25">
        <v>18</v>
      </c>
      <c r="D1940" s="25">
        <v>13.1</v>
      </c>
      <c r="E1940" s="25">
        <v>118.97</v>
      </c>
      <c r="J1940" s="1"/>
      <c r="K1940" s="1"/>
      <c r="L1940" s="1"/>
      <c r="M1940" s="1"/>
      <c r="N1940" s="1"/>
      <c r="AA1940" s="1"/>
      <c r="AB1940" s="1"/>
      <c r="AC1940" s="1"/>
    </row>
    <row r="1941" spans="2:29" x14ac:dyDescent="0.25">
      <c r="B1941" s="27">
        <f t="shared" si="92"/>
        <v>39528.791666661964</v>
      </c>
      <c r="C1941" s="25">
        <v>19</v>
      </c>
      <c r="D1941" s="25">
        <v>11.8</v>
      </c>
      <c r="E1941" s="25">
        <v>0</v>
      </c>
      <c r="J1941" s="1"/>
      <c r="K1941" s="1"/>
      <c r="L1941" s="1"/>
      <c r="M1941" s="1"/>
      <c r="N1941" s="1"/>
      <c r="AA1941" s="1"/>
      <c r="AB1941" s="1"/>
      <c r="AC1941" s="1"/>
    </row>
    <row r="1942" spans="2:29" x14ac:dyDescent="0.25">
      <c r="B1942" s="27">
        <f t="shared" si="92"/>
        <v>39528.833333328628</v>
      </c>
      <c r="C1942" s="25">
        <v>20</v>
      </c>
      <c r="D1942" s="25">
        <v>11.3</v>
      </c>
      <c r="E1942" s="25">
        <v>0</v>
      </c>
      <c r="J1942" s="1"/>
      <c r="K1942" s="1"/>
      <c r="L1942" s="1"/>
      <c r="M1942" s="1"/>
      <c r="N1942" s="1"/>
      <c r="AA1942" s="1"/>
      <c r="AB1942" s="1"/>
      <c r="AC1942" s="1"/>
    </row>
    <row r="1943" spans="2:29" x14ac:dyDescent="0.25">
      <c r="B1943" s="27">
        <f t="shared" si="92"/>
        <v>39528.874999995292</v>
      </c>
      <c r="C1943" s="25">
        <v>21</v>
      </c>
      <c r="D1943" s="25">
        <v>11.4</v>
      </c>
      <c r="E1943" s="25">
        <v>0</v>
      </c>
      <c r="J1943" s="1"/>
      <c r="K1943" s="1"/>
      <c r="L1943" s="1"/>
      <c r="M1943" s="1"/>
      <c r="N1943" s="1"/>
      <c r="AA1943" s="1"/>
      <c r="AB1943" s="1"/>
      <c r="AC1943" s="1"/>
    </row>
    <row r="1944" spans="2:29" x14ac:dyDescent="0.25">
      <c r="B1944" s="27">
        <f t="shared" si="92"/>
        <v>39528.916666661957</v>
      </c>
      <c r="C1944" s="25">
        <v>22</v>
      </c>
      <c r="D1944" s="25">
        <v>11.5</v>
      </c>
      <c r="E1944" s="25">
        <v>0</v>
      </c>
      <c r="J1944" s="1"/>
      <c r="K1944" s="1"/>
      <c r="L1944" s="1"/>
      <c r="M1944" s="1"/>
      <c r="N1944" s="1"/>
      <c r="AA1944" s="1"/>
      <c r="AB1944" s="1"/>
      <c r="AC1944" s="1"/>
    </row>
    <row r="1945" spans="2:29" x14ac:dyDescent="0.25">
      <c r="B1945" s="27">
        <f t="shared" si="92"/>
        <v>39528.958333328621</v>
      </c>
      <c r="C1945" s="25">
        <v>23</v>
      </c>
      <c r="D1945" s="25">
        <v>11.6</v>
      </c>
      <c r="E1945" s="25">
        <v>0</v>
      </c>
      <c r="J1945" s="1"/>
      <c r="K1945" s="1"/>
      <c r="L1945" s="1"/>
      <c r="M1945" s="1"/>
      <c r="N1945" s="1"/>
      <c r="AA1945" s="1"/>
      <c r="AB1945" s="1"/>
      <c r="AC1945" s="1"/>
    </row>
    <row r="1946" spans="2:29" x14ac:dyDescent="0.25">
      <c r="B1946" s="27">
        <f t="shared" si="92"/>
        <v>39528.999999995285</v>
      </c>
      <c r="C1946" s="25">
        <v>0</v>
      </c>
      <c r="D1946" s="25">
        <v>11.6</v>
      </c>
      <c r="E1946" s="25">
        <v>0</v>
      </c>
      <c r="J1946" s="1"/>
      <c r="K1946" s="1"/>
      <c r="L1946" s="1"/>
      <c r="M1946" s="1"/>
      <c r="N1946" s="1"/>
      <c r="AA1946" s="1"/>
      <c r="AB1946" s="1"/>
      <c r="AC1946" s="1"/>
    </row>
    <row r="1947" spans="2:29" x14ac:dyDescent="0.25">
      <c r="B1947" s="27">
        <f t="shared" si="92"/>
        <v>39529.041666661949</v>
      </c>
      <c r="C1947" s="25">
        <v>1</v>
      </c>
      <c r="D1947" s="25">
        <v>11.8</v>
      </c>
      <c r="E1947" s="25">
        <v>0</v>
      </c>
      <c r="J1947" s="1"/>
      <c r="K1947" s="1"/>
      <c r="L1947" s="1"/>
      <c r="M1947" s="1"/>
      <c r="N1947" s="1"/>
      <c r="AA1947" s="1"/>
      <c r="AB1947" s="1"/>
      <c r="AC1947" s="1"/>
    </row>
    <row r="1948" spans="2:29" x14ac:dyDescent="0.25">
      <c r="B1948" s="27">
        <f t="shared" si="92"/>
        <v>39529.083333328614</v>
      </c>
      <c r="C1948" s="25">
        <v>2</v>
      </c>
      <c r="D1948" s="25">
        <v>12</v>
      </c>
      <c r="E1948" s="25">
        <v>0</v>
      </c>
      <c r="J1948" s="1"/>
      <c r="K1948" s="1"/>
      <c r="L1948" s="1"/>
      <c r="M1948" s="1"/>
      <c r="N1948" s="1"/>
      <c r="AA1948" s="1"/>
      <c r="AB1948" s="1"/>
      <c r="AC1948" s="1"/>
    </row>
    <row r="1949" spans="2:29" x14ac:dyDescent="0.25">
      <c r="B1949" s="27">
        <f t="shared" si="92"/>
        <v>39529.124999995278</v>
      </c>
      <c r="C1949" s="25">
        <v>3</v>
      </c>
      <c r="D1949" s="25">
        <v>11.8</v>
      </c>
      <c r="E1949" s="25">
        <v>0</v>
      </c>
      <c r="J1949" s="1"/>
      <c r="K1949" s="1"/>
      <c r="L1949" s="1"/>
      <c r="M1949" s="1"/>
      <c r="N1949" s="1"/>
      <c r="AA1949" s="1"/>
      <c r="AB1949" s="1"/>
      <c r="AC1949" s="1"/>
    </row>
    <row r="1950" spans="2:29" x14ac:dyDescent="0.25">
      <c r="B1950" s="27">
        <f t="shared" si="92"/>
        <v>39529.166666661942</v>
      </c>
      <c r="C1950" s="25">
        <v>4</v>
      </c>
      <c r="D1950" s="25">
        <v>12.1</v>
      </c>
      <c r="E1950" s="25">
        <v>0</v>
      </c>
      <c r="J1950" s="1"/>
      <c r="K1950" s="1"/>
      <c r="L1950" s="1"/>
      <c r="M1950" s="1"/>
      <c r="N1950" s="1"/>
      <c r="AA1950" s="1"/>
      <c r="AB1950" s="1"/>
      <c r="AC1950" s="1"/>
    </row>
    <row r="1951" spans="2:29" x14ac:dyDescent="0.25">
      <c r="B1951" s="27">
        <f t="shared" si="92"/>
        <v>39529.208333328606</v>
      </c>
      <c r="C1951" s="25">
        <v>5</v>
      </c>
      <c r="D1951" s="25">
        <v>12</v>
      </c>
      <c r="E1951" s="25">
        <v>0</v>
      </c>
      <c r="J1951" s="1"/>
      <c r="K1951" s="1"/>
      <c r="L1951" s="1"/>
      <c r="M1951" s="1"/>
      <c r="N1951" s="1"/>
      <c r="AA1951" s="1"/>
      <c r="AB1951" s="1"/>
      <c r="AC1951" s="1"/>
    </row>
    <row r="1952" spans="2:29" x14ac:dyDescent="0.25">
      <c r="B1952" s="27">
        <f t="shared" si="92"/>
        <v>39529.249999995271</v>
      </c>
      <c r="C1952" s="25">
        <v>6</v>
      </c>
      <c r="D1952" s="25">
        <v>11.7</v>
      </c>
      <c r="E1952" s="25">
        <v>0</v>
      </c>
      <c r="J1952" s="1"/>
      <c r="K1952" s="1"/>
      <c r="L1952" s="1"/>
      <c r="M1952" s="1"/>
      <c r="N1952" s="1"/>
      <c r="AA1952" s="1"/>
      <c r="AB1952" s="1"/>
      <c r="AC1952" s="1"/>
    </row>
    <row r="1953" spans="2:29" x14ac:dyDescent="0.25">
      <c r="B1953" s="27">
        <f t="shared" si="92"/>
        <v>39529.291666661935</v>
      </c>
      <c r="C1953" s="25">
        <v>7</v>
      </c>
      <c r="D1953" s="25">
        <v>11.9</v>
      </c>
      <c r="E1953" s="25">
        <v>0</v>
      </c>
      <c r="J1953" s="1"/>
      <c r="K1953" s="1"/>
      <c r="L1953" s="1"/>
      <c r="M1953" s="1"/>
      <c r="N1953" s="1"/>
      <c r="AA1953" s="1"/>
      <c r="AB1953" s="1"/>
      <c r="AC1953" s="1"/>
    </row>
    <row r="1954" spans="2:29" x14ac:dyDescent="0.25">
      <c r="B1954" s="27">
        <f t="shared" si="92"/>
        <v>39529.333333328599</v>
      </c>
      <c r="C1954" s="25">
        <v>8</v>
      </c>
      <c r="D1954" s="25">
        <v>12</v>
      </c>
      <c r="E1954" s="25">
        <v>112.72</v>
      </c>
      <c r="J1954" s="1"/>
      <c r="K1954" s="1"/>
      <c r="L1954" s="1"/>
      <c r="M1954" s="1"/>
      <c r="N1954" s="1"/>
      <c r="AA1954" s="1"/>
      <c r="AB1954" s="1"/>
      <c r="AC1954" s="1"/>
    </row>
    <row r="1955" spans="2:29" x14ac:dyDescent="0.25">
      <c r="B1955" s="27">
        <f t="shared" si="92"/>
        <v>39529.374999995263</v>
      </c>
      <c r="C1955" s="25">
        <v>9</v>
      </c>
      <c r="D1955" s="25">
        <v>12.6</v>
      </c>
      <c r="E1955" s="25">
        <v>309.92</v>
      </c>
      <c r="J1955" s="1"/>
      <c r="K1955" s="1"/>
      <c r="L1955" s="1"/>
      <c r="M1955" s="1"/>
      <c r="N1955" s="1"/>
      <c r="AA1955" s="1"/>
      <c r="AB1955" s="1"/>
      <c r="AC1955" s="1"/>
    </row>
    <row r="1956" spans="2:29" x14ac:dyDescent="0.25">
      <c r="B1956" s="27">
        <f t="shared" si="92"/>
        <v>39529.416666661928</v>
      </c>
      <c r="C1956" s="25">
        <v>10</v>
      </c>
      <c r="D1956" s="25">
        <v>13.3</v>
      </c>
      <c r="E1956" s="25">
        <v>435.63</v>
      </c>
      <c r="J1956" s="1"/>
      <c r="K1956" s="1"/>
      <c r="L1956" s="1"/>
      <c r="M1956" s="1"/>
      <c r="N1956" s="1"/>
      <c r="AA1956" s="1"/>
      <c r="AB1956" s="1"/>
      <c r="AC1956" s="1"/>
    </row>
    <row r="1957" spans="2:29" x14ac:dyDescent="0.25">
      <c r="B1957" s="27">
        <f t="shared" si="92"/>
        <v>39529.458333328592</v>
      </c>
      <c r="C1957" s="25">
        <v>11</v>
      </c>
      <c r="D1957" s="25">
        <v>13.8</v>
      </c>
      <c r="E1957" s="25">
        <v>530.15</v>
      </c>
      <c r="J1957" s="1"/>
      <c r="K1957" s="1"/>
      <c r="L1957" s="1"/>
      <c r="M1957" s="1"/>
      <c r="N1957" s="1"/>
      <c r="AA1957" s="1"/>
      <c r="AB1957" s="1"/>
      <c r="AC1957" s="1"/>
    </row>
    <row r="1958" spans="2:29" x14ac:dyDescent="0.25">
      <c r="B1958" s="27">
        <f t="shared" si="92"/>
        <v>39529.499999995256</v>
      </c>
      <c r="C1958" s="25">
        <v>12</v>
      </c>
      <c r="D1958" s="25">
        <v>14.9</v>
      </c>
      <c r="E1958" s="25">
        <v>125.95</v>
      </c>
      <c r="J1958" s="1"/>
      <c r="K1958" s="1"/>
      <c r="L1958" s="1"/>
      <c r="M1958" s="1"/>
      <c r="N1958" s="1"/>
      <c r="AA1958" s="1"/>
      <c r="AB1958" s="1"/>
      <c r="AC1958" s="1"/>
    </row>
    <row r="1959" spans="2:29" x14ac:dyDescent="0.25">
      <c r="B1959" s="27">
        <f t="shared" si="92"/>
        <v>39529.54166666192</v>
      </c>
      <c r="C1959" s="25">
        <v>13</v>
      </c>
      <c r="D1959" s="25">
        <v>15.8</v>
      </c>
      <c r="E1959" s="25">
        <v>239.88</v>
      </c>
      <c r="J1959" s="1"/>
      <c r="K1959" s="1"/>
      <c r="L1959" s="1"/>
      <c r="M1959" s="1"/>
      <c r="N1959" s="1"/>
      <c r="AA1959" s="1"/>
      <c r="AB1959" s="1"/>
      <c r="AC1959" s="1"/>
    </row>
    <row r="1960" spans="2:29" x14ac:dyDescent="0.25">
      <c r="B1960" s="27">
        <f t="shared" si="92"/>
        <v>39529.583333328585</v>
      </c>
      <c r="C1960" s="25">
        <v>14</v>
      </c>
      <c r="D1960" s="25">
        <v>15.8</v>
      </c>
      <c r="E1960" s="25">
        <v>422.98</v>
      </c>
      <c r="J1960" s="1"/>
      <c r="K1960" s="1"/>
      <c r="L1960" s="1"/>
      <c r="M1960" s="1"/>
      <c r="N1960" s="1"/>
      <c r="AA1960" s="1"/>
      <c r="AB1960" s="1"/>
      <c r="AC1960" s="1"/>
    </row>
    <row r="1961" spans="2:29" x14ac:dyDescent="0.25">
      <c r="B1961" s="27">
        <f t="shared" si="92"/>
        <v>39529.624999995249</v>
      </c>
      <c r="C1961" s="25">
        <v>15</v>
      </c>
      <c r="D1961" s="25">
        <v>15.5</v>
      </c>
      <c r="E1961" s="25">
        <v>656.97</v>
      </c>
      <c r="J1961" s="1"/>
      <c r="K1961" s="1"/>
      <c r="L1961" s="1"/>
      <c r="M1961" s="1"/>
      <c r="N1961" s="1"/>
      <c r="AA1961" s="1"/>
      <c r="AB1961" s="1"/>
      <c r="AC1961" s="1"/>
    </row>
    <row r="1962" spans="2:29" x14ac:dyDescent="0.25">
      <c r="B1962" s="27">
        <f t="shared" si="92"/>
        <v>39529.666666661913</v>
      </c>
      <c r="C1962" s="25">
        <v>16</v>
      </c>
      <c r="D1962" s="25">
        <v>15.6</v>
      </c>
      <c r="E1962" s="25">
        <v>535.63</v>
      </c>
      <c r="J1962" s="1"/>
      <c r="K1962" s="1"/>
      <c r="L1962" s="1"/>
      <c r="M1962" s="1"/>
      <c r="N1962" s="1"/>
      <c r="AA1962" s="1"/>
      <c r="AB1962" s="1"/>
      <c r="AC1962" s="1"/>
    </row>
    <row r="1963" spans="2:29" x14ac:dyDescent="0.25">
      <c r="B1963" s="27">
        <f t="shared" si="92"/>
        <v>39529.708333328577</v>
      </c>
      <c r="C1963" s="25">
        <v>17</v>
      </c>
      <c r="D1963" s="25">
        <v>15</v>
      </c>
      <c r="E1963" s="25">
        <v>327.84</v>
      </c>
      <c r="J1963" s="1"/>
      <c r="K1963" s="1"/>
      <c r="L1963" s="1"/>
      <c r="M1963" s="1"/>
      <c r="N1963" s="1"/>
      <c r="AA1963" s="1"/>
      <c r="AB1963" s="1"/>
      <c r="AC1963" s="1"/>
    </row>
    <row r="1964" spans="2:29" x14ac:dyDescent="0.25">
      <c r="B1964" s="27">
        <f t="shared" si="92"/>
        <v>39529.749999995242</v>
      </c>
      <c r="C1964" s="25">
        <v>18</v>
      </c>
      <c r="D1964" s="25">
        <v>14.3</v>
      </c>
      <c r="E1964" s="25">
        <v>118.43</v>
      </c>
      <c r="J1964" s="1"/>
      <c r="K1964" s="1"/>
      <c r="L1964" s="1"/>
      <c r="M1964" s="1"/>
      <c r="N1964" s="1"/>
      <c r="AA1964" s="1"/>
      <c r="AB1964" s="1"/>
      <c r="AC1964" s="1"/>
    </row>
    <row r="1965" spans="2:29" x14ac:dyDescent="0.25">
      <c r="B1965" s="27">
        <f t="shared" si="92"/>
        <v>39529.791666661906</v>
      </c>
      <c r="C1965" s="25">
        <v>19</v>
      </c>
      <c r="D1965" s="25">
        <v>13.1</v>
      </c>
      <c r="E1965" s="25">
        <v>0</v>
      </c>
      <c r="J1965" s="1"/>
      <c r="K1965" s="1"/>
      <c r="L1965" s="1"/>
      <c r="M1965" s="1"/>
      <c r="N1965" s="1"/>
      <c r="AA1965" s="1"/>
      <c r="AB1965" s="1"/>
      <c r="AC1965" s="1"/>
    </row>
    <row r="1966" spans="2:29" x14ac:dyDescent="0.25">
      <c r="B1966" s="27">
        <f t="shared" si="92"/>
        <v>39529.83333332857</v>
      </c>
      <c r="C1966" s="25">
        <v>20</v>
      </c>
      <c r="D1966" s="25">
        <v>12.7</v>
      </c>
      <c r="E1966" s="25">
        <v>0</v>
      </c>
      <c r="J1966" s="1"/>
      <c r="K1966" s="1"/>
      <c r="L1966" s="1"/>
      <c r="M1966" s="1"/>
      <c r="N1966" s="1"/>
      <c r="AA1966" s="1"/>
      <c r="AB1966" s="1"/>
      <c r="AC1966" s="1"/>
    </row>
    <row r="1967" spans="2:29" x14ac:dyDescent="0.25">
      <c r="B1967" s="27">
        <f t="shared" si="92"/>
        <v>39529.874999995234</v>
      </c>
      <c r="C1967" s="25">
        <v>21</v>
      </c>
      <c r="D1967" s="25">
        <v>12.3</v>
      </c>
      <c r="E1967" s="25">
        <v>0</v>
      </c>
      <c r="J1967" s="1"/>
      <c r="K1967" s="1"/>
      <c r="L1967" s="1"/>
      <c r="M1967" s="1"/>
      <c r="N1967" s="1"/>
      <c r="AA1967" s="1"/>
      <c r="AB1967" s="1"/>
      <c r="AC1967" s="1"/>
    </row>
    <row r="1968" spans="2:29" x14ac:dyDescent="0.25">
      <c r="B1968" s="27">
        <f t="shared" si="92"/>
        <v>39529.916666661898</v>
      </c>
      <c r="C1968" s="25">
        <v>22</v>
      </c>
      <c r="D1968" s="25">
        <v>11.9</v>
      </c>
      <c r="E1968" s="25">
        <v>0</v>
      </c>
      <c r="J1968" s="1"/>
      <c r="K1968" s="1"/>
      <c r="L1968" s="1"/>
      <c r="M1968" s="1"/>
      <c r="N1968" s="1"/>
      <c r="AA1968" s="1"/>
      <c r="AB1968" s="1"/>
      <c r="AC1968" s="1"/>
    </row>
    <row r="1969" spans="2:29" x14ac:dyDescent="0.25">
      <c r="B1969" s="27">
        <f t="shared" si="92"/>
        <v>39529.958333328563</v>
      </c>
      <c r="C1969" s="25">
        <v>23</v>
      </c>
      <c r="D1969" s="25">
        <v>11.8</v>
      </c>
      <c r="E1969" s="25">
        <v>0</v>
      </c>
      <c r="J1969" s="1"/>
      <c r="K1969" s="1"/>
      <c r="L1969" s="1"/>
      <c r="M1969" s="1"/>
      <c r="N1969" s="1"/>
      <c r="AA1969" s="1"/>
      <c r="AB1969" s="1"/>
      <c r="AC1969" s="1"/>
    </row>
    <row r="1970" spans="2:29" x14ac:dyDescent="0.25">
      <c r="B1970" s="27">
        <f t="shared" si="92"/>
        <v>39529.999999995227</v>
      </c>
      <c r="C1970" s="25">
        <v>0</v>
      </c>
      <c r="D1970" s="25">
        <v>12</v>
      </c>
      <c r="E1970" s="25">
        <v>0</v>
      </c>
      <c r="J1970" s="1"/>
      <c r="K1970" s="1"/>
      <c r="L1970" s="1"/>
      <c r="M1970" s="1"/>
      <c r="N1970" s="1"/>
      <c r="AA1970" s="1"/>
      <c r="AB1970" s="1"/>
      <c r="AC1970" s="1"/>
    </row>
    <row r="1971" spans="2:29" x14ac:dyDescent="0.25">
      <c r="B1971" s="27">
        <f t="shared" si="92"/>
        <v>39530.041666661891</v>
      </c>
      <c r="C1971" s="25">
        <v>1</v>
      </c>
      <c r="D1971" s="25">
        <v>12.3</v>
      </c>
      <c r="E1971" s="25">
        <v>0</v>
      </c>
      <c r="J1971" s="1"/>
      <c r="K1971" s="1"/>
      <c r="L1971" s="1"/>
      <c r="M1971" s="1"/>
      <c r="N1971" s="1"/>
      <c r="AA1971" s="1"/>
      <c r="AB1971" s="1"/>
      <c r="AC1971" s="1"/>
    </row>
    <row r="1972" spans="2:29" x14ac:dyDescent="0.25">
      <c r="B1972" s="27">
        <f t="shared" si="92"/>
        <v>39530.083333328555</v>
      </c>
      <c r="C1972" s="25">
        <v>2</v>
      </c>
      <c r="D1972" s="25">
        <v>10.5</v>
      </c>
      <c r="E1972" s="25">
        <v>0</v>
      </c>
      <c r="J1972" s="1"/>
      <c r="K1972" s="1"/>
      <c r="L1972" s="1"/>
      <c r="M1972" s="1"/>
      <c r="N1972" s="1"/>
      <c r="AA1972" s="1"/>
      <c r="AB1972" s="1"/>
      <c r="AC1972" s="1"/>
    </row>
    <row r="1973" spans="2:29" x14ac:dyDescent="0.25">
      <c r="B1973" s="27">
        <f t="shared" si="92"/>
        <v>39530.12499999522</v>
      </c>
      <c r="C1973" s="25">
        <v>3</v>
      </c>
      <c r="D1973" s="25">
        <v>9.5</v>
      </c>
      <c r="E1973" s="25">
        <v>0</v>
      </c>
      <c r="J1973" s="1"/>
      <c r="K1973" s="1"/>
      <c r="L1973" s="1"/>
      <c r="M1973" s="1"/>
      <c r="N1973" s="1"/>
      <c r="AA1973" s="1"/>
      <c r="AB1973" s="1"/>
      <c r="AC1973" s="1"/>
    </row>
    <row r="1974" spans="2:29" x14ac:dyDescent="0.25">
      <c r="B1974" s="27">
        <f t="shared" si="92"/>
        <v>39530.166666661884</v>
      </c>
      <c r="C1974" s="25">
        <v>4</v>
      </c>
      <c r="D1974" s="25">
        <v>9.4</v>
      </c>
      <c r="E1974" s="25">
        <v>0</v>
      </c>
      <c r="J1974" s="1"/>
      <c r="K1974" s="1"/>
      <c r="L1974" s="1"/>
      <c r="M1974" s="1"/>
      <c r="N1974" s="1"/>
      <c r="AA1974" s="1"/>
      <c r="AB1974" s="1"/>
      <c r="AC1974" s="1"/>
    </row>
    <row r="1975" spans="2:29" x14ac:dyDescent="0.25">
      <c r="B1975" s="27">
        <f t="shared" si="92"/>
        <v>39530.208333328548</v>
      </c>
      <c r="C1975" s="25">
        <v>5</v>
      </c>
      <c r="D1975" s="25">
        <v>8.9</v>
      </c>
      <c r="E1975" s="25">
        <v>0</v>
      </c>
      <c r="J1975" s="1"/>
      <c r="K1975" s="1"/>
      <c r="L1975" s="1"/>
      <c r="M1975" s="1"/>
      <c r="N1975" s="1"/>
      <c r="AA1975" s="1"/>
      <c r="AB1975" s="1"/>
      <c r="AC1975" s="1"/>
    </row>
    <row r="1976" spans="2:29" x14ac:dyDescent="0.25">
      <c r="B1976" s="27">
        <f t="shared" si="92"/>
        <v>39530.249999995212</v>
      </c>
      <c r="C1976" s="25">
        <v>6</v>
      </c>
      <c r="D1976" s="25">
        <v>8.6</v>
      </c>
      <c r="E1976" s="25">
        <v>0</v>
      </c>
      <c r="J1976" s="1"/>
      <c r="K1976" s="1"/>
      <c r="L1976" s="1"/>
      <c r="M1976" s="1"/>
      <c r="N1976" s="1"/>
      <c r="AA1976" s="1"/>
      <c r="AB1976" s="1"/>
      <c r="AC1976" s="1"/>
    </row>
    <row r="1977" spans="2:29" x14ac:dyDescent="0.25">
      <c r="B1977" s="27">
        <f t="shared" si="92"/>
        <v>39530.291666661877</v>
      </c>
      <c r="C1977" s="25">
        <v>7</v>
      </c>
      <c r="D1977" s="25">
        <v>8.5</v>
      </c>
      <c r="E1977" s="25">
        <v>2.66</v>
      </c>
      <c r="J1977" s="1"/>
      <c r="K1977" s="1"/>
      <c r="L1977" s="1"/>
      <c r="M1977" s="1"/>
      <c r="N1977" s="1"/>
      <c r="AA1977" s="1"/>
      <c r="AB1977" s="1"/>
      <c r="AC1977" s="1"/>
    </row>
    <row r="1978" spans="2:29" x14ac:dyDescent="0.25">
      <c r="B1978" s="27">
        <f t="shared" si="92"/>
        <v>39530.333333328541</v>
      </c>
      <c r="C1978" s="25">
        <v>8</v>
      </c>
      <c r="D1978" s="25">
        <v>8.9</v>
      </c>
      <c r="E1978" s="25">
        <v>189.65</v>
      </c>
      <c r="J1978" s="1"/>
      <c r="K1978" s="1"/>
      <c r="L1978" s="1"/>
      <c r="M1978" s="1"/>
      <c r="N1978" s="1"/>
      <c r="AA1978" s="1"/>
      <c r="AB1978" s="1"/>
      <c r="AC1978" s="1"/>
    </row>
    <row r="1979" spans="2:29" x14ac:dyDescent="0.25">
      <c r="B1979" s="27">
        <f t="shared" si="92"/>
        <v>39530.374999995205</v>
      </c>
      <c r="C1979" s="25">
        <v>9</v>
      </c>
      <c r="D1979" s="25">
        <v>10.1</v>
      </c>
      <c r="E1979" s="25">
        <v>410.09</v>
      </c>
      <c r="J1979" s="1"/>
      <c r="K1979" s="1"/>
      <c r="L1979" s="1"/>
      <c r="M1979" s="1"/>
      <c r="N1979" s="1"/>
      <c r="AA1979" s="1"/>
      <c r="AB1979" s="1"/>
      <c r="AC1979" s="1"/>
    </row>
    <row r="1980" spans="2:29" x14ac:dyDescent="0.25">
      <c r="B1980" s="27">
        <f t="shared" si="92"/>
        <v>39530.416666661869</v>
      </c>
      <c r="C1980" s="25">
        <v>10</v>
      </c>
      <c r="D1980" s="25">
        <v>10.9</v>
      </c>
      <c r="E1980" s="25">
        <v>602.79</v>
      </c>
      <c r="J1980" s="1"/>
      <c r="K1980" s="1"/>
      <c r="L1980" s="1"/>
      <c r="M1980" s="1"/>
      <c r="N1980" s="1"/>
      <c r="AA1980" s="1"/>
      <c r="AB1980" s="1"/>
      <c r="AC1980" s="1"/>
    </row>
    <row r="1981" spans="2:29" x14ac:dyDescent="0.25">
      <c r="B1981" s="27">
        <f t="shared" si="92"/>
        <v>39530.458333328534</v>
      </c>
      <c r="C1981" s="25">
        <v>11</v>
      </c>
      <c r="D1981" s="25">
        <v>11.8</v>
      </c>
      <c r="E1981" s="25">
        <v>749.94</v>
      </c>
      <c r="J1981" s="1"/>
      <c r="K1981" s="1"/>
      <c r="L1981" s="1"/>
      <c r="M1981" s="1"/>
      <c r="N1981" s="1"/>
      <c r="AA1981" s="1"/>
      <c r="AB1981" s="1"/>
      <c r="AC1981" s="1"/>
    </row>
    <row r="1982" spans="2:29" x14ac:dyDescent="0.25">
      <c r="B1982" s="27">
        <f t="shared" si="92"/>
        <v>39530.499999995198</v>
      </c>
      <c r="C1982" s="25">
        <v>12</v>
      </c>
      <c r="D1982" s="25">
        <v>11.6</v>
      </c>
      <c r="E1982" s="25">
        <v>818.16</v>
      </c>
      <c r="J1982" s="1"/>
      <c r="K1982" s="1"/>
      <c r="L1982" s="1"/>
      <c r="M1982" s="1"/>
      <c r="N1982" s="1"/>
      <c r="AA1982" s="1"/>
      <c r="AB1982" s="1"/>
      <c r="AC1982" s="1"/>
    </row>
    <row r="1983" spans="2:29" x14ac:dyDescent="0.25">
      <c r="B1983" s="27">
        <f t="shared" si="92"/>
        <v>39530.541666661862</v>
      </c>
      <c r="C1983" s="25">
        <v>13</v>
      </c>
      <c r="D1983" s="25">
        <v>12</v>
      </c>
      <c r="E1983" s="25">
        <v>865.59</v>
      </c>
      <c r="J1983" s="1"/>
      <c r="K1983" s="1"/>
      <c r="L1983" s="1"/>
      <c r="M1983" s="1"/>
      <c r="N1983" s="1"/>
      <c r="AA1983" s="1"/>
      <c r="AB1983" s="1"/>
      <c r="AC1983" s="1"/>
    </row>
    <row r="1984" spans="2:29" x14ac:dyDescent="0.25">
      <c r="B1984" s="27">
        <f t="shared" si="92"/>
        <v>39530.583333328526</v>
      </c>
      <c r="C1984" s="25">
        <v>14</v>
      </c>
      <c r="D1984" s="25">
        <v>12.3</v>
      </c>
      <c r="E1984" s="25">
        <v>822.94</v>
      </c>
      <c r="J1984" s="1"/>
      <c r="K1984" s="1"/>
      <c r="L1984" s="1"/>
      <c r="M1984" s="1"/>
      <c r="N1984" s="1"/>
      <c r="AA1984" s="1"/>
      <c r="AB1984" s="1"/>
      <c r="AC1984" s="1"/>
    </row>
    <row r="1985" spans="2:29" x14ac:dyDescent="0.25">
      <c r="B1985" s="27">
        <f t="shared" si="92"/>
        <v>39530.624999995191</v>
      </c>
      <c r="C1985" s="25">
        <v>15</v>
      </c>
      <c r="D1985" s="25">
        <v>12.4</v>
      </c>
      <c r="E1985" s="25">
        <v>716.35</v>
      </c>
      <c r="J1985" s="1"/>
      <c r="K1985" s="1"/>
      <c r="L1985" s="1"/>
      <c r="M1985" s="1"/>
      <c r="N1985" s="1"/>
      <c r="AA1985" s="1"/>
      <c r="AB1985" s="1"/>
      <c r="AC1985" s="1"/>
    </row>
    <row r="1986" spans="2:29" x14ac:dyDescent="0.25">
      <c r="B1986" s="27">
        <f t="shared" si="92"/>
        <v>39530.666666661855</v>
      </c>
      <c r="C1986" s="25">
        <v>16</v>
      </c>
      <c r="D1986" s="25">
        <v>12.4</v>
      </c>
      <c r="E1986" s="25">
        <v>554.24</v>
      </c>
      <c r="J1986" s="1"/>
      <c r="K1986" s="1"/>
      <c r="L1986" s="1"/>
      <c r="M1986" s="1"/>
      <c r="N1986" s="1"/>
      <c r="AA1986" s="1"/>
      <c r="AB1986" s="1"/>
      <c r="AC1986" s="1"/>
    </row>
    <row r="1987" spans="2:29" x14ac:dyDescent="0.25">
      <c r="B1987" s="27">
        <f t="shared" ref="B1987:B2050" si="93">B1986+1/24</f>
        <v>39530.708333328519</v>
      </c>
      <c r="C1987" s="25">
        <v>17</v>
      </c>
      <c r="D1987" s="25">
        <v>12.2</v>
      </c>
      <c r="E1987" s="25">
        <v>350.01</v>
      </c>
      <c r="J1987" s="1"/>
      <c r="K1987" s="1"/>
      <c r="L1987" s="1"/>
      <c r="M1987" s="1"/>
      <c r="N1987" s="1"/>
      <c r="AA1987" s="1"/>
      <c r="AB1987" s="1"/>
      <c r="AC1987" s="1"/>
    </row>
    <row r="1988" spans="2:29" x14ac:dyDescent="0.25">
      <c r="B1988" s="27">
        <f t="shared" si="93"/>
        <v>39530.749999995183</v>
      </c>
      <c r="C1988" s="25">
        <v>18</v>
      </c>
      <c r="D1988" s="25">
        <v>11.7</v>
      </c>
      <c r="E1988" s="25">
        <v>120.12</v>
      </c>
      <c r="J1988" s="1"/>
      <c r="K1988" s="1"/>
      <c r="L1988" s="1"/>
      <c r="M1988" s="1"/>
      <c r="N1988" s="1"/>
      <c r="AA1988" s="1"/>
      <c r="AB1988" s="1"/>
      <c r="AC1988" s="1"/>
    </row>
    <row r="1989" spans="2:29" x14ac:dyDescent="0.25">
      <c r="B1989" s="27">
        <f t="shared" si="93"/>
        <v>39530.791666661848</v>
      </c>
      <c r="C1989" s="25">
        <v>19</v>
      </c>
      <c r="D1989" s="25">
        <v>10.8</v>
      </c>
      <c r="E1989" s="25">
        <v>0</v>
      </c>
      <c r="J1989" s="1"/>
      <c r="K1989" s="1"/>
      <c r="L1989" s="1"/>
      <c r="M1989" s="1"/>
      <c r="N1989" s="1"/>
      <c r="AA1989" s="1"/>
      <c r="AB1989" s="1"/>
      <c r="AC1989" s="1"/>
    </row>
    <row r="1990" spans="2:29" x14ac:dyDescent="0.25">
      <c r="B1990" s="27">
        <f t="shared" si="93"/>
        <v>39530.833333328512</v>
      </c>
      <c r="C1990" s="25">
        <v>20</v>
      </c>
      <c r="D1990" s="25">
        <v>10.5</v>
      </c>
      <c r="E1990" s="25">
        <v>0</v>
      </c>
      <c r="J1990" s="1"/>
      <c r="K1990" s="1"/>
      <c r="L1990" s="1"/>
      <c r="M1990" s="1"/>
      <c r="N1990" s="1"/>
      <c r="AA1990" s="1"/>
      <c r="AB1990" s="1"/>
      <c r="AC1990" s="1"/>
    </row>
    <row r="1991" spans="2:29" x14ac:dyDescent="0.25">
      <c r="B1991" s="27">
        <f t="shared" si="93"/>
        <v>39530.874999995176</v>
      </c>
      <c r="C1991" s="25">
        <v>21</v>
      </c>
      <c r="D1991" s="25">
        <v>10.3</v>
      </c>
      <c r="E1991" s="25">
        <v>0</v>
      </c>
      <c r="J1991" s="1"/>
      <c r="K1991" s="1"/>
      <c r="L1991" s="1"/>
      <c r="M1991" s="1"/>
      <c r="N1991" s="1"/>
      <c r="AA1991" s="1"/>
      <c r="AB1991" s="1"/>
      <c r="AC1991" s="1"/>
    </row>
    <row r="1992" spans="2:29" x14ac:dyDescent="0.25">
      <c r="B1992" s="27">
        <f t="shared" si="93"/>
        <v>39530.91666666184</v>
      </c>
      <c r="C1992" s="25">
        <v>22</v>
      </c>
      <c r="D1992" s="25">
        <v>10.1</v>
      </c>
      <c r="E1992" s="25">
        <v>0</v>
      </c>
      <c r="J1992" s="1"/>
      <c r="K1992" s="1"/>
      <c r="L1992" s="1"/>
      <c r="M1992" s="1"/>
      <c r="N1992" s="1"/>
      <c r="AA1992" s="1"/>
      <c r="AB1992" s="1"/>
      <c r="AC1992" s="1"/>
    </row>
    <row r="1993" spans="2:29" x14ac:dyDescent="0.25">
      <c r="B1993" s="27">
        <f t="shared" si="93"/>
        <v>39530.958333328505</v>
      </c>
      <c r="C1993" s="25">
        <v>23</v>
      </c>
      <c r="D1993" s="25">
        <v>9.1999999999999993</v>
      </c>
      <c r="E1993" s="25">
        <v>0</v>
      </c>
      <c r="J1993" s="1"/>
      <c r="K1993" s="1"/>
      <c r="L1993" s="1"/>
      <c r="M1993" s="1"/>
      <c r="N1993" s="1"/>
      <c r="AA1993" s="1"/>
      <c r="AB1993" s="1"/>
      <c r="AC1993" s="1"/>
    </row>
    <row r="1994" spans="2:29" x14ac:dyDescent="0.25">
      <c r="B1994" s="27">
        <f t="shared" si="93"/>
        <v>39530.999999995169</v>
      </c>
      <c r="C1994" s="25">
        <v>0</v>
      </c>
      <c r="D1994" s="25">
        <v>9.1</v>
      </c>
      <c r="E1994" s="25">
        <v>0</v>
      </c>
      <c r="J1994" s="1"/>
      <c r="K1994" s="1"/>
      <c r="L1994" s="1"/>
      <c r="M1994" s="1"/>
      <c r="N1994" s="1"/>
      <c r="AA1994" s="1"/>
      <c r="AB1994" s="1"/>
      <c r="AC1994" s="1"/>
    </row>
    <row r="1995" spans="2:29" x14ac:dyDescent="0.25">
      <c r="B1995" s="27">
        <f t="shared" si="93"/>
        <v>39531.041666661833</v>
      </c>
      <c r="C1995" s="25">
        <v>1</v>
      </c>
      <c r="D1995" s="25">
        <v>9.6</v>
      </c>
      <c r="E1995" s="25">
        <v>0</v>
      </c>
      <c r="J1995" s="1"/>
      <c r="K1995" s="1"/>
      <c r="L1995" s="1"/>
      <c r="M1995" s="1"/>
      <c r="N1995" s="1"/>
      <c r="AA1995" s="1"/>
      <c r="AB1995" s="1"/>
      <c r="AC1995" s="1"/>
    </row>
    <row r="1996" spans="2:29" x14ac:dyDescent="0.25">
      <c r="B1996" s="27">
        <f t="shared" si="93"/>
        <v>39531.083333328497</v>
      </c>
      <c r="C1996" s="25">
        <v>2</v>
      </c>
      <c r="D1996" s="25">
        <v>10.199999999999999</v>
      </c>
      <c r="E1996" s="25">
        <v>0</v>
      </c>
      <c r="J1996" s="1"/>
      <c r="K1996" s="1"/>
      <c r="L1996" s="1"/>
      <c r="M1996" s="1"/>
      <c r="N1996" s="1"/>
      <c r="AA1996" s="1"/>
      <c r="AB1996" s="1"/>
      <c r="AC1996" s="1"/>
    </row>
    <row r="1997" spans="2:29" x14ac:dyDescent="0.25">
      <c r="B1997" s="27">
        <f t="shared" si="93"/>
        <v>39531.124999995161</v>
      </c>
      <c r="C1997" s="25">
        <v>3</v>
      </c>
      <c r="D1997" s="25">
        <v>10.1</v>
      </c>
      <c r="E1997" s="25">
        <v>0</v>
      </c>
      <c r="J1997" s="1"/>
      <c r="K1997" s="1"/>
      <c r="L1997" s="1"/>
      <c r="M1997" s="1"/>
      <c r="N1997" s="1"/>
      <c r="AA1997" s="1"/>
      <c r="AB1997" s="1"/>
      <c r="AC1997" s="1"/>
    </row>
    <row r="1998" spans="2:29" x14ac:dyDescent="0.25">
      <c r="B1998" s="27">
        <f t="shared" si="93"/>
        <v>39531.166666661826</v>
      </c>
      <c r="C1998" s="25">
        <v>4</v>
      </c>
      <c r="D1998" s="25">
        <v>10.1</v>
      </c>
      <c r="E1998" s="25">
        <v>0</v>
      </c>
      <c r="J1998" s="1"/>
      <c r="K1998" s="1"/>
      <c r="L1998" s="1"/>
      <c r="M1998" s="1"/>
      <c r="N1998" s="1"/>
      <c r="AA1998" s="1"/>
      <c r="AB1998" s="1"/>
      <c r="AC1998" s="1"/>
    </row>
    <row r="1999" spans="2:29" x14ac:dyDescent="0.25">
      <c r="B1999" s="27">
        <f t="shared" si="93"/>
        <v>39531.20833332849</v>
      </c>
      <c r="C1999" s="25">
        <v>5</v>
      </c>
      <c r="D1999" s="25">
        <v>10.3</v>
      </c>
      <c r="E1999" s="25">
        <v>0</v>
      </c>
      <c r="J1999" s="1"/>
      <c r="K1999" s="1"/>
      <c r="L1999" s="1"/>
      <c r="M1999" s="1"/>
      <c r="N1999" s="1"/>
      <c r="AA1999" s="1"/>
      <c r="AB1999" s="1"/>
      <c r="AC1999" s="1"/>
    </row>
    <row r="2000" spans="2:29" x14ac:dyDescent="0.25">
      <c r="B2000" s="27">
        <f t="shared" si="93"/>
        <v>39531.249999995154</v>
      </c>
      <c r="C2000" s="25">
        <v>6</v>
      </c>
      <c r="D2000" s="25">
        <v>9.8000000000000007</v>
      </c>
      <c r="E2000" s="25">
        <v>0</v>
      </c>
      <c r="J2000" s="1"/>
      <c r="K2000" s="1"/>
      <c r="L2000" s="1"/>
      <c r="M2000" s="1"/>
      <c r="N2000" s="1"/>
      <c r="AA2000" s="1"/>
      <c r="AB2000" s="1"/>
      <c r="AC2000" s="1"/>
    </row>
    <row r="2001" spans="2:29" x14ac:dyDescent="0.25">
      <c r="B2001" s="27">
        <f t="shared" si="93"/>
        <v>39531.291666661818</v>
      </c>
      <c r="C2001" s="25">
        <v>7</v>
      </c>
      <c r="D2001" s="25">
        <v>9.9</v>
      </c>
      <c r="E2001" s="25">
        <v>3.64</v>
      </c>
      <c r="J2001" s="1"/>
      <c r="K2001" s="1"/>
      <c r="L2001" s="1"/>
      <c r="M2001" s="1"/>
      <c r="N2001" s="1"/>
      <c r="AA2001" s="1"/>
      <c r="AB2001" s="1"/>
      <c r="AC2001" s="1"/>
    </row>
    <row r="2002" spans="2:29" x14ac:dyDescent="0.25">
      <c r="B2002" s="27">
        <f t="shared" si="93"/>
        <v>39531.333333328483</v>
      </c>
      <c r="C2002" s="25">
        <v>8</v>
      </c>
      <c r="D2002" s="25">
        <v>10.6</v>
      </c>
      <c r="E2002" s="25">
        <v>191.11</v>
      </c>
      <c r="J2002" s="1"/>
      <c r="K2002" s="1"/>
      <c r="L2002" s="1"/>
      <c r="M2002" s="1"/>
      <c r="N2002" s="1"/>
      <c r="AA2002" s="1"/>
      <c r="AB2002" s="1"/>
      <c r="AC2002" s="1"/>
    </row>
    <row r="2003" spans="2:29" x14ac:dyDescent="0.25">
      <c r="B2003" s="27">
        <f t="shared" si="93"/>
        <v>39531.374999995147</v>
      </c>
      <c r="C2003" s="25">
        <v>9</v>
      </c>
      <c r="D2003" s="25">
        <v>11.7</v>
      </c>
      <c r="E2003" s="25">
        <v>334.32</v>
      </c>
      <c r="J2003" s="1"/>
      <c r="K2003" s="1"/>
      <c r="L2003" s="1"/>
      <c r="M2003" s="1"/>
      <c r="N2003" s="1"/>
      <c r="AA2003" s="1"/>
      <c r="AB2003" s="1"/>
      <c r="AC2003" s="1"/>
    </row>
    <row r="2004" spans="2:29" x14ac:dyDescent="0.25">
      <c r="B2004" s="27">
        <f t="shared" si="93"/>
        <v>39531.416666661811</v>
      </c>
      <c r="C2004" s="25">
        <v>10</v>
      </c>
      <c r="D2004" s="25">
        <v>12.4</v>
      </c>
      <c r="E2004" s="25">
        <v>514.4</v>
      </c>
      <c r="J2004" s="1"/>
      <c r="K2004" s="1"/>
      <c r="L2004" s="1"/>
      <c r="M2004" s="1"/>
      <c r="N2004" s="1"/>
      <c r="AA2004" s="1"/>
      <c r="AB2004" s="1"/>
      <c r="AC2004" s="1"/>
    </row>
    <row r="2005" spans="2:29" x14ac:dyDescent="0.25">
      <c r="B2005" s="27">
        <f t="shared" si="93"/>
        <v>39531.458333328475</v>
      </c>
      <c r="C2005" s="25">
        <v>11</v>
      </c>
      <c r="D2005" s="25">
        <v>13.1</v>
      </c>
      <c r="E2005" s="25">
        <v>733</v>
      </c>
      <c r="J2005" s="1"/>
      <c r="K2005" s="1"/>
      <c r="L2005" s="1"/>
      <c r="M2005" s="1"/>
      <c r="N2005" s="1"/>
      <c r="AA2005" s="1"/>
      <c r="AB2005" s="1"/>
      <c r="AC2005" s="1"/>
    </row>
    <row r="2006" spans="2:29" x14ac:dyDescent="0.25">
      <c r="B2006" s="27">
        <f t="shared" si="93"/>
        <v>39531.49999999514</v>
      </c>
      <c r="C2006" s="25">
        <v>12</v>
      </c>
      <c r="D2006" s="25">
        <v>13.7</v>
      </c>
      <c r="E2006" s="25">
        <v>573.36</v>
      </c>
      <c r="J2006" s="1"/>
      <c r="K2006" s="1"/>
      <c r="L2006" s="1"/>
      <c r="M2006" s="1"/>
      <c r="N2006" s="1"/>
      <c r="AA2006" s="1"/>
      <c r="AB2006" s="1"/>
      <c r="AC2006" s="1"/>
    </row>
    <row r="2007" spans="2:29" x14ac:dyDescent="0.25">
      <c r="B2007" s="27">
        <f t="shared" si="93"/>
        <v>39531.541666661804</v>
      </c>
      <c r="C2007" s="25">
        <v>13</v>
      </c>
      <c r="D2007" s="25">
        <v>14.2</v>
      </c>
      <c r="E2007" s="25">
        <v>454.08</v>
      </c>
      <c r="J2007" s="1"/>
      <c r="K2007" s="1"/>
      <c r="L2007" s="1"/>
      <c r="M2007" s="1"/>
      <c r="N2007" s="1"/>
      <c r="AA2007" s="1"/>
      <c r="AB2007" s="1"/>
      <c r="AC2007" s="1"/>
    </row>
    <row r="2008" spans="2:29" x14ac:dyDescent="0.25">
      <c r="B2008" s="27">
        <f t="shared" si="93"/>
        <v>39531.583333328468</v>
      </c>
      <c r="C2008" s="25">
        <v>14</v>
      </c>
      <c r="D2008" s="25">
        <v>14.6</v>
      </c>
      <c r="E2008" s="25">
        <v>390.61</v>
      </c>
      <c r="J2008" s="1"/>
      <c r="K2008" s="1"/>
      <c r="L2008" s="1"/>
      <c r="M2008" s="1"/>
      <c r="N2008" s="1"/>
      <c r="AA2008" s="1"/>
      <c r="AB2008" s="1"/>
      <c r="AC2008" s="1"/>
    </row>
    <row r="2009" spans="2:29" x14ac:dyDescent="0.25">
      <c r="B2009" s="27">
        <f t="shared" si="93"/>
        <v>39531.624999995132</v>
      </c>
      <c r="C2009" s="25">
        <v>15</v>
      </c>
      <c r="D2009" s="25">
        <v>14.8</v>
      </c>
      <c r="E2009" s="25">
        <v>327.92</v>
      </c>
      <c r="J2009" s="1"/>
      <c r="K2009" s="1"/>
      <c r="L2009" s="1"/>
      <c r="M2009" s="1"/>
      <c r="N2009" s="1"/>
      <c r="AA2009" s="1"/>
      <c r="AB2009" s="1"/>
      <c r="AC2009" s="1"/>
    </row>
    <row r="2010" spans="2:29" x14ac:dyDescent="0.25">
      <c r="B2010" s="27">
        <f t="shared" si="93"/>
        <v>39531.666666661797</v>
      </c>
      <c r="C2010" s="25">
        <v>16</v>
      </c>
      <c r="D2010" s="25">
        <v>14.4</v>
      </c>
      <c r="E2010" s="25">
        <v>156.1</v>
      </c>
      <c r="J2010" s="1"/>
      <c r="K2010" s="1"/>
      <c r="L2010" s="1"/>
      <c r="M2010" s="1"/>
      <c r="N2010" s="1"/>
      <c r="AA2010" s="1"/>
      <c r="AB2010" s="1"/>
      <c r="AC2010" s="1"/>
    </row>
    <row r="2011" spans="2:29" x14ac:dyDescent="0.25">
      <c r="B2011" s="27">
        <f t="shared" si="93"/>
        <v>39531.708333328461</v>
      </c>
      <c r="C2011" s="25">
        <v>17</v>
      </c>
      <c r="D2011" s="25">
        <v>14.2</v>
      </c>
      <c r="E2011" s="25">
        <v>113.49</v>
      </c>
      <c r="J2011" s="1"/>
      <c r="K2011" s="1"/>
      <c r="L2011" s="1"/>
      <c r="M2011" s="1"/>
      <c r="N2011" s="1"/>
      <c r="AA2011" s="1"/>
      <c r="AB2011" s="1"/>
      <c r="AC2011" s="1"/>
    </row>
    <row r="2012" spans="2:29" x14ac:dyDescent="0.25">
      <c r="B2012" s="27">
        <f t="shared" si="93"/>
        <v>39531.749999995125</v>
      </c>
      <c r="C2012" s="25">
        <v>18</v>
      </c>
      <c r="D2012" s="25">
        <v>13.3</v>
      </c>
      <c r="E2012" s="25">
        <v>43.64</v>
      </c>
      <c r="J2012" s="1"/>
      <c r="K2012" s="1"/>
      <c r="L2012" s="1"/>
      <c r="M2012" s="1"/>
      <c r="N2012" s="1"/>
      <c r="AA2012" s="1"/>
      <c r="AB2012" s="1"/>
      <c r="AC2012" s="1"/>
    </row>
    <row r="2013" spans="2:29" x14ac:dyDescent="0.25">
      <c r="B2013" s="27">
        <f t="shared" si="93"/>
        <v>39531.791666661789</v>
      </c>
      <c r="C2013" s="25">
        <v>19</v>
      </c>
      <c r="D2013" s="25">
        <v>12.7</v>
      </c>
      <c r="E2013" s="25">
        <v>0</v>
      </c>
      <c r="J2013" s="1"/>
      <c r="K2013" s="1"/>
      <c r="L2013" s="1"/>
      <c r="M2013" s="1"/>
      <c r="N2013" s="1"/>
      <c r="AA2013" s="1"/>
      <c r="AB2013" s="1"/>
      <c r="AC2013" s="1"/>
    </row>
    <row r="2014" spans="2:29" x14ac:dyDescent="0.25">
      <c r="B2014" s="27">
        <f t="shared" si="93"/>
        <v>39531.833333328454</v>
      </c>
      <c r="C2014" s="25">
        <v>20</v>
      </c>
      <c r="D2014" s="25">
        <v>12</v>
      </c>
      <c r="E2014" s="25">
        <v>0</v>
      </c>
      <c r="J2014" s="1"/>
      <c r="K2014" s="1"/>
      <c r="L2014" s="1"/>
      <c r="M2014" s="1"/>
      <c r="N2014" s="1"/>
      <c r="AA2014" s="1"/>
      <c r="AB2014" s="1"/>
      <c r="AC2014" s="1"/>
    </row>
    <row r="2015" spans="2:29" x14ac:dyDescent="0.25">
      <c r="B2015" s="27">
        <f t="shared" si="93"/>
        <v>39531.874999995118</v>
      </c>
      <c r="C2015" s="25">
        <v>21</v>
      </c>
      <c r="D2015" s="25">
        <v>11.7</v>
      </c>
      <c r="E2015" s="25">
        <v>0</v>
      </c>
      <c r="J2015" s="1"/>
      <c r="K2015" s="1"/>
      <c r="L2015" s="1"/>
      <c r="M2015" s="1"/>
      <c r="N2015" s="1"/>
      <c r="AA2015" s="1"/>
      <c r="AB2015" s="1"/>
      <c r="AC2015" s="1"/>
    </row>
    <row r="2016" spans="2:29" x14ac:dyDescent="0.25">
      <c r="B2016" s="27">
        <f t="shared" si="93"/>
        <v>39531.916666661782</v>
      </c>
      <c r="C2016" s="25">
        <v>22</v>
      </c>
      <c r="D2016" s="25">
        <v>11.5</v>
      </c>
      <c r="E2016" s="25">
        <v>0</v>
      </c>
      <c r="J2016" s="1"/>
      <c r="K2016" s="1"/>
      <c r="L2016" s="1"/>
      <c r="M2016" s="1"/>
      <c r="N2016" s="1"/>
      <c r="AA2016" s="1"/>
      <c r="AB2016" s="1"/>
      <c r="AC2016" s="1"/>
    </row>
    <row r="2017" spans="2:29" x14ac:dyDescent="0.25">
      <c r="B2017" s="27">
        <f t="shared" si="93"/>
        <v>39531.958333328446</v>
      </c>
      <c r="C2017" s="25">
        <v>23</v>
      </c>
      <c r="D2017" s="25">
        <v>11.6</v>
      </c>
      <c r="E2017" s="25">
        <v>0</v>
      </c>
      <c r="J2017" s="1"/>
      <c r="K2017" s="1"/>
      <c r="L2017" s="1"/>
      <c r="M2017" s="1"/>
      <c r="N2017" s="1"/>
      <c r="AA2017" s="1"/>
      <c r="AB2017" s="1"/>
      <c r="AC2017" s="1"/>
    </row>
    <row r="2018" spans="2:29" x14ac:dyDescent="0.25">
      <c r="B2018" s="27">
        <f t="shared" si="93"/>
        <v>39531.999999995111</v>
      </c>
      <c r="C2018" s="25">
        <v>0</v>
      </c>
      <c r="D2018" s="25">
        <v>11.5</v>
      </c>
      <c r="E2018" s="25">
        <v>0</v>
      </c>
      <c r="J2018" s="1"/>
      <c r="K2018" s="1"/>
      <c r="L2018" s="1"/>
      <c r="M2018" s="1"/>
      <c r="N2018" s="1"/>
      <c r="AA2018" s="1"/>
      <c r="AB2018" s="1"/>
      <c r="AC2018" s="1"/>
    </row>
    <row r="2019" spans="2:29" x14ac:dyDescent="0.25">
      <c r="B2019" s="27">
        <f t="shared" si="93"/>
        <v>39532.041666661775</v>
      </c>
      <c r="C2019" s="25">
        <v>1</v>
      </c>
      <c r="D2019" s="25">
        <v>11.5</v>
      </c>
      <c r="E2019" s="25">
        <v>0</v>
      </c>
      <c r="J2019" s="1"/>
      <c r="K2019" s="1"/>
      <c r="L2019" s="1"/>
      <c r="M2019" s="1"/>
      <c r="N2019" s="1"/>
      <c r="AA2019" s="1"/>
      <c r="AB2019" s="1"/>
      <c r="AC2019" s="1"/>
    </row>
    <row r="2020" spans="2:29" x14ac:dyDescent="0.25">
      <c r="B2020" s="27">
        <f t="shared" si="93"/>
        <v>39532.083333328439</v>
      </c>
      <c r="C2020" s="25">
        <v>2</v>
      </c>
      <c r="D2020" s="25">
        <v>11.3</v>
      </c>
      <c r="E2020" s="25">
        <v>0</v>
      </c>
      <c r="J2020" s="1"/>
      <c r="K2020" s="1"/>
      <c r="L2020" s="1"/>
      <c r="M2020" s="1"/>
      <c r="N2020" s="1"/>
      <c r="AA2020" s="1"/>
      <c r="AB2020" s="1"/>
      <c r="AC2020" s="1"/>
    </row>
    <row r="2021" spans="2:29" x14ac:dyDescent="0.25">
      <c r="B2021" s="27">
        <f t="shared" si="93"/>
        <v>39532.124999995103</v>
      </c>
      <c r="C2021" s="25">
        <v>3</v>
      </c>
      <c r="D2021" s="25">
        <v>11.4</v>
      </c>
      <c r="E2021" s="25">
        <v>0</v>
      </c>
      <c r="J2021" s="1"/>
      <c r="K2021" s="1"/>
      <c r="L2021" s="1"/>
      <c r="M2021" s="1"/>
      <c r="N2021" s="1"/>
      <c r="AA2021" s="1"/>
      <c r="AB2021" s="1"/>
      <c r="AC2021" s="1"/>
    </row>
    <row r="2022" spans="2:29" x14ac:dyDescent="0.25">
      <c r="B2022" s="27">
        <f t="shared" si="93"/>
        <v>39532.166666661768</v>
      </c>
      <c r="C2022" s="25">
        <v>4</v>
      </c>
      <c r="D2022" s="25">
        <v>11.4</v>
      </c>
      <c r="E2022" s="25">
        <v>0</v>
      </c>
      <c r="J2022" s="1"/>
      <c r="K2022" s="1"/>
      <c r="L2022" s="1"/>
      <c r="M2022" s="1"/>
      <c r="N2022" s="1"/>
      <c r="AA2022" s="1"/>
      <c r="AB2022" s="1"/>
      <c r="AC2022" s="1"/>
    </row>
    <row r="2023" spans="2:29" x14ac:dyDescent="0.25">
      <c r="B2023" s="27">
        <f t="shared" si="93"/>
        <v>39532.208333328432</v>
      </c>
      <c r="C2023" s="25">
        <v>5</v>
      </c>
      <c r="D2023" s="25">
        <v>11</v>
      </c>
      <c r="E2023" s="25">
        <v>0</v>
      </c>
      <c r="J2023" s="1"/>
      <c r="K2023" s="1"/>
      <c r="L2023" s="1"/>
      <c r="M2023" s="1"/>
      <c r="N2023" s="1"/>
      <c r="AA2023" s="1"/>
      <c r="AB2023" s="1"/>
      <c r="AC2023" s="1"/>
    </row>
    <row r="2024" spans="2:29" x14ac:dyDescent="0.25">
      <c r="B2024" s="27">
        <f t="shared" si="93"/>
        <v>39532.249999995096</v>
      </c>
      <c r="C2024" s="25">
        <v>6</v>
      </c>
      <c r="D2024" s="25">
        <v>10.7</v>
      </c>
      <c r="E2024" s="25">
        <v>0</v>
      </c>
      <c r="J2024" s="1"/>
      <c r="K2024" s="1"/>
      <c r="L2024" s="1"/>
      <c r="M2024" s="1"/>
      <c r="N2024" s="1"/>
      <c r="AA2024" s="1"/>
      <c r="AB2024" s="1"/>
      <c r="AC2024" s="1"/>
    </row>
    <row r="2025" spans="2:29" x14ac:dyDescent="0.25">
      <c r="B2025" s="27">
        <f t="shared" si="93"/>
        <v>39532.29166666176</v>
      </c>
      <c r="C2025" s="25">
        <v>7</v>
      </c>
      <c r="D2025" s="25">
        <v>10.8</v>
      </c>
      <c r="E2025" s="25">
        <v>0.39</v>
      </c>
      <c r="J2025" s="1"/>
      <c r="K2025" s="1"/>
      <c r="L2025" s="1"/>
      <c r="M2025" s="1"/>
      <c r="N2025" s="1"/>
      <c r="AA2025" s="1"/>
      <c r="AB2025" s="1"/>
      <c r="AC2025" s="1"/>
    </row>
    <row r="2026" spans="2:29" x14ac:dyDescent="0.25">
      <c r="B2026" s="27">
        <f t="shared" si="93"/>
        <v>39532.333333328424</v>
      </c>
      <c r="C2026" s="25">
        <v>8</v>
      </c>
      <c r="D2026" s="25">
        <v>11.1</v>
      </c>
      <c r="E2026" s="25">
        <v>39.96</v>
      </c>
      <c r="J2026" s="1"/>
      <c r="K2026" s="1"/>
      <c r="L2026" s="1"/>
      <c r="M2026" s="1"/>
      <c r="N2026" s="1"/>
      <c r="AA2026" s="1"/>
      <c r="AB2026" s="1"/>
      <c r="AC2026" s="1"/>
    </row>
    <row r="2027" spans="2:29" x14ac:dyDescent="0.25">
      <c r="B2027" s="27">
        <f t="shared" si="93"/>
        <v>39532.374999995089</v>
      </c>
      <c r="C2027" s="25">
        <v>9</v>
      </c>
      <c r="D2027" s="25">
        <v>12.6</v>
      </c>
      <c r="E2027" s="25">
        <v>361.06</v>
      </c>
      <c r="J2027" s="1"/>
      <c r="K2027" s="1"/>
      <c r="L2027" s="1"/>
      <c r="M2027" s="1"/>
      <c r="N2027" s="1"/>
      <c r="AA2027" s="1"/>
      <c r="AB2027" s="1"/>
      <c r="AC2027" s="1"/>
    </row>
    <row r="2028" spans="2:29" x14ac:dyDescent="0.25">
      <c r="B2028" s="27">
        <f t="shared" si="93"/>
        <v>39532.416666661753</v>
      </c>
      <c r="C2028" s="25">
        <v>10</v>
      </c>
      <c r="D2028" s="25">
        <v>13.3</v>
      </c>
      <c r="E2028" s="25">
        <v>521.91</v>
      </c>
      <c r="J2028" s="1"/>
      <c r="K2028" s="1"/>
      <c r="L2028" s="1"/>
      <c r="M2028" s="1"/>
      <c r="N2028" s="1"/>
      <c r="AA2028" s="1"/>
      <c r="AB2028" s="1"/>
      <c r="AC2028" s="1"/>
    </row>
    <row r="2029" spans="2:29" x14ac:dyDescent="0.25">
      <c r="B2029" s="27">
        <f t="shared" si="93"/>
        <v>39532.458333328417</v>
      </c>
      <c r="C2029" s="25">
        <v>11</v>
      </c>
      <c r="D2029" s="25">
        <v>13.5</v>
      </c>
      <c r="E2029" s="25">
        <v>226.3</v>
      </c>
      <c r="J2029" s="1"/>
      <c r="K2029" s="1"/>
      <c r="L2029" s="1"/>
      <c r="M2029" s="1"/>
      <c r="N2029" s="1"/>
      <c r="AA2029" s="1"/>
      <c r="AB2029" s="1"/>
      <c r="AC2029" s="1"/>
    </row>
    <row r="2030" spans="2:29" x14ac:dyDescent="0.25">
      <c r="B2030" s="27">
        <f t="shared" si="93"/>
        <v>39532.499999995081</v>
      </c>
      <c r="C2030" s="25">
        <v>12</v>
      </c>
      <c r="D2030" s="25">
        <v>15.1</v>
      </c>
      <c r="E2030" s="25">
        <v>175.79</v>
      </c>
      <c r="J2030" s="1"/>
      <c r="K2030" s="1"/>
      <c r="L2030" s="1"/>
      <c r="M2030" s="1"/>
      <c r="N2030" s="1"/>
      <c r="AA2030" s="1"/>
      <c r="AB2030" s="1"/>
      <c r="AC2030" s="1"/>
    </row>
    <row r="2031" spans="2:29" x14ac:dyDescent="0.25">
      <c r="B2031" s="27">
        <f t="shared" si="93"/>
        <v>39532.541666661746</v>
      </c>
      <c r="C2031" s="25">
        <v>13</v>
      </c>
      <c r="D2031" s="25">
        <v>15.2</v>
      </c>
      <c r="E2031" s="25">
        <v>230.65</v>
      </c>
      <c r="J2031" s="1"/>
      <c r="K2031" s="1"/>
      <c r="L2031" s="1"/>
      <c r="M2031" s="1"/>
      <c r="N2031" s="1"/>
      <c r="AA2031" s="1"/>
      <c r="AB2031" s="1"/>
      <c r="AC2031" s="1"/>
    </row>
    <row r="2032" spans="2:29" x14ac:dyDescent="0.25">
      <c r="B2032" s="27">
        <f t="shared" si="93"/>
        <v>39532.58333332841</v>
      </c>
      <c r="C2032" s="25">
        <v>14</v>
      </c>
      <c r="D2032" s="25">
        <v>15</v>
      </c>
      <c r="E2032" s="25">
        <v>135.44999999999999</v>
      </c>
      <c r="J2032" s="1"/>
      <c r="K2032" s="1"/>
      <c r="L2032" s="1"/>
      <c r="M2032" s="1"/>
      <c r="N2032" s="1"/>
      <c r="AA2032" s="1"/>
      <c r="AB2032" s="1"/>
      <c r="AC2032" s="1"/>
    </row>
    <row r="2033" spans="2:29" x14ac:dyDescent="0.25">
      <c r="B2033" s="27">
        <f t="shared" si="93"/>
        <v>39532.624999995074</v>
      </c>
      <c r="C2033" s="25">
        <v>15</v>
      </c>
      <c r="D2033" s="25">
        <v>14.8</v>
      </c>
      <c r="E2033" s="25">
        <v>139.75</v>
      </c>
      <c r="J2033" s="1"/>
      <c r="K2033" s="1"/>
      <c r="L2033" s="1"/>
      <c r="M2033" s="1"/>
      <c r="N2033" s="1"/>
      <c r="AA2033" s="1"/>
      <c r="AB2033" s="1"/>
      <c r="AC2033" s="1"/>
    </row>
    <row r="2034" spans="2:29" x14ac:dyDescent="0.25">
      <c r="B2034" s="27">
        <f t="shared" si="93"/>
        <v>39532.666666661738</v>
      </c>
      <c r="C2034" s="25">
        <v>16</v>
      </c>
      <c r="D2034" s="25">
        <v>14.9</v>
      </c>
      <c r="E2034" s="25">
        <v>457.43</v>
      </c>
      <c r="J2034" s="1"/>
      <c r="K2034" s="1"/>
      <c r="L2034" s="1"/>
      <c r="M2034" s="1"/>
      <c r="N2034" s="1"/>
      <c r="AA2034" s="1"/>
      <c r="AB2034" s="1"/>
      <c r="AC2034" s="1"/>
    </row>
    <row r="2035" spans="2:29" x14ac:dyDescent="0.25">
      <c r="B2035" s="27">
        <f t="shared" si="93"/>
        <v>39532.708333328403</v>
      </c>
      <c r="C2035" s="25">
        <v>17</v>
      </c>
      <c r="D2035" s="25">
        <v>14.7</v>
      </c>
      <c r="E2035" s="25">
        <v>350.82</v>
      </c>
      <c r="J2035" s="1"/>
      <c r="K2035" s="1"/>
      <c r="L2035" s="1"/>
      <c r="M2035" s="1"/>
      <c r="N2035" s="1"/>
      <c r="AA2035" s="1"/>
      <c r="AB2035" s="1"/>
      <c r="AC2035" s="1"/>
    </row>
    <row r="2036" spans="2:29" x14ac:dyDescent="0.25">
      <c r="B2036" s="27">
        <f t="shared" si="93"/>
        <v>39532.749999995067</v>
      </c>
      <c r="C2036" s="25">
        <v>18</v>
      </c>
      <c r="D2036" s="25">
        <v>14.1</v>
      </c>
      <c r="E2036" s="25">
        <v>87.68</v>
      </c>
      <c r="J2036" s="1"/>
      <c r="K2036" s="1"/>
      <c r="L2036" s="1"/>
      <c r="M2036" s="1"/>
      <c r="N2036" s="1"/>
      <c r="AA2036" s="1"/>
      <c r="AB2036" s="1"/>
      <c r="AC2036" s="1"/>
    </row>
    <row r="2037" spans="2:29" x14ac:dyDescent="0.25">
      <c r="B2037" s="27">
        <f t="shared" si="93"/>
        <v>39532.791666661731</v>
      </c>
      <c r="C2037" s="25">
        <v>19</v>
      </c>
      <c r="D2037" s="25">
        <v>13.1</v>
      </c>
      <c r="E2037" s="25">
        <v>0</v>
      </c>
      <c r="J2037" s="1"/>
      <c r="K2037" s="1"/>
      <c r="L2037" s="1"/>
      <c r="M2037" s="1"/>
      <c r="N2037" s="1"/>
      <c r="AA2037" s="1"/>
      <c r="AB2037" s="1"/>
      <c r="AC2037" s="1"/>
    </row>
    <row r="2038" spans="2:29" x14ac:dyDescent="0.25">
      <c r="B2038" s="27">
        <f t="shared" si="93"/>
        <v>39532.833333328395</v>
      </c>
      <c r="C2038" s="25">
        <v>20</v>
      </c>
      <c r="D2038" s="25">
        <v>12.6</v>
      </c>
      <c r="E2038" s="25">
        <v>0</v>
      </c>
      <c r="J2038" s="1"/>
      <c r="K2038" s="1"/>
      <c r="L2038" s="1"/>
      <c r="M2038" s="1"/>
      <c r="N2038" s="1"/>
      <c r="AA2038" s="1"/>
      <c r="AB2038" s="1"/>
      <c r="AC2038" s="1"/>
    </row>
    <row r="2039" spans="2:29" x14ac:dyDescent="0.25">
      <c r="B2039" s="27">
        <f t="shared" si="93"/>
        <v>39532.87499999506</v>
      </c>
      <c r="C2039" s="25">
        <v>21</v>
      </c>
      <c r="D2039" s="25">
        <v>12.4</v>
      </c>
      <c r="E2039" s="25">
        <v>0</v>
      </c>
      <c r="J2039" s="1"/>
      <c r="K2039" s="1"/>
      <c r="L2039" s="1"/>
      <c r="M2039" s="1"/>
      <c r="N2039" s="1"/>
      <c r="AA2039" s="1"/>
      <c r="AB2039" s="1"/>
      <c r="AC2039" s="1"/>
    </row>
    <row r="2040" spans="2:29" x14ac:dyDescent="0.25">
      <c r="B2040" s="27">
        <f t="shared" si="93"/>
        <v>39532.916666661724</v>
      </c>
      <c r="C2040" s="25">
        <v>22</v>
      </c>
      <c r="D2040" s="25">
        <v>12.3</v>
      </c>
      <c r="E2040" s="25">
        <v>0</v>
      </c>
      <c r="J2040" s="1"/>
      <c r="K2040" s="1"/>
      <c r="L2040" s="1"/>
      <c r="M2040" s="1"/>
      <c r="N2040" s="1"/>
      <c r="AA2040" s="1"/>
      <c r="AB2040" s="1"/>
      <c r="AC2040" s="1"/>
    </row>
    <row r="2041" spans="2:29" x14ac:dyDescent="0.25">
      <c r="B2041" s="27">
        <f t="shared" si="93"/>
        <v>39532.958333328388</v>
      </c>
      <c r="C2041" s="25">
        <v>23</v>
      </c>
      <c r="D2041" s="25">
        <v>12.2</v>
      </c>
      <c r="E2041" s="25">
        <v>0</v>
      </c>
      <c r="J2041" s="1"/>
      <c r="K2041" s="1"/>
      <c r="L2041" s="1"/>
      <c r="M2041" s="1"/>
      <c r="N2041" s="1"/>
      <c r="AA2041" s="1"/>
      <c r="AB2041" s="1"/>
      <c r="AC2041" s="1"/>
    </row>
    <row r="2042" spans="2:29" x14ac:dyDescent="0.25">
      <c r="B2042" s="27">
        <f t="shared" si="93"/>
        <v>39532.999999995052</v>
      </c>
      <c r="C2042" s="25">
        <v>0</v>
      </c>
      <c r="D2042" s="25">
        <v>12.1</v>
      </c>
      <c r="E2042" s="25">
        <v>0</v>
      </c>
      <c r="J2042" s="1"/>
      <c r="K2042" s="1"/>
      <c r="L2042" s="1"/>
      <c r="M2042" s="1"/>
      <c r="N2042" s="1"/>
      <c r="AA2042" s="1"/>
      <c r="AB2042" s="1"/>
      <c r="AC2042" s="1"/>
    </row>
    <row r="2043" spans="2:29" x14ac:dyDescent="0.25">
      <c r="B2043" s="27">
        <f t="shared" si="93"/>
        <v>39533.041666661717</v>
      </c>
      <c r="C2043" s="25">
        <v>1</v>
      </c>
      <c r="D2043" s="25">
        <v>11.9</v>
      </c>
      <c r="E2043" s="25">
        <v>0</v>
      </c>
      <c r="J2043" s="1"/>
      <c r="K2043" s="1"/>
      <c r="L2043" s="1"/>
      <c r="M2043" s="1"/>
      <c r="N2043" s="1"/>
      <c r="AA2043" s="1"/>
      <c r="AB2043" s="1"/>
      <c r="AC2043" s="1"/>
    </row>
    <row r="2044" spans="2:29" x14ac:dyDescent="0.25">
      <c r="B2044" s="27">
        <f t="shared" si="93"/>
        <v>39533.083333328381</v>
      </c>
      <c r="C2044" s="25">
        <v>2</v>
      </c>
      <c r="D2044" s="25">
        <v>11.6</v>
      </c>
      <c r="E2044" s="25">
        <v>0</v>
      </c>
      <c r="J2044" s="1"/>
      <c r="K2044" s="1"/>
      <c r="L2044" s="1"/>
      <c r="M2044" s="1"/>
      <c r="N2044" s="1"/>
      <c r="AA2044" s="1"/>
      <c r="AB2044" s="1"/>
      <c r="AC2044" s="1"/>
    </row>
    <row r="2045" spans="2:29" x14ac:dyDescent="0.25">
      <c r="B2045" s="27">
        <f t="shared" si="93"/>
        <v>39533.124999995045</v>
      </c>
      <c r="C2045" s="25">
        <v>3</v>
      </c>
      <c r="D2045" s="25">
        <v>11.3</v>
      </c>
      <c r="E2045" s="25">
        <v>0</v>
      </c>
      <c r="J2045" s="1"/>
      <c r="K2045" s="1"/>
      <c r="L2045" s="1"/>
      <c r="M2045" s="1"/>
      <c r="N2045" s="1"/>
      <c r="AA2045" s="1"/>
      <c r="AB2045" s="1"/>
      <c r="AC2045" s="1"/>
    </row>
    <row r="2046" spans="2:29" x14ac:dyDescent="0.25">
      <c r="B2046" s="27">
        <f t="shared" si="93"/>
        <v>39533.166666661709</v>
      </c>
      <c r="C2046" s="25">
        <v>4</v>
      </c>
      <c r="D2046" s="25">
        <v>11.1</v>
      </c>
      <c r="E2046" s="25">
        <v>0</v>
      </c>
      <c r="J2046" s="1"/>
      <c r="K2046" s="1"/>
      <c r="L2046" s="1"/>
      <c r="M2046" s="1"/>
      <c r="N2046" s="1"/>
      <c r="AA2046" s="1"/>
      <c r="AB2046" s="1"/>
      <c r="AC2046" s="1"/>
    </row>
    <row r="2047" spans="2:29" x14ac:dyDescent="0.25">
      <c r="B2047" s="27">
        <f t="shared" si="93"/>
        <v>39533.208333328374</v>
      </c>
      <c r="C2047" s="25">
        <v>5</v>
      </c>
      <c r="D2047" s="25">
        <v>11.1</v>
      </c>
      <c r="E2047" s="25">
        <v>0</v>
      </c>
      <c r="J2047" s="1"/>
      <c r="K2047" s="1"/>
      <c r="L2047" s="1"/>
      <c r="M2047" s="1"/>
      <c r="N2047" s="1"/>
      <c r="AA2047" s="1"/>
      <c r="AB2047" s="1"/>
      <c r="AC2047" s="1"/>
    </row>
    <row r="2048" spans="2:29" x14ac:dyDescent="0.25">
      <c r="B2048" s="27">
        <f t="shared" si="93"/>
        <v>39533.249999995038</v>
      </c>
      <c r="C2048" s="25">
        <v>6</v>
      </c>
      <c r="D2048" s="25">
        <v>11</v>
      </c>
      <c r="E2048" s="25">
        <v>0</v>
      </c>
      <c r="J2048" s="1"/>
      <c r="K2048" s="1"/>
      <c r="L2048" s="1"/>
      <c r="M2048" s="1"/>
      <c r="N2048" s="1"/>
      <c r="AA2048" s="1"/>
      <c r="AB2048" s="1"/>
      <c r="AC2048" s="1"/>
    </row>
    <row r="2049" spans="2:29" x14ac:dyDescent="0.25">
      <c r="B2049" s="27">
        <f t="shared" si="93"/>
        <v>39533.291666661702</v>
      </c>
      <c r="C2049" s="25">
        <v>7</v>
      </c>
      <c r="D2049" s="25">
        <v>11.1</v>
      </c>
      <c r="E2049" s="25">
        <v>7.54</v>
      </c>
      <c r="J2049" s="1"/>
      <c r="K2049" s="1"/>
      <c r="L2049" s="1"/>
      <c r="M2049" s="1"/>
      <c r="N2049" s="1"/>
      <c r="AA2049" s="1"/>
      <c r="AB2049" s="1"/>
      <c r="AC2049" s="1"/>
    </row>
    <row r="2050" spans="2:29" x14ac:dyDescent="0.25">
      <c r="B2050" s="27">
        <f t="shared" si="93"/>
        <v>39533.333333328366</v>
      </c>
      <c r="C2050" s="25">
        <v>8</v>
      </c>
      <c r="D2050" s="25">
        <v>12</v>
      </c>
      <c r="E2050" s="25">
        <v>201.74</v>
      </c>
      <c r="J2050" s="1"/>
      <c r="K2050" s="1"/>
      <c r="L2050" s="1"/>
      <c r="M2050" s="1"/>
      <c r="N2050" s="1"/>
      <c r="AA2050" s="1"/>
      <c r="AB2050" s="1"/>
      <c r="AC2050" s="1"/>
    </row>
    <row r="2051" spans="2:29" x14ac:dyDescent="0.25">
      <c r="B2051" s="27">
        <f t="shared" ref="B2051:B2114" si="94">B2050+1/24</f>
        <v>39533.374999995031</v>
      </c>
      <c r="C2051" s="25">
        <v>9</v>
      </c>
      <c r="D2051" s="25">
        <v>12.7</v>
      </c>
      <c r="E2051" s="25">
        <v>420.49</v>
      </c>
      <c r="J2051" s="1"/>
      <c r="K2051" s="1"/>
      <c r="L2051" s="1"/>
      <c r="M2051" s="1"/>
      <c r="N2051" s="1"/>
      <c r="AA2051" s="1"/>
      <c r="AB2051" s="1"/>
      <c r="AC2051" s="1"/>
    </row>
    <row r="2052" spans="2:29" x14ac:dyDescent="0.25">
      <c r="B2052" s="27">
        <f t="shared" si="94"/>
        <v>39533.416666661695</v>
      </c>
      <c r="C2052" s="25">
        <v>10</v>
      </c>
      <c r="D2052" s="25">
        <v>13.3</v>
      </c>
      <c r="E2052" s="25">
        <v>611.89</v>
      </c>
      <c r="J2052" s="1"/>
      <c r="K2052" s="1"/>
      <c r="L2052" s="1"/>
      <c r="M2052" s="1"/>
      <c r="N2052" s="1"/>
      <c r="AA2052" s="1"/>
      <c r="AB2052" s="1"/>
      <c r="AC2052" s="1"/>
    </row>
    <row r="2053" spans="2:29" x14ac:dyDescent="0.25">
      <c r="B2053" s="27">
        <f t="shared" si="94"/>
        <v>39533.458333328359</v>
      </c>
      <c r="C2053" s="25">
        <v>11</v>
      </c>
      <c r="D2053" s="25">
        <v>13.9</v>
      </c>
      <c r="E2053" s="25">
        <v>752.34</v>
      </c>
      <c r="J2053" s="1"/>
      <c r="K2053" s="1"/>
      <c r="L2053" s="1"/>
      <c r="M2053" s="1"/>
      <c r="N2053" s="1"/>
      <c r="AA2053" s="1"/>
      <c r="AB2053" s="1"/>
      <c r="AC2053" s="1"/>
    </row>
    <row r="2054" spans="2:29" x14ac:dyDescent="0.25">
      <c r="B2054" s="27">
        <f t="shared" si="94"/>
        <v>39533.499999995023</v>
      </c>
      <c r="C2054" s="25">
        <v>12</v>
      </c>
      <c r="D2054" s="25">
        <v>15.9</v>
      </c>
      <c r="E2054" s="25">
        <v>376.55</v>
      </c>
      <c r="J2054" s="1"/>
      <c r="K2054" s="1"/>
      <c r="L2054" s="1"/>
      <c r="M2054" s="1"/>
      <c r="N2054" s="1"/>
      <c r="AA2054" s="1"/>
      <c r="AB2054" s="1"/>
      <c r="AC2054" s="1"/>
    </row>
    <row r="2055" spans="2:29" x14ac:dyDescent="0.25">
      <c r="B2055" s="27">
        <f t="shared" si="94"/>
        <v>39533.541666661687</v>
      </c>
      <c r="C2055" s="25">
        <v>13</v>
      </c>
      <c r="D2055" s="25">
        <v>15.9</v>
      </c>
      <c r="E2055" s="25">
        <v>458.36</v>
      </c>
      <c r="J2055" s="1"/>
      <c r="K2055" s="1"/>
      <c r="L2055" s="1"/>
      <c r="M2055" s="1"/>
      <c r="N2055" s="1"/>
      <c r="AA2055" s="1"/>
      <c r="AB2055" s="1"/>
      <c r="AC2055" s="1"/>
    </row>
    <row r="2056" spans="2:29" x14ac:dyDescent="0.25">
      <c r="B2056" s="27">
        <f t="shared" si="94"/>
        <v>39533.583333328352</v>
      </c>
      <c r="C2056" s="25">
        <v>14</v>
      </c>
      <c r="D2056" s="25">
        <v>15.9</v>
      </c>
      <c r="E2056" s="25">
        <v>469.38</v>
      </c>
      <c r="J2056" s="1"/>
      <c r="K2056" s="1"/>
      <c r="L2056" s="1"/>
      <c r="M2056" s="1"/>
      <c r="N2056" s="1"/>
      <c r="AA2056" s="1"/>
      <c r="AB2056" s="1"/>
      <c r="AC2056" s="1"/>
    </row>
    <row r="2057" spans="2:29" x14ac:dyDescent="0.25">
      <c r="B2057" s="27">
        <f t="shared" si="94"/>
        <v>39533.624999995016</v>
      </c>
      <c r="C2057" s="25">
        <v>15</v>
      </c>
      <c r="D2057" s="25">
        <v>15.8</v>
      </c>
      <c r="E2057" s="25">
        <v>333.75</v>
      </c>
      <c r="J2057" s="1"/>
      <c r="K2057" s="1"/>
      <c r="L2057" s="1"/>
      <c r="M2057" s="1"/>
      <c r="N2057" s="1"/>
      <c r="AA2057" s="1"/>
      <c r="AB2057" s="1"/>
      <c r="AC2057" s="1"/>
    </row>
    <row r="2058" spans="2:29" x14ac:dyDescent="0.25">
      <c r="B2058" s="27">
        <f t="shared" si="94"/>
        <v>39533.66666666168</v>
      </c>
      <c r="C2058" s="25">
        <v>16</v>
      </c>
      <c r="D2058" s="25">
        <v>15.8</v>
      </c>
      <c r="E2058" s="25">
        <v>253.53</v>
      </c>
      <c r="J2058" s="1"/>
      <c r="K2058" s="1"/>
      <c r="L2058" s="1"/>
      <c r="M2058" s="1"/>
      <c r="N2058" s="1"/>
      <c r="AA2058" s="1"/>
      <c r="AB2058" s="1"/>
      <c r="AC2058" s="1"/>
    </row>
    <row r="2059" spans="2:29" x14ac:dyDescent="0.25">
      <c r="B2059" s="27">
        <f t="shared" si="94"/>
        <v>39533.708333328344</v>
      </c>
      <c r="C2059" s="25">
        <v>17</v>
      </c>
      <c r="D2059" s="25">
        <v>15.2</v>
      </c>
      <c r="E2059" s="25">
        <v>80.239999999999995</v>
      </c>
      <c r="J2059" s="1"/>
      <c r="K2059" s="1"/>
      <c r="L2059" s="1"/>
      <c r="M2059" s="1"/>
      <c r="N2059" s="1"/>
      <c r="AA2059" s="1"/>
      <c r="AB2059" s="1"/>
      <c r="AC2059" s="1"/>
    </row>
    <row r="2060" spans="2:29" x14ac:dyDescent="0.25">
      <c r="B2060" s="27">
        <f t="shared" si="94"/>
        <v>39533.749999995009</v>
      </c>
      <c r="C2060" s="25">
        <v>18</v>
      </c>
      <c r="D2060" s="25">
        <v>14.4</v>
      </c>
      <c r="E2060" s="25">
        <v>22.38</v>
      </c>
      <c r="J2060" s="1"/>
      <c r="K2060" s="1"/>
      <c r="L2060" s="1"/>
      <c r="M2060" s="1"/>
      <c r="N2060" s="1"/>
      <c r="AA2060" s="1"/>
      <c r="AB2060" s="1"/>
      <c r="AC2060" s="1"/>
    </row>
    <row r="2061" spans="2:29" x14ac:dyDescent="0.25">
      <c r="B2061" s="27">
        <f t="shared" si="94"/>
        <v>39533.791666661673</v>
      </c>
      <c r="C2061" s="25">
        <v>19</v>
      </c>
      <c r="D2061" s="25">
        <v>14.1</v>
      </c>
      <c r="E2061" s="25">
        <v>0</v>
      </c>
      <c r="J2061" s="1"/>
      <c r="K2061" s="1"/>
      <c r="L2061" s="1"/>
      <c r="M2061" s="1"/>
      <c r="N2061" s="1"/>
      <c r="AA2061" s="1"/>
      <c r="AB2061" s="1"/>
      <c r="AC2061" s="1"/>
    </row>
    <row r="2062" spans="2:29" x14ac:dyDescent="0.25">
      <c r="B2062" s="27">
        <f t="shared" si="94"/>
        <v>39533.833333328337</v>
      </c>
      <c r="C2062" s="25">
        <v>20</v>
      </c>
      <c r="D2062" s="25">
        <v>13.9</v>
      </c>
      <c r="E2062" s="25">
        <v>0</v>
      </c>
      <c r="J2062" s="1"/>
      <c r="K2062" s="1"/>
      <c r="L2062" s="1"/>
      <c r="M2062" s="1"/>
      <c r="N2062" s="1"/>
      <c r="AA2062" s="1"/>
      <c r="AB2062" s="1"/>
      <c r="AC2062" s="1"/>
    </row>
    <row r="2063" spans="2:29" x14ac:dyDescent="0.25">
      <c r="B2063" s="27">
        <f t="shared" si="94"/>
        <v>39533.874999995001</v>
      </c>
      <c r="C2063" s="25">
        <v>21</v>
      </c>
      <c r="D2063" s="25">
        <v>13.5</v>
      </c>
      <c r="E2063" s="25">
        <v>0</v>
      </c>
      <c r="J2063" s="1"/>
      <c r="K2063" s="1"/>
      <c r="L2063" s="1"/>
      <c r="M2063" s="1"/>
      <c r="N2063" s="1"/>
      <c r="AA2063" s="1"/>
      <c r="AB2063" s="1"/>
      <c r="AC2063" s="1"/>
    </row>
    <row r="2064" spans="2:29" x14ac:dyDescent="0.25">
      <c r="B2064" s="27">
        <f t="shared" si="94"/>
        <v>39533.916666661666</v>
      </c>
      <c r="C2064" s="25">
        <v>22</v>
      </c>
      <c r="D2064" s="25">
        <v>13.4</v>
      </c>
      <c r="E2064" s="25">
        <v>0</v>
      </c>
      <c r="J2064" s="1"/>
      <c r="K2064" s="1"/>
      <c r="L2064" s="1"/>
      <c r="M2064" s="1"/>
      <c r="N2064" s="1"/>
      <c r="AA2064" s="1"/>
      <c r="AB2064" s="1"/>
      <c r="AC2064" s="1"/>
    </row>
    <row r="2065" spans="2:29" x14ac:dyDescent="0.25">
      <c r="B2065" s="27">
        <f t="shared" si="94"/>
        <v>39533.95833332833</v>
      </c>
      <c r="C2065" s="25">
        <v>23</v>
      </c>
      <c r="D2065" s="25">
        <v>13.6</v>
      </c>
      <c r="E2065" s="25">
        <v>0</v>
      </c>
      <c r="J2065" s="1"/>
      <c r="K2065" s="1"/>
      <c r="L2065" s="1"/>
      <c r="M2065" s="1"/>
      <c r="N2065" s="1"/>
      <c r="AA2065" s="1"/>
      <c r="AB2065" s="1"/>
      <c r="AC2065" s="1"/>
    </row>
    <row r="2066" spans="2:29" x14ac:dyDescent="0.25">
      <c r="B2066" s="27">
        <f t="shared" si="94"/>
        <v>39533.999999994994</v>
      </c>
      <c r="C2066" s="25">
        <v>0</v>
      </c>
      <c r="D2066" s="25">
        <v>13.7</v>
      </c>
      <c r="E2066" s="25">
        <v>0</v>
      </c>
      <c r="J2066" s="1"/>
      <c r="K2066" s="1"/>
      <c r="L2066" s="1"/>
      <c r="M2066" s="1"/>
      <c r="N2066" s="1"/>
      <c r="AA2066" s="1"/>
      <c r="AB2066" s="1"/>
      <c r="AC2066" s="1"/>
    </row>
    <row r="2067" spans="2:29" x14ac:dyDescent="0.25">
      <c r="B2067" s="27">
        <f t="shared" si="94"/>
        <v>39534.041666661658</v>
      </c>
      <c r="C2067" s="25">
        <v>1</v>
      </c>
      <c r="D2067" s="25">
        <v>13.6</v>
      </c>
      <c r="E2067" s="25">
        <v>0</v>
      </c>
      <c r="J2067" s="1"/>
      <c r="K2067" s="1"/>
      <c r="L2067" s="1"/>
      <c r="M2067" s="1"/>
      <c r="N2067" s="1"/>
      <c r="AA2067" s="1"/>
      <c r="AB2067" s="1"/>
      <c r="AC2067" s="1"/>
    </row>
    <row r="2068" spans="2:29" x14ac:dyDescent="0.25">
      <c r="B2068" s="27">
        <f t="shared" si="94"/>
        <v>39534.083333328323</v>
      </c>
      <c r="C2068" s="25">
        <v>2</v>
      </c>
      <c r="D2068" s="25">
        <v>13.5</v>
      </c>
      <c r="E2068" s="25">
        <v>0</v>
      </c>
      <c r="J2068" s="1"/>
      <c r="K2068" s="1"/>
      <c r="L2068" s="1"/>
      <c r="M2068" s="1"/>
      <c r="N2068" s="1"/>
      <c r="AA2068" s="1"/>
      <c r="AB2068" s="1"/>
      <c r="AC2068" s="1"/>
    </row>
    <row r="2069" spans="2:29" x14ac:dyDescent="0.25">
      <c r="B2069" s="27">
        <f t="shared" si="94"/>
        <v>39534.124999994987</v>
      </c>
      <c r="C2069" s="25">
        <v>3</v>
      </c>
      <c r="D2069" s="25">
        <v>13.2</v>
      </c>
      <c r="E2069" s="25">
        <v>0</v>
      </c>
      <c r="J2069" s="1"/>
      <c r="K2069" s="1"/>
      <c r="L2069" s="1"/>
      <c r="M2069" s="1"/>
      <c r="N2069" s="1"/>
      <c r="AA2069" s="1"/>
      <c r="AB2069" s="1"/>
      <c r="AC2069" s="1"/>
    </row>
    <row r="2070" spans="2:29" x14ac:dyDescent="0.25">
      <c r="B2070" s="27">
        <f t="shared" si="94"/>
        <v>39534.166666661651</v>
      </c>
      <c r="C2070" s="25">
        <v>4</v>
      </c>
      <c r="D2070" s="25">
        <v>13.3</v>
      </c>
      <c r="E2070" s="25">
        <v>0</v>
      </c>
      <c r="J2070" s="1"/>
      <c r="K2070" s="1"/>
      <c r="L2070" s="1"/>
      <c r="M2070" s="1"/>
      <c r="N2070" s="1"/>
      <c r="AA2070" s="1"/>
      <c r="AB2070" s="1"/>
      <c r="AC2070" s="1"/>
    </row>
    <row r="2071" spans="2:29" x14ac:dyDescent="0.25">
      <c r="B2071" s="27">
        <f t="shared" si="94"/>
        <v>39534.208333328315</v>
      </c>
      <c r="C2071" s="25">
        <v>5</v>
      </c>
      <c r="D2071" s="25">
        <v>13.2</v>
      </c>
      <c r="E2071" s="25">
        <v>0</v>
      </c>
      <c r="J2071" s="1"/>
      <c r="K2071" s="1"/>
      <c r="L2071" s="1"/>
      <c r="M2071" s="1"/>
      <c r="N2071" s="1"/>
      <c r="AA2071" s="1"/>
      <c r="AB2071" s="1"/>
      <c r="AC2071" s="1"/>
    </row>
    <row r="2072" spans="2:29" x14ac:dyDescent="0.25">
      <c r="B2072" s="27">
        <f t="shared" si="94"/>
        <v>39534.24999999498</v>
      </c>
      <c r="C2072" s="25">
        <v>6</v>
      </c>
      <c r="D2072" s="25">
        <v>13.3</v>
      </c>
      <c r="E2072" s="25">
        <v>0</v>
      </c>
      <c r="J2072" s="1"/>
      <c r="K2072" s="1"/>
      <c r="L2072" s="1"/>
      <c r="M2072" s="1"/>
      <c r="N2072" s="1"/>
      <c r="AA2072" s="1"/>
      <c r="AB2072" s="1"/>
      <c r="AC2072" s="1"/>
    </row>
    <row r="2073" spans="2:29" x14ac:dyDescent="0.25">
      <c r="B2073" s="27">
        <f t="shared" si="94"/>
        <v>39534.291666661644</v>
      </c>
      <c r="C2073" s="25">
        <v>7</v>
      </c>
      <c r="D2073" s="25">
        <v>13.6</v>
      </c>
      <c r="E2073" s="25">
        <v>0</v>
      </c>
      <c r="J2073" s="1"/>
      <c r="K2073" s="1"/>
      <c r="L2073" s="1"/>
      <c r="M2073" s="1"/>
      <c r="N2073" s="1"/>
      <c r="AA2073" s="1"/>
      <c r="AB2073" s="1"/>
      <c r="AC2073" s="1"/>
    </row>
    <row r="2074" spans="2:29" x14ac:dyDescent="0.25">
      <c r="B2074" s="27">
        <f t="shared" si="94"/>
        <v>39534.333333328308</v>
      </c>
      <c r="C2074" s="25">
        <v>8</v>
      </c>
      <c r="D2074" s="25">
        <v>14.1</v>
      </c>
      <c r="E2074" s="25">
        <v>6.05</v>
      </c>
      <c r="J2074" s="1"/>
      <c r="K2074" s="1"/>
      <c r="L2074" s="1"/>
      <c r="M2074" s="1"/>
      <c r="N2074" s="1"/>
      <c r="AA2074" s="1"/>
      <c r="AB2074" s="1"/>
      <c r="AC2074" s="1"/>
    </row>
    <row r="2075" spans="2:29" x14ac:dyDescent="0.25">
      <c r="B2075" s="27">
        <f t="shared" si="94"/>
        <v>39534.374999994972</v>
      </c>
      <c r="C2075" s="25">
        <v>9</v>
      </c>
      <c r="D2075" s="25">
        <v>15</v>
      </c>
      <c r="E2075" s="25">
        <v>84.61</v>
      </c>
      <c r="J2075" s="1"/>
      <c r="K2075" s="1"/>
      <c r="L2075" s="1"/>
      <c r="M2075" s="1"/>
      <c r="N2075" s="1"/>
      <c r="AA2075" s="1"/>
      <c r="AB2075" s="1"/>
      <c r="AC2075" s="1"/>
    </row>
    <row r="2076" spans="2:29" x14ac:dyDescent="0.25">
      <c r="B2076" s="27">
        <f t="shared" si="94"/>
        <v>39534.416666661637</v>
      </c>
      <c r="C2076" s="25">
        <v>10</v>
      </c>
      <c r="D2076" s="25">
        <v>15.6</v>
      </c>
      <c r="E2076" s="25">
        <v>87.87</v>
      </c>
      <c r="J2076" s="1"/>
      <c r="K2076" s="1"/>
      <c r="L2076" s="1"/>
      <c r="M2076" s="1"/>
      <c r="N2076" s="1"/>
      <c r="AA2076" s="1"/>
      <c r="AB2076" s="1"/>
      <c r="AC2076" s="1"/>
    </row>
    <row r="2077" spans="2:29" x14ac:dyDescent="0.25">
      <c r="B2077" s="27">
        <f t="shared" si="94"/>
        <v>39534.458333328301</v>
      </c>
      <c r="C2077" s="25">
        <v>11</v>
      </c>
      <c r="D2077" s="25">
        <v>16.100000000000001</v>
      </c>
      <c r="E2077" s="25">
        <v>277.29000000000002</v>
      </c>
      <c r="J2077" s="1"/>
      <c r="K2077" s="1"/>
      <c r="L2077" s="1"/>
      <c r="M2077" s="1"/>
      <c r="N2077" s="1"/>
      <c r="AA2077" s="1"/>
      <c r="AB2077" s="1"/>
      <c r="AC2077" s="1"/>
    </row>
    <row r="2078" spans="2:29" x14ac:dyDescent="0.25">
      <c r="B2078" s="27">
        <f t="shared" si="94"/>
        <v>39534.499999994965</v>
      </c>
      <c r="C2078" s="25">
        <v>12</v>
      </c>
      <c r="D2078" s="25">
        <v>15.9</v>
      </c>
      <c r="E2078" s="25">
        <v>246.22</v>
      </c>
      <c r="J2078" s="1"/>
      <c r="K2078" s="1"/>
      <c r="L2078" s="1"/>
      <c r="M2078" s="1"/>
      <c r="N2078" s="1"/>
      <c r="AA2078" s="1"/>
      <c r="AB2078" s="1"/>
      <c r="AC2078" s="1"/>
    </row>
    <row r="2079" spans="2:29" x14ac:dyDescent="0.25">
      <c r="B2079" s="27">
        <f t="shared" si="94"/>
        <v>39534.541666661629</v>
      </c>
      <c r="C2079" s="25">
        <v>13</v>
      </c>
      <c r="D2079" s="25">
        <v>16.399999999999999</v>
      </c>
      <c r="E2079" s="25">
        <v>578.22</v>
      </c>
      <c r="J2079" s="1"/>
      <c r="K2079" s="1"/>
      <c r="L2079" s="1"/>
      <c r="M2079" s="1"/>
      <c r="N2079" s="1"/>
      <c r="AA2079" s="1"/>
      <c r="AB2079" s="1"/>
      <c r="AC2079" s="1"/>
    </row>
    <row r="2080" spans="2:29" x14ac:dyDescent="0.25">
      <c r="B2080" s="27">
        <f t="shared" si="94"/>
        <v>39534.583333328294</v>
      </c>
      <c r="C2080" s="25">
        <v>14</v>
      </c>
      <c r="D2080" s="25">
        <v>16.7</v>
      </c>
      <c r="E2080" s="25">
        <v>642.23</v>
      </c>
      <c r="J2080" s="1"/>
      <c r="K2080" s="1"/>
      <c r="L2080" s="1"/>
      <c r="M2080" s="1"/>
      <c r="N2080" s="1"/>
      <c r="AA2080" s="1"/>
      <c r="AB2080" s="1"/>
      <c r="AC2080" s="1"/>
    </row>
    <row r="2081" spans="2:29" x14ac:dyDescent="0.25">
      <c r="B2081" s="27">
        <f t="shared" si="94"/>
        <v>39534.624999994958</v>
      </c>
      <c r="C2081" s="25">
        <v>15</v>
      </c>
      <c r="D2081" s="25">
        <v>16.8</v>
      </c>
      <c r="E2081" s="25">
        <v>596.42999999999995</v>
      </c>
      <c r="J2081" s="1"/>
      <c r="K2081" s="1"/>
      <c r="L2081" s="1"/>
      <c r="M2081" s="1"/>
      <c r="N2081" s="1"/>
      <c r="AA2081" s="1"/>
      <c r="AB2081" s="1"/>
      <c r="AC2081" s="1"/>
    </row>
    <row r="2082" spans="2:29" x14ac:dyDescent="0.25">
      <c r="B2082" s="27">
        <f t="shared" si="94"/>
        <v>39534.666666661622</v>
      </c>
      <c r="C2082" s="25">
        <v>16</v>
      </c>
      <c r="D2082" s="25">
        <v>16.7</v>
      </c>
      <c r="E2082" s="25">
        <v>489.96</v>
      </c>
      <c r="J2082" s="1"/>
      <c r="K2082" s="1"/>
      <c r="L2082" s="1"/>
      <c r="M2082" s="1"/>
      <c r="N2082" s="1"/>
      <c r="AA2082" s="1"/>
      <c r="AB2082" s="1"/>
      <c r="AC2082" s="1"/>
    </row>
    <row r="2083" spans="2:29" x14ac:dyDescent="0.25">
      <c r="B2083" s="27">
        <f t="shared" si="94"/>
        <v>39534.708333328286</v>
      </c>
      <c r="C2083" s="25">
        <v>17</v>
      </c>
      <c r="D2083" s="25">
        <v>16.3</v>
      </c>
      <c r="E2083" s="25">
        <v>313</v>
      </c>
      <c r="J2083" s="1"/>
      <c r="K2083" s="1"/>
      <c r="L2083" s="1"/>
      <c r="M2083" s="1"/>
      <c r="N2083" s="1"/>
      <c r="AA2083" s="1"/>
      <c r="AB2083" s="1"/>
      <c r="AC2083" s="1"/>
    </row>
    <row r="2084" spans="2:29" x14ac:dyDescent="0.25">
      <c r="B2084" s="27">
        <f t="shared" si="94"/>
        <v>39534.74999999495</v>
      </c>
      <c r="C2084" s="25">
        <v>18</v>
      </c>
      <c r="D2084" s="25">
        <v>15.7</v>
      </c>
      <c r="E2084" s="25">
        <v>126.2</v>
      </c>
      <c r="J2084" s="1"/>
      <c r="K2084" s="1"/>
      <c r="L2084" s="1"/>
      <c r="M2084" s="1"/>
      <c r="N2084" s="1"/>
      <c r="AA2084" s="1"/>
      <c r="AB2084" s="1"/>
      <c r="AC2084" s="1"/>
    </row>
    <row r="2085" spans="2:29" x14ac:dyDescent="0.25">
      <c r="B2085" s="27">
        <f t="shared" si="94"/>
        <v>39534.791666661615</v>
      </c>
      <c r="C2085" s="25">
        <v>19</v>
      </c>
      <c r="D2085" s="25">
        <v>14.6</v>
      </c>
      <c r="E2085" s="25">
        <v>0</v>
      </c>
      <c r="J2085" s="1"/>
      <c r="K2085" s="1"/>
      <c r="L2085" s="1"/>
      <c r="M2085" s="1"/>
      <c r="N2085" s="1"/>
      <c r="AA2085" s="1"/>
      <c r="AB2085" s="1"/>
      <c r="AC2085" s="1"/>
    </row>
    <row r="2086" spans="2:29" x14ac:dyDescent="0.25">
      <c r="B2086" s="27">
        <f t="shared" si="94"/>
        <v>39534.833333328279</v>
      </c>
      <c r="C2086" s="25">
        <v>20</v>
      </c>
      <c r="D2086" s="25">
        <v>14.4</v>
      </c>
      <c r="E2086" s="25">
        <v>0</v>
      </c>
      <c r="J2086" s="1"/>
      <c r="K2086" s="1"/>
      <c r="L2086" s="1"/>
      <c r="M2086" s="1"/>
      <c r="N2086" s="1"/>
      <c r="AA2086" s="1"/>
      <c r="AB2086" s="1"/>
      <c r="AC2086" s="1"/>
    </row>
    <row r="2087" spans="2:29" x14ac:dyDescent="0.25">
      <c r="B2087" s="27">
        <f t="shared" si="94"/>
        <v>39534.874999994943</v>
      </c>
      <c r="C2087" s="25">
        <v>21</v>
      </c>
      <c r="D2087" s="25">
        <v>14.4</v>
      </c>
      <c r="E2087" s="25">
        <v>0</v>
      </c>
      <c r="J2087" s="1"/>
      <c r="K2087" s="1"/>
      <c r="L2087" s="1"/>
      <c r="M2087" s="1"/>
      <c r="N2087" s="1"/>
      <c r="AA2087" s="1"/>
      <c r="AB2087" s="1"/>
      <c r="AC2087" s="1"/>
    </row>
    <row r="2088" spans="2:29" x14ac:dyDescent="0.25">
      <c r="B2088" s="27">
        <f t="shared" si="94"/>
        <v>39534.916666661607</v>
      </c>
      <c r="C2088" s="25">
        <v>22</v>
      </c>
      <c r="D2088" s="25">
        <v>14.3</v>
      </c>
      <c r="E2088" s="25">
        <v>0</v>
      </c>
      <c r="J2088" s="1"/>
      <c r="K2088" s="1"/>
      <c r="L2088" s="1"/>
      <c r="M2088" s="1"/>
      <c r="N2088" s="1"/>
      <c r="AA2088" s="1"/>
      <c r="AB2088" s="1"/>
      <c r="AC2088" s="1"/>
    </row>
    <row r="2089" spans="2:29" x14ac:dyDescent="0.25">
      <c r="B2089" s="27">
        <f t="shared" si="94"/>
        <v>39534.958333328272</v>
      </c>
      <c r="C2089" s="25">
        <v>23</v>
      </c>
      <c r="D2089" s="25">
        <v>14.2</v>
      </c>
      <c r="E2089" s="25">
        <v>0</v>
      </c>
      <c r="J2089" s="1"/>
      <c r="K2089" s="1"/>
      <c r="L2089" s="1"/>
      <c r="M2089" s="1"/>
      <c r="N2089" s="1"/>
      <c r="AA2089" s="1"/>
      <c r="AB2089" s="1"/>
      <c r="AC2089" s="1"/>
    </row>
    <row r="2090" spans="2:29" x14ac:dyDescent="0.25">
      <c r="B2090" s="27">
        <f t="shared" si="94"/>
        <v>39534.999999994936</v>
      </c>
      <c r="C2090" s="25">
        <v>0</v>
      </c>
      <c r="D2090" s="25">
        <v>14.1</v>
      </c>
      <c r="E2090" s="25">
        <v>0</v>
      </c>
      <c r="J2090" s="1"/>
      <c r="K2090" s="1"/>
      <c r="L2090" s="1"/>
      <c r="M2090" s="1"/>
      <c r="N2090" s="1"/>
      <c r="AA2090" s="1"/>
      <c r="AB2090" s="1"/>
      <c r="AC2090" s="1"/>
    </row>
    <row r="2091" spans="2:29" x14ac:dyDescent="0.25">
      <c r="B2091" s="27">
        <f t="shared" si="94"/>
        <v>39535.0416666616</v>
      </c>
      <c r="C2091" s="25">
        <v>1</v>
      </c>
      <c r="D2091" s="25">
        <v>14.2</v>
      </c>
      <c r="E2091" s="25">
        <v>0</v>
      </c>
      <c r="J2091" s="1"/>
      <c r="K2091" s="1"/>
      <c r="L2091" s="1"/>
      <c r="M2091" s="1"/>
      <c r="N2091" s="1"/>
      <c r="AA2091" s="1"/>
      <c r="AB2091" s="1"/>
      <c r="AC2091" s="1"/>
    </row>
    <row r="2092" spans="2:29" x14ac:dyDescent="0.25">
      <c r="B2092" s="27">
        <f t="shared" si="94"/>
        <v>39535.083333328264</v>
      </c>
      <c r="C2092" s="25">
        <v>2</v>
      </c>
      <c r="D2092" s="25">
        <v>14.4</v>
      </c>
      <c r="E2092" s="25">
        <v>0</v>
      </c>
      <c r="J2092" s="1"/>
      <c r="K2092" s="1"/>
      <c r="L2092" s="1"/>
      <c r="M2092" s="1"/>
      <c r="N2092" s="1"/>
      <c r="AA2092" s="1"/>
      <c r="AB2092" s="1"/>
      <c r="AC2092" s="1"/>
    </row>
    <row r="2093" spans="2:29" x14ac:dyDescent="0.25">
      <c r="B2093" s="27">
        <f t="shared" si="94"/>
        <v>39535.124999994929</v>
      </c>
      <c r="C2093" s="25">
        <v>3</v>
      </c>
      <c r="D2093" s="25">
        <v>14.5</v>
      </c>
      <c r="E2093" s="25">
        <v>0</v>
      </c>
      <c r="J2093" s="1"/>
      <c r="K2093" s="1"/>
      <c r="L2093" s="1"/>
      <c r="M2093" s="1"/>
      <c r="N2093" s="1"/>
      <c r="AA2093" s="1"/>
      <c r="AB2093" s="1"/>
      <c r="AC2093" s="1"/>
    </row>
    <row r="2094" spans="2:29" x14ac:dyDescent="0.25">
      <c r="B2094" s="27">
        <f t="shared" si="94"/>
        <v>39535.166666661593</v>
      </c>
      <c r="C2094" s="25">
        <v>4</v>
      </c>
      <c r="D2094" s="25">
        <v>14.4</v>
      </c>
      <c r="E2094" s="25">
        <v>0</v>
      </c>
      <c r="J2094" s="1"/>
      <c r="K2094" s="1"/>
      <c r="L2094" s="1"/>
      <c r="M2094" s="1"/>
      <c r="N2094" s="1"/>
      <c r="AA2094" s="1"/>
      <c r="AB2094" s="1"/>
      <c r="AC2094" s="1"/>
    </row>
    <row r="2095" spans="2:29" x14ac:dyDescent="0.25">
      <c r="B2095" s="27">
        <f t="shared" si="94"/>
        <v>39535.208333328257</v>
      </c>
      <c r="C2095" s="25">
        <v>5</v>
      </c>
      <c r="D2095" s="25">
        <v>14.2</v>
      </c>
      <c r="E2095" s="25">
        <v>0</v>
      </c>
      <c r="J2095" s="1"/>
      <c r="K2095" s="1"/>
      <c r="L2095" s="1"/>
      <c r="M2095" s="1"/>
      <c r="N2095" s="1"/>
      <c r="AA2095" s="1"/>
      <c r="AB2095" s="1"/>
      <c r="AC2095" s="1"/>
    </row>
    <row r="2096" spans="2:29" x14ac:dyDescent="0.25">
      <c r="B2096" s="27">
        <f t="shared" si="94"/>
        <v>39535.249999994921</v>
      </c>
      <c r="C2096" s="25">
        <v>6</v>
      </c>
      <c r="D2096" s="25">
        <v>14.1</v>
      </c>
      <c r="E2096" s="25">
        <v>0</v>
      </c>
      <c r="J2096" s="1"/>
      <c r="K2096" s="1"/>
      <c r="L2096" s="1"/>
      <c r="M2096" s="1"/>
      <c r="N2096" s="1"/>
      <c r="AA2096" s="1"/>
      <c r="AB2096" s="1"/>
      <c r="AC2096" s="1"/>
    </row>
    <row r="2097" spans="2:29" x14ac:dyDescent="0.25">
      <c r="B2097" s="27">
        <f t="shared" si="94"/>
        <v>39535.291666661586</v>
      </c>
      <c r="C2097" s="25">
        <v>7</v>
      </c>
      <c r="D2097" s="25">
        <v>14.1</v>
      </c>
      <c r="E2097" s="25">
        <v>9.1999999999999993</v>
      </c>
      <c r="J2097" s="1"/>
      <c r="K2097" s="1"/>
      <c r="L2097" s="1"/>
      <c r="M2097" s="1"/>
      <c r="N2097" s="1"/>
      <c r="AA2097" s="1"/>
      <c r="AB2097" s="1"/>
      <c r="AC2097" s="1"/>
    </row>
    <row r="2098" spans="2:29" x14ac:dyDescent="0.25">
      <c r="B2098" s="27">
        <f t="shared" si="94"/>
        <v>39535.33333332825</v>
      </c>
      <c r="C2098" s="25">
        <v>8</v>
      </c>
      <c r="D2098" s="25">
        <v>14.8</v>
      </c>
      <c r="E2098" s="25">
        <v>205.99</v>
      </c>
      <c r="J2098" s="1"/>
      <c r="K2098" s="1"/>
      <c r="L2098" s="1"/>
      <c r="M2098" s="1"/>
      <c r="N2098" s="1"/>
      <c r="AA2098" s="1"/>
      <c r="AB2098" s="1"/>
      <c r="AC2098" s="1"/>
    </row>
    <row r="2099" spans="2:29" x14ac:dyDescent="0.25">
      <c r="B2099" s="27">
        <f t="shared" si="94"/>
        <v>39535.374999994914</v>
      </c>
      <c r="C2099" s="25">
        <v>9</v>
      </c>
      <c r="D2099" s="25">
        <v>15.9</v>
      </c>
      <c r="E2099" s="25">
        <v>374.71</v>
      </c>
      <c r="J2099" s="1"/>
      <c r="K2099" s="1"/>
      <c r="L2099" s="1"/>
      <c r="M2099" s="1"/>
      <c r="N2099" s="1"/>
      <c r="AA2099" s="1"/>
      <c r="AB2099" s="1"/>
      <c r="AC2099" s="1"/>
    </row>
    <row r="2100" spans="2:29" x14ac:dyDescent="0.25">
      <c r="B2100" s="27">
        <f t="shared" si="94"/>
        <v>39535.416666661578</v>
      </c>
      <c r="C2100" s="25">
        <v>10</v>
      </c>
      <c r="D2100" s="25">
        <v>16.2</v>
      </c>
      <c r="E2100" s="25">
        <v>114.75</v>
      </c>
      <c r="J2100" s="1"/>
      <c r="K2100" s="1"/>
      <c r="L2100" s="1"/>
      <c r="M2100" s="1"/>
      <c r="N2100" s="1"/>
      <c r="AA2100" s="1"/>
      <c r="AB2100" s="1"/>
      <c r="AC2100" s="1"/>
    </row>
    <row r="2101" spans="2:29" x14ac:dyDescent="0.25">
      <c r="B2101" s="27">
        <f t="shared" si="94"/>
        <v>39535.458333328243</v>
      </c>
      <c r="C2101" s="25">
        <v>11</v>
      </c>
      <c r="D2101" s="25">
        <v>16.3</v>
      </c>
      <c r="E2101" s="25">
        <v>148.38999999999999</v>
      </c>
      <c r="J2101" s="1"/>
      <c r="K2101" s="1"/>
      <c r="L2101" s="1"/>
      <c r="M2101" s="1"/>
      <c r="N2101" s="1"/>
      <c r="AA2101" s="1"/>
      <c r="AB2101" s="1"/>
      <c r="AC2101" s="1"/>
    </row>
    <row r="2102" spans="2:29" x14ac:dyDescent="0.25">
      <c r="B2102" s="27">
        <f t="shared" si="94"/>
        <v>39535.499999994907</v>
      </c>
      <c r="C2102" s="25">
        <v>12</v>
      </c>
      <c r="D2102" s="25">
        <v>17</v>
      </c>
      <c r="E2102" s="25">
        <v>632.61</v>
      </c>
      <c r="J2102" s="1"/>
      <c r="K2102" s="1"/>
      <c r="L2102" s="1"/>
      <c r="M2102" s="1"/>
      <c r="N2102" s="1"/>
      <c r="AA2102" s="1"/>
      <c r="AB2102" s="1"/>
      <c r="AC2102" s="1"/>
    </row>
    <row r="2103" spans="2:29" x14ac:dyDescent="0.25">
      <c r="B2103" s="27">
        <f t="shared" si="94"/>
        <v>39535.541666661571</v>
      </c>
      <c r="C2103" s="25">
        <v>13</v>
      </c>
      <c r="D2103" s="25">
        <v>17.600000000000001</v>
      </c>
      <c r="E2103" s="25">
        <v>643.32000000000005</v>
      </c>
      <c r="J2103" s="1"/>
      <c r="K2103" s="1"/>
      <c r="L2103" s="1"/>
      <c r="M2103" s="1"/>
      <c r="N2103" s="1"/>
      <c r="AA2103" s="1"/>
      <c r="AB2103" s="1"/>
      <c r="AC2103" s="1"/>
    </row>
    <row r="2104" spans="2:29" x14ac:dyDescent="0.25">
      <c r="B2104" s="27">
        <f t="shared" si="94"/>
        <v>39535.583333328235</v>
      </c>
      <c r="C2104" s="25">
        <v>14</v>
      </c>
      <c r="D2104" s="25">
        <v>18</v>
      </c>
      <c r="E2104" s="25">
        <v>589.88</v>
      </c>
      <c r="J2104" s="1"/>
      <c r="K2104" s="1"/>
      <c r="L2104" s="1"/>
      <c r="M2104" s="1"/>
      <c r="N2104" s="1"/>
      <c r="AA2104" s="1"/>
      <c r="AB2104" s="1"/>
      <c r="AC2104" s="1"/>
    </row>
    <row r="2105" spans="2:29" x14ac:dyDescent="0.25">
      <c r="B2105" s="27">
        <f t="shared" si="94"/>
        <v>39535.6249999949</v>
      </c>
      <c r="C2105" s="25">
        <v>15</v>
      </c>
      <c r="D2105" s="25">
        <v>18.100000000000001</v>
      </c>
      <c r="E2105" s="25">
        <v>457.54</v>
      </c>
      <c r="J2105" s="1"/>
      <c r="K2105" s="1"/>
      <c r="L2105" s="1"/>
      <c r="M2105" s="1"/>
      <c r="N2105" s="1"/>
      <c r="AA2105" s="1"/>
      <c r="AB2105" s="1"/>
      <c r="AC2105" s="1"/>
    </row>
    <row r="2106" spans="2:29" x14ac:dyDescent="0.25">
      <c r="B2106" s="27">
        <f t="shared" si="94"/>
        <v>39535.666666661564</v>
      </c>
      <c r="C2106" s="25">
        <v>16</v>
      </c>
      <c r="D2106" s="25">
        <v>17.899999999999999</v>
      </c>
      <c r="E2106" s="25">
        <v>293.60000000000002</v>
      </c>
      <c r="J2106" s="1"/>
      <c r="K2106" s="1"/>
      <c r="L2106" s="1"/>
      <c r="M2106" s="1"/>
      <c r="N2106" s="1"/>
      <c r="AA2106" s="1"/>
      <c r="AB2106" s="1"/>
      <c r="AC2106" s="1"/>
    </row>
    <row r="2107" spans="2:29" x14ac:dyDescent="0.25">
      <c r="B2107" s="27">
        <f t="shared" si="94"/>
        <v>39535.708333328228</v>
      </c>
      <c r="C2107" s="25">
        <v>17</v>
      </c>
      <c r="D2107" s="25">
        <v>17.3</v>
      </c>
      <c r="E2107" s="25">
        <v>131.84</v>
      </c>
      <c r="J2107" s="1"/>
      <c r="K2107" s="1"/>
      <c r="L2107" s="1"/>
      <c r="M2107" s="1"/>
      <c r="N2107" s="1"/>
      <c r="AA2107" s="1"/>
      <c r="AB2107" s="1"/>
      <c r="AC2107" s="1"/>
    </row>
    <row r="2108" spans="2:29" x14ac:dyDescent="0.25">
      <c r="B2108" s="27">
        <f t="shared" si="94"/>
        <v>39535.749999994892</v>
      </c>
      <c r="C2108" s="25">
        <v>18</v>
      </c>
      <c r="D2108" s="25">
        <v>16.3</v>
      </c>
      <c r="E2108" s="25">
        <v>24.49</v>
      </c>
      <c r="J2108" s="1"/>
      <c r="K2108" s="1"/>
      <c r="L2108" s="1"/>
      <c r="M2108" s="1"/>
      <c r="N2108" s="1"/>
      <c r="AA2108" s="1"/>
      <c r="AB2108" s="1"/>
      <c r="AC2108" s="1"/>
    </row>
    <row r="2109" spans="2:29" x14ac:dyDescent="0.25">
      <c r="B2109" s="27">
        <f t="shared" si="94"/>
        <v>39535.791666661557</v>
      </c>
      <c r="C2109" s="25">
        <v>19</v>
      </c>
      <c r="D2109" s="25">
        <v>15.5</v>
      </c>
      <c r="E2109" s="25">
        <v>0</v>
      </c>
      <c r="J2109" s="1"/>
      <c r="K2109" s="1"/>
      <c r="L2109" s="1"/>
      <c r="M2109" s="1"/>
      <c r="N2109" s="1"/>
      <c r="AA2109" s="1"/>
      <c r="AB2109" s="1"/>
      <c r="AC2109" s="1"/>
    </row>
    <row r="2110" spans="2:29" x14ac:dyDescent="0.25">
      <c r="B2110" s="27">
        <f t="shared" si="94"/>
        <v>39535.833333328221</v>
      </c>
      <c r="C2110" s="25">
        <v>20</v>
      </c>
      <c r="D2110" s="25">
        <v>15</v>
      </c>
      <c r="E2110" s="25">
        <v>0</v>
      </c>
      <c r="J2110" s="1"/>
      <c r="K2110" s="1"/>
      <c r="L2110" s="1"/>
      <c r="M2110" s="1"/>
      <c r="N2110" s="1"/>
      <c r="AA2110" s="1"/>
      <c r="AB2110" s="1"/>
      <c r="AC2110" s="1"/>
    </row>
    <row r="2111" spans="2:29" x14ac:dyDescent="0.25">
      <c r="B2111" s="27">
        <f t="shared" si="94"/>
        <v>39535.874999994885</v>
      </c>
      <c r="C2111" s="25">
        <v>21</v>
      </c>
      <c r="D2111" s="25">
        <v>14.7</v>
      </c>
      <c r="E2111" s="25">
        <v>0</v>
      </c>
      <c r="J2111" s="1"/>
      <c r="K2111" s="1"/>
      <c r="L2111" s="1"/>
      <c r="M2111" s="1"/>
      <c r="N2111" s="1"/>
      <c r="AA2111" s="1"/>
      <c r="AB2111" s="1"/>
      <c r="AC2111" s="1"/>
    </row>
    <row r="2112" spans="2:29" x14ac:dyDescent="0.25">
      <c r="B2112" s="27">
        <f t="shared" si="94"/>
        <v>39535.916666661549</v>
      </c>
      <c r="C2112" s="25">
        <v>22</v>
      </c>
      <c r="D2112" s="25">
        <v>14.6</v>
      </c>
      <c r="E2112" s="25">
        <v>0</v>
      </c>
      <c r="J2112" s="1"/>
      <c r="K2112" s="1"/>
      <c r="L2112" s="1"/>
      <c r="M2112" s="1"/>
      <c r="N2112" s="1"/>
      <c r="AA2112" s="1"/>
      <c r="AB2112" s="1"/>
      <c r="AC2112" s="1"/>
    </row>
    <row r="2113" spans="2:29" x14ac:dyDescent="0.25">
      <c r="B2113" s="27">
        <f t="shared" si="94"/>
        <v>39535.958333328213</v>
      </c>
      <c r="C2113" s="25">
        <v>23</v>
      </c>
      <c r="D2113" s="25">
        <v>14.5</v>
      </c>
      <c r="E2113" s="25">
        <v>0</v>
      </c>
      <c r="J2113" s="1"/>
      <c r="K2113" s="1"/>
      <c r="L2113" s="1"/>
      <c r="M2113" s="1"/>
      <c r="N2113" s="1"/>
      <c r="AA2113" s="1"/>
      <c r="AB2113" s="1"/>
      <c r="AC2113" s="1"/>
    </row>
    <row r="2114" spans="2:29" x14ac:dyDescent="0.25">
      <c r="B2114" s="27">
        <f t="shared" si="94"/>
        <v>39535.999999994878</v>
      </c>
      <c r="C2114" s="25">
        <v>0</v>
      </c>
      <c r="D2114" s="25">
        <v>14.4</v>
      </c>
      <c r="E2114" s="25">
        <v>0</v>
      </c>
      <c r="J2114" s="1"/>
      <c r="K2114" s="1"/>
      <c r="L2114" s="1"/>
      <c r="M2114" s="1"/>
      <c r="N2114" s="1"/>
      <c r="AA2114" s="1"/>
      <c r="AB2114" s="1"/>
      <c r="AC2114" s="1"/>
    </row>
    <row r="2115" spans="2:29" x14ac:dyDescent="0.25">
      <c r="B2115" s="27">
        <f t="shared" ref="B2115:B2178" si="95">B2114+1/24</f>
        <v>39536.041666661542</v>
      </c>
      <c r="C2115" s="25">
        <v>1</v>
      </c>
      <c r="D2115" s="25">
        <v>14.4</v>
      </c>
      <c r="E2115" s="25">
        <v>0</v>
      </c>
      <c r="J2115" s="1"/>
      <c r="K2115" s="1"/>
      <c r="L2115" s="1"/>
      <c r="M2115" s="1"/>
      <c r="N2115" s="1"/>
      <c r="AA2115" s="1"/>
      <c r="AB2115" s="1"/>
      <c r="AC2115" s="1"/>
    </row>
    <row r="2116" spans="2:29" x14ac:dyDescent="0.25">
      <c r="B2116" s="27">
        <f t="shared" si="95"/>
        <v>39536.083333328206</v>
      </c>
      <c r="C2116" s="25">
        <v>2</v>
      </c>
      <c r="D2116" s="25">
        <v>14.4</v>
      </c>
      <c r="E2116" s="25">
        <v>0</v>
      </c>
      <c r="J2116" s="1"/>
      <c r="K2116" s="1"/>
      <c r="L2116" s="1"/>
      <c r="M2116" s="1"/>
      <c r="N2116" s="1"/>
      <c r="AA2116" s="1"/>
      <c r="AB2116" s="1"/>
      <c r="AC2116" s="1"/>
    </row>
    <row r="2117" spans="2:29" x14ac:dyDescent="0.25">
      <c r="B2117" s="27">
        <f t="shared" si="95"/>
        <v>39536.12499999487</v>
      </c>
      <c r="C2117" s="25">
        <v>3</v>
      </c>
      <c r="D2117" s="25">
        <v>14.4</v>
      </c>
      <c r="E2117" s="25">
        <v>0</v>
      </c>
      <c r="J2117" s="1"/>
      <c r="K2117" s="1"/>
      <c r="L2117" s="1"/>
      <c r="M2117" s="1"/>
      <c r="N2117" s="1"/>
      <c r="AA2117" s="1"/>
      <c r="AB2117" s="1"/>
      <c r="AC2117" s="1"/>
    </row>
    <row r="2118" spans="2:29" x14ac:dyDescent="0.25">
      <c r="B2118" s="27">
        <f t="shared" si="95"/>
        <v>39536.166666661535</v>
      </c>
      <c r="C2118" s="25">
        <v>4</v>
      </c>
      <c r="D2118" s="25">
        <v>14.5</v>
      </c>
      <c r="E2118" s="25">
        <v>0</v>
      </c>
      <c r="J2118" s="1"/>
      <c r="K2118" s="1"/>
      <c r="L2118" s="1"/>
      <c r="M2118" s="1"/>
      <c r="N2118" s="1"/>
      <c r="AA2118" s="1"/>
      <c r="AB2118" s="1"/>
      <c r="AC2118" s="1"/>
    </row>
    <row r="2119" spans="2:29" x14ac:dyDescent="0.25">
      <c r="B2119" s="27">
        <f t="shared" si="95"/>
        <v>39536.208333328199</v>
      </c>
      <c r="C2119" s="25">
        <v>5</v>
      </c>
      <c r="D2119" s="25">
        <v>14.4</v>
      </c>
      <c r="E2119" s="25">
        <v>0</v>
      </c>
      <c r="J2119" s="1"/>
      <c r="K2119" s="1"/>
      <c r="L2119" s="1"/>
      <c r="M2119" s="1"/>
      <c r="N2119" s="1"/>
      <c r="AA2119" s="1"/>
      <c r="AB2119" s="1"/>
      <c r="AC2119" s="1"/>
    </row>
    <row r="2120" spans="2:29" x14ac:dyDescent="0.25">
      <c r="B2120" s="27">
        <f t="shared" si="95"/>
        <v>39536.249999994863</v>
      </c>
      <c r="C2120" s="25">
        <v>6</v>
      </c>
      <c r="D2120" s="25">
        <v>14.3</v>
      </c>
      <c r="E2120" s="25">
        <v>0</v>
      </c>
      <c r="J2120" s="1"/>
      <c r="K2120" s="1"/>
      <c r="L2120" s="1"/>
      <c r="M2120" s="1"/>
      <c r="N2120" s="1"/>
      <c r="AA2120" s="1"/>
      <c r="AB2120" s="1"/>
      <c r="AC2120" s="1"/>
    </row>
    <row r="2121" spans="2:29" x14ac:dyDescent="0.25">
      <c r="B2121" s="27">
        <f t="shared" si="95"/>
        <v>39536.291666661527</v>
      </c>
      <c r="C2121" s="25">
        <v>7</v>
      </c>
      <c r="D2121" s="25">
        <v>14.1</v>
      </c>
      <c r="E2121" s="25">
        <v>1.1299999999999999</v>
      </c>
      <c r="J2121" s="1"/>
      <c r="K2121" s="1"/>
      <c r="L2121" s="1"/>
      <c r="M2121" s="1"/>
      <c r="N2121" s="1"/>
      <c r="AA2121" s="1"/>
      <c r="AB2121" s="1"/>
      <c r="AC2121" s="1"/>
    </row>
    <row r="2122" spans="2:29" x14ac:dyDescent="0.25">
      <c r="B2122" s="27">
        <f t="shared" si="95"/>
        <v>39536.333333328192</v>
      </c>
      <c r="C2122" s="25">
        <v>8</v>
      </c>
      <c r="D2122" s="25">
        <v>14.2</v>
      </c>
      <c r="E2122" s="25">
        <v>91.97</v>
      </c>
      <c r="J2122" s="1"/>
      <c r="K2122" s="1"/>
      <c r="L2122" s="1"/>
      <c r="M2122" s="1"/>
      <c r="N2122" s="1"/>
      <c r="AA2122" s="1"/>
      <c r="AB2122" s="1"/>
      <c r="AC2122" s="1"/>
    </row>
    <row r="2123" spans="2:29" x14ac:dyDescent="0.25">
      <c r="B2123" s="27">
        <f t="shared" si="95"/>
        <v>39536.374999994856</v>
      </c>
      <c r="C2123" s="25">
        <v>9</v>
      </c>
      <c r="D2123" s="25">
        <v>15.6</v>
      </c>
      <c r="E2123" s="25">
        <v>287.20999999999998</v>
      </c>
      <c r="J2123" s="1"/>
      <c r="K2123" s="1"/>
      <c r="L2123" s="1"/>
      <c r="M2123" s="1"/>
      <c r="N2123" s="1"/>
      <c r="AA2123" s="1"/>
      <c r="AB2123" s="1"/>
      <c r="AC2123" s="1"/>
    </row>
    <row r="2124" spans="2:29" x14ac:dyDescent="0.25">
      <c r="B2124" s="27">
        <f t="shared" si="95"/>
        <v>39536.41666666152</v>
      </c>
      <c r="C2124" s="25">
        <v>10</v>
      </c>
      <c r="D2124" s="25">
        <v>16.8</v>
      </c>
      <c r="E2124" s="25">
        <v>424.41</v>
      </c>
      <c r="J2124" s="1"/>
      <c r="K2124" s="1"/>
      <c r="L2124" s="1"/>
      <c r="M2124" s="1"/>
      <c r="N2124" s="1"/>
      <c r="AA2124" s="1"/>
      <c r="AB2124" s="1"/>
      <c r="AC2124" s="1"/>
    </row>
    <row r="2125" spans="2:29" x14ac:dyDescent="0.25">
      <c r="B2125" s="27">
        <f t="shared" si="95"/>
        <v>39536.458333328184</v>
      </c>
      <c r="C2125" s="25">
        <v>11</v>
      </c>
      <c r="D2125" s="25">
        <v>17.8</v>
      </c>
      <c r="E2125" s="25">
        <v>569.16</v>
      </c>
      <c r="J2125" s="1"/>
      <c r="K2125" s="1"/>
      <c r="L2125" s="1"/>
      <c r="M2125" s="1"/>
      <c r="N2125" s="1"/>
      <c r="AA2125" s="1"/>
      <c r="AB2125" s="1"/>
      <c r="AC2125" s="1"/>
    </row>
    <row r="2126" spans="2:29" x14ac:dyDescent="0.25">
      <c r="B2126" s="27">
        <f t="shared" si="95"/>
        <v>39536.499999994849</v>
      </c>
      <c r="C2126" s="25">
        <v>12</v>
      </c>
      <c r="D2126" s="25">
        <v>18</v>
      </c>
      <c r="E2126" s="25">
        <v>688.89</v>
      </c>
      <c r="J2126" s="1"/>
      <c r="K2126" s="1"/>
      <c r="L2126" s="1"/>
      <c r="M2126" s="1"/>
      <c r="N2126" s="1"/>
      <c r="AA2126" s="1"/>
      <c r="AB2126" s="1"/>
      <c r="AC2126" s="1"/>
    </row>
    <row r="2127" spans="2:29" x14ac:dyDescent="0.25">
      <c r="B2127" s="27">
        <f t="shared" si="95"/>
        <v>39536.541666661513</v>
      </c>
      <c r="C2127" s="25">
        <v>13</v>
      </c>
      <c r="D2127" s="25">
        <v>19</v>
      </c>
      <c r="E2127" s="25">
        <v>720.22</v>
      </c>
      <c r="J2127" s="1"/>
      <c r="K2127" s="1"/>
      <c r="L2127" s="1"/>
      <c r="M2127" s="1"/>
      <c r="N2127" s="1"/>
      <c r="AA2127" s="1"/>
      <c r="AB2127" s="1"/>
      <c r="AC2127" s="1"/>
    </row>
    <row r="2128" spans="2:29" x14ac:dyDescent="0.25">
      <c r="B2128" s="27">
        <f t="shared" si="95"/>
        <v>39536.583333328177</v>
      </c>
      <c r="C2128" s="25">
        <v>14</v>
      </c>
      <c r="D2128" s="25">
        <v>19.7</v>
      </c>
      <c r="E2128" s="25">
        <v>685.3</v>
      </c>
      <c r="J2128" s="1"/>
      <c r="K2128" s="1"/>
      <c r="L2128" s="1"/>
      <c r="M2128" s="1"/>
      <c r="N2128" s="1"/>
      <c r="AA2128" s="1"/>
      <c r="AB2128" s="1"/>
      <c r="AC2128" s="1"/>
    </row>
    <row r="2129" spans="2:29" x14ac:dyDescent="0.25">
      <c r="B2129" s="27">
        <f t="shared" si="95"/>
        <v>39536.624999994841</v>
      </c>
      <c r="C2129" s="25">
        <v>15</v>
      </c>
      <c r="D2129" s="25">
        <v>20.100000000000001</v>
      </c>
      <c r="E2129" s="25">
        <v>575.70000000000005</v>
      </c>
      <c r="J2129" s="1"/>
      <c r="K2129" s="1"/>
      <c r="L2129" s="1"/>
      <c r="M2129" s="1"/>
      <c r="N2129" s="1"/>
      <c r="AA2129" s="1"/>
      <c r="AB2129" s="1"/>
      <c r="AC2129" s="1"/>
    </row>
    <row r="2130" spans="2:29" x14ac:dyDescent="0.25">
      <c r="B2130" s="27">
        <f t="shared" si="95"/>
        <v>39536.666666661506</v>
      </c>
      <c r="C2130" s="25">
        <v>16</v>
      </c>
      <c r="D2130" s="25">
        <v>20</v>
      </c>
      <c r="E2130" s="25">
        <v>402.81</v>
      </c>
      <c r="J2130" s="1"/>
      <c r="K2130" s="1"/>
      <c r="L2130" s="1"/>
      <c r="M2130" s="1"/>
      <c r="N2130" s="1"/>
      <c r="AA2130" s="1"/>
      <c r="AB2130" s="1"/>
      <c r="AC2130" s="1"/>
    </row>
    <row r="2131" spans="2:29" x14ac:dyDescent="0.25">
      <c r="B2131" s="27">
        <f t="shared" si="95"/>
        <v>39536.70833332817</v>
      </c>
      <c r="C2131" s="25">
        <v>17</v>
      </c>
      <c r="D2131" s="25">
        <v>18.100000000000001</v>
      </c>
      <c r="E2131" s="25">
        <v>208.46</v>
      </c>
      <c r="J2131" s="1"/>
      <c r="K2131" s="1"/>
      <c r="L2131" s="1"/>
      <c r="M2131" s="1"/>
      <c r="N2131" s="1"/>
      <c r="AA2131" s="1"/>
      <c r="AB2131" s="1"/>
      <c r="AC2131" s="1"/>
    </row>
    <row r="2132" spans="2:29" x14ac:dyDescent="0.25">
      <c r="B2132" s="27">
        <f t="shared" si="95"/>
        <v>39536.749999994834</v>
      </c>
      <c r="C2132" s="25">
        <v>18</v>
      </c>
      <c r="D2132" s="25">
        <v>16</v>
      </c>
      <c r="E2132" s="25">
        <v>38.47</v>
      </c>
      <c r="J2132" s="1"/>
      <c r="K2132" s="1"/>
      <c r="L2132" s="1"/>
      <c r="M2132" s="1"/>
      <c r="N2132" s="1"/>
      <c r="AA2132" s="1"/>
      <c r="AB2132" s="1"/>
      <c r="AC2132" s="1"/>
    </row>
    <row r="2133" spans="2:29" x14ac:dyDescent="0.25">
      <c r="B2133" s="27">
        <f t="shared" si="95"/>
        <v>39536.791666661498</v>
      </c>
      <c r="C2133" s="25">
        <v>19</v>
      </c>
      <c r="D2133" s="25">
        <v>14.9</v>
      </c>
      <c r="E2133" s="25">
        <v>0</v>
      </c>
      <c r="J2133" s="1"/>
      <c r="K2133" s="1"/>
      <c r="L2133" s="1"/>
      <c r="M2133" s="1"/>
      <c r="N2133" s="1"/>
      <c r="AA2133" s="1"/>
      <c r="AB2133" s="1"/>
      <c r="AC2133" s="1"/>
    </row>
    <row r="2134" spans="2:29" x14ac:dyDescent="0.25">
      <c r="B2134" s="27">
        <f t="shared" si="95"/>
        <v>39536.833333328163</v>
      </c>
      <c r="C2134" s="25">
        <v>20</v>
      </c>
      <c r="D2134" s="25">
        <v>14.3</v>
      </c>
      <c r="E2134" s="25">
        <v>0</v>
      </c>
      <c r="J2134" s="1"/>
      <c r="K2134" s="1"/>
      <c r="L2134" s="1"/>
      <c r="M2134" s="1"/>
      <c r="N2134" s="1"/>
      <c r="AA2134" s="1"/>
      <c r="AB2134" s="1"/>
      <c r="AC2134" s="1"/>
    </row>
    <row r="2135" spans="2:29" x14ac:dyDescent="0.25">
      <c r="B2135" s="27">
        <f t="shared" si="95"/>
        <v>39536.874999994827</v>
      </c>
      <c r="C2135" s="25">
        <v>21</v>
      </c>
      <c r="D2135" s="25">
        <v>13.7</v>
      </c>
      <c r="E2135" s="25">
        <v>0</v>
      </c>
      <c r="J2135" s="1"/>
      <c r="K2135" s="1"/>
      <c r="L2135" s="1"/>
      <c r="M2135" s="1"/>
      <c r="N2135" s="1"/>
      <c r="AA2135" s="1"/>
      <c r="AB2135" s="1"/>
      <c r="AC2135" s="1"/>
    </row>
    <row r="2136" spans="2:29" x14ac:dyDescent="0.25">
      <c r="B2136" s="27">
        <f t="shared" si="95"/>
        <v>39536.916666661491</v>
      </c>
      <c r="C2136" s="25">
        <v>22</v>
      </c>
      <c r="D2136" s="25">
        <v>13.1</v>
      </c>
      <c r="E2136" s="25">
        <v>0</v>
      </c>
      <c r="J2136" s="1"/>
      <c r="K2136" s="1"/>
      <c r="L2136" s="1"/>
      <c r="M2136" s="1"/>
      <c r="N2136" s="1"/>
      <c r="AA2136" s="1"/>
      <c r="AB2136" s="1"/>
      <c r="AC2136" s="1"/>
    </row>
    <row r="2137" spans="2:29" x14ac:dyDescent="0.25">
      <c r="B2137" s="27">
        <f t="shared" si="95"/>
        <v>39536.958333328155</v>
      </c>
      <c r="C2137" s="25">
        <v>23</v>
      </c>
      <c r="D2137" s="25">
        <v>12.9</v>
      </c>
      <c r="E2137" s="25">
        <v>0</v>
      </c>
      <c r="J2137" s="1"/>
      <c r="K2137" s="1"/>
      <c r="L2137" s="1"/>
      <c r="M2137" s="1"/>
      <c r="N2137" s="1"/>
      <c r="AA2137" s="1"/>
      <c r="AB2137" s="1"/>
      <c r="AC2137" s="1"/>
    </row>
    <row r="2138" spans="2:29" x14ac:dyDescent="0.25">
      <c r="B2138" s="27">
        <f t="shared" si="95"/>
        <v>39536.99999999482</v>
      </c>
      <c r="C2138" s="25">
        <v>0</v>
      </c>
      <c r="D2138" s="25">
        <v>12.8</v>
      </c>
      <c r="E2138" s="25">
        <v>0</v>
      </c>
      <c r="J2138" s="1"/>
      <c r="K2138" s="1"/>
      <c r="L2138" s="1"/>
      <c r="M2138" s="1"/>
      <c r="N2138" s="1"/>
      <c r="AA2138" s="1"/>
      <c r="AB2138" s="1"/>
      <c r="AC2138" s="1"/>
    </row>
    <row r="2139" spans="2:29" x14ac:dyDescent="0.25">
      <c r="B2139" s="27">
        <f t="shared" si="95"/>
        <v>39537.041666661484</v>
      </c>
      <c r="C2139" s="25">
        <v>1</v>
      </c>
      <c r="D2139" s="25">
        <v>12.7</v>
      </c>
      <c r="E2139" s="25">
        <v>0</v>
      </c>
      <c r="J2139" s="1"/>
      <c r="K2139" s="1"/>
      <c r="L2139" s="1"/>
      <c r="M2139" s="1"/>
      <c r="N2139" s="1"/>
      <c r="AA2139" s="1"/>
      <c r="AB2139" s="1"/>
      <c r="AC2139" s="1"/>
    </row>
    <row r="2140" spans="2:29" x14ac:dyDescent="0.25">
      <c r="B2140" s="27">
        <f t="shared" si="95"/>
        <v>39537.083333328148</v>
      </c>
      <c r="C2140" s="25">
        <v>2</v>
      </c>
      <c r="D2140" s="25">
        <v>12.5</v>
      </c>
      <c r="E2140" s="25">
        <v>0</v>
      </c>
      <c r="J2140" s="1"/>
      <c r="K2140" s="1"/>
      <c r="L2140" s="1"/>
      <c r="M2140" s="1"/>
      <c r="N2140" s="1"/>
      <c r="AA2140" s="1"/>
      <c r="AB2140" s="1"/>
      <c r="AC2140" s="1"/>
    </row>
    <row r="2141" spans="2:29" x14ac:dyDescent="0.25">
      <c r="B2141" s="27">
        <f t="shared" si="95"/>
        <v>39537.124999994812</v>
      </c>
      <c r="C2141" s="25">
        <v>3</v>
      </c>
      <c r="D2141" s="25">
        <v>12.4</v>
      </c>
      <c r="E2141" s="25">
        <v>0</v>
      </c>
      <c r="J2141" s="1"/>
      <c r="K2141" s="1"/>
      <c r="L2141" s="1"/>
      <c r="M2141" s="1"/>
      <c r="N2141" s="1"/>
      <c r="AA2141" s="1"/>
      <c r="AB2141" s="1"/>
      <c r="AC2141" s="1"/>
    </row>
    <row r="2142" spans="2:29" x14ac:dyDescent="0.25">
      <c r="B2142" s="27">
        <f t="shared" si="95"/>
        <v>39537.166666661476</v>
      </c>
      <c r="C2142" s="25">
        <v>4</v>
      </c>
      <c r="D2142" s="25">
        <v>12.7</v>
      </c>
      <c r="E2142" s="25">
        <v>0</v>
      </c>
      <c r="J2142" s="1"/>
      <c r="K2142" s="1"/>
      <c r="L2142" s="1"/>
      <c r="M2142" s="1"/>
      <c r="N2142" s="1"/>
      <c r="AA2142" s="1"/>
      <c r="AB2142" s="1"/>
      <c r="AC2142" s="1"/>
    </row>
    <row r="2143" spans="2:29" x14ac:dyDescent="0.25">
      <c r="B2143" s="27">
        <f t="shared" si="95"/>
        <v>39537.208333328141</v>
      </c>
      <c r="C2143" s="25">
        <v>5</v>
      </c>
      <c r="D2143" s="25">
        <v>12.8</v>
      </c>
      <c r="E2143" s="25">
        <v>0</v>
      </c>
      <c r="J2143" s="1"/>
      <c r="K2143" s="1"/>
      <c r="L2143" s="1"/>
      <c r="M2143" s="1"/>
      <c r="N2143" s="1"/>
      <c r="AA2143" s="1"/>
      <c r="AB2143" s="1"/>
      <c r="AC2143" s="1"/>
    </row>
    <row r="2144" spans="2:29" x14ac:dyDescent="0.25">
      <c r="B2144" s="27">
        <f t="shared" si="95"/>
        <v>39537.249999994805</v>
      </c>
      <c r="C2144" s="25">
        <v>6</v>
      </c>
      <c r="D2144" s="25">
        <v>12.6</v>
      </c>
      <c r="E2144" s="25">
        <v>0</v>
      </c>
      <c r="J2144" s="1"/>
      <c r="K2144" s="1"/>
      <c r="L2144" s="1"/>
      <c r="M2144" s="1"/>
      <c r="N2144" s="1"/>
      <c r="AA2144" s="1"/>
      <c r="AB2144" s="1"/>
      <c r="AC2144" s="1"/>
    </row>
    <row r="2145" spans="2:29" x14ac:dyDescent="0.25">
      <c r="B2145" s="27">
        <f t="shared" si="95"/>
        <v>39537.291666661469</v>
      </c>
      <c r="C2145" s="25">
        <v>7</v>
      </c>
      <c r="D2145" s="25">
        <v>12.8</v>
      </c>
      <c r="E2145" s="25">
        <v>17.440000000000001</v>
      </c>
      <c r="J2145" s="1"/>
      <c r="K2145" s="1"/>
      <c r="L2145" s="1"/>
      <c r="M2145" s="1"/>
      <c r="N2145" s="1"/>
      <c r="AA2145" s="1"/>
      <c r="AB2145" s="1"/>
      <c r="AC2145" s="1"/>
    </row>
    <row r="2146" spans="2:29" x14ac:dyDescent="0.25">
      <c r="B2146" s="27">
        <f t="shared" si="95"/>
        <v>39537.333333328133</v>
      </c>
      <c r="C2146" s="25">
        <v>8</v>
      </c>
      <c r="D2146" s="25">
        <v>13.2</v>
      </c>
      <c r="E2146" s="25">
        <v>90.87</v>
      </c>
      <c r="J2146" s="1"/>
      <c r="K2146" s="1"/>
      <c r="L2146" s="1"/>
      <c r="M2146" s="1"/>
      <c r="N2146" s="1"/>
      <c r="AA2146" s="1"/>
      <c r="AB2146" s="1"/>
      <c r="AC2146" s="1"/>
    </row>
    <row r="2147" spans="2:29" x14ac:dyDescent="0.25">
      <c r="B2147" s="27">
        <f t="shared" si="95"/>
        <v>39537.374999994798</v>
      </c>
      <c r="C2147" s="25">
        <v>9</v>
      </c>
      <c r="D2147" s="25">
        <v>13.7</v>
      </c>
      <c r="E2147" s="25">
        <v>113.47</v>
      </c>
      <c r="J2147" s="1"/>
      <c r="K2147" s="1"/>
      <c r="L2147" s="1"/>
      <c r="M2147" s="1"/>
      <c r="N2147" s="1"/>
      <c r="AA2147" s="1"/>
      <c r="AB2147" s="1"/>
      <c r="AC2147" s="1"/>
    </row>
    <row r="2148" spans="2:29" x14ac:dyDescent="0.25">
      <c r="B2148" s="27">
        <f t="shared" si="95"/>
        <v>39537.416666661462</v>
      </c>
      <c r="C2148" s="25">
        <v>10</v>
      </c>
      <c r="D2148" s="25">
        <v>15</v>
      </c>
      <c r="E2148" s="25">
        <v>399.22</v>
      </c>
      <c r="J2148" s="1"/>
      <c r="K2148" s="1"/>
      <c r="L2148" s="1"/>
      <c r="M2148" s="1"/>
      <c r="N2148" s="1"/>
      <c r="AA2148" s="1"/>
      <c r="AB2148" s="1"/>
      <c r="AC2148" s="1"/>
    </row>
    <row r="2149" spans="2:29" x14ac:dyDescent="0.25">
      <c r="B2149" s="27">
        <f t="shared" si="95"/>
        <v>39537.458333328126</v>
      </c>
      <c r="C2149" s="25">
        <v>11</v>
      </c>
      <c r="D2149" s="25">
        <v>14.8</v>
      </c>
      <c r="E2149" s="25">
        <v>145.97</v>
      </c>
      <c r="J2149" s="1"/>
      <c r="K2149" s="1"/>
      <c r="L2149" s="1"/>
      <c r="M2149" s="1"/>
      <c r="N2149" s="1"/>
      <c r="AA2149" s="1"/>
      <c r="AB2149" s="1"/>
      <c r="AC2149" s="1"/>
    </row>
    <row r="2150" spans="2:29" x14ac:dyDescent="0.25">
      <c r="B2150" s="27">
        <f t="shared" si="95"/>
        <v>39537.49999999479</v>
      </c>
      <c r="C2150" s="25">
        <v>12</v>
      </c>
      <c r="D2150" s="25">
        <v>16.399999999999999</v>
      </c>
      <c r="E2150" s="25">
        <v>580.86</v>
      </c>
      <c r="J2150" s="1"/>
      <c r="K2150" s="1"/>
      <c r="L2150" s="1"/>
      <c r="M2150" s="1"/>
      <c r="N2150" s="1"/>
      <c r="AA2150" s="1"/>
      <c r="AB2150" s="1"/>
      <c r="AC2150" s="1"/>
    </row>
    <row r="2151" spans="2:29" x14ac:dyDescent="0.25">
      <c r="B2151" s="27">
        <f t="shared" si="95"/>
        <v>39537.541666661455</v>
      </c>
      <c r="C2151" s="25">
        <v>13</v>
      </c>
      <c r="D2151" s="25">
        <v>15.6</v>
      </c>
      <c r="E2151" s="25">
        <v>381.28</v>
      </c>
      <c r="J2151" s="1"/>
      <c r="K2151" s="1"/>
      <c r="L2151" s="1"/>
      <c r="M2151" s="1"/>
      <c r="N2151" s="1"/>
      <c r="AA2151" s="1"/>
      <c r="AB2151" s="1"/>
      <c r="AC2151" s="1"/>
    </row>
    <row r="2152" spans="2:29" x14ac:dyDescent="0.25">
      <c r="B2152" s="27">
        <f t="shared" si="95"/>
        <v>39537.583333328119</v>
      </c>
      <c r="C2152" s="25">
        <v>14</v>
      </c>
      <c r="D2152" s="25">
        <v>15.5</v>
      </c>
      <c r="E2152" s="25">
        <v>283.83999999999997</v>
      </c>
      <c r="J2152" s="1"/>
      <c r="K2152" s="1"/>
      <c r="L2152" s="1"/>
      <c r="M2152" s="1"/>
      <c r="N2152" s="1"/>
      <c r="AA2152" s="1"/>
      <c r="AB2152" s="1"/>
      <c r="AC2152" s="1"/>
    </row>
    <row r="2153" spans="2:29" x14ac:dyDescent="0.25">
      <c r="B2153" s="27">
        <f t="shared" si="95"/>
        <v>39537.624999994783</v>
      </c>
      <c r="C2153" s="25">
        <v>15</v>
      </c>
      <c r="D2153" s="25">
        <v>15.4</v>
      </c>
      <c r="E2153" s="25">
        <v>478.67</v>
      </c>
      <c r="J2153" s="1"/>
      <c r="K2153" s="1"/>
      <c r="L2153" s="1"/>
      <c r="M2153" s="1"/>
      <c r="N2153" s="1"/>
      <c r="AA2153" s="1"/>
      <c r="AB2153" s="1"/>
      <c r="AC2153" s="1"/>
    </row>
    <row r="2154" spans="2:29" x14ac:dyDescent="0.25">
      <c r="B2154" s="27">
        <f t="shared" si="95"/>
        <v>39537.666666661447</v>
      </c>
      <c r="C2154" s="25">
        <v>16</v>
      </c>
      <c r="D2154" s="25">
        <v>14.9</v>
      </c>
      <c r="E2154" s="25">
        <v>307.58999999999997</v>
      </c>
      <c r="J2154" s="1"/>
      <c r="K2154" s="1"/>
      <c r="L2154" s="1"/>
      <c r="M2154" s="1"/>
      <c r="N2154" s="1"/>
      <c r="AA2154" s="1"/>
      <c r="AB2154" s="1"/>
      <c r="AC2154" s="1"/>
    </row>
    <row r="2155" spans="2:29" x14ac:dyDescent="0.25">
      <c r="B2155" s="27">
        <f t="shared" si="95"/>
        <v>39537.708333328112</v>
      </c>
      <c r="C2155" s="25">
        <v>17</v>
      </c>
      <c r="D2155" s="25">
        <v>15.1</v>
      </c>
      <c r="E2155" s="25">
        <v>335.38</v>
      </c>
      <c r="J2155" s="1"/>
      <c r="K2155" s="1"/>
      <c r="L2155" s="1"/>
      <c r="M2155" s="1"/>
      <c r="N2155" s="1"/>
      <c r="AA2155" s="1"/>
      <c r="AB2155" s="1"/>
      <c r="AC2155" s="1"/>
    </row>
    <row r="2156" spans="2:29" x14ac:dyDescent="0.25">
      <c r="B2156" s="27">
        <f t="shared" si="95"/>
        <v>39537.749999994776</v>
      </c>
      <c r="C2156" s="25">
        <v>18</v>
      </c>
      <c r="D2156" s="25">
        <v>14.5</v>
      </c>
      <c r="E2156" s="25">
        <v>155.35</v>
      </c>
      <c r="J2156" s="1"/>
      <c r="K2156" s="1"/>
      <c r="L2156" s="1"/>
      <c r="M2156" s="1"/>
      <c r="N2156" s="1"/>
      <c r="AA2156" s="1"/>
      <c r="AB2156" s="1"/>
      <c r="AC2156" s="1"/>
    </row>
    <row r="2157" spans="2:29" x14ac:dyDescent="0.25">
      <c r="B2157" s="27">
        <f t="shared" si="95"/>
        <v>39537.79166666144</v>
      </c>
      <c r="C2157" s="25">
        <v>19</v>
      </c>
      <c r="D2157" s="25">
        <v>13.5</v>
      </c>
      <c r="E2157" s="25">
        <v>0</v>
      </c>
      <c r="J2157" s="1"/>
      <c r="K2157" s="1"/>
      <c r="L2157" s="1"/>
      <c r="M2157" s="1"/>
      <c r="N2157" s="1"/>
      <c r="AA2157" s="1"/>
      <c r="AB2157" s="1"/>
      <c r="AC2157" s="1"/>
    </row>
    <row r="2158" spans="2:29" x14ac:dyDescent="0.25">
      <c r="B2158" s="27">
        <f t="shared" si="95"/>
        <v>39537.833333328104</v>
      </c>
      <c r="C2158" s="25">
        <v>20</v>
      </c>
      <c r="D2158" s="25">
        <v>12.9</v>
      </c>
      <c r="E2158" s="25">
        <v>0</v>
      </c>
      <c r="J2158" s="1"/>
      <c r="K2158" s="1"/>
      <c r="L2158" s="1"/>
      <c r="M2158" s="1"/>
      <c r="N2158" s="1"/>
      <c r="AA2158" s="1"/>
      <c r="AB2158" s="1"/>
      <c r="AC2158" s="1"/>
    </row>
    <row r="2159" spans="2:29" x14ac:dyDescent="0.25">
      <c r="B2159" s="27">
        <f t="shared" si="95"/>
        <v>39537.874999994769</v>
      </c>
      <c r="C2159" s="25">
        <v>21</v>
      </c>
      <c r="D2159" s="25">
        <v>12.8</v>
      </c>
      <c r="E2159" s="25">
        <v>0</v>
      </c>
      <c r="J2159" s="1"/>
      <c r="K2159" s="1"/>
      <c r="L2159" s="1"/>
      <c r="M2159" s="1"/>
      <c r="N2159" s="1"/>
      <c r="AA2159" s="1"/>
      <c r="AB2159" s="1"/>
      <c r="AC2159" s="1"/>
    </row>
    <row r="2160" spans="2:29" x14ac:dyDescent="0.25">
      <c r="B2160" s="27">
        <f t="shared" si="95"/>
        <v>39537.916666661433</v>
      </c>
      <c r="C2160" s="25">
        <v>22</v>
      </c>
      <c r="D2160" s="25">
        <v>12.8</v>
      </c>
      <c r="E2160" s="25">
        <v>0</v>
      </c>
      <c r="J2160" s="1"/>
      <c r="K2160" s="1"/>
      <c r="L2160" s="1"/>
      <c r="M2160" s="1"/>
      <c r="N2160" s="1"/>
      <c r="AA2160" s="1"/>
      <c r="AB2160" s="1"/>
      <c r="AC2160" s="1"/>
    </row>
    <row r="2161" spans="2:29" x14ac:dyDescent="0.25">
      <c r="B2161" s="27">
        <f t="shared" si="95"/>
        <v>39537.958333328097</v>
      </c>
      <c r="C2161" s="25">
        <v>23</v>
      </c>
      <c r="D2161" s="25">
        <v>12.9</v>
      </c>
      <c r="E2161" s="25">
        <v>0</v>
      </c>
      <c r="J2161" s="1"/>
      <c r="K2161" s="1"/>
      <c r="L2161" s="1"/>
      <c r="M2161" s="1"/>
      <c r="N2161" s="1"/>
      <c r="AA2161" s="1"/>
      <c r="AB2161" s="1"/>
      <c r="AC2161" s="1"/>
    </row>
    <row r="2162" spans="2:29" x14ac:dyDescent="0.25">
      <c r="B2162" s="27">
        <f t="shared" si="95"/>
        <v>39537.999999994761</v>
      </c>
      <c r="C2162" s="25">
        <v>0</v>
      </c>
      <c r="D2162" s="25">
        <v>13</v>
      </c>
      <c r="E2162" s="25">
        <v>0</v>
      </c>
      <c r="J2162" s="1"/>
      <c r="K2162" s="1"/>
      <c r="L2162" s="1"/>
      <c r="M2162" s="1"/>
      <c r="N2162" s="1"/>
      <c r="AA2162" s="1"/>
      <c r="AB2162" s="1"/>
      <c r="AC2162" s="1"/>
    </row>
    <row r="2163" spans="2:29" x14ac:dyDescent="0.25">
      <c r="B2163" s="27">
        <f t="shared" si="95"/>
        <v>39538.041666661426</v>
      </c>
      <c r="C2163" s="25">
        <v>1</v>
      </c>
      <c r="D2163" s="25">
        <v>13.1</v>
      </c>
      <c r="E2163" s="25">
        <v>0</v>
      </c>
      <c r="J2163" s="1"/>
      <c r="K2163" s="1"/>
      <c r="L2163" s="1"/>
      <c r="M2163" s="1"/>
      <c r="N2163" s="1"/>
      <c r="AA2163" s="1"/>
      <c r="AB2163" s="1"/>
      <c r="AC2163" s="1"/>
    </row>
    <row r="2164" spans="2:29" x14ac:dyDescent="0.25">
      <c r="B2164" s="27">
        <f t="shared" si="95"/>
        <v>39538.08333332809</v>
      </c>
      <c r="C2164" s="25">
        <v>2</v>
      </c>
      <c r="D2164" s="25">
        <v>13</v>
      </c>
      <c r="E2164" s="25">
        <v>0</v>
      </c>
      <c r="J2164" s="1"/>
      <c r="K2164" s="1"/>
      <c r="L2164" s="1"/>
      <c r="M2164" s="1"/>
      <c r="N2164" s="1"/>
      <c r="AA2164" s="1"/>
      <c r="AB2164" s="1"/>
      <c r="AC2164" s="1"/>
    </row>
    <row r="2165" spans="2:29" x14ac:dyDescent="0.25">
      <c r="B2165" s="27">
        <f t="shared" si="95"/>
        <v>39538.124999994754</v>
      </c>
      <c r="C2165" s="25">
        <v>3</v>
      </c>
      <c r="D2165" s="25">
        <v>12.8</v>
      </c>
      <c r="E2165" s="25">
        <v>0</v>
      </c>
      <c r="J2165" s="1"/>
      <c r="K2165" s="1"/>
      <c r="L2165" s="1"/>
      <c r="M2165" s="1"/>
      <c r="N2165" s="1"/>
      <c r="AA2165" s="1"/>
      <c r="AB2165" s="1"/>
      <c r="AC2165" s="1"/>
    </row>
    <row r="2166" spans="2:29" x14ac:dyDescent="0.25">
      <c r="B2166" s="27">
        <f t="shared" si="95"/>
        <v>39538.166666661418</v>
      </c>
      <c r="C2166" s="25">
        <v>4</v>
      </c>
      <c r="D2166" s="25">
        <v>12.5</v>
      </c>
      <c r="E2166" s="25">
        <v>0</v>
      </c>
      <c r="J2166" s="1"/>
      <c r="K2166" s="1"/>
      <c r="L2166" s="1"/>
      <c r="M2166" s="1"/>
      <c r="N2166" s="1"/>
      <c r="AA2166" s="1"/>
      <c r="AB2166" s="1"/>
      <c r="AC2166" s="1"/>
    </row>
    <row r="2167" spans="2:29" x14ac:dyDescent="0.25">
      <c r="B2167" s="27">
        <f t="shared" si="95"/>
        <v>39538.208333328083</v>
      </c>
      <c r="C2167" s="25">
        <v>5</v>
      </c>
      <c r="D2167" s="25">
        <v>12.1</v>
      </c>
      <c r="E2167" s="25">
        <v>0</v>
      </c>
      <c r="J2167" s="1"/>
      <c r="K2167" s="1"/>
      <c r="L2167" s="1"/>
      <c r="M2167" s="1"/>
      <c r="N2167" s="1"/>
      <c r="AA2167" s="1"/>
      <c r="AB2167" s="1"/>
      <c r="AC2167" s="1"/>
    </row>
    <row r="2168" spans="2:29" x14ac:dyDescent="0.25">
      <c r="B2168" s="27">
        <f t="shared" si="95"/>
        <v>39538.249999994747</v>
      </c>
      <c r="C2168" s="25">
        <v>6</v>
      </c>
      <c r="D2168" s="25">
        <v>11.8</v>
      </c>
      <c r="E2168" s="25">
        <v>0</v>
      </c>
      <c r="J2168" s="1"/>
      <c r="K2168" s="1"/>
      <c r="L2168" s="1"/>
      <c r="M2168" s="1"/>
      <c r="N2168" s="1"/>
      <c r="AA2168" s="1"/>
      <c r="AB2168" s="1"/>
      <c r="AC2168" s="1"/>
    </row>
    <row r="2169" spans="2:29" x14ac:dyDescent="0.25">
      <c r="B2169" s="27">
        <f t="shared" si="95"/>
        <v>39538.291666661411</v>
      </c>
      <c r="C2169" s="25">
        <v>7</v>
      </c>
      <c r="D2169" s="25">
        <v>11.8</v>
      </c>
      <c r="E2169" s="25">
        <v>1.25</v>
      </c>
      <c r="J2169" s="1"/>
      <c r="K2169" s="1"/>
      <c r="L2169" s="1"/>
      <c r="M2169" s="1"/>
      <c r="N2169" s="1"/>
      <c r="AA2169" s="1"/>
      <c r="AB2169" s="1"/>
      <c r="AC2169" s="1"/>
    </row>
    <row r="2170" spans="2:29" x14ac:dyDescent="0.25">
      <c r="B2170" s="27">
        <f t="shared" si="95"/>
        <v>39538.333333328075</v>
      </c>
      <c r="C2170" s="25">
        <v>8</v>
      </c>
      <c r="D2170" s="25">
        <v>12.1</v>
      </c>
      <c r="E2170" s="25">
        <v>219.32</v>
      </c>
      <c r="J2170" s="1"/>
      <c r="K2170" s="1"/>
      <c r="L2170" s="1"/>
      <c r="M2170" s="1"/>
      <c r="N2170" s="1"/>
      <c r="AA2170" s="1"/>
      <c r="AB2170" s="1"/>
      <c r="AC2170" s="1"/>
    </row>
    <row r="2171" spans="2:29" x14ac:dyDescent="0.25">
      <c r="B2171" s="27">
        <f t="shared" si="95"/>
        <v>39538.374999994739</v>
      </c>
      <c r="C2171" s="25">
        <v>9</v>
      </c>
      <c r="D2171" s="25">
        <v>13.9</v>
      </c>
      <c r="E2171" s="25">
        <v>434.38</v>
      </c>
      <c r="J2171" s="1"/>
      <c r="K2171" s="1"/>
      <c r="L2171" s="1"/>
      <c r="M2171" s="1"/>
      <c r="N2171" s="1"/>
      <c r="AA2171" s="1"/>
      <c r="AB2171" s="1"/>
      <c r="AC2171" s="1"/>
    </row>
    <row r="2172" spans="2:29" x14ac:dyDescent="0.25">
      <c r="B2172" s="27">
        <f t="shared" si="95"/>
        <v>39538.416666661404</v>
      </c>
      <c r="C2172" s="25">
        <v>10</v>
      </c>
      <c r="D2172" s="25">
        <v>14.6</v>
      </c>
      <c r="E2172" s="25">
        <v>384.04</v>
      </c>
      <c r="J2172" s="1"/>
      <c r="K2172" s="1"/>
      <c r="L2172" s="1"/>
      <c r="M2172" s="1"/>
      <c r="N2172" s="1"/>
      <c r="AA2172" s="1"/>
      <c r="AB2172" s="1"/>
      <c r="AC2172" s="1"/>
    </row>
    <row r="2173" spans="2:29" x14ac:dyDescent="0.25">
      <c r="B2173" s="27">
        <f t="shared" si="95"/>
        <v>39538.458333328068</v>
      </c>
      <c r="C2173" s="25">
        <v>11</v>
      </c>
      <c r="D2173" s="25">
        <v>14.2</v>
      </c>
      <c r="E2173" s="25">
        <v>133.82</v>
      </c>
      <c r="J2173" s="1"/>
      <c r="K2173" s="1"/>
      <c r="L2173" s="1"/>
      <c r="M2173" s="1"/>
      <c r="N2173" s="1"/>
      <c r="AA2173" s="1"/>
      <c r="AB2173" s="1"/>
      <c r="AC2173" s="1"/>
    </row>
    <row r="2174" spans="2:29" x14ac:dyDescent="0.25">
      <c r="B2174" s="27">
        <f t="shared" si="95"/>
        <v>39538.499999994732</v>
      </c>
      <c r="C2174" s="25">
        <v>12</v>
      </c>
      <c r="D2174" s="25">
        <v>15.9</v>
      </c>
      <c r="E2174" s="25">
        <v>860.04</v>
      </c>
      <c r="J2174" s="1"/>
      <c r="K2174" s="1"/>
      <c r="L2174" s="1"/>
      <c r="M2174" s="1"/>
      <c r="N2174" s="1"/>
      <c r="AA2174" s="1"/>
      <c r="AB2174" s="1"/>
      <c r="AC2174" s="1"/>
    </row>
    <row r="2175" spans="2:29" x14ac:dyDescent="0.25">
      <c r="B2175" s="27">
        <f t="shared" si="95"/>
        <v>39538.541666661396</v>
      </c>
      <c r="C2175" s="25">
        <v>13</v>
      </c>
      <c r="D2175" s="25">
        <v>16</v>
      </c>
      <c r="E2175" s="25">
        <v>633.4</v>
      </c>
      <c r="J2175" s="1"/>
      <c r="K2175" s="1"/>
      <c r="L2175" s="1"/>
      <c r="M2175" s="1"/>
      <c r="N2175" s="1"/>
      <c r="AA2175" s="1"/>
      <c r="AB2175" s="1"/>
      <c r="AC2175" s="1"/>
    </row>
    <row r="2176" spans="2:29" x14ac:dyDescent="0.25">
      <c r="B2176" s="27">
        <f t="shared" si="95"/>
        <v>39538.583333328061</v>
      </c>
      <c r="C2176" s="25">
        <v>14</v>
      </c>
      <c r="D2176" s="25">
        <v>15.6</v>
      </c>
      <c r="E2176" s="25">
        <v>276.64</v>
      </c>
      <c r="J2176" s="1"/>
      <c r="K2176" s="1"/>
      <c r="L2176" s="1"/>
      <c r="M2176" s="1"/>
      <c r="N2176" s="1"/>
      <c r="AA2176" s="1"/>
      <c r="AB2176" s="1"/>
      <c r="AC2176" s="1"/>
    </row>
    <row r="2177" spans="2:29" x14ac:dyDescent="0.25">
      <c r="B2177" s="27">
        <f t="shared" si="95"/>
        <v>39538.624999994725</v>
      </c>
      <c r="C2177" s="25">
        <v>15</v>
      </c>
      <c r="D2177" s="25">
        <v>15.7</v>
      </c>
      <c r="E2177" s="25">
        <v>273.98</v>
      </c>
      <c r="J2177" s="1"/>
      <c r="K2177" s="1"/>
      <c r="L2177" s="1"/>
      <c r="M2177" s="1"/>
      <c r="N2177" s="1"/>
      <c r="AA2177" s="1"/>
      <c r="AB2177" s="1"/>
      <c r="AC2177" s="1"/>
    </row>
    <row r="2178" spans="2:29" x14ac:dyDescent="0.25">
      <c r="B2178" s="27">
        <f t="shared" si="95"/>
        <v>39538.666666661389</v>
      </c>
      <c r="C2178" s="25">
        <v>16</v>
      </c>
      <c r="D2178" s="25">
        <v>15.5</v>
      </c>
      <c r="E2178" s="25">
        <v>178.98</v>
      </c>
      <c r="J2178" s="1"/>
      <c r="K2178" s="1"/>
      <c r="L2178" s="1"/>
      <c r="M2178" s="1"/>
      <c r="N2178" s="1"/>
      <c r="AA2178" s="1"/>
      <c r="AB2178" s="1"/>
      <c r="AC2178" s="1"/>
    </row>
    <row r="2179" spans="2:29" x14ac:dyDescent="0.25">
      <c r="B2179" s="27">
        <f t="shared" ref="B2179:B2242" si="96">B2178+1/24</f>
        <v>39538.708333328053</v>
      </c>
      <c r="C2179" s="25">
        <v>17</v>
      </c>
      <c r="D2179" s="25">
        <v>15.1</v>
      </c>
      <c r="E2179" s="25">
        <v>119.79</v>
      </c>
      <c r="J2179" s="1"/>
      <c r="K2179" s="1"/>
      <c r="L2179" s="1"/>
      <c r="M2179" s="1"/>
      <c r="N2179" s="1"/>
      <c r="AA2179" s="1"/>
      <c r="AB2179" s="1"/>
      <c r="AC2179" s="1"/>
    </row>
    <row r="2180" spans="2:29" x14ac:dyDescent="0.25">
      <c r="B2180" s="27">
        <f t="shared" si="96"/>
        <v>39538.749999994718</v>
      </c>
      <c r="C2180" s="25">
        <v>18</v>
      </c>
      <c r="D2180" s="25">
        <v>14.5</v>
      </c>
      <c r="E2180" s="25">
        <v>56.11</v>
      </c>
      <c r="J2180" s="1"/>
      <c r="K2180" s="1"/>
      <c r="L2180" s="1"/>
      <c r="M2180" s="1"/>
      <c r="N2180" s="1"/>
      <c r="AA2180" s="1"/>
      <c r="AB2180" s="1"/>
      <c r="AC2180" s="1"/>
    </row>
    <row r="2181" spans="2:29" x14ac:dyDescent="0.25">
      <c r="B2181" s="27">
        <f t="shared" si="96"/>
        <v>39538.791666661382</v>
      </c>
      <c r="C2181" s="25">
        <v>19</v>
      </c>
      <c r="D2181" s="25">
        <v>14.1</v>
      </c>
      <c r="E2181" s="25">
        <v>0</v>
      </c>
      <c r="J2181" s="1"/>
      <c r="K2181" s="1"/>
      <c r="L2181" s="1"/>
      <c r="M2181" s="1"/>
      <c r="N2181" s="1"/>
      <c r="AA2181" s="1"/>
      <c r="AB2181" s="1"/>
      <c r="AC2181" s="1"/>
    </row>
    <row r="2182" spans="2:29" x14ac:dyDescent="0.25">
      <c r="B2182" s="27">
        <f t="shared" si="96"/>
        <v>39538.833333328046</v>
      </c>
      <c r="C2182" s="25">
        <v>20</v>
      </c>
      <c r="D2182" s="25">
        <v>13.6</v>
      </c>
      <c r="E2182" s="25">
        <v>0</v>
      </c>
      <c r="J2182" s="1"/>
      <c r="K2182" s="1"/>
      <c r="L2182" s="1"/>
      <c r="M2182" s="1"/>
      <c r="N2182" s="1"/>
      <c r="AA2182" s="1"/>
      <c r="AB2182" s="1"/>
      <c r="AC2182" s="1"/>
    </row>
    <row r="2183" spans="2:29" x14ac:dyDescent="0.25">
      <c r="B2183" s="27">
        <f t="shared" si="96"/>
        <v>39538.87499999471</v>
      </c>
      <c r="C2183" s="25">
        <v>21</v>
      </c>
      <c r="D2183" s="25">
        <v>13.5</v>
      </c>
      <c r="E2183" s="25">
        <v>0</v>
      </c>
      <c r="J2183" s="1"/>
      <c r="K2183" s="1"/>
      <c r="L2183" s="1"/>
      <c r="M2183" s="1"/>
      <c r="N2183" s="1"/>
      <c r="AA2183" s="1"/>
      <c r="AB2183" s="1"/>
      <c r="AC2183" s="1"/>
    </row>
    <row r="2184" spans="2:29" x14ac:dyDescent="0.25">
      <c r="B2184" s="27">
        <f t="shared" si="96"/>
        <v>39538.916666661375</v>
      </c>
      <c r="C2184" s="25">
        <v>22</v>
      </c>
      <c r="D2184" s="25">
        <v>13.6</v>
      </c>
      <c r="E2184" s="25">
        <v>0</v>
      </c>
      <c r="J2184" s="1"/>
      <c r="K2184" s="1"/>
      <c r="L2184" s="1"/>
      <c r="M2184" s="1"/>
      <c r="N2184" s="1"/>
      <c r="AA2184" s="1"/>
      <c r="AB2184" s="1"/>
      <c r="AC2184" s="1"/>
    </row>
    <row r="2185" spans="2:29" x14ac:dyDescent="0.25">
      <c r="B2185" s="27">
        <f t="shared" si="96"/>
        <v>39538.958333328039</v>
      </c>
      <c r="C2185" s="25">
        <v>23</v>
      </c>
      <c r="D2185" s="25">
        <v>13.6</v>
      </c>
      <c r="E2185" s="25">
        <v>0</v>
      </c>
      <c r="J2185" s="1"/>
      <c r="K2185" s="1"/>
      <c r="L2185" s="1"/>
      <c r="M2185" s="1"/>
      <c r="N2185" s="1"/>
      <c r="AA2185" s="1"/>
      <c r="AB2185" s="1"/>
      <c r="AC2185" s="1"/>
    </row>
    <row r="2186" spans="2:29" x14ac:dyDescent="0.25">
      <c r="B2186" s="27">
        <f t="shared" si="96"/>
        <v>39538.999999994703</v>
      </c>
      <c r="C2186" s="25">
        <v>0</v>
      </c>
      <c r="D2186" s="25">
        <v>13.9</v>
      </c>
      <c r="E2186" s="25">
        <v>0</v>
      </c>
      <c r="J2186" s="1"/>
      <c r="K2186" s="1"/>
      <c r="L2186" s="1"/>
      <c r="M2186" s="1"/>
      <c r="N2186" s="1"/>
      <c r="AA2186" s="1"/>
      <c r="AB2186" s="1"/>
      <c r="AC2186" s="1"/>
    </row>
    <row r="2187" spans="2:29" x14ac:dyDescent="0.25">
      <c r="B2187" s="27">
        <f t="shared" si="96"/>
        <v>39539.041666661367</v>
      </c>
      <c r="C2187" s="25">
        <v>1</v>
      </c>
      <c r="D2187" s="25">
        <v>14</v>
      </c>
      <c r="E2187" s="25">
        <v>0</v>
      </c>
      <c r="J2187" s="1"/>
      <c r="K2187" s="1"/>
      <c r="L2187" s="1"/>
      <c r="M2187" s="1"/>
      <c r="N2187" s="1"/>
      <c r="AA2187" s="1"/>
      <c r="AB2187" s="1"/>
      <c r="AC2187" s="1"/>
    </row>
    <row r="2188" spans="2:29" x14ac:dyDescent="0.25">
      <c r="B2188" s="27">
        <f t="shared" si="96"/>
        <v>39539.083333328032</v>
      </c>
      <c r="C2188" s="25">
        <v>2</v>
      </c>
      <c r="D2188" s="25">
        <v>13.9</v>
      </c>
      <c r="E2188" s="25">
        <v>0</v>
      </c>
      <c r="J2188" s="1"/>
      <c r="K2188" s="1"/>
      <c r="L2188" s="1"/>
      <c r="M2188" s="1"/>
      <c r="N2188" s="1"/>
      <c r="AA2188" s="1"/>
      <c r="AB2188" s="1"/>
      <c r="AC2188" s="1"/>
    </row>
    <row r="2189" spans="2:29" x14ac:dyDescent="0.25">
      <c r="B2189" s="27">
        <f t="shared" si="96"/>
        <v>39539.124999994696</v>
      </c>
      <c r="C2189" s="25">
        <v>3</v>
      </c>
      <c r="D2189" s="25">
        <v>13.7</v>
      </c>
      <c r="E2189" s="25">
        <v>0</v>
      </c>
      <c r="J2189" s="1"/>
      <c r="K2189" s="1"/>
      <c r="L2189" s="1"/>
      <c r="M2189" s="1"/>
      <c r="N2189" s="1"/>
      <c r="AA2189" s="1"/>
      <c r="AB2189" s="1"/>
      <c r="AC2189" s="1"/>
    </row>
    <row r="2190" spans="2:29" x14ac:dyDescent="0.25">
      <c r="B2190" s="27">
        <f t="shared" si="96"/>
        <v>39539.16666666136</v>
      </c>
      <c r="C2190" s="25">
        <v>4</v>
      </c>
      <c r="D2190" s="25">
        <v>13.6</v>
      </c>
      <c r="E2190" s="25">
        <v>0</v>
      </c>
      <c r="J2190" s="1"/>
      <c r="K2190" s="1"/>
      <c r="L2190" s="1"/>
      <c r="M2190" s="1"/>
      <c r="N2190" s="1"/>
      <c r="AA2190" s="1"/>
      <c r="AB2190" s="1"/>
      <c r="AC2190" s="1"/>
    </row>
    <row r="2191" spans="2:29" x14ac:dyDescent="0.25">
      <c r="B2191" s="27">
        <f t="shared" si="96"/>
        <v>39539.208333328024</v>
      </c>
      <c r="C2191" s="25">
        <v>5</v>
      </c>
      <c r="D2191" s="25">
        <v>12.8</v>
      </c>
      <c r="E2191" s="25">
        <v>0</v>
      </c>
      <c r="J2191" s="1"/>
      <c r="K2191" s="1"/>
      <c r="L2191" s="1"/>
      <c r="M2191" s="1"/>
      <c r="N2191" s="1"/>
      <c r="AA2191" s="1"/>
      <c r="AB2191" s="1"/>
      <c r="AC2191" s="1"/>
    </row>
    <row r="2192" spans="2:29" x14ac:dyDescent="0.25">
      <c r="B2192" s="27">
        <f t="shared" si="96"/>
        <v>39539.249999994689</v>
      </c>
      <c r="C2192" s="25">
        <v>6</v>
      </c>
      <c r="D2192" s="25">
        <v>12.6</v>
      </c>
      <c r="E2192" s="25">
        <v>0</v>
      </c>
      <c r="J2192" s="1"/>
      <c r="K2192" s="1"/>
      <c r="L2192" s="1"/>
      <c r="M2192" s="1"/>
      <c r="N2192" s="1"/>
      <c r="AA2192" s="1"/>
      <c r="AB2192" s="1"/>
      <c r="AC2192" s="1"/>
    </row>
    <row r="2193" spans="2:29" x14ac:dyDescent="0.25">
      <c r="B2193" s="27">
        <f t="shared" si="96"/>
        <v>39539.291666661353</v>
      </c>
      <c r="C2193" s="25">
        <v>7</v>
      </c>
      <c r="D2193" s="25">
        <v>12.5</v>
      </c>
      <c r="E2193" s="25">
        <v>22.56</v>
      </c>
      <c r="J2193" s="1"/>
      <c r="K2193" s="1"/>
      <c r="L2193" s="1"/>
      <c r="M2193" s="1"/>
      <c r="N2193" s="1"/>
      <c r="AA2193" s="1"/>
      <c r="AB2193" s="1"/>
      <c r="AC2193" s="1"/>
    </row>
    <row r="2194" spans="2:29" x14ac:dyDescent="0.25">
      <c r="B2194" s="27">
        <f t="shared" si="96"/>
        <v>39539.333333328017</v>
      </c>
      <c r="C2194" s="25">
        <v>8</v>
      </c>
      <c r="D2194" s="25">
        <v>13.4</v>
      </c>
      <c r="E2194" s="25">
        <v>155.16999999999999</v>
      </c>
      <c r="J2194" s="1"/>
      <c r="K2194" s="1"/>
      <c r="L2194" s="1"/>
      <c r="M2194" s="1"/>
      <c r="N2194" s="1"/>
      <c r="AA2194" s="1"/>
      <c r="AB2194" s="1"/>
      <c r="AC2194" s="1"/>
    </row>
    <row r="2195" spans="2:29" x14ac:dyDescent="0.25">
      <c r="B2195" s="27">
        <f t="shared" si="96"/>
        <v>39539.374999994681</v>
      </c>
      <c r="C2195" s="25">
        <v>9</v>
      </c>
      <c r="D2195" s="25">
        <v>14.6</v>
      </c>
      <c r="E2195" s="25">
        <v>430.38</v>
      </c>
      <c r="J2195" s="1"/>
      <c r="K2195" s="1"/>
      <c r="L2195" s="1"/>
      <c r="M2195" s="1"/>
      <c r="N2195" s="1"/>
      <c r="AA2195" s="1"/>
      <c r="AB2195" s="1"/>
      <c r="AC2195" s="1"/>
    </row>
    <row r="2196" spans="2:29" x14ac:dyDescent="0.25">
      <c r="B2196" s="27">
        <f t="shared" si="96"/>
        <v>39539.416666661346</v>
      </c>
      <c r="C2196" s="25">
        <v>10</v>
      </c>
      <c r="D2196" s="25">
        <v>15.2</v>
      </c>
      <c r="E2196" s="25">
        <v>229.14</v>
      </c>
      <c r="J2196" s="1"/>
      <c r="K2196" s="1"/>
      <c r="L2196" s="1"/>
      <c r="M2196" s="1"/>
      <c r="N2196" s="1"/>
      <c r="AA2196" s="1"/>
      <c r="AB2196" s="1"/>
      <c r="AC2196" s="1"/>
    </row>
    <row r="2197" spans="2:29" x14ac:dyDescent="0.25">
      <c r="B2197" s="27">
        <f t="shared" si="96"/>
        <v>39539.45833332801</v>
      </c>
      <c r="C2197" s="25">
        <v>11</v>
      </c>
      <c r="D2197" s="25">
        <v>15.5</v>
      </c>
      <c r="E2197" s="25">
        <v>439.09</v>
      </c>
      <c r="J2197" s="1"/>
      <c r="K2197" s="1"/>
      <c r="L2197" s="1"/>
      <c r="M2197" s="1"/>
      <c r="N2197" s="1"/>
      <c r="AA2197" s="1"/>
      <c r="AB2197" s="1"/>
      <c r="AC2197" s="1"/>
    </row>
    <row r="2198" spans="2:29" x14ac:dyDescent="0.25">
      <c r="B2198" s="27">
        <f t="shared" si="96"/>
        <v>39539.499999994674</v>
      </c>
      <c r="C2198" s="25">
        <v>12</v>
      </c>
      <c r="D2198" s="25">
        <v>17.5</v>
      </c>
      <c r="E2198" s="25">
        <v>865.27</v>
      </c>
      <c r="J2198" s="1"/>
      <c r="K2198" s="1"/>
      <c r="L2198" s="1"/>
      <c r="M2198" s="1"/>
      <c r="N2198" s="1"/>
      <c r="AA2198" s="1"/>
      <c r="AB2198" s="1"/>
      <c r="AC2198" s="1"/>
    </row>
    <row r="2199" spans="2:29" x14ac:dyDescent="0.25">
      <c r="B2199" s="27">
        <f t="shared" si="96"/>
        <v>39539.541666661338</v>
      </c>
      <c r="C2199" s="25">
        <v>13</v>
      </c>
      <c r="D2199" s="25">
        <v>18.5</v>
      </c>
      <c r="E2199" s="25">
        <v>888.57</v>
      </c>
      <c r="J2199" s="1"/>
      <c r="K2199" s="1"/>
      <c r="L2199" s="1"/>
      <c r="M2199" s="1"/>
      <c r="N2199" s="1"/>
      <c r="AA2199" s="1"/>
      <c r="AB2199" s="1"/>
      <c r="AC2199" s="1"/>
    </row>
    <row r="2200" spans="2:29" x14ac:dyDescent="0.25">
      <c r="B2200" s="27">
        <f t="shared" si="96"/>
        <v>39539.583333328002</v>
      </c>
      <c r="C2200" s="25">
        <v>14</v>
      </c>
      <c r="D2200" s="25">
        <v>19.399999999999999</v>
      </c>
      <c r="E2200" s="25">
        <v>846.29</v>
      </c>
      <c r="J2200" s="1"/>
      <c r="K2200" s="1"/>
      <c r="L2200" s="1"/>
      <c r="M2200" s="1"/>
      <c r="N2200" s="1"/>
      <c r="AA2200" s="1"/>
      <c r="AB2200" s="1"/>
      <c r="AC2200" s="1"/>
    </row>
    <row r="2201" spans="2:29" x14ac:dyDescent="0.25">
      <c r="B2201" s="27">
        <f t="shared" si="96"/>
        <v>39539.624999994667</v>
      </c>
      <c r="C2201" s="25">
        <v>15</v>
      </c>
      <c r="D2201" s="25">
        <v>20.100000000000001</v>
      </c>
      <c r="E2201" s="25">
        <v>741.52</v>
      </c>
      <c r="J2201" s="1"/>
      <c r="K2201" s="1"/>
      <c r="L2201" s="1"/>
      <c r="M2201" s="1"/>
      <c r="N2201" s="1"/>
      <c r="AA2201" s="1"/>
      <c r="AB2201" s="1"/>
      <c r="AC2201" s="1"/>
    </row>
    <row r="2202" spans="2:29" x14ac:dyDescent="0.25">
      <c r="B2202" s="27">
        <f t="shared" si="96"/>
        <v>39539.666666661331</v>
      </c>
      <c r="C2202" s="25">
        <v>16</v>
      </c>
      <c r="D2202" s="25">
        <v>20.6</v>
      </c>
      <c r="E2202" s="25">
        <v>582.76</v>
      </c>
      <c r="J2202" s="1"/>
      <c r="K2202" s="1"/>
      <c r="L2202" s="1"/>
      <c r="M2202" s="1"/>
      <c r="N2202" s="1"/>
      <c r="AA2202" s="1"/>
      <c r="AB2202" s="1"/>
      <c r="AC2202" s="1"/>
    </row>
    <row r="2203" spans="2:29" x14ac:dyDescent="0.25">
      <c r="B2203" s="27">
        <f t="shared" si="96"/>
        <v>39539.708333327995</v>
      </c>
      <c r="C2203" s="25">
        <v>17</v>
      </c>
      <c r="D2203" s="25">
        <v>20.8</v>
      </c>
      <c r="E2203" s="25">
        <v>383.14</v>
      </c>
      <c r="J2203" s="1"/>
      <c r="K2203" s="1"/>
      <c r="L2203" s="1"/>
      <c r="M2203" s="1"/>
      <c r="N2203" s="1"/>
      <c r="AA2203" s="1"/>
      <c r="AB2203" s="1"/>
      <c r="AC2203" s="1"/>
    </row>
    <row r="2204" spans="2:29" x14ac:dyDescent="0.25">
      <c r="B2204" s="27">
        <f t="shared" si="96"/>
        <v>39539.749999994659</v>
      </c>
      <c r="C2204" s="25">
        <v>18</v>
      </c>
      <c r="D2204" s="25">
        <v>20.5</v>
      </c>
      <c r="E2204" s="25">
        <v>163.58000000000001</v>
      </c>
      <c r="J2204" s="1"/>
      <c r="K2204" s="1"/>
      <c r="L2204" s="1"/>
      <c r="M2204" s="1"/>
      <c r="N2204" s="1"/>
      <c r="AA2204" s="1"/>
      <c r="AB2204" s="1"/>
      <c r="AC2204" s="1"/>
    </row>
    <row r="2205" spans="2:29" x14ac:dyDescent="0.25">
      <c r="B2205" s="27">
        <f t="shared" si="96"/>
        <v>39539.791666661324</v>
      </c>
      <c r="C2205" s="25">
        <v>19</v>
      </c>
      <c r="D2205" s="25">
        <v>19.7</v>
      </c>
      <c r="E2205" s="25">
        <v>0</v>
      </c>
      <c r="J2205" s="1"/>
      <c r="K2205" s="1"/>
      <c r="L2205" s="1"/>
      <c r="M2205" s="1"/>
      <c r="N2205" s="1"/>
      <c r="AA2205" s="1"/>
      <c r="AB2205" s="1"/>
      <c r="AC2205" s="1"/>
    </row>
    <row r="2206" spans="2:29" x14ac:dyDescent="0.25">
      <c r="B2206" s="27">
        <f t="shared" si="96"/>
        <v>39539.833333327988</v>
      </c>
      <c r="C2206" s="25">
        <v>20</v>
      </c>
      <c r="D2206" s="25">
        <v>17.899999999999999</v>
      </c>
      <c r="E2206" s="25">
        <v>0</v>
      </c>
      <c r="J2206" s="1"/>
      <c r="K2206" s="1"/>
      <c r="L2206" s="1"/>
      <c r="M2206" s="1"/>
      <c r="N2206" s="1"/>
      <c r="AA2206" s="1"/>
      <c r="AB2206" s="1"/>
      <c r="AC2206" s="1"/>
    </row>
    <row r="2207" spans="2:29" x14ac:dyDescent="0.25">
      <c r="B2207" s="27">
        <f t="shared" si="96"/>
        <v>39539.874999994652</v>
      </c>
      <c r="C2207" s="25">
        <v>21</v>
      </c>
      <c r="D2207" s="25">
        <v>16.600000000000001</v>
      </c>
      <c r="E2207" s="25">
        <v>0</v>
      </c>
      <c r="J2207" s="1"/>
      <c r="K2207" s="1"/>
      <c r="L2207" s="1"/>
      <c r="M2207" s="1"/>
      <c r="N2207" s="1"/>
      <c r="AA2207" s="1"/>
      <c r="AB2207" s="1"/>
      <c r="AC2207" s="1"/>
    </row>
    <row r="2208" spans="2:29" x14ac:dyDescent="0.25">
      <c r="B2208" s="27">
        <f t="shared" si="96"/>
        <v>39539.916666661316</v>
      </c>
      <c r="C2208" s="25">
        <v>22</v>
      </c>
      <c r="D2208" s="25">
        <v>16.399999999999999</v>
      </c>
      <c r="E2208" s="25">
        <v>0</v>
      </c>
      <c r="J2208" s="1"/>
      <c r="K2208" s="1"/>
      <c r="L2208" s="1"/>
      <c r="M2208" s="1"/>
      <c r="N2208" s="1"/>
      <c r="AA2208" s="1"/>
      <c r="AB2208" s="1"/>
      <c r="AC2208" s="1"/>
    </row>
    <row r="2209" spans="2:29" x14ac:dyDescent="0.25">
      <c r="B2209" s="27">
        <f t="shared" si="96"/>
        <v>39539.958333327981</v>
      </c>
      <c r="C2209" s="25">
        <v>23</v>
      </c>
      <c r="D2209" s="25">
        <v>16.5</v>
      </c>
      <c r="E2209" s="25">
        <v>0</v>
      </c>
      <c r="J2209" s="1"/>
      <c r="K2209" s="1"/>
      <c r="L2209" s="1"/>
      <c r="M2209" s="1"/>
      <c r="N2209" s="1"/>
      <c r="AA2209" s="1"/>
      <c r="AB2209" s="1"/>
      <c r="AC2209" s="1"/>
    </row>
    <row r="2210" spans="2:29" x14ac:dyDescent="0.25">
      <c r="B2210" s="27">
        <f t="shared" si="96"/>
        <v>39539.999999994645</v>
      </c>
      <c r="C2210" s="25">
        <v>0</v>
      </c>
      <c r="D2210" s="25">
        <v>16.100000000000001</v>
      </c>
      <c r="E2210" s="25">
        <v>0</v>
      </c>
      <c r="J2210" s="1"/>
      <c r="K2210" s="1"/>
      <c r="L2210" s="1"/>
      <c r="M2210" s="1"/>
      <c r="N2210" s="1"/>
      <c r="AA2210" s="1"/>
      <c r="AB2210" s="1"/>
      <c r="AC2210" s="1"/>
    </row>
    <row r="2211" spans="2:29" x14ac:dyDescent="0.25">
      <c r="B2211" s="27">
        <f t="shared" si="96"/>
        <v>39540.041666661309</v>
      </c>
      <c r="C2211" s="25">
        <v>1</v>
      </c>
      <c r="D2211" s="25">
        <v>15.9</v>
      </c>
      <c r="E2211" s="25">
        <v>0</v>
      </c>
      <c r="J2211" s="1"/>
      <c r="K2211" s="1"/>
      <c r="L2211" s="1"/>
      <c r="M2211" s="1"/>
      <c r="N2211" s="1"/>
      <c r="AA2211" s="1"/>
      <c r="AB2211" s="1"/>
      <c r="AC2211" s="1"/>
    </row>
    <row r="2212" spans="2:29" x14ac:dyDescent="0.25">
      <c r="B2212" s="27">
        <f t="shared" si="96"/>
        <v>39540.083333327973</v>
      </c>
      <c r="C2212" s="25">
        <v>2</v>
      </c>
      <c r="D2212" s="25">
        <v>15.9</v>
      </c>
      <c r="E2212" s="25">
        <v>0</v>
      </c>
      <c r="J2212" s="1"/>
      <c r="K2212" s="1"/>
      <c r="L2212" s="1"/>
      <c r="M2212" s="1"/>
      <c r="N2212" s="1"/>
      <c r="AA2212" s="1"/>
      <c r="AB2212" s="1"/>
      <c r="AC2212" s="1"/>
    </row>
    <row r="2213" spans="2:29" x14ac:dyDescent="0.25">
      <c r="B2213" s="27">
        <f t="shared" si="96"/>
        <v>39540.124999994638</v>
      </c>
      <c r="C2213" s="25">
        <v>3</v>
      </c>
      <c r="D2213" s="25">
        <v>15.9</v>
      </c>
      <c r="E2213" s="25">
        <v>0</v>
      </c>
      <c r="J2213" s="1"/>
      <c r="K2213" s="1"/>
      <c r="L2213" s="1"/>
      <c r="M2213" s="1"/>
      <c r="N2213" s="1"/>
      <c r="AA2213" s="1"/>
      <c r="AB2213" s="1"/>
      <c r="AC2213" s="1"/>
    </row>
    <row r="2214" spans="2:29" x14ac:dyDescent="0.25">
      <c r="B2214" s="27">
        <f t="shared" si="96"/>
        <v>39540.166666661302</v>
      </c>
      <c r="C2214" s="25">
        <v>4</v>
      </c>
      <c r="D2214" s="25">
        <v>15.5</v>
      </c>
      <c r="E2214" s="25">
        <v>0</v>
      </c>
      <c r="J2214" s="1"/>
      <c r="K2214" s="1"/>
      <c r="L2214" s="1"/>
      <c r="M2214" s="1"/>
      <c r="N2214" s="1"/>
      <c r="AA2214" s="1"/>
      <c r="AB2214" s="1"/>
      <c r="AC2214" s="1"/>
    </row>
    <row r="2215" spans="2:29" x14ac:dyDescent="0.25">
      <c r="B2215" s="27">
        <f t="shared" si="96"/>
        <v>39540.208333327966</v>
      </c>
      <c r="C2215" s="25">
        <v>5</v>
      </c>
      <c r="D2215" s="25">
        <v>14.9</v>
      </c>
      <c r="E2215" s="25">
        <v>0</v>
      </c>
      <c r="J2215" s="1"/>
      <c r="K2215" s="1"/>
      <c r="L2215" s="1"/>
      <c r="M2215" s="1"/>
      <c r="N2215" s="1"/>
      <c r="AA2215" s="1"/>
      <c r="AB2215" s="1"/>
      <c r="AC2215" s="1"/>
    </row>
    <row r="2216" spans="2:29" x14ac:dyDescent="0.25">
      <c r="B2216" s="27">
        <f t="shared" si="96"/>
        <v>39540.24999999463</v>
      </c>
      <c r="C2216" s="25">
        <v>6</v>
      </c>
      <c r="D2216" s="25">
        <v>14.6</v>
      </c>
      <c r="E2216" s="25">
        <v>0</v>
      </c>
      <c r="J2216" s="1"/>
      <c r="K2216" s="1"/>
      <c r="L2216" s="1"/>
      <c r="M2216" s="1"/>
      <c r="N2216" s="1"/>
      <c r="AA2216" s="1"/>
      <c r="AB2216" s="1"/>
      <c r="AC2216" s="1"/>
    </row>
    <row r="2217" spans="2:29" x14ac:dyDescent="0.25">
      <c r="B2217" s="27">
        <f t="shared" si="96"/>
        <v>39540.291666661295</v>
      </c>
      <c r="C2217" s="25">
        <v>7</v>
      </c>
      <c r="D2217" s="25">
        <v>14.4</v>
      </c>
      <c r="E2217" s="25">
        <v>25.55</v>
      </c>
      <c r="J2217" s="1"/>
      <c r="K2217" s="1"/>
      <c r="L2217" s="1"/>
      <c r="M2217" s="1"/>
      <c r="N2217" s="1"/>
      <c r="AA2217" s="1"/>
      <c r="AB2217" s="1"/>
      <c r="AC2217" s="1"/>
    </row>
    <row r="2218" spans="2:29" x14ac:dyDescent="0.25">
      <c r="B2218" s="27">
        <f t="shared" si="96"/>
        <v>39540.333333327959</v>
      </c>
      <c r="C2218" s="25">
        <v>8</v>
      </c>
      <c r="D2218" s="25">
        <v>14.8</v>
      </c>
      <c r="E2218" s="25">
        <v>230.27</v>
      </c>
      <c r="J2218" s="1"/>
      <c r="K2218" s="1"/>
      <c r="L2218" s="1"/>
      <c r="M2218" s="1"/>
      <c r="N2218" s="1"/>
      <c r="AA2218" s="1"/>
      <c r="AB2218" s="1"/>
      <c r="AC2218" s="1"/>
    </row>
    <row r="2219" spans="2:29" x14ac:dyDescent="0.25">
      <c r="B2219" s="27">
        <f t="shared" si="96"/>
        <v>39540.374999994623</v>
      </c>
      <c r="C2219" s="25">
        <v>9</v>
      </c>
      <c r="D2219" s="25">
        <v>15.3</v>
      </c>
      <c r="E2219" s="25">
        <v>365.43</v>
      </c>
      <c r="J2219" s="1"/>
      <c r="K2219" s="1"/>
      <c r="L2219" s="1"/>
      <c r="M2219" s="1"/>
      <c r="N2219" s="1"/>
      <c r="AA2219" s="1"/>
      <c r="AB2219" s="1"/>
      <c r="AC2219" s="1"/>
    </row>
    <row r="2220" spans="2:29" x14ac:dyDescent="0.25">
      <c r="B2220" s="27">
        <f t="shared" si="96"/>
        <v>39540.416666661287</v>
      </c>
      <c r="C2220" s="25">
        <v>10</v>
      </c>
      <c r="D2220" s="25">
        <v>16.3</v>
      </c>
      <c r="E2220" s="25">
        <v>389.48</v>
      </c>
      <c r="J2220" s="1"/>
      <c r="K2220" s="1"/>
      <c r="L2220" s="1"/>
      <c r="M2220" s="1"/>
      <c r="N2220" s="1"/>
      <c r="AA2220" s="1"/>
      <c r="AB2220" s="1"/>
      <c r="AC2220" s="1"/>
    </row>
    <row r="2221" spans="2:29" x14ac:dyDescent="0.25">
      <c r="B2221" s="27">
        <f t="shared" si="96"/>
        <v>39540.458333327952</v>
      </c>
      <c r="C2221" s="25">
        <v>11</v>
      </c>
      <c r="D2221" s="25">
        <v>18.2</v>
      </c>
      <c r="E2221" s="25">
        <v>768.96</v>
      </c>
      <c r="J2221" s="1"/>
      <c r="K2221" s="1"/>
      <c r="L2221" s="1"/>
      <c r="M2221" s="1"/>
      <c r="N2221" s="1"/>
      <c r="AA2221" s="1"/>
      <c r="AB2221" s="1"/>
      <c r="AC2221" s="1"/>
    </row>
    <row r="2222" spans="2:29" x14ac:dyDescent="0.25">
      <c r="B2222" s="27">
        <f t="shared" si="96"/>
        <v>39540.499999994616</v>
      </c>
      <c r="C2222" s="25">
        <v>12</v>
      </c>
      <c r="D2222" s="25">
        <v>19.7</v>
      </c>
      <c r="E2222" s="25">
        <v>871.95</v>
      </c>
      <c r="J2222" s="1"/>
      <c r="K2222" s="1"/>
      <c r="L2222" s="1"/>
      <c r="M2222" s="1"/>
      <c r="N2222" s="1"/>
      <c r="AA2222" s="1"/>
      <c r="AB2222" s="1"/>
      <c r="AC2222" s="1"/>
    </row>
    <row r="2223" spans="2:29" x14ac:dyDescent="0.25">
      <c r="B2223" s="27">
        <f t="shared" si="96"/>
        <v>39540.54166666128</v>
      </c>
      <c r="C2223" s="25">
        <v>13</v>
      </c>
      <c r="D2223" s="25">
        <v>20.7</v>
      </c>
      <c r="E2223" s="25">
        <v>895.34</v>
      </c>
      <c r="J2223" s="1"/>
      <c r="K2223" s="1"/>
      <c r="L2223" s="1"/>
      <c r="M2223" s="1"/>
      <c r="N2223" s="1"/>
      <c r="AA2223" s="1"/>
      <c r="AB2223" s="1"/>
      <c r="AC2223" s="1"/>
    </row>
    <row r="2224" spans="2:29" x14ac:dyDescent="0.25">
      <c r="B2224" s="27">
        <f t="shared" si="96"/>
        <v>39540.583333327944</v>
      </c>
      <c r="C2224" s="25">
        <v>14</v>
      </c>
      <c r="D2224" s="25">
        <v>21.4</v>
      </c>
      <c r="E2224" s="25">
        <v>852.25</v>
      </c>
      <c r="J2224" s="1"/>
      <c r="K2224" s="1"/>
      <c r="L2224" s="1"/>
      <c r="M2224" s="1"/>
      <c r="N2224" s="1"/>
      <c r="AA2224" s="1"/>
      <c r="AB2224" s="1"/>
      <c r="AC2224" s="1"/>
    </row>
    <row r="2225" spans="2:29" x14ac:dyDescent="0.25">
      <c r="B2225" s="27">
        <f t="shared" si="96"/>
        <v>39540.624999994609</v>
      </c>
      <c r="C2225" s="25">
        <v>15</v>
      </c>
      <c r="D2225" s="25">
        <v>21.8</v>
      </c>
      <c r="E2225" s="25">
        <v>746.87</v>
      </c>
      <c r="J2225" s="1"/>
      <c r="K2225" s="1"/>
      <c r="L2225" s="1"/>
      <c r="M2225" s="1"/>
      <c r="N2225" s="1"/>
      <c r="AA2225" s="1"/>
      <c r="AB2225" s="1"/>
      <c r="AC2225" s="1"/>
    </row>
    <row r="2226" spans="2:29" x14ac:dyDescent="0.25">
      <c r="B2226" s="27">
        <f t="shared" si="96"/>
        <v>39540.666666661273</v>
      </c>
      <c r="C2226" s="25">
        <v>16</v>
      </c>
      <c r="D2226" s="25">
        <v>22</v>
      </c>
      <c r="E2226" s="25">
        <v>587.94000000000005</v>
      </c>
      <c r="J2226" s="1"/>
      <c r="K2226" s="1"/>
      <c r="L2226" s="1"/>
      <c r="M2226" s="1"/>
      <c r="N2226" s="1"/>
      <c r="AA2226" s="1"/>
      <c r="AB2226" s="1"/>
      <c r="AC2226" s="1"/>
    </row>
    <row r="2227" spans="2:29" x14ac:dyDescent="0.25">
      <c r="B2227" s="27">
        <f t="shared" si="96"/>
        <v>39540.708333327937</v>
      </c>
      <c r="C2227" s="25">
        <v>17</v>
      </c>
      <c r="D2227" s="25">
        <v>22</v>
      </c>
      <c r="E2227" s="25">
        <v>388.48</v>
      </c>
      <c r="J2227" s="1"/>
      <c r="K2227" s="1"/>
      <c r="L2227" s="1"/>
      <c r="M2227" s="1"/>
      <c r="N2227" s="1"/>
      <c r="AA2227" s="1"/>
      <c r="AB2227" s="1"/>
      <c r="AC2227" s="1"/>
    </row>
    <row r="2228" spans="2:29" x14ac:dyDescent="0.25">
      <c r="B2228" s="27">
        <f t="shared" si="96"/>
        <v>39540.749999994601</v>
      </c>
      <c r="C2228" s="25">
        <v>18</v>
      </c>
      <c r="D2228" s="25">
        <v>21.8</v>
      </c>
      <c r="E2228" s="25">
        <v>168.66</v>
      </c>
      <c r="J2228" s="1"/>
      <c r="K2228" s="1"/>
      <c r="L2228" s="1"/>
      <c r="M2228" s="1"/>
      <c r="N2228" s="1"/>
      <c r="AA2228" s="1"/>
      <c r="AB2228" s="1"/>
      <c r="AC2228" s="1"/>
    </row>
    <row r="2229" spans="2:29" x14ac:dyDescent="0.25">
      <c r="B2229" s="27">
        <f t="shared" si="96"/>
        <v>39540.791666661265</v>
      </c>
      <c r="C2229" s="25">
        <v>19</v>
      </c>
      <c r="D2229" s="25">
        <v>21.2</v>
      </c>
      <c r="E2229" s="25">
        <v>0.11</v>
      </c>
      <c r="J2229" s="1"/>
      <c r="K2229" s="1"/>
      <c r="L2229" s="1"/>
      <c r="M2229" s="1"/>
      <c r="N2229" s="1"/>
      <c r="AA2229" s="1"/>
      <c r="AB2229" s="1"/>
      <c r="AC2229" s="1"/>
    </row>
    <row r="2230" spans="2:29" x14ac:dyDescent="0.25">
      <c r="B2230" s="27">
        <f t="shared" si="96"/>
        <v>39540.83333332793</v>
      </c>
      <c r="C2230" s="25">
        <v>20</v>
      </c>
      <c r="D2230" s="25">
        <v>20.5</v>
      </c>
      <c r="E2230" s="25">
        <v>0</v>
      </c>
      <c r="J2230" s="1"/>
      <c r="K2230" s="1"/>
      <c r="L2230" s="1"/>
      <c r="M2230" s="1"/>
      <c r="N2230" s="1"/>
      <c r="AA2230" s="1"/>
      <c r="AB2230" s="1"/>
      <c r="AC2230" s="1"/>
    </row>
    <row r="2231" spans="2:29" x14ac:dyDescent="0.25">
      <c r="B2231" s="27">
        <f t="shared" si="96"/>
        <v>39540.874999994594</v>
      </c>
      <c r="C2231" s="25">
        <v>21</v>
      </c>
      <c r="D2231" s="25">
        <v>19.7</v>
      </c>
      <c r="E2231" s="25">
        <v>0</v>
      </c>
      <c r="J2231" s="1"/>
      <c r="K2231" s="1"/>
      <c r="L2231" s="1"/>
      <c r="M2231" s="1"/>
      <c r="N2231" s="1"/>
      <c r="AA2231" s="1"/>
      <c r="AB2231" s="1"/>
      <c r="AC2231" s="1"/>
    </row>
    <row r="2232" spans="2:29" x14ac:dyDescent="0.25">
      <c r="B2232" s="27">
        <f t="shared" si="96"/>
        <v>39540.916666661258</v>
      </c>
      <c r="C2232" s="25">
        <v>22</v>
      </c>
      <c r="D2232" s="25">
        <v>19.100000000000001</v>
      </c>
      <c r="E2232" s="25">
        <v>0</v>
      </c>
      <c r="J2232" s="1"/>
      <c r="K2232" s="1"/>
      <c r="L2232" s="1"/>
      <c r="M2232" s="1"/>
      <c r="N2232" s="1"/>
      <c r="AA2232" s="1"/>
      <c r="AB2232" s="1"/>
      <c r="AC2232" s="1"/>
    </row>
    <row r="2233" spans="2:29" x14ac:dyDescent="0.25">
      <c r="B2233" s="27">
        <f t="shared" si="96"/>
        <v>39540.958333327922</v>
      </c>
      <c r="C2233" s="25">
        <v>23</v>
      </c>
      <c r="D2233" s="25">
        <v>18.399999999999999</v>
      </c>
      <c r="E2233" s="25">
        <v>0</v>
      </c>
      <c r="J2233" s="1"/>
      <c r="K2233" s="1"/>
      <c r="L2233" s="1"/>
      <c r="M2233" s="1"/>
      <c r="N2233" s="1"/>
      <c r="AA2233" s="1"/>
      <c r="AB2233" s="1"/>
      <c r="AC2233" s="1"/>
    </row>
    <row r="2234" spans="2:29" x14ac:dyDescent="0.25">
      <c r="B2234" s="27">
        <f t="shared" si="96"/>
        <v>39540.999999994587</v>
      </c>
      <c r="C2234" s="25">
        <v>0</v>
      </c>
      <c r="D2234" s="25">
        <v>17.899999999999999</v>
      </c>
      <c r="E2234" s="25">
        <v>0</v>
      </c>
      <c r="J2234" s="1"/>
      <c r="K2234" s="1"/>
      <c r="L2234" s="1"/>
      <c r="M2234" s="1"/>
      <c r="N2234" s="1"/>
      <c r="AA2234" s="1"/>
      <c r="AB2234" s="1"/>
      <c r="AC2234" s="1"/>
    </row>
    <row r="2235" spans="2:29" x14ac:dyDescent="0.25">
      <c r="B2235" s="27">
        <f t="shared" si="96"/>
        <v>39541.041666661251</v>
      </c>
      <c r="C2235" s="25">
        <v>1</v>
      </c>
      <c r="D2235" s="25">
        <v>17.5</v>
      </c>
      <c r="E2235" s="25">
        <v>0</v>
      </c>
      <c r="J2235" s="1"/>
      <c r="K2235" s="1"/>
      <c r="L2235" s="1"/>
      <c r="M2235" s="1"/>
      <c r="N2235" s="1"/>
      <c r="AA2235" s="1"/>
      <c r="AB2235" s="1"/>
      <c r="AC2235" s="1"/>
    </row>
    <row r="2236" spans="2:29" x14ac:dyDescent="0.25">
      <c r="B2236" s="27">
        <f t="shared" si="96"/>
        <v>39541.083333327915</v>
      </c>
      <c r="C2236" s="25">
        <v>2</v>
      </c>
      <c r="D2236" s="25">
        <v>17</v>
      </c>
      <c r="E2236" s="25">
        <v>0</v>
      </c>
      <c r="J2236" s="1"/>
      <c r="K2236" s="1"/>
      <c r="L2236" s="1"/>
      <c r="M2236" s="1"/>
      <c r="N2236" s="1"/>
      <c r="AA2236" s="1"/>
      <c r="AB2236" s="1"/>
      <c r="AC2236" s="1"/>
    </row>
    <row r="2237" spans="2:29" x14ac:dyDescent="0.25">
      <c r="B2237" s="27">
        <f t="shared" si="96"/>
        <v>39541.124999994579</v>
      </c>
      <c r="C2237" s="25">
        <v>3</v>
      </c>
      <c r="D2237" s="25">
        <v>16.399999999999999</v>
      </c>
      <c r="E2237" s="25">
        <v>0</v>
      </c>
      <c r="J2237" s="1"/>
      <c r="K2237" s="1"/>
      <c r="L2237" s="1"/>
      <c r="M2237" s="1"/>
      <c r="N2237" s="1"/>
      <c r="AA2237" s="1"/>
      <c r="AB2237" s="1"/>
      <c r="AC2237" s="1"/>
    </row>
    <row r="2238" spans="2:29" x14ac:dyDescent="0.25">
      <c r="B2238" s="27">
        <f t="shared" si="96"/>
        <v>39541.166666661244</v>
      </c>
      <c r="C2238" s="25">
        <v>4</v>
      </c>
      <c r="D2238" s="25">
        <v>15.8</v>
      </c>
      <c r="E2238" s="25">
        <v>0</v>
      </c>
      <c r="J2238" s="1"/>
      <c r="K2238" s="1"/>
      <c r="L2238" s="1"/>
      <c r="M2238" s="1"/>
      <c r="N2238" s="1"/>
      <c r="AA2238" s="1"/>
      <c r="AB2238" s="1"/>
      <c r="AC2238" s="1"/>
    </row>
    <row r="2239" spans="2:29" x14ac:dyDescent="0.25">
      <c r="B2239" s="27">
        <f t="shared" si="96"/>
        <v>39541.208333327908</v>
      </c>
      <c r="C2239" s="25">
        <v>5</v>
      </c>
      <c r="D2239" s="25">
        <v>15.4</v>
      </c>
      <c r="E2239" s="25">
        <v>0</v>
      </c>
      <c r="J2239" s="1"/>
      <c r="K2239" s="1"/>
      <c r="L2239" s="1"/>
      <c r="M2239" s="1"/>
      <c r="N2239" s="1"/>
      <c r="AA2239" s="1"/>
      <c r="AB2239" s="1"/>
      <c r="AC2239" s="1"/>
    </row>
    <row r="2240" spans="2:29" x14ac:dyDescent="0.25">
      <c r="B2240" s="27">
        <f t="shared" si="96"/>
        <v>39541.249999994572</v>
      </c>
      <c r="C2240" s="25">
        <v>6</v>
      </c>
      <c r="D2240" s="25">
        <v>15.3</v>
      </c>
      <c r="E2240" s="25">
        <v>0</v>
      </c>
      <c r="J2240" s="1"/>
      <c r="K2240" s="1"/>
      <c r="L2240" s="1"/>
      <c r="M2240" s="1"/>
      <c r="N2240" s="1"/>
      <c r="AA2240" s="1"/>
      <c r="AB2240" s="1"/>
      <c r="AC2240" s="1"/>
    </row>
    <row r="2241" spans="2:29" x14ac:dyDescent="0.25">
      <c r="B2241" s="27">
        <f t="shared" si="96"/>
        <v>39541.291666661236</v>
      </c>
      <c r="C2241" s="25">
        <v>7</v>
      </c>
      <c r="D2241" s="25">
        <v>15</v>
      </c>
      <c r="E2241" s="25">
        <v>29.36</v>
      </c>
      <c r="J2241" s="1"/>
      <c r="K2241" s="1"/>
      <c r="L2241" s="1"/>
      <c r="M2241" s="1"/>
      <c r="N2241" s="1"/>
      <c r="AA2241" s="1"/>
      <c r="AB2241" s="1"/>
      <c r="AC2241" s="1"/>
    </row>
    <row r="2242" spans="2:29" x14ac:dyDescent="0.25">
      <c r="B2242" s="27">
        <f t="shared" si="96"/>
        <v>39541.333333327901</v>
      </c>
      <c r="C2242" s="25">
        <v>8</v>
      </c>
      <c r="D2242" s="25">
        <v>15.2</v>
      </c>
      <c r="E2242" s="25">
        <v>237.47</v>
      </c>
      <c r="J2242" s="1"/>
      <c r="K2242" s="1"/>
      <c r="L2242" s="1"/>
      <c r="M2242" s="1"/>
      <c r="N2242" s="1"/>
      <c r="AA2242" s="1"/>
      <c r="AB2242" s="1"/>
      <c r="AC2242" s="1"/>
    </row>
    <row r="2243" spans="2:29" x14ac:dyDescent="0.25">
      <c r="B2243" s="27">
        <f t="shared" ref="B2243:B2306" si="97">B2242+1/24</f>
        <v>39541.374999994565</v>
      </c>
      <c r="C2243" s="25">
        <v>9</v>
      </c>
      <c r="D2243" s="25">
        <v>16.100000000000001</v>
      </c>
      <c r="E2243" s="25">
        <v>455.82</v>
      </c>
      <c r="J2243" s="1"/>
      <c r="K2243" s="1"/>
      <c r="L2243" s="1"/>
      <c r="M2243" s="1"/>
      <c r="N2243" s="1"/>
      <c r="AA2243" s="1"/>
      <c r="AB2243" s="1"/>
      <c r="AC2243" s="1"/>
    </row>
    <row r="2244" spans="2:29" x14ac:dyDescent="0.25">
      <c r="B2244" s="27">
        <f t="shared" si="97"/>
        <v>39541.416666661229</v>
      </c>
      <c r="C2244" s="25">
        <v>10</v>
      </c>
      <c r="D2244" s="25">
        <v>17.3</v>
      </c>
      <c r="E2244" s="25">
        <v>646.83000000000004</v>
      </c>
      <c r="J2244" s="1"/>
      <c r="K2244" s="1"/>
      <c r="L2244" s="1"/>
      <c r="M2244" s="1"/>
      <c r="N2244" s="1"/>
      <c r="AA2244" s="1"/>
      <c r="AB2244" s="1"/>
      <c r="AC2244" s="1"/>
    </row>
    <row r="2245" spans="2:29" x14ac:dyDescent="0.25">
      <c r="B2245" s="27">
        <f t="shared" si="97"/>
        <v>39541.458333327893</v>
      </c>
      <c r="C2245" s="25">
        <v>11</v>
      </c>
      <c r="D2245" s="25">
        <v>19.100000000000001</v>
      </c>
      <c r="E2245" s="25">
        <v>792.48</v>
      </c>
      <c r="J2245" s="1"/>
      <c r="K2245" s="1"/>
      <c r="L2245" s="1"/>
      <c r="M2245" s="1"/>
      <c r="N2245" s="1"/>
      <c r="AA2245" s="1"/>
      <c r="AB2245" s="1"/>
      <c r="AC2245" s="1"/>
    </row>
    <row r="2246" spans="2:29" x14ac:dyDescent="0.25">
      <c r="B2246" s="27">
        <f t="shared" si="97"/>
        <v>39541.499999994558</v>
      </c>
      <c r="C2246" s="25">
        <v>12</v>
      </c>
      <c r="D2246" s="25">
        <v>20.9</v>
      </c>
      <c r="E2246" s="25">
        <v>886.68</v>
      </c>
      <c r="J2246" s="1"/>
      <c r="K2246" s="1"/>
      <c r="L2246" s="1"/>
      <c r="M2246" s="1"/>
      <c r="N2246" s="1"/>
      <c r="AA2246" s="1"/>
      <c r="AB2246" s="1"/>
      <c r="AC2246" s="1"/>
    </row>
    <row r="2247" spans="2:29" x14ac:dyDescent="0.25">
      <c r="B2247" s="27">
        <f t="shared" si="97"/>
        <v>39541.541666661222</v>
      </c>
      <c r="C2247" s="25">
        <v>13</v>
      </c>
      <c r="D2247" s="25">
        <v>22.3</v>
      </c>
      <c r="E2247" s="25">
        <v>910.3</v>
      </c>
      <c r="J2247" s="1"/>
      <c r="K2247" s="1"/>
      <c r="L2247" s="1"/>
      <c r="M2247" s="1"/>
      <c r="N2247" s="1"/>
      <c r="AA2247" s="1"/>
      <c r="AB2247" s="1"/>
      <c r="AC2247" s="1"/>
    </row>
    <row r="2248" spans="2:29" x14ac:dyDescent="0.25">
      <c r="B2248" s="27">
        <f t="shared" si="97"/>
        <v>39541.583333327886</v>
      </c>
      <c r="C2248" s="25">
        <v>14</v>
      </c>
      <c r="D2248" s="25">
        <v>23.4</v>
      </c>
      <c r="E2248" s="25">
        <v>867.32</v>
      </c>
      <c r="J2248" s="1"/>
      <c r="K2248" s="1"/>
      <c r="L2248" s="1"/>
      <c r="M2248" s="1"/>
      <c r="N2248" s="1"/>
      <c r="AA2248" s="1"/>
      <c r="AB2248" s="1"/>
      <c r="AC2248" s="1"/>
    </row>
    <row r="2249" spans="2:29" x14ac:dyDescent="0.25">
      <c r="B2249" s="27">
        <f t="shared" si="97"/>
        <v>39541.62499999455</v>
      </c>
      <c r="C2249" s="25">
        <v>15</v>
      </c>
      <c r="D2249" s="25">
        <v>24.1</v>
      </c>
      <c r="E2249" s="25">
        <v>761.4</v>
      </c>
      <c r="J2249" s="1"/>
      <c r="K2249" s="1"/>
      <c r="L2249" s="1"/>
      <c r="M2249" s="1"/>
      <c r="N2249" s="1"/>
      <c r="AA2249" s="1"/>
      <c r="AB2249" s="1"/>
      <c r="AC2249" s="1"/>
    </row>
    <row r="2250" spans="2:29" x14ac:dyDescent="0.25">
      <c r="B2250" s="27">
        <f t="shared" si="97"/>
        <v>39541.666666661215</v>
      </c>
      <c r="C2250" s="25">
        <v>16</v>
      </c>
      <c r="D2250" s="25">
        <v>24.6</v>
      </c>
      <c r="E2250" s="25">
        <v>601.08000000000004</v>
      </c>
      <c r="J2250" s="1"/>
      <c r="K2250" s="1"/>
      <c r="L2250" s="1"/>
      <c r="M2250" s="1"/>
      <c r="N2250" s="1"/>
      <c r="AA2250" s="1"/>
      <c r="AB2250" s="1"/>
      <c r="AC2250" s="1"/>
    </row>
    <row r="2251" spans="2:29" x14ac:dyDescent="0.25">
      <c r="B2251" s="27">
        <f t="shared" si="97"/>
        <v>39541.708333327879</v>
      </c>
      <c r="C2251" s="25">
        <v>17</v>
      </c>
      <c r="D2251" s="25">
        <v>24.7</v>
      </c>
      <c r="E2251" s="25">
        <v>398.99</v>
      </c>
      <c r="J2251" s="1"/>
      <c r="K2251" s="1"/>
      <c r="L2251" s="1"/>
      <c r="M2251" s="1"/>
      <c r="N2251" s="1"/>
      <c r="AA2251" s="1"/>
      <c r="AB2251" s="1"/>
      <c r="AC2251" s="1"/>
    </row>
    <row r="2252" spans="2:29" x14ac:dyDescent="0.25">
      <c r="B2252" s="27">
        <f t="shared" si="97"/>
        <v>39541.749999994543</v>
      </c>
      <c r="C2252" s="25">
        <v>18</v>
      </c>
      <c r="D2252" s="25">
        <v>24</v>
      </c>
      <c r="E2252" s="25">
        <v>175.84</v>
      </c>
      <c r="J2252" s="1"/>
      <c r="K2252" s="1"/>
      <c r="L2252" s="1"/>
      <c r="M2252" s="1"/>
      <c r="N2252" s="1"/>
      <c r="AA2252" s="1"/>
      <c r="AB2252" s="1"/>
      <c r="AC2252" s="1"/>
    </row>
    <row r="2253" spans="2:29" x14ac:dyDescent="0.25">
      <c r="B2253" s="27">
        <f t="shared" si="97"/>
        <v>39541.791666661207</v>
      </c>
      <c r="C2253" s="25">
        <v>19</v>
      </c>
      <c r="D2253" s="25">
        <v>21.3</v>
      </c>
      <c r="E2253" s="25">
        <v>0.45</v>
      </c>
      <c r="J2253" s="1"/>
      <c r="K2253" s="1"/>
      <c r="L2253" s="1"/>
      <c r="M2253" s="1"/>
      <c r="N2253" s="1"/>
      <c r="AA2253" s="1"/>
      <c r="AB2253" s="1"/>
      <c r="AC2253" s="1"/>
    </row>
    <row r="2254" spans="2:29" x14ac:dyDescent="0.25">
      <c r="B2254" s="27">
        <f t="shared" si="97"/>
        <v>39541.833333327872</v>
      </c>
      <c r="C2254" s="25">
        <v>20</v>
      </c>
      <c r="D2254" s="25">
        <v>20.9</v>
      </c>
      <c r="E2254" s="25">
        <v>0</v>
      </c>
      <c r="J2254" s="1"/>
      <c r="K2254" s="1"/>
      <c r="L2254" s="1"/>
      <c r="M2254" s="1"/>
      <c r="N2254" s="1"/>
      <c r="AA2254" s="1"/>
      <c r="AB2254" s="1"/>
      <c r="AC2254" s="1"/>
    </row>
    <row r="2255" spans="2:29" x14ac:dyDescent="0.25">
      <c r="B2255" s="27">
        <f t="shared" si="97"/>
        <v>39541.874999994536</v>
      </c>
      <c r="C2255" s="25">
        <v>21</v>
      </c>
      <c r="D2255" s="25">
        <v>21.5</v>
      </c>
      <c r="E2255" s="25">
        <v>0</v>
      </c>
      <c r="J2255" s="1"/>
      <c r="K2255" s="1"/>
      <c r="L2255" s="1"/>
      <c r="M2255" s="1"/>
      <c r="N2255" s="1"/>
      <c r="AA2255" s="1"/>
      <c r="AB2255" s="1"/>
      <c r="AC2255" s="1"/>
    </row>
    <row r="2256" spans="2:29" x14ac:dyDescent="0.25">
      <c r="B2256" s="27">
        <f t="shared" si="97"/>
        <v>39541.9166666612</v>
      </c>
      <c r="C2256" s="25">
        <v>22</v>
      </c>
      <c r="D2256" s="25">
        <v>21.2</v>
      </c>
      <c r="E2256" s="25">
        <v>0</v>
      </c>
      <c r="J2256" s="1"/>
      <c r="K2256" s="1"/>
      <c r="L2256" s="1"/>
      <c r="M2256" s="1"/>
      <c r="N2256" s="1"/>
      <c r="AA2256" s="1"/>
      <c r="AB2256" s="1"/>
      <c r="AC2256" s="1"/>
    </row>
    <row r="2257" spans="2:29" x14ac:dyDescent="0.25">
      <c r="B2257" s="27">
        <f t="shared" si="97"/>
        <v>39541.958333327864</v>
      </c>
      <c r="C2257" s="25">
        <v>23</v>
      </c>
      <c r="D2257" s="25">
        <v>20.5</v>
      </c>
      <c r="E2257" s="25">
        <v>0</v>
      </c>
      <c r="J2257" s="1"/>
      <c r="K2257" s="1"/>
      <c r="L2257" s="1"/>
      <c r="M2257" s="1"/>
      <c r="N2257" s="1"/>
      <c r="AA2257" s="1"/>
      <c r="AB2257" s="1"/>
      <c r="AC2257" s="1"/>
    </row>
    <row r="2258" spans="2:29" x14ac:dyDescent="0.25">
      <c r="B2258" s="27">
        <f t="shared" si="97"/>
        <v>39541.999999994528</v>
      </c>
      <c r="C2258" s="25">
        <v>0</v>
      </c>
      <c r="D2258" s="25">
        <v>19.3</v>
      </c>
      <c r="E2258" s="25">
        <v>0</v>
      </c>
      <c r="J2258" s="1"/>
      <c r="K2258" s="1"/>
      <c r="L2258" s="1"/>
      <c r="M2258" s="1"/>
      <c r="N2258" s="1"/>
      <c r="AA2258" s="1"/>
      <c r="AB2258" s="1"/>
      <c r="AC2258" s="1"/>
    </row>
    <row r="2259" spans="2:29" x14ac:dyDescent="0.25">
      <c r="B2259" s="27">
        <f t="shared" si="97"/>
        <v>39542.041666661193</v>
      </c>
      <c r="C2259" s="25">
        <v>1</v>
      </c>
      <c r="D2259" s="25">
        <v>18.7</v>
      </c>
      <c r="E2259" s="25">
        <v>0</v>
      </c>
      <c r="J2259" s="1"/>
      <c r="K2259" s="1"/>
      <c r="L2259" s="1"/>
      <c r="M2259" s="1"/>
      <c r="N2259" s="1"/>
      <c r="AA2259" s="1"/>
      <c r="AB2259" s="1"/>
      <c r="AC2259" s="1"/>
    </row>
    <row r="2260" spans="2:29" x14ac:dyDescent="0.25">
      <c r="B2260" s="27">
        <f t="shared" si="97"/>
        <v>39542.083333327857</v>
      </c>
      <c r="C2260" s="25">
        <v>2</v>
      </c>
      <c r="D2260" s="25">
        <v>18.3</v>
      </c>
      <c r="E2260" s="25">
        <v>0</v>
      </c>
      <c r="J2260" s="1"/>
      <c r="K2260" s="1"/>
      <c r="L2260" s="1"/>
      <c r="M2260" s="1"/>
      <c r="N2260" s="1"/>
      <c r="AA2260" s="1"/>
      <c r="AB2260" s="1"/>
      <c r="AC2260" s="1"/>
    </row>
    <row r="2261" spans="2:29" x14ac:dyDescent="0.25">
      <c r="B2261" s="27">
        <f t="shared" si="97"/>
        <v>39542.124999994521</v>
      </c>
      <c r="C2261" s="25">
        <v>3</v>
      </c>
      <c r="D2261" s="25">
        <v>17.600000000000001</v>
      </c>
      <c r="E2261" s="25">
        <v>0</v>
      </c>
      <c r="J2261" s="1"/>
      <c r="K2261" s="1"/>
      <c r="L2261" s="1"/>
      <c r="M2261" s="1"/>
      <c r="N2261" s="1"/>
      <c r="AA2261" s="1"/>
      <c r="AB2261" s="1"/>
      <c r="AC2261" s="1"/>
    </row>
    <row r="2262" spans="2:29" x14ac:dyDescent="0.25">
      <c r="B2262" s="27">
        <f t="shared" si="97"/>
        <v>39542.166666661185</v>
      </c>
      <c r="C2262" s="25">
        <v>4</v>
      </c>
      <c r="D2262" s="25">
        <v>17.2</v>
      </c>
      <c r="E2262" s="25">
        <v>0</v>
      </c>
      <c r="J2262" s="1"/>
      <c r="K2262" s="1"/>
      <c r="L2262" s="1"/>
      <c r="M2262" s="1"/>
      <c r="N2262" s="1"/>
      <c r="AA2262" s="1"/>
      <c r="AB2262" s="1"/>
      <c r="AC2262" s="1"/>
    </row>
    <row r="2263" spans="2:29" x14ac:dyDescent="0.25">
      <c r="B2263" s="27">
        <f t="shared" si="97"/>
        <v>39542.20833332785</v>
      </c>
      <c r="C2263" s="25">
        <v>5</v>
      </c>
      <c r="D2263" s="25">
        <v>16.899999999999999</v>
      </c>
      <c r="E2263" s="25">
        <v>0</v>
      </c>
      <c r="J2263" s="1"/>
      <c r="K2263" s="1"/>
      <c r="L2263" s="1"/>
      <c r="M2263" s="1"/>
      <c r="N2263" s="1"/>
      <c r="AA2263" s="1"/>
      <c r="AB2263" s="1"/>
      <c r="AC2263" s="1"/>
    </row>
    <row r="2264" spans="2:29" x14ac:dyDescent="0.25">
      <c r="B2264" s="27">
        <f t="shared" si="97"/>
        <v>39542.249999994514</v>
      </c>
      <c r="C2264" s="25">
        <v>6</v>
      </c>
      <c r="D2264" s="25">
        <v>16.399999999999999</v>
      </c>
      <c r="E2264" s="25">
        <v>0</v>
      </c>
      <c r="J2264" s="1"/>
      <c r="K2264" s="1"/>
      <c r="L2264" s="1"/>
      <c r="M2264" s="1"/>
      <c r="N2264" s="1"/>
      <c r="AA2264" s="1"/>
      <c r="AB2264" s="1"/>
      <c r="AC2264" s="1"/>
    </row>
    <row r="2265" spans="2:29" x14ac:dyDescent="0.25">
      <c r="B2265" s="27">
        <f t="shared" si="97"/>
        <v>39542.291666661178</v>
      </c>
      <c r="C2265" s="25">
        <v>7</v>
      </c>
      <c r="D2265" s="25">
        <v>15.9</v>
      </c>
      <c r="E2265" s="25">
        <v>33.020000000000003</v>
      </c>
      <c r="J2265" s="1"/>
      <c r="K2265" s="1"/>
      <c r="L2265" s="1"/>
      <c r="M2265" s="1"/>
      <c r="N2265" s="1"/>
      <c r="AA2265" s="1"/>
      <c r="AB2265" s="1"/>
      <c r="AC2265" s="1"/>
    </row>
    <row r="2266" spans="2:29" x14ac:dyDescent="0.25">
      <c r="B2266" s="27">
        <f t="shared" si="97"/>
        <v>39542.333333327842</v>
      </c>
      <c r="C2266" s="25">
        <v>8</v>
      </c>
      <c r="D2266" s="25">
        <v>16</v>
      </c>
      <c r="E2266" s="25">
        <v>244.04</v>
      </c>
      <c r="J2266" s="1"/>
      <c r="K2266" s="1"/>
      <c r="L2266" s="1"/>
      <c r="M2266" s="1"/>
      <c r="N2266" s="1"/>
      <c r="AA2266" s="1"/>
      <c r="AB2266" s="1"/>
      <c r="AC2266" s="1"/>
    </row>
    <row r="2267" spans="2:29" x14ac:dyDescent="0.25">
      <c r="B2267" s="27">
        <f t="shared" si="97"/>
        <v>39542.374999994507</v>
      </c>
      <c r="C2267" s="25">
        <v>9</v>
      </c>
      <c r="D2267" s="25">
        <v>16.5</v>
      </c>
      <c r="E2267" s="25">
        <v>463.81</v>
      </c>
      <c r="J2267" s="1"/>
      <c r="K2267" s="1"/>
      <c r="L2267" s="1"/>
      <c r="M2267" s="1"/>
      <c r="N2267" s="1"/>
      <c r="AA2267" s="1"/>
      <c r="AB2267" s="1"/>
      <c r="AC2267" s="1"/>
    </row>
    <row r="2268" spans="2:29" x14ac:dyDescent="0.25">
      <c r="B2268" s="27">
        <f t="shared" si="97"/>
        <v>39542.416666661171</v>
      </c>
      <c r="C2268" s="25">
        <v>10</v>
      </c>
      <c r="D2268" s="25">
        <v>17.600000000000001</v>
      </c>
      <c r="E2268" s="25">
        <v>654.91999999999996</v>
      </c>
      <c r="J2268" s="1"/>
      <c r="K2268" s="1"/>
      <c r="L2268" s="1"/>
      <c r="M2268" s="1"/>
      <c r="N2268" s="1"/>
      <c r="AA2268" s="1"/>
      <c r="AB2268" s="1"/>
      <c r="AC2268" s="1"/>
    </row>
    <row r="2269" spans="2:29" x14ac:dyDescent="0.25">
      <c r="B2269" s="27">
        <f t="shared" si="97"/>
        <v>39542.458333327835</v>
      </c>
      <c r="C2269" s="25">
        <v>11</v>
      </c>
      <c r="D2269" s="25">
        <v>19</v>
      </c>
      <c r="E2269" s="25">
        <v>800.05</v>
      </c>
      <c r="J2269" s="1"/>
      <c r="K2269" s="1"/>
      <c r="L2269" s="1"/>
      <c r="M2269" s="1"/>
      <c r="N2269" s="1"/>
      <c r="AA2269" s="1"/>
      <c r="AB2269" s="1"/>
      <c r="AC2269" s="1"/>
    </row>
    <row r="2270" spans="2:29" x14ac:dyDescent="0.25">
      <c r="B2270" s="27">
        <f t="shared" si="97"/>
        <v>39542.499999994499</v>
      </c>
      <c r="C2270" s="25">
        <v>12</v>
      </c>
      <c r="D2270" s="25">
        <v>21.6</v>
      </c>
      <c r="E2270" s="25">
        <v>892.02</v>
      </c>
      <c r="J2270" s="1"/>
      <c r="K2270" s="1"/>
      <c r="L2270" s="1"/>
      <c r="M2270" s="1"/>
      <c r="N2270" s="1"/>
      <c r="AA2270" s="1"/>
      <c r="AB2270" s="1"/>
      <c r="AC2270" s="1"/>
    </row>
    <row r="2271" spans="2:29" x14ac:dyDescent="0.25">
      <c r="B2271" s="27">
        <f t="shared" si="97"/>
        <v>39542.541666661164</v>
      </c>
      <c r="C2271" s="25">
        <v>13</v>
      </c>
      <c r="D2271" s="25">
        <v>23.2</v>
      </c>
      <c r="E2271" s="25">
        <v>915.47</v>
      </c>
      <c r="J2271" s="1"/>
      <c r="K2271" s="1"/>
      <c r="L2271" s="1"/>
      <c r="M2271" s="1"/>
      <c r="N2271" s="1"/>
      <c r="AA2271" s="1"/>
      <c r="AB2271" s="1"/>
      <c r="AC2271" s="1"/>
    </row>
    <row r="2272" spans="2:29" x14ac:dyDescent="0.25">
      <c r="B2272" s="27">
        <f t="shared" si="97"/>
        <v>39542.583333327828</v>
      </c>
      <c r="C2272" s="25">
        <v>14</v>
      </c>
      <c r="D2272" s="25">
        <v>24.4</v>
      </c>
      <c r="E2272" s="25">
        <v>871.78</v>
      </c>
      <c r="J2272" s="1"/>
      <c r="K2272" s="1"/>
      <c r="L2272" s="1"/>
      <c r="M2272" s="1"/>
      <c r="N2272" s="1"/>
      <c r="AA2272" s="1"/>
      <c r="AB2272" s="1"/>
      <c r="AC2272" s="1"/>
    </row>
    <row r="2273" spans="2:29" x14ac:dyDescent="0.25">
      <c r="B2273" s="27">
        <f t="shared" si="97"/>
        <v>39542.624999994492</v>
      </c>
      <c r="C2273" s="25">
        <v>15</v>
      </c>
      <c r="D2273" s="25">
        <v>25</v>
      </c>
      <c r="E2273" s="25">
        <v>766.14</v>
      </c>
      <c r="J2273" s="1"/>
      <c r="K2273" s="1"/>
      <c r="L2273" s="1"/>
      <c r="M2273" s="1"/>
      <c r="N2273" s="1"/>
      <c r="AA2273" s="1"/>
      <c r="AB2273" s="1"/>
      <c r="AC2273" s="1"/>
    </row>
    <row r="2274" spans="2:29" x14ac:dyDescent="0.25">
      <c r="B2274" s="27">
        <f t="shared" si="97"/>
        <v>39542.666666661156</v>
      </c>
      <c r="C2274" s="25">
        <v>16</v>
      </c>
      <c r="D2274" s="25">
        <v>25.4</v>
      </c>
      <c r="E2274" s="25">
        <v>605.80999999999995</v>
      </c>
      <c r="J2274" s="1"/>
      <c r="K2274" s="1"/>
      <c r="L2274" s="1"/>
      <c r="M2274" s="1"/>
      <c r="N2274" s="1"/>
      <c r="AA2274" s="1"/>
      <c r="AB2274" s="1"/>
      <c r="AC2274" s="1"/>
    </row>
    <row r="2275" spans="2:29" x14ac:dyDescent="0.25">
      <c r="B2275" s="27">
        <f t="shared" si="97"/>
        <v>39542.708333327821</v>
      </c>
      <c r="C2275" s="25">
        <v>17</v>
      </c>
      <c r="D2275" s="25">
        <v>25.2</v>
      </c>
      <c r="E2275" s="25">
        <v>404.11</v>
      </c>
      <c r="J2275" s="1"/>
      <c r="K2275" s="1"/>
      <c r="L2275" s="1"/>
      <c r="M2275" s="1"/>
      <c r="N2275" s="1"/>
      <c r="AA2275" s="1"/>
      <c r="AB2275" s="1"/>
      <c r="AC2275" s="1"/>
    </row>
    <row r="2276" spans="2:29" x14ac:dyDescent="0.25">
      <c r="B2276" s="27">
        <f t="shared" si="97"/>
        <v>39542.749999994485</v>
      </c>
      <c r="C2276" s="25">
        <v>18</v>
      </c>
      <c r="D2276" s="25">
        <v>22.8</v>
      </c>
      <c r="E2276" s="25">
        <v>178.87</v>
      </c>
      <c r="J2276" s="1"/>
      <c r="K2276" s="1"/>
      <c r="L2276" s="1"/>
      <c r="M2276" s="1"/>
      <c r="N2276" s="1"/>
      <c r="AA2276" s="1"/>
      <c r="AB2276" s="1"/>
      <c r="AC2276" s="1"/>
    </row>
    <row r="2277" spans="2:29" x14ac:dyDescent="0.25">
      <c r="B2277" s="27">
        <f t="shared" si="97"/>
        <v>39542.791666661149</v>
      </c>
      <c r="C2277" s="25">
        <v>19</v>
      </c>
      <c r="D2277" s="25">
        <v>21.2</v>
      </c>
      <c r="E2277" s="25">
        <v>0.5</v>
      </c>
      <c r="J2277" s="1"/>
      <c r="K2277" s="1"/>
      <c r="L2277" s="1"/>
      <c r="M2277" s="1"/>
      <c r="N2277" s="1"/>
      <c r="AA2277" s="1"/>
      <c r="AB2277" s="1"/>
      <c r="AC2277" s="1"/>
    </row>
    <row r="2278" spans="2:29" x14ac:dyDescent="0.25">
      <c r="B2278" s="27">
        <f t="shared" si="97"/>
        <v>39542.833333327813</v>
      </c>
      <c r="C2278" s="25">
        <v>20</v>
      </c>
      <c r="D2278" s="25">
        <v>21.3</v>
      </c>
      <c r="E2278" s="25">
        <v>0</v>
      </c>
      <c r="J2278" s="1"/>
      <c r="K2278" s="1"/>
      <c r="L2278" s="1"/>
      <c r="M2278" s="1"/>
      <c r="N2278" s="1"/>
      <c r="AA2278" s="1"/>
      <c r="AB2278" s="1"/>
      <c r="AC2278" s="1"/>
    </row>
    <row r="2279" spans="2:29" x14ac:dyDescent="0.25">
      <c r="B2279" s="27">
        <f t="shared" si="97"/>
        <v>39542.874999994478</v>
      </c>
      <c r="C2279" s="25">
        <v>21</v>
      </c>
      <c r="D2279" s="25">
        <v>20.7</v>
      </c>
      <c r="E2279" s="25">
        <v>0</v>
      </c>
      <c r="J2279" s="1"/>
      <c r="K2279" s="1"/>
      <c r="L2279" s="1"/>
      <c r="M2279" s="1"/>
      <c r="N2279" s="1"/>
      <c r="AA2279" s="1"/>
      <c r="AB2279" s="1"/>
      <c r="AC2279" s="1"/>
    </row>
    <row r="2280" spans="2:29" x14ac:dyDescent="0.25">
      <c r="B2280" s="27">
        <f t="shared" si="97"/>
        <v>39542.916666661142</v>
      </c>
      <c r="C2280" s="25">
        <v>22</v>
      </c>
      <c r="D2280" s="25">
        <v>20.6</v>
      </c>
      <c r="E2280" s="25">
        <v>0</v>
      </c>
      <c r="J2280" s="1"/>
      <c r="K2280" s="1"/>
      <c r="L2280" s="1"/>
      <c r="M2280" s="1"/>
      <c r="N2280" s="1"/>
      <c r="AA2280" s="1"/>
      <c r="AB2280" s="1"/>
      <c r="AC2280" s="1"/>
    </row>
    <row r="2281" spans="2:29" x14ac:dyDescent="0.25">
      <c r="B2281" s="27">
        <f t="shared" si="97"/>
        <v>39542.958333327806</v>
      </c>
      <c r="C2281" s="25">
        <v>23</v>
      </c>
      <c r="D2281" s="25">
        <v>20.100000000000001</v>
      </c>
      <c r="E2281" s="25">
        <v>0</v>
      </c>
      <c r="J2281" s="1"/>
      <c r="K2281" s="1"/>
      <c r="L2281" s="1"/>
      <c r="M2281" s="1"/>
      <c r="N2281" s="1"/>
      <c r="AA2281" s="1"/>
      <c r="AB2281" s="1"/>
      <c r="AC2281" s="1"/>
    </row>
    <row r="2282" spans="2:29" x14ac:dyDescent="0.25">
      <c r="B2282" s="27">
        <f t="shared" si="97"/>
        <v>39542.99999999447</v>
      </c>
      <c r="C2282" s="25">
        <v>0</v>
      </c>
      <c r="D2282" s="25">
        <v>19.100000000000001</v>
      </c>
      <c r="E2282" s="25">
        <v>0</v>
      </c>
      <c r="J2282" s="1"/>
      <c r="K2282" s="1"/>
      <c r="L2282" s="1"/>
      <c r="M2282" s="1"/>
      <c r="N2282" s="1"/>
      <c r="AA2282" s="1"/>
      <c r="AB2282" s="1"/>
      <c r="AC2282" s="1"/>
    </row>
    <row r="2283" spans="2:29" x14ac:dyDescent="0.25">
      <c r="B2283" s="27">
        <f t="shared" si="97"/>
        <v>39543.041666661135</v>
      </c>
      <c r="C2283" s="25">
        <v>1</v>
      </c>
      <c r="D2283" s="25">
        <v>17.8</v>
      </c>
      <c r="E2283" s="25">
        <v>0</v>
      </c>
      <c r="J2283" s="1"/>
      <c r="K2283" s="1"/>
      <c r="L2283" s="1"/>
      <c r="M2283" s="1"/>
      <c r="N2283" s="1"/>
      <c r="AA2283" s="1"/>
      <c r="AB2283" s="1"/>
      <c r="AC2283" s="1"/>
    </row>
    <row r="2284" spans="2:29" x14ac:dyDescent="0.25">
      <c r="B2284" s="27">
        <f t="shared" si="97"/>
        <v>39543.083333327799</v>
      </c>
      <c r="C2284" s="25">
        <v>2</v>
      </c>
      <c r="D2284" s="25">
        <v>17.2</v>
      </c>
      <c r="E2284" s="25">
        <v>0</v>
      </c>
      <c r="J2284" s="1"/>
      <c r="K2284" s="1"/>
      <c r="L2284" s="1"/>
      <c r="M2284" s="1"/>
      <c r="N2284" s="1"/>
      <c r="AA2284" s="1"/>
      <c r="AB2284" s="1"/>
      <c r="AC2284" s="1"/>
    </row>
    <row r="2285" spans="2:29" x14ac:dyDescent="0.25">
      <c r="B2285" s="27">
        <f t="shared" si="97"/>
        <v>39543.124999994463</v>
      </c>
      <c r="C2285" s="25">
        <v>3</v>
      </c>
      <c r="D2285" s="25">
        <v>16.7</v>
      </c>
      <c r="E2285" s="25">
        <v>0</v>
      </c>
      <c r="J2285" s="1"/>
      <c r="K2285" s="1"/>
      <c r="L2285" s="1"/>
      <c r="M2285" s="1"/>
      <c r="N2285" s="1"/>
      <c r="AA2285" s="1"/>
      <c r="AB2285" s="1"/>
      <c r="AC2285" s="1"/>
    </row>
    <row r="2286" spans="2:29" x14ac:dyDescent="0.25">
      <c r="B2286" s="27">
        <f t="shared" si="97"/>
        <v>39543.166666661127</v>
      </c>
      <c r="C2286" s="25">
        <v>4</v>
      </c>
      <c r="D2286" s="25">
        <v>16.2</v>
      </c>
      <c r="E2286" s="25">
        <v>0</v>
      </c>
      <c r="J2286" s="1"/>
      <c r="K2286" s="1"/>
      <c r="L2286" s="1"/>
      <c r="M2286" s="1"/>
      <c r="N2286" s="1"/>
      <c r="AA2286" s="1"/>
      <c r="AB2286" s="1"/>
      <c r="AC2286" s="1"/>
    </row>
    <row r="2287" spans="2:29" x14ac:dyDescent="0.25">
      <c r="B2287" s="27">
        <f t="shared" si="97"/>
        <v>39543.208333327791</v>
      </c>
      <c r="C2287" s="25">
        <v>5</v>
      </c>
      <c r="D2287" s="25">
        <v>15.8</v>
      </c>
      <c r="E2287" s="25">
        <v>0</v>
      </c>
      <c r="J2287" s="1"/>
      <c r="K2287" s="1"/>
      <c r="L2287" s="1"/>
      <c r="M2287" s="1"/>
      <c r="N2287" s="1"/>
      <c r="AA2287" s="1"/>
      <c r="AB2287" s="1"/>
      <c r="AC2287" s="1"/>
    </row>
    <row r="2288" spans="2:29" x14ac:dyDescent="0.25">
      <c r="B2288" s="27">
        <f t="shared" si="97"/>
        <v>39543.249999994456</v>
      </c>
      <c r="C2288" s="25">
        <v>6</v>
      </c>
      <c r="D2288" s="25">
        <v>15.4</v>
      </c>
      <c r="E2288" s="25">
        <v>0</v>
      </c>
      <c r="J2288" s="1"/>
      <c r="K2288" s="1"/>
      <c r="L2288" s="1"/>
      <c r="M2288" s="1"/>
      <c r="N2288" s="1"/>
      <c r="AA2288" s="1"/>
      <c r="AB2288" s="1"/>
      <c r="AC2288" s="1"/>
    </row>
    <row r="2289" spans="2:29" x14ac:dyDescent="0.25">
      <c r="B2289" s="27">
        <f t="shared" si="97"/>
        <v>39543.29166666112</v>
      </c>
      <c r="C2289" s="25">
        <v>7</v>
      </c>
      <c r="D2289" s="25">
        <v>15.1</v>
      </c>
      <c r="E2289" s="25">
        <v>18.420000000000002</v>
      </c>
      <c r="J2289" s="1"/>
      <c r="K2289" s="1"/>
      <c r="L2289" s="1"/>
      <c r="M2289" s="1"/>
      <c r="N2289" s="1"/>
      <c r="AA2289" s="1"/>
      <c r="AB2289" s="1"/>
      <c r="AC2289" s="1"/>
    </row>
    <row r="2290" spans="2:29" x14ac:dyDescent="0.25">
      <c r="B2290" s="27">
        <f t="shared" si="97"/>
        <v>39543.333333327784</v>
      </c>
      <c r="C2290" s="25">
        <v>8</v>
      </c>
      <c r="D2290" s="25">
        <v>15</v>
      </c>
      <c r="E2290" s="25">
        <v>180.53</v>
      </c>
      <c r="J2290" s="1"/>
      <c r="K2290" s="1"/>
      <c r="L2290" s="1"/>
      <c r="M2290" s="1"/>
      <c r="N2290" s="1"/>
      <c r="AA2290" s="1"/>
      <c r="AB2290" s="1"/>
      <c r="AC2290" s="1"/>
    </row>
    <row r="2291" spans="2:29" x14ac:dyDescent="0.25">
      <c r="B2291" s="27">
        <f t="shared" si="97"/>
        <v>39543.374999994448</v>
      </c>
      <c r="C2291" s="25">
        <v>9</v>
      </c>
      <c r="D2291" s="25">
        <v>15.6</v>
      </c>
      <c r="E2291" s="25">
        <v>430.41</v>
      </c>
      <c r="J2291" s="1"/>
      <c r="K2291" s="1"/>
      <c r="L2291" s="1"/>
      <c r="M2291" s="1"/>
      <c r="N2291" s="1"/>
      <c r="AA2291" s="1"/>
      <c r="AB2291" s="1"/>
      <c r="AC2291" s="1"/>
    </row>
    <row r="2292" spans="2:29" x14ac:dyDescent="0.25">
      <c r="B2292" s="27">
        <f t="shared" si="97"/>
        <v>39543.416666661113</v>
      </c>
      <c r="C2292" s="25">
        <v>10</v>
      </c>
      <c r="D2292" s="25">
        <v>16.7</v>
      </c>
      <c r="E2292" s="25">
        <v>641.66999999999996</v>
      </c>
      <c r="J2292" s="1"/>
      <c r="K2292" s="1"/>
      <c r="L2292" s="1"/>
      <c r="M2292" s="1"/>
      <c r="N2292" s="1"/>
      <c r="AA2292" s="1"/>
      <c r="AB2292" s="1"/>
      <c r="AC2292" s="1"/>
    </row>
    <row r="2293" spans="2:29" x14ac:dyDescent="0.25">
      <c r="B2293" s="27">
        <f t="shared" si="97"/>
        <v>39543.458333327777</v>
      </c>
      <c r="C2293" s="25">
        <v>11</v>
      </c>
      <c r="D2293" s="25">
        <v>18.3</v>
      </c>
      <c r="E2293" s="25">
        <v>792.19</v>
      </c>
      <c r="J2293" s="1"/>
      <c r="K2293" s="1"/>
      <c r="L2293" s="1"/>
      <c r="M2293" s="1"/>
      <c r="N2293" s="1"/>
      <c r="AA2293" s="1"/>
      <c r="AB2293" s="1"/>
      <c r="AC2293" s="1"/>
    </row>
    <row r="2294" spans="2:29" x14ac:dyDescent="0.25">
      <c r="B2294" s="27">
        <f t="shared" si="97"/>
        <v>39543.499999994441</v>
      </c>
      <c r="C2294" s="25">
        <v>12</v>
      </c>
      <c r="D2294" s="25">
        <v>17.7</v>
      </c>
      <c r="E2294" s="25">
        <v>481.63</v>
      </c>
      <c r="J2294" s="1"/>
      <c r="K2294" s="1"/>
      <c r="L2294" s="1"/>
      <c r="M2294" s="1"/>
      <c r="N2294" s="1"/>
      <c r="AA2294" s="1"/>
      <c r="AB2294" s="1"/>
      <c r="AC2294" s="1"/>
    </row>
    <row r="2295" spans="2:29" x14ac:dyDescent="0.25">
      <c r="B2295" s="27">
        <f t="shared" si="97"/>
        <v>39543.541666661105</v>
      </c>
      <c r="C2295" s="25">
        <v>13</v>
      </c>
      <c r="D2295" s="25">
        <v>19</v>
      </c>
      <c r="E2295" s="25">
        <v>731.45</v>
      </c>
      <c r="J2295" s="1"/>
      <c r="K2295" s="1"/>
      <c r="L2295" s="1"/>
      <c r="M2295" s="1"/>
      <c r="N2295" s="1"/>
      <c r="AA2295" s="1"/>
      <c r="AB2295" s="1"/>
      <c r="AC2295" s="1"/>
    </row>
    <row r="2296" spans="2:29" x14ac:dyDescent="0.25">
      <c r="B2296" s="27">
        <f t="shared" si="97"/>
        <v>39543.58333332777</v>
      </c>
      <c r="C2296" s="25">
        <v>14</v>
      </c>
      <c r="D2296" s="25">
        <v>20.399999999999999</v>
      </c>
      <c r="E2296" s="25">
        <v>805.97</v>
      </c>
      <c r="J2296" s="1"/>
      <c r="K2296" s="1"/>
      <c r="L2296" s="1"/>
      <c r="M2296" s="1"/>
      <c r="N2296" s="1"/>
      <c r="AA2296" s="1"/>
      <c r="AB2296" s="1"/>
      <c r="AC2296" s="1"/>
    </row>
    <row r="2297" spans="2:29" x14ac:dyDescent="0.25">
      <c r="B2297" s="27">
        <f t="shared" si="97"/>
        <v>39543.624999994434</v>
      </c>
      <c r="C2297" s="25">
        <v>15</v>
      </c>
      <c r="D2297" s="25">
        <v>21</v>
      </c>
      <c r="E2297" s="25">
        <v>748.5</v>
      </c>
      <c r="J2297" s="1"/>
      <c r="K2297" s="1"/>
      <c r="L2297" s="1"/>
      <c r="M2297" s="1"/>
      <c r="N2297" s="1"/>
      <c r="AA2297" s="1"/>
      <c r="AB2297" s="1"/>
      <c r="AC2297" s="1"/>
    </row>
    <row r="2298" spans="2:29" x14ac:dyDescent="0.25">
      <c r="B2298" s="27">
        <f t="shared" si="97"/>
        <v>39543.666666661098</v>
      </c>
      <c r="C2298" s="25">
        <v>16</v>
      </c>
      <c r="D2298" s="25">
        <v>20.8</v>
      </c>
      <c r="E2298" s="25">
        <v>571.89</v>
      </c>
      <c r="J2298" s="1"/>
      <c r="K2298" s="1"/>
      <c r="L2298" s="1"/>
      <c r="M2298" s="1"/>
      <c r="N2298" s="1"/>
      <c r="AA2298" s="1"/>
      <c r="AB2298" s="1"/>
      <c r="AC2298" s="1"/>
    </row>
    <row r="2299" spans="2:29" x14ac:dyDescent="0.25">
      <c r="B2299" s="27">
        <f t="shared" si="97"/>
        <v>39543.708333327762</v>
      </c>
      <c r="C2299" s="25">
        <v>17</v>
      </c>
      <c r="D2299" s="25">
        <v>20.7</v>
      </c>
      <c r="E2299" s="25">
        <v>333.33</v>
      </c>
      <c r="J2299" s="1"/>
      <c r="K2299" s="1"/>
      <c r="L2299" s="1"/>
      <c r="M2299" s="1"/>
      <c r="N2299" s="1"/>
      <c r="AA2299" s="1"/>
      <c r="AB2299" s="1"/>
      <c r="AC2299" s="1"/>
    </row>
    <row r="2300" spans="2:29" x14ac:dyDescent="0.25">
      <c r="B2300" s="27">
        <f t="shared" si="97"/>
        <v>39543.749999994427</v>
      </c>
      <c r="C2300" s="25">
        <v>18</v>
      </c>
      <c r="D2300" s="25">
        <v>19.399999999999999</v>
      </c>
      <c r="E2300" s="25">
        <v>39.58</v>
      </c>
      <c r="J2300" s="1"/>
      <c r="K2300" s="1"/>
      <c r="L2300" s="1"/>
      <c r="M2300" s="1"/>
      <c r="N2300" s="1"/>
      <c r="AA2300" s="1"/>
      <c r="AB2300" s="1"/>
      <c r="AC2300" s="1"/>
    </row>
    <row r="2301" spans="2:29" x14ac:dyDescent="0.25">
      <c r="B2301" s="27">
        <f t="shared" si="97"/>
        <v>39543.791666661091</v>
      </c>
      <c r="C2301" s="25">
        <v>19</v>
      </c>
      <c r="D2301" s="25">
        <v>17.7</v>
      </c>
      <c r="E2301" s="25">
        <v>0</v>
      </c>
      <c r="J2301" s="1"/>
      <c r="K2301" s="1"/>
      <c r="L2301" s="1"/>
      <c r="M2301" s="1"/>
      <c r="N2301" s="1"/>
      <c r="AA2301" s="1"/>
      <c r="AB2301" s="1"/>
      <c r="AC2301" s="1"/>
    </row>
    <row r="2302" spans="2:29" x14ac:dyDescent="0.25">
      <c r="B2302" s="27">
        <f t="shared" si="97"/>
        <v>39543.833333327755</v>
      </c>
      <c r="C2302" s="25">
        <v>20</v>
      </c>
      <c r="D2302" s="25">
        <v>17.5</v>
      </c>
      <c r="E2302" s="25">
        <v>0</v>
      </c>
      <c r="J2302" s="1"/>
      <c r="K2302" s="1"/>
      <c r="L2302" s="1"/>
      <c r="M2302" s="1"/>
      <c r="N2302" s="1"/>
      <c r="AA2302" s="1"/>
      <c r="AB2302" s="1"/>
      <c r="AC2302" s="1"/>
    </row>
    <row r="2303" spans="2:29" x14ac:dyDescent="0.25">
      <c r="B2303" s="27">
        <f t="shared" si="97"/>
        <v>39543.874999994419</v>
      </c>
      <c r="C2303" s="25">
        <v>21</v>
      </c>
      <c r="D2303" s="25">
        <v>17</v>
      </c>
      <c r="E2303" s="25">
        <v>0</v>
      </c>
      <c r="J2303" s="1"/>
      <c r="K2303" s="1"/>
      <c r="L2303" s="1"/>
      <c r="M2303" s="1"/>
      <c r="N2303" s="1"/>
      <c r="AA2303" s="1"/>
      <c r="AB2303" s="1"/>
      <c r="AC2303" s="1"/>
    </row>
    <row r="2304" spans="2:29" x14ac:dyDescent="0.25">
      <c r="B2304" s="27">
        <f t="shared" si="97"/>
        <v>39543.916666661084</v>
      </c>
      <c r="C2304" s="25">
        <v>22</v>
      </c>
      <c r="D2304" s="25">
        <v>16.100000000000001</v>
      </c>
      <c r="E2304" s="25">
        <v>0</v>
      </c>
      <c r="J2304" s="1"/>
      <c r="K2304" s="1"/>
      <c r="L2304" s="1"/>
      <c r="M2304" s="1"/>
      <c r="N2304" s="1"/>
      <c r="AA2304" s="1"/>
      <c r="AB2304" s="1"/>
      <c r="AC2304" s="1"/>
    </row>
    <row r="2305" spans="2:29" x14ac:dyDescent="0.25">
      <c r="B2305" s="27">
        <f t="shared" si="97"/>
        <v>39543.958333327748</v>
      </c>
      <c r="C2305" s="25">
        <v>23</v>
      </c>
      <c r="D2305" s="25">
        <v>15.9</v>
      </c>
      <c r="E2305" s="25">
        <v>0</v>
      </c>
      <c r="J2305" s="1"/>
      <c r="K2305" s="1"/>
      <c r="L2305" s="1"/>
      <c r="M2305" s="1"/>
      <c r="N2305" s="1"/>
      <c r="AA2305" s="1"/>
      <c r="AB2305" s="1"/>
      <c r="AC2305" s="1"/>
    </row>
    <row r="2306" spans="2:29" x14ac:dyDescent="0.25">
      <c r="B2306" s="27">
        <f t="shared" si="97"/>
        <v>39543.999999994412</v>
      </c>
      <c r="C2306" s="25">
        <v>0</v>
      </c>
      <c r="D2306" s="25">
        <v>15.8</v>
      </c>
      <c r="E2306" s="25">
        <v>0</v>
      </c>
      <c r="J2306" s="1"/>
      <c r="K2306" s="1"/>
      <c r="L2306" s="1"/>
      <c r="M2306" s="1"/>
      <c r="N2306" s="1"/>
      <c r="AA2306" s="1"/>
      <c r="AB2306" s="1"/>
      <c r="AC2306" s="1"/>
    </row>
    <row r="2307" spans="2:29" x14ac:dyDescent="0.25">
      <c r="B2307" s="27">
        <f t="shared" ref="B2307:B2370" si="98">B2306+1/24</f>
        <v>39544.041666661076</v>
      </c>
      <c r="C2307" s="25">
        <v>1</v>
      </c>
      <c r="D2307" s="25">
        <v>15.6</v>
      </c>
      <c r="E2307" s="25">
        <v>0</v>
      </c>
      <c r="J2307" s="1"/>
      <c r="K2307" s="1"/>
      <c r="L2307" s="1"/>
      <c r="M2307" s="1"/>
      <c r="N2307" s="1"/>
      <c r="AA2307" s="1"/>
      <c r="AB2307" s="1"/>
      <c r="AC2307" s="1"/>
    </row>
    <row r="2308" spans="2:29" x14ac:dyDescent="0.25">
      <c r="B2308" s="27">
        <f t="shared" si="98"/>
        <v>39544.083333327741</v>
      </c>
      <c r="C2308" s="25">
        <v>2</v>
      </c>
      <c r="D2308" s="25">
        <v>15.5</v>
      </c>
      <c r="E2308" s="25">
        <v>0</v>
      </c>
      <c r="J2308" s="1"/>
      <c r="K2308" s="1"/>
      <c r="L2308" s="1"/>
      <c r="M2308" s="1"/>
      <c r="N2308" s="1"/>
      <c r="AA2308" s="1"/>
      <c r="AB2308" s="1"/>
      <c r="AC2308" s="1"/>
    </row>
    <row r="2309" spans="2:29" x14ac:dyDescent="0.25">
      <c r="B2309" s="27">
        <f t="shared" si="98"/>
        <v>39544.124999994405</v>
      </c>
      <c r="C2309" s="25">
        <v>3</v>
      </c>
      <c r="D2309" s="25">
        <v>15.3</v>
      </c>
      <c r="E2309" s="25">
        <v>0</v>
      </c>
      <c r="J2309" s="1"/>
      <c r="K2309" s="1"/>
      <c r="L2309" s="1"/>
      <c r="M2309" s="1"/>
      <c r="N2309" s="1"/>
      <c r="AA2309" s="1"/>
      <c r="AB2309" s="1"/>
      <c r="AC2309" s="1"/>
    </row>
    <row r="2310" spans="2:29" x14ac:dyDescent="0.25">
      <c r="B2310" s="27">
        <f t="shared" si="98"/>
        <v>39544.166666661069</v>
      </c>
      <c r="C2310" s="25">
        <v>4</v>
      </c>
      <c r="D2310" s="25">
        <v>15.1</v>
      </c>
      <c r="E2310" s="25">
        <v>0</v>
      </c>
      <c r="J2310" s="1"/>
      <c r="K2310" s="1"/>
      <c r="L2310" s="1"/>
      <c r="M2310" s="1"/>
      <c r="N2310" s="1"/>
      <c r="AA2310" s="1"/>
      <c r="AB2310" s="1"/>
      <c r="AC2310" s="1"/>
    </row>
    <row r="2311" spans="2:29" x14ac:dyDescent="0.25">
      <c r="B2311" s="27">
        <f t="shared" si="98"/>
        <v>39544.208333327733</v>
      </c>
      <c r="C2311" s="25">
        <v>5</v>
      </c>
      <c r="D2311" s="25">
        <v>14.8</v>
      </c>
      <c r="E2311" s="25">
        <v>0</v>
      </c>
      <c r="J2311" s="1"/>
      <c r="K2311" s="1"/>
      <c r="L2311" s="1"/>
      <c r="M2311" s="1"/>
      <c r="N2311" s="1"/>
      <c r="AA2311" s="1"/>
      <c r="AB2311" s="1"/>
      <c r="AC2311" s="1"/>
    </row>
    <row r="2312" spans="2:29" x14ac:dyDescent="0.25">
      <c r="B2312" s="27">
        <f t="shared" si="98"/>
        <v>39544.249999994398</v>
      </c>
      <c r="C2312" s="25">
        <v>6</v>
      </c>
      <c r="D2312" s="25">
        <v>14.5</v>
      </c>
      <c r="E2312" s="25">
        <v>0</v>
      </c>
      <c r="J2312" s="1"/>
      <c r="K2312" s="1"/>
      <c r="L2312" s="1"/>
      <c r="M2312" s="1"/>
      <c r="N2312" s="1"/>
      <c r="AA2312" s="1"/>
      <c r="AB2312" s="1"/>
      <c r="AC2312" s="1"/>
    </row>
    <row r="2313" spans="2:29" x14ac:dyDescent="0.25">
      <c r="B2313" s="27">
        <f t="shared" si="98"/>
        <v>39544.291666661062</v>
      </c>
      <c r="C2313" s="25">
        <v>7</v>
      </c>
      <c r="D2313" s="25">
        <v>14.2</v>
      </c>
      <c r="E2313" s="25">
        <v>32.58</v>
      </c>
      <c r="J2313" s="1"/>
      <c r="K2313" s="1"/>
      <c r="L2313" s="1"/>
      <c r="M2313" s="1"/>
      <c r="N2313" s="1"/>
      <c r="AA2313" s="1"/>
      <c r="AB2313" s="1"/>
      <c r="AC2313" s="1"/>
    </row>
    <row r="2314" spans="2:29" x14ac:dyDescent="0.25">
      <c r="B2314" s="27">
        <f t="shared" si="98"/>
        <v>39544.333333327726</v>
      </c>
      <c r="C2314" s="25">
        <v>8</v>
      </c>
      <c r="D2314" s="25">
        <v>14.4</v>
      </c>
      <c r="E2314" s="25">
        <v>236.11</v>
      </c>
      <c r="J2314" s="1"/>
      <c r="K2314" s="1"/>
      <c r="L2314" s="1"/>
      <c r="M2314" s="1"/>
      <c r="N2314" s="1"/>
      <c r="AA2314" s="1"/>
      <c r="AB2314" s="1"/>
      <c r="AC2314" s="1"/>
    </row>
    <row r="2315" spans="2:29" x14ac:dyDescent="0.25">
      <c r="B2315" s="27">
        <f t="shared" si="98"/>
        <v>39544.37499999439</v>
      </c>
      <c r="C2315" s="25">
        <v>9</v>
      </c>
      <c r="D2315" s="25">
        <v>15.9</v>
      </c>
      <c r="E2315" s="25">
        <v>463.28</v>
      </c>
      <c r="J2315" s="1"/>
      <c r="K2315" s="1"/>
      <c r="L2315" s="1"/>
      <c r="M2315" s="1"/>
      <c r="N2315" s="1"/>
      <c r="AA2315" s="1"/>
      <c r="AB2315" s="1"/>
      <c r="AC2315" s="1"/>
    </row>
    <row r="2316" spans="2:29" x14ac:dyDescent="0.25">
      <c r="B2316" s="27">
        <f t="shared" si="98"/>
        <v>39544.416666661054</v>
      </c>
      <c r="C2316" s="25">
        <v>10</v>
      </c>
      <c r="D2316" s="25">
        <v>17.2</v>
      </c>
      <c r="E2316" s="25">
        <v>650.24</v>
      </c>
      <c r="J2316" s="1"/>
      <c r="K2316" s="1"/>
      <c r="L2316" s="1"/>
      <c r="M2316" s="1"/>
      <c r="N2316" s="1"/>
      <c r="AA2316" s="1"/>
      <c r="AB2316" s="1"/>
      <c r="AC2316" s="1"/>
    </row>
    <row r="2317" spans="2:29" x14ac:dyDescent="0.25">
      <c r="B2317" s="27">
        <f t="shared" si="98"/>
        <v>39544.458333327719</v>
      </c>
      <c r="C2317" s="25">
        <v>11</v>
      </c>
      <c r="D2317" s="25">
        <v>18.100000000000001</v>
      </c>
      <c r="E2317" s="25">
        <v>636.57000000000005</v>
      </c>
      <c r="J2317" s="1"/>
      <c r="K2317" s="1"/>
      <c r="L2317" s="1"/>
      <c r="M2317" s="1"/>
      <c r="N2317" s="1"/>
      <c r="AA2317" s="1"/>
      <c r="AB2317" s="1"/>
      <c r="AC2317" s="1"/>
    </row>
    <row r="2318" spans="2:29" x14ac:dyDescent="0.25">
      <c r="B2318" s="27">
        <f t="shared" si="98"/>
        <v>39544.499999994383</v>
      </c>
      <c r="C2318" s="25">
        <v>12</v>
      </c>
      <c r="D2318" s="25">
        <v>18.5</v>
      </c>
      <c r="E2318" s="25">
        <v>656.47</v>
      </c>
      <c r="J2318" s="1"/>
      <c r="K2318" s="1"/>
      <c r="L2318" s="1"/>
      <c r="M2318" s="1"/>
      <c r="N2318" s="1"/>
      <c r="AA2318" s="1"/>
      <c r="AB2318" s="1"/>
      <c r="AC2318" s="1"/>
    </row>
    <row r="2319" spans="2:29" x14ac:dyDescent="0.25">
      <c r="B2319" s="27">
        <f t="shared" si="98"/>
        <v>39544.541666661047</v>
      </c>
      <c r="C2319" s="25">
        <v>13</v>
      </c>
      <c r="D2319" s="25">
        <v>18.5</v>
      </c>
      <c r="E2319" s="25">
        <v>670.82</v>
      </c>
      <c r="J2319" s="1"/>
      <c r="K2319" s="1"/>
      <c r="L2319" s="1"/>
      <c r="M2319" s="1"/>
      <c r="N2319" s="1"/>
      <c r="AA2319" s="1"/>
      <c r="AB2319" s="1"/>
      <c r="AC2319" s="1"/>
    </row>
    <row r="2320" spans="2:29" x14ac:dyDescent="0.25">
      <c r="B2320" s="27">
        <f t="shared" si="98"/>
        <v>39544.583333327711</v>
      </c>
      <c r="C2320" s="25">
        <v>14</v>
      </c>
      <c r="D2320" s="25">
        <v>18.600000000000001</v>
      </c>
      <c r="E2320" s="25">
        <v>645.41999999999996</v>
      </c>
      <c r="J2320" s="1"/>
      <c r="K2320" s="1"/>
      <c r="L2320" s="1"/>
      <c r="M2320" s="1"/>
      <c r="N2320" s="1"/>
      <c r="AA2320" s="1"/>
      <c r="AB2320" s="1"/>
      <c r="AC2320" s="1"/>
    </row>
    <row r="2321" spans="2:29" x14ac:dyDescent="0.25">
      <c r="B2321" s="27">
        <f t="shared" si="98"/>
        <v>39544.624999994376</v>
      </c>
      <c r="C2321" s="25">
        <v>15</v>
      </c>
      <c r="D2321" s="25">
        <v>18.8</v>
      </c>
      <c r="E2321" s="25">
        <v>762.43</v>
      </c>
      <c r="J2321" s="1"/>
      <c r="K2321" s="1"/>
      <c r="L2321" s="1"/>
      <c r="M2321" s="1"/>
      <c r="N2321" s="1"/>
      <c r="AA2321" s="1"/>
      <c r="AB2321" s="1"/>
      <c r="AC2321" s="1"/>
    </row>
    <row r="2322" spans="2:29" x14ac:dyDescent="0.25">
      <c r="B2322" s="27">
        <f t="shared" si="98"/>
        <v>39544.66666666104</v>
      </c>
      <c r="C2322" s="25">
        <v>16</v>
      </c>
      <c r="D2322" s="25">
        <v>18.100000000000001</v>
      </c>
      <c r="E2322" s="25">
        <v>529.08000000000004</v>
      </c>
      <c r="J2322" s="1"/>
      <c r="K2322" s="1"/>
      <c r="L2322" s="1"/>
      <c r="M2322" s="1"/>
      <c r="N2322" s="1"/>
      <c r="AA2322" s="1"/>
      <c r="AB2322" s="1"/>
      <c r="AC2322" s="1"/>
    </row>
    <row r="2323" spans="2:29" x14ac:dyDescent="0.25">
      <c r="B2323" s="27">
        <f t="shared" si="98"/>
        <v>39544.708333327704</v>
      </c>
      <c r="C2323" s="25">
        <v>17</v>
      </c>
      <c r="D2323" s="25">
        <v>16.899999999999999</v>
      </c>
      <c r="E2323" s="25">
        <v>200.17</v>
      </c>
      <c r="J2323" s="1"/>
      <c r="K2323" s="1"/>
      <c r="L2323" s="1"/>
      <c r="M2323" s="1"/>
      <c r="N2323" s="1"/>
      <c r="AA2323" s="1"/>
      <c r="AB2323" s="1"/>
      <c r="AC2323" s="1"/>
    </row>
    <row r="2324" spans="2:29" x14ac:dyDescent="0.25">
      <c r="B2324" s="27">
        <f t="shared" si="98"/>
        <v>39544.749999994368</v>
      </c>
      <c r="C2324" s="25">
        <v>18</v>
      </c>
      <c r="D2324" s="25">
        <v>16.100000000000001</v>
      </c>
      <c r="E2324" s="25">
        <v>73.25</v>
      </c>
      <c r="J2324" s="1"/>
      <c r="K2324" s="1"/>
      <c r="L2324" s="1"/>
      <c r="M2324" s="1"/>
      <c r="N2324" s="1"/>
      <c r="AA2324" s="1"/>
      <c r="AB2324" s="1"/>
      <c r="AC2324" s="1"/>
    </row>
    <row r="2325" spans="2:29" x14ac:dyDescent="0.25">
      <c r="B2325" s="27">
        <f t="shared" si="98"/>
        <v>39544.791666661033</v>
      </c>
      <c r="C2325" s="25">
        <v>19</v>
      </c>
      <c r="D2325" s="25">
        <v>15.3</v>
      </c>
      <c r="E2325" s="25">
        <v>0.51</v>
      </c>
      <c r="J2325" s="1"/>
      <c r="K2325" s="1"/>
      <c r="L2325" s="1"/>
      <c r="M2325" s="1"/>
      <c r="N2325" s="1"/>
      <c r="AA2325" s="1"/>
      <c r="AB2325" s="1"/>
      <c r="AC2325" s="1"/>
    </row>
    <row r="2326" spans="2:29" x14ac:dyDescent="0.25">
      <c r="B2326" s="27">
        <f t="shared" si="98"/>
        <v>39544.833333327697</v>
      </c>
      <c r="C2326" s="25">
        <v>20</v>
      </c>
      <c r="D2326" s="25">
        <v>15.1</v>
      </c>
      <c r="E2326" s="25">
        <v>0</v>
      </c>
      <c r="J2326" s="1"/>
      <c r="K2326" s="1"/>
      <c r="L2326" s="1"/>
      <c r="M2326" s="1"/>
      <c r="N2326" s="1"/>
      <c r="AA2326" s="1"/>
      <c r="AB2326" s="1"/>
      <c r="AC2326" s="1"/>
    </row>
    <row r="2327" spans="2:29" x14ac:dyDescent="0.25">
      <c r="B2327" s="27">
        <f t="shared" si="98"/>
        <v>39544.874999994361</v>
      </c>
      <c r="C2327" s="25">
        <v>21</v>
      </c>
      <c r="D2327" s="25">
        <v>15.1</v>
      </c>
      <c r="E2327" s="25">
        <v>0</v>
      </c>
      <c r="J2327" s="1"/>
      <c r="K2327" s="1"/>
      <c r="L2327" s="1"/>
      <c r="M2327" s="1"/>
      <c r="N2327" s="1"/>
      <c r="AA2327" s="1"/>
      <c r="AB2327" s="1"/>
      <c r="AC2327" s="1"/>
    </row>
    <row r="2328" spans="2:29" x14ac:dyDescent="0.25">
      <c r="B2328" s="27">
        <f t="shared" si="98"/>
        <v>39544.916666661025</v>
      </c>
      <c r="C2328" s="25">
        <v>22</v>
      </c>
      <c r="D2328" s="25">
        <v>15</v>
      </c>
      <c r="E2328" s="25">
        <v>0</v>
      </c>
      <c r="J2328" s="1"/>
      <c r="K2328" s="1"/>
      <c r="L2328" s="1"/>
      <c r="M2328" s="1"/>
      <c r="N2328" s="1"/>
      <c r="AA2328" s="1"/>
      <c r="AB2328" s="1"/>
      <c r="AC2328" s="1"/>
    </row>
    <row r="2329" spans="2:29" x14ac:dyDescent="0.25">
      <c r="B2329" s="27">
        <f t="shared" si="98"/>
        <v>39544.95833332769</v>
      </c>
      <c r="C2329" s="25">
        <v>23</v>
      </c>
      <c r="D2329" s="25">
        <v>14.9</v>
      </c>
      <c r="E2329" s="25">
        <v>0</v>
      </c>
      <c r="J2329" s="1"/>
      <c r="K2329" s="1"/>
      <c r="L2329" s="1"/>
      <c r="M2329" s="1"/>
      <c r="N2329" s="1"/>
      <c r="AA2329" s="1"/>
      <c r="AB2329" s="1"/>
      <c r="AC2329" s="1"/>
    </row>
    <row r="2330" spans="2:29" x14ac:dyDescent="0.25">
      <c r="B2330" s="27">
        <f t="shared" si="98"/>
        <v>39544.999999994354</v>
      </c>
      <c r="C2330" s="25">
        <v>0</v>
      </c>
      <c r="D2330" s="25">
        <v>15</v>
      </c>
      <c r="E2330" s="25">
        <v>0</v>
      </c>
      <c r="J2330" s="1"/>
      <c r="K2330" s="1"/>
      <c r="L2330" s="1"/>
      <c r="M2330" s="1"/>
      <c r="N2330" s="1"/>
      <c r="AA2330" s="1"/>
      <c r="AB2330" s="1"/>
      <c r="AC2330" s="1"/>
    </row>
    <row r="2331" spans="2:29" x14ac:dyDescent="0.25">
      <c r="B2331" s="27">
        <f t="shared" si="98"/>
        <v>39545.041666661018</v>
      </c>
      <c r="C2331" s="25">
        <v>1</v>
      </c>
      <c r="D2331" s="25">
        <v>15.1</v>
      </c>
      <c r="E2331" s="25">
        <v>0</v>
      </c>
      <c r="J2331" s="1"/>
      <c r="K2331" s="1"/>
      <c r="L2331" s="1"/>
      <c r="M2331" s="1"/>
      <c r="N2331" s="1"/>
      <c r="AA2331" s="1"/>
      <c r="AB2331" s="1"/>
      <c r="AC2331" s="1"/>
    </row>
    <row r="2332" spans="2:29" x14ac:dyDescent="0.25">
      <c r="B2332" s="27">
        <f t="shared" si="98"/>
        <v>39545.083333327682</v>
      </c>
      <c r="C2332" s="25">
        <v>2</v>
      </c>
      <c r="D2332" s="25">
        <v>15.2</v>
      </c>
      <c r="E2332" s="25">
        <v>0</v>
      </c>
      <c r="J2332" s="1"/>
      <c r="K2332" s="1"/>
      <c r="L2332" s="1"/>
      <c r="M2332" s="1"/>
      <c r="N2332" s="1"/>
      <c r="AA2332" s="1"/>
      <c r="AB2332" s="1"/>
      <c r="AC2332" s="1"/>
    </row>
    <row r="2333" spans="2:29" x14ac:dyDescent="0.25">
      <c r="B2333" s="27">
        <f t="shared" si="98"/>
        <v>39545.124999994347</v>
      </c>
      <c r="C2333" s="25">
        <v>3</v>
      </c>
      <c r="D2333" s="25">
        <v>15.1</v>
      </c>
      <c r="E2333" s="25">
        <v>0</v>
      </c>
      <c r="J2333" s="1"/>
      <c r="K2333" s="1"/>
      <c r="L2333" s="1"/>
      <c r="M2333" s="1"/>
      <c r="N2333" s="1"/>
      <c r="AA2333" s="1"/>
      <c r="AB2333" s="1"/>
      <c r="AC2333" s="1"/>
    </row>
    <row r="2334" spans="2:29" x14ac:dyDescent="0.25">
      <c r="B2334" s="27">
        <f t="shared" si="98"/>
        <v>39545.166666661011</v>
      </c>
      <c r="C2334" s="25">
        <v>4</v>
      </c>
      <c r="D2334" s="25">
        <v>14.7</v>
      </c>
      <c r="E2334" s="25">
        <v>0</v>
      </c>
      <c r="J2334" s="1"/>
      <c r="K2334" s="1"/>
      <c r="L2334" s="1"/>
      <c r="M2334" s="1"/>
      <c r="N2334" s="1"/>
      <c r="AA2334" s="1"/>
      <c r="AB2334" s="1"/>
      <c r="AC2334" s="1"/>
    </row>
    <row r="2335" spans="2:29" x14ac:dyDescent="0.25">
      <c r="B2335" s="27">
        <f t="shared" si="98"/>
        <v>39545.208333327675</v>
      </c>
      <c r="C2335" s="25">
        <v>5</v>
      </c>
      <c r="D2335" s="25">
        <v>14.8</v>
      </c>
      <c r="E2335" s="25">
        <v>0</v>
      </c>
      <c r="J2335" s="1"/>
      <c r="K2335" s="1"/>
      <c r="L2335" s="1"/>
      <c r="M2335" s="1"/>
      <c r="N2335" s="1"/>
      <c r="AA2335" s="1"/>
      <c r="AB2335" s="1"/>
      <c r="AC2335" s="1"/>
    </row>
    <row r="2336" spans="2:29" x14ac:dyDescent="0.25">
      <c r="B2336" s="27">
        <f t="shared" si="98"/>
        <v>39545.249999994339</v>
      </c>
      <c r="C2336" s="25">
        <v>6</v>
      </c>
      <c r="D2336" s="25">
        <v>15</v>
      </c>
      <c r="E2336" s="25">
        <v>0</v>
      </c>
      <c r="J2336" s="1"/>
      <c r="K2336" s="1"/>
      <c r="L2336" s="1"/>
      <c r="M2336" s="1"/>
      <c r="N2336" s="1"/>
      <c r="AA2336" s="1"/>
      <c r="AB2336" s="1"/>
      <c r="AC2336" s="1"/>
    </row>
    <row r="2337" spans="2:29" x14ac:dyDescent="0.25">
      <c r="B2337" s="27">
        <f t="shared" si="98"/>
        <v>39545.291666661004</v>
      </c>
      <c r="C2337" s="25">
        <v>7</v>
      </c>
      <c r="D2337" s="25">
        <v>15.2</v>
      </c>
      <c r="E2337" s="25">
        <v>2.2000000000000002</v>
      </c>
      <c r="J2337" s="1"/>
      <c r="K2337" s="1"/>
      <c r="L2337" s="1"/>
      <c r="M2337" s="1"/>
      <c r="N2337" s="1"/>
      <c r="AA2337" s="1"/>
      <c r="AB2337" s="1"/>
      <c r="AC2337" s="1"/>
    </row>
    <row r="2338" spans="2:29" x14ac:dyDescent="0.25">
      <c r="B2338" s="27">
        <f t="shared" si="98"/>
        <v>39545.333333327668</v>
      </c>
      <c r="C2338" s="25">
        <v>8</v>
      </c>
      <c r="D2338" s="25">
        <v>15.4</v>
      </c>
      <c r="E2338" s="25">
        <v>42.58</v>
      </c>
      <c r="J2338" s="1"/>
      <c r="K2338" s="1"/>
      <c r="L2338" s="1"/>
      <c r="M2338" s="1"/>
      <c r="N2338" s="1"/>
      <c r="AA2338" s="1"/>
      <c r="AB2338" s="1"/>
      <c r="AC2338" s="1"/>
    </row>
    <row r="2339" spans="2:29" x14ac:dyDescent="0.25">
      <c r="B2339" s="27">
        <f t="shared" si="98"/>
        <v>39545.374999994332</v>
      </c>
      <c r="C2339" s="25">
        <v>9</v>
      </c>
      <c r="D2339" s="25">
        <v>15.4</v>
      </c>
      <c r="E2339" s="25">
        <v>38.25</v>
      </c>
      <c r="J2339" s="1"/>
      <c r="K2339" s="1"/>
      <c r="L2339" s="1"/>
      <c r="M2339" s="1"/>
      <c r="N2339" s="1"/>
      <c r="AA2339" s="1"/>
      <c r="AB2339" s="1"/>
      <c r="AC2339" s="1"/>
    </row>
    <row r="2340" spans="2:29" x14ac:dyDescent="0.25">
      <c r="B2340" s="27">
        <f t="shared" si="98"/>
        <v>39545.416666660996</v>
      </c>
      <c r="C2340" s="25">
        <v>10</v>
      </c>
      <c r="D2340" s="25">
        <v>15</v>
      </c>
      <c r="E2340" s="25">
        <v>87.37</v>
      </c>
      <c r="J2340" s="1"/>
      <c r="K2340" s="1"/>
      <c r="L2340" s="1"/>
      <c r="M2340" s="1"/>
      <c r="N2340" s="1"/>
      <c r="AA2340" s="1"/>
      <c r="AB2340" s="1"/>
      <c r="AC2340" s="1"/>
    </row>
    <row r="2341" spans="2:29" x14ac:dyDescent="0.25">
      <c r="B2341" s="27">
        <f t="shared" si="98"/>
        <v>39545.458333327661</v>
      </c>
      <c r="C2341" s="25">
        <v>11</v>
      </c>
      <c r="D2341" s="25">
        <v>15.8</v>
      </c>
      <c r="E2341" s="25">
        <v>242.88</v>
      </c>
      <c r="J2341" s="1"/>
      <c r="K2341" s="1"/>
      <c r="L2341" s="1"/>
      <c r="M2341" s="1"/>
      <c r="N2341" s="1"/>
      <c r="AA2341" s="1"/>
      <c r="AB2341" s="1"/>
      <c r="AC2341" s="1"/>
    </row>
    <row r="2342" spans="2:29" x14ac:dyDescent="0.25">
      <c r="B2342" s="27">
        <f t="shared" si="98"/>
        <v>39545.499999994325</v>
      </c>
      <c r="C2342" s="25">
        <v>12</v>
      </c>
      <c r="D2342" s="25">
        <v>14.2</v>
      </c>
      <c r="E2342" s="25">
        <v>286.44</v>
      </c>
      <c r="J2342" s="1"/>
      <c r="K2342" s="1"/>
      <c r="L2342" s="1"/>
      <c r="M2342" s="1"/>
      <c r="N2342" s="1"/>
      <c r="AA2342" s="1"/>
      <c r="AB2342" s="1"/>
      <c r="AC2342" s="1"/>
    </row>
    <row r="2343" spans="2:29" x14ac:dyDescent="0.25">
      <c r="B2343" s="27">
        <f t="shared" si="98"/>
        <v>39545.541666660989</v>
      </c>
      <c r="C2343" s="25">
        <v>13</v>
      </c>
      <c r="D2343" s="25">
        <v>16.7</v>
      </c>
      <c r="E2343" s="25">
        <v>743.83</v>
      </c>
      <c r="J2343" s="1"/>
      <c r="K2343" s="1"/>
      <c r="L2343" s="1"/>
      <c r="M2343" s="1"/>
      <c r="N2343" s="1"/>
      <c r="AA2343" s="1"/>
      <c r="AB2343" s="1"/>
      <c r="AC2343" s="1"/>
    </row>
    <row r="2344" spans="2:29" x14ac:dyDescent="0.25">
      <c r="B2344" s="27">
        <f t="shared" si="98"/>
        <v>39545.583333327653</v>
      </c>
      <c r="C2344" s="25">
        <v>14</v>
      </c>
      <c r="D2344" s="25">
        <v>15.5</v>
      </c>
      <c r="E2344" s="25">
        <v>212.81</v>
      </c>
      <c r="J2344" s="1"/>
      <c r="K2344" s="1"/>
      <c r="L2344" s="1"/>
      <c r="M2344" s="1"/>
      <c r="N2344" s="1"/>
      <c r="AA2344" s="1"/>
      <c r="AB2344" s="1"/>
      <c r="AC2344" s="1"/>
    </row>
    <row r="2345" spans="2:29" x14ac:dyDescent="0.25">
      <c r="B2345" s="27">
        <f t="shared" si="98"/>
        <v>39545.624999994317</v>
      </c>
      <c r="C2345" s="25">
        <v>15</v>
      </c>
      <c r="D2345" s="25">
        <v>14.2</v>
      </c>
      <c r="E2345" s="25">
        <v>123.4</v>
      </c>
      <c r="J2345" s="1"/>
      <c r="K2345" s="1"/>
      <c r="L2345" s="1"/>
      <c r="M2345" s="1"/>
      <c r="N2345" s="1"/>
      <c r="AA2345" s="1"/>
      <c r="AB2345" s="1"/>
      <c r="AC2345" s="1"/>
    </row>
    <row r="2346" spans="2:29" x14ac:dyDescent="0.25">
      <c r="B2346" s="27">
        <f t="shared" si="98"/>
        <v>39545.666666660982</v>
      </c>
      <c r="C2346" s="25">
        <v>16</v>
      </c>
      <c r="D2346" s="25">
        <v>14.5</v>
      </c>
      <c r="E2346" s="25">
        <v>208.21</v>
      </c>
      <c r="J2346" s="1"/>
      <c r="K2346" s="1"/>
      <c r="L2346" s="1"/>
      <c r="M2346" s="1"/>
      <c r="N2346" s="1"/>
      <c r="AA2346" s="1"/>
      <c r="AB2346" s="1"/>
      <c r="AC2346" s="1"/>
    </row>
    <row r="2347" spans="2:29" x14ac:dyDescent="0.25">
      <c r="B2347" s="27">
        <f t="shared" si="98"/>
        <v>39545.708333327646</v>
      </c>
      <c r="C2347" s="25">
        <v>17</v>
      </c>
      <c r="D2347" s="25">
        <v>14.2</v>
      </c>
      <c r="E2347" s="25">
        <v>277.29000000000002</v>
      </c>
      <c r="J2347" s="1"/>
      <c r="K2347" s="1"/>
      <c r="L2347" s="1"/>
      <c r="M2347" s="1"/>
      <c r="N2347" s="1"/>
      <c r="AA2347" s="1"/>
      <c r="AB2347" s="1"/>
      <c r="AC2347" s="1"/>
    </row>
    <row r="2348" spans="2:29" x14ac:dyDescent="0.25">
      <c r="B2348" s="27">
        <f t="shared" si="98"/>
        <v>39545.74999999431</v>
      </c>
      <c r="C2348" s="25">
        <v>18</v>
      </c>
      <c r="D2348" s="25">
        <v>13.9</v>
      </c>
      <c r="E2348" s="25">
        <v>79.16</v>
      </c>
      <c r="J2348" s="1"/>
      <c r="K2348" s="1"/>
      <c r="L2348" s="1"/>
      <c r="M2348" s="1"/>
      <c r="N2348" s="1"/>
      <c r="AA2348" s="1"/>
      <c r="AB2348" s="1"/>
      <c r="AC2348" s="1"/>
    </row>
    <row r="2349" spans="2:29" x14ac:dyDescent="0.25">
      <c r="B2349" s="27">
        <f t="shared" si="98"/>
        <v>39545.791666660974</v>
      </c>
      <c r="C2349" s="25">
        <v>19</v>
      </c>
      <c r="D2349" s="25">
        <v>13.6</v>
      </c>
      <c r="E2349" s="25">
        <v>0</v>
      </c>
      <c r="J2349" s="1"/>
      <c r="K2349" s="1"/>
      <c r="L2349" s="1"/>
      <c r="M2349" s="1"/>
      <c r="N2349" s="1"/>
      <c r="AA2349" s="1"/>
      <c r="AB2349" s="1"/>
      <c r="AC2349" s="1"/>
    </row>
    <row r="2350" spans="2:29" x14ac:dyDescent="0.25">
      <c r="B2350" s="27">
        <f t="shared" si="98"/>
        <v>39545.833333327639</v>
      </c>
      <c r="C2350" s="25">
        <v>20</v>
      </c>
      <c r="D2350" s="25">
        <v>13.4</v>
      </c>
      <c r="E2350" s="25">
        <v>0</v>
      </c>
      <c r="J2350" s="1"/>
      <c r="K2350" s="1"/>
      <c r="L2350" s="1"/>
      <c r="M2350" s="1"/>
      <c r="N2350" s="1"/>
      <c r="AA2350" s="1"/>
      <c r="AB2350" s="1"/>
      <c r="AC2350" s="1"/>
    </row>
    <row r="2351" spans="2:29" x14ac:dyDescent="0.25">
      <c r="B2351" s="27">
        <f t="shared" si="98"/>
        <v>39545.874999994303</v>
      </c>
      <c r="C2351" s="25">
        <v>21</v>
      </c>
      <c r="D2351" s="25">
        <v>13</v>
      </c>
      <c r="E2351" s="25">
        <v>0</v>
      </c>
      <c r="J2351" s="1"/>
      <c r="K2351" s="1"/>
      <c r="L2351" s="1"/>
      <c r="M2351" s="1"/>
      <c r="N2351" s="1"/>
      <c r="AA2351" s="1"/>
      <c r="AB2351" s="1"/>
      <c r="AC2351" s="1"/>
    </row>
    <row r="2352" spans="2:29" x14ac:dyDescent="0.25">
      <c r="B2352" s="27">
        <f t="shared" si="98"/>
        <v>39545.916666660967</v>
      </c>
      <c r="C2352" s="25">
        <v>22</v>
      </c>
      <c r="D2352" s="25">
        <v>13.1</v>
      </c>
      <c r="E2352" s="25">
        <v>0</v>
      </c>
      <c r="J2352" s="1"/>
      <c r="K2352" s="1"/>
      <c r="L2352" s="1"/>
      <c r="M2352" s="1"/>
      <c r="N2352" s="1"/>
      <c r="AA2352" s="1"/>
      <c r="AB2352" s="1"/>
      <c r="AC2352" s="1"/>
    </row>
    <row r="2353" spans="2:29" x14ac:dyDescent="0.25">
      <c r="B2353" s="27">
        <f t="shared" si="98"/>
        <v>39545.958333327631</v>
      </c>
      <c r="C2353" s="25">
        <v>23</v>
      </c>
      <c r="D2353" s="25">
        <v>13.1</v>
      </c>
      <c r="E2353" s="25">
        <v>0</v>
      </c>
      <c r="J2353" s="1"/>
      <c r="K2353" s="1"/>
      <c r="L2353" s="1"/>
      <c r="M2353" s="1"/>
      <c r="N2353" s="1"/>
      <c r="AA2353" s="1"/>
      <c r="AB2353" s="1"/>
      <c r="AC2353" s="1"/>
    </row>
    <row r="2354" spans="2:29" x14ac:dyDescent="0.25">
      <c r="B2354" s="27">
        <f t="shared" si="98"/>
        <v>39545.999999994296</v>
      </c>
      <c r="C2354" s="25">
        <v>0</v>
      </c>
      <c r="D2354" s="25">
        <v>13.4</v>
      </c>
      <c r="E2354" s="25">
        <v>0</v>
      </c>
      <c r="J2354" s="1"/>
      <c r="K2354" s="1"/>
      <c r="L2354" s="1"/>
      <c r="M2354" s="1"/>
      <c r="N2354" s="1"/>
      <c r="AA2354" s="1"/>
      <c r="AB2354" s="1"/>
      <c r="AC2354" s="1"/>
    </row>
    <row r="2355" spans="2:29" x14ac:dyDescent="0.25">
      <c r="B2355" s="27">
        <f t="shared" si="98"/>
        <v>39546.04166666096</v>
      </c>
      <c r="C2355" s="25">
        <v>1</v>
      </c>
      <c r="D2355" s="25">
        <v>13.8</v>
      </c>
      <c r="E2355" s="25">
        <v>0</v>
      </c>
      <c r="J2355" s="1"/>
      <c r="K2355" s="1"/>
      <c r="L2355" s="1"/>
      <c r="M2355" s="1"/>
      <c r="N2355" s="1"/>
      <c r="AA2355" s="1"/>
      <c r="AB2355" s="1"/>
      <c r="AC2355" s="1"/>
    </row>
    <row r="2356" spans="2:29" x14ac:dyDescent="0.25">
      <c r="B2356" s="27">
        <f t="shared" si="98"/>
        <v>39546.083333327624</v>
      </c>
      <c r="C2356" s="25">
        <v>2</v>
      </c>
      <c r="D2356" s="25">
        <v>14</v>
      </c>
      <c r="E2356" s="25">
        <v>0</v>
      </c>
      <c r="J2356" s="1"/>
      <c r="K2356" s="1"/>
      <c r="L2356" s="1"/>
      <c r="M2356" s="1"/>
      <c r="N2356" s="1"/>
      <c r="AA2356" s="1"/>
      <c r="AB2356" s="1"/>
      <c r="AC2356" s="1"/>
    </row>
    <row r="2357" spans="2:29" x14ac:dyDescent="0.25">
      <c r="B2357" s="27">
        <f t="shared" si="98"/>
        <v>39546.124999994288</v>
      </c>
      <c r="C2357" s="25">
        <v>3</v>
      </c>
      <c r="D2357" s="25">
        <v>14.1</v>
      </c>
      <c r="E2357" s="25">
        <v>0</v>
      </c>
      <c r="J2357" s="1"/>
      <c r="K2357" s="1"/>
      <c r="L2357" s="1"/>
      <c r="M2357" s="1"/>
      <c r="N2357" s="1"/>
      <c r="AA2357" s="1"/>
      <c r="AB2357" s="1"/>
      <c r="AC2357" s="1"/>
    </row>
    <row r="2358" spans="2:29" x14ac:dyDescent="0.25">
      <c r="B2358" s="27">
        <f t="shared" si="98"/>
        <v>39546.166666660953</v>
      </c>
      <c r="C2358" s="25">
        <v>4</v>
      </c>
      <c r="D2358" s="25">
        <v>14.3</v>
      </c>
      <c r="E2358" s="25">
        <v>0</v>
      </c>
      <c r="J2358" s="1"/>
      <c r="K2358" s="1"/>
      <c r="L2358" s="1"/>
      <c r="M2358" s="1"/>
      <c r="N2358" s="1"/>
      <c r="AA2358" s="1"/>
      <c r="AB2358" s="1"/>
      <c r="AC2358" s="1"/>
    </row>
    <row r="2359" spans="2:29" x14ac:dyDescent="0.25">
      <c r="B2359" s="27">
        <f t="shared" si="98"/>
        <v>39546.208333327617</v>
      </c>
      <c r="C2359" s="25">
        <v>5</v>
      </c>
      <c r="D2359" s="25">
        <v>14.5</v>
      </c>
      <c r="E2359" s="25">
        <v>0</v>
      </c>
      <c r="J2359" s="1"/>
      <c r="K2359" s="1"/>
      <c r="L2359" s="1"/>
      <c r="M2359" s="1"/>
      <c r="N2359" s="1"/>
      <c r="AA2359" s="1"/>
      <c r="AB2359" s="1"/>
      <c r="AC2359" s="1"/>
    </row>
    <row r="2360" spans="2:29" x14ac:dyDescent="0.25">
      <c r="B2360" s="27">
        <f t="shared" si="98"/>
        <v>39546.249999994281</v>
      </c>
      <c r="C2360" s="25">
        <v>6</v>
      </c>
      <c r="D2360" s="25">
        <v>14.6</v>
      </c>
      <c r="E2360" s="25">
        <v>0</v>
      </c>
      <c r="J2360" s="1"/>
      <c r="K2360" s="1"/>
      <c r="L2360" s="1"/>
      <c r="M2360" s="1"/>
      <c r="N2360" s="1"/>
      <c r="AA2360" s="1"/>
      <c r="AB2360" s="1"/>
      <c r="AC2360" s="1"/>
    </row>
    <row r="2361" spans="2:29" x14ac:dyDescent="0.25">
      <c r="B2361" s="27">
        <f t="shared" si="98"/>
        <v>39546.291666660945</v>
      </c>
      <c r="C2361" s="25">
        <v>7</v>
      </c>
      <c r="D2361" s="25">
        <v>14.7</v>
      </c>
      <c r="E2361" s="25">
        <v>21.54</v>
      </c>
      <c r="J2361" s="1"/>
      <c r="K2361" s="1"/>
      <c r="L2361" s="1"/>
      <c r="M2361" s="1"/>
      <c r="N2361" s="1"/>
      <c r="AA2361" s="1"/>
      <c r="AB2361" s="1"/>
      <c r="AC2361" s="1"/>
    </row>
    <row r="2362" spans="2:29" x14ac:dyDescent="0.25">
      <c r="B2362" s="27">
        <f t="shared" si="98"/>
        <v>39546.33333332761</v>
      </c>
      <c r="C2362" s="25">
        <v>8</v>
      </c>
      <c r="D2362" s="25">
        <v>14.9</v>
      </c>
      <c r="E2362" s="25">
        <v>97.49</v>
      </c>
      <c r="J2362" s="1"/>
      <c r="K2362" s="1"/>
      <c r="L2362" s="1"/>
      <c r="M2362" s="1"/>
      <c r="N2362" s="1"/>
      <c r="AA2362" s="1"/>
      <c r="AB2362" s="1"/>
      <c r="AC2362" s="1"/>
    </row>
    <row r="2363" spans="2:29" x14ac:dyDescent="0.25">
      <c r="B2363" s="27">
        <f t="shared" si="98"/>
        <v>39546.374999994274</v>
      </c>
      <c r="C2363" s="25">
        <v>9</v>
      </c>
      <c r="D2363" s="25">
        <v>15.5</v>
      </c>
      <c r="E2363" s="25">
        <v>187.33</v>
      </c>
      <c r="J2363" s="1"/>
      <c r="K2363" s="1"/>
      <c r="L2363" s="1"/>
      <c r="M2363" s="1"/>
      <c r="N2363" s="1"/>
      <c r="AA2363" s="1"/>
      <c r="AB2363" s="1"/>
      <c r="AC2363" s="1"/>
    </row>
    <row r="2364" spans="2:29" x14ac:dyDescent="0.25">
      <c r="B2364" s="27">
        <f t="shared" si="98"/>
        <v>39546.416666660938</v>
      </c>
      <c r="C2364" s="25">
        <v>10</v>
      </c>
      <c r="D2364" s="25">
        <v>16.5</v>
      </c>
      <c r="E2364" s="25">
        <v>338.58</v>
      </c>
      <c r="J2364" s="1"/>
      <c r="K2364" s="1"/>
      <c r="L2364" s="1"/>
      <c r="M2364" s="1"/>
      <c r="N2364" s="1"/>
      <c r="AA2364" s="1"/>
      <c r="AB2364" s="1"/>
      <c r="AC2364" s="1"/>
    </row>
    <row r="2365" spans="2:29" x14ac:dyDescent="0.25">
      <c r="B2365" s="27">
        <f t="shared" si="98"/>
        <v>39546.458333327602</v>
      </c>
      <c r="C2365" s="25">
        <v>11</v>
      </c>
      <c r="D2365" s="25">
        <v>15.8</v>
      </c>
      <c r="E2365" s="25">
        <v>181.79</v>
      </c>
      <c r="J2365" s="1"/>
      <c r="K2365" s="1"/>
      <c r="L2365" s="1"/>
      <c r="M2365" s="1"/>
      <c r="N2365" s="1"/>
      <c r="AA2365" s="1"/>
      <c r="AB2365" s="1"/>
      <c r="AC2365" s="1"/>
    </row>
    <row r="2366" spans="2:29" x14ac:dyDescent="0.25">
      <c r="B2366" s="27">
        <f t="shared" si="98"/>
        <v>39546.499999994267</v>
      </c>
      <c r="C2366" s="25">
        <v>12</v>
      </c>
      <c r="D2366" s="25">
        <v>14.6</v>
      </c>
      <c r="E2366" s="25">
        <v>176.62</v>
      </c>
      <c r="J2366" s="1"/>
      <c r="K2366" s="1"/>
      <c r="L2366" s="1"/>
      <c r="M2366" s="1"/>
      <c r="N2366" s="1"/>
      <c r="AA2366" s="1"/>
      <c r="AB2366" s="1"/>
      <c r="AC2366" s="1"/>
    </row>
    <row r="2367" spans="2:29" x14ac:dyDescent="0.25">
      <c r="B2367" s="27">
        <f t="shared" si="98"/>
        <v>39546.541666660931</v>
      </c>
      <c r="C2367" s="25">
        <v>13</v>
      </c>
      <c r="D2367" s="25">
        <v>15.2</v>
      </c>
      <c r="E2367" s="25">
        <v>460.69</v>
      </c>
      <c r="J2367" s="1"/>
      <c r="K2367" s="1"/>
      <c r="L2367" s="1"/>
      <c r="M2367" s="1"/>
      <c r="N2367" s="1"/>
      <c r="AA2367" s="1"/>
      <c r="AB2367" s="1"/>
      <c r="AC2367" s="1"/>
    </row>
    <row r="2368" spans="2:29" x14ac:dyDescent="0.25">
      <c r="B2368" s="27">
        <f t="shared" si="98"/>
        <v>39546.583333327595</v>
      </c>
      <c r="C2368" s="25">
        <v>14</v>
      </c>
      <c r="D2368" s="25">
        <v>16.2</v>
      </c>
      <c r="E2368" s="25">
        <v>742.6</v>
      </c>
      <c r="J2368" s="1"/>
      <c r="K2368" s="1"/>
      <c r="L2368" s="1"/>
      <c r="M2368" s="1"/>
      <c r="N2368" s="1"/>
      <c r="AA2368" s="1"/>
      <c r="AB2368" s="1"/>
      <c r="AC2368" s="1"/>
    </row>
    <row r="2369" spans="2:29" x14ac:dyDescent="0.25">
      <c r="B2369" s="27">
        <f t="shared" si="98"/>
        <v>39546.624999994259</v>
      </c>
      <c r="C2369" s="25">
        <v>15</v>
      </c>
      <c r="D2369" s="25">
        <v>17.3</v>
      </c>
      <c r="E2369" s="25">
        <v>676.58</v>
      </c>
      <c r="J2369" s="1"/>
      <c r="K2369" s="1"/>
      <c r="L2369" s="1"/>
      <c r="M2369" s="1"/>
      <c r="N2369" s="1"/>
      <c r="AA2369" s="1"/>
      <c r="AB2369" s="1"/>
      <c r="AC2369" s="1"/>
    </row>
    <row r="2370" spans="2:29" x14ac:dyDescent="0.25">
      <c r="B2370" s="27">
        <f t="shared" si="98"/>
        <v>39546.666666660924</v>
      </c>
      <c r="C2370" s="25">
        <v>16</v>
      </c>
      <c r="D2370" s="25">
        <v>16.899999999999999</v>
      </c>
      <c r="E2370" s="25">
        <v>215.97</v>
      </c>
      <c r="J2370" s="1"/>
      <c r="K2370" s="1"/>
      <c r="L2370" s="1"/>
      <c r="M2370" s="1"/>
      <c r="N2370" s="1"/>
      <c r="AA2370" s="1"/>
      <c r="AB2370" s="1"/>
      <c r="AC2370" s="1"/>
    </row>
    <row r="2371" spans="2:29" x14ac:dyDescent="0.25">
      <c r="B2371" s="27">
        <f t="shared" ref="B2371:B2434" si="99">B2370+1/24</f>
        <v>39546.708333327588</v>
      </c>
      <c r="C2371" s="25">
        <v>17</v>
      </c>
      <c r="D2371" s="25">
        <v>16.7</v>
      </c>
      <c r="E2371" s="25">
        <v>400.83</v>
      </c>
      <c r="J2371" s="1"/>
      <c r="K2371" s="1"/>
      <c r="L2371" s="1"/>
      <c r="M2371" s="1"/>
      <c r="N2371" s="1"/>
      <c r="AA2371" s="1"/>
      <c r="AB2371" s="1"/>
      <c r="AC2371" s="1"/>
    </row>
    <row r="2372" spans="2:29" x14ac:dyDescent="0.25">
      <c r="B2372" s="27">
        <f t="shared" si="99"/>
        <v>39546.749999994252</v>
      </c>
      <c r="C2372" s="25">
        <v>18</v>
      </c>
      <c r="D2372" s="25">
        <v>15.7</v>
      </c>
      <c r="E2372" s="25">
        <v>155.4</v>
      </c>
      <c r="J2372" s="1"/>
      <c r="K2372" s="1"/>
      <c r="L2372" s="1"/>
      <c r="M2372" s="1"/>
      <c r="N2372" s="1"/>
      <c r="AA2372" s="1"/>
      <c r="AB2372" s="1"/>
      <c r="AC2372" s="1"/>
    </row>
    <row r="2373" spans="2:29" x14ac:dyDescent="0.25">
      <c r="B2373" s="27">
        <f t="shared" si="99"/>
        <v>39546.791666660916</v>
      </c>
      <c r="C2373" s="25">
        <v>19</v>
      </c>
      <c r="D2373" s="25">
        <v>14.6</v>
      </c>
      <c r="E2373" s="25">
        <v>0.03</v>
      </c>
      <c r="J2373" s="1"/>
      <c r="K2373" s="1"/>
      <c r="L2373" s="1"/>
      <c r="M2373" s="1"/>
      <c r="N2373" s="1"/>
      <c r="AA2373" s="1"/>
      <c r="AB2373" s="1"/>
      <c r="AC2373" s="1"/>
    </row>
    <row r="2374" spans="2:29" x14ac:dyDescent="0.25">
      <c r="B2374" s="27">
        <f t="shared" si="99"/>
        <v>39546.83333332758</v>
      </c>
      <c r="C2374" s="25">
        <v>20</v>
      </c>
      <c r="D2374" s="25">
        <v>14</v>
      </c>
      <c r="E2374" s="25">
        <v>0</v>
      </c>
      <c r="J2374" s="1"/>
      <c r="K2374" s="1"/>
      <c r="L2374" s="1"/>
      <c r="M2374" s="1"/>
      <c r="N2374" s="1"/>
      <c r="AA2374" s="1"/>
      <c r="AB2374" s="1"/>
      <c r="AC2374" s="1"/>
    </row>
    <row r="2375" spans="2:29" x14ac:dyDescent="0.25">
      <c r="B2375" s="27">
        <f t="shared" si="99"/>
        <v>39546.874999994245</v>
      </c>
      <c r="C2375" s="25">
        <v>21</v>
      </c>
      <c r="D2375" s="25">
        <v>14.3</v>
      </c>
      <c r="E2375" s="25">
        <v>0</v>
      </c>
      <c r="J2375" s="1"/>
      <c r="K2375" s="1"/>
      <c r="L2375" s="1"/>
      <c r="M2375" s="1"/>
      <c r="N2375" s="1"/>
      <c r="AA2375" s="1"/>
      <c r="AB2375" s="1"/>
      <c r="AC2375" s="1"/>
    </row>
    <row r="2376" spans="2:29" x14ac:dyDescent="0.25">
      <c r="B2376" s="27">
        <f t="shared" si="99"/>
        <v>39546.916666660909</v>
      </c>
      <c r="C2376" s="25">
        <v>22</v>
      </c>
      <c r="D2376" s="25">
        <v>15</v>
      </c>
      <c r="E2376" s="25">
        <v>0</v>
      </c>
      <c r="J2376" s="1"/>
      <c r="K2376" s="1"/>
      <c r="L2376" s="1"/>
      <c r="M2376" s="1"/>
      <c r="N2376" s="1"/>
      <c r="AA2376" s="1"/>
      <c r="AB2376" s="1"/>
      <c r="AC2376" s="1"/>
    </row>
    <row r="2377" spans="2:29" x14ac:dyDescent="0.25">
      <c r="B2377" s="27">
        <f t="shared" si="99"/>
        <v>39546.958333327573</v>
      </c>
      <c r="C2377" s="25">
        <v>23</v>
      </c>
      <c r="D2377" s="25">
        <v>14.9</v>
      </c>
      <c r="E2377" s="25">
        <v>0</v>
      </c>
      <c r="J2377" s="1"/>
      <c r="K2377" s="1"/>
      <c r="L2377" s="1"/>
      <c r="M2377" s="1"/>
      <c r="N2377" s="1"/>
      <c r="AA2377" s="1"/>
      <c r="AB2377" s="1"/>
      <c r="AC2377" s="1"/>
    </row>
    <row r="2378" spans="2:29" x14ac:dyDescent="0.25">
      <c r="B2378" s="27">
        <f t="shared" si="99"/>
        <v>39546.999999994237</v>
      </c>
      <c r="C2378" s="25">
        <v>0</v>
      </c>
      <c r="D2378" s="25">
        <v>14.8</v>
      </c>
      <c r="E2378" s="25">
        <v>0</v>
      </c>
      <c r="J2378" s="1"/>
      <c r="K2378" s="1"/>
      <c r="L2378" s="1"/>
      <c r="M2378" s="1"/>
      <c r="N2378" s="1"/>
      <c r="AA2378" s="1"/>
      <c r="AB2378" s="1"/>
      <c r="AC2378" s="1"/>
    </row>
    <row r="2379" spans="2:29" x14ac:dyDescent="0.25">
      <c r="B2379" s="27">
        <f t="shared" si="99"/>
        <v>39547.041666660902</v>
      </c>
      <c r="C2379" s="25">
        <v>1</v>
      </c>
      <c r="D2379" s="25">
        <v>14.4</v>
      </c>
      <c r="E2379" s="25">
        <v>0</v>
      </c>
      <c r="J2379" s="1"/>
      <c r="K2379" s="1"/>
      <c r="L2379" s="1"/>
      <c r="M2379" s="1"/>
      <c r="N2379" s="1"/>
      <c r="AA2379" s="1"/>
      <c r="AB2379" s="1"/>
      <c r="AC2379" s="1"/>
    </row>
    <row r="2380" spans="2:29" x14ac:dyDescent="0.25">
      <c r="B2380" s="27">
        <f t="shared" si="99"/>
        <v>39547.083333327566</v>
      </c>
      <c r="C2380" s="25">
        <v>2</v>
      </c>
      <c r="D2380" s="25">
        <v>14.5</v>
      </c>
      <c r="E2380" s="25">
        <v>0</v>
      </c>
      <c r="J2380" s="1"/>
      <c r="K2380" s="1"/>
      <c r="L2380" s="1"/>
      <c r="M2380" s="1"/>
      <c r="N2380" s="1"/>
      <c r="AA2380" s="1"/>
      <c r="AB2380" s="1"/>
      <c r="AC2380" s="1"/>
    </row>
    <row r="2381" spans="2:29" x14ac:dyDescent="0.25">
      <c r="B2381" s="27">
        <f t="shared" si="99"/>
        <v>39547.12499999423</v>
      </c>
      <c r="C2381" s="25">
        <v>3</v>
      </c>
      <c r="D2381" s="25">
        <v>14.7</v>
      </c>
      <c r="E2381" s="25">
        <v>0</v>
      </c>
      <c r="J2381" s="1"/>
      <c r="K2381" s="1"/>
      <c r="L2381" s="1"/>
      <c r="M2381" s="1"/>
      <c r="N2381" s="1"/>
      <c r="AA2381" s="1"/>
      <c r="AB2381" s="1"/>
      <c r="AC2381" s="1"/>
    </row>
    <row r="2382" spans="2:29" x14ac:dyDescent="0.25">
      <c r="B2382" s="27">
        <f t="shared" si="99"/>
        <v>39547.166666660894</v>
      </c>
      <c r="C2382" s="25">
        <v>4</v>
      </c>
      <c r="D2382" s="25">
        <v>14.7</v>
      </c>
      <c r="E2382" s="25">
        <v>0</v>
      </c>
      <c r="J2382" s="1"/>
      <c r="K2382" s="1"/>
      <c r="L2382" s="1"/>
      <c r="M2382" s="1"/>
      <c r="N2382" s="1"/>
      <c r="AA2382" s="1"/>
      <c r="AB2382" s="1"/>
      <c r="AC2382" s="1"/>
    </row>
    <row r="2383" spans="2:29" x14ac:dyDescent="0.25">
      <c r="B2383" s="27">
        <f t="shared" si="99"/>
        <v>39547.208333327559</v>
      </c>
      <c r="C2383" s="25">
        <v>5</v>
      </c>
      <c r="D2383" s="25">
        <v>14.6</v>
      </c>
      <c r="E2383" s="25">
        <v>0</v>
      </c>
      <c r="J2383" s="1"/>
      <c r="K2383" s="1"/>
      <c r="L2383" s="1"/>
      <c r="M2383" s="1"/>
      <c r="N2383" s="1"/>
      <c r="AA2383" s="1"/>
      <c r="AB2383" s="1"/>
      <c r="AC2383" s="1"/>
    </row>
    <row r="2384" spans="2:29" x14ac:dyDescent="0.25">
      <c r="B2384" s="27">
        <f t="shared" si="99"/>
        <v>39547.249999994223</v>
      </c>
      <c r="C2384" s="25">
        <v>6</v>
      </c>
      <c r="D2384" s="25">
        <v>14.6</v>
      </c>
      <c r="E2384" s="25">
        <v>0</v>
      </c>
      <c r="J2384" s="1"/>
      <c r="K2384" s="1"/>
      <c r="L2384" s="1"/>
      <c r="M2384" s="1"/>
      <c r="N2384" s="1"/>
      <c r="AA2384" s="1"/>
      <c r="AB2384" s="1"/>
      <c r="AC2384" s="1"/>
    </row>
    <row r="2385" spans="2:29" x14ac:dyDescent="0.25">
      <c r="B2385" s="27">
        <f t="shared" si="99"/>
        <v>39547.291666660887</v>
      </c>
      <c r="C2385" s="25">
        <v>7</v>
      </c>
      <c r="D2385" s="25">
        <v>14.9</v>
      </c>
      <c r="E2385" s="25">
        <v>0</v>
      </c>
      <c r="J2385" s="1"/>
      <c r="K2385" s="1"/>
      <c r="L2385" s="1"/>
      <c r="M2385" s="1"/>
      <c r="N2385" s="1"/>
      <c r="AA2385" s="1"/>
      <c r="AB2385" s="1"/>
      <c r="AC2385" s="1"/>
    </row>
    <row r="2386" spans="2:29" x14ac:dyDescent="0.25">
      <c r="B2386" s="27">
        <f t="shared" si="99"/>
        <v>39547.333333327551</v>
      </c>
      <c r="C2386" s="25">
        <v>8</v>
      </c>
      <c r="D2386" s="25">
        <v>15.1</v>
      </c>
      <c r="E2386" s="25">
        <v>71.459999999999994</v>
      </c>
      <c r="J2386" s="1"/>
      <c r="K2386" s="1"/>
      <c r="L2386" s="1"/>
      <c r="M2386" s="1"/>
      <c r="N2386" s="1"/>
      <c r="AA2386" s="1"/>
      <c r="AB2386" s="1"/>
      <c r="AC2386" s="1"/>
    </row>
    <row r="2387" spans="2:29" x14ac:dyDescent="0.25">
      <c r="B2387" s="27">
        <f t="shared" si="99"/>
        <v>39547.374999994216</v>
      </c>
      <c r="C2387" s="25">
        <v>9</v>
      </c>
      <c r="D2387" s="25">
        <v>15.2</v>
      </c>
      <c r="E2387" s="25">
        <v>73.680000000000007</v>
      </c>
      <c r="J2387" s="1"/>
      <c r="K2387" s="1"/>
      <c r="L2387" s="1"/>
      <c r="M2387" s="1"/>
      <c r="N2387" s="1"/>
      <c r="AA2387" s="1"/>
      <c r="AB2387" s="1"/>
      <c r="AC2387" s="1"/>
    </row>
    <row r="2388" spans="2:29" x14ac:dyDescent="0.25">
      <c r="B2388" s="27">
        <f t="shared" si="99"/>
        <v>39547.41666666088</v>
      </c>
      <c r="C2388" s="25">
        <v>10</v>
      </c>
      <c r="D2388" s="25">
        <v>15.1</v>
      </c>
      <c r="E2388" s="25">
        <v>64.150000000000006</v>
      </c>
      <c r="J2388" s="1"/>
      <c r="K2388" s="1"/>
      <c r="L2388" s="1"/>
      <c r="M2388" s="1"/>
      <c r="N2388" s="1"/>
      <c r="AA2388" s="1"/>
      <c r="AB2388" s="1"/>
      <c r="AC2388" s="1"/>
    </row>
    <row r="2389" spans="2:29" x14ac:dyDescent="0.25">
      <c r="B2389" s="27">
        <f t="shared" si="99"/>
        <v>39547.458333327544</v>
      </c>
      <c r="C2389" s="25">
        <v>11</v>
      </c>
      <c r="D2389" s="25">
        <v>15.2</v>
      </c>
      <c r="E2389" s="25">
        <v>114.75</v>
      </c>
      <c r="J2389" s="1"/>
      <c r="K2389" s="1"/>
      <c r="L2389" s="1"/>
      <c r="M2389" s="1"/>
      <c r="N2389" s="1"/>
      <c r="AA2389" s="1"/>
      <c r="AB2389" s="1"/>
      <c r="AC2389" s="1"/>
    </row>
    <row r="2390" spans="2:29" x14ac:dyDescent="0.25">
      <c r="B2390" s="27">
        <f t="shared" si="99"/>
        <v>39547.499999994208</v>
      </c>
      <c r="C2390" s="25">
        <v>12</v>
      </c>
      <c r="D2390" s="25">
        <v>16</v>
      </c>
      <c r="E2390" s="25">
        <v>705.3</v>
      </c>
      <c r="J2390" s="1"/>
      <c r="K2390" s="1"/>
      <c r="L2390" s="1"/>
      <c r="M2390" s="1"/>
      <c r="N2390" s="1"/>
      <c r="AA2390" s="1"/>
      <c r="AB2390" s="1"/>
      <c r="AC2390" s="1"/>
    </row>
    <row r="2391" spans="2:29" x14ac:dyDescent="0.25">
      <c r="B2391" s="27">
        <f t="shared" si="99"/>
        <v>39547.541666660873</v>
      </c>
      <c r="C2391" s="25">
        <v>13</v>
      </c>
      <c r="D2391" s="25">
        <v>14.7</v>
      </c>
      <c r="E2391" s="25">
        <v>145.04</v>
      </c>
      <c r="J2391" s="1"/>
      <c r="K2391" s="1"/>
      <c r="L2391" s="1"/>
      <c r="M2391" s="1"/>
      <c r="N2391" s="1"/>
      <c r="AA2391" s="1"/>
      <c r="AB2391" s="1"/>
      <c r="AC2391" s="1"/>
    </row>
    <row r="2392" spans="2:29" x14ac:dyDescent="0.25">
      <c r="B2392" s="27">
        <f t="shared" si="99"/>
        <v>39547.583333327537</v>
      </c>
      <c r="C2392" s="25">
        <v>14</v>
      </c>
      <c r="D2392" s="25">
        <v>15.5</v>
      </c>
      <c r="E2392" s="25">
        <v>110</v>
      </c>
      <c r="J2392" s="1"/>
      <c r="K2392" s="1"/>
      <c r="L2392" s="1"/>
      <c r="M2392" s="1"/>
      <c r="N2392" s="1"/>
      <c r="AA2392" s="1"/>
      <c r="AB2392" s="1"/>
      <c r="AC2392" s="1"/>
    </row>
    <row r="2393" spans="2:29" x14ac:dyDescent="0.25">
      <c r="B2393" s="27">
        <f t="shared" si="99"/>
        <v>39547.624999994201</v>
      </c>
      <c r="C2393" s="25">
        <v>15</v>
      </c>
      <c r="D2393" s="25">
        <v>15.5</v>
      </c>
      <c r="E2393" s="25">
        <v>139.43</v>
      </c>
      <c r="J2393" s="1"/>
      <c r="K2393" s="1"/>
      <c r="L2393" s="1"/>
      <c r="M2393" s="1"/>
      <c r="N2393" s="1"/>
      <c r="AA2393" s="1"/>
      <c r="AB2393" s="1"/>
      <c r="AC2393" s="1"/>
    </row>
    <row r="2394" spans="2:29" x14ac:dyDescent="0.25">
      <c r="B2394" s="27">
        <f t="shared" si="99"/>
        <v>39547.666666660865</v>
      </c>
      <c r="C2394" s="25">
        <v>16</v>
      </c>
      <c r="D2394" s="25">
        <v>15.8</v>
      </c>
      <c r="E2394" s="25">
        <v>470.8</v>
      </c>
      <c r="J2394" s="1"/>
      <c r="K2394" s="1"/>
      <c r="L2394" s="1"/>
      <c r="M2394" s="1"/>
      <c r="N2394" s="1"/>
      <c r="AA2394" s="1"/>
      <c r="AB2394" s="1"/>
      <c r="AC2394" s="1"/>
    </row>
    <row r="2395" spans="2:29" x14ac:dyDescent="0.25">
      <c r="B2395" s="27">
        <f t="shared" si="99"/>
        <v>39547.70833332753</v>
      </c>
      <c r="C2395" s="25">
        <v>17</v>
      </c>
      <c r="D2395" s="25">
        <v>15</v>
      </c>
      <c r="E2395" s="25">
        <v>238.14</v>
      </c>
      <c r="J2395" s="1"/>
      <c r="K2395" s="1"/>
      <c r="L2395" s="1"/>
      <c r="M2395" s="1"/>
      <c r="N2395" s="1"/>
      <c r="AA2395" s="1"/>
      <c r="AB2395" s="1"/>
      <c r="AC2395" s="1"/>
    </row>
    <row r="2396" spans="2:29" x14ac:dyDescent="0.25">
      <c r="B2396" s="27">
        <f t="shared" si="99"/>
        <v>39547.749999994194</v>
      </c>
      <c r="C2396" s="25">
        <v>18</v>
      </c>
      <c r="D2396" s="25">
        <v>14.3</v>
      </c>
      <c r="E2396" s="25">
        <v>23.97</v>
      </c>
      <c r="J2396" s="1"/>
      <c r="K2396" s="1"/>
      <c r="L2396" s="1"/>
      <c r="M2396" s="1"/>
      <c r="N2396" s="1"/>
      <c r="AA2396" s="1"/>
      <c r="AB2396" s="1"/>
      <c r="AC2396" s="1"/>
    </row>
    <row r="2397" spans="2:29" x14ac:dyDescent="0.25">
      <c r="B2397" s="27">
        <f t="shared" si="99"/>
        <v>39547.791666660858</v>
      </c>
      <c r="C2397" s="25">
        <v>19</v>
      </c>
      <c r="D2397" s="25">
        <v>14</v>
      </c>
      <c r="E2397" s="25">
        <v>0</v>
      </c>
      <c r="J2397" s="1"/>
      <c r="K2397" s="1"/>
      <c r="L2397" s="1"/>
      <c r="M2397" s="1"/>
      <c r="N2397" s="1"/>
      <c r="AA2397" s="1"/>
      <c r="AB2397" s="1"/>
      <c r="AC2397" s="1"/>
    </row>
    <row r="2398" spans="2:29" x14ac:dyDescent="0.25">
      <c r="B2398" s="27">
        <f t="shared" si="99"/>
        <v>39547.833333327522</v>
      </c>
      <c r="C2398" s="25">
        <v>20</v>
      </c>
      <c r="D2398" s="25">
        <v>13.5</v>
      </c>
      <c r="E2398" s="25">
        <v>0</v>
      </c>
      <c r="J2398" s="1"/>
      <c r="K2398" s="1"/>
      <c r="L2398" s="1"/>
      <c r="M2398" s="1"/>
      <c r="N2398" s="1"/>
      <c r="AA2398" s="1"/>
      <c r="AB2398" s="1"/>
      <c r="AC2398" s="1"/>
    </row>
    <row r="2399" spans="2:29" x14ac:dyDescent="0.25">
      <c r="B2399" s="27">
        <f t="shared" si="99"/>
        <v>39547.874999994187</v>
      </c>
      <c r="C2399" s="25">
        <v>21</v>
      </c>
      <c r="D2399" s="25">
        <v>13.1</v>
      </c>
      <c r="E2399" s="25">
        <v>0</v>
      </c>
      <c r="J2399" s="1"/>
      <c r="K2399" s="1"/>
      <c r="L2399" s="1"/>
      <c r="M2399" s="1"/>
      <c r="N2399" s="1"/>
      <c r="AA2399" s="1"/>
      <c r="AB2399" s="1"/>
      <c r="AC2399" s="1"/>
    </row>
    <row r="2400" spans="2:29" x14ac:dyDescent="0.25">
      <c r="B2400" s="27">
        <f t="shared" si="99"/>
        <v>39547.916666660851</v>
      </c>
      <c r="C2400" s="25">
        <v>22</v>
      </c>
      <c r="D2400" s="25">
        <v>13.2</v>
      </c>
      <c r="E2400" s="25">
        <v>0</v>
      </c>
      <c r="J2400" s="1"/>
      <c r="K2400" s="1"/>
      <c r="L2400" s="1"/>
      <c r="M2400" s="1"/>
      <c r="N2400" s="1"/>
      <c r="AA2400" s="1"/>
      <c r="AB2400" s="1"/>
      <c r="AC2400" s="1"/>
    </row>
    <row r="2401" spans="2:29" x14ac:dyDescent="0.25">
      <c r="B2401" s="27">
        <f t="shared" si="99"/>
        <v>39547.958333327515</v>
      </c>
      <c r="C2401" s="25">
        <v>23</v>
      </c>
      <c r="D2401" s="25">
        <v>13.5</v>
      </c>
      <c r="E2401" s="25">
        <v>0</v>
      </c>
      <c r="J2401" s="1"/>
      <c r="K2401" s="1"/>
      <c r="L2401" s="1"/>
      <c r="M2401" s="1"/>
      <c r="N2401" s="1"/>
      <c r="AA2401" s="1"/>
      <c r="AB2401" s="1"/>
      <c r="AC2401" s="1"/>
    </row>
    <row r="2402" spans="2:29" x14ac:dyDescent="0.25">
      <c r="B2402" s="27">
        <f t="shared" si="99"/>
        <v>39547.999999994179</v>
      </c>
      <c r="C2402" s="25">
        <v>0</v>
      </c>
      <c r="D2402" s="25">
        <v>13.6</v>
      </c>
      <c r="E2402" s="25">
        <v>0</v>
      </c>
      <c r="J2402" s="1"/>
      <c r="K2402" s="1"/>
      <c r="L2402" s="1"/>
      <c r="M2402" s="1"/>
      <c r="N2402" s="1"/>
      <c r="AA2402" s="1"/>
      <c r="AB2402" s="1"/>
      <c r="AC2402" s="1"/>
    </row>
    <row r="2403" spans="2:29" x14ac:dyDescent="0.25">
      <c r="B2403" s="27">
        <f t="shared" si="99"/>
        <v>39548.041666660843</v>
      </c>
      <c r="C2403" s="25">
        <v>1</v>
      </c>
      <c r="D2403" s="25">
        <v>14.2</v>
      </c>
      <c r="E2403" s="25">
        <v>0</v>
      </c>
      <c r="J2403" s="1"/>
      <c r="K2403" s="1"/>
      <c r="L2403" s="1"/>
      <c r="M2403" s="1"/>
      <c r="N2403" s="1"/>
      <c r="AA2403" s="1"/>
      <c r="AB2403" s="1"/>
      <c r="AC2403" s="1"/>
    </row>
    <row r="2404" spans="2:29" x14ac:dyDescent="0.25">
      <c r="B2404" s="27">
        <f t="shared" si="99"/>
        <v>39548.083333327508</v>
      </c>
      <c r="C2404" s="25">
        <v>2</v>
      </c>
      <c r="D2404" s="25">
        <v>12.6</v>
      </c>
      <c r="E2404" s="25">
        <v>0</v>
      </c>
      <c r="J2404" s="1"/>
      <c r="K2404" s="1"/>
      <c r="L2404" s="1"/>
      <c r="M2404" s="1"/>
      <c r="N2404" s="1"/>
      <c r="AA2404" s="1"/>
      <c r="AB2404" s="1"/>
      <c r="AC2404" s="1"/>
    </row>
    <row r="2405" spans="2:29" x14ac:dyDescent="0.25">
      <c r="B2405" s="27">
        <f t="shared" si="99"/>
        <v>39548.124999994172</v>
      </c>
      <c r="C2405" s="25">
        <v>3</v>
      </c>
      <c r="D2405" s="25">
        <v>12.1</v>
      </c>
      <c r="E2405" s="25">
        <v>0</v>
      </c>
      <c r="J2405" s="1"/>
      <c r="K2405" s="1"/>
      <c r="L2405" s="1"/>
      <c r="M2405" s="1"/>
      <c r="N2405" s="1"/>
      <c r="AA2405" s="1"/>
      <c r="AB2405" s="1"/>
      <c r="AC2405" s="1"/>
    </row>
    <row r="2406" spans="2:29" x14ac:dyDescent="0.25">
      <c r="B2406" s="27">
        <f t="shared" si="99"/>
        <v>39548.166666660836</v>
      </c>
      <c r="C2406" s="25">
        <v>4</v>
      </c>
      <c r="D2406" s="25">
        <v>12.3</v>
      </c>
      <c r="E2406" s="25">
        <v>0</v>
      </c>
      <c r="J2406" s="1"/>
      <c r="K2406" s="1"/>
      <c r="L2406" s="1"/>
      <c r="M2406" s="1"/>
      <c r="N2406" s="1"/>
      <c r="AA2406" s="1"/>
      <c r="AB2406" s="1"/>
      <c r="AC2406" s="1"/>
    </row>
    <row r="2407" spans="2:29" x14ac:dyDescent="0.25">
      <c r="B2407" s="27">
        <f t="shared" si="99"/>
        <v>39548.2083333275</v>
      </c>
      <c r="C2407" s="25">
        <v>5</v>
      </c>
      <c r="D2407" s="25">
        <v>11.4</v>
      </c>
      <c r="E2407" s="25">
        <v>0</v>
      </c>
      <c r="J2407" s="1"/>
      <c r="K2407" s="1"/>
      <c r="L2407" s="1"/>
      <c r="M2407" s="1"/>
      <c r="N2407" s="1"/>
      <c r="AA2407" s="1"/>
      <c r="AB2407" s="1"/>
      <c r="AC2407" s="1"/>
    </row>
    <row r="2408" spans="2:29" x14ac:dyDescent="0.25">
      <c r="B2408" s="27">
        <f t="shared" si="99"/>
        <v>39548.249999994165</v>
      </c>
      <c r="C2408" s="25">
        <v>6</v>
      </c>
      <c r="D2408" s="25">
        <v>11.4</v>
      </c>
      <c r="E2408" s="25">
        <v>0</v>
      </c>
      <c r="J2408" s="1"/>
      <c r="K2408" s="1"/>
      <c r="L2408" s="1"/>
      <c r="M2408" s="1"/>
      <c r="N2408" s="1"/>
      <c r="AA2408" s="1"/>
      <c r="AB2408" s="1"/>
      <c r="AC2408" s="1"/>
    </row>
    <row r="2409" spans="2:29" x14ac:dyDescent="0.25">
      <c r="B2409" s="27">
        <f t="shared" si="99"/>
        <v>39548.291666660829</v>
      </c>
      <c r="C2409" s="25">
        <v>7</v>
      </c>
      <c r="D2409" s="25">
        <v>11.8</v>
      </c>
      <c r="E2409" s="25">
        <v>0</v>
      </c>
      <c r="J2409" s="1"/>
      <c r="K2409" s="1"/>
      <c r="L2409" s="1"/>
      <c r="M2409" s="1"/>
      <c r="N2409" s="1"/>
      <c r="AA2409" s="1"/>
      <c r="AB2409" s="1"/>
      <c r="AC2409" s="1"/>
    </row>
    <row r="2410" spans="2:29" x14ac:dyDescent="0.25">
      <c r="B2410" s="27">
        <f t="shared" si="99"/>
        <v>39548.333333327493</v>
      </c>
      <c r="C2410" s="25">
        <v>8</v>
      </c>
      <c r="D2410" s="25">
        <v>11.7</v>
      </c>
      <c r="E2410" s="25">
        <v>11.34</v>
      </c>
      <c r="J2410" s="1"/>
      <c r="K2410" s="1"/>
      <c r="L2410" s="1"/>
      <c r="M2410" s="1"/>
      <c r="N2410" s="1"/>
      <c r="AA2410" s="1"/>
      <c r="AB2410" s="1"/>
      <c r="AC2410" s="1"/>
    </row>
    <row r="2411" spans="2:29" x14ac:dyDescent="0.25">
      <c r="B2411" s="27">
        <f t="shared" si="99"/>
        <v>39548.374999994157</v>
      </c>
      <c r="C2411" s="25">
        <v>9</v>
      </c>
      <c r="D2411" s="25">
        <v>12.4</v>
      </c>
      <c r="E2411" s="25">
        <v>10.35</v>
      </c>
      <c r="J2411" s="1"/>
      <c r="K2411" s="1"/>
      <c r="L2411" s="1"/>
      <c r="M2411" s="1"/>
      <c r="N2411" s="1"/>
      <c r="AA2411" s="1"/>
      <c r="AB2411" s="1"/>
      <c r="AC2411" s="1"/>
    </row>
    <row r="2412" spans="2:29" x14ac:dyDescent="0.25">
      <c r="B2412" s="27">
        <f t="shared" si="99"/>
        <v>39548.416666660822</v>
      </c>
      <c r="C2412" s="25">
        <v>10</v>
      </c>
      <c r="D2412" s="25">
        <v>13.2</v>
      </c>
      <c r="E2412" s="25">
        <v>32.1</v>
      </c>
      <c r="J2412" s="1"/>
      <c r="K2412" s="1"/>
      <c r="L2412" s="1"/>
      <c r="M2412" s="1"/>
      <c r="N2412" s="1"/>
      <c r="AA2412" s="1"/>
      <c r="AB2412" s="1"/>
      <c r="AC2412" s="1"/>
    </row>
    <row r="2413" spans="2:29" x14ac:dyDescent="0.25">
      <c r="B2413" s="27">
        <f t="shared" si="99"/>
        <v>39548.458333327486</v>
      </c>
      <c r="C2413" s="25">
        <v>11</v>
      </c>
      <c r="D2413" s="25">
        <v>13</v>
      </c>
      <c r="E2413" s="25">
        <v>32.83</v>
      </c>
      <c r="J2413" s="1"/>
      <c r="K2413" s="1"/>
      <c r="L2413" s="1"/>
      <c r="M2413" s="1"/>
      <c r="N2413" s="1"/>
      <c r="AA2413" s="1"/>
      <c r="AB2413" s="1"/>
      <c r="AC2413" s="1"/>
    </row>
    <row r="2414" spans="2:29" x14ac:dyDescent="0.25">
      <c r="B2414" s="27">
        <f t="shared" si="99"/>
        <v>39548.49999999415</v>
      </c>
      <c r="C2414" s="25">
        <v>12</v>
      </c>
      <c r="D2414" s="25">
        <v>15</v>
      </c>
      <c r="E2414" s="25">
        <v>397.62</v>
      </c>
      <c r="J2414" s="1"/>
      <c r="K2414" s="1"/>
      <c r="L2414" s="1"/>
      <c r="M2414" s="1"/>
      <c r="N2414" s="1"/>
      <c r="AA2414" s="1"/>
      <c r="AB2414" s="1"/>
      <c r="AC2414" s="1"/>
    </row>
    <row r="2415" spans="2:29" x14ac:dyDescent="0.25">
      <c r="B2415" s="27">
        <f t="shared" si="99"/>
        <v>39548.541666660814</v>
      </c>
      <c r="C2415" s="25">
        <v>13</v>
      </c>
      <c r="D2415" s="25">
        <v>15</v>
      </c>
      <c r="E2415" s="25">
        <v>491.69</v>
      </c>
      <c r="J2415" s="1"/>
      <c r="K2415" s="1"/>
      <c r="L2415" s="1"/>
      <c r="M2415" s="1"/>
      <c r="N2415" s="1"/>
      <c r="AA2415" s="1"/>
      <c r="AB2415" s="1"/>
      <c r="AC2415" s="1"/>
    </row>
    <row r="2416" spans="2:29" x14ac:dyDescent="0.25">
      <c r="B2416" s="27">
        <f t="shared" si="99"/>
        <v>39548.583333327479</v>
      </c>
      <c r="C2416" s="25">
        <v>14</v>
      </c>
      <c r="D2416" s="25">
        <v>15.4</v>
      </c>
      <c r="E2416" s="25">
        <v>552.16</v>
      </c>
      <c r="J2416" s="1"/>
      <c r="K2416" s="1"/>
      <c r="L2416" s="1"/>
      <c r="M2416" s="1"/>
      <c r="N2416" s="1"/>
      <c r="AA2416" s="1"/>
      <c r="AB2416" s="1"/>
      <c r="AC2416" s="1"/>
    </row>
    <row r="2417" spans="2:29" x14ac:dyDescent="0.25">
      <c r="B2417" s="27">
        <f t="shared" si="99"/>
        <v>39548.624999994143</v>
      </c>
      <c r="C2417" s="25">
        <v>15</v>
      </c>
      <c r="D2417" s="25">
        <v>15.2</v>
      </c>
      <c r="E2417" s="25">
        <v>366.18</v>
      </c>
      <c r="J2417" s="1"/>
      <c r="K2417" s="1"/>
      <c r="L2417" s="1"/>
      <c r="M2417" s="1"/>
      <c r="N2417" s="1"/>
      <c r="AA2417" s="1"/>
      <c r="AB2417" s="1"/>
      <c r="AC2417" s="1"/>
    </row>
    <row r="2418" spans="2:29" x14ac:dyDescent="0.25">
      <c r="B2418" s="27">
        <f t="shared" si="99"/>
        <v>39548.666666660807</v>
      </c>
      <c r="C2418" s="25">
        <v>16</v>
      </c>
      <c r="D2418" s="25">
        <v>14.7</v>
      </c>
      <c r="E2418" s="25">
        <v>249.46</v>
      </c>
      <c r="J2418" s="1"/>
      <c r="K2418" s="1"/>
      <c r="L2418" s="1"/>
      <c r="M2418" s="1"/>
      <c r="N2418" s="1"/>
      <c r="AA2418" s="1"/>
      <c r="AB2418" s="1"/>
      <c r="AC2418" s="1"/>
    </row>
    <row r="2419" spans="2:29" x14ac:dyDescent="0.25">
      <c r="B2419" s="27">
        <f t="shared" si="99"/>
        <v>39548.708333327471</v>
      </c>
      <c r="C2419" s="25">
        <v>17</v>
      </c>
      <c r="D2419" s="25">
        <v>13.9</v>
      </c>
      <c r="E2419" s="25">
        <v>127.85</v>
      </c>
      <c r="J2419" s="1"/>
      <c r="K2419" s="1"/>
      <c r="L2419" s="1"/>
      <c r="M2419" s="1"/>
      <c r="N2419" s="1"/>
      <c r="AA2419" s="1"/>
      <c r="AB2419" s="1"/>
      <c r="AC2419" s="1"/>
    </row>
    <row r="2420" spans="2:29" x14ac:dyDescent="0.25">
      <c r="B2420" s="27">
        <f t="shared" si="99"/>
        <v>39548.749999994136</v>
      </c>
      <c r="C2420" s="25">
        <v>18</v>
      </c>
      <c r="D2420" s="25">
        <v>13.5</v>
      </c>
      <c r="E2420" s="25">
        <v>81.459999999999994</v>
      </c>
      <c r="J2420" s="1"/>
      <c r="K2420" s="1"/>
      <c r="L2420" s="1"/>
      <c r="M2420" s="1"/>
      <c r="N2420" s="1"/>
      <c r="AA2420" s="1"/>
      <c r="AB2420" s="1"/>
      <c r="AC2420" s="1"/>
    </row>
    <row r="2421" spans="2:29" x14ac:dyDescent="0.25">
      <c r="B2421" s="27">
        <f t="shared" si="99"/>
        <v>39548.7916666608</v>
      </c>
      <c r="C2421" s="25">
        <v>19</v>
      </c>
      <c r="D2421" s="25">
        <v>12.9</v>
      </c>
      <c r="E2421" s="25">
        <v>0.77</v>
      </c>
      <c r="J2421" s="1"/>
      <c r="K2421" s="1"/>
      <c r="L2421" s="1"/>
      <c r="M2421" s="1"/>
      <c r="N2421" s="1"/>
      <c r="AA2421" s="1"/>
      <c r="AB2421" s="1"/>
      <c r="AC2421" s="1"/>
    </row>
    <row r="2422" spans="2:29" x14ac:dyDescent="0.25">
      <c r="B2422" s="27">
        <f t="shared" si="99"/>
        <v>39548.833333327464</v>
      </c>
      <c r="C2422" s="25">
        <v>20</v>
      </c>
      <c r="D2422" s="25">
        <v>12.5</v>
      </c>
      <c r="E2422" s="25">
        <v>0</v>
      </c>
      <c r="J2422" s="1"/>
      <c r="K2422" s="1"/>
      <c r="L2422" s="1"/>
      <c r="M2422" s="1"/>
      <c r="N2422" s="1"/>
      <c r="AA2422" s="1"/>
      <c r="AB2422" s="1"/>
      <c r="AC2422" s="1"/>
    </row>
    <row r="2423" spans="2:29" x14ac:dyDescent="0.25">
      <c r="B2423" s="27">
        <f t="shared" si="99"/>
        <v>39548.874999994128</v>
      </c>
      <c r="C2423" s="25">
        <v>21</v>
      </c>
      <c r="D2423" s="25">
        <v>12.1</v>
      </c>
      <c r="E2423" s="25">
        <v>0</v>
      </c>
      <c r="J2423" s="1"/>
      <c r="K2423" s="1"/>
      <c r="L2423" s="1"/>
      <c r="M2423" s="1"/>
      <c r="N2423" s="1"/>
      <c r="AA2423" s="1"/>
      <c r="AB2423" s="1"/>
      <c r="AC2423" s="1"/>
    </row>
    <row r="2424" spans="2:29" x14ac:dyDescent="0.25">
      <c r="B2424" s="27">
        <f t="shared" si="99"/>
        <v>39548.916666660793</v>
      </c>
      <c r="C2424" s="25">
        <v>22</v>
      </c>
      <c r="D2424" s="25">
        <v>11.9</v>
      </c>
      <c r="E2424" s="25">
        <v>0</v>
      </c>
      <c r="J2424" s="1"/>
      <c r="K2424" s="1"/>
      <c r="L2424" s="1"/>
      <c r="M2424" s="1"/>
      <c r="N2424" s="1"/>
      <c r="AA2424" s="1"/>
      <c r="AB2424" s="1"/>
      <c r="AC2424" s="1"/>
    </row>
    <row r="2425" spans="2:29" x14ac:dyDescent="0.25">
      <c r="B2425" s="27">
        <f t="shared" si="99"/>
        <v>39548.958333327457</v>
      </c>
      <c r="C2425" s="25">
        <v>23</v>
      </c>
      <c r="D2425" s="25">
        <v>11.9</v>
      </c>
      <c r="E2425" s="25">
        <v>0</v>
      </c>
      <c r="J2425" s="1"/>
      <c r="K2425" s="1"/>
      <c r="L2425" s="1"/>
      <c r="M2425" s="1"/>
      <c r="N2425" s="1"/>
      <c r="AA2425" s="1"/>
      <c r="AB2425" s="1"/>
      <c r="AC2425" s="1"/>
    </row>
    <row r="2426" spans="2:29" x14ac:dyDescent="0.25">
      <c r="B2426" s="27">
        <f t="shared" si="99"/>
        <v>39548.999999994121</v>
      </c>
      <c r="C2426" s="25">
        <v>0</v>
      </c>
      <c r="D2426" s="25">
        <v>11.6</v>
      </c>
      <c r="E2426" s="25">
        <v>0</v>
      </c>
      <c r="J2426" s="1"/>
      <c r="K2426" s="1"/>
      <c r="L2426" s="1"/>
      <c r="M2426" s="1"/>
      <c r="N2426" s="1"/>
      <c r="AA2426" s="1"/>
      <c r="AB2426" s="1"/>
      <c r="AC2426" s="1"/>
    </row>
    <row r="2427" spans="2:29" x14ac:dyDescent="0.25">
      <c r="B2427" s="27">
        <f t="shared" si="99"/>
        <v>39549.041666660785</v>
      </c>
      <c r="C2427" s="25">
        <v>1</v>
      </c>
      <c r="D2427" s="25">
        <v>11.5</v>
      </c>
      <c r="E2427" s="25">
        <v>0</v>
      </c>
      <c r="J2427" s="1"/>
      <c r="K2427" s="1"/>
      <c r="L2427" s="1"/>
      <c r="M2427" s="1"/>
      <c r="N2427" s="1"/>
      <c r="AA2427" s="1"/>
      <c r="AB2427" s="1"/>
      <c r="AC2427" s="1"/>
    </row>
    <row r="2428" spans="2:29" x14ac:dyDescent="0.25">
      <c r="B2428" s="27">
        <f t="shared" si="99"/>
        <v>39549.08333332745</v>
      </c>
      <c r="C2428" s="25">
        <v>2</v>
      </c>
      <c r="D2428" s="25">
        <v>11.4</v>
      </c>
      <c r="E2428" s="25">
        <v>0</v>
      </c>
      <c r="J2428" s="1"/>
      <c r="K2428" s="1"/>
      <c r="L2428" s="1"/>
      <c r="M2428" s="1"/>
      <c r="N2428" s="1"/>
      <c r="AA2428" s="1"/>
      <c r="AB2428" s="1"/>
      <c r="AC2428" s="1"/>
    </row>
    <row r="2429" spans="2:29" x14ac:dyDescent="0.25">
      <c r="B2429" s="27">
        <f t="shared" si="99"/>
        <v>39549.124999994114</v>
      </c>
      <c r="C2429" s="25">
        <v>3</v>
      </c>
      <c r="D2429" s="25">
        <v>11.3</v>
      </c>
      <c r="E2429" s="25">
        <v>0</v>
      </c>
      <c r="J2429" s="1"/>
      <c r="K2429" s="1"/>
      <c r="L2429" s="1"/>
      <c r="M2429" s="1"/>
      <c r="N2429" s="1"/>
      <c r="AA2429" s="1"/>
      <c r="AB2429" s="1"/>
      <c r="AC2429" s="1"/>
    </row>
    <row r="2430" spans="2:29" x14ac:dyDescent="0.25">
      <c r="B2430" s="27">
        <f t="shared" si="99"/>
        <v>39549.166666660778</v>
      </c>
      <c r="C2430" s="25">
        <v>4</v>
      </c>
      <c r="D2430" s="25">
        <v>11.2</v>
      </c>
      <c r="E2430" s="25">
        <v>0</v>
      </c>
      <c r="J2430" s="1"/>
      <c r="K2430" s="1"/>
      <c r="L2430" s="1"/>
      <c r="M2430" s="1"/>
      <c r="N2430" s="1"/>
      <c r="AA2430" s="1"/>
      <c r="AB2430" s="1"/>
      <c r="AC2430" s="1"/>
    </row>
    <row r="2431" spans="2:29" x14ac:dyDescent="0.25">
      <c r="B2431" s="27">
        <f t="shared" si="99"/>
        <v>39549.208333327442</v>
      </c>
      <c r="C2431" s="25">
        <v>5</v>
      </c>
      <c r="D2431" s="25">
        <v>11.1</v>
      </c>
      <c r="E2431" s="25">
        <v>0</v>
      </c>
      <c r="J2431" s="1"/>
      <c r="K2431" s="1"/>
      <c r="L2431" s="1"/>
      <c r="M2431" s="1"/>
      <c r="N2431" s="1"/>
      <c r="AA2431" s="1"/>
      <c r="AB2431" s="1"/>
      <c r="AC2431" s="1"/>
    </row>
    <row r="2432" spans="2:29" x14ac:dyDescent="0.25">
      <c r="B2432" s="27">
        <f t="shared" si="99"/>
        <v>39549.249999994106</v>
      </c>
      <c r="C2432" s="25">
        <v>6</v>
      </c>
      <c r="D2432" s="25">
        <v>11.3</v>
      </c>
      <c r="E2432" s="25">
        <v>0</v>
      </c>
      <c r="J2432" s="1"/>
      <c r="K2432" s="1"/>
      <c r="L2432" s="1"/>
      <c r="M2432" s="1"/>
      <c r="N2432" s="1"/>
      <c r="AA2432" s="1"/>
      <c r="AB2432" s="1"/>
      <c r="AC2432" s="1"/>
    </row>
    <row r="2433" spans="2:29" x14ac:dyDescent="0.25">
      <c r="B2433" s="27">
        <f t="shared" si="99"/>
        <v>39549.291666660771</v>
      </c>
      <c r="C2433" s="25">
        <v>7</v>
      </c>
      <c r="D2433" s="25">
        <v>11.5</v>
      </c>
      <c r="E2433" s="25">
        <v>27.59</v>
      </c>
      <c r="J2433" s="1"/>
      <c r="K2433" s="1"/>
      <c r="L2433" s="1"/>
      <c r="M2433" s="1"/>
      <c r="N2433" s="1"/>
      <c r="AA2433" s="1"/>
      <c r="AB2433" s="1"/>
      <c r="AC2433" s="1"/>
    </row>
    <row r="2434" spans="2:29" x14ac:dyDescent="0.25">
      <c r="B2434" s="27">
        <f t="shared" si="99"/>
        <v>39549.333333327435</v>
      </c>
      <c r="C2434" s="25">
        <v>8</v>
      </c>
      <c r="D2434" s="25">
        <v>12.7</v>
      </c>
      <c r="E2434" s="25">
        <v>250.18</v>
      </c>
      <c r="J2434" s="1"/>
      <c r="K2434" s="1"/>
      <c r="L2434" s="1"/>
      <c r="M2434" s="1"/>
      <c r="N2434" s="1"/>
      <c r="AA2434" s="1"/>
      <c r="AB2434" s="1"/>
      <c r="AC2434" s="1"/>
    </row>
    <row r="2435" spans="2:29" x14ac:dyDescent="0.25">
      <c r="B2435" s="27">
        <f t="shared" ref="B2435:B2498" si="100">B2434+1/24</f>
        <v>39549.374999994099</v>
      </c>
      <c r="C2435" s="25">
        <v>9</v>
      </c>
      <c r="D2435" s="25">
        <v>12.9</v>
      </c>
      <c r="E2435" s="25">
        <v>416.17</v>
      </c>
      <c r="J2435" s="1"/>
      <c r="K2435" s="1"/>
      <c r="L2435" s="1"/>
      <c r="M2435" s="1"/>
      <c r="N2435" s="1"/>
      <c r="AA2435" s="1"/>
      <c r="AB2435" s="1"/>
      <c r="AC2435" s="1"/>
    </row>
    <row r="2436" spans="2:29" x14ac:dyDescent="0.25">
      <c r="B2436" s="27">
        <f t="shared" si="100"/>
        <v>39549.416666660763</v>
      </c>
      <c r="C2436" s="25">
        <v>10</v>
      </c>
      <c r="D2436" s="25">
        <v>13.4</v>
      </c>
      <c r="E2436" s="25">
        <v>346.37</v>
      </c>
      <c r="J2436" s="1"/>
      <c r="K2436" s="1"/>
      <c r="L2436" s="1"/>
      <c r="M2436" s="1"/>
      <c r="N2436" s="1"/>
      <c r="AA2436" s="1"/>
      <c r="AB2436" s="1"/>
      <c r="AC2436" s="1"/>
    </row>
    <row r="2437" spans="2:29" x14ac:dyDescent="0.25">
      <c r="B2437" s="27">
        <f t="shared" si="100"/>
        <v>39549.458333327428</v>
      </c>
      <c r="C2437" s="25">
        <v>11</v>
      </c>
      <c r="D2437" s="25">
        <v>13.6</v>
      </c>
      <c r="E2437" s="25">
        <v>320.39</v>
      </c>
      <c r="J2437" s="1"/>
      <c r="K2437" s="1"/>
      <c r="L2437" s="1"/>
      <c r="M2437" s="1"/>
      <c r="N2437" s="1"/>
      <c r="AA2437" s="1"/>
      <c r="AB2437" s="1"/>
      <c r="AC2437" s="1"/>
    </row>
    <row r="2438" spans="2:29" x14ac:dyDescent="0.25">
      <c r="B2438" s="27">
        <f t="shared" si="100"/>
        <v>39549.499999994092</v>
      </c>
      <c r="C2438" s="25">
        <v>12</v>
      </c>
      <c r="D2438" s="25">
        <v>13.6</v>
      </c>
      <c r="E2438" s="25">
        <v>186.33</v>
      </c>
      <c r="J2438" s="1"/>
      <c r="K2438" s="1"/>
      <c r="L2438" s="1"/>
      <c r="M2438" s="1"/>
      <c r="N2438" s="1"/>
      <c r="AA2438" s="1"/>
      <c r="AB2438" s="1"/>
      <c r="AC2438" s="1"/>
    </row>
    <row r="2439" spans="2:29" x14ac:dyDescent="0.25">
      <c r="B2439" s="27">
        <f t="shared" si="100"/>
        <v>39549.541666660756</v>
      </c>
      <c r="C2439" s="25">
        <v>13</v>
      </c>
      <c r="D2439" s="25">
        <v>13.9</v>
      </c>
      <c r="E2439" s="25">
        <v>202.57</v>
      </c>
      <c r="J2439" s="1"/>
      <c r="K2439" s="1"/>
      <c r="L2439" s="1"/>
      <c r="M2439" s="1"/>
      <c r="N2439" s="1"/>
      <c r="AA2439" s="1"/>
      <c r="AB2439" s="1"/>
      <c r="AC2439" s="1"/>
    </row>
    <row r="2440" spans="2:29" x14ac:dyDescent="0.25">
      <c r="B2440" s="27">
        <f t="shared" si="100"/>
        <v>39549.58333332742</v>
      </c>
      <c r="C2440" s="25">
        <v>14</v>
      </c>
      <c r="D2440" s="25">
        <v>14.1</v>
      </c>
      <c r="E2440" s="25">
        <v>171.59</v>
      </c>
      <c r="J2440" s="1"/>
      <c r="K2440" s="1"/>
      <c r="L2440" s="1"/>
      <c r="M2440" s="1"/>
      <c r="N2440" s="1"/>
      <c r="AA2440" s="1"/>
      <c r="AB2440" s="1"/>
      <c r="AC2440" s="1"/>
    </row>
    <row r="2441" spans="2:29" x14ac:dyDescent="0.25">
      <c r="B2441" s="27">
        <f t="shared" si="100"/>
        <v>39549.624999994085</v>
      </c>
      <c r="C2441" s="25">
        <v>15</v>
      </c>
      <c r="D2441" s="25">
        <v>13.9</v>
      </c>
      <c r="E2441" s="25">
        <v>154.66999999999999</v>
      </c>
      <c r="J2441" s="1"/>
      <c r="K2441" s="1"/>
      <c r="L2441" s="1"/>
      <c r="M2441" s="1"/>
      <c r="N2441" s="1"/>
      <c r="AA2441" s="1"/>
      <c r="AB2441" s="1"/>
      <c r="AC2441" s="1"/>
    </row>
    <row r="2442" spans="2:29" x14ac:dyDescent="0.25">
      <c r="B2442" s="27">
        <f t="shared" si="100"/>
        <v>39549.666666660749</v>
      </c>
      <c r="C2442" s="25">
        <v>16</v>
      </c>
      <c r="D2442" s="25">
        <v>13.5</v>
      </c>
      <c r="E2442" s="25">
        <v>143.25</v>
      </c>
      <c r="J2442" s="1"/>
      <c r="K2442" s="1"/>
      <c r="L2442" s="1"/>
      <c r="M2442" s="1"/>
      <c r="N2442" s="1"/>
      <c r="AA2442" s="1"/>
      <c r="AB2442" s="1"/>
      <c r="AC2442" s="1"/>
    </row>
    <row r="2443" spans="2:29" x14ac:dyDescent="0.25">
      <c r="B2443" s="27">
        <f t="shared" si="100"/>
        <v>39549.708333327413</v>
      </c>
      <c r="C2443" s="25">
        <v>17</v>
      </c>
      <c r="D2443" s="25">
        <v>13.6</v>
      </c>
      <c r="E2443" s="25">
        <v>311.91000000000003</v>
      </c>
      <c r="J2443" s="1"/>
      <c r="K2443" s="1"/>
      <c r="L2443" s="1"/>
      <c r="M2443" s="1"/>
      <c r="N2443" s="1"/>
      <c r="AA2443" s="1"/>
      <c r="AB2443" s="1"/>
      <c r="AC2443" s="1"/>
    </row>
    <row r="2444" spans="2:29" x14ac:dyDescent="0.25">
      <c r="B2444" s="27">
        <f t="shared" si="100"/>
        <v>39549.749999994077</v>
      </c>
      <c r="C2444" s="25">
        <v>18</v>
      </c>
      <c r="D2444" s="25">
        <v>13.2</v>
      </c>
      <c r="E2444" s="25">
        <v>176.7</v>
      </c>
      <c r="J2444" s="1"/>
      <c r="K2444" s="1"/>
      <c r="L2444" s="1"/>
      <c r="M2444" s="1"/>
      <c r="N2444" s="1"/>
      <c r="AA2444" s="1"/>
      <c r="AB2444" s="1"/>
      <c r="AC2444" s="1"/>
    </row>
    <row r="2445" spans="2:29" x14ac:dyDescent="0.25">
      <c r="B2445" s="27">
        <f t="shared" si="100"/>
        <v>39549.791666660742</v>
      </c>
      <c r="C2445" s="25">
        <v>19</v>
      </c>
      <c r="D2445" s="25">
        <v>12.4</v>
      </c>
      <c r="E2445" s="25">
        <v>10.48</v>
      </c>
      <c r="J2445" s="1"/>
      <c r="K2445" s="1"/>
      <c r="L2445" s="1"/>
      <c r="M2445" s="1"/>
      <c r="N2445" s="1"/>
      <c r="AA2445" s="1"/>
      <c r="AB2445" s="1"/>
      <c r="AC2445" s="1"/>
    </row>
    <row r="2446" spans="2:29" x14ac:dyDescent="0.25">
      <c r="B2446" s="27">
        <f t="shared" si="100"/>
        <v>39549.833333327406</v>
      </c>
      <c r="C2446" s="25">
        <v>20</v>
      </c>
      <c r="D2446" s="25">
        <v>12</v>
      </c>
      <c r="E2446" s="25">
        <v>0</v>
      </c>
      <c r="J2446" s="1"/>
      <c r="K2446" s="1"/>
      <c r="L2446" s="1"/>
      <c r="M2446" s="1"/>
      <c r="N2446" s="1"/>
      <c r="AA2446" s="1"/>
      <c r="AB2446" s="1"/>
      <c r="AC2446" s="1"/>
    </row>
    <row r="2447" spans="2:29" x14ac:dyDescent="0.25">
      <c r="B2447" s="27">
        <f t="shared" si="100"/>
        <v>39549.87499999407</v>
      </c>
      <c r="C2447" s="25">
        <v>21</v>
      </c>
      <c r="D2447" s="25">
        <v>12.2</v>
      </c>
      <c r="E2447" s="25">
        <v>0</v>
      </c>
      <c r="J2447" s="1"/>
      <c r="K2447" s="1"/>
      <c r="L2447" s="1"/>
      <c r="M2447" s="1"/>
      <c r="N2447" s="1"/>
      <c r="AA2447" s="1"/>
      <c r="AB2447" s="1"/>
      <c r="AC2447" s="1"/>
    </row>
    <row r="2448" spans="2:29" x14ac:dyDescent="0.25">
      <c r="B2448" s="27">
        <f t="shared" si="100"/>
        <v>39549.916666660734</v>
      </c>
      <c r="C2448" s="25">
        <v>22</v>
      </c>
      <c r="D2448" s="25">
        <v>12.3</v>
      </c>
      <c r="E2448" s="25">
        <v>0</v>
      </c>
      <c r="J2448" s="1"/>
      <c r="K2448" s="1"/>
      <c r="L2448" s="1"/>
      <c r="M2448" s="1"/>
      <c r="N2448" s="1"/>
      <c r="AA2448" s="1"/>
      <c r="AB2448" s="1"/>
      <c r="AC2448" s="1"/>
    </row>
    <row r="2449" spans="2:29" x14ac:dyDescent="0.25">
      <c r="B2449" s="27">
        <f t="shared" si="100"/>
        <v>39549.958333327399</v>
      </c>
      <c r="C2449" s="25">
        <v>23</v>
      </c>
      <c r="D2449" s="25">
        <v>12.1</v>
      </c>
      <c r="E2449" s="25">
        <v>0</v>
      </c>
      <c r="J2449" s="1"/>
      <c r="K2449" s="1"/>
      <c r="L2449" s="1"/>
      <c r="M2449" s="1"/>
      <c r="N2449" s="1"/>
      <c r="AA2449" s="1"/>
      <c r="AB2449" s="1"/>
      <c r="AC2449" s="1"/>
    </row>
    <row r="2450" spans="2:29" x14ac:dyDescent="0.25">
      <c r="B2450" s="27">
        <f t="shared" si="100"/>
        <v>39549.999999994063</v>
      </c>
      <c r="C2450" s="25">
        <v>0</v>
      </c>
      <c r="D2450" s="25">
        <v>12</v>
      </c>
      <c r="E2450" s="25">
        <v>0</v>
      </c>
      <c r="J2450" s="1"/>
      <c r="K2450" s="1"/>
      <c r="L2450" s="1"/>
      <c r="M2450" s="1"/>
      <c r="N2450" s="1"/>
      <c r="AA2450" s="1"/>
      <c r="AB2450" s="1"/>
      <c r="AC2450" s="1"/>
    </row>
    <row r="2451" spans="2:29" x14ac:dyDescent="0.25">
      <c r="B2451" s="27">
        <f t="shared" si="100"/>
        <v>39550.041666660727</v>
      </c>
      <c r="C2451" s="25">
        <v>1</v>
      </c>
      <c r="D2451" s="25">
        <v>12.2</v>
      </c>
      <c r="E2451" s="25">
        <v>0</v>
      </c>
      <c r="J2451" s="1"/>
      <c r="K2451" s="1"/>
      <c r="L2451" s="1"/>
      <c r="M2451" s="1"/>
      <c r="N2451" s="1"/>
      <c r="AA2451" s="1"/>
      <c r="AB2451" s="1"/>
      <c r="AC2451" s="1"/>
    </row>
    <row r="2452" spans="2:29" x14ac:dyDescent="0.25">
      <c r="B2452" s="27">
        <f t="shared" si="100"/>
        <v>39550.083333327391</v>
      </c>
      <c r="C2452" s="25">
        <v>2</v>
      </c>
      <c r="D2452" s="25">
        <v>11.7</v>
      </c>
      <c r="E2452" s="25">
        <v>0</v>
      </c>
      <c r="J2452" s="1"/>
      <c r="K2452" s="1"/>
      <c r="L2452" s="1"/>
      <c r="M2452" s="1"/>
      <c r="N2452" s="1"/>
      <c r="AA2452" s="1"/>
      <c r="AB2452" s="1"/>
      <c r="AC2452" s="1"/>
    </row>
    <row r="2453" spans="2:29" x14ac:dyDescent="0.25">
      <c r="B2453" s="27">
        <f t="shared" si="100"/>
        <v>39550.124999994056</v>
      </c>
      <c r="C2453" s="25">
        <v>3</v>
      </c>
      <c r="D2453" s="25">
        <v>11.8</v>
      </c>
      <c r="E2453" s="25">
        <v>0</v>
      </c>
      <c r="J2453" s="1"/>
      <c r="K2453" s="1"/>
      <c r="L2453" s="1"/>
      <c r="M2453" s="1"/>
      <c r="N2453" s="1"/>
      <c r="AA2453" s="1"/>
      <c r="AB2453" s="1"/>
      <c r="AC2453" s="1"/>
    </row>
    <row r="2454" spans="2:29" x14ac:dyDescent="0.25">
      <c r="B2454" s="27">
        <f t="shared" si="100"/>
        <v>39550.16666666072</v>
      </c>
      <c r="C2454" s="25">
        <v>4</v>
      </c>
      <c r="D2454" s="25">
        <v>11.6</v>
      </c>
      <c r="E2454" s="25">
        <v>0</v>
      </c>
      <c r="J2454" s="1"/>
      <c r="K2454" s="1"/>
      <c r="L2454" s="1"/>
      <c r="M2454" s="1"/>
      <c r="N2454" s="1"/>
      <c r="AA2454" s="1"/>
      <c r="AB2454" s="1"/>
      <c r="AC2454" s="1"/>
    </row>
    <row r="2455" spans="2:29" x14ac:dyDescent="0.25">
      <c r="B2455" s="27">
        <f t="shared" si="100"/>
        <v>39550.208333327384</v>
      </c>
      <c r="C2455" s="25">
        <v>5</v>
      </c>
      <c r="D2455" s="25">
        <v>11.4</v>
      </c>
      <c r="E2455" s="25">
        <v>0</v>
      </c>
      <c r="J2455" s="1"/>
      <c r="K2455" s="1"/>
      <c r="L2455" s="1"/>
      <c r="M2455" s="1"/>
      <c r="N2455" s="1"/>
      <c r="AA2455" s="1"/>
      <c r="AB2455" s="1"/>
      <c r="AC2455" s="1"/>
    </row>
    <row r="2456" spans="2:29" x14ac:dyDescent="0.25">
      <c r="B2456" s="27">
        <f t="shared" si="100"/>
        <v>39550.249999994048</v>
      </c>
      <c r="C2456" s="25">
        <v>6</v>
      </c>
      <c r="D2456" s="25">
        <v>11.8</v>
      </c>
      <c r="E2456" s="25">
        <v>0</v>
      </c>
      <c r="J2456" s="1"/>
      <c r="K2456" s="1"/>
      <c r="L2456" s="1"/>
      <c r="M2456" s="1"/>
      <c r="N2456" s="1"/>
      <c r="AA2456" s="1"/>
      <c r="AB2456" s="1"/>
      <c r="AC2456" s="1"/>
    </row>
    <row r="2457" spans="2:29" x14ac:dyDescent="0.25">
      <c r="B2457" s="27">
        <f t="shared" si="100"/>
        <v>39550.291666660713</v>
      </c>
      <c r="C2457" s="25">
        <v>7</v>
      </c>
      <c r="D2457" s="25">
        <v>12.2</v>
      </c>
      <c r="E2457" s="25">
        <v>22.58</v>
      </c>
      <c r="J2457" s="1"/>
      <c r="K2457" s="1"/>
      <c r="L2457" s="1"/>
      <c r="M2457" s="1"/>
      <c r="N2457" s="1"/>
      <c r="AA2457" s="1"/>
      <c r="AB2457" s="1"/>
      <c r="AC2457" s="1"/>
    </row>
    <row r="2458" spans="2:29" x14ac:dyDescent="0.25">
      <c r="B2458" s="27">
        <f t="shared" si="100"/>
        <v>39550.333333327377</v>
      </c>
      <c r="C2458" s="25">
        <v>8</v>
      </c>
      <c r="D2458" s="25">
        <v>13</v>
      </c>
      <c r="E2458" s="25">
        <v>272.39999999999998</v>
      </c>
      <c r="J2458" s="1"/>
      <c r="K2458" s="1"/>
      <c r="L2458" s="1"/>
      <c r="M2458" s="1"/>
      <c r="N2458" s="1"/>
      <c r="AA2458" s="1"/>
      <c r="AB2458" s="1"/>
      <c r="AC2458" s="1"/>
    </row>
    <row r="2459" spans="2:29" x14ac:dyDescent="0.25">
      <c r="B2459" s="27">
        <f t="shared" si="100"/>
        <v>39550.374999994041</v>
      </c>
      <c r="C2459" s="25">
        <v>9</v>
      </c>
      <c r="D2459" s="25">
        <v>13.3</v>
      </c>
      <c r="E2459" s="25">
        <v>246.08</v>
      </c>
      <c r="J2459" s="1"/>
      <c r="K2459" s="1"/>
      <c r="L2459" s="1"/>
      <c r="M2459" s="1"/>
      <c r="N2459" s="1"/>
      <c r="AA2459" s="1"/>
      <c r="AB2459" s="1"/>
      <c r="AC2459" s="1"/>
    </row>
    <row r="2460" spans="2:29" x14ac:dyDescent="0.25">
      <c r="B2460" s="27">
        <f t="shared" si="100"/>
        <v>39550.416666660705</v>
      </c>
      <c r="C2460" s="25">
        <v>10</v>
      </c>
      <c r="D2460" s="25">
        <v>14.1</v>
      </c>
      <c r="E2460" s="25">
        <v>338.76</v>
      </c>
      <c r="J2460" s="1"/>
      <c r="K2460" s="1"/>
      <c r="L2460" s="1"/>
      <c r="M2460" s="1"/>
      <c r="N2460" s="1"/>
      <c r="AA2460" s="1"/>
      <c r="AB2460" s="1"/>
      <c r="AC2460" s="1"/>
    </row>
    <row r="2461" spans="2:29" x14ac:dyDescent="0.25">
      <c r="B2461" s="27">
        <f t="shared" si="100"/>
        <v>39550.458333327369</v>
      </c>
      <c r="C2461" s="25">
        <v>11</v>
      </c>
      <c r="D2461" s="25">
        <v>14</v>
      </c>
      <c r="E2461" s="25">
        <v>179.25</v>
      </c>
      <c r="J2461" s="1"/>
      <c r="K2461" s="1"/>
      <c r="L2461" s="1"/>
      <c r="M2461" s="1"/>
      <c r="N2461" s="1"/>
      <c r="AA2461" s="1"/>
      <c r="AB2461" s="1"/>
      <c r="AC2461" s="1"/>
    </row>
    <row r="2462" spans="2:29" x14ac:dyDescent="0.25">
      <c r="B2462" s="27">
        <f t="shared" si="100"/>
        <v>39550.499999994034</v>
      </c>
      <c r="C2462" s="25">
        <v>12</v>
      </c>
      <c r="D2462" s="25">
        <v>14.8</v>
      </c>
      <c r="E2462" s="25">
        <v>311.39999999999998</v>
      </c>
      <c r="J2462" s="1"/>
      <c r="K2462" s="1"/>
      <c r="L2462" s="1"/>
      <c r="M2462" s="1"/>
      <c r="N2462" s="1"/>
      <c r="AA2462" s="1"/>
      <c r="AB2462" s="1"/>
      <c r="AC2462" s="1"/>
    </row>
    <row r="2463" spans="2:29" x14ac:dyDescent="0.25">
      <c r="B2463" s="27">
        <f t="shared" si="100"/>
        <v>39550.541666660698</v>
      </c>
      <c r="C2463" s="25">
        <v>13</v>
      </c>
      <c r="D2463" s="25">
        <v>15.3</v>
      </c>
      <c r="E2463" s="25">
        <v>829.81</v>
      </c>
      <c r="J2463" s="1"/>
      <c r="K2463" s="1"/>
      <c r="L2463" s="1"/>
      <c r="M2463" s="1"/>
      <c r="N2463" s="1"/>
      <c r="AA2463" s="1"/>
      <c r="AB2463" s="1"/>
      <c r="AC2463" s="1"/>
    </row>
    <row r="2464" spans="2:29" x14ac:dyDescent="0.25">
      <c r="B2464" s="27">
        <f t="shared" si="100"/>
        <v>39550.583333327362</v>
      </c>
      <c r="C2464" s="25">
        <v>14</v>
      </c>
      <c r="D2464" s="25">
        <v>15.3</v>
      </c>
      <c r="E2464" s="25">
        <v>900.1</v>
      </c>
      <c r="J2464" s="1"/>
      <c r="K2464" s="1"/>
      <c r="L2464" s="1"/>
      <c r="M2464" s="1"/>
      <c r="N2464" s="1"/>
      <c r="AA2464" s="1"/>
      <c r="AB2464" s="1"/>
      <c r="AC2464" s="1"/>
    </row>
    <row r="2465" spans="2:29" x14ac:dyDescent="0.25">
      <c r="B2465" s="27">
        <f t="shared" si="100"/>
        <v>39550.624999994026</v>
      </c>
      <c r="C2465" s="25">
        <v>15</v>
      </c>
      <c r="D2465" s="25">
        <v>15.1</v>
      </c>
      <c r="E2465" s="25">
        <v>795.3</v>
      </c>
      <c r="J2465" s="1"/>
      <c r="K2465" s="1"/>
      <c r="L2465" s="1"/>
      <c r="M2465" s="1"/>
      <c r="N2465" s="1"/>
      <c r="AA2465" s="1"/>
      <c r="AB2465" s="1"/>
      <c r="AC2465" s="1"/>
    </row>
    <row r="2466" spans="2:29" x14ac:dyDescent="0.25">
      <c r="B2466" s="27">
        <f t="shared" si="100"/>
        <v>39550.666666660691</v>
      </c>
      <c r="C2466" s="25">
        <v>16</v>
      </c>
      <c r="D2466" s="25">
        <v>14.8</v>
      </c>
      <c r="E2466" s="25">
        <v>636.15</v>
      </c>
      <c r="J2466" s="1"/>
      <c r="K2466" s="1"/>
      <c r="L2466" s="1"/>
      <c r="M2466" s="1"/>
      <c r="N2466" s="1"/>
      <c r="AA2466" s="1"/>
      <c r="AB2466" s="1"/>
      <c r="AC2466" s="1"/>
    </row>
    <row r="2467" spans="2:29" x14ac:dyDescent="0.25">
      <c r="B2467" s="27">
        <f t="shared" si="100"/>
        <v>39550.708333327355</v>
      </c>
      <c r="C2467" s="25">
        <v>17</v>
      </c>
      <c r="D2467" s="25">
        <v>14.4</v>
      </c>
      <c r="E2467" s="25">
        <v>348.52</v>
      </c>
      <c r="J2467" s="1"/>
      <c r="K2467" s="1"/>
      <c r="L2467" s="1"/>
      <c r="M2467" s="1"/>
      <c r="N2467" s="1"/>
      <c r="AA2467" s="1"/>
      <c r="AB2467" s="1"/>
      <c r="AC2467" s="1"/>
    </row>
    <row r="2468" spans="2:29" x14ac:dyDescent="0.25">
      <c r="B2468" s="27">
        <f t="shared" si="100"/>
        <v>39550.749999994019</v>
      </c>
      <c r="C2468" s="25">
        <v>18</v>
      </c>
      <c r="D2468" s="25">
        <v>14.2</v>
      </c>
      <c r="E2468" s="25">
        <v>214.59</v>
      </c>
      <c r="J2468" s="1"/>
      <c r="K2468" s="1"/>
      <c r="L2468" s="1"/>
      <c r="M2468" s="1"/>
      <c r="N2468" s="1"/>
      <c r="AA2468" s="1"/>
      <c r="AB2468" s="1"/>
      <c r="AC2468" s="1"/>
    </row>
    <row r="2469" spans="2:29" x14ac:dyDescent="0.25">
      <c r="B2469" s="27">
        <f t="shared" si="100"/>
        <v>39550.791666660683</v>
      </c>
      <c r="C2469" s="25">
        <v>19</v>
      </c>
      <c r="D2469" s="25">
        <v>13.3</v>
      </c>
      <c r="E2469" s="25">
        <v>3.26</v>
      </c>
      <c r="J2469" s="1"/>
      <c r="K2469" s="1"/>
      <c r="L2469" s="1"/>
      <c r="M2469" s="1"/>
      <c r="N2469" s="1"/>
      <c r="AA2469" s="1"/>
      <c r="AB2469" s="1"/>
      <c r="AC2469" s="1"/>
    </row>
    <row r="2470" spans="2:29" x14ac:dyDescent="0.25">
      <c r="B2470" s="27">
        <f t="shared" si="100"/>
        <v>39550.833333327348</v>
      </c>
      <c r="C2470" s="25">
        <v>20</v>
      </c>
      <c r="D2470" s="25">
        <v>13.2</v>
      </c>
      <c r="E2470" s="25">
        <v>0</v>
      </c>
      <c r="J2470" s="1"/>
      <c r="K2470" s="1"/>
      <c r="L2470" s="1"/>
      <c r="M2470" s="1"/>
      <c r="N2470" s="1"/>
      <c r="AA2470" s="1"/>
      <c r="AB2470" s="1"/>
      <c r="AC2470" s="1"/>
    </row>
    <row r="2471" spans="2:29" x14ac:dyDescent="0.25">
      <c r="B2471" s="27">
        <f t="shared" si="100"/>
        <v>39550.874999994012</v>
      </c>
      <c r="C2471" s="25">
        <v>21</v>
      </c>
      <c r="D2471" s="25">
        <v>13.4</v>
      </c>
      <c r="E2471" s="25">
        <v>0</v>
      </c>
      <c r="J2471" s="1"/>
      <c r="K2471" s="1"/>
      <c r="L2471" s="1"/>
      <c r="M2471" s="1"/>
      <c r="N2471" s="1"/>
      <c r="AA2471" s="1"/>
      <c r="AB2471" s="1"/>
      <c r="AC2471" s="1"/>
    </row>
    <row r="2472" spans="2:29" x14ac:dyDescent="0.25">
      <c r="B2472" s="27">
        <f t="shared" si="100"/>
        <v>39550.916666660676</v>
      </c>
      <c r="C2472" s="25">
        <v>22</v>
      </c>
      <c r="D2472" s="25">
        <v>13.5</v>
      </c>
      <c r="E2472" s="25">
        <v>0</v>
      </c>
      <c r="J2472" s="1"/>
      <c r="K2472" s="1"/>
      <c r="L2472" s="1"/>
      <c r="M2472" s="1"/>
      <c r="N2472" s="1"/>
      <c r="AA2472" s="1"/>
      <c r="AB2472" s="1"/>
      <c r="AC2472" s="1"/>
    </row>
    <row r="2473" spans="2:29" x14ac:dyDescent="0.25">
      <c r="B2473" s="27">
        <f t="shared" si="100"/>
        <v>39550.95833332734</v>
      </c>
      <c r="C2473" s="25">
        <v>23</v>
      </c>
      <c r="D2473" s="25">
        <v>13.3</v>
      </c>
      <c r="E2473" s="25">
        <v>0</v>
      </c>
      <c r="J2473" s="1"/>
      <c r="K2473" s="1"/>
      <c r="L2473" s="1"/>
      <c r="M2473" s="1"/>
      <c r="N2473" s="1"/>
      <c r="AA2473" s="1"/>
      <c r="AB2473" s="1"/>
      <c r="AC2473" s="1"/>
    </row>
    <row r="2474" spans="2:29" x14ac:dyDescent="0.25">
      <c r="B2474" s="27">
        <f t="shared" si="100"/>
        <v>39550.999999994005</v>
      </c>
      <c r="C2474" s="25">
        <v>0</v>
      </c>
      <c r="D2474" s="25">
        <v>13.3</v>
      </c>
      <c r="E2474" s="25">
        <v>0</v>
      </c>
      <c r="J2474" s="1"/>
      <c r="K2474" s="1"/>
      <c r="L2474" s="1"/>
      <c r="M2474" s="1"/>
      <c r="N2474" s="1"/>
      <c r="AA2474" s="1"/>
      <c r="AB2474" s="1"/>
      <c r="AC2474" s="1"/>
    </row>
    <row r="2475" spans="2:29" x14ac:dyDescent="0.25">
      <c r="B2475" s="27">
        <f t="shared" si="100"/>
        <v>39551.041666660669</v>
      </c>
      <c r="C2475" s="25">
        <v>1</v>
      </c>
      <c r="D2475" s="25">
        <v>13</v>
      </c>
      <c r="E2475" s="25">
        <v>0</v>
      </c>
      <c r="J2475" s="1"/>
      <c r="K2475" s="1"/>
      <c r="L2475" s="1"/>
      <c r="M2475" s="1"/>
      <c r="N2475" s="1"/>
      <c r="AA2475" s="1"/>
      <c r="AB2475" s="1"/>
      <c r="AC2475" s="1"/>
    </row>
    <row r="2476" spans="2:29" x14ac:dyDescent="0.25">
      <c r="B2476" s="27">
        <f t="shared" si="100"/>
        <v>39551.083333327333</v>
      </c>
      <c r="C2476" s="25">
        <v>2</v>
      </c>
      <c r="D2476" s="25">
        <v>13.3</v>
      </c>
      <c r="E2476" s="25">
        <v>0</v>
      </c>
      <c r="J2476" s="1"/>
      <c r="K2476" s="1"/>
      <c r="L2476" s="1"/>
      <c r="M2476" s="1"/>
      <c r="N2476" s="1"/>
      <c r="AA2476" s="1"/>
      <c r="AB2476" s="1"/>
      <c r="AC2476" s="1"/>
    </row>
    <row r="2477" spans="2:29" x14ac:dyDescent="0.25">
      <c r="B2477" s="27">
        <f t="shared" si="100"/>
        <v>39551.124999993997</v>
      </c>
      <c r="C2477" s="25">
        <v>3</v>
      </c>
      <c r="D2477" s="25">
        <v>12.4</v>
      </c>
      <c r="E2477" s="25">
        <v>0</v>
      </c>
      <c r="J2477" s="1"/>
      <c r="K2477" s="1"/>
      <c r="L2477" s="1"/>
      <c r="M2477" s="1"/>
      <c r="N2477" s="1"/>
      <c r="AA2477" s="1"/>
      <c r="AB2477" s="1"/>
      <c r="AC2477" s="1"/>
    </row>
    <row r="2478" spans="2:29" x14ac:dyDescent="0.25">
      <c r="B2478" s="27">
        <f t="shared" si="100"/>
        <v>39551.166666660662</v>
      </c>
      <c r="C2478" s="25">
        <v>4</v>
      </c>
      <c r="D2478" s="25">
        <v>12.9</v>
      </c>
      <c r="E2478" s="25">
        <v>0</v>
      </c>
      <c r="J2478" s="1"/>
      <c r="K2478" s="1"/>
      <c r="L2478" s="1"/>
      <c r="M2478" s="1"/>
      <c r="N2478" s="1"/>
      <c r="AA2478" s="1"/>
      <c r="AB2478" s="1"/>
      <c r="AC2478" s="1"/>
    </row>
    <row r="2479" spans="2:29" x14ac:dyDescent="0.25">
      <c r="B2479" s="27">
        <f t="shared" si="100"/>
        <v>39551.208333327326</v>
      </c>
      <c r="C2479" s="25">
        <v>5</v>
      </c>
      <c r="D2479" s="25">
        <v>13.2</v>
      </c>
      <c r="E2479" s="25">
        <v>0</v>
      </c>
      <c r="J2479" s="1"/>
      <c r="K2479" s="1"/>
      <c r="L2479" s="1"/>
      <c r="M2479" s="1"/>
      <c r="N2479" s="1"/>
      <c r="AA2479" s="1"/>
      <c r="AB2479" s="1"/>
      <c r="AC2479" s="1"/>
    </row>
    <row r="2480" spans="2:29" x14ac:dyDescent="0.25">
      <c r="B2480" s="27">
        <f t="shared" si="100"/>
        <v>39551.24999999399</v>
      </c>
      <c r="C2480" s="25">
        <v>6</v>
      </c>
      <c r="D2480" s="25">
        <v>13.2</v>
      </c>
      <c r="E2480" s="25">
        <v>0</v>
      </c>
      <c r="J2480" s="1"/>
      <c r="K2480" s="1"/>
      <c r="L2480" s="1"/>
      <c r="M2480" s="1"/>
      <c r="N2480" s="1"/>
      <c r="AA2480" s="1"/>
      <c r="AB2480" s="1"/>
      <c r="AC2480" s="1"/>
    </row>
    <row r="2481" spans="2:29" x14ac:dyDescent="0.25">
      <c r="B2481" s="27">
        <f t="shared" si="100"/>
        <v>39551.291666660654</v>
      </c>
      <c r="C2481" s="25">
        <v>7</v>
      </c>
      <c r="D2481" s="25">
        <v>13.3</v>
      </c>
      <c r="E2481" s="25">
        <v>11.57</v>
      </c>
      <c r="J2481" s="1"/>
      <c r="K2481" s="1"/>
      <c r="L2481" s="1"/>
      <c r="M2481" s="1"/>
      <c r="N2481" s="1"/>
      <c r="AA2481" s="1"/>
      <c r="AB2481" s="1"/>
      <c r="AC2481" s="1"/>
    </row>
    <row r="2482" spans="2:29" x14ac:dyDescent="0.25">
      <c r="B2482" s="27">
        <f t="shared" si="100"/>
        <v>39551.333333327319</v>
      </c>
      <c r="C2482" s="25">
        <v>8</v>
      </c>
      <c r="D2482" s="25">
        <v>14.1</v>
      </c>
      <c r="E2482" s="25">
        <v>261.39999999999998</v>
      </c>
      <c r="J2482" s="1"/>
      <c r="K2482" s="1"/>
      <c r="L2482" s="1"/>
      <c r="M2482" s="1"/>
      <c r="N2482" s="1"/>
      <c r="AA2482" s="1"/>
      <c r="AB2482" s="1"/>
      <c r="AC2482" s="1"/>
    </row>
    <row r="2483" spans="2:29" x14ac:dyDescent="0.25">
      <c r="B2483" s="27">
        <f t="shared" si="100"/>
        <v>39551.374999993983</v>
      </c>
      <c r="C2483" s="25">
        <v>9</v>
      </c>
      <c r="D2483" s="25">
        <v>14</v>
      </c>
      <c r="E2483" s="25">
        <v>192.59</v>
      </c>
      <c r="J2483" s="1"/>
      <c r="K2483" s="1"/>
      <c r="L2483" s="1"/>
      <c r="M2483" s="1"/>
      <c r="N2483" s="1"/>
      <c r="AA2483" s="1"/>
      <c r="AB2483" s="1"/>
      <c r="AC2483" s="1"/>
    </row>
    <row r="2484" spans="2:29" x14ac:dyDescent="0.25">
      <c r="B2484" s="27">
        <f t="shared" si="100"/>
        <v>39551.416666660647</v>
      </c>
      <c r="C2484" s="25">
        <v>10</v>
      </c>
      <c r="D2484" s="25">
        <v>14.7</v>
      </c>
      <c r="E2484" s="25">
        <v>664.48</v>
      </c>
      <c r="J2484" s="1"/>
      <c r="K2484" s="1"/>
      <c r="L2484" s="1"/>
      <c r="M2484" s="1"/>
      <c r="N2484" s="1"/>
      <c r="AA2484" s="1"/>
      <c r="AB2484" s="1"/>
      <c r="AC2484" s="1"/>
    </row>
    <row r="2485" spans="2:29" x14ac:dyDescent="0.25">
      <c r="B2485" s="27">
        <f t="shared" si="100"/>
        <v>39551.458333327311</v>
      </c>
      <c r="C2485" s="25">
        <v>11</v>
      </c>
      <c r="D2485" s="25">
        <v>14.8</v>
      </c>
      <c r="E2485" s="25">
        <v>497.19</v>
      </c>
      <c r="J2485" s="1"/>
      <c r="K2485" s="1"/>
      <c r="L2485" s="1"/>
      <c r="M2485" s="1"/>
      <c r="N2485" s="1"/>
      <c r="AA2485" s="1"/>
      <c r="AB2485" s="1"/>
      <c r="AC2485" s="1"/>
    </row>
    <row r="2486" spans="2:29" x14ac:dyDescent="0.25">
      <c r="B2486" s="27">
        <f t="shared" si="100"/>
        <v>39551.499999993976</v>
      </c>
      <c r="C2486" s="25">
        <v>12</v>
      </c>
      <c r="D2486" s="25">
        <v>15.6</v>
      </c>
      <c r="E2486" s="25">
        <v>288.20999999999998</v>
      </c>
      <c r="J2486" s="1"/>
      <c r="K2486" s="1"/>
      <c r="L2486" s="1"/>
      <c r="M2486" s="1"/>
      <c r="N2486" s="1"/>
      <c r="AA2486" s="1"/>
      <c r="AB2486" s="1"/>
      <c r="AC2486" s="1"/>
    </row>
    <row r="2487" spans="2:29" x14ac:dyDescent="0.25">
      <c r="B2487" s="27">
        <f t="shared" si="100"/>
        <v>39551.54166666064</v>
      </c>
      <c r="C2487" s="25">
        <v>13</v>
      </c>
      <c r="D2487" s="25">
        <v>15.9</v>
      </c>
      <c r="E2487" s="25">
        <v>304.63</v>
      </c>
      <c r="J2487" s="1"/>
      <c r="K2487" s="1"/>
      <c r="L2487" s="1"/>
      <c r="M2487" s="1"/>
      <c r="N2487" s="1"/>
      <c r="AA2487" s="1"/>
      <c r="AB2487" s="1"/>
      <c r="AC2487" s="1"/>
    </row>
    <row r="2488" spans="2:29" x14ac:dyDescent="0.25">
      <c r="B2488" s="27">
        <f t="shared" si="100"/>
        <v>39551.583333327304</v>
      </c>
      <c r="C2488" s="25">
        <v>14</v>
      </c>
      <c r="D2488" s="25">
        <v>16.100000000000001</v>
      </c>
      <c r="E2488" s="25">
        <v>256.66000000000003</v>
      </c>
      <c r="J2488" s="1"/>
      <c r="K2488" s="1"/>
      <c r="L2488" s="1"/>
      <c r="M2488" s="1"/>
      <c r="N2488" s="1"/>
      <c r="AA2488" s="1"/>
      <c r="AB2488" s="1"/>
      <c r="AC2488" s="1"/>
    </row>
    <row r="2489" spans="2:29" x14ac:dyDescent="0.25">
      <c r="B2489" s="27">
        <f t="shared" si="100"/>
        <v>39551.624999993968</v>
      </c>
      <c r="C2489" s="25">
        <v>15</v>
      </c>
      <c r="D2489" s="25">
        <v>16.2</v>
      </c>
      <c r="E2489" s="25">
        <v>308.95</v>
      </c>
      <c r="J2489" s="1"/>
      <c r="K2489" s="1"/>
      <c r="L2489" s="1"/>
      <c r="M2489" s="1"/>
      <c r="N2489" s="1"/>
      <c r="AA2489" s="1"/>
      <c r="AB2489" s="1"/>
      <c r="AC2489" s="1"/>
    </row>
    <row r="2490" spans="2:29" x14ac:dyDescent="0.25">
      <c r="B2490" s="27">
        <f t="shared" si="100"/>
        <v>39551.666666660632</v>
      </c>
      <c r="C2490" s="25">
        <v>16</v>
      </c>
      <c r="D2490" s="25">
        <v>16.3</v>
      </c>
      <c r="E2490" s="25">
        <v>314.08</v>
      </c>
      <c r="J2490" s="1"/>
      <c r="K2490" s="1"/>
      <c r="L2490" s="1"/>
      <c r="M2490" s="1"/>
      <c r="N2490" s="1"/>
      <c r="AA2490" s="1"/>
      <c r="AB2490" s="1"/>
      <c r="AC2490" s="1"/>
    </row>
    <row r="2491" spans="2:29" x14ac:dyDescent="0.25">
      <c r="B2491" s="27">
        <f t="shared" si="100"/>
        <v>39551.708333327297</v>
      </c>
      <c r="C2491" s="25">
        <v>17</v>
      </c>
      <c r="D2491" s="25">
        <v>15.9</v>
      </c>
      <c r="E2491" s="25">
        <v>148.05000000000001</v>
      </c>
      <c r="J2491" s="1"/>
      <c r="K2491" s="1"/>
      <c r="L2491" s="1"/>
      <c r="M2491" s="1"/>
      <c r="N2491" s="1"/>
      <c r="AA2491" s="1"/>
      <c r="AB2491" s="1"/>
      <c r="AC2491" s="1"/>
    </row>
    <row r="2492" spans="2:29" x14ac:dyDescent="0.25">
      <c r="B2492" s="27">
        <f t="shared" si="100"/>
        <v>39551.749999993961</v>
      </c>
      <c r="C2492" s="25">
        <v>18</v>
      </c>
      <c r="D2492" s="25">
        <v>15.7</v>
      </c>
      <c r="E2492" s="25">
        <v>120.1</v>
      </c>
      <c r="J2492" s="1"/>
      <c r="K2492" s="1"/>
      <c r="L2492" s="1"/>
      <c r="M2492" s="1"/>
      <c r="N2492" s="1"/>
      <c r="AA2492" s="1"/>
      <c r="AB2492" s="1"/>
      <c r="AC2492" s="1"/>
    </row>
    <row r="2493" spans="2:29" x14ac:dyDescent="0.25">
      <c r="B2493" s="27">
        <f t="shared" si="100"/>
        <v>39551.791666660625</v>
      </c>
      <c r="C2493" s="25">
        <v>19</v>
      </c>
      <c r="D2493" s="25">
        <v>14.9</v>
      </c>
      <c r="E2493" s="25">
        <v>16</v>
      </c>
      <c r="J2493" s="1"/>
      <c r="K2493" s="1"/>
      <c r="L2493" s="1"/>
      <c r="M2493" s="1"/>
      <c r="N2493" s="1"/>
      <c r="AA2493" s="1"/>
      <c r="AB2493" s="1"/>
      <c r="AC2493" s="1"/>
    </row>
    <row r="2494" spans="2:29" x14ac:dyDescent="0.25">
      <c r="B2494" s="27">
        <f t="shared" si="100"/>
        <v>39551.833333327289</v>
      </c>
      <c r="C2494" s="25">
        <v>20</v>
      </c>
      <c r="D2494" s="25">
        <v>14.5</v>
      </c>
      <c r="E2494" s="25">
        <v>0</v>
      </c>
      <c r="J2494" s="1"/>
      <c r="K2494" s="1"/>
      <c r="L2494" s="1"/>
      <c r="M2494" s="1"/>
      <c r="N2494" s="1"/>
      <c r="AA2494" s="1"/>
      <c r="AB2494" s="1"/>
      <c r="AC2494" s="1"/>
    </row>
    <row r="2495" spans="2:29" x14ac:dyDescent="0.25">
      <c r="B2495" s="27">
        <f t="shared" si="100"/>
        <v>39551.874999993954</v>
      </c>
      <c r="C2495" s="25">
        <v>21</v>
      </c>
      <c r="D2495" s="25">
        <v>14.2</v>
      </c>
      <c r="E2495" s="25">
        <v>0</v>
      </c>
      <c r="J2495" s="1"/>
      <c r="K2495" s="1"/>
      <c r="L2495" s="1"/>
      <c r="M2495" s="1"/>
      <c r="N2495" s="1"/>
      <c r="AA2495" s="1"/>
      <c r="AB2495" s="1"/>
      <c r="AC2495" s="1"/>
    </row>
    <row r="2496" spans="2:29" x14ac:dyDescent="0.25">
      <c r="B2496" s="27">
        <f t="shared" si="100"/>
        <v>39551.916666660618</v>
      </c>
      <c r="C2496" s="25">
        <v>22</v>
      </c>
      <c r="D2496" s="25">
        <v>14.1</v>
      </c>
      <c r="E2496" s="25">
        <v>0</v>
      </c>
      <c r="J2496" s="1"/>
      <c r="K2496" s="1"/>
      <c r="L2496" s="1"/>
      <c r="M2496" s="1"/>
      <c r="N2496" s="1"/>
      <c r="AA2496" s="1"/>
      <c r="AB2496" s="1"/>
      <c r="AC2496" s="1"/>
    </row>
    <row r="2497" spans="2:29" x14ac:dyDescent="0.25">
      <c r="B2497" s="27">
        <f t="shared" si="100"/>
        <v>39551.958333327282</v>
      </c>
      <c r="C2497" s="25">
        <v>23</v>
      </c>
      <c r="D2497" s="25">
        <v>13.8</v>
      </c>
      <c r="E2497" s="25">
        <v>0</v>
      </c>
      <c r="J2497" s="1"/>
      <c r="K2497" s="1"/>
      <c r="L2497" s="1"/>
      <c r="M2497" s="1"/>
      <c r="N2497" s="1"/>
      <c r="AA2497" s="1"/>
      <c r="AB2497" s="1"/>
      <c r="AC2497" s="1"/>
    </row>
    <row r="2498" spans="2:29" x14ac:dyDescent="0.25">
      <c r="B2498" s="27">
        <f t="shared" si="100"/>
        <v>39551.999999993946</v>
      </c>
      <c r="C2498" s="25">
        <v>0</v>
      </c>
      <c r="D2498" s="25">
        <v>13.9</v>
      </c>
      <c r="E2498" s="25">
        <v>0</v>
      </c>
      <c r="J2498" s="1"/>
      <c r="K2498" s="1"/>
      <c r="L2498" s="1"/>
      <c r="M2498" s="1"/>
      <c r="N2498" s="1"/>
      <c r="AA2498" s="1"/>
      <c r="AB2498" s="1"/>
      <c r="AC2498" s="1"/>
    </row>
    <row r="2499" spans="2:29" x14ac:dyDescent="0.25">
      <c r="B2499" s="27">
        <f t="shared" ref="B2499:B2562" si="101">B2498+1/24</f>
        <v>39552.041666660611</v>
      </c>
      <c r="C2499" s="25">
        <v>1</v>
      </c>
      <c r="D2499" s="25">
        <v>13.9</v>
      </c>
      <c r="E2499" s="25">
        <v>0</v>
      </c>
      <c r="J2499" s="1"/>
      <c r="K2499" s="1"/>
      <c r="L2499" s="1"/>
      <c r="M2499" s="1"/>
      <c r="N2499" s="1"/>
      <c r="AA2499" s="1"/>
      <c r="AB2499" s="1"/>
      <c r="AC2499" s="1"/>
    </row>
    <row r="2500" spans="2:29" x14ac:dyDescent="0.25">
      <c r="B2500" s="27">
        <f t="shared" si="101"/>
        <v>39552.083333327275</v>
      </c>
      <c r="C2500" s="25">
        <v>2</v>
      </c>
      <c r="D2500" s="25">
        <v>13.6</v>
      </c>
      <c r="E2500" s="25">
        <v>0</v>
      </c>
      <c r="J2500" s="1"/>
      <c r="K2500" s="1"/>
      <c r="L2500" s="1"/>
      <c r="M2500" s="1"/>
      <c r="N2500" s="1"/>
      <c r="AA2500" s="1"/>
      <c r="AB2500" s="1"/>
      <c r="AC2500" s="1"/>
    </row>
    <row r="2501" spans="2:29" x14ac:dyDescent="0.25">
      <c r="B2501" s="27">
        <f t="shared" si="101"/>
        <v>39552.124999993939</v>
      </c>
      <c r="C2501" s="25">
        <v>3</v>
      </c>
      <c r="D2501" s="25">
        <v>13.3</v>
      </c>
      <c r="E2501" s="25">
        <v>0</v>
      </c>
      <c r="J2501" s="1"/>
      <c r="K2501" s="1"/>
      <c r="L2501" s="1"/>
      <c r="M2501" s="1"/>
      <c r="N2501" s="1"/>
      <c r="AA2501" s="1"/>
      <c r="AB2501" s="1"/>
      <c r="AC2501" s="1"/>
    </row>
    <row r="2502" spans="2:29" x14ac:dyDescent="0.25">
      <c r="B2502" s="27">
        <f t="shared" si="101"/>
        <v>39552.166666660603</v>
      </c>
      <c r="C2502" s="25">
        <v>4</v>
      </c>
      <c r="D2502" s="25">
        <v>13.1</v>
      </c>
      <c r="E2502" s="25">
        <v>0</v>
      </c>
      <c r="J2502" s="1"/>
      <c r="K2502" s="1"/>
      <c r="L2502" s="1"/>
      <c r="M2502" s="1"/>
      <c r="N2502" s="1"/>
      <c r="AA2502" s="1"/>
      <c r="AB2502" s="1"/>
      <c r="AC2502" s="1"/>
    </row>
    <row r="2503" spans="2:29" x14ac:dyDescent="0.25">
      <c r="B2503" s="27">
        <f t="shared" si="101"/>
        <v>39552.208333327268</v>
      </c>
      <c r="C2503" s="25">
        <v>5</v>
      </c>
      <c r="D2503" s="25">
        <v>12.9</v>
      </c>
      <c r="E2503" s="25">
        <v>0</v>
      </c>
      <c r="J2503" s="1"/>
      <c r="K2503" s="1"/>
      <c r="L2503" s="1"/>
      <c r="M2503" s="1"/>
      <c r="N2503" s="1"/>
      <c r="AA2503" s="1"/>
      <c r="AB2503" s="1"/>
      <c r="AC2503" s="1"/>
    </row>
    <row r="2504" spans="2:29" x14ac:dyDescent="0.25">
      <c r="B2504" s="27">
        <f t="shared" si="101"/>
        <v>39552.249999993932</v>
      </c>
      <c r="C2504" s="25">
        <v>6</v>
      </c>
      <c r="D2504" s="25">
        <v>12.3</v>
      </c>
      <c r="E2504" s="25">
        <v>0</v>
      </c>
      <c r="J2504" s="1"/>
      <c r="K2504" s="1"/>
      <c r="L2504" s="1"/>
      <c r="M2504" s="1"/>
      <c r="N2504" s="1"/>
      <c r="AA2504" s="1"/>
      <c r="AB2504" s="1"/>
      <c r="AC2504" s="1"/>
    </row>
    <row r="2505" spans="2:29" x14ac:dyDescent="0.25">
      <c r="B2505" s="27">
        <f t="shared" si="101"/>
        <v>39552.291666660596</v>
      </c>
      <c r="C2505" s="25">
        <v>7</v>
      </c>
      <c r="D2505" s="25">
        <v>12</v>
      </c>
      <c r="E2505" s="25">
        <v>7.19</v>
      </c>
      <c r="J2505" s="1"/>
      <c r="K2505" s="1"/>
      <c r="L2505" s="1"/>
      <c r="M2505" s="1"/>
      <c r="N2505" s="1"/>
      <c r="AA2505" s="1"/>
      <c r="AB2505" s="1"/>
      <c r="AC2505" s="1"/>
    </row>
    <row r="2506" spans="2:29" x14ac:dyDescent="0.25">
      <c r="B2506" s="27">
        <f t="shared" si="101"/>
        <v>39552.33333332726</v>
      </c>
      <c r="C2506" s="25">
        <v>8</v>
      </c>
      <c r="D2506" s="25">
        <v>11.9</v>
      </c>
      <c r="E2506" s="25">
        <v>71.48</v>
      </c>
      <c r="J2506" s="1"/>
      <c r="K2506" s="1"/>
      <c r="L2506" s="1"/>
      <c r="M2506" s="1"/>
      <c r="N2506" s="1"/>
      <c r="AA2506" s="1"/>
      <c r="AB2506" s="1"/>
      <c r="AC2506" s="1"/>
    </row>
    <row r="2507" spans="2:29" x14ac:dyDescent="0.25">
      <c r="B2507" s="27">
        <f t="shared" si="101"/>
        <v>39552.374999993925</v>
      </c>
      <c r="C2507" s="25">
        <v>9</v>
      </c>
      <c r="D2507" s="25">
        <v>12.5</v>
      </c>
      <c r="E2507" s="25">
        <v>167.06</v>
      </c>
      <c r="J2507" s="1"/>
      <c r="K2507" s="1"/>
      <c r="L2507" s="1"/>
      <c r="M2507" s="1"/>
      <c r="N2507" s="1"/>
      <c r="AA2507" s="1"/>
      <c r="AB2507" s="1"/>
      <c r="AC2507" s="1"/>
    </row>
    <row r="2508" spans="2:29" x14ac:dyDescent="0.25">
      <c r="B2508" s="27">
        <f t="shared" si="101"/>
        <v>39552.416666660589</v>
      </c>
      <c r="C2508" s="25">
        <v>10</v>
      </c>
      <c r="D2508" s="25">
        <v>13.8</v>
      </c>
      <c r="E2508" s="25">
        <v>284.75</v>
      </c>
      <c r="J2508" s="1"/>
      <c r="K2508" s="1"/>
      <c r="L2508" s="1"/>
      <c r="M2508" s="1"/>
      <c r="N2508" s="1"/>
      <c r="AA2508" s="1"/>
      <c r="AB2508" s="1"/>
      <c r="AC2508" s="1"/>
    </row>
    <row r="2509" spans="2:29" x14ac:dyDescent="0.25">
      <c r="B2509" s="27">
        <f t="shared" si="101"/>
        <v>39552.458333327253</v>
      </c>
      <c r="C2509" s="25">
        <v>11</v>
      </c>
      <c r="D2509" s="25">
        <v>14.5</v>
      </c>
      <c r="E2509" s="25">
        <v>382.48</v>
      </c>
      <c r="J2509" s="1"/>
      <c r="K2509" s="1"/>
      <c r="L2509" s="1"/>
      <c r="M2509" s="1"/>
      <c r="N2509" s="1"/>
      <c r="AA2509" s="1"/>
      <c r="AB2509" s="1"/>
      <c r="AC2509" s="1"/>
    </row>
    <row r="2510" spans="2:29" x14ac:dyDescent="0.25">
      <c r="B2510" s="27">
        <f t="shared" si="101"/>
        <v>39552.499999993917</v>
      </c>
      <c r="C2510" s="25">
        <v>12</v>
      </c>
      <c r="D2510" s="25">
        <v>15</v>
      </c>
      <c r="E2510" s="25">
        <v>672.45</v>
      </c>
      <c r="J2510" s="1"/>
      <c r="K2510" s="1"/>
      <c r="L2510" s="1"/>
      <c r="M2510" s="1"/>
      <c r="N2510" s="1"/>
      <c r="AA2510" s="1"/>
      <c r="AB2510" s="1"/>
      <c r="AC2510" s="1"/>
    </row>
    <row r="2511" spans="2:29" x14ac:dyDescent="0.25">
      <c r="B2511" s="27">
        <f t="shared" si="101"/>
        <v>39552.541666660582</v>
      </c>
      <c r="C2511" s="25">
        <v>13</v>
      </c>
      <c r="D2511" s="25">
        <v>16.100000000000001</v>
      </c>
      <c r="E2511" s="25">
        <v>685.99</v>
      </c>
      <c r="J2511" s="1"/>
      <c r="K2511" s="1"/>
      <c r="L2511" s="1"/>
      <c r="M2511" s="1"/>
      <c r="N2511" s="1"/>
      <c r="AA2511" s="1"/>
      <c r="AB2511" s="1"/>
      <c r="AC2511" s="1"/>
    </row>
    <row r="2512" spans="2:29" x14ac:dyDescent="0.25">
      <c r="B2512" s="27">
        <f t="shared" si="101"/>
        <v>39552.583333327246</v>
      </c>
      <c r="C2512" s="25">
        <v>14</v>
      </c>
      <c r="D2512" s="25">
        <v>17.2</v>
      </c>
      <c r="E2512" s="25">
        <v>781.59</v>
      </c>
      <c r="J2512" s="1"/>
      <c r="K2512" s="1"/>
      <c r="L2512" s="1"/>
      <c r="M2512" s="1"/>
      <c r="N2512" s="1"/>
      <c r="AA2512" s="1"/>
      <c r="AB2512" s="1"/>
      <c r="AC2512" s="1"/>
    </row>
    <row r="2513" spans="2:29" x14ac:dyDescent="0.25">
      <c r="B2513" s="27">
        <f t="shared" si="101"/>
        <v>39552.62499999391</v>
      </c>
      <c r="C2513" s="25">
        <v>15</v>
      </c>
      <c r="D2513" s="25">
        <v>18.2</v>
      </c>
      <c r="E2513" s="25">
        <v>802.59</v>
      </c>
      <c r="J2513" s="1"/>
      <c r="K2513" s="1"/>
      <c r="L2513" s="1"/>
      <c r="M2513" s="1"/>
      <c r="N2513" s="1"/>
      <c r="AA2513" s="1"/>
      <c r="AB2513" s="1"/>
      <c r="AC2513" s="1"/>
    </row>
    <row r="2514" spans="2:29" x14ac:dyDescent="0.25">
      <c r="B2514" s="27">
        <f t="shared" si="101"/>
        <v>39552.666666660574</v>
      </c>
      <c r="C2514" s="25">
        <v>16</v>
      </c>
      <c r="D2514" s="25">
        <v>18.899999999999999</v>
      </c>
      <c r="E2514" s="25">
        <v>645.26</v>
      </c>
      <c r="J2514" s="1"/>
      <c r="K2514" s="1"/>
      <c r="L2514" s="1"/>
      <c r="M2514" s="1"/>
      <c r="N2514" s="1"/>
      <c r="AA2514" s="1"/>
      <c r="AB2514" s="1"/>
      <c r="AC2514" s="1"/>
    </row>
    <row r="2515" spans="2:29" x14ac:dyDescent="0.25">
      <c r="B2515" s="27">
        <f t="shared" si="101"/>
        <v>39552.708333327239</v>
      </c>
      <c r="C2515" s="25">
        <v>17</v>
      </c>
      <c r="D2515" s="25">
        <v>19.100000000000001</v>
      </c>
      <c r="E2515" s="25">
        <v>446.17</v>
      </c>
      <c r="J2515" s="1"/>
      <c r="K2515" s="1"/>
      <c r="L2515" s="1"/>
      <c r="M2515" s="1"/>
      <c r="N2515" s="1"/>
      <c r="AA2515" s="1"/>
      <c r="AB2515" s="1"/>
      <c r="AC2515" s="1"/>
    </row>
    <row r="2516" spans="2:29" x14ac:dyDescent="0.25">
      <c r="B2516" s="27">
        <f t="shared" si="101"/>
        <v>39552.749999993903</v>
      </c>
      <c r="C2516" s="25">
        <v>18</v>
      </c>
      <c r="D2516" s="25">
        <v>18.3</v>
      </c>
      <c r="E2516" s="25">
        <v>223.9</v>
      </c>
      <c r="J2516" s="1"/>
      <c r="K2516" s="1"/>
      <c r="L2516" s="1"/>
      <c r="M2516" s="1"/>
      <c r="N2516" s="1"/>
      <c r="AA2516" s="1"/>
      <c r="AB2516" s="1"/>
      <c r="AC2516" s="1"/>
    </row>
    <row r="2517" spans="2:29" x14ac:dyDescent="0.25">
      <c r="B2517" s="27">
        <f t="shared" si="101"/>
        <v>39552.791666660567</v>
      </c>
      <c r="C2517" s="25">
        <v>19</v>
      </c>
      <c r="D2517" s="25">
        <v>15.7</v>
      </c>
      <c r="E2517" s="25">
        <v>20.43</v>
      </c>
      <c r="J2517" s="1"/>
      <c r="K2517" s="1"/>
      <c r="L2517" s="1"/>
      <c r="M2517" s="1"/>
      <c r="N2517" s="1"/>
      <c r="AA2517" s="1"/>
      <c r="AB2517" s="1"/>
      <c r="AC2517" s="1"/>
    </row>
    <row r="2518" spans="2:29" x14ac:dyDescent="0.25">
      <c r="B2518" s="27">
        <f t="shared" si="101"/>
        <v>39552.833333327231</v>
      </c>
      <c r="C2518" s="25">
        <v>20</v>
      </c>
      <c r="D2518" s="25">
        <v>14.3</v>
      </c>
      <c r="E2518" s="25">
        <v>0</v>
      </c>
      <c r="J2518" s="1"/>
      <c r="K2518" s="1"/>
      <c r="L2518" s="1"/>
      <c r="M2518" s="1"/>
      <c r="N2518" s="1"/>
      <c r="AA2518" s="1"/>
      <c r="AB2518" s="1"/>
      <c r="AC2518" s="1"/>
    </row>
    <row r="2519" spans="2:29" x14ac:dyDescent="0.25">
      <c r="B2519" s="27">
        <f t="shared" si="101"/>
        <v>39552.874999993895</v>
      </c>
      <c r="C2519" s="25">
        <v>21</v>
      </c>
      <c r="D2519" s="25">
        <v>13.8</v>
      </c>
      <c r="E2519" s="25">
        <v>0</v>
      </c>
      <c r="J2519" s="1"/>
      <c r="K2519" s="1"/>
      <c r="L2519" s="1"/>
      <c r="M2519" s="1"/>
      <c r="N2519" s="1"/>
      <c r="AA2519" s="1"/>
      <c r="AB2519" s="1"/>
      <c r="AC2519" s="1"/>
    </row>
    <row r="2520" spans="2:29" x14ac:dyDescent="0.25">
      <c r="B2520" s="27">
        <f t="shared" si="101"/>
        <v>39552.91666666056</v>
      </c>
      <c r="C2520" s="25">
        <v>22</v>
      </c>
      <c r="D2520" s="25">
        <v>13.5</v>
      </c>
      <c r="E2520" s="25">
        <v>0</v>
      </c>
      <c r="J2520" s="1"/>
      <c r="K2520" s="1"/>
      <c r="L2520" s="1"/>
      <c r="M2520" s="1"/>
      <c r="N2520" s="1"/>
      <c r="AA2520" s="1"/>
      <c r="AB2520" s="1"/>
      <c r="AC2520" s="1"/>
    </row>
    <row r="2521" spans="2:29" x14ac:dyDescent="0.25">
      <c r="B2521" s="27">
        <f t="shared" si="101"/>
        <v>39552.958333327224</v>
      </c>
      <c r="C2521" s="25">
        <v>23</v>
      </c>
      <c r="D2521" s="25">
        <v>13.2</v>
      </c>
      <c r="E2521" s="25">
        <v>0</v>
      </c>
      <c r="J2521" s="1"/>
      <c r="K2521" s="1"/>
      <c r="L2521" s="1"/>
      <c r="M2521" s="1"/>
      <c r="N2521" s="1"/>
      <c r="AA2521" s="1"/>
      <c r="AB2521" s="1"/>
      <c r="AC2521" s="1"/>
    </row>
    <row r="2522" spans="2:29" x14ac:dyDescent="0.25">
      <c r="B2522" s="27">
        <f t="shared" si="101"/>
        <v>39552.999999993888</v>
      </c>
      <c r="C2522" s="25">
        <v>0</v>
      </c>
      <c r="D2522" s="25">
        <v>13</v>
      </c>
      <c r="E2522" s="25">
        <v>0</v>
      </c>
      <c r="J2522" s="1"/>
      <c r="K2522" s="1"/>
      <c r="L2522" s="1"/>
      <c r="M2522" s="1"/>
      <c r="N2522" s="1"/>
      <c r="AA2522" s="1"/>
      <c r="AB2522" s="1"/>
      <c r="AC2522" s="1"/>
    </row>
    <row r="2523" spans="2:29" x14ac:dyDescent="0.25">
      <c r="B2523" s="27">
        <f t="shared" si="101"/>
        <v>39553.041666660552</v>
      </c>
      <c r="C2523" s="25">
        <v>1</v>
      </c>
      <c r="D2523" s="25">
        <v>12.9</v>
      </c>
      <c r="E2523" s="25">
        <v>0</v>
      </c>
      <c r="J2523" s="1"/>
      <c r="K2523" s="1"/>
      <c r="L2523" s="1"/>
      <c r="M2523" s="1"/>
      <c r="N2523" s="1"/>
      <c r="AA2523" s="1"/>
      <c r="AB2523" s="1"/>
      <c r="AC2523" s="1"/>
    </row>
    <row r="2524" spans="2:29" x14ac:dyDescent="0.25">
      <c r="B2524" s="27">
        <f t="shared" si="101"/>
        <v>39553.083333327217</v>
      </c>
      <c r="C2524" s="25">
        <v>2</v>
      </c>
      <c r="D2524" s="25">
        <v>12.6</v>
      </c>
      <c r="E2524" s="25">
        <v>0</v>
      </c>
      <c r="J2524" s="1"/>
      <c r="K2524" s="1"/>
      <c r="L2524" s="1"/>
      <c r="M2524" s="1"/>
      <c r="N2524" s="1"/>
      <c r="AA2524" s="1"/>
      <c r="AB2524" s="1"/>
      <c r="AC2524" s="1"/>
    </row>
    <row r="2525" spans="2:29" x14ac:dyDescent="0.25">
      <c r="B2525" s="27">
        <f t="shared" si="101"/>
        <v>39553.124999993881</v>
      </c>
      <c r="C2525" s="25">
        <v>3</v>
      </c>
      <c r="D2525" s="25">
        <v>12.6</v>
      </c>
      <c r="E2525" s="25">
        <v>0</v>
      </c>
      <c r="J2525" s="1"/>
      <c r="K2525" s="1"/>
      <c r="L2525" s="1"/>
      <c r="M2525" s="1"/>
      <c r="N2525" s="1"/>
      <c r="AA2525" s="1"/>
      <c r="AB2525" s="1"/>
      <c r="AC2525" s="1"/>
    </row>
    <row r="2526" spans="2:29" x14ac:dyDescent="0.25">
      <c r="B2526" s="27">
        <f t="shared" si="101"/>
        <v>39553.166666660545</v>
      </c>
      <c r="C2526" s="25">
        <v>4</v>
      </c>
      <c r="D2526" s="25">
        <v>13</v>
      </c>
      <c r="E2526" s="25">
        <v>0</v>
      </c>
      <c r="J2526" s="1"/>
      <c r="K2526" s="1"/>
      <c r="L2526" s="1"/>
      <c r="M2526" s="1"/>
      <c r="N2526" s="1"/>
      <c r="AA2526" s="1"/>
      <c r="AB2526" s="1"/>
      <c r="AC2526" s="1"/>
    </row>
    <row r="2527" spans="2:29" x14ac:dyDescent="0.25">
      <c r="B2527" s="27">
        <f t="shared" si="101"/>
        <v>39553.208333327209</v>
      </c>
      <c r="C2527" s="25">
        <v>5</v>
      </c>
      <c r="D2527" s="25">
        <v>13.1</v>
      </c>
      <c r="E2527" s="25">
        <v>0</v>
      </c>
      <c r="J2527" s="1"/>
      <c r="K2527" s="1"/>
      <c r="L2527" s="1"/>
      <c r="M2527" s="1"/>
      <c r="N2527" s="1"/>
      <c r="AA2527" s="1"/>
      <c r="AB2527" s="1"/>
      <c r="AC2527" s="1"/>
    </row>
    <row r="2528" spans="2:29" x14ac:dyDescent="0.25">
      <c r="B2528" s="27">
        <f t="shared" si="101"/>
        <v>39553.249999993874</v>
      </c>
      <c r="C2528" s="25">
        <v>6</v>
      </c>
      <c r="D2528" s="25">
        <v>12.9</v>
      </c>
      <c r="E2528" s="25">
        <v>0</v>
      </c>
      <c r="J2528" s="1"/>
      <c r="K2528" s="1"/>
      <c r="L2528" s="1"/>
      <c r="M2528" s="1"/>
      <c r="N2528" s="1"/>
      <c r="AA2528" s="1"/>
      <c r="AB2528" s="1"/>
      <c r="AC2528" s="1"/>
    </row>
    <row r="2529" spans="2:29" x14ac:dyDescent="0.25">
      <c r="B2529" s="27">
        <f t="shared" si="101"/>
        <v>39553.291666660538</v>
      </c>
      <c r="C2529" s="25">
        <v>7</v>
      </c>
      <c r="D2529" s="25">
        <v>12.9</v>
      </c>
      <c r="E2529" s="25">
        <v>21.01</v>
      </c>
      <c r="J2529" s="1"/>
      <c r="K2529" s="1"/>
      <c r="L2529" s="1"/>
      <c r="M2529" s="1"/>
      <c r="N2529" s="1"/>
      <c r="AA2529" s="1"/>
      <c r="AB2529" s="1"/>
      <c r="AC2529" s="1"/>
    </row>
    <row r="2530" spans="2:29" x14ac:dyDescent="0.25">
      <c r="B2530" s="27">
        <f t="shared" si="101"/>
        <v>39553.333333327202</v>
      </c>
      <c r="C2530" s="25">
        <v>8</v>
      </c>
      <c r="D2530" s="25">
        <v>13.3</v>
      </c>
      <c r="E2530" s="25">
        <v>141.96</v>
      </c>
      <c r="J2530" s="1"/>
      <c r="K2530" s="1"/>
      <c r="L2530" s="1"/>
      <c r="M2530" s="1"/>
      <c r="N2530" s="1"/>
      <c r="AA2530" s="1"/>
      <c r="AB2530" s="1"/>
      <c r="AC2530" s="1"/>
    </row>
    <row r="2531" spans="2:29" x14ac:dyDescent="0.25">
      <c r="B2531" s="27">
        <f t="shared" si="101"/>
        <v>39553.374999993866</v>
      </c>
      <c r="C2531" s="25">
        <v>9</v>
      </c>
      <c r="D2531" s="25">
        <v>14</v>
      </c>
      <c r="E2531" s="25">
        <v>260.60000000000002</v>
      </c>
      <c r="J2531" s="1"/>
      <c r="K2531" s="1"/>
      <c r="L2531" s="1"/>
      <c r="M2531" s="1"/>
      <c r="N2531" s="1"/>
      <c r="AA2531" s="1"/>
      <c r="AB2531" s="1"/>
      <c r="AC2531" s="1"/>
    </row>
    <row r="2532" spans="2:29" x14ac:dyDescent="0.25">
      <c r="B2532" s="27">
        <f t="shared" si="101"/>
        <v>39553.416666660531</v>
      </c>
      <c r="C2532" s="25">
        <v>10</v>
      </c>
      <c r="D2532" s="25">
        <v>14.8</v>
      </c>
      <c r="E2532" s="25">
        <v>388.13</v>
      </c>
      <c r="J2532" s="1"/>
      <c r="K2532" s="1"/>
      <c r="L2532" s="1"/>
      <c r="M2532" s="1"/>
      <c r="N2532" s="1"/>
      <c r="AA2532" s="1"/>
      <c r="AB2532" s="1"/>
      <c r="AC2532" s="1"/>
    </row>
    <row r="2533" spans="2:29" x14ac:dyDescent="0.25">
      <c r="B2533" s="27">
        <f t="shared" si="101"/>
        <v>39553.458333327195</v>
      </c>
      <c r="C2533" s="25">
        <v>11</v>
      </c>
      <c r="D2533" s="25">
        <v>16.600000000000001</v>
      </c>
      <c r="E2533" s="25">
        <v>668.84</v>
      </c>
      <c r="J2533" s="1"/>
      <c r="K2533" s="1"/>
      <c r="L2533" s="1"/>
      <c r="M2533" s="1"/>
      <c r="N2533" s="1"/>
      <c r="AA2533" s="1"/>
      <c r="AB2533" s="1"/>
      <c r="AC2533" s="1"/>
    </row>
    <row r="2534" spans="2:29" x14ac:dyDescent="0.25">
      <c r="B2534" s="27">
        <f t="shared" si="101"/>
        <v>39553.499999993859</v>
      </c>
      <c r="C2534" s="25">
        <v>12</v>
      </c>
      <c r="D2534" s="25">
        <v>17.7</v>
      </c>
      <c r="E2534" s="25">
        <v>702.05</v>
      </c>
      <c r="J2534" s="1"/>
      <c r="K2534" s="1"/>
      <c r="L2534" s="1"/>
      <c r="M2534" s="1"/>
      <c r="N2534" s="1"/>
      <c r="AA2534" s="1"/>
      <c r="AB2534" s="1"/>
      <c r="AC2534" s="1"/>
    </row>
    <row r="2535" spans="2:29" x14ac:dyDescent="0.25">
      <c r="B2535" s="27">
        <f t="shared" si="101"/>
        <v>39553.541666660523</v>
      </c>
      <c r="C2535" s="25">
        <v>13</v>
      </c>
      <c r="D2535" s="25">
        <v>18.7</v>
      </c>
      <c r="E2535" s="25">
        <v>762.51</v>
      </c>
      <c r="J2535" s="1"/>
      <c r="K2535" s="1"/>
      <c r="L2535" s="1"/>
      <c r="M2535" s="1"/>
      <c r="N2535" s="1"/>
      <c r="AA2535" s="1"/>
      <c r="AB2535" s="1"/>
      <c r="AC2535" s="1"/>
    </row>
    <row r="2536" spans="2:29" x14ac:dyDescent="0.25">
      <c r="B2536" s="27">
        <f t="shared" si="101"/>
        <v>39553.583333327188</v>
      </c>
      <c r="C2536" s="25">
        <v>14</v>
      </c>
      <c r="D2536" s="25">
        <v>19.5</v>
      </c>
      <c r="E2536" s="25">
        <v>672.16</v>
      </c>
      <c r="J2536" s="1"/>
      <c r="K2536" s="1"/>
      <c r="L2536" s="1"/>
      <c r="M2536" s="1"/>
      <c r="N2536" s="1"/>
      <c r="AA2536" s="1"/>
      <c r="AB2536" s="1"/>
      <c r="AC2536" s="1"/>
    </row>
    <row r="2537" spans="2:29" x14ac:dyDescent="0.25">
      <c r="B2537" s="27">
        <f t="shared" si="101"/>
        <v>39553.624999993852</v>
      </c>
      <c r="C2537" s="25">
        <v>15</v>
      </c>
      <c r="D2537" s="25">
        <v>19.8</v>
      </c>
      <c r="E2537" s="25">
        <v>498.39</v>
      </c>
      <c r="J2537" s="1"/>
      <c r="K2537" s="1"/>
      <c r="L2537" s="1"/>
      <c r="M2537" s="1"/>
      <c r="N2537" s="1"/>
      <c r="AA2537" s="1"/>
      <c r="AB2537" s="1"/>
      <c r="AC2537" s="1"/>
    </row>
    <row r="2538" spans="2:29" x14ac:dyDescent="0.25">
      <c r="B2538" s="27">
        <f t="shared" si="101"/>
        <v>39553.666666660516</v>
      </c>
      <c r="C2538" s="25">
        <v>16</v>
      </c>
      <c r="D2538" s="25">
        <v>19.5</v>
      </c>
      <c r="E2538" s="25">
        <v>324.33999999999997</v>
      </c>
      <c r="J2538" s="1"/>
      <c r="K2538" s="1"/>
      <c r="L2538" s="1"/>
      <c r="M2538" s="1"/>
      <c r="N2538" s="1"/>
      <c r="AA2538" s="1"/>
      <c r="AB2538" s="1"/>
      <c r="AC2538" s="1"/>
    </row>
    <row r="2539" spans="2:29" x14ac:dyDescent="0.25">
      <c r="B2539" s="27">
        <f t="shared" si="101"/>
        <v>39553.70833332718</v>
      </c>
      <c r="C2539" s="25">
        <v>17</v>
      </c>
      <c r="D2539" s="25">
        <v>18.2</v>
      </c>
      <c r="E2539" s="25">
        <v>176.72</v>
      </c>
      <c r="J2539" s="1"/>
      <c r="K2539" s="1"/>
      <c r="L2539" s="1"/>
      <c r="M2539" s="1"/>
      <c r="N2539" s="1"/>
      <c r="AA2539" s="1"/>
      <c r="AB2539" s="1"/>
      <c r="AC2539" s="1"/>
    </row>
    <row r="2540" spans="2:29" x14ac:dyDescent="0.25">
      <c r="B2540" s="27">
        <f t="shared" si="101"/>
        <v>39553.749999993845</v>
      </c>
      <c r="C2540" s="25">
        <v>18</v>
      </c>
      <c r="D2540" s="25">
        <v>17</v>
      </c>
      <c r="E2540" s="25">
        <v>54.17</v>
      </c>
      <c r="J2540" s="1"/>
      <c r="K2540" s="1"/>
      <c r="L2540" s="1"/>
      <c r="M2540" s="1"/>
      <c r="N2540" s="1"/>
      <c r="AA2540" s="1"/>
      <c r="AB2540" s="1"/>
      <c r="AC2540" s="1"/>
    </row>
    <row r="2541" spans="2:29" x14ac:dyDescent="0.25">
      <c r="B2541" s="27">
        <f t="shared" si="101"/>
        <v>39553.791666660509</v>
      </c>
      <c r="C2541" s="25">
        <v>19</v>
      </c>
      <c r="D2541" s="25">
        <v>16.600000000000001</v>
      </c>
      <c r="E2541" s="25">
        <v>0.16</v>
      </c>
      <c r="J2541" s="1"/>
      <c r="K2541" s="1"/>
      <c r="L2541" s="1"/>
      <c r="M2541" s="1"/>
      <c r="N2541" s="1"/>
      <c r="AA2541" s="1"/>
      <c r="AB2541" s="1"/>
      <c r="AC2541" s="1"/>
    </row>
    <row r="2542" spans="2:29" x14ac:dyDescent="0.25">
      <c r="B2542" s="27">
        <f t="shared" si="101"/>
        <v>39553.833333327173</v>
      </c>
      <c r="C2542" s="25">
        <v>20</v>
      </c>
      <c r="D2542" s="25">
        <v>16.399999999999999</v>
      </c>
      <c r="E2542" s="25">
        <v>0</v>
      </c>
      <c r="J2542" s="1"/>
      <c r="K2542" s="1"/>
      <c r="L2542" s="1"/>
      <c r="M2542" s="1"/>
      <c r="N2542" s="1"/>
      <c r="AA2542" s="1"/>
      <c r="AB2542" s="1"/>
      <c r="AC2542" s="1"/>
    </row>
    <row r="2543" spans="2:29" x14ac:dyDescent="0.25">
      <c r="B2543" s="27">
        <f t="shared" si="101"/>
        <v>39553.874999993837</v>
      </c>
      <c r="C2543" s="25">
        <v>21</v>
      </c>
      <c r="D2543" s="25">
        <v>16.100000000000001</v>
      </c>
      <c r="E2543" s="25">
        <v>0</v>
      </c>
      <c r="J2543" s="1"/>
      <c r="K2543" s="1"/>
      <c r="L2543" s="1"/>
      <c r="M2543" s="1"/>
      <c r="N2543" s="1"/>
      <c r="AA2543" s="1"/>
      <c r="AB2543" s="1"/>
      <c r="AC2543" s="1"/>
    </row>
    <row r="2544" spans="2:29" x14ac:dyDescent="0.25">
      <c r="B2544" s="27">
        <f t="shared" si="101"/>
        <v>39553.916666660502</v>
      </c>
      <c r="C2544" s="25">
        <v>22</v>
      </c>
      <c r="D2544" s="25">
        <v>15.8</v>
      </c>
      <c r="E2544" s="25">
        <v>0</v>
      </c>
      <c r="J2544" s="1"/>
      <c r="K2544" s="1"/>
      <c r="L2544" s="1"/>
      <c r="M2544" s="1"/>
      <c r="N2544" s="1"/>
      <c r="AA2544" s="1"/>
      <c r="AB2544" s="1"/>
      <c r="AC2544" s="1"/>
    </row>
    <row r="2545" spans="2:29" x14ac:dyDescent="0.25">
      <c r="B2545" s="27">
        <f t="shared" si="101"/>
        <v>39553.958333327166</v>
      </c>
      <c r="C2545" s="25">
        <v>23</v>
      </c>
      <c r="D2545" s="25">
        <v>15.7</v>
      </c>
      <c r="E2545" s="25">
        <v>0</v>
      </c>
      <c r="J2545" s="1"/>
      <c r="K2545" s="1"/>
      <c r="L2545" s="1"/>
      <c r="M2545" s="1"/>
      <c r="N2545" s="1"/>
      <c r="AA2545" s="1"/>
      <c r="AB2545" s="1"/>
      <c r="AC2545" s="1"/>
    </row>
    <row r="2546" spans="2:29" x14ac:dyDescent="0.25">
      <c r="B2546" s="27">
        <f t="shared" si="101"/>
        <v>39553.99999999383</v>
      </c>
      <c r="C2546" s="25">
        <v>0</v>
      </c>
      <c r="D2546" s="25">
        <v>15.6</v>
      </c>
      <c r="E2546" s="25">
        <v>0</v>
      </c>
      <c r="J2546" s="1"/>
      <c r="K2546" s="1"/>
      <c r="L2546" s="1"/>
      <c r="M2546" s="1"/>
      <c r="N2546" s="1"/>
      <c r="AA2546" s="1"/>
      <c r="AB2546" s="1"/>
      <c r="AC2546" s="1"/>
    </row>
    <row r="2547" spans="2:29" x14ac:dyDescent="0.25">
      <c r="B2547" s="27">
        <f t="shared" si="101"/>
        <v>39554.041666660494</v>
      </c>
      <c r="C2547" s="25">
        <v>1</v>
      </c>
      <c r="D2547" s="25">
        <v>15.5</v>
      </c>
      <c r="E2547" s="25">
        <v>0</v>
      </c>
      <c r="J2547" s="1"/>
      <c r="K2547" s="1"/>
      <c r="L2547" s="1"/>
      <c r="M2547" s="1"/>
      <c r="N2547" s="1"/>
      <c r="AA2547" s="1"/>
      <c r="AB2547" s="1"/>
      <c r="AC2547" s="1"/>
    </row>
    <row r="2548" spans="2:29" x14ac:dyDescent="0.25">
      <c r="B2548" s="27">
        <f t="shared" si="101"/>
        <v>39554.083333327158</v>
      </c>
      <c r="C2548" s="25">
        <v>2</v>
      </c>
      <c r="D2548" s="25">
        <v>15.3</v>
      </c>
      <c r="E2548" s="25">
        <v>0</v>
      </c>
      <c r="J2548" s="1"/>
      <c r="K2548" s="1"/>
      <c r="L2548" s="1"/>
      <c r="M2548" s="1"/>
      <c r="N2548" s="1"/>
      <c r="AA2548" s="1"/>
      <c r="AB2548" s="1"/>
      <c r="AC2548" s="1"/>
    </row>
    <row r="2549" spans="2:29" x14ac:dyDescent="0.25">
      <c r="B2549" s="27">
        <f t="shared" si="101"/>
        <v>39554.124999993823</v>
      </c>
      <c r="C2549" s="25">
        <v>3</v>
      </c>
      <c r="D2549" s="25">
        <v>15.2</v>
      </c>
      <c r="E2549" s="25">
        <v>0</v>
      </c>
      <c r="J2549" s="1"/>
      <c r="K2549" s="1"/>
      <c r="L2549" s="1"/>
      <c r="M2549" s="1"/>
      <c r="N2549" s="1"/>
      <c r="AA2549" s="1"/>
      <c r="AB2549" s="1"/>
      <c r="AC2549" s="1"/>
    </row>
    <row r="2550" spans="2:29" x14ac:dyDescent="0.25">
      <c r="B2550" s="27">
        <f t="shared" si="101"/>
        <v>39554.166666660487</v>
      </c>
      <c r="C2550" s="25">
        <v>4</v>
      </c>
      <c r="D2550" s="25">
        <v>15</v>
      </c>
      <c r="E2550" s="25">
        <v>0</v>
      </c>
      <c r="J2550" s="1"/>
      <c r="K2550" s="1"/>
      <c r="L2550" s="1"/>
      <c r="M2550" s="1"/>
      <c r="N2550" s="1"/>
      <c r="AA2550" s="1"/>
      <c r="AB2550" s="1"/>
      <c r="AC2550" s="1"/>
    </row>
    <row r="2551" spans="2:29" x14ac:dyDescent="0.25">
      <c r="B2551" s="27">
        <f t="shared" si="101"/>
        <v>39554.208333327151</v>
      </c>
      <c r="C2551" s="25">
        <v>5</v>
      </c>
      <c r="D2551" s="25">
        <v>14.9</v>
      </c>
      <c r="E2551" s="25">
        <v>0</v>
      </c>
      <c r="J2551" s="1"/>
      <c r="K2551" s="1"/>
      <c r="L2551" s="1"/>
      <c r="M2551" s="1"/>
      <c r="N2551" s="1"/>
      <c r="AA2551" s="1"/>
      <c r="AB2551" s="1"/>
      <c r="AC2551" s="1"/>
    </row>
    <row r="2552" spans="2:29" x14ac:dyDescent="0.25">
      <c r="B2552" s="27">
        <f t="shared" si="101"/>
        <v>39554.249999993815</v>
      </c>
      <c r="C2552" s="25">
        <v>6</v>
      </c>
      <c r="D2552" s="25">
        <v>14.7</v>
      </c>
      <c r="E2552" s="25">
        <v>0</v>
      </c>
      <c r="J2552" s="1"/>
      <c r="K2552" s="1"/>
      <c r="L2552" s="1"/>
      <c r="M2552" s="1"/>
      <c r="N2552" s="1"/>
      <c r="AA2552" s="1"/>
      <c r="AB2552" s="1"/>
      <c r="AC2552" s="1"/>
    </row>
    <row r="2553" spans="2:29" x14ac:dyDescent="0.25">
      <c r="B2553" s="27">
        <f t="shared" si="101"/>
        <v>39554.29166666048</v>
      </c>
      <c r="C2553" s="25">
        <v>7</v>
      </c>
      <c r="D2553" s="25">
        <v>14.4</v>
      </c>
      <c r="E2553" s="25">
        <v>16.39</v>
      </c>
      <c r="J2553" s="1"/>
      <c r="K2553" s="1"/>
      <c r="L2553" s="1"/>
      <c r="M2553" s="1"/>
      <c r="N2553" s="1"/>
      <c r="AA2553" s="1"/>
      <c r="AB2553" s="1"/>
      <c r="AC2553" s="1"/>
    </row>
    <row r="2554" spans="2:29" x14ac:dyDescent="0.25">
      <c r="B2554" s="27">
        <f t="shared" si="101"/>
        <v>39554.333333327144</v>
      </c>
      <c r="C2554" s="25">
        <v>8</v>
      </c>
      <c r="D2554" s="25">
        <v>14.7</v>
      </c>
      <c r="E2554" s="25">
        <v>142.75</v>
      </c>
      <c r="J2554" s="1"/>
      <c r="K2554" s="1"/>
      <c r="L2554" s="1"/>
      <c r="M2554" s="1"/>
      <c r="N2554" s="1"/>
      <c r="AA2554" s="1"/>
      <c r="AB2554" s="1"/>
      <c r="AC2554" s="1"/>
    </row>
    <row r="2555" spans="2:29" x14ac:dyDescent="0.25">
      <c r="B2555" s="27">
        <f t="shared" si="101"/>
        <v>39554.374999993808</v>
      </c>
      <c r="C2555" s="25">
        <v>9</v>
      </c>
      <c r="D2555" s="25">
        <v>16.3</v>
      </c>
      <c r="E2555" s="25">
        <v>496.4</v>
      </c>
      <c r="J2555" s="1"/>
      <c r="K2555" s="1"/>
      <c r="L2555" s="1"/>
      <c r="M2555" s="1"/>
      <c r="N2555" s="1"/>
      <c r="AA2555" s="1"/>
      <c r="AB2555" s="1"/>
      <c r="AC2555" s="1"/>
    </row>
    <row r="2556" spans="2:29" x14ac:dyDescent="0.25">
      <c r="B2556" s="27">
        <f t="shared" si="101"/>
        <v>39554.416666660472</v>
      </c>
      <c r="C2556" s="25">
        <v>10</v>
      </c>
      <c r="D2556" s="25">
        <v>17.100000000000001</v>
      </c>
      <c r="E2556" s="25">
        <v>688.84</v>
      </c>
      <c r="J2556" s="1"/>
      <c r="K2556" s="1"/>
      <c r="L2556" s="1"/>
      <c r="M2556" s="1"/>
      <c r="N2556" s="1"/>
      <c r="AA2556" s="1"/>
      <c r="AB2556" s="1"/>
      <c r="AC2556" s="1"/>
    </row>
    <row r="2557" spans="2:29" x14ac:dyDescent="0.25">
      <c r="B2557" s="27">
        <f t="shared" si="101"/>
        <v>39554.458333327137</v>
      </c>
      <c r="C2557" s="25">
        <v>11</v>
      </c>
      <c r="D2557" s="25">
        <v>17.7</v>
      </c>
      <c r="E2557" s="25">
        <v>830.43</v>
      </c>
      <c r="J2557" s="1"/>
      <c r="K2557" s="1"/>
      <c r="L2557" s="1"/>
      <c r="M2557" s="1"/>
      <c r="N2557" s="1"/>
      <c r="AA2557" s="1"/>
      <c r="AB2557" s="1"/>
      <c r="AC2557" s="1"/>
    </row>
    <row r="2558" spans="2:29" x14ac:dyDescent="0.25">
      <c r="B2558" s="27">
        <f t="shared" si="101"/>
        <v>39554.499999993801</v>
      </c>
      <c r="C2558" s="25">
        <v>12</v>
      </c>
      <c r="D2558" s="25">
        <v>17.8</v>
      </c>
      <c r="E2558" s="25">
        <v>917.11</v>
      </c>
      <c r="J2558" s="1"/>
      <c r="K2558" s="1"/>
      <c r="L2558" s="1"/>
      <c r="M2558" s="1"/>
      <c r="N2558" s="1"/>
      <c r="AA2558" s="1"/>
      <c r="AB2558" s="1"/>
      <c r="AC2558" s="1"/>
    </row>
    <row r="2559" spans="2:29" x14ac:dyDescent="0.25">
      <c r="B2559" s="27">
        <f t="shared" si="101"/>
        <v>39554.541666660465</v>
      </c>
      <c r="C2559" s="25">
        <v>13</v>
      </c>
      <c r="D2559" s="25">
        <v>17.3</v>
      </c>
      <c r="E2559" s="25">
        <v>819.4</v>
      </c>
      <c r="J2559" s="1"/>
      <c r="K2559" s="1"/>
      <c r="L2559" s="1"/>
      <c r="M2559" s="1"/>
      <c r="N2559" s="1"/>
      <c r="AA2559" s="1"/>
      <c r="AB2559" s="1"/>
      <c r="AC2559" s="1"/>
    </row>
    <row r="2560" spans="2:29" x14ac:dyDescent="0.25">
      <c r="B2560" s="27">
        <f t="shared" si="101"/>
        <v>39554.583333327129</v>
      </c>
      <c r="C2560" s="25">
        <v>14</v>
      </c>
      <c r="D2560" s="25">
        <v>16.899999999999999</v>
      </c>
      <c r="E2560" s="25">
        <v>720.36</v>
      </c>
      <c r="J2560" s="1"/>
      <c r="K2560" s="1"/>
      <c r="L2560" s="1"/>
      <c r="M2560" s="1"/>
      <c r="N2560" s="1"/>
      <c r="AA2560" s="1"/>
      <c r="AB2560" s="1"/>
      <c r="AC2560" s="1"/>
    </row>
    <row r="2561" spans="2:29" x14ac:dyDescent="0.25">
      <c r="B2561" s="27">
        <f t="shared" si="101"/>
        <v>39554.624999993794</v>
      </c>
      <c r="C2561" s="25">
        <v>15</v>
      </c>
      <c r="D2561" s="25">
        <v>16.600000000000001</v>
      </c>
      <c r="E2561" s="25">
        <v>576.39</v>
      </c>
      <c r="J2561" s="1"/>
      <c r="K2561" s="1"/>
      <c r="L2561" s="1"/>
      <c r="M2561" s="1"/>
      <c r="N2561" s="1"/>
      <c r="AA2561" s="1"/>
      <c r="AB2561" s="1"/>
      <c r="AC2561" s="1"/>
    </row>
    <row r="2562" spans="2:29" x14ac:dyDescent="0.25">
      <c r="B2562" s="27">
        <f t="shared" si="101"/>
        <v>39554.666666660458</v>
      </c>
      <c r="C2562" s="25">
        <v>16</v>
      </c>
      <c r="D2562" s="25">
        <v>16.5</v>
      </c>
      <c r="E2562" s="25">
        <v>414.41</v>
      </c>
      <c r="J2562" s="1"/>
      <c r="K2562" s="1"/>
      <c r="L2562" s="1"/>
      <c r="M2562" s="1"/>
      <c r="N2562" s="1"/>
      <c r="AA2562" s="1"/>
      <c r="AB2562" s="1"/>
      <c r="AC2562" s="1"/>
    </row>
    <row r="2563" spans="2:29" x14ac:dyDescent="0.25">
      <c r="B2563" s="27">
        <f t="shared" ref="B2563:B2626" si="102">B2562+1/24</f>
        <v>39554.708333327122</v>
      </c>
      <c r="C2563" s="25">
        <v>17</v>
      </c>
      <c r="D2563" s="25">
        <v>16.5</v>
      </c>
      <c r="E2563" s="25">
        <v>374.59</v>
      </c>
      <c r="J2563" s="1"/>
      <c r="K2563" s="1"/>
      <c r="L2563" s="1"/>
      <c r="M2563" s="1"/>
      <c r="N2563" s="1"/>
      <c r="AA2563" s="1"/>
      <c r="AB2563" s="1"/>
      <c r="AC2563" s="1"/>
    </row>
    <row r="2564" spans="2:29" x14ac:dyDescent="0.25">
      <c r="B2564" s="27">
        <f t="shared" si="102"/>
        <v>39554.749999993786</v>
      </c>
      <c r="C2564" s="25">
        <v>18</v>
      </c>
      <c r="D2564" s="25">
        <v>16.100000000000001</v>
      </c>
      <c r="E2564" s="25">
        <v>172.62</v>
      </c>
      <c r="J2564" s="1"/>
      <c r="K2564" s="1"/>
      <c r="L2564" s="1"/>
      <c r="M2564" s="1"/>
      <c r="N2564" s="1"/>
      <c r="AA2564" s="1"/>
      <c r="AB2564" s="1"/>
      <c r="AC2564" s="1"/>
    </row>
    <row r="2565" spans="2:29" x14ac:dyDescent="0.25">
      <c r="B2565" s="27">
        <f t="shared" si="102"/>
        <v>39554.791666660451</v>
      </c>
      <c r="C2565" s="25">
        <v>19</v>
      </c>
      <c r="D2565" s="25">
        <v>15.3</v>
      </c>
      <c r="E2565" s="25">
        <v>5.46</v>
      </c>
      <c r="J2565" s="1"/>
      <c r="K2565" s="1"/>
      <c r="L2565" s="1"/>
      <c r="M2565" s="1"/>
      <c r="N2565" s="1"/>
      <c r="AA2565" s="1"/>
      <c r="AB2565" s="1"/>
      <c r="AC2565" s="1"/>
    </row>
    <row r="2566" spans="2:29" x14ac:dyDescent="0.25">
      <c r="B2566" s="27">
        <f t="shared" si="102"/>
        <v>39554.833333327115</v>
      </c>
      <c r="C2566" s="25">
        <v>20</v>
      </c>
      <c r="D2566" s="25">
        <v>15.1</v>
      </c>
      <c r="E2566" s="25">
        <v>0</v>
      </c>
      <c r="J2566" s="1"/>
      <c r="K2566" s="1"/>
      <c r="L2566" s="1"/>
      <c r="M2566" s="1"/>
      <c r="N2566" s="1"/>
      <c r="AA2566" s="1"/>
      <c r="AB2566" s="1"/>
      <c r="AC2566" s="1"/>
    </row>
    <row r="2567" spans="2:29" x14ac:dyDescent="0.25">
      <c r="B2567" s="27">
        <f t="shared" si="102"/>
        <v>39554.874999993779</v>
      </c>
      <c r="C2567" s="25">
        <v>21</v>
      </c>
      <c r="D2567" s="25">
        <v>15.1</v>
      </c>
      <c r="E2567" s="25">
        <v>0</v>
      </c>
      <c r="J2567" s="1"/>
      <c r="K2567" s="1"/>
      <c r="L2567" s="1"/>
      <c r="M2567" s="1"/>
      <c r="N2567" s="1"/>
      <c r="AA2567" s="1"/>
      <c r="AB2567" s="1"/>
      <c r="AC2567" s="1"/>
    </row>
    <row r="2568" spans="2:29" x14ac:dyDescent="0.25">
      <c r="B2568" s="27">
        <f t="shared" si="102"/>
        <v>39554.916666660443</v>
      </c>
      <c r="C2568" s="25">
        <v>22</v>
      </c>
      <c r="D2568" s="25">
        <v>15.4</v>
      </c>
      <c r="E2568" s="25">
        <v>0</v>
      </c>
      <c r="J2568" s="1"/>
      <c r="K2568" s="1"/>
      <c r="L2568" s="1"/>
      <c r="M2568" s="1"/>
      <c r="N2568" s="1"/>
      <c r="AA2568" s="1"/>
      <c r="AB2568" s="1"/>
      <c r="AC2568" s="1"/>
    </row>
    <row r="2569" spans="2:29" x14ac:dyDescent="0.25">
      <c r="B2569" s="27">
        <f t="shared" si="102"/>
        <v>39554.958333327108</v>
      </c>
      <c r="C2569" s="25">
        <v>23</v>
      </c>
      <c r="D2569" s="25">
        <v>15.4</v>
      </c>
      <c r="E2569" s="25">
        <v>0</v>
      </c>
      <c r="J2569" s="1"/>
      <c r="K2569" s="1"/>
      <c r="L2569" s="1"/>
      <c r="M2569" s="1"/>
      <c r="N2569" s="1"/>
      <c r="AA2569" s="1"/>
      <c r="AB2569" s="1"/>
      <c r="AC2569" s="1"/>
    </row>
    <row r="2570" spans="2:29" x14ac:dyDescent="0.25">
      <c r="B2570" s="27">
        <f t="shared" si="102"/>
        <v>39554.999999993772</v>
      </c>
      <c r="C2570" s="25">
        <v>0</v>
      </c>
      <c r="D2570" s="25">
        <v>15.3</v>
      </c>
      <c r="E2570" s="25">
        <v>0</v>
      </c>
      <c r="J2570" s="1"/>
      <c r="K2570" s="1"/>
      <c r="L2570" s="1"/>
      <c r="M2570" s="1"/>
      <c r="N2570" s="1"/>
      <c r="AA2570" s="1"/>
      <c r="AB2570" s="1"/>
      <c r="AC2570" s="1"/>
    </row>
    <row r="2571" spans="2:29" x14ac:dyDescent="0.25">
      <c r="B2571" s="27">
        <f t="shared" si="102"/>
        <v>39555.041666660436</v>
      </c>
      <c r="C2571" s="25">
        <v>1</v>
      </c>
      <c r="D2571" s="25">
        <v>15.4</v>
      </c>
      <c r="E2571" s="25">
        <v>0</v>
      </c>
      <c r="J2571" s="1"/>
      <c r="K2571" s="1"/>
      <c r="L2571" s="1"/>
      <c r="M2571" s="1"/>
      <c r="N2571" s="1"/>
      <c r="AA2571" s="1"/>
      <c r="AB2571" s="1"/>
      <c r="AC2571" s="1"/>
    </row>
    <row r="2572" spans="2:29" x14ac:dyDescent="0.25">
      <c r="B2572" s="27">
        <f t="shared" si="102"/>
        <v>39555.0833333271</v>
      </c>
      <c r="C2572" s="25">
        <v>2</v>
      </c>
      <c r="D2572" s="25">
        <v>15.3</v>
      </c>
      <c r="E2572" s="25">
        <v>0</v>
      </c>
      <c r="J2572" s="1"/>
      <c r="K2572" s="1"/>
      <c r="L2572" s="1"/>
      <c r="M2572" s="1"/>
      <c r="N2572" s="1"/>
      <c r="AA2572" s="1"/>
      <c r="AB2572" s="1"/>
      <c r="AC2572" s="1"/>
    </row>
    <row r="2573" spans="2:29" x14ac:dyDescent="0.25">
      <c r="B2573" s="27">
        <f t="shared" si="102"/>
        <v>39555.124999993765</v>
      </c>
      <c r="C2573" s="25">
        <v>3</v>
      </c>
      <c r="D2573" s="25">
        <v>14.8</v>
      </c>
      <c r="E2573" s="25">
        <v>0</v>
      </c>
      <c r="J2573" s="1"/>
      <c r="K2573" s="1"/>
      <c r="L2573" s="1"/>
      <c r="M2573" s="1"/>
      <c r="N2573" s="1"/>
      <c r="AA2573" s="1"/>
      <c r="AB2573" s="1"/>
      <c r="AC2573" s="1"/>
    </row>
    <row r="2574" spans="2:29" x14ac:dyDescent="0.25">
      <c r="B2574" s="27">
        <f t="shared" si="102"/>
        <v>39555.166666660429</v>
      </c>
      <c r="C2574" s="25">
        <v>4</v>
      </c>
      <c r="D2574" s="25">
        <v>14.6</v>
      </c>
      <c r="E2574" s="25">
        <v>0</v>
      </c>
      <c r="J2574" s="1"/>
      <c r="K2574" s="1"/>
      <c r="L2574" s="1"/>
      <c r="M2574" s="1"/>
      <c r="N2574" s="1"/>
      <c r="AA2574" s="1"/>
      <c r="AB2574" s="1"/>
      <c r="AC2574" s="1"/>
    </row>
    <row r="2575" spans="2:29" x14ac:dyDescent="0.25">
      <c r="B2575" s="27">
        <f t="shared" si="102"/>
        <v>39555.208333327093</v>
      </c>
      <c r="C2575" s="25">
        <v>5</v>
      </c>
      <c r="D2575" s="25">
        <v>14.5</v>
      </c>
      <c r="E2575" s="25">
        <v>0</v>
      </c>
      <c r="J2575" s="1"/>
      <c r="K2575" s="1"/>
      <c r="L2575" s="1"/>
      <c r="M2575" s="1"/>
      <c r="N2575" s="1"/>
      <c r="AA2575" s="1"/>
      <c r="AB2575" s="1"/>
      <c r="AC2575" s="1"/>
    </row>
    <row r="2576" spans="2:29" x14ac:dyDescent="0.25">
      <c r="B2576" s="27">
        <f t="shared" si="102"/>
        <v>39555.249999993757</v>
      </c>
      <c r="C2576" s="25">
        <v>6</v>
      </c>
      <c r="D2576" s="25">
        <v>14.4</v>
      </c>
      <c r="E2576" s="25">
        <v>0</v>
      </c>
      <c r="J2576" s="1"/>
      <c r="K2576" s="1"/>
      <c r="L2576" s="1"/>
      <c r="M2576" s="1"/>
      <c r="N2576" s="1"/>
      <c r="AA2576" s="1"/>
      <c r="AB2576" s="1"/>
      <c r="AC2576" s="1"/>
    </row>
    <row r="2577" spans="2:29" x14ac:dyDescent="0.25">
      <c r="B2577" s="27">
        <f t="shared" si="102"/>
        <v>39555.291666660421</v>
      </c>
      <c r="C2577" s="25">
        <v>7</v>
      </c>
      <c r="D2577" s="25">
        <v>14.5</v>
      </c>
      <c r="E2577" s="25">
        <v>36.36</v>
      </c>
      <c r="J2577" s="1"/>
      <c r="K2577" s="1"/>
      <c r="L2577" s="1"/>
      <c r="M2577" s="1"/>
      <c r="N2577" s="1"/>
      <c r="AA2577" s="1"/>
      <c r="AB2577" s="1"/>
      <c r="AC2577" s="1"/>
    </row>
    <row r="2578" spans="2:29" x14ac:dyDescent="0.25">
      <c r="B2578" s="27">
        <f t="shared" si="102"/>
        <v>39555.333333327086</v>
      </c>
      <c r="C2578" s="25">
        <v>8</v>
      </c>
      <c r="D2578" s="25">
        <v>15.3</v>
      </c>
      <c r="E2578" s="25">
        <v>216.38</v>
      </c>
      <c r="J2578" s="1"/>
      <c r="K2578" s="1"/>
      <c r="L2578" s="1"/>
      <c r="M2578" s="1"/>
      <c r="N2578" s="1"/>
      <c r="AA2578" s="1"/>
      <c r="AB2578" s="1"/>
      <c r="AC2578" s="1"/>
    </row>
    <row r="2579" spans="2:29" x14ac:dyDescent="0.25">
      <c r="B2579" s="27">
        <f t="shared" si="102"/>
        <v>39555.37499999375</v>
      </c>
      <c r="C2579" s="25">
        <v>9</v>
      </c>
      <c r="D2579" s="25">
        <v>16.100000000000001</v>
      </c>
      <c r="E2579" s="25">
        <v>286.24</v>
      </c>
      <c r="J2579" s="1"/>
      <c r="K2579" s="1"/>
      <c r="L2579" s="1"/>
      <c r="M2579" s="1"/>
      <c r="N2579" s="1"/>
      <c r="AA2579" s="1"/>
      <c r="AB2579" s="1"/>
      <c r="AC2579" s="1"/>
    </row>
    <row r="2580" spans="2:29" x14ac:dyDescent="0.25">
      <c r="B2580" s="27">
        <f t="shared" si="102"/>
        <v>39555.416666660414</v>
      </c>
      <c r="C2580" s="25">
        <v>10</v>
      </c>
      <c r="D2580" s="25">
        <v>16.5</v>
      </c>
      <c r="E2580" s="25">
        <v>256.47000000000003</v>
      </c>
      <c r="J2580" s="1"/>
      <c r="K2580" s="1"/>
      <c r="L2580" s="1"/>
      <c r="M2580" s="1"/>
      <c r="N2580" s="1"/>
      <c r="AA2580" s="1"/>
      <c r="AB2580" s="1"/>
      <c r="AC2580" s="1"/>
    </row>
    <row r="2581" spans="2:29" x14ac:dyDescent="0.25">
      <c r="B2581" s="27">
        <f t="shared" si="102"/>
        <v>39555.458333327078</v>
      </c>
      <c r="C2581" s="25">
        <v>11</v>
      </c>
      <c r="D2581" s="25">
        <v>16.899999999999999</v>
      </c>
      <c r="E2581" s="25">
        <v>310.45999999999998</v>
      </c>
      <c r="J2581" s="1"/>
      <c r="K2581" s="1"/>
      <c r="L2581" s="1"/>
      <c r="M2581" s="1"/>
      <c r="N2581" s="1"/>
      <c r="AA2581" s="1"/>
      <c r="AB2581" s="1"/>
      <c r="AC2581" s="1"/>
    </row>
    <row r="2582" spans="2:29" x14ac:dyDescent="0.25">
      <c r="B2582" s="27">
        <f t="shared" si="102"/>
        <v>39555.499999993743</v>
      </c>
      <c r="C2582" s="25">
        <v>12</v>
      </c>
      <c r="D2582" s="25">
        <v>15.7</v>
      </c>
      <c r="E2582" s="25">
        <v>564.24</v>
      </c>
      <c r="J2582" s="1"/>
      <c r="K2582" s="1"/>
      <c r="L2582" s="1"/>
      <c r="M2582" s="1"/>
      <c r="N2582" s="1"/>
      <c r="AA2582" s="1"/>
      <c r="AB2582" s="1"/>
      <c r="AC2582" s="1"/>
    </row>
    <row r="2583" spans="2:29" x14ac:dyDescent="0.25">
      <c r="B2583" s="27">
        <f t="shared" si="102"/>
        <v>39555.541666660407</v>
      </c>
      <c r="C2583" s="25">
        <v>13</v>
      </c>
      <c r="D2583" s="25">
        <v>15.8</v>
      </c>
      <c r="E2583" s="25">
        <v>605.95000000000005</v>
      </c>
      <c r="J2583" s="1"/>
      <c r="K2583" s="1"/>
      <c r="L2583" s="1"/>
      <c r="M2583" s="1"/>
      <c r="N2583" s="1"/>
      <c r="AA2583" s="1"/>
      <c r="AB2583" s="1"/>
      <c r="AC2583" s="1"/>
    </row>
    <row r="2584" spans="2:29" x14ac:dyDescent="0.25">
      <c r="B2584" s="27">
        <f t="shared" si="102"/>
        <v>39555.583333327071</v>
      </c>
      <c r="C2584" s="25">
        <v>14</v>
      </c>
      <c r="D2584" s="25">
        <v>15.5</v>
      </c>
      <c r="E2584" s="25">
        <v>477.96</v>
      </c>
      <c r="J2584" s="1"/>
      <c r="K2584" s="1"/>
      <c r="L2584" s="1"/>
      <c r="M2584" s="1"/>
      <c r="N2584" s="1"/>
      <c r="AA2584" s="1"/>
      <c r="AB2584" s="1"/>
      <c r="AC2584" s="1"/>
    </row>
    <row r="2585" spans="2:29" x14ac:dyDescent="0.25">
      <c r="B2585" s="27">
        <f t="shared" si="102"/>
        <v>39555.624999993735</v>
      </c>
      <c r="C2585" s="25">
        <v>15</v>
      </c>
      <c r="D2585" s="25">
        <v>15.4</v>
      </c>
      <c r="E2585" s="25">
        <v>414.47</v>
      </c>
      <c r="J2585" s="1"/>
      <c r="K2585" s="1"/>
      <c r="L2585" s="1"/>
      <c r="M2585" s="1"/>
      <c r="N2585" s="1"/>
      <c r="AA2585" s="1"/>
      <c r="AB2585" s="1"/>
      <c r="AC2585" s="1"/>
    </row>
    <row r="2586" spans="2:29" x14ac:dyDescent="0.25">
      <c r="B2586" s="27">
        <f t="shared" si="102"/>
        <v>39555.6666666604</v>
      </c>
      <c r="C2586" s="25">
        <v>16</v>
      </c>
      <c r="D2586" s="25">
        <v>15.3</v>
      </c>
      <c r="E2586" s="25">
        <v>259.05</v>
      </c>
      <c r="J2586" s="1"/>
      <c r="K2586" s="1"/>
      <c r="L2586" s="1"/>
      <c r="M2586" s="1"/>
      <c r="N2586" s="1"/>
      <c r="AA2586" s="1"/>
      <c r="AB2586" s="1"/>
      <c r="AC2586" s="1"/>
    </row>
    <row r="2587" spans="2:29" x14ac:dyDescent="0.25">
      <c r="B2587" s="27">
        <f t="shared" si="102"/>
        <v>39555.708333327064</v>
      </c>
      <c r="C2587" s="25">
        <v>17</v>
      </c>
      <c r="D2587" s="25">
        <v>15.2</v>
      </c>
      <c r="E2587" s="25">
        <v>172.24</v>
      </c>
      <c r="J2587" s="1"/>
      <c r="K2587" s="1"/>
      <c r="L2587" s="1"/>
      <c r="M2587" s="1"/>
      <c r="N2587" s="1"/>
      <c r="AA2587" s="1"/>
      <c r="AB2587" s="1"/>
      <c r="AC2587" s="1"/>
    </row>
    <row r="2588" spans="2:29" x14ac:dyDescent="0.25">
      <c r="B2588" s="27">
        <f t="shared" si="102"/>
        <v>39555.749999993728</v>
      </c>
      <c r="C2588" s="25">
        <v>18</v>
      </c>
      <c r="D2588" s="25">
        <v>14.5</v>
      </c>
      <c r="E2588" s="25">
        <v>10.53</v>
      </c>
      <c r="J2588" s="1"/>
      <c r="K2588" s="1"/>
      <c r="L2588" s="1"/>
      <c r="M2588" s="1"/>
      <c r="N2588" s="1"/>
      <c r="AA2588" s="1"/>
      <c r="AB2588" s="1"/>
      <c r="AC2588" s="1"/>
    </row>
    <row r="2589" spans="2:29" x14ac:dyDescent="0.25">
      <c r="B2589" s="27">
        <f t="shared" si="102"/>
        <v>39555.791666660392</v>
      </c>
      <c r="C2589" s="25">
        <v>19</v>
      </c>
      <c r="D2589" s="25">
        <v>14.1</v>
      </c>
      <c r="E2589" s="25">
        <v>0</v>
      </c>
      <c r="J2589" s="1"/>
      <c r="K2589" s="1"/>
      <c r="L2589" s="1"/>
      <c r="M2589" s="1"/>
      <c r="N2589" s="1"/>
      <c r="AA2589" s="1"/>
      <c r="AB2589" s="1"/>
      <c r="AC2589" s="1"/>
    </row>
    <row r="2590" spans="2:29" x14ac:dyDescent="0.25">
      <c r="B2590" s="27">
        <f t="shared" si="102"/>
        <v>39555.833333327057</v>
      </c>
      <c r="C2590" s="25">
        <v>20</v>
      </c>
      <c r="D2590" s="25">
        <v>14.2</v>
      </c>
      <c r="E2590" s="25">
        <v>0</v>
      </c>
      <c r="J2590" s="1"/>
      <c r="K2590" s="1"/>
      <c r="L2590" s="1"/>
      <c r="M2590" s="1"/>
      <c r="N2590" s="1"/>
      <c r="AA2590" s="1"/>
      <c r="AB2590" s="1"/>
      <c r="AC2590" s="1"/>
    </row>
    <row r="2591" spans="2:29" x14ac:dyDescent="0.25">
      <c r="B2591" s="27">
        <f t="shared" si="102"/>
        <v>39555.874999993721</v>
      </c>
      <c r="C2591" s="25">
        <v>21</v>
      </c>
      <c r="D2591" s="25">
        <v>14.5</v>
      </c>
      <c r="E2591" s="25">
        <v>0</v>
      </c>
      <c r="J2591" s="1"/>
      <c r="K2591" s="1"/>
      <c r="L2591" s="1"/>
      <c r="M2591" s="1"/>
      <c r="N2591" s="1"/>
      <c r="AA2591" s="1"/>
      <c r="AB2591" s="1"/>
      <c r="AC2591" s="1"/>
    </row>
    <row r="2592" spans="2:29" x14ac:dyDescent="0.25">
      <c r="B2592" s="27">
        <f t="shared" si="102"/>
        <v>39555.916666660385</v>
      </c>
      <c r="C2592" s="25">
        <v>22</v>
      </c>
      <c r="D2592" s="25">
        <v>15</v>
      </c>
      <c r="E2592" s="25">
        <v>0</v>
      </c>
      <c r="J2592" s="1"/>
      <c r="K2592" s="1"/>
      <c r="L2592" s="1"/>
      <c r="M2592" s="1"/>
      <c r="N2592" s="1"/>
      <c r="AA2592" s="1"/>
      <c r="AB2592" s="1"/>
      <c r="AC2592" s="1"/>
    </row>
    <row r="2593" spans="2:29" x14ac:dyDescent="0.25">
      <c r="B2593" s="27">
        <f t="shared" si="102"/>
        <v>39555.958333327049</v>
      </c>
      <c r="C2593" s="25">
        <v>23</v>
      </c>
      <c r="D2593" s="25">
        <v>14.8</v>
      </c>
      <c r="E2593" s="25">
        <v>0</v>
      </c>
      <c r="J2593" s="1"/>
      <c r="K2593" s="1"/>
      <c r="L2593" s="1"/>
      <c r="M2593" s="1"/>
      <c r="N2593" s="1"/>
      <c r="AA2593" s="1"/>
      <c r="AB2593" s="1"/>
      <c r="AC2593" s="1"/>
    </row>
    <row r="2594" spans="2:29" x14ac:dyDescent="0.25">
      <c r="B2594" s="27">
        <f t="shared" si="102"/>
        <v>39555.999999993714</v>
      </c>
      <c r="C2594" s="25">
        <v>0</v>
      </c>
      <c r="D2594" s="25">
        <v>14.1</v>
      </c>
      <c r="E2594" s="25">
        <v>0</v>
      </c>
      <c r="J2594" s="1"/>
      <c r="K2594" s="1"/>
      <c r="L2594" s="1"/>
      <c r="M2594" s="1"/>
      <c r="N2594" s="1"/>
      <c r="AA2594" s="1"/>
      <c r="AB2594" s="1"/>
      <c r="AC2594" s="1"/>
    </row>
    <row r="2595" spans="2:29" x14ac:dyDescent="0.25">
      <c r="B2595" s="27">
        <f t="shared" si="102"/>
        <v>39556.041666660378</v>
      </c>
      <c r="C2595" s="25">
        <v>1</v>
      </c>
      <c r="D2595" s="25">
        <v>14.3</v>
      </c>
      <c r="E2595" s="25">
        <v>0</v>
      </c>
      <c r="J2595" s="1"/>
      <c r="K2595" s="1"/>
      <c r="L2595" s="1"/>
      <c r="M2595" s="1"/>
      <c r="N2595" s="1"/>
      <c r="AA2595" s="1"/>
      <c r="AB2595" s="1"/>
      <c r="AC2595" s="1"/>
    </row>
    <row r="2596" spans="2:29" x14ac:dyDescent="0.25">
      <c r="B2596" s="27">
        <f t="shared" si="102"/>
        <v>39556.083333327042</v>
      </c>
      <c r="C2596" s="25">
        <v>2</v>
      </c>
      <c r="D2596" s="25">
        <v>14.7</v>
      </c>
      <c r="E2596" s="25">
        <v>0</v>
      </c>
      <c r="J2596" s="1"/>
      <c r="K2596" s="1"/>
      <c r="L2596" s="1"/>
      <c r="M2596" s="1"/>
      <c r="N2596" s="1"/>
      <c r="AA2596" s="1"/>
      <c r="AB2596" s="1"/>
      <c r="AC2596" s="1"/>
    </row>
    <row r="2597" spans="2:29" x14ac:dyDescent="0.25">
      <c r="B2597" s="27">
        <f t="shared" si="102"/>
        <v>39556.124999993706</v>
      </c>
      <c r="C2597" s="25">
        <v>3</v>
      </c>
      <c r="D2597" s="25">
        <v>14.3</v>
      </c>
      <c r="E2597" s="25">
        <v>0</v>
      </c>
      <c r="J2597" s="1"/>
      <c r="K2597" s="1"/>
      <c r="L2597" s="1"/>
      <c r="M2597" s="1"/>
      <c r="N2597" s="1"/>
      <c r="AA2597" s="1"/>
      <c r="AB2597" s="1"/>
      <c r="AC2597" s="1"/>
    </row>
    <row r="2598" spans="2:29" x14ac:dyDescent="0.25">
      <c r="B2598" s="27">
        <f t="shared" si="102"/>
        <v>39556.166666660371</v>
      </c>
      <c r="C2598" s="25">
        <v>4</v>
      </c>
      <c r="D2598" s="25">
        <v>14.4</v>
      </c>
      <c r="E2598" s="25">
        <v>0</v>
      </c>
      <c r="J2598" s="1"/>
      <c r="K2598" s="1"/>
      <c r="L2598" s="1"/>
      <c r="M2598" s="1"/>
      <c r="N2598" s="1"/>
      <c r="AA2598" s="1"/>
      <c r="AB2598" s="1"/>
      <c r="AC2598" s="1"/>
    </row>
    <row r="2599" spans="2:29" x14ac:dyDescent="0.25">
      <c r="B2599" s="27">
        <f t="shared" si="102"/>
        <v>39556.208333327035</v>
      </c>
      <c r="C2599" s="25">
        <v>5</v>
      </c>
      <c r="D2599" s="25">
        <v>14.1</v>
      </c>
      <c r="E2599" s="25">
        <v>0</v>
      </c>
      <c r="J2599" s="1"/>
      <c r="K2599" s="1"/>
      <c r="L2599" s="1"/>
      <c r="M2599" s="1"/>
      <c r="N2599" s="1"/>
      <c r="AA2599" s="1"/>
      <c r="AB2599" s="1"/>
      <c r="AC2599" s="1"/>
    </row>
    <row r="2600" spans="2:29" x14ac:dyDescent="0.25">
      <c r="B2600" s="27">
        <f t="shared" si="102"/>
        <v>39556.249999993699</v>
      </c>
      <c r="C2600" s="25">
        <v>6</v>
      </c>
      <c r="D2600" s="25">
        <v>13.4</v>
      </c>
      <c r="E2600" s="25">
        <v>0</v>
      </c>
      <c r="J2600" s="1"/>
      <c r="K2600" s="1"/>
      <c r="L2600" s="1"/>
      <c r="M2600" s="1"/>
      <c r="N2600" s="1"/>
      <c r="AA2600" s="1"/>
      <c r="AB2600" s="1"/>
      <c r="AC2600" s="1"/>
    </row>
    <row r="2601" spans="2:29" x14ac:dyDescent="0.25">
      <c r="B2601" s="27">
        <f t="shared" si="102"/>
        <v>39556.291666660363</v>
      </c>
      <c r="C2601" s="25">
        <v>7</v>
      </c>
      <c r="D2601" s="25">
        <v>12.9</v>
      </c>
      <c r="E2601" s="25">
        <v>4.5999999999999996</v>
      </c>
      <c r="J2601" s="1"/>
      <c r="K2601" s="1"/>
      <c r="L2601" s="1"/>
      <c r="M2601" s="1"/>
      <c r="N2601" s="1"/>
      <c r="AA2601" s="1"/>
      <c r="AB2601" s="1"/>
      <c r="AC2601" s="1"/>
    </row>
    <row r="2602" spans="2:29" x14ac:dyDescent="0.25">
      <c r="B2602" s="27">
        <f t="shared" si="102"/>
        <v>39556.333333327028</v>
      </c>
      <c r="C2602" s="25">
        <v>8</v>
      </c>
      <c r="D2602" s="25">
        <v>13</v>
      </c>
      <c r="E2602" s="25">
        <v>82.71</v>
      </c>
      <c r="J2602" s="1"/>
      <c r="K2602" s="1"/>
      <c r="L2602" s="1"/>
      <c r="M2602" s="1"/>
      <c r="N2602" s="1"/>
      <c r="AA2602" s="1"/>
      <c r="AB2602" s="1"/>
      <c r="AC2602" s="1"/>
    </row>
    <row r="2603" spans="2:29" x14ac:dyDescent="0.25">
      <c r="B2603" s="27">
        <f t="shared" si="102"/>
        <v>39556.374999993692</v>
      </c>
      <c r="C2603" s="25">
        <v>9</v>
      </c>
      <c r="D2603" s="25">
        <v>13.9</v>
      </c>
      <c r="E2603" s="25">
        <v>415.51</v>
      </c>
      <c r="J2603" s="1"/>
      <c r="K2603" s="1"/>
      <c r="L2603" s="1"/>
      <c r="M2603" s="1"/>
      <c r="N2603" s="1"/>
      <c r="AA2603" s="1"/>
      <c r="AB2603" s="1"/>
      <c r="AC2603" s="1"/>
    </row>
    <row r="2604" spans="2:29" x14ac:dyDescent="0.25">
      <c r="B2604" s="27">
        <f t="shared" si="102"/>
        <v>39556.416666660356</v>
      </c>
      <c r="C2604" s="25">
        <v>10</v>
      </c>
      <c r="D2604" s="25">
        <v>14</v>
      </c>
      <c r="E2604" s="25">
        <v>388.47</v>
      </c>
      <c r="J2604" s="1"/>
      <c r="K2604" s="1"/>
      <c r="L2604" s="1"/>
      <c r="M2604" s="1"/>
      <c r="N2604" s="1"/>
      <c r="AA2604" s="1"/>
      <c r="AB2604" s="1"/>
      <c r="AC2604" s="1"/>
    </row>
    <row r="2605" spans="2:29" x14ac:dyDescent="0.25">
      <c r="B2605" s="27">
        <f t="shared" si="102"/>
        <v>39556.45833332702</v>
      </c>
      <c r="C2605" s="25">
        <v>11</v>
      </c>
      <c r="D2605" s="25">
        <v>13.5</v>
      </c>
      <c r="E2605" s="25">
        <v>514.03</v>
      </c>
      <c r="J2605" s="1"/>
      <c r="K2605" s="1"/>
      <c r="L2605" s="1"/>
      <c r="M2605" s="1"/>
      <c r="N2605" s="1"/>
      <c r="AA2605" s="1"/>
      <c r="AB2605" s="1"/>
      <c r="AC2605" s="1"/>
    </row>
    <row r="2606" spans="2:29" x14ac:dyDescent="0.25">
      <c r="B2606" s="27">
        <f t="shared" si="102"/>
        <v>39556.499999993684</v>
      </c>
      <c r="C2606" s="25">
        <v>12</v>
      </c>
      <c r="D2606" s="25">
        <v>13.7</v>
      </c>
      <c r="E2606" s="25">
        <v>878.03</v>
      </c>
      <c r="J2606" s="1"/>
      <c r="K2606" s="1"/>
      <c r="L2606" s="1"/>
      <c r="M2606" s="1"/>
      <c r="N2606" s="1"/>
      <c r="AA2606" s="1"/>
      <c r="AB2606" s="1"/>
      <c r="AC2606" s="1"/>
    </row>
    <row r="2607" spans="2:29" x14ac:dyDescent="0.25">
      <c r="B2607" s="27">
        <f t="shared" si="102"/>
        <v>39556.541666660349</v>
      </c>
      <c r="C2607" s="25">
        <v>13</v>
      </c>
      <c r="D2607" s="25">
        <v>13.9</v>
      </c>
      <c r="E2607" s="25">
        <v>910.13</v>
      </c>
      <c r="J2607" s="1"/>
      <c r="K2607" s="1"/>
      <c r="L2607" s="1"/>
      <c r="M2607" s="1"/>
      <c r="N2607" s="1"/>
      <c r="AA2607" s="1"/>
      <c r="AB2607" s="1"/>
      <c r="AC2607" s="1"/>
    </row>
    <row r="2608" spans="2:29" x14ac:dyDescent="0.25">
      <c r="B2608" s="27">
        <f t="shared" si="102"/>
        <v>39556.583333327013</v>
      </c>
      <c r="C2608" s="25">
        <v>14</v>
      </c>
      <c r="D2608" s="25">
        <v>14.1</v>
      </c>
      <c r="E2608" s="25">
        <v>867.67</v>
      </c>
      <c r="J2608" s="1"/>
      <c r="K2608" s="1"/>
      <c r="L2608" s="1"/>
      <c r="M2608" s="1"/>
      <c r="N2608" s="1"/>
      <c r="AA2608" s="1"/>
      <c r="AB2608" s="1"/>
      <c r="AC2608" s="1"/>
    </row>
    <row r="2609" spans="2:29" x14ac:dyDescent="0.25">
      <c r="B2609" s="27">
        <f t="shared" si="102"/>
        <v>39556.624999993677</v>
      </c>
      <c r="C2609" s="25">
        <v>15</v>
      </c>
      <c r="D2609" s="25">
        <v>13.8</v>
      </c>
      <c r="E2609" s="25">
        <v>581.87</v>
      </c>
      <c r="J2609" s="1"/>
      <c r="K2609" s="1"/>
      <c r="L2609" s="1"/>
      <c r="M2609" s="1"/>
      <c r="N2609" s="1"/>
      <c r="AA2609" s="1"/>
      <c r="AB2609" s="1"/>
      <c r="AC2609" s="1"/>
    </row>
    <row r="2610" spans="2:29" x14ac:dyDescent="0.25">
      <c r="B2610" s="27">
        <f t="shared" si="102"/>
        <v>39556.666666660341</v>
      </c>
      <c r="C2610" s="25">
        <v>16</v>
      </c>
      <c r="D2610" s="25">
        <v>13.7</v>
      </c>
      <c r="E2610" s="25">
        <v>542.11</v>
      </c>
      <c r="J2610" s="1"/>
      <c r="K2610" s="1"/>
      <c r="L2610" s="1"/>
      <c r="M2610" s="1"/>
      <c r="N2610" s="1"/>
      <c r="AA2610" s="1"/>
      <c r="AB2610" s="1"/>
      <c r="AC2610" s="1"/>
    </row>
    <row r="2611" spans="2:29" x14ac:dyDescent="0.25">
      <c r="B2611" s="27">
        <f t="shared" si="102"/>
        <v>39556.708333327006</v>
      </c>
      <c r="C2611" s="25">
        <v>17</v>
      </c>
      <c r="D2611" s="25">
        <v>13.6</v>
      </c>
      <c r="E2611" s="25">
        <v>347.76</v>
      </c>
      <c r="J2611" s="1"/>
      <c r="K2611" s="1"/>
      <c r="L2611" s="1"/>
      <c r="M2611" s="1"/>
      <c r="N2611" s="1"/>
      <c r="AA2611" s="1"/>
      <c r="AB2611" s="1"/>
      <c r="AC2611" s="1"/>
    </row>
    <row r="2612" spans="2:29" x14ac:dyDescent="0.25">
      <c r="B2612" s="27">
        <f t="shared" si="102"/>
        <v>39556.74999999367</v>
      </c>
      <c r="C2612" s="25">
        <v>18</v>
      </c>
      <c r="D2612" s="25">
        <v>14.1</v>
      </c>
      <c r="E2612" s="25">
        <v>191.59</v>
      </c>
      <c r="J2612" s="1"/>
      <c r="K2612" s="1"/>
      <c r="L2612" s="1"/>
      <c r="M2612" s="1"/>
      <c r="N2612" s="1"/>
      <c r="AA2612" s="1"/>
      <c r="AB2612" s="1"/>
      <c r="AC2612" s="1"/>
    </row>
    <row r="2613" spans="2:29" x14ac:dyDescent="0.25">
      <c r="B2613" s="27">
        <f t="shared" si="102"/>
        <v>39556.791666660334</v>
      </c>
      <c r="C2613" s="25">
        <v>19</v>
      </c>
      <c r="D2613" s="25">
        <v>13.1</v>
      </c>
      <c r="E2613" s="25">
        <v>0.76</v>
      </c>
      <c r="J2613" s="1"/>
      <c r="K2613" s="1"/>
      <c r="L2613" s="1"/>
      <c r="M2613" s="1"/>
      <c r="N2613" s="1"/>
      <c r="AA2613" s="1"/>
      <c r="AB2613" s="1"/>
      <c r="AC2613" s="1"/>
    </row>
    <row r="2614" spans="2:29" x14ac:dyDescent="0.25">
      <c r="B2614" s="27">
        <f t="shared" si="102"/>
        <v>39556.833333326998</v>
      </c>
      <c r="C2614" s="25">
        <v>20</v>
      </c>
      <c r="D2614" s="25">
        <v>13.7</v>
      </c>
      <c r="E2614" s="25">
        <v>0</v>
      </c>
      <c r="J2614" s="1"/>
      <c r="K2614" s="1"/>
      <c r="L2614" s="1"/>
      <c r="M2614" s="1"/>
      <c r="N2614" s="1"/>
      <c r="AA2614" s="1"/>
      <c r="AB2614" s="1"/>
      <c r="AC2614" s="1"/>
    </row>
    <row r="2615" spans="2:29" x14ac:dyDescent="0.25">
      <c r="B2615" s="27">
        <f t="shared" si="102"/>
        <v>39556.874999993663</v>
      </c>
      <c r="C2615" s="25">
        <v>21</v>
      </c>
      <c r="D2615" s="25">
        <v>13.8</v>
      </c>
      <c r="E2615" s="25">
        <v>0</v>
      </c>
      <c r="J2615" s="1"/>
      <c r="K2615" s="1"/>
      <c r="L2615" s="1"/>
      <c r="M2615" s="1"/>
      <c r="N2615" s="1"/>
      <c r="AA2615" s="1"/>
      <c r="AB2615" s="1"/>
      <c r="AC2615" s="1"/>
    </row>
    <row r="2616" spans="2:29" x14ac:dyDescent="0.25">
      <c r="B2616" s="27">
        <f t="shared" si="102"/>
        <v>39556.916666660327</v>
      </c>
      <c r="C2616" s="25">
        <v>22</v>
      </c>
      <c r="D2616" s="25">
        <v>14.1</v>
      </c>
      <c r="E2616" s="25">
        <v>0</v>
      </c>
      <c r="J2616" s="1"/>
      <c r="K2616" s="1"/>
      <c r="L2616" s="1"/>
      <c r="M2616" s="1"/>
      <c r="N2616" s="1"/>
      <c r="AA2616" s="1"/>
      <c r="AB2616" s="1"/>
      <c r="AC2616" s="1"/>
    </row>
    <row r="2617" spans="2:29" x14ac:dyDescent="0.25">
      <c r="B2617" s="27">
        <f t="shared" si="102"/>
        <v>39556.958333326991</v>
      </c>
      <c r="C2617" s="25">
        <v>23</v>
      </c>
      <c r="D2617" s="25">
        <v>14.2</v>
      </c>
      <c r="E2617" s="25">
        <v>0</v>
      </c>
      <c r="J2617" s="1"/>
      <c r="K2617" s="1"/>
      <c r="L2617" s="1"/>
      <c r="M2617" s="1"/>
      <c r="N2617" s="1"/>
      <c r="AA2617" s="1"/>
      <c r="AB2617" s="1"/>
      <c r="AC2617" s="1"/>
    </row>
    <row r="2618" spans="2:29" x14ac:dyDescent="0.25">
      <c r="B2618" s="27">
        <f t="shared" si="102"/>
        <v>39556.999999993655</v>
      </c>
      <c r="C2618" s="25">
        <v>0</v>
      </c>
      <c r="D2618" s="25">
        <v>14.2</v>
      </c>
      <c r="E2618" s="25">
        <v>0</v>
      </c>
      <c r="J2618" s="1"/>
      <c r="K2618" s="1"/>
      <c r="L2618" s="1"/>
      <c r="M2618" s="1"/>
      <c r="N2618" s="1"/>
      <c r="AA2618" s="1"/>
      <c r="AB2618" s="1"/>
      <c r="AC2618" s="1"/>
    </row>
    <row r="2619" spans="2:29" x14ac:dyDescent="0.25">
      <c r="B2619" s="27">
        <f t="shared" si="102"/>
        <v>39557.04166666032</v>
      </c>
      <c r="C2619" s="25">
        <v>1</v>
      </c>
      <c r="D2619" s="25">
        <v>14.3</v>
      </c>
      <c r="E2619" s="25">
        <v>0</v>
      </c>
      <c r="J2619" s="1"/>
      <c r="K2619" s="1"/>
      <c r="L2619" s="1"/>
      <c r="M2619" s="1"/>
      <c r="N2619" s="1"/>
      <c r="AA2619" s="1"/>
      <c r="AB2619" s="1"/>
      <c r="AC2619" s="1"/>
    </row>
    <row r="2620" spans="2:29" x14ac:dyDescent="0.25">
      <c r="B2620" s="27">
        <f t="shared" si="102"/>
        <v>39557.083333326984</v>
      </c>
      <c r="C2620" s="25">
        <v>2</v>
      </c>
      <c r="D2620" s="25">
        <v>14.3</v>
      </c>
      <c r="E2620" s="25">
        <v>0</v>
      </c>
      <c r="J2620" s="1"/>
      <c r="K2620" s="1"/>
      <c r="L2620" s="1"/>
      <c r="M2620" s="1"/>
      <c r="N2620" s="1"/>
      <c r="AA2620" s="1"/>
      <c r="AB2620" s="1"/>
      <c r="AC2620" s="1"/>
    </row>
    <row r="2621" spans="2:29" x14ac:dyDescent="0.25">
      <c r="B2621" s="27">
        <f t="shared" si="102"/>
        <v>39557.124999993648</v>
      </c>
      <c r="C2621" s="25">
        <v>3</v>
      </c>
      <c r="D2621" s="25">
        <v>13.2</v>
      </c>
      <c r="E2621" s="25">
        <v>0</v>
      </c>
      <c r="J2621" s="1"/>
      <c r="K2621" s="1"/>
      <c r="L2621" s="1"/>
      <c r="M2621" s="1"/>
      <c r="N2621" s="1"/>
      <c r="AA2621" s="1"/>
      <c r="AB2621" s="1"/>
      <c r="AC2621" s="1"/>
    </row>
    <row r="2622" spans="2:29" x14ac:dyDescent="0.25">
      <c r="B2622" s="27">
        <f t="shared" si="102"/>
        <v>39557.166666660312</v>
      </c>
      <c r="C2622" s="25">
        <v>4</v>
      </c>
      <c r="D2622" s="25">
        <v>12.9</v>
      </c>
      <c r="E2622" s="25">
        <v>0</v>
      </c>
      <c r="J2622" s="1"/>
      <c r="K2622" s="1"/>
      <c r="L2622" s="1"/>
      <c r="M2622" s="1"/>
      <c r="N2622" s="1"/>
      <c r="AA2622" s="1"/>
      <c r="AB2622" s="1"/>
      <c r="AC2622" s="1"/>
    </row>
    <row r="2623" spans="2:29" x14ac:dyDescent="0.25">
      <c r="B2623" s="27">
        <f t="shared" si="102"/>
        <v>39557.208333326977</v>
      </c>
      <c r="C2623" s="25">
        <v>5</v>
      </c>
      <c r="D2623" s="25">
        <v>12.6</v>
      </c>
      <c r="E2623" s="25">
        <v>0</v>
      </c>
      <c r="J2623" s="1"/>
      <c r="K2623" s="1"/>
      <c r="L2623" s="1"/>
      <c r="M2623" s="1"/>
      <c r="N2623" s="1"/>
      <c r="AA2623" s="1"/>
      <c r="AB2623" s="1"/>
      <c r="AC2623" s="1"/>
    </row>
    <row r="2624" spans="2:29" x14ac:dyDescent="0.25">
      <c r="B2624" s="27">
        <f t="shared" si="102"/>
        <v>39557.249999993641</v>
      </c>
      <c r="C2624" s="25">
        <v>6</v>
      </c>
      <c r="D2624" s="25">
        <v>12.7</v>
      </c>
      <c r="E2624" s="25">
        <v>0</v>
      </c>
      <c r="J2624" s="1"/>
      <c r="K2624" s="1"/>
      <c r="L2624" s="1"/>
      <c r="M2624" s="1"/>
      <c r="N2624" s="1"/>
      <c r="AA2624" s="1"/>
      <c r="AB2624" s="1"/>
      <c r="AC2624" s="1"/>
    </row>
    <row r="2625" spans="2:29" x14ac:dyDescent="0.25">
      <c r="B2625" s="27">
        <f t="shared" si="102"/>
        <v>39557.291666660305</v>
      </c>
      <c r="C2625" s="25">
        <v>7</v>
      </c>
      <c r="D2625" s="25">
        <v>12.9</v>
      </c>
      <c r="E2625" s="25">
        <v>0.25</v>
      </c>
      <c r="J2625" s="1"/>
      <c r="K2625" s="1"/>
      <c r="L2625" s="1"/>
      <c r="M2625" s="1"/>
      <c r="N2625" s="1"/>
      <c r="AA2625" s="1"/>
      <c r="AB2625" s="1"/>
      <c r="AC2625" s="1"/>
    </row>
    <row r="2626" spans="2:29" x14ac:dyDescent="0.25">
      <c r="B2626" s="27">
        <f t="shared" si="102"/>
        <v>39557.333333326969</v>
      </c>
      <c r="C2626" s="25">
        <v>8</v>
      </c>
      <c r="D2626" s="25">
        <v>13.6</v>
      </c>
      <c r="E2626" s="25">
        <v>52.2</v>
      </c>
      <c r="J2626" s="1"/>
      <c r="K2626" s="1"/>
      <c r="L2626" s="1"/>
      <c r="M2626" s="1"/>
      <c r="N2626" s="1"/>
      <c r="AA2626" s="1"/>
      <c r="AB2626" s="1"/>
      <c r="AC2626" s="1"/>
    </row>
    <row r="2627" spans="2:29" x14ac:dyDescent="0.25">
      <c r="B2627" s="27">
        <f t="shared" ref="B2627:B2690" si="103">B2626+1/24</f>
        <v>39557.374999993634</v>
      </c>
      <c r="C2627" s="25">
        <v>9</v>
      </c>
      <c r="D2627" s="25">
        <v>15.3</v>
      </c>
      <c r="E2627" s="25">
        <v>484.26</v>
      </c>
      <c r="J2627" s="1"/>
      <c r="K2627" s="1"/>
      <c r="L2627" s="1"/>
      <c r="M2627" s="1"/>
      <c r="N2627" s="1"/>
      <c r="AA2627" s="1"/>
      <c r="AB2627" s="1"/>
      <c r="AC2627" s="1"/>
    </row>
    <row r="2628" spans="2:29" x14ac:dyDescent="0.25">
      <c r="B2628" s="27">
        <f t="shared" si="103"/>
        <v>39557.416666660298</v>
      </c>
      <c r="C2628" s="25">
        <v>10</v>
      </c>
      <c r="D2628" s="25">
        <v>14.3</v>
      </c>
      <c r="E2628" s="25">
        <v>226.41</v>
      </c>
      <c r="J2628" s="1"/>
      <c r="K2628" s="1"/>
      <c r="L2628" s="1"/>
      <c r="M2628" s="1"/>
      <c r="N2628" s="1"/>
      <c r="AA2628" s="1"/>
      <c r="AB2628" s="1"/>
      <c r="AC2628" s="1"/>
    </row>
    <row r="2629" spans="2:29" x14ac:dyDescent="0.25">
      <c r="B2629" s="27">
        <f t="shared" si="103"/>
        <v>39557.458333326962</v>
      </c>
      <c r="C2629" s="25">
        <v>11</v>
      </c>
      <c r="D2629" s="25">
        <v>13.8</v>
      </c>
      <c r="E2629" s="25">
        <v>259.72000000000003</v>
      </c>
      <c r="J2629" s="1"/>
      <c r="K2629" s="1"/>
      <c r="L2629" s="1"/>
      <c r="M2629" s="1"/>
      <c r="N2629" s="1"/>
      <c r="AA2629" s="1"/>
      <c r="AB2629" s="1"/>
      <c r="AC2629" s="1"/>
    </row>
    <row r="2630" spans="2:29" x14ac:dyDescent="0.25">
      <c r="B2630" s="27">
        <f t="shared" si="103"/>
        <v>39557.499999993626</v>
      </c>
      <c r="C2630" s="25">
        <v>12</v>
      </c>
      <c r="D2630" s="25">
        <v>16.2</v>
      </c>
      <c r="E2630" s="25">
        <v>589.36</v>
      </c>
      <c r="J2630" s="1"/>
      <c r="K2630" s="1"/>
      <c r="L2630" s="1"/>
      <c r="M2630" s="1"/>
      <c r="N2630" s="1"/>
      <c r="AA2630" s="1"/>
      <c r="AB2630" s="1"/>
      <c r="AC2630" s="1"/>
    </row>
    <row r="2631" spans="2:29" x14ac:dyDescent="0.25">
      <c r="B2631" s="27">
        <f t="shared" si="103"/>
        <v>39557.541666660291</v>
      </c>
      <c r="C2631" s="25">
        <v>13</v>
      </c>
      <c r="D2631" s="25">
        <v>15.9</v>
      </c>
      <c r="E2631" s="25">
        <v>436.87</v>
      </c>
      <c r="J2631" s="1"/>
      <c r="K2631" s="1"/>
      <c r="L2631" s="1"/>
      <c r="M2631" s="1"/>
      <c r="N2631" s="1"/>
      <c r="AA2631" s="1"/>
      <c r="AB2631" s="1"/>
      <c r="AC2631" s="1"/>
    </row>
    <row r="2632" spans="2:29" x14ac:dyDescent="0.25">
      <c r="B2632" s="27">
        <f t="shared" si="103"/>
        <v>39557.583333326955</v>
      </c>
      <c r="C2632" s="25">
        <v>14</v>
      </c>
      <c r="D2632" s="25">
        <v>15.9</v>
      </c>
      <c r="E2632" s="25">
        <v>548</v>
      </c>
      <c r="J2632" s="1"/>
      <c r="K2632" s="1"/>
      <c r="L2632" s="1"/>
      <c r="M2632" s="1"/>
      <c r="N2632" s="1"/>
      <c r="AA2632" s="1"/>
      <c r="AB2632" s="1"/>
      <c r="AC2632" s="1"/>
    </row>
    <row r="2633" spans="2:29" x14ac:dyDescent="0.25">
      <c r="B2633" s="27">
        <f t="shared" si="103"/>
        <v>39557.624999993619</v>
      </c>
      <c r="C2633" s="25">
        <v>15</v>
      </c>
      <c r="D2633" s="25">
        <v>16.2</v>
      </c>
      <c r="E2633" s="25">
        <v>651.78</v>
      </c>
      <c r="J2633" s="1"/>
      <c r="K2633" s="1"/>
      <c r="L2633" s="1"/>
      <c r="M2633" s="1"/>
      <c r="N2633" s="1"/>
      <c r="AA2633" s="1"/>
      <c r="AB2633" s="1"/>
      <c r="AC2633" s="1"/>
    </row>
    <row r="2634" spans="2:29" x14ac:dyDescent="0.25">
      <c r="B2634" s="27">
        <f t="shared" si="103"/>
        <v>39557.666666660283</v>
      </c>
      <c r="C2634" s="25">
        <v>16</v>
      </c>
      <c r="D2634" s="25">
        <v>16.100000000000001</v>
      </c>
      <c r="E2634" s="25">
        <v>541.39</v>
      </c>
      <c r="J2634" s="1"/>
      <c r="K2634" s="1"/>
      <c r="L2634" s="1"/>
      <c r="M2634" s="1"/>
      <c r="N2634" s="1"/>
      <c r="AA2634" s="1"/>
      <c r="AB2634" s="1"/>
      <c r="AC2634" s="1"/>
    </row>
    <row r="2635" spans="2:29" x14ac:dyDescent="0.25">
      <c r="B2635" s="27">
        <f t="shared" si="103"/>
        <v>39557.708333326947</v>
      </c>
      <c r="C2635" s="25">
        <v>17</v>
      </c>
      <c r="D2635" s="25">
        <v>15.7</v>
      </c>
      <c r="E2635" s="25">
        <v>363.34</v>
      </c>
      <c r="J2635" s="1"/>
      <c r="K2635" s="1"/>
      <c r="L2635" s="1"/>
      <c r="M2635" s="1"/>
      <c r="N2635" s="1"/>
      <c r="AA2635" s="1"/>
      <c r="AB2635" s="1"/>
      <c r="AC2635" s="1"/>
    </row>
    <row r="2636" spans="2:29" x14ac:dyDescent="0.25">
      <c r="B2636" s="27">
        <f t="shared" si="103"/>
        <v>39557.749999993612</v>
      </c>
      <c r="C2636" s="25">
        <v>18</v>
      </c>
      <c r="D2636" s="25">
        <v>15.3</v>
      </c>
      <c r="E2636" s="25">
        <v>217.78</v>
      </c>
      <c r="J2636" s="1"/>
      <c r="K2636" s="1"/>
      <c r="L2636" s="1"/>
      <c r="M2636" s="1"/>
      <c r="N2636" s="1"/>
      <c r="AA2636" s="1"/>
      <c r="AB2636" s="1"/>
      <c r="AC2636" s="1"/>
    </row>
    <row r="2637" spans="2:29" x14ac:dyDescent="0.25">
      <c r="B2637" s="27">
        <f t="shared" si="103"/>
        <v>39557.791666660276</v>
      </c>
      <c r="C2637" s="25">
        <v>19</v>
      </c>
      <c r="D2637" s="25">
        <v>14.3</v>
      </c>
      <c r="E2637" s="25">
        <v>33.200000000000003</v>
      </c>
      <c r="J2637" s="1"/>
      <c r="K2637" s="1"/>
      <c r="L2637" s="1"/>
      <c r="M2637" s="1"/>
      <c r="N2637" s="1"/>
      <c r="AA2637" s="1"/>
      <c r="AB2637" s="1"/>
      <c r="AC2637" s="1"/>
    </row>
    <row r="2638" spans="2:29" x14ac:dyDescent="0.25">
      <c r="B2638" s="27">
        <f t="shared" si="103"/>
        <v>39557.83333332694</v>
      </c>
      <c r="C2638" s="25">
        <v>20</v>
      </c>
      <c r="D2638" s="25">
        <v>13.6</v>
      </c>
      <c r="E2638" s="25">
        <v>0</v>
      </c>
      <c r="J2638" s="1"/>
      <c r="K2638" s="1"/>
      <c r="L2638" s="1"/>
      <c r="M2638" s="1"/>
      <c r="N2638" s="1"/>
      <c r="AA2638" s="1"/>
      <c r="AB2638" s="1"/>
      <c r="AC2638" s="1"/>
    </row>
    <row r="2639" spans="2:29" x14ac:dyDescent="0.25">
      <c r="B2639" s="27">
        <f t="shared" si="103"/>
        <v>39557.874999993604</v>
      </c>
      <c r="C2639" s="25">
        <v>21</v>
      </c>
      <c r="D2639" s="25">
        <v>13.8</v>
      </c>
      <c r="E2639" s="25">
        <v>0</v>
      </c>
      <c r="J2639" s="1"/>
      <c r="K2639" s="1"/>
      <c r="L2639" s="1"/>
      <c r="M2639" s="1"/>
      <c r="N2639" s="1"/>
      <c r="AA2639" s="1"/>
      <c r="AB2639" s="1"/>
      <c r="AC2639" s="1"/>
    </row>
    <row r="2640" spans="2:29" x14ac:dyDescent="0.25">
      <c r="B2640" s="27">
        <f t="shared" si="103"/>
        <v>39557.916666660269</v>
      </c>
      <c r="C2640" s="25">
        <v>22</v>
      </c>
      <c r="D2640" s="25">
        <v>13.8</v>
      </c>
      <c r="E2640" s="25">
        <v>0</v>
      </c>
      <c r="J2640" s="1"/>
      <c r="K2640" s="1"/>
      <c r="L2640" s="1"/>
      <c r="M2640" s="1"/>
      <c r="N2640" s="1"/>
      <c r="AA2640" s="1"/>
      <c r="AB2640" s="1"/>
      <c r="AC2640" s="1"/>
    </row>
    <row r="2641" spans="2:29" x14ac:dyDescent="0.25">
      <c r="B2641" s="27">
        <f t="shared" si="103"/>
        <v>39557.958333326933</v>
      </c>
      <c r="C2641" s="25">
        <v>23</v>
      </c>
      <c r="D2641" s="25">
        <v>13.8</v>
      </c>
      <c r="E2641" s="25">
        <v>0</v>
      </c>
      <c r="J2641" s="1"/>
      <c r="K2641" s="1"/>
      <c r="L2641" s="1"/>
      <c r="M2641" s="1"/>
      <c r="N2641" s="1"/>
      <c r="AA2641" s="1"/>
      <c r="AB2641" s="1"/>
      <c r="AC2641" s="1"/>
    </row>
    <row r="2642" spans="2:29" x14ac:dyDescent="0.25">
      <c r="B2642" s="27">
        <f t="shared" si="103"/>
        <v>39557.999999993597</v>
      </c>
      <c r="C2642" s="25">
        <v>0</v>
      </c>
      <c r="D2642" s="25">
        <v>13.5</v>
      </c>
      <c r="E2642" s="25">
        <v>0</v>
      </c>
      <c r="J2642" s="1"/>
      <c r="K2642" s="1"/>
      <c r="L2642" s="1"/>
      <c r="M2642" s="1"/>
      <c r="N2642" s="1"/>
      <c r="AA2642" s="1"/>
      <c r="AB2642" s="1"/>
      <c r="AC2642" s="1"/>
    </row>
    <row r="2643" spans="2:29" x14ac:dyDescent="0.25">
      <c r="B2643" s="27">
        <f t="shared" si="103"/>
        <v>39558.041666660261</v>
      </c>
      <c r="C2643" s="25">
        <v>1</v>
      </c>
      <c r="D2643" s="25">
        <v>13.3</v>
      </c>
      <c r="E2643" s="25">
        <v>0</v>
      </c>
      <c r="J2643" s="1"/>
      <c r="K2643" s="1"/>
      <c r="L2643" s="1"/>
      <c r="M2643" s="1"/>
      <c r="N2643" s="1"/>
      <c r="AA2643" s="1"/>
      <c r="AB2643" s="1"/>
      <c r="AC2643" s="1"/>
    </row>
    <row r="2644" spans="2:29" x14ac:dyDescent="0.25">
      <c r="B2644" s="27">
        <f t="shared" si="103"/>
        <v>39558.083333326926</v>
      </c>
      <c r="C2644" s="25">
        <v>2</v>
      </c>
      <c r="D2644" s="25">
        <v>13.2</v>
      </c>
      <c r="E2644" s="25">
        <v>0</v>
      </c>
      <c r="J2644" s="1"/>
      <c r="K2644" s="1"/>
      <c r="L2644" s="1"/>
      <c r="M2644" s="1"/>
      <c r="N2644" s="1"/>
      <c r="AA2644" s="1"/>
      <c r="AB2644" s="1"/>
      <c r="AC2644" s="1"/>
    </row>
    <row r="2645" spans="2:29" x14ac:dyDescent="0.25">
      <c r="B2645" s="27">
        <f t="shared" si="103"/>
        <v>39558.12499999359</v>
      </c>
      <c r="C2645" s="25">
        <v>3</v>
      </c>
      <c r="D2645" s="25">
        <v>13.8</v>
      </c>
      <c r="E2645" s="25">
        <v>0</v>
      </c>
      <c r="J2645" s="1"/>
      <c r="K2645" s="1"/>
      <c r="L2645" s="1"/>
      <c r="M2645" s="1"/>
      <c r="N2645" s="1"/>
      <c r="AA2645" s="1"/>
      <c r="AB2645" s="1"/>
      <c r="AC2645" s="1"/>
    </row>
    <row r="2646" spans="2:29" x14ac:dyDescent="0.25">
      <c r="B2646" s="27">
        <f t="shared" si="103"/>
        <v>39558.166666660254</v>
      </c>
      <c r="C2646" s="25">
        <v>4</v>
      </c>
      <c r="D2646" s="25">
        <v>14.2</v>
      </c>
      <c r="E2646" s="25">
        <v>0</v>
      </c>
      <c r="J2646" s="1"/>
      <c r="K2646" s="1"/>
      <c r="L2646" s="1"/>
      <c r="M2646" s="1"/>
      <c r="N2646" s="1"/>
      <c r="AA2646" s="1"/>
      <c r="AB2646" s="1"/>
      <c r="AC2646" s="1"/>
    </row>
    <row r="2647" spans="2:29" x14ac:dyDescent="0.25">
      <c r="B2647" s="27">
        <f t="shared" si="103"/>
        <v>39558.208333326918</v>
      </c>
      <c r="C2647" s="25">
        <v>5</v>
      </c>
      <c r="D2647" s="25">
        <v>14.2</v>
      </c>
      <c r="E2647" s="25">
        <v>0</v>
      </c>
      <c r="J2647" s="1"/>
      <c r="K2647" s="1"/>
      <c r="L2647" s="1"/>
      <c r="M2647" s="1"/>
      <c r="N2647" s="1"/>
      <c r="AA2647" s="1"/>
      <c r="AB2647" s="1"/>
      <c r="AC2647" s="1"/>
    </row>
    <row r="2648" spans="2:29" x14ac:dyDescent="0.25">
      <c r="B2648" s="27">
        <f t="shared" si="103"/>
        <v>39558.249999993583</v>
      </c>
      <c r="C2648" s="25">
        <v>6</v>
      </c>
      <c r="D2648" s="25">
        <v>14.2</v>
      </c>
      <c r="E2648" s="25">
        <v>0</v>
      </c>
      <c r="J2648" s="1"/>
      <c r="K2648" s="1"/>
      <c r="L2648" s="1"/>
      <c r="M2648" s="1"/>
      <c r="N2648" s="1"/>
      <c r="AA2648" s="1"/>
      <c r="AB2648" s="1"/>
      <c r="AC2648" s="1"/>
    </row>
    <row r="2649" spans="2:29" x14ac:dyDescent="0.25">
      <c r="B2649" s="27">
        <f t="shared" si="103"/>
        <v>39558.291666660247</v>
      </c>
      <c r="C2649" s="25">
        <v>7</v>
      </c>
      <c r="D2649" s="25">
        <v>12.6</v>
      </c>
      <c r="E2649" s="25">
        <v>6.36</v>
      </c>
      <c r="J2649" s="1"/>
      <c r="K2649" s="1"/>
      <c r="L2649" s="1"/>
      <c r="M2649" s="1"/>
      <c r="N2649" s="1"/>
      <c r="AA2649" s="1"/>
      <c r="AB2649" s="1"/>
      <c r="AC2649" s="1"/>
    </row>
    <row r="2650" spans="2:29" x14ac:dyDescent="0.25">
      <c r="B2650" s="27">
        <f t="shared" si="103"/>
        <v>39558.333333326911</v>
      </c>
      <c r="C2650" s="25">
        <v>8</v>
      </c>
      <c r="D2650" s="25">
        <v>11.9</v>
      </c>
      <c r="E2650" s="25">
        <v>36.97</v>
      </c>
      <c r="J2650" s="1"/>
      <c r="K2650" s="1"/>
      <c r="L2650" s="1"/>
      <c r="M2650" s="1"/>
      <c r="N2650" s="1"/>
      <c r="AA2650" s="1"/>
      <c r="AB2650" s="1"/>
      <c r="AC2650" s="1"/>
    </row>
    <row r="2651" spans="2:29" x14ac:dyDescent="0.25">
      <c r="B2651" s="27">
        <f t="shared" si="103"/>
        <v>39558.374999993575</v>
      </c>
      <c r="C2651" s="25">
        <v>9</v>
      </c>
      <c r="D2651" s="25">
        <v>11.5</v>
      </c>
      <c r="E2651" s="25">
        <v>72.489999999999995</v>
      </c>
      <c r="J2651" s="1"/>
      <c r="K2651" s="1"/>
      <c r="L2651" s="1"/>
      <c r="M2651" s="1"/>
      <c r="N2651" s="1"/>
      <c r="AA2651" s="1"/>
      <c r="AB2651" s="1"/>
      <c r="AC2651" s="1"/>
    </row>
    <row r="2652" spans="2:29" x14ac:dyDescent="0.25">
      <c r="B2652" s="27">
        <f t="shared" si="103"/>
        <v>39558.41666666024</v>
      </c>
      <c r="C2652" s="25">
        <v>10</v>
      </c>
      <c r="D2652" s="25">
        <v>13</v>
      </c>
      <c r="E2652" s="25">
        <v>376.56</v>
      </c>
      <c r="J2652" s="1"/>
      <c r="K2652" s="1"/>
      <c r="L2652" s="1"/>
      <c r="M2652" s="1"/>
      <c r="N2652" s="1"/>
      <c r="AA2652" s="1"/>
      <c r="AB2652" s="1"/>
      <c r="AC2652" s="1"/>
    </row>
    <row r="2653" spans="2:29" x14ac:dyDescent="0.25">
      <c r="B2653" s="27">
        <f t="shared" si="103"/>
        <v>39558.458333326904</v>
      </c>
      <c r="C2653" s="25">
        <v>11</v>
      </c>
      <c r="D2653" s="25">
        <v>14.3</v>
      </c>
      <c r="E2653" s="25">
        <v>374.49</v>
      </c>
      <c r="J2653" s="1"/>
      <c r="K2653" s="1"/>
      <c r="L2653" s="1"/>
      <c r="M2653" s="1"/>
      <c r="N2653" s="1"/>
      <c r="AA2653" s="1"/>
      <c r="AB2653" s="1"/>
      <c r="AC2653" s="1"/>
    </row>
    <row r="2654" spans="2:29" x14ac:dyDescent="0.25">
      <c r="B2654" s="27">
        <f t="shared" si="103"/>
        <v>39558.499999993568</v>
      </c>
      <c r="C2654" s="25">
        <v>12</v>
      </c>
      <c r="D2654" s="25">
        <v>13.3</v>
      </c>
      <c r="E2654" s="25">
        <v>345.9</v>
      </c>
      <c r="J2654" s="1"/>
      <c r="K2654" s="1"/>
      <c r="L2654" s="1"/>
      <c r="M2654" s="1"/>
      <c r="N2654" s="1"/>
      <c r="AA2654" s="1"/>
      <c r="AB2654" s="1"/>
      <c r="AC2654" s="1"/>
    </row>
    <row r="2655" spans="2:29" x14ac:dyDescent="0.25">
      <c r="B2655" s="27">
        <f t="shared" si="103"/>
        <v>39558.541666660232</v>
      </c>
      <c r="C2655" s="25">
        <v>13</v>
      </c>
      <c r="D2655" s="25">
        <v>14.1</v>
      </c>
      <c r="E2655" s="25">
        <v>769.46</v>
      </c>
      <c r="J2655" s="1"/>
      <c r="K2655" s="1"/>
      <c r="L2655" s="1"/>
      <c r="M2655" s="1"/>
      <c r="N2655" s="1"/>
      <c r="AA2655" s="1"/>
      <c r="AB2655" s="1"/>
      <c r="AC2655" s="1"/>
    </row>
    <row r="2656" spans="2:29" x14ac:dyDescent="0.25">
      <c r="B2656" s="27">
        <f t="shared" si="103"/>
        <v>39558.583333326897</v>
      </c>
      <c r="C2656" s="25">
        <v>14</v>
      </c>
      <c r="D2656" s="25">
        <v>14.7</v>
      </c>
      <c r="E2656" s="25">
        <v>805.92</v>
      </c>
      <c r="J2656" s="1"/>
      <c r="K2656" s="1"/>
      <c r="L2656" s="1"/>
      <c r="M2656" s="1"/>
      <c r="N2656" s="1"/>
      <c r="AA2656" s="1"/>
      <c r="AB2656" s="1"/>
      <c r="AC2656" s="1"/>
    </row>
    <row r="2657" spans="2:29" x14ac:dyDescent="0.25">
      <c r="B2657" s="27">
        <f t="shared" si="103"/>
        <v>39558.624999993561</v>
      </c>
      <c r="C2657" s="25">
        <v>15</v>
      </c>
      <c r="D2657" s="25">
        <v>15.2</v>
      </c>
      <c r="E2657" s="25">
        <v>762.07</v>
      </c>
      <c r="J2657" s="1"/>
      <c r="K2657" s="1"/>
      <c r="L2657" s="1"/>
      <c r="M2657" s="1"/>
      <c r="N2657" s="1"/>
      <c r="AA2657" s="1"/>
      <c r="AB2657" s="1"/>
      <c r="AC2657" s="1"/>
    </row>
    <row r="2658" spans="2:29" x14ac:dyDescent="0.25">
      <c r="B2658" s="27">
        <f t="shared" si="103"/>
        <v>39558.666666660225</v>
      </c>
      <c r="C2658" s="25">
        <v>16</v>
      </c>
      <c r="D2658" s="25">
        <v>15.3</v>
      </c>
      <c r="E2658" s="25">
        <v>642.92999999999995</v>
      </c>
      <c r="J2658" s="1"/>
      <c r="K2658" s="1"/>
      <c r="L2658" s="1"/>
      <c r="M2658" s="1"/>
      <c r="N2658" s="1"/>
      <c r="AA2658" s="1"/>
      <c r="AB2658" s="1"/>
      <c r="AC2658" s="1"/>
    </row>
    <row r="2659" spans="2:29" x14ac:dyDescent="0.25">
      <c r="B2659" s="27">
        <f t="shared" si="103"/>
        <v>39558.708333326889</v>
      </c>
      <c r="C2659" s="25">
        <v>17</v>
      </c>
      <c r="D2659" s="25">
        <v>15.5</v>
      </c>
      <c r="E2659" s="25">
        <v>323.38</v>
      </c>
      <c r="J2659" s="1"/>
      <c r="K2659" s="1"/>
      <c r="L2659" s="1"/>
      <c r="M2659" s="1"/>
      <c r="N2659" s="1"/>
      <c r="AA2659" s="1"/>
      <c r="AB2659" s="1"/>
      <c r="AC2659" s="1"/>
    </row>
    <row r="2660" spans="2:29" x14ac:dyDescent="0.25">
      <c r="B2660" s="27">
        <f t="shared" si="103"/>
        <v>39558.749999993554</v>
      </c>
      <c r="C2660" s="25">
        <v>18</v>
      </c>
      <c r="D2660" s="25">
        <v>15.5</v>
      </c>
      <c r="E2660" s="25">
        <v>124.75</v>
      </c>
      <c r="J2660" s="1"/>
      <c r="K2660" s="1"/>
      <c r="L2660" s="1"/>
      <c r="M2660" s="1"/>
      <c r="N2660" s="1"/>
      <c r="AA2660" s="1"/>
      <c r="AB2660" s="1"/>
      <c r="AC2660" s="1"/>
    </row>
    <row r="2661" spans="2:29" x14ac:dyDescent="0.25">
      <c r="B2661" s="27">
        <f t="shared" si="103"/>
        <v>39558.791666660218</v>
      </c>
      <c r="C2661" s="25">
        <v>19</v>
      </c>
      <c r="D2661" s="25">
        <v>14.7</v>
      </c>
      <c r="E2661" s="25">
        <v>10.039999999999999</v>
      </c>
      <c r="J2661" s="1"/>
      <c r="K2661" s="1"/>
      <c r="L2661" s="1"/>
      <c r="M2661" s="1"/>
      <c r="N2661" s="1"/>
      <c r="AA2661" s="1"/>
      <c r="AB2661" s="1"/>
      <c r="AC2661" s="1"/>
    </row>
    <row r="2662" spans="2:29" x14ac:dyDescent="0.25">
      <c r="B2662" s="27">
        <f t="shared" si="103"/>
        <v>39558.833333326882</v>
      </c>
      <c r="C2662" s="25">
        <v>20</v>
      </c>
      <c r="D2662" s="25">
        <v>14.4</v>
      </c>
      <c r="E2662" s="25">
        <v>0</v>
      </c>
      <c r="J2662" s="1"/>
      <c r="K2662" s="1"/>
      <c r="L2662" s="1"/>
      <c r="M2662" s="1"/>
      <c r="N2662" s="1"/>
      <c r="AA2662" s="1"/>
      <c r="AB2662" s="1"/>
      <c r="AC2662" s="1"/>
    </row>
    <row r="2663" spans="2:29" x14ac:dyDescent="0.25">
      <c r="B2663" s="27">
        <f t="shared" si="103"/>
        <v>39558.874999993546</v>
      </c>
      <c r="C2663" s="25">
        <v>21</v>
      </c>
      <c r="D2663" s="25">
        <v>14.4</v>
      </c>
      <c r="E2663" s="25">
        <v>0</v>
      </c>
      <c r="J2663" s="1"/>
      <c r="K2663" s="1"/>
      <c r="L2663" s="1"/>
      <c r="M2663" s="1"/>
      <c r="N2663" s="1"/>
      <c r="AA2663" s="1"/>
      <c r="AB2663" s="1"/>
      <c r="AC2663" s="1"/>
    </row>
    <row r="2664" spans="2:29" x14ac:dyDescent="0.25">
      <c r="B2664" s="27">
        <f t="shared" si="103"/>
        <v>39558.91666666021</v>
      </c>
      <c r="C2664" s="25">
        <v>22</v>
      </c>
      <c r="D2664" s="25">
        <v>14.3</v>
      </c>
      <c r="E2664" s="25">
        <v>0</v>
      </c>
      <c r="J2664" s="1"/>
      <c r="K2664" s="1"/>
      <c r="L2664" s="1"/>
      <c r="M2664" s="1"/>
      <c r="N2664" s="1"/>
      <c r="AA2664" s="1"/>
      <c r="AB2664" s="1"/>
      <c r="AC2664" s="1"/>
    </row>
    <row r="2665" spans="2:29" x14ac:dyDescent="0.25">
      <c r="B2665" s="27">
        <f t="shared" si="103"/>
        <v>39558.958333326875</v>
      </c>
      <c r="C2665" s="25">
        <v>23</v>
      </c>
      <c r="D2665" s="25">
        <v>13.9</v>
      </c>
      <c r="E2665" s="25">
        <v>0</v>
      </c>
      <c r="J2665" s="1"/>
      <c r="K2665" s="1"/>
      <c r="L2665" s="1"/>
      <c r="M2665" s="1"/>
      <c r="N2665" s="1"/>
      <c r="AA2665" s="1"/>
      <c r="AB2665" s="1"/>
      <c r="AC2665" s="1"/>
    </row>
    <row r="2666" spans="2:29" x14ac:dyDescent="0.25">
      <c r="B2666" s="27">
        <f t="shared" si="103"/>
        <v>39558.999999993539</v>
      </c>
      <c r="C2666" s="25">
        <v>0</v>
      </c>
      <c r="D2666" s="25">
        <v>13.7</v>
      </c>
      <c r="E2666" s="25">
        <v>0</v>
      </c>
      <c r="J2666" s="1"/>
      <c r="K2666" s="1"/>
      <c r="L2666" s="1"/>
      <c r="M2666" s="1"/>
      <c r="N2666" s="1"/>
      <c r="AA2666" s="1"/>
      <c r="AB2666" s="1"/>
      <c r="AC2666" s="1"/>
    </row>
    <row r="2667" spans="2:29" x14ac:dyDescent="0.25">
      <c r="B2667" s="27">
        <f t="shared" si="103"/>
        <v>39559.041666660203</v>
      </c>
      <c r="C2667" s="25">
        <v>1</v>
      </c>
      <c r="D2667" s="25">
        <v>13.7</v>
      </c>
      <c r="E2667" s="25">
        <v>0</v>
      </c>
      <c r="J2667" s="1"/>
      <c r="K2667" s="1"/>
      <c r="L2667" s="1"/>
      <c r="M2667" s="1"/>
      <c r="N2667" s="1"/>
      <c r="AA2667" s="1"/>
      <c r="AB2667" s="1"/>
      <c r="AC2667" s="1"/>
    </row>
    <row r="2668" spans="2:29" x14ac:dyDescent="0.25">
      <c r="B2668" s="27">
        <f t="shared" si="103"/>
        <v>39559.083333326867</v>
      </c>
      <c r="C2668" s="25">
        <v>2</v>
      </c>
      <c r="D2668" s="25">
        <v>13.6</v>
      </c>
      <c r="E2668" s="25">
        <v>0</v>
      </c>
      <c r="J2668" s="1"/>
      <c r="K2668" s="1"/>
      <c r="L2668" s="1"/>
      <c r="M2668" s="1"/>
      <c r="N2668" s="1"/>
      <c r="AA2668" s="1"/>
      <c r="AB2668" s="1"/>
      <c r="AC2668" s="1"/>
    </row>
    <row r="2669" spans="2:29" x14ac:dyDescent="0.25">
      <c r="B2669" s="27">
        <f t="shared" si="103"/>
        <v>39559.124999993532</v>
      </c>
      <c r="C2669" s="25">
        <v>3</v>
      </c>
      <c r="D2669" s="25">
        <v>13.6</v>
      </c>
      <c r="E2669" s="25">
        <v>0</v>
      </c>
      <c r="J2669" s="1"/>
      <c r="K2669" s="1"/>
      <c r="L2669" s="1"/>
      <c r="M2669" s="1"/>
      <c r="N2669" s="1"/>
      <c r="AA2669" s="1"/>
      <c r="AB2669" s="1"/>
      <c r="AC2669" s="1"/>
    </row>
    <row r="2670" spans="2:29" x14ac:dyDescent="0.25">
      <c r="B2670" s="27">
        <f t="shared" si="103"/>
        <v>39559.166666660196</v>
      </c>
      <c r="C2670" s="25">
        <v>4</v>
      </c>
      <c r="D2670" s="25">
        <v>13.7</v>
      </c>
      <c r="E2670" s="25">
        <v>0</v>
      </c>
      <c r="J2670" s="1"/>
      <c r="K2670" s="1"/>
      <c r="L2670" s="1"/>
      <c r="M2670" s="1"/>
      <c r="N2670" s="1"/>
      <c r="AA2670" s="1"/>
      <c r="AB2670" s="1"/>
      <c r="AC2670" s="1"/>
    </row>
    <row r="2671" spans="2:29" x14ac:dyDescent="0.25">
      <c r="B2671" s="27">
        <f t="shared" si="103"/>
        <v>39559.20833332686</v>
      </c>
      <c r="C2671" s="25">
        <v>5</v>
      </c>
      <c r="D2671" s="25">
        <v>13.3</v>
      </c>
      <c r="E2671" s="25">
        <v>0</v>
      </c>
      <c r="J2671" s="1"/>
      <c r="K2671" s="1"/>
      <c r="L2671" s="1"/>
      <c r="M2671" s="1"/>
      <c r="N2671" s="1"/>
      <c r="AA2671" s="1"/>
      <c r="AB2671" s="1"/>
      <c r="AC2671" s="1"/>
    </row>
    <row r="2672" spans="2:29" x14ac:dyDescent="0.25">
      <c r="B2672" s="27">
        <f t="shared" si="103"/>
        <v>39559.249999993524</v>
      </c>
      <c r="C2672" s="25">
        <v>6</v>
      </c>
      <c r="D2672" s="25">
        <v>13</v>
      </c>
      <c r="E2672" s="25">
        <v>0</v>
      </c>
      <c r="J2672" s="1"/>
      <c r="K2672" s="1"/>
      <c r="L2672" s="1"/>
      <c r="M2672" s="1"/>
      <c r="N2672" s="1"/>
      <c r="AA2672" s="1"/>
      <c r="AB2672" s="1"/>
      <c r="AC2672" s="1"/>
    </row>
    <row r="2673" spans="2:29" x14ac:dyDescent="0.25">
      <c r="B2673" s="27">
        <f t="shared" si="103"/>
        <v>39559.291666660189</v>
      </c>
      <c r="C2673" s="25">
        <v>7</v>
      </c>
      <c r="D2673" s="25">
        <v>13.3</v>
      </c>
      <c r="E2673" s="25">
        <v>3.76</v>
      </c>
      <c r="J2673" s="1"/>
      <c r="K2673" s="1"/>
      <c r="L2673" s="1"/>
      <c r="M2673" s="1"/>
      <c r="N2673" s="1"/>
      <c r="AA2673" s="1"/>
      <c r="AB2673" s="1"/>
      <c r="AC2673" s="1"/>
    </row>
    <row r="2674" spans="2:29" x14ac:dyDescent="0.25">
      <c r="B2674" s="27">
        <f t="shared" si="103"/>
        <v>39559.333333326853</v>
      </c>
      <c r="C2674" s="25">
        <v>8</v>
      </c>
      <c r="D2674" s="25">
        <v>14.1</v>
      </c>
      <c r="E2674" s="25">
        <v>127.04</v>
      </c>
      <c r="J2674" s="1"/>
      <c r="K2674" s="1"/>
      <c r="L2674" s="1"/>
      <c r="M2674" s="1"/>
      <c r="N2674" s="1"/>
      <c r="AA2674" s="1"/>
      <c r="AB2674" s="1"/>
      <c r="AC2674" s="1"/>
    </row>
    <row r="2675" spans="2:29" x14ac:dyDescent="0.25">
      <c r="B2675" s="27">
        <f t="shared" si="103"/>
        <v>39559.374999993517</v>
      </c>
      <c r="C2675" s="25">
        <v>9</v>
      </c>
      <c r="D2675" s="25">
        <v>14.8</v>
      </c>
      <c r="E2675" s="25">
        <v>74.040000000000006</v>
      </c>
      <c r="J2675" s="1"/>
      <c r="K2675" s="1"/>
      <c r="L2675" s="1"/>
      <c r="M2675" s="1"/>
      <c r="N2675" s="1"/>
      <c r="AA2675" s="1"/>
      <c r="AB2675" s="1"/>
      <c r="AC2675" s="1"/>
    </row>
    <row r="2676" spans="2:29" x14ac:dyDescent="0.25">
      <c r="B2676" s="27">
        <f t="shared" si="103"/>
        <v>39559.416666660181</v>
      </c>
      <c r="C2676" s="25">
        <v>10</v>
      </c>
      <c r="D2676" s="25">
        <v>15.6</v>
      </c>
      <c r="E2676" s="25">
        <v>108.54</v>
      </c>
      <c r="J2676" s="1"/>
      <c r="K2676" s="1"/>
      <c r="L2676" s="1"/>
      <c r="M2676" s="1"/>
      <c r="N2676" s="1"/>
      <c r="AA2676" s="1"/>
      <c r="AB2676" s="1"/>
      <c r="AC2676" s="1"/>
    </row>
    <row r="2677" spans="2:29" x14ac:dyDescent="0.25">
      <c r="B2677" s="27">
        <f t="shared" si="103"/>
        <v>39559.458333326846</v>
      </c>
      <c r="C2677" s="25">
        <v>11</v>
      </c>
      <c r="D2677" s="25">
        <v>15.2</v>
      </c>
      <c r="E2677" s="25">
        <v>266.77</v>
      </c>
      <c r="J2677" s="1"/>
      <c r="K2677" s="1"/>
      <c r="L2677" s="1"/>
      <c r="M2677" s="1"/>
      <c r="N2677" s="1"/>
      <c r="AA2677" s="1"/>
      <c r="AB2677" s="1"/>
      <c r="AC2677" s="1"/>
    </row>
    <row r="2678" spans="2:29" x14ac:dyDescent="0.25">
      <c r="B2678" s="27">
        <f t="shared" si="103"/>
        <v>39559.49999999351</v>
      </c>
      <c r="C2678" s="25">
        <v>12</v>
      </c>
      <c r="D2678" s="25">
        <v>15.5</v>
      </c>
      <c r="E2678" s="25">
        <v>884.11</v>
      </c>
      <c r="J2678" s="1"/>
      <c r="K2678" s="1"/>
      <c r="L2678" s="1"/>
      <c r="M2678" s="1"/>
      <c r="N2678" s="1"/>
      <c r="AA2678" s="1"/>
      <c r="AB2678" s="1"/>
      <c r="AC2678" s="1"/>
    </row>
    <row r="2679" spans="2:29" x14ac:dyDescent="0.25">
      <c r="B2679" s="27">
        <f t="shared" si="103"/>
        <v>39559.541666660174</v>
      </c>
      <c r="C2679" s="25">
        <v>13</v>
      </c>
      <c r="D2679" s="25">
        <v>16</v>
      </c>
      <c r="E2679" s="25">
        <v>451.58</v>
      </c>
      <c r="J2679" s="1"/>
      <c r="K2679" s="1"/>
      <c r="L2679" s="1"/>
      <c r="M2679" s="1"/>
      <c r="N2679" s="1"/>
      <c r="AA2679" s="1"/>
      <c r="AB2679" s="1"/>
      <c r="AC2679" s="1"/>
    </row>
    <row r="2680" spans="2:29" x14ac:dyDescent="0.25">
      <c r="B2680" s="27">
        <f t="shared" si="103"/>
        <v>39559.583333326838</v>
      </c>
      <c r="C2680" s="25">
        <v>14</v>
      </c>
      <c r="D2680" s="25">
        <v>15.7</v>
      </c>
      <c r="E2680" s="25">
        <v>298.73</v>
      </c>
      <c r="J2680" s="1"/>
      <c r="K2680" s="1"/>
      <c r="L2680" s="1"/>
      <c r="M2680" s="1"/>
      <c r="N2680" s="1"/>
      <c r="AA2680" s="1"/>
      <c r="AB2680" s="1"/>
      <c r="AC2680" s="1"/>
    </row>
    <row r="2681" spans="2:29" x14ac:dyDescent="0.25">
      <c r="B2681" s="27">
        <f t="shared" si="103"/>
        <v>39559.624999993503</v>
      </c>
      <c r="C2681" s="25">
        <v>15</v>
      </c>
      <c r="D2681" s="25">
        <v>15.9</v>
      </c>
      <c r="E2681" s="25">
        <v>672.95</v>
      </c>
      <c r="J2681" s="1"/>
      <c r="K2681" s="1"/>
      <c r="L2681" s="1"/>
      <c r="M2681" s="1"/>
      <c r="N2681" s="1"/>
      <c r="AA2681" s="1"/>
      <c r="AB2681" s="1"/>
      <c r="AC2681" s="1"/>
    </row>
    <row r="2682" spans="2:29" x14ac:dyDescent="0.25">
      <c r="B2682" s="27">
        <f t="shared" si="103"/>
        <v>39559.666666660167</v>
      </c>
      <c r="C2682" s="25">
        <v>16</v>
      </c>
      <c r="D2682" s="25">
        <v>15.6</v>
      </c>
      <c r="E2682" s="25">
        <v>601.04999999999995</v>
      </c>
      <c r="J2682" s="1"/>
      <c r="K2682" s="1"/>
      <c r="L2682" s="1"/>
      <c r="M2682" s="1"/>
      <c r="N2682" s="1"/>
      <c r="AA2682" s="1"/>
      <c r="AB2682" s="1"/>
      <c r="AC2682" s="1"/>
    </row>
    <row r="2683" spans="2:29" x14ac:dyDescent="0.25">
      <c r="B2683" s="27">
        <f t="shared" si="103"/>
        <v>39559.708333326831</v>
      </c>
      <c r="C2683" s="25">
        <v>17</v>
      </c>
      <c r="D2683" s="25">
        <v>14.8</v>
      </c>
      <c r="E2683" s="25">
        <v>187.98</v>
      </c>
      <c r="J2683" s="1"/>
      <c r="K2683" s="1"/>
      <c r="L2683" s="1"/>
      <c r="M2683" s="1"/>
      <c r="N2683" s="1"/>
      <c r="AA2683" s="1"/>
      <c r="AB2683" s="1"/>
      <c r="AC2683" s="1"/>
    </row>
    <row r="2684" spans="2:29" x14ac:dyDescent="0.25">
      <c r="B2684" s="27">
        <f t="shared" si="103"/>
        <v>39559.749999993495</v>
      </c>
      <c r="C2684" s="25">
        <v>18</v>
      </c>
      <c r="D2684" s="25">
        <v>15.1</v>
      </c>
      <c r="E2684" s="25">
        <v>78.209999999999994</v>
      </c>
      <c r="J2684" s="1"/>
      <c r="K2684" s="1"/>
      <c r="L2684" s="1"/>
      <c r="M2684" s="1"/>
      <c r="N2684" s="1"/>
      <c r="AA2684" s="1"/>
      <c r="AB2684" s="1"/>
      <c r="AC2684" s="1"/>
    </row>
    <row r="2685" spans="2:29" x14ac:dyDescent="0.25">
      <c r="B2685" s="27">
        <f t="shared" si="103"/>
        <v>39559.79166666016</v>
      </c>
      <c r="C2685" s="25">
        <v>19</v>
      </c>
      <c r="D2685" s="25">
        <v>14.5</v>
      </c>
      <c r="E2685" s="25">
        <v>40.76</v>
      </c>
      <c r="J2685" s="1"/>
      <c r="K2685" s="1"/>
      <c r="L2685" s="1"/>
      <c r="M2685" s="1"/>
      <c r="N2685" s="1"/>
      <c r="AA2685" s="1"/>
      <c r="AB2685" s="1"/>
      <c r="AC2685" s="1"/>
    </row>
    <row r="2686" spans="2:29" x14ac:dyDescent="0.25">
      <c r="B2686" s="27">
        <f t="shared" si="103"/>
        <v>39559.833333326824</v>
      </c>
      <c r="C2686" s="25">
        <v>20</v>
      </c>
      <c r="D2686" s="25">
        <v>13.9</v>
      </c>
      <c r="E2686" s="25">
        <v>0</v>
      </c>
      <c r="J2686" s="1"/>
      <c r="K2686" s="1"/>
      <c r="L2686" s="1"/>
      <c r="M2686" s="1"/>
      <c r="N2686" s="1"/>
      <c r="AA2686" s="1"/>
      <c r="AB2686" s="1"/>
      <c r="AC2686" s="1"/>
    </row>
    <row r="2687" spans="2:29" x14ac:dyDescent="0.25">
      <c r="B2687" s="27">
        <f t="shared" si="103"/>
        <v>39559.874999993488</v>
      </c>
      <c r="C2687" s="25">
        <v>21</v>
      </c>
      <c r="D2687" s="25">
        <v>13.9</v>
      </c>
      <c r="E2687" s="25">
        <v>0</v>
      </c>
      <c r="J2687" s="1"/>
      <c r="K2687" s="1"/>
      <c r="L2687" s="1"/>
      <c r="M2687" s="1"/>
      <c r="N2687" s="1"/>
      <c r="AA2687" s="1"/>
      <c r="AB2687" s="1"/>
      <c r="AC2687" s="1"/>
    </row>
    <row r="2688" spans="2:29" x14ac:dyDescent="0.25">
      <c r="B2688" s="27">
        <f t="shared" si="103"/>
        <v>39559.916666660152</v>
      </c>
      <c r="C2688" s="25">
        <v>22</v>
      </c>
      <c r="D2688" s="25">
        <v>13.9</v>
      </c>
      <c r="E2688" s="25">
        <v>0</v>
      </c>
      <c r="J2688" s="1"/>
      <c r="K2688" s="1"/>
      <c r="L2688" s="1"/>
      <c r="M2688" s="1"/>
      <c r="N2688" s="1"/>
      <c r="AA2688" s="1"/>
      <c r="AB2688" s="1"/>
      <c r="AC2688" s="1"/>
    </row>
    <row r="2689" spans="2:29" x14ac:dyDescent="0.25">
      <c r="B2689" s="27">
        <f t="shared" si="103"/>
        <v>39559.958333326817</v>
      </c>
      <c r="C2689" s="25">
        <v>23</v>
      </c>
      <c r="D2689" s="25">
        <v>14</v>
      </c>
      <c r="E2689" s="25">
        <v>0</v>
      </c>
      <c r="J2689" s="1"/>
      <c r="K2689" s="1"/>
      <c r="L2689" s="1"/>
      <c r="M2689" s="1"/>
      <c r="N2689" s="1"/>
      <c r="AA2689" s="1"/>
      <c r="AB2689" s="1"/>
      <c r="AC2689" s="1"/>
    </row>
    <row r="2690" spans="2:29" x14ac:dyDescent="0.25">
      <c r="B2690" s="27">
        <f t="shared" si="103"/>
        <v>39559.999999993481</v>
      </c>
      <c r="C2690" s="25">
        <v>0</v>
      </c>
      <c r="D2690" s="25">
        <v>13.5</v>
      </c>
      <c r="E2690" s="25">
        <v>0</v>
      </c>
      <c r="J2690" s="1"/>
      <c r="K2690" s="1"/>
      <c r="L2690" s="1"/>
      <c r="M2690" s="1"/>
      <c r="N2690" s="1"/>
      <c r="AA2690" s="1"/>
      <c r="AB2690" s="1"/>
      <c r="AC2690" s="1"/>
    </row>
    <row r="2691" spans="2:29" x14ac:dyDescent="0.25">
      <c r="B2691" s="27">
        <f t="shared" ref="B2691:B2754" si="104">B2690+1/24</f>
        <v>39560.041666660145</v>
      </c>
      <c r="C2691" s="25">
        <v>1</v>
      </c>
      <c r="D2691" s="25">
        <v>13.2</v>
      </c>
      <c r="E2691" s="25">
        <v>0</v>
      </c>
      <c r="J2691" s="1"/>
      <c r="K2691" s="1"/>
      <c r="L2691" s="1"/>
      <c r="M2691" s="1"/>
      <c r="N2691" s="1"/>
      <c r="AA2691" s="1"/>
      <c r="AB2691" s="1"/>
      <c r="AC2691" s="1"/>
    </row>
    <row r="2692" spans="2:29" x14ac:dyDescent="0.25">
      <c r="B2692" s="27">
        <f t="shared" si="104"/>
        <v>39560.083333326809</v>
      </c>
      <c r="C2692" s="25">
        <v>2</v>
      </c>
      <c r="D2692" s="25">
        <v>13.8</v>
      </c>
      <c r="E2692" s="25">
        <v>0</v>
      </c>
      <c r="J2692" s="1"/>
      <c r="K2692" s="1"/>
      <c r="L2692" s="1"/>
      <c r="M2692" s="1"/>
      <c r="N2692" s="1"/>
      <c r="AA2692" s="1"/>
      <c r="AB2692" s="1"/>
      <c r="AC2692" s="1"/>
    </row>
    <row r="2693" spans="2:29" x14ac:dyDescent="0.25">
      <c r="B2693" s="27">
        <f t="shared" si="104"/>
        <v>39560.124999993473</v>
      </c>
      <c r="C2693" s="25">
        <v>3</v>
      </c>
      <c r="D2693" s="25">
        <v>13.7</v>
      </c>
      <c r="E2693" s="25">
        <v>0</v>
      </c>
      <c r="J2693" s="1"/>
      <c r="K2693" s="1"/>
      <c r="L2693" s="1"/>
      <c r="M2693" s="1"/>
      <c r="N2693" s="1"/>
      <c r="AA2693" s="1"/>
      <c r="AB2693" s="1"/>
      <c r="AC2693" s="1"/>
    </row>
    <row r="2694" spans="2:29" x14ac:dyDescent="0.25">
      <c r="B2694" s="27">
        <f t="shared" si="104"/>
        <v>39560.166666660138</v>
      </c>
      <c r="C2694" s="25">
        <v>4</v>
      </c>
      <c r="D2694" s="25">
        <v>14.1</v>
      </c>
      <c r="E2694" s="25">
        <v>0</v>
      </c>
      <c r="J2694" s="1"/>
      <c r="K2694" s="1"/>
      <c r="L2694" s="1"/>
      <c r="M2694" s="1"/>
      <c r="N2694" s="1"/>
      <c r="AA2694" s="1"/>
      <c r="AB2694" s="1"/>
      <c r="AC2694" s="1"/>
    </row>
    <row r="2695" spans="2:29" x14ac:dyDescent="0.25">
      <c r="B2695" s="27">
        <f t="shared" si="104"/>
        <v>39560.208333326802</v>
      </c>
      <c r="C2695" s="25">
        <v>5</v>
      </c>
      <c r="D2695" s="25">
        <v>13.9</v>
      </c>
      <c r="E2695" s="25">
        <v>0</v>
      </c>
      <c r="J2695" s="1"/>
      <c r="K2695" s="1"/>
      <c r="L2695" s="1"/>
      <c r="M2695" s="1"/>
      <c r="N2695" s="1"/>
      <c r="AA2695" s="1"/>
      <c r="AB2695" s="1"/>
      <c r="AC2695" s="1"/>
    </row>
    <row r="2696" spans="2:29" x14ac:dyDescent="0.25">
      <c r="B2696" s="27">
        <f t="shared" si="104"/>
        <v>39560.249999993466</v>
      </c>
      <c r="C2696" s="25">
        <v>6</v>
      </c>
      <c r="D2696" s="25">
        <v>13.8</v>
      </c>
      <c r="E2696" s="25">
        <v>0</v>
      </c>
      <c r="J2696" s="1"/>
      <c r="K2696" s="1"/>
      <c r="L2696" s="1"/>
      <c r="M2696" s="1"/>
      <c r="N2696" s="1"/>
      <c r="AA2696" s="1"/>
      <c r="AB2696" s="1"/>
      <c r="AC2696" s="1"/>
    </row>
    <row r="2697" spans="2:29" x14ac:dyDescent="0.25">
      <c r="B2697" s="27">
        <f t="shared" si="104"/>
        <v>39560.29166666013</v>
      </c>
      <c r="C2697" s="25">
        <v>7</v>
      </c>
      <c r="D2697" s="25">
        <v>13.7</v>
      </c>
      <c r="E2697" s="25">
        <v>7.39</v>
      </c>
      <c r="J2697" s="1"/>
      <c r="K2697" s="1"/>
      <c r="L2697" s="1"/>
      <c r="M2697" s="1"/>
      <c r="N2697" s="1"/>
      <c r="AA2697" s="1"/>
      <c r="AB2697" s="1"/>
      <c r="AC2697" s="1"/>
    </row>
    <row r="2698" spans="2:29" x14ac:dyDescent="0.25">
      <c r="B2698" s="27">
        <f t="shared" si="104"/>
        <v>39560.333333326795</v>
      </c>
      <c r="C2698" s="25">
        <v>8</v>
      </c>
      <c r="D2698" s="25">
        <v>14.1</v>
      </c>
      <c r="E2698" s="25">
        <v>97.41</v>
      </c>
      <c r="J2698" s="1"/>
      <c r="K2698" s="1"/>
      <c r="L2698" s="1"/>
      <c r="M2698" s="1"/>
      <c r="N2698" s="1"/>
      <c r="AA2698" s="1"/>
      <c r="AB2698" s="1"/>
      <c r="AC2698" s="1"/>
    </row>
    <row r="2699" spans="2:29" x14ac:dyDescent="0.25">
      <c r="B2699" s="27">
        <f t="shared" si="104"/>
        <v>39560.374999993459</v>
      </c>
      <c r="C2699" s="25">
        <v>9</v>
      </c>
      <c r="D2699" s="25">
        <v>14.7</v>
      </c>
      <c r="E2699" s="25">
        <v>246.34</v>
      </c>
      <c r="J2699" s="1"/>
      <c r="K2699" s="1"/>
      <c r="L2699" s="1"/>
      <c r="M2699" s="1"/>
      <c r="N2699" s="1"/>
      <c r="AA2699" s="1"/>
      <c r="AB2699" s="1"/>
      <c r="AC2699" s="1"/>
    </row>
    <row r="2700" spans="2:29" x14ac:dyDescent="0.25">
      <c r="B2700" s="27">
        <f t="shared" si="104"/>
        <v>39560.416666660123</v>
      </c>
      <c r="C2700" s="25">
        <v>10</v>
      </c>
      <c r="D2700" s="25">
        <v>15.2</v>
      </c>
      <c r="E2700" s="25">
        <v>385.76</v>
      </c>
      <c r="J2700" s="1"/>
      <c r="K2700" s="1"/>
      <c r="L2700" s="1"/>
      <c r="M2700" s="1"/>
      <c r="N2700" s="1"/>
      <c r="AA2700" s="1"/>
      <c r="AB2700" s="1"/>
      <c r="AC2700" s="1"/>
    </row>
    <row r="2701" spans="2:29" x14ac:dyDescent="0.25">
      <c r="B2701" s="27">
        <f t="shared" si="104"/>
        <v>39560.458333326787</v>
      </c>
      <c r="C2701" s="25">
        <v>11</v>
      </c>
      <c r="D2701" s="25">
        <v>15.5</v>
      </c>
      <c r="E2701" s="25">
        <v>284.13</v>
      </c>
      <c r="J2701" s="1"/>
      <c r="K2701" s="1"/>
      <c r="L2701" s="1"/>
      <c r="M2701" s="1"/>
      <c r="N2701" s="1"/>
      <c r="AA2701" s="1"/>
      <c r="AB2701" s="1"/>
      <c r="AC2701" s="1"/>
    </row>
    <row r="2702" spans="2:29" x14ac:dyDescent="0.25">
      <c r="B2702" s="27">
        <f t="shared" si="104"/>
        <v>39560.499999993452</v>
      </c>
      <c r="C2702" s="25">
        <v>12</v>
      </c>
      <c r="D2702" s="25">
        <v>16.3</v>
      </c>
      <c r="E2702" s="25">
        <v>824.85</v>
      </c>
      <c r="J2702" s="1"/>
      <c r="K2702" s="1"/>
      <c r="L2702" s="1"/>
      <c r="M2702" s="1"/>
      <c r="N2702" s="1"/>
      <c r="AA2702" s="1"/>
      <c r="AB2702" s="1"/>
      <c r="AC2702" s="1"/>
    </row>
    <row r="2703" spans="2:29" x14ac:dyDescent="0.25">
      <c r="B2703" s="27">
        <f t="shared" si="104"/>
        <v>39560.541666660116</v>
      </c>
      <c r="C2703" s="25">
        <v>13</v>
      </c>
      <c r="D2703" s="25">
        <v>16.3</v>
      </c>
      <c r="E2703" s="25">
        <v>768.9</v>
      </c>
      <c r="J2703" s="1"/>
      <c r="K2703" s="1"/>
      <c r="L2703" s="1"/>
      <c r="M2703" s="1"/>
      <c r="N2703" s="1"/>
      <c r="AA2703" s="1"/>
      <c r="AB2703" s="1"/>
      <c r="AC2703" s="1"/>
    </row>
    <row r="2704" spans="2:29" x14ac:dyDescent="0.25">
      <c r="B2704" s="27">
        <f t="shared" si="104"/>
        <v>39560.58333332678</v>
      </c>
      <c r="C2704" s="25">
        <v>14</v>
      </c>
      <c r="D2704" s="25">
        <v>16.2</v>
      </c>
      <c r="E2704" s="25">
        <v>552.64</v>
      </c>
      <c r="J2704" s="1"/>
      <c r="K2704" s="1"/>
      <c r="L2704" s="1"/>
      <c r="M2704" s="1"/>
      <c r="N2704" s="1"/>
      <c r="AA2704" s="1"/>
      <c r="AB2704" s="1"/>
      <c r="AC2704" s="1"/>
    </row>
    <row r="2705" spans="2:29" x14ac:dyDescent="0.25">
      <c r="B2705" s="27">
        <f t="shared" si="104"/>
        <v>39560.624999993444</v>
      </c>
      <c r="C2705" s="25">
        <v>15</v>
      </c>
      <c r="D2705" s="25">
        <v>16.3</v>
      </c>
      <c r="E2705" s="25">
        <v>432.89</v>
      </c>
      <c r="J2705" s="1"/>
      <c r="K2705" s="1"/>
      <c r="L2705" s="1"/>
      <c r="M2705" s="1"/>
      <c r="N2705" s="1"/>
      <c r="AA2705" s="1"/>
      <c r="AB2705" s="1"/>
      <c r="AC2705" s="1"/>
    </row>
    <row r="2706" spans="2:29" x14ac:dyDescent="0.25">
      <c r="B2706" s="27">
        <f t="shared" si="104"/>
        <v>39560.666666660109</v>
      </c>
      <c r="C2706" s="25">
        <v>16</v>
      </c>
      <c r="D2706" s="25">
        <v>16.2</v>
      </c>
      <c r="E2706" s="25">
        <v>289.97000000000003</v>
      </c>
      <c r="J2706" s="1"/>
      <c r="K2706" s="1"/>
      <c r="L2706" s="1"/>
      <c r="M2706" s="1"/>
      <c r="N2706" s="1"/>
      <c r="AA2706" s="1"/>
      <c r="AB2706" s="1"/>
      <c r="AC2706" s="1"/>
    </row>
    <row r="2707" spans="2:29" x14ac:dyDescent="0.25">
      <c r="B2707" s="27">
        <f t="shared" si="104"/>
        <v>39560.708333326773</v>
      </c>
      <c r="C2707" s="25">
        <v>17</v>
      </c>
      <c r="D2707" s="25">
        <v>16.3</v>
      </c>
      <c r="E2707" s="25">
        <v>276.2</v>
      </c>
      <c r="J2707" s="1"/>
      <c r="K2707" s="1"/>
      <c r="L2707" s="1"/>
      <c r="M2707" s="1"/>
      <c r="N2707" s="1"/>
      <c r="AA2707" s="1"/>
      <c r="AB2707" s="1"/>
      <c r="AC2707" s="1"/>
    </row>
    <row r="2708" spans="2:29" x14ac:dyDescent="0.25">
      <c r="B2708" s="27">
        <f t="shared" si="104"/>
        <v>39560.749999993437</v>
      </c>
      <c r="C2708" s="25">
        <v>18</v>
      </c>
      <c r="D2708" s="25">
        <v>16.2</v>
      </c>
      <c r="E2708" s="25">
        <v>120.87</v>
      </c>
      <c r="J2708" s="1"/>
      <c r="K2708" s="1"/>
      <c r="L2708" s="1"/>
      <c r="M2708" s="1"/>
      <c r="N2708" s="1"/>
      <c r="AA2708" s="1"/>
      <c r="AB2708" s="1"/>
      <c r="AC2708" s="1"/>
    </row>
    <row r="2709" spans="2:29" x14ac:dyDescent="0.25">
      <c r="B2709" s="27">
        <f t="shared" si="104"/>
        <v>39560.791666660101</v>
      </c>
      <c r="C2709" s="25">
        <v>19</v>
      </c>
      <c r="D2709" s="25">
        <v>15.8</v>
      </c>
      <c r="E2709" s="25">
        <v>24.24</v>
      </c>
      <c r="J2709" s="1"/>
      <c r="K2709" s="1"/>
      <c r="L2709" s="1"/>
      <c r="M2709" s="1"/>
      <c r="N2709" s="1"/>
      <c r="AA2709" s="1"/>
      <c r="AB2709" s="1"/>
      <c r="AC2709" s="1"/>
    </row>
    <row r="2710" spans="2:29" x14ac:dyDescent="0.25">
      <c r="B2710" s="27">
        <f t="shared" si="104"/>
        <v>39560.833333326766</v>
      </c>
      <c r="C2710" s="25">
        <v>20</v>
      </c>
      <c r="D2710" s="25">
        <v>15.7</v>
      </c>
      <c r="E2710" s="25">
        <v>0</v>
      </c>
      <c r="J2710" s="1"/>
      <c r="K2710" s="1"/>
      <c r="L2710" s="1"/>
      <c r="M2710" s="1"/>
      <c r="N2710" s="1"/>
      <c r="AA2710" s="1"/>
      <c r="AB2710" s="1"/>
      <c r="AC2710" s="1"/>
    </row>
    <row r="2711" spans="2:29" x14ac:dyDescent="0.25">
      <c r="B2711" s="27">
        <f t="shared" si="104"/>
        <v>39560.87499999343</v>
      </c>
      <c r="C2711" s="25">
        <v>21</v>
      </c>
      <c r="D2711" s="25">
        <v>15.7</v>
      </c>
      <c r="E2711" s="25">
        <v>0</v>
      </c>
      <c r="J2711" s="1"/>
      <c r="K2711" s="1"/>
      <c r="L2711" s="1"/>
      <c r="M2711" s="1"/>
      <c r="N2711" s="1"/>
      <c r="AA2711" s="1"/>
      <c r="AB2711" s="1"/>
      <c r="AC2711" s="1"/>
    </row>
    <row r="2712" spans="2:29" x14ac:dyDescent="0.25">
      <c r="B2712" s="27">
        <f t="shared" si="104"/>
        <v>39560.916666660094</v>
      </c>
      <c r="C2712" s="25">
        <v>22</v>
      </c>
      <c r="D2712" s="25">
        <v>15.6</v>
      </c>
      <c r="E2712" s="25">
        <v>0</v>
      </c>
      <c r="J2712" s="1"/>
      <c r="K2712" s="1"/>
      <c r="L2712" s="1"/>
      <c r="M2712" s="1"/>
      <c r="N2712" s="1"/>
      <c r="AA2712" s="1"/>
      <c r="AB2712" s="1"/>
      <c r="AC2712" s="1"/>
    </row>
    <row r="2713" spans="2:29" x14ac:dyDescent="0.25">
      <c r="B2713" s="27">
        <f t="shared" si="104"/>
        <v>39560.958333326758</v>
      </c>
      <c r="C2713" s="25">
        <v>23</v>
      </c>
      <c r="D2713" s="25">
        <v>15.5</v>
      </c>
      <c r="E2713" s="25">
        <v>0</v>
      </c>
      <c r="J2713" s="1"/>
      <c r="K2713" s="1"/>
      <c r="L2713" s="1"/>
      <c r="M2713" s="1"/>
      <c r="N2713" s="1"/>
      <c r="AA2713" s="1"/>
      <c r="AB2713" s="1"/>
      <c r="AC2713" s="1"/>
    </row>
    <row r="2714" spans="2:29" x14ac:dyDescent="0.25">
      <c r="B2714" s="27">
        <f t="shared" si="104"/>
        <v>39560.999999993423</v>
      </c>
      <c r="C2714" s="25">
        <v>0</v>
      </c>
      <c r="D2714" s="25">
        <v>15.5</v>
      </c>
      <c r="E2714" s="25">
        <v>0</v>
      </c>
      <c r="J2714" s="1"/>
      <c r="K2714" s="1"/>
      <c r="L2714" s="1"/>
      <c r="M2714" s="1"/>
      <c r="N2714" s="1"/>
      <c r="AA2714" s="1"/>
      <c r="AB2714" s="1"/>
      <c r="AC2714" s="1"/>
    </row>
    <row r="2715" spans="2:29" x14ac:dyDescent="0.25">
      <c r="B2715" s="27">
        <f t="shared" si="104"/>
        <v>39561.041666660087</v>
      </c>
      <c r="C2715" s="25">
        <v>1</v>
      </c>
      <c r="D2715" s="25">
        <v>15.4</v>
      </c>
      <c r="E2715" s="25">
        <v>0</v>
      </c>
      <c r="J2715" s="1"/>
      <c r="K2715" s="1"/>
      <c r="L2715" s="1"/>
      <c r="M2715" s="1"/>
      <c r="N2715" s="1"/>
      <c r="AA2715" s="1"/>
      <c r="AB2715" s="1"/>
      <c r="AC2715" s="1"/>
    </row>
    <row r="2716" spans="2:29" x14ac:dyDescent="0.25">
      <c r="B2716" s="27">
        <f t="shared" si="104"/>
        <v>39561.083333326751</v>
      </c>
      <c r="C2716" s="25">
        <v>2</v>
      </c>
      <c r="D2716" s="25">
        <v>15.5</v>
      </c>
      <c r="E2716" s="25">
        <v>0</v>
      </c>
      <c r="J2716" s="1"/>
      <c r="K2716" s="1"/>
      <c r="L2716" s="1"/>
      <c r="M2716" s="1"/>
      <c r="N2716" s="1"/>
      <c r="AA2716" s="1"/>
      <c r="AB2716" s="1"/>
      <c r="AC2716" s="1"/>
    </row>
    <row r="2717" spans="2:29" x14ac:dyDescent="0.25">
      <c r="B2717" s="27">
        <f t="shared" si="104"/>
        <v>39561.124999993415</v>
      </c>
      <c r="C2717" s="25">
        <v>3</v>
      </c>
      <c r="D2717" s="25">
        <v>15.6</v>
      </c>
      <c r="E2717" s="25">
        <v>0</v>
      </c>
      <c r="J2717" s="1"/>
      <c r="K2717" s="1"/>
      <c r="L2717" s="1"/>
      <c r="M2717" s="1"/>
      <c r="N2717" s="1"/>
      <c r="AA2717" s="1"/>
      <c r="AB2717" s="1"/>
      <c r="AC2717" s="1"/>
    </row>
    <row r="2718" spans="2:29" x14ac:dyDescent="0.25">
      <c r="B2718" s="27">
        <f t="shared" si="104"/>
        <v>39561.166666660079</v>
      </c>
      <c r="C2718" s="25">
        <v>4</v>
      </c>
      <c r="D2718" s="25">
        <v>15.5</v>
      </c>
      <c r="E2718" s="25">
        <v>0</v>
      </c>
      <c r="J2718" s="1"/>
      <c r="K2718" s="1"/>
      <c r="L2718" s="1"/>
      <c r="M2718" s="1"/>
      <c r="N2718" s="1"/>
      <c r="AA2718" s="1"/>
      <c r="AB2718" s="1"/>
      <c r="AC2718" s="1"/>
    </row>
    <row r="2719" spans="2:29" x14ac:dyDescent="0.25">
      <c r="B2719" s="27">
        <f t="shared" si="104"/>
        <v>39561.208333326744</v>
      </c>
      <c r="C2719" s="25">
        <v>5</v>
      </c>
      <c r="D2719" s="25">
        <v>15.5</v>
      </c>
      <c r="E2719" s="25">
        <v>0</v>
      </c>
      <c r="J2719" s="1"/>
      <c r="K2719" s="1"/>
      <c r="L2719" s="1"/>
      <c r="M2719" s="1"/>
      <c r="N2719" s="1"/>
      <c r="AA2719" s="1"/>
      <c r="AB2719" s="1"/>
      <c r="AC2719" s="1"/>
    </row>
    <row r="2720" spans="2:29" x14ac:dyDescent="0.25">
      <c r="B2720" s="27">
        <f t="shared" si="104"/>
        <v>39561.249999993408</v>
      </c>
      <c r="C2720" s="25">
        <v>6</v>
      </c>
      <c r="D2720" s="25">
        <v>15.6</v>
      </c>
      <c r="E2720" s="25">
        <v>0</v>
      </c>
      <c r="J2720" s="1"/>
      <c r="K2720" s="1"/>
      <c r="L2720" s="1"/>
      <c r="M2720" s="1"/>
      <c r="N2720" s="1"/>
      <c r="AA2720" s="1"/>
      <c r="AB2720" s="1"/>
      <c r="AC2720" s="1"/>
    </row>
    <row r="2721" spans="2:29" x14ac:dyDescent="0.25">
      <c r="B2721" s="27">
        <f t="shared" si="104"/>
        <v>39561.291666660072</v>
      </c>
      <c r="C2721" s="25">
        <v>7</v>
      </c>
      <c r="D2721" s="25">
        <v>15.7</v>
      </c>
      <c r="E2721" s="25">
        <v>0.87</v>
      </c>
      <c r="J2721" s="1"/>
      <c r="K2721" s="1"/>
      <c r="L2721" s="1"/>
      <c r="M2721" s="1"/>
      <c r="N2721" s="1"/>
      <c r="AA2721" s="1"/>
      <c r="AB2721" s="1"/>
      <c r="AC2721" s="1"/>
    </row>
    <row r="2722" spans="2:29" x14ac:dyDescent="0.25">
      <c r="B2722" s="27">
        <f t="shared" si="104"/>
        <v>39561.333333326736</v>
      </c>
      <c r="C2722" s="25">
        <v>8</v>
      </c>
      <c r="D2722" s="25">
        <v>16</v>
      </c>
      <c r="E2722" s="25">
        <v>113.48</v>
      </c>
      <c r="J2722" s="1"/>
      <c r="K2722" s="1"/>
      <c r="L2722" s="1"/>
      <c r="M2722" s="1"/>
      <c r="N2722" s="1"/>
      <c r="AA2722" s="1"/>
      <c r="AB2722" s="1"/>
      <c r="AC2722" s="1"/>
    </row>
    <row r="2723" spans="2:29" x14ac:dyDescent="0.25">
      <c r="B2723" s="27">
        <f t="shared" si="104"/>
        <v>39561.374999993401</v>
      </c>
      <c r="C2723" s="25">
        <v>9</v>
      </c>
      <c r="D2723" s="25">
        <v>16.100000000000001</v>
      </c>
      <c r="E2723" s="25">
        <v>143.59</v>
      </c>
      <c r="J2723" s="1"/>
      <c r="K2723" s="1"/>
      <c r="L2723" s="1"/>
      <c r="M2723" s="1"/>
      <c r="N2723" s="1"/>
      <c r="AA2723" s="1"/>
      <c r="AB2723" s="1"/>
      <c r="AC2723" s="1"/>
    </row>
    <row r="2724" spans="2:29" x14ac:dyDescent="0.25">
      <c r="B2724" s="27">
        <f t="shared" si="104"/>
        <v>39561.416666660065</v>
      </c>
      <c r="C2724" s="25">
        <v>10</v>
      </c>
      <c r="D2724" s="25">
        <v>16.5</v>
      </c>
      <c r="E2724" s="25">
        <v>197.23</v>
      </c>
      <c r="J2724" s="1"/>
      <c r="K2724" s="1"/>
      <c r="L2724" s="1"/>
      <c r="M2724" s="1"/>
      <c r="N2724" s="1"/>
      <c r="AA2724" s="1"/>
      <c r="AB2724" s="1"/>
      <c r="AC2724" s="1"/>
    </row>
    <row r="2725" spans="2:29" x14ac:dyDescent="0.25">
      <c r="B2725" s="27">
        <f t="shared" si="104"/>
        <v>39561.458333326729</v>
      </c>
      <c r="C2725" s="25">
        <v>11</v>
      </c>
      <c r="D2725" s="25">
        <v>16.3</v>
      </c>
      <c r="E2725" s="25">
        <v>145.86000000000001</v>
      </c>
      <c r="J2725" s="1"/>
      <c r="K2725" s="1"/>
      <c r="L2725" s="1"/>
      <c r="M2725" s="1"/>
      <c r="N2725" s="1"/>
      <c r="AA2725" s="1"/>
      <c r="AB2725" s="1"/>
      <c r="AC2725" s="1"/>
    </row>
    <row r="2726" spans="2:29" x14ac:dyDescent="0.25">
      <c r="B2726" s="27">
        <f t="shared" si="104"/>
        <v>39561.499999993393</v>
      </c>
      <c r="C2726" s="25">
        <v>12</v>
      </c>
      <c r="D2726" s="25">
        <v>18.7</v>
      </c>
      <c r="E2726" s="25">
        <v>861.77</v>
      </c>
      <c r="J2726" s="1"/>
      <c r="K2726" s="1"/>
      <c r="L2726" s="1"/>
      <c r="M2726" s="1"/>
      <c r="N2726" s="1"/>
      <c r="AA2726" s="1"/>
      <c r="AB2726" s="1"/>
      <c r="AC2726" s="1"/>
    </row>
    <row r="2727" spans="2:29" x14ac:dyDescent="0.25">
      <c r="B2727" s="27">
        <f t="shared" si="104"/>
        <v>39561.541666660058</v>
      </c>
      <c r="C2727" s="25">
        <v>13</v>
      </c>
      <c r="D2727" s="25">
        <v>19.600000000000001</v>
      </c>
      <c r="E2727" s="25">
        <v>904.73</v>
      </c>
      <c r="J2727" s="1"/>
      <c r="K2727" s="1"/>
      <c r="L2727" s="1"/>
      <c r="M2727" s="1"/>
      <c r="N2727" s="1"/>
      <c r="AA2727" s="1"/>
      <c r="AB2727" s="1"/>
      <c r="AC2727" s="1"/>
    </row>
    <row r="2728" spans="2:29" x14ac:dyDescent="0.25">
      <c r="B2728" s="27">
        <f t="shared" si="104"/>
        <v>39561.583333326722</v>
      </c>
      <c r="C2728" s="25">
        <v>14</v>
      </c>
      <c r="D2728" s="25">
        <v>19.600000000000001</v>
      </c>
      <c r="E2728" s="25">
        <v>581.44000000000005</v>
      </c>
      <c r="J2728" s="1"/>
      <c r="K2728" s="1"/>
      <c r="L2728" s="1"/>
      <c r="M2728" s="1"/>
      <c r="N2728" s="1"/>
      <c r="AA2728" s="1"/>
      <c r="AB2728" s="1"/>
      <c r="AC2728" s="1"/>
    </row>
    <row r="2729" spans="2:29" x14ac:dyDescent="0.25">
      <c r="B2729" s="27">
        <f t="shared" si="104"/>
        <v>39561.624999993386</v>
      </c>
      <c r="C2729" s="25">
        <v>15</v>
      </c>
      <c r="D2729" s="25">
        <v>19.5</v>
      </c>
      <c r="E2729" s="25">
        <v>490.49</v>
      </c>
      <c r="J2729" s="1"/>
      <c r="K2729" s="1"/>
      <c r="L2729" s="1"/>
      <c r="M2729" s="1"/>
      <c r="N2729" s="1"/>
      <c r="AA2729" s="1"/>
      <c r="AB2729" s="1"/>
      <c r="AC2729" s="1"/>
    </row>
    <row r="2730" spans="2:29" x14ac:dyDescent="0.25">
      <c r="B2730" s="27">
        <f t="shared" si="104"/>
        <v>39561.66666666005</v>
      </c>
      <c r="C2730" s="25">
        <v>16</v>
      </c>
      <c r="D2730" s="25">
        <v>19.7</v>
      </c>
      <c r="E2730" s="25">
        <v>349.17</v>
      </c>
      <c r="J2730" s="1"/>
      <c r="K2730" s="1"/>
      <c r="L2730" s="1"/>
      <c r="M2730" s="1"/>
      <c r="N2730" s="1"/>
      <c r="AA2730" s="1"/>
      <c r="AB2730" s="1"/>
      <c r="AC2730" s="1"/>
    </row>
    <row r="2731" spans="2:29" x14ac:dyDescent="0.25">
      <c r="B2731" s="27">
        <f t="shared" si="104"/>
        <v>39561.708333326715</v>
      </c>
      <c r="C2731" s="25">
        <v>17</v>
      </c>
      <c r="D2731" s="25">
        <v>19.2</v>
      </c>
      <c r="E2731" s="25">
        <v>237.95</v>
      </c>
      <c r="J2731" s="1"/>
      <c r="K2731" s="1"/>
      <c r="L2731" s="1"/>
      <c r="M2731" s="1"/>
      <c r="N2731" s="1"/>
      <c r="AA2731" s="1"/>
      <c r="AB2731" s="1"/>
      <c r="AC2731" s="1"/>
    </row>
    <row r="2732" spans="2:29" x14ac:dyDescent="0.25">
      <c r="B2732" s="27">
        <f t="shared" si="104"/>
        <v>39561.749999993379</v>
      </c>
      <c r="C2732" s="25">
        <v>18</v>
      </c>
      <c r="D2732" s="25">
        <v>18.2</v>
      </c>
      <c r="E2732" s="25">
        <v>107.88</v>
      </c>
      <c r="J2732" s="1"/>
      <c r="K2732" s="1"/>
      <c r="L2732" s="1"/>
      <c r="M2732" s="1"/>
      <c r="N2732" s="1"/>
      <c r="AA2732" s="1"/>
      <c r="AB2732" s="1"/>
      <c r="AC2732" s="1"/>
    </row>
    <row r="2733" spans="2:29" x14ac:dyDescent="0.25">
      <c r="B2733" s="27">
        <f t="shared" si="104"/>
        <v>39561.791666660043</v>
      </c>
      <c r="C2733" s="25">
        <v>19</v>
      </c>
      <c r="D2733" s="25">
        <v>17</v>
      </c>
      <c r="E2733" s="25">
        <v>27.78</v>
      </c>
      <c r="J2733" s="1"/>
      <c r="K2733" s="1"/>
      <c r="L2733" s="1"/>
      <c r="M2733" s="1"/>
      <c r="N2733" s="1"/>
      <c r="AA2733" s="1"/>
      <c r="AB2733" s="1"/>
      <c r="AC2733" s="1"/>
    </row>
    <row r="2734" spans="2:29" x14ac:dyDescent="0.25">
      <c r="B2734" s="27">
        <f t="shared" si="104"/>
        <v>39561.833333326707</v>
      </c>
      <c r="C2734" s="25">
        <v>20</v>
      </c>
      <c r="D2734" s="25">
        <v>15.9</v>
      </c>
      <c r="E2734" s="25">
        <v>0</v>
      </c>
      <c r="J2734" s="1"/>
      <c r="K2734" s="1"/>
      <c r="L2734" s="1"/>
      <c r="M2734" s="1"/>
      <c r="N2734" s="1"/>
      <c r="AA2734" s="1"/>
      <c r="AB2734" s="1"/>
      <c r="AC2734" s="1"/>
    </row>
    <row r="2735" spans="2:29" x14ac:dyDescent="0.25">
      <c r="B2735" s="27">
        <f t="shared" si="104"/>
        <v>39561.874999993372</v>
      </c>
      <c r="C2735" s="25">
        <v>21</v>
      </c>
      <c r="D2735" s="25">
        <v>15.3</v>
      </c>
      <c r="E2735" s="25">
        <v>0</v>
      </c>
      <c r="J2735" s="1"/>
      <c r="K2735" s="1"/>
      <c r="L2735" s="1"/>
      <c r="M2735" s="1"/>
      <c r="N2735" s="1"/>
      <c r="AA2735" s="1"/>
      <c r="AB2735" s="1"/>
      <c r="AC2735" s="1"/>
    </row>
    <row r="2736" spans="2:29" x14ac:dyDescent="0.25">
      <c r="B2736" s="27">
        <f t="shared" si="104"/>
        <v>39561.916666660036</v>
      </c>
      <c r="C2736" s="25">
        <v>22</v>
      </c>
      <c r="D2736" s="25">
        <v>15</v>
      </c>
      <c r="E2736" s="25">
        <v>0</v>
      </c>
      <c r="J2736" s="1"/>
      <c r="K2736" s="1"/>
      <c r="L2736" s="1"/>
      <c r="M2736" s="1"/>
      <c r="N2736" s="1"/>
      <c r="AA2736" s="1"/>
      <c r="AB2736" s="1"/>
      <c r="AC2736" s="1"/>
    </row>
    <row r="2737" spans="2:29" x14ac:dyDescent="0.25">
      <c r="B2737" s="27">
        <f t="shared" si="104"/>
        <v>39561.9583333267</v>
      </c>
      <c r="C2737" s="25">
        <v>23</v>
      </c>
      <c r="D2737" s="25">
        <v>14.9</v>
      </c>
      <c r="E2737" s="25">
        <v>0</v>
      </c>
      <c r="J2737" s="1"/>
      <c r="K2737" s="1"/>
      <c r="L2737" s="1"/>
      <c r="M2737" s="1"/>
      <c r="N2737" s="1"/>
      <c r="AA2737" s="1"/>
      <c r="AB2737" s="1"/>
      <c r="AC2737" s="1"/>
    </row>
    <row r="2738" spans="2:29" x14ac:dyDescent="0.25">
      <c r="B2738" s="27">
        <f t="shared" si="104"/>
        <v>39561.999999993364</v>
      </c>
      <c r="C2738" s="25">
        <v>0</v>
      </c>
      <c r="D2738" s="25">
        <v>15</v>
      </c>
      <c r="E2738" s="25">
        <v>0</v>
      </c>
      <c r="J2738" s="1"/>
      <c r="K2738" s="1"/>
      <c r="L2738" s="1"/>
      <c r="M2738" s="1"/>
      <c r="N2738" s="1"/>
      <c r="AA2738" s="1"/>
      <c r="AB2738" s="1"/>
      <c r="AC2738" s="1"/>
    </row>
    <row r="2739" spans="2:29" x14ac:dyDescent="0.25">
      <c r="B2739" s="27">
        <f t="shared" si="104"/>
        <v>39562.041666660029</v>
      </c>
      <c r="C2739" s="25">
        <v>1</v>
      </c>
      <c r="D2739" s="25">
        <v>14.9</v>
      </c>
      <c r="E2739" s="25">
        <v>0</v>
      </c>
      <c r="J2739" s="1"/>
      <c r="K2739" s="1"/>
      <c r="L2739" s="1"/>
      <c r="M2739" s="1"/>
      <c r="N2739" s="1"/>
      <c r="AA2739" s="1"/>
      <c r="AB2739" s="1"/>
      <c r="AC2739" s="1"/>
    </row>
    <row r="2740" spans="2:29" x14ac:dyDescent="0.25">
      <c r="B2740" s="27">
        <f t="shared" si="104"/>
        <v>39562.083333326693</v>
      </c>
      <c r="C2740" s="25">
        <v>2</v>
      </c>
      <c r="D2740" s="25">
        <v>14.9</v>
      </c>
      <c r="E2740" s="25">
        <v>0</v>
      </c>
      <c r="J2740" s="1"/>
      <c r="K2740" s="1"/>
      <c r="L2740" s="1"/>
      <c r="M2740" s="1"/>
      <c r="N2740" s="1"/>
      <c r="AA2740" s="1"/>
      <c r="AB2740" s="1"/>
      <c r="AC2740" s="1"/>
    </row>
    <row r="2741" spans="2:29" x14ac:dyDescent="0.25">
      <c r="B2741" s="27">
        <f t="shared" si="104"/>
        <v>39562.124999993357</v>
      </c>
      <c r="C2741" s="25">
        <v>3</v>
      </c>
      <c r="D2741" s="25">
        <v>14.8</v>
      </c>
      <c r="E2741" s="25">
        <v>0</v>
      </c>
      <c r="J2741" s="1"/>
      <c r="K2741" s="1"/>
      <c r="L2741" s="1"/>
      <c r="M2741" s="1"/>
      <c r="N2741" s="1"/>
      <c r="AA2741" s="1"/>
      <c r="AB2741" s="1"/>
      <c r="AC2741" s="1"/>
    </row>
    <row r="2742" spans="2:29" x14ac:dyDescent="0.25">
      <c r="B2742" s="27">
        <f t="shared" si="104"/>
        <v>39562.166666660021</v>
      </c>
      <c r="C2742" s="25">
        <v>4</v>
      </c>
      <c r="D2742" s="25">
        <v>14.7</v>
      </c>
      <c r="E2742" s="25">
        <v>0</v>
      </c>
      <c r="J2742" s="1"/>
      <c r="K2742" s="1"/>
      <c r="L2742" s="1"/>
      <c r="M2742" s="1"/>
      <c r="N2742" s="1"/>
      <c r="AA2742" s="1"/>
      <c r="AB2742" s="1"/>
      <c r="AC2742" s="1"/>
    </row>
    <row r="2743" spans="2:29" x14ac:dyDescent="0.25">
      <c r="B2743" s="27">
        <f t="shared" si="104"/>
        <v>39562.208333326686</v>
      </c>
      <c r="C2743" s="25">
        <v>5</v>
      </c>
      <c r="D2743" s="25">
        <v>14.8</v>
      </c>
      <c r="E2743" s="25">
        <v>0</v>
      </c>
      <c r="J2743" s="1"/>
      <c r="K2743" s="1"/>
      <c r="L2743" s="1"/>
      <c r="M2743" s="1"/>
      <c r="N2743" s="1"/>
      <c r="AA2743" s="1"/>
      <c r="AB2743" s="1"/>
      <c r="AC2743" s="1"/>
    </row>
    <row r="2744" spans="2:29" x14ac:dyDescent="0.25">
      <c r="B2744" s="27">
        <f t="shared" si="104"/>
        <v>39562.24999999335</v>
      </c>
      <c r="C2744" s="25">
        <v>6</v>
      </c>
      <c r="D2744" s="25">
        <v>14.8</v>
      </c>
      <c r="E2744" s="25">
        <v>0</v>
      </c>
      <c r="J2744" s="1"/>
      <c r="K2744" s="1"/>
      <c r="L2744" s="1"/>
      <c r="M2744" s="1"/>
      <c r="N2744" s="1"/>
      <c r="AA2744" s="1"/>
      <c r="AB2744" s="1"/>
      <c r="AC2744" s="1"/>
    </row>
    <row r="2745" spans="2:29" x14ac:dyDescent="0.25">
      <c r="B2745" s="27">
        <f t="shared" si="104"/>
        <v>39562.291666660014</v>
      </c>
      <c r="C2745" s="25">
        <v>7</v>
      </c>
      <c r="D2745" s="25">
        <v>15.1</v>
      </c>
      <c r="E2745" s="25">
        <v>92.03</v>
      </c>
      <c r="J2745" s="1"/>
      <c r="K2745" s="1"/>
      <c r="L2745" s="1"/>
      <c r="M2745" s="1"/>
      <c r="N2745" s="1"/>
      <c r="AA2745" s="1"/>
      <c r="AB2745" s="1"/>
      <c r="AC2745" s="1"/>
    </row>
    <row r="2746" spans="2:29" x14ac:dyDescent="0.25">
      <c r="B2746" s="27">
        <f t="shared" si="104"/>
        <v>39562.333333326678</v>
      </c>
      <c r="C2746" s="25">
        <v>8</v>
      </c>
      <c r="D2746" s="25">
        <v>16.8</v>
      </c>
      <c r="E2746" s="25">
        <v>317.74</v>
      </c>
      <c r="J2746" s="1"/>
      <c r="K2746" s="1"/>
      <c r="L2746" s="1"/>
      <c r="M2746" s="1"/>
      <c r="N2746" s="1"/>
      <c r="AA2746" s="1"/>
      <c r="AB2746" s="1"/>
      <c r="AC2746" s="1"/>
    </row>
    <row r="2747" spans="2:29" x14ac:dyDescent="0.25">
      <c r="B2747" s="27">
        <f t="shared" si="104"/>
        <v>39562.374999993342</v>
      </c>
      <c r="C2747" s="25">
        <v>9</v>
      </c>
      <c r="D2747" s="25">
        <v>18.2</v>
      </c>
      <c r="E2747" s="25">
        <v>528.88</v>
      </c>
      <c r="J2747" s="1"/>
      <c r="K2747" s="1"/>
      <c r="L2747" s="1"/>
      <c r="M2747" s="1"/>
      <c r="N2747" s="1"/>
      <c r="AA2747" s="1"/>
      <c r="AB2747" s="1"/>
      <c r="AC2747" s="1"/>
    </row>
    <row r="2748" spans="2:29" x14ac:dyDescent="0.25">
      <c r="B2748" s="27">
        <f t="shared" si="104"/>
        <v>39562.416666660007</v>
      </c>
      <c r="C2748" s="25">
        <v>10</v>
      </c>
      <c r="D2748" s="25">
        <v>19.399999999999999</v>
      </c>
      <c r="E2748" s="25">
        <v>711.76</v>
      </c>
      <c r="J2748" s="1"/>
      <c r="K2748" s="1"/>
      <c r="L2748" s="1"/>
      <c r="M2748" s="1"/>
      <c r="N2748" s="1"/>
      <c r="AA2748" s="1"/>
      <c r="AB2748" s="1"/>
      <c r="AC2748" s="1"/>
    </row>
    <row r="2749" spans="2:29" x14ac:dyDescent="0.25">
      <c r="B2749" s="27">
        <f t="shared" si="104"/>
        <v>39562.458333326671</v>
      </c>
      <c r="C2749" s="25">
        <v>11</v>
      </c>
      <c r="D2749" s="25">
        <v>20.6</v>
      </c>
      <c r="E2749" s="25">
        <v>834.14</v>
      </c>
      <c r="J2749" s="1"/>
      <c r="K2749" s="1"/>
      <c r="L2749" s="1"/>
      <c r="M2749" s="1"/>
      <c r="N2749" s="1"/>
      <c r="AA2749" s="1"/>
      <c r="AB2749" s="1"/>
      <c r="AC2749" s="1"/>
    </row>
    <row r="2750" spans="2:29" x14ac:dyDescent="0.25">
      <c r="B2750" s="27">
        <f t="shared" si="104"/>
        <v>39562.499999993335</v>
      </c>
      <c r="C2750" s="25">
        <v>12</v>
      </c>
      <c r="D2750" s="25">
        <v>20.5</v>
      </c>
      <c r="E2750" s="25">
        <v>929</v>
      </c>
      <c r="J2750" s="1"/>
      <c r="K2750" s="1"/>
      <c r="L2750" s="1"/>
      <c r="M2750" s="1"/>
      <c r="N2750" s="1"/>
      <c r="AA2750" s="1"/>
      <c r="AB2750" s="1"/>
      <c r="AC2750" s="1"/>
    </row>
    <row r="2751" spans="2:29" x14ac:dyDescent="0.25">
      <c r="B2751" s="27">
        <f t="shared" si="104"/>
        <v>39562.541666659999</v>
      </c>
      <c r="C2751" s="25">
        <v>13</v>
      </c>
      <c r="D2751" s="25">
        <v>21.9</v>
      </c>
      <c r="E2751" s="25">
        <v>957.32</v>
      </c>
      <c r="J2751" s="1"/>
      <c r="K2751" s="1"/>
      <c r="L2751" s="1"/>
      <c r="M2751" s="1"/>
      <c r="N2751" s="1"/>
      <c r="AA2751" s="1"/>
      <c r="AB2751" s="1"/>
      <c r="AC2751" s="1"/>
    </row>
    <row r="2752" spans="2:29" x14ac:dyDescent="0.25">
      <c r="B2752" s="27">
        <f t="shared" si="104"/>
        <v>39562.583333326664</v>
      </c>
      <c r="C2752" s="25">
        <v>14</v>
      </c>
      <c r="D2752" s="25">
        <v>23.3</v>
      </c>
      <c r="E2752" s="25">
        <v>921.17</v>
      </c>
      <c r="J2752" s="1"/>
      <c r="K2752" s="1"/>
      <c r="L2752" s="1"/>
      <c r="M2752" s="1"/>
      <c r="N2752" s="1"/>
      <c r="AA2752" s="1"/>
      <c r="AB2752" s="1"/>
      <c r="AC2752" s="1"/>
    </row>
    <row r="2753" spans="2:29" x14ac:dyDescent="0.25">
      <c r="B2753" s="27">
        <f t="shared" si="104"/>
        <v>39562.624999993328</v>
      </c>
      <c r="C2753" s="25">
        <v>15</v>
      </c>
      <c r="D2753" s="25">
        <v>24.3</v>
      </c>
      <c r="E2753" s="25">
        <v>777.65</v>
      </c>
      <c r="J2753" s="1"/>
      <c r="K2753" s="1"/>
      <c r="L2753" s="1"/>
      <c r="M2753" s="1"/>
      <c r="N2753" s="1"/>
      <c r="AA2753" s="1"/>
      <c r="AB2753" s="1"/>
      <c r="AC2753" s="1"/>
    </row>
    <row r="2754" spans="2:29" x14ac:dyDescent="0.25">
      <c r="B2754" s="27">
        <f t="shared" si="104"/>
        <v>39562.666666659992</v>
      </c>
      <c r="C2754" s="25">
        <v>16</v>
      </c>
      <c r="D2754" s="25">
        <v>25</v>
      </c>
      <c r="E2754" s="25">
        <v>628.37</v>
      </c>
      <c r="J2754" s="1"/>
      <c r="K2754" s="1"/>
      <c r="L2754" s="1"/>
      <c r="M2754" s="1"/>
      <c r="N2754" s="1"/>
      <c r="AA2754" s="1"/>
      <c r="AB2754" s="1"/>
      <c r="AC2754" s="1"/>
    </row>
    <row r="2755" spans="2:29" x14ac:dyDescent="0.25">
      <c r="B2755" s="27">
        <f t="shared" ref="B2755:B2818" si="105">B2754+1/24</f>
        <v>39562.708333326656</v>
      </c>
      <c r="C2755" s="25">
        <v>17</v>
      </c>
      <c r="D2755" s="25">
        <v>25.3</v>
      </c>
      <c r="E2755" s="25">
        <v>473.58</v>
      </c>
      <c r="J2755" s="1"/>
      <c r="K2755" s="1"/>
      <c r="L2755" s="1"/>
      <c r="M2755" s="1"/>
      <c r="N2755" s="1"/>
      <c r="AA2755" s="1"/>
      <c r="AB2755" s="1"/>
      <c r="AC2755" s="1"/>
    </row>
    <row r="2756" spans="2:29" x14ac:dyDescent="0.25">
      <c r="B2756" s="27">
        <f t="shared" si="105"/>
        <v>39562.749999993321</v>
      </c>
      <c r="C2756" s="25">
        <v>18</v>
      </c>
      <c r="D2756" s="25">
        <v>25.2</v>
      </c>
      <c r="E2756" s="25">
        <v>192.4</v>
      </c>
      <c r="J2756" s="1"/>
      <c r="K2756" s="1"/>
      <c r="L2756" s="1"/>
      <c r="M2756" s="1"/>
      <c r="N2756" s="1"/>
      <c r="AA2756" s="1"/>
      <c r="AB2756" s="1"/>
      <c r="AC2756" s="1"/>
    </row>
    <row r="2757" spans="2:29" x14ac:dyDescent="0.25">
      <c r="B2757" s="27">
        <f t="shared" si="105"/>
        <v>39562.791666659985</v>
      </c>
      <c r="C2757" s="25">
        <v>19</v>
      </c>
      <c r="D2757" s="25">
        <v>22.4</v>
      </c>
      <c r="E2757" s="25">
        <v>9.93</v>
      </c>
      <c r="J2757" s="1"/>
      <c r="K2757" s="1"/>
      <c r="L2757" s="1"/>
      <c r="M2757" s="1"/>
      <c r="N2757" s="1"/>
      <c r="AA2757" s="1"/>
      <c r="AB2757" s="1"/>
      <c r="AC2757" s="1"/>
    </row>
    <row r="2758" spans="2:29" x14ac:dyDescent="0.25">
      <c r="B2758" s="27">
        <f t="shared" si="105"/>
        <v>39562.833333326649</v>
      </c>
      <c r="C2758" s="25">
        <v>20</v>
      </c>
      <c r="D2758" s="25">
        <v>20.8</v>
      </c>
      <c r="E2758" s="25">
        <v>0</v>
      </c>
      <c r="J2758" s="1"/>
      <c r="K2758" s="1"/>
      <c r="L2758" s="1"/>
      <c r="M2758" s="1"/>
      <c r="N2758" s="1"/>
      <c r="AA2758" s="1"/>
      <c r="AB2758" s="1"/>
      <c r="AC2758" s="1"/>
    </row>
    <row r="2759" spans="2:29" x14ac:dyDescent="0.25">
      <c r="B2759" s="27">
        <f t="shared" si="105"/>
        <v>39562.874999993313</v>
      </c>
      <c r="C2759" s="25">
        <v>21</v>
      </c>
      <c r="D2759" s="25">
        <v>20.100000000000001</v>
      </c>
      <c r="E2759" s="25">
        <v>0</v>
      </c>
      <c r="J2759" s="1"/>
      <c r="K2759" s="1"/>
      <c r="L2759" s="1"/>
      <c r="M2759" s="1"/>
      <c r="N2759" s="1"/>
      <c r="AA2759" s="1"/>
      <c r="AB2759" s="1"/>
      <c r="AC2759" s="1"/>
    </row>
    <row r="2760" spans="2:29" x14ac:dyDescent="0.25">
      <c r="B2760" s="27">
        <f t="shared" si="105"/>
        <v>39562.916666659978</v>
      </c>
      <c r="C2760" s="25">
        <v>22</v>
      </c>
      <c r="D2760" s="25">
        <v>19.8</v>
      </c>
      <c r="E2760" s="25">
        <v>0</v>
      </c>
      <c r="J2760" s="1"/>
      <c r="K2760" s="1"/>
      <c r="L2760" s="1"/>
      <c r="M2760" s="1"/>
      <c r="N2760" s="1"/>
      <c r="AA2760" s="1"/>
      <c r="AB2760" s="1"/>
      <c r="AC2760" s="1"/>
    </row>
    <row r="2761" spans="2:29" x14ac:dyDescent="0.25">
      <c r="B2761" s="27">
        <f t="shared" si="105"/>
        <v>39562.958333326642</v>
      </c>
      <c r="C2761" s="25">
        <v>23</v>
      </c>
      <c r="D2761" s="25">
        <v>19.8</v>
      </c>
      <c r="E2761" s="25">
        <v>0</v>
      </c>
      <c r="J2761" s="1"/>
      <c r="K2761" s="1"/>
      <c r="L2761" s="1"/>
      <c r="M2761" s="1"/>
      <c r="N2761" s="1"/>
      <c r="AA2761" s="1"/>
      <c r="AB2761" s="1"/>
      <c r="AC2761" s="1"/>
    </row>
    <row r="2762" spans="2:29" x14ac:dyDescent="0.25">
      <c r="B2762" s="27">
        <f t="shared" si="105"/>
        <v>39562.999999993306</v>
      </c>
      <c r="C2762" s="25">
        <v>0</v>
      </c>
      <c r="D2762" s="25">
        <v>19.7</v>
      </c>
      <c r="E2762" s="25">
        <v>0</v>
      </c>
      <c r="J2762" s="1"/>
      <c r="K2762" s="1"/>
      <c r="L2762" s="1"/>
      <c r="M2762" s="1"/>
      <c r="N2762" s="1"/>
      <c r="AA2762" s="1"/>
      <c r="AB2762" s="1"/>
      <c r="AC2762" s="1"/>
    </row>
    <row r="2763" spans="2:29" x14ac:dyDescent="0.25">
      <c r="B2763" s="27">
        <f t="shared" si="105"/>
        <v>39563.04166665997</v>
      </c>
      <c r="C2763" s="25">
        <v>1</v>
      </c>
      <c r="D2763" s="25">
        <v>19.399999999999999</v>
      </c>
      <c r="E2763" s="25">
        <v>0</v>
      </c>
      <c r="J2763" s="1"/>
      <c r="K2763" s="1"/>
      <c r="L2763" s="1"/>
      <c r="M2763" s="1"/>
      <c r="N2763" s="1"/>
      <c r="AA2763" s="1"/>
      <c r="AB2763" s="1"/>
      <c r="AC2763" s="1"/>
    </row>
    <row r="2764" spans="2:29" x14ac:dyDescent="0.25">
      <c r="B2764" s="27">
        <f t="shared" si="105"/>
        <v>39563.083333326635</v>
      </c>
      <c r="C2764" s="25">
        <v>2</v>
      </c>
      <c r="D2764" s="25">
        <v>19.399999999999999</v>
      </c>
      <c r="E2764" s="25">
        <v>0</v>
      </c>
      <c r="J2764" s="1"/>
      <c r="K2764" s="1"/>
      <c r="L2764" s="1"/>
      <c r="M2764" s="1"/>
      <c r="N2764" s="1"/>
      <c r="AA2764" s="1"/>
      <c r="AB2764" s="1"/>
      <c r="AC2764" s="1"/>
    </row>
    <row r="2765" spans="2:29" x14ac:dyDescent="0.25">
      <c r="B2765" s="27">
        <f t="shared" si="105"/>
        <v>39563.124999993299</v>
      </c>
      <c r="C2765" s="25">
        <v>3</v>
      </c>
      <c r="D2765" s="25">
        <v>19.5</v>
      </c>
      <c r="E2765" s="25">
        <v>0</v>
      </c>
      <c r="J2765" s="1"/>
      <c r="K2765" s="1"/>
      <c r="L2765" s="1"/>
      <c r="M2765" s="1"/>
      <c r="N2765" s="1"/>
      <c r="AA2765" s="1"/>
      <c r="AB2765" s="1"/>
      <c r="AC2765" s="1"/>
    </row>
    <row r="2766" spans="2:29" x14ac:dyDescent="0.25">
      <c r="B2766" s="27">
        <f t="shared" si="105"/>
        <v>39563.166666659963</v>
      </c>
      <c r="C2766" s="25">
        <v>4</v>
      </c>
      <c r="D2766" s="25">
        <v>19.399999999999999</v>
      </c>
      <c r="E2766" s="25">
        <v>0</v>
      </c>
      <c r="J2766" s="1"/>
      <c r="K2766" s="1"/>
      <c r="L2766" s="1"/>
      <c r="M2766" s="1"/>
      <c r="N2766" s="1"/>
      <c r="AA2766" s="1"/>
      <c r="AB2766" s="1"/>
      <c r="AC2766" s="1"/>
    </row>
    <row r="2767" spans="2:29" x14ac:dyDescent="0.25">
      <c r="B2767" s="27">
        <f t="shared" si="105"/>
        <v>39563.208333326627</v>
      </c>
      <c r="C2767" s="25">
        <v>5</v>
      </c>
      <c r="D2767" s="25">
        <v>19.399999999999999</v>
      </c>
      <c r="E2767" s="25">
        <v>0</v>
      </c>
      <c r="J2767" s="1"/>
      <c r="K2767" s="1"/>
      <c r="L2767" s="1"/>
      <c r="M2767" s="1"/>
      <c r="N2767" s="1"/>
      <c r="AA2767" s="1"/>
      <c r="AB2767" s="1"/>
      <c r="AC2767" s="1"/>
    </row>
    <row r="2768" spans="2:29" x14ac:dyDescent="0.25">
      <c r="B2768" s="27">
        <f t="shared" si="105"/>
        <v>39563.249999993292</v>
      </c>
      <c r="C2768" s="25">
        <v>6</v>
      </c>
      <c r="D2768" s="25">
        <v>19.3</v>
      </c>
      <c r="E2768" s="25">
        <v>0</v>
      </c>
      <c r="J2768" s="1"/>
      <c r="K2768" s="1"/>
      <c r="L2768" s="1"/>
      <c r="M2768" s="1"/>
      <c r="N2768" s="1"/>
      <c r="AA2768" s="1"/>
      <c r="AB2768" s="1"/>
      <c r="AC2768" s="1"/>
    </row>
    <row r="2769" spans="2:29" x14ac:dyDescent="0.25">
      <c r="B2769" s="27">
        <f t="shared" si="105"/>
        <v>39563.291666659956</v>
      </c>
      <c r="C2769" s="25">
        <v>7</v>
      </c>
      <c r="D2769" s="25">
        <v>19.100000000000001</v>
      </c>
      <c r="E2769" s="25">
        <v>33.340000000000003</v>
      </c>
      <c r="J2769" s="1"/>
      <c r="K2769" s="1"/>
      <c r="L2769" s="1"/>
      <c r="M2769" s="1"/>
      <c r="N2769" s="1"/>
      <c r="AA2769" s="1"/>
      <c r="AB2769" s="1"/>
      <c r="AC2769" s="1"/>
    </row>
    <row r="2770" spans="2:29" x14ac:dyDescent="0.25">
      <c r="B2770" s="27">
        <f t="shared" si="105"/>
        <v>39563.33333332662</v>
      </c>
      <c r="C2770" s="25">
        <v>8</v>
      </c>
      <c r="D2770" s="25">
        <v>19.600000000000001</v>
      </c>
      <c r="E2770" s="25">
        <v>225.8</v>
      </c>
      <c r="J2770" s="1"/>
      <c r="K2770" s="1"/>
      <c r="L2770" s="1"/>
      <c r="M2770" s="1"/>
      <c r="N2770" s="1"/>
      <c r="AA2770" s="1"/>
      <c r="AB2770" s="1"/>
      <c r="AC2770" s="1"/>
    </row>
    <row r="2771" spans="2:29" x14ac:dyDescent="0.25">
      <c r="B2771" s="27">
        <f t="shared" si="105"/>
        <v>39563.374999993284</v>
      </c>
      <c r="C2771" s="25">
        <v>9</v>
      </c>
      <c r="D2771" s="25">
        <v>20.3</v>
      </c>
      <c r="E2771" s="25">
        <v>383.01</v>
      </c>
      <c r="J2771" s="1"/>
      <c r="K2771" s="1"/>
      <c r="L2771" s="1"/>
      <c r="M2771" s="1"/>
      <c r="N2771" s="1"/>
      <c r="AA2771" s="1"/>
      <c r="AB2771" s="1"/>
      <c r="AC2771" s="1"/>
    </row>
    <row r="2772" spans="2:29" x14ac:dyDescent="0.25">
      <c r="B2772" s="27">
        <f t="shared" si="105"/>
        <v>39563.416666659949</v>
      </c>
      <c r="C2772" s="25">
        <v>10</v>
      </c>
      <c r="D2772" s="25">
        <v>21.7</v>
      </c>
      <c r="E2772" s="25">
        <v>552.42999999999995</v>
      </c>
      <c r="J2772" s="1"/>
      <c r="K2772" s="1"/>
      <c r="L2772" s="1"/>
      <c r="M2772" s="1"/>
      <c r="N2772" s="1"/>
      <c r="AA2772" s="1"/>
      <c r="AB2772" s="1"/>
      <c r="AC2772" s="1"/>
    </row>
    <row r="2773" spans="2:29" x14ac:dyDescent="0.25">
      <c r="B2773" s="27">
        <f t="shared" si="105"/>
        <v>39563.458333326613</v>
      </c>
      <c r="C2773" s="25">
        <v>11</v>
      </c>
      <c r="D2773" s="25">
        <v>23.6</v>
      </c>
      <c r="E2773" s="25">
        <v>689.02</v>
      </c>
      <c r="J2773" s="1"/>
      <c r="K2773" s="1"/>
      <c r="L2773" s="1"/>
      <c r="M2773" s="1"/>
      <c r="N2773" s="1"/>
      <c r="AA2773" s="1"/>
      <c r="AB2773" s="1"/>
      <c r="AC2773" s="1"/>
    </row>
    <row r="2774" spans="2:29" x14ac:dyDescent="0.25">
      <c r="B2774" s="27">
        <f t="shared" si="105"/>
        <v>39563.499999993277</v>
      </c>
      <c r="C2774" s="25">
        <v>12</v>
      </c>
      <c r="D2774" s="25">
        <v>24.9</v>
      </c>
      <c r="E2774" s="25">
        <v>940.67</v>
      </c>
      <c r="J2774" s="1"/>
      <c r="K2774" s="1"/>
      <c r="L2774" s="1"/>
      <c r="M2774" s="1"/>
      <c r="N2774" s="1"/>
      <c r="AA2774" s="1"/>
      <c r="AB2774" s="1"/>
      <c r="AC2774" s="1"/>
    </row>
    <row r="2775" spans="2:29" x14ac:dyDescent="0.25">
      <c r="B2775" s="27">
        <f t="shared" si="105"/>
        <v>39563.541666659941</v>
      </c>
      <c r="C2775" s="25">
        <v>13</v>
      </c>
      <c r="D2775" s="25">
        <v>26</v>
      </c>
      <c r="E2775" s="25">
        <v>964.41</v>
      </c>
      <c r="J2775" s="1"/>
      <c r="K2775" s="1"/>
      <c r="L2775" s="1"/>
      <c r="M2775" s="1"/>
      <c r="N2775" s="1"/>
      <c r="AA2775" s="1"/>
      <c r="AB2775" s="1"/>
      <c r="AC2775" s="1"/>
    </row>
    <row r="2776" spans="2:29" x14ac:dyDescent="0.25">
      <c r="B2776" s="27">
        <f t="shared" si="105"/>
        <v>39563.583333326605</v>
      </c>
      <c r="C2776" s="25">
        <v>14</v>
      </c>
      <c r="D2776" s="25">
        <v>26.8</v>
      </c>
      <c r="E2776" s="25">
        <v>924.37</v>
      </c>
      <c r="J2776" s="1"/>
      <c r="K2776" s="1"/>
      <c r="L2776" s="1"/>
      <c r="M2776" s="1"/>
      <c r="N2776" s="1"/>
      <c r="AA2776" s="1"/>
      <c r="AB2776" s="1"/>
      <c r="AC2776" s="1"/>
    </row>
    <row r="2777" spans="2:29" x14ac:dyDescent="0.25">
      <c r="B2777" s="27">
        <f t="shared" si="105"/>
        <v>39563.62499999327</v>
      </c>
      <c r="C2777" s="25">
        <v>15</v>
      </c>
      <c r="D2777" s="25">
        <v>27.4</v>
      </c>
      <c r="E2777" s="25">
        <v>823.45</v>
      </c>
      <c r="J2777" s="1"/>
      <c r="K2777" s="1"/>
      <c r="L2777" s="1"/>
      <c r="M2777" s="1"/>
      <c r="N2777" s="1"/>
      <c r="AA2777" s="1"/>
      <c r="AB2777" s="1"/>
      <c r="AC2777" s="1"/>
    </row>
    <row r="2778" spans="2:29" x14ac:dyDescent="0.25">
      <c r="B2778" s="27">
        <f t="shared" si="105"/>
        <v>39563.666666659934</v>
      </c>
      <c r="C2778" s="25">
        <v>16</v>
      </c>
      <c r="D2778" s="25">
        <v>27.9</v>
      </c>
      <c r="E2778" s="25">
        <v>670.43</v>
      </c>
      <c r="J2778" s="1"/>
      <c r="K2778" s="1"/>
      <c r="L2778" s="1"/>
      <c r="M2778" s="1"/>
      <c r="N2778" s="1"/>
      <c r="AA2778" s="1"/>
      <c r="AB2778" s="1"/>
      <c r="AC2778" s="1"/>
    </row>
    <row r="2779" spans="2:29" x14ac:dyDescent="0.25">
      <c r="B2779" s="27">
        <f t="shared" si="105"/>
        <v>39563.708333326598</v>
      </c>
      <c r="C2779" s="25">
        <v>17</v>
      </c>
      <c r="D2779" s="25">
        <v>27.9</v>
      </c>
      <c r="E2779" s="25">
        <v>325.70999999999998</v>
      </c>
      <c r="J2779" s="1"/>
      <c r="K2779" s="1"/>
      <c r="L2779" s="1"/>
      <c r="M2779" s="1"/>
      <c r="N2779" s="1"/>
      <c r="AA2779" s="1"/>
      <c r="AB2779" s="1"/>
      <c r="AC2779" s="1"/>
    </row>
    <row r="2780" spans="2:29" x14ac:dyDescent="0.25">
      <c r="B2780" s="27">
        <f t="shared" si="105"/>
        <v>39563.749999993262</v>
      </c>
      <c r="C2780" s="25">
        <v>18</v>
      </c>
      <c r="D2780" s="25">
        <v>25.1</v>
      </c>
      <c r="E2780" s="25">
        <v>54.86</v>
      </c>
      <c r="J2780" s="1"/>
      <c r="K2780" s="1"/>
      <c r="L2780" s="1"/>
      <c r="M2780" s="1"/>
      <c r="N2780" s="1"/>
      <c r="AA2780" s="1"/>
      <c r="AB2780" s="1"/>
      <c r="AC2780" s="1"/>
    </row>
    <row r="2781" spans="2:29" x14ac:dyDescent="0.25">
      <c r="B2781" s="27">
        <f t="shared" si="105"/>
        <v>39563.791666659927</v>
      </c>
      <c r="C2781" s="25">
        <v>19</v>
      </c>
      <c r="D2781" s="25">
        <v>23.2</v>
      </c>
      <c r="E2781" s="25">
        <v>3.65</v>
      </c>
      <c r="J2781" s="1"/>
      <c r="K2781" s="1"/>
      <c r="L2781" s="1"/>
      <c r="M2781" s="1"/>
      <c r="N2781" s="1"/>
      <c r="AA2781" s="1"/>
      <c r="AB2781" s="1"/>
      <c r="AC2781" s="1"/>
    </row>
    <row r="2782" spans="2:29" x14ac:dyDescent="0.25">
      <c r="B2782" s="27">
        <f t="shared" si="105"/>
        <v>39563.833333326591</v>
      </c>
      <c r="C2782" s="25">
        <v>20</v>
      </c>
      <c r="D2782" s="25">
        <v>21.9</v>
      </c>
      <c r="E2782" s="25">
        <v>0</v>
      </c>
      <c r="J2782" s="1"/>
      <c r="K2782" s="1"/>
      <c r="L2782" s="1"/>
      <c r="M2782" s="1"/>
      <c r="N2782" s="1"/>
      <c r="AA2782" s="1"/>
      <c r="AB2782" s="1"/>
      <c r="AC2782" s="1"/>
    </row>
    <row r="2783" spans="2:29" x14ac:dyDescent="0.25">
      <c r="B2783" s="27">
        <f t="shared" si="105"/>
        <v>39563.874999993255</v>
      </c>
      <c r="C2783" s="25">
        <v>21</v>
      </c>
      <c r="D2783" s="25">
        <v>21.4</v>
      </c>
      <c r="E2783" s="25">
        <v>0</v>
      </c>
      <c r="J2783" s="1"/>
      <c r="K2783" s="1"/>
      <c r="L2783" s="1"/>
      <c r="M2783" s="1"/>
      <c r="N2783" s="1"/>
      <c r="AA2783" s="1"/>
      <c r="AB2783" s="1"/>
      <c r="AC2783" s="1"/>
    </row>
    <row r="2784" spans="2:29" x14ac:dyDescent="0.25">
      <c r="B2784" s="27">
        <f t="shared" si="105"/>
        <v>39563.916666659919</v>
      </c>
      <c r="C2784" s="25">
        <v>22</v>
      </c>
      <c r="D2784" s="25">
        <v>21</v>
      </c>
      <c r="E2784" s="25">
        <v>0</v>
      </c>
      <c r="J2784" s="1"/>
      <c r="K2784" s="1"/>
      <c r="L2784" s="1"/>
      <c r="M2784" s="1"/>
      <c r="N2784" s="1"/>
      <c r="AA2784" s="1"/>
      <c r="AB2784" s="1"/>
      <c r="AC2784" s="1"/>
    </row>
    <row r="2785" spans="2:29" x14ac:dyDescent="0.25">
      <c r="B2785" s="27">
        <f t="shared" si="105"/>
        <v>39563.958333326584</v>
      </c>
      <c r="C2785" s="25">
        <v>23</v>
      </c>
      <c r="D2785" s="25">
        <v>20.9</v>
      </c>
      <c r="E2785" s="25">
        <v>0</v>
      </c>
      <c r="J2785" s="1"/>
      <c r="K2785" s="1"/>
      <c r="L2785" s="1"/>
      <c r="M2785" s="1"/>
      <c r="N2785" s="1"/>
      <c r="AA2785" s="1"/>
      <c r="AB2785" s="1"/>
      <c r="AC2785" s="1"/>
    </row>
    <row r="2786" spans="2:29" x14ac:dyDescent="0.25">
      <c r="B2786" s="27">
        <f t="shared" si="105"/>
        <v>39563.999999993248</v>
      </c>
      <c r="C2786" s="25">
        <v>0</v>
      </c>
      <c r="D2786" s="25">
        <v>20.399999999999999</v>
      </c>
      <c r="E2786" s="25">
        <v>0</v>
      </c>
      <c r="J2786" s="1"/>
      <c r="K2786" s="1"/>
      <c r="L2786" s="1"/>
      <c r="M2786" s="1"/>
      <c r="N2786" s="1"/>
      <c r="AA2786" s="1"/>
      <c r="AB2786" s="1"/>
      <c r="AC2786" s="1"/>
    </row>
    <row r="2787" spans="2:29" x14ac:dyDescent="0.25">
      <c r="B2787" s="27">
        <f t="shared" si="105"/>
        <v>39564.041666659912</v>
      </c>
      <c r="C2787" s="25">
        <v>1</v>
      </c>
      <c r="D2787" s="25">
        <v>19.899999999999999</v>
      </c>
      <c r="E2787" s="25">
        <v>0</v>
      </c>
      <c r="J2787" s="1"/>
      <c r="K2787" s="1"/>
      <c r="L2787" s="1"/>
      <c r="M2787" s="1"/>
      <c r="N2787" s="1"/>
      <c r="AA2787" s="1"/>
      <c r="AB2787" s="1"/>
      <c r="AC2787" s="1"/>
    </row>
    <row r="2788" spans="2:29" x14ac:dyDescent="0.25">
      <c r="B2788" s="27">
        <f t="shared" si="105"/>
        <v>39564.083333326576</v>
      </c>
      <c r="C2788" s="25">
        <v>2</v>
      </c>
      <c r="D2788" s="25">
        <v>19.3</v>
      </c>
      <c r="E2788" s="25">
        <v>0</v>
      </c>
      <c r="J2788" s="1"/>
      <c r="K2788" s="1"/>
      <c r="L2788" s="1"/>
      <c r="M2788" s="1"/>
      <c r="N2788" s="1"/>
      <c r="AA2788" s="1"/>
      <c r="AB2788" s="1"/>
      <c r="AC2788" s="1"/>
    </row>
    <row r="2789" spans="2:29" x14ac:dyDescent="0.25">
      <c r="B2789" s="27">
        <f t="shared" si="105"/>
        <v>39564.124999993241</v>
      </c>
      <c r="C2789" s="25">
        <v>3</v>
      </c>
      <c r="D2789" s="25">
        <v>18.899999999999999</v>
      </c>
      <c r="E2789" s="25">
        <v>0</v>
      </c>
      <c r="J2789" s="1"/>
      <c r="K2789" s="1"/>
      <c r="L2789" s="1"/>
      <c r="M2789" s="1"/>
      <c r="N2789" s="1"/>
      <c r="AA2789" s="1"/>
      <c r="AB2789" s="1"/>
      <c r="AC2789" s="1"/>
    </row>
    <row r="2790" spans="2:29" x14ac:dyDescent="0.25">
      <c r="B2790" s="27">
        <f t="shared" si="105"/>
        <v>39564.166666659905</v>
      </c>
      <c r="C2790" s="25">
        <v>4</v>
      </c>
      <c r="D2790" s="25">
        <v>18.7</v>
      </c>
      <c r="E2790" s="25">
        <v>0</v>
      </c>
      <c r="J2790" s="1"/>
      <c r="K2790" s="1"/>
      <c r="L2790" s="1"/>
      <c r="M2790" s="1"/>
      <c r="N2790" s="1"/>
      <c r="AA2790" s="1"/>
      <c r="AB2790" s="1"/>
      <c r="AC2790" s="1"/>
    </row>
    <row r="2791" spans="2:29" x14ac:dyDescent="0.25">
      <c r="B2791" s="27">
        <f t="shared" si="105"/>
        <v>39564.208333326569</v>
      </c>
      <c r="C2791" s="25">
        <v>5</v>
      </c>
      <c r="D2791" s="25">
        <v>18.5</v>
      </c>
      <c r="E2791" s="25">
        <v>0</v>
      </c>
      <c r="J2791" s="1"/>
      <c r="K2791" s="1"/>
      <c r="L2791" s="1"/>
      <c r="M2791" s="1"/>
      <c r="N2791" s="1"/>
      <c r="AA2791" s="1"/>
      <c r="AB2791" s="1"/>
      <c r="AC2791" s="1"/>
    </row>
    <row r="2792" spans="2:29" x14ac:dyDescent="0.25">
      <c r="B2792" s="27">
        <f t="shared" si="105"/>
        <v>39564.249999993233</v>
      </c>
      <c r="C2792" s="25">
        <v>6</v>
      </c>
      <c r="D2792" s="25">
        <v>18.5</v>
      </c>
      <c r="E2792" s="25">
        <v>0</v>
      </c>
      <c r="J2792" s="1"/>
      <c r="K2792" s="1"/>
      <c r="L2792" s="1"/>
      <c r="M2792" s="1"/>
      <c r="N2792" s="1"/>
      <c r="AA2792" s="1"/>
      <c r="AB2792" s="1"/>
      <c r="AC2792" s="1"/>
    </row>
    <row r="2793" spans="2:29" x14ac:dyDescent="0.25">
      <c r="B2793" s="27">
        <f t="shared" si="105"/>
        <v>39564.291666659898</v>
      </c>
      <c r="C2793" s="25">
        <v>7</v>
      </c>
      <c r="D2793" s="25">
        <v>18.399999999999999</v>
      </c>
      <c r="E2793" s="25">
        <v>24.12</v>
      </c>
      <c r="J2793" s="1"/>
      <c r="K2793" s="1"/>
      <c r="L2793" s="1"/>
      <c r="M2793" s="1"/>
      <c r="N2793" s="1"/>
      <c r="AA2793" s="1"/>
      <c r="AB2793" s="1"/>
      <c r="AC2793" s="1"/>
    </row>
    <row r="2794" spans="2:29" x14ac:dyDescent="0.25">
      <c r="B2794" s="27">
        <f t="shared" si="105"/>
        <v>39564.333333326562</v>
      </c>
      <c r="C2794" s="25">
        <v>8</v>
      </c>
      <c r="D2794" s="25">
        <v>18.399999999999999</v>
      </c>
      <c r="E2794" s="25">
        <v>135.81</v>
      </c>
      <c r="J2794" s="1"/>
      <c r="K2794" s="1"/>
      <c r="L2794" s="1"/>
      <c r="M2794" s="1"/>
      <c r="N2794" s="1"/>
      <c r="AA2794" s="1"/>
      <c r="AB2794" s="1"/>
      <c r="AC2794" s="1"/>
    </row>
    <row r="2795" spans="2:29" x14ac:dyDescent="0.25">
      <c r="B2795" s="27">
        <f t="shared" si="105"/>
        <v>39564.374999993226</v>
      </c>
      <c r="C2795" s="25">
        <v>9</v>
      </c>
      <c r="D2795" s="25">
        <v>19.399999999999999</v>
      </c>
      <c r="E2795" s="25">
        <v>314.33999999999997</v>
      </c>
      <c r="J2795" s="1"/>
      <c r="K2795" s="1"/>
      <c r="L2795" s="1"/>
      <c r="M2795" s="1"/>
      <c r="N2795" s="1"/>
      <c r="AA2795" s="1"/>
      <c r="AB2795" s="1"/>
      <c r="AC2795" s="1"/>
    </row>
    <row r="2796" spans="2:29" x14ac:dyDescent="0.25">
      <c r="B2796" s="27">
        <f t="shared" si="105"/>
        <v>39564.41666665989</v>
      </c>
      <c r="C2796" s="25">
        <v>10</v>
      </c>
      <c r="D2796" s="25">
        <v>20.5</v>
      </c>
      <c r="E2796" s="25">
        <v>526.42999999999995</v>
      </c>
      <c r="J2796" s="1"/>
      <c r="K2796" s="1"/>
      <c r="L2796" s="1"/>
      <c r="M2796" s="1"/>
      <c r="N2796" s="1"/>
      <c r="AA2796" s="1"/>
      <c r="AB2796" s="1"/>
      <c r="AC2796" s="1"/>
    </row>
    <row r="2797" spans="2:29" x14ac:dyDescent="0.25">
      <c r="B2797" s="27">
        <f t="shared" si="105"/>
        <v>39564.458333326555</v>
      </c>
      <c r="C2797" s="25">
        <v>11</v>
      </c>
      <c r="D2797" s="25">
        <v>21.9</v>
      </c>
      <c r="E2797" s="25">
        <v>695.19</v>
      </c>
      <c r="J2797" s="1"/>
      <c r="K2797" s="1"/>
      <c r="L2797" s="1"/>
      <c r="M2797" s="1"/>
      <c r="N2797" s="1"/>
      <c r="AA2797" s="1"/>
      <c r="AB2797" s="1"/>
      <c r="AC2797" s="1"/>
    </row>
    <row r="2798" spans="2:29" x14ac:dyDescent="0.25">
      <c r="B2798" s="27">
        <f t="shared" si="105"/>
        <v>39564.499999993219</v>
      </c>
      <c r="C2798" s="25">
        <v>12</v>
      </c>
      <c r="D2798" s="25">
        <v>23.8</v>
      </c>
      <c r="E2798" s="25">
        <v>961.42</v>
      </c>
      <c r="J2798" s="1"/>
      <c r="K2798" s="1"/>
      <c r="L2798" s="1"/>
      <c r="M2798" s="1"/>
      <c r="N2798" s="1"/>
      <c r="AA2798" s="1"/>
      <c r="AB2798" s="1"/>
      <c r="AC2798" s="1"/>
    </row>
    <row r="2799" spans="2:29" x14ac:dyDescent="0.25">
      <c r="B2799" s="27">
        <f t="shared" si="105"/>
        <v>39564.541666659883</v>
      </c>
      <c r="C2799" s="25">
        <v>13</v>
      </c>
      <c r="D2799" s="25">
        <v>24.9</v>
      </c>
      <c r="E2799" s="25">
        <v>983.01</v>
      </c>
      <c r="J2799" s="1"/>
      <c r="K2799" s="1"/>
      <c r="L2799" s="1"/>
      <c r="M2799" s="1"/>
      <c r="N2799" s="1"/>
      <c r="AA2799" s="1"/>
      <c r="AB2799" s="1"/>
      <c r="AC2799" s="1"/>
    </row>
    <row r="2800" spans="2:29" x14ac:dyDescent="0.25">
      <c r="B2800" s="27">
        <f t="shared" si="105"/>
        <v>39564.583333326547</v>
      </c>
      <c r="C2800" s="25">
        <v>14</v>
      </c>
      <c r="D2800" s="25">
        <v>25.5</v>
      </c>
      <c r="E2800" s="25">
        <v>940.28</v>
      </c>
      <c r="J2800" s="1"/>
      <c r="K2800" s="1"/>
      <c r="L2800" s="1"/>
      <c r="M2800" s="1"/>
      <c r="N2800" s="1"/>
      <c r="AA2800" s="1"/>
      <c r="AB2800" s="1"/>
      <c r="AC2800" s="1"/>
    </row>
    <row r="2801" spans="2:29" x14ac:dyDescent="0.25">
      <c r="B2801" s="27">
        <f t="shared" si="105"/>
        <v>39564.624999993212</v>
      </c>
      <c r="C2801" s="25">
        <v>15</v>
      </c>
      <c r="D2801" s="25">
        <v>25.5</v>
      </c>
      <c r="E2801" s="25">
        <v>801.95</v>
      </c>
      <c r="J2801" s="1"/>
      <c r="K2801" s="1"/>
      <c r="L2801" s="1"/>
      <c r="M2801" s="1"/>
      <c r="N2801" s="1"/>
      <c r="AA2801" s="1"/>
      <c r="AB2801" s="1"/>
      <c r="AC2801" s="1"/>
    </row>
    <row r="2802" spans="2:29" x14ac:dyDescent="0.25">
      <c r="B2802" s="27">
        <f t="shared" si="105"/>
        <v>39564.666666659876</v>
      </c>
      <c r="C2802" s="25">
        <v>16</v>
      </c>
      <c r="D2802" s="25">
        <v>23.4</v>
      </c>
      <c r="E2802" s="25">
        <v>373.08</v>
      </c>
      <c r="J2802" s="1"/>
      <c r="K2802" s="1"/>
      <c r="L2802" s="1"/>
      <c r="M2802" s="1"/>
      <c r="N2802" s="1"/>
      <c r="AA2802" s="1"/>
      <c r="AB2802" s="1"/>
      <c r="AC2802" s="1"/>
    </row>
    <row r="2803" spans="2:29" x14ac:dyDescent="0.25">
      <c r="B2803" s="27">
        <f t="shared" si="105"/>
        <v>39564.70833332654</v>
      </c>
      <c r="C2803" s="25">
        <v>17</v>
      </c>
      <c r="D2803" s="25">
        <v>22.4</v>
      </c>
      <c r="E2803" s="25">
        <v>249.72</v>
      </c>
      <c r="J2803" s="1"/>
      <c r="K2803" s="1"/>
      <c r="L2803" s="1"/>
      <c r="M2803" s="1"/>
      <c r="N2803" s="1"/>
      <c r="AA2803" s="1"/>
      <c r="AB2803" s="1"/>
      <c r="AC2803" s="1"/>
    </row>
    <row r="2804" spans="2:29" x14ac:dyDescent="0.25">
      <c r="B2804" s="27">
        <f t="shared" si="105"/>
        <v>39564.749999993204</v>
      </c>
      <c r="C2804" s="25">
        <v>18</v>
      </c>
      <c r="D2804" s="25">
        <v>21.8</v>
      </c>
      <c r="E2804" s="25">
        <v>93.96</v>
      </c>
      <c r="J2804" s="1"/>
      <c r="K2804" s="1"/>
      <c r="L2804" s="1"/>
      <c r="M2804" s="1"/>
      <c r="N2804" s="1"/>
      <c r="AA2804" s="1"/>
      <c r="AB2804" s="1"/>
      <c r="AC2804" s="1"/>
    </row>
    <row r="2805" spans="2:29" x14ac:dyDescent="0.25">
      <c r="B2805" s="27">
        <f t="shared" si="105"/>
        <v>39564.791666659868</v>
      </c>
      <c r="C2805" s="25">
        <v>19</v>
      </c>
      <c r="D2805" s="25">
        <v>20.2</v>
      </c>
      <c r="E2805" s="25">
        <v>11.53</v>
      </c>
      <c r="J2805" s="1"/>
      <c r="K2805" s="1"/>
      <c r="L2805" s="1"/>
      <c r="M2805" s="1"/>
      <c r="N2805" s="1"/>
      <c r="AA2805" s="1"/>
      <c r="AB2805" s="1"/>
      <c r="AC2805" s="1"/>
    </row>
    <row r="2806" spans="2:29" x14ac:dyDescent="0.25">
      <c r="B2806" s="27">
        <f t="shared" si="105"/>
        <v>39564.833333326533</v>
      </c>
      <c r="C2806" s="25">
        <v>20</v>
      </c>
      <c r="D2806" s="25">
        <v>19</v>
      </c>
      <c r="E2806" s="25">
        <v>0</v>
      </c>
      <c r="J2806" s="1"/>
      <c r="K2806" s="1"/>
      <c r="L2806" s="1"/>
      <c r="M2806" s="1"/>
      <c r="N2806" s="1"/>
      <c r="AA2806" s="1"/>
      <c r="AB2806" s="1"/>
      <c r="AC2806" s="1"/>
    </row>
    <row r="2807" spans="2:29" x14ac:dyDescent="0.25">
      <c r="B2807" s="27">
        <f t="shared" si="105"/>
        <v>39564.874999993197</v>
      </c>
      <c r="C2807" s="25">
        <v>21</v>
      </c>
      <c r="D2807" s="25">
        <v>18.5</v>
      </c>
      <c r="E2807" s="25">
        <v>0</v>
      </c>
      <c r="J2807" s="1"/>
      <c r="K2807" s="1"/>
      <c r="L2807" s="1"/>
      <c r="M2807" s="1"/>
      <c r="N2807" s="1"/>
      <c r="AA2807" s="1"/>
      <c r="AB2807" s="1"/>
      <c r="AC2807" s="1"/>
    </row>
    <row r="2808" spans="2:29" x14ac:dyDescent="0.25">
      <c r="B2808" s="27">
        <f t="shared" si="105"/>
        <v>39564.916666659861</v>
      </c>
      <c r="C2808" s="25">
        <v>22</v>
      </c>
      <c r="D2808" s="25">
        <v>18.100000000000001</v>
      </c>
      <c r="E2808" s="25">
        <v>0</v>
      </c>
      <c r="J2808" s="1"/>
      <c r="K2808" s="1"/>
      <c r="L2808" s="1"/>
      <c r="M2808" s="1"/>
      <c r="N2808" s="1"/>
      <c r="AA2808" s="1"/>
      <c r="AB2808" s="1"/>
      <c r="AC2808" s="1"/>
    </row>
    <row r="2809" spans="2:29" x14ac:dyDescent="0.25">
      <c r="B2809" s="27">
        <f t="shared" si="105"/>
        <v>39564.958333326525</v>
      </c>
      <c r="C2809" s="25">
        <v>23</v>
      </c>
      <c r="D2809" s="25">
        <v>17.899999999999999</v>
      </c>
      <c r="E2809" s="25">
        <v>0</v>
      </c>
      <c r="J2809" s="1"/>
      <c r="K2809" s="1"/>
      <c r="L2809" s="1"/>
      <c r="M2809" s="1"/>
      <c r="N2809" s="1"/>
      <c r="AA2809" s="1"/>
      <c r="AB2809" s="1"/>
      <c r="AC2809" s="1"/>
    </row>
    <row r="2810" spans="2:29" x14ac:dyDescent="0.25">
      <c r="B2810" s="27">
        <f t="shared" si="105"/>
        <v>39564.99999999319</v>
      </c>
      <c r="C2810" s="25">
        <v>0</v>
      </c>
      <c r="D2810" s="25">
        <v>18.100000000000001</v>
      </c>
      <c r="E2810" s="25">
        <v>0</v>
      </c>
      <c r="J2810" s="1"/>
      <c r="K2810" s="1"/>
      <c r="L2810" s="1"/>
      <c r="M2810" s="1"/>
      <c r="N2810" s="1"/>
      <c r="AA2810" s="1"/>
      <c r="AB2810" s="1"/>
      <c r="AC2810" s="1"/>
    </row>
    <row r="2811" spans="2:29" x14ac:dyDescent="0.25">
      <c r="B2811" s="27">
        <f t="shared" si="105"/>
        <v>39565.041666659854</v>
      </c>
      <c r="C2811" s="25">
        <v>1</v>
      </c>
      <c r="D2811" s="25">
        <v>18.399999999999999</v>
      </c>
      <c r="E2811" s="25">
        <v>0</v>
      </c>
      <c r="J2811" s="1"/>
      <c r="K2811" s="1"/>
      <c r="L2811" s="1"/>
      <c r="M2811" s="1"/>
      <c r="N2811" s="1"/>
      <c r="AA2811" s="1"/>
      <c r="AB2811" s="1"/>
      <c r="AC2811" s="1"/>
    </row>
    <row r="2812" spans="2:29" x14ac:dyDescent="0.25">
      <c r="B2812" s="27">
        <f t="shared" si="105"/>
        <v>39565.083333326518</v>
      </c>
      <c r="C2812" s="25">
        <v>2</v>
      </c>
      <c r="D2812" s="25">
        <v>18.399999999999999</v>
      </c>
      <c r="E2812" s="25">
        <v>0</v>
      </c>
      <c r="J2812" s="1"/>
      <c r="K2812" s="1"/>
      <c r="L2812" s="1"/>
      <c r="M2812" s="1"/>
      <c r="N2812" s="1"/>
      <c r="AA2812" s="1"/>
      <c r="AB2812" s="1"/>
      <c r="AC2812" s="1"/>
    </row>
    <row r="2813" spans="2:29" x14ac:dyDescent="0.25">
      <c r="B2813" s="27">
        <f t="shared" si="105"/>
        <v>39565.124999993182</v>
      </c>
      <c r="C2813" s="25">
        <v>3</v>
      </c>
      <c r="D2813" s="25">
        <v>18.100000000000001</v>
      </c>
      <c r="E2813" s="25">
        <v>0</v>
      </c>
      <c r="J2813" s="1"/>
      <c r="K2813" s="1"/>
      <c r="L2813" s="1"/>
      <c r="M2813" s="1"/>
      <c r="N2813" s="1"/>
      <c r="AA2813" s="1"/>
      <c r="AB2813" s="1"/>
      <c r="AC2813" s="1"/>
    </row>
    <row r="2814" spans="2:29" x14ac:dyDescent="0.25">
      <c r="B2814" s="27">
        <f t="shared" si="105"/>
        <v>39565.166666659847</v>
      </c>
      <c r="C2814" s="25">
        <v>4</v>
      </c>
      <c r="D2814" s="25">
        <v>17.8</v>
      </c>
      <c r="E2814" s="25">
        <v>0</v>
      </c>
      <c r="J2814" s="1"/>
      <c r="K2814" s="1"/>
      <c r="L2814" s="1"/>
      <c r="M2814" s="1"/>
      <c r="N2814" s="1"/>
      <c r="AA2814" s="1"/>
      <c r="AB2814" s="1"/>
      <c r="AC2814" s="1"/>
    </row>
    <row r="2815" spans="2:29" x14ac:dyDescent="0.25">
      <c r="B2815" s="27">
        <f t="shared" si="105"/>
        <v>39565.208333326511</v>
      </c>
      <c r="C2815" s="25">
        <v>5</v>
      </c>
      <c r="D2815" s="25">
        <v>17.600000000000001</v>
      </c>
      <c r="E2815" s="25">
        <v>0</v>
      </c>
      <c r="J2815" s="1"/>
      <c r="K2815" s="1"/>
      <c r="L2815" s="1"/>
      <c r="M2815" s="1"/>
      <c r="N2815" s="1"/>
      <c r="AA2815" s="1"/>
      <c r="AB2815" s="1"/>
      <c r="AC2815" s="1"/>
    </row>
    <row r="2816" spans="2:29" x14ac:dyDescent="0.25">
      <c r="B2816" s="27">
        <f t="shared" si="105"/>
        <v>39565.249999993175</v>
      </c>
      <c r="C2816" s="25">
        <v>6</v>
      </c>
      <c r="D2816" s="25">
        <v>17.399999999999999</v>
      </c>
      <c r="E2816" s="25">
        <v>0</v>
      </c>
      <c r="J2816" s="1"/>
      <c r="K2816" s="1"/>
      <c r="L2816" s="1"/>
      <c r="M2816" s="1"/>
      <c r="N2816" s="1"/>
      <c r="AA2816" s="1"/>
      <c r="AB2816" s="1"/>
      <c r="AC2816" s="1"/>
    </row>
    <row r="2817" spans="2:29" x14ac:dyDescent="0.25">
      <c r="B2817" s="27">
        <f t="shared" si="105"/>
        <v>39565.291666659839</v>
      </c>
      <c r="C2817" s="25">
        <v>7</v>
      </c>
      <c r="D2817" s="25">
        <v>17.2</v>
      </c>
      <c r="E2817" s="25">
        <v>35.78</v>
      </c>
      <c r="J2817" s="1"/>
      <c r="K2817" s="1"/>
      <c r="L2817" s="1"/>
      <c r="M2817" s="1"/>
      <c r="N2817" s="1"/>
      <c r="AA2817" s="1"/>
      <c r="AB2817" s="1"/>
      <c r="AC2817" s="1"/>
    </row>
    <row r="2818" spans="2:29" x14ac:dyDescent="0.25">
      <c r="B2818" s="27">
        <f t="shared" si="105"/>
        <v>39565.333333326504</v>
      </c>
      <c r="C2818" s="25">
        <v>8</v>
      </c>
      <c r="D2818" s="25">
        <v>17.399999999999999</v>
      </c>
      <c r="E2818" s="25">
        <v>223.28</v>
      </c>
      <c r="J2818" s="1"/>
      <c r="K2818" s="1"/>
      <c r="L2818" s="1"/>
      <c r="M2818" s="1"/>
      <c r="N2818" s="1"/>
      <c r="AA2818" s="1"/>
      <c r="AB2818" s="1"/>
      <c r="AC2818" s="1"/>
    </row>
    <row r="2819" spans="2:29" x14ac:dyDescent="0.25">
      <c r="B2819" s="27">
        <f t="shared" ref="B2819:B2882" si="106">B2818+1/24</f>
        <v>39565.374999993168</v>
      </c>
      <c r="C2819" s="25">
        <v>9</v>
      </c>
      <c r="D2819" s="25">
        <v>19.399999999999999</v>
      </c>
      <c r="E2819" s="25">
        <v>470.48</v>
      </c>
      <c r="J2819" s="1"/>
      <c r="K2819" s="1"/>
      <c r="L2819" s="1"/>
      <c r="M2819" s="1"/>
      <c r="N2819" s="1"/>
      <c r="AA2819" s="1"/>
      <c r="AB2819" s="1"/>
      <c r="AC2819" s="1"/>
    </row>
    <row r="2820" spans="2:29" x14ac:dyDescent="0.25">
      <c r="B2820" s="27">
        <f t="shared" si="106"/>
        <v>39565.416666659832</v>
      </c>
      <c r="C2820" s="25">
        <v>10</v>
      </c>
      <c r="D2820" s="25">
        <v>21.8</v>
      </c>
      <c r="E2820" s="25">
        <v>691.17</v>
      </c>
      <c r="J2820" s="1"/>
      <c r="K2820" s="1"/>
      <c r="L2820" s="1"/>
      <c r="M2820" s="1"/>
      <c r="N2820" s="1"/>
      <c r="AA2820" s="1"/>
      <c r="AB2820" s="1"/>
      <c r="AC2820" s="1"/>
    </row>
    <row r="2821" spans="2:29" x14ac:dyDescent="0.25">
      <c r="B2821" s="27">
        <f t="shared" si="106"/>
        <v>39565.458333326496</v>
      </c>
      <c r="C2821" s="25">
        <v>11</v>
      </c>
      <c r="D2821" s="25">
        <v>23.8</v>
      </c>
      <c r="E2821" s="25">
        <v>841.07</v>
      </c>
      <c r="J2821" s="1"/>
      <c r="K2821" s="1"/>
      <c r="L2821" s="1"/>
      <c r="M2821" s="1"/>
      <c r="N2821" s="1"/>
      <c r="AA2821" s="1"/>
      <c r="AB2821" s="1"/>
      <c r="AC2821" s="1"/>
    </row>
    <row r="2822" spans="2:29" x14ac:dyDescent="0.25">
      <c r="B2822" s="27">
        <f t="shared" si="106"/>
        <v>39565.499999993161</v>
      </c>
      <c r="C2822" s="25">
        <v>12</v>
      </c>
      <c r="D2822" s="25">
        <v>24.4</v>
      </c>
      <c r="E2822" s="25">
        <v>956.28</v>
      </c>
      <c r="J2822" s="1"/>
      <c r="K2822" s="1"/>
      <c r="L2822" s="1"/>
      <c r="M2822" s="1"/>
      <c r="N2822" s="1"/>
      <c r="AA2822" s="1"/>
      <c r="AB2822" s="1"/>
      <c r="AC2822" s="1"/>
    </row>
    <row r="2823" spans="2:29" x14ac:dyDescent="0.25">
      <c r="B2823" s="27">
        <f t="shared" si="106"/>
        <v>39565.541666659825</v>
      </c>
      <c r="C2823" s="25">
        <v>13</v>
      </c>
      <c r="D2823" s="25">
        <v>25.1</v>
      </c>
      <c r="E2823" s="25">
        <v>973.13</v>
      </c>
      <c r="J2823" s="1"/>
      <c r="K2823" s="1"/>
      <c r="L2823" s="1"/>
      <c r="M2823" s="1"/>
      <c r="N2823" s="1"/>
      <c r="AA2823" s="1"/>
      <c r="AB2823" s="1"/>
      <c r="AC2823" s="1"/>
    </row>
    <row r="2824" spans="2:29" x14ac:dyDescent="0.25">
      <c r="B2824" s="27">
        <f t="shared" si="106"/>
        <v>39565.583333326489</v>
      </c>
      <c r="C2824" s="25">
        <v>14</v>
      </c>
      <c r="D2824" s="25">
        <v>25.2</v>
      </c>
      <c r="E2824" s="25">
        <v>935.82</v>
      </c>
      <c r="J2824" s="1"/>
      <c r="K2824" s="1"/>
      <c r="L2824" s="1"/>
      <c r="M2824" s="1"/>
      <c r="N2824" s="1"/>
      <c r="AA2824" s="1"/>
      <c r="AB2824" s="1"/>
      <c r="AC2824" s="1"/>
    </row>
    <row r="2825" spans="2:29" x14ac:dyDescent="0.25">
      <c r="B2825" s="27">
        <f t="shared" si="106"/>
        <v>39565.624999993153</v>
      </c>
      <c r="C2825" s="25">
        <v>15</v>
      </c>
      <c r="D2825" s="25">
        <v>24</v>
      </c>
      <c r="E2825" s="25">
        <v>793.07</v>
      </c>
      <c r="J2825" s="1"/>
      <c r="K2825" s="1"/>
      <c r="L2825" s="1"/>
      <c r="M2825" s="1"/>
      <c r="N2825" s="1"/>
      <c r="AA2825" s="1"/>
      <c r="AB2825" s="1"/>
      <c r="AC2825" s="1"/>
    </row>
    <row r="2826" spans="2:29" x14ac:dyDescent="0.25">
      <c r="B2826" s="27">
        <f t="shared" si="106"/>
        <v>39565.666666659818</v>
      </c>
      <c r="C2826" s="25">
        <v>16</v>
      </c>
      <c r="D2826" s="25">
        <v>22.7</v>
      </c>
      <c r="E2826" s="25">
        <v>599.73</v>
      </c>
      <c r="J2826" s="1"/>
      <c r="K2826" s="1"/>
      <c r="L2826" s="1"/>
      <c r="M2826" s="1"/>
      <c r="N2826" s="1"/>
      <c r="AA2826" s="1"/>
      <c r="AB2826" s="1"/>
      <c r="AC2826" s="1"/>
    </row>
    <row r="2827" spans="2:29" x14ac:dyDescent="0.25">
      <c r="B2827" s="27">
        <f t="shared" si="106"/>
        <v>39565.708333326482</v>
      </c>
      <c r="C2827" s="25">
        <v>17</v>
      </c>
      <c r="D2827" s="25">
        <v>21.2</v>
      </c>
      <c r="E2827" s="25">
        <v>493.98</v>
      </c>
      <c r="J2827" s="1"/>
      <c r="K2827" s="1"/>
      <c r="L2827" s="1"/>
      <c r="M2827" s="1"/>
      <c r="N2827" s="1"/>
      <c r="AA2827" s="1"/>
      <c r="AB2827" s="1"/>
      <c r="AC2827" s="1"/>
    </row>
    <row r="2828" spans="2:29" x14ac:dyDescent="0.25">
      <c r="B2828" s="27">
        <f t="shared" si="106"/>
        <v>39565.749999993146</v>
      </c>
      <c r="C2828" s="25">
        <v>18</v>
      </c>
      <c r="D2828" s="25">
        <v>19.7</v>
      </c>
      <c r="E2828" s="25">
        <v>274.82</v>
      </c>
      <c r="J2828" s="1"/>
      <c r="K2828" s="1"/>
      <c r="L2828" s="1"/>
      <c r="M2828" s="1"/>
      <c r="N2828" s="1"/>
      <c r="AA2828" s="1"/>
      <c r="AB2828" s="1"/>
      <c r="AC2828" s="1"/>
    </row>
    <row r="2829" spans="2:29" x14ac:dyDescent="0.25">
      <c r="B2829" s="27">
        <f t="shared" si="106"/>
        <v>39565.79166665981</v>
      </c>
      <c r="C2829" s="25">
        <v>19</v>
      </c>
      <c r="D2829" s="25">
        <v>17.7</v>
      </c>
      <c r="E2829" s="25">
        <v>22.33</v>
      </c>
      <c r="J2829" s="1"/>
      <c r="K2829" s="1"/>
      <c r="L2829" s="1"/>
      <c r="M2829" s="1"/>
      <c r="N2829" s="1"/>
      <c r="AA2829" s="1"/>
      <c r="AB2829" s="1"/>
      <c r="AC2829" s="1"/>
    </row>
    <row r="2830" spans="2:29" x14ac:dyDescent="0.25">
      <c r="B2830" s="27">
        <f t="shared" si="106"/>
        <v>39565.833333326475</v>
      </c>
      <c r="C2830" s="25">
        <v>20</v>
      </c>
      <c r="D2830" s="25">
        <v>16.3</v>
      </c>
      <c r="E2830" s="25">
        <v>0</v>
      </c>
      <c r="J2830" s="1"/>
      <c r="K2830" s="1"/>
      <c r="L2830" s="1"/>
      <c r="M2830" s="1"/>
      <c r="N2830" s="1"/>
      <c r="AA2830" s="1"/>
      <c r="AB2830" s="1"/>
      <c r="AC2830" s="1"/>
    </row>
    <row r="2831" spans="2:29" x14ac:dyDescent="0.25">
      <c r="B2831" s="27">
        <f t="shared" si="106"/>
        <v>39565.874999993139</v>
      </c>
      <c r="C2831" s="25">
        <v>21</v>
      </c>
      <c r="D2831" s="25">
        <v>15.4</v>
      </c>
      <c r="E2831" s="25">
        <v>0</v>
      </c>
      <c r="J2831" s="1"/>
      <c r="K2831" s="1"/>
      <c r="L2831" s="1"/>
      <c r="M2831" s="1"/>
      <c r="N2831" s="1"/>
      <c r="AA2831" s="1"/>
      <c r="AB2831" s="1"/>
      <c r="AC2831" s="1"/>
    </row>
    <row r="2832" spans="2:29" x14ac:dyDescent="0.25">
      <c r="B2832" s="27">
        <f t="shared" si="106"/>
        <v>39565.916666659803</v>
      </c>
      <c r="C2832" s="25">
        <v>22</v>
      </c>
      <c r="D2832" s="25">
        <v>14.8</v>
      </c>
      <c r="E2832" s="25">
        <v>0</v>
      </c>
      <c r="J2832" s="1"/>
      <c r="K2832" s="1"/>
      <c r="L2832" s="1"/>
      <c r="M2832" s="1"/>
      <c r="N2832" s="1"/>
      <c r="AA2832" s="1"/>
      <c r="AB2832" s="1"/>
      <c r="AC2832" s="1"/>
    </row>
    <row r="2833" spans="2:29" x14ac:dyDescent="0.25">
      <c r="B2833" s="27">
        <f t="shared" si="106"/>
        <v>39565.958333326467</v>
      </c>
      <c r="C2833" s="25">
        <v>23</v>
      </c>
      <c r="D2833" s="25">
        <v>14.6</v>
      </c>
      <c r="E2833" s="25">
        <v>0</v>
      </c>
      <c r="J2833" s="1"/>
      <c r="K2833" s="1"/>
      <c r="L2833" s="1"/>
      <c r="M2833" s="1"/>
      <c r="N2833" s="1"/>
      <c r="AA2833" s="1"/>
      <c r="AB2833" s="1"/>
      <c r="AC2833" s="1"/>
    </row>
    <row r="2834" spans="2:29" x14ac:dyDescent="0.25">
      <c r="B2834" s="27">
        <f t="shared" si="106"/>
        <v>39565.999999993131</v>
      </c>
      <c r="C2834" s="25">
        <v>0</v>
      </c>
      <c r="D2834" s="25">
        <v>14.6</v>
      </c>
      <c r="E2834" s="25">
        <v>0</v>
      </c>
      <c r="J2834" s="1"/>
      <c r="K2834" s="1"/>
      <c r="L2834" s="1"/>
      <c r="M2834" s="1"/>
      <c r="N2834" s="1"/>
      <c r="AA2834" s="1"/>
      <c r="AB2834" s="1"/>
      <c r="AC2834" s="1"/>
    </row>
    <row r="2835" spans="2:29" x14ac:dyDescent="0.25">
      <c r="B2835" s="27">
        <f t="shared" si="106"/>
        <v>39566.041666659796</v>
      </c>
      <c r="C2835" s="25">
        <v>1</v>
      </c>
      <c r="D2835" s="25">
        <v>14.4</v>
      </c>
      <c r="E2835" s="25">
        <v>0</v>
      </c>
      <c r="J2835" s="1"/>
      <c r="K2835" s="1"/>
      <c r="L2835" s="1"/>
      <c r="M2835" s="1"/>
      <c r="N2835" s="1"/>
      <c r="AA2835" s="1"/>
      <c r="AB2835" s="1"/>
      <c r="AC2835" s="1"/>
    </row>
    <row r="2836" spans="2:29" x14ac:dyDescent="0.25">
      <c r="B2836" s="27">
        <f t="shared" si="106"/>
        <v>39566.08333332646</v>
      </c>
      <c r="C2836" s="25">
        <v>2</v>
      </c>
      <c r="D2836" s="25">
        <v>14.2</v>
      </c>
      <c r="E2836" s="25">
        <v>0</v>
      </c>
      <c r="J2836" s="1"/>
      <c r="K2836" s="1"/>
      <c r="L2836" s="1"/>
      <c r="M2836" s="1"/>
      <c r="N2836" s="1"/>
      <c r="AA2836" s="1"/>
      <c r="AB2836" s="1"/>
      <c r="AC2836" s="1"/>
    </row>
    <row r="2837" spans="2:29" x14ac:dyDescent="0.25">
      <c r="B2837" s="27">
        <f t="shared" si="106"/>
        <v>39566.124999993124</v>
      </c>
      <c r="C2837" s="25">
        <v>3</v>
      </c>
      <c r="D2837" s="25">
        <v>14.1</v>
      </c>
      <c r="E2837" s="25">
        <v>0</v>
      </c>
      <c r="J2837" s="1"/>
      <c r="K2837" s="1"/>
      <c r="L2837" s="1"/>
      <c r="M2837" s="1"/>
      <c r="N2837" s="1"/>
      <c r="AA2837" s="1"/>
      <c r="AB2837" s="1"/>
      <c r="AC2837" s="1"/>
    </row>
    <row r="2838" spans="2:29" x14ac:dyDescent="0.25">
      <c r="B2838" s="27">
        <f t="shared" si="106"/>
        <v>39566.166666659788</v>
      </c>
      <c r="C2838" s="25">
        <v>4</v>
      </c>
      <c r="D2838" s="25">
        <v>14.1</v>
      </c>
      <c r="E2838" s="25">
        <v>0</v>
      </c>
      <c r="J2838" s="1"/>
      <c r="K2838" s="1"/>
      <c r="L2838" s="1"/>
      <c r="M2838" s="1"/>
      <c r="N2838" s="1"/>
      <c r="AA2838" s="1"/>
      <c r="AB2838" s="1"/>
      <c r="AC2838" s="1"/>
    </row>
    <row r="2839" spans="2:29" x14ac:dyDescent="0.25">
      <c r="B2839" s="27">
        <f t="shared" si="106"/>
        <v>39566.208333326453</v>
      </c>
      <c r="C2839" s="25">
        <v>5</v>
      </c>
      <c r="D2839" s="25">
        <v>14</v>
      </c>
      <c r="E2839" s="25">
        <v>0</v>
      </c>
      <c r="J2839" s="1"/>
      <c r="K2839" s="1"/>
      <c r="L2839" s="1"/>
      <c r="M2839" s="1"/>
      <c r="N2839" s="1"/>
      <c r="AA2839" s="1"/>
      <c r="AB2839" s="1"/>
      <c r="AC2839" s="1"/>
    </row>
    <row r="2840" spans="2:29" x14ac:dyDescent="0.25">
      <c r="B2840" s="27">
        <f t="shared" si="106"/>
        <v>39566.249999993117</v>
      </c>
      <c r="C2840" s="25">
        <v>6</v>
      </c>
      <c r="D2840" s="25">
        <v>13.8</v>
      </c>
      <c r="E2840" s="25">
        <v>0</v>
      </c>
      <c r="J2840" s="1"/>
      <c r="K2840" s="1"/>
      <c r="L2840" s="1"/>
      <c r="M2840" s="1"/>
      <c r="N2840" s="1"/>
      <c r="AA2840" s="1"/>
      <c r="AB2840" s="1"/>
      <c r="AC2840" s="1"/>
    </row>
    <row r="2841" spans="2:29" x14ac:dyDescent="0.25">
      <c r="B2841" s="27">
        <f t="shared" si="106"/>
        <v>39566.291666659781</v>
      </c>
      <c r="C2841" s="25">
        <v>7</v>
      </c>
      <c r="D2841" s="25">
        <v>13.8</v>
      </c>
      <c r="E2841" s="25">
        <v>33.44</v>
      </c>
      <c r="J2841" s="1"/>
      <c r="K2841" s="1"/>
      <c r="L2841" s="1"/>
      <c r="M2841" s="1"/>
      <c r="N2841" s="1"/>
      <c r="AA2841" s="1"/>
      <c r="AB2841" s="1"/>
      <c r="AC2841" s="1"/>
    </row>
    <row r="2842" spans="2:29" x14ac:dyDescent="0.25">
      <c r="B2842" s="27">
        <f t="shared" si="106"/>
        <v>39566.333333326445</v>
      </c>
      <c r="C2842" s="25">
        <v>8</v>
      </c>
      <c r="D2842" s="25">
        <v>14.5</v>
      </c>
      <c r="E2842" s="25">
        <v>182.89</v>
      </c>
      <c r="J2842" s="1"/>
      <c r="K2842" s="1"/>
      <c r="L2842" s="1"/>
      <c r="M2842" s="1"/>
      <c r="N2842" s="1"/>
      <c r="AA2842" s="1"/>
      <c r="AB2842" s="1"/>
      <c r="AC2842" s="1"/>
    </row>
    <row r="2843" spans="2:29" x14ac:dyDescent="0.25">
      <c r="B2843" s="27">
        <f t="shared" si="106"/>
        <v>39566.37499999311</v>
      </c>
      <c r="C2843" s="25">
        <v>9</v>
      </c>
      <c r="D2843" s="25">
        <v>15.3</v>
      </c>
      <c r="E2843" s="25">
        <v>374.49</v>
      </c>
      <c r="J2843" s="1"/>
      <c r="K2843" s="1"/>
      <c r="L2843" s="1"/>
      <c r="M2843" s="1"/>
      <c r="N2843" s="1"/>
      <c r="AA2843" s="1"/>
      <c r="AB2843" s="1"/>
      <c r="AC2843" s="1"/>
    </row>
    <row r="2844" spans="2:29" x14ac:dyDescent="0.25">
      <c r="B2844" s="27">
        <f t="shared" si="106"/>
        <v>39566.416666659774</v>
      </c>
      <c r="C2844" s="25">
        <v>10</v>
      </c>
      <c r="D2844" s="25">
        <v>16</v>
      </c>
      <c r="E2844" s="25">
        <v>529.92999999999995</v>
      </c>
      <c r="J2844" s="1"/>
      <c r="K2844" s="1"/>
      <c r="L2844" s="1"/>
      <c r="M2844" s="1"/>
      <c r="N2844" s="1"/>
      <c r="AA2844" s="1"/>
      <c r="AB2844" s="1"/>
      <c r="AC2844" s="1"/>
    </row>
    <row r="2845" spans="2:29" x14ac:dyDescent="0.25">
      <c r="B2845" s="27">
        <f t="shared" si="106"/>
        <v>39566.458333326438</v>
      </c>
      <c r="C2845" s="25">
        <v>11</v>
      </c>
      <c r="D2845" s="25">
        <v>16.8</v>
      </c>
      <c r="E2845" s="25">
        <v>622.1</v>
      </c>
      <c r="J2845" s="1"/>
      <c r="K2845" s="1"/>
      <c r="L2845" s="1"/>
      <c r="M2845" s="1"/>
      <c r="N2845" s="1"/>
      <c r="AA2845" s="1"/>
      <c r="AB2845" s="1"/>
      <c r="AC2845" s="1"/>
    </row>
    <row r="2846" spans="2:29" x14ac:dyDescent="0.25">
      <c r="B2846" s="27">
        <f t="shared" si="106"/>
        <v>39566.499999993102</v>
      </c>
      <c r="C2846" s="25">
        <v>12</v>
      </c>
      <c r="D2846" s="25">
        <v>17.7</v>
      </c>
      <c r="E2846" s="25">
        <v>752</v>
      </c>
      <c r="J2846" s="1"/>
      <c r="K2846" s="1"/>
      <c r="L2846" s="1"/>
      <c r="M2846" s="1"/>
      <c r="N2846" s="1"/>
      <c r="AA2846" s="1"/>
      <c r="AB2846" s="1"/>
      <c r="AC2846" s="1"/>
    </row>
    <row r="2847" spans="2:29" x14ac:dyDescent="0.25">
      <c r="B2847" s="27">
        <f t="shared" si="106"/>
        <v>39566.541666659767</v>
      </c>
      <c r="C2847" s="25">
        <v>13</v>
      </c>
      <c r="D2847" s="25">
        <v>18.2</v>
      </c>
      <c r="E2847" s="25">
        <v>790.39</v>
      </c>
      <c r="J2847" s="1"/>
      <c r="K2847" s="1"/>
      <c r="L2847" s="1"/>
      <c r="M2847" s="1"/>
      <c r="N2847" s="1"/>
      <c r="AA2847" s="1"/>
      <c r="AB2847" s="1"/>
      <c r="AC2847" s="1"/>
    </row>
    <row r="2848" spans="2:29" x14ac:dyDescent="0.25">
      <c r="B2848" s="27">
        <f t="shared" si="106"/>
        <v>39566.583333326431</v>
      </c>
      <c r="C2848" s="25">
        <v>14</v>
      </c>
      <c r="D2848" s="25">
        <v>18.399999999999999</v>
      </c>
      <c r="E2848" s="25">
        <v>869.81</v>
      </c>
      <c r="J2848" s="1"/>
      <c r="K2848" s="1"/>
      <c r="L2848" s="1"/>
      <c r="M2848" s="1"/>
      <c r="N2848" s="1"/>
      <c r="AA2848" s="1"/>
      <c r="AB2848" s="1"/>
      <c r="AC2848" s="1"/>
    </row>
    <row r="2849" spans="2:29" x14ac:dyDescent="0.25">
      <c r="B2849" s="27">
        <f t="shared" si="106"/>
        <v>39566.624999993095</v>
      </c>
      <c r="C2849" s="25">
        <v>15</v>
      </c>
      <c r="D2849" s="25">
        <v>17.8</v>
      </c>
      <c r="E2849" s="25">
        <v>687.36</v>
      </c>
      <c r="J2849" s="1"/>
      <c r="K2849" s="1"/>
      <c r="L2849" s="1"/>
      <c r="M2849" s="1"/>
      <c r="N2849" s="1"/>
      <c r="AA2849" s="1"/>
      <c r="AB2849" s="1"/>
      <c r="AC2849" s="1"/>
    </row>
    <row r="2850" spans="2:29" x14ac:dyDescent="0.25">
      <c r="B2850" s="27">
        <f t="shared" si="106"/>
        <v>39566.666666659759</v>
      </c>
      <c r="C2850" s="25">
        <v>16</v>
      </c>
      <c r="D2850" s="25">
        <v>17</v>
      </c>
      <c r="E2850" s="25">
        <v>472.49</v>
      </c>
      <c r="J2850" s="1"/>
      <c r="K2850" s="1"/>
      <c r="L2850" s="1"/>
      <c r="M2850" s="1"/>
      <c r="N2850" s="1"/>
      <c r="AA2850" s="1"/>
      <c r="AB2850" s="1"/>
      <c r="AC2850" s="1"/>
    </row>
    <row r="2851" spans="2:29" x14ac:dyDescent="0.25">
      <c r="B2851" s="27">
        <f t="shared" si="106"/>
        <v>39566.708333326424</v>
      </c>
      <c r="C2851" s="25">
        <v>17</v>
      </c>
      <c r="D2851" s="25">
        <v>16.2</v>
      </c>
      <c r="E2851" s="25">
        <v>274.19</v>
      </c>
      <c r="J2851" s="1"/>
      <c r="K2851" s="1"/>
      <c r="L2851" s="1"/>
      <c r="M2851" s="1"/>
      <c r="N2851" s="1"/>
      <c r="AA2851" s="1"/>
      <c r="AB2851" s="1"/>
      <c r="AC2851" s="1"/>
    </row>
    <row r="2852" spans="2:29" x14ac:dyDescent="0.25">
      <c r="B2852" s="27">
        <f t="shared" si="106"/>
        <v>39566.749999993088</v>
      </c>
      <c r="C2852" s="25">
        <v>18</v>
      </c>
      <c r="D2852" s="25">
        <v>15.3</v>
      </c>
      <c r="E2852" s="25">
        <v>111.73</v>
      </c>
      <c r="J2852" s="1"/>
      <c r="K2852" s="1"/>
      <c r="L2852" s="1"/>
      <c r="M2852" s="1"/>
      <c r="N2852" s="1"/>
      <c r="AA2852" s="1"/>
      <c r="AB2852" s="1"/>
      <c r="AC2852" s="1"/>
    </row>
    <row r="2853" spans="2:29" x14ac:dyDescent="0.25">
      <c r="B2853" s="27">
        <f t="shared" si="106"/>
        <v>39566.791666659752</v>
      </c>
      <c r="C2853" s="25">
        <v>19</v>
      </c>
      <c r="D2853" s="25">
        <v>14.3</v>
      </c>
      <c r="E2853" s="25">
        <v>14.29</v>
      </c>
      <c r="J2853" s="1"/>
      <c r="K2853" s="1"/>
      <c r="L2853" s="1"/>
      <c r="M2853" s="1"/>
      <c r="N2853" s="1"/>
      <c r="AA2853" s="1"/>
      <c r="AB2853" s="1"/>
      <c r="AC2853" s="1"/>
    </row>
    <row r="2854" spans="2:29" x14ac:dyDescent="0.25">
      <c r="B2854" s="27">
        <f t="shared" si="106"/>
        <v>39566.833333326416</v>
      </c>
      <c r="C2854" s="25">
        <v>20</v>
      </c>
      <c r="D2854" s="25">
        <v>13.6</v>
      </c>
      <c r="E2854" s="25">
        <v>0</v>
      </c>
      <c r="J2854" s="1"/>
      <c r="K2854" s="1"/>
      <c r="L2854" s="1"/>
      <c r="M2854" s="1"/>
      <c r="N2854" s="1"/>
      <c r="AA2854" s="1"/>
      <c r="AB2854" s="1"/>
      <c r="AC2854" s="1"/>
    </row>
    <row r="2855" spans="2:29" x14ac:dyDescent="0.25">
      <c r="B2855" s="27">
        <f t="shared" si="106"/>
        <v>39566.874999993081</v>
      </c>
      <c r="C2855" s="25">
        <v>21</v>
      </c>
      <c r="D2855" s="25">
        <v>13.2</v>
      </c>
      <c r="E2855" s="25">
        <v>0</v>
      </c>
      <c r="J2855" s="1"/>
      <c r="K2855" s="1"/>
      <c r="L2855" s="1"/>
      <c r="M2855" s="1"/>
      <c r="N2855" s="1"/>
      <c r="AA2855" s="1"/>
      <c r="AB2855" s="1"/>
      <c r="AC2855" s="1"/>
    </row>
    <row r="2856" spans="2:29" x14ac:dyDescent="0.25">
      <c r="B2856" s="27">
        <f t="shared" si="106"/>
        <v>39566.916666659745</v>
      </c>
      <c r="C2856" s="25">
        <v>22</v>
      </c>
      <c r="D2856" s="25">
        <v>12.8</v>
      </c>
      <c r="E2856" s="25">
        <v>0</v>
      </c>
      <c r="J2856" s="1"/>
      <c r="K2856" s="1"/>
      <c r="L2856" s="1"/>
      <c r="M2856" s="1"/>
      <c r="N2856" s="1"/>
      <c r="AA2856" s="1"/>
      <c r="AB2856" s="1"/>
      <c r="AC2856" s="1"/>
    </row>
    <row r="2857" spans="2:29" x14ac:dyDescent="0.25">
      <c r="B2857" s="27">
        <f t="shared" si="106"/>
        <v>39566.958333326409</v>
      </c>
      <c r="C2857" s="25">
        <v>23</v>
      </c>
      <c r="D2857" s="25">
        <v>12.6</v>
      </c>
      <c r="E2857" s="25">
        <v>0</v>
      </c>
      <c r="J2857" s="1"/>
      <c r="K2857" s="1"/>
      <c r="L2857" s="1"/>
      <c r="M2857" s="1"/>
      <c r="N2857" s="1"/>
      <c r="AA2857" s="1"/>
      <c r="AB2857" s="1"/>
      <c r="AC2857" s="1"/>
    </row>
    <row r="2858" spans="2:29" x14ac:dyDescent="0.25">
      <c r="B2858" s="27">
        <f t="shared" si="106"/>
        <v>39566.999999993073</v>
      </c>
      <c r="C2858" s="25">
        <v>0</v>
      </c>
      <c r="D2858" s="25">
        <v>12.4</v>
      </c>
      <c r="E2858" s="25">
        <v>0</v>
      </c>
      <c r="J2858" s="1"/>
      <c r="K2858" s="1"/>
      <c r="L2858" s="1"/>
      <c r="M2858" s="1"/>
      <c r="N2858" s="1"/>
      <c r="AA2858" s="1"/>
      <c r="AB2858" s="1"/>
      <c r="AC2858" s="1"/>
    </row>
    <row r="2859" spans="2:29" x14ac:dyDescent="0.25">
      <c r="B2859" s="27">
        <f t="shared" si="106"/>
        <v>39567.041666659738</v>
      </c>
      <c r="C2859" s="25">
        <v>1</v>
      </c>
      <c r="D2859" s="25">
        <v>12.3</v>
      </c>
      <c r="E2859" s="25">
        <v>0</v>
      </c>
      <c r="J2859" s="1"/>
      <c r="K2859" s="1"/>
      <c r="L2859" s="1"/>
      <c r="M2859" s="1"/>
      <c r="N2859" s="1"/>
      <c r="AA2859" s="1"/>
      <c r="AB2859" s="1"/>
      <c r="AC2859" s="1"/>
    </row>
    <row r="2860" spans="2:29" x14ac:dyDescent="0.25">
      <c r="B2860" s="27">
        <f t="shared" si="106"/>
        <v>39567.083333326402</v>
      </c>
      <c r="C2860" s="25">
        <v>2</v>
      </c>
      <c r="D2860" s="25">
        <v>11.9</v>
      </c>
      <c r="E2860" s="25">
        <v>0</v>
      </c>
      <c r="J2860" s="1"/>
      <c r="K2860" s="1"/>
      <c r="L2860" s="1"/>
      <c r="M2860" s="1"/>
      <c r="N2860" s="1"/>
      <c r="AA2860" s="1"/>
      <c r="AB2860" s="1"/>
      <c r="AC2860" s="1"/>
    </row>
    <row r="2861" spans="2:29" x14ac:dyDescent="0.25">
      <c r="B2861" s="27">
        <f t="shared" si="106"/>
        <v>39567.124999993066</v>
      </c>
      <c r="C2861" s="25">
        <v>3</v>
      </c>
      <c r="D2861" s="25">
        <v>11.8</v>
      </c>
      <c r="E2861" s="25">
        <v>0</v>
      </c>
      <c r="J2861" s="1"/>
      <c r="K2861" s="1"/>
      <c r="L2861" s="1"/>
      <c r="M2861" s="1"/>
      <c r="N2861" s="1"/>
      <c r="AA2861" s="1"/>
      <c r="AB2861" s="1"/>
      <c r="AC2861" s="1"/>
    </row>
    <row r="2862" spans="2:29" x14ac:dyDescent="0.25">
      <c r="B2862" s="27">
        <f t="shared" si="106"/>
        <v>39567.16666665973</v>
      </c>
      <c r="C2862" s="25">
        <v>4</v>
      </c>
      <c r="D2862" s="25">
        <v>11.5</v>
      </c>
      <c r="E2862" s="25">
        <v>0</v>
      </c>
      <c r="J2862" s="1"/>
      <c r="K2862" s="1"/>
      <c r="L2862" s="1"/>
      <c r="M2862" s="1"/>
      <c r="N2862" s="1"/>
      <c r="AA2862" s="1"/>
      <c r="AB2862" s="1"/>
      <c r="AC2862" s="1"/>
    </row>
    <row r="2863" spans="2:29" x14ac:dyDescent="0.25">
      <c r="B2863" s="27">
        <f t="shared" si="106"/>
        <v>39567.208333326394</v>
      </c>
      <c r="C2863" s="25">
        <v>5</v>
      </c>
      <c r="D2863" s="25">
        <v>11.3</v>
      </c>
      <c r="E2863" s="25">
        <v>0</v>
      </c>
      <c r="J2863" s="1"/>
      <c r="K2863" s="1"/>
      <c r="L2863" s="1"/>
      <c r="M2863" s="1"/>
      <c r="N2863" s="1"/>
      <c r="AA2863" s="1"/>
      <c r="AB2863" s="1"/>
      <c r="AC2863" s="1"/>
    </row>
    <row r="2864" spans="2:29" x14ac:dyDescent="0.25">
      <c r="B2864" s="27">
        <f t="shared" si="106"/>
        <v>39567.249999993059</v>
      </c>
      <c r="C2864" s="25">
        <v>6</v>
      </c>
      <c r="D2864" s="25">
        <v>11.2</v>
      </c>
      <c r="E2864" s="25">
        <v>0</v>
      </c>
      <c r="J2864" s="1"/>
      <c r="K2864" s="1"/>
      <c r="L2864" s="1"/>
      <c r="M2864" s="1"/>
      <c r="N2864" s="1"/>
      <c r="AA2864" s="1"/>
      <c r="AB2864" s="1"/>
      <c r="AC2864" s="1"/>
    </row>
    <row r="2865" spans="2:29" x14ac:dyDescent="0.25">
      <c r="B2865" s="27">
        <f t="shared" si="106"/>
        <v>39567.291666659723</v>
      </c>
      <c r="C2865" s="25">
        <v>7</v>
      </c>
      <c r="D2865" s="25">
        <v>11.7</v>
      </c>
      <c r="E2865" s="25">
        <v>124.36</v>
      </c>
      <c r="J2865" s="1"/>
      <c r="K2865" s="1"/>
      <c r="L2865" s="1"/>
      <c r="M2865" s="1"/>
      <c r="N2865" s="1"/>
      <c r="AA2865" s="1"/>
      <c r="AB2865" s="1"/>
      <c r="AC2865" s="1"/>
    </row>
    <row r="2866" spans="2:29" x14ac:dyDescent="0.25">
      <c r="B2866" s="27">
        <f t="shared" si="106"/>
        <v>39567.333333326387</v>
      </c>
      <c r="C2866" s="25">
        <v>8</v>
      </c>
      <c r="D2866" s="25">
        <v>13</v>
      </c>
      <c r="E2866" s="25">
        <v>344.69</v>
      </c>
      <c r="J2866" s="1"/>
      <c r="K2866" s="1"/>
      <c r="L2866" s="1"/>
      <c r="M2866" s="1"/>
      <c r="N2866" s="1"/>
      <c r="AA2866" s="1"/>
      <c r="AB2866" s="1"/>
      <c r="AC2866" s="1"/>
    </row>
    <row r="2867" spans="2:29" x14ac:dyDescent="0.25">
      <c r="B2867" s="27">
        <f t="shared" si="106"/>
        <v>39567.374999993051</v>
      </c>
      <c r="C2867" s="25">
        <v>9</v>
      </c>
      <c r="D2867" s="25">
        <v>13.6</v>
      </c>
      <c r="E2867" s="25">
        <v>284.93</v>
      </c>
      <c r="J2867" s="1"/>
      <c r="K2867" s="1"/>
      <c r="L2867" s="1"/>
      <c r="M2867" s="1"/>
      <c r="N2867" s="1"/>
      <c r="AA2867" s="1"/>
      <c r="AB2867" s="1"/>
      <c r="AC2867" s="1"/>
    </row>
    <row r="2868" spans="2:29" x14ac:dyDescent="0.25">
      <c r="B2868" s="27">
        <f t="shared" si="106"/>
        <v>39567.416666659716</v>
      </c>
      <c r="C2868" s="25">
        <v>10</v>
      </c>
      <c r="D2868" s="25">
        <v>13.8</v>
      </c>
      <c r="E2868" s="25">
        <v>172.77</v>
      </c>
      <c r="J2868" s="1"/>
      <c r="K2868" s="1"/>
      <c r="L2868" s="1"/>
      <c r="M2868" s="1"/>
      <c r="N2868" s="1"/>
      <c r="AA2868" s="1"/>
      <c r="AB2868" s="1"/>
      <c r="AC2868" s="1"/>
    </row>
    <row r="2869" spans="2:29" x14ac:dyDescent="0.25">
      <c r="B2869" s="27">
        <f t="shared" si="106"/>
        <v>39567.45833332638</v>
      </c>
      <c r="C2869" s="25">
        <v>11</v>
      </c>
      <c r="D2869" s="25">
        <v>13.8</v>
      </c>
      <c r="E2869" s="25">
        <v>211.16</v>
      </c>
      <c r="J2869" s="1"/>
      <c r="K2869" s="1"/>
      <c r="L2869" s="1"/>
      <c r="M2869" s="1"/>
      <c r="N2869" s="1"/>
      <c r="AA2869" s="1"/>
      <c r="AB2869" s="1"/>
      <c r="AC2869" s="1"/>
    </row>
    <row r="2870" spans="2:29" x14ac:dyDescent="0.25">
      <c r="B2870" s="27">
        <f t="shared" si="106"/>
        <v>39567.499999993044</v>
      </c>
      <c r="C2870" s="25">
        <v>12</v>
      </c>
      <c r="D2870" s="25">
        <v>16</v>
      </c>
      <c r="E2870" s="25">
        <v>969.73</v>
      </c>
      <c r="J2870" s="1"/>
      <c r="K2870" s="1"/>
      <c r="L2870" s="1"/>
      <c r="M2870" s="1"/>
      <c r="N2870" s="1"/>
      <c r="AA2870" s="1"/>
      <c r="AB2870" s="1"/>
      <c r="AC2870" s="1"/>
    </row>
    <row r="2871" spans="2:29" x14ac:dyDescent="0.25">
      <c r="B2871" s="27">
        <f t="shared" si="106"/>
        <v>39567.541666659708</v>
      </c>
      <c r="C2871" s="25">
        <v>13</v>
      </c>
      <c r="D2871" s="25">
        <v>16.600000000000001</v>
      </c>
      <c r="E2871" s="25">
        <v>992.97</v>
      </c>
      <c r="J2871" s="1"/>
      <c r="K2871" s="1"/>
      <c r="L2871" s="1"/>
      <c r="M2871" s="1"/>
      <c r="N2871" s="1"/>
      <c r="AA2871" s="1"/>
      <c r="AB2871" s="1"/>
      <c r="AC2871" s="1"/>
    </row>
    <row r="2872" spans="2:29" x14ac:dyDescent="0.25">
      <c r="B2872" s="27">
        <f t="shared" si="106"/>
        <v>39567.583333326373</v>
      </c>
      <c r="C2872" s="25">
        <v>14</v>
      </c>
      <c r="D2872" s="25">
        <v>16.7</v>
      </c>
      <c r="E2872" s="25">
        <v>949.94</v>
      </c>
      <c r="J2872" s="1"/>
      <c r="K2872" s="1"/>
      <c r="L2872" s="1"/>
      <c r="M2872" s="1"/>
      <c r="N2872" s="1"/>
      <c r="AA2872" s="1"/>
      <c r="AB2872" s="1"/>
      <c r="AC2872" s="1"/>
    </row>
    <row r="2873" spans="2:29" x14ac:dyDescent="0.25">
      <c r="B2873" s="27">
        <f t="shared" si="106"/>
        <v>39567.624999993037</v>
      </c>
      <c r="C2873" s="25">
        <v>15</v>
      </c>
      <c r="D2873" s="25">
        <v>16.5</v>
      </c>
      <c r="E2873" s="25">
        <v>848.26</v>
      </c>
      <c r="J2873" s="1"/>
      <c r="K2873" s="1"/>
      <c r="L2873" s="1"/>
      <c r="M2873" s="1"/>
      <c r="N2873" s="1"/>
      <c r="AA2873" s="1"/>
      <c r="AB2873" s="1"/>
      <c r="AC2873" s="1"/>
    </row>
    <row r="2874" spans="2:29" x14ac:dyDescent="0.25">
      <c r="B2874" s="27">
        <f t="shared" si="106"/>
        <v>39567.666666659701</v>
      </c>
      <c r="C2874" s="25">
        <v>16</v>
      </c>
      <c r="D2874" s="25">
        <v>16.2</v>
      </c>
      <c r="E2874" s="25">
        <v>653.70000000000005</v>
      </c>
      <c r="J2874" s="1"/>
      <c r="K2874" s="1"/>
      <c r="L2874" s="1"/>
      <c r="M2874" s="1"/>
      <c r="N2874" s="1"/>
      <c r="AA2874" s="1"/>
      <c r="AB2874" s="1"/>
      <c r="AC2874" s="1"/>
    </row>
    <row r="2875" spans="2:29" x14ac:dyDescent="0.25">
      <c r="B2875" s="27">
        <f t="shared" si="106"/>
        <v>39567.708333326365</v>
      </c>
      <c r="C2875" s="25">
        <v>17</v>
      </c>
      <c r="D2875" s="25">
        <v>15.8</v>
      </c>
      <c r="E2875" s="25">
        <v>499.7</v>
      </c>
      <c r="J2875" s="1"/>
      <c r="K2875" s="1"/>
      <c r="L2875" s="1"/>
      <c r="M2875" s="1"/>
      <c r="N2875" s="1"/>
      <c r="AA2875" s="1"/>
      <c r="AB2875" s="1"/>
      <c r="AC2875" s="1"/>
    </row>
    <row r="2876" spans="2:29" x14ac:dyDescent="0.25">
      <c r="B2876" s="27">
        <f t="shared" si="106"/>
        <v>39567.74999999303</v>
      </c>
      <c r="C2876" s="25">
        <v>18</v>
      </c>
      <c r="D2876" s="25">
        <v>15.1</v>
      </c>
      <c r="E2876" s="25">
        <v>281.51</v>
      </c>
      <c r="J2876" s="1"/>
      <c r="K2876" s="1"/>
      <c r="L2876" s="1"/>
      <c r="M2876" s="1"/>
      <c r="N2876" s="1"/>
      <c r="AA2876" s="1"/>
      <c r="AB2876" s="1"/>
      <c r="AC2876" s="1"/>
    </row>
    <row r="2877" spans="2:29" x14ac:dyDescent="0.25">
      <c r="B2877" s="27">
        <f t="shared" si="106"/>
        <v>39567.791666659694</v>
      </c>
      <c r="C2877" s="25">
        <v>19</v>
      </c>
      <c r="D2877" s="25">
        <v>14.3</v>
      </c>
      <c r="E2877" s="25">
        <v>67.73</v>
      </c>
      <c r="J2877" s="1"/>
      <c r="K2877" s="1"/>
      <c r="L2877" s="1"/>
      <c r="M2877" s="1"/>
      <c r="N2877" s="1"/>
      <c r="AA2877" s="1"/>
      <c r="AB2877" s="1"/>
      <c r="AC2877" s="1"/>
    </row>
    <row r="2878" spans="2:29" x14ac:dyDescent="0.25">
      <c r="B2878" s="27">
        <f t="shared" si="106"/>
        <v>39567.833333326358</v>
      </c>
      <c r="C2878" s="25">
        <v>20</v>
      </c>
      <c r="D2878" s="25">
        <v>13.5</v>
      </c>
      <c r="E2878" s="25">
        <v>0</v>
      </c>
      <c r="J2878" s="1"/>
      <c r="K2878" s="1"/>
      <c r="L2878" s="1"/>
      <c r="M2878" s="1"/>
      <c r="N2878" s="1"/>
      <c r="AA2878" s="1"/>
      <c r="AB2878" s="1"/>
      <c r="AC2878" s="1"/>
    </row>
    <row r="2879" spans="2:29" x14ac:dyDescent="0.25">
      <c r="B2879" s="27">
        <f t="shared" si="106"/>
        <v>39567.874999993022</v>
      </c>
      <c r="C2879" s="25">
        <v>21</v>
      </c>
      <c r="D2879" s="25">
        <v>13.5</v>
      </c>
      <c r="E2879" s="25">
        <v>0</v>
      </c>
      <c r="J2879" s="1"/>
      <c r="K2879" s="1"/>
      <c r="L2879" s="1"/>
      <c r="M2879" s="1"/>
      <c r="N2879" s="1"/>
      <c r="AA2879" s="1"/>
      <c r="AB2879" s="1"/>
      <c r="AC2879" s="1"/>
    </row>
    <row r="2880" spans="2:29" x14ac:dyDescent="0.25">
      <c r="B2880" s="27">
        <f t="shared" si="106"/>
        <v>39567.916666659687</v>
      </c>
      <c r="C2880" s="25">
        <v>22</v>
      </c>
      <c r="D2880" s="25">
        <v>13.2</v>
      </c>
      <c r="E2880" s="25">
        <v>0</v>
      </c>
      <c r="J2880" s="1"/>
      <c r="K2880" s="1"/>
      <c r="L2880" s="1"/>
      <c r="M2880" s="1"/>
      <c r="N2880" s="1"/>
      <c r="AA2880" s="1"/>
      <c r="AB2880" s="1"/>
      <c r="AC2880" s="1"/>
    </row>
    <row r="2881" spans="2:29" x14ac:dyDescent="0.25">
      <c r="B2881" s="27">
        <f t="shared" si="106"/>
        <v>39567.958333326351</v>
      </c>
      <c r="C2881" s="25">
        <v>23</v>
      </c>
      <c r="D2881" s="25">
        <v>13</v>
      </c>
      <c r="E2881" s="25">
        <v>0</v>
      </c>
      <c r="J2881" s="1"/>
      <c r="K2881" s="1"/>
      <c r="L2881" s="1"/>
      <c r="M2881" s="1"/>
      <c r="N2881" s="1"/>
      <c r="AA2881" s="1"/>
      <c r="AB2881" s="1"/>
      <c r="AC2881" s="1"/>
    </row>
    <row r="2882" spans="2:29" x14ac:dyDescent="0.25">
      <c r="B2882" s="27">
        <f t="shared" si="106"/>
        <v>39567.999999993015</v>
      </c>
      <c r="C2882" s="25">
        <v>0</v>
      </c>
      <c r="D2882" s="25">
        <v>13.3</v>
      </c>
      <c r="E2882" s="25">
        <v>0</v>
      </c>
      <c r="J2882" s="1"/>
      <c r="K2882" s="1"/>
      <c r="L2882" s="1"/>
      <c r="M2882" s="1"/>
      <c r="N2882" s="1"/>
      <c r="AA2882" s="1"/>
      <c r="AB2882" s="1"/>
      <c r="AC2882" s="1"/>
    </row>
    <row r="2883" spans="2:29" x14ac:dyDescent="0.25">
      <c r="B2883" s="27">
        <f t="shared" ref="B2883:B2946" si="107">B2882+1/24</f>
        <v>39568.041666659679</v>
      </c>
      <c r="C2883" s="25">
        <v>1</v>
      </c>
      <c r="D2883" s="25">
        <v>13.2</v>
      </c>
      <c r="E2883" s="25">
        <v>0</v>
      </c>
      <c r="J2883" s="1"/>
      <c r="K2883" s="1"/>
      <c r="L2883" s="1"/>
      <c r="M2883" s="1"/>
      <c r="N2883" s="1"/>
      <c r="AA2883" s="1"/>
      <c r="AB2883" s="1"/>
      <c r="AC2883" s="1"/>
    </row>
    <row r="2884" spans="2:29" x14ac:dyDescent="0.25">
      <c r="B2884" s="27">
        <f t="shared" si="107"/>
        <v>39568.083333326344</v>
      </c>
      <c r="C2884" s="25">
        <v>2</v>
      </c>
      <c r="D2884" s="25">
        <v>13</v>
      </c>
      <c r="E2884" s="25">
        <v>0</v>
      </c>
      <c r="J2884" s="1"/>
      <c r="K2884" s="1"/>
      <c r="L2884" s="1"/>
      <c r="M2884" s="1"/>
      <c r="N2884" s="1"/>
      <c r="AA2884" s="1"/>
      <c r="AB2884" s="1"/>
      <c r="AC2884" s="1"/>
    </row>
    <row r="2885" spans="2:29" x14ac:dyDescent="0.25">
      <c r="B2885" s="27">
        <f t="shared" si="107"/>
        <v>39568.124999993008</v>
      </c>
      <c r="C2885" s="25">
        <v>3</v>
      </c>
      <c r="D2885" s="25">
        <v>13</v>
      </c>
      <c r="E2885" s="25">
        <v>0</v>
      </c>
      <c r="J2885" s="1"/>
      <c r="K2885" s="1"/>
      <c r="L2885" s="1"/>
      <c r="M2885" s="1"/>
      <c r="N2885" s="1"/>
      <c r="AA2885" s="1"/>
      <c r="AB2885" s="1"/>
      <c r="AC2885" s="1"/>
    </row>
    <row r="2886" spans="2:29" x14ac:dyDescent="0.25">
      <c r="B2886" s="27">
        <f t="shared" si="107"/>
        <v>39568.166666659672</v>
      </c>
      <c r="C2886" s="25">
        <v>4</v>
      </c>
      <c r="D2886" s="25">
        <v>13.1</v>
      </c>
      <c r="E2886" s="25">
        <v>0</v>
      </c>
      <c r="J2886" s="1"/>
      <c r="K2886" s="1"/>
      <c r="L2886" s="1"/>
      <c r="M2886" s="1"/>
      <c r="N2886" s="1"/>
      <c r="AA2886" s="1"/>
      <c r="AB2886" s="1"/>
      <c r="AC2886" s="1"/>
    </row>
    <row r="2887" spans="2:29" x14ac:dyDescent="0.25">
      <c r="B2887" s="27">
        <f t="shared" si="107"/>
        <v>39568.208333326336</v>
      </c>
      <c r="C2887" s="25">
        <v>5</v>
      </c>
      <c r="D2887" s="25">
        <v>13.2</v>
      </c>
      <c r="E2887" s="25">
        <v>0</v>
      </c>
      <c r="J2887" s="1"/>
      <c r="K2887" s="1"/>
      <c r="L2887" s="1"/>
      <c r="M2887" s="1"/>
      <c r="N2887" s="1"/>
      <c r="AA2887" s="1"/>
      <c r="AB2887" s="1"/>
      <c r="AC2887" s="1"/>
    </row>
    <row r="2888" spans="2:29" x14ac:dyDescent="0.25">
      <c r="B2888" s="27">
        <f t="shared" si="107"/>
        <v>39568.249999993001</v>
      </c>
      <c r="C2888" s="25">
        <v>6</v>
      </c>
      <c r="D2888" s="25">
        <v>13.6</v>
      </c>
      <c r="E2888" s="25">
        <v>0</v>
      </c>
      <c r="J2888" s="1"/>
      <c r="K2888" s="1"/>
      <c r="L2888" s="1"/>
      <c r="M2888" s="1"/>
      <c r="N2888" s="1"/>
      <c r="AA2888" s="1"/>
      <c r="AB2888" s="1"/>
      <c r="AC2888" s="1"/>
    </row>
    <row r="2889" spans="2:29" x14ac:dyDescent="0.25">
      <c r="B2889" s="27">
        <f t="shared" si="107"/>
        <v>39568.291666659665</v>
      </c>
      <c r="C2889" s="25">
        <v>7</v>
      </c>
      <c r="D2889" s="25">
        <v>13.7</v>
      </c>
      <c r="E2889" s="25">
        <v>20.36</v>
      </c>
      <c r="J2889" s="1"/>
      <c r="K2889" s="1"/>
      <c r="L2889" s="1"/>
      <c r="M2889" s="1"/>
      <c r="N2889" s="1"/>
      <c r="AA2889" s="1"/>
      <c r="AB2889" s="1"/>
      <c r="AC2889" s="1"/>
    </row>
    <row r="2890" spans="2:29" x14ac:dyDescent="0.25">
      <c r="B2890" s="27">
        <f t="shared" si="107"/>
        <v>39568.333333326329</v>
      </c>
      <c r="C2890" s="25">
        <v>8</v>
      </c>
      <c r="D2890" s="25">
        <v>14.3</v>
      </c>
      <c r="E2890" s="25">
        <v>159.68</v>
      </c>
      <c r="J2890" s="1"/>
      <c r="K2890" s="1"/>
      <c r="L2890" s="1"/>
      <c r="M2890" s="1"/>
      <c r="N2890" s="1"/>
      <c r="AA2890" s="1"/>
      <c r="AB2890" s="1"/>
      <c r="AC2890" s="1"/>
    </row>
    <row r="2891" spans="2:29" x14ac:dyDescent="0.25">
      <c r="B2891" s="27">
        <f t="shared" si="107"/>
        <v>39568.374999992993</v>
      </c>
      <c r="C2891" s="25">
        <v>9</v>
      </c>
      <c r="D2891" s="25">
        <v>14.8</v>
      </c>
      <c r="E2891" s="25">
        <v>110.64</v>
      </c>
      <c r="J2891" s="1"/>
      <c r="K2891" s="1"/>
      <c r="L2891" s="1"/>
      <c r="M2891" s="1"/>
      <c r="N2891" s="1"/>
      <c r="AA2891" s="1"/>
      <c r="AB2891" s="1"/>
      <c r="AC2891" s="1"/>
    </row>
    <row r="2892" spans="2:29" x14ac:dyDescent="0.25">
      <c r="B2892" s="27">
        <f t="shared" si="107"/>
        <v>39568.416666659657</v>
      </c>
      <c r="C2892" s="25">
        <v>10</v>
      </c>
      <c r="D2892" s="25">
        <v>15.1</v>
      </c>
      <c r="E2892" s="25">
        <v>255.22</v>
      </c>
      <c r="J2892" s="1"/>
      <c r="K2892" s="1"/>
      <c r="L2892" s="1"/>
      <c r="M2892" s="1"/>
      <c r="N2892" s="1"/>
      <c r="AA2892" s="1"/>
      <c r="AB2892" s="1"/>
      <c r="AC2892" s="1"/>
    </row>
    <row r="2893" spans="2:29" x14ac:dyDescent="0.25">
      <c r="B2893" s="27">
        <f t="shared" si="107"/>
        <v>39568.458333326322</v>
      </c>
      <c r="C2893" s="25">
        <v>11</v>
      </c>
      <c r="D2893" s="25">
        <v>15.4</v>
      </c>
      <c r="E2893" s="25">
        <v>263</v>
      </c>
      <c r="J2893" s="1"/>
      <c r="K2893" s="1"/>
      <c r="L2893" s="1"/>
      <c r="M2893" s="1"/>
      <c r="N2893" s="1"/>
      <c r="AA2893" s="1"/>
      <c r="AB2893" s="1"/>
      <c r="AC2893" s="1"/>
    </row>
    <row r="2894" spans="2:29" x14ac:dyDescent="0.25">
      <c r="B2894" s="27">
        <f t="shared" si="107"/>
        <v>39568.499999992986</v>
      </c>
      <c r="C2894" s="25">
        <v>12</v>
      </c>
      <c r="D2894" s="25">
        <v>15.4</v>
      </c>
      <c r="E2894" s="25">
        <v>690.12</v>
      </c>
      <c r="J2894" s="1"/>
      <c r="K2894" s="1"/>
      <c r="L2894" s="1"/>
      <c r="M2894" s="1"/>
      <c r="N2894" s="1"/>
      <c r="AA2894" s="1"/>
      <c r="AB2894" s="1"/>
      <c r="AC2894" s="1"/>
    </row>
    <row r="2895" spans="2:29" x14ac:dyDescent="0.25">
      <c r="B2895" s="27">
        <f t="shared" si="107"/>
        <v>39568.54166665965</v>
      </c>
      <c r="C2895" s="25">
        <v>13</v>
      </c>
      <c r="D2895" s="25">
        <v>15.6</v>
      </c>
      <c r="E2895" s="25">
        <v>677.18</v>
      </c>
      <c r="J2895" s="1"/>
      <c r="K2895" s="1"/>
      <c r="L2895" s="1"/>
      <c r="M2895" s="1"/>
      <c r="N2895" s="1"/>
      <c r="AA2895" s="1"/>
      <c r="AB2895" s="1"/>
      <c r="AC2895" s="1"/>
    </row>
    <row r="2896" spans="2:29" x14ac:dyDescent="0.25">
      <c r="B2896" s="27">
        <f t="shared" si="107"/>
        <v>39568.583333326314</v>
      </c>
      <c r="C2896" s="25">
        <v>14</v>
      </c>
      <c r="D2896" s="25">
        <v>15.4</v>
      </c>
      <c r="E2896" s="25">
        <v>717.38</v>
      </c>
      <c r="J2896" s="1"/>
      <c r="K2896" s="1"/>
      <c r="L2896" s="1"/>
      <c r="M2896" s="1"/>
      <c r="N2896" s="1"/>
      <c r="AA2896" s="1"/>
      <c r="AB2896" s="1"/>
      <c r="AC2896" s="1"/>
    </row>
    <row r="2897" spans="2:29" x14ac:dyDescent="0.25">
      <c r="B2897" s="27">
        <f t="shared" si="107"/>
        <v>39568.624999992979</v>
      </c>
      <c r="C2897" s="25">
        <v>15</v>
      </c>
      <c r="D2897" s="25">
        <v>16</v>
      </c>
      <c r="E2897" s="25">
        <v>814.04</v>
      </c>
      <c r="J2897" s="1"/>
      <c r="K2897" s="1"/>
      <c r="L2897" s="1"/>
      <c r="M2897" s="1"/>
      <c r="N2897" s="1"/>
      <c r="AA2897" s="1"/>
      <c r="AB2897" s="1"/>
      <c r="AC2897" s="1"/>
    </row>
    <row r="2898" spans="2:29" x14ac:dyDescent="0.25">
      <c r="B2898" s="27">
        <f t="shared" si="107"/>
        <v>39568.666666659643</v>
      </c>
      <c r="C2898" s="25">
        <v>16</v>
      </c>
      <c r="D2898" s="25">
        <v>16</v>
      </c>
      <c r="E2898" s="25">
        <v>696.84</v>
      </c>
      <c r="J2898" s="1"/>
      <c r="K2898" s="1"/>
      <c r="L2898" s="1"/>
      <c r="M2898" s="1"/>
      <c r="N2898" s="1"/>
      <c r="AA2898" s="1"/>
      <c r="AB2898" s="1"/>
      <c r="AC2898" s="1"/>
    </row>
    <row r="2899" spans="2:29" x14ac:dyDescent="0.25">
      <c r="B2899" s="27">
        <f t="shared" si="107"/>
        <v>39568.708333326307</v>
      </c>
      <c r="C2899" s="25">
        <v>17</v>
      </c>
      <c r="D2899" s="25">
        <v>15.7</v>
      </c>
      <c r="E2899" s="25">
        <v>421.36</v>
      </c>
      <c r="J2899" s="1"/>
      <c r="K2899" s="1"/>
      <c r="L2899" s="1"/>
      <c r="M2899" s="1"/>
      <c r="N2899" s="1"/>
      <c r="AA2899" s="1"/>
      <c r="AB2899" s="1"/>
      <c r="AC2899" s="1"/>
    </row>
    <row r="2900" spans="2:29" x14ac:dyDescent="0.25">
      <c r="B2900" s="27">
        <f t="shared" si="107"/>
        <v>39568.749999992971</v>
      </c>
      <c r="C2900" s="25">
        <v>18</v>
      </c>
      <c r="D2900" s="25">
        <v>15.4</v>
      </c>
      <c r="E2900" s="25">
        <v>270.3</v>
      </c>
      <c r="J2900" s="1"/>
      <c r="K2900" s="1"/>
      <c r="L2900" s="1"/>
      <c r="M2900" s="1"/>
      <c r="N2900" s="1"/>
      <c r="AA2900" s="1"/>
      <c r="AB2900" s="1"/>
      <c r="AC2900" s="1"/>
    </row>
    <row r="2901" spans="2:29" x14ac:dyDescent="0.25">
      <c r="B2901" s="27">
        <f t="shared" si="107"/>
        <v>39568.791666659636</v>
      </c>
      <c r="C2901" s="25">
        <v>19</v>
      </c>
      <c r="D2901" s="25">
        <v>14.6</v>
      </c>
      <c r="E2901" s="25">
        <v>70.83</v>
      </c>
      <c r="J2901" s="1"/>
      <c r="K2901" s="1"/>
      <c r="L2901" s="1"/>
      <c r="M2901" s="1"/>
      <c r="N2901" s="1"/>
      <c r="AA2901" s="1"/>
      <c r="AB2901" s="1"/>
      <c r="AC2901" s="1"/>
    </row>
    <row r="2902" spans="2:29" x14ac:dyDescent="0.25">
      <c r="B2902" s="27">
        <f t="shared" si="107"/>
        <v>39568.8333333263</v>
      </c>
      <c r="C2902" s="25">
        <v>20</v>
      </c>
      <c r="D2902" s="25">
        <v>13.4</v>
      </c>
      <c r="E2902" s="25">
        <v>0</v>
      </c>
      <c r="J2902" s="1"/>
      <c r="K2902" s="1"/>
      <c r="L2902" s="1"/>
      <c r="M2902" s="1"/>
      <c r="N2902" s="1"/>
      <c r="AA2902" s="1"/>
      <c r="AB2902" s="1"/>
      <c r="AC2902" s="1"/>
    </row>
    <row r="2903" spans="2:29" x14ac:dyDescent="0.25">
      <c r="B2903" s="27">
        <f t="shared" si="107"/>
        <v>39568.874999992964</v>
      </c>
      <c r="C2903" s="25">
        <v>21</v>
      </c>
      <c r="D2903" s="25">
        <v>12.7</v>
      </c>
      <c r="E2903" s="25">
        <v>0</v>
      </c>
      <c r="J2903" s="1"/>
      <c r="K2903" s="1"/>
      <c r="L2903" s="1"/>
      <c r="M2903" s="1"/>
      <c r="N2903" s="1"/>
      <c r="AA2903" s="1"/>
      <c r="AB2903" s="1"/>
      <c r="AC2903" s="1"/>
    </row>
    <row r="2904" spans="2:29" x14ac:dyDescent="0.25">
      <c r="B2904" s="27">
        <f t="shared" si="107"/>
        <v>39568.916666659628</v>
      </c>
      <c r="C2904" s="25">
        <v>22</v>
      </c>
      <c r="D2904" s="25">
        <v>12.5</v>
      </c>
      <c r="E2904" s="25">
        <v>0</v>
      </c>
      <c r="J2904" s="1"/>
      <c r="K2904" s="1"/>
      <c r="L2904" s="1"/>
      <c r="M2904" s="1"/>
      <c r="N2904" s="1"/>
      <c r="AA2904" s="1"/>
      <c r="AB2904" s="1"/>
      <c r="AC2904" s="1"/>
    </row>
    <row r="2905" spans="2:29" x14ac:dyDescent="0.25">
      <c r="B2905" s="27">
        <f t="shared" si="107"/>
        <v>39568.958333326293</v>
      </c>
      <c r="C2905" s="25">
        <v>23</v>
      </c>
      <c r="D2905" s="25">
        <v>12.3</v>
      </c>
      <c r="E2905" s="25">
        <v>0</v>
      </c>
      <c r="J2905" s="1"/>
      <c r="K2905" s="1"/>
      <c r="L2905" s="1"/>
      <c r="M2905" s="1"/>
      <c r="N2905" s="1"/>
      <c r="AA2905" s="1"/>
      <c r="AB2905" s="1"/>
      <c r="AC2905" s="1"/>
    </row>
    <row r="2906" spans="2:29" x14ac:dyDescent="0.25">
      <c r="B2906" s="27">
        <f t="shared" si="107"/>
        <v>39568.999999992957</v>
      </c>
      <c r="C2906" s="25">
        <v>0</v>
      </c>
      <c r="D2906" s="25">
        <v>12.1</v>
      </c>
      <c r="E2906" s="25">
        <v>0</v>
      </c>
      <c r="J2906" s="1"/>
      <c r="K2906" s="1"/>
      <c r="L2906" s="1"/>
      <c r="M2906" s="1"/>
      <c r="N2906" s="1"/>
      <c r="AA2906" s="1"/>
      <c r="AB2906" s="1"/>
      <c r="AC2906" s="1"/>
    </row>
    <row r="2907" spans="2:29" x14ac:dyDescent="0.25">
      <c r="B2907" s="27">
        <f t="shared" si="107"/>
        <v>39569.041666659621</v>
      </c>
      <c r="C2907" s="25">
        <v>1</v>
      </c>
      <c r="D2907" s="25">
        <v>12</v>
      </c>
      <c r="E2907" s="25">
        <v>0</v>
      </c>
      <c r="J2907" s="1"/>
      <c r="K2907" s="1"/>
      <c r="L2907" s="1"/>
      <c r="M2907" s="1"/>
      <c r="N2907" s="1"/>
      <c r="AA2907" s="1"/>
      <c r="AB2907" s="1"/>
      <c r="AC2907" s="1"/>
    </row>
    <row r="2908" spans="2:29" x14ac:dyDescent="0.25">
      <c r="B2908" s="27">
        <f t="shared" si="107"/>
        <v>39569.083333326285</v>
      </c>
      <c r="C2908" s="25">
        <v>2</v>
      </c>
      <c r="D2908" s="25">
        <v>12.2</v>
      </c>
      <c r="E2908" s="25">
        <v>0</v>
      </c>
      <c r="J2908" s="1"/>
      <c r="K2908" s="1"/>
      <c r="L2908" s="1"/>
      <c r="M2908" s="1"/>
      <c r="N2908" s="1"/>
      <c r="AA2908" s="1"/>
      <c r="AB2908" s="1"/>
      <c r="AC2908" s="1"/>
    </row>
    <row r="2909" spans="2:29" x14ac:dyDescent="0.25">
      <c r="B2909" s="27">
        <f t="shared" si="107"/>
        <v>39569.12499999295</v>
      </c>
      <c r="C2909" s="25">
        <v>3</v>
      </c>
      <c r="D2909" s="25">
        <v>12.3</v>
      </c>
      <c r="E2909" s="25">
        <v>0</v>
      </c>
      <c r="J2909" s="1"/>
      <c r="K2909" s="1"/>
      <c r="L2909" s="1"/>
      <c r="M2909" s="1"/>
      <c r="N2909" s="1"/>
      <c r="AA2909" s="1"/>
      <c r="AB2909" s="1"/>
      <c r="AC2909" s="1"/>
    </row>
    <row r="2910" spans="2:29" x14ac:dyDescent="0.25">
      <c r="B2910" s="27">
        <f t="shared" si="107"/>
        <v>39569.166666659614</v>
      </c>
      <c r="C2910" s="25">
        <v>4</v>
      </c>
      <c r="D2910" s="25">
        <v>12.1</v>
      </c>
      <c r="E2910" s="25">
        <v>0</v>
      </c>
      <c r="J2910" s="1"/>
      <c r="K2910" s="1"/>
      <c r="L2910" s="1"/>
      <c r="M2910" s="1"/>
      <c r="N2910" s="1"/>
      <c r="AA2910" s="1"/>
      <c r="AB2910" s="1"/>
      <c r="AC2910" s="1"/>
    </row>
    <row r="2911" spans="2:29" x14ac:dyDescent="0.25">
      <c r="B2911" s="27">
        <f t="shared" si="107"/>
        <v>39569.208333326278</v>
      </c>
      <c r="C2911" s="25">
        <v>5</v>
      </c>
      <c r="D2911" s="25">
        <v>11.8</v>
      </c>
      <c r="E2911" s="25">
        <v>0</v>
      </c>
      <c r="J2911" s="1"/>
      <c r="K2911" s="1"/>
      <c r="L2911" s="1"/>
      <c r="M2911" s="1"/>
      <c r="N2911" s="1"/>
      <c r="AA2911" s="1"/>
      <c r="AB2911" s="1"/>
      <c r="AC2911" s="1"/>
    </row>
    <row r="2912" spans="2:29" x14ac:dyDescent="0.25">
      <c r="B2912" s="27">
        <f t="shared" si="107"/>
        <v>39569.249999992942</v>
      </c>
      <c r="C2912" s="25">
        <v>6</v>
      </c>
      <c r="D2912" s="25">
        <v>11.4</v>
      </c>
      <c r="E2912" s="25">
        <v>0</v>
      </c>
      <c r="J2912" s="1"/>
      <c r="K2912" s="1"/>
      <c r="L2912" s="1"/>
      <c r="M2912" s="1"/>
      <c r="N2912" s="1"/>
      <c r="AA2912" s="1"/>
      <c r="AB2912" s="1"/>
      <c r="AC2912" s="1"/>
    </row>
    <row r="2913" spans="2:29" x14ac:dyDescent="0.25">
      <c r="B2913" s="27">
        <f t="shared" si="107"/>
        <v>39569.291666659607</v>
      </c>
      <c r="C2913" s="25">
        <v>7</v>
      </c>
      <c r="D2913" s="25">
        <v>11.3</v>
      </c>
      <c r="E2913" s="25">
        <v>129.87</v>
      </c>
      <c r="J2913" s="1"/>
      <c r="K2913" s="1"/>
      <c r="L2913" s="1"/>
      <c r="M2913" s="1"/>
      <c r="N2913" s="1"/>
      <c r="AA2913" s="1"/>
      <c r="AB2913" s="1"/>
      <c r="AC2913" s="1"/>
    </row>
    <row r="2914" spans="2:29" x14ac:dyDescent="0.25">
      <c r="B2914" s="27">
        <f t="shared" si="107"/>
        <v>39569.333333326271</v>
      </c>
      <c r="C2914" s="25">
        <v>8</v>
      </c>
      <c r="D2914" s="25">
        <v>12.3</v>
      </c>
      <c r="E2914" s="25">
        <v>351.76</v>
      </c>
      <c r="J2914" s="1"/>
      <c r="K2914" s="1"/>
      <c r="L2914" s="1"/>
      <c r="M2914" s="1"/>
      <c r="N2914" s="1"/>
      <c r="AA2914" s="1"/>
      <c r="AB2914" s="1"/>
      <c r="AC2914" s="1"/>
    </row>
    <row r="2915" spans="2:29" x14ac:dyDescent="0.25">
      <c r="B2915" s="27">
        <f t="shared" si="107"/>
        <v>39569.374999992935</v>
      </c>
      <c r="C2915" s="25">
        <v>9</v>
      </c>
      <c r="D2915" s="25">
        <v>13.4</v>
      </c>
      <c r="E2915" s="25">
        <v>564.9</v>
      </c>
      <c r="J2915" s="1"/>
      <c r="K2915" s="1"/>
      <c r="L2915" s="1"/>
      <c r="M2915" s="1"/>
      <c r="N2915" s="1"/>
      <c r="AA2915" s="1"/>
      <c r="AB2915" s="1"/>
      <c r="AC2915" s="1"/>
    </row>
    <row r="2916" spans="2:29" x14ac:dyDescent="0.25">
      <c r="B2916" s="27">
        <f t="shared" si="107"/>
        <v>39569.416666659599</v>
      </c>
      <c r="C2916" s="25">
        <v>10</v>
      </c>
      <c r="D2916" s="25">
        <v>14.2</v>
      </c>
      <c r="E2916" s="25">
        <v>650.54999999999995</v>
      </c>
      <c r="J2916" s="1"/>
      <c r="K2916" s="1"/>
      <c r="L2916" s="1"/>
      <c r="M2916" s="1"/>
      <c r="N2916" s="1"/>
      <c r="AA2916" s="1"/>
      <c r="AB2916" s="1"/>
      <c r="AC2916" s="1"/>
    </row>
    <row r="2917" spans="2:29" x14ac:dyDescent="0.25">
      <c r="B2917" s="27">
        <f t="shared" si="107"/>
        <v>39569.458333326264</v>
      </c>
      <c r="C2917" s="25">
        <v>11</v>
      </c>
      <c r="D2917" s="25">
        <v>14.7</v>
      </c>
      <c r="E2917" s="25">
        <v>631.79999999999995</v>
      </c>
      <c r="J2917" s="1"/>
      <c r="K2917" s="1"/>
      <c r="L2917" s="1"/>
      <c r="M2917" s="1"/>
      <c r="N2917" s="1"/>
      <c r="AA2917" s="1"/>
      <c r="AB2917" s="1"/>
      <c r="AC2917" s="1"/>
    </row>
    <row r="2918" spans="2:29" x14ac:dyDescent="0.25">
      <c r="B2918" s="27">
        <f t="shared" si="107"/>
        <v>39569.499999992928</v>
      </c>
      <c r="C2918" s="25">
        <v>12</v>
      </c>
      <c r="D2918" s="25">
        <v>15.9</v>
      </c>
      <c r="E2918" s="25">
        <v>970.16</v>
      </c>
      <c r="J2918" s="1"/>
      <c r="K2918" s="1"/>
      <c r="L2918" s="1"/>
      <c r="M2918" s="1"/>
      <c r="N2918" s="1"/>
      <c r="AA2918" s="1"/>
      <c r="AB2918" s="1"/>
      <c r="AC2918" s="1"/>
    </row>
    <row r="2919" spans="2:29" x14ac:dyDescent="0.25">
      <c r="B2919" s="27">
        <f t="shared" si="107"/>
        <v>39569.541666659592</v>
      </c>
      <c r="C2919" s="25">
        <v>13</v>
      </c>
      <c r="D2919" s="25">
        <v>16.600000000000001</v>
      </c>
      <c r="E2919" s="25">
        <v>990.46</v>
      </c>
      <c r="J2919" s="1"/>
      <c r="K2919" s="1"/>
      <c r="L2919" s="1"/>
      <c r="M2919" s="1"/>
      <c r="N2919" s="1"/>
      <c r="AA2919" s="1"/>
      <c r="AB2919" s="1"/>
      <c r="AC2919" s="1"/>
    </row>
    <row r="2920" spans="2:29" x14ac:dyDescent="0.25">
      <c r="B2920" s="27">
        <f t="shared" si="107"/>
        <v>39569.583333326256</v>
      </c>
      <c r="C2920" s="25">
        <v>14</v>
      </c>
      <c r="D2920" s="25">
        <v>17</v>
      </c>
      <c r="E2920" s="25">
        <v>947.9</v>
      </c>
      <c r="J2920" s="1"/>
      <c r="K2920" s="1"/>
      <c r="L2920" s="1"/>
      <c r="M2920" s="1"/>
      <c r="N2920" s="1"/>
      <c r="AA2920" s="1"/>
      <c r="AB2920" s="1"/>
      <c r="AC2920" s="1"/>
    </row>
    <row r="2921" spans="2:29" x14ac:dyDescent="0.25">
      <c r="B2921" s="27">
        <f t="shared" si="107"/>
        <v>39569.62499999292</v>
      </c>
      <c r="C2921" s="25">
        <v>15</v>
      </c>
      <c r="D2921" s="25">
        <v>17.2</v>
      </c>
      <c r="E2921" s="25">
        <v>846.85</v>
      </c>
      <c r="J2921" s="1"/>
      <c r="K2921" s="1"/>
      <c r="L2921" s="1"/>
      <c r="M2921" s="1"/>
      <c r="N2921" s="1"/>
      <c r="AA2921" s="1"/>
      <c r="AB2921" s="1"/>
      <c r="AC2921" s="1"/>
    </row>
    <row r="2922" spans="2:29" x14ac:dyDescent="0.25">
      <c r="B2922" s="27">
        <f t="shared" si="107"/>
        <v>39569.666666659585</v>
      </c>
      <c r="C2922" s="25">
        <v>16</v>
      </c>
      <c r="D2922" s="25">
        <v>17.5</v>
      </c>
      <c r="E2922" s="25">
        <v>695.05</v>
      </c>
      <c r="J2922" s="1"/>
      <c r="K2922" s="1"/>
      <c r="L2922" s="1"/>
      <c r="M2922" s="1"/>
      <c r="N2922" s="1"/>
      <c r="AA2922" s="1"/>
      <c r="AB2922" s="1"/>
      <c r="AC2922" s="1"/>
    </row>
    <row r="2923" spans="2:29" x14ac:dyDescent="0.25">
      <c r="B2923" s="27">
        <f t="shared" si="107"/>
        <v>39569.708333326249</v>
      </c>
      <c r="C2923" s="25">
        <v>17</v>
      </c>
      <c r="D2923" s="25">
        <v>17.399999999999999</v>
      </c>
      <c r="E2923" s="25">
        <v>502.66</v>
      </c>
      <c r="J2923" s="1"/>
      <c r="K2923" s="1"/>
      <c r="L2923" s="1"/>
      <c r="M2923" s="1"/>
      <c r="N2923" s="1"/>
      <c r="AA2923" s="1"/>
      <c r="AB2923" s="1"/>
      <c r="AC2923" s="1"/>
    </row>
    <row r="2924" spans="2:29" x14ac:dyDescent="0.25">
      <c r="B2924" s="27">
        <f t="shared" si="107"/>
        <v>39569.749999992913</v>
      </c>
      <c r="C2924" s="25">
        <v>18</v>
      </c>
      <c r="D2924" s="25">
        <v>16.399999999999999</v>
      </c>
      <c r="E2924" s="25">
        <v>266.17</v>
      </c>
      <c r="J2924" s="1"/>
      <c r="K2924" s="1"/>
      <c r="L2924" s="1"/>
      <c r="M2924" s="1"/>
      <c r="N2924" s="1"/>
      <c r="AA2924" s="1"/>
      <c r="AB2924" s="1"/>
      <c r="AC2924" s="1"/>
    </row>
    <row r="2925" spans="2:29" x14ac:dyDescent="0.25">
      <c r="B2925" s="27">
        <f t="shared" si="107"/>
        <v>39569.791666659577</v>
      </c>
      <c r="C2925" s="25">
        <v>19</v>
      </c>
      <c r="D2925" s="25">
        <v>15</v>
      </c>
      <c r="E2925" s="25">
        <v>37.28</v>
      </c>
      <c r="J2925" s="1"/>
      <c r="K2925" s="1"/>
      <c r="L2925" s="1"/>
      <c r="M2925" s="1"/>
      <c r="N2925" s="1"/>
      <c r="AA2925" s="1"/>
      <c r="AB2925" s="1"/>
      <c r="AC2925" s="1"/>
    </row>
    <row r="2926" spans="2:29" x14ac:dyDescent="0.25">
      <c r="B2926" s="27">
        <f t="shared" si="107"/>
        <v>39569.833333326242</v>
      </c>
      <c r="C2926" s="25">
        <v>20</v>
      </c>
      <c r="D2926" s="25">
        <v>14</v>
      </c>
      <c r="E2926" s="25">
        <v>0</v>
      </c>
      <c r="J2926" s="1"/>
      <c r="K2926" s="1"/>
      <c r="L2926" s="1"/>
      <c r="M2926" s="1"/>
      <c r="N2926" s="1"/>
      <c r="AA2926" s="1"/>
      <c r="AB2926" s="1"/>
      <c r="AC2926" s="1"/>
    </row>
    <row r="2927" spans="2:29" x14ac:dyDescent="0.25">
      <c r="B2927" s="27">
        <f t="shared" si="107"/>
        <v>39569.874999992906</v>
      </c>
      <c r="C2927" s="25">
        <v>21</v>
      </c>
      <c r="D2927" s="25">
        <v>13.6</v>
      </c>
      <c r="E2927" s="25">
        <v>0</v>
      </c>
      <c r="J2927" s="1"/>
      <c r="K2927" s="1"/>
      <c r="L2927" s="1"/>
      <c r="M2927" s="1"/>
      <c r="N2927" s="1"/>
      <c r="AA2927" s="1"/>
      <c r="AB2927" s="1"/>
      <c r="AC2927" s="1"/>
    </row>
    <row r="2928" spans="2:29" x14ac:dyDescent="0.25">
      <c r="B2928" s="27">
        <f t="shared" si="107"/>
        <v>39569.91666665957</v>
      </c>
      <c r="C2928" s="25">
        <v>22</v>
      </c>
      <c r="D2928" s="25">
        <v>13.4</v>
      </c>
      <c r="E2928" s="25">
        <v>0</v>
      </c>
      <c r="J2928" s="1"/>
      <c r="K2928" s="1"/>
      <c r="L2928" s="1"/>
      <c r="M2928" s="1"/>
      <c r="N2928" s="1"/>
      <c r="AA2928" s="1"/>
      <c r="AB2928" s="1"/>
      <c r="AC2928" s="1"/>
    </row>
    <row r="2929" spans="2:29" x14ac:dyDescent="0.25">
      <c r="B2929" s="27">
        <f t="shared" si="107"/>
        <v>39569.958333326234</v>
      </c>
      <c r="C2929" s="25">
        <v>23</v>
      </c>
      <c r="D2929" s="25">
        <v>13.3</v>
      </c>
      <c r="E2929" s="25">
        <v>0</v>
      </c>
      <c r="J2929" s="1"/>
      <c r="K2929" s="1"/>
      <c r="L2929" s="1"/>
      <c r="M2929" s="1"/>
      <c r="N2929" s="1"/>
      <c r="AA2929" s="1"/>
      <c r="AB2929" s="1"/>
      <c r="AC2929" s="1"/>
    </row>
    <row r="2930" spans="2:29" x14ac:dyDescent="0.25">
      <c r="B2930" s="27">
        <f t="shared" si="107"/>
        <v>39569.999999992899</v>
      </c>
      <c r="C2930" s="25">
        <v>0</v>
      </c>
      <c r="D2930" s="25">
        <v>13.2</v>
      </c>
      <c r="E2930" s="25">
        <v>0</v>
      </c>
      <c r="J2930" s="1"/>
      <c r="K2930" s="1"/>
      <c r="L2930" s="1"/>
      <c r="M2930" s="1"/>
      <c r="N2930" s="1"/>
      <c r="AA2930" s="1"/>
      <c r="AB2930" s="1"/>
      <c r="AC2930" s="1"/>
    </row>
    <row r="2931" spans="2:29" x14ac:dyDescent="0.25">
      <c r="B2931" s="27">
        <f t="shared" si="107"/>
        <v>39570.041666659563</v>
      </c>
      <c r="C2931" s="25">
        <v>1</v>
      </c>
      <c r="D2931" s="25">
        <v>13.2</v>
      </c>
      <c r="E2931" s="25">
        <v>0</v>
      </c>
      <c r="J2931" s="1"/>
      <c r="K2931" s="1"/>
      <c r="L2931" s="1"/>
      <c r="M2931" s="1"/>
      <c r="N2931" s="1"/>
      <c r="AA2931" s="1"/>
      <c r="AB2931" s="1"/>
      <c r="AC2931" s="1"/>
    </row>
    <row r="2932" spans="2:29" x14ac:dyDescent="0.25">
      <c r="B2932" s="27">
        <f t="shared" si="107"/>
        <v>39570.083333326227</v>
      </c>
      <c r="C2932" s="25">
        <v>2</v>
      </c>
      <c r="D2932" s="25">
        <v>13.1</v>
      </c>
      <c r="E2932" s="25">
        <v>0</v>
      </c>
      <c r="J2932" s="1"/>
      <c r="K2932" s="1"/>
      <c r="L2932" s="1"/>
      <c r="M2932" s="1"/>
      <c r="N2932" s="1"/>
      <c r="AA2932" s="1"/>
      <c r="AB2932" s="1"/>
      <c r="AC2932" s="1"/>
    </row>
    <row r="2933" spans="2:29" x14ac:dyDescent="0.25">
      <c r="B2933" s="27">
        <f t="shared" si="107"/>
        <v>39570.124999992891</v>
      </c>
      <c r="C2933" s="25">
        <v>3</v>
      </c>
      <c r="D2933" s="25">
        <v>13.1</v>
      </c>
      <c r="E2933" s="25">
        <v>0</v>
      </c>
      <c r="J2933" s="1"/>
      <c r="K2933" s="1"/>
      <c r="L2933" s="1"/>
      <c r="M2933" s="1"/>
      <c r="N2933" s="1"/>
      <c r="AA2933" s="1"/>
      <c r="AB2933" s="1"/>
      <c r="AC2933" s="1"/>
    </row>
    <row r="2934" spans="2:29" x14ac:dyDescent="0.25">
      <c r="B2934" s="27">
        <f t="shared" si="107"/>
        <v>39570.166666659556</v>
      </c>
      <c r="C2934" s="25">
        <v>4</v>
      </c>
      <c r="D2934" s="25">
        <v>13.1</v>
      </c>
      <c r="E2934" s="25">
        <v>0</v>
      </c>
      <c r="J2934" s="1"/>
      <c r="K2934" s="1"/>
      <c r="L2934" s="1"/>
      <c r="M2934" s="1"/>
      <c r="N2934" s="1"/>
      <c r="AA2934" s="1"/>
      <c r="AB2934" s="1"/>
      <c r="AC2934" s="1"/>
    </row>
    <row r="2935" spans="2:29" x14ac:dyDescent="0.25">
      <c r="B2935" s="27">
        <f t="shared" si="107"/>
        <v>39570.20833332622</v>
      </c>
      <c r="C2935" s="25">
        <v>5</v>
      </c>
      <c r="D2935" s="25">
        <v>13.1</v>
      </c>
      <c r="E2935" s="25">
        <v>0</v>
      </c>
      <c r="J2935" s="1"/>
      <c r="K2935" s="1"/>
      <c r="L2935" s="1"/>
      <c r="M2935" s="1"/>
      <c r="N2935" s="1"/>
      <c r="AA2935" s="1"/>
      <c r="AB2935" s="1"/>
      <c r="AC2935" s="1"/>
    </row>
    <row r="2936" spans="2:29" x14ac:dyDescent="0.25">
      <c r="B2936" s="27">
        <f t="shared" si="107"/>
        <v>39570.249999992884</v>
      </c>
      <c r="C2936" s="25">
        <v>6</v>
      </c>
      <c r="D2936" s="25">
        <v>13.1</v>
      </c>
      <c r="E2936" s="25">
        <v>0</v>
      </c>
      <c r="J2936" s="1"/>
      <c r="K2936" s="1"/>
      <c r="L2936" s="1"/>
      <c r="M2936" s="1"/>
      <c r="N2936" s="1"/>
      <c r="AA2936" s="1"/>
      <c r="AB2936" s="1"/>
      <c r="AC2936" s="1"/>
    </row>
    <row r="2937" spans="2:29" x14ac:dyDescent="0.25">
      <c r="B2937" s="27">
        <f t="shared" si="107"/>
        <v>39570.291666659548</v>
      </c>
      <c r="C2937" s="25">
        <v>7</v>
      </c>
      <c r="D2937" s="25">
        <v>13</v>
      </c>
      <c r="E2937" s="25">
        <v>31.85</v>
      </c>
      <c r="J2937" s="1"/>
      <c r="K2937" s="1"/>
      <c r="L2937" s="1"/>
      <c r="M2937" s="1"/>
      <c r="N2937" s="1"/>
      <c r="AA2937" s="1"/>
      <c r="AB2937" s="1"/>
      <c r="AC2937" s="1"/>
    </row>
    <row r="2938" spans="2:29" x14ac:dyDescent="0.25">
      <c r="B2938" s="27">
        <f t="shared" si="107"/>
        <v>39570.333333326213</v>
      </c>
      <c r="C2938" s="25">
        <v>8</v>
      </c>
      <c r="D2938" s="25">
        <v>12.9</v>
      </c>
      <c r="E2938" s="25">
        <v>124.83</v>
      </c>
      <c r="J2938" s="1"/>
      <c r="K2938" s="1"/>
      <c r="L2938" s="1"/>
      <c r="M2938" s="1"/>
      <c r="N2938" s="1"/>
      <c r="AA2938" s="1"/>
      <c r="AB2938" s="1"/>
      <c r="AC2938" s="1"/>
    </row>
    <row r="2939" spans="2:29" x14ac:dyDescent="0.25">
      <c r="B2939" s="27">
        <f t="shared" si="107"/>
        <v>39570.374999992877</v>
      </c>
      <c r="C2939" s="25">
        <v>9</v>
      </c>
      <c r="D2939" s="25">
        <v>13.8</v>
      </c>
      <c r="E2939" s="25">
        <v>244.74</v>
      </c>
      <c r="J2939" s="1"/>
      <c r="K2939" s="1"/>
      <c r="L2939" s="1"/>
      <c r="M2939" s="1"/>
      <c r="N2939" s="1"/>
      <c r="AA2939" s="1"/>
      <c r="AB2939" s="1"/>
      <c r="AC2939" s="1"/>
    </row>
    <row r="2940" spans="2:29" x14ac:dyDescent="0.25">
      <c r="B2940" s="27">
        <f t="shared" si="107"/>
        <v>39570.416666659541</v>
      </c>
      <c r="C2940" s="25">
        <v>10</v>
      </c>
      <c r="D2940" s="25">
        <v>15.3</v>
      </c>
      <c r="E2940" s="25">
        <v>498.37</v>
      </c>
      <c r="J2940" s="1"/>
      <c r="K2940" s="1"/>
      <c r="L2940" s="1"/>
      <c r="M2940" s="1"/>
      <c r="N2940" s="1"/>
      <c r="AA2940" s="1"/>
      <c r="AB2940" s="1"/>
      <c r="AC2940" s="1"/>
    </row>
    <row r="2941" spans="2:29" x14ac:dyDescent="0.25">
      <c r="B2941" s="27">
        <f t="shared" si="107"/>
        <v>39570.458333326205</v>
      </c>
      <c r="C2941" s="25">
        <v>11</v>
      </c>
      <c r="D2941" s="25">
        <v>16.7</v>
      </c>
      <c r="E2941" s="25">
        <v>629.55999999999995</v>
      </c>
      <c r="J2941" s="1"/>
      <c r="K2941" s="1"/>
      <c r="L2941" s="1"/>
      <c r="M2941" s="1"/>
      <c r="N2941" s="1"/>
      <c r="AA2941" s="1"/>
      <c r="AB2941" s="1"/>
      <c r="AC2941" s="1"/>
    </row>
    <row r="2942" spans="2:29" x14ac:dyDescent="0.25">
      <c r="B2942" s="27">
        <f t="shared" si="107"/>
        <v>39570.49999999287</v>
      </c>
      <c r="C2942" s="25">
        <v>12</v>
      </c>
      <c r="D2942" s="25">
        <v>19.100000000000001</v>
      </c>
      <c r="E2942" s="25">
        <v>753.73</v>
      </c>
      <c r="J2942" s="1"/>
      <c r="K2942" s="1"/>
      <c r="L2942" s="1"/>
      <c r="M2942" s="1"/>
      <c r="N2942" s="1"/>
      <c r="AA2942" s="1"/>
      <c r="AB2942" s="1"/>
      <c r="AC2942" s="1"/>
    </row>
    <row r="2943" spans="2:29" x14ac:dyDescent="0.25">
      <c r="B2943" s="27">
        <f t="shared" si="107"/>
        <v>39570.541666659534</v>
      </c>
      <c r="C2943" s="25">
        <v>13</v>
      </c>
      <c r="D2943" s="25">
        <v>20.5</v>
      </c>
      <c r="E2943" s="25">
        <v>908.81</v>
      </c>
      <c r="J2943" s="1"/>
      <c r="K2943" s="1"/>
      <c r="L2943" s="1"/>
      <c r="M2943" s="1"/>
      <c r="N2943" s="1"/>
      <c r="AA2943" s="1"/>
      <c r="AB2943" s="1"/>
      <c r="AC2943" s="1"/>
    </row>
    <row r="2944" spans="2:29" x14ac:dyDescent="0.25">
      <c r="B2944" s="27">
        <f t="shared" si="107"/>
        <v>39570.583333326198</v>
      </c>
      <c r="C2944" s="25">
        <v>14</v>
      </c>
      <c r="D2944" s="25">
        <v>21.1</v>
      </c>
      <c r="E2944" s="25">
        <v>919.16</v>
      </c>
      <c r="J2944" s="1"/>
      <c r="K2944" s="1"/>
      <c r="L2944" s="1"/>
      <c r="M2944" s="1"/>
      <c r="N2944" s="1"/>
      <c r="AA2944" s="1"/>
      <c r="AB2944" s="1"/>
      <c r="AC2944" s="1"/>
    </row>
    <row r="2945" spans="2:29" x14ac:dyDescent="0.25">
      <c r="B2945" s="27">
        <f t="shared" si="107"/>
        <v>39570.624999992862</v>
      </c>
      <c r="C2945" s="25">
        <v>15</v>
      </c>
      <c r="D2945" s="25">
        <v>20.7</v>
      </c>
      <c r="E2945" s="25">
        <v>822.73</v>
      </c>
      <c r="J2945" s="1"/>
      <c r="K2945" s="1"/>
      <c r="L2945" s="1"/>
      <c r="M2945" s="1"/>
      <c r="N2945" s="1"/>
      <c r="AA2945" s="1"/>
      <c r="AB2945" s="1"/>
      <c r="AC2945" s="1"/>
    </row>
    <row r="2946" spans="2:29" x14ac:dyDescent="0.25">
      <c r="B2946" s="27">
        <f t="shared" si="107"/>
        <v>39570.666666659527</v>
      </c>
      <c r="C2946" s="25">
        <v>16</v>
      </c>
      <c r="D2946" s="25">
        <v>19.7</v>
      </c>
      <c r="E2946" s="25">
        <v>690.59</v>
      </c>
      <c r="J2946" s="1"/>
      <c r="K2946" s="1"/>
      <c r="L2946" s="1"/>
      <c r="M2946" s="1"/>
      <c r="N2946" s="1"/>
      <c r="AA2946" s="1"/>
      <c r="AB2946" s="1"/>
      <c r="AC2946" s="1"/>
    </row>
    <row r="2947" spans="2:29" x14ac:dyDescent="0.25">
      <c r="B2947" s="27">
        <f t="shared" ref="B2947:B3010" si="108">B2946+1/24</f>
        <v>39570.708333326191</v>
      </c>
      <c r="C2947" s="25">
        <v>17</v>
      </c>
      <c r="D2947" s="25">
        <v>18.8</v>
      </c>
      <c r="E2947" s="25">
        <v>499.79</v>
      </c>
      <c r="J2947" s="1"/>
      <c r="K2947" s="1"/>
      <c r="L2947" s="1"/>
      <c r="M2947" s="1"/>
      <c r="N2947" s="1"/>
      <c r="AA2947" s="1"/>
      <c r="AB2947" s="1"/>
      <c r="AC2947" s="1"/>
    </row>
    <row r="2948" spans="2:29" x14ac:dyDescent="0.25">
      <c r="B2948" s="27">
        <f t="shared" si="108"/>
        <v>39570.749999992855</v>
      </c>
      <c r="C2948" s="25">
        <v>18</v>
      </c>
      <c r="D2948" s="25">
        <v>18.100000000000001</v>
      </c>
      <c r="E2948" s="25">
        <v>277.76</v>
      </c>
      <c r="J2948" s="1"/>
      <c r="K2948" s="1"/>
      <c r="L2948" s="1"/>
      <c r="M2948" s="1"/>
      <c r="N2948" s="1"/>
      <c r="AA2948" s="1"/>
      <c r="AB2948" s="1"/>
      <c r="AC2948" s="1"/>
    </row>
    <row r="2949" spans="2:29" x14ac:dyDescent="0.25">
      <c r="B2949" s="27">
        <f t="shared" si="108"/>
        <v>39570.791666659519</v>
      </c>
      <c r="C2949" s="25">
        <v>19</v>
      </c>
      <c r="D2949" s="25">
        <v>17.100000000000001</v>
      </c>
      <c r="E2949" s="25">
        <v>39.9</v>
      </c>
      <c r="J2949" s="1"/>
      <c r="K2949" s="1"/>
      <c r="L2949" s="1"/>
      <c r="M2949" s="1"/>
      <c r="N2949" s="1"/>
      <c r="AA2949" s="1"/>
      <c r="AB2949" s="1"/>
      <c r="AC2949" s="1"/>
    </row>
    <row r="2950" spans="2:29" x14ac:dyDescent="0.25">
      <c r="B2950" s="27">
        <f t="shared" si="108"/>
        <v>39570.833333326183</v>
      </c>
      <c r="C2950" s="25">
        <v>20</v>
      </c>
      <c r="D2950" s="25">
        <v>16.600000000000001</v>
      </c>
      <c r="E2950" s="25">
        <v>0</v>
      </c>
      <c r="J2950" s="1"/>
      <c r="K2950" s="1"/>
      <c r="L2950" s="1"/>
      <c r="M2950" s="1"/>
      <c r="N2950" s="1"/>
      <c r="AA2950" s="1"/>
      <c r="AB2950" s="1"/>
      <c r="AC2950" s="1"/>
    </row>
    <row r="2951" spans="2:29" x14ac:dyDescent="0.25">
      <c r="B2951" s="27">
        <f t="shared" si="108"/>
        <v>39570.874999992848</v>
      </c>
      <c r="C2951" s="25">
        <v>21</v>
      </c>
      <c r="D2951" s="25">
        <v>16.5</v>
      </c>
      <c r="E2951" s="25">
        <v>0</v>
      </c>
      <c r="J2951" s="1"/>
      <c r="K2951" s="1"/>
      <c r="L2951" s="1"/>
      <c r="M2951" s="1"/>
      <c r="N2951" s="1"/>
      <c r="AA2951" s="1"/>
      <c r="AB2951" s="1"/>
      <c r="AC2951" s="1"/>
    </row>
    <row r="2952" spans="2:29" x14ac:dyDescent="0.25">
      <c r="B2952" s="27">
        <f t="shared" si="108"/>
        <v>39570.916666659512</v>
      </c>
      <c r="C2952" s="25">
        <v>22</v>
      </c>
      <c r="D2952" s="25">
        <v>16.5</v>
      </c>
      <c r="E2952" s="25">
        <v>0</v>
      </c>
      <c r="J2952" s="1"/>
      <c r="K2952" s="1"/>
      <c r="L2952" s="1"/>
      <c r="M2952" s="1"/>
      <c r="N2952" s="1"/>
      <c r="AA2952" s="1"/>
      <c r="AB2952" s="1"/>
      <c r="AC2952" s="1"/>
    </row>
    <row r="2953" spans="2:29" x14ac:dyDescent="0.25">
      <c r="B2953" s="27">
        <f t="shared" si="108"/>
        <v>39570.958333326176</v>
      </c>
      <c r="C2953" s="25">
        <v>23</v>
      </c>
      <c r="D2953" s="25">
        <v>16.5</v>
      </c>
      <c r="E2953" s="25">
        <v>0</v>
      </c>
      <c r="J2953" s="1"/>
      <c r="K2953" s="1"/>
      <c r="L2953" s="1"/>
      <c r="M2953" s="1"/>
      <c r="N2953" s="1"/>
      <c r="AA2953" s="1"/>
      <c r="AB2953" s="1"/>
      <c r="AC2953" s="1"/>
    </row>
    <row r="2954" spans="2:29" x14ac:dyDescent="0.25">
      <c r="B2954" s="27">
        <f t="shared" si="108"/>
        <v>39570.99999999284</v>
      </c>
      <c r="C2954" s="25">
        <v>0</v>
      </c>
      <c r="D2954" s="25">
        <v>16.600000000000001</v>
      </c>
      <c r="E2954" s="25">
        <v>0</v>
      </c>
      <c r="J2954" s="1"/>
      <c r="K2954" s="1"/>
      <c r="L2954" s="1"/>
      <c r="M2954" s="1"/>
      <c r="N2954" s="1"/>
      <c r="AA2954" s="1"/>
      <c r="AB2954" s="1"/>
      <c r="AC2954" s="1"/>
    </row>
    <row r="2955" spans="2:29" x14ac:dyDescent="0.25">
      <c r="B2955" s="27">
        <f t="shared" si="108"/>
        <v>39571.041666659505</v>
      </c>
      <c r="C2955" s="25">
        <v>1</v>
      </c>
      <c r="D2955" s="25">
        <v>16.600000000000001</v>
      </c>
      <c r="E2955" s="25">
        <v>0</v>
      </c>
      <c r="J2955" s="1"/>
      <c r="K2955" s="1"/>
      <c r="L2955" s="1"/>
      <c r="M2955" s="1"/>
      <c r="N2955" s="1"/>
      <c r="AA2955" s="1"/>
      <c r="AB2955" s="1"/>
      <c r="AC2955" s="1"/>
    </row>
    <row r="2956" spans="2:29" x14ac:dyDescent="0.25">
      <c r="B2956" s="27">
        <f t="shared" si="108"/>
        <v>39571.083333326169</v>
      </c>
      <c r="C2956" s="25">
        <v>2</v>
      </c>
      <c r="D2956" s="25">
        <v>16.5</v>
      </c>
      <c r="E2956" s="25">
        <v>0</v>
      </c>
      <c r="J2956" s="1"/>
      <c r="K2956" s="1"/>
      <c r="L2956" s="1"/>
      <c r="M2956" s="1"/>
      <c r="N2956" s="1"/>
      <c r="AA2956" s="1"/>
      <c r="AB2956" s="1"/>
      <c r="AC2956" s="1"/>
    </row>
    <row r="2957" spans="2:29" x14ac:dyDescent="0.25">
      <c r="B2957" s="27">
        <f t="shared" si="108"/>
        <v>39571.124999992833</v>
      </c>
      <c r="C2957" s="25">
        <v>3</v>
      </c>
      <c r="D2957" s="25">
        <v>16.2</v>
      </c>
      <c r="E2957" s="25">
        <v>0</v>
      </c>
      <c r="J2957" s="1"/>
      <c r="K2957" s="1"/>
      <c r="L2957" s="1"/>
      <c r="M2957" s="1"/>
      <c r="N2957" s="1"/>
      <c r="AA2957" s="1"/>
      <c r="AB2957" s="1"/>
      <c r="AC2957" s="1"/>
    </row>
    <row r="2958" spans="2:29" x14ac:dyDescent="0.25">
      <c r="B2958" s="27">
        <f t="shared" si="108"/>
        <v>39571.166666659497</v>
      </c>
      <c r="C2958" s="25">
        <v>4</v>
      </c>
      <c r="D2958" s="25">
        <v>15.7</v>
      </c>
      <c r="E2958" s="25">
        <v>0</v>
      </c>
      <c r="J2958" s="1"/>
      <c r="K2958" s="1"/>
      <c r="L2958" s="1"/>
      <c r="M2958" s="1"/>
      <c r="N2958" s="1"/>
      <c r="AA2958" s="1"/>
      <c r="AB2958" s="1"/>
      <c r="AC2958" s="1"/>
    </row>
    <row r="2959" spans="2:29" x14ac:dyDescent="0.25">
      <c r="B2959" s="27">
        <f t="shared" si="108"/>
        <v>39571.208333326162</v>
      </c>
      <c r="C2959" s="25">
        <v>5</v>
      </c>
      <c r="D2959" s="25">
        <v>15.3</v>
      </c>
      <c r="E2959" s="25">
        <v>0</v>
      </c>
      <c r="J2959" s="1"/>
      <c r="K2959" s="1"/>
      <c r="L2959" s="1"/>
      <c r="M2959" s="1"/>
      <c r="N2959" s="1"/>
      <c r="AA2959" s="1"/>
      <c r="AB2959" s="1"/>
      <c r="AC2959" s="1"/>
    </row>
    <row r="2960" spans="2:29" x14ac:dyDescent="0.25">
      <c r="B2960" s="27">
        <f t="shared" si="108"/>
        <v>39571.249999992826</v>
      </c>
      <c r="C2960" s="25">
        <v>6</v>
      </c>
      <c r="D2960" s="25">
        <v>15.1</v>
      </c>
      <c r="E2960" s="25">
        <v>0</v>
      </c>
      <c r="J2960" s="1"/>
      <c r="K2960" s="1"/>
      <c r="L2960" s="1"/>
      <c r="M2960" s="1"/>
      <c r="N2960" s="1"/>
      <c r="AA2960" s="1"/>
      <c r="AB2960" s="1"/>
      <c r="AC2960" s="1"/>
    </row>
    <row r="2961" spans="2:29" x14ac:dyDescent="0.25">
      <c r="B2961" s="27">
        <f t="shared" si="108"/>
        <v>39571.29166665949</v>
      </c>
      <c r="C2961" s="25">
        <v>7</v>
      </c>
      <c r="D2961" s="25">
        <v>15.2</v>
      </c>
      <c r="E2961" s="25">
        <v>34.880000000000003</v>
      </c>
      <c r="J2961" s="1"/>
      <c r="K2961" s="1"/>
      <c r="L2961" s="1"/>
      <c r="M2961" s="1"/>
      <c r="N2961" s="1"/>
      <c r="AA2961" s="1"/>
      <c r="AB2961" s="1"/>
      <c r="AC2961" s="1"/>
    </row>
    <row r="2962" spans="2:29" x14ac:dyDescent="0.25">
      <c r="B2962" s="27">
        <f t="shared" si="108"/>
        <v>39571.333333326154</v>
      </c>
      <c r="C2962" s="25">
        <v>8</v>
      </c>
      <c r="D2962" s="25">
        <v>15.4</v>
      </c>
      <c r="E2962" s="25">
        <v>123.65</v>
      </c>
      <c r="J2962" s="1"/>
      <c r="K2962" s="1"/>
      <c r="L2962" s="1"/>
      <c r="M2962" s="1"/>
      <c r="N2962" s="1"/>
      <c r="AA2962" s="1"/>
      <c r="AB2962" s="1"/>
      <c r="AC2962" s="1"/>
    </row>
    <row r="2963" spans="2:29" x14ac:dyDescent="0.25">
      <c r="B2963" s="27">
        <f t="shared" si="108"/>
        <v>39571.374999992819</v>
      </c>
      <c r="C2963" s="25">
        <v>9</v>
      </c>
      <c r="D2963" s="25">
        <v>16.399999999999999</v>
      </c>
      <c r="E2963" s="25">
        <v>264.57</v>
      </c>
      <c r="J2963" s="1"/>
      <c r="K2963" s="1"/>
      <c r="L2963" s="1"/>
      <c r="M2963" s="1"/>
      <c r="N2963" s="1"/>
      <c r="AA2963" s="1"/>
      <c r="AB2963" s="1"/>
      <c r="AC2963" s="1"/>
    </row>
    <row r="2964" spans="2:29" x14ac:dyDescent="0.25">
      <c r="B2964" s="27">
        <f t="shared" si="108"/>
        <v>39571.416666659483</v>
      </c>
      <c r="C2964" s="25">
        <v>10</v>
      </c>
      <c r="D2964" s="25">
        <v>18.100000000000001</v>
      </c>
      <c r="E2964" s="25">
        <v>409.34</v>
      </c>
      <c r="J2964" s="1"/>
      <c r="K2964" s="1"/>
      <c r="L2964" s="1"/>
      <c r="M2964" s="1"/>
      <c r="N2964" s="1"/>
      <c r="AA2964" s="1"/>
      <c r="AB2964" s="1"/>
      <c r="AC2964" s="1"/>
    </row>
    <row r="2965" spans="2:29" x14ac:dyDescent="0.25">
      <c r="B2965" s="27">
        <f t="shared" si="108"/>
        <v>39571.458333326147</v>
      </c>
      <c r="C2965" s="25">
        <v>11</v>
      </c>
      <c r="D2965" s="25">
        <v>20.2</v>
      </c>
      <c r="E2965" s="25">
        <v>561.6</v>
      </c>
      <c r="J2965" s="1"/>
      <c r="K2965" s="1"/>
      <c r="L2965" s="1"/>
      <c r="M2965" s="1"/>
      <c r="N2965" s="1"/>
      <c r="AA2965" s="1"/>
      <c r="AB2965" s="1"/>
      <c r="AC2965" s="1"/>
    </row>
    <row r="2966" spans="2:29" x14ac:dyDescent="0.25">
      <c r="B2966" s="27">
        <f t="shared" si="108"/>
        <v>39571.499999992811</v>
      </c>
      <c r="C2966" s="25">
        <v>12</v>
      </c>
      <c r="D2966" s="25">
        <v>21.6</v>
      </c>
      <c r="E2966" s="25">
        <v>751.07</v>
      </c>
      <c r="J2966" s="1"/>
      <c r="K2966" s="1"/>
      <c r="L2966" s="1"/>
      <c r="M2966" s="1"/>
      <c r="N2966" s="1"/>
      <c r="AA2966" s="1"/>
      <c r="AB2966" s="1"/>
      <c r="AC2966" s="1"/>
    </row>
    <row r="2967" spans="2:29" x14ac:dyDescent="0.25">
      <c r="B2967" s="27">
        <f t="shared" si="108"/>
        <v>39571.541666659476</v>
      </c>
      <c r="C2967" s="25">
        <v>13</v>
      </c>
      <c r="D2967" s="25">
        <v>22.4</v>
      </c>
      <c r="E2967" s="25">
        <v>788.99</v>
      </c>
      <c r="J2967" s="1"/>
      <c r="K2967" s="1"/>
      <c r="L2967" s="1"/>
      <c r="M2967" s="1"/>
      <c r="N2967" s="1"/>
      <c r="AA2967" s="1"/>
      <c r="AB2967" s="1"/>
      <c r="AC2967" s="1"/>
    </row>
    <row r="2968" spans="2:29" x14ac:dyDescent="0.25">
      <c r="B2968" s="27">
        <f t="shared" si="108"/>
        <v>39571.58333332614</v>
      </c>
      <c r="C2968" s="25">
        <v>14</v>
      </c>
      <c r="D2968" s="25">
        <v>22.2</v>
      </c>
      <c r="E2968" s="25">
        <v>842.79</v>
      </c>
      <c r="J2968" s="1"/>
      <c r="K2968" s="1"/>
      <c r="L2968" s="1"/>
      <c r="M2968" s="1"/>
      <c r="N2968" s="1"/>
      <c r="AA2968" s="1"/>
      <c r="AB2968" s="1"/>
      <c r="AC2968" s="1"/>
    </row>
    <row r="2969" spans="2:29" x14ac:dyDescent="0.25">
      <c r="B2969" s="27">
        <f t="shared" si="108"/>
        <v>39571.624999992804</v>
      </c>
      <c r="C2969" s="25">
        <v>15</v>
      </c>
      <c r="D2969" s="25">
        <v>20.8</v>
      </c>
      <c r="E2969" s="25">
        <v>837.85</v>
      </c>
      <c r="J2969" s="1"/>
      <c r="K2969" s="1"/>
      <c r="L2969" s="1"/>
      <c r="M2969" s="1"/>
      <c r="N2969" s="1"/>
      <c r="AA2969" s="1"/>
      <c r="AB2969" s="1"/>
      <c r="AC2969" s="1"/>
    </row>
    <row r="2970" spans="2:29" x14ac:dyDescent="0.25">
      <c r="B2970" s="27">
        <f t="shared" si="108"/>
        <v>39571.666666659468</v>
      </c>
      <c r="C2970" s="25">
        <v>16</v>
      </c>
      <c r="D2970" s="25">
        <v>20.5</v>
      </c>
      <c r="E2970" s="25">
        <v>690.12</v>
      </c>
      <c r="J2970" s="1"/>
      <c r="K2970" s="1"/>
      <c r="L2970" s="1"/>
      <c r="M2970" s="1"/>
      <c r="N2970" s="1"/>
      <c r="AA2970" s="1"/>
      <c r="AB2970" s="1"/>
      <c r="AC2970" s="1"/>
    </row>
    <row r="2971" spans="2:29" x14ac:dyDescent="0.25">
      <c r="B2971" s="27">
        <f t="shared" si="108"/>
        <v>39571.708333326133</v>
      </c>
      <c r="C2971" s="25">
        <v>17</v>
      </c>
      <c r="D2971" s="25">
        <v>20</v>
      </c>
      <c r="E2971" s="25">
        <v>500.31</v>
      </c>
      <c r="J2971" s="1"/>
      <c r="K2971" s="1"/>
      <c r="L2971" s="1"/>
      <c r="M2971" s="1"/>
      <c r="N2971" s="1"/>
      <c r="AA2971" s="1"/>
      <c r="AB2971" s="1"/>
      <c r="AC2971" s="1"/>
    </row>
    <row r="2972" spans="2:29" x14ac:dyDescent="0.25">
      <c r="B2972" s="27">
        <f t="shared" si="108"/>
        <v>39571.749999992797</v>
      </c>
      <c r="C2972" s="25">
        <v>18</v>
      </c>
      <c r="D2972" s="25">
        <v>19.2</v>
      </c>
      <c r="E2972" s="25">
        <v>287.2</v>
      </c>
      <c r="J2972" s="1"/>
      <c r="K2972" s="1"/>
      <c r="L2972" s="1"/>
      <c r="M2972" s="1"/>
      <c r="N2972" s="1"/>
      <c r="AA2972" s="1"/>
      <c r="AB2972" s="1"/>
      <c r="AC2972" s="1"/>
    </row>
    <row r="2973" spans="2:29" x14ac:dyDescent="0.25">
      <c r="B2973" s="27">
        <f t="shared" si="108"/>
        <v>39571.791666659461</v>
      </c>
      <c r="C2973" s="25">
        <v>19</v>
      </c>
      <c r="D2973" s="25">
        <v>18.2</v>
      </c>
      <c r="E2973" s="25">
        <v>77.77</v>
      </c>
      <c r="J2973" s="1"/>
      <c r="K2973" s="1"/>
      <c r="L2973" s="1"/>
      <c r="M2973" s="1"/>
      <c r="N2973" s="1"/>
      <c r="AA2973" s="1"/>
      <c r="AB2973" s="1"/>
      <c r="AC2973" s="1"/>
    </row>
    <row r="2974" spans="2:29" x14ac:dyDescent="0.25">
      <c r="B2974" s="27">
        <f t="shared" si="108"/>
        <v>39571.833333326125</v>
      </c>
      <c r="C2974" s="25">
        <v>20</v>
      </c>
      <c r="D2974" s="25">
        <v>17.3</v>
      </c>
      <c r="E2974" s="25">
        <v>0</v>
      </c>
      <c r="J2974" s="1"/>
      <c r="K2974" s="1"/>
      <c r="L2974" s="1"/>
      <c r="M2974" s="1"/>
      <c r="N2974" s="1"/>
      <c r="AA2974" s="1"/>
      <c r="AB2974" s="1"/>
      <c r="AC2974" s="1"/>
    </row>
    <row r="2975" spans="2:29" x14ac:dyDescent="0.25">
      <c r="B2975" s="27">
        <f t="shared" si="108"/>
        <v>39571.87499999279</v>
      </c>
      <c r="C2975" s="25">
        <v>21</v>
      </c>
      <c r="D2975" s="25">
        <v>17</v>
      </c>
      <c r="E2975" s="25">
        <v>0</v>
      </c>
      <c r="J2975" s="1"/>
      <c r="K2975" s="1"/>
      <c r="L2975" s="1"/>
      <c r="M2975" s="1"/>
      <c r="N2975" s="1"/>
      <c r="AA2975" s="1"/>
      <c r="AB2975" s="1"/>
      <c r="AC2975" s="1"/>
    </row>
    <row r="2976" spans="2:29" x14ac:dyDescent="0.25">
      <c r="B2976" s="27">
        <f t="shared" si="108"/>
        <v>39571.916666659454</v>
      </c>
      <c r="C2976" s="25">
        <v>22</v>
      </c>
      <c r="D2976" s="25">
        <v>16.8</v>
      </c>
      <c r="E2976" s="25">
        <v>0</v>
      </c>
      <c r="J2976" s="1"/>
      <c r="K2976" s="1"/>
      <c r="L2976" s="1"/>
      <c r="M2976" s="1"/>
      <c r="N2976" s="1"/>
      <c r="AA2976" s="1"/>
      <c r="AB2976" s="1"/>
      <c r="AC2976" s="1"/>
    </row>
    <row r="2977" spans="2:29" x14ac:dyDescent="0.25">
      <c r="B2977" s="27">
        <f t="shared" si="108"/>
        <v>39571.958333326118</v>
      </c>
      <c r="C2977" s="25">
        <v>23</v>
      </c>
      <c r="D2977" s="25">
        <v>16.600000000000001</v>
      </c>
      <c r="E2977" s="25">
        <v>0</v>
      </c>
      <c r="J2977" s="1"/>
      <c r="K2977" s="1"/>
      <c r="L2977" s="1"/>
      <c r="M2977" s="1"/>
      <c r="N2977" s="1"/>
      <c r="AA2977" s="1"/>
      <c r="AB2977" s="1"/>
      <c r="AC2977" s="1"/>
    </row>
    <row r="2978" spans="2:29" x14ac:dyDescent="0.25">
      <c r="B2978" s="27">
        <f t="shared" si="108"/>
        <v>39571.999999992782</v>
      </c>
      <c r="C2978" s="25">
        <v>0</v>
      </c>
      <c r="D2978" s="25">
        <v>16.399999999999999</v>
      </c>
      <c r="E2978" s="25">
        <v>0</v>
      </c>
      <c r="J2978" s="1"/>
      <c r="K2978" s="1"/>
      <c r="L2978" s="1"/>
      <c r="M2978" s="1"/>
      <c r="N2978" s="1"/>
      <c r="AA2978" s="1"/>
      <c r="AB2978" s="1"/>
      <c r="AC2978" s="1"/>
    </row>
    <row r="2979" spans="2:29" x14ac:dyDescent="0.25">
      <c r="B2979" s="27">
        <f t="shared" si="108"/>
        <v>39572.041666659446</v>
      </c>
      <c r="C2979" s="25">
        <v>1</v>
      </c>
      <c r="D2979" s="25">
        <v>16.3</v>
      </c>
      <c r="E2979" s="25">
        <v>0</v>
      </c>
      <c r="J2979" s="1"/>
      <c r="K2979" s="1"/>
      <c r="L2979" s="1"/>
      <c r="M2979" s="1"/>
      <c r="N2979" s="1"/>
      <c r="AA2979" s="1"/>
      <c r="AB2979" s="1"/>
      <c r="AC2979" s="1"/>
    </row>
    <row r="2980" spans="2:29" x14ac:dyDescent="0.25">
      <c r="B2980" s="27">
        <f t="shared" si="108"/>
        <v>39572.083333326111</v>
      </c>
      <c r="C2980" s="25">
        <v>2</v>
      </c>
      <c r="D2980" s="25">
        <v>16</v>
      </c>
      <c r="E2980" s="25">
        <v>0</v>
      </c>
      <c r="J2980" s="1"/>
      <c r="K2980" s="1"/>
      <c r="L2980" s="1"/>
      <c r="M2980" s="1"/>
      <c r="N2980" s="1"/>
      <c r="AA2980" s="1"/>
      <c r="AB2980" s="1"/>
      <c r="AC2980" s="1"/>
    </row>
    <row r="2981" spans="2:29" x14ac:dyDescent="0.25">
      <c r="B2981" s="27">
        <f t="shared" si="108"/>
        <v>39572.124999992775</v>
      </c>
      <c r="C2981" s="25">
        <v>3</v>
      </c>
      <c r="D2981" s="25">
        <v>15.2</v>
      </c>
      <c r="E2981" s="25">
        <v>0</v>
      </c>
      <c r="J2981" s="1"/>
      <c r="K2981" s="1"/>
      <c r="L2981" s="1"/>
      <c r="M2981" s="1"/>
      <c r="N2981" s="1"/>
      <c r="AA2981" s="1"/>
      <c r="AB2981" s="1"/>
      <c r="AC2981" s="1"/>
    </row>
    <row r="2982" spans="2:29" x14ac:dyDescent="0.25">
      <c r="B2982" s="27">
        <f t="shared" si="108"/>
        <v>39572.166666659439</v>
      </c>
      <c r="C2982" s="25">
        <v>4</v>
      </c>
      <c r="D2982" s="25">
        <v>14.2</v>
      </c>
      <c r="E2982" s="25">
        <v>0</v>
      </c>
      <c r="J2982" s="1"/>
      <c r="K2982" s="1"/>
      <c r="L2982" s="1"/>
      <c r="M2982" s="1"/>
      <c r="N2982" s="1"/>
      <c r="AA2982" s="1"/>
      <c r="AB2982" s="1"/>
      <c r="AC2982" s="1"/>
    </row>
    <row r="2983" spans="2:29" x14ac:dyDescent="0.25">
      <c r="B2983" s="27">
        <f t="shared" si="108"/>
        <v>39572.208333326103</v>
      </c>
      <c r="C2983" s="25">
        <v>5</v>
      </c>
      <c r="D2983" s="25">
        <v>13.5</v>
      </c>
      <c r="E2983" s="25">
        <v>0</v>
      </c>
      <c r="J2983" s="1"/>
      <c r="K2983" s="1"/>
      <c r="L2983" s="1"/>
      <c r="M2983" s="1"/>
      <c r="N2983" s="1"/>
      <c r="AA2983" s="1"/>
      <c r="AB2983" s="1"/>
      <c r="AC2983" s="1"/>
    </row>
    <row r="2984" spans="2:29" x14ac:dyDescent="0.25">
      <c r="B2984" s="27">
        <f t="shared" si="108"/>
        <v>39572.249999992768</v>
      </c>
      <c r="C2984" s="25">
        <v>6</v>
      </c>
      <c r="D2984" s="25">
        <v>13.1</v>
      </c>
      <c r="E2984" s="25">
        <v>0</v>
      </c>
      <c r="J2984" s="1"/>
      <c r="K2984" s="1"/>
      <c r="L2984" s="1"/>
      <c r="M2984" s="1"/>
      <c r="N2984" s="1"/>
      <c r="AA2984" s="1"/>
      <c r="AB2984" s="1"/>
      <c r="AC2984" s="1"/>
    </row>
    <row r="2985" spans="2:29" x14ac:dyDescent="0.25">
      <c r="B2985" s="27">
        <f t="shared" si="108"/>
        <v>39572.291666659432</v>
      </c>
      <c r="C2985" s="25">
        <v>7</v>
      </c>
      <c r="D2985" s="25">
        <v>12.9</v>
      </c>
      <c r="E2985" s="25">
        <v>14.58</v>
      </c>
      <c r="J2985" s="1"/>
      <c r="K2985" s="1"/>
      <c r="L2985" s="1"/>
      <c r="M2985" s="1"/>
      <c r="N2985" s="1"/>
      <c r="AA2985" s="1"/>
      <c r="AB2985" s="1"/>
      <c r="AC2985" s="1"/>
    </row>
    <row r="2986" spans="2:29" x14ac:dyDescent="0.25">
      <c r="B2986" s="27">
        <f t="shared" si="108"/>
        <v>39572.333333326096</v>
      </c>
      <c r="C2986" s="25">
        <v>8</v>
      </c>
      <c r="D2986" s="25">
        <v>13.2</v>
      </c>
      <c r="E2986" s="25">
        <v>64.739999999999995</v>
      </c>
      <c r="J2986" s="1"/>
      <c r="K2986" s="1"/>
      <c r="L2986" s="1"/>
      <c r="M2986" s="1"/>
      <c r="N2986" s="1"/>
      <c r="AA2986" s="1"/>
      <c r="AB2986" s="1"/>
      <c r="AC2986" s="1"/>
    </row>
    <row r="2987" spans="2:29" x14ac:dyDescent="0.25">
      <c r="B2987" s="27">
        <f t="shared" si="108"/>
        <v>39572.37499999276</v>
      </c>
      <c r="C2987" s="25">
        <v>9</v>
      </c>
      <c r="D2987" s="25">
        <v>15.8</v>
      </c>
      <c r="E2987" s="25">
        <v>333.95</v>
      </c>
      <c r="J2987" s="1"/>
      <c r="K2987" s="1"/>
      <c r="L2987" s="1"/>
      <c r="M2987" s="1"/>
      <c r="N2987" s="1"/>
      <c r="AA2987" s="1"/>
      <c r="AB2987" s="1"/>
      <c r="AC2987" s="1"/>
    </row>
    <row r="2988" spans="2:29" x14ac:dyDescent="0.25">
      <c r="B2988" s="27">
        <f t="shared" si="108"/>
        <v>39572.416666659425</v>
      </c>
      <c r="C2988" s="25">
        <v>10</v>
      </c>
      <c r="D2988" s="25">
        <v>18.2</v>
      </c>
      <c r="E2988" s="25">
        <v>714.04</v>
      </c>
      <c r="J2988" s="1"/>
      <c r="K2988" s="1"/>
      <c r="L2988" s="1"/>
      <c r="M2988" s="1"/>
      <c r="N2988" s="1"/>
      <c r="AA2988" s="1"/>
      <c r="AB2988" s="1"/>
      <c r="AC2988" s="1"/>
    </row>
    <row r="2989" spans="2:29" x14ac:dyDescent="0.25">
      <c r="B2989" s="27">
        <f t="shared" si="108"/>
        <v>39572.458333326089</v>
      </c>
      <c r="C2989" s="25">
        <v>11</v>
      </c>
      <c r="D2989" s="25">
        <v>20.3</v>
      </c>
      <c r="E2989" s="25">
        <v>869.66</v>
      </c>
      <c r="J2989" s="1"/>
      <c r="K2989" s="1"/>
      <c r="L2989" s="1"/>
      <c r="M2989" s="1"/>
      <c r="N2989" s="1"/>
      <c r="AA2989" s="1"/>
      <c r="AB2989" s="1"/>
      <c r="AC2989" s="1"/>
    </row>
    <row r="2990" spans="2:29" x14ac:dyDescent="0.25">
      <c r="B2990" s="27">
        <f t="shared" si="108"/>
        <v>39572.499999992753</v>
      </c>
      <c r="C2990" s="25">
        <v>12</v>
      </c>
      <c r="D2990" s="25">
        <v>20.7</v>
      </c>
      <c r="E2990" s="25">
        <v>945.22</v>
      </c>
      <c r="J2990" s="1"/>
      <c r="K2990" s="1"/>
      <c r="L2990" s="1"/>
      <c r="M2990" s="1"/>
      <c r="N2990" s="1"/>
      <c r="AA2990" s="1"/>
      <c r="AB2990" s="1"/>
      <c r="AC2990" s="1"/>
    </row>
    <row r="2991" spans="2:29" x14ac:dyDescent="0.25">
      <c r="B2991" s="27">
        <f t="shared" si="108"/>
        <v>39572.541666659417</v>
      </c>
      <c r="C2991" s="25">
        <v>13</v>
      </c>
      <c r="D2991" s="25">
        <v>21.9</v>
      </c>
      <c r="E2991" s="25">
        <v>961.57</v>
      </c>
      <c r="J2991" s="1"/>
      <c r="K2991" s="1"/>
      <c r="L2991" s="1"/>
      <c r="M2991" s="1"/>
      <c r="N2991" s="1"/>
      <c r="AA2991" s="1"/>
      <c r="AB2991" s="1"/>
      <c r="AC2991" s="1"/>
    </row>
    <row r="2992" spans="2:29" x14ac:dyDescent="0.25">
      <c r="B2992" s="27">
        <f t="shared" si="108"/>
        <v>39572.583333326082</v>
      </c>
      <c r="C2992" s="25">
        <v>14</v>
      </c>
      <c r="D2992" s="25">
        <v>22.8</v>
      </c>
      <c r="E2992" s="25">
        <v>926.17</v>
      </c>
      <c r="J2992" s="1"/>
      <c r="K2992" s="1"/>
      <c r="L2992" s="1"/>
      <c r="M2992" s="1"/>
      <c r="N2992" s="1"/>
      <c r="AA2992" s="1"/>
      <c r="AB2992" s="1"/>
      <c r="AC2992" s="1"/>
    </row>
    <row r="2993" spans="2:29" x14ac:dyDescent="0.25">
      <c r="B2993" s="27">
        <f t="shared" si="108"/>
        <v>39572.624999992746</v>
      </c>
      <c r="C2993" s="25">
        <v>15</v>
      </c>
      <c r="D2993" s="25">
        <v>23.1</v>
      </c>
      <c r="E2993" s="25">
        <v>795.06</v>
      </c>
      <c r="J2993" s="1"/>
      <c r="K2993" s="1"/>
      <c r="L2993" s="1"/>
      <c r="M2993" s="1"/>
      <c r="N2993" s="1"/>
      <c r="AA2993" s="1"/>
      <c r="AB2993" s="1"/>
      <c r="AC2993" s="1"/>
    </row>
    <row r="2994" spans="2:29" x14ac:dyDescent="0.25">
      <c r="B2994" s="27">
        <f t="shared" si="108"/>
        <v>39572.66666665941</v>
      </c>
      <c r="C2994" s="25">
        <v>16</v>
      </c>
      <c r="D2994" s="25">
        <v>23.2</v>
      </c>
      <c r="E2994" s="25">
        <v>684.16</v>
      </c>
      <c r="J2994" s="1"/>
      <c r="K2994" s="1"/>
      <c r="L2994" s="1"/>
      <c r="M2994" s="1"/>
      <c r="N2994" s="1"/>
      <c r="AA2994" s="1"/>
      <c r="AB2994" s="1"/>
      <c r="AC2994" s="1"/>
    </row>
    <row r="2995" spans="2:29" x14ac:dyDescent="0.25">
      <c r="B2995" s="27">
        <f t="shared" si="108"/>
        <v>39572.708333326074</v>
      </c>
      <c r="C2995" s="25">
        <v>17</v>
      </c>
      <c r="D2995" s="25">
        <v>22.8</v>
      </c>
      <c r="E2995" s="25">
        <v>497.38</v>
      </c>
      <c r="J2995" s="1"/>
      <c r="K2995" s="1"/>
      <c r="L2995" s="1"/>
      <c r="M2995" s="1"/>
      <c r="N2995" s="1"/>
      <c r="AA2995" s="1"/>
      <c r="AB2995" s="1"/>
      <c r="AC2995" s="1"/>
    </row>
    <row r="2996" spans="2:29" x14ac:dyDescent="0.25">
      <c r="B2996" s="27">
        <f t="shared" si="108"/>
        <v>39572.749999992739</v>
      </c>
      <c r="C2996" s="25">
        <v>18</v>
      </c>
      <c r="D2996" s="25">
        <v>22.3</v>
      </c>
      <c r="E2996" s="25">
        <v>286.98</v>
      </c>
      <c r="J2996" s="1"/>
      <c r="K2996" s="1"/>
      <c r="L2996" s="1"/>
      <c r="M2996" s="1"/>
      <c r="N2996" s="1"/>
      <c r="AA2996" s="1"/>
      <c r="AB2996" s="1"/>
      <c r="AC2996" s="1"/>
    </row>
    <row r="2997" spans="2:29" x14ac:dyDescent="0.25">
      <c r="B2997" s="27">
        <f t="shared" si="108"/>
        <v>39572.791666659403</v>
      </c>
      <c r="C2997" s="25">
        <v>19</v>
      </c>
      <c r="D2997" s="25">
        <v>20.6</v>
      </c>
      <c r="E2997" s="25">
        <v>79.84</v>
      </c>
      <c r="J2997" s="1"/>
      <c r="K2997" s="1"/>
      <c r="L2997" s="1"/>
      <c r="M2997" s="1"/>
      <c r="N2997" s="1"/>
      <c r="AA2997" s="1"/>
      <c r="AB2997" s="1"/>
      <c r="AC2997" s="1"/>
    </row>
    <row r="2998" spans="2:29" x14ac:dyDescent="0.25">
      <c r="B2998" s="27">
        <f t="shared" si="108"/>
        <v>39572.833333326067</v>
      </c>
      <c r="C2998" s="25">
        <v>20</v>
      </c>
      <c r="D2998" s="25">
        <v>18.5</v>
      </c>
      <c r="E2998" s="25">
        <v>0</v>
      </c>
      <c r="J2998" s="1"/>
      <c r="K2998" s="1"/>
      <c r="L2998" s="1"/>
      <c r="M2998" s="1"/>
      <c r="N2998" s="1"/>
      <c r="AA2998" s="1"/>
      <c r="AB2998" s="1"/>
      <c r="AC2998" s="1"/>
    </row>
    <row r="2999" spans="2:29" x14ac:dyDescent="0.25">
      <c r="B2999" s="27">
        <f t="shared" si="108"/>
        <v>39572.874999992731</v>
      </c>
      <c r="C2999" s="25">
        <v>21</v>
      </c>
      <c r="D2999" s="25">
        <v>17.5</v>
      </c>
      <c r="E2999" s="25">
        <v>0</v>
      </c>
      <c r="J2999" s="1"/>
      <c r="K2999" s="1"/>
      <c r="L2999" s="1"/>
      <c r="M2999" s="1"/>
      <c r="N2999" s="1"/>
      <c r="AA2999" s="1"/>
      <c r="AB2999" s="1"/>
      <c r="AC2999" s="1"/>
    </row>
    <row r="3000" spans="2:29" x14ac:dyDescent="0.25">
      <c r="B3000" s="27">
        <f t="shared" si="108"/>
        <v>39572.916666659396</v>
      </c>
      <c r="C3000" s="25">
        <v>22</v>
      </c>
      <c r="D3000" s="25">
        <v>16.8</v>
      </c>
      <c r="E3000" s="25">
        <v>0</v>
      </c>
      <c r="J3000" s="1"/>
      <c r="K3000" s="1"/>
      <c r="L3000" s="1"/>
      <c r="M3000" s="1"/>
      <c r="N3000" s="1"/>
      <c r="AA3000" s="1"/>
      <c r="AB3000" s="1"/>
      <c r="AC3000" s="1"/>
    </row>
    <row r="3001" spans="2:29" x14ac:dyDescent="0.25">
      <c r="B3001" s="27">
        <f t="shared" si="108"/>
        <v>39572.95833332606</v>
      </c>
      <c r="C3001" s="25">
        <v>23</v>
      </c>
      <c r="D3001" s="25">
        <v>16.5</v>
      </c>
      <c r="E3001" s="25">
        <v>0</v>
      </c>
      <c r="J3001" s="1"/>
      <c r="K3001" s="1"/>
      <c r="L3001" s="1"/>
      <c r="M3001" s="1"/>
      <c r="N3001" s="1"/>
      <c r="AA3001" s="1"/>
      <c r="AB3001" s="1"/>
      <c r="AC3001" s="1"/>
    </row>
    <row r="3002" spans="2:29" x14ac:dyDescent="0.25">
      <c r="B3002" s="27">
        <f t="shared" si="108"/>
        <v>39572.999999992724</v>
      </c>
      <c r="C3002" s="25">
        <v>0</v>
      </c>
      <c r="D3002" s="25">
        <v>16.100000000000001</v>
      </c>
      <c r="E3002" s="25">
        <v>0</v>
      </c>
      <c r="J3002" s="1"/>
      <c r="K3002" s="1"/>
      <c r="L3002" s="1"/>
      <c r="M3002" s="1"/>
      <c r="N3002" s="1"/>
      <c r="AA3002" s="1"/>
      <c r="AB3002" s="1"/>
      <c r="AC3002" s="1"/>
    </row>
    <row r="3003" spans="2:29" x14ac:dyDescent="0.25">
      <c r="B3003" s="27">
        <f t="shared" si="108"/>
        <v>39573.041666659388</v>
      </c>
      <c r="C3003" s="25">
        <v>1</v>
      </c>
      <c r="D3003" s="25">
        <v>15.9</v>
      </c>
      <c r="E3003" s="25">
        <v>0</v>
      </c>
      <c r="J3003" s="1"/>
      <c r="K3003" s="1"/>
      <c r="L3003" s="1"/>
      <c r="M3003" s="1"/>
      <c r="N3003" s="1"/>
      <c r="AA3003" s="1"/>
      <c r="AB3003" s="1"/>
      <c r="AC3003" s="1"/>
    </row>
    <row r="3004" spans="2:29" x14ac:dyDescent="0.25">
      <c r="B3004" s="27">
        <f t="shared" si="108"/>
        <v>39573.083333326053</v>
      </c>
      <c r="C3004" s="25">
        <v>2</v>
      </c>
      <c r="D3004" s="25">
        <v>15.7</v>
      </c>
      <c r="E3004" s="25">
        <v>0</v>
      </c>
      <c r="J3004" s="1"/>
      <c r="K3004" s="1"/>
      <c r="L3004" s="1"/>
      <c r="M3004" s="1"/>
      <c r="N3004" s="1"/>
      <c r="AA3004" s="1"/>
      <c r="AB3004" s="1"/>
      <c r="AC3004" s="1"/>
    </row>
    <row r="3005" spans="2:29" x14ac:dyDescent="0.25">
      <c r="B3005" s="27">
        <f t="shared" si="108"/>
        <v>39573.124999992717</v>
      </c>
      <c r="C3005" s="25">
        <v>3</v>
      </c>
      <c r="D3005" s="25">
        <v>15.6</v>
      </c>
      <c r="E3005" s="25">
        <v>0</v>
      </c>
      <c r="J3005" s="1"/>
      <c r="K3005" s="1"/>
      <c r="L3005" s="1"/>
      <c r="M3005" s="1"/>
      <c r="N3005" s="1"/>
      <c r="AA3005" s="1"/>
      <c r="AB3005" s="1"/>
      <c r="AC3005" s="1"/>
    </row>
    <row r="3006" spans="2:29" x14ac:dyDescent="0.25">
      <c r="B3006" s="27">
        <f t="shared" si="108"/>
        <v>39573.166666659381</v>
      </c>
      <c r="C3006" s="25">
        <v>4</v>
      </c>
      <c r="D3006" s="25">
        <v>15.9</v>
      </c>
      <c r="E3006" s="25">
        <v>0</v>
      </c>
      <c r="J3006" s="1"/>
      <c r="K3006" s="1"/>
      <c r="L3006" s="1"/>
      <c r="M3006" s="1"/>
      <c r="N3006" s="1"/>
      <c r="AA3006" s="1"/>
      <c r="AB3006" s="1"/>
      <c r="AC3006" s="1"/>
    </row>
    <row r="3007" spans="2:29" x14ac:dyDescent="0.25">
      <c r="B3007" s="27">
        <f t="shared" si="108"/>
        <v>39573.208333326045</v>
      </c>
      <c r="C3007" s="25">
        <v>5</v>
      </c>
      <c r="D3007" s="25">
        <v>15.9</v>
      </c>
      <c r="E3007" s="25">
        <v>0</v>
      </c>
      <c r="J3007" s="1"/>
      <c r="K3007" s="1"/>
      <c r="L3007" s="1"/>
      <c r="M3007" s="1"/>
      <c r="N3007" s="1"/>
      <c r="AA3007" s="1"/>
      <c r="AB3007" s="1"/>
      <c r="AC3007" s="1"/>
    </row>
    <row r="3008" spans="2:29" x14ac:dyDescent="0.25">
      <c r="B3008" s="27">
        <f t="shared" si="108"/>
        <v>39573.249999992709</v>
      </c>
      <c r="C3008" s="25">
        <v>6</v>
      </c>
      <c r="D3008" s="25">
        <v>15.8</v>
      </c>
      <c r="E3008" s="25">
        <v>0</v>
      </c>
      <c r="J3008" s="1"/>
      <c r="K3008" s="1"/>
      <c r="L3008" s="1"/>
      <c r="M3008" s="1"/>
      <c r="N3008" s="1"/>
      <c r="AA3008" s="1"/>
      <c r="AB3008" s="1"/>
      <c r="AC3008" s="1"/>
    </row>
    <row r="3009" spans="2:29" x14ac:dyDescent="0.25">
      <c r="B3009" s="27">
        <f t="shared" si="108"/>
        <v>39573.291666659374</v>
      </c>
      <c r="C3009" s="25">
        <v>7</v>
      </c>
      <c r="D3009" s="25">
        <v>16.100000000000001</v>
      </c>
      <c r="E3009" s="25">
        <v>39.630000000000003</v>
      </c>
      <c r="J3009" s="1"/>
      <c r="K3009" s="1"/>
      <c r="L3009" s="1"/>
      <c r="M3009" s="1"/>
      <c r="N3009" s="1"/>
      <c r="AA3009" s="1"/>
      <c r="AB3009" s="1"/>
      <c r="AC3009" s="1"/>
    </row>
    <row r="3010" spans="2:29" x14ac:dyDescent="0.25">
      <c r="B3010" s="27">
        <f t="shared" si="108"/>
        <v>39573.333333326038</v>
      </c>
      <c r="C3010" s="25">
        <v>8</v>
      </c>
      <c r="D3010" s="25">
        <v>16.8</v>
      </c>
      <c r="E3010" s="25">
        <v>111.83</v>
      </c>
      <c r="J3010" s="1"/>
      <c r="K3010" s="1"/>
      <c r="L3010" s="1"/>
      <c r="M3010" s="1"/>
      <c r="N3010" s="1"/>
      <c r="AA3010" s="1"/>
      <c r="AB3010" s="1"/>
      <c r="AC3010" s="1"/>
    </row>
    <row r="3011" spans="2:29" x14ac:dyDescent="0.25">
      <c r="B3011" s="27">
        <f t="shared" ref="B3011:B3074" si="109">B3010+1/24</f>
        <v>39573.374999992702</v>
      </c>
      <c r="C3011" s="25">
        <v>9</v>
      </c>
      <c r="D3011" s="25">
        <v>18.100000000000001</v>
      </c>
      <c r="E3011" s="25">
        <v>280.02999999999997</v>
      </c>
      <c r="J3011" s="1"/>
      <c r="K3011" s="1"/>
      <c r="L3011" s="1"/>
      <c r="M3011" s="1"/>
      <c r="N3011" s="1"/>
      <c r="AA3011" s="1"/>
      <c r="AB3011" s="1"/>
      <c r="AC3011" s="1"/>
    </row>
    <row r="3012" spans="2:29" x14ac:dyDescent="0.25">
      <c r="B3012" s="27">
        <f t="shared" si="109"/>
        <v>39573.416666659366</v>
      </c>
      <c r="C3012" s="25">
        <v>10</v>
      </c>
      <c r="D3012" s="25">
        <v>19</v>
      </c>
      <c r="E3012" s="25">
        <v>365.28</v>
      </c>
      <c r="J3012" s="1"/>
      <c r="K3012" s="1"/>
      <c r="L3012" s="1"/>
      <c r="M3012" s="1"/>
      <c r="N3012" s="1"/>
      <c r="AA3012" s="1"/>
      <c r="AB3012" s="1"/>
      <c r="AC3012" s="1"/>
    </row>
    <row r="3013" spans="2:29" x14ac:dyDescent="0.25">
      <c r="B3013" s="27">
        <f t="shared" si="109"/>
        <v>39573.458333326031</v>
      </c>
      <c r="C3013" s="25">
        <v>11</v>
      </c>
      <c r="D3013" s="25">
        <v>20.6</v>
      </c>
      <c r="E3013" s="25">
        <v>616.71</v>
      </c>
      <c r="J3013" s="1"/>
      <c r="K3013" s="1"/>
      <c r="L3013" s="1"/>
      <c r="M3013" s="1"/>
      <c r="N3013" s="1"/>
      <c r="AA3013" s="1"/>
      <c r="AB3013" s="1"/>
      <c r="AC3013" s="1"/>
    </row>
    <row r="3014" spans="2:29" x14ac:dyDescent="0.25">
      <c r="B3014" s="27">
        <f t="shared" si="109"/>
        <v>39573.499999992695</v>
      </c>
      <c r="C3014" s="25">
        <v>12</v>
      </c>
      <c r="D3014" s="25">
        <v>22.1</v>
      </c>
      <c r="E3014" s="25">
        <v>940.25</v>
      </c>
      <c r="J3014" s="1"/>
      <c r="K3014" s="1"/>
      <c r="L3014" s="1"/>
      <c r="M3014" s="1"/>
      <c r="N3014" s="1"/>
      <c r="AA3014" s="1"/>
      <c r="AB3014" s="1"/>
      <c r="AC3014" s="1"/>
    </row>
    <row r="3015" spans="2:29" x14ac:dyDescent="0.25">
      <c r="B3015" s="27">
        <f t="shared" si="109"/>
        <v>39573.541666659359</v>
      </c>
      <c r="C3015" s="25">
        <v>13</v>
      </c>
      <c r="D3015" s="25">
        <v>23.2</v>
      </c>
      <c r="E3015" s="25">
        <v>893.19</v>
      </c>
      <c r="J3015" s="1"/>
      <c r="K3015" s="1"/>
      <c r="L3015" s="1"/>
      <c r="M3015" s="1"/>
      <c r="N3015" s="1"/>
      <c r="AA3015" s="1"/>
      <c r="AB3015" s="1"/>
      <c r="AC3015" s="1"/>
    </row>
    <row r="3016" spans="2:29" x14ac:dyDescent="0.25">
      <c r="B3016" s="27">
        <f t="shared" si="109"/>
        <v>39573.583333326023</v>
      </c>
      <c r="C3016" s="25">
        <v>14</v>
      </c>
      <c r="D3016" s="25">
        <v>23.9</v>
      </c>
      <c r="E3016" s="25">
        <v>893.62</v>
      </c>
      <c r="J3016" s="1"/>
      <c r="K3016" s="1"/>
      <c r="L3016" s="1"/>
      <c r="M3016" s="1"/>
      <c r="N3016" s="1"/>
      <c r="AA3016" s="1"/>
      <c r="AB3016" s="1"/>
      <c r="AC3016" s="1"/>
    </row>
    <row r="3017" spans="2:29" x14ac:dyDescent="0.25">
      <c r="B3017" s="27">
        <f t="shared" si="109"/>
        <v>39573.624999992688</v>
      </c>
      <c r="C3017" s="25">
        <v>15</v>
      </c>
      <c r="D3017" s="25">
        <v>24.1</v>
      </c>
      <c r="E3017" s="25">
        <v>744.19</v>
      </c>
      <c r="J3017" s="1"/>
      <c r="K3017" s="1"/>
      <c r="L3017" s="1"/>
      <c r="M3017" s="1"/>
      <c r="N3017" s="1"/>
      <c r="AA3017" s="1"/>
      <c r="AB3017" s="1"/>
      <c r="AC3017" s="1"/>
    </row>
    <row r="3018" spans="2:29" x14ac:dyDescent="0.25">
      <c r="B3018" s="27">
        <f t="shared" si="109"/>
        <v>39573.666666659352</v>
      </c>
      <c r="C3018" s="25">
        <v>16</v>
      </c>
      <c r="D3018" s="25">
        <v>22.7</v>
      </c>
      <c r="E3018" s="25">
        <v>485.33</v>
      </c>
      <c r="J3018" s="1"/>
      <c r="K3018" s="1"/>
      <c r="L3018" s="1"/>
      <c r="M3018" s="1"/>
      <c r="N3018" s="1"/>
      <c r="AA3018" s="1"/>
      <c r="AB3018" s="1"/>
      <c r="AC3018" s="1"/>
    </row>
    <row r="3019" spans="2:29" x14ac:dyDescent="0.25">
      <c r="B3019" s="27">
        <f t="shared" si="109"/>
        <v>39573.708333326016</v>
      </c>
      <c r="C3019" s="25">
        <v>17</v>
      </c>
      <c r="D3019" s="25">
        <v>21.5</v>
      </c>
      <c r="E3019" s="25">
        <v>273.58999999999997</v>
      </c>
      <c r="J3019" s="1"/>
      <c r="K3019" s="1"/>
      <c r="L3019" s="1"/>
      <c r="M3019" s="1"/>
      <c r="N3019" s="1"/>
      <c r="AA3019" s="1"/>
      <c r="AB3019" s="1"/>
      <c r="AC3019" s="1"/>
    </row>
    <row r="3020" spans="2:29" x14ac:dyDescent="0.25">
      <c r="B3020" s="27">
        <f t="shared" si="109"/>
        <v>39573.74999999268</v>
      </c>
      <c r="C3020" s="25">
        <v>18</v>
      </c>
      <c r="D3020" s="25">
        <v>20</v>
      </c>
      <c r="E3020" s="25">
        <v>130.59</v>
      </c>
      <c r="J3020" s="1"/>
      <c r="K3020" s="1"/>
      <c r="L3020" s="1"/>
      <c r="M3020" s="1"/>
      <c r="N3020" s="1"/>
      <c r="AA3020" s="1"/>
      <c r="AB3020" s="1"/>
      <c r="AC3020" s="1"/>
    </row>
    <row r="3021" spans="2:29" x14ac:dyDescent="0.25">
      <c r="B3021" s="27">
        <f t="shared" si="109"/>
        <v>39573.791666659345</v>
      </c>
      <c r="C3021" s="25">
        <v>19</v>
      </c>
      <c r="D3021" s="25">
        <v>18.5</v>
      </c>
      <c r="E3021" s="25">
        <v>14.72</v>
      </c>
      <c r="J3021" s="1"/>
      <c r="K3021" s="1"/>
      <c r="L3021" s="1"/>
      <c r="M3021" s="1"/>
      <c r="N3021" s="1"/>
      <c r="AA3021" s="1"/>
      <c r="AB3021" s="1"/>
      <c r="AC3021" s="1"/>
    </row>
    <row r="3022" spans="2:29" x14ac:dyDescent="0.25">
      <c r="B3022" s="27">
        <f t="shared" si="109"/>
        <v>39573.833333326009</v>
      </c>
      <c r="C3022" s="25">
        <v>20</v>
      </c>
      <c r="D3022" s="25">
        <v>17.7</v>
      </c>
      <c r="E3022" s="25">
        <v>0</v>
      </c>
      <c r="J3022" s="1"/>
      <c r="K3022" s="1"/>
      <c r="L3022" s="1"/>
      <c r="M3022" s="1"/>
      <c r="N3022" s="1"/>
      <c r="AA3022" s="1"/>
      <c r="AB3022" s="1"/>
      <c r="AC3022" s="1"/>
    </row>
    <row r="3023" spans="2:29" x14ac:dyDescent="0.25">
      <c r="B3023" s="27">
        <f t="shared" si="109"/>
        <v>39573.874999992673</v>
      </c>
      <c r="C3023" s="25">
        <v>21</v>
      </c>
      <c r="D3023" s="25">
        <v>17.3</v>
      </c>
      <c r="E3023" s="25">
        <v>0</v>
      </c>
      <c r="J3023" s="1"/>
      <c r="K3023" s="1"/>
      <c r="L3023" s="1"/>
      <c r="M3023" s="1"/>
      <c r="N3023" s="1"/>
      <c r="AA3023" s="1"/>
      <c r="AB3023" s="1"/>
      <c r="AC3023" s="1"/>
    </row>
    <row r="3024" spans="2:29" x14ac:dyDescent="0.25">
      <c r="B3024" s="27">
        <f t="shared" si="109"/>
        <v>39573.916666659337</v>
      </c>
      <c r="C3024" s="25">
        <v>22</v>
      </c>
      <c r="D3024" s="25">
        <v>17</v>
      </c>
      <c r="E3024" s="25">
        <v>0</v>
      </c>
      <c r="J3024" s="1"/>
      <c r="K3024" s="1"/>
      <c r="L3024" s="1"/>
      <c r="M3024" s="1"/>
      <c r="N3024" s="1"/>
      <c r="AA3024" s="1"/>
      <c r="AB3024" s="1"/>
      <c r="AC3024" s="1"/>
    </row>
    <row r="3025" spans="2:29" x14ac:dyDescent="0.25">
      <c r="B3025" s="27">
        <f t="shared" si="109"/>
        <v>39573.958333326002</v>
      </c>
      <c r="C3025" s="25">
        <v>23</v>
      </c>
      <c r="D3025" s="25">
        <v>16.7</v>
      </c>
      <c r="E3025" s="25">
        <v>0</v>
      </c>
      <c r="J3025" s="1"/>
      <c r="K3025" s="1"/>
      <c r="L3025" s="1"/>
      <c r="M3025" s="1"/>
      <c r="N3025" s="1"/>
      <c r="AA3025" s="1"/>
      <c r="AB3025" s="1"/>
      <c r="AC3025" s="1"/>
    </row>
    <row r="3026" spans="2:29" x14ac:dyDescent="0.25">
      <c r="B3026" s="27">
        <f t="shared" si="109"/>
        <v>39573.999999992666</v>
      </c>
      <c r="C3026" s="25">
        <v>0</v>
      </c>
      <c r="D3026" s="25">
        <v>16.600000000000001</v>
      </c>
      <c r="E3026" s="25">
        <v>0</v>
      </c>
      <c r="J3026" s="1"/>
      <c r="K3026" s="1"/>
      <c r="L3026" s="1"/>
      <c r="M3026" s="1"/>
      <c r="N3026" s="1"/>
      <c r="AA3026" s="1"/>
      <c r="AB3026" s="1"/>
      <c r="AC3026" s="1"/>
    </row>
    <row r="3027" spans="2:29" x14ac:dyDescent="0.25">
      <c r="B3027" s="27">
        <f t="shared" si="109"/>
        <v>39574.04166665933</v>
      </c>
      <c r="C3027" s="25">
        <v>1</v>
      </c>
      <c r="D3027" s="25">
        <v>16.399999999999999</v>
      </c>
      <c r="E3027" s="25">
        <v>0</v>
      </c>
      <c r="J3027" s="1"/>
      <c r="K3027" s="1"/>
      <c r="L3027" s="1"/>
      <c r="M3027" s="1"/>
      <c r="N3027" s="1"/>
      <c r="AA3027" s="1"/>
      <c r="AB3027" s="1"/>
      <c r="AC3027" s="1"/>
    </row>
    <row r="3028" spans="2:29" x14ac:dyDescent="0.25">
      <c r="B3028" s="27">
        <f t="shared" si="109"/>
        <v>39574.083333325994</v>
      </c>
      <c r="C3028" s="25">
        <v>2</v>
      </c>
      <c r="D3028" s="25">
        <v>16.2</v>
      </c>
      <c r="E3028" s="25">
        <v>0</v>
      </c>
      <c r="J3028" s="1"/>
      <c r="K3028" s="1"/>
      <c r="L3028" s="1"/>
      <c r="M3028" s="1"/>
      <c r="N3028" s="1"/>
      <c r="AA3028" s="1"/>
      <c r="AB3028" s="1"/>
      <c r="AC3028" s="1"/>
    </row>
    <row r="3029" spans="2:29" x14ac:dyDescent="0.25">
      <c r="B3029" s="27">
        <f t="shared" si="109"/>
        <v>39574.124999992659</v>
      </c>
      <c r="C3029" s="25">
        <v>3</v>
      </c>
      <c r="D3029" s="25">
        <v>15.9</v>
      </c>
      <c r="E3029" s="25">
        <v>0</v>
      </c>
      <c r="J3029" s="1"/>
      <c r="K3029" s="1"/>
      <c r="L3029" s="1"/>
      <c r="M3029" s="1"/>
      <c r="N3029" s="1"/>
      <c r="AA3029" s="1"/>
      <c r="AB3029" s="1"/>
      <c r="AC3029" s="1"/>
    </row>
    <row r="3030" spans="2:29" x14ac:dyDescent="0.25">
      <c r="B3030" s="27">
        <f t="shared" si="109"/>
        <v>39574.166666659323</v>
      </c>
      <c r="C3030" s="25">
        <v>4</v>
      </c>
      <c r="D3030" s="25">
        <v>15.7</v>
      </c>
      <c r="E3030" s="25">
        <v>0</v>
      </c>
      <c r="J3030" s="1"/>
      <c r="K3030" s="1"/>
      <c r="L3030" s="1"/>
      <c r="M3030" s="1"/>
      <c r="N3030" s="1"/>
      <c r="AA3030" s="1"/>
      <c r="AB3030" s="1"/>
      <c r="AC3030" s="1"/>
    </row>
    <row r="3031" spans="2:29" x14ac:dyDescent="0.25">
      <c r="B3031" s="27">
        <f t="shared" si="109"/>
        <v>39574.208333325987</v>
      </c>
      <c r="C3031" s="25">
        <v>5</v>
      </c>
      <c r="D3031" s="25">
        <v>15.6</v>
      </c>
      <c r="E3031" s="25">
        <v>0</v>
      </c>
      <c r="J3031" s="1"/>
      <c r="K3031" s="1"/>
      <c r="L3031" s="1"/>
      <c r="M3031" s="1"/>
      <c r="N3031" s="1"/>
      <c r="AA3031" s="1"/>
      <c r="AB3031" s="1"/>
      <c r="AC3031" s="1"/>
    </row>
    <row r="3032" spans="2:29" x14ac:dyDescent="0.25">
      <c r="B3032" s="27">
        <f t="shared" si="109"/>
        <v>39574.249999992651</v>
      </c>
      <c r="C3032" s="25">
        <v>6</v>
      </c>
      <c r="D3032" s="25">
        <v>15.5</v>
      </c>
      <c r="E3032" s="25">
        <v>0</v>
      </c>
      <c r="J3032" s="1"/>
      <c r="K3032" s="1"/>
      <c r="L3032" s="1"/>
      <c r="M3032" s="1"/>
      <c r="N3032" s="1"/>
      <c r="AA3032" s="1"/>
      <c r="AB3032" s="1"/>
      <c r="AC3032" s="1"/>
    </row>
    <row r="3033" spans="2:29" x14ac:dyDescent="0.25">
      <c r="B3033" s="27">
        <f t="shared" si="109"/>
        <v>39574.291666659316</v>
      </c>
      <c r="C3033" s="25">
        <v>7</v>
      </c>
      <c r="D3033" s="25">
        <v>15.5</v>
      </c>
      <c r="E3033" s="25">
        <v>54.27</v>
      </c>
      <c r="J3033" s="1"/>
      <c r="K3033" s="1"/>
      <c r="L3033" s="1"/>
      <c r="M3033" s="1"/>
      <c r="N3033" s="1"/>
      <c r="AA3033" s="1"/>
      <c r="AB3033" s="1"/>
      <c r="AC3033" s="1"/>
    </row>
    <row r="3034" spans="2:29" x14ac:dyDescent="0.25">
      <c r="B3034" s="27">
        <f t="shared" si="109"/>
        <v>39574.33333332598</v>
      </c>
      <c r="C3034" s="25">
        <v>8</v>
      </c>
      <c r="D3034" s="25">
        <v>16.399999999999999</v>
      </c>
      <c r="E3034" s="25">
        <v>189.93</v>
      </c>
      <c r="J3034" s="1"/>
      <c r="K3034" s="1"/>
      <c r="L3034" s="1"/>
      <c r="M3034" s="1"/>
      <c r="N3034" s="1"/>
      <c r="AA3034" s="1"/>
      <c r="AB3034" s="1"/>
      <c r="AC3034" s="1"/>
    </row>
    <row r="3035" spans="2:29" x14ac:dyDescent="0.25">
      <c r="B3035" s="27">
        <f t="shared" si="109"/>
        <v>39574.374999992644</v>
      </c>
      <c r="C3035" s="25">
        <v>9</v>
      </c>
      <c r="D3035" s="25">
        <v>18.3</v>
      </c>
      <c r="E3035" s="25">
        <v>377.5</v>
      </c>
      <c r="J3035" s="1"/>
      <c r="K3035" s="1"/>
      <c r="L3035" s="1"/>
      <c r="M3035" s="1"/>
      <c r="N3035" s="1"/>
      <c r="AA3035" s="1"/>
      <c r="AB3035" s="1"/>
      <c r="AC3035" s="1"/>
    </row>
    <row r="3036" spans="2:29" x14ac:dyDescent="0.25">
      <c r="B3036" s="27">
        <f t="shared" si="109"/>
        <v>39574.416666659308</v>
      </c>
      <c r="C3036" s="25">
        <v>10</v>
      </c>
      <c r="D3036" s="25">
        <v>19.399999999999999</v>
      </c>
      <c r="E3036" s="25">
        <v>574.71</v>
      </c>
      <c r="J3036" s="1"/>
      <c r="K3036" s="1"/>
      <c r="L3036" s="1"/>
      <c r="M3036" s="1"/>
      <c r="N3036" s="1"/>
      <c r="AA3036" s="1"/>
      <c r="AB3036" s="1"/>
      <c r="AC3036" s="1"/>
    </row>
    <row r="3037" spans="2:29" x14ac:dyDescent="0.25">
      <c r="B3037" s="27">
        <f t="shared" si="109"/>
        <v>39574.458333325972</v>
      </c>
      <c r="C3037" s="25">
        <v>11</v>
      </c>
      <c r="D3037" s="25">
        <v>20.8</v>
      </c>
      <c r="E3037" s="25">
        <v>723.71</v>
      </c>
      <c r="J3037" s="1"/>
      <c r="K3037" s="1"/>
      <c r="L3037" s="1"/>
      <c r="M3037" s="1"/>
      <c r="N3037" s="1"/>
      <c r="AA3037" s="1"/>
      <c r="AB3037" s="1"/>
      <c r="AC3037" s="1"/>
    </row>
    <row r="3038" spans="2:29" x14ac:dyDescent="0.25">
      <c r="B3038" s="27">
        <f t="shared" si="109"/>
        <v>39574.499999992637</v>
      </c>
      <c r="C3038" s="25">
        <v>12</v>
      </c>
      <c r="D3038" s="25">
        <v>23.4</v>
      </c>
      <c r="E3038" s="25">
        <v>823.87</v>
      </c>
      <c r="J3038" s="1"/>
      <c r="K3038" s="1"/>
      <c r="L3038" s="1"/>
      <c r="M3038" s="1"/>
      <c r="N3038" s="1"/>
      <c r="AA3038" s="1"/>
      <c r="AB3038" s="1"/>
      <c r="AC3038" s="1"/>
    </row>
    <row r="3039" spans="2:29" x14ac:dyDescent="0.25">
      <c r="B3039" s="27">
        <f t="shared" si="109"/>
        <v>39574.541666659301</v>
      </c>
      <c r="C3039" s="25">
        <v>13</v>
      </c>
      <c r="D3039" s="25">
        <v>24.3</v>
      </c>
      <c r="E3039" s="25">
        <v>822.02</v>
      </c>
      <c r="J3039" s="1"/>
      <c r="K3039" s="1"/>
      <c r="L3039" s="1"/>
      <c r="M3039" s="1"/>
      <c r="N3039" s="1"/>
      <c r="AA3039" s="1"/>
      <c r="AB3039" s="1"/>
      <c r="AC3039" s="1"/>
    </row>
    <row r="3040" spans="2:29" x14ac:dyDescent="0.25">
      <c r="B3040" s="27">
        <f t="shared" si="109"/>
        <v>39574.583333325965</v>
      </c>
      <c r="C3040" s="25">
        <v>14</v>
      </c>
      <c r="D3040" s="25">
        <v>24.7</v>
      </c>
      <c r="E3040" s="25">
        <v>791.5</v>
      </c>
      <c r="J3040" s="1"/>
      <c r="K3040" s="1"/>
      <c r="L3040" s="1"/>
      <c r="M3040" s="1"/>
      <c r="N3040" s="1"/>
      <c r="AA3040" s="1"/>
      <c r="AB3040" s="1"/>
      <c r="AC3040" s="1"/>
    </row>
    <row r="3041" spans="2:29" x14ac:dyDescent="0.25">
      <c r="B3041" s="27">
        <f t="shared" si="109"/>
        <v>39574.624999992629</v>
      </c>
      <c r="C3041" s="25">
        <v>15</v>
      </c>
      <c r="D3041" s="25">
        <v>23.7</v>
      </c>
      <c r="E3041" s="25">
        <v>629.66</v>
      </c>
      <c r="J3041" s="1"/>
      <c r="K3041" s="1"/>
      <c r="L3041" s="1"/>
      <c r="M3041" s="1"/>
      <c r="N3041" s="1"/>
      <c r="AA3041" s="1"/>
      <c r="AB3041" s="1"/>
      <c r="AC3041" s="1"/>
    </row>
    <row r="3042" spans="2:29" x14ac:dyDescent="0.25">
      <c r="B3042" s="27">
        <f t="shared" si="109"/>
        <v>39574.666666659294</v>
      </c>
      <c r="C3042" s="25">
        <v>16</v>
      </c>
      <c r="D3042" s="25">
        <v>22.9</v>
      </c>
      <c r="E3042" s="25">
        <v>581.78</v>
      </c>
      <c r="J3042" s="1"/>
      <c r="K3042" s="1"/>
      <c r="L3042" s="1"/>
      <c r="M3042" s="1"/>
      <c r="N3042" s="1"/>
      <c r="AA3042" s="1"/>
      <c r="AB3042" s="1"/>
      <c r="AC3042" s="1"/>
    </row>
    <row r="3043" spans="2:29" x14ac:dyDescent="0.25">
      <c r="B3043" s="27">
        <f t="shared" si="109"/>
        <v>39574.708333325958</v>
      </c>
      <c r="C3043" s="25">
        <v>17</v>
      </c>
      <c r="D3043" s="25">
        <v>22</v>
      </c>
      <c r="E3043" s="25">
        <v>245.64</v>
      </c>
      <c r="J3043" s="1"/>
      <c r="K3043" s="1"/>
      <c r="L3043" s="1"/>
      <c r="M3043" s="1"/>
      <c r="N3043" s="1"/>
      <c r="AA3043" s="1"/>
      <c r="AB3043" s="1"/>
      <c r="AC3043" s="1"/>
    </row>
    <row r="3044" spans="2:29" x14ac:dyDescent="0.25">
      <c r="B3044" s="27">
        <f t="shared" si="109"/>
        <v>39574.749999992622</v>
      </c>
      <c r="C3044" s="25">
        <v>18</v>
      </c>
      <c r="D3044" s="25">
        <v>21</v>
      </c>
      <c r="E3044" s="25">
        <v>175.15</v>
      </c>
      <c r="J3044" s="1"/>
      <c r="K3044" s="1"/>
      <c r="L3044" s="1"/>
      <c r="M3044" s="1"/>
      <c r="N3044" s="1"/>
      <c r="AA3044" s="1"/>
      <c r="AB3044" s="1"/>
      <c r="AC3044" s="1"/>
    </row>
    <row r="3045" spans="2:29" x14ac:dyDescent="0.25">
      <c r="B3045" s="27">
        <f t="shared" si="109"/>
        <v>39574.791666659286</v>
      </c>
      <c r="C3045" s="25">
        <v>19</v>
      </c>
      <c r="D3045" s="25">
        <v>19.399999999999999</v>
      </c>
      <c r="E3045" s="25">
        <v>49.57</v>
      </c>
      <c r="J3045" s="1"/>
      <c r="K3045" s="1"/>
      <c r="L3045" s="1"/>
      <c r="M3045" s="1"/>
      <c r="N3045" s="1"/>
      <c r="AA3045" s="1"/>
      <c r="AB3045" s="1"/>
      <c r="AC3045" s="1"/>
    </row>
    <row r="3046" spans="2:29" x14ac:dyDescent="0.25">
      <c r="B3046" s="27">
        <f t="shared" si="109"/>
        <v>39574.833333325951</v>
      </c>
      <c r="C3046" s="25">
        <v>20</v>
      </c>
      <c r="D3046" s="25">
        <v>18.100000000000001</v>
      </c>
      <c r="E3046" s="25">
        <v>0</v>
      </c>
      <c r="J3046" s="1"/>
      <c r="K3046" s="1"/>
      <c r="L3046" s="1"/>
      <c r="M3046" s="1"/>
      <c r="N3046" s="1"/>
      <c r="AA3046" s="1"/>
      <c r="AB3046" s="1"/>
      <c r="AC3046" s="1"/>
    </row>
    <row r="3047" spans="2:29" x14ac:dyDescent="0.25">
      <c r="B3047" s="27">
        <f t="shared" si="109"/>
        <v>39574.874999992615</v>
      </c>
      <c r="C3047" s="25">
        <v>21</v>
      </c>
      <c r="D3047" s="25">
        <v>17.600000000000001</v>
      </c>
      <c r="E3047" s="25">
        <v>0</v>
      </c>
      <c r="J3047" s="1"/>
      <c r="K3047" s="1"/>
      <c r="L3047" s="1"/>
      <c r="M3047" s="1"/>
      <c r="N3047" s="1"/>
      <c r="AA3047" s="1"/>
      <c r="AB3047" s="1"/>
      <c r="AC3047" s="1"/>
    </row>
    <row r="3048" spans="2:29" x14ac:dyDescent="0.25">
      <c r="B3048" s="27">
        <f t="shared" si="109"/>
        <v>39574.916666659279</v>
      </c>
      <c r="C3048" s="25">
        <v>22</v>
      </c>
      <c r="D3048" s="25">
        <v>17.3</v>
      </c>
      <c r="E3048" s="25">
        <v>0</v>
      </c>
      <c r="J3048" s="1"/>
      <c r="K3048" s="1"/>
      <c r="L3048" s="1"/>
      <c r="M3048" s="1"/>
      <c r="N3048" s="1"/>
      <c r="AA3048" s="1"/>
      <c r="AB3048" s="1"/>
      <c r="AC3048" s="1"/>
    </row>
    <row r="3049" spans="2:29" x14ac:dyDescent="0.25">
      <c r="B3049" s="27">
        <f t="shared" si="109"/>
        <v>39574.958333325943</v>
      </c>
      <c r="C3049" s="25">
        <v>23</v>
      </c>
      <c r="D3049" s="25">
        <v>17</v>
      </c>
      <c r="E3049" s="25">
        <v>0</v>
      </c>
      <c r="J3049" s="1"/>
      <c r="K3049" s="1"/>
      <c r="L3049" s="1"/>
      <c r="M3049" s="1"/>
      <c r="N3049" s="1"/>
      <c r="AA3049" s="1"/>
      <c r="AB3049" s="1"/>
      <c r="AC3049" s="1"/>
    </row>
    <row r="3050" spans="2:29" x14ac:dyDescent="0.25">
      <c r="B3050" s="27">
        <f t="shared" si="109"/>
        <v>39574.999999992608</v>
      </c>
      <c r="C3050" s="25">
        <v>0</v>
      </c>
      <c r="D3050" s="25">
        <v>16.899999999999999</v>
      </c>
      <c r="E3050" s="25">
        <v>0</v>
      </c>
      <c r="J3050" s="1"/>
      <c r="K3050" s="1"/>
      <c r="L3050" s="1"/>
      <c r="M3050" s="1"/>
      <c r="N3050" s="1"/>
      <c r="AA3050" s="1"/>
      <c r="AB3050" s="1"/>
      <c r="AC3050" s="1"/>
    </row>
    <row r="3051" spans="2:29" x14ac:dyDescent="0.25">
      <c r="B3051" s="27">
        <f t="shared" si="109"/>
        <v>39575.041666659272</v>
      </c>
      <c r="C3051" s="25">
        <v>1</v>
      </c>
      <c r="D3051" s="25">
        <v>16.899999999999999</v>
      </c>
      <c r="E3051" s="25">
        <v>0</v>
      </c>
      <c r="J3051" s="1"/>
      <c r="K3051" s="1"/>
      <c r="L3051" s="1"/>
      <c r="M3051" s="1"/>
      <c r="N3051" s="1"/>
      <c r="AA3051" s="1"/>
      <c r="AB3051" s="1"/>
      <c r="AC3051" s="1"/>
    </row>
    <row r="3052" spans="2:29" x14ac:dyDescent="0.25">
      <c r="B3052" s="27">
        <f t="shared" si="109"/>
        <v>39575.083333325936</v>
      </c>
      <c r="C3052" s="25">
        <v>2</v>
      </c>
      <c r="D3052" s="25">
        <v>16.899999999999999</v>
      </c>
      <c r="E3052" s="25">
        <v>0</v>
      </c>
      <c r="J3052" s="1"/>
      <c r="K3052" s="1"/>
      <c r="L3052" s="1"/>
      <c r="M3052" s="1"/>
      <c r="N3052" s="1"/>
      <c r="AA3052" s="1"/>
      <c r="AB3052" s="1"/>
      <c r="AC3052" s="1"/>
    </row>
    <row r="3053" spans="2:29" x14ac:dyDescent="0.25">
      <c r="B3053" s="27">
        <f t="shared" si="109"/>
        <v>39575.1249999926</v>
      </c>
      <c r="C3053" s="25">
        <v>3</v>
      </c>
      <c r="D3053" s="25">
        <v>16.8</v>
      </c>
      <c r="E3053" s="25">
        <v>0</v>
      </c>
      <c r="J3053" s="1"/>
      <c r="K3053" s="1"/>
      <c r="L3053" s="1"/>
      <c r="M3053" s="1"/>
      <c r="N3053" s="1"/>
      <c r="AA3053" s="1"/>
      <c r="AB3053" s="1"/>
      <c r="AC3053" s="1"/>
    </row>
    <row r="3054" spans="2:29" x14ac:dyDescent="0.25">
      <c r="B3054" s="27">
        <f t="shared" si="109"/>
        <v>39575.166666659265</v>
      </c>
      <c r="C3054" s="25">
        <v>4</v>
      </c>
      <c r="D3054" s="25">
        <v>16.8</v>
      </c>
      <c r="E3054" s="25">
        <v>0</v>
      </c>
      <c r="J3054" s="1"/>
      <c r="K3054" s="1"/>
      <c r="L3054" s="1"/>
      <c r="M3054" s="1"/>
      <c r="N3054" s="1"/>
      <c r="AA3054" s="1"/>
      <c r="AB3054" s="1"/>
      <c r="AC3054" s="1"/>
    </row>
    <row r="3055" spans="2:29" x14ac:dyDescent="0.25">
      <c r="B3055" s="27">
        <f t="shared" si="109"/>
        <v>39575.208333325929</v>
      </c>
      <c r="C3055" s="25">
        <v>5</v>
      </c>
      <c r="D3055" s="25">
        <v>16.8</v>
      </c>
      <c r="E3055" s="25">
        <v>0</v>
      </c>
      <c r="J3055" s="1"/>
      <c r="K3055" s="1"/>
      <c r="L3055" s="1"/>
      <c r="M3055" s="1"/>
      <c r="N3055" s="1"/>
      <c r="AA3055" s="1"/>
      <c r="AB3055" s="1"/>
      <c r="AC3055" s="1"/>
    </row>
    <row r="3056" spans="2:29" x14ac:dyDescent="0.25">
      <c r="B3056" s="27">
        <f t="shared" si="109"/>
        <v>39575.249999992593</v>
      </c>
      <c r="C3056" s="25">
        <v>6</v>
      </c>
      <c r="D3056" s="25">
        <v>17</v>
      </c>
      <c r="E3056" s="25">
        <v>0</v>
      </c>
      <c r="J3056" s="1"/>
      <c r="K3056" s="1"/>
      <c r="L3056" s="1"/>
      <c r="M3056" s="1"/>
      <c r="N3056" s="1"/>
      <c r="AA3056" s="1"/>
      <c r="AB3056" s="1"/>
      <c r="AC3056" s="1"/>
    </row>
    <row r="3057" spans="2:29" x14ac:dyDescent="0.25">
      <c r="B3057" s="27">
        <f t="shared" si="109"/>
        <v>39575.291666659257</v>
      </c>
      <c r="C3057" s="25">
        <v>7</v>
      </c>
      <c r="D3057" s="25">
        <v>17.2</v>
      </c>
      <c r="E3057" s="25">
        <v>21.71</v>
      </c>
      <c r="J3057" s="1"/>
      <c r="K3057" s="1"/>
      <c r="L3057" s="1"/>
      <c r="M3057" s="1"/>
      <c r="N3057" s="1"/>
      <c r="AA3057" s="1"/>
      <c r="AB3057" s="1"/>
      <c r="AC3057" s="1"/>
    </row>
    <row r="3058" spans="2:29" x14ac:dyDescent="0.25">
      <c r="B3058" s="27">
        <f t="shared" si="109"/>
        <v>39575.333333325922</v>
      </c>
      <c r="C3058" s="25">
        <v>8</v>
      </c>
      <c r="D3058" s="25">
        <v>17.600000000000001</v>
      </c>
      <c r="E3058" s="25">
        <v>106.18</v>
      </c>
      <c r="J3058" s="1"/>
      <c r="K3058" s="1"/>
      <c r="L3058" s="1"/>
      <c r="M3058" s="1"/>
      <c r="N3058" s="1"/>
      <c r="AA3058" s="1"/>
      <c r="AB3058" s="1"/>
      <c r="AC3058" s="1"/>
    </row>
    <row r="3059" spans="2:29" x14ac:dyDescent="0.25">
      <c r="B3059" s="27">
        <f t="shared" si="109"/>
        <v>39575.374999992586</v>
      </c>
      <c r="C3059" s="25">
        <v>9</v>
      </c>
      <c r="D3059" s="25">
        <v>18.5</v>
      </c>
      <c r="E3059" s="25">
        <v>270.95</v>
      </c>
      <c r="J3059" s="1"/>
      <c r="K3059" s="1"/>
      <c r="L3059" s="1"/>
      <c r="M3059" s="1"/>
      <c r="N3059" s="1"/>
      <c r="AA3059" s="1"/>
      <c r="AB3059" s="1"/>
      <c r="AC3059" s="1"/>
    </row>
    <row r="3060" spans="2:29" x14ac:dyDescent="0.25">
      <c r="B3060" s="27">
        <f t="shared" si="109"/>
        <v>39575.41666665925</v>
      </c>
      <c r="C3060" s="25">
        <v>10</v>
      </c>
      <c r="D3060" s="25">
        <v>19.5</v>
      </c>
      <c r="E3060" s="25">
        <v>402.44</v>
      </c>
      <c r="J3060" s="1"/>
      <c r="K3060" s="1"/>
      <c r="L3060" s="1"/>
      <c r="M3060" s="1"/>
      <c r="N3060" s="1"/>
      <c r="AA3060" s="1"/>
      <c r="AB3060" s="1"/>
      <c r="AC3060" s="1"/>
    </row>
    <row r="3061" spans="2:29" x14ac:dyDescent="0.25">
      <c r="B3061" s="27">
        <f t="shared" si="109"/>
        <v>39575.458333325914</v>
      </c>
      <c r="C3061" s="25">
        <v>11</v>
      </c>
      <c r="D3061" s="25">
        <v>20.9</v>
      </c>
      <c r="E3061" s="25">
        <v>539.97</v>
      </c>
      <c r="J3061" s="1"/>
      <c r="K3061" s="1"/>
      <c r="L3061" s="1"/>
      <c r="M3061" s="1"/>
      <c r="N3061" s="1"/>
      <c r="AA3061" s="1"/>
      <c r="AB3061" s="1"/>
      <c r="AC3061" s="1"/>
    </row>
    <row r="3062" spans="2:29" x14ac:dyDescent="0.25">
      <c r="B3062" s="27">
        <f t="shared" si="109"/>
        <v>39575.499999992579</v>
      </c>
      <c r="C3062" s="25">
        <v>12</v>
      </c>
      <c r="D3062" s="25">
        <v>21.7</v>
      </c>
      <c r="E3062" s="25">
        <v>850.74</v>
      </c>
      <c r="J3062" s="1"/>
      <c r="K3062" s="1"/>
      <c r="L3062" s="1"/>
      <c r="M3062" s="1"/>
      <c r="N3062" s="1"/>
      <c r="AA3062" s="1"/>
      <c r="AB3062" s="1"/>
      <c r="AC3062" s="1"/>
    </row>
    <row r="3063" spans="2:29" x14ac:dyDescent="0.25">
      <c r="B3063" s="27">
        <f t="shared" si="109"/>
        <v>39575.541666659243</v>
      </c>
      <c r="C3063" s="25">
        <v>13</v>
      </c>
      <c r="D3063" s="25">
        <v>22.5</v>
      </c>
      <c r="E3063" s="25">
        <v>777.51</v>
      </c>
      <c r="J3063" s="1"/>
      <c r="K3063" s="1"/>
      <c r="L3063" s="1"/>
      <c r="M3063" s="1"/>
      <c r="N3063" s="1"/>
      <c r="AA3063" s="1"/>
      <c r="AB3063" s="1"/>
      <c r="AC3063" s="1"/>
    </row>
    <row r="3064" spans="2:29" x14ac:dyDescent="0.25">
      <c r="B3064" s="27">
        <f t="shared" si="109"/>
        <v>39575.583333325907</v>
      </c>
      <c r="C3064" s="25">
        <v>14</v>
      </c>
      <c r="D3064" s="25">
        <v>23.5</v>
      </c>
      <c r="E3064" s="25">
        <v>775.11</v>
      </c>
      <c r="J3064" s="1"/>
      <c r="K3064" s="1"/>
      <c r="L3064" s="1"/>
      <c r="M3064" s="1"/>
      <c r="N3064" s="1"/>
      <c r="AA3064" s="1"/>
      <c r="AB3064" s="1"/>
      <c r="AC3064" s="1"/>
    </row>
    <row r="3065" spans="2:29" x14ac:dyDescent="0.25">
      <c r="B3065" s="27">
        <f t="shared" si="109"/>
        <v>39575.624999992571</v>
      </c>
      <c r="C3065" s="25">
        <v>15</v>
      </c>
      <c r="D3065" s="25">
        <v>24.1</v>
      </c>
      <c r="E3065" s="25">
        <v>649.9</v>
      </c>
      <c r="J3065" s="1"/>
      <c r="K3065" s="1"/>
      <c r="L3065" s="1"/>
      <c r="M3065" s="1"/>
      <c r="N3065" s="1"/>
      <c r="AA3065" s="1"/>
      <c r="AB3065" s="1"/>
      <c r="AC3065" s="1"/>
    </row>
    <row r="3066" spans="2:29" x14ac:dyDescent="0.25">
      <c r="B3066" s="27">
        <f t="shared" si="109"/>
        <v>39575.666666659235</v>
      </c>
      <c r="C3066" s="25">
        <v>16</v>
      </c>
      <c r="D3066" s="25">
        <v>23.5</v>
      </c>
      <c r="E3066" s="25">
        <v>560.95000000000005</v>
      </c>
      <c r="J3066" s="1"/>
      <c r="K3066" s="1"/>
      <c r="L3066" s="1"/>
      <c r="M3066" s="1"/>
      <c r="N3066" s="1"/>
      <c r="AA3066" s="1"/>
      <c r="AB3066" s="1"/>
      <c r="AC3066" s="1"/>
    </row>
    <row r="3067" spans="2:29" x14ac:dyDescent="0.25">
      <c r="B3067" s="27">
        <f t="shared" si="109"/>
        <v>39575.7083333259</v>
      </c>
      <c r="C3067" s="25">
        <v>17</v>
      </c>
      <c r="D3067" s="25">
        <v>22.2</v>
      </c>
      <c r="E3067" s="25">
        <v>447.19</v>
      </c>
      <c r="J3067" s="1"/>
      <c r="K3067" s="1"/>
      <c r="L3067" s="1"/>
      <c r="M3067" s="1"/>
      <c r="N3067" s="1"/>
      <c r="AA3067" s="1"/>
      <c r="AB3067" s="1"/>
      <c r="AC3067" s="1"/>
    </row>
    <row r="3068" spans="2:29" x14ac:dyDescent="0.25">
      <c r="B3068" s="27">
        <f t="shared" si="109"/>
        <v>39575.749999992564</v>
      </c>
      <c r="C3068" s="25">
        <v>18</v>
      </c>
      <c r="D3068" s="25">
        <v>20.9</v>
      </c>
      <c r="E3068" s="25">
        <v>291.27</v>
      </c>
      <c r="J3068" s="1"/>
      <c r="K3068" s="1"/>
      <c r="L3068" s="1"/>
      <c r="M3068" s="1"/>
      <c r="N3068" s="1"/>
      <c r="AA3068" s="1"/>
      <c r="AB3068" s="1"/>
      <c r="AC3068" s="1"/>
    </row>
    <row r="3069" spans="2:29" x14ac:dyDescent="0.25">
      <c r="B3069" s="27">
        <f t="shared" si="109"/>
        <v>39575.791666659228</v>
      </c>
      <c r="C3069" s="25">
        <v>19</v>
      </c>
      <c r="D3069" s="25">
        <v>19.100000000000001</v>
      </c>
      <c r="E3069" s="25">
        <v>80.86</v>
      </c>
      <c r="J3069" s="1"/>
      <c r="K3069" s="1"/>
      <c r="L3069" s="1"/>
      <c r="M3069" s="1"/>
      <c r="N3069" s="1"/>
      <c r="AA3069" s="1"/>
      <c r="AB3069" s="1"/>
      <c r="AC3069" s="1"/>
    </row>
    <row r="3070" spans="2:29" x14ac:dyDescent="0.25">
      <c r="B3070" s="27">
        <f t="shared" si="109"/>
        <v>39575.833333325892</v>
      </c>
      <c r="C3070" s="25">
        <v>20</v>
      </c>
      <c r="D3070" s="25">
        <v>17.3</v>
      </c>
      <c r="E3070" s="25">
        <v>0</v>
      </c>
      <c r="J3070" s="1"/>
      <c r="K3070" s="1"/>
      <c r="L3070" s="1"/>
      <c r="M3070" s="1"/>
      <c r="N3070" s="1"/>
      <c r="AA3070" s="1"/>
      <c r="AB3070" s="1"/>
      <c r="AC3070" s="1"/>
    </row>
    <row r="3071" spans="2:29" x14ac:dyDescent="0.25">
      <c r="B3071" s="27">
        <f t="shared" si="109"/>
        <v>39575.874999992557</v>
      </c>
      <c r="C3071" s="25">
        <v>21</v>
      </c>
      <c r="D3071" s="25">
        <v>16.7</v>
      </c>
      <c r="E3071" s="25">
        <v>0</v>
      </c>
      <c r="J3071" s="1"/>
      <c r="K3071" s="1"/>
      <c r="L3071" s="1"/>
      <c r="M3071" s="1"/>
      <c r="N3071" s="1"/>
      <c r="AA3071" s="1"/>
      <c r="AB3071" s="1"/>
      <c r="AC3071" s="1"/>
    </row>
    <row r="3072" spans="2:29" x14ac:dyDescent="0.25">
      <c r="B3072" s="27">
        <f t="shared" si="109"/>
        <v>39575.916666659221</v>
      </c>
      <c r="C3072" s="25">
        <v>22</v>
      </c>
      <c r="D3072" s="25">
        <v>16.3</v>
      </c>
      <c r="E3072" s="25">
        <v>0</v>
      </c>
      <c r="J3072" s="1"/>
      <c r="K3072" s="1"/>
      <c r="L3072" s="1"/>
      <c r="M3072" s="1"/>
      <c r="N3072" s="1"/>
      <c r="AA3072" s="1"/>
      <c r="AB3072" s="1"/>
      <c r="AC3072" s="1"/>
    </row>
    <row r="3073" spans="2:29" x14ac:dyDescent="0.25">
      <c r="B3073" s="27">
        <f t="shared" si="109"/>
        <v>39575.958333325885</v>
      </c>
      <c r="C3073" s="25">
        <v>23</v>
      </c>
      <c r="D3073" s="25">
        <v>15.8</v>
      </c>
      <c r="E3073" s="25">
        <v>0</v>
      </c>
      <c r="J3073" s="1"/>
      <c r="K3073" s="1"/>
      <c r="L3073" s="1"/>
      <c r="M3073" s="1"/>
      <c r="N3073" s="1"/>
      <c r="AA3073" s="1"/>
      <c r="AB3073" s="1"/>
      <c r="AC3073" s="1"/>
    </row>
    <row r="3074" spans="2:29" x14ac:dyDescent="0.25">
      <c r="B3074" s="27">
        <f t="shared" si="109"/>
        <v>39575.999999992549</v>
      </c>
      <c r="C3074" s="25">
        <v>0</v>
      </c>
      <c r="D3074" s="25">
        <v>15.5</v>
      </c>
      <c r="E3074" s="25">
        <v>0</v>
      </c>
      <c r="J3074" s="1"/>
      <c r="K3074" s="1"/>
      <c r="L3074" s="1"/>
      <c r="M3074" s="1"/>
      <c r="N3074" s="1"/>
      <c r="AA3074" s="1"/>
      <c r="AB3074" s="1"/>
      <c r="AC3074" s="1"/>
    </row>
    <row r="3075" spans="2:29" x14ac:dyDescent="0.25">
      <c r="B3075" s="27">
        <f t="shared" ref="B3075:B3138" si="110">B3074+1/24</f>
        <v>39576.041666659214</v>
      </c>
      <c r="C3075" s="25">
        <v>1</v>
      </c>
      <c r="D3075" s="25">
        <v>15.2</v>
      </c>
      <c r="E3075" s="25">
        <v>0</v>
      </c>
      <c r="J3075" s="1"/>
      <c r="K3075" s="1"/>
      <c r="L3075" s="1"/>
      <c r="M3075" s="1"/>
      <c r="N3075" s="1"/>
      <c r="AA3075" s="1"/>
      <c r="AB3075" s="1"/>
      <c r="AC3075" s="1"/>
    </row>
    <row r="3076" spans="2:29" x14ac:dyDescent="0.25">
      <c r="B3076" s="27">
        <f t="shared" si="110"/>
        <v>39576.083333325878</v>
      </c>
      <c r="C3076" s="25">
        <v>2</v>
      </c>
      <c r="D3076" s="25">
        <v>15.1</v>
      </c>
      <c r="E3076" s="25">
        <v>0</v>
      </c>
      <c r="J3076" s="1"/>
      <c r="K3076" s="1"/>
      <c r="L3076" s="1"/>
      <c r="M3076" s="1"/>
      <c r="N3076" s="1"/>
      <c r="AA3076" s="1"/>
      <c r="AB3076" s="1"/>
      <c r="AC3076" s="1"/>
    </row>
    <row r="3077" spans="2:29" x14ac:dyDescent="0.25">
      <c r="B3077" s="27">
        <f t="shared" si="110"/>
        <v>39576.124999992542</v>
      </c>
      <c r="C3077" s="25">
        <v>3</v>
      </c>
      <c r="D3077" s="25">
        <v>14.9</v>
      </c>
      <c r="E3077" s="25">
        <v>0</v>
      </c>
      <c r="J3077" s="1"/>
      <c r="K3077" s="1"/>
      <c r="L3077" s="1"/>
      <c r="M3077" s="1"/>
      <c r="N3077" s="1"/>
      <c r="AA3077" s="1"/>
      <c r="AB3077" s="1"/>
      <c r="AC3077" s="1"/>
    </row>
    <row r="3078" spans="2:29" x14ac:dyDescent="0.25">
      <c r="B3078" s="27">
        <f t="shared" si="110"/>
        <v>39576.166666659206</v>
      </c>
      <c r="C3078" s="25">
        <v>4</v>
      </c>
      <c r="D3078" s="25">
        <v>14.8</v>
      </c>
      <c r="E3078" s="25">
        <v>0</v>
      </c>
      <c r="J3078" s="1"/>
      <c r="K3078" s="1"/>
      <c r="L3078" s="1"/>
      <c r="M3078" s="1"/>
      <c r="N3078" s="1"/>
      <c r="AA3078" s="1"/>
      <c r="AB3078" s="1"/>
      <c r="AC3078" s="1"/>
    </row>
    <row r="3079" spans="2:29" x14ac:dyDescent="0.25">
      <c r="B3079" s="27">
        <f t="shared" si="110"/>
        <v>39576.208333325871</v>
      </c>
      <c r="C3079" s="25">
        <v>5</v>
      </c>
      <c r="D3079" s="25">
        <v>14.8</v>
      </c>
      <c r="E3079" s="25">
        <v>0</v>
      </c>
      <c r="J3079" s="1"/>
      <c r="K3079" s="1"/>
      <c r="L3079" s="1"/>
      <c r="M3079" s="1"/>
      <c r="N3079" s="1"/>
      <c r="AA3079" s="1"/>
      <c r="AB3079" s="1"/>
      <c r="AC3079" s="1"/>
    </row>
    <row r="3080" spans="2:29" x14ac:dyDescent="0.25">
      <c r="B3080" s="27">
        <f t="shared" si="110"/>
        <v>39576.249999992535</v>
      </c>
      <c r="C3080" s="25">
        <v>6</v>
      </c>
      <c r="D3080" s="25">
        <v>15.4</v>
      </c>
      <c r="E3080" s="25">
        <v>0</v>
      </c>
      <c r="J3080" s="1"/>
      <c r="K3080" s="1"/>
      <c r="L3080" s="1"/>
      <c r="M3080" s="1"/>
      <c r="N3080" s="1"/>
      <c r="AA3080" s="1"/>
      <c r="AB3080" s="1"/>
      <c r="AC3080" s="1"/>
    </row>
    <row r="3081" spans="2:29" x14ac:dyDescent="0.25">
      <c r="B3081" s="27">
        <f t="shared" si="110"/>
        <v>39576.291666659199</v>
      </c>
      <c r="C3081" s="25">
        <v>7</v>
      </c>
      <c r="D3081" s="25">
        <v>16.3</v>
      </c>
      <c r="E3081" s="25">
        <v>65.75</v>
      </c>
      <c r="J3081" s="1"/>
      <c r="K3081" s="1"/>
      <c r="L3081" s="1"/>
      <c r="M3081" s="1"/>
      <c r="N3081" s="1"/>
      <c r="AA3081" s="1"/>
      <c r="AB3081" s="1"/>
      <c r="AC3081" s="1"/>
    </row>
    <row r="3082" spans="2:29" x14ac:dyDescent="0.25">
      <c r="B3082" s="27">
        <f t="shared" si="110"/>
        <v>39576.333333325863</v>
      </c>
      <c r="C3082" s="25">
        <v>8</v>
      </c>
      <c r="D3082" s="25">
        <v>17.600000000000001</v>
      </c>
      <c r="E3082" s="25">
        <v>319.23</v>
      </c>
      <c r="J3082" s="1"/>
      <c r="K3082" s="1"/>
      <c r="L3082" s="1"/>
      <c r="M3082" s="1"/>
      <c r="N3082" s="1"/>
      <c r="AA3082" s="1"/>
      <c r="AB3082" s="1"/>
      <c r="AC3082" s="1"/>
    </row>
    <row r="3083" spans="2:29" x14ac:dyDescent="0.25">
      <c r="B3083" s="27">
        <f t="shared" si="110"/>
        <v>39576.374999992528</v>
      </c>
      <c r="C3083" s="25">
        <v>9</v>
      </c>
      <c r="D3083" s="25">
        <v>18.399999999999999</v>
      </c>
      <c r="E3083" s="25">
        <v>502.98</v>
      </c>
      <c r="J3083" s="1"/>
      <c r="K3083" s="1"/>
      <c r="L3083" s="1"/>
      <c r="M3083" s="1"/>
      <c r="N3083" s="1"/>
      <c r="AA3083" s="1"/>
      <c r="AB3083" s="1"/>
      <c r="AC3083" s="1"/>
    </row>
    <row r="3084" spans="2:29" x14ac:dyDescent="0.25">
      <c r="B3084" s="27">
        <f t="shared" si="110"/>
        <v>39576.416666659192</v>
      </c>
      <c r="C3084" s="25">
        <v>10</v>
      </c>
      <c r="D3084" s="25">
        <v>19.100000000000001</v>
      </c>
      <c r="E3084" s="25">
        <v>504.73</v>
      </c>
      <c r="J3084" s="1"/>
      <c r="K3084" s="1"/>
      <c r="L3084" s="1"/>
      <c r="M3084" s="1"/>
      <c r="N3084" s="1"/>
      <c r="AA3084" s="1"/>
      <c r="AB3084" s="1"/>
      <c r="AC3084" s="1"/>
    </row>
    <row r="3085" spans="2:29" x14ac:dyDescent="0.25">
      <c r="B3085" s="27">
        <f t="shared" si="110"/>
        <v>39576.458333325856</v>
      </c>
      <c r="C3085" s="25">
        <v>11</v>
      </c>
      <c r="D3085" s="25">
        <v>19.100000000000001</v>
      </c>
      <c r="E3085" s="25">
        <v>366.54</v>
      </c>
      <c r="J3085" s="1"/>
      <c r="K3085" s="1"/>
      <c r="L3085" s="1"/>
      <c r="M3085" s="1"/>
      <c r="N3085" s="1"/>
      <c r="AA3085" s="1"/>
      <c r="AB3085" s="1"/>
      <c r="AC3085" s="1"/>
    </row>
    <row r="3086" spans="2:29" x14ac:dyDescent="0.25">
      <c r="B3086" s="27">
        <f t="shared" si="110"/>
        <v>39576.49999999252</v>
      </c>
      <c r="C3086" s="25">
        <v>12</v>
      </c>
      <c r="D3086" s="25">
        <v>19</v>
      </c>
      <c r="E3086" s="25">
        <v>933.98</v>
      </c>
      <c r="J3086" s="1"/>
      <c r="K3086" s="1"/>
      <c r="L3086" s="1"/>
      <c r="M3086" s="1"/>
      <c r="N3086" s="1"/>
      <c r="AA3086" s="1"/>
      <c r="AB3086" s="1"/>
      <c r="AC3086" s="1"/>
    </row>
    <row r="3087" spans="2:29" x14ac:dyDescent="0.25">
      <c r="B3087" s="27">
        <f t="shared" si="110"/>
        <v>39576.541666659185</v>
      </c>
      <c r="C3087" s="25">
        <v>13</v>
      </c>
      <c r="D3087" s="25">
        <v>20.100000000000001</v>
      </c>
      <c r="E3087" s="25">
        <v>956.12</v>
      </c>
      <c r="J3087" s="1"/>
      <c r="K3087" s="1"/>
      <c r="L3087" s="1"/>
      <c r="M3087" s="1"/>
      <c r="N3087" s="1"/>
      <c r="AA3087" s="1"/>
      <c r="AB3087" s="1"/>
      <c r="AC3087" s="1"/>
    </row>
    <row r="3088" spans="2:29" x14ac:dyDescent="0.25">
      <c r="B3088" s="27">
        <f t="shared" si="110"/>
        <v>39576.583333325849</v>
      </c>
      <c r="C3088" s="25">
        <v>14</v>
      </c>
      <c r="D3088" s="25">
        <v>20.399999999999999</v>
      </c>
      <c r="E3088" s="25">
        <v>879.86</v>
      </c>
      <c r="J3088" s="1"/>
      <c r="K3088" s="1"/>
      <c r="L3088" s="1"/>
      <c r="M3088" s="1"/>
      <c r="N3088" s="1"/>
      <c r="AA3088" s="1"/>
      <c r="AB3088" s="1"/>
      <c r="AC3088" s="1"/>
    </row>
    <row r="3089" spans="2:29" x14ac:dyDescent="0.25">
      <c r="B3089" s="27">
        <f t="shared" si="110"/>
        <v>39576.624999992513</v>
      </c>
      <c r="C3089" s="25">
        <v>15</v>
      </c>
      <c r="D3089" s="25">
        <v>20.399999999999999</v>
      </c>
      <c r="E3089" s="25">
        <v>773.63</v>
      </c>
      <c r="J3089" s="1"/>
      <c r="K3089" s="1"/>
      <c r="L3089" s="1"/>
      <c r="M3089" s="1"/>
      <c r="N3089" s="1"/>
      <c r="AA3089" s="1"/>
      <c r="AB3089" s="1"/>
      <c r="AC3089" s="1"/>
    </row>
    <row r="3090" spans="2:29" x14ac:dyDescent="0.25">
      <c r="B3090" s="27">
        <f t="shared" si="110"/>
        <v>39576.666666659177</v>
      </c>
      <c r="C3090" s="25">
        <v>16</v>
      </c>
      <c r="D3090" s="25">
        <v>19.899999999999999</v>
      </c>
      <c r="E3090" s="25">
        <v>632.09</v>
      </c>
      <c r="J3090" s="1"/>
      <c r="K3090" s="1"/>
      <c r="L3090" s="1"/>
      <c r="M3090" s="1"/>
      <c r="N3090" s="1"/>
      <c r="AA3090" s="1"/>
      <c r="AB3090" s="1"/>
      <c r="AC3090" s="1"/>
    </row>
    <row r="3091" spans="2:29" x14ac:dyDescent="0.25">
      <c r="B3091" s="27">
        <f t="shared" si="110"/>
        <v>39576.708333325842</v>
      </c>
      <c r="C3091" s="25">
        <v>17</v>
      </c>
      <c r="D3091" s="25">
        <v>19.100000000000001</v>
      </c>
      <c r="E3091" s="25">
        <v>517.88</v>
      </c>
      <c r="J3091" s="1"/>
      <c r="K3091" s="1"/>
      <c r="L3091" s="1"/>
      <c r="M3091" s="1"/>
      <c r="N3091" s="1"/>
      <c r="AA3091" s="1"/>
      <c r="AB3091" s="1"/>
      <c r="AC3091" s="1"/>
    </row>
    <row r="3092" spans="2:29" x14ac:dyDescent="0.25">
      <c r="B3092" s="27">
        <f t="shared" si="110"/>
        <v>39576.749999992506</v>
      </c>
      <c r="C3092" s="25">
        <v>18</v>
      </c>
      <c r="D3092" s="25">
        <v>18.2</v>
      </c>
      <c r="E3092" s="25">
        <v>306.24</v>
      </c>
      <c r="J3092" s="1"/>
      <c r="K3092" s="1"/>
      <c r="L3092" s="1"/>
      <c r="M3092" s="1"/>
      <c r="N3092" s="1"/>
      <c r="AA3092" s="1"/>
      <c r="AB3092" s="1"/>
      <c r="AC3092" s="1"/>
    </row>
    <row r="3093" spans="2:29" x14ac:dyDescent="0.25">
      <c r="B3093" s="27">
        <f t="shared" si="110"/>
        <v>39576.79166665917</v>
      </c>
      <c r="C3093" s="25">
        <v>19</v>
      </c>
      <c r="D3093" s="25">
        <v>17</v>
      </c>
      <c r="E3093" s="25">
        <v>94.47</v>
      </c>
      <c r="J3093" s="1"/>
      <c r="K3093" s="1"/>
      <c r="L3093" s="1"/>
      <c r="M3093" s="1"/>
      <c r="N3093" s="1"/>
      <c r="AA3093" s="1"/>
      <c r="AB3093" s="1"/>
      <c r="AC3093" s="1"/>
    </row>
    <row r="3094" spans="2:29" x14ac:dyDescent="0.25">
      <c r="B3094" s="27">
        <f t="shared" si="110"/>
        <v>39576.833333325834</v>
      </c>
      <c r="C3094" s="25">
        <v>20</v>
      </c>
      <c r="D3094" s="25">
        <v>15.4</v>
      </c>
      <c r="E3094" s="25">
        <v>0</v>
      </c>
      <c r="J3094" s="1"/>
      <c r="K3094" s="1"/>
      <c r="L3094" s="1"/>
      <c r="M3094" s="1"/>
      <c r="N3094" s="1"/>
      <c r="AA3094" s="1"/>
      <c r="AB3094" s="1"/>
      <c r="AC3094" s="1"/>
    </row>
    <row r="3095" spans="2:29" x14ac:dyDescent="0.25">
      <c r="B3095" s="27">
        <f t="shared" si="110"/>
        <v>39576.874999992498</v>
      </c>
      <c r="C3095" s="25">
        <v>21</v>
      </c>
      <c r="D3095" s="25">
        <v>14.7</v>
      </c>
      <c r="E3095" s="25">
        <v>0</v>
      </c>
      <c r="J3095" s="1"/>
      <c r="K3095" s="1"/>
      <c r="L3095" s="1"/>
      <c r="M3095" s="1"/>
      <c r="N3095" s="1"/>
      <c r="AA3095" s="1"/>
      <c r="AB3095" s="1"/>
      <c r="AC3095" s="1"/>
    </row>
    <row r="3096" spans="2:29" x14ac:dyDescent="0.25">
      <c r="B3096" s="27">
        <f t="shared" si="110"/>
        <v>39576.916666659163</v>
      </c>
      <c r="C3096" s="25">
        <v>22</v>
      </c>
      <c r="D3096" s="25">
        <v>14.5</v>
      </c>
      <c r="E3096" s="25">
        <v>0</v>
      </c>
      <c r="J3096" s="1"/>
      <c r="K3096" s="1"/>
      <c r="L3096" s="1"/>
      <c r="M3096" s="1"/>
      <c r="N3096" s="1"/>
      <c r="AA3096" s="1"/>
      <c r="AB3096" s="1"/>
      <c r="AC3096" s="1"/>
    </row>
    <row r="3097" spans="2:29" x14ac:dyDescent="0.25">
      <c r="B3097" s="27">
        <f t="shared" si="110"/>
        <v>39576.958333325827</v>
      </c>
      <c r="C3097" s="25">
        <v>23</v>
      </c>
      <c r="D3097" s="25">
        <v>14.2</v>
      </c>
      <c r="E3097" s="25">
        <v>0</v>
      </c>
      <c r="J3097" s="1"/>
      <c r="K3097" s="1"/>
      <c r="L3097" s="1"/>
      <c r="M3097" s="1"/>
      <c r="N3097" s="1"/>
      <c r="AA3097" s="1"/>
      <c r="AB3097" s="1"/>
      <c r="AC3097" s="1"/>
    </row>
    <row r="3098" spans="2:29" x14ac:dyDescent="0.25">
      <c r="B3098" s="27">
        <f t="shared" si="110"/>
        <v>39576.999999992491</v>
      </c>
      <c r="C3098" s="25">
        <v>0</v>
      </c>
      <c r="D3098" s="25">
        <v>13.7</v>
      </c>
      <c r="E3098" s="25">
        <v>0</v>
      </c>
      <c r="J3098" s="1"/>
      <c r="K3098" s="1"/>
      <c r="L3098" s="1"/>
      <c r="M3098" s="1"/>
      <c r="N3098" s="1"/>
      <c r="AA3098" s="1"/>
      <c r="AB3098" s="1"/>
      <c r="AC3098" s="1"/>
    </row>
    <row r="3099" spans="2:29" x14ac:dyDescent="0.25">
      <c r="B3099" s="27">
        <f t="shared" si="110"/>
        <v>39577.041666659155</v>
      </c>
      <c r="C3099" s="25">
        <v>1</v>
      </c>
      <c r="D3099" s="25">
        <v>13.4</v>
      </c>
      <c r="E3099" s="25">
        <v>0</v>
      </c>
      <c r="J3099" s="1"/>
      <c r="K3099" s="1"/>
      <c r="L3099" s="1"/>
      <c r="M3099" s="1"/>
      <c r="N3099" s="1"/>
      <c r="AA3099" s="1"/>
      <c r="AB3099" s="1"/>
      <c r="AC3099" s="1"/>
    </row>
    <row r="3100" spans="2:29" x14ac:dyDescent="0.25">
      <c r="B3100" s="27">
        <f t="shared" si="110"/>
        <v>39577.08333332582</v>
      </c>
      <c r="C3100" s="25">
        <v>2</v>
      </c>
      <c r="D3100" s="25">
        <v>13.3</v>
      </c>
      <c r="E3100" s="25">
        <v>0</v>
      </c>
      <c r="J3100" s="1"/>
      <c r="K3100" s="1"/>
      <c r="L3100" s="1"/>
      <c r="M3100" s="1"/>
      <c r="N3100" s="1"/>
      <c r="AA3100" s="1"/>
      <c r="AB3100" s="1"/>
      <c r="AC3100" s="1"/>
    </row>
    <row r="3101" spans="2:29" x14ac:dyDescent="0.25">
      <c r="B3101" s="27">
        <f t="shared" si="110"/>
        <v>39577.124999992484</v>
      </c>
      <c r="C3101" s="25">
        <v>3</v>
      </c>
      <c r="D3101" s="25">
        <v>13.1</v>
      </c>
      <c r="E3101" s="25">
        <v>0</v>
      </c>
      <c r="J3101" s="1"/>
      <c r="K3101" s="1"/>
      <c r="L3101" s="1"/>
      <c r="M3101" s="1"/>
      <c r="N3101" s="1"/>
      <c r="AA3101" s="1"/>
      <c r="AB3101" s="1"/>
      <c r="AC3101" s="1"/>
    </row>
    <row r="3102" spans="2:29" x14ac:dyDescent="0.25">
      <c r="B3102" s="27">
        <f t="shared" si="110"/>
        <v>39577.166666659148</v>
      </c>
      <c r="C3102" s="25">
        <v>4</v>
      </c>
      <c r="D3102" s="25">
        <v>13</v>
      </c>
      <c r="E3102" s="25">
        <v>0</v>
      </c>
      <c r="J3102" s="1"/>
      <c r="K3102" s="1"/>
      <c r="L3102" s="1"/>
      <c r="M3102" s="1"/>
      <c r="N3102" s="1"/>
      <c r="AA3102" s="1"/>
      <c r="AB3102" s="1"/>
      <c r="AC3102" s="1"/>
    </row>
    <row r="3103" spans="2:29" x14ac:dyDescent="0.25">
      <c r="B3103" s="27">
        <f t="shared" si="110"/>
        <v>39577.208333325812</v>
      </c>
      <c r="C3103" s="25">
        <v>5</v>
      </c>
      <c r="D3103" s="25">
        <v>12.9</v>
      </c>
      <c r="E3103" s="25">
        <v>0</v>
      </c>
      <c r="J3103" s="1"/>
      <c r="K3103" s="1"/>
      <c r="L3103" s="1"/>
      <c r="M3103" s="1"/>
      <c r="N3103" s="1"/>
      <c r="AA3103" s="1"/>
      <c r="AB3103" s="1"/>
      <c r="AC3103" s="1"/>
    </row>
    <row r="3104" spans="2:29" x14ac:dyDescent="0.25">
      <c r="B3104" s="27">
        <f t="shared" si="110"/>
        <v>39577.249999992477</v>
      </c>
      <c r="C3104" s="25">
        <v>6</v>
      </c>
      <c r="D3104" s="25">
        <v>12.8</v>
      </c>
      <c r="E3104" s="25">
        <v>0.01</v>
      </c>
      <c r="J3104" s="1"/>
      <c r="K3104" s="1"/>
      <c r="L3104" s="1"/>
      <c r="M3104" s="1"/>
      <c r="N3104" s="1"/>
      <c r="AA3104" s="1"/>
      <c r="AB3104" s="1"/>
      <c r="AC3104" s="1"/>
    </row>
    <row r="3105" spans="2:29" x14ac:dyDescent="0.25">
      <c r="B3105" s="27">
        <f t="shared" si="110"/>
        <v>39577.291666659141</v>
      </c>
      <c r="C3105" s="25">
        <v>7</v>
      </c>
      <c r="D3105" s="25">
        <v>13.5</v>
      </c>
      <c r="E3105" s="25">
        <v>155.52000000000001</v>
      </c>
      <c r="J3105" s="1"/>
      <c r="K3105" s="1"/>
      <c r="L3105" s="1"/>
      <c r="M3105" s="1"/>
      <c r="N3105" s="1"/>
      <c r="AA3105" s="1"/>
      <c r="AB3105" s="1"/>
      <c r="AC3105" s="1"/>
    </row>
    <row r="3106" spans="2:29" x14ac:dyDescent="0.25">
      <c r="B3106" s="27">
        <f t="shared" si="110"/>
        <v>39577.333333325805</v>
      </c>
      <c r="C3106" s="25">
        <v>8</v>
      </c>
      <c r="D3106" s="25">
        <v>14.8</v>
      </c>
      <c r="E3106" s="25">
        <v>373.03</v>
      </c>
      <c r="J3106" s="1"/>
      <c r="K3106" s="1"/>
      <c r="L3106" s="1"/>
      <c r="M3106" s="1"/>
      <c r="N3106" s="1"/>
      <c r="AA3106" s="1"/>
      <c r="AB3106" s="1"/>
      <c r="AC3106" s="1"/>
    </row>
    <row r="3107" spans="2:29" x14ac:dyDescent="0.25">
      <c r="B3107" s="27">
        <f t="shared" si="110"/>
        <v>39577.374999992469</v>
      </c>
      <c r="C3107" s="25">
        <v>9</v>
      </c>
      <c r="D3107" s="25">
        <v>15.5</v>
      </c>
      <c r="E3107" s="25">
        <v>500.67</v>
      </c>
      <c r="J3107" s="1"/>
      <c r="K3107" s="1"/>
      <c r="L3107" s="1"/>
      <c r="M3107" s="1"/>
      <c r="N3107" s="1"/>
      <c r="AA3107" s="1"/>
      <c r="AB3107" s="1"/>
      <c r="AC3107" s="1"/>
    </row>
    <row r="3108" spans="2:29" x14ac:dyDescent="0.25">
      <c r="B3108" s="27">
        <f t="shared" si="110"/>
        <v>39577.416666659134</v>
      </c>
      <c r="C3108" s="25">
        <v>10</v>
      </c>
      <c r="D3108" s="25">
        <v>16</v>
      </c>
      <c r="E3108" s="25">
        <v>637.23</v>
      </c>
      <c r="J3108" s="1"/>
      <c r="K3108" s="1"/>
      <c r="L3108" s="1"/>
      <c r="M3108" s="1"/>
      <c r="N3108" s="1"/>
      <c r="AA3108" s="1"/>
      <c r="AB3108" s="1"/>
      <c r="AC3108" s="1"/>
    </row>
    <row r="3109" spans="2:29" x14ac:dyDescent="0.25">
      <c r="B3109" s="27">
        <f t="shared" si="110"/>
        <v>39577.458333325798</v>
      </c>
      <c r="C3109" s="25">
        <v>11</v>
      </c>
      <c r="D3109" s="25">
        <v>16.3</v>
      </c>
      <c r="E3109" s="25">
        <v>736.08</v>
      </c>
      <c r="J3109" s="1"/>
      <c r="K3109" s="1"/>
      <c r="L3109" s="1"/>
      <c r="M3109" s="1"/>
      <c r="N3109" s="1"/>
      <c r="AA3109" s="1"/>
      <c r="AB3109" s="1"/>
      <c r="AC3109" s="1"/>
    </row>
    <row r="3110" spans="2:29" x14ac:dyDescent="0.25">
      <c r="B3110" s="27">
        <f t="shared" si="110"/>
        <v>39577.499999992462</v>
      </c>
      <c r="C3110" s="25">
        <v>12</v>
      </c>
      <c r="D3110" s="25">
        <v>16.3</v>
      </c>
      <c r="E3110" s="25">
        <v>415.83</v>
      </c>
      <c r="J3110" s="1"/>
      <c r="K3110" s="1"/>
      <c r="L3110" s="1"/>
      <c r="M3110" s="1"/>
      <c r="N3110" s="1"/>
      <c r="AA3110" s="1"/>
      <c r="AB3110" s="1"/>
      <c r="AC3110" s="1"/>
    </row>
    <row r="3111" spans="2:29" x14ac:dyDescent="0.25">
      <c r="B3111" s="27">
        <f t="shared" si="110"/>
        <v>39577.541666659126</v>
      </c>
      <c r="C3111" s="25">
        <v>13</v>
      </c>
      <c r="D3111" s="25">
        <v>16.899999999999999</v>
      </c>
      <c r="E3111" s="25">
        <v>717.89</v>
      </c>
      <c r="J3111" s="1"/>
      <c r="K3111" s="1"/>
      <c r="L3111" s="1"/>
      <c r="M3111" s="1"/>
      <c r="N3111" s="1"/>
      <c r="AA3111" s="1"/>
      <c r="AB3111" s="1"/>
      <c r="AC3111" s="1"/>
    </row>
    <row r="3112" spans="2:29" x14ac:dyDescent="0.25">
      <c r="B3112" s="27">
        <f t="shared" si="110"/>
        <v>39577.583333325791</v>
      </c>
      <c r="C3112" s="25">
        <v>14</v>
      </c>
      <c r="D3112" s="25">
        <v>17</v>
      </c>
      <c r="E3112" s="25">
        <v>925.48</v>
      </c>
      <c r="J3112" s="1"/>
      <c r="K3112" s="1"/>
      <c r="L3112" s="1"/>
      <c r="M3112" s="1"/>
      <c r="N3112" s="1"/>
      <c r="AA3112" s="1"/>
      <c r="AB3112" s="1"/>
      <c r="AC3112" s="1"/>
    </row>
    <row r="3113" spans="2:29" x14ac:dyDescent="0.25">
      <c r="B3113" s="27">
        <f t="shared" si="110"/>
        <v>39577.624999992455</v>
      </c>
      <c r="C3113" s="25">
        <v>15</v>
      </c>
      <c r="D3113" s="25">
        <v>16.8</v>
      </c>
      <c r="E3113" s="25">
        <v>825.38</v>
      </c>
      <c r="J3113" s="1"/>
      <c r="K3113" s="1"/>
      <c r="L3113" s="1"/>
      <c r="M3113" s="1"/>
      <c r="N3113" s="1"/>
      <c r="AA3113" s="1"/>
      <c r="AB3113" s="1"/>
      <c r="AC3113" s="1"/>
    </row>
    <row r="3114" spans="2:29" x14ac:dyDescent="0.25">
      <c r="B3114" s="27">
        <f t="shared" si="110"/>
        <v>39577.666666659119</v>
      </c>
      <c r="C3114" s="25">
        <v>16</v>
      </c>
      <c r="D3114" s="25">
        <v>16.600000000000001</v>
      </c>
      <c r="E3114" s="25">
        <v>712.01</v>
      </c>
      <c r="J3114" s="1"/>
      <c r="K3114" s="1"/>
      <c r="L3114" s="1"/>
      <c r="M3114" s="1"/>
      <c r="N3114" s="1"/>
      <c r="AA3114" s="1"/>
      <c r="AB3114" s="1"/>
      <c r="AC3114" s="1"/>
    </row>
    <row r="3115" spans="2:29" x14ac:dyDescent="0.25">
      <c r="B3115" s="27">
        <f t="shared" si="110"/>
        <v>39577.708333325783</v>
      </c>
      <c r="C3115" s="25">
        <v>17</v>
      </c>
      <c r="D3115" s="25">
        <v>16.2</v>
      </c>
      <c r="E3115" s="25">
        <v>524.13</v>
      </c>
      <c r="J3115" s="1"/>
      <c r="K3115" s="1"/>
      <c r="L3115" s="1"/>
      <c r="M3115" s="1"/>
      <c r="N3115" s="1"/>
      <c r="AA3115" s="1"/>
      <c r="AB3115" s="1"/>
      <c r="AC3115" s="1"/>
    </row>
    <row r="3116" spans="2:29" x14ac:dyDescent="0.25">
      <c r="B3116" s="27">
        <f t="shared" si="110"/>
        <v>39577.749999992448</v>
      </c>
      <c r="C3116" s="25">
        <v>18</v>
      </c>
      <c r="D3116" s="25">
        <v>15.8</v>
      </c>
      <c r="E3116" s="25">
        <v>311.43</v>
      </c>
      <c r="J3116" s="1"/>
      <c r="K3116" s="1"/>
      <c r="L3116" s="1"/>
      <c r="M3116" s="1"/>
      <c r="N3116" s="1"/>
      <c r="AA3116" s="1"/>
      <c r="AB3116" s="1"/>
      <c r="AC3116" s="1"/>
    </row>
    <row r="3117" spans="2:29" x14ac:dyDescent="0.25">
      <c r="B3117" s="27">
        <f t="shared" si="110"/>
        <v>39577.791666659112</v>
      </c>
      <c r="C3117" s="25">
        <v>19</v>
      </c>
      <c r="D3117" s="25">
        <v>15.3</v>
      </c>
      <c r="E3117" s="25">
        <v>80.12</v>
      </c>
      <c r="J3117" s="1"/>
      <c r="K3117" s="1"/>
      <c r="L3117" s="1"/>
      <c r="M3117" s="1"/>
      <c r="N3117" s="1"/>
      <c r="AA3117" s="1"/>
      <c r="AB3117" s="1"/>
      <c r="AC3117" s="1"/>
    </row>
    <row r="3118" spans="2:29" x14ac:dyDescent="0.25">
      <c r="B3118" s="27">
        <f t="shared" si="110"/>
        <v>39577.833333325776</v>
      </c>
      <c r="C3118" s="25">
        <v>20</v>
      </c>
      <c r="D3118" s="25">
        <v>14.5</v>
      </c>
      <c r="E3118" s="25">
        <v>0</v>
      </c>
      <c r="J3118" s="1"/>
      <c r="K3118" s="1"/>
      <c r="L3118" s="1"/>
      <c r="M3118" s="1"/>
      <c r="N3118" s="1"/>
      <c r="AA3118" s="1"/>
      <c r="AB3118" s="1"/>
      <c r="AC3118" s="1"/>
    </row>
    <row r="3119" spans="2:29" x14ac:dyDescent="0.25">
      <c r="B3119" s="27">
        <f t="shared" si="110"/>
        <v>39577.87499999244</v>
      </c>
      <c r="C3119" s="25">
        <v>21</v>
      </c>
      <c r="D3119" s="25">
        <v>14.2</v>
      </c>
      <c r="E3119" s="25">
        <v>0</v>
      </c>
      <c r="J3119" s="1"/>
      <c r="K3119" s="1"/>
      <c r="L3119" s="1"/>
      <c r="M3119" s="1"/>
      <c r="N3119" s="1"/>
      <c r="AA3119" s="1"/>
      <c r="AB3119" s="1"/>
      <c r="AC3119" s="1"/>
    </row>
    <row r="3120" spans="2:29" x14ac:dyDescent="0.25">
      <c r="B3120" s="27">
        <f t="shared" si="110"/>
        <v>39577.916666659105</v>
      </c>
      <c r="C3120" s="25">
        <v>22</v>
      </c>
      <c r="D3120" s="25">
        <v>13.8</v>
      </c>
      <c r="E3120" s="25">
        <v>0</v>
      </c>
      <c r="J3120" s="1"/>
      <c r="K3120" s="1"/>
      <c r="L3120" s="1"/>
      <c r="M3120" s="1"/>
      <c r="N3120" s="1"/>
      <c r="AA3120" s="1"/>
      <c r="AB3120" s="1"/>
      <c r="AC3120" s="1"/>
    </row>
    <row r="3121" spans="2:29" x14ac:dyDescent="0.25">
      <c r="B3121" s="27">
        <f t="shared" si="110"/>
        <v>39577.958333325769</v>
      </c>
      <c r="C3121" s="25">
        <v>23</v>
      </c>
      <c r="D3121" s="25">
        <v>13.6</v>
      </c>
      <c r="E3121" s="25">
        <v>0</v>
      </c>
      <c r="J3121" s="1"/>
      <c r="K3121" s="1"/>
      <c r="L3121" s="1"/>
      <c r="M3121" s="1"/>
      <c r="N3121" s="1"/>
      <c r="AA3121" s="1"/>
      <c r="AB3121" s="1"/>
      <c r="AC3121" s="1"/>
    </row>
    <row r="3122" spans="2:29" x14ac:dyDescent="0.25">
      <c r="B3122" s="27">
        <f t="shared" si="110"/>
        <v>39577.999999992433</v>
      </c>
      <c r="C3122" s="25">
        <v>0</v>
      </c>
      <c r="D3122" s="25">
        <v>13.1</v>
      </c>
      <c r="E3122" s="25">
        <v>0</v>
      </c>
      <c r="J3122" s="1"/>
      <c r="K3122" s="1"/>
      <c r="L3122" s="1"/>
      <c r="M3122" s="1"/>
      <c r="N3122" s="1"/>
      <c r="AA3122" s="1"/>
      <c r="AB3122" s="1"/>
      <c r="AC3122" s="1"/>
    </row>
    <row r="3123" spans="2:29" x14ac:dyDescent="0.25">
      <c r="B3123" s="27">
        <f t="shared" si="110"/>
        <v>39578.041666659097</v>
      </c>
      <c r="C3123" s="25">
        <v>1</v>
      </c>
      <c r="D3123" s="25">
        <v>13</v>
      </c>
      <c r="E3123" s="25">
        <v>0</v>
      </c>
      <c r="J3123" s="1"/>
      <c r="K3123" s="1"/>
      <c r="L3123" s="1"/>
      <c r="M3123" s="1"/>
      <c r="N3123" s="1"/>
      <c r="AA3123" s="1"/>
      <c r="AB3123" s="1"/>
      <c r="AC3123" s="1"/>
    </row>
    <row r="3124" spans="2:29" x14ac:dyDescent="0.25">
      <c r="B3124" s="27">
        <f t="shared" si="110"/>
        <v>39578.083333325761</v>
      </c>
      <c r="C3124" s="25">
        <v>2</v>
      </c>
      <c r="D3124" s="25">
        <v>13</v>
      </c>
      <c r="E3124" s="25">
        <v>0</v>
      </c>
      <c r="J3124" s="1"/>
      <c r="K3124" s="1"/>
      <c r="L3124" s="1"/>
      <c r="M3124" s="1"/>
      <c r="N3124" s="1"/>
      <c r="AA3124" s="1"/>
      <c r="AB3124" s="1"/>
      <c r="AC3124" s="1"/>
    </row>
    <row r="3125" spans="2:29" x14ac:dyDescent="0.25">
      <c r="B3125" s="27">
        <f t="shared" si="110"/>
        <v>39578.124999992426</v>
      </c>
      <c r="C3125" s="25">
        <v>3</v>
      </c>
      <c r="D3125" s="25">
        <v>13</v>
      </c>
      <c r="E3125" s="25">
        <v>0</v>
      </c>
      <c r="J3125" s="1"/>
      <c r="K3125" s="1"/>
      <c r="L3125" s="1"/>
      <c r="M3125" s="1"/>
      <c r="N3125" s="1"/>
      <c r="AA3125" s="1"/>
      <c r="AB3125" s="1"/>
      <c r="AC3125" s="1"/>
    </row>
    <row r="3126" spans="2:29" x14ac:dyDescent="0.25">
      <c r="B3126" s="27">
        <f t="shared" si="110"/>
        <v>39578.16666665909</v>
      </c>
      <c r="C3126" s="25">
        <v>4</v>
      </c>
      <c r="D3126" s="25">
        <v>12.8</v>
      </c>
      <c r="E3126" s="25">
        <v>0</v>
      </c>
      <c r="J3126" s="1"/>
      <c r="K3126" s="1"/>
      <c r="L3126" s="1"/>
      <c r="M3126" s="1"/>
      <c r="N3126" s="1"/>
      <c r="AA3126" s="1"/>
      <c r="AB3126" s="1"/>
      <c r="AC3126" s="1"/>
    </row>
    <row r="3127" spans="2:29" x14ac:dyDescent="0.25">
      <c r="B3127" s="27">
        <f t="shared" si="110"/>
        <v>39578.208333325754</v>
      </c>
      <c r="C3127" s="25">
        <v>5</v>
      </c>
      <c r="D3127" s="25">
        <v>12.8</v>
      </c>
      <c r="E3127" s="25">
        <v>0</v>
      </c>
      <c r="J3127" s="1"/>
      <c r="K3127" s="1"/>
      <c r="L3127" s="1"/>
      <c r="M3127" s="1"/>
      <c r="N3127" s="1"/>
      <c r="AA3127" s="1"/>
      <c r="AB3127" s="1"/>
      <c r="AC3127" s="1"/>
    </row>
    <row r="3128" spans="2:29" x14ac:dyDescent="0.25">
      <c r="B3128" s="27">
        <f t="shared" si="110"/>
        <v>39578.249999992418</v>
      </c>
      <c r="C3128" s="25">
        <v>6</v>
      </c>
      <c r="D3128" s="25">
        <v>12.6</v>
      </c>
      <c r="E3128" s="25">
        <v>0.02</v>
      </c>
      <c r="J3128" s="1"/>
      <c r="K3128" s="1"/>
      <c r="L3128" s="1"/>
      <c r="M3128" s="1"/>
      <c r="N3128" s="1"/>
      <c r="AA3128" s="1"/>
      <c r="AB3128" s="1"/>
      <c r="AC3128" s="1"/>
    </row>
    <row r="3129" spans="2:29" x14ac:dyDescent="0.25">
      <c r="B3129" s="27">
        <f t="shared" si="110"/>
        <v>39578.291666659083</v>
      </c>
      <c r="C3129" s="25">
        <v>7</v>
      </c>
      <c r="D3129" s="25">
        <v>12.7</v>
      </c>
      <c r="E3129" s="25">
        <v>11.61</v>
      </c>
      <c r="J3129" s="1"/>
      <c r="K3129" s="1"/>
      <c r="L3129" s="1"/>
      <c r="M3129" s="1"/>
      <c r="N3129" s="1"/>
      <c r="AA3129" s="1"/>
      <c r="AB3129" s="1"/>
      <c r="AC3129" s="1"/>
    </row>
    <row r="3130" spans="2:29" x14ac:dyDescent="0.25">
      <c r="B3130" s="27">
        <f t="shared" si="110"/>
        <v>39578.333333325747</v>
      </c>
      <c r="C3130" s="25">
        <v>8</v>
      </c>
      <c r="D3130" s="25">
        <v>13.6</v>
      </c>
      <c r="E3130" s="25">
        <v>160.91</v>
      </c>
      <c r="J3130" s="1"/>
      <c r="K3130" s="1"/>
      <c r="L3130" s="1"/>
      <c r="M3130" s="1"/>
      <c r="N3130" s="1"/>
      <c r="AA3130" s="1"/>
      <c r="AB3130" s="1"/>
      <c r="AC3130" s="1"/>
    </row>
    <row r="3131" spans="2:29" x14ac:dyDescent="0.25">
      <c r="B3131" s="27">
        <f t="shared" si="110"/>
        <v>39578.374999992411</v>
      </c>
      <c r="C3131" s="25">
        <v>9</v>
      </c>
      <c r="D3131" s="25">
        <v>14.7</v>
      </c>
      <c r="E3131" s="25">
        <v>572.94000000000005</v>
      </c>
      <c r="J3131" s="1"/>
      <c r="K3131" s="1"/>
      <c r="L3131" s="1"/>
      <c r="M3131" s="1"/>
      <c r="N3131" s="1"/>
      <c r="AA3131" s="1"/>
      <c r="AB3131" s="1"/>
      <c r="AC3131" s="1"/>
    </row>
    <row r="3132" spans="2:29" x14ac:dyDescent="0.25">
      <c r="B3132" s="27">
        <f t="shared" si="110"/>
        <v>39578.416666659075</v>
      </c>
      <c r="C3132" s="25">
        <v>10</v>
      </c>
      <c r="D3132" s="25">
        <v>15.3</v>
      </c>
      <c r="E3132" s="25">
        <v>733.51</v>
      </c>
      <c r="J3132" s="1"/>
      <c r="K3132" s="1"/>
      <c r="L3132" s="1"/>
      <c r="M3132" s="1"/>
      <c r="N3132" s="1"/>
      <c r="AA3132" s="1"/>
      <c r="AB3132" s="1"/>
      <c r="AC3132" s="1"/>
    </row>
    <row r="3133" spans="2:29" x14ac:dyDescent="0.25">
      <c r="B3133" s="27">
        <f t="shared" si="110"/>
        <v>39578.45833332574</v>
      </c>
      <c r="C3133" s="25">
        <v>11</v>
      </c>
      <c r="D3133" s="25">
        <v>15.5</v>
      </c>
      <c r="E3133" s="25">
        <v>367.21</v>
      </c>
      <c r="J3133" s="1"/>
      <c r="K3133" s="1"/>
      <c r="L3133" s="1"/>
      <c r="M3133" s="1"/>
      <c r="N3133" s="1"/>
      <c r="AA3133" s="1"/>
      <c r="AB3133" s="1"/>
      <c r="AC3133" s="1"/>
    </row>
    <row r="3134" spans="2:29" x14ac:dyDescent="0.25">
      <c r="B3134" s="27">
        <f t="shared" si="110"/>
        <v>39578.499999992404</v>
      </c>
      <c r="C3134" s="25">
        <v>12</v>
      </c>
      <c r="D3134" s="25">
        <v>16.600000000000001</v>
      </c>
      <c r="E3134" s="25">
        <v>245.82</v>
      </c>
      <c r="J3134" s="1"/>
      <c r="K3134" s="1"/>
      <c r="L3134" s="1"/>
      <c r="M3134" s="1"/>
      <c r="N3134" s="1"/>
      <c r="AA3134" s="1"/>
      <c r="AB3134" s="1"/>
      <c r="AC3134" s="1"/>
    </row>
    <row r="3135" spans="2:29" x14ac:dyDescent="0.25">
      <c r="B3135" s="27">
        <f t="shared" si="110"/>
        <v>39578.541666659068</v>
      </c>
      <c r="C3135" s="25">
        <v>13</v>
      </c>
      <c r="D3135" s="25">
        <v>17.3</v>
      </c>
      <c r="E3135" s="25">
        <v>575.29</v>
      </c>
      <c r="J3135" s="1"/>
      <c r="K3135" s="1"/>
      <c r="L3135" s="1"/>
      <c r="M3135" s="1"/>
      <c r="N3135" s="1"/>
      <c r="AA3135" s="1"/>
      <c r="AB3135" s="1"/>
      <c r="AC3135" s="1"/>
    </row>
    <row r="3136" spans="2:29" x14ac:dyDescent="0.25">
      <c r="B3136" s="27">
        <f t="shared" si="110"/>
        <v>39578.583333325732</v>
      </c>
      <c r="C3136" s="25">
        <v>14</v>
      </c>
      <c r="D3136" s="25">
        <v>17.2</v>
      </c>
      <c r="E3136" s="25">
        <v>458.36</v>
      </c>
      <c r="J3136" s="1"/>
      <c r="K3136" s="1"/>
      <c r="L3136" s="1"/>
      <c r="M3136" s="1"/>
      <c r="N3136" s="1"/>
      <c r="AA3136" s="1"/>
      <c r="AB3136" s="1"/>
      <c r="AC3136" s="1"/>
    </row>
    <row r="3137" spans="2:29" x14ac:dyDescent="0.25">
      <c r="B3137" s="27">
        <f t="shared" si="110"/>
        <v>39578.624999992397</v>
      </c>
      <c r="C3137" s="25">
        <v>15</v>
      </c>
      <c r="D3137" s="25">
        <v>17</v>
      </c>
      <c r="E3137" s="25">
        <v>390.34</v>
      </c>
      <c r="J3137" s="1"/>
      <c r="K3137" s="1"/>
      <c r="L3137" s="1"/>
      <c r="M3137" s="1"/>
      <c r="N3137" s="1"/>
      <c r="AA3137" s="1"/>
      <c r="AB3137" s="1"/>
      <c r="AC3137" s="1"/>
    </row>
    <row r="3138" spans="2:29" x14ac:dyDescent="0.25">
      <c r="B3138" s="27">
        <f t="shared" si="110"/>
        <v>39578.666666659061</v>
      </c>
      <c r="C3138" s="25">
        <v>16</v>
      </c>
      <c r="D3138" s="25">
        <v>16.8</v>
      </c>
      <c r="E3138" s="25">
        <v>194.37</v>
      </c>
      <c r="J3138" s="1"/>
      <c r="K3138" s="1"/>
      <c r="L3138" s="1"/>
      <c r="M3138" s="1"/>
      <c r="N3138" s="1"/>
      <c r="AA3138" s="1"/>
      <c r="AB3138" s="1"/>
      <c r="AC3138" s="1"/>
    </row>
    <row r="3139" spans="2:29" x14ac:dyDescent="0.25">
      <c r="B3139" s="27">
        <f t="shared" ref="B3139:B3202" si="111">B3138+1/24</f>
        <v>39578.708333325725</v>
      </c>
      <c r="C3139" s="25">
        <v>17</v>
      </c>
      <c r="D3139" s="25">
        <v>15.8</v>
      </c>
      <c r="E3139" s="25">
        <v>89.74</v>
      </c>
      <c r="J3139" s="1"/>
      <c r="K3139" s="1"/>
      <c r="L3139" s="1"/>
      <c r="M3139" s="1"/>
      <c r="N3139" s="1"/>
      <c r="AA3139" s="1"/>
      <c r="AB3139" s="1"/>
      <c r="AC3139" s="1"/>
    </row>
    <row r="3140" spans="2:29" x14ac:dyDescent="0.25">
      <c r="B3140" s="27">
        <f t="shared" si="111"/>
        <v>39578.749999992389</v>
      </c>
      <c r="C3140" s="25">
        <v>18</v>
      </c>
      <c r="D3140" s="25">
        <v>15.1</v>
      </c>
      <c r="E3140" s="25">
        <v>22.36</v>
      </c>
      <c r="J3140" s="1"/>
      <c r="K3140" s="1"/>
      <c r="L3140" s="1"/>
      <c r="M3140" s="1"/>
      <c r="N3140" s="1"/>
      <c r="AA3140" s="1"/>
      <c r="AB3140" s="1"/>
      <c r="AC3140" s="1"/>
    </row>
    <row r="3141" spans="2:29" x14ac:dyDescent="0.25">
      <c r="B3141" s="27">
        <f t="shared" si="111"/>
        <v>39578.791666659054</v>
      </c>
      <c r="C3141" s="25">
        <v>19</v>
      </c>
      <c r="D3141" s="25">
        <v>15.2</v>
      </c>
      <c r="E3141" s="25">
        <v>10.55</v>
      </c>
      <c r="J3141" s="1"/>
      <c r="K3141" s="1"/>
      <c r="L3141" s="1"/>
      <c r="M3141" s="1"/>
      <c r="N3141" s="1"/>
      <c r="AA3141" s="1"/>
      <c r="AB3141" s="1"/>
      <c r="AC3141" s="1"/>
    </row>
    <row r="3142" spans="2:29" x14ac:dyDescent="0.25">
      <c r="B3142" s="27">
        <f t="shared" si="111"/>
        <v>39578.833333325718</v>
      </c>
      <c r="C3142" s="25">
        <v>20</v>
      </c>
      <c r="D3142" s="25">
        <v>14.7</v>
      </c>
      <c r="E3142" s="25">
        <v>0</v>
      </c>
      <c r="J3142" s="1"/>
      <c r="K3142" s="1"/>
      <c r="L3142" s="1"/>
      <c r="M3142" s="1"/>
      <c r="N3142" s="1"/>
      <c r="AA3142" s="1"/>
      <c r="AB3142" s="1"/>
      <c r="AC3142" s="1"/>
    </row>
    <row r="3143" spans="2:29" x14ac:dyDescent="0.25">
      <c r="B3143" s="27">
        <f t="shared" si="111"/>
        <v>39578.874999992382</v>
      </c>
      <c r="C3143" s="25">
        <v>21</v>
      </c>
      <c r="D3143" s="25">
        <v>14.7</v>
      </c>
      <c r="E3143" s="25">
        <v>0</v>
      </c>
      <c r="J3143" s="1"/>
      <c r="K3143" s="1"/>
      <c r="L3143" s="1"/>
      <c r="M3143" s="1"/>
      <c r="N3143" s="1"/>
      <c r="AA3143" s="1"/>
      <c r="AB3143" s="1"/>
      <c r="AC3143" s="1"/>
    </row>
    <row r="3144" spans="2:29" x14ac:dyDescent="0.25">
      <c r="B3144" s="27">
        <f t="shared" si="111"/>
        <v>39578.916666659046</v>
      </c>
      <c r="C3144" s="25">
        <v>22</v>
      </c>
      <c r="D3144" s="25">
        <v>14.5</v>
      </c>
      <c r="E3144" s="25">
        <v>0</v>
      </c>
      <c r="J3144" s="1"/>
      <c r="K3144" s="1"/>
      <c r="L3144" s="1"/>
      <c r="M3144" s="1"/>
      <c r="N3144" s="1"/>
      <c r="AA3144" s="1"/>
      <c r="AB3144" s="1"/>
      <c r="AC3144" s="1"/>
    </row>
    <row r="3145" spans="2:29" x14ac:dyDescent="0.25">
      <c r="B3145" s="27">
        <f t="shared" si="111"/>
        <v>39578.958333325711</v>
      </c>
      <c r="C3145" s="25">
        <v>23</v>
      </c>
      <c r="D3145" s="25">
        <v>14.3</v>
      </c>
      <c r="E3145" s="25">
        <v>0</v>
      </c>
      <c r="J3145" s="1"/>
      <c r="K3145" s="1"/>
      <c r="L3145" s="1"/>
      <c r="M3145" s="1"/>
      <c r="N3145" s="1"/>
      <c r="AA3145" s="1"/>
      <c r="AB3145" s="1"/>
      <c r="AC3145" s="1"/>
    </row>
    <row r="3146" spans="2:29" x14ac:dyDescent="0.25">
      <c r="B3146" s="27">
        <f t="shared" si="111"/>
        <v>39578.999999992375</v>
      </c>
      <c r="C3146" s="25">
        <v>0</v>
      </c>
      <c r="D3146" s="25">
        <v>14.3</v>
      </c>
      <c r="E3146" s="25">
        <v>0</v>
      </c>
      <c r="J3146" s="1"/>
      <c r="K3146" s="1"/>
      <c r="L3146" s="1"/>
      <c r="M3146" s="1"/>
      <c r="N3146" s="1"/>
      <c r="AA3146" s="1"/>
      <c r="AB3146" s="1"/>
      <c r="AC3146" s="1"/>
    </row>
    <row r="3147" spans="2:29" x14ac:dyDescent="0.25">
      <c r="B3147" s="27">
        <f t="shared" si="111"/>
        <v>39579.041666659039</v>
      </c>
      <c r="C3147" s="25">
        <v>1</v>
      </c>
      <c r="D3147" s="25">
        <v>14.3</v>
      </c>
      <c r="E3147" s="25">
        <v>0</v>
      </c>
      <c r="J3147" s="1"/>
      <c r="K3147" s="1"/>
      <c r="L3147" s="1"/>
      <c r="M3147" s="1"/>
      <c r="N3147" s="1"/>
      <c r="AA3147" s="1"/>
      <c r="AB3147" s="1"/>
      <c r="AC3147" s="1"/>
    </row>
    <row r="3148" spans="2:29" x14ac:dyDescent="0.25">
      <c r="B3148" s="27">
        <f t="shared" si="111"/>
        <v>39579.083333325703</v>
      </c>
      <c r="C3148" s="25">
        <v>2</v>
      </c>
      <c r="D3148" s="25">
        <v>14.1</v>
      </c>
      <c r="E3148" s="25">
        <v>0</v>
      </c>
      <c r="J3148" s="1"/>
      <c r="K3148" s="1"/>
      <c r="L3148" s="1"/>
      <c r="M3148" s="1"/>
      <c r="N3148" s="1"/>
      <c r="AA3148" s="1"/>
      <c r="AB3148" s="1"/>
      <c r="AC3148" s="1"/>
    </row>
    <row r="3149" spans="2:29" x14ac:dyDescent="0.25">
      <c r="B3149" s="27">
        <f t="shared" si="111"/>
        <v>39579.124999992368</v>
      </c>
      <c r="C3149" s="25">
        <v>3</v>
      </c>
      <c r="D3149" s="25">
        <v>13.8</v>
      </c>
      <c r="E3149" s="25">
        <v>0</v>
      </c>
      <c r="J3149" s="1"/>
      <c r="K3149" s="1"/>
      <c r="L3149" s="1"/>
      <c r="M3149" s="1"/>
      <c r="N3149" s="1"/>
      <c r="AA3149" s="1"/>
      <c r="AB3149" s="1"/>
      <c r="AC3149" s="1"/>
    </row>
    <row r="3150" spans="2:29" x14ac:dyDescent="0.25">
      <c r="B3150" s="27">
        <f t="shared" si="111"/>
        <v>39579.166666659032</v>
      </c>
      <c r="C3150" s="25">
        <v>4</v>
      </c>
      <c r="D3150" s="25">
        <v>13.6</v>
      </c>
      <c r="E3150" s="25">
        <v>0</v>
      </c>
      <c r="J3150" s="1"/>
      <c r="K3150" s="1"/>
      <c r="L3150" s="1"/>
      <c r="M3150" s="1"/>
      <c r="N3150" s="1"/>
      <c r="AA3150" s="1"/>
      <c r="AB3150" s="1"/>
      <c r="AC3150" s="1"/>
    </row>
    <row r="3151" spans="2:29" x14ac:dyDescent="0.25">
      <c r="B3151" s="27">
        <f t="shared" si="111"/>
        <v>39579.208333325696</v>
      </c>
      <c r="C3151" s="25">
        <v>5</v>
      </c>
      <c r="D3151" s="25">
        <v>13.9</v>
      </c>
      <c r="E3151" s="25">
        <v>0</v>
      </c>
      <c r="J3151" s="1"/>
      <c r="K3151" s="1"/>
      <c r="L3151" s="1"/>
      <c r="M3151" s="1"/>
      <c r="N3151" s="1"/>
      <c r="AA3151" s="1"/>
      <c r="AB3151" s="1"/>
      <c r="AC3151" s="1"/>
    </row>
    <row r="3152" spans="2:29" x14ac:dyDescent="0.25">
      <c r="B3152" s="27">
        <f t="shared" si="111"/>
        <v>39579.24999999236</v>
      </c>
      <c r="C3152" s="25">
        <v>6</v>
      </c>
      <c r="D3152" s="25">
        <v>14</v>
      </c>
      <c r="E3152" s="25">
        <v>0.32</v>
      </c>
      <c r="J3152" s="1"/>
      <c r="K3152" s="1"/>
      <c r="L3152" s="1"/>
      <c r="M3152" s="1"/>
      <c r="N3152" s="1"/>
      <c r="AA3152" s="1"/>
      <c r="AB3152" s="1"/>
      <c r="AC3152" s="1"/>
    </row>
    <row r="3153" spans="2:29" x14ac:dyDescent="0.25">
      <c r="B3153" s="27">
        <f t="shared" si="111"/>
        <v>39579.291666659024</v>
      </c>
      <c r="C3153" s="25">
        <v>7</v>
      </c>
      <c r="D3153" s="25">
        <v>14.6</v>
      </c>
      <c r="E3153" s="25">
        <v>90.99</v>
      </c>
      <c r="J3153" s="1"/>
      <c r="K3153" s="1"/>
      <c r="L3153" s="1"/>
      <c r="M3153" s="1"/>
      <c r="N3153" s="1"/>
      <c r="AA3153" s="1"/>
      <c r="AB3153" s="1"/>
      <c r="AC3153" s="1"/>
    </row>
    <row r="3154" spans="2:29" x14ac:dyDescent="0.25">
      <c r="B3154" s="27">
        <f t="shared" si="111"/>
        <v>39579.333333325689</v>
      </c>
      <c r="C3154" s="25">
        <v>8</v>
      </c>
      <c r="D3154" s="25">
        <v>15.7</v>
      </c>
      <c r="E3154" s="25">
        <v>161.61000000000001</v>
      </c>
      <c r="J3154" s="1"/>
      <c r="K3154" s="1"/>
      <c r="L3154" s="1"/>
      <c r="M3154" s="1"/>
      <c r="N3154" s="1"/>
      <c r="AA3154" s="1"/>
      <c r="AB3154" s="1"/>
      <c r="AC3154" s="1"/>
    </row>
    <row r="3155" spans="2:29" x14ac:dyDescent="0.25">
      <c r="B3155" s="27">
        <f t="shared" si="111"/>
        <v>39579.374999992353</v>
      </c>
      <c r="C3155" s="25">
        <v>9</v>
      </c>
      <c r="D3155" s="25">
        <v>16.5</v>
      </c>
      <c r="E3155" s="25">
        <v>207.54</v>
      </c>
      <c r="J3155" s="1"/>
      <c r="K3155" s="1"/>
      <c r="L3155" s="1"/>
      <c r="M3155" s="1"/>
      <c r="N3155" s="1"/>
      <c r="AA3155" s="1"/>
      <c r="AB3155" s="1"/>
      <c r="AC3155" s="1"/>
    </row>
    <row r="3156" spans="2:29" x14ac:dyDescent="0.25">
      <c r="B3156" s="27">
        <f t="shared" si="111"/>
        <v>39579.416666659017</v>
      </c>
      <c r="C3156" s="25">
        <v>10</v>
      </c>
      <c r="D3156" s="25">
        <v>17.100000000000001</v>
      </c>
      <c r="E3156" s="25">
        <v>434.4</v>
      </c>
      <c r="J3156" s="1"/>
      <c r="K3156" s="1"/>
      <c r="L3156" s="1"/>
      <c r="M3156" s="1"/>
      <c r="N3156" s="1"/>
      <c r="AA3156" s="1"/>
      <c r="AB3156" s="1"/>
      <c r="AC3156" s="1"/>
    </row>
    <row r="3157" spans="2:29" x14ac:dyDescent="0.25">
      <c r="B3157" s="27">
        <f t="shared" si="111"/>
        <v>39579.458333325681</v>
      </c>
      <c r="C3157" s="25">
        <v>11</v>
      </c>
      <c r="D3157" s="25">
        <v>16.5</v>
      </c>
      <c r="E3157" s="25">
        <v>170.11</v>
      </c>
      <c r="J3157" s="1"/>
      <c r="K3157" s="1"/>
      <c r="L3157" s="1"/>
      <c r="M3157" s="1"/>
      <c r="N3157" s="1"/>
      <c r="AA3157" s="1"/>
      <c r="AB3157" s="1"/>
      <c r="AC3157" s="1"/>
    </row>
    <row r="3158" spans="2:29" x14ac:dyDescent="0.25">
      <c r="B3158" s="27">
        <f t="shared" si="111"/>
        <v>39579.499999992346</v>
      </c>
      <c r="C3158" s="25">
        <v>12</v>
      </c>
      <c r="D3158" s="25">
        <v>16.5</v>
      </c>
      <c r="E3158" s="25">
        <v>194.74</v>
      </c>
      <c r="J3158" s="1"/>
      <c r="K3158" s="1"/>
      <c r="L3158" s="1"/>
      <c r="M3158" s="1"/>
      <c r="N3158" s="1"/>
      <c r="AA3158" s="1"/>
      <c r="AB3158" s="1"/>
      <c r="AC3158" s="1"/>
    </row>
    <row r="3159" spans="2:29" x14ac:dyDescent="0.25">
      <c r="B3159" s="27">
        <f t="shared" si="111"/>
        <v>39579.54166665901</v>
      </c>
      <c r="C3159" s="25">
        <v>13</v>
      </c>
      <c r="D3159" s="25">
        <v>16.8</v>
      </c>
      <c r="E3159" s="25">
        <v>343.32</v>
      </c>
      <c r="J3159" s="1"/>
      <c r="K3159" s="1"/>
      <c r="L3159" s="1"/>
      <c r="M3159" s="1"/>
      <c r="N3159" s="1"/>
      <c r="AA3159" s="1"/>
      <c r="AB3159" s="1"/>
      <c r="AC3159" s="1"/>
    </row>
    <row r="3160" spans="2:29" x14ac:dyDescent="0.25">
      <c r="B3160" s="27">
        <f t="shared" si="111"/>
        <v>39579.583333325674</v>
      </c>
      <c r="C3160" s="25">
        <v>14</v>
      </c>
      <c r="D3160" s="25">
        <v>17.2</v>
      </c>
      <c r="E3160" s="25">
        <v>382.58</v>
      </c>
      <c r="J3160" s="1"/>
      <c r="K3160" s="1"/>
      <c r="L3160" s="1"/>
      <c r="M3160" s="1"/>
      <c r="N3160" s="1"/>
      <c r="AA3160" s="1"/>
      <c r="AB3160" s="1"/>
      <c r="AC3160" s="1"/>
    </row>
    <row r="3161" spans="2:29" x14ac:dyDescent="0.25">
      <c r="B3161" s="27">
        <f t="shared" si="111"/>
        <v>39579.624999992338</v>
      </c>
      <c r="C3161" s="25">
        <v>15</v>
      </c>
      <c r="D3161" s="25">
        <v>18.100000000000001</v>
      </c>
      <c r="E3161" s="25">
        <v>462.47</v>
      </c>
      <c r="J3161" s="1"/>
      <c r="K3161" s="1"/>
      <c r="L3161" s="1"/>
      <c r="M3161" s="1"/>
      <c r="N3161" s="1"/>
      <c r="AA3161" s="1"/>
      <c r="AB3161" s="1"/>
      <c r="AC3161" s="1"/>
    </row>
    <row r="3162" spans="2:29" x14ac:dyDescent="0.25">
      <c r="B3162" s="27">
        <f t="shared" si="111"/>
        <v>39579.666666659003</v>
      </c>
      <c r="C3162" s="25">
        <v>16</v>
      </c>
      <c r="D3162" s="25">
        <v>17</v>
      </c>
      <c r="E3162" s="25">
        <v>104.52</v>
      </c>
      <c r="J3162" s="1"/>
      <c r="K3162" s="1"/>
      <c r="L3162" s="1"/>
      <c r="M3162" s="1"/>
      <c r="N3162" s="1"/>
      <c r="AA3162" s="1"/>
      <c r="AB3162" s="1"/>
      <c r="AC3162" s="1"/>
    </row>
    <row r="3163" spans="2:29" x14ac:dyDescent="0.25">
      <c r="B3163" s="27">
        <f t="shared" si="111"/>
        <v>39579.708333325667</v>
      </c>
      <c r="C3163" s="25">
        <v>17</v>
      </c>
      <c r="D3163" s="25">
        <v>16.600000000000001</v>
      </c>
      <c r="E3163" s="25">
        <v>59.85</v>
      </c>
      <c r="J3163" s="1"/>
      <c r="K3163" s="1"/>
      <c r="L3163" s="1"/>
      <c r="M3163" s="1"/>
      <c r="N3163" s="1"/>
      <c r="AA3163" s="1"/>
      <c r="AB3163" s="1"/>
      <c r="AC3163" s="1"/>
    </row>
    <row r="3164" spans="2:29" x14ac:dyDescent="0.25">
      <c r="B3164" s="27">
        <f t="shared" si="111"/>
        <v>39579.749999992331</v>
      </c>
      <c r="C3164" s="25">
        <v>18</v>
      </c>
      <c r="D3164" s="25">
        <v>16.600000000000001</v>
      </c>
      <c r="E3164" s="25">
        <v>68.91</v>
      </c>
      <c r="J3164" s="1"/>
      <c r="K3164" s="1"/>
      <c r="L3164" s="1"/>
      <c r="M3164" s="1"/>
      <c r="N3164" s="1"/>
      <c r="AA3164" s="1"/>
      <c r="AB3164" s="1"/>
      <c r="AC3164" s="1"/>
    </row>
    <row r="3165" spans="2:29" x14ac:dyDescent="0.25">
      <c r="B3165" s="27">
        <f t="shared" si="111"/>
        <v>39579.791666658995</v>
      </c>
      <c r="C3165" s="25">
        <v>19</v>
      </c>
      <c r="D3165" s="25">
        <v>16.2</v>
      </c>
      <c r="E3165" s="25">
        <v>39.520000000000003</v>
      </c>
      <c r="J3165" s="1"/>
      <c r="K3165" s="1"/>
      <c r="L3165" s="1"/>
      <c r="M3165" s="1"/>
      <c r="N3165" s="1"/>
      <c r="AA3165" s="1"/>
      <c r="AB3165" s="1"/>
      <c r="AC3165" s="1"/>
    </row>
    <row r="3166" spans="2:29" x14ac:dyDescent="0.25">
      <c r="B3166" s="27">
        <f t="shared" si="111"/>
        <v>39579.83333332566</v>
      </c>
      <c r="C3166" s="25">
        <v>20</v>
      </c>
      <c r="D3166" s="25">
        <v>15.9</v>
      </c>
      <c r="E3166" s="25">
        <v>0</v>
      </c>
      <c r="J3166" s="1"/>
      <c r="K3166" s="1"/>
      <c r="L3166" s="1"/>
      <c r="M3166" s="1"/>
      <c r="N3166" s="1"/>
      <c r="AA3166" s="1"/>
      <c r="AB3166" s="1"/>
      <c r="AC3166" s="1"/>
    </row>
    <row r="3167" spans="2:29" x14ac:dyDescent="0.25">
      <c r="B3167" s="27">
        <f t="shared" si="111"/>
        <v>39579.874999992324</v>
      </c>
      <c r="C3167" s="25">
        <v>21</v>
      </c>
      <c r="D3167" s="25">
        <v>15.9</v>
      </c>
      <c r="E3167" s="25">
        <v>0</v>
      </c>
      <c r="J3167" s="1"/>
      <c r="K3167" s="1"/>
      <c r="L3167" s="1"/>
      <c r="M3167" s="1"/>
      <c r="N3167" s="1"/>
      <c r="AA3167" s="1"/>
      <c r="AB3167" s="1"/>
      <c r="AC3167" s="1"/>
    </row>
    <row r="3168" spans="2:29" x14ac:dyDescent="0.25">
      <c r="B3168" s="27">
        <f t="shared" si="111"/>
        <v>39579.916666658988</v>
      </c>
      <c r="C3168" s="25">
        <v>22</v>
      </c>
      <c r="D3168" s="25">
        <v>15.8</v>
      </c>
      <c r="E3168" s="25">
        <v>0</v>
      </c>
      <c r="J3168" s="1"/>
      <c r="K3168" s="1"/>
      <c r="L3168" s="1"/>
      <c r="M3168" s="1"/>
      <c r="N3168" s="1"/>
      <c r="AA3168" s="1"/>
      <c r="AB3168" s="1"/>
      <c r="AC3168" s="1"/>
    </row>
    <row r="3169" spans="2:29" x14ac:dyDescent="0.25">
      <c r="B3169" s="27">
        <f t="shared" si="111"/>
        <v>39579.958333325652</v>
      </c>
      <c r="C3169" s="25">
        <v>23</v>
      </c>
      <c r="D3169" s="25">
        <v>15.3</v>
      </c>
      <c r="E3169" s="25">
        <v>0</v>
      </c>
      <c r="J3169" s="1"/>
      <c r="K3169" s="1"/>
      <c r="L3169" s="1"/>
      <c r="M3169" s="1"/>
      <c r="N3169" s="1"/>
      <c r="AA3169" s="1"/>
      <c r="AB3169" s="1"/>
      <c r="AC3169" s="1"/>
    </row>
    <row r="3170" spans="2:29" x14ac:dyDescent="0.25">
      <c r="B3170" s="27">
        <f t="shared" si="111"/>
        <v>39579.999999992317</v>
      </c>
      <c r="C3170" s="25">
        <v>0</v>
      </c>
      <c r="D3170" s="25">
        <v>15.1</v>
      </c>
      <c r="E3170" s="25">
        <v>0</v>
      </c>
      <c r="J3170" s="1"/>
      <c r="K3170" s="1"/>
      <c r="L3170" s="1"/>
      <c r="M3170" s="1"/>
      <c r="N3170" s="1"/>
      <c r="AA3170" s="1"/>
      <c r="AB3170" s="1"/>
      <c r="AC3170" s="1"/>
    </row>
    <row r="3171" spans="2:29" x14ac:dyDescent="0.25">
      <c r="B3171" s="27">
        <f t="shared" si="111"/>
        <v>39580.041666658981</v>
      </c>
      <c r="C3171" s="25">
        <v>1</v>
      </c>
      <c r="D3171" s="25">
        <v>14.9</v>
      </c>
      <c r="E3171" s="25">
        <v>0</v>
      </c>
      <c r="J3171" s="1"/>
      <c r="K3171" s="1"/>
      <c r="L3171" s="1"/>
      <c r="M3171" s="1"/>
      <c r="N3171" s="1"/>
      <c r="AA3171" s="1"/>
      <c r="AB3171" s="1"/>
      <c r="AC3171" s="1"/>
    </row>
    <row r="3172" spans="2:29" x14ac:dyDescent="0.25">
      <c r="B3172" s="27">
        <f t="shared" si="111"/>
        <v>39580.083333325645</v>
      </c>
      <c r="C3172" s="25">
        <v>2</v>
      </c>
      <c r="D3172" s="25">
        <v>14.9</v>
      </c>
      <c r="E3172" s="25">
        <v>0</v>
      </c>
      <c r="J3172" s="1"/>
      <c r="K3172" s="1"/>
      <c r="L3172" s="1"/>
      <c r="M3172" s="1"/>
      <c r="N3172" s="1"/>
      <c r="AA3172" s="1"/>
      <c r="AB3172" s="1"/>
      <c r="AC3172" s="1"/>
    </row>
    <row r="3173" spans="2:29" x14ac:dyDescent="0.25">
      <c r="B3173" s="27">
        <f t="shared" si="111"/>
        <v>39580.124999992309</v>
      </c>
      <c r="C3173" s="25">
        <v>3</v>
      </c>
      <c r="D3173" s="25">
        <v>14.8</v>
      </c>
      <c r="E3173" s="25">
        <v>0</v>
      </c>
      <c r="J3173" s="1"/>
      <c r="K3173" s="1"/>
      <c r="L3173" s="1"/>
      <c r="M3173" s="1"/>
      <c r="N3173" s="1"/>
      <c r="AA3173" s="1"/>
      <c r="AB3173" s="1"/>
      <c r="AC3173" s="1"/>
    </row>
    <row r="3174" spans="2:29" x14ac:dyDescent="0.25">
      <c r="B3174" s="27">
        <f t="shared" si="111"/>
        <v>39580.166666658974</v>
      </c>
      <c r="C3174" s="25">
        <v>4</v>
      </c>
      <c r="D3174" s="25">
        <v>14.8</v>
      </c>
      <c r="E3174" s="25">
        <v>0</v>
      </c>
      <c r="J3174" s="1"/>
      <c r="K3174" s="1"/>
      <c r="L3174" s="1"/>
      <c r="M3174" s="1"/>
      <c r="N3174" s="1"/>
      <c r="AA3174" s="1"/>
      <c r="AB3174" s="1"/>
      <c r="AC3174" s="1"/>
    </row>
    <row r="3175" spans="2:29" x14ac:dyDescent="0.25">
      <c r="B3175" s="27">
        <f t="shared" si="111"/>
        <v>39580.208333325638</v>
      </c>
      <c r="C3175" s="25">
        <v>5</v>
      </c>
      <c r="D3175" s="25">
        <v>15</v>
      </c>
      <c r="E3175" s="25">
        <v>0</v>
      </c>
      <c r="J3175" s="1"/>
      <c r="K3175" s="1"/>
      <c r="L3175" s="1"/>
      <c r="M3175" s="1"/>
      <c r="N3175" s="1"/>
      <c r="AA3175" s="1"/>
      <c r="AB3175" s="1"/>
      <c r="AC3175" s="1"/>
    </row>
    <row r="3176" spans="2:29" x14ac:dyDescent="0.25">
      <c r="B3176" s="27">
        <f t="shared" si="111"/>
        <v>39580.249999992302</v>
      </c>
      <c r="C3176" s="25">
        <v>6</v>
      </c>
      <c r="D3176" s="25">
        <v>15.3</v>
      </c>
      <c r="E3176" s="25">
        <v>0</v>
      </c>
      <c r="J3176" s="1"/>
      <c r="K3176" s="1"/>
      <c r="L3176" s="1"/>
      <c r="M3176" s="1"/>
      <c r="N3176" s="1"/>
      <c r="AA3176" s="1"/>
      <c r="AB3176" s="1"/>
      <c r="AC3176" s="1"/>
    </row>
    <row r="3177" spans="2:29" x14ac:dyDescent="0.25">
      <c r="B3177" s="27">
        <f t="shared" si="111"/>
        <v>39580.291666658966</v>
      </c>
      <c r="C3177" s="25">
        <v>7</v>
      </c>
      <c r="D3177" s="25">
        <v>15.3</v>
      </c>
      <c r="E3177" s="25">
        <v>12.18</v>
      </c>
      <c r="J3177" s="1"/>
      <c r="K3177" s="1"/>
      <c r="L3177" s="1"/>
      <c r="M3177" s="1"/>
      <c r="N3177" s="1"/>
      <c r="AA3177" s="1"/>
      <c r="AB3177" s="1"/>
      <c r="AC3177" s="1"/>
    </row>
    <row r="3178" spans="2:29" x14ac:dyDescent="0.25">
      <c r="B3178" s="27">
        <f t="shared" si="111"/>
        <v>39580.333333325631</v>
      </c>
      <c r="C3178" s="25">
        <v>8</v>
      </c>
      <c r="D3178" s="25">
        <v>15.5</v>
      </c>
      <c r="E3178" s="25">
        <v>51.27</v>
      </c>
      <c r="J3178" s="1"/>
      <c r="K3178" s="1"/>
      <c r="L3178" s="1"/>
      <c r="M3178" s="1"/>
      <c r="N3178" s="1"/>
      <c r="AA3178" s="1"/>
      <c r="AB3178" s="1"/>
      <c r="AC3178" s="1"/>
    </row>
    <row r="3179" spans="2:29" x14ac:dyDescent="0.25">
      <c r="B3179" s="27">
        <f t="shared" si="111"/>
        <v>39580.374999992295</v>
      </c>
      <c r="C3179" s="25">
        <v>9</v>
      </c>
      <c r="D3179" s="25">
        <v>16.3</v>
      </c>
      <c r="E3179" s="25">
        <v>124.62</v>
      </c>
      <c r="J3179" s="1"/>
      <c r="K3179" s="1"/>
      <c r="L3179" s="1"/>
      <c r="M3179" s="1"/>
      <c r="N3179" s="1"/>
      <c r="AA3179" s="1"/>
      <c r="AB3179" s="1"/>
      <c r="AC3179" s="1"/>
    </row>
    <row r="3180" spans="2:29" x14ac:dyDescent="0.25">
      <c r="B3180" s="27">
        <f t="shared" si="111"/>
        <v>39580.416666658959</v>
      </c>
      <c r="C3180" s="25">
        <v>10</v>
      </c>
      <c r="D3180" s="25">
        <v>17.3</v>
      </c>
      <c r="E3180" s="25">
        <v>222.07</v>
      </c>
      <c r="J3180" s="1"/>
      <c r="K3180" s="1"/>
      <c r="L3180" s="1"/>
      <c r="M3180" s="1"/>
      <c r="N3180" s="1"/>
      <c r="AA3180" s="1"/>
      <c r="AB3180" s="1"/>
      <c r="AC3180" s="1"/>
    </row>
    <row r="3181" spans="2:29" x14ac:dyDescent="0.25">
      <c r="B3181" s="27">
        <f t="shared" si="111"/>
        <v>39580.458333325623</v>
      </c>
      <c r="C3181" s="25">
        <v>11</v>
      </c>
      <c r="D3181" s="25">
        <v>17.899999999999999</v>
      </c>
      <c r="E3181" s="25">
        <v>553.24</v>
      </c>
      <c r="J3181" s="1"/>
      <c r="K3181" s="1"/>
      <c r="L3181" s="1"/>
      <c r="M3181" s="1"/>
      <c r="N3181" s="1"/>
      <c r="AA3181" s="1"/>
      <c r="AB3181" s="1"/>
      <c r="AC3181" s="1"/>
    </row>
    <row r="3182" spans="2:29" x14ac:dyDescent="0.25">
      <c r="B3182" s="27">
        <f t="shared" si="111"/>
        <v>39580.499999992287</v>
      </c>
      <c r="C3182" s="25">
        <v>12</v>
      </c>
      <c r="D3182" s="25">
        <v>17.5</v>
      </c>
      <c r="E3182" s="25">
        <v>226.9</v>
      </c>
      <c r="J3182" s="1"/>
      <c r="K3182" s="1"/>
      <c r="L3182" s="1"/>
      <c r="M3182" s="1"/>
      <c r="N3182" s="1"/>
      <c r="AA3182" s="1"/>
      <c r="AB3182" s="1"/>
      <c r="AC3182" s="1"/>
    </row>
    <row r="3183" spans="2:29" x14ac:dyDescent="0.25">
      <c r="B3183" s="27">
        <f t="shared" si="111"/>
        <v>39580.541666658952</v>
      </c>
      <c r="C3183" s="25">
        <v>13</v>
      </c>
      <c r="D3183" s="25">
        <v>18</v>
      </c>
      <c r="E3183" s="25">
        <v>308.82</v>
      </c>
      <c r="J3183" s="1"/>
      <c r="K3183" s="1"/>
      <c r="L3183" s="1"/>
      <c r="M3183" s="1"/>
      <c r="N3183" s="1"/>
      <c r="AA3183" s="1"/>
      <c r="AB3183" s="1"/>
      <c r="AC3183" s="1"/>
    </row>
    <row r="3184" spans="2:29" x14ac:dyDescent="0.25">
      <c r="B3184" s="27">
        <f t="shared" si="111"/>
        <v>39580.583333325616</v>
      </c>
      <c r="C3184" s="25">
        <v>14</v>
      </c>
      <c r="D3184" s="25">
        <v>18.5</v>
      </c>
      <c r="E3184" s="25">
        <v>483.44</v>
      </c>
      <c r="J3184" s="1"/>
      <c r="K3184" s="1"/>
      <c r="L3184" s="1"/>
      <c r="M3184" s="1"/>
      <c r="N3184" s="1"/>
      <c r="AA3184" s="1"/>
      <c r="AB3184" s="1"/>
      <c r="AC3184" s="1"/>
    </row>
    <row r="3185" spans="2:29" x14ac:dyDescent="0.25">
      <c r="B3185" s="27">
        <f t="shared" si="111"/>
        <v>39580.62499999228</v>
      </c>
      <c r="C3185" s="25">
        <v>15</v>
      </c>
      <c r="D3185" s="25">
        <v>18.5</v>
      </c>
      <c r="E3185" s="25">
        <v>839.47</v>
      </c>
      <c r="J3185" s="1"/>
      <c r="K3185" s="1"/>
      <c r="L3185" s="1"/>
      <c r="M3185" s="1"/>
      <c r="N3185" s="1"/>
      <c r="AA3185" s="1"/>
      <c r="AB3185" s="1"/>
      <c r="AC3185" s="1"/>
    </row>
    <row r="3186" spans="2:29" x14ac:dyDescent="0.25">
      <c r="B3186" s="27">
        <f t="shared" si="111"/>
        <v>39580.666666658944</v>
      </c>
      <c r="C3186" s="25">
        <v>16</v>
      </c>
      <c r="D3186" s="25">
        <v>18.100000000000001</v>
      </c>
      <c r="E3186" s="25">
        <v>714.89</v>
      </c>
      <c r="J3186" s="1"/>
      <c r="K3186" s="1"/>
      <c r="L3186" s="1"/>
      <c r="M3186" s="1"/>
      <c r="N3186" s="1"/>
      <c r="AA3186" s="1"/>
      <c r="AB3186" s="1"/>
      <c r="AC3186" s="1"/>
    </row>
    <row r="3187" spans="2:29" x14ac:dyDescent="0.25">
      <c r="B3187" s="27">
        <f t="shared" si="111"/>
        <v>39580.708333325609</v>
      </c>
      <c r="C3187" s="25">
        <v>17</v>
      </c>
      <c r="D3187" s="25">
        <v>17.600000000000001</v>
      </c>
      <c r="E3187" s="25">
        <v>514.72</v>
      </c>
      <c r="J3187" s="1"/>
      <c r="K3187" s="1"/>
      <c r="L3187" s="1"/>
      <c r="M3187" s="1"/>
      <c r="N3187" s="1"/>
      <c r="AA3187" s="1"/>
      <c r="AB3187" s="1"/>
      <c r="AC3187" s="1"/>
    </row>
    <row r="3188" spans="2:29" x14ac:dyDescent="0.25">
      <c r="B3188" s="27">
        <f t="shared" si="111"/>
        <v>39580.749999992273</v>
      </c>
      <c r="C3188" s="25">
        <v>18</v>
      </c>
      <c r="D3188" s="25">
        <v>16.899999999999999</v>
      </c>
      <c r="E3188" s="25">
        <v>246.15</v>
      </c>
      <c r="J3188" s="1"/>
      <c r="K3188" s="1"/>
      <c r="L3188" s="1"/>
      <c r="M3188" s="1"/>
      <c r="N3188" s="1"/>
      <c r="AA3188" s="1"/>
      <c r="AB3188" s="1"/>
      <c r="AC3188" s="1"/>
    </row>
    <row r="3189" spans="2:29" x14ac:dyDescent="0.25">
      <c r="B3189" s="27">
        <f t="shared" si="111"/>
        <v>39580.791666658937</v>
      </c>
      <c r="C3189" s="25">
        <v>19</v>
      </c>
      <c r="D3189" s="25">
        <v>15.9</v>
      </c>
      <c r="E3189" s="25">
        <v>45.38</v>
      </c>
      <c r="J3189" s="1"/>
      <c r="K3189" s="1"/>
      <c r="L3189" s="1"/>
      <c r="M3189" s="1"/>
      <c r="N3189" s="1"/>
      <c r="AA3189" s="1"/>
      <c r="AB3189" s="1"/>
      <c r="AC3189" s="1"/>
    </row>
    <row r="3190" spans="2:29" x14ac:dyDescent="0.25">
      <c r="B3190" s="27">
        <f t="shared" si="111"/>
        <v>39580.833333325601</v>
      </c>
      <c r="C3190" s="25">
        <v>20</v>
      </c>
      <c r="D3190" s="25">
        <v>15.1</v>
      </c>
      <c r="E3190" s="25">
        <v>0</v>
      </c>
      <c r="J3190" s="1"/>
      <c r="K3190" s="1"/>
      <c r="L3190" s="1"/>
      <c r="M3190" s="1"/>
      <c r="N3190" s="1"/>
      <c r="AA3190" s="1"/>
      <c r="AB3190" s="1"/>
      <c r="AC3190" s="1"/>
    </row>
    <row r="3191" spans="2:29" x14ac:dyDescent="0.25">
      <c r="B3191" s="27">
        <f t="shared" si="111"/>
        <v>39580.874999992266</v>
      </c>
      <c r="C3191" s="25">
        <v>21</v>
      </c>
      <c r="D3191" s="25">
        <v>14.9</v>
      </c>
      <c r="E3191" s="25">
        <v>0</v>
      </c>
      <c r="J3191" s="1"/>
      <c r="K3191" s="1"/>
      <c r="L3191" s="1"/>
      <c r="M3191" s="1"/>
      <c r="N3191" s="1"/>
      <c r="AA3191" s="1"/>
      <c r="AB3191" s="1"/>
      <c r="AC3191" s="1"/>
    </row>
    <row r="3192" spans="2:29" x14ac:dyDescent="0.25">
      <c r="B3192" s="27">
        <f t="shared" si="111"/>
        <v>39580.91666665893</v>
      </c>
      <c r="C3192" s="25">
        <v>22</v>
      </c>
      <c r="D3192" s="25">
        <v>14.9</v>
      </c>
      <c r="E3192" s="25">
        <v>0</v>
      </c>
      <c r="J3192" s="1"/>
      <c r="K3192" s="1"/>
      <c r="L3192" s="1"/>
      <c r="M3192" s="1"/>
      <c r="N3192" s="1"/>
      <c r="AA3192" s="1"/>
      <c r="AB3192" s="1"/>
      <c r="AC3192" s="1"/>
    </row>
    <row r="3193" spans="2:29" x14ac:dyDescent="0.25">
      <c r="B3193" s="27">
        <f t="shared" si="111"/>
        <v>39580.958333325594</v>
      </c>
      <c r="C3193" s="25">
        <v>23</v>
      </c>
      <c r="D3193" s="25">
        <v>15</v>
      </c>
      <c r="E3193" s="25">
        <v>0</v>
      </c>
      <c r="J3193" s="1"/>
      <c r="K3193" s="1"/>
      <c r="L3193" s="1"/>
      <c r="M3193" s="1"/>
      <c r="N3193" s="1"/>
      <c r="AA3193" s="1"/>
      <c r="AB3193" s="1"/>
      <c r="AC3193" s="1"/>
    </row>
    <row r="3194" spans="2:29" x14ac:dyDescent="0.25">
      <c r="B3194" s="27">
        <f t="shared" si="111"/>
        <v>39580.999999992258</v>
      </c>
      <c r="C3194" s="25">
        <v>0</v>
      </c>
      <c r="D3194" s="25">
        <v>15.2</v>
      </c>
      <c r="E3194" s="25">
        <v>0</v>
      </c>
      <c r="J3194" s="1"/>
      <c r="K3194" s="1"/>
      <c r="L3194" s="1"/>
      <c r="M3194" s="1"/>
      <c r="N3194" s="1"/>
      <c r="AA3194" s="1"/>
      <c r="AB3194" s="1"/>
      <c r="AC3194" s="1"/>
    </row>
    <row r="3195" spans="2:29" x14ac:dyDescent="0.25">
      <c r="B3195" s="27">
        <f t="shared" si="111"/>
        <v>39581.041666658923</v>
      </c>
      <c r="C3195" s="25">
        <v>1</v>
      </c>
      <c r="D3195" s="25">
        <v>15.3</v>
      </c>
      <c r="E3195" s="25">
        <v>0</v>
      </c>
      <c r="J3195" s="1"/>
      <c r="K3195" s="1"/>
      <c r="L3195" s="1"/>
      <c r="M3195" s="1"/>
      <c r="N3195" s="1"/>
      <c r="AA3195" s="1"/>
      <c r="AB3195" s="1"/>
      <c r="AC3195" s="1"/>
    </row>
    <row r="3196" spans="2:29" x14ac:dyDescent="0.25">
      <c r="B3196" s="27">
        <f t="shared" si="111"/>
        <v>39581.083333325587</v>
      </c>
      <c r="C3196" s="25">
        <v>2</v>
      </c>
      <c r="D3196" s="25">
        <v>15.5</v>
      </c>
      <c r="E3196" s="25">
        <v>0</v>
      </c>
      <c r="J3196" s="1"/>
      <c r="K3196" s="1"/>
      <c r="L3196" s="1"/>
      <c r="M3196" s="1"/>
      <c r="N3196" s="1"/>
      <c r="AA3196" s="1"/>
      <c r="AB3196" s="1"/>
      <c r="AC3196" s="1"/>
    </row>
    <row r="3197" spans="2:29" x14ac:dyDescent="0.25">
      <c r="B3197" s="27">
        <f t="shared" si="111"/>
        <v>39581.124999992251</v>
      </c>
      <c r="C3197" s="25">
        <v>3</v>
      </c>
      <c r="D3197" s="25">
        <v>15.7</v>
      </c>
      <c r="E3197" s="25">
        <v>0</v>
      </c>
      <c r="J3197" s="1"/>
      <c r="K3197" s="1"/>
      <c r="L3197" s="1"/>
      <c r="M3197" s="1"/>
      <c r="N3197" s="1"/>
      <c r="AA3197" s="1"/>
      <c r="AB3197" s="1"/>
      <c r="AC3197" s="1"/>
    </row>
    <row r="3198" spans="2:29" x14ac:dyDescent="0.25">
      <c r="B3198" s="27">
        <f t="shared" si="111"/>
        <v>39581.166666658915</v>
      </c>
      <c r="C3198" s="25">
        <v>4</v>
      </c>
      <c r="D3198" s="25">
        <v>15.8</v>
      </c>
      <c r="E3198" s="25">
        <v>0</v>
      </c>
      <c r="J3198" s="1"/>
      <c r="K3198" s="1"/>
      <c r="L3198" s="1"/>
      <c r="M3198" s="1"/>
      <c r="N3198" s="1"/>
      <c r="AA3198" s="1"/>
      <c r="AB3198" s="1"/>
      <c r="AC3198" s="1"/>
    </row>
    <row r="3199" spans="2:29" x14ac:dyDescent="0.25">
      <c r="B3199" s="27">
        <f t="shared" si="111"/>
        <v>39581.20833332558</v>
      </c>
      <c r="C3199" s="25">
        <v>5</v>
      </c>
      <c r="D3199" s="25">
        <v>15.8</v>
      </c>
      <c r="E3199" s="25">
        <v>0</v>
      </c>
      <c r="J3199" s="1"/>
      <c r="K3199" s="1"/>
      <c r="L3199" s="1"/>
      <c r="M3199" s="1"/>
      <c r="N3199" s="1"/>
      <c r="AA3199" s="1"/>
      <c r="AB3199" s="1"/>
      <c r="AC3199" s="1"/>
    </row>
    <row r="3200" spans="2:29" x14ac:dyDescent="0.25">
      <c r="B3200" s="27">
        <f t="shared" si="111"/>
        <v>39581.249999992244</v>
      </c>
      <c r="C3200" s="25">
        <v>6</v>
      </c>
      <c r="D3200" s="25">
        <v>15.7</v>
      </c>
      <c r="E3200" s="25">
        <v>0</v>
      </c>
      <c r="J3200" s="1"/>
      <c r="K3200" s="1"/>
      <c r="L3200" s="1"/>
      <c r="M3200" s="1"/>
      <c r="N3200" s="1"/>
      <c r="AA3200" s="1"/>
      <c r="AB3200" s="1"/>
      <c r="AC3200" s="1"/>
    </row>
    <row r="3201" spans="2:29" x14ac:dyDescent="0.25">
      <c r="B3201" s="27">
        <f t="shared" si="111"/>
        <v>39581.291666658908</v>
      </c>
      <c r="C3201" s="25">
        <v>7</v>
      </c>
      <c r="D3201" s="25">
        <v>15.4</v>
      </c>
      <c r="E3201" s="25">
        <v>35.090000000000003</v>
      </c>
      <c r="J3201" s="1"/>
      <c r="K3201" s="1"/>
      <c r="L3201" s="1"/>
      <c r="M3201" s="1"/>
      <c r="N3201" s="1"/>
      <c r="AA3201" s="1"/>
      <c r="AB3201" s="1"/>
      <c r="AC3201" s="1"/>
    </row>
    <row r="3202" spans="2:29" x14ac:dyDescent="0.25">
      <c r="B3202" s="27">
        <f t="shared" si="111"/>
        <v>39581.333333325572</v>
      </c>
      <c r="C3202" s="25">
        <v>8</v>
      </c>
      <c r="D3202" s="25">
        <v>15.4</v>
      </c>
      <c r="E3202" s="25">
        <v>88.62</v>
      </c>
      <c r="J3202" s="1"/>
      <c r="K3202" s="1"/>
      <c r="L3202" s="1"/>
      <c r="M3202" s="1"/>
      <c r="N3202" s="1"/>
      <c r="AA3202" s="1"/>
      <c r="AB3202" s="1"/>
      <c r="AC3202" s="1"/>
    </row>
    <row r="3203" spans="2:29" x14ac:dyDescent="0.25">
      <c r="B3203" s="27">
        <f t="shared" ref="B3203:B3266" si="112">B3202+1/24</f>
        <v>39581.374999992237</v>
      </c>
      <c r="C3203" s="25">
        <v>9</v>
      </c>
      <c r="D3203" s="25">
        <v>16.100000000000001</v>
      </c>
      <c r="E3203" s="25">
        <v>198.81</v>
      </c>
      <c r="J3203" s="1"/>
      <c r="K3203" s="1"/>
      <c r="L3203" s="1"/>
      <c r="M3203" s="1"/>
      <c r="N3203" s="1"/>
      <c r="AA3203" s="1"/>
      <c r="AB3203" s="1"/>
      <c r="AC3203" s="1"/>
    </row>
    <row r="3204" spans="2:29" x14ac:dyDescent="0.25">
      <c r="B3204" s="27">
        <f t="shared" si="112"/>
        <v>39581.416666658901</v>
      </c>
      <c r="C3204" s="25">
        <v>10</v>
      </c>
      <c r="D3204" s="25">
        <v>16.5</v>
      </c>
      <c r="E3204" s="25">
        <v>253.07</v>
      </c>
      <c r="J3204" s="1"/>
      <c r="K3204" s="1"/>
      <c r="L3204" s="1"/>
      <c r="M3204" s="1"/>
      <c r="N3204" s="1"/>
      <c r="AA3204" s="1"/>
      <c r="AB3204" s="1"/>
      <c r="AC3204" s="1"/>
    </row>
    <row r="3205" spans="2:29" x14ac:dyDescent="0.25">
      <c r="B3205" s="27">
        <f t="shared" si="112"/>
        <v>39581.458333325565</v>
      </c>
      <c r="C3205" s="25">
        <v>11</v>
      </c>
      <c r="D3205" s="25">
        <v>17.8</v>
      </c>
      <c r="E3205" s="25">
        <v>404.34</v>
      </c>
      <c r="J3205" s="1"/>
      <c r="K3205" s="1"/>
      <c r="L3205" s="1"/>
      <c r="M3205" s="1"/>
      <c r="N3205" s="1"/>
      <c r="AA3205" s="1"/>
      <c r="AB3205" s="1"/>
      <c r="AC3205" s="1"/>
    </row>
    <row r="3206" spans="2:29" x14ac:dyDescent="0.25">
      <c r="B3206" s="27">
        <f t="shared" si="112"/>
        <v>39581.499999992229</v>
      </c>
      <c r="C3206" s="25">
        <v>12</v>
      </c>
      <c r="D3206" s="25">
        <v>18.399999999999999</v>
      </c>
      <c r="E3206" s="25">
        <v>845.7</v>
      </c>
      <c r="J3206" s="1"/>
      <c r="K3206" s="1"/>
      <c r="L3206" s="1"/>
      <c r="M3206" s="1"/>
      <c r="N3206" s="1"/>
      <c r="AA3206" s="1"/>
      <c r="AB3206" s="1"/>
      <c r="AC3206" s="1"/>
    </row>
    <row r="3207" spans="2:29" x14ac:dyDescent="0.25">
      <c r="B3207" s="27">
        <f t="shared" si="112"/>
        <v>39581.541666658894</v>
      </c>
      <c r="C3207" s="25">
        <v>13</v>
      </c>
      <c r="D3207" s="25">
        <v>18.5</v>
      </c>
      <c r="E3207" s="25">
        <v>863.69</v>
      </c>
      <c r="J3207" s="1"/>
      <c r="K3207" s="1"/>
      <c r="L3207" s="1"/>
      <c r="M3207" s="1"/>
      <c r="N3207" s="1"/>
      <c r="AA3207" s="1"/>
      <c r="AB3207" s="1"/>
      <c r="AC3207" s="1"/>
    </row>
    <row r="3208" spans="2:29" x14ac:dyDescent="0.25">
      <c r="B3208" s="27">
        <f t="shared" si="112"/>
        <v>39581.583333325558</v>
      </c>
      <c r="C3208" s="25">
        <v>14</v>
      </c>
      <c r="D3208" s="25">
        <v>18.5</v>
      </c>
      <c r="E3208" s="25">
        <v>842.93</v>
      </c>
      <c r="J3208" s="1"/>
      <c r="K3208" s="1"/>
      <c r="L3208" s="1"/>
      <c r="M3208" s="1"/>
      <c r="N3208" s="1"/>
      <c r="AA3208" s="1"/>
      <c r="AB3208" s="1"/>
      <c r="AC3208" s="1"/>
    </row>
    <row r="3209" spans="2:29" x14ac:dyDescent="0.25">
      <c r="B3209" s="27">
        <f t="shared" si="112"/>
        <v>39581.624999992222</v>
      </c>
      <c r="C3209" s="25">
        <v>15</v>
      </c>
      <c r="D3209" s="25">
        <v>18.399999999999999</v>
      </c>
      <c r="E3209" s="25">
        <v>802.37</v>
      </c>
      <c r="J3209" s="1"/>
      <c r="K3209" s="1"/>
      <c r="L3209" s="1"/>
      <c r="M3209" s="1"/>
      <c r="N3209" s="1"/>
      <c r="AA3209" s="1"/>
      <c r="AB3209" s="1"/>
      <c r="AC3209" s="1"/>
    </row>
    <row r="3210" spans="2:29" x14ac:dyDescent="0.25">
      <c r="B3210" s="27">
        <f t="shared" si="112"/>
        <v>39581.666666658886</v>
      </c>
      <c r="C3210" s="25">
        <v>16</v>
      </c>
      <c r="D3210" s="25">
        <v>18.3</v>
      </c>
      <c r="E3210" s="25">
        <v>677.36</v>
      </c>
      <c r="J3210" s="1"/>
      <c r="K3210" s="1"/>
      <c r="L3210" s="1"/>
      <c r="M3210" s="1"/>
      <c r="N3210" s="1"/>
      <c r="AA3210" s="1"/>
      <c r="AB3210" s="1"/>
      <c r="AC3210" s="1"/>
    </row>
    <row r="3211" spans="2:29" x14ac:dyDescent="0.25">
      <c r="B3211" s="27">
        <f t="shared" si="112"/>
        <v>39581.70833332555</v>
      </c>
      <c r="C3211" s="25">
        <v>17</v>
      </c>
      <c r="D3211" s="25">
        <v>17.899999999999999</v>
      </c>
      <c r="E3211" s="25">
        <v>445.33</v>
      </c>
      <c r="J3211" s="1"/>
      <c r="K3211" s="1"/>
      <c r="L3211" s="1"/>
      <c r="M3211" s="1"/>
      <c r="N3211" s="1"/>
      <c r="AA3211" s="1"/>
      <c r="AB3211" s="1"/>
      <c r="AC3211" s="1"/>
    </row>
    <row r="3212" spans="2:29" x14ac:dyDescent="0.25">
      <c r="B3212" s="27">
        <f t="shared" si="112"/>
        <v>39581.749999992215</v>
      </c>
      <c r="C3212" s="25">
        <v>18</v>
      </c>
      <c r="D3212" s="25">
        <v>17.399999999999999</v>
      </c>
      <c r="E3212" s="25">
        <v>159.19999999999999</v>
      </c>
      <c r="J3212" s="1"/>
      <c r="K3212" s="1"/>
      <c r="L3212" s="1"/>
      <c r="M3212" s="1"/>
      <c r="N3212" s="1"/>
      <c r="AA3212" s="1"/>
      <c r="AB3212" s="1"/>
      <c r="AC3212" s="1"/>
    </row>
    <row r="3213" spans="2:29" x14ac:dyDescent="0.25">
      <c r="B3213" s="27">
        <f t="shared" si="112"/>
        <v>39581.791666658879</v>
      </c>
      <c r="C3213" s="25">
        <v>19</v>
      </c>
      <c r="D3213" s="25">
        <v>16.8</v>
      </c>
      <c r="E3213" s="25">
        <v>107.72</v>
      </c>
      <c r="J3213" s="1"/>
      <c r="K3213" s="1"/>
      <c r="L3213" s="1"/>
      <c r="M3213" s="1"/>
      <c r="N3213" s="1"/>
      <c r="AA3213" s="1"/>
      <c r="AB3213" s="1"/>
      <c r="AC3213" s="1"/>
    </row>
    <row r="3214" spans="2:29" x14ac:dyDescent="0.25">
      <c r="B3214" s="27">
        <f t="shared" si="112"/>
        <v>39581.833333325543</v>
      </c>
      <c r="C3214" s="25">
        <v>20</v>
      </c>
      <c r="D3214" s="25">
        <v>15.6</v>
      </c>
      <c r="E3214" s="25">
        <v>0</v>
      </c>
      <c r="J3214" s="1"/>
      <c r="K3214" s="1"/>
      <c r="L3214" s="1"/>
      <c r="M3214" s="1"/>
      <c r="N3214" s="1"/>
      <c r="AA3214" s="1"/>
      <c r="AB3214" s="1"/>
      <c r="AC3214" s="1"/>
    </row>
    <row r="3215" spans="2:29" x14ac:dyDescent="0.25">
      <c r="B3215" s="27">
        <f t="shared" si="112"/>
        <v>39581.874999992207</v>
      </c>
      <c r="C3215" s="25">
        <v>21</v>
      </c>
      <c r="D3215" s="25">
        <v>15.1</v>
      </c>
      <c r="E3215" s="25">
        <v>0</v>
      </c>
      <c r="J3215" s="1"/>
      <c r="K3215" s="1"/>
      <c r="L3215" s="1"/>
      <c r="M3215" s="1"/>
      <c r="N3215" s="1"/>
      <c r="AA3215" s="1"/>
      <c r="AB3215" s="1"/>
      <c r="AC3215" s="1"/>
    </row>
    <row r="3216" spans="2:29" x14ac:dyDescent="0.25">
      <c r="B3216" s="27">
        <f t="shared" si="112"/>
        <v>39581.916666658872</v>
      </c>
      <c r="C3216" s="25">
        <v>22</v>
      </c>
      <c r="D3216" s="25">
        <v>15.2</v>
      </c>
      <c r="E3216" s="25">
        <v>0</v>
      </c>
      <c r="J3216" s="1"/>
      <c r="K3216" s="1"/>
      <c r="L3216" s="1"/>
      <c r="M3216" s="1"/>
      <c r="N3216" s="1"/>
      <c r="AA3216" s="1"/>
      <c r="AB3216" s="1"/>
      <c r="AC3216" s="1"/>
    </row>
    <row r="3217" spans="2:29" x14ac:dyDescent="0.25">
      <c r="B3217" s="27">
        <f t="shared" si="112"/>
        <v>39581.958333325536</v>
      </c>
      <c r="C3217" s="25">
        <v>23</v>
      </c>
      <c r="D3217" s="25">
        <v>15.3</v>
      </c>
      <c r="E3217" s="25">
        <v>0</v>
      </c>
      <c r="J3217" s="1"/>
      <c r="K3217" s="1"/>
      <c r="L3217" s="1"/>
      <c r="M3217" s="1"/>
      <c r="N3217" s="1"/>
      <c r="AA3217" s="1"/>
      <c r="AB3217" s="1"/>
      <c r="AC3217" s="1"/>
    </row>
    <row r="3218" spans="2:29" x14ac:dyDescent="0.25">
      <c r="B3218" s="27">
        <f t="shared" si="112"/>
        <v>39581.9999999922</v>
      </c>
      <c r="C3218" s="25">
        <v>0</v>
      </c>
      <c r="D3218" s="25">
        <v>15.2</v>
      </c>
      <c r="E3218" s="25">
        <v>0</v>
      </c>
      <c r="J3218" s="1"/>
      <c r="K3218" s="1"/>
      <c r="L3218" s="1"/>
      <c r="M3218" s="1"/>
      <c r="N3218" s="1"/>
      <c r="AA3218" s="1"/>
      <c r="AB3218" s="1"/>
      <c r="AC3218" s="1"/>
    </row>
    <row r="3219" spans="2:29" x14ac:dyDescent="0.25">
      <c r="B3219" s="27">
        <f t="shared" si="112"/>
        <v>39582.041666658864</v>
      </c>
      <c r="C3219" s="25">
        <v>1</v>
      </c>
      <c r="D3219" s="25">
        <v>15.2</v>
      </c>
      <c r="E3219" s="25">
        <v>0</v>
      </c>
      <c r="J3219" s="1"/>
      <c r="K3219" s="1"/>
      <c r="L3219" s="1"/>
      <c r="M3219" s="1"/>
      <c r="N3219" s="1"/>
      <c r="AA3219" s="1"/>
      <c r="AB3219" s="1"/>
      <c r="AC3219" s="1"/>
    </row>
    <row r="3220" spans="2:29" x14ac:dyDescent="0.25">
      <c r="B3220" s="27">
        <f t="shared" si="112"/>
        <v>39582.083333325529</v>
      </c>
      <c r="C3220" s="25">
        <v>2</v>
      </c>
      <c r="D3220" s="25">
        <v>14.4</v>
      </c>
      <c r="E3220" s="25">
        <v>0</v>
      </c>
      <c r="J3220" s="1"/>
      <c r="K3220" s="1"/>
      <c r="L3220" s="1"/>
      <c r="M3220" s="1"/>
      <c r="N3220" s="1"/>
      <c r="AA3220" s="1"/>
      <c r="AB3220" s="1"/>
      <c r="AC3220" s="1"/>
    </row>
    <row r="3221" spans="2:29" x14ac:dyDescent="0.25">
      <c r="B3221" s="27">
        <f t="shared" si="112"/>
        <v>39582.124999992193</v>
      </c>
      <c r="C3221" s="25">
        <v>3</v>
      </c>
      <c r="D3221" s="25">
        <v>14.1</v>
      </c>
      <c r="E3221" s="25">
        <v>0</v>
      </c>
      <c r="J3221" s="1"/>
      <c r="K3221" s="1"/>
      <c r="L3221" s="1"/>
      <c r="M3221" s="1"/>
      <c r="N3221" s="1"/>
      <c r="AA3221" s="1"/>
      <c r="AB3221" s="1"/>
      <c r="AC3221" s="1"/>
    </row>
    <row r="3222" spans="2:29" x14ac:dyDescent="0.25">
      <c r="B3222" s="27">
        <f t="shared" si="112"/>
        <v>39582.166666658857</v>
      </c>
      <c r="C3222" s="25">
        <v>4</v>
      </c>
      <c r="D3222" s="25">
        <v>14.4</v>
      </c>
      <c r="E3222" s="25">
        <v>0</v>
      </c>
      <c r="J3222" s="1"/>
      <c r="K3222" s="1"/>
      <c r="L3222" s="1"/>
      <c r="M3222" s="1"/>
      <c r="N3222" s="1"/>
      <c r="AA3222" s="1"/>
      <c r="AB3222" s="1"/>
      <c r="AC3222" s="1"/>
    </row>
    <row r="3223" spans="2:29" x14ac:dyDescent="0.25">
      <c r="B3223" s="27">
        <f t="shared" si="112"/>
        <v>39582.208333325521</v>
      </c>
      <c r="C3223" s="25">
        <v>5</v>
      </c>
      <c r="D3223" s="25">
        <v>14</v>
      </c>
      <c r="E3223" s="25">
        <v>0</v>
      </c>
      <c r="J3223" s="1"/>
      <c r="K3223" s="1"/>
      <c r="L3223" s="1"/>
      <c r="M3223" s="1"/>
      <c r="N3223" s="1"/>
      <c r="AA3223" s="1"/>
      <c r="AB3223" s="1"/>
      <c r="AC3223" s="1"/>
    </row>
    <row r="3224" spans="2:29" x14ac:dyDescent="0.25">
      <c r="B3224" s="27">
        <f t="shared" si="112"/>
        <v>39582.249999992186</v>
      </c>
      <c r="C3224" s="25">
        <v>6</v>
      </c>
      <c r="D3224" s="25">
        <v>13.7</v>
      </c>
      <c r="E3224" s="25">
        <v>0</v>
      </c>
      <c r="J3224" s="1"/>
      <c r="K3224" s="1"/>
      <c r="L3224" s="1"/>
      <c r="M3224" s="1"/>
      <c r="N3224" s="1"/>
      <c r="AA3224" s="1"/>
      <c r="AB3224" s="1"/>
      <c r="AC3224" s="1"/>
    </row>
    <row r="3225" spans="2:29" x14ac:dyDescent="0.25">
      <c r="B3225" s="27">
        <f t="shared" si="112"/>
        <v>39582.29166665885</v>
      </c>
      <c r="C3225" s="25">
        <v>7</v>
      </c>
      <c r="D3225" s="25">
        <v>13.8</v>
      </c>
      <c r="E3225" s="25">
        <v>1.45</v>
      </c>
      <c r="J3225" s="1"/>
      <c r="K3225" s="1"/>
      <c r="L3225" s="1"/>
      <c r="M3225" s="1"/>
      <c r="N3225" s="1"/>
      <c r="AA3225" s="1"/>
      <c r="AB3225" s="1"/>
      <c r="AC3225" s="1"/>
    </row>
    <row r="3226" spans="2:29" x14ac:dyDescent="0.25">
      <c r="B3226" s="27">
        <f t="shared" si="112"/>
        <v>39582.333333325514</v>
      </c>
      <c r="C3226" s="25">
        <v>8</v>
      </c>
      <c r="D3226" s="25">
        <v>14.2</v>
      </c>
      <c r="E3226" s="25">
        <v>127.29</v>
      </c>
      <c r="J3226" s="1"/>
      <c r="K3226" s="1"/>
      <c r="L3226" s="1"/>
      <c r="M3226" s="1"/>
      <c r="N3226" s="1"/>
      <c r="AA3226" s="1"/>
      <c r="AB3226" s="1"/>
      <c r="AC3226" s="1"/>
    </row>
    <row r="3227" spans="2:29" x14ac:dyDescent="0.25">
      <c r="B3227" s="27">
        <f t="shared" si="112"/>
        <v>39582.374999992178</v>
      </c>
      <c r="C3227" s="25">
        <v>9</v>
      </c>
      <c r="D3227" s="25">
        <v>14.3</v>
      </c>
      <c r="E3227" s="25">
        <v>110.8</v>
      </c>
      <c r="J3227" s="1"/>
      <c r="K3227" s="1"/>
      <c r="L3227" s="1"/>
      <c r="M3227" s="1"/>
      <c r="N3227" s="1"/>
      <c r="AA3227" s="1"/>
      <c r="AB3227" s="1"/>
      <c r="AC3227" s="1"/>
    </row>
    <row r="3228" spans="2:29" x14ac:dyDescent="0.25">
      <c r="B3228" s="27">
        <f t="shared" si="112"/>
        <v>39582.416666658843</v>
      </c>
      <c r="C3228" s="25">
        <v>10</v>
      </c>
      <c r="D3228" s="25">
        <v>14.8</v>
      </c>
      <c r="E3228" s="25">
        <v>302.94</v>
      </c>
      <c r="J3228" s="1"/>
      <c r="K3228" s="1"/>
      <c r="L3228" s="1"/>
      <c r="M3228" s="1"/>
      <c r="N3228" s="1"/>
      <c r="AA3228" s="1"/>
      <c r="AB3228" s="1"/>
      <c r="AC3228" s="1"/>
    </row>
    <row r="3229" spans="2:29" x14ac:dyDescent="0.25">
      <c r="B3229" s="27">
        <f t="shared" si="112"/>
        <v>39582.458333325507</v>
      </c>
      <c r="C3229" s="25">
        <v>11</v>
      </c>
      <c r="D3229" s="25">
        <v>14.5</v>
      </c>
      <c r="E3229" s="25">
        <v>102.74</v>
      </c>
      <c r="J3229" s="1"/>
      <c r="K3229" s="1"/>
      <c r="L3229" s="1"/>
      <c r="M3229" s="1"/>
      <c r="N3229" s="1"/>
      <c r="AA3229" s="1"/>
      <c r="AB3229" s="1"/>
      <c r="AC3229" s="1"/>
    </row>
    <row r="3230" spans="2:29" x14ac:dyDescent="0.25">
      <c r="B3230" s="27">
        <f t="shared" si="112"/>
        <v>39582.499999992171</v>
      </c>
      <c r="C3230" s="25">
        <v>12</v>
      </c>
      <c r="D3230" s="25">
        <v>17.3</v>
      </c>
      <c r="E3230" s="25">
        <v>624.72</v>
      </c>
      <c r="J3230" s="1"/>
      <c r="K3230" s="1"/>
      <c r="L3230" s="1"/>
      <c r="M3230" s="1"/>
      <c r="N3230" s="1"/>
      <c r="AA3230" s="1"/>
      <c r="AB3230" s="1"/>
      <c r="AC3230" s="1"/>
    </row>
    <row r="3231" spans="2:29" x14ac:dyDescent="0.25">
      <c r="B3231" s="27">
        <f t="shared" si="112"/>
        <v>39582.541666658835</v>
      </c>
      <c r="C3231" s="25">
        <v>13</v>
      </c>
      <c r="D3231" s="25">
        <v>17.3</v>
      </c>
      <c r="E3231" s="25">
        <v>646.97</v>
      </c>
      <c r="J3231" s="1"/>
      <c r="K3231" s="1"/>
      <c r="L3231" s="1"/>
      <c r="M3231" s="1"/>
      <c r="N3231" s="1"/>
      <c r="AA3231" s="1"/>
      <c r="AB3231" s="1"/>
      <c r="AC3231" s="1"/>
    </row>
    <row r="3232" spans="2:29" x14ac:dyDescent="0.25">
      <c r="B3232" s="27">
        <f t="shared" si="112"/>
        <v>39582.5833333255</v>
      </c>
      <c r="C3232" s="25">
        <v>14</v>
      </c>
      <c r="D3232" s="25">
        <v>18.100000000000001</v>
      </c>
      <c r="E3232" s="25">
        <v>805.16</v>
      </c>
      <c r="J3232" s="1"/>
      <c r="K3232" s="1"/>
      <c r="L3232" s="1"/>
      <c r="M3232" s="1"/>
      <c r="N3232" s="1"/>
      <c r="AA3232" s="1"/>
      <c r="AB3232" s="1"/>
      <c r="AC3232" s="1"/>
    </row>
    <row r="3233" spans="2:29" x14ac:dyDescent="0.25">
      <c r="B3233" s="27">
        <f t="shared" si="112"/>
        <v>39582.624999992164</v>
      </c>
      <c r="C3233" s="25">
        <v>15</v>
      </c>
      <c r="D3233" s="25">
        <v>18.2</v>
      </c>
      <c r="E3233" s="25">
        <v>769.98</v>
      </c>
      <c r="J3233" s="1"/>
      <c r="K3233" s="1"/>
      <c r="L3233" s="1"/>
      <c r="M3233" s="1"/>
      <c r="N3233" s="1"/>
      <c r="AA3233" s="1"/>
      <c r="AB3233" s="1"/>
      <c r="AC3233" s="1"/>
    </row>
    <row r="3234" spans="2:29" x14ac:dyDescent="0.25">
      <c r="B3234" s="27">
        <f t="shared" si="112"/>
        <v>39582.666666658828</v>
      </c>
      <c r="C3234" s="25">
        <v>16</v>
      </c>
      <c r="D3234" s="25">
        <v>18.2</v>
      </c>
      <c r="E3234" s="25">
        <v>643.85</v>
      </c>
      <c r="J3234" s="1"/>
      <c r="K3234" s="1"/>
      <c r="L3234" s="1"/>
      <c r="M3234" s="1"/>
      <c r="N3234" s="1"/>
      <c r="AA3234" s="1"/>
      <c r="AB3234" s="1"/>
      <c r="AC3234" s="1"/>
    </row>
    <row r="3235" spans="2:29" x14ac:dyDescent="0.25">
      <c r="B3235" s="27">
        <f t="shared" si="112"/>
        <v>39582.708333325492</v>
      </c>
      <c r="C3235" s="25">
        <v>17</v>
      </c>
      <c r="D3235" s="25">
        <v>18</v>
      </c>
      <c r="E3235" s="25">
        <v>531.33000000000004</v>
      </c>
      <c r="J3235" s="1"/>
      <c r="K3235" s="1"/>
      <c r="L3235" s="1"/>
      <c r="M3235" s="1"/>
      <c r="N3235" s="1"/>
      <c r="AA3235" s="1"/>
      <c r="AB3235" s="1"/>
      <c r="AC3235" s="1"/>
    </row>
    <row r="3236" spans="2:29" x14ac:dyDescent="0.25">
      <c r="B3236" s="27">
        <f t="shared" si="112"/>
        <v>39582.749999992157</v>
      </c>
      <c r="C3236" s="25">
        <v>18</v>
      </c>
      <c r="D3236" s="25">
        <v>17.600000000000001</v>
      </c>
      <c r="E3236" s="25">
        <v>319.43</v>
      </c>
      <c r="J3236" s="1"/>
      <c r="K3236" s="1"/>
      <c r="L3236" s="1"/>
      <c r="M3236" s="1"/>
      <c r="N3236" s="1"/>
      <c r="AA3236" s="1"/>
      <c r="AB3236" s="1"/>
      <c r="AC3236" s="1"/>
    </row>
    <row r="3237" spans="2:29" x14ac:dyDescent="0.25">
      <c r="B3237" s="27">
        <f t="shared" si="112"/>
        <v>39582.791666658821</v>
      </c>
      <c r="C3237" s="25">
        <v>19</v>
      </c>
      <c r="D3237" s="25">
        <v>16.8</v>
      </c>
      <c r="E3237" s="25">
        <v>109.81</v>
      </c>
      <c r="J3237" s="1"/>
      <c r="K3237" s="1"/>
      <c r="L3237" s="1"/>
      <c r="M3237" s="1"/>
      <c r="N3237" s="1"/>
      <c r="AA3237" s="1"/>
      <c r="AB3237" s="1"/>
      <c r="AC3237" s="1"/>
    </row>
    <row r="3238" spans="2:29" x14ac:dyDescent="0.25">
      <c r="B3238" s="27">
        <f t="shared" si="112"/>
        <v>39582.833333325485</v>
      </c>
      <c r="C3238" s="25">
        <v>20</v>
      </c>
      <c r="D3238" s="25">
        <v>16.100000000000001</v>
      </c>
      <c r="E3238" s="25">
        <v>0</v>
      </c>
      <c r="J3238" s="1"/>
      <c r="K3238" s="1"/>
      <c r="L3238" s="1"/>
      <c r="M3238" s="1"/>
      <c r="N3238" s="1"/>
      <c r="AA3238" s="1"/>
      <c r="AB3238" s="1"/>
      <c r="AC3238" s="1"/>
    </row>
    <row r="3239" spans="2:29" x14ac:dyDescent="0.25">
      <c r="B3239" s="27">
        <f t="shared" si="112"/>
        <v>39582.874999992149</v>
      </c>
      <c r="C3239" s="25">
        <v>21</v>
      </c>
      <c r="D3239" s="25">
        <v>16.100000000000001</v>
      </c>
      <c r="E3239" s="25">
        <v>0</v>
      </c>
      <c r="J3239" s="1"/>
      <c r="K3239" s="1"/>
      <c r="L3239" s="1"/>
      <c r="M3239" s="1"/>
      <c r="N3239" s="1"/>
      <c r="AA3239" s="1"/>
      <c r="AB3239" s="1"/>
      <c r="AC3239" s="1"/>
    </row>
    <row r="3240" spans="2:29" x14ac:dyDescent="0.25">
      <c r="B3240" s="27">
        <f t="shared" si="112"/>
        <v>39582.916666658813</v>
      </c>
      <c r="C3240" s="25">
        <v>22</v>
      </c>
      <c r="D3240" s="25">
        <v>16.100000000000001</v>
      </c>
      <c r="E3240" s="25">
        <v>0</v>
      </c>
      <c r="J3240" s="1"/>
      <c r="K3240" s="1"/>
      <c r="L3240" s="1"/>
      <c r="M3240" s="1"/>
      <c r="N3240" s="1"/>
      <c r="AA3240" s="1"/>
      <c r="AB3240" s="1"/>
      <c r="AC3240" s="1"/>
    </row>
    <row r="3241" spans="2:29" x14ac:dyDescent="0.25">
      <c r="B3241" s="27">
        <f t="shared" si="112"/>
        <v>39582.958333325478</v>
      </c>
      <c r="C3241" s="25">
        <v>23</v>
      </c>
      <c r="D3241" s="25">
        <v>16.100000000000001</v>
      </c>
      <c r="E3241" s="25">
        <v>0</v>
      </c>
      <c r="J3241" s="1"/>
      <c r="K3241" s="1"/>
      <c r="L3241" s="1"/>
      <c r="M3241" s="1"/>
      <c r="N3241" s="1"/>
      <c r="AA3241" s="1"/>
      <c r="AB3241" s="1"/>
      <c r="AC3241" s="1"/>
    </row>
    <row r="3242" spans="2:29" x14ac:dyDescent="0.25">
      <c r="B3242" s="27">
        <f t="shared" si="112"/>
        <v>39582.999999992142</v>
      </c>
      <c r="C3242" s="25">
        <v>0</v>
      </c>
      <c r="D3242" s="25">
        <v>16.100000000000001</v>
      </c>
      <c r="E3242" s="25">
        <v>0</v>
      </c>
      <c r="J3242" s="1"/>
      <c r="K3242" s="1"/>
      <c r="L3242" s="1"/>
      <c r="M3242" s="1"/>
      <c r="N3242" s="1"/>
      <c r="AA3242" s="1"/>
      <c r="AB3242" s="1"/>
      <c r="AC3242" s="1"/>
    </row>
    <row r="3243" spans="2:29" x14ac:dyDescent="0.25">
      <c r="B3243" s="27">
        <f t="shared" si="112"/>
        <v>39583.041666658806</v>
      </c>
      <c r="C3243" s="25">
        <v>1</v>
      </c>
      <c r="D3243" s="25">
        <v>16.100000000000001</v>
      </c>
      <c r="E3243" s="25">
        <v>0</v>
      </c>
      <c r="J3243" s="1"/>
      <c r="K3243" s="1"/>
      <c r="L3243" s="1"/>
      <c r="M3243" s="1"/>
      <c r="N3243" s="1"/>
      <c r="AA3243" s="1"/>
      <c r="AB3243" s="1"/>
      <c r="AC3243" s="1"/>
    </row>
    <row r="3244" spans="2:29" x14ac:dyDescent="0.25">
      <c r="B3244" s="27">
        <f t="shared" si="112"/>
        <v>39583.08333332547</v>
      </c>
      <c r="C3244" s="25">
        <v>2</v>
      </c>
      <c r="D3244" s="25">
        <v>16.100000000000001</v>
      </c>
      <c r="E3244" s="25">
        <v>0</v>
      </c>
      <c r="J3244" s="1"/>
      <c r="K3244" s="1"/>
      <c r="L3244" s="1"/>
      <c r="M3244" s="1"/>
      <c r="N3244" s="1"/>
      <c r="AA3244" s="1"/>
      <c r="AB3244" s="1"/>
      <c r="AC3244" s="1"/>
    </row>
    <row r="3245" spans="2:29" x14ac:dyDescent="0.25">
      <c r="B3245" s="27">
        <f t="shared" si="112"/>
        <v>39583.124999992135</v>
      </c>
      <c r="C3245" s="25">
        <v>3</v>
      </c>
      <c r="D3245" s="25">
        <v>16.100000000000001</v>
      </c>
      <c r="E3245" s="25">
        <v>0</v>
      </c>
      <c r="J3245" s="1"/>
      <c r="K3245" s="1"/>
      <c r="L3245" s="1"/>
      <c r="M3245" s="1"/>
      <c r="N3245" s="1"/>
      <c r="AA3245" s="1"/>
      <c r="AB3245" s="1"/>
      <c r="AC3245" s="1"/>
    </row>
    <row r="3246" spans="2:29" x14ac:dyDescent="0.25">
      <c r="B3246" s="27">
        <f t="shared" si="112"/>
        <v>39583.166666658799</v>
      </c>
      <c r="C3246" s="25">
        <v>4</v>
      </c>
      <c r="D3246" s="25">
        <v>16.100000000000001</v>
      </c>
      <c r="E3246" s="25">
        <v>0</v>
      </c>
      <c r="J3246" s="1"/>
      <c r="K3246" s="1"/>
      <c r="L3246" s="1"/>
      <c r="M3246" s="1"/>
      <c r="N3246" s="1"/>
      <c r="AA3246" s="1"/>
      <c r="AB3246" s="1"/>
      <c r="AC3246" s="1"/>
    </row>
    <row r="3247" spans="2:29" x14ac:dyDescent="0.25">
      <c r="B3247" s="27">
        <f t="shared" si="112"/>
        <v>39583.208333325463</v>
      </c>
      <c r="C3247" s="25">
        <v>5</v>
      </c>
      <c r="D3247" s="25">
        <v>15.9</v>
      </c>
      <c r="E3247" s="25">
        <v>0</v>
      </c>
      <c r="J3247" s="1"/>
      <c r="K3247" s="1"/>
      <c r="L3247" s="1"/>
      <c r="M3247" s="1"/>
      <c r="N3247" s="1"/>
      <c r="AA3247" s="1"/>
      <c r="AB3247" s="1"/>
      <c r="AC3247" s="1"/>
    </row>
    <row r="3248" spans="2:29" x14ac:dyDescent="0.25">
      <c r="B3248" s="27">
        <f t="shared" si="112"/>
        <v>39583.249999992127</v>
      </c>
      <c r="C3248" s="25">
        <v>6</v>
      </c>
      <c r="D3248" s="25">
        <v>15.7</v>
      </c>
      <c r="E3248" s="25">
        <v>0.38</v>
      </c>
      <c r="J3248" s="1"/>
      <c r="K3248" s="1"/>
      <c r="L3248" s="1"/>
      <c r="M3248" s="1"/>
      <c r="N3248" s="1"/>
      <c r="AA3248" s="1"/>
      <c r="AB3248" s="1"/>
      <c r="AC3248" s="1"/>
    </row>
    <row r="3249" spans="2:29" x14ac:dyDescent="0.25">
      <c r="B3249" s="27">
        <f t="shared" si="112"/>
        <v>39583.291666658792</v>
      </c>
      <c r="C3249" s="25">
        <v>7</v>
      </c>
      <c r="D3249" s="25">
        <v>15.7</v>
      </c>
      <c r="E3249" s="25">
        <v>11.83</v>
      </c>
      <c r="J3249" s="1"/>
      <c r="K3249" s="1"/>
      <c r="L3249" s="1"/>
      <c r="M3249" s="1"/>
      <c r="N3249" s="1"/>
      <c r="AA3249" s="1"/>
      <c r="AB3249" s="1"/>
      <c r="AC3249" s="1"/>
    </row>
    <row r="3250" spans="2:29" x14ac:dyDescent="0.25">
      <c r="B3250" s="27">
        <f t="shared" si="112"/>
        <v>39583.333333325456</v>
      </c>
      <c r="C3250" s="25">
        <v>8</v>
      </c>
      <c r="D3250" s="25">
        <v>16.899999999999999</v>
      </c>
      <c r="E3250" s="25">
        <v>275.83999999999997</v>
      </c>
      <c r="J3250" s="1"/>
      <c r="K3250" s="1"/>
      <c r="L3250" s="1"/>
      <c r="M3250" s="1"/>
      <c r="N3250" s="1"/>
      <c r="AA3250" s="1"/>
      <c r="AB3250" s="1"/>
      <c r="AC3250" s="1"/>
    </row>
    <row r="3251" spans="2:29" x14ac:dyDescent="0.25">
      <c r="B3251" s="27">
        <f t="shared" si="112"/>
        <v>39583.37499999212</v>
      </c>
      <c r="C3251" s="25">
        <v>9</v>
      </c>
      <c r="D3251" s="25">
        <v>17.2</v>
      </c>
      <c r="E3251" s="25">
        <v>330.06</v>
      </c>
      <c r="J3251" s="1"/>
      <c r="K3251" s="1"/>
      <c r="L3251" s="1"/>
      <c r="M3251" s="1"/>
      <c r="N3251" s="1"/>
      <c r="AA3251" s="1"/>
      <c r="AB3251" s="1"/>
      <c r="AC3251" s="1"/>
    </row>
    <row r="3252" spans="2:29" x14ac:dyDescent="0.25">
      <c r="B3252" s="27">
        <f t="shared" si="112"/>
        <v>39583.416666658784</v>
      </c>
      <c r="C3252" s="25">
        <v>10</v>
      </c>
      <c r="D3252" s="25">
        <v>17.8</v>
      </c>
      <c r="E3252" s="25">
        <v>757.86</v>
      </c>
      <c r="J3252" s="1"/>
      <c r="K3252" s="1"/>
      <c r="L3252" s="1"/>
      <c r="M3252" s="1"/>
      <c r="N3252" s="1"/>
      <c r="AA3252" s="1"/>
      <c r="AB3252" s="1"/>
      <c r="AC3252" s="1"/>
    </row>
    <row r="3253" spans="2:29" x14ac:dyDescent="0.25">
      <c r="B3253" s="27">
        <f t="shared" si="112"/>
        <v>39583.458333325449</v>
      </c>
      <c r="C3253" s="25">
        <v>11</v>
      </c>
      <c r="D3253" s="25">
        <v>18</v>
      </c>
      <c r="E3253" s="25">
        <v>697.47</v>
      </c>
      <c r="J3253" s="1"/>
      <c r="K3253" s="1"/>
      <c r="L3253" s="1"/>
      <c r="M3253" s="1"/>
      <c r="N3253" s="1"/>
      <c r="AA3253" s="1"/>
      <c r="AB3253" s="1"/>
      <c r="AC3253" s="1"/>
    </row>
    <row r="3254" spans="2:29" x14ac:dyDescent="0.25">
      <c r="B3254" s="27">
        <f t="shared" si="112"/>
        <v>39583.499999992113</v>
      </c>
      <c r="C3254" s="25">
        <v>12</v>
      </c>
      <c r="D3254" s="25">
        <v>16</v>
      </c>
      <c r="E3254" s="25">
        <v>282.77</v>
      </c>
      <c r="J3254" s="1"/>
      <c r="K3254" s="1"/>
      <c r="L3254" s="1"/>
      <c r="M3254" s="1"/>
      <c r="N3254" s="1"/>
      <c r="AA3254" s="1"/>
      <c r="AB3254" s="1"/>
      <c r="AC3254" s="1"/>
    </row>
    <row r="3255" spans="2:29" x14ac:dyDescent="0.25">
      <c r="B3255" s="27">
        <f t="shared" si="112"/>
        <v>39583.541666658777</v>
      </c>
      <c r="C3255" s="25">
        <v>13</v>
      </c>
      <c r="D3255" s="25">
        <v>17.100000000000001</v>
      </c>
      <c r="E3255" s="25">
        <v>622.91999999999996</v>
      </c>
      <c r="J3255" s="1"/>
      <c r="K3255" s="1"/>
      <c r="L3255" s="1"/>
      <c r="M3255" s="1"/>
      <c r="N3255" s="1"/>
      <c r="AA3255" s="1"/>
      <c r="AB3255" s="1"/>
      <c r="AC3255" s="1"/>
    </row>
    <row r="3256" spans="2:29" x14ac:dyDescent="0.25">
      <c r="B3256" s="27">
        <f t="shared" si="112"/>
        <v>39583.583333325441</v>
      </c>
      <c r="C3256" s="25">
        <v>14</v>
      </c>
      <c r="D3256" s="25">
        <v>16.899999999999999</v>
      </c>
      <c r="E3256" s="25">
        <v>285.12</v>
      </c>
      <c r="J3256" s="1"/>
      <c r="K3256" s="1"/>
      <c r="L3256" s="1"/>
      <c r="M3256" s="1"/>
      <c r="N3256" s="1"/>
      <c r="AA3256" s="1"/>
      <c r="AB3256" s="1"/>
      <c r="AC3256" s="1"/>
    </row>
    <row r="3257" spans="2:29" x14ac:dyDescent="0.25">
      <c r="B3257" s="27">
        <f t="shared" si="112"/>
        <v>39583.624999992106</v>
      </c>
      <c r="C3257" s="25">
        <v>15</v>
      </c>
      <c r="D3257" s="25">
        <v>17.5</v>
      </c>
      <c r="E3257" s="25">
        <v>470.18</v>
      </c>
      <c r="J3257" s="1"/>
      <c r="K3257" s="1"/>
      <c r="L3257" s="1"/>
      <c r="M3257" s="1"/>
      <c r="N3257" s="1"/>
      <c r="AA3257" s="1"/>
      <c r="AB3257" s="1"/>
      <c r="AC3257" s="1"/>
    </row>
    <row r="3258" spans="2:29" x14ac:dyDescent="0.25">
      <c r="B3258" s="27">
        <f t="shared" si="112"/>
        <v>39583.66666665877</v>
      </c>
      <c r="C3258" s="25">
        <v>16</v>
      </c>
      <c r="D3258" s="25">
        <v>17.100000000000001</v>
      </c>
      <c r="E3258" s="25">
        <v>273.67</v>
      </c>
      <c r="J3258" s="1"/>
      <c r="K3258" s="1"/>
      <c r="L3258" s="1"/>
      <c r="M3258" s="1"/>
      <c r="N3258" s="1"/>
      <c r="AA3258" s="1"/>
      <c r="AB3258" s="1"/>
      <c r="AC3258" s="1"/>
    </row>
    <row r="3259" spans="2:29" x14ac:dyDescent="0.25">
      <c r="B3259" s="27">
        <f t="shared" si="112"/>
        <v>39583.708333325434</v>
      </c>
      <c r="C3259" s="25">
        <v>17</v>
      </c>
      <c r="D3259" s="25">
        <v>16.5</v>
      </c>
      <c r="E3259" s="25">
        <v>135.82</v>
      </c>
      <c r="J3259" s="1"/>
      <c r="K3259" s="1"/>
      <c r="L3259" s="1"/>
      <c r="M3259" s="1"/>
      <c r="N3259" s="1"/>
      <c r="AA3259" s="1"/>
      <c r="AB3259" s="1"/>
      <c r="AC3259" s="1"/>
    </row>
    <row r="3260" spans="2:29" x14ac:dyDescent="0.25">
      <c r="B3260" s="27">
        <f t="shared" si="112"/>
        <v>39583.749999992098</v>
      </c>
      <c r="C3260" s="25">
        <v>18</v>
      </c>
      <c r="D3260" s="25">
        <v>16</v>
      </c>
      <c r="E3260" s="25">
        <v>49.19</v>
      </c>
      <c r="J3260" s="1"/>
      <c r="K3260" s="1"/>
      <c r="L3260" s="1"/>
      <c r="M3260" s="1"/>
      <c r="N3260" s="1"/>
      <c r="AA3260" s="1"/>
      <c r="AB3260" s="1"/>
      <c r="AC3260" s="1"/>
    </row>
    <row r="3261" spans="2:29" x14ac:dyDescent="0.25">
      <c r="B3261" s="27">
        <f t="shared" si="112"/>
        <v>39583.791666658763</v>
      </c>
      <c r="C3261" s="25">
        <v>19</v>
      </c>
      <c r="D3261" s="25">
        <v>15.8</v>
      </c>
      <c r="E3261" s="25">
        <v>7.12</v>
      </c>
      <c r="J3261" s="1"/>
      <c r="K3261" s="1"/>
      <c r="L3261" s="1"/>
      <c r="M3261" s="1"/>
      <c r="N3261" s="1"/>
      <c r="AA3261" s="1"/>
      <c r="AB3261" s="1"/>
      <c r="AC3261" s="1"/>
    </row>
    <row r="3262" spans="2:29" x14ac:dyDescent="0.25">
      <c r="B3262" s="27">
        <f t="shared" si="112"/>
        <v>39583.833333325427</v>
      </c>
      <c r="C3262" s="25">
        <v>20</v>
      </c>
      <c r="D3262" s="25">
        <v>15.8</v>
      </c>
      <c r="E3262" s="25">
        <v>0</v>
      </c>
      <c r="J3262" s="1"/>
      <c r="K3262" s="1"/>
      <c r="L3262" s="1"/>
      <c r="M3262" s="1"/>
      <c r="N3262" s="1"/>
      <c r="AA3262" s="1"/>
      <c r="AB3262" s="1"/>
      <c r="AC3262" s="1"/>
    </row>
    <row r="3263" spans="2:29" x14ac:dyDescent="0.25">
      <c r="B3263" s="27">
        <f t="shared" si="112"/>
        <v>39583.874999992091</v>
      </c>
      <c r="C3263" s="25">
        <v>21</v>
      </c>
      <c r="D3263" s="25">
        <v>15.7</v>
      </c>
      <c r="E3263" s="25">
        <v>0</v>
      </c>
      <c r="J3263" s="1"/>
      <c r="K3263" s="1"/>
      <c r="L3263" s="1"/>
      <c r="M3263" s="1"/>
      <c r="N3263" s="1"/>
      <c r="AA3263" s="1"/>
      <c r="AB3263" s="1"/>
      <c r="AC3263" s="1"/>
    </row>
    <row r="3264" spans="2:29" x14ac:dyDescent="0.25">
      <c r="B3264" s="27">
        <f t="shared" si="112"/>
        <v>39583.916666658755</v>
      </c>
      <c r="C3264" s="25">
        <v>22</v>
      </c>
      <c r="D3264" s="25">
        <v>15.5</v>
      </c>
      <c r="E3264" s="25">
        <v>0</v>
      </c>
      <c r="J3264" s="1"/>
      <c r="K3264" s="1"/>
      <c r="L3264" s="1"/>
      <c r="M3264" s="1"/>
      <c r="N3264" s="1"/>
      <c r="AA3264" s="1"/>
      <c r="AB3264" s="1"/>
      <c r="AC3264" s="1"/>
    </row>
    <row r="3265" spans="2:29" x14ac:dyDescent="0.25">
      <c r="B3265" s="27">
        <f t="shared" si="112"/>
        <v>39583.95833332542</v>
      </c>
      <c r="C3265" s="25">
        <v>23</v>
      </c>
      <c r="D3265" s="25">
        <v>15.2</v>
      </c>
      <c r="E3265" s="25">
        <v>0</v>
      </c>
      <c r="J3265" s="1"/>
      <c r="K3265" s="1"/>
      <c r="L3265" s="1"/>
      <c r="M3265" s="1"/>
      <c r="N3265" s="1"/>
      <c r="AA3265" s="1"/>
      <c r="AB3265" s="1"/>
      <c r="AC3265" s="1"/>
    </row>
    <row r="3266" spans="2:29" x14ac:dyDescent="0.25">
      <c r="B3266" s="27">
        <f t="shared" si="112"/>
        <v>39583.999999992084</v>
      </c>
      <c r="C3266" s="25">
        <v>0</v>
      </c>
      <c r="D3266" s="25">
        <v>15</v>
      </c>
      <c r="E3266" s="25">
        <v>0</v>
      </c>
      <c r="J3266" s="1"/>
      <c r="K3266" s="1"/>
      <c r="L3266" s="1"/>
      <c r="M3266" s="1"/>
      <c r="N3266" s="1"/>
      <c r="AA3266" s="1"/>
      <c r="AB3266" s="1"/>
      <c r="AC3266" s="1"/>
    </row>
    <row r="3267" spans="2:29" x14ac:dyDescent="0.25">
      <c r="B3267" s="27">
        <f t="shared" ref="B3267:B3330" si="113">B3266+1/24</f>
        <v>39584.041666658748</v>
      </c>
      <c r="C3267" s="25">
        <v>1</v>
      </c>
      <c r="D3267" s="25">
        <v>14.9</v>
      </c>
      <c r="E3267" s="25">
        <v>0</v>
      </c>
      <c r="J3267" s="1"/>
      <c r="K3267" s="1"/>
      <c r="L3267" s="1"/>
      <c r="M3267" s="1"/>
      <c r="N3267" s="1"/>
      <c r="AA3267" s="1"/>
      <c r="AB3267" s="1"/>
      <c r="AC3267" s="1"/>
    </row>
    <row r="3268" spans="2:29" x14ac:dyDescent="0.25">
      <c r="B3268" s="27">
        <f t="shared" si="113"/>
        <v>39584.083333325412</v>
      </c>
      <c r="C3268" s="25">
        <v>2</v>
      </c>
      <c r="D3268" s="25">
        <v>14.7</v>
      </c>
      <c r="E3268" s="25">
        <v>0</v>
      </c>
      <c r="J3268" s="1"/>
      <c r="K3268" s="1"/>
      <c r="L3268" s="1"/>
      <c r="M3268" s="1"/>
      <c r="N3268" s="1"/>
      <c r="AA3268" s="1"/>
      <c r="AB3268" s="1"/>
      <c r="AC3268" s="1"/>
    </row>
    <row r="3269" spans="2:29" x14ac:dyDescent="0.25">
      <c r="B3269" s="27">
        <f t="shared" si="113"/>
        <v>39584.124999992076</v>
      </c>
      <c r="C3269" s="25">
        <v>3</v>
      </c>
      <c r="D3269" s="25">
        <v>14.4</v>
      </c>
      <c r="E3269" s="25">
        <v>0</v>
      </c>
      <c r="J3269" s="1"/>
      <c r="K3269" s="1"/>
      <c r="L3269" s="1"/>
      <c r="M3269" s="1"/>
      <c r="N3269" s="1"/>
      <c r="AA3269" s="1"/>
      <c r="AB3269" s="1"/>
      <c r="AC3269" s="1"/>
    </row>
    <row r="3270" spans="2:29" x14ac:dyDescent="0.25">
      <c r="B3270" s="27">
        <f t="shared" si="113"/>
        <v>39584.166666658741</v>
      </c>
      <c r="C3270" s="25">
        <v>4</v>
      </c>
      <c r="D3270" s="25">
        <v>14.1</v>
      </c>
      <c r="E3270" s="25">
        <v>0</v>
      </c>
      <c r="J3270" s="1"/>
      <c r="K3270" s="1"/>
      <c r="L3270" s="1"/>
      <c r="M3270" s="1"/>
      <c r="N3270" s="1"/>
      <c r="AA3270" s="1"/>
      <c r="AB3270" s="1"/>
      <c r="AC3270" s="1"/>
    </row>
    <row r="3271" spans="2:29" x14ac:dyDescent="0.25">
      <c r="B3271" s="27">
        <f t="shared" si="113"/>
        <v>39584.208333325405</v>
      </c>
      <c r="C3271" s="25">
        <v>5</v>
      </c>
      <c r="D3271" s="25">
        <v>13.9</v>
      </c>
      <c r="E3271" s="25">
        <v>0</v>
      </c>
      <c r="J3271" s="1"/>
      <c r="K3271" s="1"/>
      <c r="L3271" s="1"/>
      <c r="M3271" s="1"/>
      <c r="N3271" s="1"/>
      <c r="AA3271" s="1"/>
      <c r="AB3271" s="1"/>
      <c r="AC3271" s="1"/>
    </row>
    <row r="3272" spans="2:29" x14ac:dyDescent="0.25">
      <c r="B3272" s="27">
        <f t="shared" si="113"/>
        <v>39584.249999992069</v>
      </c>
      <c r="C3272" s="25">
        <v>6</v>
      </c>
      <c r="D3272" s="25">
        <v>13.7</v>
      </c>
      <c r="E3272" s="25">
        <v>0.28000000000000003</v>
      </c>
      <c r="J3272" s="1"/>
      <c r="K3272" s="1"/>
      <c r="L3272" s="1"/>
      <c r="M3272" s="1"/>
      <c r="N3272" s="1"/>
      <c r="AA3272" s="1"/>
      <c r="AB3272" s="1"/>
      <c r="AC3272" s="1"/>
    </row>
    <row r="3273" spans="2:29" x14ac:dyDescent="0.25">
      <c r="B3273" s="27">
        <f t="shared" si="113"/>
        <v>39584.291666658733</v>
      </c>
      <c r="C3273" s="25">
        <v>7</v>
      </c>
      <c r="D3273" s="25">
        <v>13.6</v>
      </c>
      <c r="E3273" s="25">
        <v>80.86</v>
      </c>
      <c r="J3273" s="1"/>
      <c r="K3273" s="1"/>
      <c r="L3273" s="1"/>
      <c r="M3273" s="1"/>
      <c r="N3273" s="1"/>
      <c r="AA3273" s="1"/>
      <c r="AB3273" s="1"/>
      <c r="AC3273" s="1"/>
    </row>
    <row r="3274" spans="2:29" x14ac:dyDescent="0.25">
      <c r="B3274" s="27">
        <f t="shared" si="113"/>
        <v>39584.333333325398</v>
      </c>
      <c r="C3274" s="25">
        <v>8</v>
      </c>
      <c r="D3274" s="25">
        <v>14</v>
      </c>
      <c r="E3274" s="25">
        <v>227.84</v>
      </c>
      <c r="J3274" s="1"/>
      <c r="K3274" s="1"/>
      <c r="L3274" s="1"/>
      <c r="M3274" s="1"/>
      <c r="N3274" s="1"/>
      <c r="AA3274" s="1"/>
      <c r="AB3274" s="1"/>
      <c r="AC3274" s="1"/>
    </row>
    <row r="3275" spans="2:29" x14ac:dyDescent="0.25">
      <c r="B3275" s="27">
        <f t="shared" si="113"/>
        <v>39584.374999992062</v>
      </c>
      <c r="C3275" s="25">
        <v>9</v>
      </c>
      <c r="D3275" s="25">
        <v>14.5</v>
      </c>
      <c r="E3275" s="25">
        <v>282.23</v>
      </c>
      <c r="J3275" s="1"/>
      <c r="K3275" s="1"/>
      <c r="L3275" s="1"/>
      <c r="M3275" s="1"/>
      <c r="N3275" s="1"/>
      <c r="AA3275" s="1"/>
      <c r="AB3275" s="1"/>
      <c r="AC3275" s="1"/>
    </row>
    <row r="3276" spans="2:29" x14ac:dyDescent="0.25">
      <c r="B3276" s="27">
        <f t="shared" si="113"/>
        <v>39584.416666658726</v>
      </c>
      <c r="C3276" s="25">
        <v>10</v>
      </c>
      <c r="D3276" s="25">
        <v>15.3</v>
      </c>
      <c r="E3276" s="25">
        <v>547.36</v>
      </c>
      <c r="J3276" s="1"/>
      <c r="K3276" s="1"/>
      <c r="L3276" s="1"/>
      <c r="M3276" s="1"/>
      <c r="N3276" s="1"/>
      <c r="AA3276" s="1"/>
      <c r="AB3276" s="1"/>
      <c r="AC3276" s="1"/>
    </row>
    <row r="3277" spans="2:29" x14ac:dyDescent="0.25">
      <c r="B3277" s="27">
        <f t="shared" si="113"/>
        <v>39584.45833332539</v>
      </c>
      <c r="C3277" s="25">
        <v>11</v>
      </c>
      <c r="D3277" s="25">
        <v>16.3</v>
      </c>
      <c r="E3277" s="25">
        <v>830.95</v>
      </c>
      <c r="J3277" s="1"/>
      <c r="K3277" s="1"/>
      <c r="L3277" s="1"/>
      <c r="M3277" s="1"/>
      <c r="N3277" s="1"/>
      <c r="AA3277" s="1"/>
      <c r="AB3277" s="1"/>
      <c r="AC3277" s="1"/>
    </row>
    <row r="3278" spans="2:29" x14ac:dyDescent="0.25">
      <c r="B3278" s="27">
        <f t="shared" si="113"/>
        <v>39584.499999992055</v>
      </c>
      <c r="C3278" s="25">
        <v>12</v>
      </c>
      <c r="D3278" s="25">
        <v>17.899999999999999</v>
      </c>
      <c r="E3278" s="25">
        <v>956.46</v>
      </c>
      <c r="J3278" s="1"/>
      <c r="K3278" s="1"/>
      <c r="L3278" s="1"/>
      <c r="M3278" s="1"/>
      <c r="N3278" s="1"/>
      <c r="AA3278" s="1"/>
      <c r="AB3278" s="1"/>
      <c r="AC3278" s="1"/>
    </row>
    <row r="3279" spans="2:29" x14ac:dyDescent="0.25">
      <c r="B3279" s="27">
        <f t="shared" si="113"/>
        <v>39584.541666658719</v>
      </c>
      <c r="C3279" s="25">
        <v>13</v>
      </c>
      <c r="D3279" s="25">
        <v>18.2</v>
      </c>
      <c r="E3279" s="25">
        <v>371.11</v>
      </c>
      <c r="J3279" s="1"/>
      <c r="K3279" s="1"/>
      <c r="L3279" s="1"/>
      <c r="M3279" s="1"/>
      <c r="N3279" s="1"/>
      <c r="AA3279" s="1"/>
      <c r="AB3279" s="1"/>
      <c r="AC3279" s="1"/>
    </row>
    <row r="3280" spans="2:29" x14ac:dyDescent="0.25">
      <c r="B3280" s="27">
        <f t="shared" si="113"/>
        <v>39584.583333325383</v>
      </c>
      <c r="C3280" s="25">
        <v>14</v>
      </c>
      <c r="D3280" s="25">
        <v>18.600000000000001</v>
      </c>
      <c r="E3280" s="25">
        <v>217.65</v>
      </c>
      <c r="J3280" s="1"/>
      <c r="K3280" s="1"/>
      <c r="L3280" s="1"/>
      <c r="M3280" s="1"/>
      <c r="N3280" s="1"/>
      <c r="AA3280" s="1"/>
      <c r="AB3280" s="1"/>
      <c r="AC3280" s="1"/>
    </row>
    <row r="3281" spans="2:29" x14ac:dyDescent="0.25">
      <c r="B3281" s="27">
        <f t="shared" si="113"/>
        <v>39584.624999992047</v>
      </c>
      <c r="C3281" s="25">
        <v>15</v>
      </c>
      <c r="D3281" s="25">
        <v>18.7</v>
      </c>
      <c r="E3281" s="25">
        <v>199.6</v>
      </c>
      <c r="J3281" s="1"/>
      <c r="K3281" s="1"/>
      <c r="L3281" s="1"/>
      <c r="M3281" s="1"/>
      <c r="N3281" s="1"/>
      <c r="AA3281" s="1"/>
      <c r="AB3281" s="1"/>
      <c r="AC3281" s="1"/>
    </row>
    <row r="3282" spans="2:29" x14ac:dyDescent="0.25">
      <c r="B3282" s="27">
        <f t="shared" si="113"/>
        <v>39584.666666658712</v>
      </c>
      <c r="C3282" s="25">
        <v>16</v>
      </c>
      <c r="D3282" s="25">
        <v>18.600000000000001</v>
      </c>
      <c r="E3282" s="25">
        <v>436.52</v>
      </c>
      <c r="J3282" s="1"/>
      <c r="K3282" s="1"/>
      <c r="L3282" s="1"/>
      <c r="M3282" s="1"/>
      <c r="N3282" s="1"/>
      <c r="AA3282" s="1"/>
      <c r="AB3282" s="1"/>
      <c r="AC3282" s="1"/>
    </row>
    <row r="3283" spans="2:29" x14ac:dyDescent="0.25">
      <c r="B3283" s="27">
        <f t="shared" si="113"/>
        <v>39584.708333325376</v>
      </c>
      <c r="C3283" s="25">
        <v>17</v>
      </c>
      <c r="D3283" s="25">
        <v>17.899999999999999</v>
      </c>
      <c r="E3283" s="25">
        <v>534.76</v>
      </c>
      <c r="J3283" s="1"/>
      <c r="K3283" s="1"/>
      <c r="L3283" s="1"/>
      <c r="M3283" s="1"/>
      <c r="N3283" s="1"/>
      <c r="AA3283" s="1"/>
      <c r="AB3283" s="1"/>
      <c r="AC3283" s="1"/>
    </row>
    <row r="3284" spans="2:29" x14ac:dyDescent="0.25">
      <c r="B3284" s="27">
        <f t="shared" si="113"/>
        <v>39584.74999999204</v>
      </c>
      <c r="C3284" s="25">
        <v>18</v>
      </c>
      <c r="D3284" s="25">
        <v>17.100000000000001</v>
      </c>
      <c r="E3284" s="25">
        <v>325.32</v>
      </c>
      <c r="J3284" s="1"/>
      <c r="K3284" s="1"/>
      <c r="L3284" s="1"/>
      <c r="M3284" s="1"/>
      <c r="N3284" s="1"/>
      <c r="AA3284" s="1"/>
      <c r="AB3284" s="1"/>
      <c r="AC3284" s="1"/>
    </row>
    <row r="3285" spans="2:29" x14ac:dyDescent="0.25">
      <c r="B3285" s="27">
        <f t="shared" si="113"/>
        <v>39584.791666658704</v>
      </c>
      <c r="C3285" s="25">
        <v>19</v>
      </c>
      <c r="D3285" s="25">
        <v>16.3</v>
      </c>
      <c r="E3285" s="25">
        <v>115.03</v>
      </c>
      <c r="J3285" s="1"/>
      <c r="K3285" s="1"/>
      <c r="L3285" s="1"/>
      <c r="M3285" s="1"/>
      <c r="N3285" s="1"/>
      <c r="AA3285" s="1"/>
      <c r="AB3285" s="1"/>
      <c r="AC3285" s="1"/>
    </row>
    <row r="3286" spans="2:29" x14ac:dyDescent="0.25">
      <c r="B3286" s="27">
        <f t="shared" si="113"/>
        <v>39584.833333325369</v>
      </c>
      <c r="C3286" s="25">
        <v>20</v>
      </c>
      <c r="D3286" s="25">
        <v>15.1</v>
      </c>
      <c r="E3286" s="25">
        <v>0</v>
      </c>
      <c r="J3286" s="1"/>
      <c r="K3286" s="1"/>
      <c r="L3286" s="1"/>
      <c r="M3286" s="1"/>
      <c r="N3286" s="1"/>
      <c r="AA3286" s="1"/>
      <c r="AB3286" s="1"/>
      <c r="AC3286" s="1"/>
    </row>
    <row r="3287" spans="2:29" x14ac:dyDescent="0.25">
      <c r="B3287" s="27">
        <f t="shared" si="113"/>
        <v>39584.874999992033</v>
      </c>
      <c r="C3287" s="25">
        <v>21</v>
      </c>
      <c r="D3287" s="25">
        <v>14.6</v>
      </c>
      <c r="E3287" s="25">
        <v>0</v>
      </c>
      <c r="J3287" s="1"/>
      <c r="K3287" s="1"/>
      <c r="L3287" s="1"/>
      <c r="M3287" s="1"/>
      <c r="N3287" s="1"/>
      <c r="AA3287" s="1"/>
      <c r="AB3287" s="1"/>
      <c r="AC3287" s="1"/>
    </row>
    <row r="3288" spans="2:29" x14ac:dyDescent="0.25">
      <c r="B3288" s="27">
        <f t="shared" si="113"/>
        <v>39584.916666658697</v>
      </c>
      <c r="C3288" s="25">
        <v>22</v>
      </c>
      <c r="D3288" s="25">
        <v>14.4</v>
      </c>
      <c r="E3288" s="25">
        <v>0</v>
      </c>
      <c r="J3288" s="1"/>
      <c r="K3288" s="1"/>
      <c r="L3288" s="1"/>
      <c r="M3288" s="1"/>
      <c r="N3288" s="1"/>
      <c r="AA3288" s="1"/>
      <c r="AB3288" s="1"/>
      <c r="AC3288" s="1"/>
    </row>
    <row r="3289" spans="2:29" x14ac:dyDescent="0.25">
      <c r="B3289" s="27">
        <f t="shared" si="113"/>
        <v>39584.958333325361</v>
      </c>
      <c r="C3289" s="25">
        <v>23</v>
      </c>
      <c r="D3289" s="25">
        <v>14.3</v>
      </c>
      <c r="E3289" s="25">
        <v>0</v>
      </c>
      <c r="J3289" s="1"/>
      <c r="K3289" s="1"/>
      <c r="L3289" s="1"/>
      <c r="M3289" s="1"/>
      <c r="N3289" s="1"/>
      <c r="AA3289" s="1"/>
      <c r="AB3289" s="1"/>
      <c r="AC3289" s="1"/>
    </row>
    <row r="3290" spans="2:29" x14ac:dyDescent="0.25">
      <c r="B3290" s="27">
        <f t="shared" si="113"/>
        <v>39584.999999992026</v>
      </c>
      <c r="C3290" s="25">
        <v>0</v>
      </c>
      <c r="D3290" s="25">
        <v>14.5</v>
      </c>
      <c r="E3290" s="25">
        <v>0</v>
      </c>
      <c r="J3290" s="1"/>
      <c r="K3290" s="1"/>
      <c r="L3290" s="1"/>
      <c r="M3290" s="1"/>
      <c r="N3290" s="1"/>
      <c r="AA3290" s="1"/>
      <c r="AB3290" s="1"/>
      <c r="AC3290" s="1"/>
    </row>
    <row r="3291" spans="2:29" x14ac:dyDescent="0.25">
      <c r="B3291" s="27">
        <f t="shared" si="113"/>
        <v>39585.04166665869</v>
      </c>
      <c r="C3291" s="25">
        <v>1</v>
      </c>
      <c r="D3291" s="25">
        <v>14</v>
      </c>
      <c r="E3291" s="25">
        <v>0</v>
      </c>
      <c r="J3291" s="1"/>
      <c r="K3291" s="1"/>
      <c r="L3291" s="1"/>
      <c r="M3291" s="1"/>
      <c r="N3291" s="1"/>
      <c r="AA3291" s="1"/>
      <c r="AB3291" s="1"/>
      <c r="AC3291" s="1"/>
    </row>
    <row r="3292" spans="2:29" x14ac:dyDescent="0.25">
      <c r="B3292" s="27">
        <f t="shared" si="113"/>
        <v>39585.083333325354</v>
      </c>
      <c r="C3292" s="25">
        <v>2</v>
      </c>
      <c r="D3292" s="25">
        <v>13.8</v>
      </c>
      <c r="E3292" s="25">
        <v>0</v>
      </c>
      <c r="J3292" s="1"/>
      <c r="K3292" s="1"/>
      <c r="L3292" s="1"/>
      <c r="M3292" s="1"/>
      <c r="N3292" s="1"/>
      <c r="AA3292" s="1"/>
      <c r="AB3292" s="1"/>
      <c r="AC3292" s="1"/>
    </row>
    <row r="3293" spans="2:29" x14ac:dyDescent="0.25">
      <c r="B3293" s="27">
        <f t="shared" si="113"/>
        <v>39585.124999992018</v>
      </c>
      <c r="C3293" s="25">
        <v>3</v>
      </c>
      <c r="D3293" s="25">
        <v>13.7</v>
      </c>
      <c r="E3293" s="25">
        <v>0</v>
      </c>
      <c r="J3293" s="1"/>
      <c r="K3293" s="1"/>
      <c r="L3293" s="1"/>
      <c r="M3293" s="1"/>
      <c r="N3293" s="1"/>
      <c r="AA3293" s="1"/>
      <c r="AB3293" s="1"/>
      <c r="AC3293" s="1"/>
    </row>
    <row r="3294" spans="2:29" x14ac:dyDescent="0.25">
      <c r="B3294" s="27">
        <f t="shared" si="113"/>
        <v>39585.166666658683</v>
      </c>
      <c r="C3294" s="25">
        <v>4</v>
      </c>
      <c r="D3294" s="25">
        <v>13.5</v>
      </c>
      <c r="E3294" s="25">
        <v>0</v>
      </c>
      <c r="J3294" s="1"/>
      <c r="K3294" s="1"/>
      <c r="L3294" s="1"/>
      <c r="M3294" s="1"/>
      <c r="N3294" s="1"/>
      <c r="AA3294" s="1"/>
      <c r="AB3294" s="1"/>
      <c r="AC3294" s="1"/>
    </row>
    <row r="3295" spans="2:29" x14ac:dyDescent="0.25">
      <c r="B3295" s="27">
        <f t="shared" si="113"/>
        <v>39585.208333325347</v>
      </c>
      <c r="C3295" s="25">
        <v>5</v>
      </c>
      <c r="D3295" s="25">
        <v>13.8</v>
      </c>
      <c r="E3295" s="25">
        <v>0</v>
      </c>
      <c r="J3295" s="1"/>
      <c r="K3295" s="1"/>
      <c r="L3295" s="1"/>
      <c r="M3295" s="1"/>
      <c r="N3295" s="1"/>
      <c r="AA3295" s="1"/>
      <c r="AB3295" s="1"/>
      <c r="AC3295" s="1"/>
    </row>
    <row r="3296" spans="2:29" x14ac:dyDescent="0.25">
      <c r="B3296" s="27">
        <f t="shared" si="113"/>
        <v>39585.249999992011</v>
      </c>
      <c r="C3296" s="25">
        <v>6</v>
      </c>
      <c r="D3296" s="25">
        <v>13.9</v>
      </c>
      <c r="E3296" s="25">
        <v>0.27</v>
      </c>
      <c r="J3296" s="1"/>
      <c r="K3296" s="1"/>
      <c r="L3296" s="1"/>
      <c r="M3296" s="1"/>
      <c r="N3296" s="1"/>
      <c r="AA3296" s="1"/>
      <c r="AB3296" s="1"/>
      <c r="AC3296" s="1"/>
    </row>
    <row r="3297" spans="2:29" x14ac:dyDescent="0.25">
      <c r="B3297" s="27">
        <f t="shared" si="113"/>
        <v>39585.291666658675</v>
      </c>
      <c r="C3297" s="25">
        <v>7</v>
      </c>
      <c r="D3297" s="25">
        <v>14.3</v>
      </c>
      <c r="E3297" s="25">
        <v>120.53</v>
      </c>
      <c r="J3297" s="1"/>
      <c r="K3297" s="1"/>
      <c r="L3297" s="1"/>
      <c r="M3297" s="1"/>
      <c r="N3297" s="1"/>
      <c r="AA3297" s="1"/>
      <c r="AB3297" s="1"/>
      <c r="AC3297" s="1"/>
    </row>
    <row r="3298" spans="2:29" x14ac:dyDescent="0.25">
      <c r="B3298" s="27">
        <f t="shared" si="113"/>
        <v>39585.333333325339</v>
      </c>
      <c r="C3298" s="25">
        <v>8</v>
      </c>
      <c r="D3298" s="25">
        <v>14.5</v>
      </c>
      <c r="E3298" s="25">
        <v>46.37</v>
      </c>
      <c r="J3298" s="1"/>
      <c r="K3298" s="1"/>
      <c r="L3298" s="1"/>
      <c r="M3298" s="1"/>
      <c r="N3298" s="1"/>
      <c r="AA3298" s="1"/>
      <c r="AB3298" s="1"/>
      <c r="AC3298" s="1"/>
    </row>
    <row r="3299" spans="2:29" x14ac:dyDescent="0.25">
      <c r="B3299" s="27">
        <f t="shared" si="113"/>
        <v>39585.374999992004</v>
      </c>
      <c r="C3299" s="25">
        <v>9</v>
      </c>
      <c r="D3299" s="25">
        <v>15.7</v>
      </c>
      <c r="E3299" s="25">
        <v>110.74</v>
      </c>
      <c r="J3299" s="1"/>
      <c r="K3299" s="1"/>
      <c r="L3299" s="1"/>
      <c r="M3299" s="1"/>
      <c r="N3299" s="1"/>
      <c r="AA3299" s="1"/>
      <c r="AB3299" s="1"/>
      <c r="AC3299" s="1"/>
    </row>
    <row r="3300" spans="2:29" x14ac:dyDescent="0.25">
      <c r="B3300" s="27">
        <f t="shared" si="113"/>
        <v>39585.416666658668</v>
      </c>
      <c r="C3300" s="25">
        <v>10</v>
      </c>
      <c r="D3300" s="25">
        <v>16.100000000000001</v>
      </c>
      <c r="E3300" s="25">
        <v>121.4</v>
      </c>
      <c r="J3300" s="1"/>
      <c r="K3300" s="1"/>
      <c r="L3300" s="1"/>
      <c r="M3300" s="1"/>
      <c r="N3300" s="1"/>
      <c r="AA3300" s="1"/>
      <c r="AB3300" s="1"/>
      <c r="AC3300" s="1"/>
    </row>
    <row r="3301" spans="2:29" x14ac:dyDescent="0.25">
      <c r="B3301" s="27">
        <f t="shared" si="113"/>
        <v>39585.458333325332</v>
      </c>
      <c r="C3301" s="25">
        <v>11</v>
      </c>
      <c r="D3301" s="25">
        <v>17.2</v>
      </c>
      <c r="E3301" s="25">
        <v>589.92999999999995</v>
      </c>
      <c r="J3301" s="1"/>
      <c r="K3301" s="1"/>
      <c r="L3301" s="1"/>
      <c r="M3301" s="1"/>
      <c r="N3301" s="1"/>
      <c r="AA3301" s="1"/>
      <c r="AB3301" s="1"/>
      <c r="AC3301" s="1"/>
    </row>
    <row r="3302" spans="2:29" x14ac:dyDescent="0.25">
      <c r="B3302" s="27">
        <f t="shared" si="113"/>
        <v>39585.499999991996</v>
      </c>
      <c r="C3302" s="25">
        <v>12</v>
      </c>
      <c r="D3302" s="25">
        <v>17.8</v>
      </c>
      <c r="E3302" s="25">
        <v>896.67</v>
      </c>
      <c r="J3302" s="1"/>
      <c r="K3302" s="1"/>
      <c r="L3302" s="1"/>
      <c r="M3302" s="1"/>
      <c r="N3302" s="1"/>
      <c r="AA3302" s="1"/>
      <c r="AB3302" s="1"/>
      <c r="AC3302" s="1"/>
    </row>
    <row r="3303" spans="2:29" x14ac:dyDescent="0.25">
      <c r="B3303" s="27">
        <f t="shared" si="113"/>
        <v>39585.541666658661</v>
      </c>
      <c r="C3303" s="25">
        <v>13</v>
      </c>
      <c r="D3303" s="25">
        <v>17.8</v>
      </c>
      <c r="E3303" s="25">
        <v>847.7</v>
      </c>
      <c r="J3303" s="1"/>
      <c r="K3303" s="1"/>
      <c r="L3303" s="1"/>
      <c r="M3303" s="1"/>
      <c r="N3303" s="1"/>
      <c r="AA3303" s="1"/>
      <c r="AB3303" s="1"/>
      <c r="AC3303" s="1"/>
    </row>
    <row r="3304" spans="2:29" x14ac:dyDescent="0.25">
      <c r="B3304" s="27">
        <f t="shared" si="113"/>
        <v>39585.583333325325</v>
      </c>
      <c r="C3304" s="25">
        <v>14</v>
      </c>
      <c r="D3304" s="25">
        <v>17.3</v>
      </c>
      <c r="E3304" s="25">
        <v>434.09</v>
      </c>
      <c r="J3304" s="1"/>
      <c r="K3304" s="1"/>
      <c r="L3304" s="1"/>
      <c r="M3304" s="1"/>
      <c r="N3304" s="1"/>
      <c r="AA3304" s="1"/>
      <c r="AB3304" s="1"/>
      <c r="AC3304" s="1"/>
    </row>
    <row r="3305" spans="2:29" x14ac:dyDescent="0.25">
      <c r="B3305" s="27">
        <f t="shared" si="113"/>
        <v>39585.624999991989</v>
      </c>
      <c r="C3305" s="25">
        <v>15</v>
      </c>
      <c r="D3305" s="25">
        <v>17.7</v>
      </c>
      <c r="E3305" s="25">
        <v>250.95</v>
      </c>
      <c r="J3305" s="1"/>
      <c r="K3305" s="1"/>
      <c r="L3305" s="1"/>
      <c r="M3305" s="1"/>
      <c r="N3305" s="1"/>
      <c r="AA3305" s="1"/>
      <c r="AB3305" s="1"/>
      <c r="AC3305" s="1"/>
    </row>
    <row r="3306" spans="2:29" x14ac:dyDescent="0.25">
      <c r="B3306" s="27">
        <f t="shared" si="113"/>
        <v>39585.666666658653</v>
      </c>
      <c r="C3306" s="25">
        <v>16</v>
      </c>
      <c r="D3306" s="25">
        <v>17.7</v>
      </c>
      <c r="E3306" s="25">
        <v>225.75</v>
      </c>
      <c r="J3306" s="1"/>
      <c r="K3306" s="1"/>
      <c r="L3306" s="1"/>
      <c r="M3306" s="1"/>
      <c r="N3306" s="1"/>
      <c r="AA3306" s="1"/>
      <c r="AB3306" s="1"/>
      <c r="AC3306" s="1"/>
    </row>
    <row r="3307" spans="2:29" x14ac:dyDescent="0.25">
      <c r="B3307" s="27">
        <f t="shared" si="113"/>
        <v>39585.708333325318</v>
      </c>
      <c r="C3307" s="25">
        <v>17</v>
      </c>
      <c r="D3307" s="25">
        <v>17.7</v>
      </c>
      <c r="E3307" s="25">
        <v>119.91</v>
      </c>
      <c r="J3307" s="1"/>
      <c r="K3307" s="1"/>
      <c r="L3307" s="1"/>
      <c r="M3307" s="1"/>
      <c r="N3307" s="1"/>
      <c r="AA3307" s="1"/>
      <c r="AB3307" s="1"/>
      <c r="AC3307" s="1"/>
    </row>
    <row r="3308" spans="2:29" x14ac:dyDescent="0.25">
      <c r="B3308" s="27">
        <f t="shared" si="113"/>
        <v>39585.749999991982</v>
      </c>
      <c r="C3308" s="25">
        <v>18</v>
      </c>
      <c r="D3308" s="25">
        <v>17.2</v>
      </c>
      <c r="E3308" s="25">
        <v>276.64</v>
      </c>
      <c r="J3308" s="1"/>
      <c r="K3308" s="1"/>
      <c r="L3308" s="1"/>
      <c r="M3308" s="1"/>
      <c r="N3308" s="1"/>
      <c r="AA3308" s="1"/>
      <c r="AB3308" s="1"/>
      <c r="AC3308" s="1"/>
    </row>
    <row r="3309" spans="2:29" x14ac:dyDescent="0.25">
      <c r="B3309" s="27">
        <f t="shared" si="113"/>
        <v>39585.791666658646</v>
      </c>
      <c r="C3309" s="25">
        <v>19</v>
      </c>
      <c r="D3309" s="25">
        <v>16.100000000000001</v>
      </c>
      <c r="E3309" s="25">
        <v>100.61</v>
      </c>
      <c r="J3309" s="1"/>
      <c r="K3309" s="1"/>
      <c r="L3309" s="1"/>
      <c r="M3309" s="1"/>
      <c r="N3309" s="1"/>
      <c r="AA3309" s="1"/>
      <c r="AB3309" s="1"/>
      <c r="AC3309" s="1"/>
    </row>
    <row r="3310" spans="2:29" x14ac:dyDescent="0.25">
      <c r="B3310" s="27">
        <f t="shared" si="113"/>
        <v>39585.83333332531</v>
      </c>
      <c r="C3310" s="25">
        <v>20</v>
      </c>
      <c r="D3310" s="25">
        <v>15.1</v>
      </c>
      <c r="E3310" s="25">
        <v>0</v>
      </c>
      <c r="J3310" s="1"/>
      <c r="K3310" s="1"/>
      <c r="L3310" s="1"/>
      <c r="M3310" s="1"/>
      <c r="N3310" s="1"/>
      <c r="AA3310" s="1"/>
      <c r="AB3310" s="1"/>
      <c r="AC3310" s="1"/>
    </row>
    <row r="3311" spans="2:29" x14ac:dyDescent="0.25">
      <c r="B3311" s="27">
        <f t="shared" si="113"/>
        <v>39585.874999991975</v>
      </c>
      <c r="C3311" s="25">
        <v>21</v>
      </c>
      <c r="D3311" s="25">
        <v>14.7</v>
      </c>
      <c r="E3311" s="25">
        <v>0</v>
      </c>
      <c r="J3311" s="1"/>
      <c r="K3311" s="1"/>
      <c r="L3311" s="1"/>
      <c r="M3311" s="1"/>
      <c r="N3311" s="1"/>
      <c r="AA3311" s="1"/>
      <c r="AB3311" s="1"/>
      <c r="AC3311" s="1"/>
    </row>
    <row r="3312" spans="2:29" x14ac:dyDescent="0.25">
      <c r="B3312" s="27">
        <f t="shared" si="113"/>
        <v>39585.916666658639</v>
      </c>
      <c r="C3312" s="25">
        <v>22</v>
      </c>
      <c r="D3312" s="25">
        <v>14.6</v>
      </c>
      <c r="E3312" s="25">
        <v>0</v>
      </c>
      <c r="J3312" s="1"/>
      <c r="K3312" s="1"/>
      <c r="L3312" s="1"/>
      <c r="M3312" s="1"/>
      <c r="N3312" s="1"/>
      <c r="AA3312" s="1"/>
      <c r="AB3312" s="1"/>
      <c r="AC3312" s="1"/>
    </row>
    <row r="3313" spans="2:29" x14ac:dyDescent="0.25">
      <c r="B3313" s="27">
        <f t="shared" si="113"/>
        <v>39585.958333325303</v>
      </c>
      <c r="C3313" s="25">
        <v>23</v>
      </c>
      <c r="D3313" s="25">
        <v>14.7</v>
      </c>
      <c r="E3313" s="25">
        <v>0</v>
      </c>
      <c r="J3313" s="1"/>
      <c r="K3313" s="1"/>
      <c r="L3313" s="1"/>
      <c r="M3313" s="1"/>
      <c r="N3313" s="1"/>
      <c r="AA3313" s="1"/>
      <c r="AB3313" s="1"/>
      <c r="AC3313" s="1"/>
    </row>
    <row r="3314" spans="2:29" x14ac:dyDescent="0.25">
      <c r="B3314" s="27">
        <f t="shared" si="113"/>
        <v>39585.999999991967</v>
      </c>
      <c r="C3314" s="25">
        <v>0</v>
      </c>
      <c r="D3314" s="25">
        <v>14.6</v>
      </c>
      <c r="E3314" s="25">
        <v>0</v>
      </c>
      <c r="J3314" s="1"/>
      <c r="K3314" s="1"/>
      <c r="L3314" s="1"/>
      <c r="M3314" s="1"/>
      <c r="N3314" s="1"/>
      <c r="AA3314" s="1"/>
      <c r="AB3314" s="1"/>
      <c r="AC3314" s="1"/>
    </row>
    <row r="3315" spans="2:29" x14ac:dyDescent="0.25">
      <c r="B3315" s="27">
        <f t="shared" si="113"/>
        <v>39586.041666658632</v>
      </c>
      <c r="C3315" s="25">
        <v>1</v>
      </c>
      <c r="D3315" s="25">
        <v>14.6</v>
      </c>
      <c r="E3315" s="25">
        <v>0</v>
      </c>
      <c r="J3315" s="1"/>
      <c r="K3315" s="1"/>
      <c r="L3315" s="1"/>
      <c r="M3315" s="1"/>
      <c r="N3315" s="1"/>
      <c r="AA3315" s="1"/>
      <c r="AB3315" s="1"/>
      <c r="AC3315" s="1"/>
    </row>
    <row r="3316" spans="2:29" x14ac:dyDescent="0.25">
      <c r="B3316" s="27">
        <f t="shared" si="113"/>
        <v>39586.083333325296</v>
      </c>
      <c r="C3316" s="25">
        <v>2</v>
      </c>
      <c r="D3316" s="25">
        <v>14.1</v>
      </c>
      <c r="E3316" s="25">
        <v>0</v>
      </c>
      <c r="J3316" s="1"/>
      <c r="K3316" s="1"/>
      <c r="L3316" s="1"/>
      <c r="M3316" s="1"/>
      <c r="N3316" s="1"/>
      <c r="AA3316" s="1"/>
      <c r="AB3316" s="1"/>
      <c r="AC3316" s="1"/>
    </row>
    <row r="3317" spans="2:29" x14ac:dyDescent="0.25">
      <c r="B3317" s="27">
        <f t="shared" si="113"/>
        <v>39586.12499999196</v>
      </c>
      <c r="C3317" s="25">
        <v>3</v>
      </c>
      <c r="D3317" s="25">
        <v>13.8</v>
      </c>
      <c r="E3317" s="25">
        <v>0</v>
      </c>
      <c r="J3317" s="1"/>
      <c r="K3317" s="1"/>
      <c r="L3317" s="1"/>
      <c r="M3317" s="1"/>
      <c r="N3317" s="1"/>
      <c r="AA3317" s="1"/>
      <c r="AB3317" s="1"/>
      <c r="AC3317" s="1"/>
    </row>
    <row r="3318" spans="2:29" x14ac:dyDescent="0.25">
      <c r="B3318" s="27">
        <f t="shared" si="113"/>
        <v>39586.166666658624</v>
      </c>
      <c r="C3318" s="25">
        <v>4</v>
      </c>
      <c r="D3318" s="25">
        <v>14</v>
      </c>
      <c r="E3318" s="25">
        <v>0</v>
      </c>
      <c r="J3318" s="1"/>
      <c r="K3318" s="1"/>
      <c r="L3318" s="1"/>
      <c r="M3318" s="1"/>
      <c r="N3318" s="1"/>
      <c r="AA3318" s="1"/>
      <c r="AB3318" s="1"/>
      <c r="AC3318" s="1"/>
    </row>
    <row r="3319" spans="2:29" x14ac:dyDescent="0.25">
      <c r="B3319" s="27">
        <f t="shared" si="113"/>
        <v>39586.208333325289</v>
      </c>
      <c r="C3319" s="25">
        <v>5</v>
      </c>
      <c r="D3319" s="25">
        <v>14.3</v>
      </c>
      <c r="E3319" s="25">
        <v>0</v>
      </c>
      <c r="J3319" s="1"/>
      <c r="K3319" s="1"/>
      <c r="L3319" s="1"/>
      <c r="M3319" s="1"/>
      <c r="N3319" s="1"/>
      <c r="AA3319" s="1"/>
      <c r="AB3319" s="1"/>
      <c r="AC3319" s="1"/>
    </row>
    <row r="3320" spans="2:29" x14ac:dyDescent="0.25">
      <c r="B3320" s="27">
        <f t="shared" si="113"/>
        <v>39586.249999991953</v>
      </c>
      <c r="C3320" s="25">
        <v>6</v>
      </c>
      <c r="D3320" s="25">
        <v>14.3</v>
      </c>
      <c r="E3320" s="25">
        <v>0</v>
      </c>
      <c r="J3320" s="1"/>
      <c r="K3320" s="1"/>
      <c r="L3320" s="1"/>
      <c r="M3320" s="1"/>
      <c r="N3320" s="1"/>
      <c r="AA3320" s="1"/>
      <c r="AB3320" s="1"/>
      <c r="AC3320" s="1"/>
    </row>
    <row r="3321" spans="2:29" x14ac:dyDescent="0.25">
      <c r="B3321" s="27">
        <f t="shared" si="113"/>
        <v>39586.291666658617</v>
      </c>
      <c r="C3321" s="25">
        <v>7</v>
      </c>
      <c r="D3321" s="25">
        <v>14.5</v>
      </c>
      <c r="E3321" s="25">
        <v>10.210000000000001</v>
      </c>
      <c r="J3321" s="1"/>
      <c r="K3321" s="1"/>
      <c r="L3321" s="1"/>
      <c r="M3321" s="1"/>
      <c r="N3321" s="1"/>
      <c r="AA3321" s="1"/>
      <c r="AB3321" s="1"/>
      <c r="AC3321" s="1"/>
    </row>
    <row r="3322" spans="2:29" x14ac:dyDescent="0.25">
      <c r="B3322" s="27">
        <f t="shared" si="113"/>
        <v>39586.333333325281</v>
      </c>
      <c r="C3322" s="25">
        <v>8</v>
      </c>
      <c r="D3322" s="25">
        <v>14.5</v>
      </c>
      <c r="E3322" s="25">
        <v>45.85</v>
      </c>
      <c r="J3322" s="1"/>
      <c r="K3322" s="1"/>
      <c r="L3322" s="1"/>
      <c r="M3322" s="1"/>
      <c r="N3322" s="1"/>
      <c r="AA3322" s="1"/>
      <c r="AB3322" s="1"/>
      <c r="AC3322" s="1"/>
    </row>
    <row r="3323" spans="2:29" x14ac:dyDescent="0.25">
      <c r="B3323" s="27">
        <f t="shared" si="113"/>
        <v>39586.374999991946</v>
      </c>
      <c r="C3323" s="25">
        <v>9</v>
      </c>
      <c r="D3323" s="25">
        <v>15.9</v>
      </c>
      <c r="E3323" s="25">
        <v>131.13999999999999</v>
      </c>
      <c r="J3323" s="1"/>
      <c r="K3323" s="1"/>
      <c r="L3323" s="1"/>
      <c r="M3323" s="1"/>
      <c r="N3323" s="1"/>
      <c r="AA3323" s="1"/>
      <c r="AB3323" s="1"/>
      <c r="AC3323" s="1"/>
    </row>
    <row r="3324" spans="2:29" x14ac:dyDescent="0.25">
      <c r="B3324" s="27">
        <f t="shared" si="113"/>
        <v>39586.41666665861</v>
      </c>
      <c r="C3324" s="25">
        <v>10</v>
      </c>
      <c r="D3324" s="25">
        <v>17.3</v>
      </c>
      <c r="E3324" s="25">
        <v>770.66</v>
      </c>
      <c r="J3324" s="1"/>
      <c r="K3324" s="1"/>
      <c r="L3324" s="1"/>
      <c r="M3324" s="1"/>
      <c r="N3324" s="1"/>
      <c r="AA3324" s="1"/>
      <c r="AB3324" s="1"/>
      <c r="AC3324" s="1"/>
    </row>
    <row r="3325" spans="2:29" x14ac:dyDescent="0.25">
      <c r="B3325" s="27">
        <f t="shared" si="113"/>
        <v>39586.458333325274</v>
      </c>
      <c r="C3325" s="25">
        <v>11</v>
      </c>
      <c r="D3325" s="25">
        <v>16.2</v>
      </c>
      <c r="E3325" s="25">
        <v>245.1</v>
      </c>
      <c r="J3325" s="1"/>
      <c r="K3325" s="1"/>
      <c r="L3325" s="1"/>
      <c r="M3325" s="1"/>
      <c r="N3325" s="1"/>
      <c r="AA3325" s="1"/>
      <c r="AB3325" s="1"/>
      <c r="AC3325" s="1"/>
    </row>
    <row r="3326" spans="2:29" x14ac:dyDescent="0.25">
      <c r="B3326" s="27">
        <f t="shared" si="113"/>
        <v>39586.499999991938</v>
      </c>
      <c r="C3326" s="25">
        <v>12</v>
      </c>
      <c r="D3326" s="25">
        <v>16</v>
      </c>
      <c r="E3326" s="25">
        <v>181.84</v>
      </c>
      <c r="J3326" s="1"/>
      <c r="K3326" s="1"/>
      <c r="L3326" s="1"/>
      <c r="M3326" s="1"/>
      <c r="N3326" s="1"/>
      <c r="AA3326" s="1"/>
      <c r="AB3326" s="1"/>
      <c r="AC3326" s="1"/>
    </row>
    <row r="3327" spans="2:29" x14ac:dyDescent="0.25">
      <c r="B3327" s="27">
        <f t="shared" si="113"/>
        <v>39586.541666658602</v>
      </c>
      <c r="C3327" s="25">
        <v>13</v>
      </c>
      <c r="D3327" s="25">
        <v>16.5</v>
      </c>
      <c r="E3327" s="25">
        <v>216.48</v>
      </c>
      <c r="J3327" s="1"/>
      <c r="K3327" s="1"/>
      <c r="L3327" s="1"/>
      <c r="M3327" s="1"/>
      <c r="N3327" s="1"/>
      <c r="AA3327" s="1"/>
      <c r="AB3327" s="1"/>
      <c r="AC3327" s="1"/>
    </row>
    <row r="3328" spans="2:29" x14ac:dyDescent="0.25">
      <c r="B3328" s="27">
        <f t="shared" si="113"/>
        <v>39586.583333325267</v>
      </c>
      <c r="C3328" s="25">
        <v>14</v>
      </c>
      <c r="D3328" s="25">
        <v>17.100000000000001</v>
      </c>
      <c r="E3328" s="25">
        <v>286.47000000000003</v>
      </c>
      <c r="J3328" s="1"/>
      <c r="K3328" s="1"/>
      <c r="L3328" s="1"/>
      <c r="M3328" s="1"/>
      <c r="N3328" s="1"/>
      <c r="AA3328" s="1"/>
      <c r="AB3328" s="1"/>
      <c r="AC3328" s="1"/>
    </row>
    <row r="3329" spans="2:29" x14ac:dyDescent="0.25">
      <c r="B3329" s="27">
        <f t="shared" si="113"/>
        <v>39586.624999991931</v>
      </c>
      <c r="C3329" s="25">
        <v>15</v>
      </c>
      <c r="D3329" s="25">
        <v>17.399999999999999</v>
      </c>
      <c r="E3329" s="25">
        <v>527.5</v>
      </c>
      <c r="J3329" s="1"/>
      <c r="K3329" s="1"/>
      <c r="L3329" s="1"/>
      <c r="M3329" s="1"/>
      <c r="N3329" s="1"/>
      <c r="AA3329" s="1"/>
      <c r="AB3329" s="1"/>
      <c r="AC3329" s="1"/>
    </row>
    <row r="3330" spans="2:29" x14ac:dyDescent="0.25">
      <c r="B3330" s="27">
        <f t="shared" si="113"/>
        <v>39586.666666658595</v>
      </c>
      <c r="C3330" s="25">
        <v>16</v>
      </c>
      <c r="D3330" s="25">
        <v>17</v>
      </c>
      <c r="E3330" s="25">
        <v>262.2</v>
      </c>
      <c r="J3330" s="1"/>
      <c r="K3330" s="1"/>
      <c r="L3330" s="1"/>
      <c r="M3330" s="1"/>
      <c r="N3330" s="1"/>
      <c r="AA3330" s="1"/>
      <c r="AB3330" s="1"/>
      <c r="AC3330" s="1"/>
    </row>
    <row r="3331" spans="2:29" x14ac:dyDescent="0.25">
      <c r="B3331" s="27">
        <f t="shared" ref="B3331:B3394" si="114">B3330+1/24</f>
        <v>39586.708333325259</v>
      </c>
      <c r="C3331" s="25">
        <v>17</v>
      </c>
      <c r="D3331" s="25">
        <v>16.8</v>
      </c>
      <c r="E3331" s="25">
        <v>84.46</v>
      </c>
      <c r="J3331" s="1"/>
      <c r="K3331" s="1"/>
      <c r="L3331" s="1"/>
      <c r="M3331" s="1"/>
      <c r="N3331" s="1"/>
      <c r="AA3331" s="1"/>
      <c r="AB3331" s="1"/>
      <c r="AC3331" s="1"/>
    </row>
    <row r="3332" spans="2:29" x14ac:dyDescent="0.25">
      <c r="B3332" s="27">
        <f t="shared" si="114"/>
        <v>39586.749999991924</v>
      </c>
      <c r="C3332" s="25">
        <v>18</v>
      </c>
      <c r="D3332" s="25">
        <v>16.399999999999999</v>
      </c>
      <c r="E3332" s="25">
        <v>33.880000000000003</v>
      </c>
      <c r="J3332" s="1"/>
      <c r="K3332" s="1"/>
      <c r="L3332" s="1"/>
      <c r="M3332" s="1"/>
      <c r="N3332" s="1"/>
      <c r="AA3332" s="1"/>
      <c r="AB3332" s="1"/>
      <c r="AC3332" s="1"/>
    </row>
    <row r="3333" spans="2:29" x14ac:dyDescent="0.25">
      <c r="B3333" s="27">
        <f t="shared" si="114"/>
        <v>39586.791666658588</v>
      </c>
      <c r="C3333" s="25">
        <v>19</v>
      </c>
      <c r="D3333" s="25">
        <v>16.2</v>
      </c>
      <c r="E3333" s="25">
        <v>1.65</v>
      </c>
      <c r="J3333" s="1"/>
      <c r="K3333" s="1"/>
      <c r="L3333" s="1"/>
      <c r="M3333" s="1"/>
      <c r="N3333" s="1"/>
      <c r="AA3333" s="1"/>
      <c r="AB3333" s="1"/>
      <c r="AC3333" s="1"/>
    </row>
    <row r="3334" spans="2:29" x14ac:dyDescent="0.25">
      <c r="B3334" s="27">
        <f t="shared" si="114"/>
        <v>39586.833333325252</v>
      </c>
      <c r="C3334" s="25">
        <v>20</v>
      </c>
      <c r="D3334" s="25">
        <v>15.5</v>
      </c>
      <c r="E3334" s="25">
        <v>0</v>
      </c>
      <c r="J3334" s="1"/>
      <c r="K3334" s="1"/>
      <c r="L3334" s="1"/>
      <c r="M3334" s="1"/>
      <c r="N3334" s="1"/>
      <c r="AA3334" s="1"/>
      <c r="AB3334" s="1"/>
      <c r="AC3334" s="1"/>
    </row>
    <row r="3335" spans="2:29" x14ac:dyDescent="0.25">
      <c r="B3335" s="27">
        <f t="shared" si="114"/>
        <v>39586.874999991916</v>
      </c>
      <c r="C3335" s="25">
        <v>21</v>
      </c>
      <c r="D3335" s="25">
        <v>15</v>
      </c>
      <c r="E3335" s="25">
        <v>0</v>
      </c>
      <c r="J3335" s="1"/>
      <c r="K3335" s="1"/>
      <c r="L3335" s="1"/>
      <c r="M3335" s="1"/>
      <c r="N3335" s="1"/>
      <c r="AA3335" s="1"/>
      <c r="AB3335" s="1"/>
      <c r="AC3335" s="1"/>
    </row>
    <row r="3336" spans="2:29" x14ac:dyDescent="0.25">
      <c r="B3336" s="27">
        <f t="shared" si="114"/>
        <v>39586.916666658581</v>
      </c>
      <c r="C3336" s="25">
        <v>22</v>
      </c>
      <c r="D3336" s="25">
        <v>14.9</v>
      </c>
      <c r="E3336" s="25">
        <v>0</v>
      </c>
      <c r="J3336" s="1"/>
      <c r="K3336" s="1"/>
      <c r="L3336" s="1"/>
      <c r="M3336" s="1"/>
      <c r="N3336" s="1"/>
      <c r="AA3336" s="1"/>
      <c r="AB3336" s="1"/>
      <c r="AC3336" s="1"/>
    </row>
    <row r="3337" spans="2:29" x14ac:dyDescent="0.25">
      <c r="B3337" s="27">
        <f t="shared" si="114"/>
        <v>39586.958333325245</v>
      </c>
      <c r="C3337" s="25">
        <v>23</v>
      </c>
      <c r="D3337" s="25">
        <v>15.6</v>
      </c>
      <c r="E3337" s="25">
        <v>0</v>
      </c>
      <c r="J3337" s="1"/>
      <c r="K3337" s="1"/>
      <c r="L3337" s="1"/>
      <c r="M3337" s="1"/>
      <c r="N3337" s="1"/>
      <c r="AA3337" s="1"/>
      <c r="AB3337" s="1"/>
      <c r="AC3337" s="1"/>
    </row>
    <row r="3338" spans="2:29" x14ac:dyDescent="0.25">
      <c r="B3338" s="27">
        <f t="shared" si="114"/>
        <v>39586.999999991909</v>
      </c>
      <c r="C3338" s="25">
        <v>0</v>
      </c>
      <c r="D3338" s="25">
        <v>15.6</v>
      </c>
      <c r="E3338" s="25">
        <v>0</v>
      </c>
      <c r="J3338" s="1"/>
      <c r="K3338" s="1"/>
      <c r="L3338" s="1"/>
      <c r="M3338" s="1"/>
      <c r="N3338" s="1"/>
      <c r="AA3338" s="1"/>
      <c r="AB3338" s="1"/>
      <c r="AC3338" s="1"/>
    </row>
    <row r="3339" spans="2:29" x14ac:dyDescent="0.25">
      <c r="B3339" s="27">
        <f t="shared" si="114"/>
        <v>39587.041666658573</v>
      </c>
      <c r="C3339" s="25">
        <v>1</v>
      </c>
      <c r="D3339" s="25">
        <v>15.7</v>
      </c>
      <c r="E3339" s="25">
        <v>0</v>
      </c>
      <c r="J3339" s="1"/>
      <c r="K3339" s="1"/>
      <c r="L3339" s="1"/>
      <c r="M3339" s="1"/>
      <c r="N3339" s="1"/>
      <c r="AA3339" s="1"/>
      <c r="AB3339" s="1"/>
      <c r="AC3339" s="1"/>
    </row>
    <row r="3340" spans="2:29" x14ac:dyDescent="0.25">
      <c r="B3340" s="27">
        <f t="shared" si="114"/>
        <v>39587.083333325238</v>
      </c>
      <c r="C3340" s="25">
        <v>2</v>
      </c>
      <c r="D3340" s="25">
        <v>15.6</v>
      </c>
      <c r="E3340" s="25">
        <v>0</v>
      </c>
      <c r="J3340" s="1"/>
      <c r="K3340" s="1"/>
      <c r="L3340" s="1"/>
      <c r="M3340" s="1"/>
      <c r="N3340" s="1"/>
      <c r="AA3340" s="1"/>
      <c r="AB3340" s="1"/>
      <c r="AC3340" s="1"/>
    </row>
    <row r="3341" spans="2:29" x14ac:dyDescent="0.25">
      <c r="B3341" s="27">
        <f t="shared" si="114"/>
        <v>39587.124999991902</v>
      </c>
      <c r="C3341" s="25">
        <v>3</v>
      </c>
      <c r="D3341" s="25">
        <v>15.5</v>
      </c>
      <c r="E3341" s="25">
        <v>0</v>
      </c>
      <c r="J3341" s="1"/>
      <c r="K3341" s="1"/>
      <c r="L3341" s="1"/>
      <c r="M3341" s="1"/>
      <c r="N3341" s="1"/>
      <c r="AA3341" s="1"/>
      <c r="AB3341" s="1"/>
      <c r="AC3341" s="1"/>
    </row>
    <row r="3342" spans="2:29" x14ac:dyDescent="0.25">
      <c r="B3342" s="27">
        <f t="shared" si="114"/>
        <v>39587.166666658566</v>
      </c>
      <c r="C3342" s="25">
        <v>4</v>
      </c>
      <c r="D3342" s="25">
        <v>15.2</v>
      </c>
      <c r="E3342" s="25">
        <v>0</v>
      </c>
      <c r="J3342" s="1"/>
      <c r="K3342" s="1"/>
      <c r="L3342" s="1"/>
      <c r="M3342" s="1"/>
      <c r="N3342" s="1"/>
      <c r="AA3342" s="1"/>
      <c r="AB3342" s="1"/>
      <c r="AC3342" s="1"/>
    </row>
    <row r="3343" spans="2:29" x14ac:dyDescent="0.25">
      <c r="B3343" s="27">
        <f t="shared" si="114"/>
        <v>39587.20833332523</v>
      </c>
      <c r="C3343" s="25">
        <v>5</v>
      </c>
      <c r="D3343" s="25">
        <v>15</v>
      </c>
      <c r="E3343" s="25">
        <v>0</v>
      </c>
      <c r="J3343" s="1"/>
      <c r="K3343" s="1"/>
      <c r="L3343" s="1"/>
      <c r="M3343" s="1"/>
      <c r="N3343" s="1"/>
      <c r="AA3343" s="1"/>
      <c r="AB3343" s="1"/>
      <c r="AC3343" s="1"/>
    </row>
    <row r="3344" spans="2:29" x14ac:dyDescent="0.25">
      <c r="B3344" s="27">
        <f t="shared" si="114"/>
        <v>39587.249999991895</v>
      </c>
      <c r="C3344" s="25">
        <v>6</v>
      </c>
      <c r="D3344" s="25">
        <v>14.8</v>
      </c>
      <c r="E3344" s="25">
        <v>6.23</v>
      </c>
      <c r="J3344" s="1"/>
      <c r="K3344" s="1"/>
      <c r="L3344" s="1"/>
      <c r="M3344" s="1"/>
      <c r="N3344" s="1"/>
      <c r="AA3344" s="1"/>
      <c r="AB3344" s="1"/>
      <c r="AC3344" s="1"/>
    </row>
    <row r="3345" spans="2:29" x14ac:dyDescent="0.25">
      <c r="B3345" s="27">
        <f t="shared" si="114"/>
        <v>39587.291666658559</v>
      </c>
      <c r="C3345" s="25">
        <v>7</v>
      </c>
      <c r="D3345" s="25">
        <v>15</v>
      </c>
      <c r="E3345" s="25">
        <v>162.29</v>
      </c>
      <c r="J3345" s="1"/>
      <c r="K3345" s="1"/>
      <c r="L3345" s="1"/>
      <c r="M3345" s="1"/>
      <c r="N3345" s="1"/>
      <c r="AA3345" s="1"/>
      <c r="AB3345" s="1"/>
      <c r="AC3345" s="1"/>
    </row>
    <row r="3346" spans="2:29" x14ac:dyDescent="0.25">
      <c r="B3346" s="27">
        <f t="shared" si="114"/>
        <v>39587.333333325223</v>
      </c>
      <c r="C3346" s="25">
        <v>8</v>
      </c>
      <c r="D3346" s="25">
        <v>15.8</v>
      </c>
      <c r="E3346" s="25">
        <v>280.69</v>
      </c>
      <c r="J3346" s="1"/>
      <c r="K3346" s="1"/>
      <c r="L3346" s="1"/>
      <c r="M3346" s="1"/>
      <c r="N3346" s="1"/>
      <c r="AA3346" s="1"/>
      <c r="AB3346" s="1"/>
      <c r="AC3346" s="1"/>
    </row>
    <row r="3347" spans="2:29" x14ac:dyDescent="0.25">
      <c r="B3347" s="27">
        <f t="shared" si="114"/>
        <v>39587.374999991887</v>
      </c>
      <c r="C3347" s="25">
        <v>9</v>
      </c>
      <c r="D3347" s="25">
        <v>16.600000000000001</v>
      </c>
      <c r="E3347" s="25">
        <v>431.79</v>
      </c>
      <c r="J3347" s="1"/>
      <c r="K3347" s="1"/>
      <c r="L3347" s="1"/>
      <c r="M3347" s="1"/>
      <c r="N3347" s="1"/>
      <c r="AA3347" s="1"/>
      <c r="AB3347" s="1"/>
      <c r="AC3347" s="1"/>
    </row>
    <row r="3348" spans="2:29" x14ac:dyDescent="0.25">
      <c r="B3348" s="27">
        <f t="shared" si="114"/>
        <v>39587.416666658552</v>
      </c>
      <c r="C3348" s="25">
        <v>10</v>
      </c>
      <c r="D3348" s="25">
        <v>16.7</v>
      </c>
      <c r="E3348" s="25">
        <v>464.88</v>
      </c>
      <c r="J3348" s="1"/>
      <c r="K3348" s="1"/>
      <c r="L3348" s="1"/>
      <c r="M3348" s="1"/>
      <c r="N3348" s="1"/>
      <c r="AA3348" s="1"/>
      <c r="AB3348" s="1"/>
      <c r="AC3348" s="1"/>
    </row>
    <row r="3349" spans="2:29" x14ac:dyDescent="0.25">
      <c r="B3349" s="27">
        <f t="shared" si="114"/>
        <v>39587.458333325216</v>
      </c>
      <c r="C3349" s="25">
        <v>11</v>
      </c>
      <c r="D3349" s="25">
        <v>17.2</v>
      </c>
      <c r="E3349" s="25">
        <v>447.75</v>
      </c>
      <c r="J3349" s="1"/>
      <c r="K3349" s="1"/>
      <c r="L3349" s="1"/>
      <c r="M3349" s="1"/>
      <c r="N3349" s="1"/>
      <c r="AA3349" s="1"/>
      <c r="AB3349" s="1"/>
      <c r="AC3349" s="1"/>
    </row>
    <row r="3350" spans="2:29" x14ac:dyDescent="0.25">
      <c r="B3350" s="27">
        <f t="shared" si="114"/>
        <v>39587.49999999188</v>
      </c>
      <c r="C3350" s="25">
        <v>12</v>
      </c>
      <c r="D3350" s="25">
        <v>18.100000000000001</v>
      </c>
      <c r="E3350" s="25">
        <v>556.6</v>
      </c>
      <c r="J3350" s="1"/>
      <c r="K3350" s="1"/>
      <c r="L3350" s="1"/>
      <c r="M3350" s="1"/>
      <c r="N3350" s="1"/>
      <c r="AA3350" s="1"/>
      <c r="AB3350" s="1"/>
      <c r="AC3350" s="1"/>
    </row>
    <row r="3351" spans="2:29" x14ac:dyDescent="0.25">
      <c r="B3351" s="27">
        <f t="shared" si="114"/>
        <v>39587.541666658544</v>
      </c>
      <c r="C3351" s="25">
        <v>13</v>
      </c>
      <c r="D3351" s="25">
        <v>17.8</v>
      </c>
      <c r="E3351" s="25">
        <v>619.83000000000004</v>
      </c>
      <c r="J3351" s="1"/>
      <c r="K3351" s="1"/>
      <c r="L3351" s="1"/>
      <c r="M3351" s="1"/>
      <c r="N3351" s="1"/>
      <c r="AA3351" s="1"/>
      <c r="AB3351" s="1"/>
      <c r="AC3351" s="1"/>
    </row>
    <row r="3352" spans="2:29" x14ac:dyDescent="0.25">
      <c r="B3352" s="27">
        <f t="shared" si="114"/>
        <v>39587.583333325209</v>
      </c>
      <c r="C3352" s="25">
        <v>14</v>
      </c>
      <c r="D3352" s="25">
        <v>17.8</v>
      </c>
      <c r="E3352" s="25">
        <v>817.88</v>
      </c>
      <c r="J3352" s="1"/>
      <c r="K3352" s="1"/>
      <c r="L3352" s="1"/>
      <c r="M3352" s="1"/>
      <c r="N3352" s="1"/>
      <c r="AA3352" s="1"/>
      <c r="AB3352" s="1"/>
      <c r="AC3352" s="1"/>
    </row>
    <row r="3353" spans="2:29" x14ac:dyDescent="0.25">
      <c r="B3353" s="27">
        <f t="shared" si="114"/>
        <v>39587.624999991873</v>
      </c>
      <c r="C3353" s="25">
        <v>15</v>
      </c>
      <c r="D3353" s="25">
        <v>17.5</v>
      </c>
      <c r="E3353" s="25">
        <v>670.77</v>
      </c>
      <c r="J3353" s="1"/>
      <c r="K3353" s="1"/>
      <c r="L3353" s="1"/>
      <c r="M3353" s="1"/>
      <c r="N3353" s="1"/>
      <c r="AA3353" s="1"/>
      <c r="AB3353" s="1"/>
      <c r="AC3353" s="1"/>
    </row>
    <row r="3354" spans="2:29" x14ac:dyDescent="0.25">
      <c r="B3354" s="27">
        <f t="shared" si="114"/>
        <v>39587.666666658537</v>
      </c>
      <c r="C3354" s="25">
        <v>16</v>
      </c>
      <c r="D3354" s="25">
        <v>17.2</v>
      </c>
      <c r="E3354" s="25">
        <v>175.45</v>
      </c>
      <c r="J3354" s="1"/>
      <c r="K3354" s="1"/>
      <c r="L3354" s="1"/>
      <c r="M3354" s="1"/>
      <c r="N3354" s="1"/>
      <c r="AA3354" s="1"/>
      <c r="AB3354" s="1"/>
      <c r="AC3354" s="1"/>
    </row>
    <row r="3355" spans="2:29" x14ac:dyDescent="0.25">
      <c r="B3355" s="27">
        <f t="shared" si="114"/>
        <v>39587.708333325201</v>
      </c>
      <c r="C3355" s="25">
        <v>17</v>
      </c>
      <c r="D3355" s="25">
        <v>17.5</v>
      </c>
      <c r="E3355" s="25">
        <v>121.66</v>
      </c>
      <c r="J3355" s="1"/>
      <c r="K3355" s="1"/>
      <c r="L3355" s="1"/>
      <c r="M3355" s="1"/>
      <c r="N3355" s="1"/>
      <c r="AA3355" s="1"/>
      <c r="AB3355" s="1"/>
      <c r="AC3355" s="1"/>
    </row>
    <row r="3356" spans="2:29" x14ac:dyDescent="0.25">
      <c r="B3356" s="27">
        <f t="shared" si="114"/>
        <v>39587.749999991865</v>
      </c>
      <c r="C3356" s="25">
        <v>18</v>
      </c>
      <c r="D3356" s="25">
        <v>17.3</v>
      </c>
      <c r="E3356" s="25">
        <v>104.78</v>
      </c>
      <c r="J3356" s="1"/>
      <c r="K3356" s="1"/>
      <c r="L3356" s="1"/>
      <c r="M3356" s="1"/>
      <c r="N3356" s="1"/>
      <c r="AA3356" s="1"/>
      <c r="AB3356" s="1"/>
      <c r="AC3356" s="1"/>
    </row>
    <row r="3357" spans="2:29" x14ac:dyDescent="0.25">
      <c r="B3357" s="27">
        <f t="shared" si="114"/>
        <v>39587.79166665853</v>
      </c>
      <c r="C3357" s="25">
        <v>19</v>
      </c>
      <c r="D3357" s="25">
        <v>16.399999999999999</v>
      </c>
      <c r="E3357" s="25">
        <v>32.090000000000003</v>
      </c>
      <c r="J3357" s="1"/>
      <c r="K3357" s="1"/>
      <c r="L3357" s="1"/>
      <c r="M3357" s="1"/>
      <c r="N3357" s="1"/>
      <c r="AA3357" s="1"/>
      <c r="AB3357" s="1"/>
      <c r="AC3357" s="1"/>
    </row>
    <row r="3358" spans="2:29" x14ac:dyDescent="0.25">
      <c r="B3358" s="27">
        <f t="shared" si="114"/>
        <v>39587.833333325194</v>
      </c>
      <c r="C3358" s="25">
        <v>20</v>
      </c>
      <c r="D3358" s="25">
        <v>15.8</v>
      </c>
      <c r="E3358" s="25">
        <v>0</v>
      </c>
      <c r="J3358" s="1"/>
      <c r="K3358" s="1"/>
      <c r="L3358" s="1"/>
      <c r="M3358" s="1"/>
      <c r="N3358" s="1"/>
      <c r="AA3358" s="1"/>
      <c r="AB3358" s="1"/>
      <c r="AC3358" s="1"/>
    </row>
    <row r="3359" spans="2:29" x14ac:dyDescent="0.25">
      <c r="B3359" s="27">
        <f t="shared" si="114"/>
        <v>39587.874999991858</v>
      </c>
      <c r="C3359" s="25">
        <v>21</v>
      </c>
      <c r="D3359" s="25">
        <v>15</v>
      </c>
      <c r="E3359" s="25">
        <v>0</v>
      </c>
      <c r="J3359" s="1"/>
      <c r="K3359" s="1"/>
      <c r="L3359" s="1"/>
      <c r="M3359" s="1"/>
      <c r="N3359" s="1"/>
      <c r="AA3359" s="1"/>
      <c r="AB3359" s="1"/>
      <c r="AC3359" s="1"/>
    </row>
    <row r="3360" spans="2:29" x14ac:dyDescent="0.25">
      <c r="B3360" s="27">
        <f t="shared" si="114"/>
        <v>39587.916666658522</v>
      </c>
      <c r="C3360" s="25">
        <v>22</v>
      </c>
      <c r="D3360" s="25">
        <v>14.6</v>
      </c>
      <c r="E3360" s="25">
        <v>0</v>
      </c>
      <c r="J3360" s="1"/>
      <c r="K3360" s="1"/>
      <c r="L3360" s="1"/>
      <c r="M3360" s="1"/>
      <c r="N3360" s="1"/>
      <c r="AA3360" s="1"/>
      <c r="AB3360" s="1"/>
      <c r="AC3360" s="1"/>
    </row>
    <row r="3361" spans="2:29" x14ac:dyDescent="0.25">
      <c r="B3361" s="27">
        <f t="shared" si="114"/>
        <v>39587.958333325187</v>
      </c>
      <c r="C3361" s="25">
        <v>23</v>
      </c>
      <c r="D3361" s="25">
        <v>14.2</v>
      </c>
      <c r="E3361" s="25">
        <v>0</v>
      </c>
      <c r="J3361" s="1"/>
      <c r="K3361" s="1"/>
      <c r="L3361" s="1"/>
      <c r="M3361" s="1"/>
      <c r="N3361" s="1"/>
      <c r="AA3361" s="1"/>
      <c r="AB3361" s="1"/>
      <c r="AC3361" s="1"/>
    </row>
    <row r="3362" spans="2:29" x14ac:dyDescent="0.25">
      <c r="B3362" s="27">
        <f t="shared" si="114"/>
        <v>39587.999999991851</v>
      </c>
      <c r="C3362" s="25">
        <v>0</v>
      </c>
      <c r="D3362" s="25">
        <v>14.1</v>
      </c>
      <c r="E3362" s="25">
        <v>0</v>
      </c>
      <c r="J3362" s="1"/>
      <c r="K3362" s="1"/>
      <c r="L3362" s="1"/>
      <c r="M3362" s="1"/>
      <c r="N3362" s="1"/>
      <c r="AA3362" s="1"/>
      <c r="AB3362" s="1"/>
      <c r="AC3362" s="1"/>
    </row>
    <row r="3363" spans="2:29" x14ac:dyDescent="0.25">
      <c r="B3363" s="27">
        <f t="shared" si="114"/>
        <v>39588.041666658515</v>
      </c>
      <c r="C3363" s="25">
        <v>1</v>
      </c>
      <c r="D3363" s="25">
        <v>13.9</v>
      </c>
      <c r="E3363" s="25">
        <v>0</v>
      </c>
      <c r="J3363" s="1"/>
      <c r="K3363" s="1"/>
      <c r="L3363" s="1"/>
      <c r="M3363" s="1"/>
      <c r="N3363" s="1"/>
      <c r="AA3363" s="1"/>
      <c r="AB3363" s="1"/>
      <c r="AC3363" s="1"/>
    </row>
    <row r="3364" spans="2:29" x14ac:dyDescent="0.25">
      <c r="B3364" s="27">
        <f t="shared" si="114"/>
        <v>39588.083333325179</v>
      </c>
      <c r="C3364" s="25">
        <v>2</v>
      </c>
      <c r="D3364" s="25">
        <v>13.8</v>
      </c>
      <c r="E3364" s="25">
        <v>0</v>
      </c>
      <c r="J3364" s="1"/>
      <c r="K3364" s="1"/>
      <c r="L3364" s="1"/>
      <c r="M3364" s="1"/>
      <c r="N3364" s="1"/>
      <c r="AA3364" s="1"/>
      <c r="AB3364" s="1"/>
      <c r="AC3364" s="1"/>
    </row>
    <row r="3365" spans="2:29" x14ac:dyDescent="0.25">
      <c r="B3365" s="27">
        <f t="shared" si="114"/>
        <v>39588.124999991844</v>
      </c>
      <c r="C3365" s="25">
        <v>3</v>
      </c>
      <c r="D3365" s="25">
        <v>13.8</v>
      </c>
      <c r="E3365" s="25">
        <v>0</v>
      </c>
      <c r="J3365" s="1"/>
      <c r="K3365" s="1"/>
      <c r="L3365" s="1"/>
      <c r="M3365" s="1"/>
      <c r="N3365" s="1"/>
      <c r="AA3365" s="1"/>
      <c r="AB3365" s="1"/>
      <c r="AC3365" s="1"/>
    </row>
    <row r="3366" spans="2:29" x14ac:dyDescent="0.25">
      <c r="B3366" s="27">
        <f t="shared" si="114"/>
        <v>39588.166666658508</v>
      </c>
      <c r="C3366" s="25">
        <v>4</v>
      </c>
      <c r="D3366" s="25">
        <v>13.9</v>
      </c>
      <c r="E3366" s="25">
        <v>0</v>
      </c>
      <c r="J3366" s="1"/>
      <c r="K3366" s="1"/>
      <c r="L3366" s="1"/>
      <c r="M3366" s="1"/>
      <c r="N3366" s="1"/>
      <c r="AA3366" s="1"/>
      <c r="AB3366" s="1"/>
      <c r="AC3366" s="1"/>
    </row>
    <row r="3367" spans="2:29" x14ac:dyDescent="0.25">
      <c r="B3367" s="27">
        <f t="shared" si="114"/>
        <v>39588.208333325172</v>
      </c>
      <c r="C3367" s="25">
        <v>5</v>
      </c>
      <c r="D3367" s="25">
        <v>13.9</v>
      </c>
      <c r="E3367" s="25">
        <v>0</v>
      </c>
      <c r="J3367" s="1"/>
      <c r="K3367" s="1"/>
      <c r="L3367" s="1"/>
      <c r="M3367" s="1"/>
      <c r="N3367" s="1"/>
      <c r="AA3367" s="1"/>
      <c r="AB3367" s="1"/>
      <c r="AC3367" s="1"/>
    </row>
    <row r="3368" spans="2:29" x14ac:dyDescent="0.25">
      <c r="B3368" s="27">
        <f t="shared" si="114"/>
        <v>39588.249999991836</v>
      </c>
      <c r="C3368" s="25">
        <v>6</v>
      </c>
      <c r="D3368" s="25">
        <v>14</v>
      </c>
      <c r="E3368" s="25">
        <v>0</v>
      </c>
      <c r="J3368" s="1"/>
      <c r="K3368" s="1"/>
      <c r="L3368" s="1"/>
      <c r="M3368" s="1"/>
      <c r="N3368" s="1"/>
      <c r="AA3368" s="1"/>
      <c r="AB3368" s="1"/>
      <c r="AC3368" s="1"/>
    </row>
    <row r="3369" spans="2:29" x14ac:dyDescent="0.25">
      <c r="B3369" s="27">
        <f t="shared" si="114"/>
        <v>39588.291666658501</v>
      </c>
      <c r="C3369" s="25">
        <v>7</v>
      </c>
      <c r="D3369" s="25">
        <v>14.1</v>
      </c>
      <c r="E3369" s="25">
        <v>5.5</v>
      </c>
      <c r="J3369" s="1"/>
      <c r="K3369" s="1"/>
      <c r="L3369" s="1"/>
      <c r="M3369" s="1"/>
      <c r="N3369" s="1"/>
      <c r="AA3369" s="1"/>
      <c r="AB3369" s="1"/>
      <c r="AC3369" s="1"/>
    </row>
    <row r="3370" spans="2:29" x14ac:dyDescent="0.25">
      <c r="B3370" s="27">
        <f t="shared" si="114"/>
        <v>39588.333333325165</v>
      </c>
      <c r="C3370" s="25">
        <v>8</v>
      </c>
      <c r="D3370" s="25">
        <v>14.1</v>
      </c>
      <c r="E3370" s="25">
        <v>19.39</v>
      </c>
      <c r="J3370" s="1"/>
      <c r="K3370" s="1"/>
      <c r="L3370" s="1"/>
      <c r="M3370" s="1"/>
      <c r="N3370" s="1"/>
      <c r="AA3370" s="1"/>
      <c r="AB3370" s="1"/>
      <c r="AC3370" s="1"/>
    </row>
    <row r="3371" spans="2:29" x14ac:dyDescent="0.25">
      <c r="B3371" s="27">
        <f t="shared" si="114"/>
        <v>39588.374999991829</v>
      </c>
      <c r="C3371" s="25">
        <v>9</v>
      </c>
      <c r="D3371" s="25">
        <v>14.6</v>
      </c>
      <c r="E3371" s="25">
        <v>119.19</v>
      </c>
      <c r="J3371" s="1"/>
      <c r="K3371" s="1"/>
      <c r="L3371" s="1"/>
      <c r="M3371" s="1"/>
      <c r="N3371" s="1"/>
      <c r="AA3371" s="1"/>
      <c r="AB3371" s="1"/>
      <c r="AC3371" s="1"/>
    </row>
    <row r="3372" spans="2:29" x14ac:dyDescent="0.25">
      <c r="B3372" s="27">
        <f t="shared" si="114"/>
        <v>39588.416666658493</v>
      </c>
      <c r="C3372" s="25">
        <v>10</v>
      </c>
      <c r="D3372" s="25">
        <v>15.8</v>
      </c>
      <c r="E3372" s="25">
        <v>402.04</v>
      </c>
      <c r="J3372" s="1"/>
      <c r="K3372" s="1"/>
      <c r="L3372" s="1"/>
      <c r="M3372" s="1"/>
      <c r="N3372" s="1"/>
      <c r="AA3372" s="1"/>
      <c r="AB3372" s="1"/>
      <c r="AC3372" s="1"/>
    </row>
    <row r="3373" spans="2:29" x14ac:dyDescent="0.25">
      <c r="B3373" s="27">
        <f t="shared" si="114"/>
        <v>39588.458333325158</v>
      </c>
      <c r="C3373" s="25">
        <v>11</v>
      </c>
      <c r="D3373" s="25">
        <v>17.100000000000001</v>
      </c>
      <c r="E3373" s="25">
        <v>675.97</v>
      </c>
      <c r="J3373" s="1"/>
      <c r="K3373" s="1"/>
      <c r="L3373" s="1"/>
      <c r="M3373" s="1"/>
      <c r="N3373" s="1"/>
      <c r="AA3373" s="1"/>
      <c r="AB3373" s="1"/>
      <c r="AC3373" s="1"/>
    </row>
    <row r="3374" spans="2:29" x14ac:dyDescent="0.25">
      <c r="B3374" s="27">
        <f t="shared" si="114"/>
        <v>39588.499999991822</v>
      </c>
      <c r="C3374" s="25">
        <v>12</v>
      </c>
      <c r="D3374" s="25">
        <v>19</v>
      </c>
      <c r="E3374" s="25">
        <v>574.47</v>
      </c>
      <c r="J3374" s="1"/>
      <c r="K3374" s="1"/>
      <c r="L3374" s="1"/>
      <c r="M3374" s="1"/>
      <c r="N3374" s="1"/>
      <c r="AA3374" s="1"/>
      <c r="AB3374" s="1"/>
      <c r="AC3374" s="1"/>
    </row>
    <row r="3375" spans="2:29" x14ac:dyDescent="0.25">
      <c r="B3375" s="27">
        <f t="shared" si="114"/>
        <v>39588.541666658486</v>
      </c>
      <c r="C3375" s="25">
        <v>13</v>
      </c>
      <c r="D3375" s="25">
        <v>19.899999999999999</v>
      </c>
      <c r="E3375" s="25">
        <v>655.65</v>
      </c>
      <c r="J3375" s="1"/>
      <c r="K3375" s="1"/>
      <c r="L3375" s="1"/>
      <c r="M3375" s="1"/>
      <c r="N3375" s="1"/>
      <c r="AA3375" s="1"/>
      <c r="AB3375" s="1"/>
      <c r="AC3375" s="1"/>
    </row>
    <row r="3376" spans="2:29" x14ac:dyDescent="0.25">
      <c r="B3376" s="27">
        <f t="shared" si="114"/>
        <v>39588.58333332515</v>
      </c>
      <c r="C3376" s="25">
        <v>14</v>
      </c>
      <c r="D3376" s="25">
        <v>20.399999999999999</v>
      </c>
      <c r="E3376" s="25">
        <v>690.96</v>
      </c>
      <c r="J3376" s="1"/>
      <c r="K3376" s="1"/>
      <c r="L3376" s="1"/>
      <c r="M3376" s="1"/>
      <c r="N3376" s="1"/>
      <c r="AA3376" s="1"/>
      <c r="AB3376" s="1"/>
      <c r="AC3376" s="1"/>
    </row>
    <row r="3377" spans="2:29" x14ac:dyDescent="0.25">
      <c r="B3377" s="27">
        <f t="shared" si="114"/>
        <v>39588.624999991815</v>
      </c>
      <c r="C3377" s="25">
        <v>15</v>
      </c>
      <c r="D3377" s="25">
        <v>20.9</v>
      </c>
      <c r="E3377" s="25">
        <v>766.51</v>
      </c>
      <c r="J3377" s="1"/>
      <c r="K3377" s="1"/>
      <c r="L3377" s="1"/>
      <c r="M3377" s="1"/>
      <c r="N3377" s="1"/>
      <c r="AA3377" s="1"/>
      <c r="AB3377" s="1"/>
      <c r="AC3377" s="1"/>
    </row>
    <row r="3378" spans="2:29" x14ac:dyDescent="0.25">
      <c r="B3378" s="27">
        <f t="shared" si="114"/>
        <v>39588.666666658479</v>
      </c>
      <c r="C3378" s="25">
        <v>16</v>
      </c>
      <c r="D3378" s="25">
        <v>20.6</v>
      </c>
      <c r="E3378" s="25">
        <v>616.54999999999995</v>
      </c>
      <c r="J3378" s="1"/>
      <c r="K3378" s="1"/>
      <c r="L3378" s="1"/>
      <c r="M3378" s="1"/>
      <c r="N3378" s="1"/>
      <c r="AA3378" s="1"/>
      <c r="AB3378" s="1"/>
      <c r="AC3378" s="1"/>
    </row>
    <row r="3379" spans="2:29" x14ac:dyDescent="0.25">
      <c r="B3379" s="27">
        <f t="shared" si="114"/>
        <v>39588.708333325143</v>
      </c>
      <c r="C3379" s="25">
        <v>17</v>
      </c>
      <c r="D3379" s="25">
        <v>19.7</v>
      </c>
      <c r="E3379" s="25">
        <v>535.01</v>
      </c>
      <c r="J3379" s="1"/>
      <c r="K3379" s="1"/>
      <c r="L3379" s="1"/>
      <c r="M3379" s="1"/>
      <c r="N3379" s="1"/>
      <c r="AA3379" s="1"/>
      <c r="AB3379" s="1"/>
      <c r="AC3379" s="1"/>
    </row>
    <row r="3380" spans="2:29" x14ac:dyDescent="0.25">
      <c r="B3380" s="27">
        <f t="shared" si="114"/>
        <v>39588.749999991807</v>
      </c>
      <c r="C3380" s="25">
        <v>18</v>
      </c>
      <c r="D3380" s="25">
        <v>18.399999999999999</v>
      </c>
      <c r="E3380" s="25">
        <v>89.73</v>
      </c>
      <c r="J3380" s="1"/>
      <c r="K3380" s="1"/>
      <c r="L3380" s="1"/>
      <c r="M3380" s="1"/>
      <c r="N3380" s="1"/>
      <c r="AA3380" s="1"/>
      <c r="AB3380" s="1"/>
      <c r="AC3380" s="1"/>
    </row>
    <row r="3381" spans="2:29" x14ac:dyDescent="0.25">
      <c r="B3381" s="27">
        <f t="shared" si="114"/>
        <v>39588.791666658472</v>
      </c>
      <c r="C3381" s="25">
        <v>19</v>
      </c>
      <c r="D3381" s="25">
        <v>17.8</v>
      </c>
      <c r="E3381" s="25">
        <v>11.41</v>
      </c>
      <c r="J3381" s="1"/>
      <c r="K3381" s="1"/>
      <c r="L3381" s="1"/>
      <c r="M3381" s="1"/>
      <c r="N3381" s="1"/>
      <c r="AA3381" s="1"/>
      <c r="AB3381" s="1"/>
      <c r="AC3381" s="1"/>
    </row>
    <row r="3382" spans="2:29" x14ac:dyDescent="0.25">
      <c r="B3382" s="27">
        <f t="shared" si="114"/>
        <v>39588.833333325136</v>
      </c>
      <c r="C3382" s="25">
        <v>20</v>
      </c>
      <c r="D3382" s="25">
        <v>17.2</v>
      </c>
      <c r="E3382" s="25">
        <v>0</v>
      </c>
      <c r="J3382" s="1"/>
      <c r="K3382" s="1"/>
      <c r="L3382" s="1"/>
      <c r="M3382" s="1"/>
      <c r="N3382" s="1"/>
      <c r="AA3382" s="1"/>
      <c r="AB3382" s="1"/>
      <c r="AC3382" s="1"/>
    </row>
    <row r="3383" spans="2:29" x14ac:dyDescent="0.25">
      <c r="B3383" s="27">
        <f t="shared" si="114"/>
        <v>39588.8749999918</v>
      </c>
      <c r="C3383" s="25">
        <v>21</v>
      </c>
      <c r="D3383" s="25">
        <v>16.899999999999999</v>
      </c>
      <c r="E3383" s="25">
        <v>0</v>
      </c>
      <c r="J3383" s="1"/>
      <c r="K3383" s="1"/>
      <c r="L3383" s="1"/>
      <c r="M3383" s="1"/>
      <c r="N3383" s="1"/>
      <c r="AA3383" s="1"/>
      <c r="AB3383" s="1"/>
      <c r="AC3383" s="1"/>
    </row>
    <row r="3384" spans="2:29" x14ac:dyDescent="0.25">
      <c r="B3384" s="27">
        <f t="shared" si="114"/>
        <v>39588.916666658464</v>
      </c>
      <c r="C3384" s="25">
        <v>22</v>
      </c>
      <c r="D3384" s="25">
        <v>16.7</v>
      </c>
      <c r="E3384" s="25">
        <v>0</v>
      </c>
      <c r="J3384" s="1"/>
      <c r="K3384" s="1"/>
      <c r="L3384" s="1"/>
      <c r="M3384" s="1"/>
      <c r="N3384" s="1"/>
      <c r="AA3384" s="1"/>
      <c r="AB3384" s="1"/>
      <c r="AC3384" s="1"/>
    </row>
    <row r="3385" spans="2:29" x14ac:dyDescent="0.25">
      <c r="B3385" s="27">
        <f t="shared" si="114"/>
        <v>39588.958333325128</v>
      </c>
      <c r="C3385" s="25">
        <v>23</v>
      </c>
      <c r="D3385" s="25">
        <v>16.5</v>
      </c>
      <c r="E3385" s="25">
        <v>0</v>
      </c>
      <c r="J3385" s="1"/>
      <c r="K3385" s="1"/>
      <c r="L3385" s="1"/>
      <c r="M3385" s="1"/>
      <c r="N3385" s="1"/>
      <c r="AA3385" s="1"/>
      <c r="AB3385" s="1"/>
      <c r="AC3385" s="1"/>
    </row>
    <row r="3386" spans="2:29" x14ac:dyDescent="0.25">
      <c r="B3386" s="27">
        <f t="shared" si="114"/>
        <v>39588.999999991793</v>
      </c>
      <c r="C3386" s="25">
        <v>0</v>
      </c>
      <c r="D3386" s="25">
        <v>16.5</v>
      </c>
      <c r="E3386" s="25">
        <v>0</v>
      </c>
      <c r="J3386" s="1"/>
      <c r="K3386" s="1"/>
      <c r="L3386" s="1"/>
      <c r="M3386" s="1"/>
      <c r="N3386" s="1"/>
      <c r="AA3386" s="1"/>
      <c r="AB3386" s="1"/>
      <c r="AC3386" s="1"/>
    </row>
    <row r="3387" spans="2:29" x14ac:dyDescent="0.25">
      <c r="B3387" s="27">
        <f t="shared" si="114"/>
        <v>39589.041666658457</v>
      </c>
      <c r="C3387" s="25">
        <v>1</v>
      </c>
      <c r="D3387" s="25">
        <v>16.5</v>
      </c>
      <c r="E3387" s="25">
        <v>0</v>
      </c>
      <c r="J3387" s="1"/>
      <c r="K3387" s="1"/>
      <c r="L3387" s="1"/>
      <c r="M3387" s="1"/>
      <c r="N3387" s="1"/>
      <c r="AA3387" s="1"/>
      <c r="AB3387" s="1"/>
      <c r="AC3387" s="1"/>
    </row>
    <row r="3388" spans="2:29" x14ac:dyDescent="0.25">
      <c r="B3388" s="27">
        <f t="shared" si="114"/>
        <v>39589.083333325121</v>
      </c>
      <c r="C3388" s="25">
        <v>2</v>
      </c>
      <c r="D3388" s="25">
        <v>16.100000000000001</v>
      </c>
      <c r="E3388" s="25">
        <v>0</v>
      </c>
      <c r="J3388" s="1"/>
      <c r="K3388" s="1"/>
      <c r="L3388" s="1"/>
      <c r="M3388" s="1"/>
      <c r="N3388" s="1"/>
      <c r="AA3388" s="1"/>
      <c r="AB3388" s="1"/>
      <c r="AC3388" s="1"/>
    </row>
    <row r="3389" spans="2:29" x14ac:dyDescent="0.25">
      <c r="B3389" s="27">
        <f t="shared" si="114"/>
        <v>39589.124999991785</v>
      </c>
      <c r="C3389" s="25">
        <v>3</v>
      </c>
      <c r="D3389" s="25">
        <v>16</v>
      </c>
      <c r="E3389" s="25">
        <v>0</v>
      </c>
      <c r="J3389" s="1"/>
      <c r="K3389" s="1"/>
      <c r="L3389" s="1"/>
      <c r="M3389" s="1"/>
      <c r="N3389" s="1"/>
      <c r="AA3389" s="1"/>
      <c r="AB3389" s="1"/>
      <c r="AC3389" s="1"/>
    </row>
    <row r="3390" spans="2:29" x14ac:dyDescent="0.25">
      <c r="B3390" s="27">
        <f t="shared" si="114"/>
        <v>39589.16666665845</v>
      </c>
      <c r="C3390" s="25">
        <v>4</v>
      </c>
      <c r="D3390" s="25">
        <v>15.9</v>
      </c>
      <c r="E3390" s="25">
        <v>0</v>
      </c>
      <c r="J3390" s="1"/>
      <c r="K3390" s="1"/>
      <c r="L3390" s="1"/>
      <c r="M3390" s="1"/>
      <c r="N3390" s="1"/>
      <c r="AA3390" s="1"/>
      <c r="AB3390" s="1"/>
      <c r="AC3390" s="1"/>
    </row>
    <row r="3391" spans="2:29" x14ac:dyDescent="0.25">
      <c r="B3391" s="27">
        <f t="shared" si="114"/>
        <v>39589.208333325114</v>
      </c>
      <c r="C3391" s="25">
        <v>5</v>
      </c>
      <c r="D3391" s="25">
        <v>16</v>
      </c>
      <c r="E3391" s="25">
        <v>0</v>
      </c>
      <c r="J3391" s="1"/>
      <c r="K3391" s="1"/>
      <c r="L3391" s="1"/>
      <c r="M3391" s="1"/>
      <c r="N3391" s="1"/>
      <c r="AA3391" s="1"/>
      <c r="AB3391" s="1"/>
      <c r="AC3391" s="1"/>
    </row>
    <row r="3392" spans="2:29" x14ac:dyDescent="0.25">
      <c r="B3392" s="27">
        <f t="shared" si="114"/>
        <v>39589.249999991778</v>
      </c>
      <c r="C3392" s="25">
        <v>6</v>
      </c>
      <c r="D3392" s="25">
        <v>16.2</v>
      </c>
      <c r="E3392" s="25">
        <v>0.01</v>
      </c>
      <c r="J3392" s="1"/>
      <c r="K3392" s="1"/>
      <c r="L3392" s="1"/>
      <c r="M3392" s="1"/>
      <c r="N3392" s="1"/>
      <c r="AA3392" s="1"/>
      <c r="AB3392" s="1"/>
      <c r="AC3392" s="1"/>
    </row>
    <row r="3393" spans="2:29" x14ac:dyDescent="0.25">
      <c r="B3393" s="27">
        <f t="shared" si="114"/>
        <v>39589.291666658442</v>
      </c>
      <c r="C3393" s="25">
        <v>7</v>
      </c>
      <c r="D3393" s="25">
        <v>15.7</v>
      </c>
      <c r="E3393" s="25">
        <v>7.18</v>
      </c>
      <c r="J3393" s="1"/>
      <c r="K3393" s="1"/>
      <c r="L3393" s="1"/>
      <c r="M3393" s="1"/>
      <c r="N3393" s="1"/>
      <c r="AA3393" s="1"/>
      <c r="AB3393" s="1"/>
      <c r="AC3393" s="1"/>
    </row>
    <row r="3394" spans="2:29" x14ac:dyDescent="0.25">
      <c r="B3394" s="27">
        <f t="shared" si="114"/>
        <v>39589.333333325107</v>
      </c>
      <c r="C3394" s="25">
        <v>8</v>
      </c>
      <c r="D3394" s="25">
        <v>15.5</v>
      </c>
      <c r="E3394" s="25">
        <v>30.24</v>
      </c>
      <c r="J3394" s="1"/>
      <c r="K3394" s="1"/>
      <c r="L3394" s="1"/>
      <c r="M3394" s="1"/>
      <c r="N3394" s="1"/>
      <c r="AA3394" s="1"/>
      <c r="AB3394" s="1"/>
      <c r="AC3394" s="1"/>
    </row>
    <row r="3395" spans="2:29" x14ac:dyDescent="0.25">
      <c r="B3395" s="27">
        <f t="shared" ref="B3395:B3458" si="115">B3394+1/24</f>
        <v>39589.374999991771</v>
      </c>
      <c r="C3395" s="25">
        <v>9</v>
      </c>
      <c r="D3395" s="25">
        <v>15.9</v>
      </c>
      <c r="E3395" s="25">
        <v>71.55</v>
      </c>
      <c r="J3395" s="1"/>
      <c r="K3395" s="1"/>
      <c r="L3395" s="1"/>
      <c r="M3395" s="1"/>
      <c r="N3395" s="1"/>
      <c r="AA3395" s="1"/>
      <c r="AB3395" s="1"/>
      <c r="AC3395" s="1"/>
    </row>
    <row r="3396" spans="2:29" x14ac:dyDescent="0.25">
      <c r="B3396" s="27">
        <f t="shared" si="115"/>
        <v>39589.416666658435</v>
      </c>
      <c r="C3396" s="25">
        <v>10</v>
      </c>
      <c r="D3396" s="25">
        <v>16.8</v>
      </c>
      <c r="E3396" s="25">
        <v>228.86</v>
      </c>
      <c r="J3396" s="1"/>
      <c r="K3396" s="1"/>
      <c r="L3396" s="1"/>
      <c r="M3396" s="1"/>
      <c r="N3396" s="1"/>
      <c r="AA3396" s="1"/>
      <c r="AB3396" s="1"/>
      <c r="AC3396" s="1"/>
    </row>
    <row r="3397" spans="2:29" x14ac:dyDescent="0.25">
      <c r="B3397" s="27">
        <f t="shared" si="115"/>
        <v>39589.458333325099</v>
      </c>
      <c r="C3397" s="25">
        <v>11</v>
      </c>
      <c r="D3397" s="25">
        <v>17.5</v>
      </c>
      <c r="E3397" s="25">
        <v>442.86</v>
      </c>
      <c r="J3397" s="1"/>
      <c r="K3397" s="1"/>
      <c r="L3397" s="1"/>
      <c r="M3397" s="1"/>
      <c r="N3397" s="1"/>
      <c r="AA3397" s="1"/>
      <c r="AB3397" s="1"/>
      <c r="AC3397" s="1"/>
    </row>
    <row r="3398" spans="2:29" x14ac:dyDescent="0.25">
      <c r="B3398" s="27">
        <f t="shared" si="115"/>
        <v>39589.499999991764</v>
      </c>
      <c r="C3398" s="25">
        <v>12</v>
      </c>
      <c r="D3398" s="25">
        <v>20</v>
      </c>
      <c r="E3398" s="25">
        <v>963.55</v>
      </c>
      <c r="J3398" s="1"/>
      <c r="K3398" s="1"/>
      <c r="L3398" s="1"/>
      <c r="M3398" s="1"/>
      <c r="N3398" s="1"/>
      <c r="AA3398" s="1"/>
      <c r="AB3398" s="1"/>
      <c r="AC3398" s="1"/>
    </row>
    <row r="3399" spans="2:29" x14ac:dyDescent="0.25">
      <c r="B3399" s="27">
        <f t="shared" si="115"/>
        <v>39589.541666658428</v>
      </c>
      <c r="C3399" s="25">
        <v>13</v>
      </c>
      <c r="D3399" s="25">
        <v>20.3</v>
      </c>
      <c r="E3399" s="25">
        <v>671.92</v>
      </c>
      <c r="J3399" s="1"/>
      <c r="K3399" s="1"/>
      <c r="L3399" s="1"/>
      <c r="M3399" s="1"/>
      <c r="N3399" s="1"/>
      <c r="AA3399" s="1"/>
      <c r="AB3399" s="1"/>
      <c r="AC3399" s="1"/>
    </row>
    <row r="3400" spans="2:29" x14ac:dyDescent="0.25">
      <c r="B3400" s="27">
        <f t="shared" si="115"/>
        <v>39589.583333325092</v>
      </c>
      <c r="C3400" s="25">
        <v>14</v>
      </c>
      <c r="D3400" s="25">
        <v>20.6</v>
      </c>
      <c r="E3400" s="25">
        <v>771.71</v>
      </c>
      <c r="J3400" s="1"/>
      <c r="K3400" s="1"/>
      <c r="L3400" s="1"/>
      <c r="M3400" s="1"/>
      <c r="N3400" s="1"/>
      <c r="AA3400" s="1"/>
      <c r="AB3400" s="1"/>
      <c r="AC3400" s="1"/>
    </row>
    <row r="3401" spans="2:29" x14ac:dyDescent="0.25">
      <c r="B3401" s="27">
        <f t="shared" si="115"/>
        <v>39589.624999991756</v>
      </c>
      <c r="C3401" s="25">
        <v>15</v>
      </c>
      <c r="D3401" s="25">
        <v>20.9</v>
      </c>
      <c r="E3401" s="25">
        <v>867.13</v>
      </c>
      <c r="J3401" s="1"/>
      <c r="K3401" s="1"/>
      <c r="L3401" s="1"/>
      <c r="M3401" s="1"/>
      <c r="N3401" s="1"/>
      <c r="AA3401" s="1"/>
      <c r="AB3401" s="1"/>
      <c r="AC3401" s="1"/>
    </row>
    <row r="3402" spans="2:29" x14ac:dyDescent="0.25">
      <c r="B3402" s="27">
        <f t="shared" si="115"/>
        <v>39589.666666658421</v>
      </c>
      <c r="C3402" s="25">
        <v>16</v>
      </c>
      <c r="D3402" s="25">
        <v>20.7</v>
      </c>
      <c r="E3402" s="25">
        <v>722.68</v>
      </c>
      <c r="J3402" s="1"/>
      <c r="K3402" s="1"/>
      <c r="L3402" s="1"/>
      <c r="M3402" s="1"/>
      <c r="N3402" s="1"/>
      <c r="AA3402" s="1"/>
      <c r="AB3402" s="1"/>
      <c r="AC3402" s="1"/>
    </row>
    <row r="3403" spans="2:29" x14ac:dyDescent="0.25">
      <c r="B3403" s="27">
        <f t="shared" si="115"/>
        <v>39589.708333325085</v>
      </c>
      <c r="C3403" s="25">
        <v>17</v>
      </c>
      <c r="D3403" s="25">
        <v>20.3</v>
      </c>
      <c r="E3403" s="25">
        <v>539.54999999999995</v>
      </c>
      <c r="J3403" s="1"/>
      <c r="K3403" s="1"/>
      <c r="L3403" s="1"/>
      <c r="M3403" s="1"/>
      <c r="N3403" s="1"/>
      <c r="AA3403" s="1"/>
      <c r="AB3403" s="1"/>
      <c r="AC3403" s="1"/>
    </row>
    <row r="3404" spans="2:29" x14ac:dyDescent="0.25">
      <c r="B3404" s="27">
        <f t="shared" si="115"/>
        <v>39589.749999991749</v>
      </c>
      <c r="C3404" s="25">
        <v>18</v>
      </c>
      <c r="D3404" s="25">
        <v>19.7</v>
      </c>
      <c r="E3404" s="25">
        <v>332.98</v>
      </c>
      <c r="J3404" s="1"/>
      <c r="K3404" s="1"/>
      <c r="L3404" s="1"/>
      <c r="M3404" s="1"/>
      <c r="N3404" s="1"/>
      <c r="AA3404" s="1"/>
      <c r="AB3404" s="1"/>
      <c r="AC3404" s="1"/>
    </row>
    <row r="3405" spans="2:29" x14ac:dyDescent="0.25">
      <c r="B3405" s="27">
        <f t="shared" si="115"/>
        <v>39589.791666658413</v>
      </c>
      <c r="C3405" s="25">
        <v>19</v>
      </c>
      <c r="D3405" s="25">
        <v>18.600000000000001</v>
      </c>
      <c r="E3405" s="25">
        <v>124.88</v>
      </c>
      <c r="J3405" s="1"/>
      <c r="K3405" s="1"/>
      <c r="L3405" s="1"/>
      <c r="M3405" s="1"/>
      <c r="N3405" s="1"/>
      <c r="AA3405" s="1"/>
      <c r="AB3405" s="1"/>
      <c r="AC3405" s="1"/>
    </row>
    <row r="3406" spans="2:29" x14ac:dyDescent="0.25">
      <c r="B3406" s="27">
        <f t="shared" si="115"/>
        <v>39589.833333325078</v>
      </c>
      <c r="C3406" s="25">
        <v>20</v>
      </c>
      <c r="D3406" s="25">
        <v>16.899999999999999</v>
      </c>
      <c r="E3406" s="25">
        <v>0</v>
      </c>
      <c r="J3406" s="1"/>
      <c r="K3406" s="1"/>
      <c r="L3406" s="1"/>
      <c r="M3406" s="1"/>
      <c r="N3406" s="1"/>
      <c r="AA3406" s="1"/>
      <c r="AB3406" s="1"/>
      <c r="AC3406" s="1"/>
    </row>
    <row r="3407" spans="2:29" x14ac:dyDescent="0.25">
      <c r="B3407" s="27">
        <f t="shared" si="115"/>
        <v>39589.874999991742</v>
      </c>
      <c r="C3407" s="25">
        <v>21</v>
      </c>
      <c r="D3407" s="25">
        <v>16.600000000000001</v>
      </c>
      <c r="E3407" s="25">
        <v>0</v>
      </c>
      <c r="J3407" s="1"/>
      <c r="K3407" s="1"/>
      <c r="L3407" s="1"/>
      <c r="M3407" s="1"/>
      <c r="N3407" s="1"/>
      <c r="AA3407" s="1"/>
      <c r="AB3407" s="1"/>
      <c r="AC3407" s="1"/>
    </row>
    <row r="3408" spans="2:29" x14ac:dyDescent="0.25">
      <c r="B3408" s="27">
        <f t="shared" si="115"/>
        <v>39589.916666658406</v>
      </c>
      <c r="C3408" s="25">
        <v>22</v>
      </c>
      <c r="D3408" s="25">
        <v>16.600000000000001</v>
      </c>
      <c r="E3408" s="25">
        <v>0</v>
      </c>
      <c r="J3408" s="1"/>
      <c r="K3408" s="1"/>
      <c r="L3408" s="1"/>
      <c r="M3408" s="1"/>
      <c r="N3408" s="1"/>
      <c r="AA3408" s="1"/>
      <c r="AB3408" s="1"/>
      <c r="AC3408" s="1"/>
    </row>
    <row r="3409" spans="2:29" x14ac:dyDescent="0.25">
      <c r="B3409" s="27">
        <f t="shared" si="115"/>
        <v>39589.95833332507</v>
      </c>
      <c r="C3409" s="25">
        <v>23</v>
      </c>
      <c r="D3409" s="25">
        <v>16.600000000000001</v>
      </c>
      <c r="E3409" s="25">
        <v>0</v>
      </c>
      <c r="J3409" s="1"/>
      <c r="K3409" s="1"/>
      <c r="L3409" s="1"/>
      <c r="M3409" s="1"/>
      <c r="N3409" s="1"/>
      <c r="AA3409" s="1"/>
      <c r="AB3409" s="1"/>
      <c r="AC3409" s="1"/>
    </row>
    <row r="3410" spans="2:29" x14ac:dyDescent="0.25">
      <c r="B3410" s="27">
        <f t="shared" si="115"/>
        <v>39589.999999991735</v>
      </c>
      <c r="C3410" s="25">
        <v>0</v>
      </c>
      <c r="D3410" s="25">
        <v>16.600000000000001</v>
      </c>
      <c r="E3410" s="25">
        <v>0</v>
      </c>
      <c r="J3410" s="1"/>
      <c r="K3410" s="1"/>
      <c r="L3410" s="1"/>
      <c r="M3410" s="1"/>
      <c r="N3410" s="1"/>
      <c r="AA3410" s="1"/>
      <c r="AB3410" s="1"/>
      <c r="AC3410" s="1"/>
    </row>
    <row r="3411" spans="2:29" x14ac:dyDescent="0.25">
      <c r="B3411" s="27">
        <f t="shared" si="115"/>
        <v>39590.041666658399</v>
      </c>
      <c r="C3411" s="25">
        <v>1</v>
      </c>
      <c r="D3411" s="25">
        <v>16.5</v>
      </c>
      <c r="E3411" s="25">
        <v>0</v>
      </c>
      <c r="J3411" s="1"/>
      <c r="K3411" s="1"/>
      <c r="L3411" s="1"/>
      <c r="M3411" s="1"/>
      <c r="N3411" s="1"/>
      <c r="AA3411" s="1"/>
      <c r="AB3411" s="1"/>
      <c r="AC3411" s="1"/>
    </row>
    <row r="3412" spans="2:29" x14ac:dyDescent="0.25">
      <c r="B3412" s="27">
        <f t="shared" si="115"/>
        <v>39590.083333325063</v>
      </c>
      <c r="C3412" s="25">
        <v>2</v>
      </c>
      <c r="D3412" s="25">
        <v>16.5</v>
      </c>
      <c r="E3412" s="25">
        <v>0</v>
      </c>
      <c r="J3412" s="1"/>
      <c r="K3412" s="1"/>
      <c r="L3412" s="1"/>
      <c r="M3412" s="1"/>
      <c r="N3412" s="1"/>
      <c r="AA3412" s="1"/>
      <c r="AB3412" s="1"/>
      <c r="AC3412" s="1"/>
    </row>
    <row r="3413" spans="2:29" x14ac:dyDescent="0.25">
      <c r="B3413" s="27">
        <f t="shared" si="115"/>
        <v>39590.124999991727</v>
      </c>
      <c r="C3413" s="25">
        <v>3</v>
      </c>
      <c r="D3413" s="25">
        <v>16.3</v>
      </c>
      <c r="E3413" s="25">
        <v>0</v>
      </c>
      <c r="J3413" s="1"/>
      <c r="K3413" s="1"/>
      <c r="L3413" s="1"/>
      <c r="M3413" s="1"/>
      <c r="N3413" s="1"/>
      <c r="AA3413" s="1"/>
      <c r="AB3413" s="1"/>
      <c r="AC3413" s="1"/>
    </row>
    <row r="3414" spans="2:29" x14ac:dyDescent="0.25">
      <c r="B3414" s="27">
        <f t="shared" si="115"/>
        <v>39590.166666658391</v>
      </c>
      <c r="C3414" s="25">
        <v>4</v>
      </c>
      <c r="D3414" s="25">
        <v>16.100000000000001</v>
      </c>
      <c r="E3414" s="25">
        <v>0</v>
      </c>
      <c r="J3414" s="1"/>
      <c r="K3414" s="1"/>
      <c r="L3414" s="1"/>
      <c r="M3414" s="1"/>
      <c r="N3414" s="1"/>
      <c r="AA3414" s="1"/>
      <c r="AB3414" s="1"/>
      <c r="AC3414" s="1"/>
    </row>
    <row r="3415" spans="2:29" x14ac:dyDescent="0.25">
      <c r="B3415" s="27">
        <f t="shared" si="115"/>
        <v>39590.208333325056</v>
      </c>
      <c r="C3415" s="25">
        <v>5</v>
      </c>
      <c r="D3415" s="25">
        <v>16</v>
      </c>
      <c r="E3415" s="25">
        <v>0</v>
      </c>
      <c r="J3415" s="1"/>
      <c r="K3415" s="1"/>
      <c r="L3415" s="1"/>
      <c r="M3415" s="1"/>
      <c r="N3415" s="1"/>
      <c r="AA3415" s="1"/>
      <c r="AB3415" s="1"/>
      <c r="AC3415" s="1"/>
    </row>
    <row r="3416" spans="2:29" x14ac:dyDescent="0.25">
      <c r="B3416" s="27">
        <f t="shared" si="115"/>
        <v>39590.24999999172</v>
      </c>
      <c r="C3416" s="25">
        <v>6</v>
      </c>
      <c r="D3416" s="25">
        <v>16.100000000000001</v>
      </c>
      <c r="E3416" s="25">
        <v>0</v>
      </c>
      <c r="J3416" s="1"/>
      <c r="K3416" s="1"/>
      <c r="L3416" s="1"/>
      <c r="M3416" s="1"/>
      <c r="N3416" s="1"/>
      <c r="AA3416" s="1"/>
      <c r="AB3416" s="1"/>
      <c r="AC3416" s="1"/>
    </row>
    <row r="3417" spans="2:29" x14ac:dyDescent="0.25">
      <c r="B3417" s="27">
        <f t="shared" si="115"/>
        <v>39590.291666658384</v>
      </c>
      <c r="C3417" s="25">
        <v>7</v>
      </c>
      <c r="D3417" s="25">
        <v>16.3</v>
      </c>
      <c r="E3417" s="25">
        <v>18.36</v>
      </c>
      <c r="J3417" s="1"/>
      <c r="K3417" s="1"/>
      <c r="L3417" s="1"/>
      <c r="M3417" s="1"/>
      <c r="N3417" s="1"/>
      <c r="AA3417" s="1"/>
      <c r="AB3417" s="1"/>
      <c r="AC3417" s="1"/>
    </row>
    <row r="3418" spans="2:29" x14ac:dyDescent="0.25">
      <c r="B3418" s="27">
        <f t="shared" si="115"/>
        <v>39590.333333325048</v>
      </c>
      <c r="C3418" s="25">
        <v>8</v>
      </c>
      <c r="D3418" s="25">
        <v>17</v>
      </c>
      <c r="E3418" s="25">
        <v>164.88</v>
      </c>
      <c r="J3418" s="1"/>
      <c r="K3418" s="1"/>
      <c r="L3418" s="1"/>
      <c r="M3418" s="1"/>
      <c r="N3418" s="1"/>
      <c r="AA3418" s="1"/>
      <c r="AB3418" s="1"/>
      <c r="AC3418" s="1"/>
    </row>
    <row r="3419" spans="2:29" x14ac:dyDescent="0.25">
      <c r="B3419" s="27">
        <f t="shared" si="115"/>
        <v>39590.374999991713</v>
      </c>
      <c r="C3419" s="25">
        <v>9</v>
      </c>
      <c r="D3419" s="25">
        <v>18.100000000000001</v>
      </c>
      <c r="E3419" s="25">
        <v>240.22</v>
      </c>
      <c r="J3419" s="1"/>
      <c r="K3419" s="1"/>
      <c r="L3419" s="1"/>
      <c r="M3419" s="1"/>
      <c r="N3419" s="1"/>
      <c r="AA3419" s="1"/>
      <c r="AB3419" s="1"/>
      <c r="AC3419" s="1"/>
    </row>
    <row r="3420" spans="2:29" x14ac:dyDescent="0.25">
      <c r="B3420" s="27">
        <f t="shared" si="115"/>
        <v>39590.416666658377</v>
      </c>
      <c r="C3420" s="25">
        <v>10</v>
      </c>
      <c r="D3420" s="25">
        <v>18.899999999999999</v>
      </c>
      <c r="E3420" s="25">
        <v>387</v>
      </c>
      <c r="J3420" s="1"/>
      <c r="K3420" s="1"/>
      <c r="L3420" s="1"/>
      <c r="M3420" s="1"/>
      <c r="N3420" s="1"/>
      <c r="AA3420" s="1"/>
      <c r="AB3420" s="1"/>
      <c r="AC3420" s="1"/>
    </row>
    <row r="3421" spans="2:29" x14ac:dyDescent="0.25">
      <c r="B3421" s="27">
        <f t="shared" si="115"/>
        <v>39590.458333325041</v>
      </c>
      <c r="C3421" s="25">
        <v>11</v>
      </c>
      <c r="D3421" s="25">
        <v>18.899999999999999</v>
      </c>
      <c r="E3421" s="25">
        <v>399.91</v>
      </c>
      <c r="J3421" s="1"/>
      <c r="K3421" s="1"/>
      <c r="L3421" s="1"/>
      <c r="M3421" s="1"/>
      <c r="N3421" s="1"/>
      <c r="AA3421" s="1"/>
      <c r="AB3421" s="1"/>
      <c r="AC3421" s="1"/>
    </row>
    <row r="3422" spans="2:29" x14ac:dyDescent="0.25">
      <c r="B3422" s="27">
        <f t="shared" si="115"/>
        <v>39590.499999991705</v>
      </c>
      <c r="C3422" s="25">
        <v>12</v>
      </c>
      <c r="D3422" s="25">
        <v>18.5</v>
      </c>
      <c r="E3422" s="25">
        <v>269.02</v>
      </c>
      <c r="J3422" s="1"/>
      <c r="K3422" s="1"/>
      <c r="L3422" s="1"/>
      <c r="M3422" s="1"/>
      <c r="N3422" s="1"/>
      <c r="AA3422" s="1"/>
      <c r="AB3422" s="1"/>
      <c r="AC3422" s="1"/>
    </row>
    <row r="3423" spans="2:29" x14ac:dyDescent="0.25">
      <c r="B3423" s="27">
        <f t="shared" si="115"/>
        <v>39590.54166665837</v>
      </c>
      <c r="C3423" s="25">
        <v>13</v>
      </c>
      <c r="D3423" s="25">
        <v>18.5</v>
      </c>
      <c r="E3423" s="25">
        <v>263.55</v>
      </c>
      <c r="J3423" s="1"/>
      <c r="K3423" s="1"/>
      <c r="L3423" s="1"/>
      <c r="M3423" s="1"/>
      <c r="N3423" s="1"/>
      <c r="AA3423" s="1"/>
      <c r="AB3423" s="1"/>
      <c r="AC3423" s="1"/>
    </row>
    <row r="3424" spans="2:29" x14ac:dyDescent="0.25">
      <c r="B3424" s="27">
        <f t="shared" si="115"/>
        <v>39590.583333325034</v>
      </c>
      <c r="C3424" s="25">
        <v>14</v>
      </c>
      <c r="D3424" s="25">
        <v>18.3</v>
      </c>
      <c r="E3424" s="25">
        <v>181.36</v>
      </c>
      <c r="J3424" s="1"/>
      <c r="K3424" s="1"/>
      <c r="L3424" s="1"/>
      <c r="M3424" s="1"/>
      <c r="N3424" s="1"/>
      <c r="AA3424" s="1"/>
      <c r="AB3424" s="1"/>
      <c r="AC3424" s="1"/>
    </row>
    <row r="3425" spans="2:29" x14ac:dyDescent="0.25">
      <c r="B3425" s="27">
        <f t="shared" si="115"/>
        <v>39590.624999991698</v>
      </c>
      <c r="C3425" s="25">
        <v>15</v>
      </c>
      <c r="D3425" s="25">
        <v>18.2</v>
      </c>
      <c r="E3425" s="25">
        <v>146.58000000000001</v>
      </c>
      <c r="J3425" s="1"/>
      <c r="K3425" s="1"/>
      <c r="L3425" s="1"/>
      <c r="M3425" s="1"/>
      <c r="N3425" s="1"/>
      <c r="AA3425" s="1"/>
      <c r="AB3425" s="1"/>
      <c r="AC3425" s="1"/>
    </row>
    <row r="3426" spans="2:29" x14ac:dyDescent="0.25">
      <c r="B3426" s="27">
        <f t="shared" si="115"/>
        <v>39590.666666658362</v>
      </c>
      <c r="C3426" s="25">
        <v>16</v>
      </c>
      <c r="D3426" s="25">
        <v>18.7</v>
      </c>
      <c r="E3426" s="25">
        <v>229.19</v>
      </c>
      <c r="J3426" s="1"/>
      <c r="K3426" s="1"/>
      <c r="L3426" s="1"/>
      <c r="M3426" s="1"/>
      <c r="N3426" s="1"/>
      <c r="AA3426" s="1"/>
      <c r="AB3426" s="1"/>
      <c r="AC3426" s="1"/>
    </row>
    <row r="3427" spans="2:29" x14ac:dyDescent="0.25">
      <c r="B3427" s="27">
        <f t="shared" si="115"/>
        <v>39590.708333325027</v>
      </c>
      <c r="C3427" s="25">
        <v>17</v>
      </c>
      <c r="D3427" s="25">
        <v>19</v>
      </c>
      <c r="E3427" s="25">
        <v>242.44</v>
      </c>
      <c r="J3427" s="1"/>
      <c r="K3427" s="1"/>
      <c r="L3427" s="1"/>
      <c r="M3427" s="1"/>
      <c r="N3427" s="1"/>
      <c r="AA3427" s="1"/>
      <c r="AB3427" s="1"/>
      <c r="AC3427" s="1"/>
    </row>
    <row r="3428" spans="2:29" x14ac:dyDescent="0.25">
      <c r="B3428" s="27">
        <f t="shared" si="115"/>
        <v>39590.749999991691</v>
      </c>
      <c r="C3428" s="25">
        <v>18</v>
      </c>
      <c r="D3428" s="25">
        <v>18</v>
      </c>
      <c r="E3428" s="25">
        <v>89.94</v>
      </c>
      <c r="J3428" s="1"/>
      <c r="K3428" s="1"/>
      <c r="L3428" s="1"/>
      <c r="M3428" s="1"/>
      <c r="N3428" s="1"/>
      <c r="AA3428" s="1"/>
      <c r="AB3428" s="1"/>
      <c r="AC3428" s="1"/>
    </row>
    <row r="3429" spans="2:29" x14ac:dyDescent="0.25">
      <c r="B3429" s="27">
        <f t="shared" si="115"/>
        <v>39590.791666658355</v>
      </c>
      <c r="C3429" s="25">
        <v>19</v>
      </c>
      <c r="D3429" s="25">
        <v>17.8</v>
      </c>
      <c r="E3429" s="25">
        <v>99.91</v>
      </c>
      <c r="J3429" s="1"/>
      <c r="K3429" s="1"/>
      <c r="L3429" s="1"/>
      <c r="M3429" s="1"/>
      <c r="N3429" s="1"/>
      <c r="AA3429" s="1"/>
      <c r="AB3429" s="1"/>
      <c r="AC3429" s="1"/>
    </row>
    <row r="3430" spans="2:29" x14ac:dyDescent="0.25">
      <c r="B3430" s="27">
        <f t="shared" si="115"/>
        <v>39590.833333325019</v>
      </c>
      <c r="C3430" s="25">
        <v>20</v>
      </c>
      <c r="D3430" s="25">
        <v>16.899999999999999</v>
      </c>
      <c r="E3430" s="25">
        <v>0</v>
      </c>
      <c r="J3430" s="1"/>
      <c r="K3430" s="1"/>
      <c r="L3430" s="1"/>
      <c r="M3430" s="1"/>
      <c r="N3430" s="1"/>
      <c r="AA3430" s="1"/>
      <c r="AB3430" s="1"/>
      <c r="AC3430" s="1"/>
    </row>
    <row r="3431" spans="2:29" x14ac:dyDescent="0.25">
      <c r="B3431" s="27">
        <f t="shared" si="115"/>
        <v>39590.874999991684</v>
      </c>
      <c r="C3431" s="25">
        <v>21</v>
      </c>
      <c r="D3431" s="25">
        <v>17.100000000000001</v>
      </c>
      <c r="E3431" s="25">
        <v>0</v>
      </c>
      <c r="J3431" s="1"/>
      <c r="K3431" s="1"/>
      <c r="L3431" s="1"/>
      <c r="M3431" s="1"/>
      <c r="N3431" s="1"/>
      <c r="AA3431" s="1"/>
      <c r="AB3431" s="1"/>
      <c r="AC3431" s="1"/>
    </row>
    <row r="3432" spans="2:29" x14ac:dyDescent="0.25">
      <c r="B3432" s="27">
        <f t="shared" si="115"/>
        <v>39590.916666658348</v>
      </c>
      <c r="C3432" s="25">
        <v>22</v>
      </c>
      <c r="D3432" s="25">
        <v>17.100000000000001</v>
      </c>
      <c r="E3432" s="25">
        <v>0</v>
      </c>
      <c r="J3432" s="1"/>
      <c r="K3432" s="1"/>
      <c r="L3432" s="1"/>
      <c r="M3432" s="1"/>
      <c r="N3432" s="1"/>
      <c r="AA3432" s="1"/>
      <c r="AB3432" s="1"/>
      <c r="AC3432" s="1"/>
    </row>
    <row r="3433" spans="2:29" x14ac:dyDescent="0.25">
      <c r="B3433" s="27">
        <f t="shared" si="115"/>
        <v>39590.958333325012</v>
      </c>
      <c r="C3433" s="25">
        <v>23</v>
      </c>
      <c r="D3433" s="25">
        <v>17.2</v>
      </c>
      <c r="E3433" s="25">
        <v>0</v>
      </c>
      <c r="J3433" s="1"/>
      <c r="K3433" s="1"/>
      <c r="L3433" s="1"/>
      <c r="M3433" s="1"/>
      <c r="N3433" s="1"/>
      <c r="AA3433" s="1"/>
      <c r="AB3433" s="1"/>
      <c r="AC3433" s="1"/>
    </row>
    <row r="3434" spans="2:29" x14ac:dyDescent="0.25">
      <c r="B3434" s="27">
        <f t="shared" si="115"/>
        <v>39590.999999991676</v>
      </c>
      <c r="C3434" s="25">
        <v>0</v>
      </c>
      <c r="D3434" s="25">
        <v>17.3</v>
      </c>
      <c r="E3434" s="25">
        <v>0</v>
      </c>
      <c r="J3434" s="1"/>
      <c r="K3434" s="1"/>
      <c r="L3434" s="1"/>
      <c r="M3434" s="1"/>
      <c r="N3434" s="1"/>
      <c r="AA3434" s="1"/>
      <c r="AB3434" s="1"/>
      <c r="AC3434" s="1"/>
    </row>
    <row r="3435" spans="2:29" x14ac:dyDescent="0.25">
      <c r="B3435" s="27">
        <f t="shared" si="115"/>
        <v>39591.041666658341</v>
      </c>
      <c r="C3435" s="25">
        <v>1</v>
      </c>
      <c r="D3435" s="25">
        <v>17.100000000000001</v>
      </c>
      <c r="E3435" s="25">
        <v>0</v>
      </c>
      <c r="J3435" s="1"/>
      <c r="K3435" s="1"/>
      <c r="L3435" s="1"/>
      <c r="M3435" s="1"/>
      <c r="N3435" s="1"/>
      <c r="AA3435" s="1"/>
      <c r="AB3435" s="1"/>
      <c r="AC3435" s="1"/>
    </row>
    <row r="3436" spans="2:29" x14ac:dyDescent="0.25">
      <c r="B3436" s="27">
        <f t="shared" si="115"/>
        <v>39591.083333325005</v>
      </c>
      <c r="C3436" s="25">
        <v>2</v>
      </c>
      <c r="D3436" s="25">
        <v>17.100000000000001</v>
      </c>
      <c r="E3436" s="25">
        <v>0</v>
      </c>
      <c r="J3436" s="1"/>
      <c r="K3436" s="1"/>
      <c r="L3436" s="1"/>
      <c r="M3436" s="1"/>
      <c r="N3436" s="1"/>
      <c r="AA3436" s="1"/>
      <c r="AB3436" s="1"/>
      <c r="AC3436" s="1"/>
    </row>
    <row r="3437" spans="2:29" x14ac:dyDescent="0.25">
      <c r="B3437" s="27">
        <f t="shared" si="115"/>
        <v>39591.124999991669</v>
      </c>
      <c r="C3437" s="25">
        <v>3</v>
      </c>
      <c r="D3437" s="25">
        <v>17</v>
      </c>
      <c r="E3437" s="25">
        <v>0</v>
      </c>
      <c r="J3437" s="1"/>
      <c r="K3437" s="1"/>
      <c r="L3437" s="1"/>
      <c r="M3437" s="1"/>
      <c r="N3437" s="1"/>
      <c r="AA3437" s="1"/>
      <c r="AB3437" s="1"/>
      <c r="AC3437" s="1"/>
    </row>
    <row r="3438" spans="2:29" x14ac:dyDescent="0.25">
      <c r="B3438" s="27">
        <f t="shared" si="115"/>
        <v>39591.166666658333</v>
      </c>
      <c r="C3438" s="25">
        <v>4</v>
      </c>
      <c r="D3438" s="25">
        <v>16.7</v>
      </c>
      <c r="E3438" s="25">
        <v>0</v>
      </c>
      <c r="J3438" s="1"/>
      <c r="K3438" s="1"/>
      <c r="L3438" s="1"/>
      <c r="M3438" s="1"/>
      <c r="N3438" s="1"/>
      <c r="AA3438" s="1"/>
      <c r="AB3438" s="1"/>
      <c r="AC3438" s="1"/>
    </row>
    <row r="3439" spans="2:29" x14ac:dyDescent="0.25">
      <c r="B3439" s="27">
        <f t="shared" si="115"/>
        <v>39591.208333324998</v>
      </c>
      <c r="C3439" s="25">
        <v>5</v>
      </c>
      <c r="D3439" s="25">
        <v>16.5</v>
      </c>
      <c r="E3439" s="25">
        <v>0</v>
      </c>
      <c r="J3439" s="1"/>
      <c r="K3439" s="1"/>
      <c r="L3439" s="1"/>
      <c r="M3439" s="1"/>
      <c r="N3439" s="1"/>
      <c r="AA3439" s="1"/>
      <c r="AB3439" s="1"/>
      <c r="AC3439" s="1"/>
    </row>
    <row r="3440" spans="2:29" x14ac:dyDescent="0.25">
      <c r="B3440" s="27">
        <f t="shared" si="115"/>
        <v>39591.249999991662</v>
      </c>
      <c r="C3440" s="25">
        <v>6</v>
      </c>
      <c r="D3440" s="25">
        <v>16.399999999999999</v>
      </c>
      <c r="E3440" s="25">
        <v>0</v>
      </c>
      <c r="J3440" s="1"/>
      <c r="K3440" s="1"/>
      <c r="L3440" s="1"/>
      <c r="M3440" s="1"/>
      <c r="N3440" s="1"/>
      <c r="AA3440" s="1"/>
      <c r="AB3440" s="1"/>
      <c r="AC3440" s="1"/>
    </row>
    <row r="3441" spans="2:29" x14ac:dyDescent="0.25">
      <c r="B3441" s="27">
        <f t="shared" si="115"/>
        <v>39591.291666658326</v>
      </c>
      <c r="C3441" s="25">
        <v>7</v>
      </c>
      <c r="D3441" s="25">
        <v>16.600000000000001</v>
      </c>
      <c r="E3441" s="25">
        <v>21.63</v>
      </c>
      <c r="J3441" s="1"/>
      <c r="K3441" s="1"/>
      <c r="L3441" s="1"/>
      <c r="M3441" s="1"/>
      <c r="N3441" s="1"/>
      <c r="AA3441" s="1"/>
      <c r="AB3441" s="1"/>
      <c r="AC3441" s="1"/>
    </row>
    <row r="3442" spans="2:29" x14ac:dyDescent="0.25">
      <c r="B3442" s="27">
        <f t="shared" si="115"/>
        <v>39591.33333332499</v>
      </c>
      <c r="C3442" s="25">
        <v>8</v>
      </c>
      <c r="D3442" s="25">
        <v>16.8</v>
      </c>
      <c r="E3442" s="25">
        <v>76.3</v>
      </c>
      <c r="J3442" s="1"/>
      <c r="K3442" s="1"/>
      <c r="L3442" s="1"/>
      <c r="M3442" s="1"/>
      <c r="N3442" s="1"/>
      <c r="AA3442" s="1"/>
      <c r="AB3442" s="1"/>
      <c r="AC3442" s="1"/>
    </row>
    <row r="3443" spans="2:29" x14ac:dyDescent="0.25">
      <c r="B3443" s="27">
        <f t="shared" si="115"/>
        <v>39591.374999991654</v>
      </c>
      <c r="C3443" s="25">
        <v>9</v>
      </c>
      <c r="D3443" s="25">
        <v>17</v>
      </c>
      <c r="E3443" s="25">
        <v>123.45</v>
      </c>
      <c r="J3443" s="1"/>
      <c r="K3443" s="1"/>
      <c r="L3443" s="1"/>
      <c r="M3443" s="1"/>
      <c r="N3443" s="1"/>
      <c r="AA3443" s="1"/>
      <c r="AB3443" s="1"/>
      <c r="AC3443" s="1"/>
    </row>
    <row r="3444" spans="2:29" x14ac:dyDescent="0.25">
      <c r="B3444" s="27">
        <f t="shared" si="115"/>
        <v>39591.416666658319</v>
      </c>
      <c r="C3444" s="25">
        <v>10</v>
      </c>
      <c r="D3444" s="25">
        <v>17.899999999999999</v>
      </c>
      <c r="E3444" s="25">
        <v>211.99</v>
      </c>
      <c r="J3444" s="1"/>
      <c r="K3444" s="1"/>
      <c r="L3444" s="1"/>
      <c r="M3444" s="1"/>
      <c r="N3444" s="1"/>
      <c r="AA3444" s="1"/>
      <c r="AB3444" s="1"/>
      <c r="AC3444" s="1"/>
    </row>
    <row r="3445" spans="2:29" x14ac:dyDescent="0.25">
      <c r="B3445" s="27">
        <f t="shared" si="115"/>
        <v>39591.458333324983</v>
      </c>
      <c r="C3445" s="25">
        <v>11</v>
      </c>
      <c r="D3445" s="25">
        <v>19.100000000000001</v>
      </c>
      <c r="E3445" s="25">
        <v>463.4</v>
      </c>
      <c r="J3445" s="1"/>
      <c r="K3445" s="1"/>
      <c r="L3445" s="1"/>
      <c r="M3445" s="1"/>
      <c r="N3445" s="1"/>
      <c r="AA3445" s="1"/>
      <c r="AB3445" s="1"/>
      <c r="AC3445" s="1"/>
    </row>
    <row r="3446" spans="2:29" x14ac:dyDescent="0.25">
      <c r="B3446" s="27">
        <f t="shared" si="115"/>
        <v>39591.499999991647</v>
      </c>
      <c r="C3446" s="25">
        <v>12</v>
      </c>
      <c r="D3446" s="25">
        <v>19.8</v>
      </c>
      <c r="E3446" s="25">
        <v>957.15</v>
      </c>
      <c r="J3446" s="1"/>
      <c r="K3446" s="1"/>
      <c r="L3446" s="1"/>
      <c r="M3446" s="1"/>
      <c r="N3446" s="1"/>
      <c r="AA3446" s="1"/>
      <c r="AB3446" s="1"/>
      <c r="AC3446" s="1"/>
    </row>
    <row r="3447" spans="2:29" x14ac:dyDescent="0.25">
      <c r="B3447" s="27">
        <f t="shared" si="115"/>
        <v>39591.541666658311</v>
      </c>
      <c r="C3447" s="25">
        <v>13</v>
      </c>
      <c r="D3447" s="25">
        <v>19.7</v>
      </c>
      <c r="E3447" s="25">
        <v>867.91</v>
      </c>
      <c r="J3447" s="1"/>
      <c r="K3447" s="1"/>
      <c r="L3447" s="1"/>
      <c r="M3447" s="1"/>
      <c r="N3447" s="1"/>
      <c r="AA3447" s="1"/>
      <c r="AB3447" s="1"/>
      <c r="AC3447" s="1"/>
    </row>
    <row r="3448" spans="2:29" x14ac:dyDescent="0.25">
      <c r="B3448" s="27">
        <f t="shared" si="115"/>
        <v>39591.583333324976</v>
      </c>
      <c r="C3448" s="25">
        <v>14</v>
      </c>
      <c r="D3448" s="25">
        <v>19.8</v>
      </c>
      <c r="E3448" s="25">
        <v>954.52</v>
      </c>
      <c r="J3448" s="1"/>
      <c r="K3448" s="1"/>
      <c r="L3448" s="1"/>
      <c r="M3448" s="1"/>
      <c r="N3448" s="1"/>
      <c r="AA3448" s="1"/>
      <c r="AB3448" s="1"/>
      <c r="AC3448" s="1"/>
    </row>
    <row r="3449" spans="2:29" x14ac:dyDescent="0.25">
      <c r="B3449" s="27">
        <f t="shared" si="115"/>
        <v>39591.62499999164</v>
      </c>
      <c r="C3449" s="25">
        <v>15</v>
      </c>
      <c r="D3449" s="25">
        <v>19.8</v>
      </c>
      <c r="E3449" s="25">
        <v>867.48</v>
      </c>
      <c r="J3449" s="1"/>
      <c r="K3449" s="1"/>
      <c r="L3449" s="1"/>
      <c r="M3449" s="1"/>
      <c r="N3449" s="1"/>
      <c r="AA3449" s="1"/>
      <c r="AB3449" s="1"/>
      <c r="AC3449" s="1"/>
    </row>
    <row r="3450" spans="2:29" x14ac:dyDescent="0.25">
      <c r="B3450" s="27">
        <f t="shared" si="115"/>
        <v>39591.666666658304</v>
      </c>
      <c r="C3450" s="25">
        <v>16</v>
      </c>
      <c r="D3450" s="25">
        <v>19.399999999999999</v>
      </c>
      <c r="E3450" s="25">
        <v>732.05</v>
      </c>
      <c r="J3450" s="1"/>
      <c r="K3450" s="1"/>
      <c r="L3450" s="1"/>
      <c r="M3450" s="1"/>
      <c r="N3450" s="1"/>
      <c r="AA3450" s="1"/>
      <c r="AB3450" s="1"/>
      <c r="AC3450" s="1"/>
    </row>
    <row r="3451" spans="2:29" x14ac:dyDescent="0.25">
      <c r="B3451" s="27">
        <f t="shared" si="115"/>
        <v>39591.708333324968</v>
      </c>
      <c r="C3451" s="25">
        <v>17</v>
      </c>
      <c r="D3451" s="25">
        <v>18.7</v>
      </c>
      <c r="E3451" s="25">
        <v>548.94000000000005</v>
      </c>
      <c r="J3451" s="1"/>
      <c r="K3451" s="1"/>
      <c r="L3451" s="1"/>
      <c r="M3451" s="1"/>
      <c r="N3451" s="1"/>
      <c r="AA3451" s="1"/>
      <c r="AB3451" s="1"/>
      <c r="AC3451" s="1"/>
    </row>
    <row r="3452" spans="2:29" x14ac:dyDescent="0.25">
      <c r="B3452" s="27">
        <f t="shared" si="115"/>
        <v>39591.749999991633</v>
      </c>
      <c r="C3452" s="25">
        <v>18</v>
      </c>
      <c r="D3452" s="25">
        <v>18</v>
      </c>
      <c r="E3452" s="25">
        <v>341.78</v>
      </c>
      <c r="J3452" s="1"/>
      <c r="K3452" s="1"/>
      <c r="L3452" s="1"/>
      <c r="M3452" s="1"/>
      <c r="N3452" s="1"/>
      <c r="AA3452" s="1"/>
      <c r="AB3452" s="1"/>
      <c r="AC3452" s="1"/>
    </row>
    <row r="3453" spans="2:29" x14ac:dyDescent="0.25">
      <c r="B3453" s="27">
        <f t="shared" si="115"/>
        <v>39591.791666658297</v>
      </c>
      <c r="C3453" s="25">
        <v>19</v>
      </c>
      <c r="D3453" s="25">
        <v>17.2</v>
      </c>
      <c r="E3453" s="25">
        <v>131.81</v>
      </c>
      <c r="J3453" s="1"/>
      <c r="K3453" s="1"/>
      <c r="L3453" s="1"/>
      <c r="M3453" s="1"/>
      <c r="N3453" s="1"/>
      <c r="AA3453" s="1"/>
      <c r="AB3453" s="1"/>
      <c r="AC3453" s="1"/>
    </row>
    <row r="3454" spans="2:29" x14ac:dyDescent="0.25">
      <c r="B3454" s="27">
        <f t="shared" si="115"/>
        <v>39591.833333324961</v>
      </c>
      <c r="C3454" s="25">
        <v>20</v>
      </c>
      <c r="D3454" s="25">
        <v>15.8</v>
      </c>
      <c r="E3454" s="25">
        <v>0</v>
      </c>
      <c r="J3454" s="1"/>
      <c r="K3454" s="1"/>
      <c r="L3454" s="1"/>
      <c r="M3454" s="1"/>
      <c r="N3454" s="1"/>
      <c r="AA3454" s="1"/>
      <c r="AB3454" s="1"/>
      <c r="AC3454" s="1"/>
    </row>
    <row r="3455" spans="2:29" x14ac:dyDescent="0.25">
      <c r="B3455" s="27">
        <f t="shared" si="115"/>
        <v>39591.874999991625</v>
      </c>
      <c r="C3455" s="25">
        <v>21</v>
      </c>
      <c r="D3455" s="25">
        <v>15.1</v>
      </c>
      <c r="E3455" s="25">
        <v>0</v>
      </c>
      <c r="J3455" s="1"/>
      <c r="K3455" s="1"/>
      <c r="L3455" s="1"/>
      <c r="M3455" s="1"/>
      <c r="N3455" s="1"/>
      <c r="AA3455" s="1"/>
      <c r="AB3455" s="1"/>
      <c r="AC3455" s="1"/>
    </row>
    <row r="3456" spans="2:29" x14ac:dyDescent="0.25">
      <c r="B3456" s="27">
        <f t="shared" si="115"/>
        <v>39591.91666665829</v>
      </c>
      <c r="C3456" s="25">
        <v>22</v>
      </c>
      <c r="D3456" s="25">
        <v>14.9</v>
      </c>
      <c r="E3456" s="25">
        <v>0</v>
      </c>
      <c r="J3456" s="1"/>
      <c r="K3456" s="1"/>
      <c r="L3456" s="1"/>
      <c r="M3456" s="1"/>
      <c r="N3456" s="1"/>
      <c r="AA3456" s="1"/>
      <c r="AB3456" s="1"/>
      <c r="AC3456" s="1"/>
    </row>
    <row r="3457" spans="2:29" x14ac:dyDescent="0.25">
      <c r="B3457" s="27">
        <f t="shared" si="115"/>
        <v>39591.958333324954</v>
      </c>
      <c r="C3457" s="25">
        <v>23</v>
      </c>
      <c r="D3457" s="25">
        <v>14.7</v>
      </c>
      <c r="E3457" s="25">
        <v>0</v>
      </c>
      <c r="J3457" s="1"/>
      <c r="K3457" s="1"/>
      <c r="L3457" s="1"/>
      <c r="M3457" s="1"/>
      <c r="N3457" s="1"/>
      <c r="AA3457" s="1"/>
      <c r="AB3457" s="1"/>
      <c r="AC3457" s="1"/>
    </row>
    <row r="3458" spans="2:29" x14ac:dyDescent="0.25">
      <c r="B3458" s="27">
        <f t="shared" si="115"/>
        <v>39591.999999991618</v>
      </c>
      <c r="C3458" s="25">
        <v>0</v>
      </c>
      <c r="D3458" s="25">
        <v>14.2</v>
      </c>
      <c r="E3458" s="25">
        <v>0</v>
      </c>
      <c r="J3458" s="1"/>
      <c r="K3458" s="1"/>
      <c r="L3458" s="1"/>
      <c r="M3458" s="1"/>
      <c r="N3458" s="1"/>
      <c r="AA3458" s="1"/>
      <c r="AB3458" s="1"/>
      <c r="AC3458" s="1"/>
    </row>
    <row r="3459" spans="2:29" x14ac:dyDescent="0.25">
      <c r="B3459" s="27">
        <f t="shared" ref="B3459:B3522" si="116">B3458+1/24</f>
        <v>39592.041666658282</v>
      </c>
      <c r="C3459" s="25">
        <v>1</v>
      </c>
      <c r="D3459" s="25">
        <v>14.4</v>
      </c>
      <c r="E3459" s="25">
        <v>0</v>
      </c>
      <c r="J3459" s="1"/>
      <c r="K3459" s="1"/>
      <c r="L3459" s="1"/>
      <c r="M3459" s="1"/>
      <c r="N3459" s="1"/>
      <c r="AA3459" s="1"/>
      <c r="AB3459" s="1"/>
      <c r="AC3459" s="1"/>
    </row>
    <row r="3460" spans="2:29" x14ac:dyDescent="0.25">
      <c r="B3460" s="27">
        <f t="shared" si="116"/>
        <v>39592.083333324947</v>
      </c>
      <c r="C3460" s="25">
        <v>2</v>
      </c>
      <c r="D3460" s="25">
        <v>14.8</v>
      </c>
      <c r="E3460" s="25">
        <v>0</v>
      </c>
      <c r="J3460" s="1"/>
      <c r="K3460" s="1"/>
      <c r="L3460" s="1"/>
      <c r="M3460" s="1"/>
      <c r="N3460" s="1"/>
      <c r="AA3460" s="1"/>
      <c r="AB3460" s="1"/>
      <c r="AC3460" s="1"/>
    </row>
    <row r="3461" spans="2:29" x14ac:dyDescent="0.25">
      <c r="B3461" s="27">
        <f t="shared" si="116"/>
        <v>39592.124999991611</v>
      </c>
      <c r="C3461" s="25">
        <v>3</v>
      </c>
      <c r="D3461" s="25">
        <v>14.6</v>
      </c>
      <c r="E3461" s="25">
        <v>0</v>
      </c>
      <c r="J3461" s="1"/>
      <c r="K3461" s="1"/>
      <c r="L3461" s="1"/>
      <c r="M3461" s="1"/>
      <c r="N3461" s="1"/>
      <c r="AA3461" s="1"/>
      <c r="AB3461" s="1"/>
      <c r="AC3461" s="1"/>
    </row>
    <row r="3462" spans="2:29" x14ac:dyDescent="0.25">
      <c r="B3462" s="27">
        <f t="shared" si="116"/>
        <v>39592.166666658275</v>
      </c>
      <c r="C3462" s="25">
        <v>4</v>
      </c>
      <c r="D3462" s="25">
        <v>14.4</v>
      </c>
      <c r="E3462" s="25">
        <v>0</v>
      </c>
      <c r="J3462" s="1"/>
      <c r="K3462" s="1"/>
      <c r="L3462" s="1"/>
      <c r="M3462" s="1"/>
      <c r="N3462" s="1"/>
      <c r="AA3462" s="1"/>
      <c r="AB3462" s="1"/>
      <c r="AC3462" s="1"/>
    </row>
    <row r="3463" spans="2:29" x14ac:dyDescent="0.25">
      <c r="B3463" s="27">
        <f t="shared" si="116"/>
        <v>39592.208333324939</v>
      </c>
      <c r="C3463" s="25">
        <v>5</v>
      </c>
      <c r="D3463" s="25">
        <v>13.8</v>
      </c>
      <c r="E3463" s="25">
        <v>0</v>
      </c>
      <c r="J3463" s="1"/>
      <c r="K3463" s="1"/>
      <c r="L3463" s="1"/>
      <c r="M3463" s="1"/>
      <c r="N3463" s="1"/>
      <c r="AA3463" s="1"/>
      <c r="AB3463" s="1"/>
      <c r="AC3463" s="1"/>
    </row>
    <row r="3464" spans="2:29" x14ac:dyDescent="0.25">
      <c r="B3464" s="27">
        <f t="shared" si="116"/>
        <v>39592.249999991604</v>
      </c>
      <c r="C3464" s="25">
        <v>6</v>
      </c>
      <c r="D3464" s="25">
        <v>13.5</v>
      </c>
      <c r="E3464" s="25">
        <v>0</v>
      </c>
      <c r="J3464" s="1"/>
      <c r="K3464" s="1"/>
      <c r="L3464" s="1"/>
      <c r="M3464" s="1"/>
      <c r="N3464" s="1"/>
      <c r="AA3464" s="1"/>
      <c r="AB3464" s="1"/>
      <c r="AC3464" s="1"/>
    </row>
    <row r="3465" spans="2:29" x14ac:dyDescent="0.25">
      <c r="B3465" s="27">
        <f t="shared" si="116"/>
        <v>39592.291666658268</v>
      </c>
      <c r="C3465" s="25">
        <v>7</v>
      </c>
      <c r="D3465" s="25">
        <v>13.3</v>
      </c>
      <c r="E3465" s="25">
        <v>14.87</v>
      </c>
      <c r="J3465" s="1"/>
      <c r="K3465" s="1"/>
      <c r="L3465" s="1"/>
      <c r="M3465" s="1"/>
      <c r="N3465" s="1"/>
      <c r="AA3465" s="1"/>
      <c r="AB3465" s="1"/>
      <c r="AC3465" s="1"/>
    </row>
    <row r="3466" spans="2:29" x14ac:dyDescent="0.25">
      <c r="B3466" s="27">
        <f t="shared" si="116"/>
        <v>39592.333333324932</v>
      </c>
      <c r="C3466" s="25">
        <v>8</v>
      </c>
      <c r="D3466" s="25">
        <v>13.9</v>
      </c>
      <c r="E3466" s="25">
        <v>104.65</v>
      </c>
      <c r="J3466" s="1"/>
      <c r="K3466" s="1"/>
      <c r="L3466" s="1"/>
      <c r="M3466" s="1"/>
      <c r="N3466" s="1"/>
      <c r="AA3466" s="1"/>
      <c r="AB3466" s="1"/>
      <c r="AC3466" s="1"/>
    </row>
    <row r="3467" spans="2:29" x14ac:dyDescent="0.25">
      <c r="B3467" s="27">
        <f t="shared" si="116"/>
        <v>39592.374999991596</v>
      </c>
      <c r="C3467" s="25">
        <v>9</v>
      </c>
      <c r="D3467" s="25">
        <v>15.7</v>
      </c>
      <c r="E3467" s="25">
        <v>610.22</v>
      </c>
      <c r="J3467" s="1"/>
      <c r="K3467" s="1"/>
      <c r="L3467" s="1"/>
      <c r="M3467" s="1"/>
      <c r="N3467" s="1"/>
      <c r="AA3467" s="1"/>
      <c r="AB3467" s="1"/>
      <c r="AC3467" s="1"/>
    </row>
    <row r="3468" spans="2:29" x14ac:dyDescent="0.25">
      <c r="B3468" s="27">
        <f t="shared" si="116"/>
        <v>39592.416666658261</v>
      </c>
      <c r="C3468" s="25">
        <v>10</v>
      </c>
      <c r="D3468" s="25">
        <v>14.4</v>
      </c>
      <c r="E3468" s="25">
        <v>115.29</v>
      </c>
      <c r="J3468" s="1"/>
      <c r="K3468" s="1"/>
      <c r="L3468" s="1"/>
      <c r="M3468" s="1"/>
      <c r="N3468" s="1"/>
      <c r="AA3468" s="1"/>
      <c r="AB3468" s="1"/>
      <c r="AC3468" s="1"/>
    </row>
    <row r="3469" spans="2:29" x14ac:dyDescent="0.25">
      <c r="B3469" s="27">
        <f t="shared" si="116"/>
        <v>39592.458333324925</v>
      </c>
      <c r="C3469" s="25">
        <v>11</v>
      </c>
      <c r="D3469" s="25">
        <v>13.6</v>
      </c>
      <c r="E3469" s="25">
        <v>139.31</v>
      </c>
      <c r="J3469" s="1"/>
      <c r="K3469" s="1"/>
      <c r="L3469" s="1"/>
      <c r="M3469" s="1"/>
      <c r="N3469" s="1"/>
      <c r="AA3469" s="1"/>
      <c r="AB3469" s="1"/>
      <c r="AC3469" s="1"/>
    </row>
    <row r="3470" spans="2:29" x14ac:dyDescent="0.25">
      <c r="B3470" s="27">
        <f t="shared" si="116"/>
        <v>39592.499999991589</v>
      </c>
      <c r="C3470" s="25">
        <v>12</v>
      </c>
      <c r="D3470" s="25">
        <v>16.899999999999999</v>
      </c>
      <c r="E3470" s="25">
        <v>185.84</v>
      </c>
      <c r="J3470" s="1"/>
      <c r="K3470" s="1"/>
      <c r="L3470" s="1"/>
      <c r="M3470" s="1"/>
      <c r="N3470" s="1"/>
      <c r="AA3470" s="1"/>
      <c r="AB3470" s="1"/>
      <c r="AC3470" s="1"/>
    </row>
    <row r="3471" spans="2:29" x14ac:dyDescent="0.25">
      <c r="B3471" s="27">
        <f t="shared" si="116"/>
        <v>39592.541666658253</v>
      </c>
      <c r="C3471" s="25">
        <v>13</v>
      </c>
      <c r="D3471" s="25">
        <v>16.600000000000001</v>
      </c>
      <c r="E3471" s="25">
        <v>284.33999999999997</v>
      </c>
      <c r="J3471" s="1"/>
      <c r="K3471" s="1"/>
      <c r="L3471" s="1"/>
      <c r="M3471" s="1"/>
      <c r="N3471" s="1"/>
      <c r="AA3471" s="1"/>
      <c r="AB3471" s="1"/>
      <c r="AC3471" s="1"/>
    </row>
    <row r="3472" spans="2:29" x14ac:dyDescent="0.25">
      <c r="B3472" s="27">
        <f t="shared" si="116"/>
        <v>39592.583333324917</v>
      </c>
      <c r="C3472" s="25">
        <v>14</v>
      </c>
      <c r="D3472" s="25">
        <v>16.2</v>
      </c>
      <c r="E3472" s="25">
        <v>713.96</v>
      </c>
      <c r="J3472" s="1"/>
      <c r="K3472" s="1"/>
      <c r="L3472" s="1"/>
      <c r="M3472" s="1"/>
      <c r="N3472" s="1"/>
      <c r="AA3472" s="1"/>
      <c r="AB3472" s="1"/>
      <c r="AC3472" s="1"/>
    </row>
    <row r="3473" spans="2:29" x14ac:dyDescent="0.25">
      <c r="B3473" s="27">
        <f t="shared" si="116"/>
        <v>39592.624999991582</v>
      </c>
      <c r="C3473" s="25">
        <v>15</v>
      </c>
      <c r="D3473" s="25">
        <v>16.899999999999999</v>
      </c>
      <c r="E3473" s="25">
        <v>653.15</v>
      </c>
      <c r="J3473" s="1"/>
      <c r="K3473" s="1"/>
      <c r="L3473" s="1"/>
      <c r="M3473" s="1"/>
      <c r="N3473" s="1"/>
      <c r="AA3473" s="1"/>
      <c r="AB3473" s="1"/>
      <c r="AC3473" s="1"/>
    </row>
    <row r="3474" spans="2:29" x14ac:dyDescent="0.25">
      <c r="B3474" s="27">
        <f t="shared" si="116"/>
        <v>39592.666666658246</v>
      </c>
      <c r="C3474" s="25">
        <v>16</v>
      </c>
      <c r="D3474" s="25">
        <v>16.5</v>
      </c>
      <c r="E3474" s="25">
        <v>212.27</v>
      </c>
      <c r="J3474" s="1"/>
      <c r="K3474" s="1"/>
      <c r="L3474" s="1"/>
      <c r="M3474" s="1"/>
      <c r="N3474" s="1"/>
      <c r="AA3474" s="1"/>
      <c r="AB3474" s="1"/>
      <c r="AC3474" s="1"/>
    </row>
    <row r="3475" spans="2:29" x14ac:dyDescent="0.25">
      <c r="B3475" s="27">
        <f t="shared" si="116"/>
        <v>39592.70833332491</v>
      </c>
      <c r="C3475" s="25">
        <v>17</v>
      </c>
      <c r="D3475" s="25">
        <v>16.7</v>
      </c>
      <c r="E3475" s="25">
        <v>172.5</v>
      </c>
      <c r="J3475" s="1"/>
      <c r="K3475" s="1"/>
      <c r="L3475" s="1"/>
      <c r="M3475" s="1"/>
      <c r="N3475" s="1"/>
      <c r="AA3475" s="1"/>
      <c r="AB3475" s="1"/>
      <c r="AC3475" s="1"/>
    </row>
    <row r="3476" spans="2:29" x14ac:dyDescent="0.25">
      <c r="B3476" s="27">
        <f t="shared" si="116"/>
        <v>39592.749999991574</v>
      </c>
      <c r="C3476" s="25">
        <v>18</v>
      </c>
      <c r="D3476" s="25">
        <v>16.100000000000001</v>
      </c>
      <c r="E3476" s="25">
        <v>117.14</v>
      </c>
      <c r="J3476" s="1"/>
      <c r="K3476" s="1"/>
      <c r="L3476" s="1"/>
      <c r="M3476" s="1"/>
      <c r="N3476" s="1"/>
      <c r="AA3476" s="1"/>
      <c r="AB3476" s="1"/>
      <c r="AC3476" s="1"/>
    </row>
    <row r="3477" spans="2:29" x14ac:dyDescent="0.25">
      <c r="B3477" s="27">
        <f t="shared" si="116"/>
        <v>39592.791666658239</v>
      </c>
      <c r="C3477" s="25">
        <v>19</v>
      </c>
      <c r="D3477" s="25">
        <v>15.9</v>
      </c>
      <c r="E3477" s="25">
        <v>116.61</v>
      </c>
      <c r="J3477" s="1"/>
      <c r="K3477" s="1"/>
      <c r="L3477" s="1"/>
      <c r="M3477" s="1"/>
      <c r="N3477" s="1"/>
      <c r="AA3477" s="1"/>
      <c r="AB3477" s="1"/>
      <c r="AC3477" s="1"/>
    </row>
    <row r="3478" spans="2:29" x14ac:dyDescent="0.25">
      <c r="B3478" s="27">
        <f t="shared" si="116"/>
        <v>39592.833333324903</v>
      </c>
      <c r="C3478" s="25">
        <v>20</v>
      </c>
      <c r="D3478" s="25">
        <v>15</v>
      </c>
      <c r="E3478" s="25">
        <v>0</v>
      </c>
      <c r="J3478" s="1"/>
      <c r="K3478" s="1"/>
      <c r="L3478" s="1"/>
      <c r="M3478" s="1"/>
      <c r="N3478" s="1"/>
      <c r="AA3478" s="1"/>
      <c r="AB3478" s="1"/>
      <c r="AC3478" s="1"/>
    </row>
    <row r="3479" spans="2:29" x14ac:dyDescent="0.25">
      <c r="B3479" s="27">
        <f t="shared" si="116"/>
        <v>39592.874999991567</v>
      </c>
      <c r="C3479" s="25">
        <v>21</v>
      </c>
      <c r="D3479" s="25">
        <v>14.6</v>
      </c>
      <c r="E3479" s="25">
        <v>0</v>
      </c>
      <c r="J3479" s="1"/>
      <c r="K3479" s="1"/>
      <c r="L3479" s="1"/>
      <c r="M3479" s="1"/>
      <c r="N3479" s="1"/>
      <c r="AA3479" s="1"/>
      <c r="AB3479" s="1"/>
      <c r="AC3479" s="1"/>
    </row>
    <row r="3480" spans="2:29" x14ac:dyDescent="0.25">
      <c r="B3480" s="27">
        <f t="shared" si="116"/>
        <v>39592.916666658231</v>
      </c>
      <c r="C3480" s="25">
        <v>22</v>
      </c>
      <c r="D3480" s="25">
        <v>14.2</v>
      </c>
      <c r="E3480" s="25">
        <v>0</v>
      </c>
      <c r="J3480" s="1"/>
      <c r="K3480" s="1"/>
      <c r="L3480" s="1"/>
      <c r="M3480" s="1"/>
      <c r="N3480" s="1"/>
      <c r="AA3480" s="1"/>
      <c r="AB3480" s="1"/>
      <c r="AC3480" s="1"/>
    </row>
    <row r="3481" spans="2:29" x14ac:dyDescent="0.25">
      <c r="B3481" s="27">
        <f t="shared" si="116"/>
        <v>39592.958333324896</v>
      </c>
      <c r="C3481" s="25">
        <v>23</v>
      </c>
      <c r="D3481" s="25">
        <v>13.8</v>
      </c>
      <c r="E3481" s="25">
        <v>0</v>
      </c>
      <c r="J3481" s="1"/>
      <c r="K3481" s="1"/>
      <c r="L3481" s="1"/>
      <c r="M3481" s="1"/>
      <c r="N3481" s="1"/>
      <c r="AA3481" s="1"/>
      <c r="AB3481" s="1"/>
      <c r="AC3481" s="1"/>
    </row>
    <row r="3482" spans="2:29" x14ac:dyDescent="0.25">
      <c r="B3482" s="27">
        <f t="shared" si="116"/>
        <v>39592.99999999156</v>
      </c>
      <c r="C3482" s="25">
        <v>0</v>
      </c>
      <c r="D3482" s="25">
        <v>13.8</v>
      </c>
      <c r="E3482" s="25">
        <v>0</v>
      </c>
      <c r="J3482" s="1"/>
      <c r="K3482" s="1"/>
      <c r="L3482" s="1"/>
      <c r="M3482" s="1"/>
      <c r="N3482" s="1"/>
      <c r="AA3482" s="1"/>
      <c r="AB3482" s="1"/>
      <c r="AC3482" s="1"/>
    </row>
    <row r="3483" spans="2:29" x14ac:dyDescent="0.25">
      <c r="B3483" s="27">
        <f t="shared" si="116"/>
        <v>39593.041666658224</v>
      </c>
      <c r="C3483" s="25">
        <v>1</v>
      </c>
      <c r="D3483" s="25">
        <v>13.6</v>
      </c>
      <c r="E3483" s="25">
        <v>0</v>
      </c>
      <c r="J3483" s="1"/>
      <c r="K3483" s="1"/>
      <c r="L3483" s="1"/>
      <c r="M3483" s="1"/>
      <c r="N3483" s="1"/>
      <c r="AA3483" s="1"/>
      <c r="AB3483" s="1"/>
      <c r="AC3483" s="1"/>
    </row>
    <row r="3484" spans="2:29" x14ac:dyDescent="0.25">
      <c r="B3484" s="27">
        <f t="shared" si="116"/>
        <v>39593.083333324888</v>
      </c>
      <c r="C3484" s="25">
        <v>2</v>
      </c>
      <c r="D3484" s="25">
        <v>13.4</v>
      </c>
      <c r="E3484" s="25">
        <v>0</v>
      </c>
      <c r="J3484" s="1"/>
      <c r="K3484" s="1"/>
      <c r="L3484" s="1"/>
      <c r="M3484" s="1"/>
      <c r="N3484" s="1"/>
      <c r="AA3484" s="1"/>
      <c r="AB3484" s="1"/>
      <c r="AC3484" s="1"/>
    </row>
    <row r="3485" spans="2:29" x14ac:dyDescent="0.25">
      <c r="B3485" s="27">
        <f t="shared" si="116"/>
        <v>39593.124999991553</v>
      </c>
      <c r="C3485" s="25">
        <v>3</v>
      </c>
      <c r="D3485" s="25">
        <v>13.1</v>
      </c>
      <c r="E3485" s="25">
        <v>0</v>
      </c>
      <c r="J3485" s="1"/>
      <c r="K3485" s="1"/>
      <c r="L3485" s="1"/>
      <c r="M3485" s="1"/>
      <c r="N3485" s="1"/>
      <c r="AA3485" s="1"/>
      <c r="AB3485" s="1"/>
      <c r="AC3485" s="1"/>
    </row>
    <row r="3486" spans="2:29" x14ac:dyDescent="0.25">
      <c r="B3486" s="27">
        <f t="shared" si="116"/>
        <v>39593.166666658217</v>
      </c>
      <c r="C3486" s="25">
        <v>4</v>
      </c>
      <c r="D3486" s="25">
        <v>13.1</v>
      </c>
      <c r="E3486" s="25">
        <v>0</v>
      </c>
      <c r="J3486" s="1"/>
      <c r="K3486" s="1"/>
      <c r="L3486" s="1"/>
      <c r="M3486" s="1"/>
      <c r="N3486" s="1"/>
      <c r="AA3486" s="1"/>
      <c r="AB3486" s="1"/>
      <c r="AC3486" s="1"/>
    </row>
    <row r="3487" spans="2:29" x14ac:dyDescent="0.25">
      <c r="B3487" s="27">
        <f t="shared" si="116"/>
        <v>39593.208333324881</v>
      </c>
      <c r="C3487" s="25">
        <v>5</v>
      </c>
      <c r="D3487" s="25">
        <v>12.9</v>
      </c>
      <c r="E3487" s="25">
        <v>0</v>
      </c>
      <c r="J3487" s="1"/>
      <c r="K3487" s="1"/>
      <c r="L3487" s="1"/>
      <c r="M3487" s="1"/>
      <c r="N3487" s="1"/>
      <c r="AA3487" s="1"/>
      <c r="AB3487" s="1"/>
      <c r="AC3487" s="1"/>
    </row>
    <row r="3488" spans="2:29" x14ac:dyDescent="0.25">
      <c r="B3488" s="27">
        <f t="shared" si="116"/>
        <v>39593.249999991545</v>
      </c>
      <c r="C3488" s="25">
        <v>6</v>
      </c>
      <c r="D3488" s="25">
        <v>12.9</v>
      </c>
      <c r="E3488" s="25">
        <v>13.68</v>
      </c>
      <c r="J3488" s="1"/>
      <c r="K3488" s="1"/>
      <c r="L3488" s="1"/>
      <c r="M3488" s="1"/>
      <c r="N3488" s="1"/>
      <c r="AA3488" s="1"/>
      <c r="AB3488" s="1"/>
      <c r="AC3488" s="1"/>
    </row>
    <row r="3489" spans="2:29" x14ac:dyDescent="0.25">
      <c r="B3489" s="27">
        <f t="shared" si="116"/>
        <v>39593.29166665821</v>
      </c>
      <c r="C3489" s="25">
        <v>7</v>
      </c>
      <c r="D3489" s="25">
        <v>12.5</v>
      </c>
      <c r="E3489" s="25">
        <v>193.54</v>
      </c>
      <c r="J3489" s="1"/>
      <c r="K3489" s="1"/>
      <c r="L3489" s="1"/>
      <c r="M3489" s="1"/>
      <c r="N3489" s="1"/>
      <c r="AA3489" s="1"/>
      <c r="AB3489" s="1"/>
      <c r="AC3489" s="1"/>
    </row>
    <row r="3490" spans="2:29" x14ac:dyDescent="0.25">
      <c r="B3490" s="27">
        <f t="shared" si="116"/>
        <v>39593.333333324874</v>
      </c>
      <c r="C3490" s="25">
        <v>8</v>
      </c>
      <c r="D3490" s="25">
        <v>14</v>
      </c>
      <c r="E3490" s="25">
        <v>404.31</v>
      </c>
      <c r="J3490" s="1"/>
      <c r="K3490" s="1"/>
      <c r="L3490" s="1"/>
      <c r="M3490" s="1"/>
      <c r="N3490" s="1"/>
      <c r="AA3490" s="1"/>
      <c r="AB3490" s="1"/>
      <c r="AC3490" s="1"/>
    </row>
    <row r="3491" spans="2:29" x14ac:dyDescent="0.25">
      <c r="B3491" s="27">
        <f t="shared" si="116"/>
        <v>39593.374999991538</v>
      </c>
      <c r="C3491" s="25">
        <v>9</v>
      </c>
      <c r="D3491" s="25">
        <v>12.3</v>
      </c>
      <c r="E3491" s="25">
        <v>73.709999999999994</v>
      </c>
      <c r="J3491" s="1"/>
      <c r="K3491" s="1"/>
      <c r="L3491" s="1"/>
      <c r="M3491" s="1"/>
      <c r="N3491" s="1"/>
      <c r="AA3491" s="1"/>
      <c r="AB3491" s="1"/>
      <c r="AC3491" s="1"/>
    </row>
    <row r="3492" spans="2:29" x14ac:dyDescent="0.25">
      <c r="B3492" s="27">
        <f t="shared" si="116"/>
        <v>39593.416666658202</v>
      </c>
      <c r="C3492" s="25">
        <v>10</v>
      </c>
      <c r="D3492" s="25">
        <v>13.2</v>
      </c>
      <c r="E3492" s="25">
        <v>507.39</v>
      </c>
      <c r="J3492" s="1"/>
      <c r="K3492" s="1"/>
      <c r="L3492" s="1"/>
      <c r="M3492" s="1"/>
      <c r="N3492" s="1"/>
      <c r="AA3492" s="1"/>
      <c r="AB3492" s="1"/>
      <c r="AC3492" s="1"/>
    </row>
    <row r="3493" spans="2:29" x14ac:dyDescent="0.25">
      <c r="B3493" s="27">
        <f t="shared" si="116"/>
        <v>39593.458333324867</v>
      </c>
      <c r="C3493" s="25">
        <v>11</v>
      </c>
      <c r="D3493" s="25">
        <v>14.7</v>
      </c>
      <c r="E3493" s="25">
        <v>864.55</v>
      </c>
      <c r="J3493" s="1"/>
      <c r="K3493" s="1"/>
      <c r="L3493" s="1"/>
      <c r="M3493" s="1"/>
      <c r="N3493" s="1"/>
      <c r="AA3493" s="1"/>
      <c r="AB3493" s="1"/>
      <c r="AC3493" s="1"/>
    </row>
    <row r="3494" spans="2:29" x14ac:dyDescent="0.25">
      <c r="B3494" s="27">
        <f t="shared" si="116"/>
        <v>39593.499999991531</v>
      </c>
      <c r="C3494" s="25">
        <v>12</v>
      </c>
      <c r="D3494" s="25">
        <v>15.3</v>
      </c>
      <c r="E3494" s="25">
        <v>858.96</v>
      </c>
      <c r="J3494" s="1"/>
      <c r="K3494" s="1"/>
      <c r="L3494" s="1"/>
      <c r="M3494" s="1"/>
      <c r="N3494" s="1"/>
      <c r="AA3494" s="1"/>
      <c r="AB3494" s="1"/>
      <c r="AC3494" s="1"/>
    </row>
    <row r="3495" spans="2:29" x14ac:dyDescent="0.25">
      <c r="B3495" s="27">
        <f t="shared" si="116"/>
        <v>39593.541666658195</v>
      </c>
      <c r="C3495" s="25">
        <v>13</v>
      </c>
      <c r="D3495" s="25">
        <v>15.7</v>
      </c>
      <c r="E3495" s="25">
        <v>587.91</v>
      </c>
      <c r="J3495" s="1"/>
      <c r="K3495" s="1"/>
      <c r="L3495" s="1"/>
      <c r="M3495" s="1"/>
      <c r="N3495" s="1"/>
      <c r="AA3495" s="1"/>
      <c r="AB3495" s="1"/>
      <c r="AC3495" s="1"/>
    </row>
    <row r="3496" spans="2:29" x14ac:dyDescent="0.25">
      <c r="B3496" s="27">
        <f t="shared" si="116"/>
        <v>39593.583333324859</v>
      </c>
      <c r="C3496" s="25">
        <v>14</v>
      </c>
      <c r="D3496" s="25">
        <v>16.100000000000001</v>
      </c>
      <c r="E3496" s="25">
        <v>694.36</v>
      </c>
      <c r="J3496" s="1"/>
      <c r="K3496" s="1"/>
      <c r="L3496" s="1"/>
      <c r="M3496" s="1"/>
      <c r="N3496" s="1"/>
      <c r="AA3496" s="1"/>
      <c r="AB3496" s="1"/>
      <c r="AC3496" s="1"/>
    </row>
    <row r="3497" spans="2:29" x14ac:dyDescent="0.25">
      <c r="B3497" s="27">
        <f t="shared" si="116"/>
        <v>39593.624999991524</v>
      </c>
      <c r="C3497" s="25">
        <v>15</v>
      </c>
      <c r="D3497" s="25">
        <v>16.2</v>
      </c>
      <c r="E3497" s="25">
        <v>380.47</v>
      </c>
      <c r="J3497" s="1"/>
      <c r="K3497" s="1"/>
      <c r="L3497" s="1"/>
      <c r="M3497" s="1"/>
      <c r="N3497" s="1"/>
      <c r="AA3497" s="1"/>
      <c r="AB3497" s="1"/>
      <c r="AC3497" s="1"/>
    </row>
    <row r="3498" spans="2:29" x14ac:dyDescent="0.25">
      <c r="B3498" s="27">
        <f t="shared" si="116"/>
        <v>39593.666666658188</v>
      </c>
      <c r="C3498" s="25">
        <v>16</v>
      </c>
      <c r="D3498" s="25">
        <v>16.899999999999999</v>
      </c>
      <c r="E3498" s="25">
        <v>348.76</v>
      </c>
      <c r="J3498" s="1"/>
      <c r="K3498" s="1"/>
      <c r="L3498" s="1"/>
      <c r="M3498" s="1"/>
      <c r="N3498" s="1"/>
      <c r="AA3498" s="1"/>
      <c r="AB3498" s="1"/>
      <c r="AC3498" s="1"/>
    </row>
    <row r="3499" spans="2:29" x14ac:dyDescent="0.25">
      <c r="B3499" s="27">
        <f t="shared" si="116"/>
        <v>39593.708333324852</v>
      </c>
      <c r="C3499" s="25">
        <v>17</v>
      </c>
      <c r="D3499" s="25">
        <v>17</v>
      </c>
      <c r="E3499" s="25">
        <v>555.1</v>
      </c>
      <c r="J3499" s="1"/>
      <c r="K3499" s="1"/>
      <c r="L3499" s="1"/>
      <c r="M3499" s="1"/>
      <c r="N3499" s="1"/>
      <c r="AA3499" s="1"/>
      <c r="AB3499" s="1"/>
      <c r="AC3499" s="1"/>
    </row>
    <row r="3500" spans="2:29" x14ac:dyDescent="0.25">
      <c r="B3500" s="27">
        <f t="shared" si="116"/>
        <v>39593.749999991516</v>
      </c>
      <c r="C3500" s="25">
        <v>18</v>
      </c>
      <c r="D3500" s="25">
        <v>16.399999999999999</v>
      </c>
      <c r="E3500" s="25">
        <v>347.25</v>
      </c>
      <c r="J3500" s="1"/>
      <c r="K3500" s="1"/>
      <c r="L3500" s="1"/>
      <c r="M3500" s="1"/>
      <c r="N3500" s="1"/>
      <c r="AA3500" s="1"/>
      <c r="AB3500" s="1"/>
      <c r="AC3500" s="1"/>
    </row>
    <row r="3501" spans="2:29" x14ac:dyDescent="0.25">
      <c r="B3501" s="27">
        <f t="shared" si="116"/>
        <v>39593.79166665818</v>
      </c>
      <c r="C3501" s="25">
        <v>19</v>
      </c>
      <c r="D3501" s="25">
        <v>15.7</v>
      </c>
      <c r="E3501" s="25">
        <v>136.72999999999999</v>
      </c>
      <c r="J3501" s="1"/>
      <c r="K3501" s="1"/>
      <c r="L3501" s="1"/>
      <c r="M3501" s="1"/>
      <c r="N3501" s="1"/>
      <c r="AA3501" s="1"/>
      <c r="AB3501" s="1"/>
      <c r="AC3501" s="1"/>
    </row>
    <row r="3502" spans="2:29" x14ac:dyDescent="0.25">
      <c r="B3502" s="27">
        <f t="shared" si="116"/>
        <v>39593.833333324845</v>
      </c>
      <c r="C3502" s="25">
        <v>20</v>
      </c>
      <c r="D3502" s="25">
        <v>14.6</v>
      </c>
      <c r="E3502" s="25">
        <v>0</v>
      </c>
      <c r="J3502" s="1"/>
      <c r="K3502" s="1"/>
      <c r="L3502" s="1"/>
      <c r="M3502" s="1"/>
      <c r="N3502" s="1"/>
      <c r="AA3502" s="1"/>
      <c r="AB3502" s="1"/>
      <c r="AC3502" s="1"/>
    </row>
    <row r="3503" spans="2:29" x14ac:dyDescent="0.25">
      <c r="B3503" s="27">
        <f t="shared" si="116"/>
        <v>39593.874999991509</v>
      </c>
      <c r="C3503" s="25">
        <v>21</v>
      </c>
      <c r="D3503" s="25">
        <v>13.9</v>
      </c>
      <c r="E3503" s="25">
        <v>0</v>
      </c>
      <c r="J3503" s="1"/>
      <c r="K3503" s="1"/>
      <c r="L3503" s="1"/>
      <c r="M3503" s="1"/>
      <c r="N3503" s="1"/>
      <c r="AA3503" s="1"/>
      <c r="AB3503" s="1"/>
      <c r="AC3503" s="1"/>
    </row>
    <row r="3504" spans="2:29" x14ac:dyDescent="0.25">
      <c r="B3504" s="27">
        <f t="shared" si="116"/>
        <v>39593.916666658173</v>
      </c>
      <c r="C3504" s="25">
        <v>22</v>
      </c>
      <c r="D3504" s="25">
        <v>13.6</v>
      </c>
      <c r="E3504" s="25">
        <v>0</v>
      </c>
      <c r="J3504" s="1"/>
      <c r="K3504" s="1"/>
      <c r="L3504" s="1"/>
      <c r="M3504" s="1"/>
      <c r="N3504" s="1"/>
      <c r="AA3504" s="1"/>
      <c r="AB3504" s="1"/>
      <c r="AC3504" s="1"/>
    </row>
    <row r="3505" spans="2:29" x14ac:dyDescent="0.25">
      <c r="B3505" s="27">
        <f t="shared" si="116"/>
        <v>39593.958333324837</v>
      </c>
      <c r="C3505" s="25">
        <v>23</v>
      </c>
      <c r="D3505" s="25">
        <v>13.7</v>
      </c>
      <c r="E3505" s="25">
        <v>0</v>
      </c>
      <c r="J3505" s="1"/>
      <c r="K3505" s="1"/>
      <c r="L3505" s="1"/>
      <c r="M3505" s="1"/>
      <c r="N3505" s="1"/>
      <c r="AA3505" s="1"/>
      <c r="AB3505" s="1"/>
      <c r="AC3505" s="1"/>
    </row>
    <row r="3506" spans="2:29" x14ac:dyDescent="0.25">
      <c r="B3506" s="27">
        <f t="shared" si="116"/>
        <v>39593.999999991502</v>
      </c>
      <c r="C3506" s="25">
        <v>0</v>
      </c>
      <c r="D3506" s="25">
        <v>13.8</v>
      </c>
      <c r="E3506" s="25">
        <v>0</v>
      </c>
      <c r="J3506" s="1"/>
      <c r="K3506" s="1"/>
      <c r="L3506" s="1"/>
      <c r="M3506" s="1"/>
      <c r="N3506" s="1"/>
      <c r="AA3506" s="1"/>
      <c r="AB3506" s="1"/>
      <c r="AC3506" s="1"/>
    </row>
    <row r="3507" spans="2:29" x14ac:dyDescent="0.25">
      <c r="B3507" s="27">
        <f t="shared" si="116"/>
        <v>39594.041666658166</v>
      </c>
      <c r="C3507" s="25">
        <v>1</v>
      </c>
      <c r="D3507" s="25">
        <v>13.6</v>
      </c>
      <c r="E3507" s="25">
        <v>0</v>
      </c>
      <c r="J3507" s="1"/>
      <c r="K3507" s="1"/>
      <c r="L3507" s="1"/>
      <c r="M3507" s="1"/>
      <c r="N3507" s="1"/>
      <c r="AA3507" s="1"/>
      <c r="AB3507" s="1"/>
      <c r="AC3507" s="1"/>
    </row>
    <row r="3508" spans="2:29" x14ac:dyDescent="0.25">
      <c r="B3508" s="27">
        <f t="shared" si="116"/>
        <v>39594.08333332483</v>
      </c>
      <c r="C3508" s="25">
        <v>2</v>
      </c>
      <c r="D3508" s="25">
        <v>13.4</v>
      </c>
      <c r="E3508" s="25">
        <v>0</v>
      </c>
      <c r="J3508" s="1"/>
      <c r="K3508" s="1"/>
      <c r="L3508" s="1"/>
      <c r="M3508" s="1"/>
      <c r="N3508" s="1"/>
      <c r="AA3508" s="1"/>
      <c r="AB3508" s="1"/>
      <c r="AC3508" s="1"/>
    </row>
    <row r="3509" spans="2:29" x14ac:dyDescent="0.25">
      <c r="B3509" s="27">
        <f t="shared" si="116"/>
        <v>39594.124999991494</v>
      </c>
      <c r="C3509" s="25">
        <v>3</v>
      </c>
      <c r="D3509" s="25">
        <v>13.2</v>
      </c>
      <c r="E3509" s="25">
        <v>0</v>
      </c>
      <c r="J3509" s="1"/>
      <c r="K3509" s="1"/>
      <c r="L3509" s="1"/>
      <c r="M3509" s="1"/>
      <c r="N3509" s="1"/>
      <c r="AA3509" s="1"/>
      <c r="AB3509" s="1"/>
      <c r="AC3509" s="1"/>
    </row>
    <row r="3510" spans="2:29" x14ac:dyDescent="0.25">
      <c r="B3510" s="27">
        <f t="shared" si="116"/>
        <v>39594.166666658159</v>
      </c>
      <c r="C3510" s="25">
        <v>4</v>
      </c>
      <c r="D3510" s="25">
        <v>13.1</v>
      </c>
      <c r="E3510" s="25">
        <v>0</v>
      </c>
      <c r="J3510" s="1"/>
      <c r="K3510" s="1"/>
      <c r="L3510" s="1"/>
      <c r="M3510" s="1"/>
      <c r="N3510" s="1"/>
      <c r="AA3510" s="1"/>
      <c r="AB3510" s="1"/>
      <c r="AC3510" s="1"/>
    </row>
    <row r="3511" spans="2:29" x14ac:dyDescent="0.25">
      <c r="B3511" s="27">
        <f t="shared" si="116"/>
        <v>39594.208333324823</v>
      </c>
      <c r="C3511" s="25">
        <v>5</v>
      </c>
      <c r="D3511" s="25">
        <v>13.4</v>
      </c>
      <c r="E3511" s="25">
        <v>0</v>
      </c>
      <c r="J3511" s="1"/>
      <c r="K3511" s="1"/>
      <c r="L3511" s="1"/>
      <c r="M3511" s="1"/>
      <c r="N3511" s="1"/>
      <c r="AA3511" s="1"/>
      <c r="AB3511" s="1"/>
      <c r="AC3511" s="1"/>
    </row>
    <row r="3512" spans="2:29" x14ac:dyDescent="0.25">
      <c r="B3512" s="27">
        <f t="shared" si="116"/>
        <v>39594.249999991487</v>
      </c>
      <c r="C3512" s="25">
        <v>6</v>
      </c>
      <c r="D3512" s="25">
        <v>13.5</v>
      </c>
      <c r="E3512" s="25">
        <v>0</v>
      </c>
      <c r="J3512" s="1"/>
      <c r="K3512" s="1"/>
      <c r="L3512" s="1"/>
      <c r="M3512" s="1"/>
      <c r="N3512" s="1"/>
      <c r="AA3512" s="1"/>
      <c r="AB3512" s="1"/>
      <c r="AC3512" s="1"/>
    </row>
    <row r="3513" spans="2:29" x14ac:dyDescent="0.25">
      <c r="B3513" s="27">
        <f t="shared" si="116"/>
        <v>39594.291666658151</v>
      </c>
      <c r="C3513" s="25">
        <v>7</v>
      </c>
      <c r="D3513" s="25">
        <v>14.4</v>
      </c>
      <c r="E3513" s="25">
        <v>191.5</v>
      </c>
      <c r="J3513" s="1"/>
      <c r="K3513" s="1"/>
      <c r="L3513" s="1"/>
      <c r="M3513" s="1"/>
      <c r="N3513" s="1"/>
      <c r="AA3513" s="1"/>
      <c r="AB3513" s="1"/>
      <c r="AC3513" s="1"/>
    </row>
    <row r="3514" spans="2:29" x14ac:dyDescent="0.25">
      <c r="B3514" s="27">
        <f t="shared" si="116"/>
        <v>39594.333333324816</v>
      </c>
      <c r="C3514" s="25">
        <v>8</v>
      </c>
      <c r="D3514" s="25">
        <v>15.8</v>
      </c>
      <c r="E3514" s="25">
        <v>407.87</v>
      </c>
      <c r="J3514" s="1"/>
      <c r="K3514" s="1"/>
      <c r="L3514" s="1"/>
      <c r="M3514" s="1"/>
      <c r="N3514" s="1"/>
      <c r="AA3514" s="1"/>
      <c r="AB3514" s="1"/>
      <c r="AC3514" s="1"/>
    </row>
    <row r="3515" spans="2:29" x14ac:dyDescent="0.25">
      <c r="B3515" s="27">
        <f t="shared" si="116"/>
        <v>39594.37499999148</v>
      </c>
      <c r="C3515" s="25">
        <v>9</v>
      </c>
      <c r="D3515" s="25">
        <v>16.7</v>
      </c>
      <c r="E3515" s="25">
        <v>611.78</v>
      </c>
      <c r="J3515" s="1"/>
      <c r="K3515" s="1"/>
      <c r="L3515" s="1"/>
      <c r="M3515" s="1"/>
      <c r="N3515" s="1"/>
      <c r="AA3515" s="1"/>
      <c r="AB3515" s="1"/>
      <c r="AC3515" s="1"/>
    </row>
    <row r="3516" spans="2:29" x14ac:dyDescent="0.25">
      <c r="B3516" s="27">
        <f t="shared" si="116"/>
        <v>39594.416666658144</v>
      </c>
      <c r="C3516" s="25">
        <v>10</v>
      </c>
      <c r="D3516" s="25">
        <v>17.2</v>
      </c>
      <c r="E3516" s="25">
        <v>784.15</v>
      </c>
      <c r="J3516" s="1"/>
      <c r="K3516" s="1"/>
      <c r="L3516" s="1"/>
      <c r="M3516" s="1"/>
      <c r="N3516" s="1"/>
      <c r="AA3516" s="1"/>
      <c r="AB3516" s="1"/>
      <c r="AC3516" s="1"/>
    </row>
    <row r="3517" spans="2:29" x14ac:dyDescent="0.25">
      <c r="B3517" s="27">
        <f t="shared" si="116"/>
        <v>39594.458333324808</v>
      </c>
      <c r="C3517" s="25">
        <v>11</v>
      </c>
      <c r="D3517" s="25">
        <v>17.899999999999999</v>
      </c>
      <c r="E3517" s="25">
        <v>915.72</v>
      </c>
      <c r="J3517" s="1"/>
      <c r="K3517" s="1"/>
      <c r="L3517" s="1"/>
      <c r="M3517" s="1"/>
      <c r="N3517" s="1"/>
      <c r="AA3517" s="1"/>
      <c r="AB3517" s="1"/>
      <c r="AC3517" s="1"/>
    </row>
    <row r="3518" spans="2:29" x14ac:dyDescent="0.25">
      <c r="B3518" s="27">
        <f t="shared" si="116"/>
        <v>39594.499999991473</v>
      </c>
      <c r="C3518" s="25">
        <v>12</v>
      </c>
      <c r="D3518" s="25">
        <v>17.399999999999999</v>
      </c>
      <c r="E3518" s="25">
        <v>196.16</v>
      </c>
      <c r="J3518" s="1"/>
      <c r="K3518" s="1"/>
      <c r="L3518" s="1"/>
      <c r="M3518" s="1"/>
      <c r="N3518" s="1"/>
      <c r="AA3518" s="1"/>
      <c r="AB3518" s="1"/>
      <c r="AC3518" s="1"/>
    </row>
    <row r="3519" spans="2:29" x14ac:dyDescent="0.25">
      <c r="B3519" s="27">
        <f t="shared" si="116"/>
        <v>39594.541666658137</v>
      </c>
      <c r="C3519" s="25">
        <v>13</v>
      </c>
      <c r="D3519" s="25">
        <v>17.2</v>
      </c>
      <c r="E3519" s="25">
        <v>229.2</v>
      </c>
      <c r="J3519" s="1"/>
      <c r="K3519" s="1"/>
      <c r="L3519" s="1"/>
      <c r="M3519" s="1"/>
      <c r="N3519" s="1"/>
      <c r="AA3519" s="1"/>
      <c r="AB3519" s="1"/>
      <c r="AC3519" s="1"/>
    </row>
    <row r="3520" spans="2:29" x14ac:dyDescent="0.25">
      <c r="B3520" s="27">
        <f t="shared" si="116"/>
        <v>39594.583333324801</v>
      </c>
      <c r="C3520" s="25">
        <v>14</v>
      </c>
      <c r="D3520" s="25">
        <v>17.5</v>
      </c>
      <c r="E3520" s="25">
        <v>271.27</v>
      </c>
      <c r="J3520" s="1"/>
      <c r="K3520" s="1"/>
      <c r="L3520" s="1"/>
      <c r="M3520" s="1"/>
      <c r="N3520" s="1"/>
      <c r="AA3520" s="1"/>
      <c r="AB3520" s="1"/>
      <c r="AC3520" s="1"/>
    </row>
    <row r="3521" spans="2:29" x14ac:dyDescent="0.25">
      <c r="B3521" s="27">
        <f t="shared" si="116"/>
        <v>39594.624999991465</v>
      </c>
      <c r="C3521" s="25">
        <v>15</v>
      </c>
      <c r="D3521" s="25">
        <v>17.3</v>
      </c>
      <c r="E3521" s="25">
        <v>140.84</v>
      </c>
      <c r="J3521" s="1"/>
      <c r="K3521" s="1"/>
      <c r="L3521" s="1"/>
      <c r="M3521" s="1"/>
      <c r="N3521" s="1"/>
      <c r="AA3521" s="1"/>
      <c r="AB3521" s="1"/>
      <c r="AC3521" s="1"/>
    </row>
    <row r="3522" spans="2:29" x14ac:dyDescent="0.25">
      <c r="B3522" s="27">
        <f t="shared" si="116"/>
        <v>39594.66666665813</v>
      </c>
      <c r="C3522" s="25">
        <v>16</v>
      </c>
      <c r="D3522" s="25">
        <v>17.399999999999999</v>
      </c>
      <c r="E3522" s="25">
        <v>168.19</v>
      </c>
      <c r="J3522" s="1"/>
      <c r="K3522" s="1"/>
      <c r="L3522" s="1"/>
      <c r="M3522" s="1"/>
      <c r="N3522" s="1"/>
      <c r="AA3522" s="1"/>
      <c r="AB3522" s="1"/>
      <c r="AC3522" s="1"/>
    </row>
    <row r="3523" spans="2:29" x14ac:dyDescent="0.25">
      <c r="B3523" s="27">
        <f t="shared" ref="B3523:B3586" si="117">B3522+1/24</f>
        <v>39594.708333324794</v>
      </c>
      <c r="C3523" s="25">
        <v>17</v>
      </c>
      <c r="D3523" s="25">
        <v>17.2</v>
      </c>
      <c r="E3523" s="25">
        <v>74.38</v>
      </c>
      <c r="J3523" s="1"/>
      <c r="K3523" s="1"/>
      <c r="L3523" s="1"/>
      <c r="M3523" s="1"/>
      <c r="N3523" s="1"/>
      <c r="AA3523" s="1"/>
      <c r="AB3523" s="1"/>
      <c r="AC3523" s="1"/>
    </row>
    <row r="3524" spans="2:29" x14ac:dyDescent="0.25">
      <c r="B3524" s="27">
        <f t="shared" si="117"/>
        <v>39594.749999991458</v>
      </c>
      <c r="C3524" s="25">
        <v>18</v>
      </c>
      <c r="D3524" s="25">
        <v>16.5</v>
      </c>
      <c r="E3524" s="25">
        <v>38.020000000000003</v>
      </c>
      <c r="J3524" s="1"/>
      <c r="K3524" s="1"/>
      <c r="L3524" s="1"/>
      <c r="M3524" s="1"/>
      <c r="N3524" s="1"/>
      <c r="AA3524" s="1"/>
      <c r="AB3524" s="1"/>
      <c r="AC3524" s="1"/>
    </row>
    <row r="3525" spans="2:29" x14ac:dyDescent="0.25">
      <c r="B3525" s="27">
        <f t="shared" si="117"/>
        <v>39594.791666658122</v>
      </c>
      <c r="C3525" s="25">
        <v>19</v>
      </c>
      <c r="D3525" s="25">
        <v>16.399999999999999</v>
      </c>
      <c r="E3525" s="25">
        <v>110.94</v>
      </c>
      <c r="J3525" s="1"/>
      <c r="K3525" s="1"/>
      <c r="L3525" s="1"/>
      <c r="M3525" s="1"/>
      <c r="N3525" s="1"/>
      <c r="AA3525" s="1"/>
      <c r="AB3525" s="1"/>
      <c r="AC3525" s="1"/>
    </row>
    <row r="3526" spans="2:29" x14ac:dyDescent="0.25">
      <c r="B3526" s="27">
        <f t="shared" si="117"/>
        <v>39594.833333324787</v>
      </c>
      <c r="C3526" s="25">
        <v>20</v>
      </c>
      <c r="D3526" s="25">
        <v>15.7</v>
      </c>
      <c r="E3526" s="25">
        <v>0</v>
      </c>
      <c r="J3526" s="1"/>
      <c r="K3526" s="1"/>
      <c r="L3526" s="1"/>
      <c r="M3526" s="1"/>
      <c r="N3526" s="1"/>
      <c r="AA3526" s="1"/>
      <c r="AB3526" s="1"/>
      <c r="AC3526" s="1"/>
    </row>
    <row r="3527" spans="2:29" x14ac:dyDescent="0.25">
      <c r="B3527" s="27">
        <f t="shared" si="117"/>
        <v>39594.874999991451</v>
      </c>
      <c r="C3527" s="25">
        <v>21</v>
      </c>
      <c r="D3527" s="25">
        <v>15.4</v>
      </c>
      <c r="E3527" s="25">
        <v>0</v>
      </c>
      <c r="J3527" s="1"/>
      <c r="K3527" s="1"/>
      <c r="L3527" s="1"/>
      <c r="M3527" s="1"/>
      <c r="N3527" s="1"/>
      <c r="AA3527" s="1"/>
      <c r="AB3527" s="1"/>
      <c r="AC3527" s="1"/>
    </row>
    <row r="3528" spans="2:29" x14ac:dyDescent="0.25">
      <c r="B3528" s="27">
        <f t="shared" si="117"/>
        <v>39594.916666658115</v>
      </c>
      <c r="C3528" s="25">
        <v>22</v>
      </c>
      <c r="D3528" s="25">
        <v>14.6</v>
      </c>
      <c r="E3528" s="25">
        <v>0</v>
      </c>
      <c r="J3528" s="1"/>
      <c r="K3528" s="1"/>
      <c r="L3528" s="1"/>
      <c r="M3528" s="1"/>
      <c r="N3528" s="1"/>
      <c r="AA3528" s="1"/>
      <c r="AB3528" s="1"/>
      <c r="AC3528" s="1"/>
    </row>
    <row r="3529" spans="2:29" x14ac:dyDescent="0.25">
      <c r="B3529" s="27">
        <f t="shared" si="117"/>
        <v>39594.958333324779</v>
      </c>
      <c r="C3529" s="25">
        <v>23</v>
      </c>
      <c r="D3529" s="25">
        <v>14.3</v>
      </c>
      <c r="E3529" s="25">
        <v>0</v>
      </c>
      <c r="J3529" s="1"/>
      <c r="K3529" s="1"/>
      <c r="L3529" s="1"/>
      <c r="M3529" s="1"/>
      <c r="N3529" s="1"/>
      <c r="AA3529" s="1"/>
      <c r="AB3529" s="1"/>
      <c r="AC3529" s="1"/>
    </row>
    <row r="3530" spans="2:29" x14ac:dyDescent="0.25">
      <c r="B3530" s="27">
        <f t="shared" si="117"/>
        <v>39594.999999991443</v>
      </c>
      <c r="C3530" s="25">
        <v>0</v>
      </c>
      <c r="D3530" s="25">
        <v>14.3</v>
      </c>
      <c r="E3530" s="25">
        <v>0</v>
      </c>
      <c r="J3530" s="1"/>
      <c r="K3530" s="1"/>
      <c r="L3530" s="1"/>
      <c r="M3530" s="1"/>
      <c r="N3530" s="1"/>
      <c r="AA3530" s="1"/>
      <c r="AB3530" s="1"/>
      <c r="AC3530" s="1"/>
    </row>
    <row r="3531" spans="2:29" x14ac:dyDescent="0.25">
      <c r="B3531" s="27">
        <f t="shared" si="117"/>
        <v>39595.041666658108</v>
      </c>
      <c r="C3531" s="25">
        <v>1</v>
      </c>
      <c r="D3531" s="25">
        <v>14.7</v>
      </c>
      <c r="E3531" s="25">
        <v>0</v>
      </c>
      <c r="J3531" s="1"/>
      <c r="K3531" s="1"/>
      <c r="L3531" s="1"/>
      <c r="M3531" s="1"/>
      <c r="N3531" s="1"/>
      <c r="AA3531" s="1"/>
      <c r="AB3531" s="1"/>
      <c r="AC3531" s="1"/>
    </row>
    <row r="3532" spans="2:29" x14ac:dyDescent="0.25">
      <c r="B3532" s="27">
        <f t="shared" si="117"/>
        <v>39595.083333324772</v>
      </c>
      <c r="C3532" s="25">
        <v>2</v>
      </c>
      <c r="D3532" s="25">
        <v>14.8</v>
      </c>
      <c r="E3532" s="25">
        <v>0</v>
      </c>
      <c r="J3532" s="1"/>
      <c r="K3532" s="1"/>
      <c r="L3532" s="1"/>
      <c r="M3532" s="1"/>
      <c r="N3532" s="1"/>
      <c r="AA3532" s="1"/>
      <c r="AB3532" s="1"/>
      <c r="AC3532" s="1"/>
    </row>
    <row r="3533" spans="2:29" x14ac:dyDescent="0.25">
      <c r="B3533" s="27">
        <f t="shared" si="117"/>
        <v>39595.124999991436</v>
      </c>
      <c r="C3533" s="25">
        <v>3</v>
      </c>
      <c r="D3533" s="25">
        <v>15.1</v>
      </c>
      <c r="E3533" s="25">
        <v>0</v>
      </c>
      <c r="J3533" s="1"/>
      <c r="K3533" s="1"/>
      <c r="L3533" s="1"/>
      <c r="M3533" s="1"/>
      <c r="N3533" s="1"/>
      <c r="AA3533" s="1"/>
      <c r="AB3533" s="1"/>
      <c r="AC3533" s="1"/>
    </row>
    <row r="3534" spans="2:29" x14ac:dyDescent="0.25">
      <c r="B3534" s="27">
        <f t="shared" si="117"/>
        <v>39595.1666666581</v>
      </c>
      <c r="C3534" s="25">
        <v>4</v>
      </c>
      <c r="D3534" s="25">
        <v>15</v>
      </c>
      <c r="E3534" s="25">
        <v>0</v>
      </c>
      <c r="J3534" s="1"/>
      <c r="K3534" s="1"/>
      <c r="L3534" s="1"/>
      <c r="M3534" s="1"/>
      <c r="N3534" s="1"/>
      <c r="AA3534" s="1"/>
      <c r="AB3534" s="1"/>
      <c r="AC3534" s="1"/>
    </row>
    <row r="3535" spans="2:29" x14ac:dyDescent="0.25">
      <c r="B3535" s="27">
        <f t="shared" si="117"/>
        <v>39595.208333324765</v>
      </c>
      <c r="C3535" s="25">
        <v>5</v>
      </c>
      <c r="D3535" s="25">
        <v>14.6</v>
      </c>
      <c r="E3535" s="25">
        <v>0</v>
      </c>
      <c r="J3535" s="1"/>
      <c r="K3535" s="1"/>
      <c r="L3535" s="1"/>
      <c r="M3535" s="1"/>
      <c r="N3535" s="1"/>
      <c r="AA3535" s="1"/>
      <c r="AB3535" s="1"/>
      <c r="AC3535" s="1"/>
    </row>
    <row r="3536" spans="2:29" x14ac:dyDescent="0.25">
      <c r="B3536" s="27">
        <f t="shared" si="117"/>
        <v>39595.249999991429</v>
      </c>
      <c r="C3536" s="25">
        <v>6</v>
      </c>
      <c r="D3536" s="25">
        <v>14.5</v>
      </c>
      <c r="E3536" s="25">
        <v>1.64</v>
      </c>
      <c r="J3536" s="1"/>
      <c r="K3536" s="1"/>
      <c r="L3536" s="1"/>
      <c r="M3536" s="1"/>
      <c r="N3536" s="1"/>
      <c r="AA3536" s="1"/>
      <c r="AB3536" s="1"/>
      <c r="AC3536" s="1"/>
    </row>
    <row r="3537" spans="2:29" x14ac:dyDescent="0.25">
      <c r="B3537" s="27">
        <f t="shared" si="117"/>
        <v>39595.291666658093</v>
      </c>
      <c r="C3537" s="25">
        <v>7</v>
      </c>
      <c r="D3537" s="25">
        <v>14.9</v>
      </c>
      <c r="E3537" s="25">
        <v>34.979999999999997</v>
      </c>
      <c r="J3537" s="1"/>
      <c r="K3537" s="1"/>
      <c r="L3537" s="1"/>
      <c r="M3537" s="1"/>
      <c r="N3537" s="1"/>
      <c r="AA3537" s="1"/>
      <c r="AB3537" s="1"/>
      <c r="AC3537" s="1"/>
    </row>
    <row r="3538" spans="2:29" x14ac:dyDescent="0.25">
      <c r="B3538" s="27">
        <f t="shared" si="117"/>
        <v>39595.333333324757</v>
      </c>
      <c r="C3538" s="25">
        <v>8</v>
      </c>
      <c r="D3538" s="25">
        <v>15.1</v>
      </c>
      <c r="E3538" s="25">
        <v>39.049999999999997</v>
      </c>
      <c r="J3538" s="1"/>
      <c r="K3538" s="1"/>
      <c r="L3538" s="1"/>
      <c r="M3538" s="1"/>
      <c r="N3538" s="1"/>
      <c r="AA3538" s="1"/>
      <c r="AB3538" s="1"/>
      <c r="AC3538" s="1"/>
    </row>
    <row r="3539" spans="2:29" x14ac:dyDescent="0.25">
      <c r="B3539" s="27">
        <f t="shared" si="117"/>
        <v>39595.374999991422</v>
      </c>
      <c r="C3539" s="25">
        <v>9</v>
      </c>
      <c r="D3539" s="25">
        <v>15.8</v>
      </c>
      <c r="E3539" s="25">
        <v>302.87</v>
      </c>
      <c r="J3539" s="1"/>
      <c r="K3539" s="1"/>
      <c r="L3539" s="1"/>
      <c r="M3539" s="1"/>
      <c r="N3539" s="1"/>
      <c r="AA3539" s="1"/>
      <c r="AB3539" s="1"/>
      <c r="AC3539" s="1"/>
    </row>
    <row r="3540" spans="2:29" x14ac:dyDescent="0.25">
      <c r="B3540" s="27">
        <f t="shared" si="117"/>
        <v>39595.416666658086</v>
      </c>
      <c r="C3540" s="25">
        <v>10</v>
      </c>
      <c r="D3540" s="25">
        <v>17</v>
      </c>
      <c r="E3540" s="25">
        <v>639.19000000000005</v>
      </c>
      <c r="J3540" s="1"/>
      <c r="K3540" s="1"/>
      <c r="L3540" s="1"/>
      <c r="M3540" s="1"/>
      <c r="N3540" s="1"/>
      <c r="AA3540" s="1"/>
      <c r="AB3540" s="1"/>
      <c r="AC3540" s="1"/>
    </row>
    <row r="3541" spans="2:29" x14ac:dyDescent="0.25">
      <c r="B3541" s="27">
        <f t="shared" si="117"/>
        <v>39595.45833332475</v>
      </c>
      <c r="C3541" s="25">
        <v>11</v>
      </c>
      <c r="D3541" s="25">
        <v>17.5</v>
      </c>
      <c r="E3541" s="25">
        <v>497.23</v>
      </c>
      <c r="J3541" s="1"/>
      <c r="K3541" s="1"/>
      <c r="L3541" s="1"/>
      <c r="M3541" s="1"/>
      <c r="N3541" s="1"/>
      <c r="AA3541" s="1"/>
      <c r="AB3541" s="1"/>
      <c r="AC3541" s="1"/>
    </row>
    <row r="3542" spans="2:29" x14ac:dyDescent="0.25">
      <c r="B3542" s="27">
        <f t="shared" si="117"/>
        <v>39595.499999991414</v>
      </c>
      <c r="C3542" s="25">
        <v>12</v>
      </c>
      <c r="D3542" s="25">
        <v>16.600000000000001</v>
      </c>
      <c r="E3542" s="25">
        <v>213.54</v>
      </c>
      <c r="J3542" s="1"/>
      <c r="K3542" s="1"/>
      <c r="L3542" s="1"/>
      <c r="M3542" s="1"/>
      <c r="N3542" s="1"/>
      <c r="AA3542" s="1"/>
      <c r="AB3542" s="1"/>
      <c r="AC3542" s="1"/>
    </row>
    <row r="3543" spans="2:29" x14ac:dyDescent="0.25">
      <c r="B3543" s="27">
        <f t="shared" si="117"/>
        <v>39595.541666658079</v>
      </c>
      <c r="C3543" s="25">
        <v>13</v>
      </c>
      <c r="D3543" s="25">
        <v>18</v>
      </c>
      <c r="E3543" s="25">
        <v>262.43</v>
      </c>
      <c r="J3543" s="1"/>
      <c r="K3543" s="1"/>
      <c r="L3543" s="1"/>
      <c r="M3543" s="1"/>
      <c r="N3543" s="1"/>
      <c r="AA3543" s="1"/>
      <c r="AB3543" s="1"/>
      <c r="AC3543" s="1"/>
    </row>
    <row r="3544" spans="2:29" x14ac:dyDescent="0.25">
      <c r="B3544" s="27">
        <f t="shared" si="117"/>
        <v>39595.583333324743</v>
      </c>
      <c r="C3544" s="25">
        <v>14</v>
      </c>
      <c r="D3544" s="25">
        <v>18.2</v>
      </c>
      <c r="E3544" s="25">
        <v>246.79</v>
      </c>
      <c r="J3544" s="1"/>
      <c r="K3544" s="1"/>
      <c r="L3544" s="1"/>
      <c r="M3544" s="1"/>
      <c r="N3544" s="1"/>
      <c r="AA3544" s="1"/>
      <c r="AB3544" s="1"/>
      <c r="AC3544" s="1"/>
    </row>
    <row r="3545" spans="2:29" x14ac:dyDescent="0.25">
      <c r="B3545" s="27">
        <f t="shared" si="117"/>
        <v>39595.624999991407</v>
      </c>
      <c r="C3545" s="25">
        <v>15</v>
      </c>
      <c r="D3545" s="25">
        <v>18.100000000000001</v>
      </c>
      <c r="E3545" s="25">
        <v>461.93</v>
      </c>
      <c r="J3545" s="1"/>
      <c r="K3545" s="1"/>
      <c r="L3545" s="1"/>
      <c r="M3545" s="1"/>
      <c r="N3545" s="1"/>
      <c r="AA3545" s="1"/>
      <c r="AB3545" s="1"/>
      <c r="AC3545" s="1"/>
    </row>
    <row r="3546" spans="2:29" x14ac:dyDescent="0.25">
      <c r="B3546" s="27">
        <f t="shared" si="117"/>
        <v>39595.666666658071</v>
      </c>
      <c r="C3546" s="25">
        <v>16</v>
      </c>
      <c r="D3546" s="25">
        <v>18.3</v>
      </c>
      <c r="E3546" s="25">
        <v>258.33999999999997</v>
      </c>
      <c r="J3546" s="1"/>
      <c r="K3546" s="1"/>
      <c r="L3546" s="1"/>
      <c r="M3546" s="1"/>
      <c r="N3546" s="1"/>
      <c r="AA3546" s="1"/>
      <c r="AB3546" s="1"/>
      <c r="AC3546" s="1"/>
    </row>
    <row r="3547" spans="2:29" x14ac:dyDescent="0.25">
      <c r="B3547" s="27">
        <f t="shared" si="117"/>
        <v>39595.708333324736</v>
      </c>
      <c r="C3547" s="25">
        <v>17</v>
      </c>
      <c r="D3547" s="25">
        <v>17.600000000000001</v>
      </c>
      <c r="E3547" s="25">
        <v>289.08999999999997</v>
      </c>
      <c r="J3547" s="1"/>
      <c r="K3547" s="1"/>
      <c r="L3547" s="1"/>
      <c r="M3547" s="1"/>
      <c r="N3547" s="1"/>
      <c r="AA3547" s="1"/>
      <c r="AB3547" s="1"/>
      <c r="AC3547" s="1"/>
    </row>
    <row r="3548" spans="2:29" x14ac:dyDescent="0.25">
      <c r="B3548" s="27">
        <f t="shared" si="117"/>
        <v>39595.7499999914</v>
      </c>
      <c r="C3548" s="25">
        <v>18</v>
      </c>
      <c r="D3548" s="25">
        <v>17.5</v>
      </c>
      <c r="E3548" s="25">
        <v>289.02999999999997</v>
      </c>
      <c r="J3548" s="1"/>
      <c r="K3548" s="1"/>
      <c r="L3548" s="1"/>
      <c r="M3548" s="1"/>
      <c r="N3548" s="1"/>
      <c r="AA3548" s="1"/>
      <c r="AB3548" s="1"/>
      <c r="AC3548" s="1"/>
    </row>
    <row r="3549" spans="2:29" x14ac:dyDescent="0.25">
      <c r="B3549" s="27">
        <f t="shared" si="117"/>
        <v>39595.791666658064</v>
      </c>
      <c r="C3549" s="25">
        <v>19</v>
      </c>
      <c r="D3549" s="25">
        <v>16.899999999999999</v>
      </c>
      <c r="E3549" s="25">
        <v>138.85</v>
      </c>
      <c r="J3549" s="1"/>
      <c r="K3549" s="1"/>
      <c r="L3549" s="1"/>
      <c r="M3549" s="1"/>
      <c r="N3549" s="1"/>
      <c r="AA3549" s="1"/>
      <c r="AB3549" s="1"/>
      <c r="AC3549" s="1"/>
    </row>
    <row r="3550" spans="2:29" x14ac:dyDescent="0.25">
      <c r="B3550" s="27">
        <f t="shared" si="117"/>
        <v>39595.833333324728</v>
      </c>
      <c r="C3550" s="25">
        <v>20</v>
      </c>
      <c r="D3550" s="25">
        <v>15.7</v>
      </c>
      <c r="E3550" s="25">
        <v>0</v>
      </c>
      <c r="J3550" s="1"/>
      <c r="K3550" s="1"/>
      <c r="L3550" s="1"/>
      <c r="M3550" s="1"/>
      <c r="N3550" s="1"/>
      <c r="AA3550" s="1"/>
      <c r="AB3550" s="1"/>
      <c r="AC3550" s="1"/>
    </row>
    <row r="3551" spans="2:29" x14ac:dyDescent="0.25">
      <c r="B3551" s="27">
        <f t="shared" si="117"/>
        <v>39595.874999991393</v>
      </c>
      <c r="C3551" s="25">
        <v>21</v>
      </c>
      <c r="D3551" s="25">
        <v>15.2</v>
      </c>
      <c r="E3551" s="25">
        <v>0</v>
      </c>
      <c r="J3551" s="1"/>
      <c r="K3551" s="1"/>
      <c r="L3551" s="1"/>
      <c r="M3551" s="1"/>
      <c r="N3551" s="1"/>
      <c r="AA3551" s="1"/>
      <c r="AB3551" s="1"/>
      <c r="AC3551" s="1"/>
    </row>
    <row r="3552" spans="2:29" x14ac:dyDescent="0.25">
      <c r="B3552" s="27">
        <f t="shared" si="117"/>
        <v>39595.916666658057</v>
      </c>
      <c r="C3552" s="25">
        <v>22</v>
      </c>
      <c r="D3552" s="25">
        <v>15.3</v>
      </c>
      <c r="E3552" s="25">
        <v>0</v>
      </c>
      <c r="J3552" s="1"/>
      <c r="K3552" s="1"/>
      <c r="L3552" s="1"/>
      <c r="M3552" s="1"/>
      <c r="N3552" s="1"/>
      <c r="AA3552" s="1"/>
      <c r="AB3552" s="1"/>
      <c r="AC3552" s="1"/>
    </row>
    <row r="3553" spans="2:29" x14ac:dyDescent="0.25">
      <c r="B3553" s="27">
        <f t="shared" si="117"/>
        <v>39595.958333324721</v>
      </c>
      <c r="C3553" s="25">
        <v>23</v>
      </c>
      <c r="D3553" s="25">
        <v>15</v>
      </c>
      <c r="E3553" s="25">
        <v>0</v>
      </c>
      <c r="J3553" s="1"/>
      <c r="K3553" s="1"/>
      <c r="L3553" s="1"/>
      <c r="M3553" s="1"/>
      <c r="N3553" s="1"/>
      <c r="AA3553" s="1"/>
      <c r="AB3553" s="1"/>
      <c r="AC3553" s="1"/>
    </row>
    <row r="3554" spans="2:29" x14ac:dyDescent="0.25">
      <c r="B3554" s="27">
        <f t="shared" si="117"/>
        <v>39595.999999991385</v>
      </c>
      <c r="C3554" s="25">
        <v>0</v>
      </c>
      <c r="D3554" s="25">
        <v>14.4</v>
      </c>
      <c r="E3554" s="25">
        <v>0</v>
      </c>
      <c r="J3554" s="1"/>
      <c r="K3554" s="1"/>
      <c r="L3554" s="1"/>
      <c r="M3554" s="1"/>
      <c r="N3554" s="1"/>
      <c r="AA3554" s="1"/>
      <c r="AB3554" s="1"/>
      <c r="AC3554" s="1"/>
    </row>
    <row r="3555" spans="2:29" x14ac:dyDescent="0.25">
      <c r="B3555" s="27">
        <f t="shared" si="117"/>
        <v>39596.04166665805</v>
      </c>
      <c r="C3555" s="25">
        <v>1</v>
      </c>
      <c r="D3555" s="25">
        <v>14.3</v>
      </c>
      <c r="E3555" s="25">
        <v>0</v>
      </c>
      <c r="J3555" s="1"/>
      <c r="K3555" s="1"/>
      <c r="L3555" s="1"/>
      <c r="M3555" s="1"/>
      <c r="N3555" s="1"/>
      <c r="AA3555" s="1"/>
      <c r="AB3555" s="1"/>
      <c r="AC3555" s="1"/>
    </row>
    <row r="3556" spans="2:29" x14ac:dyDescent="0.25">
      <c r="B3556" s="27">
        <f t="shared" si="117"/>
        <v>39596.083333324714</v>
      </c>
      <c r="C3556" s="25">
        <v>2</v>
      </c>
      <c r="D3556" s="25">
        <v>14.1</v>
      </c>
      <c r="E3556" s="25">
        <v>0</v>
      </c>
      <c r="J3556" s="1"/>
      <c r="K3556" s="1"/>
      <c r="L3556" s="1"/>
      <c r="M3556" s="1"/>
      <c r="N3556" s="1"/>
      <c r="AA3556" s="1"/>
      <c r="AB3556" s="1"/>
      <c r="AC3556" s="1"/>
    </row>
    <row r="3557" spans="2:29" x14ac:dyDescent="0.25">
      <c r="B3557" s="27">
        <f t="shared" si="117"/>
        <v>39596.124999991378</v>
      </c>
      <c r="C3557" s="25">
        <v>3</v>
      </c>
      <c r="D3557" s="25">
        <v>14.2</v>
      </c>
      <c r="E3557" s="25">
        <v>0</v>
      </c>
      <c r="J3557" s="1"/>
      <c r="K3557" s="1"/>
      <c r="L3557" s="1"/>
      <c r="M3557" s="1"/>
      <c r="N3557" s="1"/>
      <c r="AA3557" s="1"/>
      <c r="AB3557" s="1"/>
      <c r="AC3557" s="1"/>
    </row>
    <row r="3558" spans="2:29" x14ac:dyDescent="0.25">
      <c r="B3558" s="27">
        <f t="shared" si="117"/>
        <v>39596.166666658042</v>
      </c>
      <c r="C3558" s="25">
        <v>4</v>
      </c>
      <c r="D3558" s="25">
        <v>14.5</v>
      </c>
      <c r="E3558" s="25">
        <v>0</v>
      </c>
      <c r="J3558" s="1"/>
      <c r="K3558" s="1"/>
      <c r="L3558" s="1"/>
      <c r="M3558" s="1"/>
      <c r="N3558" s="1"/>
      <c r="AA3558" s="1"/>
      <c r="AB3558" s="1"/>
      <c r="AC3558" s="1"/>
    </row>
    <row r="3559" spans="2:29" x14ac:dyDescent="0.25">
      <c r="B3559" s="27">
        <f t="shared" si="117"/>
        <v>39596.208333324706</v>
      </c>
      <c r="C3559" s="25">
        <v>5</v>
      </c>
      <c r="D3559" s="25">
        <v>14.8</v>
      </c>
      <c r="E3559" s="25">
        <v>0</v>
      </c>
      <c r="J3559" s="1"/>
      <c r="K3559" s="1"/>
      <c r="L3559" s="1"/>
      <c r="M3559" s="1"/>
      <c r="N3559" s="1"/>
      <c r="AA3559" s="1"/>
      <c r="AB3559" s="1"/>
      <c r="AC3559" s="1"/>
    </row>
    <row r="3560" spans="2:29" x14ac:dyDescent="0.25">
      <c r="B3560" s="27">
        <f t="shared" si="117"/>
        <v>39596.249999991371</v>
      </c>
      <c r="C3560" s="25">
        <v>6</v>
      </c>
      <c r="D3560" s="25">
        <v>14.5</v>
      </c>
      <c r="E3560" s="25">
        <v>3.85</v>
      </c>
      <c r="J3560" s="1"/>
      <c r="K3560" s="1"/>
      <c r="L3560" s="1"/>
      <c r="M3560" s="1"/>
      <c r="N3560" s="1"/>
      <c r="AA3560" s="1"/>
      <c r="AB3560" s="1"/>
      <c r="AC3560" s="1"/>
    </row>
    <row r="3561" spans="2:29" x14ac:dyDescent="0.25">
      <c r="B3561" s="27">
        <f t="shared" si="117"/>
        <v>39596.291666658035</v>
      </c>
      <c r="C3561" s="25">
        <v>7</v>
      </c>
      <c r="D3561" s="25">
        <v>14.8</v>
      </c>
      <c r="E3561" s="25">
        <v>163.5</v>
      </c>
      <c r="J3561" s="1"/>
      <c r="K3561" s="1"/>
      <c r="L3561" s="1"/>
      <c r="M3561" s="1"/>
      <c r="N3561" s="1"/>
      <c r="AA3561" s="1"/>
      <c r="AB3561" s="1"/>
      <c r="AC3561" s="1"/>
    </row>
    <row r="3562" spans="2:29" x14ac:dyDescent="0.25">
      <c r="B3562" s="27">
        <f t="shared" si="117"/>
        <v>39596.333333324699</v>
      </c>
      <c r="C3562" s="25">
        <v>8</v>
      </c>
      <c r="D3562" s="25">
        <v>15.3</v>
      </c>
      <c r="E3562" s="25">
        <v>96.4</v>
      </c>
      <c r="J3562" s="1"/>
      <c r="K3562" s="1"/>
      <c r="L3562" s="1"/>
      <c r="M3562" s="1"/>
      <c r="N3562" s="1"/>
      <c r="AA3562" s="1"/>
      <c r="AB3562" s="1"/>
      <c r="AC3562" s="1"/>
    </row>
    <row r="3563" spans="2:29" x14ac:dyDescent="0.25">
      <c r="B3563" s="27">
        <f t="shared" si="117"/>
        <v>39596.374999991363</v>
      </c>
      <c r="C3563" s="25">
        <v>9</v>
      </c>
      <c r="D3563" s="25">
        <v>15.2</v>
      </c>
      <c r="E3563" s="25">
        <v>88.95</v>
      </c>
      <c r="J3563" s="1"/>
      <c r="K3563" s="1"/>
      <c r="L3563" s="1"/>
      <c r="M3563" s="1"/>
      <c r="N3563" s="1"/>
      <c r="AA3563" s="1"/>
      <c r="AB3563" s="1"/>
      <c r="AC3563" s="1"/>
    </row>
    <row r="3564" spans="2:29" x14ac:dyDescent="0.25">
      <c r="B3564" s="27">
        <f t="shared" si="117"/>
        <v>39596.416666658028</v>
      </c>
      <c r="C3564" s="25">
        <v>10</v>
      </c>
      <c r="D3564" s="25">
        <v>15.1</v>
      </c>
      <c r="E3564" s="25">
        <v>196.38</v>
      </c>
      <c r="J3564" s="1"/>
      <c r="K3564" s="1"/>
      <c r="L3564" s="1"/>
      <c r="M3564" s="1"/>
      <c r="N3564" s="1"/>
      <c r="AA3564" s="1"/>
      <c r="AB3564" s="1"/>
      <c r="AC3564" s="1"/>
    </row>
    <row r="3565" spans="2:29" x14ac:dyDescent="0.25">
      <c r="B3565" s="27">
        <f t="shared" si="117"/>
        <v>39596.458333324692</v>
      </c>
      <c r="C3565" s="25">
        <v>11</v>
      </c>
      <c r="D3565" s="25">
        <v>15.1</v>
      </c>
      <c r="E3565" s="25">
        <v>161.87</v>
      </c>
      <c r="J3565" s="1"/>
      <c r="K3565" s="1"/>
      <c r="L3565" s="1"/>
      <c r="M3565" s="1"/>
      <c r="N3565" s="1"/>
      <c r="AA3565" s="1"/>
      <c r="AB3565" s="1"/>
      <c r="AC3565" s="1"/>
    </row>
    <row r="3566" spans="2:29" x14ac:dyDescent="0.25">
      <c r="B3566" s="27">
        <f t="shared" si="117"/>
        <v>39596.499999991356</v>
      </c>
      <c r="C3566" s="25">
        <v>12</v>
      </c>
      <c r="D3566" s="25">
        <v>17.399999999999999</v>
      </c>
      <c r="E3566" s="25">
        <v>941.45</v>
      </c>
      <c r="J3566" s="1"/>
      <c r="K3566" s="1"/>
      <c r="L3566" s="1"/>
      <c r="M3566" s="1"/>
      <c r="N3566" s="1"/>
      <c r="AA3566" s="1"/>
      <c r="AB3566" s="1"/>
      <c r="AC3566" s="1"/>
    </row>
    <row r="3567" spans="2:29" x14ac:dyDescent="0.25">
      <c r="B3567" s="27">
        <f t="shared" si="117"/>
        <v>39596.54166665802</v>
      </c>
      <c r="C3567" s="25">
        <v>13</v>
      </c>
      <c r="D3567" s="25">
        <v>17.100000000000001</v>
      </c>
      <c r="E3567" s="25">
        <v>829.72</v>
      </c>
      <c r="J3567" s="1"/>
      <c r="K3567" s="1"/>
      <c r="L3567" s="1"/>
      <c r="M3567" s="1"/>
      <c r="N3567" s="1"/>
      <c r="AA3567" s="1"/>
      <c r="AB3567" s="1"/>
      <c r="AC3567" s="1"/>
    </row>
    <row r="3568" spans="2:29" x14ac:dyDescent="0.25">
      <c r="B3568" s="27">
        <f t="shared" si="117"/>
        <v>39596.583333324685</v>
      </c>
      <c r="C3568" s="25">
        <v>14</v>
      </c>
      <c r="D3568" s="25">
        <v>16.399999999999999</v>
      </c>
      <c r="E3568" s="25">
        <v>508.68</v>
      </c>
      <c r="J3568" s="1"/>
      <c r="K3568" s="1"/>
      <c r="L3568" s="1"/>
      <c r="M3568" s="1"/>
      <c r="N3568" s="1"/>
      <c r="AA3568" s="1"/>
      <c r="AB3568" s="1"/>
      <c r="AC3568" s="1"/>
    </row>
    <row r="3569" spans="2:29" x14ac:dyDescent="0.25">
      <c r="B3569" s="27">
        <f t="shared" si="117"/>
        <v>39596.624999991349</v>
      </c>
      <c r="C3569" s="25">
        <v>15</v>
      </c>
      <c r="D3569" s="25">
        <v>16.399999999999999</v>
      </c>
      <c r="E3569" s="25">
        <v>160.56</v>
      </c>
      <c r="J3569" s="1"/>
      <c r="K3569" s="1"/>
      <c r="L3569" s="1"/>
      <c r="M3569" s="1"/>
      <c r="N3569" s="1"/>
      <c r="AA3569" s="1"/>
      <c r="AB3569" s="1"/>
      <c r="AC3569" s="1"/>
    </row>
    <row r="3570" spans="2:29" x14ac:dyDescent="0.25">
      <c r="B3570" s="27">
        <f t="shared" si="117"/>
        <v>39596.666666658013</v>
      </c>
      <c r="C3570" s="25">
        <v>16</v>
      </c>
      <c r="D3570" s="25">
        <v>16.8</v>
      </c>
      <c r="E3570" s="25">
        <v>188.09</v>
      </c>
      <c r="J3570" s="1"/>
      <c r="K3570" s="1"/>
      <c r="L3570" s="1"/>
      <c r="M3570" s="1"/>
      <c r="N3570" s="1"/>
      <c r="AA3570" s="1"/>
      <c r="AB3570" s="1"/>
      <c r="AC3570" s="1"/>
    </row>
    <row r="3571" spans="2:29" x14ac:dyDescent="0.25">
      <c r="B3571" s="27">
        <f t="shared" si="117"/>
        <v>39596.708333324677</v>
      </c>
      <c r="C3571" s="25">
        <v>17</v>
      </c>
      <c r="D3571" s="25">
        <v>16.7</v>
      </c>
      <c r="E3571" s="25">
        <v>105.52</v>
      </c>
      <c r="J3571" s="1"/>
      <c r="K3571" s="1"/>
      <c r="L3571" s="1"/>
      <c r="M3571" s="1"/>
      <c r="N3571" s="1"/>
      <c r="AA3571" s="1"/>
      <c r="AB3571" s="1"/>
      <c r="AC3571" s="1"/>
    </row>
    <row r="3572" spans="2:29" x14ac:dyDescent="0.25">
      <c r="B3572" s="27">
        <f t="shared" si="117"/>
        <v>39596.749999991342</v>
      </c>
      <c r="C3572" s="25">
        <v>18</v>
      </c>
      <c r="D3572" s="25">
        <v>16.100000000000001</v>
      </c>
      <c r="E3572" s="25">
        <v>40.07</v>
      </c>
      <c r="J3572" s="1"/>
      <c r="K3572" s="1"/>
      <c r="L3572" s="1"/>
      <c r="M3572" s="1"/>
      <c r="N3572" s="1"/>
      <c r="AA3572" s="1"/>
      <c r="AB3572" s="1"/>
      <c r="AC3572" s="1"/>
    </row>
    <row r="3573" spans="2:29" x14ac:dyDescent="0.25">
      <c r="B3573" s="27">
        <f t="shared" si="117"/>
        <v>39596.791666658006</v>
      </c>
      <c r="C3573" s="25">
        <v>19</v>
      </c>
      <c r="D3573" s="25">
        <v>15.7</v>
      </c>
      <c r="E3573" s="25">
        <v>0.61</v>
      </c>
      <c r="J3573" s="1"/>
      <c r="K3573" s="1"/>
      <c r="L3573" s="1"/>
      <c r="M3573" s="1"/>
      <c r="N3573" s="1"/>
      <c r="AA3573" s="1"/>
      <c r="AB3573" s="1"/>
      <c r="AC3573" s="1"/>
    </row>
    <row r="3574" spans="2:29" x14ac:dyDescent="0.25">
      <c r="B3574" s="27">
        <f t="shared" si="117"/>
        <v>39596.83333332467</v>
      </c>
      <c r="C3574" s="25">
        <v>20</v>
      </c>
      <c r="D3574" s="25">
        <v>15.8</v>
      </c>
      <c r="E3574" s="25">
        <v>0</v>
      </c>
      <c r="J3574" s="1"/>
      <c r="K3574" s="1"/>
      <c r="L3574" s="1"/>
      <c r="M3574" s="1"/>
      <c r="N3574" s="1"/>
      <c r="AA3574" s="1"/>
      <c r="AB3574" s="1"/>
      <c r="AC3574" s="1"/>
    </row>
    <row r="3575" spans="2:29" x14ac:dyDescent="0.25">
      <c r="B3575" s="27">
        <f t="shared" si="117"/>
        <v>39596.874999991334</v>
      </c>
      <c r="C3575" s="25">
        <v>21</v>
      </c>
      <c r="D3575" s="25">
        <v>16</v>
      </c>
      <c r="E3575" s="25">
        <v>0</v>
      </c>
      <c r="J3575" s="1"/>
      <c r="K3575" s="1"/>
      <c r="L3575" s="1"/>
      <c r="M3575" s="1"/>
      <c r="N3575" s="1"/>
      <c r="AA3575" s="1"/>
      <c r="AB3575" s="1"/>
      <c r="AC3575" s="1"/>
    </row>
    <row r="3576" spans="2:29" x14ac:dyDescent="0.25">
      <c r="B3576" s="27">
        <f t="shared" si="117"/>
        <v>39596.916666657999</v>
      </c>
      <c r="C3576" s="25">
        <v>22</v>
      </c>
      <c r="D3576" s="25">
        <v>16.3</v>
      </c>
      <c r="E3576" s="25">
        <v>0</v>
      </c>
      <c r="J3576" s="1"/>
      <c r="K3576" s="1"/>
      <c r="L3576" s="1"/>
      <c r="M3576" s="1"/>
      <c r="N3576" s="1"/>
      <c r="AA3576" s="1"/>
      <c r="AB3576" s="1"/>
      <c r="AC3576" s="1"/>
    </row>
    <row r="3577" spans="2:29" x14ac:dyDescent="0.25">
      <c r="B3577" s="27">
        <f t="shared" si="117"/>
        <v>39596.958333324663</v>
      </c>
      <c r="C3577" s="25">
        <v>23</v>
      </c>
      <c r="D3577" s="25">
        <v>16.399999999999999</v>
      </c>
      <c r="E3577" s="25">
        <v>0</v>
      </c>
      <c r="J3577" s="1"/>
      <c r="K3577" s="1"/>
      <c r="L3577" s="1"/>
      <c r="M3577" s="1"/>
      <c r="N3577" s="1"/>
      <c r="AA3577" s="1"/>
      <c r="AB3577" s="1"/>
      <c r="AC3577" s="1"/>
    </row>
    <row r="3578" spans="2:29" x14ac:dyDescent="0.25">
      <c r="B3578" s="27">
        <f t="shared" si="117"/>
        <v>39596.999999991327</v>
      </c>
      <c r="C3578" s="25">
        <v>0</v>
      </c>
      <c r="D3578" s="25">
        <v>16.399999999999999</v>
      </c>
      <c r="E3578" s="25">
        <v>0</v>
      </c>
      <c r="J3578" s="1"/>
      <c r="K3578" s="1"/>
      <c r="L3578" s="1"/>
      <c r="M3578" s="1"/>
      <c r="N3578" s="1"/>
      <c r="AA3578" s="1"/>
      <c r="AB3578" s="1"/>
      <c r="AC3578" s="1"/>
    </row>
    <row r="3579" spans="2:29" x14ac:dyDescent="0.25">
      <c r="B3579" s="27">
        <f t="shared" si="117"/>
        <v>39597.041666657991</v>
      </c>
      <c r="C3579" s="25">
        <v>1</v>
      </c>
      <c r="D3579" s="25">
        <v>16.399999999999999</v>
      </c>
      <c r="E3579" s="25">
        <v>0</v>
      </c>
      <c r="J3579" s="1"/>
      <c r="K3579" s="1"/>
      <c r="L3579" s="1"/>
      <c r="M3579" s="1"/>
      <c r="N3579" s="1"/>
      <c r="AA3579" s="1"/>
      <c r="AB3579" s="1"/>
      <c r="AC3579" s="1"/>
    </row>
    <row r="3580" spans="2:29" x14ac:dyDescent="0.25">
      <c r="B3580" s="27">
        <f t="shared" si="117"/>
        <v>39597.083333324656</v>
      </c>
      <c r="C3580" s="25">
        <v>2</v>
      </c>
      <c r="D3580" s="25">
        <v>16.600000000000001</v>
      </c>
      <c r="E3580" s="25">
        <v>0</v>
      </c>
      <c r="J3580" s="1"/>
      <c r="K3580" s="1"/>
      <c r="L3580" s="1"/>
      <c r="M3580" s="1"/>
      <c r="N3580" s="1"/>
      <c r="AA3580" s="1"/>
      <c r="AB3580" s="1"/>
      <c r="AC3580" s="1"/>
    </row>
    <row r="3581" spans="2:29" x14ac:dyDescent="0.25">
      <c r="B3581" s="27">
        <f t="shared" si="117"/>
        <v>39597.12499999132</v>
      </c>
      <c r="C3581" s="25">
        <v>3</v>
      </c>
      <c r="D3581" s="25">
        <v>16.2</v>
      </c>
      <c r="E3581" s="25">
        <v>0</v>
      </c>
      <c r="J3581" s="1"/>
      <c r="K3581" s="1"/>
      <c r="L3581" s="1"/>
      <c r="M3581" s="1"/>
      <c r="N3581" s="1"/>
      <c r="AA3581" s="1"/>
      <c r="AB3581" s="1"/>
      <c r="AC3581" s="1"/>
    </row>
    <row r="3582" spans="2:29" x14ac:dyDescent="0.25">
      <c r="B3582" s="27">
        <f t="shared" si="117"/>
        <v>39597.166666657984</v>
      </c>
      <c r="C3582" s="25">
        <v>4</v>
      </c>
      <c r="D3582" s="25">
        <v>15.8</v>
      </c>
      <c r="E3582" s="25">
        <v>0</v>
      </c>
      <c r="J3582" s="1"/>
      <c r="K3582" s="1"/>
      <c r="L3582" s="1"/>
      <c r="M3582" s="1"/>
      <c r="N3582" s="1"/>
      <c r="AA3582" s="1"/>
      <c r="AB3582" s="1"/>
      <c r="AC3582" s="1"/>
    </row>
    <row r="3583" spans="2:29" x14ac:dyDescent="0.25">
      <c r="B3583" s="27">
        <f t="shared" si="117"/>
        <v>39597.208333324648</v>
      </c>
      <c r="C3583" s="25">
        <v>5</v>
      </c>
      <c r="D3583" s="25">
        <v>15.7</v>
      </c>
      <c r="E3583" s="25">
        <v>0</v>
      </c>
      <c r="J3583" s="1"/>
      <c r="K3583" s="1"/>
      <c r="L3583" s="1"/>
      <c r="M3583" s="1"/>
      <c r="N3583" s="1"/>
      <c r="AA3583" s="1"/>
      <c r="AB3583" s="1"/>
      <c r="AC3583" s="1"/>
    </row>
    <row r="3584" spans="2:29" x14ac:dyDescent="0.25">
      <c r="B3584" s="27">
        <f t="shared" si="117"/>
        <v>39597.249999991313</v>
      </c>
      <c r="C3584" s="25">
        <v>6</v>
      </c>
      <c r="D3584" s="25">
        <v>15.7</v>
      </c>
      <c r="E3584" s="25">
        <v>5.04</v>
      </c>
      <c r="J3584" s="1"/>
      <c r="K3584" s="1"/>
      <c r="L3584" s="1"/>
      <c r="M3584" s="1"/>
      <c r="N3584" s="1"/>
      <c r="AA3584" s="1"/>
      <c r="AB3584" s="1"/>
      <c r="AC3584" s="1"/>
    </row>
    <row r="3585" spans="2:29" x14ac:dyDescent="0.25">
      <c r="B3585" s="27">
        <f t="shared" si="117"/>
        <v>39597.291666657977</v>
      </c>
      <c r="C3585" s="25">
        <v>7</v>
      </c>
      <c r="D3585" s="25">
        <v>16.2</v>
      </c>
      <c r="E3585" s="25">
        <v>149.84</v>
      </c>
      <c r="J3585" s="1"/>
      <c r="K3585" s="1"/>
      <c r="L3585" s="1"/>
      <c r="M3585" s="1"/>
      <c r="N3585" s="1"/>
      <c r="AA3585" s="1"/>
      <c r="AB3585" s="1"/>
      <c r="AC3585" s="1"/>
    </row>
    <row r="3586" spans="2:29" x14ac:dyDescent="0.25">
      <c r="B3586" s="27">
        <f t="shared" si="117"/>
        <v>39597.333333324641</v>
      </c>
      <c r="C3586" s="25">
        <v>8</v>
      </c>
      <c r="D3586" s="25">
        <v>17.5</v>
      </c>
      <c r="E3586" s="25">
        <v>403.99</v>
      </c>
      <c r="J3586" s="1"/>
      <c r="K3586" s="1"/>
      <c r="L3586" s="1"/>
      <c r="M3586" s="1"/>
      <c r="N3586" s="1"/>
      <c r="AA3586" s="1"/>
      <c r="AB3586" s="1"/>
      <c r="AC3586" s="1"/>
    </row>
    <row r="3587" spans="2:29" x14ac:dyDescent="0.25">
      <c r="B3587" s="27">
        <f t="shared" ref="B3587:B3650" si="118">B3586+1/24</f>
        <v>39597.374999991305</v>
      </c>
      <c r="C3587" s="25">
        <v>9</v>
      </c>
      <c r="D3587" s="25">
        <v>18.399999999999999</v>
      </c>
      <c r="E3587" s="25">
        <v>548.54</v>
      </c>
      <c r="J3587" s="1"/>
      <c r="K3587" s="1"/>
      <c r="L3587" s="1"/>
      <c r="M3587" s="1"/>
      <c r="N3587" s="1"/>
      <c r="AA3587" s="1"/>
      <c r="AB3587" s="1"/>
      <c r="AC3587" s="1"/>
    </row>
    <row r="3588" spans="2:29" x14ac:dyDescent="0.25">
      <c r="B3588" s="27">
        <f t="shared" si="118"/>
        <v>39597.416666657969</v>
      </c>
      <c r="C3588" s="25">
        <v>10</v>
      </c>
      <c r="D3588" s="25">
        <v>18.7</v>
      </c>
      <c r="E3588" s="25">
        <v>347.6</v>
      </c>
      <c r="J3588" s="1"/>
      <c r="K3588" s="1"/>
      <c r="L3588" s="1"/>
      <c r="M3588" s="1"/>
      <c r="N3588" s="1"/>
      <c r="AA3588" s="1"/>
      <c r="AB3588" s="1"/>
      <c r="AC3588" s="1"/>
    </row>
    <row r="3589" spans="2:29" x14ac:dyDescent="0.25">
      <c r="B3589" s="27">
        <f t="shared" si="118"/>
        <v>39597.458333324634</v>
      </c>
      <c r="C3589" s="25">
        <v>11</v>
      </c>
      <c r="D3589" s="25">
        <v>18.600000000000001</v>
      </c>
      <c r="E3589" s="25">
        <v>265.44</v>
      </c>
      <c r="J3589" s="1"/>
      <c r="K3589" s="1"/>
      <c r="L3589" s="1"/>
      <c r="M3589" s="1"/>
      <c r="N3589" s="1"/>
      <c r="AA3589" s="1"/>
      <c r="AB3589" s="1"/>
      <c r="AC3589" s="1"/>
    </row>
    <row r="3590" spans="2:29" x14ac:dyDescent="0.25">
      <c r="B3590" s="27">
        <f t="shared" si="118"/>
        <v>39597.499999991298</v>
      </c>
      <c r="C3590" s="25">
        <v>12</v>
      </c>
      <c r="D3590" s="25">
        <v>18.399999999999999</v>
      </c>
      <c r="E3590" s="25">
        <v>731.71</v>
      </c>
      <c r="J3590" s="1"/>
      <c r="K3590" s="1"/>
      <c r="L3590" s="1"/>
      <c r="M3590" s="1"/>
      <c r="N3590" s="1"/>
      <c r="AA3590" s="1"/>
      <c r="AB3590" s="1"/>
      <c r="AC3590" s="1"/>
    </row>
    <row r="3591" spans="2:29" x14ac:dyDescent="0.25">
      <c r="B3591" s="27">
        <f t="shared" si="118"/>
        <v>39597.541666657962</v>
      </c>
      <c r="C3591" s="25">
        <v>13</v>
      </c>
      <c r="D3591" s="25">
        <v>18.7</v>
      </c>
      <c r="E3591" s="25">
        <v>302.27999999999997</v>
      </c>
      <c r="J3591" s="1"/>
      <c r="K3591" s="1"/>
      <c r="L3591" s="1"/>
      <c r="M3591" s="1"/>
      <c r="N3591" s="1"/>
      <c r="AA3591" s="1"/>
      <c r="AB3591" s="1"/>
      <c r="AC3591" s="1"/>
    </row>
    <row r="3592" spans="2:29" x14ac:dyDescent="0.25">
      <c r="B3592" s="27">
        <f t="shared" si="118"/>
        <v>39597.583333324626</v>
      </c>
      <c r="C3592" s="25">
        <v>14</v>
      </c>
      <c r="D3592" s="25">
        <v>18.100000000000001</v>
      </c>
      <c r="E3592" s="25">
        <v>149.19</v>
      </c>
      <c r="J3592" s="1"/>
      <c r="K3592" s="1"/>
      <c r="L3592" s="1"/>
      <c r="M3592" s="1"/>
      <c r="N3592" s="1"/>
      <c r="AA3592" s="1"/>
      <c r="AB3592" s="1"/>
      <c r="AC3592" s="1"/>
    </row>
    <row r="3593" spans="2:29" x14ac:dyDescent="0.25">
      <c r="B3593" s="27">
        <f t="shared" si="118"/>
        <v>39597.624999991291</v>
      </c>
      <c r="C3593" s="25">
        <v>15</v>
      </c>
      <c r="D3593" s="25">
        <v>18</v>
      </c>
      <c r="E3593" s="25">
        <v>149.65</v>
      </c>
      <c r="J3593" s="1"/>
      <c r="K3593" s="1"/>
      <c r="L3593" s="1"/>
      <c r="M3593" s="1"/>
      <c r="N3593" s="1"/>
      <c r="AA3593" s="1"/>
      <c r="AB3593" s="1"/>
      <c r="AC3593" s="1"/>
    </row>
    <row r="3594" spans="2:29" x14ac:dyDescent="0.25">
      <c r="B3594" s="27">
        <f t="shared" si="118"/>
        <v>39597.666666657955</v>
      </c>
      <c r="C3594" s="25">
        <v>16</v>
      </c>
      <c r="D3594" s="25">
        <v>18</v>
      </c>
      <c r="E3594" s="25">
        <v>115.74</v>
      </c>
      <c r="J3594" s="1"/>
      <c r="K3594" s="1"/>
      <c r="L3594" s="1"/>
      <c r="M3594" s="1"/>
      <c r="N3594" s="1"/>
      <c r="AA3594" s="1"/>
      <c r="AB3594" s="1"/>
      <c r="AC3594" s="1"/>
    </row>
    <row r="3595" spans="2:29" x14ac:dyDescent="0.25">
      <c r="B3595" s="27">
        <f t="shared" si="118"/>
        <v>39597.708333324619</v>
      </c>
      <c r="C3595" s="25">
        <v>17</v>
      </c>
      <c r="D3595" s="25">
        <v>18.3</v>
      </c>
      <c r="E3595" s="25">
        <v>191.28</v>
      </c>
      <c r="J3595" s="1"/>
      <c r="K3595" s="1"/>
      <c r="L3595" s="1"/>
      <c r="M3595" s="1"/>
      <c r="N3595" s="1"/>
      <c r="AA3595" s="1"/>
      <c r="AB3595" s="1"/>
      <c r="AC3595" s="1"/>
    </row>
    <row r="3596" spans="2:29" x14ac:dyDescent="0.25">
      <c r="B3596" s="27">
        <f t="shared" si="118"/>
        <v>39597.749999991283</v>
      </c>
      <c r="C3596" s="25">
        <v>18</v>
      </c>
      <c r="D3596" s="25">
        <v>17.899999999999999</v>
      </c>
      <c r="E3596" s="25">
        <v>105.7</v>
      </c>
      <c r="J3596" s="1"/>
      <c r="K3596" s="1"/>
      <c r="L3596" s="1"/>
      <c r="M3596" s="1"/>
      <c r="N3596" s="1"/>
      <c r="AA3596" s="1"/>
      <c r="AB3596" s="1"/>
      <c r="AC3596" s="1"/>
    </row>
    <row r="3597" spans="2:29" x14ac:dyDescent="0.25">
      <c r="B3597" s="27">
        <f t="shared" si="118"/>
        <v>39597.791666657948</v>
      </c>
      <c r="C3597" s="25">
        <v>19</v>
      </c>
      <c r="D3597" s="25">
        <v>17.3</v>
      </c>
      <c r="E3597" s="25">
        <v>45.05</v>
      </c>
      <c r="J3597" s="1"/>
      <c r="K3597" s="1"/>
      <c r="L3597" s="1"/>
      <c r="M3597" s="1"/>
      <c r="N3597" s="1"/>
      <c r="AA3597" s="1"/>
      <c r="AB3597" s="1"/>
      <c r="AC3597" s="1"/>
    </row>
    <row r="3598" spans="2:29" x14ac:dyDescent="0.25">
      <c r="B3598" s="27">
        <f t="shared" si="118"/>
        <v>39597.833333324612</v>
      </c>
      <c r="C3598" s="25">
        <v>20</v>
      </c>
      <c r="D3598" s="25">
        <v>16.600000000000001</v>
      </c>
      <c r="E3598" s="25">
        <v>0</v>
      </c>
      <c r="J3598" s="1"/>
      <c r="K3598" s="1"/>
      <c r="L3598" s="1"/>
      <c r="M3598" s="1"/>
      <c r="N3598" s="1"/>
      <c r="AA3598" s="1"/>
      <c r="AB3598" s="1"/>
      <c r="AC3598" s="1"/>
    </row>
    <row r="3599" spans="2:29" x14ac:dyDescent="0.25">
      <c r="B3599" s="27">
        <f t="shared" si="118"/>
        <v>39597.874999991276</v>
      </c>
      <c r="C3599" s="25">
        <v>21</v>
      </c>
      <c r="D3599" s="25">
        <v>16.2</v>
      </c>
      <c r="E3599" s="25">
        <v>0</v>
      </c>
      <c r="J3599" s="1"/>
      <c r="K3599" s="1"/>
      <c r="L3599" s="1"/>
      <c r="M3599" s="1"/>
      <c r="N3599" s="1"/>
      <c r="AA3599" s="1"/>
      <c r="AB3599" s="1"/>
      <c r="AC3599" s="1"/>
    </row>
    <row r="3600" spans="2:29" x14ac:dyDescent="0.25">
      <c r="B3600" s="27">
        <f t="shared" si="118"/>
        <v>39597.91666665794</v>
      </c>
      <c r="C3600" s="25">
        <v>22</v>
      </c>
      <c r="D3600" s="25">
        <v>15.9</v>
      </c>
      <c r="E3600" s="25">
        <v>0</v>
      </c>
      <c r="J3600" s="1"/>
      <c r="K3600" s="1"/>
      <c r="L3600" s="1"/>
      <c r="M3600" s="1"/>
      <c r="N3600" s="1"/>
      <c r="AA3600" s="1"/>
      <c r="AB3600" s="1"/>
      <c r="AC3600" s="1"/>
    </row>
    <row r="3601" spans="2:29" x14ac:dyDescent="0.25">
      <c r="B3601" s="27">
        <f t="shared" si="118"/>
        <v>39597.958333324605</v>
      </c>
      <c r="C3601" s="25">
        <v>23</v>
      </c>
      <c r="D3601" s="25">
        <v>15.8</v>
      </c>
      <c r="E3601" s="25">
        <v>0</v>
      </c>
      <c r="J3601" s="1"/>
      <c r="K3601" s="1"/>
      <c r="L3601" s="1"/>
      <c r="M3601" s="1"/>
      <c r="N3601" s="1"/>
      <c r="AA3601" s="1"/>
      <c r="AB3601" s="1"/>
      <c r="AC3601" s="1"/>
    </row>
    <row r="3602" spans="2:29" x14ac:dyDescent="0.25">
      <c r="B3602" s="27">
        <f t="shared" si="118"/>
        <v>39597.999999991269</v>
      </c>
      <c r="C3602" s="25">
        <v>0</v>
      </c>
      <c r="D3602" s="25">
        <v>15.6</v>
      </c>
      <c r="E3602" s="25">
        <v>0</v>
      </c>
      <c r="J3602" s="1"/>
      <c r="K3602" s="1"/>
      <c r="L3602" s="1"/>
      <c r="M3602" s="1"/>
      <c r="N3602" s="1"/>
      <c r="AA3602" s="1"/>
      <c r="AB3602" s="1"/>
      <c r="AC3602" s="1"/>
    </row>
    <row r="3603" spans="2:29" x14ac:dyDescent="0.25">
      <c r="B3603" s="27">
        <f t="shared" si="118"/>
        <v>39598.041666657933</v>
      </c>
      <c r="C3603" s="25">
        <v>1</v>
      </c>
      <c r="D3603" s="25">
        <v>15.4</v>
      </c>
      <c r="E3603" s="25">
        <v>0</v>
      </c>
      <c r="J3603" s="1"/>
      <c r="K3603" s="1"/>
      <c r="L3603" s="1"/>
      <c r="M3603" s="1"/>
      <c r="N3603" s="1"/>
      <c r="AA3603" s="1"/>
      <c r="AB3603" s="1"/>
      <c r="AC3603" s="1"/>
    </row>
    <row r="3604" spans="2:29" x14ac:dyDescent="0.25">
      <c r="B3604" s="27">
        <f t="shared" si="118"/>
        <v>39598.083333324597</v>
      </c>
      <c r="C3604" s="25">
        <v>2</v>
      </c>
      <c r="D3604" s="25">
        <v>15.2</v>
      </c>
      <c r="E3604" s="25">
        <v>0</v>
      </c>
      <c r="J3604" s="1"/>
      <c r="K3604" s="1"/>
      <c r="L3604" s="1"/>
      <c r="M3604" s="1"/>
      <c r="N3604" s="1"/>
      <c r="AA3604" s="1"/>
      <c r="AB3604" s="1"/>
      <c r="AC3604" s="1"/>
    </row>
    <row r="3605" spans="2:29" x14ac:dyDescent="0.25">
      <c r="B3605" s="27">
        <f t="shared" si="118"/>
        <v>39598.124999991262</v>
      </c>
      <c r="C3605" s="25">
        <v>3</v>
      </c>
      <c r="D3605" s="25">
        <v>15</v>
      </c>
      <c r="E3605" s="25">
        <v>0</v>
      </c>
      <c r="J3605" s="1"/>
      <c r="K3605" s="1"/>
      <c r="L3605" s="1"/>
      <c r="M3605" s="1"/>
      <c r="N3605" s="1"/>
      <c r="AA3605" s="1"/>
      <c r="AB3605" s="1"/>
      <c r="AC3605" s="1"/>
    </row>
    <row r="3606" spans="2:29" x14ac:dyDescent="0.25">
      <c r="B3606" s="27">
        <f t="shared" si="118"/>
        <v>39598.166666657926</v>
      </c>
      <c r="C3606" s="25">
        <v>4</v>
      </c>
      <c r="D3606" s="25">
        <v>14.9</v>
      </c>
      <c r="E3606" s="25">
        <v>0</v>
      </c>
      <c r="J3606" s="1"/>
      <c r="K3606" s="1"/>
      <c r="L3606" s="1"/>
      <c r="M3606" s="1"/>
      <c r="N3606" s="1"/>
      <c r="AA3606" s="1"/>
      <c r="AB3606" s="1"/>
      <c r="AC3606" s="1"/>
    </row>
    <row r="3607" spans="2:29" x14ac:dyDescent="0.25">
      <c r="B3607" s="27">
        <f t="shared" si="118"/>
        <v>39598.20833332459</v>
      </c>
      <c r="C3607" s="25">
        <v>5</v>
      </c>
      <c r="D3607" s="25">
        <v>14.9</v>
      </c>
      <c r="E3607" s="25">
        <v>0</v>
      </c>
      <c r="J3607" s="1"/>
      <c r="K3607" s="1"/>
      <c r="L3607" s="1"/>
      <c r="M3607" s="1"/>
      <c r="N3607" s="1"/>
      <c r="AA3607" s="1"/>
      <c r="AB3607" s="1"/>
      <c r="AC3607" s="1"/>
    </row>
    <row r="3608" spans="2:29" x14ac:dyDescent="0.25">
      <c r="B3608" s="27">
        <f t="shared" si="118"/>
        <v>39598.249999991254</v>
      </c>
      <c r="C3608" s="25">
        <v>6</v>
      </c>
      <c r="D3608" s="25">
        <v>14.9</v>
      </c>
      <c r="E3608" s="25">
        <v>1.97</v>
      </c>
      <c r="J3608" s="1"/>
      <c r="K3608" s="1"/>
      <c r="L3608" s="1"/>
      <c r="M3608" s="1"/>
      <c r="N3608" s="1"/>
      <c r="AA3608" s="1"/>
      <c r="AB3608" s="1"/>
      <c r="AC3608" s="1"/>
    </row>
    <row r="3609" spans="2:29" x14ac:dyDescent="0.25">
      <c r="B3609" s="27">
        <f t="shared" si="118"/>
        <v>39598.291666657919</v>
      </c>
      <c r="C3609" s="25">
        <v>7</v>
      </c>
      <c r="D3609" s="25">
        <v>14.9</v>
      </c>
      <c r="E3609" s="25">
        <v>72.650000000000006</v>
      </c>
      <c r="J3609" s="1"/>
      <c r="K3609" s="1"/>
      <c r="L3609" s="1"/>
      <c r="M3609" s="1"/>
      <c r="N3609" s="1"/>
      <c r="AA3609" s="1"/>
      <c r="AB3609" s="1"/>
      <c r="AC3609" s="1"/>
    </row>
    <row r="3610" spans="2:29" x14ac:dyDescent="0.25">
      <c r="B3610" s="27">
        <f t="shared" si="118"/>
        <v>39598.333333324583</v>
      </c>
      <c r="C3610" s="25">
        <v>8</v>
      </c>
      <c r="D3610" s="25">
        <v>16.2</v>
      </c>
      <c r="E3610" s="25">
        <v>369.61</v>
      </c>
      <c r="J3610" s="1"/>
      <c r="K3610" s="1"/>
      <c r="L3610" s="1"/>
      <c r="M3610" s="1"/>
      <c r="N3610" s="1"/>
      <c r="AA3610" s="1"/>
      <c r="AB3610" s="1"/>
      <c r="AC3610" s="1"/>
    </row>
    <row r="3611" spans="2:29" x14ac:dyDescent="0.25">
      <c r="B3611" s="27">
        <f t="shared" si="118"/>
        <v>39598.374999991247</v>
      </c>
      <c r="C3611" s="25">
        <v>9</v>
      </c>
      <c r="D3611" s="25">
        <v>16.3</v>
      </c>
      <c r="E3611" s="25">
        <v>177.82</v>
      </c>
      <c r="J3611" s="1"/>
      <c r="K3611" s="1"/>
      <c r="L3611" s="1"/>
      <c r="M3611" s="1"/>
      <c r="N3611" s="1"/>
      <c r="AA3611" s="1"/>
      <c r="AB3611" s="1"/>
      <c r="AC3611" s="1"/>
    </row>
    <row r="3612" spans="2:29" x14ac:dyDescent="0.25">
      <c r="B3612" s="27">
        <f t="shared" si="118"/>
        <v>39598.416666657911</v>
      </c>
      <c r="C3612" s="25">
        <v>10</v>
      </c>
      <c r="D3612" s="25">
        <v>16.5</v>
      </c>
      <c r="E3612" s="25">
        <v>384.46</v>
      </c>
      <c r="J3612" s="1"/>
      <c r="K3612" s="1"/>
      <c r="L3612" s="1"/>
      <c r="M3612" s="1"/>
      <c r="N3612" s="1"/>
      <c r="AA3612" s="1"/>
      <c r="AB3612" s="1"/>
      <c r="AC3612" s="1"/>
    </row>
    <row r="3613" spans="2:29" x14ac:dyDescent="0.25">
      <c r="B3613" s="27">
        <f t="shared" si="118"/>
        <v>39598.458333324576</v>
      </c>
      <c r="C3613" s="25">
        <v>11</v>
      </c>
      <c r="D3613" s="25">
        <v>15.7</v>
      </c>
      <c r="E3613" s="25">
        <v>93.42</v>
      </c>
      <c r="J3613" s="1"/>
      <c r="K3613" s="1"/>
      <c r="L3613" s="1"/>
      <c r="M3613" s="1"/>
      <c r="N3613" s="1"/>
      <c r="AA3613" s="1"/>
      <c r="AB3613" s="1"/>
      <c r="AC3613" s="1"/>
    </row>
    <row r="3614" spans="2:29" x14ac:dyDescent="0.25">
      <c r="B3614" s="27">
        <f t="shared" si="118"/>
        <v>39598.49999999124</v>
      </c>
      <c r="C3614" s="25">
        <v>12</v>
      </c>
      <c r="D3614" s="25">
        <v>17.7</v>
      </c>
      <c r="E3614" s="25">
        <v>577.98</v>
      </c>
      <c r="J3614" s="1"/>
      <c r="K3614" s="1"/>
      <c r="L3614" s="1"/>
      <c r="M3614" s="1"/>
      <c r="N3614" s="1"/>
      <c r="AA3614" s="1"/>
      <c r="AB3614" s="1"/>
      <c r="AC3614" s="1"/>
    </row>
    <row r="3615" spans="2:29" x14ac:dyDescent="0.25">
      <c r="B3615" s="27">
        <f t="shared" si="118"/>
        <v>39598.541666657904</v>
      </c>
      <c r="C3615" s="25">
        <v>13</v>
      </c>
      <c r="D3615" s="25">
        <v>17.3</v>
      </c>
      <c r="E3615" s="25">
        <v>331.66</v>
      </c>
      <c r="J3615" s="1"/>
      <c r="K3615" s="1"/>
      <c r="L3615" s="1"/>
      <c r="M3615" s="1"/>
      <c r="N3615" s="1"/>
      <c r="AA3615" s="1"/>
      <c r="AB3615" s="1"/>
      <c r="AC3615" s="1"/>
    </row>
    <row r="3616" spans="2:29" x14ac:dyDescent="0.25">
      <c r="B3616" s="27">
        <f t="shared" si="118"/>
        <v>39598.583333324568</v>
      </c>
      <c r="C3616" s="25">
        <v>14</v>
      </c>
      <c r="D3616" s="25">
        <v>16.899999999999999</v>
      </c>
      <c r="E3616" s="25">
        <v>285.95999999999998</v>
      </c>
      <c r="J3616" s="1"/>
      <c r="K3616" s="1"/>
      <c r="L3616" s="1"/>
      <c r="M3616" s="1"/>
      <c r="N3616" s="1"/>
      <c r="AA3616" s="1"/>
      <c r="AB3616" s="1"/>
      <c r="AC3616" s="1"/>
    </row>
    <row r="3617" spans="2:29" x14ac:dyDescent="0.25">
      <c r="B3617" s="27">
        <f t="shared" si="118"/>
        <v>39598.624999991232</v>
      </c>
      <c r="C3617" s="25">
        <v>15</v>
      </c>
      <c r="D3617" s="25">
        <v>17.7</v>
      </c>
      <c r="E3617" s="25">
        <v>493.2</v>
      </c>
      <c r="J3617" s="1"/>
      <c r="K3617" s="1"/>
      <c r="L3617" s="1"/>
      <c r="M3617" s="1"/>
      <c r="N3617" s="1"/>
      <c r="AA3617" s="1"/>
      <c r="AB3617" s="1"/>
      <c r="AC3617" s="1"/>
    </row>
    <row r="3618" spans="2:29" x14ac:dyDescent="0.25">
      <c r="B3618" s="27">
        <f t="shared" si="118"/>
        <v>39598.666666657897</v>
      </c>
      <c r="C3618" s="25">
        <v>16</v>
      </c>
      <c r="D3618" s="25">
        <v>18.100000000000001</v>
      </c>
      <c r="E3618" s="25">
        <v>539.27</v>
      </c>
      <c r="J3618" s="1"/>
      <c r="K3618" s="1"/>
      <c r="L3618" s="1"/>
      <c r="M3618" s="1"/>
      <c r="N3618" s="1"/>
      <c r="AA3618" s="1"/>
      <c r="AB3618" s="1"/>
      <c r="AC3618" s="1"/>
    </row>
    <row r="3619" spans="2:29" x14ac:dyDescent="0.25">
      <c r="B3619" s="27">
        <f t="shared" si="118"/>
        <v>39598.708333324561</v>
      </c>
      <c r="C3619" s="25">
        <v>17</v>
      </c>
      <c r="D3619" s="25">
        <v>17.899999999999999</v>
      </c>
      <c r="E3619" s="25">
        <v>555.52</v>
      </c>
      <c r="J3619" s="1"/>
      <c r="K3619" s="1"/>
      <c r="L3619" s="1"/>
      <c r="M3619" s="1"/>
      <c r="N3619" s="1"/>
      <c r="AA3619" s="1"/>
      <c r="AB3619" s="1"/>
      <c r="AC3619" s="1"/>
    </row>
    <row r="3620" spans="2:29" x14ac:dyDescent="0.25">
      <c r="B3620" s="27">
        <f t="shared" si="118"/>
        <v>39598.749999991225</v>
      </c>
      <c r="C3620" s="25">
        <v>18</v>
      </c>
      <c r="D3620" s="25">
        <v>17.3</v>
      </c>
      <c r="E3620" s="25">
        <v>263.95999999999998</v>
      </c>
      <c r="J3620" s="1"/>
      <c r="K3620" s="1"/>
      <c r="L3620" s="1"/>
      <c r="M3620" s="1"/>
      <c r="N3620" s="1"/>
      <c r="AA3620" s="1"/>
      <c r="AB3620" s="1"/>
      <c r="AC3620" s="1"/>
    </row>
    <row r="3621" spans="2:29" x14ac:dyDescent="0.25">
      <c r="B3621" s="27">
        <f t="shared" si="118"/>
        <v>39598.791666657889</v>
      </c>
      <c r="C3621" s="25">
        <v>19</v>
      </c>
      <c r="D3621" s="25">
        <v>16.399999999999999</v>
      </c>
      <c r="E3621" s="25">
        <v>41.96</v>
      </c>
      <c r="J3621" s="1"/>
      <c r="K3621" s="1"/>
      <c r="L3621" s="1"/>
      <c r="M3621" s="1"/>
      <c r="N3621" s="1"/>
      <c r="AA3621" s="1"/>
      <c r="AB3621" s="1"/>
      <c r="AC3621" s="1"/>
    </row>
    <row r="3622" spans="2:29" x14ac:dyDescent="0.25">
      <c r="B3622" s="27">
        <f t="shared" si="118"/>
        <v>39598.833333324554</v>
      </c>
      <c r="C3622" s="25">
        <v>20</v>
      </c>
      <c r="D3622" s="25">
        <v>15.8</v>
      </c>
      <c r="E3622" s="25">
        <v>0</v>
      </c>
      <c r="J3622" s="1"/>
      <c r="K3622" s="1"/>
      <c r="L3622" s="1"/>
      <c r="M3622" s="1"/>
      <c r="N3622" s="1"/>
      <c r="AA3622" s="1"/>
      <c r="AB3622" s="1"/>
      <c r="AC3622" s="1"/>
    </row>
    <row r="3623" spans="2:29" x14ac:dyDescent="0.25">
      <c r="B3623" s="27">
        <f t="shared" si="118"/>
        <v>39598.874999991218</v>
      </c>
      <c r="C3623" s="25">
        <v>21</v>
      </c>
      <c r="D3623" s="25">
        <v>15.4</v>
      </c>
      <c r="E3623" s="25">
        <v>0</v>
      </c>
      <c r="J3623" s="1"/>
      <c r="K3623" s="1"/>
      <c r="L3623" s="1"/>
      <c r="M3623" s="1"/>
      <c r="N3623" s="1"/>
      <c r="AA3623" s="1"/>
      <c r="AB3623" s="1"/>
      <c r="AC3623" s="1"/>
    </row>
    <row r="3624" spans="2:29" x14ac:dyDescent="0.25">
      <c r="B3624" s="27">
        <f t="shared" si="118"/>
        <v>39598.916666657882</v>
      </c>
      <c r="C3624" s="25">
        <v>22</v>
      </c>
      <c r="D3624" s="25">
        <v>15</v>
      </c>
      <c r="E3624" s="25">
        <v>0</v>
      </c>
      <c r="J3624" s="1"/>
      <c r="K3624" s="1"/>
      <c r="L3624" s="1"/>
      <c r="M3624" s="1"/>
      <c r="N3624" s="1"/>
      <c r="AA3624" s="1"/>
      <c r="AB3624" s="1"/>
      <c r="AC3624" s="1"/>
    </row>
    <row r="3625" spans="2:29" x14ac:dyDescent="0.25">
      <c r="B3625" s="27">
        <f t="shared" si="118"/>
        <v>39598.958333324546</v>
      </c>
      <c r="C3625" s="25">
        <v>23</v>
      </c>
      <c r="D3625" s="25">
        <v>14.8</v>
      </c>
      <c r="E3625" s="25">
        <v>0</v>
      </c>
      <c r="J3625" s="1"/>
      <c r="K3625" s="1"/>
      <c r="L3625" s="1"/>
      <c r="M3625" s="1"/>
      <c r="N3625" s="1"/>
      <c r="AA3625" s="1"/>
      <c r="AB3625" s="1"/>
      <c r="AC3625" s="1"/>
    </row>
    <row r="3626" spans="2:29" x14ac:dyDescent="0.25">
      <c r="B3626" s="27">
        <f t="shared" si="118"/>
        <v>39598.999999991211</v>
      </c>
      <c r="C3626" s="25">
        <v>0</v>
      </c>
      <c r="D3626" s="25">
        <v>14.6</v>
      </c>
      <c r="E3626" s="25">
        <v>0</v>
      </c>
      <c r="J3626" s="1"/>
      <c r="K3626" s="1"/>
      <c r="L3626" s="1"/>
      <c r="M3626" s="1"/>
      <c r="N3626" s="1"/>
      <c r="AA3626" s="1"/>
      <c r="AB3626" s="1"/>
      <c r="AC3626" s="1"/>
    </row>
    <row r="3627" spans="2:29" x14ac:dyDescent="0.25">
      <c r="B3627" s="27">
        <f t="shared" si="118"/>
        <v>39599.041666657875</v>
      </c>
      <c r="C3627" s="25">
        <v>1</v>
      </c>
      <c r="D3627" s="25">
        <v>14.4</v>
      </c>
      <c r="E3627" s="25">
        <v>0</v>
      </c>
      <c r="J3627" s="1"/>
      <c r="K3627" s="1"/>
      <c r="L3627" s="1"/>
      <c r="M3627" s="1"/>
      <c r="N3627" s="1"/>
      <c r="AA3627" s="1"/>
      <c r="AB3627" s="1"/>
      <c r="AC3627" s="1"/>
    </row>
    <row r="3628" spans="2:29" x14ac:dyDescent="0.25">
      <c r="B3628" s="27">
        <f t="shared" si="118"/>
        <v>39599.083333324539</v>
      </c>
      <c r="C3628" s="25">
        <v>2</v>
      </c>
      <c r="D3628" s="25">
        <v>14.3</v>
      </c>
      <c r="E3628" s="25">
        <v>0</v>
      </c>
      <c r="J3628" s="1"/>
      <c r="K3628" s="1"/>
      <c r="L3628" s="1"/>
      <c r="M3628" s="1"/>
      <c r="N3628" s="1"/>
      <c r="AA3628" s="1"/>
      <c r="AB3628" s="1"/>
      <c r="AC3628" s="1"/>
    </row>
    <row r="3629" spans="2:29" x14ac:dyDescent="0.25">
      <c r="B3629" s="27">
        <f t="shared" si="118"/>
        <v>39599.124999991203</v>
      </c>
      <c r="C3629" s="25">
        <v>3</v>
      </c>
      <c r="D3629" s="25">
        <v>14</v>
      </c>
      <c r="E3629" s="25">
        <v>0</v>
      </c>
      <c r="J3629" s="1"/>
      <c r="K3629" s="1"/>
      <c r="L3629" s="1"/>
      <c r="M3629" s="1"/>
      <c r="N3629" s="1"/>
      <c r="AA3629" s="1"/>
      <c r="AB3629" s="1"/>
      <c r="AC3629" s="1"/>
    </row>
    <row r="3630" spans="2:29" x14ac:dyDescent="0.25">
      <c r="B3630" s="27">
        <f t="shared" si="118"/>
        <v>39599.166666657868</v>
      </c>
      <c r="C3630" s="25">
        <v>4</v>
      </c>
      <c r="D3630" s="25">
        <v>13.7</v>
      </c>
      <c r="E3630" s="25">
        <v>0</v>
      </c>
      <c r="J3630" s="1"/>
      <c r="K3630" s="1"/>
      <c r="L3630" s="1"/>
      <c r="M3630" s="1"/>
      <c r="N3630" s="1"/>
      <c r="AA3630" s="1"/>
      <c r="AB3630" s="1"/>
      <c r="AC3630" s="1"/>
    </row>
    <row r="3631" spans="2:29" x14ac:dyDescent="0.25">
      <c r="B3631" s="27">
        <f t="shared" si="118"/>
        <v>39599.208333324532</v>
      </c>
      <c r="C3631" s="25">
        <v>5</v>
      </c>
      <c r="D3631" s="25">
        <v>13.6</v>
      </c>
      <c r="E3631" s="25">
        <v>0</v>
      </c>
      <c r="J3631" s="1"/>
      <c r="K3631" s="1"/>
      <c r="L3631" s="1"/>
      <c r="M3631" s="1"/>
      <c r="N3631" s="1"/>
      <c r="AA3631" s="1"/>
      <c r="AB3631" s="1"/>
      <c r="AC3631" s="1"/>
    </row>
    <row r="3632" spans="2:29" x14ac:dyDescent="0.25">
      <c r="B3632" s="27">
        <f t="shared" si="118"/>
        <v>39599.249999991196</v>
      </c>
      <c r="C3632" s="25">
        <v>6</v>
      </c>
      <c r="D3632" s="25">
        <v>13.4</v>
      </c>
      <c r="E3632" s="25">
        <v>0</v>
      </c>
      <c r="J3632" s="1"/>
      <c r="K3632" s="1"/>
      <c r="L3632" s="1"/>
      <c r="M3632" s="1"/>
      <c r="N3632" s="1"/>
      <c r="AA3632" s="1"/>
      <c r="AB3632" s="1"/>
      <c r="AC3632" s="1"/>
    </row>
    <row r="3633" spans="2:29" x14ac:dyDescent="0.25">
      <c r="B3633" s="27">
        <f t="shared" si="118"/>
        <v>39599.29166665786</v>
      </c>
      <c r="C3633" s="25">
        <v>7</v>
      </c>
      <c r="D3633" s="25">
        <v>13.4</v>
      </c>
      <c r="E3633" s="25">
        <v>40.43</v>
      </c>
      <c r="J3633" s="1"/>
      <c r="K3633" s="1"/>
      <c r="L3633" s="1"/>
      <c r="M3633" s="1"/>
      <c r="N3633" s="1"/>
      <c r="AA3633" s="1"/>
      <c r="AB3633" s="1"/>
      <c r="AC3633" s="1"/>
    </row>
    <row r="3634" spans="2:29" x14ac:dyDescent="0.25">
      <c r="B3634" s="27">
        <f t="shared" si="118"/>
        <v>39599.333333324525</v>
      </c>
      <c r="C3634" s="25">
        <v>8</v>
      </c>
      <c r="D3634" s="25">
        <v>13.9</v>
      </c>
      <c r="E3634" s="25">
        <v>201.94</v>
      </c>
      <c r="J3634" s="1"/>
      <c r="K3634" s="1"/>
      <c r="L3634" s="1"/>
      <c r="M3634" s="1"/>
      <c r="N3634" s="1"/>
      <c r="AA3634" s="1"/>
      <c r="AB3634" s="1"/>
      <c r="AC3634" s="1"/>
    </row>
    <row r="3635" spans="2:29" x14ac:dyDescent="0.25">
      <c r="B3635" s="27">
        <f t="shared" si="118"/>
        <v>39599.374999991189</v>
      </c>
      <c r="C3635" s="25">
        <v>9</v>
      </c>
      <c r="D3635" s="25">
        <v>14.7</v>
      </c>
      <c r="E3635" s="25">
        <v>360.05</v>
      </c>
      <c r="J3635" s="1"/>
      <c r="K3635" s="1"/>
      <c r="L3635" s="1"/>
      <c r="M3635" s="1"/>
      <c r="N3635" s="1"/>
      <c r="AA3635" s="1"/>
      <c r="AB3635" s="1"/>
      <c r="AC3635" s="1"/>
    </row>
    <row r="3636" spans="2:29" x14ac:dyDescent="0.25">
      <c r="B3636" s="27">
        <f t="shared" si="118"/>
        <v>39599.416666657853</v>
      </c>
      <c r="C3636" s="25">
        <v>10</v>
      </c>
      <c r="D3636" s="25">
        <v>15.5</v>
      </c>
      <c r="E3636" s="25">
        <v>245.74</v>
      </c>
      <c r="J3636" s="1"/>
      <c r="K3636" s="1"/>
      <c r="L3636" s="1"/>
      <c r="M3636" s="1"/>
      <c r="N3636" s="1"/>
      <c r="AA3636" s="1"/>
      <c r="AB3636" s="1"/>
      <c r="AC3636" s="1"/>
    </row>
    <row r="3637" spans="2:29" x14ac:dyDescent="0.25">
      <c r="B3637" s="27">
        <f t="shared" si="118"/>
        <v>39599.458333324517</v>
      </c>
      <c r="C3637" s="25">
        <v>11</v>
      </c>
      <c r="D3637" s="25">
        <v>16</v>
      </c>
      <c r="E3637" s="25">
        <v>175.61</v>
      </c>
      <c r="J3637" s="1"/>
      <c r="K3637" s="1"/>
      <c r="L3637" s="1"/>
      <c r="M3637" s="1"/>
      <c r="N3637" s="1"/>
      <c r="AA3637" s="1"/>
      <c r="AB3637" s="1"/>
      <c r="AC3637" s="1"/>
    </row>
    <row r="3638" spans="2:29" x14ac:dyDescent="0.25">
      <c r="B3638" s="27">
        <f t="shared" si="118"/>
        <v>39599.499999991182</v>
      </c>
      <c r="C3638" s="25">
        <v>12</v>
      </c>
      <c r="D3638" s="25">
        <v>19.3</v>
      </c>
      <c r="E3638" s="25">
        <v>879.69</v>
      </c>
      <c r="J3638" s="1"/>
      <c r="K3638" s="1"/>
      <c r="L3638" s="1"/>
      <c r="M3638" s="1"/>
      <c r="N3638" s="1"/>
      <c r="AA3638" s="1"/>
      <c r="AB3638" s="1"/>
      <c r="AC3638" s="1"/>
    </row>
    <row r="3639" spans="2:29" x14ac:dyDescent="0.25">
      <c r="B3639" s="27">
        <f t="shared" si="118"/>
        <v>39599.541666657846</v>
      </c>
      <c r="C3639" s="25">
        <v>13</v>
      </c>
      <c r="D3639" s="25">
        <v>19.7</v>
      </c>
      <c r="E3639" s="25">
        <v>598.86</v>
      </c>
      <c r="J3639" s="1"/>
      <c r="K3639" s="1"/>
      <c r="L3639" s="1"/>
      <c r="M3639" s="1"/>
      <c r="N3639" s="1"/>
      <c r="AA3639" s="1"/>
      <c r="AB3639" s="1"/>
      <c r="AC3639" s="1"/>
    </row>
    <row r="3640" spans="2:29" x14ac:dyDescent="0.25">
      <c r="B3640" s="27">
        <f t="shared" si="118"/>
        <v>39599.58333332451</v>
      </c>
      <c r="C3640" s="25">
        <v>14</v>
      </c>
      <c r="D3640" s="25">
        <v>20</v>
      </c>
      <c r="E3640" s="25">
        <v>651.75</v>
      </c>
      <c r="J3640" s="1"/>
      <c r="K3640" s="1"/>
      <c r="L3640" s="1"/>
      <c r="M3640" s="1"/>
      <c r="N3640" s="1"/>
      <c r="AA3640" s="1"/>
      <c r="AB3640" s="1"/>
      <c r="AC3640" s="1"/>
    </row>
    <row r="3641" spans="2:29" x14ac:dyDescent="0.25">
      <c r="B3641" s="27">
        <f t="shared" si="118"/>
        <v>39599.624999991174</v>
      </c>
      <c r="C3641" s="25">
        <v>15</v>
      </c>
      <c r="D3641" s="25">
        <v>19.600000000000001</v>
      </c>
      <c r="E3641" s="25">
        <v>885</v>
      </c>
      <c r="J3641" s="1"/>
      <c r="K3641" s="1"/>
      <c r="L3641" s="1"/>
      <c r="M3641" s="1"/>
      <c r="N3641" s="1"/>
      <c r="AA3641" s="1"/>
      <c r="AB3641" s="1"/>
      <c r="AC3641" s="1"/>
    </row>
    <row r="3642" spans="2:29" x14ac:dyDescent="0.25">
      <c r="B3642" s="27">
        <f t="shared" si="118"/>
        <v>39599.666666657839</v>
      </c>
      <c r="C3642" s="25">
        <v>16</v>
      </c>
      <c r="D3642" s="25">
        <v>19.2</v>
      </c>
      <c r="E3642" s="25">
        <v>742.11</v>
      </c>
      <c r="J3642" s="1"/>
      <c r="K3642" s="1"/>
      <c r="L3642" s="1"/>
      <c r="M3642" s="1"/>
      <c r="N3642" s="1"/>
      <c r="AA3642" s="1"/>
      <c r="AB3642" s="1"/>
      <c r="AC3642" s="1"/>
    </row>
    <row r="3643" spans="2:29" x14ac:dyDescent="0.25">
      <c r="B3643" s="27">
        <f t="shared" si="118"/>
        <v>39599.708333324503</v>
      </c>
      <c r="C3643" s="25">
        <v>17</v>
      </c>
      <c r="D3643" s="25">
        <v>18.7</v>
      </c>
      <c r="E3643" s="25">
        <v>560.51</v>
      </c>
      <c r="J3643" s="1"/>
      <c r="K3643" s="1"/>
      <c r="L3643" s="1"/>
      <c r="M3643" s="1"/>
      <c r="N3643" s="1"/>
      <c r="AA3643" s="1"/>
      <c r="AB3643" s="1"/>
      <c r="AC3643" s="1"/>
    </row>
    <row r="3644" spans="2:29" x14ac:dyDescent="0.25">
      <c r="B3644" s="27">
        <f t="shared" si="118"/>
        <v>39599.749999991167</v>
      </c>
      <c r="C3644" s="25">
        <v>18</v>
      </c>
      <c r="D3644" s="25">
        <v>17.899999999999999</v>
      </c>
      <c r="E3644" s="25">
        <v>354.54</v>
      </c>
      <c r="J3644" s="1"/>
      <c r="K3644" s="1"/>
      <c r="L3644" s="1"/>
      <c r="M3644" s="1"/>
      <c r="N3644" s="1"/>
      <c r="AA3644" s="1"/>
      <c r="AB3644" s="1"/>
      <c r="AC3644" s="1"/>
    </row>
    <row r="3645" spans="2:29" x14ac:dyDescent="0.25">
      <c r="B3645" s="27">
        <f t="shared" si="118"/>
        <v>39599.791666657831</v>
      </c>
      <c r="C3645" s="25">
        <v>19</v>
      </c>
      <c r="D3645" s="25">
        <v>17.100000000000001</v>
      </c>
      <c r="E3645" s="25">
        <v>145.68</v>
      </c>
      <c r="J3645" s="1"/>
      <c r="K3645" s="1"/>
      <c r="L3645" s="1"/>
      <c r="M3645" s="1"/>
      <c r="N3645" s="1"/>
      <c r="AA3645" s="1"/>
      <c r="AB3645" s="1"/>
      <c r="AC3645" s="1"/>
    </row>
    <row r="3646" spans="2:29" x14ac:dyDescent="0.25">
      <c r="B3646" s="27">
        <f t="shared" si="118"/>
        <v>39599.833333324495</v>
      </c>
      <c r="C3646" s="25">
        <v>20</v>
      </c>
      <c r="D3646" s="25">
        <v>16.100000000000001</v>
      </c>
      <c r="E3646" s="25">
        <v>0.05</v>
      </c>
      <c r="J3646" s="1"/>
      <c r="K3646" s="1"/>
      <c r="L3646" s="1"/>
      <c r="M3646" s="1"/>
      <c r="N3646" s="1"/>
      <c r="AA3646" s="1"/>
      <c r="AB3646" s="1"/>
      <c r="AC3646" s="1"/>
    </row>
    <row r="3647" spans="2:29" x14ac:dyDescent="0.25">
      <c r="B3647" s="27">
        <f t="shared" si="118"/>
        <v>39599.87499999116</v>
      </c>
      <c r="C3647" s="25">
        <v>21</v>
      </c>
      <c r="D3647" s="25">
        <v>15.7</v>
      </c>
      <c r="E3647" s="25">
        <v>0</v>
      </c>
      <c r="J3647" s="1"/>
      <c r="K3647" s="1"/>
      <c r="L3647" s="1"/>
      <c r="M3647" s="1"/>
      <c r="N3647" s="1"/>
      <c r="AA3647" s="1"/>
      <c r="AB3647" s="1"/>
      <c r="AC3647" s="1"/>
    </row>
    <row r="3648" spans="2:29" x14ac:dyDescent="0.25">
      <c r="B3648" s="27">
        <f t="shared" si="118"/>
        <v>39599.916666657824</v>
      </c>
      <c r="C3648" s="25">
        <v>22</v>
      </c>
      <c r="D3648" s="25">
        <v>15.6</v>
      </c>
      <c r="E3648" s="25">
        <v>0</v>
      </c>
      <c r="J3648" s="1"/>
      <c r="K3648" s="1"/>
      <c r="L3648" s="1"/>
      <c r="M3648" s="1"/>
      <c r="N3648" s="1"/>
      <c r="AA3648" s="1"/>
      <c r="AB3648" s="1"/>
      <c r="AC3648" s="1"/>
    </row>
    <row r="3649" spans="2:29" x14ac:dyDescent="0.25">
      <c r="B3649" s="27">
        <f t="shared" si="118"/>
        <v>39599.958333324488</v>
      </c>
      <c r="C3649" s="25">
        <v>23</v>
      </c>
      <c r="D3649" s="25">
        <v>15.5</v>
      </c>
      <c r="E3649" s="25">
        <v>0</v>
      </c>
      <c r="J3649" s="1"/>
      <c r="K3649" s="1"/>
      <c r="L3649" s="1"/>
      <c r="M3649" s="1"/>
      <c r="N3649" s="1"/>
      <c r="AA3649" s="1"/>
      <c r="AB3649" s="1"/>
      <c r="AC3649" s="1"/>
    </row>
    <row r="3650" spans="2:29" x14ac:dyDescent="0.25">
      <c r="B3650" s="27">
        <f t="shared" si="118"/>
        <v>39599.999999991152</v>
      </c>
      <c r="C3650" s="25">
        <v>0</v>
      </c>
      <c r="D3650" s="25">
        <v>15.3</v>
      </c>
      <c r="E3650" s="25">
        <v>0</v>
      </c>
      <c r="J3650" s="1"/>
      <c r="K3650" s="1"/>
      <c r="L3650" s="1"/>
      <c r="M3650" s="1"/>
      <c r="N3650" s="1"/>
      <c r="AA3650" s="1"/>
      <c r="AB3650" s="1"/>
      <c r="AC3650" s="1"/>
    </row>
    <row r="3651" spans="2:29" x14ac:dyDescent="0.25">
      <c r="B3651" s="27">
        <f t="shared" ref="B3651:B3714" si="119">B3650+1/24</f>
        <v>39600.041666657817</v>
      </c>
      <c r="C3651" s="25">
        <v>1</v>
      </c>
      <c r="D3651" s="25">
        <v>15</v>
      </c>
      <c r="E3651" s="25">
        <v>0</v>
      </c>
      <c r="J3651" s="1"/>
      <c r="K3651" s="1"/>
      <c r="L3651" s="1"/>
      <c r="M3651" s="1"/>
      <c r="N3651" s="1"/>
      <c r="AA3651" s="1"/>
      <c r="AB3651" s="1"/>
      <c r="AC3651" s="1"/>
    </row>
    <row r="3652" spans="2:29" x14ac:dyDescent="0.25">
      <c r="B3652" s="27">
        <f t="shared" si="119"/>
        <v>39600.083333324481</v>
      </c>
      <c r="C3652" s="25">
        <v>2</v>
      </c>
      <c r="D3652" s="25">
        <v>14.8</v>
      </c>
      <c r="E3652" s="25">
        <v>0</v>
      </c>
      <c r="J3652" s="1"/>
      <c r="K3652" s="1"/>
      <c r="L3652" s="1"/>
      <c r="M3652" s="1"/>
      <c r="N3652" s="1"/>
      <c r="AA3652" s="1"/>
      <c r="AB3652" s="1"/>
      <c r="AC3652" s="1"/>
    </row>
    <row r="3653" spans="2:29" x14ac:dyDescent="0.25">
      <c r="B3653" s="27">
        <f t="shared" si="119"/>
        <v>39600.124999991145</v>
      </c>
      <c r="C3653" s="25">
        <v>3</v>
      </c>
      <c r="D3653" s="25">
        <v>14.8</v>
      </c>
      <c r="E3653" s="25">
        <v>0</v>
      </c>
      <c r="J3653" s="1"/>
      <c r="K3653" s="1"/>
      <c r="L3653" s="1"/>
      <c r="M3653" s="1"/>
      <c r="N3653" s="1"/>
      <c r="AA3653" s="1"/>
      <c r="AB3653" s="1"/>
      <c r="AC3653" s="1"/>
    </row>
    <row r="3654" spans="2:29" x14ac:dyDescent="0.25">
      <c r="B3654" s="27">
        <f t="shared" si="119"/>
        <v>39600.166666657809</v>
      </c>
      <c r="C3654" s="25">
        <v>4</v>
      </c>
      <c r="D3654" s="25">
        <v>14.8</v>
      </c>
      <c r="E3654" s="25">
        <v>0</v>
      </c>
      <c r="J3654" s="1"/>
      <c r="K3654" s="1"/>
      <c r="L3654" s="1"/>
      <c r="M3654" s="1"/>
      <c r="N3654" s="1"/>
      <c r="AA3654" s="1"/>
      <c r="AB3654" s="1"/>
      <c r="AC3654" s="1"/>
    </row>
    <row r="3655" spans="2:29" x14ac:dyDescent="0.25">
      <c r="B3655" s="27">
        <f t="shared" si="119"/>
        <v>39600.208333324474</v>
      </c>
      <c r="C3655" s="25">
        <v>5</v>
      </c>
      <c r="D3655" s="25">
        <v>14.7</v>
      </c>
      <c r="E3655" s="25">
        <v>0</v>
      </c>
      <c r="J3655" s="1"/>
      <c r="K3655" s="1"/>
      <c r="L3655" s="1"/>
      <c r="M3655" s="1"/>
      <c r="N3655" s="1"/>
      <c r="AA3655" s="1"/>
      <c r="AB3655" s="1"/>
      <c r="AC3655" s="1"/>
    </row>
    <row r="3656" spans="2:29" x14ac:dyDescent="0.25">
      <c r="B3656" s="27">
        <f t="shared" si="119"/>
        <v>39600.249999991138</v>
      </c>
      <c r="C3656" s="25">
        <v>6</v>
      </c>
      <c r="D3656" s="25">
        <v>15</v>
      </c>
      <c r="E3656" s="25">
        <v>0.8</v>
      </c>
      <c r="J3656" s="1"/>
      <c r="K3656" s="1"/>
      <c r="L3656" s="1"/>
      <c r="M3656" s="1"/>
      <c r="N3656" s="1"/>
      <c r="AA3656" s="1"/>
      <c r="AB3656" s="1"/>
      <c r="AC3656" s="1"/>
    </row>
    <row r="3657" spans="2:29" x14ac:dyDescent="0.25">
      <c r="B3657" s="27">
        <f t="shared" si="119"/>
        <v>39600.291666657802</v>
      </c>
      <c r="C3657" s="25">
        <v>7</v>
      </c>
      <c r="D3657" s="25">
        <v>15.1</v>
      </c>
      <c r="E3657" s="25">
        <v>8</v>
      </c>
      <c r="J3657" s="1"/>
      <c r="K3657" s="1"/>
      <c r="L3657" s="1"/>
      <c r="M3657" s="1"/>
      <c r="N3657" s="1"/>
      <c r="AA3657" s="1"/>
      <c r="AB3657" s="1"/>
      <c r="AC3657" s="1"/>
    </row>
    <row r="3658" spans="2:29" x14ac:dyDescent="0.25">
      <c r="B3658" s="27">
        <f t="shared" si="119"/>
        <v>39600.333333324466</v>
      </c>
      <c r="C3658" s="25">
        <v>8</v>
      </c>
      <c r="D3658" s="25">
        <v>15.4</v>
      </c>
      <c r="E3658" s="25">
        <v>47.41</v>
      </c>
      <c r="J3658" s="1"/>
      <c r="K3658" s="1"/>
      <c r="L3658" s="1"/>
      <c r="M3658" s="1"/>
      <c r="N3658" s="1"/>
      <c r="AA3658" s="1"/>
      <c r="AB3658" s="1"/>
      <c r="AC3658" s="1"/>
    </row>
    <row r="3659" spans="2:29" x14ac:dyDescent="0.25">
      <c r="B3659" s="27">
        <f t="shared" si="119"/>
        <v>39600.374999991131</v>
      </c>
      <c r="C3659" s="25">
        <v>9</v>
      </c>
      <c r="D3659" s="25">
        <v>15.3</v>
      </c>
      <c r="E3659" s="25">
        <v>82.26</v>
      </c>
      <c r="J3659" s="1"/>
      <c r="K3659" s="1"/>
      <c r="L3659" s="1"/>
      <c r="M3659" s="1"/>
      <c r="N3659" s="1"/>
      <c r="AA3659" s="1"/>
      <c r="AB3659" s="1"/>
      <c r="AC3659" s="1"/>
    </row>
    <row r="3660" spans="2:29" x14ac:dyDescent="0.25">
      <c r="B3660" s="27">
        <f t="shared" si="119"/>
        <v>39600.416666657795</v>
      </c>
      <c r="C3660" s="25">
        <v>10</v>
      </c>
      <c r="D3660" s="25">
        <v>16.2</v>
      </c>
      <c r="E3660" s="25">
        <v>106.09</v>
      </c>
      <c r="J3660" s="1"/>
      <c r="K3660" s="1"/>
      <c r="L3660" s="1"/>
      <c r="M3660" s="1"/>
      <c r="N3660" s="1"/>
      <c r="AA3660" s="1"/>
      <c r="AB3660" s="1"/>
      <c r="AC3660" s="1"/>
    </row>
    <row r="3661" spans="2:29" x14ac:dyDescent="0.25">
      <c r="B3661" s="27">
        <f t="shared" si="119"/>
        <v>39600.458333324459</v>
      </c>
      <c r="C3661" s="25">
        <v>11</v>
      </c>
      <c r="D3661" s="25">
        <v>17.7</v>
      </c>
      <c r="E3661" s="25">
        <v>678.12</v>
      </c>
      <c r="J3661" s="1"/>
      <c r="K3661" s="1"/>
      <c r="L3661" s="1"/>
      <c r="M3661" s="1"/>
      <c r="N3661" s="1"/>
      <c r="AA3661" s="1"/>
      <c r="AB3661" s="1"/>
      <c r="AC3661" s="1"/>
    </row>
    <row r="3662" spans="2:29" x14ac:dyDescent="0.25">
      <c r="B3662" s="27">
        <f t="shared" si="119"/>
        <v>39600.499999991123</v>
      </c>
      <c r="C3662" s="25">
        <v>12</v>
      </c>
      <c r="D3662" s="25">
        <v>18.100000000000001</v>
      </c>
      <c r="E3662" s="25">
        <v>506.88</v>
      </c>
      <c r="J3662" s="1"/>
      <c r="K3662" s="1"/>
      <c r="L3662" s="1"/>
      <c r="M3662" s="1"/>
      <c r="N3662" s="1"/>
      <c r="AA3662" s="1"/>
      <c r="AB3662" s="1"/>
      <c r="AC3662" s="1"/>
    </row>
    <row r="3663" spans="2:29" x14ac:dyDescent="0.25">
      <c r="B3663" s="27">
        <f t="shared" si="119"/>
        <v>39600.541666657788</v>
      </c>
      <c r="C3663" s="25">
        <v>13</v>
      </c>
      <c r="D3663" s="25">
        <v>18.5</v>
      </c>
      <c r="E3663" s="25">
        <v>887.52</v>
      </c>
      <c r="J3663" s="1"/>
      <c r="K3663" s="1"/>
      <c r="L3663" s="1"/>
      <c r="M3663" s="1"/>
      <c r="N3663" s="1"/>
      <c r="AA3663" s="1"/>
      <c r="AB3663" s="1"/>
      <c r="AC3663" s="1"/>
    </row>
    <row r="3664" spans="2:29" x14ac:dyDescent="0.25">
      <c r="B3664" s="27">
        <f t="shared" si="119"/>
        <v>39600.583333324452</v>
      </c>
      <c r="C3664" s="25">
        <v>14</v>
      </c>
      <c r="D3664" s="25">
        <v>18.3</v>
      </c>
      <c r="E3664" s="25">
        <v>746.91</v>
      </c>
      <c r="J3664" s="1"/>
      <c r="K3664" s="1"/>
      <c r="L3664" s="1"/>
      <c r="M3664" s="1"/>
      <c r="N3664" s="1"/>
      <c r="AA3664" s="1"/>
      <c r="AB3664" s="1"/>
      <c r="AC3664" s="1"/>
    </row>
    <row r="3665" spans="2:29" x14ac:dyDescent="0.25">
      <c r="B3665" s="27">
        <f t="shared" si="119"/>
        <v>39600.624999991116</v>
      </c>
      <c r="C3665" s="25">
        <v>15</v>
      </c>
      <c r="D3665" s="25">
        <v>18.899999999999999</v>
      </c>
      <c r="E3665" s="25">
        <v>304.39</v>
      </c>
      <c r="J3665" s="1"/>
      <c r="K3665" s="1"/>
      <c r="L3665" s="1"/>
      <c r="M3665" s="1"/>
      <c r="N3665" s="1"/>
      <c r="AA3665" s="1"/>
      <c r="AB3665" s="1"/>
      <c r="AC3665" s="1"/>
    </row>
    <row r="3666" spans="2:29" x14ac:dyDescent="0.25">
      <c r="B3666" s="27">
        <f t="shared" si="119"/>
        <v>39600.66666665778</v>
      </c>
      <c r="C3666" s="25">
        <v>16</v>
      </c>
      <c r="D3666" s="25">
        <v>19</v>
      </c>
      <c r="E3666" s="25">
        <v>288.89999999999998</v>
      </c>
      <c r="J3666" s="1"/>
      <c r="K3666" s="1"/>
      <c r="L3666" s="1"/>
      <c r="M3666" s="1"/>
      <c r="N3666" s="1"/>
      <c r="AA3666" s="1"/>
      <c r="AB3666" s="1"/>
      <c r="AC3666" s="1"/>
    </row>
    <row r="3667" spans="2:29" x14ac:dyDescent="0.25">
      <c r="B3667" s="27">
        <f t="shared" si="119"/>
        <v>39600.708333324445</v>
      </c>
      <c r="C3667" s="25">
        <v>17</v>
      </c>
      <c r="D3667" s="25">
        <v>18.600000000000001</v>
      </c>
      <c r="E3667" s="25">
        <v>557.86</v>
      </c>
      <c r="J3667" s="1"/>
      <c r="K3667" s="1"/>
      <c r="L3667" s="1"/>
      <c r="M3667" s="1"/>
      <c r="N3667" s="1"/>
      <c r="AA3667" s="1"/>
      <c r="AB3667" s="1"/>
      <c r="AC3667" s="1"/>
    </row>
    <row r="3668" spans="2:29" x14ac:dyDescent="0.25">
      <c r="B3668" s="27">
        <f t="shared" si="119"/>
        <v>39600.749999991109</v>
      </c>
      <c r="C3668" s="25">
        <v>18</v>
      </c>
      <c r="D3668" s="25">
        <v>17.899999999999999</v>
      </c>
      <c r="E3668" s="25">
        <v>353.84</v>
      </c>
      <c r="J3668" s="1"/>
      <c r="K3668" s="1"/>
      <c r="L3668" s="1"/>
      <c r="M3668" s="1"/>
      <c r="N3668" s="1"/>
      <c r="AA3668" s="1"/>
      <c r="AB3668" s="1"/>
      <c r="AC3668" s="1"/>
    </row>
    <row r="3669" spans="2:29" x14ac:dyDescent="0.25">
      <c r="B3669" s="27">
        <f t="shared" si="119"/>
        <v>39600.791666657773</v>
      </c>
      <c r="C3669" s="25">
        <v>19</v>
      </c>
      <c r="D3669" s="25">
        <v>17.2</v>
      </c>
      <c r="E3669" s="25">
        <v>146.47999999999999</v>
      </c>
      <c r="J3669" s="1"/>
      <c r="K3669" s="1"/>
      <c r="L3669" s="1"/>
      <c r="M3669" s="1"/>
      <c r="N3669" s="1"/>
      <c r="AA3669" s="1"/>
      <c r="AB3669" s="1"/>
      <c r="AC3669" s="1"/>
    </row>
    <row r="3670" spans="2:29" x14ac:dyDescent="0.25">
      <c r="B3670" s="27">
        <f t="shared" si="119"/>
        <v>39600.833333324437</v>
      </c>
      <c r="C3670" s="25">
        <v>20</v>
      </c>
      <c r="D3670" s="25">
        <v>15.8</v>
      </c>
      <c r="E3670" s="25">
        <v>0.14000000000000001</v>
      </c>
      <c r="J3670" s="1"/>
      <c r="K3670" s="1"/>
      <c r="L3670" s="1"/>
      <c r="M3670" s="1"/>
      <c r="N3670" s="1"/>
      <c r="AA3670" s="1"/>
      <c r="AB3670" s="1"/>
      <c r="AC3670" s="1"/>
    </row>
    <row r="3671" spans="2:29" x14ac:dyDescent="0.25">
      <c r="B3671" s="27">
        <f t="shared" si="119"/>
        <v>39600.874999991102</v>
      </c>
      <c r="C3671" s="25">
        <v>21</v>
      </c>
      <c r="D3671" s="25">
        <v>15.2</v>
      </c>
      <c r="E3671" s="25">
        <v>0</v>
      </c>
      <c r="J3671" s="1"/>
      <c r="K3671" s="1"/>
      <c r="L3671" s="1"/>
      <c r="M3671" s="1"/>
      <c r="N3671" s="1"/>
      <c r="AA3671" s="1"/>
      <c r="AB3671" s="1"/>
      <c r="AC3671" s="1"/>
    </row>
    <row r="3672" spans="2:29" x14ac:dyDescent="0.25">
      <c r="B3672" s="27">
        <f t="shared" si="119"/>
        <v>39600.916666657766</v>
      </c>
      <c r="C3672" s="25">
        <v>22</v>
      </c>
      <c r="D3672" s="25">
        <v>15.2</v>
      </c>
      <c r="E3672" s="25">
        <v>0</v>
      </c>
      <c r="J3672" s="1"/>
      <c r="K3672" s="1"/>
      <c r="L3672" s="1"/>
      <c r="M3672" s="1"/>
      <c r="N3672" s="1"/>
      <c r="AA3672" s="1"/>
      <c r="AB3672" s="1"/>
      <c r="AC3672" s="1"/>
    </row>
    <row r="3673" spans="2:29" x14ac:dyDescent="0.25">
      <c r="B3673" s="27">
        <f t="shared" si="119"/>
        <v>39600.95833332443</v>
      </c>
      <c r="C3673" s="25">
        <v>23</v>
      </c>
      <c r="D3673" s="25">
        <v>15.2</v>
      </c>
      <c r="E3673" s="25">
        <v>0</v>
      </c>
      <c r="J3673" s="1"/>
      <c r="K3673" s="1"/>
      <c r="L3673" s="1"/>
      <c r="M3673" s="1"/>
      <c r="N3673" s="1"/>
      <c r="AA3673" s="1"/>
      <c r="AB3673" s="1"/>
      <c r="AC3673" s="1"/>
    </row>
    <row r="3674" spans="2:29" x14ac:dyDescent="0.25">
      <c r="B3674" s="27">
        <f t="shared" si="119"/>
        <v>39600.999999991094</v>
      </c>
      <c r="C3674" s="25">
        <v>0</v>
      </c>
      <c r="D3674" s="25">
        <v>15</v>
      </c>
      <c r="E3674" s="25">
        <v>0</v>
      </c>
      <c r="J3674" s="1"/>
      <c r="K3674" s="1"/>
      <c r="L3674" s="1"/>
      <c r="M3674" s="1"/>
      <c r="N3674" s="1"/>
      <c r="AA3674" s="1"/>
      <c r="AB3674" s="1"/>
      <c r="AC3674" s="1"/>
    </row>
    <row r="3675" spans="2:29" x14ac:dyDescent="0.25">
      <c r="B3675" s="27">
        <f t="shared" si="119"/>
        <v>39601.041666657758</v>
      </c>
      <c r="C3675" s="25">
        <v>1</v>
      </c>
      <c r="D3675" s="25">
        <v>15.1</v>
      </c>
      <c r="E3675" s="25">
        <v>0</v>
      </c>
      <c r="J3675" s="1"/>
      <c r="K3675" s="1"/>
      <c r="L3675" s="1"/>
      <c r="M3675" s="1"/>
      <c r="N3675" s="1"/>
      <c r="AA3675" s="1"/>
      <c r="AB3675" s="1"/>
      <c r="AC3675" s="1"/>
    </row>
    <row r="3676" spans="2:29" x14ac:dyDescent="0.25">
      <c r="B3676" s="27">
        <f t="shared" si="119"/>
        <v>39601.083333324423</v>
      </c>
      <c r="C3676" s="25">
        <v>2</v>
      </c>
      <c r="D3676" s="25">
        <v>15.2</v>
      </c>
      <c r="E3676" s="25">
        <v>0</v>
      </c>
      <c r="J3676" s="1"/>
      <c r="K3676" s="1"/>
      <c r="L3676" s="1"/>
      <c r="M3676" s="1"/>
      <c r="N3676" s="1"/>
      <c r="AA3676" s="1"/>
      <c r="AB3676" s="1"/>
      <c r="AC3676" s="1"/>
    </row>
    <row r="3677" spans="2:29" x14ac:dyDescent="0.25">
      <c r="B3677" s="27">
        <f t="shared" si="119"/>
        <v>39601.124999991087</v>
      </c>
      <c r="C3677" s="25">
        <v>3</v>
      </c>
      <c r="D3677" s="25">
        <v>15.1</v>
      </c>
      <c r="E3677" s="25">
        <v>0</v>
      </c>
      <c r="J3677" s="1"/>
      <c r="K3677" s="1"/>
      <c r="L3677" s="1"/>
      <c r="M3677" s="1"/>
      <c r="N3677" s="1"/>
      <c r="AA3677" s="1"/>
      <c r="AB3677" s="1"/>
      <c r="AC3677" s="1"/>
    </row>
    <row r="3678" spans="2:29" x14ac:dyDescent="0.25">
      <c r="B3678" s="27">
        <f t="shared" si="119"/>
        <v>39601.166666657751</v>
      </c>
      <c r="C3678" s="25">
        <v>4</v>
      </c>
      <c r="D3678" s="25">
        <v>15.2</v>
      </c>
      <c r="E3678" s="25">
        <v>0</v>
      </c>
      <c r="J3678" s="1"/>
      <c r="K3678" s="1"/>
      <c r="L3678" s="1"/>
      <c r="M3678" s="1"/>
      <c r="N3678" s="1"/>
      <c r="AA3678" s="1"/>
      <c r="AB3678" s="1"/>
      <c r="AC3678" s="1"/>
    </row>
    <row r="3679" spans="2:29" x14ac:dyDescent="0.25">
      <c r="B3679" s="27">
        <f t="shared" si="119"/>
        <v>39601.208333324415</v>
      </c>
      <c r="C3679" s="25">
        <v>5</v>
      </c>
      <c r="D3679" s="25">
        <v>15.4</v>
      </c>
      <c r="E3679" s="25">
        <v>0</v>
      </c>
      <c r="J3679" s="1"/>
      <c r="K3679" s="1"/>
      <c r="L3679" s="1"/>
      <c r="M3679" s="1"/>
      <c r="N3679" s="1"/>
      <c r="AA3679" s="1"/>
      <c r="AB3679" s="1"/>
      <c r="AC3679" s="1"/>
    </row>
    <row r="3680" spans="2:29" x14ac:dyDescent="0.25">
      <c r="B3680" s="27">
        <f t="shared" si="119"/>
        <v>39601.24999999108</v>
      </c>
      <c r="C3680" s="25">
        <v>6</v>
      </c>
      <c r="D3680" s="25">
        <v>15.4</v>
      </c>
      <c r="E3680" s="25">
        <v>1.18</v>
      </c>
      <c r="J3680" s="1"/>
      <c r="K3680" s="1"/>
      <c r="L3680" s="1"/>
      <c r="M3680" s="1"/>
      <c r="N3680" s="1"/>
      <c r="AA3680" s="1"/>
      <c r="AB3680" s="1"/>
      <c r="AC3680" s="1"/>
    </row>
    <row r="3681" spans="2:29" x14ac:dyDescent="0.25">
      <c r="B3681" s="27">
        <f t="shared" si="119"/>
        <v>39601.291666657744</v>
      </c>
      <c r="C3681" s="25">
        <v>7</v>
      </c>
      <c r="D3681" s="25">
        <v>15.6</v>
      </c>
      <c r="E3681" s="25">
        <v>15.28</v>
      </c>
      <c r="J3681" s="1"/>
      <c r="K3681" s="1"/>
      <c r="L3681" s="1"/>
      <c r="M3681" s="1"/>
      <c r="N3681" s="1"/>
      <c r="AA3681" s="1"/>
      <c r="AB3681" s="1"/>
      <c r="AC3681" s="1"/>
    </row>
    <row r="3682" spans="2:29" x14ac:dyDescent="0.25">
      <c r="B3682" s="27">
        <f t="shared" si="119"/>
        <v>39601.333333324408</v>
      </c>
      <c r="C3682" s="25">
        <v>8</v>
      </c>
      <c r="D3682" s="25">
        <v>15.7</v>
      </c>
      <c r="E3682" s="25">
        <v>22.46</v>
      </c>
      <c r="J3682" s="1"/>
      <c r="K3682" s="1"/>
      <c r="L3682" s="1"/>
      <c r="M3682" s="1"/>
      <c r="N3682" s="1"/>
      <c r="AA3682" s="1"/>
      <c r="AB3682" s="1"/>
      <c r="AC3682" s="1"/>
    </row>
    <row r="3683" spans="2:29" x14ac:dyDescent="0.25">
      <c r="B3683" s="27">
        <f t="shared" si="119"/>
        <v>39601.374999991072</v>
      </c>
      <c r="C3683" s="25">
        <v>9</v>
      </c>
      <c r="D3683" s="25">
        <v>16.100000000000001</v>
      </c>
      <c r="E3683" s="25">
        <v>76.260000000000005</v>
      </c>
      <c r="J3683" s="1"/>
      <c r="K3683" s="1"/>
      <c r="L3683" s="1"/>
      <c r="M3683" s="1"/>
      <c r="N3683" s="1"/>
      <c r="AA3683" s="1"/>
      <c r="AB3683" s="1"/>
      <c r="AC3683" s="1"/>
    </row>
    <row r="3684" spans="2:29" x14ac:dyDescent="0.25">
      <c r="B3684" s="27">
        <f t="shared" si="119"/>
        <v>39601.416666657737</v>
      </c>
      <c r="C3684" s="25">
        <v>10</v>
      </c>
      <c r="D3684" s="25">
        <v>17.3</v>
      </c>
      <c r="E3684" s="25">
        <v>359.37</v>
      </c>
      <c r="J3684" s="1"/>
      <c r="K3684" s="1"/>
      <c r="L3684" s="1"/>
      <c r="M3684" s="1"/>
      <c r="N3684" s="1"/>
      <c r="AA3684" s="1"/>
      <c r="AB3684" s="1"/>
      <c r="AC3684" s="1"/>
    </row>
    <row r="3685" spans="2:29" x14ac:dyDescent="0.25">
      <c r="B3685" s="27">
        <f t="shared" si="119"/>
        <v>39601.458333324401</v>
      </c>
      <c r="C3685" s="25">
        <v>11</v>
      </c>
      <c r="D3685" s="25">
        <v>18.399999999999999</v>
      </c>
      <c r="E3685" s="25">
        <v>406.34</v>
      </c>
      <c r="J3685" s="1"/>
      <c r="K3685" s="1"/>
      <c r="L3685" s="1"/>
      <c r="M3685" s="1"/>
      <c r="N3685" s="1"/>
      <c r="AA3685" s="1"/>
      <c r="AB3685" s="1"/>
      <c r="AC3685" s="1"/>
    </row>
    <row r="3686" spans="2:29" x14ac:dyDescent="0.25">
      <c r="B3686" s="27">
        <f t="shared" si="119"/>
        <v>39601.499999991065</v>
      </c>
      <c r="C3686" s="25">
        <v>12</v>
      </c>
      <c r="D3686" s="25">
        <v>18.5</v>
      </c>
      <c r="E3686" s="25">
        <v>327.11</v>
      </c>
      <c r="J3686" s="1"/>
      <c r="K3686" s="1"/>
      <c r="L3686" s="1"/>
      <c r="M3686" s="1"/>
      <c r="N3686" s="1"/>
      <c r="AA3686" s="1"/>
      <c r="AB3686" s="1"/>
      <c r="AC3686" s="1"/>
    </row>
    <row r="3687" spans="2:29" x14ac:dyDescent="0.25">
      <c r="B3687" s="27">
        <f t="shared" si="119"/>
        <v>39601.541666657729</v>
      </c>
      <c r="C3687" s="25">
        <v>13</v>
      </c>
      <c r="D3687" s="25">
        <v>19.100000000000001</v>
      </c>
      <c r="E3687" s="25">
        <v>472.67</v>
      </c>
      <c r="J3687" s="1"/>
      <c r="K3687" s="1"/>
      <c r="L3687" s="1"/>
      <c r="M3687" s="1"/>
      <c r="N3687" s="1"/>
      <c r="AA3687" s="1"/>
      <c r="AB3687" s="1"/>
      <c r="AC3687" s="1"/>
    </row>
    <row r="3688" spans="2:29" x14ac:dyDescent="0.25">
      <c r="B3688" s="27">
        <f t="shared" si="119"/>
        <v>39601.583333324394</v>
      </c>
      <c r="C3688" s="25">
        <v>14</v>
      </c>
      <c r="D3688" s="25">
        <v>20.3</v>
      </c>
      <c r="E3688" s="25">
        <v>973.14</v>
      </c>
      <c r="J3688" s="1"/>
      <c r="K3688" s="1"/>
      <c r="L3688" s="1"/>
      <c r="M3688" s="1"/>
      <c r="N3688" s="1"/>
      <c r="AA3688" s="1"/>
      <c r="AB3688" s="1"/>
      <c r="AC3688" s="1"/>
    </row>
    <row r="3689" spans="2:29" x14ac:dyDescent="0.25">
      <c r="B3689" s="27">
        <f t="shared" si="119"/>
        <v>39601.624999991058</v>
      </c>
      <c r="C3689" s="25">
        <v>15</v>
      </c>
      <c r="D3689" s="25">
        <v>20.399999999999999</v>
      </c>
      <c r="E3689" s="25">
        <v>840.65</v>
      </c>
      <c r="J3689" s="1"/>
      <c r="K3689" s="1"/>
      <c r="L3689" s="1"/>
      <c r="M3689" s="1"/>
      <c r="N3689" s="1"/>
      <c r="AA3689" s="1"/>
      <c r="AB3689" s="1"/>
      <c r="AC3689" s="1"/>
    </row>
    <row r="3690" spans="2:29" x14ac:dyDescent="0.25">
      <c r="B3690" s="27">
        <f t="shared" si="119"/>
        <v>39601.666666657722</v>
      </c>
      <c r="C3690" s="25">
        <v>16</v>
      </c>
      <c r="D3690" s="25">
        <v>19.8</v>
      </c>
      <c r="E3690" s="25">
        <v>378.65</v>
      </c>
      <c r="J3690" s="1"/>
      <c r="K3690" s="1"/>
      <c r="L3690" s="1"/>
      <c r="M3690" s="1"/>
      <c r="N3690" s="1"/>
      <c r="AA3690" s="1"/>
      <c r="AB3690" s="1"/>
      <c r="AC3690" s="1"/>
    </row>
    <row r="3691" spans="2:29" x14ac:dyDescent="0.25">
      <c r="B3691" s="27">
        <f t="shared" si="119"/>
        <v>39601.708333324386</v>
      </c>
      <c r="C3691" s="25">
        <v>17</v>
      </c>
      <c r="D3691" s="25">
        <v>19.899999999999999</v>
      </c>
      <c r="E3691" s="25">
        <v>405.45</v>
      </c>
      <c r="J3691" s="1"/>
      <c r="K3691" s="1"/>
      <c r="L3691" s="1"/>
      <c r="M3691" s="1"/>
      <c r="N3691" s="1"/>
      <c r="AA3691" s="1"/>
      <c r="AB3691" s="1"/>
      <c r="AC3691" s="1"/>
    </row>
    <row r="3692" spans="2:29" x14ac:dyDescent="0.25">
      <c r="B3692" s="27">
        <f t="shared" si="119"/>
        <v>39601.749999991051</v>
      </c>
      <c r="C3692" s="25">
        <v>18</v>
      </c>
      <c r="D3692" s="25">
        <v>19.5</v>
      </c>
      <c r="E3692" s="25">
        <v>337.63</v>
      </c>
      <c r="J3692" s="1"/>
      <c r="K3692" s="1"/>
      <c r="L3692" s="1"/>
      <c r="M3692" s="1"/>
      <c r="N3692" s="1"/>
      <c r="AA3692" s="1"/>
      <c r="AB3692" s="1"/>
      <c r="AC3692" s="1"/>
    </row>
    <row r="3693" spans="2:29" x14ac:dyDescent="0.25">
      <c r="B3693" s="27">
        <f t="shared" si="119"/>
        <v>39601.791666657715</v>
      </c>
      <c r="C3693" s="25">
        <v>19</v>
      </c>
      <c r="D3693" s="25">
        <v>18.5</v>
      </c>
      <c r="E3693" s="25">
        <v>133.11000000000001</v>
      </c>
      <c r="J3693" s="1"/>
      <c r="K3693" s="1"/>
      <c r="L3693" s="1"/>
      <c r="M3693" s="1"/>
      <c r="N3693" s="1"/>
      <c r="AA3693" s="1"/>
      <c r="AB3693" s="1"/>
      <c r="AC3693" s="1"/>
    </row>
    <row r="3694" spans="2:29" x14ac:dyDescent="0.25">
      <c r="B3694" s="27">
        <f t="shared" si="119"/>
        <v>39601.833333324379</v>
      </c>
      <c r="C3694" s="25">
        <v>20</v>
      </c>
      <c r="D3694" s="25">
        <v>17.399999999999999</v>
      </c>
      <c r="E3694" s="25">
        <v>0.19</v>
      </c>
      <c r="J3694" s="1"/>
      <c r="K3694" s="1"/>
      <c r="L3694" s="1"/>
      <c r="M3694" s="1"/>
      <c r="N3694" s="1"/>
      <c r="AA3694" s="1"/>
      <c r="AB3694" s="1"/>
      <c r="AC3694" s="1"/>
    </row>
    <row r="3695" spans="2:29" x14ac:dyDescent="0.25">
      <c r="B3695" s="27">
        <f t="shared" si="119"/>
        <v>39601.874999991043</v>
      </c>
      <c r="C3695" s="25">
        <v>21</v>
      </c>
      <c r="D3695" s="25">
        <v>16.899999999999999</v>
      </c>
      <c r="E3695" s="25">
        <v>0</v>
      </c>
      <c r="J3695" s="1"/>
      <c r="K3695" s="1"/>
      <c r="L3695" s="1"/>
      <c r="M3695" s="1"/>
      <c r="N3695" s="1"/>
      <c r="AA3695" s="1"/>
      <c r="AB3695" s="1"/>
      <c r="AC3695" s="1"/>
    </row>
    <row r="3696" spans="2:29" x14ac:dyDescent="0.25">
      <c r="B3696" s="27">
        <f t="shared" si="119"/>
        <v>39601.916666657708</v>
      </c>
      <c r="C3696" s="25">
        <v>22</v>
      </c>
      <c r="D3696" s="25">
        <v>16.899999999999999</v>
      </c>
      <c r="E3696" s="25">
        <v>0</v>
      </c>
      <c r="J3696" s="1"/>
      <c r="K3696" s="1"/>
      <c r="L3696" s="1"/>
      <c r="M3696" s="1"/>
      <c r="N3696" s="1"/>
      <c r="AA3696" s="1"/>
      <c r="AB3696" s="1"/>
      <c r="AC3696" s="1"/>
    </row>
    <row r="3697" spans="2:29" x14ac:dyDescent="0.25">
      <c r="B3697" s="27">
        <f t="shared" si="119"/>
        <v>39601.958333324372</v>
      </c>
      <c r="C3697" s="25">
        <v>23</v>
      </c>
      <c r="D3697" s="25">
        <v>17</v>
      </c>
      <c r="E3697" s="25">
        <v>0</v>
      </c>
      <c r="J3697" s="1"/>
      <c r="K3697" s="1"/>
      <c r="L3697" s="1"/>
      <c r="M3697" s="1"/>
      <c r="N3697" s="1"/>
      <c r="AA3697" s="1"/>
      <c r="AB3697" s="1"/>
      <c r="AC3697" s="1"/>
    </row>
    <row r="3698" spans="2:29" x14ac:dyDescent="0.25">
      <c r="B3698" s="27">
        <f t="shared" si="119"/>
        <v>39601.999999991036</v>
      </c>
      <c r="C3698" s="25">
        <v>0</v>
      </c>
      <c r="D3698" s="25">
        <v>16.7</v>
      </c>
      <c r="E3698" s="25">
        <v>0</v>
      </c>
      <c r="J3698" s="1"/>
      <c r="K3698" s="1"/>
      <c r="L3698" s="1"/>
      <c r="M3698" s="1"/>
      <c r="N3698" s="1"/>
      <c r="AA3698" s="1"/>
      <c r="AB3698" s="1"/>
      <c r="AC3698" s="1"/>
    </row>
    <row r="3699" spans="2:29" x14ac:dyDescent="0.25">
      <c r="B3699" s="27">
        <f t="shared" si="119"/>
        <v>39602.0416666577</v>
      </c>
      <c r="C3699" s="25">
        <v>1</v>
      </c>
      <c r="D3699" s="25">
        <v>16.399999999999999</v>
      </c>
      <c r="E3699" s="25">
        <v>0</v>
      </c>
      <c r="J3699" s="1"/>
      <c r="K3699" s="1"/>
      <c r="L3699" s="1"/>
      <c r="M3699" s="1"/>
      <c r="N3699" s="1"/>
      <c r="AA3699" s="1"/>
      <c r="AB3699" s="1"/>
      <c r="AC3699" s="1"/>
    </row>
    <row r="3700" spans="2:29" x14ac:dyDescent="0.25">
      <c r="B3700" s="27">
        <f t="shared" si="119"/>
        <v>39602.083333324365</v>
      </c>
      <c r="C3700" s="25">
        <v>2</v>
      </c>
      <c r="D3700" s="25">
        <v>16.2</v>
      </c>
      <c r="E3700" s="25">
        <v>0</v>
      </c>
      <c r="J3700" s="1"/>
      <c r="K3700" s="1"/>
      <c r="L3700" s="1"/>
      <c r="M3700" s="1"/>
      <c r="N3700" s="1"/>
      <c r="AA3700" s="1"/>
      <c r="AB3700" s="1"/>
      <c r="AC3700" s="1"/>
    </row>
    <row r="3701" spans="2:29" x14ac:dyDescent="0.25">
      <c r="B3701" s="27">
        <f t="shared" si="119"/>
        <v>39602.124999991029</v>
      </c>
      <c r="C3701" s="25">
        <v>3</v>
      </c>
      <c r="D3701" s="25">
        <v>16</v>
      </c>
      <c r="E3701" s="25">
        <v>0</v>
      </c>
      <c r="J3701" s="1"/>
      <c r="K3701" s="1"/>
      <c r="L3701" s="1"/>
      <c r="M3701" s="1"/>
      <c r="N3701" s="1"/>
      <c r="AA3701" s="1"/>
      <c r="AB3701" s="1"/>
      <c r="AC3701" s="1"/>
    </row>
    <row r="3702" spans="2:29" x14ac:dyDescent="0.25">
      <c r="B3702" s="27">
        <f t="shared" si="119"/>
        <v>39602.166666657693</v>
      </c>
      <c r="C3702" s="25">
        <v>4</v>
      </c>
      <c r="D3702" s="25">
        <v>15.8</v>
      </c>
      <c r="E3702" s="25">
        <v>0</v>
      </c>
      <c r="J3702" s="1"/>
      <c r="K3702" s="1"/>
      <c r="L3702" s="1"/>
      <c r="M3702" s="1"/>
      <c r="N3702" s="1"/>
      <c r="AA3702" s="1"/>
      <c r="AB3702" s="1"/>
      <c r="AC3702" s="1"/>
    </row>
    <row r="3703" spans="2:29" x14ac:dyDescent="0.25">
      <c r="B3703" s="27">
        <f t="shared" si="119"/>
        <v>39602.208333324357</v>
      </c>
      <c r="C3703" s="25">
        <v>5</v>
      </c>
      <c r="D3703" s="25">
        <v>15.5</v>
      </c>
      <c r="E3703" s="25">
        <v>0</v>
      </c>
      <c r="J3703" s="1"/>
      <c r="K3703" s="1"/>
      <c r="L3703" s="1"/>
      <c r="M3703" s="1"/>
      <c r="N3703" s="1"/>
      <c r="AA3703" s="1"/>
      <c r="AB3703" s="1"/>
      <c r="AC3703" s="1"/>
    </row>
    <row r="3704" spans="2:29" x14ac:dyDescent="0.25">
      <c r="B3704" s="27">
        <f t="shared" si="119"/>
        <v>39602.249999991021</v>
      </c>
      <c r="C3704" s="25">
        <v>6</v>
      </c>
      <c r="D3704" s="25">
        <v>15.2</v>
      </c>
      <c r="E3704" s="25">
        <v>4.57</v>
      </c>
      <c r="J3704" s="1"/>
      <c r="K3704" s="1"/>
      <c r="L3704" s="1"/>
      <c r="M3704" s="1"/>
      <c r="N3704" s="1"/>
      <c r="AA3704" s="1"/>
      <c r="AB3704" s="1"/>
      <c r="AC3704" s="1"/>
    </row>
    <row r="3705" spans="2:29" x14ac:dyDescent="0.25">
      <c r="B3705" s="27">
        <f t="shared" si="119"/>
        <v>39602.291666657686</v>
      </c>
      <c r="C3705" s="25">
        <v>7</v>
      </c>
      <c r="D3705" s="25">
        <v>15</v>
      </c>
      <c r="E3705" s="25">
        <v>64.72</v>
      </c>
      <c r="J3705" s="1"/>
      <c r="K3705" s="1"/>
      <c r="L3705" s="1"/>
      <c r="M3705" s="1"/>
      <c r="N3705" s="1"/>
      <c r="AA3705" s="1"/>
      <c r="AB3705" s="1"/>
      <c r="AC3705" s="1"/>
    </row>
    <row r="3706" spans="2:29" x14ac:dyDescent="0.25">
      <c r="B3706" s="27">
        <f t="shared" si="119"/>
        <v>39602.33333332435</v>
      </c>
      <c r="C3706" s="25">
        <v>8</v>
      </c>
      <c r="D3706" s="25">
        <v>15.7</v>
      </c>
      <c r="E3706" s="25">
        <v>209.84</v>
      </c>
      <c r="J3706" s="1"/>
      <c r="K3706" s="1"/>
      <c r="L3706" s="1"/>
      <c r="M3706" s="1"/>
      <c r="N3706" s="1"/>
      <c r="AA3706" s="1"/>
      <c r="AB3706" s="1"/>
      <c r="AC3706" s="1"/>
    </row>
    <row r="3707" spans="2:29" x14ac:dyDescent="0.25">
      <c r="B3707" s="27">
        <f t="shared" si="119"/>
        <v>39602.374999991014</v>
      </c>
      <c r="C3707" s="25">
        <v>9</v>
      </c>
      <c r="D3707" s="25">
        <v>17.8</v>
      </c>
      <c r="E3707" s="25">
        <v>525.6</v>
      </c>
      <c r="J3707" s="1"/>
      <c r="K3707" s="1"/>
      <c r="L3707" s="1"/>
      <c r="M3707" s="1"/>
      <c r="N3707" s="1"/>
      <c r="AA3707" s="1"/>
      <c r="AB3707" s="1"/>
      <c r="AC3707" s="1"/>
    </row>
    <row r="3708" spans="2:29" x14ac:dyDescent="0.25">
      <c r="B3708" s="27">
        <f t="shared" si="119"/>
        <v>39602.416666657678</v>
      </c>
      <c r="C3708" s="25">
        <v>10</v>
      </c>
      <c r="D3708" s="25">
        <v>18.899999999999999</v>
      </c>
      <c r="E3708" s="25">
        <v>698.87</v>
      </c>
      <c r="J3708" s="1"/>
      <c r="K3708" s="1"/>
      <c r="L3708" s="1"/>
      <c r="M3708" s="1"/>
      <c r="N3708" s="1"/>
      <c r="AA3708" s="1"/>
      <c r="AB3708" s="1"/>
      <c r="AC3708" s="1"/>
    </row>
    <row r="3709" spans="2:29" x14ac:dyDescent="0.25">
      <c r="B3709" s="27">
        <f t="shared" si="119"/>
        <v>39602.458333324343</v>
      </c>
      <c r="C3709" s="25">
        <v>11</v>
      </c>
      <c r="D3709" s="25">
        <v>18.399999999999999</v>
      </c>
      <c r="E3709" s="25">
        <v>217.28</v>
      </c>
      <c r="J3709" s="1"/>
      <c r="K3709" s="1"/>
      <c r="L3709" s="1"/>
      <c r="M3709" s="1"/>
      <c r="N3709" s="1"/>
      <c r="AA3709" s="1"/>
      <c r="AB3709" s="1"/>
      <c r="AC3709" s="1"/>
    </row>
    <row r="3710" spans="2:29" x14ac:dyDescent="0.25">
      <c r="B3710" s="27">
        <f t="shared" si="119"/>
        <v>39602.499999991007</v>
      </c>
      <c r="C3710" s="25">
        <v>12</v>
      </c>
      <c r="D3710" s="25">
        <v>21.7</v>
      </c>
      <c r="E3710" s="25">
        <v>995.4</v>
      </c>
      <c r="J3710" s="1"/>
      <c r="K3710" s="1"/>
      <c r="L3710" s="1"/>
      <c r="M3710" s="1"/>
      <c r="N3710" s="1"/>
      <c r="AA3710" s="1"/>
      <c r="AB3710" s="1"/>
      <c r="AC3710" s="1"/>
    </row>
    <row r="3711" spans="2:29" x14ac:dyDescent="0.25">
      <c r="B3711" s="27">
        <f t="shared" si="119"/>
        <v>39602.541666657671</v>
      </c>
      <c r="C3711" s="25">
        <v>13</v>
      </c>
      <c r="D3711" s="25">
        <v>22.5</v>
      </c>
      <c r="E3711" s="25">
        <v>1016.06</v>
      </c>
      <c r="J3711" s="1"/>
      <c r="K3711" s="1"/>
      <c r="L3711" s="1"/>
      <c r="M3711" s="1"/>
      <c r="N3711" s="1"/>
      <c r="AA3711" s="1"/>
      <c r="AB3711" s="1"/>
      <c r="AC3711" s="1"/>
    </row>
    <row r="3712" spans="2:29" x14ac:dyDescent="0.25">
      <c r="B3712" s="27">
        <f t="shared" si="119"/>
        <v>39602.583333324335</v>
      </c>
      <c r="C3712" s="25">
        <v>14</v>
      </c>
      <c r="D3712" s="25">
        <v>23</v>
      </c>
      <c r="E3712" s="25">
        <v>832.9</v>
      </c>
      <c r="J3712" s="1"/>
      <c r="K3712" s="1"/>
      <c r="L3712" s="1"/>
      <c r="M3712" s="1"/>
      <c r="N3712" s="1"/>
      <c r="AA3712" s="1"/>
      <c r="AB3712" s="1"/>
      <c r="AC3712" s="1"/>
    </row>
    <row r="3713" spans="2:29" x14ac:dyDescent="0.25">
      <c r="B3713" s="27">
        <f t="shared" si="119"/>
        <v>39602.624999991</v>
      </c>
      <c r="C3713" s="25">
        <v>15</v>
      </c>
      <c r="D3713" s="25">
        <v>23.2</v>
      </c>
      <c r="E3713" s="25">
        <v>643.73</v>
      </c>
      <c r="J3713" s="1"/>
      <c r="K3713" s="1"/>
      <c r="L3713" s="1"/>
      <c r="M3713" s="1"/>
      <c r="N3713" s="1"/>
      <c r="AA3713" s="1"/>
      <c r="AB3713" s="1"/>
      <c r="AC3713" s="1"/>
    </row>
    <row r="3714" spans="2:29" x14ac:dyDescent="0.25">
      <c r="B3714" s="27">
        <f t="shared" si="119"/>
        <v>39602.666666657664</v>
      </c>
      <c r="C3714" s="25">
        <v>16</v>
      </c>
      <c r="D3714" s="25">
        <v>22.8</v>
      </c>
      <c r="E3714" s="25">
        <v>492.45</v>
      </c>
      <c r="J3714" s="1"/>
      <c r="K3714" s="1"/>
      <c r="L3714" s="1"/>
      <c r="M3714" s="1"/>
      <c r="N3714" s="1"/>
      <c r="AA3714" s="1"/>
      <c r="AB3714" s="1"/>
      <c r="AC3714" s="1"/>
    </row>
    <row r="3715" spans="2:29" x14ac:dyDescent="0.25">
      <c r="B3715" s="27">
        <f t="shared" ref="B3715:B3778" si="120">B3714+1/24</f>
        <v>39602.708333324328</v>
      </c>
      <c r="C3715" s="25">
        <v>17</v>
      </c>
      <c r="D3715" s="25">
        <v>21.1</v>
      </c>
      <c r="E3715" s="25">
        <v>290.91000000000003</v>
      </c>
      <c r="J3715" s="1"/>
      <c r="K3715" s="1"/>
      <c r="L3715" s="1"/>
      <c r="M3715" s="1"/>
      <c r="N3715" s="1"/>
      <c r="AA3715" s="1"/>
      <c r="AB3715" s="1"/>
      <c r="AC3715" s="1"/>
    </row>
    <row r="3716" spans="2:29" x14ac:dyDescent="0.25">
      <c r="B3716" s="27">
        <f t="shared" si="120"/>
        <v>39602.749999990992</v>
      </c>
      <c r="C3716" s="25">
        <v>18</v>
      </c>
      <c r="D3716" s="25">
        <v>19.3</v>
      </c>
      <c r="E3716" s="25">
        <v>123.31</v>
      </c>
      <c r="J3716" s="1"/>
      <c r="K3716" s="1"/>
      <c r="L3716" s="1"/>
      <c r="M3716" s="1"/>
      <c r="N3716" s="1"/>
      <c r="AA3716" s="1"/>
      <c r="AB3716" s="1"/>
      <c r="AC3716" s="1"/>
    </row>
    <row r="3717" spans="2:29" x14ac:dyDescent="0.25">
      <c r="B3717" s="27">
        <f t="shared" si="120"/>
        <v>39602.791666657657</v>
      </c>
      <c r="C3717" s="25">
        <v>19</v>
      </c>
      <c r="D3717" s="25">
        <v>17.899999999999999</v>
      </c>
      <c r="E3717" s="25">
        <v>28.1</v>
      </c>
      <c r="J3717" s="1"/>
      <c r="K3717" s="1"/>
      <c r="L3717" s="1"/>
      <c r="M3717" s="1"/>
      <c r="N3717" s="1"/>
      <c r="AA3717" s="1"/>
      <c r="AB3717" s="1"/>
      <c r="AC3717" s="1"/>
    </row>
    <row r="3718" spans="2:29" x14ac:dyDescent="0.25">
      <c r="B3718" s="27">
        <f t="shared" si="120"/>
        <v>39602.833333324321</v>
      </c>
      <c r="C3718" s="25">
        <v>20</v>
      </c>
      <c r="D3718" s="25">
        <v>17.2</v>
      </c>
      <c r="E3718" s="25">
        <v>0</v>
      </c>
      <c r="J3718" s="1"/>
      <c r="K3718" s="1"/>
      <c r="L3718" s="1"/>
      <c r="M3718" s="1"/>
      <c r="N3718" s="1"/>
      <c r="AA3718" s="1"/>
      <c r="AB3718" s="1"/>
      <c r="AC3718" s="1"/>
    </row>
    <row r="3719" spans="2:29" x14ac:dyDescent="0.25">
      <c r="B3719" s="27">
        <f t="shared" si="120"/>
        <v>39602.874999990985</v>
      </c>
      <c r="C3719" s="25">
        <v>21</v>
      </c>
      <c r="D3719" s="25">
        <v>17</v>
      </c>
      <c r="E3719" s="25">
        <v>0</v>
      </c>
      <c r="J3719" s="1"/>
      <c r="K3719" s="1"/>
      <c r="L3719" s="1"/>
      <c r="M3719" s="1"/>
      <c r="N3719" s="1"/>
      <c r="AA3719" s="1"/>
      <c r="AB3719" s="1"/>
      <c r="AC3719" s="1"/>
    </row>
    <row r="3720" spans="2:29" x14ac:dyDescent="0.25">
      <c r="B3720" s="27">
        <f t="shared" si="120"/>
        <v>39602.916666657649</v>
      </c>
      <c r="C3720" s="25">
        <v>22</v>
      </c>
      <c r="D3720" s="25">
        <v>16.7</v>
      </c>
      <c r="E3720" s="25">
        <v>0</v>
      </c>
      <c r="J3720" s="1"/>
      <c r="K3720" s="1"/>
      <c r="L3720" s="1"/>
      <c r="M3720" s="1"/>
      <c r="N3720" s="1"/>
      <c r="AA3720" s="1"/>
      <c r="AB3720" s="1"/>
      <c r="AC3720" s="1"/>
    </row>
    <row r="3721" spans="2:29" x14ac:dyDescent="0.25">
      <c r="B3721" s="27">
        <f t="shared" si="120"/>
        <v>39602.958333324314</v>
      </c>
      <c r="C3721" s="25">
        <v>23</v>
      </c>
      <c r="D3721" s="25">
        <v>16.399999999999999</v>
      </c>
      <c r="E3721" s="25">
        <v>0</v>
      </c>
      <c r="J3721" s="1"/>
      <c r="K3721" s="1"/>
      <c r="L3721" s="1"/>
      <c r="M3721" s="1"/>
      <c r="N3721" s="1"/>
      <c r="AA3721" s="1"/>
      <c r="AB3721" s="1"/>
      <c r="AC3721" s="1"/>
    </row>
    <row r="3722" spans="2:29" x14ac:dyDescent="0.25">
      <c r="B3722" s="27">
        <f t="shared" si="120"/>
        <v>39602.999999990978</v>
      </c>
      <c r="C3722" s="25">
        <v>0</v>
      </c>
      <c r="D3722" s="25">
        <v>16.100000000000001</v>
      </c>
      <c r="E3722" s="25">
        <v>0</v>
      </c>
      <c r="J3722" s="1"/>
      <c r="K3722" s="1"/>
      <c r="L3722" s="1"/>
      <c r="M3722" s="1"/>
      <c r="N3722" s="1"/>
      <c r="AA3722" s="1"/>
      <c r="AB3722" s="1"/>
      <c r="AC3722" s="1"/>
    </row>
    <row r="3723" spans="2:29" x14ac:dyDescent="0.25">
      <c r="B3723" s="27">
        <f t="shared" si="120"/>
        <v>39603.041666657642</v>
      </c>
      <c r="C3723" s="25">
        <v>1</v>
      </c>
      <c r="D3723" s="25">
        <v>15.8</v>
      </c>
      <c r="E3723" s="25">
        <v>0</v>
      </c>
      <c r="J3723" s="1"/>
      <c r="K3723" s="1"/>
      <c r="L3723" s="1"/>
      <c r="M3723" s="1"/>
      <c r="N3723" s="1"/>
      <c r="AA3723" s="1"/>
      <c r="AB3723" s="1"/>
      <c r="AC3723" s="1"/>
    </row>
    <row r="3724" spans="2:29" x14ac:dyDescent="0.25">
      <c r="B3724" s="27">
        <f t="shared" si="120"/>
        <v>39603.083333324306</v>
      </c>
      <c r="C3724" s="25">
        <v>2</v>
      </c>
      <c r="D3724" s="25">
        <v>15.6</v>
      </c>
      <c r="E3724" s="25">
        <v>0</v>
      </c>
      <c r="J3724" s="1"/>
      <c r="K3724" s="1"/>
      <c r="L3724" s="1"/>
      <c r="M3724" s="1"/>
      <c r="N3724" s="1"/>
      <c r="AA3724" s="1"/>
      <c r="AB3724" s="1"/>
      <c r="AC3724" s="1"/>
    </row>
    <row r="3725" spans="2:29" x14ac:dyDescent="0.25">
      <c r="B3725" s="27">
        <f t="shared" si="120"/>
        <v>39603.124999990971</v>
      </c>
      <c r="C3725" s="25">
        <v>3</v>
      </c>
      <c r="D3725" s="25">
        <v>15.5</v>
      </c>
      <c r="E3725" s="25">
        <v>0</v>
      </c>
      <c r="J3725" s="1"/>
      <c r="K3725" s="1"/>
      <c r="L3725" s="1"/>
      <c r="M3725" s="1"/>
      <c r="N3725" s="1"/>
      <c r="AA3725" s="1"/>
      <c r="AB3725" s="1"/>
      <c r="AC3725" s="1"/>
    </row>
    <row r="3726" spans="2:29" x14ac:dyDescent="0.25">
      <c r="B3726" s="27">
        <f t="shared" si="120"/>
        <v>39603.166666657635</v>
      </c>
      <c r="C3726" s="25">
        <v>4</v>
      </c>
      <c r="D3726" s="25">
        <v>15.2</v>
      </c>
      <c r="E3726" s="25">
        <v>0</v>
      </c>
      <c r="J3726" s="1"/>
      <c r="K3726" s="1"/>
      <c r="L3726" s="1"/>
      <c r="M3726" s="1"/>
      <c r="N3726" s="1"/>
      <c r="AA3726" s="1"/>
      <c r="AB3726" s="1"/>
      <c r="AC3726" s="1"/>
    </row>
    <row r="3727" spans="2:29" x14ac:dyDescent="0.25">
      <c r="B3727" s="27">
        <f t="shared" si="120"/>
        <v>39603.208333324299</v>
      </c>
      <c r="C3727" s="25">
        <v>5</v>
      </c>
      <c r="D3727" s="25">
        <v>15</v>
      </c>
      <c r="E3727" s="25">
        <v>0</v>
      </c>
      <c r="J3727" s="1"/>
      <c r="K3727" s="1"/>
      <c r="L3727" s="1"/>
      <c r="M3727" s="1"/>
      <c r="N3727" s="1"/>
      <c r="AA3727" s="1"/>
      <c r="AB3727" s="1"/>
      <c r="AC3727" s="1"/>
    </row>
    <row r="3728" spans="2:29" x14ac:dyDescent="0.25">
      <c r="B3728" s="27">
        <f t="shared" si="120"/>
        <v>39603.249999990963</v>
      </c>
      <c r="C3728" s="25">
        <v>6</v>
      </c>
      <c r="D3728" s="25">
        <v>15</v>
      </c>
      <c r="E3728" s="25">
        <v>24.45</v>
      </c>
      <c r="J3728" s="1"/>
      <c r="K3728" s="1"/>
      <c r="L3728" s="1"/>
      <c r="M3728" s="1"/>
      <c r="N3728" s="1"/>
      <c r="AA3728" s="1"/>
      <c r="AB3728" s="1"/>
      <c r="AC3728" s="1"/>
    </row>
    <row r="3729" spans="2:29" x14ac:dyDescent="0.25">
      <c r="B3729" s="27">
        <f t="shared" si="120"/>
        <v>39603.291666657628</v>
      </c>
      <c r="C3729" s="25">
        <v>7</v>
      </c>
      <c r="D3729" s="25">
        <v>15.7</v>
      </c>
      <c r="E3729" s="25">
        <v>208.63</v>
      </c>
      <c r="J3729" s="1"/>
      <c r="K3729" s="1"/>
      <c r="L3729" s="1"/>
      <c r="M3729" s="1"/>
      <c r="N3729" s="1"/>
      <c r="AA3729" s="1"/>
      <c r="AB3729" s="1"/>
      <c r="AC3729" s="1"/>
    </row>
    <row r="3730" spans="2:29" x14ac:dyDescent="0.25">
      <c r="B3730" s="27">
        <f t="shared" si="120"/>
        <v>39603.333333324292</v>
      </c>
      <c r="C3730" s="25">
        <v>8</v>
      </c>
      <c r="D3730" s="25">
        <v>16.5</v>
      </c>
      <c r="E3730" s="25">
        <v>418.97</v>
      </c>
      <c r="J3730" s="1"/>
      <c r="K3730" s="1"/>
      <c r="L3730" s="1"/>
      <c r="M3730" s="1"/>
      <c r="N3730" s="1"/>
      <c r="AA3730" s="1"/>
      <c r="AB3730" s="1"/>
      <c r="AC3730" s="1"/>
    </row>
    <row r="3731" spans="2:29" x14ac:dyDescent="0.25">
      <c r="B3731" s="27">
        <f t="shared" si="120"/>
        <v>39603.374999990956</v>
      </c>
      <c r="C3731" s="25">
        <v>9</v>
      </c>
      <c r="D3731" s="25">
        <v>17.2</v>
      </c>
      <c r="E3731" s="25">
        <v>619.48</v>
      </c>
      <c r="J3731" s="1"/>
      <c r="K3731" s="1"/>
      <c r="L3731" s="1"/>
      <c r="M3731" s="1"/>
      <c r="N3731" s="1"/>
      <c r="AA3731" s="1"/>
      <c r="AB3731" s="1"/>
      <c r="AC3731" s="1"/>
    </row>
    <row r="3732" spans="2:29" x14ac:dyDescent="0.25">
      <c r="B3732" s="27">
        <f t="shared" si="120"/>
        <v>39603.41666665762</v>
      </c>
      <c r="C3732" s="25">
        <v>10</v>
      </c>
      <c r="D3732" s="25">
        <v>17.899999999999999</v>
      </c>
      <c r="E3732" s="25">
        <v>791.63</v>
      </c>
      <c r="J3732" s="1"/>
      <c r="K3732" s="1"/>
      <c r="L3732" s="1"/>
      <c r="M3732" s="1"/>
      <c r="N3732" s="1"/>
      <c r="AA3732" s="1"/>
      <c r="AB3732" s="1"/>
      <c r="AC3732" s="1"/>
    </row>
    <row r="3733" spans="2:29" x14ac:dyDescent="0.25">
      <c r="B3733" s="27">
        <f t="shared" si="120"/>
        <v>39603.458333324284</v>
      </c>
      <c r="C3733" s="25">
        <v>11</v>
      </c>
      <c r="D3733" s="25">
        <v>19.3</v>
      </c>
      <c r="E3733" s="25">
        <v>922.1</v>
      </c>
      <c r="J3733" s="1"/>
      <c r="K3733" s="1"/>
      <c r="L3733" s="1"/>
      <c r="M3733" s="1"/>
      <c r="N3733" s="1"/>
      <c r="AA3733" s="1"/>
      <c r="AB3733" s="1"/>
      <c r="AC3733" s="1"/>
    </row>
    <row r="3734" spans="2:29" x14ac:dyDescent="0.25">
      <c r="B3734" s="27">
        <f t="shared" si="120"/>
        <v>39603.499999990949</v>
      </c>
      <c r="C3734" s="25">
        <v>12</v>
      </c>
      <c r="D3734" s="25">
        <v>19.399999999999999</v>
      </c>
      <c r="E3734" s="25">
        <v>982.93</v>
      </c>
      <c r="J3734" s="1"/>
      <c r="K3734" s="1"/>
      <c r="L3734" s="1"/>
      <c r="M3734" s="1"/>
      <c r="N3734" s="1"/>
      <c r="AA3734" s="1"/>
      <c r="AB3734" s="1"/>
      <c r="AC3734" s="1"/>
    </row>
    <row r="3735" spans="2:29" x14ac:dyDescent="0.25">
      <c r="B3735" s="27">
        <f t="shared" si="120"/>
        <v>39603.541666657613</v>
      </c>
      <c r="C3735" s="25">
        <v>13</v>
      </c>
      <c r="D3735" s="25">
        <v>19.8</v>
      </c>
      <c r="E3735" s="25">
        <v>994.03</v>
      </c>
      <c r="J3735" s="1"/>
      <c r="K3735" s="1"/>
      <c r="L3735" s="1"/>
      <c r="M3735" s="1"/>
      <c r="N3735" s="1"/>
      <c r="AA3735" s="1"/>
      <c r="AB3735" s="1"/>
      <c r="AC3735" s="1"/>
    </row>
    <row r="3736" spans="2:29" x14ac:dyDescent="0.25">
      <c r="B3736" s="27">
        <f t="shared" si="120"/>
        <v>39603.583333324277</v>
      </c>
      <c r="C3736" s="25">
        <v>14</v>
      </c>
      <c r="D3736" s="25">
        <v>20.100000000000001</v>
      </c>
      <c r="E3736" s="25">
        <v>977.52</v>
      </c>
      <c r="J3736" s="1"/>
      <c r="K3736" s="1"/>
      <c r="L3736" s="1"/>
      <c r="M3736" s="1"/>
      <c r="N3736" s="1"/>
      <c r="AA3736" s="1"/>
      <c r="AB3736" s="1"/>
      <c r="AC3736" s="1"/>
    </row>
    <row r="3737" spans="2:29" x14ac:dyDescent="0.25">
      <c r="B3737" s="27">
        <f t="shared" si="120"/>
        <v>39603.624999990941</v>
      </c>
      <c r="C3737" s="25">
        <v>15</v>
      </c>
      <c r="D3737" s="25">
        <v>19.7</v>
      </c>
      <c r="E3737" s="25">
        <v>847.45</v>
      </c>
      <c r="J3737" s="1"/>
      <c r="K3737" s="1"/>
      <c r="L3737" s="1"/>
      <c r="M3737" s="1"/>
      <c r="N3737" s="1"/>
      <c r="AA3737" s="1"/>
      <c r="AB3737" s="1"/>
      <c r="AC3737" s="1"/>
    </row>
    <row r="3738" spans="2:29" x14ac:dyDescent="0.25">
      <c r="B3738" s="27">
        <f t="shared" si="120"/>
        <v>39603.666666657606</v>
      </c>
      <c r="C3738" s="25">
        <v>16</v>
      </c>
      <c r="D3738" s="25">
        <v>18.5</v>
      </c>
      <c r="E3738" s="25">
        <v>486.39</v>
      </c>
      <c r="J3738" s="1"/>
      <c r="K3738" s="1"/>
      <c r="L3738" s="1"/>
      <c r="M3738" s="1"/>
      <c r="N3738" s="1"/>
      <c r="AA3738" s="1"/>
      <c r="AB3738" s="1"/>
      <c r="AC3738" s="1"/>
    </row>
    <row r="3739" spans="2:29" x14ac:dyDescent="0.25">
      <c r="B3739" s="27">
        <f t="shared" si="120"/>
        <v>39603.70833332427</v>
      </c>
      <c r="C3739" s="25">
        <v>17</v>
      </c>
      <c r="D3739" s="25">
        <v>17.3</v>
      </c>
      <c r="E3739" s="25">
        <v>305.45999999999998</v>
      </c>
      <c r="J3739" s="1"/>
      <c r="K3739" s="1"/>
      <c r="L3739" s="1"/>
      <c r="M3739" s="1"/>
      <c r="N3739" s="1"/>
      <c r="AA3739" s="1"/>
      <c r="AB3739" s="1"/>
      <c r="AC3739" s="1"/>
    </row>
    <row r="3740" spans="2:29" x14ac:dyDescent="0.25">
      <c r="B3740" s="27">
        <f t="shared" si="120"/>
        <v>39603.749999990934</v>
      </c>
      <c r="C3740" s="25">
        <v>18</v>
      </c>
      <c r="D3740" s="25">
        <v>16.5</v>
      </c>
      <c r="E3740" s="25">
        <v>112.07</v>
      </c>
      <c r="J3740" s="1"/>
      <c r="K3740" s="1"/>
      <c r="L3740" s="1"/>
      <c r="M3740" s="1"/>
      <c r="N3740" s="1"/>
      <c r="AA3740" s="1"/>
      <c r="AB3740" s="1"/>
      <c r="AC3740" s="1"/>
    </row>
    <row r="3741" spans="2:29" x14ac:dyDescent="0.25">
      <c r="B3741" s="27">
        <f t="shared" si="120"/>
        <v>39603.791666657598</v>
      </c>
      <c r="C3741" s="25">
        <v>19</v>
      </c>
      <c r="D3741" s="25">
        <v>15.8</v>
      </c>
      <c r="E3741" s="25">
        <v>27.37</v>
      </c>
      <c r="J3741" s="1"/>
      <c r="K3741" s="1"/>
      <c r="L3741" s="1"/>
      <c r="M3741" s="1"/>
      <c r="N3741" s="1"/>
      <c r="AA3741" s="1"/>
      <c r="AB3741" s="1"/>
      <c r="AC3741" s="1"/>
    </row>
    <row r="3742" spans="2:29" x14ac:dyDescent="0.25">
      <c r="B3742" s="27">
        <f t="shared" si="120"/>
        <v>39603.833333324263</v>
      </c>
      <c r="C3742" s="25">
        <v>20</v>
      </c>
      <c r="D3742" s="25">
        <v>15.2</v>
      </c>
      <c r="E3742" s="25">
        <v>0</v>
      </c>
      <c r="J3742" s="1"/>
      <c r="K3742" s="1"/>
      <c r="L3742" s="1"/>
      <c r="M3742" s="1"/>
      <c r="N3742" s="1"/>
      <c r="AA3742" s="1"/>
      <c r="AB3742" s="1"/>
      <c r="AC3742" s="1"/>
    </row>
    <row r="3743" spans="2:29" x14ac:dyDescent="0.25">
      <c r="B3743" s="27">
        <f t="shared" si="120"/>
        <v>39603.874999990927</v>
      </c>
      <c r="C3743" s="25">
        <v>21</v>
      </c>
      <c r="D3743" s="25">
        <v>14.9</v>
      </c>
      <c r="E3743" s="25">
        <v>0</v>
      </c>
      <c r="J3743" s="1"/>
      <c r="K3743" s="1"/>
      <c r="L3743" s="1"/>
      <c r="M3743" s="1"/>
      <c r="N3743" s="1"/>
      <c r="AA3743" s="1"/>
      <c r="AB3743" s="1"/>
      <c r="AC3743" s="1"/>
    </row>
    <row r="3744" spans="2:29" x14ac:dyDescent="0.25">
      <c r="B3744" s="27">
        <f t="shared" si="120"/>
        <v>39603.916666657591</v>
      </c>
      <c r="C3744" s="25">
        <v>22</v>
      </c>
      <c r="D3744" s="25">
        <v>14.8</v>
      </c>
      <c r="E3744" s="25">
        <v>0</v>
      </c>
      <c r="J3744" s="1"/>
      <c r="K3744" s="1"/>
      <c r="L3744" s="1"/>
      <c r="M3744" s="1"/>
      <c r="N3744" s="1"/>
      <c r="AA3744" s="1"/>
      <c r="AB3744" s="1"/>
      <c r="AC3744" s="1"/>
    </row>
    <row r="3745" spans="2:29" x14ac:dyDescent="0.25">
      <c r="B3745" s="27">
        <f t="shared" si="120"/>
        <v>39603.958333324255</v>
      </c>
      <c r="C3745" s="25">
        <v>23</v>
      </c>
      <c r="D3745" s="25">
        <v>14.6</v>
      </c>
      <c r="E3745" s="25">
        <v>0</v>
      </c>
      <c r="J3745" s="1"/>
      <c r="K3745" s="1"/>
      <c r="L3745" s="1"/>
      <c r="M3745" s="1"/>
      <c r="N3745" s="1"/>
      <c r="AA3745" s="1"/>
      <c r="AB3745" s="1"/>
      <c r="AC3745" s="1"/>
    </row>
    <row r="3746" spans="2:29" x14ac:dyDescent="0.25">
      <c r="B3746" s="27">
        <f t="shared" si="120"/>
        <v>39603.99999999092</v>
      </c>
      <c r="C3746" s="25">
        <v>0</v>
      </c>
      <c r="D3746" s="25">
        <v>14.6</v>
      </c>
      <c r="E3746" s="25">
        <v>0</v>
      </c>
      <c r="J3746" s="1"/>
      <c r="K3746" s="1"/>
      <c r="L3746" s="1"/>
      <c r="M3746" s="1"/>
      <c r="N3746" s="1"/>
      <c r="AA3746" s="1"/>
      <c r="AB3746" s="1"/>
      <c r="AC3746" s="1"/>
    </row>
    <row r="3747" spans="2:29" x14ac:dyDescent="0.25">
      <c r="B3747" s="27">
        <f t="shared" si="120"/>
        <v>39604.041666657584</v>
      </c>
      <c r="C3747" s="25">
        <v>1</v>
      </c>
      <c r="D3747" s="25">
        <v>14.7</v>
      </c>
      <c r="E3747" s="25">
        <v>0</v>
      </c>
      <c r="J3747" s="1"/>
      <c r="K3747" s="1"/>
      <c r="L3747" s="1"/>
      <c r="M3747" s="1"/>
      <c r="N3747" s="1"/>
      <c r="AA3747" s="1"/>
      <c r="AB3747" s="1"/>
      <c r="AC3747" s="1"/>
    </row>
    <row r="3748" spans="2:29" x14ac:dyDescent="0.25">
      <c r="B3748" s="27">
        <f t="shared" si="120"/>
        <v>39604.083333324248</v>
      </c>
      <c r="C3748" s="25">
        <v>2</v>
      </c>
      <c r="D3748" s="25">
        <v>14.7</v>
      </c>
      <c r="E3748" s="25">
        <v>0</v>
      </c>
      <c r="J3748" s="1"/>
      <c r="K3748" s="1"/>
      <c r="L3748" s="1"/>
      <c r="M3748" s="1"/>
      <c r="N3748" s="1"/>
      <c r="AA3748" s="1"/>
      <c r="AB3748" s="1"/>
      <c r="AC3748" s="1"/>
    </row>
    <row r="3749" spans="2:29" x14ac:dyDescent="0.25">
      <c r="B3749" s="27">
        <f t="shared" si="120"/>
        <v>39604.124999990912</v>
      </c>
      <c r="C3749" s="25">
        <v>3</v>
      </c>
      <c r="D3749" s="25">
        <v>14.9</v>
      </c>
      <c r="E3749" s="25">
        <v>0</v>
      </c>
      <c r="J3749" s="1"/>
      <c r="K3749" s="1"/>
      <c r="L3749" s="1"/>
      <c r="M3749" s="1"/>
      <c r="N3749" s="1"/>
      <c r="AA3749" s="1"/>
      <c r="AB3749" s="1"/>
      <c r="AC3749" s="1"/>
    </row>
    <row r="3750" spans="2:29" x14ac:dyDescent="0.25">
      <c r="B3750" s="27">
        <f t="shared" si="120"/>
        <v>39604.166666657577</v>
      </c>
      <c r="C3750" s="25">
        <v>4</v>
      </c>
      <c r="D3750" s="25">
        <v>15.2</v>
      </c>
      <c r="E3750" s="25">
        <v>0</v>
      </c>
      <c r="J3750" s="1"/>
      <c r="K3750" s="1"/>
      <c r="L3750" s="1"/>
      <c r="M3750" s="1"/>
      <c r="N3750" s="1"/>
      <c r="AA3750" s="1"/>
      <c r="AB3750" s="1"/>
      <c r="AC3750" s="1"/>
    </row>
    <row r="3751" spans="2:29" x14ac:dyDescent="0.25">
      <c r="B3751" s="27">
        <f t="shared" si="120"/>
        <v>39604.208333324241</v>
      </c>
      <c r="C3751" s="25">
        <v>5</v>
      </c>
      <c r="D3751" s="25">
        <v>15.4</v>
      </c>
      <c r="E3751" s="25">
        <v>0</v>
      </c>
      <c r="J3751" s="1"/>
      <c r="K3751" s="1"/>
      <c r="L3751" s="1"/>
      <c r="M3751" s="1"/>
      <c r="N3751" s="1"/>
      <c r="AA3751" s="1"/>
      <c r="AB3751" s="1"/>
      <c r="AC3751" s="1"/>
    </row>
    <row r="3752" spans="2:29" x14ac:dyDescent="0.25">
      <c r="B3752" s="27">
        <f t="shared" si="120"/>
        <v>39604.249999990905</v>
      </c>
      <c r="C3752" s="25">
        <v>6</v>
      </c>
      <c r="D3752" s="25">
        <v>15.8</v>
      </c>
      <c r="E3752" s="25">
        <v>0.12</v>
      </c>
      <c r="J3752" s="1"/>
      <c r="K3752" s="1"/>
      <c r="L3752" s="1"/>
      <c r="M3752" s="1"/>
      <c r="N3752" s="1"/>
      <c r="AA3752" s="1"/>
      <c r="AB3752" s="1"/>
      <c r="AC3752" s="1"/>
    </row>
    <row r="3753" spans="2:29" x14ac:dyDescent="0.25">
      <c r="B3753" s="27">
        <f t="shared" si="120"/>
        <v>39604.291666657569</v>
      </c>
      <c r="C3753" s="25">
        <v>7</v>
      </c>
      <c r="D3753" s="25">
        <v>16.2</v>
      </c>
      <c r="E3753" s="25">
        <v>26.96</v>
      </c>
      <c r="J3753" s="1"/>
      <c r="K3753" s="1"/>
      <c r="L3753" s="1"/>
      <c r="M3753" s="1"/>
      <c r="N3753" s="1"/>
      <c r="AA3753" s="1"/>
      <c r="AB3753" s="1"/>
      <c r="AC3753" s="1"/>
    </row>
    <row r="3754" spans="2:29" x14ac:dyDescent="0.25">
      <c r="B3754" s="27">
        <f t="shared" si="120"/>
        <v>39604.333333324234</v>
      </c>
      <c r="C3754" s="25">
        <v>8</v>
      </c>
      <c r="D3754" s="25">
        <v>16.5</v>
      </c>
      <c r="E3754" s="25">
        <v>70.33</v>
      </c>
      <c r="J3754" s="1"/>
      <c r="K3754" s="1"/>
      <c r="L3754" s="1"/>
      <c r="M3754" s="1"/>
      <c r="N3754" s="1"/>
      <c r="AA3754" s="1"/>
      <c r="AB3754" s="1"/>
      <c r="AC3754" s="1"/>
    </row>
    <row r="3755" spans="2:29" x14ac:dyDescent="0.25">
      <c r="B3755" s="27">
        <f t="shared" si="120"/>
        <v>39604.374999990898</v>
      </c>
      <c r="C3755" s="25">
        <v>9</v>
      </c>
      <c r="D3755" s="25">
        <v>18.7</v>
      </c>
      <c r="E3755" s="25">
        <v>397.43</v>
      </c>
      <c r="J3755" s="1"/>
      <c r="K3755" s="1"/>
      <c r="L3755" s="1"/>
      <c r="M3755" s="1"/>
      <c r="N3755" s="1"/>
      <c r="AA3755" s="1"/>
      <c r="AB3755" s="1"/>
      <c r="AC3755" s="1"/>
    </row>
    <row r="3756" spans="2:29" x14ac:dyDescent="0.25">
      <c r="B3756" s="27">
        <f t="shared" si="120"/>
        <v>39604.416666657562</v>
      </c>
      <c r="C3756" s="25">
        <v>10</v>
      </c>
      <c r="D3756" s="25">
        <v>20.100000000000001</v>
      </c>
      <c r="E3756" s="25">
        <v>753.51</v>
      </c>
      <c r="J3756" s="1"/>
      <c r="K3756" s="1"/>
      <c r="L3756" s="1"/>
      <c r="M3756" s="1"/>
      <c r="N3756" s="1"/>
      <c r="AA3756" s="1"/>
      <c r="AB3756" s="1"/>
      <c r="AC3756" s="1"/>
    </row>
    <row r="3757" spans="2:29" x14ac:dyDescent="0.25">
      <c r="B3757" s="27">
        <f t="shared" si="120"/>
        <v>39604.458333324226</v>
      </c>
      <c r="C3757" s="25">
        <v>11</v>
      </c>
      <c r="D3757" s="25">
        <v>19.899999999999999</v>
      </c>
      <c r="E3757" s="25">
        <v>320.20999999999998</v>
      </c>
      <c r="J3757" s="1"/>
      <c r="K3757" s="1"/>
      <c r="L3757" s="1"/>
      <c r="M3757" s="1"/>
      <c r="N3757" s="1"/>
      <c r="AA3757" s="1"/>
      <c r="AB3757" s="1"/>
      <c r="AC3757" s="1"/>
    </row>
    <row r="3758" spans="2:29" x14ac:dyDescent="0.25">
      <c r="B3758" s="27">
        <f t="shared" si="120"/>
        <v>39604.499999990891</v>
      </c>
      <c r="C3758" s="25">
        <v>12</v>
      </c>
      <c r="D3758" s="25">
        <v>18.899999999999999</v>
      </c>
      <c r="E3758" s="25">
        <v>194.88</v>
      </c>
      <c r="J3758" s="1"/>
      <c r="K3758" s="1"/>
      <c r="L3758" s="1"/>
      <c r="M3758" s="1"/>
      <c r="N3758" s="1"/>
      <c r="AA3758" s="1"/>
      <c r="AB3758" s="1"/>
      <c r="AC3758" s="1"/>
    </row>
    <row r="3759" spans="2:29" x14ac:dyDescent="0.25">
      <c r="B3759" s="27">
        <f t="shared" si="120"/>
        <v>39604.541666657555</v>
      </c>
      <c r="C3759" s="25">
        <v>13</v>
      </c>
      <c r="D3759" s="25">
        <v>19.899999999999999</v>
      </c>
      <c r="E3759" s="25">
        <v>259.56</v>
      </c>
      <c r="J3759" s="1"/>
      <c r="K3759" s="1"/>
      <c r="L3759" s="1"/>
      <c r="M3759" s="1"/>
      <c r="N3759" s="1"/>
      <c r="AA3759" s="1"/>
      <c r="AB3759" s="1"/>
      <c r="AC3759" s="1"/>
    </row>
    <row r="3760" spans="2:29" x14ac:dyDescent="0.25">
      <c r="B3760" s="27">
        <f t="shared" si="120"/>
        <v>39604.583333324219</v>
      </c>
      <c r="C3760" s="25">
        <v>14</v>
      </c>
      <c r="D3760" s="25">
        <v>20.399999999999999</v>
      </c>
      <c r="E3760" s="25">
        <v>508.74</v>
      </c>
      <c r="J3760" s="1"/>
      <c r="K3760" s="1"/>
      <c r="L3760" s="1"/>
      <c r="M3760" s="1"/>
      <c r="N3760" s="1"/>
      <c r="AA3760" s="1"/>
      <c r="AB3760" s="1"/>
      <c r="AC3760" s="1"/>
    </row>
    <row r="3761" spans="2:29" x14ac:dyDescent="0.25">
      <c r="B3761" s="27">
        <f t="shared" si="120"/>
        <v>39604.624999990883</v>
      </c>
      <c r="C3761" s="25">
        <v>15</v>
      </c>
      <c r="D3761" s="25">
        <v>20.2</v>
      </c>
      <c r="E3761" s="25">
        <v>838.53</v>
      </c>
      <c r="J3761" s="1"/>
      <c r="K3761" s="1"/>
      <c r="L3761" s="1"/>
      <c r="M3761" s="1"/>
      <c r="N3761" s="1"/>
      <c r="AA3761" s="1"/>
      <c r="AB3761" s="1"/>
      <c r="AC3761" s="1"/>
    </row>
    <row r="3762" spans="2:29" x14ac:dyDescent="0.25">
      <c r="B3762" s="27">
        <f t="shared" si="120"/>
        <v>39604.666666657547</v>
      </c>
      <c r="C3762" s="25">
        <v>16</v>
      </c>
      <c r="D3762" s="25">
        <v>20.3</v>
      </c>
      <c r="E3762" s="25">
        <v>641.12</v>
      </c>
      <c r="J3762" s="1"/>
      <c r="K3762" s="1"/>
      <c r="L3762" s="1"/>
      <c r="M3762" s="1"/>
      <c r="N3762" s="1"/>
      <c r="AA3762" s="1"/>
      <c r="AB3762" s="1"/>
      <c r="AC3762" s="1"/>
    </row>
    <row r="3763" spans="2:29" x14ac:dyDescent="0.25">
      <c r="B3763" s="27">
        <f t="shared" si="120"/>
        <v>39604.708333324212</v>
      </c>
      <c r="C3763" s="25">
        <v>17</v>
      </c>
      <c r="D3763" s="25">
        <v>20.100000000000001</v>
      </c>
      <c r="E3763" s="25">
        <v>509.22</v>
      </c>
      <c r="J3763" s="1"/>
      <c r="K3763" s="1"/>
      <c r="L3763" s="1"/>
      <c r="M3763" s="1"/>
      <c r="N3763" s="1"/>
      <c r="AA3763" s="1"/>
      <c r="AB3763" s="1"/>
      <c r="AC3763" s="1"/>
    </row>
    <row r="3764" spans="2:29" x14ac:dyDescent="0.25">
      <c r="B3764" s="27">
        <f t="shared" si="120"/>
        <v>39604.749999990876</v>
      </c>
      <c r="C3764" s="25">
        <v>18</v>
      </c>
      <c r="D3764" s="25">
        <v>19.7</v>
      </c>
      <c r="E3764" s="25">
        <v>354.7</v>
      </c>
      <c r="J3764" s="1"/>
      <c r="K3764" s="1"/>
      <c r="L3764" s="1"/>
      <c r="M3764" s="1"/>
      <c r="N3764" s="1"/>
      <c r="AA3764" s="1"/>
      <c r="AB3764" s="1"/>
      <c r="AC3764" s="1"/>
    </row>
    <row r="3765" spans="2:29" x14ac:dyDescent="0.25">
      <c r="B3765" s="27">
        <f t="shared" si="120"/>
        <v>39604.79166665754</v>
      </c>
      <c r="C3765" s="25">
        <v>19</v>
      </c>
      <c r="D3765" s="25">
        <v>18.600000000000001</v>
      </c>
      <c r="E3765" s="25">
        <v>149.72999999999999</v>
      </c>
      <c r="J3765" s="1"/>
      <c r="K3765" s="1"/>
      <c r="L3765" s="1"/>
      <c r="M3765" s="1"/>
      <c r="N3765" s="1"/>
      <c r="AA3765" s="1"/>
      <c r="AB3765" s="1"/>
      <c r="AC3765" s="1"/>
    </row>
    <row r="3766" spans="2:29" x14ac:dyDescent="0.25">
      <c r="B3766" s="27">
        <f t="shared" si="120"/>
        <v>39604.833333324204</v>
      </c>
      <c r="C3766" s="25">
        <v>20</v>
      </c>
      <c r="D3766" s="25">
        <v>17.3</v>
      </c>
      <c r="E3766" s="25">
        <v>0.68</v>
      </c>
      <c r="J3766" s="1"/>
      <c r="K3766" s="1"/>
      <c r="L3766" s="1"/>
      <c r="M3766" s="1"/>
      <c r="N3766" s="1"/>
      <c r="AA3766" s="1"/>
      <c r="AB3766" s="1"/>
      <c r="AC3766" s="1"/>
    </row>
    <row r="3767" spans="2:29" x14ac:dyDescent="0.25">
      <c r="B3767" s="27">
        <f t="shared" si="120"/>
        <v>39604.874999990869</v>
      </c>
      <c r="C3767" s="25">
        <v>21</v>
      </c>
      <c r="D3767" s="25">
        <v>16.3</v>
      </c>
      <c r="E3767" s="25">
        <v>0</v>
      </c>
      <c r="J3767" s="1"/>
      <c r="K3767" s="1"/>
      <c r="L3767" s="1"/>
      <c r="M3767" s="1"/>
      <c r="N3767" s="1"/>
      <c r="AA3767" s="1"/>
      <c r="AB3767" s="1"/>
      <c r="AC3767" s="1"/>
    </row>
    <row r="3768" spans="2:29" x14ac:dyDescent="0.25">
      <c r="B3768" s="27">
        <f t="shared" si="120"/>
        <v>39604.916666657533</v>
      </c>
      <c r="C3768" s="25">
        <v>22</v>
      </c>
      <c r="D3768" s="25">
        <v>15.8</v>
      </c>
      <c r="E3768" s="25">
        <v>0</v>
      </c>
      <c r="J3768" s="1"/>
      <c r="K3768" s="1"/>
      <c r="L3768" s="1"/>
      <c r="M3768" s="1"/>
      <c r="N3768" s="1"/>
      <c r="AA3768" s="1"/>
      <c r="AB3768" s="1"/>
      <c r="AC3768" s="1"/>
    </row>
    <row r="3769" spans="2:29" x14ac:dyDescent="0.25">
      <c r="B3769" s="27">
        <f t="shared" si="120"/>
        <v>39604.958333324197</v>
      </c>
      <c r="C3769" s="25">
        <v>23</v>
      </c>
      <c r="D3769" s="25">
        <v>15.6</v>
      </c>
      <c r="E3769" s="25">
        <v>0</v>
      </c>
      <c r="J3769" s="1"/>
      <c r="K3769" s="1"/>
      <c r="L3769" s="1"/>
      <c r="M3769" s="1"/>
      <c r="N3769" s="1"/>
      <c r="AA3769" s="1"/>
      <c r="AB3769" s="1"/>
      <c r="AC3769" s="1"/>
    </row>
    <row r="3770" spans="2:29" x14ac:dyDescent="0.25">
      <c r="B3770" s="27">
        <f t="shared" si="120"/>
        <v>39604.999999990861</v>
      </c>
      <c r="C3770" s="25">
        <v>0</v>
      </c>
      <c r="D3770" s="25">
        <v>15.4</v>
      </c>
      <c r="E3770" s="25">
        <v>0</v>
      </c>
      <c r="J3770" s="1"/>
      <c r="K3770" s="1"/>
      <c r="L3770" s="1"/>
      <c r="M3770" s="1"/>
      <c r="N3770" s="1"/>
      <c r="AA3770" s="1"/>
      <c r="AB3770" s="1"/>
      <c r="AC3770" s="1"/>
    </row>
    <row r="3771" spans="2:29" x14ac:dyDescent="0.25">
      <c r="B3771" s="27">
        <f t="shared" si="120"/>
        <v>39605.041666657526</v>
      </c>
      <c r="C3771" s="25">
        <v>1</v>
      </c>
      <c r="D3771" s="25">
        <v>15.2</v>
      </c>
      <c r="E3771" s="25">
        <v>0</v>
      </c>
      <c r="J3771" s="1"/>
      <c r="K3771" s="1"/>
      <c r="L3771" s="1"/>
      <c r="M3771" s="1"/>
      <c r="N3771" s="1"/>
      <c r="AA3771" s="1"/>
      <c r="AB3771" s="1"/>
      <c r="AC3771" s="1"/>
    </row>
    <row r="3772" spans="2:29" x14ac:dyDescent="0.25">
      <c r="B3772" s="27">
        <f t="shared" si="120"/>
        <v>39605.08333332419</v>
      </c>
      <c r="C3772" s="25">
        <v>2</v>
      </c>
      <c r="D3772" s="25">
        <v>15</v>
      </c>
      <c r="E3772" s="25">
        <v>0</v>
      </c>
      <c r="J3772" s="1"/>
      <c r="K3772" s="1"/>
      <c r="L3772" s="1"/>
      <c r="M3772" s="1"/>
      <c r="N3772" s="1"/>
      <c r="AA3772" s="1"/>
      <c r="AB3772" s="1"/>
      <c r="AC3772" s="1"/>
    </row>
    <row r="3773" spans="2:29" x14ac:dyDescent="0.25">
      <c r="B3773" s="27">
        <f t="shared" si="120"/>
        <v>39605.124999990854</v>
      </c>
      <c r="C3773" s="25">
        <v>3</v>
      </c>
      <c r="D3773" s="25">
        <v>14.9</v>
      </c>
      <c r="E3773" s="25">
        <v>0</v>
      </c>
      <c r="J3773" s="1"/>
      <c r="K3773" s="1"/>
      <c r="L3773" s="1"/>
      <c r="M3773" s="1"/>
      <c r="N3773" s="1"/>
      <c r="AA3773" s="1"/>
      <c r="AB3773" s="1"/>
      <c r="AC3773" s="1"/>
    </row>
    <row r="3774" spans="2:29" x14ac:dyDescent="0.25">
      <c r="B3774" s="27">
        <f t="shared" si="120"/>
        <v>39605.166666657518</v>
      </c>
      <c r="C3774" s="25">
        <v>4</v>
      </c>
      <c r="D3774" s="25">
        <v>14.7</v>
      </c>
      <c r="E3774" s="25">
        <v>0</v>
      </c>
      <c r="J3774" s="1"/>
      <c r="K3774" s="1"/>
      <c r="L3774" s="1"/>
      <c r="M3774" s="1"/>
      <c r="N3774" s="1"/>
      <c r="AA3774" s="1"/>
      <c r="AB3774" s="1"/>
      <c r="AC3774" s="1"/>
    </row>
    <row r="3775" spans="2:29" x14ac:dyDescent="0.25">
      <c r="B3775" s="27">
        <f t="shared" si="120"/>
        <v>39605.208333324183</v>
      </c>
      <c r="C3775" s="25">
        <v>5</v>
      </c>
      <c r="D3775" s="25">
        <v>14.6</v>
      </c>
      <c r="E3775" s="25">
        <v>0</v>
      </c>
      <c r="J3775" s="1"/>
      <c r="K3775" s="1"/>
      <c r="L3775" s="1"/>
      <c r="M3775" s="1"/>
      <c r="N3775" s="1"/>
      <c r="AA3775" s="1"/>
      <c r="AB3775" s="1"/>
      <c r="AC3775" s="1"/>
    </row>
    <row r="3776" spans="2:29" x14ac:dyDescent="0.25">
      <c r="B3776" s="27">
        <f t="shared" si="120"/>
        <v>39605.249999990847</v>
      </c>
      <c r="C3776" s="25">
        <v>6</v>
      </c>
      <c r="D3776" s="25">
        <v>14.5</v>
      </c>
      <c r="E3776" s="25">
        <v>0.98</v>
      </c>
      <c r="J3776" s="1"/>
      <c r="K3776" s="1"/>
      <c r="L3776" s="1"/>
      <c r="M3776" s="1"/>
      <c r="N3776" s="1"/>
      <c r="AA3776" s="1"/>
      <c r="AB3776" s="1"/>
      <c r="AC3776" s="1"/>
    </row>
    <row r="3777" spans="2:29" x14ac:dyDescent="0.25">
      <c r="B3777" s="27">
        <f t="shared" si="120"/>
        <v>39605.291666657511</v>
      </c>
      <c r="C3777" s="25">
        <v>7</v>
      </c>
      <c r="D3777" s="25">
        <v>14.7</v>
      </c>
      <c r="E3777" s="25">
        <v>59.06</v>
      </c>
      <c r="J3777" s="1"/>
      <c r="K3777" s="1"/>
      <c r="L3777" s="1"/>
      <c r="M3777" s="1"/>
      <c r="N3777" s="1"/>
      <c r="AA3777" s="1"/>
      <c r="AB3777" s="1"/>
      <c r="AC3777" s="1"/>
    </row>
    <row r="3778" spans="2:29" x14ac:dyDescent="0.25">
      <c r="B3778" s="27">
        <f t="shared" si="120"/>
        <v>39605.333333324175</v>
      </c>
      <c r="C3778" s="25">
        <v>8</v>
      </c>
      <c r="D3778" s="25">
        <v>15.4</v>
      </c>
      <c r="E3778" s="25">
        <v>164.99</v>
      </c>
      <c r="J3778" s="1"/>
      <c r="K3778" s="1"/>
      <c r="L3778" s="1"/>
      <c r="M3778" s="1"/>
      <c r="N3778" s="1"/>
      <c r="AA3778" s="1"/>
      <c r="AB3778" s="1"/>
      <c r="AC3778" s="1"/>
    </row>
    <row r="3779" spans="2:29" x14ac:dyDescent="0.25">
      <c r="B3779" s="27">
        <f t="shared" ref="B3779:B3842" si="121">B3778+1/24</f>
        <v>39605.37499999084</v>
      </c>
      <c r="C3779" s="25">
        <v>9</v>
      </c>
      <c r="D3779" s="25">
        <v>16.100000000000001</v>
      </c>
      <c r="E3779" s="25">
        <v>321.56</v>
      </c>
      <c r="J3779" s="1"/>
      <c r="K3779" s="1"/>
      <c r="L3779" s="1"/>
      <c r="M3779" s="1"/>
      <c r="N3779" s="1"/>
      <c r="AA3779" s="1"/>
      <c r="AB3779" s="1"/>
      <c r="AC3779" s="1"/>
    </row>
    <row r="3780" spans="2:29" x14ac:dyDescent="0.25">
      <c r="B3780" s="27">
        <f t="shared" si="121"/>
        <v>39605.416666657504</v>
      </c>
      <c r="C3780" s="25">
        <v>10</v>
      </c>
      <c r="D3780" s="25">
        <v>17.100000000000001</v>
      </c>
      <c r="E3780" s="25">
        <v>525.41999999999996</v>
      </c>
      <c r="J3780" s="1"/>
      <c r="K3780" s="1"/>
      <c r="L3780" s="1"/>
      <c r="M3780" s="1"/>
      <c r="N3780" s="1"/>
      <c r="AA3780" s="1"/>
      <c r="AB3780" s="1"/>
      <c r="AC3780" s="1"/>
    </row>
    <row r="3781" spans="2:29" x14ac:dyDescent="0.25">
      <c r="B3781" s="27">
        <f t="shared" si="121"/>
        <v>39605.458333324168</v>
      </c>
      <c r="C3781" s="25">
        <v>11</v>
      </c>
      <c r="D3781" s="25">
        <v>18.2</v>
      </c>
      <c r="E3781" s="25">
        <v>737.37</v>
      </c>
      <c r="J3781" s="1"/>
      <c r="K3781" s="1"/>
      <c r="L3781" s="1"/>
      <c r="M3781" s="1"/>
      <c r="N3781" s="1"/>
      <c r="AA3781" s="1"/>
      <c r="AB3781" s="1"/>
      <c r="AC3781" s="1"/>
    </row>
    <row r="3782" spans="2:29" x14ac:dyDescent="0.25">
      <c r="B3782" s="27">
        <f t="shared" si="121"/>
        <v>39605.499999990832</v>
      </c>
      <c r="C3782" s="25">
        <v>12</v>
      </c>
      <c r="D3782" s="25">
        <v>22.8</v>
      </c>
      <c r="E3782" s="25">
        <v>999.19</v>
      </c>
      <c r="J3782" s="1"/>
      <c r="K3782" s="1"/>
      <c r="L3782" s="1"/>
      <c r="M3782" s="1"/>
      <c r="N3782" s="1"/>
      <c r="AA3782" s="1"/>
      <c r="AB3782" s="1"/>
      <c r="AC3782" s="1"/>
    </row>
    <row r="3783" spans="2:29" x14ac:dyDescent="0.25">
      <c r="B3783" s="27">
        <f t="shared" si="121"/>
        <v>39605.541666657497</v>
      </c>
      <c r="C3783" s="25">
        <v>13</v>
      </c>
      <c r="D3783" s="25">
        <v>23.9</v>
      </c>
      <c r="E3783" s="25">
        <v>1020.12</v>
      </c>
      <c r="J3783" s="1"/>
      <c r="K3783" s="1"/>
      <c r="L3783" s="1"/>
      <c r="M3783" s="1"/>
      <c r="N3783" s="1"/>
      <c r="AA3783" s="1"/>
      <c r="AB3783" s="1"/>
      <c r="AC3783" s="1"/>
    </row>
    <row r="3784" spans="2:29" x14ac:dyDescent="0.25">
      <c r="B3784" s="27">
        <f t="shared" si="121"/>
        <v>39605.583333324161</v>
      </c>
      <c r="C3784" s="25">
        <v>14</v>
      </c>
      <c r="D3784" s="25">
        <v>24.7</v>
      </c>
      <c r="E3784" s="25">
        <v>981.19</v>
      </c>
      <c r="J3784" s="1"/>
      <c r="K3784" s="1"/>
      <c r="L3784" s="1"/>
      <c r="M3784" s="1"/>
      <c r="N3784" s="1"/>
      <c r="AA3784" s="1"/>
      <c r="AB3784" s="1"/>
      <c r="AC3784" s="1"/>
    </row>
    <row r="3785" spans="2:29" x14ac:dyDescent="0.25">
      <c r="B3785" s="27">
        <f t="shared" si="121"/>
        <v>39605.624999990825</v>
      </c>
      <c r="C3785" s="25">
        <v>15</v>
      </c>
      <c r="D3785" s="25">
        <v>25</v>
      </c>
      <c r="E3785" s="25">
        <v>885.58</v>
      </c>
      <c r="J3785" s="1"/>
      <c r="K3785" s="1"/>
      <c r="L3785" s="1"/>
      <c r="M3785" s="1"/>
      <c r="N3785" s="1"/>
      <c r="AA3785" s="1"/>
      <c r="AB3785" s="1"/>
      <c r="AC3785" s="1"/>
    </row>
    <row r="3786" spans="2:29" x14ac:dyDescent="0.25">
      <c r="B3786" s="27">
        <f t="shared" si="121"/>
        <v>39605.666666657489</v>
      </c>
      <c r="C3786" s="25">
        <v>16</v>
      </c>
      <c r="D3786" s="25">
        <v>24</v>
      </c>
      <c r="E3786" s="25">
        <v>743.3</v>
      </c>
      <c r="J3786" s="1"/>
      <c r="K3786" s="1"/>
      <c r="L3786" s="1"/>
      <c r="M3786" s="1"/>
      <c r="N3786" s="1"/>
      <c r="AA3786" s="1"/>
      <c r="AB3786" s="1"/>
      <c r="AC3786" s="1"/>
    </row>
    <row r="3787" spans="2:29" x14ac:dyDescent="0.25">
      <c r="B3787" s="27">
        <f t="shared" si="121"/>
        <v>39605.708333324154</v>
      </c>
      <c r="C3787" s="25">
        <v>17</v>
      </c>
      <c r="D3787" s="25">
        <v>22.7</v>
      </c>
      <c r="E3787" s="25">
        <v>563.62</v>
      </c>
      <c r="J3787" s="1"/>
      <c r="K3787" s="1"/>
      <c r="L3787" s="1"/>
      <c r="M3787" s="1"/>
      <c r="N3787" s="1"/>
      <c r="AA3787" s="1"/>
      <c r="AB3787" s="1"/>
      <c r="AC3787" s="1"/>
    </row>
    <row r="3788" spans="2:29" x14ac:dyDescent="0.25">
      <c r="B3788" s="27">
        <f t="shared" si="121"/>
        <v>39605.749999990818</v>
      </c>
      <c r="C3788" s="25">
        <v>18</v>
      </c>
      <c r="D3788" s="25">
        <v>21.8</v>
      </c>
      <c r="E3788" s="25">
        <v>360.12</v>
      </c>
      <c r="J3788" s="1"/>
      <c r="K3788" s="1"/>
      <c r="L3788" s="1"/>
      <c r="M3788" s="1"/>
      <c r="N3788" s="1"/>
      <c r="AA3788" s="1"/>
      <c r="AB3788" s="1"/>
      <c r="AC3788" s="1"/>
    </row>
    <row r="3789" spans="2:29" x14ac:dyDescent="0.25">
      <c r="B3789" s="27">
        <f t="shared" si="121"/>
        <v>39605.791666657482</v>
      </c>
      <c r="C3789" s="25">
        <v>19</v>
      </c>
      <c r="D3789" s="25">
        <v>20.5</v>
      </c>
      <c r="E3789" s="25">
        <v>152.97999999999999</v>
      </c>
      <c r="J3789" s="1"/>
      <c r="K3789" s="1"/>
      <c r="L3789" s="1"/>
      <c r="M3789" s="1"/>
      <c r="N3789" s="1"/>
      <c r="AA3789" s="1"/>
      <c r="AB3789" s="1"/>
      <c r="AC3789" s="1"/>
    </row>
    <row r="3790" spans="2:29" x14ac:dyDescent="0.25">
      <c r="B3790" s="27">
        <f t="shared" si="121"/>
        <v>39605.833333324146</v>
      </c>
      <c r="C3790" s="25">
        <v>20</v>
      </c>
      <c r="D3790" s="25">
        <v>19</v>
      </c>
      <c r="E3790" s="25">
        <v>0.9</v>
      </c>
      <c r="J3790" s="1"/>
      <c r="K3790" s="1"/>
      <c r="L3790" s="1"/>
      <c r="M3790" s="1"/>
      <c r="N3790" s="1"/>
      <c r="AA3790" s="1"/>
      <c r="AB3790" s="1"/>
      <c r="AC3790" s="1"/>
    </row>
    <row r="3791" spans="2:29" x14ac:dyDescent="0.25">
      <c r="B3791" s="27">
        <f t="shared" si="121"/>
        <v>39605.87499999081</v>
      </c>
      <c r="C3791" s="25">
        <v>21</v>
      </c>
      <c r="D3791" s="25">
        <v>18.3</v>
      </c>
      <c r="E3791" s="25">
        <v>0</v>
      </c>
      <c r="J3791" s="1"/>
      <c r="K3791" s="1"/>
      <c r="L3791" s="1"/>
      <c r="M3791" s="1"/>
      <c r="N3791" s="1"/>
      <c r="AA3791" s="1"/>
      <c r="AB3791" s="1"/>
      <c r="AC3791" s="1"/>
    </row>
    <row r="3792" spans="2:29" x14ac:dyDescent="0.25">
      <c r="B3792" s="27">
        <f t="shared" si="121"/>
        <v>39605.916666657475</v>
      </c>
      <c r="C3792" s="25">
        <v>22</v>
      </c>
      <c r="D3792" s="25">
        <v>18</v>
      </c>
      <c r="E3792" s="25">
        <v>0</v>
      </c>
      <c r="J3792" s="1"/>
      <c r="K3792" s="1"/>
      <c r="L3792" s="1"/>
      <c r="M3792" s="1"/>
      <c r="N3792" s="1"/>
      <c r="AA3792" s="1"/>
      <c r="AB3792" s="1"/>
      <c r="AC3792" s="1"/>
    </row>
    <row r="3793" spans="2:29" x14ac:dyDescent="0.25">
      <c r="B3793" s="27">
        <f t="shared" si="121"/>
        <v>39605.958333324139</v>
      </c>
      <c r="C3793" s="25">
        <v>23</v>
      </c>
      <c r="D3793" s="25">
        <v>17.600000000000001</v>
      </c>
      <c r="E3793" s="25">
        <v>0</v>
      </c>
      <c r="J3793" s="1"/>
      <c r="K3793" s="1"/>
      <c r="L3793" s="1"/>
      <c r="M3793" s="1"/>
      <c r="N3793" s="1"/>
      <c r="AA3793" s="1"/>
      <c r="AB3793" s="1"/>
      <c r="AC3793" s="1"/>
    </row>
    <row r="3794" spans="2:29" x14ac:dyDescent="0.25">
      <c r="B3794" s="27">
        <f t="shared" si="121"/>
        <v>39605.999999990803</v>
      </c>
      <c r="C3794" s="25">
        <v>0</v>
      </c>
      <c r="D3794" s="25">
        <v>17.5</v>
      </c>
      <c r="E3794" s="25">
        <v>0</v>
      </c>
      <c r="J3794" s="1"/>
      <c r="K3794" s="1"/>
      <c r="L3794" s="1"/>
      <c r="M3794" s="1"/>
      <c r="N3794" s="1"/>
      <c r="AA3794" s="1"/>
      <c r="AB3794" s="1"/>
      <c r="AC3794" s="1"/>
    </row>
    <row r="3795" spans="2:29" x14ac:dyDescent="0.25">
      <c r="B3795" s="27">
        <f t="shared" si="121"/>
        <v>39606.041666657467</v>
      </c>
      <c r="C3795" s="25">
        <v>1</v>
      </c>
      <c r="D3795" s="25">
        <v>17.399999999999999</v>
      </c>
      <c r="E3795" s="25">
        <v>0</v>
      </c>
      <c r="J3795" s="1"/>
      <c r="K3795" s="1"/>
      <c r="L3795" s="1"/>
      <c r="M3795" s="1"/>
      <c r="N3795" s="1"/>
      <c r="AA3795" s="1"/>
      <c r="AB3795" s="1"/>
      <c r="AC3795" s="1"/>
    </row>
    <row r="3796" spans="2:29" x14ac:dyDescent="0.25">
      <c r="B3796" s="27">
        <f t="shared" si="121"/>
        <v>39606.083333324132</v>
      </c>
      <c r="C3796" s="25">
        <v>2</v>
      </c>
      <c r="D3796" s="25">
        <v>17.3</v>
      </c>
      <c r="E3796" s="25">
        <v>0</v>
      </c>
      <c r="J3796" s="1"/>
      <c r="K3796" s="1"/>
      <c r="L3796" s="1"/>
      <c r="M3796" s="1"/>
      <c r="N3796" s="1"/>
      <c r="AA3796" s="1"/>
      <c r="AB3796" s="1"/>
      <c r="AC3796" s="1"/>
    </row>
    <row r="3797" spans="2:29" x14ac:dyDescent="0.25">
      <c r="B3797" s="27">
        <f t="shared" si="121"/>
        <v>39606.124999990796</v>
      </c>
      <c r="C3797" s="25">
        <v>3</v>
      </c>
      <c r="D3797" s="25">
        <v>17.2</v>
      </c>
      <c r="E3797" s="25">
        <v>0</v>
      </c>
      <c r="J3797" s="1"/>
      <c r="K3797" s="1"/>
      <c r="L3797" s="1"/>
      <c r="M3797" s="1"/>
      <c r="N3797" s="1"/>
      <c r="AA3797" s="1"/>
      <c r="AB3797" s="1"/>
      <c r="AC3797" s="1"/>
    </row>
    <row r="3798" spans="2:29" x14ac:dyDescent="0.25">
      <c r="B3798" s="27">
        <f t="shared" si="121"/>
        <v>39606.16666665746</v>
      </c>
      <c r="C3798" s="25">
        <v>4</v>
      </c>
      <c r="D3798" s="25">
        <v>17.2</v>
      </c>
      <c r="E3798" s="25">
        <v>0</v>
      </c>
      <c r="J3798" s="1"/>
      <c r="K3798" s="1"/>
      <c r="L3798" s="1"/>
      <c r="M3798" s="1"/>
      <c r="N3798" s="1"/>
      <c r="AA3798" s="1"/>
      <c r="AB3798" s="1"/>
      <c r="AC3798" s="1"/>
    </row>
    <row r="3799" spans="2:29" x14ac:dyDescent="0.25">
      <c r="B3799" s="27">
        <f t="shared" si="121"/>
        <v>39606.208333324124</v>
      </c>
      <c r="C3799" s="25">
        <v>5</v>
      </c>
      <c r="D3799" s="25">
        <v>17.2</v>
      </c>
      <c r="E3799" s="25">
        <v>0</v>
      </c>
      <c r="J3799" s="1"/>
      <c r="K3799" s="1"/>
      <c r="L3799" s="1"/>
      <c r="M3799" s="1"/>
      <c r="N3799" s="1"/>
      <c r="AA3799" s="1"/>
      <c r="AB3799" s="1"/>
      <c r="AC3799" s="1"/>
    </row>
    <row r="3800" spans="2:29" x14ac:dyDescent="0.25">
      <c r="B3800" s="27">
        <f t="shared" si="121"/>
        <v>39606.249999990789</v>
      </c>
      <c r="C3800" s="25">
        <v>6</v>
      </c>
      <c r="D3800" s="25">
        <v>17.3</v>
      </c>
      <c r="E3800" s="25">
        <v>27.18</v>
      </c>
      <c r="J3800" s="1"/>
      <c r="K3800" s="1"/>
      <c r="L3800" s="1"/>
      <c r="M3800" s="1"/>
      <c r="N3800" s="1"/>
      <c r="AA3800" s="1"/>
      <c r="AB3800" s="1"/>
      <c r="AC3800" s="1"/>
    </row>
    <row r="3801" spans="2:29" x14ac:dyDescent="0.25">
      <c r="B3801" s="27">
        <f t="shared" si="121"/>
        <v>39606.291666657453</v>
      </c>
      <c r="C3801" s="25">
        <v>7</v>
      </c>
      <c r="D3801" s="25">
        <v>18.2</v>
      </c>
      <c r="E3801" s="25">
        <v>212.4</v>
      </c>
      <c r="J3801" s="1"/>
      <c r="K3801" s="1"/>
      <c r="L3801" s="1"/>
      <c r="M3801" s="1"/>
      <c r="N3801" s="1"/>
      <c r="AA3801" s="1"/>
      <c r="AB3801" s="1"/>
      <c r="AC3801" s="1"/>
    </row>
    <row r="3802" spans="2:29" x14ac:dyDescent="0.25">
      <c r="B3802" s="27">
        <f t="shared" si="121"/>
        <v>39606.333333324117</v>
      </c>
      <c r="C3802" s="25">
        <v>8</v>
      </c>
      <c r="D3802" s="25">
        <v>19.3</v>
      </c>
      <c r="E3802" s="25">
        <v>422.48</v>
      </c>
      <c r="J3802" s="1"/>
      <c r="K3802" s="1"/>
      <c r="L3802" s="1"/>
      <c r="M3802" s="1"/>
      <c r="N3802" s="1"/>
      <c r="AA3802" s="1"/>
      <c r="AB3802" s="1"/>
      <c r="AC3802" s="1"/>
    </row>
    <row r="3803" spans="2:29" x14ac:dyDescent="0.25">
      <c r="B3803" s="27">
        <f t="shared" si="121"/>
        <v>39606.374999990781</v>
      </c>
      <c r="C3803" s="25">
        <v>9</v>
      </c>
      <c r="D3803" s="25">
        <v>20.7</v>
      </c>
      <c r="E3803" s="25">
        <v>622.28</v>
      </c>
      <c r="J3803" s="1"/>
      <c r="K3803" s="1"/>
      <c r="L3803" s="1"/>
      <c r="M3803" s="1"/>
      <c r="N3803" s="1"/>
      <c r="AA3803" s="1"/>
      <c r="AB3803" s="1"/>
      <c r="AC3803" s="1"/>
    </row>
    <row r="3804" spans="2:29" x14ac:dyDescent="0.25">
      <c r="B3804" s="27">
        <f t="shared" si="121"/>
        <v>39606.416666657446</v>
      </c>
      <c r="C3804" s="25">
        <v>10</v>
      </c>
      <c r="D3804" s="25">
        <v>22.1</v>
      </c>
      <c r="E3804" s="25">
        <v>793.5</v>
      </c>
      <c r="J3804" s="1"/>
      <c r="K3804" s="1"/>
      <c r="L3804" s="1"/>
      <c r="M3804" s="1"/>
      <c r="N3804" s="1"/>
      <c r="AA3804" s="1"/>
      <c r="AB3804" s="1"/>
      <c r="AC3804" s="1"/>
    </row>
    <row r="3805" spans="2:29" x14ac:dyDescent="0.25">
      <c r="B3805" s="27">
        <f t="shared" si="121"/>
        <v>39606.45833332411</v>
      </c>
      <c r="C3805" s="25">
        <v>11</v>
      </c>
      <c r="D3805" s="25">
        <v>23.2</v>
      </c>
      <c r="E3805" s="25">
        <v>923.63</v>
      </c>
      <c r="J3805" s="1"/>
      <c r="K3805" s="1"/>
      <c r="L3805" s="1"/>
      <c r="M3805" s="1"/>
      <c r="N3805" s="1"/>
      <c r="AA3805" s="1"/>
      <c r="AB3805" s="1"/>
      <c r="AC3805" s="1"/>
    </row>
    <row r="3806" spans="2:29" x14ac:dyDescent="0.25">
      <c r="B3806" s="27">
        <f t="shared" si="121"/>
        <v>39606.499999990774</v>
      </c>
      <c r="C3806" s="25">
        <v>12</v>
      </c>
      <c r="D3806" s="25">
        <v>25.1</v>
      </c>
      <c r="E3806" s="25">
        <v>998.22</v>
      </c>
      <c r="J3806" s="1"/>
      <c r="K3806" s="1"/>
      <c r="L3806" s="1"/>
      <c r="M3806" s="1"/>
      <c r="N3806" s="1"/>
      <c r="AA3806" s="1"/>
      <c r="AB3806" s="1"/>
      <c r="AC3806" s="1"/>
    </row>
    <row r="3807" spans="2:29" x14ac:dyDescent="0.25">
      <c r="B3807" s="27">
        <f t="shared" si="121"/>
        <v>39606.541666657438</v>
      </c>
      <c r="C3807" s="25">
        <v>13</v>
      </c>
      <c r="D3807" s="25">
        <v>26.2</v>
      </c>
      <c r="E3807" s="25">
        <v>1020.27</v>
      </c>
      <c r="J3807" s="1"/>
      <c r="K3807" s="1"/>
      <c r="L3807" s="1"/>
      <c r="M3807" s="1"/>
      <c r="N3807" s="1"/>
      <c r="AA3807" s="1"/>
      <c r="AB3807" s="1"/>
      <c r="AC3807" s="1"/>
    </row>
    <row r="3808" spans="2:29" x14ac:dyDescent="0.25">
      <c r="B3808" s="27">
        <f t="shared" si="121"/>
        <v>39606.583333324103</v>
      </c>
      <c r="C3808" s="25">
        <v>14</v>
      </c>
      <c r="D3808" s="25">
        <v>26.9</v>
      </c>
      <c r="E3808" s="25">
        <v>982.45</v>
      </c>
      <c r="J3808" s="1"/>
      <c r="K3808" s="1"/>
      <c r="L3808" s="1"/>
      <c r="M3808" s="1"/>
      <c r="N3808" s="1"/>
      <c r="AA3808" s="1"/>
      <c r="AB3808" s="1"/>
      <c r="AC3808" s="1"/>
    </row>
    <row r="3809" spans="2:29" x14ac:dyDescent="0.25">
      <c r="B3809" s="27">
        <f t="shared" si="121"/>
        <v>39606.624999990767</v>
      </c>
      <c r="C3809" s="25">
        <v>15</v>
      </c>
      <c r="D3809" s="25">
        <v>27.4</v>
      </c>
      <c r="E3809" s="25">
        <v>886.77</v>
      </c>
      <c r="J3809" s="1"/>
      <c r="K3809" s="1"/>
      <c r="L3809" s="1"/>
      <c r="M3809" s="1"/>
      <c r="N3809" s="1"/>
      <c r="AA3809" s="1"/>
      <c r="AB3809" s="1"/>
      <c r="AC3809" s="1"/>
    </row>
    <row r="3810" spans="2:29" x14ac:dyDescent="0.25">
      <c r="B3810" s="27">
        <f t="shared" si="121"/>
        <v>39606.666666657431</v>
      </c>
      <c r="C3810" s="25">
        <v>16</v>
      </c>
      <c r="D3810" s="25">
        <v>27</v>
      </c>
      <c r="E3810" s="25">
        <v>618.54</v>
      </c>
      <c r="J3810" s="1"/>
      <c r="K3810" s="1"/>
      <c r="L3810" s="1"/>
      <c r="M3810" s="1"/>
      <c r="N3810" s="1"/>
      <c r="AA3810" s="1"/>
      <c r="AB3810" s="1"/>
      <c r="AC3810" s="1"/>
    </row>
    <row r="3811" spans="2:29" x14ac:dyDescent="0.25">
      <c r="B3811" s="27">
        <f t="shared" si="121"/>
        <v>39606.708333324095</v>
      </c>
      <c r="C3811" s="25">
        <v>17</v>
      </c>
      <c r="D3811" s="25">
        <v>24.5</v>
      </c>
      <c r="E3811" s="25">
        <v>417.28</v>
      </c>
      <c r="J3811" s="1"/>
      <c r="K3811" s="1"/>
      <c r="L3811" s="1"/>
      <c r="M3811" s="1"/>
      <c r="N3811" s="1"/>
      <c r="AA3811" s="1"/>
      <c r="AB3811" s="1"/>
      <c r="AC3811" s="1"/>
    </row>
    <row r="3812" spans="2:29" x14ac:dyDescent="0.25">
      <c r="B3812" s="27">
        <f t="shared" si="121"/>
        <v>39606.74999999076</v>
      </c>
      <c r="C3812" s="25">
        <v>18</v>
      </c>
      <c r="D3812" s="25">
        <v>23.8</v>
      </c>
      <c r="E3812" s="25">
        <v>360.15</v>
      </c>
      <c r="J3812" s="1"/>
      <c r="K3812" s="1"/>
      <c r="L3812" s="1"/>
      <c r="M3812" s="1"/>
      <c r="N3812" s="1"/>
      <c r="AA3812" s="1"/>
      <c r="AB3812" s="1"/>
      <c r="AC3812" s="1"/>
    </row>
    <row r="3813" spans="2:29" x14ac:dyDescent="0.25">
      <c r="B3813" s="27">
        <f t="shared" si="121"/>
        <v>39606.791666657424</v>
      </c>
      <c r="C3813" s="25">
        <v>19</v>
      </c>
      <c r="D3813" s="25">
        <v>21.9</v>
      </c>
      <c r="E3813" s="25">
        <v>153.94</v>
      </c>
      <c r="J3813" s="1"/>
      <c r="K3813" s="1"/>
      <c r="L3813" s="1"/>
      <c r="M3813" s="1"/>
      <c r="N3813" s="1"/>
      <c r="AA3813" s="1"/>
      <c r="AB3813" s="1"/>
      <c r="AC3813" s="1"/>
    </row>
    <row r="3814" spans="2:29" x14ac:dyDescent="0.25">
      <c r="B3814" s="27">
        <f t="shared" si="121"/>
        <v>39606.833333324088</v>
      </c>
      <c r="C3814" s="25">
        <v>20</v>
      </c>
      <c r="D3814" s="25">
        <v>20.399999999999999</v>
      </c>
      <c r="E3814" s="25">
        <v>0.06</v>
      </c>
      <c r="J3814" s="1"/>
      <c r="K3814" s="1"/>
      <c r="L3814" s="1"/>
      <c r="M3814" s="1"/>
      <c r="N3814" s="1"/>
      <c r="AA3814" s="1"/>
      <c r="AB3814" s="1"/>
      <c r="AC3814" s="1"/>
    </row>
    <row r="3815" spans="2:29" x14ac:dyDescent="0.25">
      <c r="B3815" s="27">
        <f t="shared" si="121"/>
        <v>39606.874999990752</v>
      </c>
      <c r="C3815" s="25">
        <v>21</v>
      </c>
      <c r="D3815" s="25">
        <v>19.600000000000001</v>
      </c>
      <c r="E3815" s="25">
        <v>0</v>
      </c>
      <c r="J3815" s="1"/>
      <c r="K3815" s="1"/>
      <c r="L3815" s="1"/>
      <c r="M3815" s="1"/>
      <c r="N3815" s="1"/>
      <c r="AA3815" s="1"/>
      <c r="AB3815" s="1"/>
      <c r="AC3815" s="1"/>
    </row>
    <row r="3816" spans="2:29" x14ac:dyDescent="0.25">
      <c r="B3816" s="27">
        <f t="shared" si="121"/>
        <v>39606.916666657416</v>
      </c>
      <c r="C3816" s="25">
        <v>22</v>
      </c>
      <c r="D3816" s="25">
        <v>19.600000000000001</v>
      </c>
      <c r="E3816" s="25">
        <v>0</v>
      </c>
      <c r="J3816" s="1"/>
      <c r="K3816" s="1"/>
      <c r="L3816" s="1"/>
      <c r="M3816" s="1"/>
      <c r="N3816" s="1"/>
      <c r="AA3816" s="1"/>
      <c r="AB3816" s="1"/>
      <c r="AC3816" s="1"/>
    </row>
    <row r="3817" spans="2:29" x14ac:dyDescent="0.25">
      <c r="B3817" s="27">
        <f t="shared" si="121"/>
        <v>39606.958333324081</v>
      </c>
      <c r="C3817" s="25">
        <v>23</v>
      </c>
      <c r="D3817" s="25">
        <v>19.600000000000001</v>
      </c>
      <c r="E3817" s="25">
        <v>0</v>
      </c>
      <c r="J3817" s="1"/>
      <c r="K3817" s="1"/>
      <c r="L3817" s="1"/>
      <c r="M3817" s="1"/>
      <c r="N3817" s="1"/>
      <c r="AA3817" s="1"/>
      <c r="AB3817" s="1"/>
      <c r="AC3817" s="1"/>
    </row>
    <row r="3818" spans="2:29" x14ac:dyDescent="0.25">
      <c r="B3818" s="27">
        <f t="shared" si="121"/>
        <v>39606.999999990745</v>
      </c>
      <c r="C3818" s="25">
        <v>0</v>
      </c>
      <c r="D3818" s="25">
        <v>19.399999999999999</v>
      </c>
      <c r="E3818" s="25">
        <v>0</v>
      </c>
      <c r="J3818" s="1"/>
      <c r="K3818" s="1"/>
      <c r="L3818" s="1"/>
      <c r="M3818" s="1"/>
      <c r="N3818" s="1"/>
      <c r="AA3818" s="1"/>
      <c r="AB3818" s="1"/>
      <c r="AC3818" s="1"/>
    </row>
    <row r="3819" spans="2:29" x14ac:dyDescent="0.25">
      <c r="B3819" s="27">
        <f t="shared" si="121"/>
        <v>39607.041666657409</v>
      </c>
      <c r="C3819" s="25">
        <v>1</v>
      </c>
      <c r="D3819" s="25">
        <v>19.3</v>
      </c>
      <c r="E3819" s="25">
        <v>0</v>
      </c>
      <c r="J3819" s="1"/>
      <c r="K3819" s="1"/>
      <c r="L3819" s="1"/>
      <c r="M3819" s="1"/>
      <c r="N3819" s="1"/>
      <c r="AA3819" s="1"/>
      <c r="AB3819" s="1"/>
      <c r="AC3819" s="1"/>
    </row>
    <row r="3820" spans="2:29" x14ac:dyDescent="0.25">
      <c r="B3820" s="27">
        <f t="shared" si="121"/>
        <v>39607.083333324073</v>
      </c>
      <c r="C3820" s="25">
        <v>2</v>
      </c>
      <c r="D3820" s="25">
        <v>19.3</v>
      </c>
      <c r="E3820" s="25">
        <v>0</v>
      </c>
      <c r="J3820" s="1"/>
      <c r="K3820" s="1"/>
      <c r="L3820" s="1"/>
      <c r="M3820" s="1"/>
      <c r="N3820" s="1"/>
      <c r="AA3820" s="1"/>
      <c r="AB3820" s="1"/>
      <c r="AC3820" s="1"/>
    </row>
    <row r="3821" spans="2:29" x14ac:dyDescent="0.25">
      <c r="B3821" s="27">
        <f t="shared" si="121"/>
        <v>39607.124999990738</v>
      </c>
      <c r="C3821" s="25">
        <v>3</v>
      </c>
      <c r="D3821" s="25">
        <v>19.100000000000001</v>
      </c>
      <c r="E3821" s="25">
        <v>0</v>
      </c>
      <c r="J3821" s="1"/>
      <c r="K3821" s="1"/>
      <c r="L3821" s="1"/>
      <c r="M3821" s="1"/>
      <c r="N3821" s="1"/>
      <c r="AA3821" s="1"/>
      <c r="AB3821" s="1"/>
      <c r="AC3821" s="1"/>
    </row>
    <row r="3822" spans="2:29" x14ac:dyDescent="0.25">
      <c r="B3822" s="27">
        <f t="shared" si="121"/>
        <v>39607.166666657402</v>
      </c>
      <c r="C3822" s="25">
        <v>4</v>
      </c>
      <c r="D3822" s="25">
        <v>19</v>
      </c>
      <c r="E3822" s="25">
        <v>0</v>
      </c>
      <c r="J3822" s="1"/>
      <c r="K3822" s="1"/>
      <c r="L3822" s="1"/>
      <c r="M3822" s="1"/>
      <c r="N3822" s="1"/>
      <c r="AA3822" s="1"/>
      <c r="AB3822" s="1"/>
      <c r="AC3822" s="1"/>
    </row>
    <row r="3823" spans="2:29" x14ac:dyDescent="0.25">
      <c r="B3823" s="27">
        <f t="shared" si="121"/>
        <v>39607.208333324066</v>
      </c>
      <c r="C3823" s="25">
        <v>5</v>
      </c>
      <c r="D3823" s="25">
        <v>18.899999999999999</v>
      </c>
      <c r="E3823" s="25">
        <v>0</v>
      </c>
      <c r="J3823" s="1"/>
      <c r="K3823" s="1"/>
      <c r="L3823" s="1"/>
      <c r="M3823" s="1"/>
      <c r="N3823" s="1"/>
      <c r="AA3823" s="1"/>
      <c r="AB3823" s="1"/>
      <c r="AC3823" s="1"/>
    </row>
    <row r="3824" spans="2:29" x14ac:dyDescent="0.25">
      <c r="B3824" s="27">
        <f t="shared" si="121"/>
        <v>39607.24999999073</v>
      </c>
      <c r="C3824" s="25">
        <v>6</v>
      </c>
      <c r="D3824" s="25">
        <v>18.600000000000001</v>
      </c>
      <c r="E3824" s="25">
        <v>28.06</v>
      </c>
      <c r="J3824" s="1"/>
      <c r="K3824" s="1"/>
      <c r="L3824" s="1"/>
      <c r="M3824" s="1"/>
      <c r="N3824" s="1"/>
      <c r="AA3824" s="1"/>
      <c r="AB3824" s="1"/>
      <c r="AC3824" s="1"/>
    </row>
    <row r="3825" spans="2:29" x14ac:dyDescent="0.25">
      <c r="B3825" s="27">
        <f t="shared" si="121"/>
        <v>39607.291666657395</v>
      </c>
      <c r="C3825" s="25">
        <v>7</v>
      </c>
      <c r="D3825" s="25">
        <v>19.600000000000001</v>
      </c>
      <c r="E3825" s="25">
        <v>206.57</v>
      </c>
      <c r="J3825" s="1"/>
      <c r="K3825" s="1"/>
      <c r="L3825" s="1"/>
      <c r="M3825" s="1"/>
      <c r="N3825" s="1"/>
      <c r="AA3825" s="1"/>
      <c r="AB3825" s="1"/>
      <c r="AC3825" s="1"/>
    </row>
    <row r="3826" spans="2:29" x14ac:dyDescent="0.25">
      <c r="B3826" s="27">
        <f t="shared" si="121"/>
        <v>39607.333333324059</v>
      </c>
      <c r="C3826" s="25">
        <v>8</v>
      </c>
      <c r="D3826" s="25">
        <v>20.399999999999999</v>
      </c>
      <c r="E3826" s="25">
        <v>394.72</v>
      </c>
      <c r="J3826" s="1"/>
      <c r="K3826" s="1"/>
      <c r="L3826" s="1"/>
      <c r="M3826" s="1"/>
      <c r="N3826" s="1"/>
      <c r="AA3826" s="1"/>
      <c r="AB3826" s="1"/>
      <c r="AC3826" s="1"/>
    </row>
    <row r="3827" spans="2:29" x14ac:dyDescent="0.25">
      <c r="B3827" s="27">
        <f t="shared" si="121"/>
        <v>39607.374999990723</v>
      </c>
      <c r="C3827" s="25">
        <v>9</v>
      </c>
      <c r="D3827" s="25">
        <v>21.1</v>
      </c>
      <c r="E3827" s="25">
        <v>621.86</v>
      </c>
      <c r="J3827" s="1"/>
      <c r="K3827" s="1"/>
      <c r="L3827" s="1"/>
      <c r="M3827" s="1"/>
      <c r="N3827" s="1"/>
      <c r="AA3827" s="1"/>
      <c r="AB3827" s="1"/>
      <c r="AC3827" s="1"/>
    </row>
    <row r="3828" spans="2:29" x14ac:dyDescent="0.25">
      <c r="B3828" s="27">
        <f t="shared" si="121"/>
        <v>39607.416666657387</v>
      </c>
      <c r="C3828" s="25">
        <v>10</v>
      </c>
      <c r="D3828" s="25">
        <v>22.5</v>
      </c>
      <c r="E3828" s="25">
        <v>793.6</v>
      </c>
      <c r="J3828" s="1"/>
      <c r="K3828" s="1"/>
      <c r="L3828" s="1"/>
      <c r="M3828" s="1"/>
      <c r="N3828" s="1"/>
      <c r="AA3828" s="1"/>
      <c r="AB3828" s="1"/>
      <c r="AC3828" s="1"/>
    </row>
    <row r="3829" spans="2:29" x14ac:dyDescent="0.25">
      <c r="B3829" s="27">
        <f t="shared" si="121"/>
        <v>39607.458333324052</v>
      </c>
      <c r="C3829" s="25">
        <v>11</v>
      </c>
      <c r="D3829" s="25">
        <v>23.9</v>
      </c>
      <c r="E3829" s="25">
        <v>923.01</v>
      </c>
      <c r="J3829" s="1"/>
      <c r="K3829" s="1"/>
      <c r="L3829" s="1"/>
      <c r="M3829" s="1"/>
      <c r="N3829" s="1"/>
      <c r="AA3829" s="1"/>
      <c r="AB3829" s="1"/>
      <c r="AC3829" s="1"/>
    </row>
    <row r="3830" spans="2:29" x14ac:dyDescent="0.25">
      <c r="B3830" s="27">
        <f t="shared" si="121"/>
        <v>39607.499999990716</v>
      </c>
      <c r="C3830" s="25">
        <v>12</v>
      </c>
      <c r="D3830" s="25">
        <v>24.5</v>
      </c>
      <c r="E3830" s="25">
        <v>999.45</v>
      </c>
      <c r="J3830" s="1"/>
      <c r="K3830" s="1"/>
      <c r="L3830" s="1"/>
      <c r="M3830" s="1"/>
      <c r="N3830" s="1"/>
      <c r="AA3830" s="1"/>
      <c r="AB3830" s="1"/>
      <c r="AC3830" s="1"/>
    </row>
    <row r="3831" spans="2:29" x14ac:dyDescent="0.25">
      <c r="B3831" s="27">
        <f t="shared" si="121"/>
        <v>39607.54166665738</v>
      </c>
      <c r="C3831" s="25">
        <v>13</v>
      </c>
      <c r="D3831" s="25">
        <v>25.4</v>
      </c>
      <c r="E3831" s="25">
        <v>1019.58</v>
      </c>
      <c r="J3831" s="1"/>
      <c r="K3831" s="1"/>
      <c r="L3831" s="1"/>
      <c r="M3831" s="1"/>
      <c r="N3831" s="1"/>
      <c r="AA3831" s="1"/>
      <c r="AB3831" s="1"/>
      <c r="AC3831" s="1"/>
    </row>
    <row r="3832" spans="2:29" x14ac:dyDescent="0.25">
      <c r="B3832" s="27">
        <f t="shared" si="121"/>
        <v>39607.583333324044</v>
      </c>
      <c r="C3832" s="25">
        <v>14</v>
      </c>
      <c r="D3832" s="25">
        <v>26</v>
      </c>
      <c r="E3832" s="25">
        <v>980.78</v>
      </c>
      <c r="J3832" s="1"/>
      <c r="K3832" s="1"/>
      <c r="L3832" s="1"/>
      <c r="M3832" s="1"/>
      <c r="N3832" s="1"/>
      <c r="AA3832" s="1"/>
      <c r="AB3832" s="1"/>
      <c r="AC3832" s="1"/>
    </row>
    <row r="3833" spans="2:29" x14ac:dyDescent="0.25">
      <c r="B3833" s="27">
        <f t="shared" si="121"/>
        <v>39607.624999990709</v>
      </c>
      <c r="C3833" s="25">
        <v>15</v>
      </c>
      <c r="D3833" s="25">
        <v>26.5</v>
      </c>
      <c r="E3833" s="25">
        <v>885.58</v>
      </c>
      <c r="J3833" s="1"/>
      <c r="K3833" s="1"/>
      <c r="L3833" s="1"/>
      <c r="M3833" s="1"/>
      <c r="N3833" s="1"/>
      <c r="AA3833" s="1"/>
      <c r="AB3833" s="1"/>
      <c r="AC3833" s="1"/>
    </row>
    <row r="3834" spans="2:29" x14ac:dyDescent="0.25">
      <c r="B3834" s="27">
        <f t="shared" si="121"/>
        <v>39607.666666657373</v>
      </c>
      <c r="C3834" s="25">
        <v>16</v>
      </c>
      <c r="D3834" s="25">
        <v>26.6</v>
      </c>
      <c r="E3834" s="25">
        <v>741.89</v>
      </c>
      <c r="J3834" s="1"/>
      <c r="K3834" s="1"/>
      <c r="L3834" s="1"/>
      <c r="M3834" s="1"/>
      <c r="N3834" s="1"/>
      <c r="AA3834" s="1"/>
      <c r="AB3834" s="1"/>
      <c r="AC3834" s="1"/>
    </row>
    <row r="3835" spans="2:29" x14ac:dyDescent="0.25">
      <c r="B3835" s="27">
        <f t="shared" si="121"/>
        <v>39607.708333324037</v>
      </c>
      <c r="C3835" s="25">
        <v>17</v>
      </c>
      <c r="D3835" s="25">
        <v>25.5</v>
      </c>
      <c r="E3835" s="25">
        <v>561.82000000000005</v>
      </c>
      <c r="J3835" s="1"/>
      <c r="K3835" s="1"/>
      <c r="L3835" s="1"/>
      <c r="M3835" s="1"/>
      <c r="N3835" s="1"/>
      <c r="AA3835" s="1"/>
      <c r="AB3835" s="1"/>
      <c r="AC3835" s="1"/>
    </row>
    <row r="3836" spans="2:29" x14ac:dyDescent="0.25">
      <c r="B3836" s="27">
        <f t="shared" si="121"/>
        <v>39607.749999990701</v>
      </c>
      <c r="C3836" s="25">
        <v>18</v>
      </c>
      <c r="D3836" s="25">
        <v>24.4</v>
      </c>
      <c r="E3836" s="25">
        <v>359.9</v>
      </c>
      <c r="J3836" s="1"/>
      <c r="K3836" s="1"/>
      <c r="L3836" s="1"/>
      <c r="M3836" s="1"/>
      <c r="N3836" s="1"/>
      <c r="AA3836" s="1"/>
      <c r="AB3836" s="1"/>
      <c r="AC3836" s="1"/>
    </row>
    <row r="3837" spans="2:29" x14ac:dyDescent="0.25">
      <c r="B3837" s="27">
        <f t="shared" si="121"/>
        <v>39607.791666657366</v>
      </c>
      <c r="C3837" s="25">
        <v>19</v>
      </c>
      <c r="D3837" s="25">
        <v>23.3</v>
      </c>
      <c r="E3837" s="25">
        <v>154.35</v>
      </c>
      <c r="J3837" s="1"/>
      <c r="K3837" s="1"/>
      <c r="L3837" s="1"/>
      <c r="M3837" s="1"/>
      <c r="N3837" s="1"/>
      <c r="AA3837" s="1"/>
      <c r="AB3837" s="1"/>
      <c r="AC3837" s="1"/>
    </row>
    <row r="3838" spans="2:29" x14ac:dyDescent="0.25">
      <c r="B3838" s="27">
        <f t="shared" si="121"/>
        <v>39607.83333332403</v>
      </c>
      <c r="C3838" s="25">
        <v>20</v>
      </c>
      <c r="D3838" s="25">
        <v>21.4</v>
      </c>
      <c r="E3838" s="25">
        <v>1.32</v>
      </c>
      <c r="J3838" s="1"/>
      <c r="K3838" s="1"/>
      <c r="L3838" s="1"/>
      <c r="M3838" s="1"/>
      <c r="N3838" s="1"/>
      <c r="AA3838" s="1"/>
      <c r="AB3838" s="1"/>
      <c r="AC3838" s="1"/>
    </row>
    <row r="3839" spans="2:29" x14ac:dyDescent="0.25">
      <c r="B3839" s="27">
        <f t="shared" si="121"/>
        <v>39607.874999990694</v>
      </c>
      <c r="C3839" s="25">
        <v>21</v>
      </c>
      <c r="D3839" s="25">
        <v>19.8</v>
      </c>
      <c r="E3839" s="25">
        <v>0</v>
      </c>
      <c r="J3839" s="1"/>
      <c r="K3839" s="1"/>
      <c r="L3839" s="1"/>
      <c r="M3839" s="1"/>
      <c r="N3839" s="1"/>
      <c r="AA3839" s="1"/>
      <c r="AB3839" s="1"/>
      <c r="AC3839" s="1"/>
    </row>
    <row r="3840" spans="2:29" x14ac:dyDescent="0.25">
      <c r="B3840" s="27">
        <f t="shared" si="121"/>
        <v>39607.916666657358</v>
      </c>
      <c r="C3840" s="25">
        <v>22</v>
      </c>
      <c r="D3840" s="25">
        <v>19.399999999999999</v>
      </c>
      <c r="E3840" s="25">
        <v>0</v>
      </c>
      <c r="J3840" s="1"/>
      <c r="K3840" s="1"/>
      <c r="L3840" s="1"/>
      <c r="M3840" s="1"/>
      <c r="N3840" s="1"/>
      <c r="AA3840" s="1"/>
      <c r="AB3840" s="1"/>
      <c r="AC3840" s="1"/>
    </row>
    <row r="3841" spans="2:29" x14ac:dyDescent="0.25">
      <c r="B3841" s="27">
        <f t="shared" si="121"/>
        <v>39607.958333324023</v>
      </c>
      <c r="C3841" s="25">
        <v>23</v>
      </c>
      <c r="D3841" s="25">
        <v>19.3</v>
      </c>
      <c r="E3841" s="25">
        <v>0</v>
      </c>
      <c r="J3841" s="1"/>
      <c r="K3841" s="1"/>
      <c r="L3841" s="1"/>
      <c r="M3841" s="1"/>
      <c r="N3841" s="1"/>
      <c r="AA3841" s="1"/>
      <c r="AB3841" s="1"/>
      <c r="AC3841" s="1"/>
    </row>
    <row r="3842" spans="2:29" x14ac:dyDescent="0.25">
      <c r="B3842" s="27">
        <f t="shared" si="121"/>
        <v>39607.999999990687</v>
      </c>
      <c r="C3842" s="25">
        <v>0</v>
      </c>
      <c r="D3842" s="25">
        <v>19.3</v>
      </c>
      <c r="E3842" s="25">
        <v>0</v>
      </c>
      <c r="J3842" s="1"/>
      <c r="K3842" s="1"/>
      <c r="L3842" s="1"/>
      <c r="M3842" s="1"/>
      <c r="N3842" s="1"/>
      <c r="AA3842" s="1"/>
      <c r="AB3842" s="1"/>
      <c r="AC3842" s="1"/>
    </row>
    <row r="3843" spans="2:29" x14ac:dyDescent="0.25">
      <c r="B3843" s="27">
        <f t="shared" ref="B3843:B3906" si="122">B3842+1/24</f>
        <v>39608.041666657351</v>
      </c>
      <c r="C3843" s="25">
        <v>1</v>
      </c>
      <c r="D3843" s="25">
        <v>19.2</v>
      </c>
      <c r="E3843" s="25">
        <v>0</v>
      </c>
      <c r="J3843" s="1"/>
      <c r="K3843" s="1"/>
      <c r="L3843" s="1"/>
      <c r="M3843" s="1"/>
      <c r="N3843" s="1"/>
      <c r="AA3843" s="1"/>
      <c r="AB3843" s="1"/>
      <c r="AC3843" s="1"/>
    </row>
    <row r="3844" spans="2:29" x14ac:dyDescent="0.25">
      <c r="B3844" s="27">
        <f t="shared" si="122"/>
        <v>39608.083333324015</v>
      </c>
      <c r="C3844" s="25">
        <v>2</v>
      </c>
      <c r="D3844" s="25">
        <v>19.2</v>
      </c>
      <c r="E3844" s="25">
        <v>0</v>
      </c>
      <c r="J3844" s="1"/>
      <c r="K3844" s="1"/>
      <c r="L3844" s="1"/>
      <c r="M3844" s="1"/>
      <c r="N3844" s="1"/>
      <c r="AA3844" s="1"/>
      <c r="AB3844" s="1"/>
      <c r="AC3844" s="1"/>
    </row>
    <row r="3845" spans="2:29" x14ac:dyDescent="0.25">
      <c r="B3845" s="27">
        <f t="shared" si="122"/>
        <v>39608.124999990679</v>
      </c>
      <c r="C3845" s="25">
        <v>3</v>
      </c>
      <c r="D3845" s="25">
        <v>19.2</v>
      </c>
      <c r="E3845" s="25">
        <v>0</v>
      </c>
      <c r="J3845" s="1"/>
      <c r="K3845" s="1"/>
      <c r="L3845" s="1"/>
      <c r="M3845" s="1"/>
      <c r="N3845" s="1"/>
      <c r="AA3845" s="1"/>
      <c r="AB3845" s="1"/>
      <c r="AC3845" s="1"/>
    </row>
    <row r="3846" spans="2:29" x14ac:dyDescent="0.25">
      <c r="B3846" s="27">
        <f t="shared" si="122"/>
        <v>39608.166666657344</v>
      </c>
      <c r="C3846" s="25">
        <v>4</v>
      </c>
      <c r="D3846" s="25">
        <v>18.7</v>
      </c>
      <c r="E3846" s="25">
        <v>0</v>
      </c>
      <c r="J3846" s="1"/>
      <c r="K3846" s="1"/>
      <c r="L3846" s="1"/>
      <c r="M3846" s="1"/>
      <c r="N3846" s="1"/>
      <c r="AA3846" s="1"/>
      <c r="AB3846" s="1"/>
      <c r="AC3846" s="1"/>
    </row>
    <row r="3847" spans="2:29" x14ac:dyDescent="0.25">
      <c r="B3847" s="27">
        <f t="shared" si="122"/>
        <v>39608.208333324008</v>
      </c>
      <c r="C3847" s="25">
        <v>5</v>
      </c>
      <c r="D3847" s="25">
        <v>18.100000000000001</v>
      </c>
      <c r="E3847" s="25">
        <v>0</v>
      </c>
      <c r="J3847" s="1"/>
      <c r="K3847" s="1"/>
      <c r="L3847" s="1"/>
      <c r="M3847" s="1"/>
      <c r="N3847" s="1"/>
      <c r="AA3847" s="1"/>
      <c r="AB3847" s="1"/>
      <c r="AC3847" s="1"/>
    </row>
    <row r="3848" spans="2:29" x14ac:dyDescent="0.25">
      <c r="B3848" s="27">
        <f t="shared" si="122"/>
        <v>39608.249999990672</v>
      </c>
      <c r="C3848" s="25">
        <v>6</v>
      </c>
      <c r="D3848" s="25">
        <v>17.7</v>
      </c>
      <c r="E3848" s="25">
        <v>29.13</v>
      </c>
      <c r="J3848" s="1"/>
      <c r="K3848" s="1"/>
      <c r="L3848" s="1"/>
      <c r="M3848" s="1"/>
      <c r="N3848" s="1"/>
      <c r="AA3848" s="1"/>
      <c r="AB3848" s="1"/>
      <c r="AC3848" s="1"/>
    </row>
    <row r="3849" spans="2:29" x14ac:dyDescent="0.25">
      <c r="B3849" s="27">
        <f t="shared" si="122"/>
        <v>39608.291666657336</v>
      </c>
      <c r="C3849" s="25">
        <v>7</v>
      </c>
      <c r="D3849" s="25">
        <v>17.899999999999999</v>
      </c>
      <c r="E3849" s="25">
        <v>216.21</v>
      </c>
      <c r="J3849" s="1"/>
      <c r="K3849" s="1"/>
      <c r="L3849" s="1"/>
      <c r="M3849" s="1"/>
      <c r="N3849" s="1"/>
      <c r="AA3849" s="1"/>
      <c r="AB3849" s="1"/>
      <c r="AC3849" s="1"/>
    </row>
    <row r="3850" spans="2:29" x14ac:dyDescent="0.25">
      <c r="B3850" s="27">
        <f t="shared" si="122"/>
        <v>39608.333333324001</v>
      </c>
      <c r="C3850" s="25">
        <v>8</v>
      </c>
      <c r="D3850" s="25">
        <v>18.399999999999999</v>
      </c>
      <c r="E3850" s="25">
        <v>427</v>
      </c>
      <c r="J3850" s="1"/>
      <c r="K3850" s="1"/>
      <c r="L3850" s="1"/>
      <c r="M3850" s="1"/>
      <c r="N3850" s="1"/>
      <c r="AA3850" s="1"/>
      <c r="AB3850" s="1"/>
      <c r="AC3850" s="1"/>
    </row>
    <row r="3851" spans="2:29" x14ac:dyDescent="0.25">
      <c r="B3851" s="27">
        <f t="shared" si="122"/>
        <v>39608.374999990665</v>
      </c>
      <c r="C3851" s="25">
        <v>9</v>
      </c>
      <c r="D3851" s="25">
        <v>19.8</v>
      </c>
      <c r="E3851" s="25">
        <v>627.76</v>
      </c>
      <c r="J3851" s="1"/>
      <c r="K3851" s="1"/>
      <c r="L3851" s="1"/>
      <c r="M3851" s="1"/>
      <c r="N3851" s="1"/>
      <c r="AA3851" s="1"/>
      <c r="AB3851" s="1"/>
      <c r="AC3851" s="1"/>
    </row>
    <row r="3852" spans="2:29" x14ac:dyDescent="0.25">
      <c r="B3852" s="27">
        <f t="shared" si="122"/>
        <v>39608.416666657329</v>
      </c>
      <c r="C3852" s="25">
        <v>10</v>
      </c>
      <c r="D3852" s="25">
        <v>21.1</v>
      </c>
      <c r="E3852" s="25">
        <v>800.18</v>
      </c>
      <c r="J3852" s="1"/>
      <c r="K3852" s="1"/>
      <c r="L3852" s="1"/>
      <c r="M3852" s="1"/>
      <c r="N3852" s="1"/>
      <c r="AA3852" s="1"/>
      <c r="AB3852" s="1"/>
      <c r="AC3852" s="1"/>
    </row>
    <row r="3853" spans="2:29" x14ac:dyDescent="0.25">
      <c r="B3853" s="27">
        <f t="shared" si="122"/>
        <v>39608.458333323993</v>
      </c>
      <c r="C3853" s="25">
        <v>11</v>
      </c>
      <c r="D3853" s="25">
        <v>22.6</v>
      </c>
      <c r="E3853" s="25">
        <v>932.37</v>
      </c>
      <c r="J3853" s="1"/>
      <c r="K3853" s="1"/>
      <c r="L3853" s="1"/>
      <c r="M3853" s="1"/>
      <c r="N3853" s="1"/>
      <c r="AA3853" s="1"/>
      <c r="AB3853" s="1"/>
      <c r="AC3853" s="1"/>
    </row>
    <row r="3854" spans="2:29" x14ac:dyDescent="0.25">
      <c r="B3854" s="27">
        <f t="shared" si="122"/>
        <v>39608.499999990658</v>
      </c>
      <c r="C3854" s="25">
        <v>12</v>
      </c>
      <c r="D3854" s="25">
        <v>22.5</v>
      </c>
      <c r="E3854" s="25">
        <v>1006.2</v>
      </c>
      <c r="J3854" s="1"/>
      <c r="K3854" s="1"/>
      <c r="L3854" s="1"/>
      <c r="M3854" s="1"/>
      <c r="N3854" s="1"/>
      <c r="AA3854" s="1"/>
      <c r="AB3854" s="1"/>
      <c r="AC3854" s="1"/>
    </row>
    <row r="3855" spans="2:29" x14ac:dyDescent="0.25">
      <c r="B3855" s="27">
        <f t="shared" si="122"/>
        <v>39608.541666657322</v>
      </c>
      <c r="C3855" s="25">
        <v>13</v>
      </c>
      <c r="D3855" s="25">
        <v>23.2</v>
      </c>
      <c r="E3855" s="25">
        <v>1025.72</v>
      </c>
      <c r="J3855" s="1"/>
      <c r="K3855" s="1"/>
      <c r="L3855" s="1"/>
      <c r="M3855" s="1"/>
      <c r="N3855" s="1"/>
      <c r="AA3855" s="1"/>
      <c r="AB3855" s="1"/>
      <c r="AC3855" s="1"/>
    </row>
    <row r="3856" spans="2:29" x14ac:dyDescent="0.25">
      <c r="B3856" s="27">
        <f t="shared" si="122"/>
        <v>39608.583333323986</v>
      </c>
      <c r="C3856" s="25">
        <v>14</v>
      </c>
      <c r="D3856" s="25">
        <v>23.9</v>
      </c>
      <c r="E3856" s="25">
        <v>986.74</v>
      </c>
      <c r="J3856" s="1"/>
      <c r="K3856" s="1"/>
      <c r="L3856" s="1"/>
      <c r="M3856" s="1"/>
      <c r="N3856" s="1"/>
      <c r="AA3856" s="1"/>
      <c r="AB3856" s="1"/>
      <c r="AC3856" s="1"/>
    </row>
    <row r="3857" spans="2:29" x14ac:dyDescent="0.25">
      <c r="B3857" s="27">
        <f t="shared" si="122"/>
        <v>39608.62499999065</v>
      </c>
      <c r="C3857" s="25">
        <v>15</v>
      </c>
      <c r="D3857" s="25">
        <v>24.7</v>
      </c>
      <c r="E3857" s="25">
        <v>891.28</v>
      </c>
      <c r="J3857" s="1"/>
      <c r="K3857" s="1"/>
      <c r="L3857" s="1"/>
      <c r="M3857" s="1"/>
      <c r="N3857" s="1"/>
      <c r="AA3857" s="1"/>
      <c r="AB3857" s="1"/>
      <c r="AC3857" s="1"/>
    </row>
    <row r="3858" spans="2:29" x14ac:dyDescent="0.25">
      <c r="B3858" s="27">
        <f t="shared" si="122"/>
        <v>39608.666666657315</v>
      </c>
      <c r="C3858" s="25">
        <v>16</v>
      </c>
      <c r="D3858" s="25">
        <v>25.4</v>
      </c>
      <c r="E3858" s="25">
        <v>747.05</v>
      </c>
      <c r="J3858" s="1"/>
      <c r="K3858" s="1"/>
      <c r="L3858" s="1"/>
      <c r="M3858" s="1"/>
      <c r="N3858" s="1"/>
      <c r="AA3858" s="1"/>
      <c r="AB3858" s="1"/>
      <c r="AC3858" s="1"/>
    </row>
    <row r="3859" spans="2:29" x14ac:dyDescent="0.25">
      <c r="B3859" s="27">
        <f t="shared" si="122"/>
        <v>39608.708333323979</v>
      </c>
      <c r="C3859" s="25">
        <v>17</v>
      </c>
      <c r="D3859" s="25">
        <v>26</v>
      </c>
      <c r="E3859" s="25">
        <v>565.86</v>
      </c>
      <c r="J3859" s="1"/>
      <c r="K3859" s="1"/>
      <c r="L3859" s="1"/>
      <c r="M3859" s="1"/>
      <c r="N3859" s="1"/>
      <c r="AA3859" s="1"/>
      <c r="AB3859" s="1"/>
      <c r="AC3859" s="1"/>
    </row>
    <row r="3860" spans="2:29" x14ac:dyDescent="0.25">
      <c r="B3860" s="27">
        <f t="shared" si="122"/>
        <v>39608.749999990643</v>
      </c>
      <c r="C3860" s="25">
        <v>18</v>
      </c>
      <c r="D3860" s="25">
        <v>26.1</v>
      </c>
      <c r="E3860" s="25">
        <v>277.12</v>
      </c>
      <c r="J3860" s="1"/>
      <c r="K3860" s="1"/>
      <c r="L3860" s="1"/>
      <c r="M3860" s="1"/>
      <c r="N3860" s="1"/>
      <c r="AA3860" s="1"/>
      <c r="AB3860" s="1"/>
      <c r="AC3860" s="1"/>
    </row>
    <row r="3861" spans="2:29" x14ac:dyDescent="0.25">
      <c r="B3861" s="27">
        <f t="shared" si="122"/>
        <v>39608.791666657307</v>
      </c>
      <c r="C3861" s="25">
        <v>19</v>
      </c>
      <c r="D3861" s="25">
        <v>22.9</v>
      </c>
      <c r="E3861" s="25">
        <v>32.5</v>
      </c>
      <c r="J3861" s="1"/>
      <c r="K3861" s="1"/>
      <c r="L3861" s="1"/>
      <c r="M3861" s="1"/>
      <c r="N3861" s="1"/>
      <c r="AA3861" s="1"/>
      <c r="AB3861" s="1"/>
      <c r="AC3861" s="1"/>
    </row>
    <row r="3862" spans="2:29" x14ac:dyDescent="0.25">
      <c r="B3862" s="27">
        <f t="shared" si="122"/>
        <v>39608.833333323972</v>
      </c>
      <c r="C3862" s="25">
        <v>20</v>
      </c>
      <c r="D3862" s="25">
        <v>21.4</v>
      </c>
      <c r="E3862" s="25">
        <v>1.52</v>
      </c>
      <c r="J3862" s="1"/>
      <c r="K3862" s="1"/>
      <c r="L3862" s="1"/>
      <c r="M3862" s="1"/>
      <c r="N3862" s="1"/>
      <c r="AA3862" s="1"/>
      <c r="AB3862" s="1"/>
      <c r="AC3862" s="1"/>
    </row>
    <row r="3863" spans="2:29" x14ac:dyDescent="0.25">
      <c r="B3863" s="27">
        <f t="shared" si="122"/>
        <v>39608.874999990636</v>
      </c>
      <c r="C3863" s="25">
        <v>21</v>
      </c>
      <c r="D3863" s="25">
        <v>20.399999999999999</v>
      </c>
      <c r="E3863" s="25">
        <v>0</v>
      </c>
      <c r="J3863" s="1"/>
      <c r="K3863" s="1"/>
      <c r="L3863" s="1"/>
      <c r="M3863" s="1"/>
      <c r="N3863" s="1"/>
      <c r="AA3863" s="1"/>
      <c r="AB3863" s="1"/>
      <c r="AC3863" s="1"/>
    </row>
    <row r="3864" spans="2:29" x14ac:dyDescent="0.25">
      <c r="B3864" s="27">
        <f t="shared" si="122"/>
        <v>39608.9166666573</v>
      </c>
      <c r="C3864" s="25">
        <v>22</v>
      </c>
      <c r="D3864" s="25">
        <v>20</v>
      </c>
      <c r="E3864" s="25">
        <v>0</v>
      </c>
      <c r="J3864" s="1"/>
      <c r="K3864" s="1"/>
      <c r="L3864" s="1"/>
      <c r="M3864" s="1"/>
      <c r="N3864" s="1"/>
      <c r="AA3864" s="1"/>
      <c r="AB3864" s="1"/>
      <c r="AC3864" s="1"/>
    </row>
    <row r="3865" spans="2:29" x14ac:dyDescent="0.25">
      <c r="B3865" s="27">
        <f t="shared" si="122"/>
        <v>39608.958333323964</v>
      </c>
      <c r="C3865" s="25">
        <v>23</v>
      </c>
      <c r="D3865" s="25">
        <v>20</v>
      </c>
      <c r="E3865" s="25">
        <v>0</v>
      </c>
      <c r="J3865" s="1"/>
      <c r="K3865" s="1"/>
      <c r="L3865" s="1"/>
      <c r="M3865" s="1"/>
      <c r="N3865" s="1"/>
      <c r="AA3865" s="1"/>
      <c r="AB3865" s="1"/>
      <c r="AC3865" s="1"/>
    </row>
    <row r="3866" spans="2:29" x14ac:dyDescent="0.25">
      <c r="B3866" s="27">
        <f t="shared" si="122"/>
        <v>39608.999999990629</v>
      </c>
      <c r="C3866" s="25">
        <v>0</v>
      </c>
      <c r="D3866" s="25">
        <v>20.3</v>
      </c>
      <c r="E3866" s="25">
        <v>0</v>
      </c>
      <c r="J3866" s="1"/>
      <c r="K3866" s="1"/>
      <c r="L3866" s="1"/>
      <c r="M3866" s="1"/>
      <c r="N3866" s="1"/>
      <c r="AA3866" s="1"/>
      <c r="AB3866" s="1"/>
      <c r="AC3866" s="1"/>
    </row>
    <row r="3867" spans="2:29" x14ac:dyDescent="0.25">
      <c r="B3867" s="27">
        <f t="shared" si="122"/>
        <v>39609.041666657293</v>
      </c>
      <c r="C3867" s="25">
        <v>1</v>
      </c>
      <c r="D3867" s="25">
        <v>20.399999999999999</v>
      </c>
      <c r="E3867" s="25">
        <v>0</v>
      </c>
      <c r="J3867" s="1"/>
      <c r="K3867" s="1"/>
      <c r="L3867" s="1"/>
      <c r="M3867" s="1"/>
      <c r="N3867" s="1"/>
      <c r="AA3867" s="1"/>
      <c r="AB3867" s="1"/>
      <c r="AC3867" s="1"/>
    </row>
    <row r="3868" spans="2:29" x14ac:dyDescent="0.25">
      <c r="B3868" s="27">
        <f t="shared" si="122"/>
        <v>39609.083333323957</v>
      </c>
      <c r="C3868" s="25">
        <v>2</v>
      </c>
      <c r="D3868" s="25">
        <v>20.399999999999999</v>
      </c>
      <c r="E3868" s="25">
        <v>0</v>
      </c>
      <c r="J3868" s="1"/>
      <c r="K3868" s="1"/>
      <c r="L3868" s="1"/>
      <c r="M3868" s="1"/>
      <c r="N3868" s="1"/>
      <c r="AA3868" s="1"/>
      <c r="AB3868" s="1"/>
      <c r="AC3868" s="1"/>
    </row>
    <row r="3869" spans="2:29" x14ac:dyDescent="0.25">
      <c r="B3869" s="27">
        <f t="shared" si="122"/>
        <v>39609.124999990621</v>
      </c>
      <c r="C3869" s="25">
        <v>3</v>
      </c>
      <c r="D3869" s="25">
        <v>20.3</v>
      </c>
      <c r="E3869" s="25">
        <v>0</v>
      </c>
      <c r="J3869" s="1"/>
      <c r="K3869" s="1"/>
      <c r="L3869" s="1"/>
      <c r="M3869" s="1"/>
      <c r="N3869" s="1"/>
      <c r="AA3869" s="1"/>
      <c r="AB3869" s="1"/>
      <c r="AC3869" s="1"/>
    </row>
    <row r="3870" spans="2:29" x14ac:dyDescent="0.25">
      <c r="B3870" s="27">
        <f t="shared" si="122"/>
        <v>39609.166666657286</v>
      </c>
      <c r="C3870" s="25">
        <v>4</v>
      </c>
      <c r="D3870" s="25">
        <v>20</v>
      </c>
      <c r="E3870" s="25">
        <v>0</v>
      </c>
      <c r="J3870" s="1"/>
      <c r="K3870" s="1"/>
      <c r="L3870" s="1"/>
      <c r="M3870" s="1"/>
      <c r="N3870" s="1"/>
      <c r="AA3870" s="1"/>
      <c r="AB3870" s="1"/>
      <c r="AC3870" s="1"/>
    </row>
    <row r="3871" spans="2:29" x14ac:dyDescent="0.25">
      <c r="B3871" s="27">
        <f t="shared" si="122"/>
        <v>39609.20833332395</v>
      </c>
      <c r="C3871" s="25">
        <v>5</v>
      </c>
      <c r="D3871" s="25">
        <v>19.2</v>
      </c>
      <c r="E3871" s="25">
        <v>0</v>
      </c>
      <c r="J3871" s="1"/>
      <c r="K3871" s="1"/>
      <c r="L3871" s="1"/>
      <c r="M3871" s="1"/>
      <c r="N3871" s="1"/>
      <c r="AA3871" s="1"/>
      <c r="AB3871" s="1"/>
      <c r="AC3871" s="1"/>
    </row>
    <row r="3872" spans="2:29" x14ac:dyDescent="0.25">
      <c r="B3872" s="27">
        <f t="shared" si="122"/>
        <v>39609.249999990614</v>
      </c>
      <c r="C3872" s="25">
        <v>6</v>
      </c>
      <c r="D3872" s="25">
        <v>18.899999999999999</v>
      </c>
      <c r="E3872" s="25">
        <v>29.06</v>
      </c>
      <c r="J3872" s="1"/>
      <c r="K3872" s="1"/>
      <c r="L3872" s="1"/>
      <c r="M3872" s="1"/>
      <c r="N3872" s="1"/>
      <c r="AA3872" s="1"/>
      <c r="AB3872" s="1"/>
      <c r="AC3872" s="1"/>
    </row>
    <row r="3873" spans="2:29" x14ac:dyDescent="0.25">
      <c r="B3873" s="27">
        <f t="shared" si="122"/>
        <v>39609.291666657278</v>
      </c>
      <c r="C3873" s="25">
        <v>7</v>
      </c>
      <c r="D3873" s="25">
        <v>19.100000000000001</v>
      </c>
      <c r="E3873" s="25">
        <v>213.08</v>
      </c>
      <c r="J3873" s="1"/>
      <c r="K3873" s="1"/>
      <c r="L3873" s="1"/>
      <c r="M3873" s="1"/>
      <c r="N3873" s="1"/>
      <c r="AA3873" s="1"/>
      <c r="AB3873" s="1"/>
      <c r="AC3873" s="1"/>
    </row>
    <row r="3874" spans="2:29" x14ac:dyDescent="0.25">
      <c r="B3874" s="27">
        <f t="shared" si="122"/>
        <v>39609.333333323942</v>
      </c>
      <c r="C3874" s="25">
        <v>8</v>
      </c>
      <c r="D3874" s="25">
        <v>19.7</v>
      </c>
      <c r="E3874" s="25">
        <v>420.87</v>
      </c>
      <c r="J3874" s="1"/>
      <c r="K3874" s="1"/>
      <c r="L3874" s="1"/>
      <c r="M3874" s="1"/>
      <c r="N3874" s="1"/>
      <c r="AA3874" s="1"/>
      <c r="AB3874" s="1"/>
      <c r="AC3874" s="1"/>
    </row>
    <row r="3875" spans="2:29" x14ac:dyDescent="0.25">
      <c r="B3875" s="27">
        <f t="shared" si="122"/>
        <v>39609.374999990607</v>
      </c>
      <c r="C3875" s="25">
        <v>9</v>
      </c>
      <c r="D3875" s="25">
        <v>20.7</v>
      </c>
      <c r="E3875" s="25">
        <v>618.76</v>
      </c>
      <c r="J3875" s="1"/>
      <c r="K3875" s="1"/>
      <c r="L3875" s="1"/>
      <c r="M3875" s="1"/>
      <c r="N3875" s="1"/>
      <c r="AA3875" s="1"/>
      <c r="AB3875" s="1"/>
      <c r="AC3875" s="1"/>
    </row>
    <row r="3876" spans="2:29" x14ac:dyDescent="0.25">
      <c r="B3876" s="27">
        <f t="shared" si="122"/>
        <v>39609.416666657271</v>
      </c>
      <c r="C3876" s="25">
        <v>10</v>
      </c>
      <c r="D3876" s="25">
        <v>22.4</v>
      </c>
      <c r="E3876" s="25">
        <v>789.54</v>
      </c>
      <c r="J3876" s="1"/>
      <c r="K3876" s="1"/>
      <c r="L3876" s="1"/>
      <c r="M3876" s="1"/>
      <c r="N3876" s="1"/>
      <c r="AA3876" s="1"/>
      <c r="AB3876" s="1"/>
      <c r="AC3876" s="1"/>
    </row>
    <row r="3877" spans="2:29" x14ac:dyDescent="0.25">
      <c r="B3877" s="27">
        <f t="shared" si="122"/>
        <v>39609.458333323935</v>
      </c>
      <c r="C3877" s="25">
        <v>11</v>
      </c>
      <c r="D3877" s="25">
        <v>23.4</v>
      </c>
      <c r="E3877" s="25">
        <v>918.63</v>
      </c>
      <c r="J3877" s="1"/>
      <c r="K3877" s="1"/>
      <c r="L3877" s="1"/>
      <c r="M3877" s="1"/>
      <c r="N3877" s="1"/>
      <c r="AA3877" s="1"/>
      <c r="AB3877" s="1"/>
      <c r="AC3877" s="1"/>
    </row>
    <row r="3878" spans="2:29" x14ac:dyDescent="0.25">
      <c r="B3878" s="27">
        <f t="shared" si="122"/>
        <v>39609.499999990599</v>
      </c>
      <c r="C3878" s="25">
        <v>12</v>
      </c>
      <c r="D3878" s="25">
        <v>22.5</v>
      </c>
      <c r="E3878" s="25">
        <v>996.82</v>
      </c>
      <c r="J3878" s="1"/>
      <c r="K3878" s="1"/>
      <c r="L3878" s="1"/>
      <c r="M3878" s="1"/>
      <c r="N3878" s="1"/>
      <c r="AA3878" s="1"/>
      <c r="AB3878" s="1"/>
      <c r="AC3878" s="1"/>
    </row>
    <row r="3879" spans="2:29" x14ac:dyDescent="0.25">
      <c r="B3879" s="27">
        <f t="shared" si="122"/>
        <v>39609.541666657264</v>
      </c>
      <c r="C3879" s="25">
        <v>13</v>
      </c>
      <c r="D3879" s="25">
        <v>23.4</v>
      </c>
      <c r="E3879" s="25">
        <v>1017.13</v>
      </c>
      <c r="J3879" s="1"/>
      <c r="K3879" s="1"/>
      <c r="L3879" s="1"/>
      <c r="M3879" s="1"/>
      <c r="N3879" s="1"/>
      <c r="AA3879" s="1"/>
      <c r="AB3879" s="1"/>
      <c r="AC3879" s="1"/>
    </row>
    <row r="3880" spans="2:29" x14ac:dyDescent="0.25">
      <c r="B3880" s="27">
        <f t="shared" si="122"/>
        <v>39609.583333323928</v>
      </c>
      <c r="C3880" s="25">
        <v>14</v>
      </c>
      <c r="D3880" s="25">
        <v>24.1</v>
      </c>
      <c r="E3880" s="25">
        <v>979.77</v>
      </c>
      <c r="J3880" s="1"/>
      <c r="K3880" s="1"/>
      <c r="L3880" s="1"/>
      <c r="M3880" s="1"/>
      <c r="N3880" s="1"/>
      <c r="AA3880" s="1"/>
      <c r="AB3880" s="1"/>
      <c r="AC3880" s="1"/>
    </row>
    <row r="3881" spans="2:29" x14ac:dyDescent="0.25">
      <c r="B3881" s="27">
        <f t="shared" si="122"/>
        <v>39609.624999990592</v>
      </c>
      <c r="C3881" s="25">
        <v>15</v>
      </c>
      <c r="D3881" s="25">
        <v>24.6</v>
      </c>
      <c r="E3881" s="25">
        <v>886.82</v>
      </c>
      <c r="J3881" s="1"/>
      <c r="K3881" s="1"/>
      <c r="L3881" s="1"/>
      <c r="M3881" s="1"/>
      <c r="N3881" s="1"/>
      <c r="AA3881" s="1"/>
      <c r="AB3881" s="1"/>
      <c r="AC3881" s="1"/>
    </row>
    <row r="3882" spans="2:29" x14ac:dyDescent="0.25">
      <c r="B3882" s="27">
        <f t="shared" si="122"/>
        <v>39609.666666657256</v>
      </c>
      <c r="C3882" s="25">
        <v>16</v>
      </c>
      <c r="D3882" s="25">
        <v>25.1</v>
      </c>
      <c r="E3882" s="25">
        <v>744.7</v>
      </c>
      <c r="J3882" s="1"/>
      <c r="K3882" s="1"/>
      <c r="L3882" s="1"/>
      <c r="M3882" s="1"/>
      <c r="N3882" s="1"/>
      <c r="AA3882" s="1"/>
      <c r="AB3882" s="1"/>
      <c r="AC3882" s="1"/>
    </row>
    <row r="3883" spans="2:29" x14ac:dyDescent="0.25">
      <c r="B3883" s="27">
        <f t="shared" si="122"/>
        <v>39609.708333323921</v>
      </c>
      <c r="C3883" s="25">
        <v>17</v>
      </c>
      <c r="D3883" s="25">
        <v>25.6</v>
      </c>
      <c r="E3883" s="25">
        <v>564.92999999999995</v>
      </c>
      <c r="J3883" s="1"/>
      <c r="K3883" s="1"/>
      <c r="L3883" s="1"/>
      <c r="M3883" s="1"/>
      <c r="N3883" s="1"/>
      <c r="AA3883" s="1"/>
      <c r="AB3883" s="1"/>
      <c r="AC3883" s="1"/>
    </row>
    <row r="3884" spans="2:29" x14ac:dyDescent="0.25">
      <c r="B3884" s="27">
        <f t="shared" si="122"/>
        <v>39609.749999990585</v>
      </c>
      <c r="C3884" s="25">
        <v>18</v>
      </c>
      <c r="D3884" s="25">
        <v>25.6</v>
      </c>
      <c r="E3884" s="25">
        <v>266.88</v>
      </c>
      <c r="J3884" s="1"/>
      <c r="K3884" s="1"/>
      <c r="L3884" s="1"/>
      <c r="M3884" s="1"/>
      <c r="N3884" s="1"/>
      <c r="AA3884" s="1"/>
      <c r="AB3884" s="1"/>
      <c r="AC3884" s="1"/>
    </row>
    <row r="3885" spans="2:29" x14ac:dyDescent="0.25">
      <c r="B3885" s="27">
        <f t="shared" si="122"/>
        <v>39609.791666657249</v>
      </c>
      <c r="C3885" s="25">
        <v>19</v>
      </c>
      <c r="D3885" s="25">
        <v>23.1</v>
      </c>
      <c r="E3885" s="25">
        <v>154.47</v>
      </c>
      <c r="J3885" s="1"/>
      <c r="K3885" s="1"/>
      <c r="L3885" s="1"/>
      <c r="M3885" s="1"/>
      <c r="N3885" s="1"/>
      <c r="AA3885" s="1"/>
      <c r="AB3885" s="1"/>
      <c r="AC3885" s="1"/>
    </row>
    <row r="3886" spans="2:29" x14ac:dyDescent="0.25">
      <c r="B3886" s="27">
        <f t="shared" si="122"/>
        <v>39609.833333323913</v>
      </c>
      <c r="C3886" s="25">
        <v>20</v>
      </c>
      <c r="D3886" s="25">
        <v>20.7</v>
      </c>
      <c r="E3886" s="25">
        <v>1.69</v>
      </c>
      <c r="J3886" s="1"/>
      <c r="K3886" s="1"/>
      <c r="L3886" s="1"/>
      <c r="M3886" s="1"/>
      <c r="N3886" s="1"/>
      <c r="AA3886" s="1"/>
      <c r="AB3886" s="1"/>
      <c r="AC3886" s="1"/>
    </row>
    <row r="3887" spans="2:29" x14ac:dyDescent="0.25">
      <c r="B3887" s="27">
        <f t="shared" si="122"/>
        <v>39609.874999990578</v>
      </c>
      <c r="C3887" s="25">
        <v>21</v>
      </c>
      <c r="D3887" s="25">
        <v>19.600000000000001</v>
      </c>
      <c r="E3887" s="25">
        <v>0</v>
      </c>
      <c r="J3887" s="1"/>
      <c r="K3887" s="1"/>
      <c r="L3887" s="1"/>
      <c r="M3887" s="1"/>
      <c r="N3887" s="1"/>
      <c r="AA3887" s="1"/>
      <c r="AB3887" s="1"/>
      <c r="AC3887" s="1"/>
    </row>
    <row r="3888" spans="2:29" x14ac:dyDescent="0.25">
      <c r="B3888" s="27">
        <f t="shared" si="122"/>
        <v>39609.916666657242</v>
      </c>
      <c r="C3888" s="25">
        <v>22</v>
      </c>
      <c r="D3888" s="25">
        <v>19</v>
      </c>
      <c r="E3888" s="25">
        <v>0</v>
      </c>
      <c r="J3888" s="1"/>
      <c r="K3888" s="1"/>
      <c r="L3888" s="1"/>
      <c r="M3888" s="1"/>
      <c r="N3888" s="1"/>
      <c r="AA3888" s="1"/>
      <c r="AB3888" s="1"/>
      <c r="AC3888" s="1"/>
    </row>
    <row r="3889" spans="2:29" x14ac:dyDescent="0.25">
      <c r="B3889" s="27">
        <f t="shared" si="122"/>
        <v>39609.958333323906</v>
      </c>
      <c r="C3889" s="25">
        <v>23</v>
      </c>
      <c r="D3889" s="25">
        <v>19.2</v>
      </c>
      <c r="E3889" s="25">
        <v>0</v>
      </c>
      <c r="J3889" s="1"/>
      <c r="K3889" s="1"/>
      <c r="L3889" s="1"/>
      <c r="M3889" s="1"/>
      <c r="N3889" s="1"/>
      <c r="AA3889" s="1"/>
      <c r="AB3889" s="1"/>
      <c r="AC3889" s="1"/>
    </row>
    <row r="3890" spans="2:29" x14ac:dyDescent="0.25">
      <c r="B3890" s="27">
        <f t="shared" si="122"/>
        <v>39609.99999999057</v>
      </c>
      <c r="C3890" s="25">
        <v>0</v>
      </c>
      <c r="D3890" s="25">
        <v>19.3</v>
      </c>
      <c r="E3890" s="25">
        <v>0</v>
      </c>
      <c r="J3890" s="1"/>
      <c r="K3890" s="1"/>
      <c r="L3890" s="1"/>
      <c r="M3890" s="1"/>
      <c r="N3890" s="1"/>
      <c r="AA3890" s="1"/>
      <c r="AB3890" s="1"/>
      <c r="AC3890" s="1"/>
    </row>
    <row r="3891" spans="2:29" x14ac:dyDescent="0.25">
      <c r="B3891" s="27">
        <f t="shared" si="122"/>
        <v>39610.041666657235</v>
      </c>
      <c r="C3891" s="25">
        <v>1</v>
      </c>
      <c r="D3891" s="25">
        <v>18.899999999999999</v>
      </c>
      <c r="E3891" s="25">
        <v>0</v>
      </c>
      <c r="J3891" s="1"/>
      <c r="K3891" s="1"/>
      <c r="L3891" s="1"/>
      <c r="M3891" s="1"/>
      <c r="N3891" s="1"/>
      <c r="AA3891" s="1"/>
      <c r="AB3891" s="1"/>
      <c r="AC3891" s="1"/>
    </row>
    <row r="3892" spans="2:29" x14ac:dyDescent="0.25">
      <c r="B3892" s="27">
        <f t="shared" si="122"/>
        <v>39610.083333323899</v>
      </c>
      <c r="C3892" s="25">
        <v>2</v>
      </c>
      <c r="D3892" s="25">
        <v>18.7</v>
      </c>
      <c r="E3892" s="25">
        <v>0</v>
      </c>
      <c r="J3892" s="1"/>
      <c r="K3892" s="1"/>
      <c r="L3892" s="1"/>
      <c r="M3892" s="1"/>
      <c r="N3892" s="1"/>
      <c r="AA3892" s="1"/>
      <c r="AB3892" s="1"/>
      <c r="AC3892" s="1"/>
    </row>
    <row r="3893" spans="2:29" x14ac:dyDescent="0.25">
      <c r="B3893" s="27">
        <f t="shared" si="122"/>
        <v>39610.124999990563</v>
      </c>
      <c r="C3893" s="25">
        <v>3</v>
      </c>
      <c r="D3893" s="25">
        <v>18.899999999999999</v>
      </c>
      <c r="E3893" s="25">
        <v>0</v>
      </c>
      <c r="J3893" s="1"/>
      <c r="K3893" s="1"/>
      <c r="L3893" s="1"/>
      <c r="M3893" s="1"/>
      <c r="N3893" s="1"/>
      <c r="AA3893" s="1"/>
      <c r="AB3893" s="1"/>
      <c r="AC3893" s="1"/>
    </row>
    <row r="3894" spans="2:29" x14ac:dyDescent="0.25">
      <c r="B3894" s="27">
        <f t="shared" si="122"/>
        <v>39610.166666657227</v>
      </c>
      <c r="C3894" s="25">
        <v>4</v>
      </c>
      <c r="D3894" s="25">
        <v>18.899999999999999</v>
      </c>
      <c r="E3894" s="25">
        <v>0</v>
      </c>
      <c r="J3894" s="1"/>
      <c r="K3894" s="1"/>
      <c r="L3894" s="1"/>
      <c r="M3894" s="1"/>
      <c r="N3894" s="1"/>
      <c r="AA3894" s="1"/>
      <c r="AB3894" s="1"/>
      <c r="AC3894" s="1"/>
    </row>
    <row r="3895" spans="2:29" x14ac:dyDescent="0.25">
      <c r="B3895" s="27">
        <f t="shared" si="122"/>
        <v>39610.208333323892</v>
      </c>
      <c r="C3895" s="25">
        <v>5</v>
      </c>
      <c r="D3895" s="25">
        <v>19</v>
      </c>
      <c r="E3895" s="25">
        <v>0</v>
      </c>
      <c r="J3895" s="1"/>
      <c r="K3895" s="1"/>
      <c r="L3895" s="1"/>
      <c r="M3895" s="1"/>
      <c r="N3895" s="1"/>
      <c r="AA3895" s="1"/>
      <c r="AB3895" s="1"/>
      <c r="AC3895" s="1"/>
    </row>
    <row r="3896" spans="2:29" x14ac:dyDescent="0.25">
      <c r="B3896" s="27">
        <f t="shared" si="122"/>
        <v>39610.249999990556</v>
      </c>
      <c r="C3896" s="25">
        <v>6</v>
      </c>
      <c r="D3896" s="25">
        <v>19</v>
      </c>
      <c r="E3896" s="25">
        <v>29.31</v>
      </c>
      <c r="J3896" s="1"/>
      <c r="K3896" s="1"/>
      <c r="L3896" s="1"/>
      <c r="M3896" s="1"/>
      <c r="N3896" s="1"/>
      <c r="AA3896" s="1"/>
      <c r="AB3896" s="1"/>
      <c r="AC3896" s="1"/>
    </row>
    <row r="3897" spans="2:29" x14ac:dyDescent="0.25">
      <c r="B3897" s="27">
        <f t="shared" si="122"/>
        <v>39610.29166665722</v>
      </c>
      <c r="C3897" s="25">
        <v>7</v>
      </c>
      <c r="D3897" s="25">
        <v>20.100000000000001</v>
      </c>
      <c r="E3897" s="25">
        <v>211.88</v>
      </c>
      <c r="J3897" s="1"/>
      <c r="K3897" s="1"/>
      <c r="L3897" s="1"/>
      <c r="M3897" s="1"/>
      <c r="N3897" s="1"/>
      <c r="AA3897" s="1"/>
      <c r="AB3897" s="1"/>
      <c r="AC3897" s="1"/>
    </row>
    <row r="3898" spans="2:29" x14ac:dyDescent="0.25">
      <c r="B3898" s="27">
        <f t="shared" si="122"/>
        <v>39610.333333323884</v>
      </c>
      <c r="C3898" s="25">
        <v>8</v>
      </c>
      <c r="D3898" s="25">
        <v>21.7</v>
      </c>
      <c r="E3898" s="25">
        <v>418.3</v>
      </c>
      <c r="J3898" s="1"/>
      <c r="K3898" s="1"/>
      <c r="L3898" s="1"/>
      <c r="M3898" s="1"/>
      <c r="N3898" s="1"/>
      <c r="AA3898" s="1"/>
      <c r="AB3898" s="1"/>
      <c r="AC3898" s="1"/>
    </row>
    <row r="3899" spans="2:29" x14ac:dyDescent="0.25">
      <c r="B3899" s="27">
        <f t="shared" si="122"/>
        <v>39610.374999990549</v>
      </c>
      <c r="C3899" s="25">
        <v>9</v>
      </c>
      <c r="D3899" s="25">
        <v>22.5</v>
      </c>
      <c r="E3899" s="25">
        <v>615.09</v>
      </c>
      <c r="J3899" s="1"/>
      <c r="K3899" s="1"/>
      <c r="L3899" s="1"/>
      <c r="M3899" s="1"/>
      <c r="N3899" s="1"/>
      <c r="AA3899" s="1"/>
      <c r="AB3899" s="1"/>
      <c r="AC3899" s="1"/>
    </row>
    <row r="3900" spans="2:29" x14ac:dyDescent="0.25">
      <c r="B3900" s="27">
        <f t="shared" si="122"/>
        <v>39610.416666657213</v>
      </c>
      <c r="C3900" s="25">
        <v>10</v>
      </c>
      <c r="D3900" s="25">
        <v>24</v>
      </c>
      <c r="E3900" s="25">
        <v>785.05</v>
      </c>
      <c r="J3900" s="1"/>
      <c r="K3900" s="1"/>
      <c r="L3900" s="1"/>
      <c r="M3900" s="1"/>
      <c r="N3900" s="1"/>
      <c r="AA3900" s="1"/>
      <c r="AB3900" s="1"/>
      <c r="AC3900" s="1"/>
    </row>
    <row r="3901" spans="2:29" x14ac:dyDescent="0.25">
      <c r="B3901" s="27">
        <f t="shared" si="122"/>
        <v>39610.458333323877</v>
      </c>
      <c r="C3901" s="25">
        <v>11</v>
      </c>
      <c r="D3901" s="25">
        <v>25</v>
      </c>
      <c r="E3901" s="25">
        <v>914.04</v>
      </c>
      <c r="J3901" s="1"/>
      <c r="K3901" s="1"/>
      <c r="L3901" s="1"/>
      <c r="M3901" s="1"/>
      <c r="N3901" s="1"/>
      <c r="AA3901" s="1"/>
      <c r="AB3901" s="1"/>
      <c r="AC3901" s="1"/>
    </row>
    <row r="3902" spans="2:29" x14ac:dyDescent="0.25">
      <c r="B3902" s="27">
        <f t="shared" si="122"/>
        <v>39610.499999990541</v>
      </c>
      <c r="C3902" s="25">
        <v>12</v>
      </c>
      <c r="D3902" s="25">
        <v>25.7</v>
      </c>
      <c r="E3902" s="25">
        <v>988.64</v>
      </c>
      <c r="J3902" s="1"/>
      <c r="K3902" s="1"/>
      <c r="L3902" s="1"/>
      <c r="M3902" s="1"/>
      <c r="N3902" s="1"/>
      <c r="AA3902" s="1"/>
      <c r="AB3902" s="1"/>
      <c r="AC3902" s="1"/>
    </row>
    <row r="3903" spans="2:29" x14ac:dyDescent="0.25">
      <c r="B3903" s="27">
        <f t="shared" si="122"/>
        <v>39610.541666657205</v>
      </c>
      <c r="C3903" s="25">
        <v>13</v>
      </c>
      <c r="D3903" s="25">
        <v>26.4</v>
      </c>
      <c r="E3903" s="25">
        <v>1009.97</v>
      </c>
      <c r="J3903" s="1"/>
      <c r="K3903" s="1"/>
      <c r="L3903" s="1"/>
      <c r="M3903" s="1"/>
      <c r="N3903" s="1"/>
      <c r="AA3903" s="1"/>
      <c r="AB3903" s="1"/>
      <c r="AC3903" s="1"/>
    </row>
    <row r="3904" spans="2:29" x14ac:dyDescent="0.25">
      <c r="B3904" s="27">
        <f t="shared" si="122"/>
        <v>39610.58333332387</v>
      </c>
      <c r="C3904" s="25">
        <v>14</v>
      </c>
      <c r="D3904" s="25">
        <v>27</v>
      </c>
      <c r="E3904" s="25">
        <v>971.89</v>
      </c>
      <c r="J3904" s="1"/>
      <c r="K3904" s="1"/>
      <c r="L3904" s="1"/>
      <c r="M3904" s="1"/>
      <c r="N3904" s="1"/>
      <c r="AA3904" s="1"/>
      <c r="AB3904" s="1"/>
      <c r="AC3904" s="1"/>
    </row>
    <row r="3905" spans="2:29" x14ac:dyDescent="0.25">
      <c r="B3905" s="27">
        <f t="shared" si="122"/>
        <v>39610.624999990534</v>
      </c>
      <c r="C3905" s="25">
        <v>15</v>
      </c>
      <c r="D3905" s="25">
        <v>26.6</v>
      </c>
      <c r="E3905" s="25">
        <v>475.2</v>
      </c>
      <c r="J3905" s="1"/>
      <c r="K3905" s="1"/>
      <c r="L3905" s="1"/>
      <c r="M3905" s="1"/>
      <c r="N3905" s="1"/>
      <c r="AA3905" s="1"/>
      <c r="AB3905" s="1"/>
      <c r="AC3905" s="1"/>
    </row>
    <row r="3906" spans="2:29" x14ac:dyDescent="0.25">
      <c r="B3906" s="27">
        <f t="shared" si="122"/>
        <v>39610.666666657198</v>
      </c>
      <c r="C3906" s="25">
        <v>16</v>
      </c>
      <c r="D3906" s="25">
        <v>26.8</v>
      </c>
      <c r="E3906" s="25">
        <v>597.91</v>
      </c>
      <c r="J3906" s="1"/>
      <c r="K3906" s="1"/>
      <c r="L3906" s="1"/>
      <c r="M3906" s="1"/>
      <c r="N3906" s="1"/>
      <c r="AA3906" s="1"/>
      <c r="AB3906" s="1"/>
      <c r="AC3906" s="1"/>
    </row>
    <row r="3907" spans="2:29" x14ac:dyDescent="0.25">
      <c r="B3907" s="27">
        <f t="shared" ref="B3907:B3970" si="123">B3906+1/24</f>
        <v>39610.708333323862</v>
      </c>
      <c r="C3907" s="25">
        <v>17</v>
      </c>
      <c r="D3907" s="25">
        <v>25.7</v>
      </c>
      <c r="E3907" s="25">
        <v>560.01</v>
      </c>
      <c r="J3907" s="1"/>
      <c r="K3907" s="1"/>
      <c r="L3907" s="1"/>
      <c r="M3907" s="1"/>
      <c r="N3907" s="1"/>
      <c r="AA3907" s="1"/>
      <c r="AB3907" s="1"/>
      <c r="AC3907" s="1"/>
    </row>
    <row r="3908" spans="2:29" x14ac:dyDescent="0.25">
      <c r="B3908" s="27">
        <f t="shared" si="123"/>
        <v>39610.749999990527</v>
      </c>
      <c r="C3908" s="25">
        <v>18</v>
      </c>
      <c r="D3908" s="25">
        <v>24.5</v>
      </c>
      <c r="E3908" s="25">
        <v>359.3</v>
      </c>
      <c r="J3908" s="1"/>
      <c r="K3908" s="1"/>
      <c r="L3908" s="1"/>
      <c r="M3908" s="1"/>
      <c r="N3908" s="1"/>
      <c r="AA3908" s="1"/>
      <c r="AB3908" s="1"/>
      <c r="AC3908" s="1"/>
    </row>
    <row r="3909" spans="2:29" x14ac:dyDescent="0.25">
      <c r="B3909" s="27">
        <f t="shared" si="123"/>
        <v>39610.791666657191</v>
      </c>
      <c r="C3909" s="25">
        <v>19</v>
      </c>
      <c r="D3909" s="25">
        <v>23.2</v>
      </c>
      <c r="E3909" s="25">
        <v>155.61000000000001</v>
      </c>
      <c r="J3909" s="1"/>
      <c r="K3909" s="1"/>
      <c r="L3909" s="1"/>
      <c r="M3909" s="1"/>
      <c r="N3909" s="1"/>
      <c r="AA3909" s="1"/>
      <c r="AB3909" s="1"/>
      <c r="AC3909" s="1"/>
    </row>
    <row r="3910" spans="2:29" x14ac:dyDescent="0.25">
      <c r="B3910" s="27">
        <f t="shared" si="123"/>
        <v>39610.833333323855</v>
      </c>
      <c r="C3910" s="25">
        <v>20</v>
      </c>
      <c r="D3910" s="25">
        <v>21.6</v>
      </c>
      <c r="E3910" s="25">
        <v>1.89</v>
      </c>
      <c r="J3910" s="1"/>
      <c r="K3910" s="1"/>
      <c r="L3910" s="1"/>
      <c r="M3910" s="1"/>
      <c r="N3910" s="1"/>
      <c r="AA3910" s="1"/>
      <c r="AB3910" s="1"/>
      <c r="AC3910" s="1"/>
    </row>
    <row r="3911" spans="2:29" x14ac:dyDescent="0.25">
      <c r="B3911" s="27">
        <f t="shared" si="123"/>
        <v>39610.874999990519</v>
      </c>
      <c r="C3911" s="25">
        <v>21</v>
      </c>
      <c r="D3911" s="25">
        <v>20.7</v>
      </c>
      <c r="E3911" s="25">
        <v>0</v>
      </c>
      <c r="J3911" s="1"/>
      <c r="K3911" s="1"/>
      <c r="L3911" s="1"/>
      <c r="M3911" s="1"/>
      <c r="N3911" s="1"/>
      <c r="AA3911" s="1"/>
      <c r="AB3911" s="1"/>
      <c r="AC3911" s="1"/>
    </row>
    <row r="3912" spans="2:29" x14ac:dyDescent="0.25">
      <c r="B3912" s="27">
        <f t="shared" si="123"/>
        <v>39610.916666657184</v>
      </c>
      <c r="C3912" s="25">
        <v>22</v>
      </c>
      <c r="D3912" s="25">
        <v>20.6</v>
      </c>
      <c r="E3912" s="25">
        <v>0</v>
      </c>
      <c r="J3912" s="1"/>
      <c r="K3912" s="1"/>
      <c r="L3912" s="1"/>
      <c r="M3912" s="1"/>
      <c r="N3912" s="1"/>
      <c r="AA3912" s="1"/>
      <c r="AB3912" s="1"/>
      <c r="AC3912" s="1"/>
    </row>
    <row r="3913" spans="2:29" x14ac:dyDescent="0.25">
      <c r="B3913" s="27">
        <f t="shared" si="123"/>
        <v>39610.958333323848</v>
      </c>
      <c r="C3913" s="25">
        <v>23</v>
      </c>
      <c r="D3913" s="25">
        <v>20.399999999999999</v>
      </c>
      <c r="E3913" s="25">
        <v>0</v>
      </c>
      <c r="J3913" s="1"/>
      <c r="K3913" s="1"/>
      <c r="L3913" s="1"/>
      <c r="M3913" s="1"/>
      <c r="N3913" s="1"/>
      <c r="AA3913" s="1"/>
      <c r="AB3913" s="1"/>
      <c r="AC3913" s="1"/>
    </row>
    <row r="3914" spans="2:29" x14ac:dyDescent="0.25">
      <c r="B3914" s="27">
        <f t="shared" si="123"/>
        <v>39610.999999990512</v>
      </c>
      <c r="C3914" s="25">
        <v>0</v>
      </c>
      <c r="D3914" s="25">
        <v>20.3</v>
      </c>
      <c r="E3914" s="25">
        <v>0</v>
      </c>
      <c r="J3914" s="1"/>
      <c r="K3914" s="1"/>
      <c r="L3914" s="1"/>
      <c r="M3914" s="1"/>
      <c r="N3914" s="1"/>
      <c r="AA3914" s="1"/>
      <c r="AB3914" s="1"/>
      <c r="AC3914" s="1"/>
    </row>
    <row r="3915" spans="2:29" x14ac:dyDescent="0.25">
      <c r="B3915" s="27">
        <f t="shared" si="123"/>
        <v>39611.041666657176</v>
      </c>
      <c r="C3915" s="25">
        <v>1</v>
      </c>
      <c r="D3915" s="25">
        <v>20.100000000000001</v>
      </c>
      <c r="E3915" s="25">
        <v>0</v>
      </c>
      <c r="J3915" s="1"/>
      <c r="K3915" s="1"/>
      <c r="L3915" s="1"/>
      <c r="M3915" s="1"/>
      <c r="N3915" s="1"/>
      <c r="AA3915" s="1"/>
      <c r="AB3915" s="1"/>
      <c r="AC3915" s="1"/>
    </row>
    <row r="3916" spans="2:29" x14ac:dyDescent="0.25">
      <c r="B3916" s="27">
        <f t="shared" si="123"/>
        <v>39611.083333323841</v>
      </c>
      <c r="C3916" s="25">
        <v>2</v>
      </c>
      <c r="D3916" s="25">
        <v>20.100000000000001</v>
      </c>
      <c r="E3916" s="25">
        <v>0</v>
      </c>
      <c r="J3916" s="1"/>
      <c r="K3916" s="1"/>
      <c r="L3916" s="1"/>
      <c r="M3916" s="1"/>
      <c r="N3916" s="1"/>
      <c r="AA3916" s="1"/>
      <c r="AB3916" s="1"/>
      <c r="AC3916" s="1"/>
    </row>
    <row r="3917" spans="2:29" x14ac:dyDescent="0.25">
      <c r="B3917" s="27">
        <f t="shared" si="123"/>
        <v>39611.124999990505</v>
      </c>
      <c r="C3917" s="25">
        <v>3</v>
      </c>
      <c r="D3917" s="25">
        <v>20.100000000000001</v>
      </c>
      <c r="E3917" s="25">
        <v>0</v>
      </c>
      <c r="J3917" s="1"/>
      <c r="K3917" s="1"/>
      <c r="L3917" s="1"/>
      <c r="M3917" s="1"/>
      <c r="N3917" s="1"/>
      <c r="AA3917" s="1"/>
      <c r="AB3917" s="1"/>
      <c r="AC3917" s="1"/>
    </row>
    <row r="3918" spans="2:29" x14ac:dyDescent="0.25">
      <c r="B3918" s="27">
        <f t="shared" si="123"/>
        <v>39611.166666657169</v>
      </c>
      <c r="C3918" s="25">
        <v>4</v>
      </c>
      <c r="D3918" s="25">
        <v>20.100000000000001</v>
      </c>
      <c r="E3918" s="25">
        <v>0</v>
      </c>
      <c r="J3918" s="1"/>
      <c r="K3918" s="1"/>
      <c r="L3918" s="1"/>
      <c r="M3918" s="1"/>
      <c r="N3918" s="1"/>
      <c r="AA3918" s="1"/>
      <c r="AB3918" s="1"/>
      <c r="AC3918" s="1"/>
    </row>
    <row r="3919" spans="2:29" x14ac:dyDescent="0.25">
      <c r="B3919" s="27">
        <f t="shared" si="123"/>
        <v>39611.208333323833</v>
      </c>
      <c r="C3919" s="25">
        <v>5</v>
      </c>
      <c r="D3919" s="25">
        <v>20.399999999999999</v>
      </c>
      <c r="E3919" s="25">
        <v>0</v>
      </c>
      <c r="J3919" s="1"/>
      <c r="K3919" s="1"/>
      <c r="L3919" s="1"/>
      <c r="M3919" s="1"/>
      <c r="N3919" s="1"/>
      <c r="AA3919" s="1"/>
      <c r="AB3919" s="1"/>
      <c r="AC3919" s="1"/>
    </row>
    <row r="3920" spans="2:29" x14ac:dyDescent="0.25">
      <c r="B3920" s="27">
        <f t="shared" si="123"/>
        <v>39611.249999990498</v>
      </c>
      <c r="C3920" s="25">
        <v>6</v>
      </c>
      <c r="D3920" s="25">
        <v>20.5</v>
      </c>
      <c r="E3920" s="25">
        <v>29.9</v>
      </c>
      <c r="J3920" s="1"/>
      <c r="K3920" s="1"/>
      <c r="L3920" s="1"/>
      <c r="M3920" s="1"/>
      <c r="N3920" s="1"/>
      <c r="AA3920" s="1"/>
      <c r="AB3920" s="1"/>
      <c r="AC3920" s="1"/>
    </row>
    <row r="3921" spans="2:29" x14ac:dyDescent="0.25">
      <c r="B3921" s="27">
        <f t="shared" si="123"/>
        <v>39611.291666657162</v>
      </c>
      <c r="C3921" s="25">
        <v>7</v>
      </c>
      <c r="D3921" s="25">
        <v>20.9</v>
      </c>
      <c r="E3921" s="25">
        <v>213.43</v>
      </c>
      <c r="J3921" s="1"/>
      <c r="K3921" s="1"/>
      <c r="L3921" s="1"/>
      <c r="M3921" s="1"/>
      <c r="N3921" s="1"/>
      <c r="AA3921" s="1"/>
      <c r="AB3921" s="1"/>
      <c r="AC3921" s="1"/>
    </row>
    <row r="3922" spans="2:29" x14ac:dyDescent="0.25">
      <c r="B3922" s="27">
        <f t="shared" si="123"/>
        <v>39611.333333323826</v>
      </c>
      <c r="C3922" s="25">
        <v>8</v>
      </c>
      <c r="D3922" s="25">
        <v>21.6</v>
      </c>
      <c r="E3922" s="25">
        <v>420.65</v>
      </c>
      <c r="J3922" s="1"/>
      <c r="K3922" s="1"/>
      <c r="L3922" s="1"/>
      <c r="M3922" s="1"/>
      <c r="N3922" s="1"/>
      <c r="AA3922" s="1"/>
      <c r="AB3922" s="1"/>
      <c r="AC3922" s="1"/>
    </row>
    <row r="3923" spans="2:29" x14ac:dyDescent="0.25">
      <c r="B3923" s="27">
        <f t="shared" si="123"/>
        <v>39611.37499999049</v>
      </c>
      <c r="C3923" s="25">
        <v>9</v>
      </c>
      <c r="D3923" s="25">
        <v>22.3</v>
      </c>
      <c r="E3923" s="25">
        <v>619.53</v>
      </c>
      <c r="J3923" s="1"/>
      <c r="K3923" s="1"/>
      <c r="L3923" s="1"/>
      <c r="M3923" s="1"/>
      <c r="N3923" s="1"/>
      <c r="AA3923" s="1"/>
      <c r="AB3923" s="1"/>
      <c r="AC3923" s="1"/>
    </row>
    <row r="3924" spans="2:29" x14ac:dyDescent="0.25">
      <c r="B3924" s="27">
        <f t="shared" si="123"/>
        <v>39611.416666657155</v>
      </c>
      <c r="C3924" s="25">
        <v>10</v>
      </c>
      <c r="D3924" s="25">
        <v>23.9</v>
      </c>
      <c r="E3924" s="25">
        <v>790.53</v>
      </c>
      <c r="J3924" s="1"/>
      <c r="K3924" s="1"/>
      <c r="L3924" s="1"/>
      <c r="M3924" s="1"/>
      <c r="N3924" s="1"/>
      <c r="AA3924" s="1"/>
      <c r="AB3924" s="1"/>
      <c r="AC3924" s="1"/>
    </row>
    <row r="3925" spans="2:29" x14ac:dyDescent="0.25">
      <c r="B3925" s="27">
        <f t="shared" si="123"/>
        <v>39611.458333323819</v>
      </c>
      <c r="C3925" s="25">
        <v>11</v>
      </c>
      <c r="D3925" s="25">
        <v>25.3</v>
      </c>
      <c r="E3925" s="25">
        <v>920.86</v>
      </c>
      <c r="J3925" s="1"/>
      <c r="K3925" s="1"/>
      <c r="L3925" s="1"/>
      <c r="M3925" s="1"/>
      <c r="N3925" s="1"/>
      <c r="AA3925" s="1"/>
      <c r="AB3925" s="1"/>
      <c r="AC3925" s="1"/>
    </row>
    <row r="3926" spans="2:29" x14ac:dyDescent="0.25">
      <c r="B3926" s="27">
        <f t="shared" si="123"/>
        <v>39611.499999990483</v>
      </c>
      <c r="C3926" s="25">
        <v>12</v>
      </c>
      <c r="D3926" s="25">
        <v>26.7</v>
      </c>
      <c r="E3926" s="25">
        <v>1002.9</v>
      </c>
      <c r="J3926" s="1"/>
      <c r="K3926" s="1"/>
      <c r="L3926" s="1"/>
      <c r="M3926" s="1"/>
      <c r="N3926" s="1"/>
      <c r="AA3926" s="1"/>
      <c r="AB3926" s="1"/>
      <c r="AC3926" s="1"/>
    </row>
    <row r="3927" spans="2:29" x14ac:dyDescent="0.25">
      <c r="B3927" s="27">
        <f t="shared" si="123"/>
        <v>39611.541666657147</v>
      </c>
      <c r="C3927" s="25">
        <v>13</v>
      </c>
      <c r="D3927" s="25">
        <v>27.5</v>
      </c>
      <c r="E3927" s="25">
        <v>1024.6199999999999</v>
      </c>
      <c r="J3927" s="1"/>
      <c r="K3927" s="1"/>
      <c r="L3927" s="1"/>
      <c r="M3927" s="1"/>
      <c r="N3927" s="1"/>
      <c r="AA3927" s="1"/>
      <c r="AB3927" s="1"/>
      <c r="AC3927" s="1"/>
    </row>
    <row r="3928" spans="2:29" x14ac:dyDescent="0.25">
      <c r="B3928" s="27">
        <f t="shared" si="123"/>
        <v>39611.583333323812</v>
      </c>
      <c r="C3928" s="25">
        <v>14</v>
      </c>
      <c r="D3928" s="25">
        <v>28</v>
      </c>
      <c r="E3928" s="25">
        <v>987.85</v>
      </c>
      <c r="J3928" s="1"/>
      <c r="K3928" s="1"/>
      <c r="L3928" s="1"/>
      <c r="M3928" s="1"/>
      <c r="N3928" s="1"/>
      <c r="AA3928" s="1"/>
      <c r="AB3928" s="1"/>
      <c r="AC3928" s="1"/>
    </row>
    <row r="3929" spans="2:29" x14ac:dyDescent="0.25">
      <c r="B3929" s="27">
        <f t="shared" si="123"/>
        <v>39611.624999990476</v>
      </c>
      <c r="C3929" s="25">
        <v>15</v>
      </c>
      <c r="D3929" s="25">
        <v>28.5</v>
      </c>
      <c r="E3929" s="25">
        <v>895.1</v>
      </c>
      <c r="J3929" s="1"/>
      <c r="K3929" s="1"/>
      <c r="L3929" s="1"/>
      <c r="M3929" s="1"/>
      <c r="N3929" s="1"/>
      <c r="AA3929" s="1"/>
      <c r="AB3929" s="1"/>
      <c r="AC3929" s="1"/>
    </row>
    <row r="3930" spans="2:29" x14ac:dyDescent="0.25">
      <c r="B3930" s="27">
        <f t="shared" si="123"/>
        <v>39611.66666665714</v>
      </c>
      <c r="C3930" s="25">
        <v>16</v>
      </c>
      <c r="D3930" s="25">
        <v>28.9</v>
      </c>
      <c r="E3930" s="25">
        <v>752.89</v>
      </c>
      <c r="J3930" s="1"/>
      <c r="K3930" s="1"/>
      <c r="L3930" s="1"/>
      <c r="M3930" s="1"/>
      <c r="N3930" s="1"/>
      <c r="AA3930" s="1"/>
      <c r="AB3930" s="1"/>
      <c r="AC3930" s="1"/>
    </row>
    <row r="3931" spans="2:29" x14ac:dyDescent="0.25">
      <c r="B3931" s="27">
        <f t="shared" si="123"/>
        <v>39611.708333323804</v>
      </c>
      <c r="C3931" s="25">
        <v>17</v>
      </c>
      <c r="D3931" s="25">
        <v>29.1</v>
      </c>
      <c r="E3931" s="25">
        <v>571.42999999999995</v>
      </c>
      <c r="J3931" s="1"/>
      <c r="K3931" s="1"/>
      <c r="L3931" s="1"/>
      <c r="M3931" s="1"/>
      <c r="N3931" s="1"/>
      <c r="AA3931" s="1"/>
      <c r="AB3931" s="1"/>
      <c r="AC3931" s="1"/>
    </row>
    <row r="3932" spans="2:29" x14ac:dyDescent="0.25">
      <c r="B3932" s="27">
        <f t="shared" si="123"/>
        <v>39611.749999990468</v>
      </c>
      <c r="C3932" s="25">
        <v>18</v>
      </c>
      <c r="D3932" s="25">
        <v>29.1</v>
      </c>
      <c r="E3932" s="25">
        <v>366.02</v>
      </c>
      <c r="J3932" s="1"/>
      <c r="K3932" s="1"/>
      <c r="L3932" s="1"/>
      <c r="M3932" s="1"/>
      <c r="N3932" s="1"/>
      <c r="AA3932" s="1"/>
      <c r="AB3932" s="1"/>
      <c r="AC3932" s="1"/>
    </row>
    <row r="3933" spans="2:29" x14ac:dyDescent="0.25">
      <c r="B3933" s="27">
        <f t="shared" si="123"/>
        <v>39611.791666657133</v>
      </c>
      <c r="C3933" s="25">
        <v>19</v>
      </c>
      <c r="D3933" s="25">
        <v>26.2</v>
      </c>
      <c r="E3933" s="25">
        <v>158.05000000000001</v>
      </c>
      <c r="J3933" s="1"/>
      <c r="K3933" s="1"/>
      <c r="L3933" s="1"/>
      <c r="M3933" s="1"/>
      <c r="N3933" s="1"/>
      <c r="AA3933" s="1"/>
      <c r="AB3933" s="1"/>
      <c r="AC3933" s="1"/>
    </row>
    <row r="3934" spans="2:29" x14ac:dyDescent="0.25">
      <c r="B3934" s="27">
        <f t="shared" si="123"/>
        <v>39611.833333323797</v>
      </c>
      <c r="C3934" s="25">
        <v>20</v>
      </c>
      <c r="D3934" s="25">
        <v>24.1</v>
      </c>
      <c r="E3934" s="25">
        <v>2.06</v>
      </c>
      <c r="J3934" s="1"/>
      <c r="K3934" s="1"/>
      <c r="L3934" s="1"/>
      <c r="M3934" s="1"/>
      <c r="N3934" s="1"/>
      <c r="AA3934" s="1"/>
      <c r="AB3934" s="1"/>
      <c r="AC3934" s="1"/>
    </row>
    <row r="3935" spans="2:29" x14ac:dyDescent="0.25">
      <c r="B3935" s="27">
        <f t="shared" si="123"/>
        <v>39611.874999990461</v>
      </c>
      <c r="C3935" s="25">
        <v>21</v>
      </c>
      <c r="D3935" s="25">
        <v>22.9</v>
      </c>
      <c r="E3935" s="25">
        <v>0</v>
      </c>
      <c r="J3935" s="1"/>
      <c r="K3935" s="1"/>
      <c r="L3935" s="1"/>
      <c r="M3935" s="1"/>
      <c r="N3935" s="1"/>
      <c r="AA3935" s="1"/>
      <c r="AB3935" s="1"/>
      <c r="AC3935" s="1"/>
    </row>
    <row r="3936" spans="2:29" x14ac:dyDescent="0.25">
      <c r="B3936" s="27">
        <f t="shared" si="123"/>
        <v>39611.916666657125</v>
      </c>
      <c r="C3936" s="25">
        <v>22</v>
      </c>
      <c r="D3936" s="25">
        <v>21.8</v>
      </c>
      <c r="E3936" s="25">
        <v>0</v>
      </c>
      <c r="J3936" s="1"/>
      <c r="K3936" s="1"/>
      <c r="L3936" s="1"/>
      <c r="M3936" s="1"/>
      <c r="N3936" s="1"/>
      <c r="AA3936" s="1"/>
      <c r="AB3936" s="1"/>
      <c r="AC3936" s="1"/>
    </row>
    <row r="3937" spans="2:29" x14ac:dyDescent="0.25">
      <c r="B3937" s="27">
        <f t="shared" si="123"/>
        <v>39611.95833332379</v>
      </c>
      <c r="C3937" s="25">
        <v>23</v>
      </c>
      <c r="D3937" s="25">
        <v>21.5</v>
      </c>
      <c r="E3937" s="25">
        <v>0</v>
      </c>
      <c r="J3937" s="1"/>
      <c r="K3937" s="1"/>
      <c r="L3937" s="1"/>
      <c r="M3937" s="1"/>
      <c r="N3937" s="1"/>
      <c r="AA3937" s="1"/>
      <c r="AB3937" s="1"/>
      <c r="AC3937" s="1"/>
    </row>
    <row r="3938" spans="2:29" x14ac:dyDescent="0.25">
      <c r="B3938" s="27">
        <f t="shared" si="123"/>
        <v>39611.999999990454</v>
      </c>
      <c r="C3938" s="25">
        <v>0</v>
      </c>
      <c r="D3938" s="25">
        <v>21.5</v>
      </c>
      <c r="E3938" s="25">
        <v>0</v>
      </c>
      <c r="J3938" s="1"/>
      <c r="K3938" s="1"/>
      <c r="L3938" s="1"/>
      <c r="M3938" s="1"/>
      <c r="N3938" s="1"/>
      <c r="AA3938" s="1"/>
      <c r="AB3938" s="1"/>
      <c r="AC3938" s="1"/>
    </row>
    <row r="3939" spans="2:29" x14ac:dyDescent="0.25">
      <c r="B3939" s="27">
        <f t="shared" si="123"/>
        <v>39612.041666657118</v>
      </c>
      <c r="C3939" s="25">
        <v>1</v>
      </c>
      <c r="D3939" s="25">
        <v>21.3</v>
      </c>
      <c r="E3939" s="25">
        <v>0</v>
      </c>
      <c r="J3939" s="1"/>
      <c r="K3939" s="1"/>
      <c r="L3939" s="1"/>
      <c r="M3939" s="1"/>
      <c r="N3939" s="1"/>
      <c r="AA3939" s="1"/>
      <c r="AB3939" s="1"/>
      <c r="AC3939" s="1"/>
    </row>
    <row r="3940" spans="2:29" x14ac:dyDescent="0.25">
      <c r="B3940" s="27">
        <f t="shared" si="123"/>
        <v>39612.083333323782</v>
      </c>
      <c r="C3940" s="25">
        <v>2</v>
      </c>
      <c r="D3940" s="25">
        <v>21.2</v>
      </c>
      <c r="E3940" s="25">
        <v>0</v>
      </c>
      <c r="J3940" s="1"/>
      <c r="K3940" s="1"/>
      <c r="L3940" s="1"/>
      <c r="M3940" s="1"/>
      <c r="N3940" s="1"/>
      <c r="AA3940" s="1"/>
      <c r="AB3940" s="1"/>
      <c r="AC3940" s="1"/>
    </row>
    <row r="3941" spans="2:29" x14ac:dyDescent="0.25">
      <c r="B3941" s="27">
        <f t="shared" si="123"/>
        <v>39612.124999990447</v>
      </c>
      <c r="C3941" s="25">
        <v>3</v>
      </c>
      <c r="D3941" s="25">
        <v>21.1</v>
      </c>
      <c r="E3941" s="25">
        <v>0</v>
      </c>
      <c r="J3941" s="1"/>
      <c r="K3941" s="1"/>
      <c r="L3941" s="1"/>
      <c r="M3941" s="1"/>
      <c r="N3941" s="1"/>
      <c r="AA3941" s="1"/>
      <c r="AB3941" s="1"/>
      <c r="AC3941" s="1"/>
    </row>
    <row r="3942" spans="2:29" x14ac:dyDescent="0.25">
      <c r="B3942" s="27">
        <f t="shared" si="123"/>
        <v>39612.166666657111</v>
      </c>
      <c r="C3942" s="25">
        <v>4</v>
      </c>
      <c r="D3942" s="25">
        <v>20.9</v>
      </c>
      <c r="E3942" s="25">
        <v>0</v>
      </c>
      <c r="J3942" s="1"/>
      <c r="K3942" s="1"/>
      <c r="L3942" s="1"/>
      <c r="M3942" s="1"/>
      <c r="N3942" s="1"/>
      <c r="AA3942" s="1"/>
      <c r="AB3942" s="1"/>
      <c r="AC3942" s="1"/>
    </row>
    <row r="3943" spans="2:29" x14ac:dyDescent="0.25">
      <c r="B3943" s="27">
        <f t="shared" si="123"/>
        <v>39612.208333323775</v>
      </c>
      <c r="C3943" s="25">
        <v>5</v>
      </c>
      <c r="D3943" s="25">
        <v>20.9</v>
      </c>
      <c r="E3943" s="25">
        <v>0</v>
      </c>
      <c r="J3943" s="1"/>
      <c r="K3943" s="1"/>
      <c r="L3943" s="1"/>
      <c r="M3943" s="1"/>
      <c r="N3943" s="1"/>
      <c r="AA3943" s="1"/>
      <c r="AB3943" s="1"/>
      <c r="AC3943" s="1"/>
    </row>
    <row r="3944" spans="2:29" x14ac:dyDescent="0.25">
      <c r="B3944" s="27">
        <f t="shared" si="123"/>
        <v>39612.249999990439</v>
      </c>
      <c r="C3944" s="25">
        <v>6</v>
      </c>
      <c r="D3944" s="25">
        <v>20.6</v>
      </c>
      <c r="E3944" s="25">
        <v>11.27</v>
      </c>
      <c r="J3944" s="1"/>
      <c r="K3944" s="1"/>
      <c r="L3944" s="1"/>
      <c r="M3944" s="1"/>
      <c r="N3944" s="1"/>
      <c r="AA3944" s="1"/>
      <c r="AB3944" s="1"/>
      <c r="AC3944" s="1"/>
    </row>
    <row r="3945" spans="2:29" x14ac:dyDescent="0.25">
      <c r="B3945" s="27">
        <f t="shared" si="123"/>
        <v>39612.291666657104</v>
      </c>
      <c r="C3945" s="25">
        <v>7</v>
      </c>
      <c r="D3945" s="25">
        <v>20.8</v>
      </c>
      <c r="E3945" s="25">
        <v>58.71</v>
      </c>
      <c r="J3945" s="1"/>
      <c r="K3945" s="1"/>
      <c r="L3945" s="1"/>
      <c r="M3945" s="1"/>
      <c r="N3945" s="1"/>
      <c r="AA3945" s="1"/>
      <c r="AB3945" s="1"/>
      <c r="AC3945" s="1"/>
    </row>
    <row r="3946" spans="2:29" x14ac:dyDescent="0.25">
      <c r="B3946" s="27">
        <f t="shared" si="123"/>
        <v>39612.333333323768</v>
      </c>
      <c r="C3946" s="25">
        <v>8</v>
      </c>
      <c r="D3946" s="25">
        <v>21.5</v>
      </c>
      <c r="E3946" s="25">
        <v>198.89</v>
      </c>
      <c r="J3946" s="1"/>
      <c r="K3946" s="1"/>
      <c r="L3946" s="1"/>
      <c r="M3946" s="1"/>
      <c r="N3946" s="1"/>
      <c r="AA3946" s="1"/>
      <c r="AB3946" s="1"/>
      <c r="AC3946" s="1"/>
    </row>
    <row r="3947" spans="2:29" x14ac:dyDescent="0.25">
      <c r="B3947" s="27">
        <f t="shared" si="123"/>
        <v>39612.374999990432</v>
      </c>
      <c r="C3947" s="25">
        <v>9</v>
      </c>
      <c r="D3947" s="25">
        <v>22.7</v>
      </c>
      <c r="E3947" s="25">
        <v>395.76</v>
      </c>
      <c r="J3947" s="1"/>
      <c r="K3947" s="1"/>
      <c r="L3947" s="1"/>
      <c r="M3947" s="1"/>
      <c r="N3947" s="1"/>
      <c r="AA3947" s="1"/>
      <c r="AB3947" s="1"/>
      <c r="AC3947" s="1"/>
    </row>
    <row r="3948" spans="2:29" x14ac:dyDescent="0.25">
      <c r="B3948" s="27">
        <f t="shared" si="123"/>
        <v>39612.416666657096</v>
      </c>
      <c r="C3948" s="25">
        <v>10</v>
      </c>
      <c r="D3948" s="25">
        <v>24.4</v>
      </c>
      <c r="E3948" s="25">
        <v>708.57</v>
      </c>
      <c r="J3948" s="1"/>
      <c r="K3948" s="1"/>
      <c r="L3948" s="1"/>
      <c r="M3948" s="1"/>
      <c r="N3948" s="1"/>
      <c r="AA3948" s="1"/>
      <c r="AB3948" s="1"/>
      <c r="AC3948" s="1"/>
    </row>
    <row r="3949" spans="2:29" x14ac:dyDescent="0.25">
      <c r="B3949" s="27">
        <f t="shared" si="123"/>
        <v>39612.458333323761</v>
      </c>
      <c r="C3949" s="25">
        <v>11</v>
      </c>
      <c r="D3949" s="25">
        <v>26.1</v>
      </c>
      <c r="E3949" s="25">
        <v>917.24</v>
      </c>
      <c r="J3949" s="1"/>
      <c r="K3949" s="1"/>
      <c r="L3949" s="1"/>
      <c r="M3949" s="1"/>
      <c r="N3949" s="1"/>
      <c r="AA3949" s="1"/>
      <c r="AB3949" s="1"/>
      <c r="AC3949" s="1"/>
    </row>
    <row r="3950" spans="2:29" x14ac:dyDescent="0.25">
      <c r="B3950" s="27">
        <f t="shared" si="123"/>
        <v>39612.499999990425</v>
      </c>
      <c r="C3950" s="25">
        <v>12</v>
      </c>
      <c r="D3950" s="25">
        <v>27.5</v>
      </c>
      <c r="E3950" s="25">
        <v>1000.39</v>
      </c>
      <c r="J3950" s="1"/>
      <c r="K3950" s="1"/>
      <c r="L3950" s="1"/>
      <c r="M3950" s="1"/>
      <c r="N3950" s="1"/>
      <c r="AA3950" s="1"/>
      <c r="AB3950" s="1"/>
      <c r="AC3950" s="1"/>
    </row>
    <row r="3951" spans="2:29" x14ac:dyDescent="0.25">
      <c r="B3951" s="27">
        <f t="shared" si="123"/>
        <v>39612.541666657089</v>
      </c>
      <c r="C3951" s="25">
        <v>13</v>
      </c>
      <c r="D3951" s="25">
        <v>28.3</v>
      </c>
      <c r="E3951" s="25">
        <v>1013.24</v>
      </c>
      <c r="J3951" s="1"/>
      <c r="K3951" s="1"/>
      <c r="L3951" s="1"/>
      <c r="M3951" s="1"/>
      <c r="N3951" s="1"/>
      <c r="AA3951" s="1"/>
      <c r="AB3951" s="1"/>
      <c r="AC3951" s="1"/>
    </row>
    <row r="3952" spans="2:29" x14ac:dyDescent="0.25">
      <c r="B3952" s="27">
        <f t="shared" si="123"/>
        <v>39612.583333323753</v>
      </c>
      <c r="C3952" s="25">
        <v>14</v>
      </c>
      <c r="D3952" s="25">
        <v>28.9</v>
      </c>
      <c r="E3952" s="25">
        <v>977.35</v>
      </c>
      <c r="J3952" s="1"/>
      <c r="K3952" s="1"/>
      <c r="L3952" s="1"/>
      <c r="M3952" s="1"/>
      <c r="N3952" s="1"/>
      <c r="AA3952" s="1"/>
      <c r="AB3952" s="1"/>
      <c r="AC3952" s="1"/>
    </row>
    <row r="3953" spans="2:29" x14ac:dyDescent="0.25">
      <c r="B3953" s="27">
        <f t="shared" si="123"/>
        <v>39612.624999990418</v>
      </c>
      <c r="C3953" s="25">
        <v>15</v>
      </c>
      <c r="D3953" s="25">
        <v>29.1</v>
      </c>
      <c r="E3953" s="25">
        <v>885.95</v>
      </c>
      <c r="J3953" s="1"/>
      <c r="K3953" s="1"/>
      <c r="L3953" s="1"/>
      <c r="M3953" s="1"/>
      <c r="N3953" s="1"/>
      <c r="AA3953" s="1"/>
      <c r="AB3953" s="1"/>
      <c r="AC3953" s="1"/>
    </row>
    <row r="3954" spans="2:29" x14ac:dyDescent="0.25">
      <c r="B3954" s="27">
        <f t="shared" si="123"/>
        <v>39612.666666657082</v>
      </c>
      <c r="C3954" s="25">
        <v>16</v>
      </c>
      <c r="D3954" s="25">
        <v>28.8</v>
      </c>
      <c r="E3954" s="25">
        <v>693.79</v>
      </c>
      <c r="J3954" s="1"/>
      <c r="K3954" s="1"/>
      <c r="L3954" s="1"/>
      <c r="M3954" s="1"/>
      <c r="N3954" s="1"/>
      <c r="AA3954" s="1"/>
      <c r="AB3954" s="1"/>
      <c r="AC3954" s="1"/>
    </row>
    <row r="3955" spans="2:29" x14ac:dyDescent="0.25">
      <c r="B3955" s="27">
        <f t="shared" si="123"/>
        <v>39612.708333323746</v>
      </c>
      <c r="C3955" s="25">
        <v>17</v>
      </c>
      <c r="D3955" s="25">
        <v>27.6</v>
      </c>
      <c r="E3955" s="25">
        <v>311.89</v>
      </c>
      <c r="J3955" s="1"/>
      <c r="K3955" s="1"/>
      <c r="L3955" s="1"/>
      <c r="M3955" s="1"/>
      <c r="N3955" s="1"/>
      <c r="AA3955" s="1"/>
      <c r="AB3955" s="1"/>
      <c r="AC3955" s="1"/>
    </row>
    <row r="3956" spans="2:29" x14ac:dyDescent="0.25">
      <c r="B3956" s="27">
        <f t="shared" si="123"/>
        <v>39612.74999999041</v>
      </c>
      <c r="C3956" s="25">
        <v>18</v>
      </c>
      <c r="D3956" s="25">
        <v>25</v>
      </c>
      <c r="E3956" s="25">
        <v>158.66</v>
      </c>
      <c r="J3956" s="1"/>
      <c r="K3956" s="1"/>
      <c r="L3956" s="1"/>
      <c r="M3956" s="1"/>
      <c r="N3956" s="1"/>
      <c r="AA3956" s="1"/>
      <c r="AB3956" s="1"/>
      <c r="AC3956" s="1"/>
    </row>
    <row r="3957" spans="2:29" x14ac:dyDescent="0.25">
      <c r="B3957" s="27">
        <f t="shared" si="123"/>
        <v>39612.791666657075</v>
      </c>
      <c r="C3957" s="25">
        <v>19</v>
      </c>
      <c r="D3957" s="25">
        <v>23</v>
      </c>
      <c r="E3957" s="25">
        <v>48.19</v>
      </c>
      <c r="J3957" s="1"/>
      <c r="K3957" s="1"/>
      <c r="L3957" s="1"/>
      <c r="M3957" s="1"/>
      <c r="N3957" s="1"/>
      <c r="AA3957" s="1"/>
      <c r="AB3957" s="1"/>
      <c r="AC3957" s="1"/>
    </row>
    <row r="3958" spans="2:29" x14ac:dyDescent="0.25">
      <c r="B3958" s="27">
        <f t="shared" si="123"/>
        <v>39612.833333323739</v>
      </c>
      <c r="C3958" s="25">
        <v>20</v>
      </c>
      <c r="D3958" s="25">
        <v>21.5</v>
      </c>
      <c r="E3958" s="25">
        <v>0</v>
      </c>
      <c r="J3958" s="1"/>
      <c r="K3958" s="1"/>
      <c r="L3958" s="1"/>
      <c r="M3958" s="1"/>
      <c r="N3958" s="1"/>
      <c r="AA3958" s="1"/>
      <c r="AB3958" s="1"/>
      <c r="AC3958" s="1"/>
    </row>
    <row r="3959" spans="2:29" x14ac:dyDescent="0.25">
      <c r="B3959" s="27">
        <f t="shared" si="123"/>
        <v>39612.874999990403</v>
      </c>
      <c r="C3959" s="25">
        <v>21</v>
      </c>
      <c r="D3959" s="25">
        <v>20.9</v>
      </c>
      <c r="E3959" s="25">
        <v>0</v>
      </c>
      <c r="J3959" s="1"/>
      <c r="K3959" s="1"/>
      <c r="L3959" s="1"/>
      <c r="M3959" s="1"/>
      <c r="N3959" s="1"/>
      <c r="AA3959" s="1"/>
      <c r="AB3959" s="1"/>
      <c r="AC3959" s="1"/>
    </row>
    <row r="3960" spans="2:29" x14ac:dyDescent="0.25">
      <c r="B3960" s="27">
        <f t="shared" si="123"/>
        <v>39612.916666657067</v>
      </c>
      <c r="C3960" s="25">
        <v>22</v>
      </c>
      <c r="D3960" s="25">
        <v>20.3</v>
      </c>
      <c r="E3960" s="25">
        <v>0</v>
      </c>
      <c r="J3960" s="1"/>
      <c r="K3960" s="1"/>
      <c r="L3960" s="1"/>
      <c r="M3960" s="1"/>
      <c r="N3960" s="1"/>
      <c r="AA3960" s="1"/>
      <c r="AB3960" s="1"/>
      <c r="AC3960" s="1"/>
    </row>
    <row r="3961" spans="2:29" x14ac:dyDescent="0.25">
      <c r="B3961" s="27">
        <f t="shared" si="123"/>
        <v>39612.958333323731</v>
      </c>
      <c r="C3961" s="25">
        <v>23</v>
      </c>
      <c r="D3961" s="25">
        <v>19.600000000000001</v>
      </c>
      <c r="E3961" s="25">
        <v>0</v>
      </c>
      <c r="J3961" s="1"/>
      <c r="K3961" s="1"/>
      <c r="L3961" s="1"/>
      <c r="M3961" s="1"/>
      <c r="N3961" s="1"/>
      <c r="AA3961" s="1"/>
      <c r="AB3961" s="1"/>
      <c r="AC3961" s="1"/>
    </row>
    <row r="3962" spans="2:29" x14ac:dyDescent="0.25">
      <c r="B3962" s="27">
        <f t="shared" si="123"/>
        <v>39612.999999990396</v>
      </c>
      <c r="C3962" s="25">
        <v>0</v>
      </c>
      <c r="D3962" s="25">
        <v>19.100000000000001</v>
      </c>
      <c r="E3962" s="25">
        <v>0</v>
      </c>
      <c r="J3962" s="1"/>
      <c r="K3962" s="1"/>
      <c r="L3962" s="1"/>
      <c r="M3962" s="1"/>
      <c r="N3962" s="1"/>
      <c r="AA3962" s="1"/>
      <c r="AB3962" s="1"/>
      <c r="AC3962" s="1"/>
    </row>
    <row r="3963" spans="2:29" x14ac:dyDescent="0.25">
      <c r="B3963" s="27">
        <f t="shared" si="123"/>
        <v>39613.04166665706</v>
      </c>
      <c r="C3963" s="25">
        <v>1</v>
      </c>
      <c r="D3963" s="25">
        <v>19</v>
      </c>
      <c r="E3963" s="25">
        <v>0</v>
      </c>
      <c r="J3963" s="1"/>
      <c r="K3963" s="1"/>
      <c r="L3963" s="1"/>
      <c r="M3963" s="1"/>
      <c r="N3963" s="1"/>
      <c r="AA3963" s="1"/>
      <c r="AB3963" s="1"/>
      <c r="AC3963" s="1"/>
    </row>
    <row r="3964" spans="2:29" x14ac:dyDescent="0.25">
      <c r="B3964" s="27">
        <f t="shared" si="123"/>
        <v>39613.083333323724</v>
      </c>
      <c r="C3964" s="25">
        <v>2</v>
      </c>
      <c r="D3964" s="25">
        <v>18.8</v>
      </c>
      <c r="E3964" s="25">
        <v>0</v>
      </c>
      <c r="J3964" s="1"/>
      <c r="K3964" s="1"/>
      <c r="L3964" s="1"/>
      <c r="M3964" s="1"/>
      <c r="N3964" s="1"/>
      <c r="AA3964" s="1"/>
      <c r="AB3964" s="1"/>
      <c r="AC3964" s="1"/>
    </row>
    <row r="3965" spans="2:29" x14ac:dyDescent="0.25">
      <c r="B3965" s="27">
        <f t="shared" si="123"/>
        <v>39613.124999990388</v>
      </c>
      <c r="C3965" s="25">
        <v>3</v>
      </c>
      <c r="D3965" s="25">
        <v>18.600000000000001</v>
      </c>
      <c r="E3965" s="25">
        <v>0</v>
      </c>
      <c r="J3965" s="1"/>
      <c r="K3965" s="1"/>
      <c r="L3965" s="1"/>
      <c r="M3965" s="1"/>
      <c r="N3965" s="1"/>
      <c r="AA3965" s="1"/>
      <c r="AB3965" s="1"/>
      <c r="AC3965" s="1"/>
    </row>
    <row r="3966" spans="2:29" x14ac:dyDescent="0.25">
      <c r="B3966" s="27">
        <f t="shared" si="123"/>
        <v>39613.166666657053</v>
      </c>
      <c r="C3966" s="25">
        <v>4</v>
      </c>
      <c r="D3966" s="25">
        <v>18.2</v>
      </c>
      <c r="E3966" s="25">
        <v>0</v>
      </c>
      <c r="J3966" s="1"/>
      <c r="K3966" s="1"/>
      <c r="L3966" s="1"/>
      <c r="M3966" s="1"/>
      <c r="N3966" s="1"/>
      <c r="AA3966" s="1"/>
      <c r="AB3966" s="1"/>
      <c r="AC3966" s="1"/>
    </row>
    <row r="3967" spans="2:29" x14ac:dyDescent="0.25">
      <c r="B3967" s="27">
        <f t="shared" si="123"/>
        <v>39613.208333323717</v>
      </c>
      <c r="C3967" s="25">
        <v>5</v>
      </c>
      <c r="D3967" s="25">
        <v>18</v>
      </c>
      <c r="E3967" s="25">
        <v>0</v>
      </c>
      <c r="J3967" s="1"/>
      <c r="K3967" s="1"/>
      <c r="L3967" s="1"/>
      <c r="M3967" s="1"/>
      <c r="N3967" s="1"/>
      <c r="AA3967" s="1"/>
      <c r="AB3967" s="1"/>
      <c r="AC3967" s="1"/>
    </row>
    <row r="3968" spans="2:29" x14ac:dyDescent="0.25">
      <c r="B3968" s="27">
        <f t="shared" si="123"/>
        <v>39613.249999990381</v>
      </c>
      <c r="C3968" s="25">
        <v>6</v>
      </c>
      <c r="D3968" s="25">
        <v>18</v>
      </c>
      <c r="E3968" s="25">
        <v>2.0699999999999998</v>
      </c>
      <c r="J3968" s="1"/>
      <c r="K3968" s="1"/>
      <c r="L3968" s="1"/>
      <c r="M3968" s="1"/>
      <c r="N3968" s="1"/>
      <c r="AA3968" s="1"/>
      <c r="AB3968" s="1"/>
      <c r="AC3968" s="1"/>
    </row>
    <row r="3969" spans="2:29" x14ac:dyDescent="0.25">
      <c r="B3969" s="27">
        <f t="shared" si="123"/>
        <v>39613.291666657045</v>
      </c>
      <c r="C3969" s="25">
        <v>7</v>
      </c>
      <c r="D3969" s="25">
        <v>18.3</v>
      </c>
      <c r="E3969" s="25">
        <v>68.03</v>
      </c>
      <c r="J3969" s="1"/>
      <c r="K3969" s="1"/>
      <c r="L3969" s="1"/>
      <c r="M3969" s="1"/>
      <c r="N3969" s="1"/>
      <c r="AA3969" s="1"/>
      <c r="AB3969" s="1"/>
      <c r="AC3969" s="1"/>
    </row>
    <row r="3970" spans="2:29" x14ac:dyDescent="0.25">
      <c r="B3970" s="27">
        <f t="shared" si="123"/>
        <v>39613.33333332371</v>
      </c>
      <c r="C3970" s="25">
        <v>8</v>
      </c>
      <c r="D3970" s="25">
        <v>19.2</v>
      </c>
      <c r="E3970" s="25">
        <v>202.69</v>
      </c>
      <c r="J3970" s="1"/>
      <c r="K3970" s="1"/>
      <c r="L3970" s="1"/>
      <c r="M3970" s="1"/>
      <c r="N3970" s="1"/>
      <c r="AA3970" s="1"/>
      <c r="AB3970" s="1"/>
      <c r="AC3970" s="1"/>
    </row>
    <row r="3971" spans="2:29" x14ac:dyDescent="0.25">
      <c r="B3971" s="27">
        <f t="shared" ref="B3971:B4034" si="124">B3970+1/24</f>
        <v>39613.374999990374</v>
      </c>
      <c r="C3971" s="25">
        <v>9</v>
      </c>
      <c r="D3971" s="25">
        <v>20.2</v>
      </c>
      <c r="E3971" s="25">
        <v>291.18</v>
      </c>
      <c r="J3971" s="1"/>
      <c r="K3971" s="1"/>
      <c r="L3971" s="1"/>
      <c r="M3971" s="1"/>
      <c r="N3971" s="1"/>
      <c r="AA3971" s="1"/>
      <c r="AB3971" s="1"/>
      <c r="AC3971" s="1"/>
    </row>
    <row r="3972" spans="2:29" x14ac:dyDescent="0.25">
      <c r="B3972" s="27">
        <f t="shared" si="124"/>
        <v>39613.416666657038</v>
      </c>
      <c r="C3972" s="25">
        <v>10</v>
      </c>
      <c r="D3972" s="25">
        <v>21.2</v>
      </c>
      <c r="E3972" s="25">
        <v>401.97</v>
      </c>
      <c r="J3972" s="1"/>
      <c r="K3972" s="1"/>
      <c r="L3972" s="1"/>
      <c r="M3972" s="1"/>
      <c r="N3972" s="1"/>
      <c r="AA3972" s="1"/>
      <c r="AB3972" s="1"/>
      <c r="AC3972" s="1"/>
    </row>
    <row r="3973" spans="2:29" x14ac:dyDescent="0.25">
      <c r="B3973" s="27">
        <f t="shared" si="124"/>
        <v>39613.458333323702</v>
      </c>
      <c r="C3973" s="25">
        <v>11</v>
      </c>
      <c r="D3973" s="25">
        <v>22.3</v>
      </c>
      <c r="E3973" s="25">
        <v>564.99</v>
      </c>
      <c r="J3973" s="1"/>
      <c r="K3973" s="1"/>
      <c r="L3973" s="1"/>
      <c r="M3973" s="1"/>
      <c r="N3973" s="1"/>
      <c r="AA3973" s="1"/>
      <c r="AB3973" s="1"/>
      <c r="AC3973" s="1"/>
    </row>
    <row r="3974" spans="2:29" x14ac:dyDescent="0.25">
      <c r="B3974" s="27">
        <f t="shared" si="124"/>
        <v>39613.499999990367</v>
      </c>
      <c r="C3974" s="25">
        <v>12</v>
      </c>
      <c r="D3974" s="25">
        <v>25.3</v>
      </c>
      <c r="E3974" s="25">
        <v>742.11</v>
      </c>
      <c r="J3974" s="1"/>
      <c r="K3974" s="1"/>
      <c r="L3974" s="1"/>
      <c r="M3974" s="1"/>
      <c r="N3974" s="1"/>
      <c r="AA3974" s="1"/>
      <c r="AB3974" s="1"/>
      <c r="AC3974" s="1"/>
    </row>
    <row r="3975" spans="2:29" x14ac:dyDescent="0.25">
      <c r="B3975" s="27">
        <f t="shared" si="124"/>
        <v>39613.541666657031</v>
      </c>
      <c r="C3975" s="25">
        <v>13</v>
      </c>
      <c r="D3975" s="25">
        <v>26.1</v>
      </c>
      <c r="E3975" s="25">
        <v>757.08</v>
      </c>
      <c r="J3975" s="1"/>
      <c r="K3975" s="1"/>
      <c r="L3975" s="1"/>
      <c r="M3975" s="1"/>
      <c r="N3975" s="1"/>
      <c r="AA3975" s="1"/>
      <c r="AB3975" s="1"/>
      <c r="AC3975" s="1"/>
    </row>
    <row r="3976" spans="2:29" x14ac:dyDescent="0.25">
      <c r="B3976" s="27">
        <f t="shared" si="124"/>
        <v>39613.583333323695</v>
      </c>
      <c r="C3976" s="25">
        <v>14</v>
      </c>
      <c r="D3976" s="25">
        <v>26.3</v>
      </c>
      <c r="E3976" s="25">
        <v>718.84</v>
      </c>
      <c r="J3976" s="1"/>
      <c r="K3976" s="1"/>
      <c r="L3976" s="1"/>
      <c r="M3976" s="1"/>
      <c r="N3976" s="1"/>
      <c r="AA3976" s="1"/>
      <c r="AB3976" s="1"/>
      <c r="AC3976" s="1"/>
    </row>
    <row r="3977" spans="2:29" x14ac:dyDescent="0.25">
      <c r="B3977" s="27">
        <f t="shared" si="124"/>
        <v>39613.624999990359</v>
      </c>
      <c r="C3977" s="25">
        <v>15</v>
      </c>
      <c r="D3977" s="25">
        <v>25.6</v>
      </c>
      <c r="E3977" s="25">
        <v>618.61</v>
      </c>
      <c r="J3977" s="1"/>
      <c r="K3977" s="1"/>
      <c r="L3977" s="1"/>
      <c r="M3977" s="1"/>
      <c r="N3977" s="1"/>
      <c r="AA3977" s="1"/>
      <c r="AB3977" s="1"/>
      <c r="AC3977" s="1"/>
    </row>
    <row r="3978" spans="2:29" x14ac:dyDescent="0.25">
      <c r="B3978" s="27">
        <f t="shared" si="124"/>
        <v>39613.666666657024</v>
      </c>
      <c r="C3978" s="25">
        <v>16</v>
      </c>
      <c r="D3978" s="25">
        <v>24.7</v>
      </c>
      <c r="E3978" s="25">
        <v>457.25</v>
      </c>
      <c r="J3978" s="1"/>
      <c r="K3978" s="1"/>
      <c r="L3978" s="1"/>
      <c r="M3978" s="1"/>
      <c r="N3978" s="1"/>
      <c r="AA3978" s="1"/>
      <c r="AB3978" s="1"/>
      <c r="AC3978" s="1"/>
    </row>
    <row r="3979" spans="2:29" x14ac:dyDescent="0.25">
      <c r="B3979" s="27">
        <f t="shared" si="124"/>
        <v>39613.708333323688</v>
      </c>
      <c r="C3979" s="25">
        <v>17</v>
      </c>
      <c r="D3979" s="25">
        <v>23.6</v>
      </c>
      <c r="E3979" s="25">
        <v>286.79000000000002</v>
      </c>
      <c r="J3979" s="1"/>
      <c r="K3979" s="1"/>
      <c r="L3979" s="1"/>
      <c r="M3979" s="1"/>
      <c r="N3979" s="1"/>
      <c r="AA3979" s="1"/>
      <c r="AB3979" s="1"/>
      <c r="AC3979" s="1"/>
    </row>
    <row r="3980" spans="2:29" x14ac:dyDescent="0.25">
      <c r="B3980" s="27">
        <f t="shared" si="124"/>
        <v>39613.749999990352</v>
      </c>
      <c r="C3980" s="25">
        <v>18</v>
      </c>
      <c r="D3980" s="25">
        <v>22</v>
      </c>
      <c r="E3980" s="25">
        <v>155.34</v>
      </c>
      <c r="J3980" s="1"/>
      <c r="K3980" s="1"/>
      <c r="L3980" s="1"/>
      <c r="M3980" s="1"/>
      <c r="N3980" s="1"/>
      <c r="AA3980" s="1"/>
      <c r="AB3980" s="1"/>
      <c r="AC3980" s="1"/>
    </row>
    <row r="3981" spans="2:29" x14ac:dyDescent="0.25">
      <c r="B3981" s="27">
        <f t="shared" si="124"/>
        <v>39613.791666657016</v>
      </c>
      <c r="C3981" s="25">
        <v>19</v>
      </c>
      <c r="D3981" s="25">
        <v>20.399999999999999</v>
      </c>
      <c r="E3981" s="25">
        <v>44.28</v>
      </c>
      <c r="J3981" s="1"/>
      <c r="K3981" s="1"/>
      <c r="L3981" s="1"/>
      <c r="M3981" s="1"/>
      <c r="N3981" s="1"/>
      <c r="AA3981" s="1"/>
      <c r="AB3981" s="1"/>
      <c r="AC3981" s="1"/>
    </row>
    <row r="3982" spans="2:29" x14ac:dyDescent="0.25">
      <c r="B3982" s="27">
        <f t="shared" si="124"/>
        <v>39613.833333323681</v>
      </c>
      <c r="C3982" s="25">
        <v>20</v>
      </c>
      <c r="D3982" s="25">
        <v>19.3</v>
      </c>
      <c r="E3982" s="25">
        <v>0</v>
      </c>
      <c r="J3982" s="1"/>
      <c r="K3982" s="1"/>
      <c r="L3982" s="1"/>
      <c r="M3982" s="1"/>
      <c r="N3982" s="1"/>
      <c r="AA3982" s="1"/>
      <c r="AB3982" s="1"/>
      <c r="AC3982" s="1"/>
    </row>
    <row r="3983" spans="2:29" x14ac:dyDescent="0.25">
      <c r="B3983" s="27">
        <f t="shared" si="124"/>
        <v>39613.874999990345</v>
      </c>
      <c r="C3983" s="25">
        <v>21</v>
      </c>
      <c r="D3983" s="25">
        <v>18.8</v>
      </c>
      <c r="E3983" s="25">
        <v>0</v>
      </c>
      <c r="J3983" s="1"/>
      <c r="K3983" s="1"/>
      <c r="L3983" s="1"/>
      <c r="M3983" s="1"/>
      <c r="N3983" s="1"/>
      <c r="AA3983" s="1"/>
      <c r="AB3983" s="1"/>
      <c r="AC3983" s="1"/>
    </row>
    <row r="3984" spans="2:29" x14ac:dyDescent="0.25">
      <c r="B3984" s="27">
        <f t="shared" si="124"/>
        <v>39613.916666657009</v>
      </c>
      <c r="C3984" s="25">
        <v>22</v>
      </c>
      <c r="D3984" s="25">
        <v>18.399999999999999</v>
      </c>
      <c r="E3984" s="25">
        <v>0</v>
      </c>
      <c r="J3984" s="1"/>
      <c r="K3984" s="1"/>
      <c r="L3984" s="1"/>
      <c r="M3984" s="1"/>
      <c r="N3984" s="1"/>
      <c r="AA3984" s="1"/>
      <c r="AB3984" s="1"/>
      <c r="AC3984" s="1"/>
    </row>
    <row r="3985" spans="2:29" x14ac:dyDescent="0.25">
      <c r="B3985" s="27">
        <f t="shared" si="124"/>
        <v>39613.958333323673</v>
      </c>
      <c r="C3985" s="25">
        <v>23</v>
      </c>
      <c r="D3985" s="25">
        <v>18.3</v>
      </c>
      <c r="E3985" s="25">
        <v>0</v>
      </c>
      <c r="J3985" s="1"/>
      <c r="K3985" s="1"/>
      <c r="L3985" s="1"/>
      <c r="M3985" s="1"/>
      <c r="N3985" s="1"/>
      <c r="AA3985" s="1"/>
      <c r="AB3985" s="1"/>
      <c r="AC3985" s="1"/>
    </row>
    <row r="3986" spans="2:29" x14ac:dyDescent="0.25">
      <c r="B3986" s="27">
        <f t="shared" si="124"/>
        <v>39613.999999990338</v>
      </c>
      <c r="C3986" s="25">
        <v>0</v>
      </c>
      <c r="D3986" s="25">
        <v>18.2</v>
      </c>
      <c r="E3986" s="25">
        <v>0</v>
      </c>
      <c r="J3986" s="1"/>
      <c r="K3986" s="1"/>
      <c r="L3986" s="1"/>
      <c r="M3986" s="1"/>
      <c r="N3986" s="1"/>
      <c r="AA3986" s="1"/>
      <c r="AB3986" s="1"/>
      <c r="AC3986" s="1"/>
    </row>
    <row r="3987" spans="2:29" x14ac:dyDescent="0.25">
      <c r="B3987" s="27">
        <f t="shared" si="124"/>
        <v>39614.041666657002</v>
      </c>
      <c r="C3987" s="25">
        <v>1</v>
      </c>
      <c r="D3987" s="25">
        <v>18</v>
      </c>
      <c r="E3987" s="25">
        <v>0</v>
      </c>
      <c r="J3987" s="1"/>
      <c r="K3987" s="1"/>
      <c r="L3987" s="1"/>
      <c r="M3987" s="1"/>
      <c r="N3987" s="1"/>
      <c r="AA3987" s="1"/>
      <c r="AB3987" s="1"/>
      <c r="AC3987" s="1"/>
    </row>
    <row r="3988" spans="2:29" x14ac:dyDescent="0.25">
      <c r="B3988" s="27">
        <f t="shared" si="124"/>
        <v>39614.083333323666</v>
      </c>
      <c r="C3988" s="25">
        <v>2</v>
      </c>
      <c r="D3988" s="25">
        <v>17.8</v>
      </c>
      <c r="E3988" s="25">
        <v>0</v>
      </c>
      <c r="J3988" s="1"/>
      <c r="K3988" s="1"/>
      <c r="L3988" s="1"/>
      <c r="M3988" s="1"/>
      <c r="N3988" s="1"/>
      <c r="AA3988" s="1"/>
      <c r="AB3988" s="1"/>
      <c r="AC3988" s="1"/>
    </row>
    <row r="3989" spans="2:29" x14ac:dyDescent="0.25">
      <c r="B3989" s="27">
        <f t="shared" si="124"/>
        <v>39614.12499999033</v>
      </c>
      <c r="C3989" s="25">
        <v>3</v>
      </c>
      <c r="D3989" s="25">
        <v>17.7</v>
      </c>
      <c r="E3989" s="25">
        <v>0</v>
      </c>
      <c r="J3989" s="1"/>
      <c r="K3989" s="1"/>
      <c r="L3989" s="1"/>
      <c r="M3989" s="1"/>
      <c r="N3989" s="1"/>
      <c r="AA3989" s="1"/>
      <c r="AB3989" s="1"/>
      <c r="AC3989" s="1"/>
    </row>
    <row r="3990" spans="2:29" x14ac:dyDescent="0.25">
      <c r="B3990" s="27">
        <f t="shared" si="124"/>
        <v>39614.166666656994</v>
      </c>
      <c r="C3990" s="25">
        <v>4</v>
      </c>
      <c r="D3990" s="25">
        <v>17.5</v>
      </c>
      <c r="E3990" s="25">
        <v>0</v>
      </c>
      <c r="J3990" s="1"/>
      <c r="K3990" s="1"/>
      <c r="L3990" s="1"/>
      <c r="M3990" s="1"/>
      <c r="N3990" s="1"/>
      <c r="AA3990" s="1"/>
      <c r="AB3990" s="1"/>
      <c r="AC3990" s="1"/>
    </row>
    <row r="3991" spans="2:29" x14ac:dyDescent="0.25">
      <c r="B3991" s="27">
        <f t="shared" si="124"/>
        <v>39614.208333323659</v>
      </c>
      <c r="C3991" s="25">
        <v>5</v>
      </c>
      <c r="D3991" s="25">
        <v>17.100000000000001</v>
      </c>
      <c r="E3991" s="25">
        <v>0</v>
      </c>
      <c r="J3991" s="1"/>
      <c r="K3991" s="1"/>
      <c r="L3991" s="1"/>
      <c r="M3991" s="1"/>
      <c r="N3991" s="1"/>
      <c r="AA3991" s="1"/>
      <c r="AB3991" s="1"/>
      <c r="AC3991" s="1"/>
    </row>
    <row r="3992" spans="2:29" x14ac:dyDescent="0.25">
      <c r="B3992" s="27">
        <f t="shared" si="124"/>
        <v>39614.249999990323</v>
      </c>
      <c r="C3992" s="25">
        <v>6</v>
      </c>
      <c r="D3992" s="25">
        <v>16.899999999999999</v>
      </c>
      <c r="E3992" s="25">
        <v>31.59</v>
      </c>
      <c r="J3992" s="1"/>
      <c r="K3992" s="1"/>
      <c r="L3992" s="1"/>
      <c r="M3992" s="1"/>
      <c r="N3992" s="1"/>
      <c r="AA3992" s="1"/>
      <c r="AB3992" s="1"/>
      <c r="AC3992" s="1"/>
    </row>
    <row r="3993" spans="2:29" x14ac:dyDescent="0.25">
      <c r="B3993" s="27">
        <f t="shared" si="124"/>
        <v>39614.291666656987</v>
      </c>
      <c r="C3993" s="25">
        <v>7</v>
      </c>
      <c r="D3993" s="25">
        <v>17.7</v>
      </c>
      <c r="E3993" s="25">
        <v>216</v>
      </c>
      <c r="J3993" s="1"/>
      <c r="K3993" s="1"/>
      <c r="L3993" s="1"/>
      <c r="M3993" s="1"/>
      <c r="N3993" s="1"/>
      <c r="AA3993" s="1"/>
      <c r="AB3993" s="1"/>
      <c r="AC3993" s="1"/>
    </row>
    <row r="3994" spans="2:29" x14ac:dyDescent="0.25">
      <c r="B3994" s="27">
        <f t="shared" si="124"/>
        <v>39614.333333323651</v>
      </c>
      <c r="C3994" s="25">
        <v>8</v>
      </c>
      <c r="D3994" s="25">
        <v>19</v>
      </c>
      <c r="E3994" s="25">
        <v>421.94</v>
      </c>
      <c r="J3994" s="1"/>
      <c r="K3994" s="1"/>
      <c r="L3994" s="1"/>
      <c r="M3994" s="1"/>
      <c r="N3994" s="1"/>
      <c r="AA3994" s="1"/>
      <c r="AB3994" s="1"/>
      <c r="AC3994" s="1"/>
    </row>
    <row r="3995" spans="2:29" x14ac:dyDescent="0.25">
      <c r="B3995" s="27">
        <f t="shared" si="124"/>
        <v>39614.374999990316</v>
      </c>
      <c r="C3995" s="25">
        <v>9</v>
      </c>
      <c r="D3995" s="25">
        <v>20.399999999999999</v>
      </c>
      <c r="E3995" s="25">
        <v>599.54</v>
      </c>
      <c r="J3995" s="1"/>
      <c r="K3995" s="1"/>
      <c r="L3995" s="1"/>
      <c r="M3995" s="1"/>
      <c r="N3995" s="1"/>
      <c r="AA3995" s="1"/>
      <c r="AB3995" s="1"/>
      <c r="AC3995" s="1"/>
    </row>
    <row r="3996" spans="2:29" x14ac:dyDescent="0.25">
      <c r="B3996" s="27">
        <f t="shared" si="124"/>
        <v>39614.41666665698</v>
      </c>
      <c r="C3996" s="25">
        <v>10</v>
      </c>
      <c r="D3996" s="25">
        <v>21.8</v>
      </c>
      <c r="E3996" s="25">
        <v>778.03</v>
      </c>
      <c r="J3996" s="1"/>
      <c r="K3996" s="1"/>
      <c r="L3996" s="1"/>
      <c r="M3996" s="1"/>
      <c r="N3996" s="1"/>
      <c r="AA3996" s="1"/>
      <c r="AB3996" s="1"/>
      <c r="AC3996" s="1"/>
    </row>
    <row r="3997" spans="2:29" x14ac:dyDescent="0.25">
      <c r="B3997" s="27">
        <f t="shared" si="124"/>
        <v>39614.458333323644</v>
      </c>
      <c r="C3997" s="25">
        <v>11</v>
      </c>
      <c r="D3997" s="25">
        <v>22.8</v>
      </c>
      <c r="E3997" s="25">
        <v>912.34</v>
      </c>
      <c r="J3997" s="1"/>
      <c r="K3997" s="1"/>
      <c r="L3997" s="1"/>
      <c r="M3997" s="1"/>
      <c r="N3997" s="1"/>
      <c r="AA3997" s="1"/>
      <c r="AB3997" s="1"/>
      <c r="AC3997" s="1"/>
    </row>
    <row r="3998" spans="2:29" x14ac:dyDescent="0.25">
      <c r="B3998" s="27">
        <f t="shared" si="124"/>
        <v>39614.499999990308</v>
      </c>
      <c r="C3998" s="25">
        <v>12</v>
      </c>
      <c r="D3998" s="25">
        <v>22.8</v>
      </c>
      <c r="E3998" s="25">
        <v>980.13</v>
      </c>
      <c r="J3998" s="1"/>
      <c r="K3998" s="1"/>
      <c r="L3998" s="1"/>
      <c r="M3998" s="1"/>
      <c r="N3998" s="1"/>
      <c r="AA3998" s="1"/>
      <c r="AB3998" s="1"/>
      <c r="AC3998" s="1"/>
    </row>
    <row r="3999" spans="2:29" x14ac:dyDescent="0.25">
      <c r="B3999" s="27">
        <f t="shared" si="124"/>
        <v>39614.541666656973</v>
      </c>
      <c r="C3999" s="25">
        <v>13</v>
      </c>
      <c r="D3999" s="25">
        <v>22.8</v>
      </c>
      <c r="E3999" s="25">
        <v>1001.01</v>
      </c>
      <c r="J3999" s="1"/>
      <c r="K3999" s="1"/>
      <c r="L3999" s="1"/>
      <c r="M3999" s="1"/>
      <c r="N3999" s="1"/>
      <c r="AA3999" s="1"/>
      <c r="AB3999" s="1"/>
      <c r="AC3999" s="1"/>
    </row>
    <row r="4000" spans="2:29" x14ac:dyDescent="0.25">
      <c r="B4000" s="27">
        <f t="shared" si="124"/>
        <v>39614.583333323637</v>
      </c>
      <c r="C4000" s="25">
        <v>14</v>
      </c>
      <c r="D4000" s="25">
        <v>22.8</v>
      </c>
      <c r="E4000" s="25">
        <v>958.48</v>
      </c>
      <c r="J4000" s="1"/>
      <c r="K4000" s="1"/>
      <c r="L4000" s="1"/>
      <c r="M4000" s="1"/>
      <c r="N4000" s="1"/>
      <c r="AA4000" s="1"/>
      <c r="AB4000" s="1"/>
      <c r="AC4000" s="1"/>
    </row>
    <row r="4001" spans="2:29" x14ac:dyDescent="0.25">
      <c r="B4001" s="27">
        <f t="shared" si="124"/>
        <v>39614.624999990301</v>
      </c>
      <c r="C4001" s="25">
        <v>15</v>
      </c>
      <c r="D4001" s="25">
        <v>22.4</v>
      </c>
      <c r="E4001" s="25">
        <v>685.24</v>
      </c>
      <c r="J4001" s="1"/>
      <c r="K4001" s="1"/>
      <c r="L4001" s="1"/>
      <c r="M4001" s="1"/>
      <c r="N4001" s="1"/>
      <c r="AA4001" s="1"/>
      <c r="AB4001" s="1"/>
      <c r="AC4001" s="1"/>
    </row>
    <row r="4002" spans="2:29" x14ac:dyDescent="0.25">
      <c r="B4002" s="27">
        <f t="shared" si="124"/>
        <v>39614.666666656965</v>
      </c>
      <c r="C4002" s="25">
        <v>16</v>
      </c>
      <c r="D4002" s="25">
        <v>22.2</v>
      </c>
      <c r="E4002" s="25">
        <v>641.26</v>
      </c>
      <c r="J4002" s="1"/>
      <c r="K4002" s="1"/>
      <c r="L4002" s="1"/>
      <c r="M4002" s="1"/>
      <c r="N4002" s="1"/>
      <c r="AA4002" s="1"/>
      <c r="AB4002" s="1"/>
      <c r="AC4002" s="1"/>
    </row>
    <row r="4003" spans="2:29" x14ac:dyDescent="0.25">
      <c r="B4003" s="27">
        <f t="shared" si="124"/>
        <v>39614.70833332363</v>
      </c>
      <c r="C4003" s="25">
        <v>17</v>
      </c>
      <c r="D4003" s="25">
        <v>21.8</v>
      </c>
      <c r="E4003" s="25">
        <v>540.95000000000005</v>
      </c>
      <c r="J4003" s="1"/>
      <c r="K4003" s="1"/>
      <c r="L4003" s="1"/>
      <c r="M4003" s="1"/>
      <c r="N4003" s="1"/>
      <c r="AA4003" s="1"/>
      <c r="AB4003" s="1"/>
      <c r="AC4003" s="1"/>
    </row>
    <row r="4004" spans="2:29" x14ac:dyDescent="0.25">
      <c r="B4004" s="27">
        <f t="shared" si="124"/>
        <v>39614.749999990294</v>
      </c>
      <c r="C4004" s="25">
        <v>18</v>
      </c>
      <c r="D4004" s="25">
        <v>20.399999999999999</v>
      </c>
      <c r="E4004" s="25">
        <v>302.81</v>
      </c>
      <c r="J4004" s="1"/>
      <c r="K4004" s="1"/>
      <c r="L4004" s="1"/>
      <c r="M4004" s="1"/>
      <c r="N4004" s="1"/>
      <c r="AA4004" s="1"/>
      <c r="AB4004" s="1"/>
      <c r="AC4004" s="1"/>
    </row>
    <row r="4005" spans="2:29" x14ac:dyDescent="0.25">
      <c r="B4005" s="27">
        <f t="shared" si="124"/>
        <v>39614.791666656958</v>
      </c>
      <c r="C4005" s="25">
        <v>19</v>
      </c>
      <c r="D4005" s="25">
        <v>19.399999999999999</v>
      </c>
      <c r="E4005" s="25">
        <v>2.15</v>
      </c>
      <c r="J4005" s="1"/>
      <c r="K4005" s="1"/>
      <c r="L4005" s="1"/>
      <c r="M4005" s="1"/>
      <c r="N4005" s="1"/>
      <c r="AA4005" s="1"/>
      <c r="AB4005" s="1"/>
      <c r="AC4005" s="1"/>
    </row>
    <row r="4006" spans="2:29" x14ac:dyDescent="0.25">
      <c r="B4006" s="27">
        <f t="shared" si="124"/>
        <v>39614.833333323622</v>
      </c>
      <c r="C4006" s="25">
        <v>20</v>
      </c>
      <c r="D4006" s="25">
        <v>19.2</v>
      </c>
      <c r="E4006" s="25">
        <v>0</v>
      </c>
      <c r="J4006" s="1"/>
      <c r="K4006" s="1"/>
      <c r="L4006" s="1"/>
      <c r="M4006" s="1"/>
      <c r="N4006" s="1"/>
      <c r="AA4006" s="1"/>
      <c r="AB4006" s="1"/>
      <c r="AC4006" s="1"/>
    </row>
    <row r="4007" spans="2:29" x14ac:dyDescent="0.25">
      <c r="B4007" s="27">
        <f t="shared" si="124"/>
        <v>39614.874999990287</v>
      </c>
      <c r="C4007" s="25">
        <v>21</v>
      </c>
      <c r="D4007" s="25">
        <v>18.8</v>
      </c>
      <c r="E4007" s="25">
        <v>0</v>
      </c>
      <c r="J4007" s="1"/>
      <c r="K4007" s="1"/>
      <c r="L4007" s="1"/>
      <c r="M4007" s="1"/>
      <c r="N4007" s="1"/>
      <c r="AA4007" s="1"/>
      <c r="AB4007" s="1"/>
      <c r="AC4007" s="1"/>
    </row>
    <row r="4008" spans="2:29" x14ac:dyDescent="0.25">
      <c r="B4008" s="27">
        <f t="shared" si="124"/>
        <v>39614.916666656951</v>
      </c>
      <c r="C4008" s="25">
        <v>22</v>
      </c>
      <c r="D4008" s="25">
        <v>18.3</v>
      </c>
      <c r="E4008" s="25">
        <v>0</v>
      </c>
      <c r="J4008" s="1"/>
      <c r="K4008" s="1"/>
      <c r="L4008" s="1"/>
      <c r="M4008" s="1"/>
      <c r="N4008" s="1"/>
      <c r="AA4008" s="1"/>
      <c r="AB4008" s="1"/>
      <c r="AC4008" s="1"/>
    </row>
    <row r="4009" spans="2:29" x14ac:dyDescent="0.25">
      <c r="B4009" s="27">
        <f t="shared" si="124"/>
        <v>39614.958333323615</v>
      </c>
      <c r="C4009" s="25">
        <v>23</v>
      </c>
      <c r="D4009" s="25">
        <v>18.100000000000001</v>
      </c>
      <c r="E4009" s="25">
        <v>0</v>
      </c>
      <c r="J4009" s="1"/>
      <c r="K4009" s="1"/>
      <c r="L4009" s="1"/>
      <c r="M4009" s="1"/>
      <c r="N4009" s="1"/>
      <c r="AA4009" s="1"/>
      <c r="AB4009" s="1"/>
      <c r="AC4009" s="1"/>
    </row>
    <row r="4010" spans="2:29" x14ac:dyDescent="0.25">
      <c r="B4010" s="27">
        <f t="shared" si="124"/>
        <v>39614.999999990279</v>
      </c>
      <c r="C4010" s="25">
        <v>0</v>
      </c>
      <c r="D4010" s="25">
        <v>18.3</v>
      </c>
      <c r="E4010" s="25">
        <v>0</v>
      </c>
      <c r="J4010" s="1"/>
      <c r="K4010" s="1"/>
      <c r="L4010" s="1"/>
      <c r="M4010" s="1"/>
      <c r="N4010" s="1"/>
      <c r="AA4010" s="1"/>
      <c r="AB4010" s="1"/>
      <c r="AC4010" s="1"/>
    </row>
    <row r="4011" spans="2:29" x14ac:dyDescent="0.25">
      <c r="B4011" s="27">
        <f t="shared" si="124"/>
        <v>39615.041666656944</v>
      </c>
      <c r="C4011" s="25">
        <v>1</v>
      </c>
      <c r="D4011" s="25">
        <v>18.2</v>
      </c>
      <c r="E4011" s="25">
        <v>0</v>
      </c>
      <c r="J4011" s="1"/>
      <c r="K4011" s="1"/>
      <c r="L4011" s="1"/>
      <c r="M4011" s="1"/>
      <c r="N4011" s="1"/>
      <c r="AA4011" s="1"/>
      <c r="AB4011" s="1"/>
      <c r="AC4011" s="1"/>
    </row>
    <row r="4012" spans="2:29" x14ac:dyDescent="0.25">
      <c r="B4012" s="27">
        <f t="shared" si="124"/>
        <v>39615.083333323608</v>
      </c>
      <c r="C4012" s="25">
        <v>2</v>
      </c>
      <c r="D4012" s="25">
        <v>18.2</v>
      </c>
      <c r="E4012" s="25">
        <v>0</v>
      </c>
      <c r="J4012" s="1"/>
      <c r="K4012" s="1"/>
      <c r="L4012" s="1"/>
      <c r="M4012" s="1"/>
      <c r="N4012" s="1"/>
      <c r="AA4012" s="1"/>
      <c r="AB4012" s="1"/>
      <c r="AC4012" s="1"/>
    </row>
    <row r="4013" spans="2:29" x14ac:dyDescent="0.25">
      <c r="B4013" s="27">
        <f t="shared" si="124"/>
        <v>39615.124999990272</v>
      </c>
      <c r="C4013" s="25">
        <v>3</v>
      </c>
      <c r="D4013" s="25">
        <v>18.3</v>
      </c>
      <c r="E4013" s="25">
        <v>0</v>
      </c>
      <c r="J4013" s="1"/>
      <c r="K4013" s="1"/>
      <c r="L4013" s="1"/>
      <c r="M4013" s="1"/>
      <c r="N4013" s="1"/>
      <c r="AA4013" s="1"/>
      <c r="AB4013" s="1"/>
      <c r="AC4013" s="1"/>
    </row>
    <row r="4014" spans="2:29" x14ac:dyDescent="0.25">
      <c r="B4014" s="27">
        <f t="shared" si="124"/>
        <v>39615.166666656936</v>
      </c>
      <c r="C4014" s="25">
        <v>4</v>
      </c>
      <c r="D4014" s="25">
        <v>18.5</v>
      </c>
      <c r="E4014" s="25">
        <v>0</v>
      </c>
      <c r="J4014" s="1"/>
      <c r="K4014" s="1"/>
      <c r="L4014" s="1"/>
      <c r="M4014" s="1"/>
      <c r="N4014" s="1"/>
      <c r="AA4014" s="1"/>
      <c r="AB4014" s="1"/>
      <c r="AC4014" s="1"/>
    </row>
    <row r="4015" spans="2:29" x14ac:dyDescent="0.25">
      <c r="B4015" s="27">
        <f t="shared" si="124"/>
        <v>39615.208333323601</v>
      </c>
      <c r="C4015" s="25">
        <v>5</v>
      </c>
      <c r="D4015" s="25">
        <v>18.600000000000001</v>
      </c>
      <c r="E4015" s="25">
        <v>0</v>
      </c>
      <c r="J4015" s="1"/>
      <c r="K4015" s="1"/>
      <c r="L4015" s="1"/>
      <c r="M4015" s="1"/>
      <c r="N4015" s="1"/>
      <c r="AA4015" s="1"/>
      <c r="AB4015" s="1"/>
      <c r="AC4015" s="1"/>
    </row>
    <row r="4016" spans="2:29" x14ac:dyDescent="0.25">
      <c r="B4016" s="27">
        <f t="shared" si="124"/>
        <v>39615.249999990265</v>
      </c>
      <c r="C4016" s="25">
        <v>6</v>
      </c>
      <c r="D4016" s="25">
        <v>18.5</v>
      </c>
      <c r="E4016" s="25">
        <v>0.66</v>
      </c>
      <c r="J4016" s="1"/>
      <c r="K4016" s="1"/>
      <c r="L4016" s="1"/>
      <c r="M4016" s="1"/>
      <c r="N4016" s="1"/>
      <c r="AA4016" s="1"/>
      <c r="AB4016" s="1"/>
      <c r="AC4016" s="1"/>
    </row>
    <row r="4017" spans="2:29" x14ac:dyDescent="0.25">
      <c r="B4017" s="27">
        <f t="shared" si="124"/>
        <v>39615.291666656929</v>
      </c>
      <c r="C4017" s="25">
        <v>7</v>
      </c>
      <c r="D4017" s="25">
        <v>18.600000000000001</v>
      </c>
      <c r="E4017" s="25">
        <v>25.42</v>
      </c>
      <c r="J4017" s="1"/>
      <c r="K4017" s="1"/>
      <c r="L4017" s="1"/>
      <c r="M4017" s="1"/>
      <c r="N4017" s="1"/>
      <c r="AA4017" s="1"/>
      <c r="AB4017" s="1"/>
      <c r="AC4017" s="1"/>
    </row>
    <row r="4018" spans="2:29" x14ac:dyDescent="0.25">
      <c r="B4018" s="27">
        <f t="shared" si="124"/>
        <v>39615.333333323593</v>
      </c>
      <c r="C4018" s="25">
        <v>8</v>
      </c>
      <c r="D4018" s="25">
        <v>19.2</v>
      </c>
      <c r="E4018" s="25">
        <v>237.97</v>
      </c>
      <c r="J4018" s="1"/>
      <c r="K4018" s="1"/>
      <c r="L4018" s="1"/>
      <c r="M4018" s="1"/>
      <c r="N4018" s="1"/>
      <c r="AA4018" s="1"/>
      <c r="AB4018" s="1"/>
      <c r="AC4018" s="1"/>
    </row>
    <row r="4019" spans="2:29" x14ac:dyDescent="0.25">
      <c r="B4019" s="27">
        <f t="shared" si="124"/>
        <v>39615.374999990257</v>
      </c>
      <c r="C4019" s="25">
        <v>9</v>
      </c>
      <c r="D4019" s="25">
        <v>20.100000000000001</v>
      </c>
      <c r="E4019" s="25">
        <v>328.8</v>
      </c>
      <c r="J4019" s="1"/>
      <c r="K4019" s="1"/>
      <c r="L4019" s="1"/>
      <c r="M4019" s="1"/>
      <c r="N4019" s="1"/>
      <c r="AA4019" s="1"/>
      <c r="AB4019" s="1"/>
      <c r="AC4019" s="1"/>
    </row>
    <row r="4020" spans="2:29" x14ac:dyDescent="0.25">
      <c r="B4020" s="27">
        <f t="shared" si="124"/>
        <v>39615.416666656922</v>
      </c>
      <c r="C4020" s="25">
        <v>10</v>
      </c>
      <c r="D4020" s="25">
        <v>20.5</v>
      </c>
      <c r="E4020" s="25">
        <v>298.58999999999997</v>
      </c>
      <c r="J4020" s="1"/>
      <c r="K4020" s="1"/>
      <c r="L4020" s="1"/>
      <c r="M4020" s="1"/>
      <c r="N4020" s="1"/>
      <c r="AA4020" s="1"/>
      <c r="AB4020" s="1"/>
      <c r="AC4020" s="1"/>
    </row>
    <row r="4021" spans="2:29" x14ac:dyDescent="0.25">
      <c r="B4021" s="27">
        <f t="shared" si="124"/>
        <v>39615.458333323586</v>
      </c>
      <c r="C4021" s="25">
        <v>11</v>
      </c>
      <c r="D4021" s="25">
        <v>20.6</v>
      </c>
      <c r="E4021" s="25">
        <v>242.91</v>
      </c>
      <c r="J4021" s="1"/>
      <c r="K4021" s="1"/>
      <c r="L4021" s="1"/>
      <c r="M4021" s="1"/>
      <c r="N4021" s="1"/>
      <c r="AA4021" s="1"/>
      <c r="AB4021" s="1"/>
      <c r="AC4021" s="1"/>
    </row>
    <row r="4022" spans="2:29" x14ac:dyDescent="0.25">
      <c r="B4022" s="27">
        <f t="shared" si="124"/>
        <v>39615.49999999025</v>
      </c>
      <c r="C4022" s="25">
        <v>12</v>
      </c>
      <c r="D4022" s="25">
        <v>21.2</v>
      </c>
      <c r="E4022" s="25">
        <v>786.66</v>
      </c>
      <c r="J4022" s="1"/>
      <c r="K4022" s="1"/>
      <c r="L4022" s="1"/>
      <c r="M4022" s="1"/>
      <c r="N4022" s="1"/>
      <c r="AA4022" s="1"/>
      <c r="AB4022" s="1"/>
      <c r="AC4022" s="1"/>
    </row>
    <row r="4023" spans="2:29" x14ac:dyDescent="0.25">
      <c r="B4023" s="27">
        <f t="shared" si="124"/>
        <v>39615.541666656914</v>
      </c>
      <c r="C4023" s="25">
        <v>13</v>
      </c>
      <c r="D4023" s="25">
        <v>20.9</v>
      </c>
      <c r="E4023" s="25">
        <v>492.17</v>
      </c>
      <c r="J4023" s="1"/>
      <c r="K4023" s="1"/>
      <c r="L4023" s="1"/>
      <c r="M4023" s="1"/>
      <c r="N4023" s="1"/>
      <c r="AA4023" s="1"/>
      <c r="AB4023" s="1"/>
      <c r="AC4023" s="1"/>
    </row>
    <row r="4024" spans="2:29" x14ac:dyDescent="0.25">
      <c r="B4024" s="27">
        <f t="shared" si="124"/>
        <v>39615.583333323579</v>
      </c>
      <c r="C4024" s="25">
        <v>14</v>
      </c>
      <c r="D4024" s="25">
        <v>20.5</v>
      </c>
      <c r="E4024" s="25">
        <v>231.88</v>
      </c>
      <c r="J4024" s="1"/>
      <c r="K4024" s="1"/>
      <c r="L4024" s="1"/>
      <c r="M4024" s="1"/>
      <c r="N4024" s="1"/>
      <c r="AA4024" s="1"/>
      <c r="AB4024" s="1"/>
      <c r="AC4024" s="1"/>
    </row>
    <row r="4025" spans="2:29" x14ac:dyDescent="0.25">
      <c r="B4025" s="27">
        <f t="shared" si="124"/>
        <v>39615.624999990243</v>
      </c>
      <c r="C4025" s="25">
        <v>15</v>
      </c>
      <c r="D4025" s="25">
        <v>20.6</v>
      </c>
      <c r="E4025" s="25">
        <v>316.08999999999997</v>
      </c>
      <c r="J4025" s="1"/>
      <c r="K4025" s="1"/>
      <c r="L4025" s="1"/>
      <c r="M4025" s="1"/>
      <c r="N4025" s="1"/>
      <c r="AA4025" s="1"/>
      <c r="AB4025" s="1"/>
      <c r="AC4025" s="1"/>
    </row>
    <row r="4026" spans="2:29" x14ac:dyDescent="0.25">
      <c r="B4026" s="27">
        <f t="shared" si="124"/>
        <v>39615.666666656907</v>
      </c>
      <c r="C4026" s="25">
        <v>16</v>
      </c>
      <c r="D4026" s="25">
        <v>20.5</v>
      </c>
      <c r="E4026" s="25">
        <v>289.25</v>
      </c>
      <c r="J4026" s="1"/>
      <c r="K4026" s="1"/>
      <c r="L4026" s="1"/>
      <c r="M4026" s="1"/>
      <c r="N4026" s="1"/>
      <c r="AA4026" s="1"/>
      <c r="AB4026" s="1"/>
      <c r="AC4026" s="1"/>
    </row>
    <row r="4027" spans="2:29" x14ac:dyDescent="0.25">
      <c r="B4027" s="27">
        <f t="shared" si="124"/>
        <v>39615.708333323571</v>
      </c>
      <c r="C4027" s="25">
        <v>17</v>
      </c>
      <c r="D4027" s="25">
        <v>20.5</v>
      </c>
      <c r="E4027" s="25">
        <v>401.05</v>
      </c>
      <c r="J4027" s="1"/>
      <c r="K4027" s="1"/>
      <c r="L4027" s="1"/>
      <c r="M4027" s="1"/>
      <c r="N4027" s="1"/>
      <c r="AA4027" s="1"/>
      <c r="AB4027" s="1"/>
      <c r="AC4027" s="1"/>
    </row>
    <row r="4028" spans="2:29" x14ac:dyDescent="0.25">
      <c r="B4028" s="27">
        <f t="shared" si="124"/>
        <v>39615.749999990236</v>
      </c>
      <c r="C4028" s="25">
        <v>18</v>
      </c>
      <c r="D4028" s="25">
        <v>20</v>
      </c>
      <c r="E4028" s="25">
        <v>359.73</v>
      </c>
      <c r="J4028" s="1"/>
      <c r="K4028" s="1"/>
      <c r="L4028" s="1"/>
      <c r="M4028" s="1"/>
      <c r="N4028" s="1"/>
      <c r="AA4028" s="1"/>
      <c r="AB4028" s="1"/>
      <c r="AC4028" s="1"/>
    </row>
    <row r="4029" spans="2:29" x14ac:dyDescent="0.25">
      <c r="B4029" s="27">
        <f t="shared" si="124"/>
        <v>39615.7916666569</v>
      </c>
      <c r="C4029" s="25">
        <v>19</v>
      </c>
      <c r="D4029" s="25">
        <v>19.2</v>
      </c>
      <c r="E4029" s="25">
        <v>158.6</v>
      </c>
      <c r="J4029" s="1"/>
      <c r="K4029" s="1"/>
      <c r="L4029" s="1"/>
      <c r="M4029" s="1"/>
      <c r="N4029" s="1"/>
      <c r="AA4029" s="1"/>
      <c r="AB4029" s="1"/>
      <c r="AC4029" s="1"/>
    </row>
    <row r="4030" spans="2:29" x14ac:dyDescent="0.25">
      <c r="B4030" s="27">
        <f t="shared" si="124"/>
        <v>39615.833333323564</v>
      </c>
      <c r="C4030" s="25">
        <v>20</v>
      </c>
      <c r="D4030" s="25">
        <v>17.7</v>
      </c>
      <c r="E4030" s="25">
        <v>2.37</v>
      </c>
      <c r="J4030" s="1"/>
      <c r="K4030" s="1"/>
      <c r="L4030" s="1"/>
      <c r="M4030" s="1"/>
      <c r="N4030" s="1"/>
      <c r="AA4030" s="1"/>
      <c r="AB4030" s="1"/>
      <c r="AC4030" s="1"/>
    </row>
    <row r="4031" spans="2:29" x14ac:dyDescent="0.25">
      <c r="B4031" s="27">
        <f t="shared" si="124"/>
        <v>39615.874999990228</v>
      </c>
      <c r="C4031" s="25">
        <v>21</v>
      </c>
      <c r="D4031" s="25">
        <v>17.3</v>
      </c>
      <c r="E4031" s="25">
        <v>0</v>
      </c>
      <c r="J4031" s="1"/>
      <c r="K4031" s="1"/>
      <c r="L4031" s="1"/>
      <c r="M4031" s="1"/>
      <c r="N4031" s="1"/>
      <c r="AA4031" s="1"/>
      <c r="AB4031" s="1"/>
      <c r="AC4031" s="1"/>
    </row>
    <row r="4032" spans="2:29" x14ac:dyDescent="0.25">
      <c r="B4032" s="27">
        <f t="shared" si="124"/>
        <v>39615.916666656893</v>
      </c>
      <c r="C4032" s="25">
        <v>22</v>
      </c>
      <c r="D4032" s="25">
        <v>17.3</v>
      </c>
      <c r="E4032" s="25">
        <v>0</v>
      </c>
      <c r="J4032" s="1"/>
      <c r="K4032" s="1"/>
      <c r="L4032" s="1"/>
      <c r="M4032" s="1"/>
      <c r="N4032" s="1"/>
      <c r="AA4032" s="1"/>
      <c r="AB4032" s="1"/>
      <c r="AC4032" s="1"/>
    </row>
    <row r="4033" spans="2:29" x14ac:dyDescent="0.25">
      <c r="B4033" s="27">
        <f t="shared" si="124"/>
        <v>39615.958333323557</v>
      </c>
      <c r="C4033" s="25">
        <v>23</v>
      </c>
      <c r="D4033" s="25">
        <v>16.899999999999999</v>
      </c>
      <c r="E4033" s="25">
        <v>0</v>
      </c>
      <c r="J4033" s="1"/>
      <c r="K4033" s="1"/>
      <c r="L4033" s="1"/>
      <c r="M4033" s="1"/>
      <c r="N4033" s="1"/>
      <c r="AA4033" s="1"/>
      <c r="AB4033" s="1"/>
      <c r="AC4033" s="1"/>
    </row>
    <row r="4034" spans="2:29" x14ac:dyDescent="0.25">
      <c r="B4034" s="27">
        <f t="shared" si="124"/>
        <v>39615.999999990221</v>
      </c>
      <c r="C4034" s="25">
        <v>0</v>
      </c>
      <c r="D4034" s="25">
        <v>16.600000000000001</v>
      </c>
      <c r="E4034" s="25">
        <v>0</v>
      </c>
      <c r="J4034" s="1"/>
      <c r="K4034" s="1"/>
      <c r="L4034" s="1"/>
      <c r="M4034" s="1"/>
      <c r="N4034" s="1"/>
      <c r="AA4034" s="1"/>
      <c r="AB4034" s="1"/>
      <c r="AC4034" s="1"/>
    </row>
    <row r="4035" spans="2:29" x14ac:dyDescent="0.25">
      <c r="B4035" s="27">
        <f t="shared" ref="B4035:B4098" si="125">B4034+1/24</f>
        <v>39616.041666656885</v>
      </c>
      <c r="C4035" s="25">
        <v>1</v>
      </c>
      <c r="D4035" s="25">
        <v>16.5</v>
      </c>
      <c r="E4035" s="25">
        <v>0</v>
      </c>
      <c r="J4035" s="1"/>
      <c r="K4035" s="1"/>
      <c r="L4035" s="1"/>
      <c r="M4035" s="1"/>
      <c r="N4035" s="1"/>
      <c r="AA4035" s="1"/>
      <c r="AB4035" s="1"/>
      <c r="AC4035" s="1"/>
    </row>
    <row r="4036" spans="2:29" x14ac:dyDescent="0.25">
      <c r="B4036" s="27">
        <f t="shared" si="125"/>
        <v>39616.08333332355</v>
      </c>
      <c r="C4036" s="25">
        <v>2</v>
      </c>
      <c r="D4036" s="25">
        <v>16.5</v>
      </c>
      <c r="E4036" s="25">
        <v>0</v>
      </c>
      <c r="J4036" s="1"/>
      <c r="K4036" s="1"/>
      <c r="L4036" s="1"/>
      <c r="M4036" s="1"/>
      <c r="N4036" s="1"/>
      <c r="AA4036" s="1"/>
      <c r="AB4036" s="1"/>
      <c r="AC4036" s="1"/>
    </row>
    <row r="4037" spans="2:29" x14ac:dyDescent="0.25">
      <c r="B4037" s="27">
        <f t="shared" si="125"/>
        <v>39616.124999990214</v>
      </c>
      <c r="C4037" s="25">
        <v>3</v>
      </c>
      <c r="D4037" s="25">
        <v>16.600000000000001</v>
      </c>
      <c r="E4037" s="25">
        <v>0</v>
      </c>
      <c r="J4037" s="1"/>
      <c r="K4037" s="1"/>
      <c r="L4037" s="1"/>
      <c r="M4037" s="1"/>
      <c r="N4037" s="1"/>
      <c r="AA4037" s="1"/>
      <c r="AB4037" s="1"/>
      <c r="AC4037" s="1"/>
    </row>
    <row r="4038" spans="2:29" x14ac:dyDescent="0.25">
      <c r="B4038" s="27">
        <f t="shared" si="125"/>
        <v>39616.166666656878</v>
      </c>
      <c r="C4038" s="25">
        <v>4</v>
      </c>
      <c r="D4038" s="25">
        <v>16.5</v>
      </c>
      <c r="E4038" s="25">
        <v>0</v>
      </c>
      <c r="J4038" s="1"/>
      <c r="K4038" s="1"/>
      <c r="L4038" s="1"/>
      <c r="M4038" s="1"/>
      <c r="N4038" s="1"/>
      <c r="AA4038" s="1"/>
      <c r="AB4038" s="1"/>
      <c r="AC4038" s="1"/>
    </row>
    <row r="4039" spans="2:29" x14ac:dyDescent="0.25">
      <c r="B4039" s="27">
        <f t="shared" si="125"/>
        <v>39616.208333323542</v>
      </c>
      <c r="C4039" s="25">
        <v>5</v>
      </c>
      <c r="D4039" s="25">
        <v>16.3</v>
      </c>
      <c r="E4039" s="25">
        <v>0</v>
      </c>
      <c r="J4039" s="1"/>
      <c r="K4039" s="1"/>
      <c r="L4039" s="1"/>
      <c r="M4039" s="1"/>
      <c r="N4039" s="1"/>
      <c r="AA4039" s="1"/>
      <c r="AB4039" s="1"/>
      <c r="AC4039" s="1"/>
    </row>
    <row r="4040" spans="2:29" x14ac:dyDescent="0.25">
      <c r="B4040" s="27">
        <f t="shared" si="125"/>
        <v>39616.249999990207</v>
      </c>
      <c r="C4040" s="25">
        <v>6</v>
      </c>
      <c r="D4040" s="25">
        <v>16.3</v>
      </c>
      <c r="E4040" s="25">
        <v>27.88</v>
      </c>
      <c r="J4040" s="1"/>
      <c r="K4040" s="1"/>
      <c r="L4040" s="1"/>
      <c r="M4040" s="1"/>
      <c r="N4040" s="1"/>
      <c r="AA4040" s="1"/>
      <c r="AB4040" s="1"/>
      <c r="AC4040" s="1"/>
    </row>
    <row r="4041" spans="2:29" x14ac:dyDescent="0.25">
      <c r="B4041" s="27">
        <f t="shared" si="125"/>
        <v>39616.291666656871</v>
      </c>
      <c r="C4041" s="25">
        <v>7</v>
      </c>
      <c r="D4041" s="25">
        <v>16.7</v>
      </c>
      <c r="E4041" s="25">
        <v>168.96</v>
      </c>
      <c r="J4041" s="1"/>
      <c r="K4041" s="1"/>
      <c r="L4041" s="1"/>
      <c r="M4041" s="1"/>
      <c r="N4041" s="1"/>
      <c r="AA4041" s="1"/>
      <c r="AB4041" s="1"/>
      <c r="AC4041" s="1"/>
    </row>
    <row r="4042" spans="2:29" x14ac:dyDescent="0.25">
      <c r="B4042" s="27">
        <f t="shared" si="125"/>
        <v>39616.333333323535</v>
      </c>
      <c r="C4042" s="25">
        <v>8</v>
      </c>
      <c r="D4042" s="25">
        <v>17.2</v>
      </c>
      <c r="E4042" s="25">
        <v>142.54</v>
      </c>
      <c r="J4042" s="1"/>
      <c r="K4042" s="1"/>
      <c r="L4042" s="1"/>
      <c r="M4042" s="1"/>
      <c r="N4042" s="1"/>
      <c r="AA4042" s="1"/>
      <c r="AB4042" s="1"/>
      <c r="AC4042" s="1"/>
    </row>
    <row r="4043" spans="2:29" x14ac:dyDescent="0.25">
      <c r="B4043" s="27">
        <f t="shared" si="125"/>
        <v>39616.374999990199</v>
      </c>
      <c r="C4043" s="25">
        <v>9</v>
      </c>
      <c r="D4043" s="25">
        <v>17.399999999999999</v>
      </c>
      <c r="E4043" s="25">
        <v>141.15</v>
      </c>
      <c r="J4043" s="1"/>
      <c r="K4043" s="1"/>
      <c r="L4043" s="1"/>
      <c r="M4043" s="1"/>
      <c r="N4043" s="1"/>
      <c r="AA4043" s="1"/>
      <c r="AB4043" s="1"/>
      <c r="AC4043" s="1"/>
    </row>
    <row r="4044" spans="2:29" x14ac:dyDescent="0.25">
      <c r="B4044" s="27">
        <f t="shared" si="125"/>
        <v>39616.416666656864</v>
      </c>
      <c r="C4044" s="25">
        <v>10</v>
      </c>
      <c r="D4044" s="25">
        <v>17.5</v>
      </c>
      <c r="E4044" s="25">
        <v>240.65</v>
      </c>
      <c r="J4044" s="1"/>
      <c r="K4044" s="1"/>
      <c r="L4044" s="1"/>
      <c r="M4044" s="1"/>
      <c r="N4044" s="1"/>
      <c r="AA4044" s="1"/>
      <c r="AB4044" s="1"/>
      <c r="AC4044" s="1"/>
    </row>
    <row r="4045" spans="2:29" x14ac:dyDescent="0.25">
      <c r="B4045" s="27">
        <f t="shared" si="125"/>
        <v>39616.458333323528</v>
      </c>
      <c r="C4045" s="25">
        <v>11</v>
      </c>
      <c r="D4045" s="25">
        <v>18.3</v>
      </c>
      <c r="E4045" s="25">
        <v>463.26</v>
      </c>
      <c r="J4045" s="1"/>
      <c r="K4045" s="1"/>
      <c r="L4045" s="1"/>
      <c r="M4045" s="1"/>
      <c r="N4045" s="1"/>
      <c r="AA4045" s="1"/>
      <c r="AB4045" s="1"/>
      <c r="AC4045" s="1"/>
    </row>
    <row r="4046" spans="2:29" x14ac:dyDescent="0.25">
      <c r="B4046" s="27">
        <f t="shared" si="125"/>
        <v>39616.499999990192</v>
      </c>
      <c r="C4046" s="25">
        <v>12</v>
      </c>
      <c r="D4046" s="25">
        <v>21.2</v>
      </c>
      <c r="E4046" s="25">
        <v>1013.8</v>
      </c>
      <c r="J4046" s="1"/>
      <c r="K4046" s="1"/>
      <c r="L4046" s="1"/>
      <c r="M4046" s="1"/>
      <c r="N4046" s="1"/>
      <c r="AA4046" s="1"/>
      <c r="AB4046" s="1"/>
      <c r="AC4046" s="1"/>
    </row>
    <row r="4047" spans="2:29" x14ac:dyDescent="0.25">
      <c r="B4047" s="27">
        <f t="shared" si="125"/>
        <v>39616.541666656856</v>
      </c>
      <c r="C4047" s="25">
        <v>13</v>
      </c>
      <c r="D4047" s="25">
        <v>22</v>
      </c>
      <c r="E4047" s="25">
        <v>1033.71</v>
      </c>
      <c r="J4047" s="1"/>
      <c r="K4047" s="1"/>
      <c r="L4047" s="1"/>
      <c r="M4047" s="1"/>
      <c r="N4047" s="1"/>
      <c r="AA4047" s="1"/>
      <c r="AB4047" s="1"/>
      <c r="AC4047" s="1"/>
    </row>
    <row r="4048" spans="2:29" x14ac:dyDescent="0.25">
      <c r="B4048" s="27">
        <f t="shared" si="125"/>
        <v>39616.58333332352</v>
      </c>
      <c r="C4048" s="25">
        <v>14</v>
      </c>
      <c r="D4048" s="25">
        <v>22.1</v>
      </c>
      <c r="E4048" s="25">
        <v>994.42</v>
      </c>
      <c r="J4048" s="1"/>
      <c r="K4048" s="1"/>
      <c r="L4048" s="1"/>
      <c r="M4048" s="1"/>
      <c r="N4048" s="1"/>
      <c r="AA4048" s="1"/>
      <c r="AB4048" s="1"/>
      <c r="AC4048" s="1"/>
    </row>
    <row r="4049" spans="2:29" x14ac:dyDescent="0.25">
      <c r="B4049" s="27">
        <f t="shared" si="125"/>
        <v>39616.624999990185</v>
      </c>
      <c r="C4049" s="25">
        <v>15</v>
      </c>
      <c r="D4049" s="25">
        <v>21.1</v>
      </c>
      <c r="E4049" s="25">
        <v>901.27</v>
      </c>
      <c r="J4049" s="1"/>
      <c r="K4049" s="1"/>
      <c r="L4049" s="1"/>
      <c r="M4049" s="1"/>
      <c r="N4049" s="1"/>
      <c r="AA4049" s="1"/>
      <c r="AB4049" s="1"/>
      <c r="AC4049" s="1"/>
    </row>
    <row r="4050" spans="2:29" x14ac:dyDescent="0.25">
      <c r="B4050" s="27">
        <f t="shared" si="125"/>
        <v>39616.666666656849</v>
      </c>
      <c r="C4050" s="25">
        <v>16</v>
      </c>
      <c r="D4050" s="25">
        <v>20.100000000000001</v>
      </c>
      <c r="E4050" s="25">
        <v>760.66</v>
      </c>
      <c r="J4050" s="1"/>
      <c r="K4050" s="1"/>
      <c r="L4050" s="1"/>
      <c r="M4050" s="1"/>
      <c r="N4050" s="1"/>
      <c r="AA4050" s="1"/>
      <c r="AB4050" s="1"/>
      <c r="AC4050" s="1"/>
    </row>
    <row r="4051" spans="2:29" x14ac:dyDescent="0.25">
      <c r="B4051" s="27">
        <f t="shared" si="125"/>
        <v>39616.708333323513</v>
      </c>
      <c r="C4051" s="25">
        <v>17</v>
      </c>
      <c r="D4051" s="25">
        <v>19.2</v>
      </c>
      <c r="E4051" s="25">
        <v>580.54</v>
      </c>
      <c r="J4051" s="1"/>
      <c r="K4051" s="1"/>
      <c r="L4051" s="1"/>
      <c r="M4051" s="1"/>
      <c r="N4051" s="1"/>
      <c r="AA4051" s="1"/>
      <c r="AB4051" s="1"/>
      <c r="AC4051" s="1"/>
    </row>
    <row r="4052" spans="2:29" x14ac:dyDescent="0.25">
      <c r="B4052" s="27">
        <f t="shared" si="125"/>
        <v>39616.749999990177</v>
      </c>
      <c r="C4052" s="25">
        <v>18</v>
      </c>
      <c r="D4052" s="25">
        <v>18.5</v>
      </c>
      <c r="E4052" s="25">
        <v>374.92</v>
      </c>
      <c r="J4052" s="1"/>
      <c r="K4052" s="1"/>
      <c r="L4052" s="1"/>
      <c r="M4052" s="1"/>
      <c r="N4052" s="1"/>
      <c r="AA4052" s="1"/>
      <c r="AB4052" s="1"/>
      <c r="AC4052" s="1"/>
    </row>
    <row r="4053" spans="2:29" x14ac:dyDescent="0.25">
      <c r="B4053" s="27">
        <f t="shared" si="125"/>
        <v>39616.791666656842</v>
      </c>
      <c r="C4053" s="25">
        <v>19</v>
      </c>
      <c r="D4053" s="25">
        <v>17.7</v>
      </c>
      <c r="E4053" s="25">
        <v>164.65</v>
      </c>
      <c r="J4053" s="1"/>
      <c r="K4053" s="1"/>
      <c r="L4053" s="1"/>
      <c r="M4053" s="1"/>
      <c r="N4053" s="1"/>
      <c r="AA4053" s="1"/>
      <c r="AB4053" s="1"/>
      <c r="AC4053" s="1"/>
    </row>
    <row r="4054" spans="2:29" x14ac:dyDescent="0.25">
      <c r="B4054" s="27">
        <f t="shared" si="125"/>
        <v>39616.833333323506</v>
      </c>
      <c r="C4054" s="25">
        <v>20</v>
      </c>
      <c r="D4054" s="25">
        <v>16.3</v>
      </c>
      <c r="E4054" s="25">
        <v>2.88</v>
      </c>
      <c r="J4054" s="1"/>
      <c r="K4054" s="1"/>
      <c r="L4054" s="1"/>
      <c r="M4054" s="1"/>
      <c r="N4054" s="1"/>
      <c r="AA4054" s="1"/>
      <c r="AB4054" s="1"/>
      <c r="AC4054" s="1"/>
    </row>
    <row r="4055" spans="2:29" x14ac:dyDescent="0.25">
      <c r="B4055" s="27">
        <f t="shared" si="125"/>
        <v>39616.87499999017</v>
      </c>
      <c r="C4055" s="25">
        <v>21</v>
      </c>
      <c r="D4055" s="25">
        <v>15.5</v>
      </c>
      <c r="E4055" s="25">
        <v>0</v>
      </c>
      <c r="J4055" s="1"/>
      <c r="K4055" s="1"/>
      <c r="L4055" s="1"/>
      <c r="M4055" s="1"/>
      <c r="N4055" s="1"/>
      <c r="AA4055" s="1"/>
      <c r="AB4055" s="1"/>
      <c r="AC4055" s="1"/>
    </row>
    <row r="4056" spans="2:29" x14ac:dyDescent="0.25">
      <c r="B4056" s="27">
        <f t="shared" si="125"/>
        <v>39616.916666656834</v>
      </c>
      <c r="C4056" s="25">
        <v>22</v>
      </c>
      <c r="D4056" s="25">
        <v>15.3</v>
      </c>
      <c r="E4056" s="25">
        <v>0</v>
      </c>
      <c r="J4056" s="1"/>
      <c r="K4056" s="1"/>
      <c r="L4056" s="1"/>
      <c r="M4056" s="1"/>
      <c r="N4056" s="1"/>
      <c r="AA4056" s="1"/>
      <c r="AB4056" s="1"/>
      <c r="AC4056" s="1"/>
    </row>
    <row r="4057" spans="2:29" x14ac:dyDescent="0.25">
      <c r="B4057" s="27">
        <f t="shared" si="125"/>
        <v>39616.958333323499</v>
      </c>
      <c r="C4057" s="25">
        <v>23</v>
      </c>
      <c r="D4057" s="25">
        <v>15.1</v>
      </c>
      <c r="E4057" s="25">
        <v>0</v>
      </c>
      <c r="J4057" s="1"/>
      <c r="K4057" s="1"/>
      <c r="L4057" s="1"/>
      <c r="M4057" s="1"/>
      <c r="N4057" s="1"/>
      <c r="AA4057" s="1"/>
      <c r="AB4057" s="1"/>
      <c r="AC4057" s="1"/>
    </row>
    <row r="4058" spans="2:29" x14ac:dyDescent="0.25">
      <c r="B4058" s="27">
        <f t="shared" si="125"/>
        <v>39616.999999990163</v>
      </c>
      <c r="C4058" s="25">
        <v>0</v>
      </c>
      <c r="D4058" s="25">
        <v>14.9</v>
      </c>
      <c r="E4058" s="25">
        <v>0</v>
      </c>
      <c r="J4058" s="1"/>
      <c r="K4058" s="1"/>
      <c r="L4058" s="1"/>
      <c r="M4058" s="1"/>
      <c r="N4058" s="1"/>
      <c r="AA4058" s="1"/>
      <c r="AB4058" s="1"/>
      <c r="AC4058" s="1"/>
    </row>
    <row r="4059" spans="2:29" x14ac:dyDescent="0.25">
      <c r="B4059" s="27">
        <f t="shared" si="125"/>
        <v>39617.041666656827</v>
      </c>
      <c r="C4059" s="25">
        <v>1</v>
      </c>
      <c r="D4059" s="25">
        <v>14.8</v>
      </c>
      <c r="E4059" s="25">
        <v>0</v>
      </c>
      <c r="J4059" s="1"/>
      <c r="K4059" s="1"/>
      <c r="L4059" s="1"/>
      <c r="M4059" s="1"/>
      <c r="N4059" s="1"/>
      <c r="AA4059" s="1"/>
      <c r="AB4059" s="1"/>
      <c r="AC4059" s="1"/>
    </row>
    <row r="4060" spans="2:29" x14ac:dyDescent="0.25">
      <c r="B4060" s="27">
        <f t="shared" si="125"/>
        <v>39617.083333323491</v>
      </c>
      <c r="C4060" s="25">
        <v>2</v>
      </c>
      <c r="D4060" s="25">
        <v>14.7</v>
      </c>
      <c r="E4060" s="25">
        <v>0</v>
      </c>
      <c r="J4060" s="1"/>
      <c r="K4060" s="1"/>
      <c r="L4060" s="1"/>
      <c r="M4060" s="1"/>
      <c r="N4060" s="1"/>
      <c r="AA4060" s="1"/>
      <c r="AB4060" s="1"/>
      <c r="AC4060" s="1"/>
    </row>
    <row r="4061" spans="2:29" x14ac:dyDescent="0.25">
      <c r="B4061" s="27">
        <f t="shared" si="125"/>
        <v>39617.124999990156</v>
      </c>
      <c r="C4061" s="25">
        <v>3</v>
      </c>
      <c r="D4061" s="25">
        <v>14.7</v>
      </c>
      <c r="E4061" s="25">
        <v>0</v>
      </c>
      <c r="J4061" s="1"/>
      <c r="K4061" s="1"/>
      <c r="L4061" s="1"/>
      <c r="M4061" s="1"/>
      <c r="N4061" s="1"/>
      <c r="AA4061" s="1"/>
      <c r="AB4061" s="1"/>
      <c r="AC4061" s="1"/>
    </row>
    <row r="4062" spans="2:29" x14ac:dyDescent="0.25">
      <c r="B4062" s="27">
        <f t="shared" si="125"/>
        <v>39617.16666665682</v>
      </c>
      <c r="C4062" s="25">
        <v>4</v>
      </c>
      <c r="D4062" s="25">
        <v>14.7</v>
      </c>
      <c r="E4062" s="25">
        <v>0</v>
      </c>
      <c r="J4062" s="1"/>
      <c r="K4062" s="1"/>
      <c r="L4062" s="1"/>
      <c r="M4062" s="1"/>
      <c r="N4062" s="1"/>
      <c r="AA4062" s="1"/>
      <c r="AB4062" s="1"/>
      <c r="AC4062" s="1"/>
    </row>
    <row r="4063" spans="2:29" x14ac:dyDescent="0.25">
      <c r="B4063" s="27">
        <f t="shared" si="125"/>
        <v>39617.208333323484</v>
      </c>
      <c r="C4063" s="25">
        <v>5</v>
      </c>
      <c r="D4063" s="25">
        <v>14.7</v>
      </c>
      <c r="E4063" s="25">
        <v>0</v>
      </c>
      <c r="J4063" s="1"/>
      <c r="K4063" s="1"/>
      <c r="L4063" s="1"/>
      <c r="M4063" s="1"/>
      <c r="N4063" s="1"/>
      <c r="AA4063" s="1"/>
      <c r="AB4063" s="1"/>
      <c r="AC4063" s="1"/>
    </row>
    <row r="4064" spans="2:29" x14ac:dyDescent="0.25">
      <c r="B4064" s="27">
        <f t="shared" si="125"/>
        <v>39617.249999990148</v>
      </c>
      <c r="C4064" s="25">
        <v>6</v>
      </c>
      <c r="D4064" s="25">
        <v>14.7</v>
      </c>
      <c r="E4064" s="25">
        <v>31.96</v>
      </c>
      <c r="J4064" s="1"/>
      <c r="K4064" s="1"/>
      <c r="L4064" s="1"/>
      <c r="M4064" s="1"/>
      <c r="N4064" s="1"/>
      <c r="AA4064" s="1"/>
      <c r="AB4064" s="1"/>
      <c r="AC4064" s="1"/>
    </row>
    <row r="4065" spans="2:29" x14ac:dyDescent="0.25">
      <c r="B4065" s="27">
        <f t="shared" si="125"/>
        <v>39617.291666656813</v>
      </c>
      <c r="C4065" s="25">
        <v>7</v>
      </c>
      <c r="D4065" s="25">
        <v>15.7</v>
      </c>
      <c r="E4065" s="25">
        <v>223.38</v>
      </c>
      <c r="J4065" s="1"/>
      <c r="K4065" s="1"/>
      <c r="L4065" s="1"/>
      <c r="M4065" s="1"/>
      <c r="N4065" s="1"/>
      <c r="AA4065" s="1"/>
      <c r="AB4065" s="1"/>
      <c r="AC4065" s="1"/>
    </row>
    <row r="4066" spans="2:29" x14ac:dyDescent="0.25">
      <c r="B4066" s="27">
        <f t="shared" si="125"/>
        <v>39617.333333323477</v>
      </c>
      <c r="C4066" s="25">
        <v>8</v>
      </c>
      <c r="D4066" s="25">
        <v>16.7</v>
      </c>
      <c r="E4066" s="25">
        <v>435.05</v>
      </c>
      <c r="J4066" s="1"/>
      <c r="K4066" s="1"/>
      <c r="L4066" s="1"/>
      <c r="M4066" s="1"/>
      <c r="N4066" s="1"/>
      <c r="AA4066" s="1"/>
      <c r="AB4066" s="1"/>
      <c r="AC4066" s="1"/>
    </row>
    <row r="4067" spans="2:29" x14ac:dyDescent="0.25">
      <c r="B4067" s="27">
        <f t="shared" si="125"/>
        <v>39617.374999990141</v>
      </c>
      <c r="C4067" s="25">
        <v>9</v>
      </c>
      <c r="D4067" s="25">
        <v>17.5</v>
      </c>
      <c r="E4067" s="25">
        <v>635.5</v>
      </c>
      <c r="J4067" s="1"/>
      <c r="K4067" s="1"/>
      <c r="L4067" s="1"/>
      <c r="M4067" s="1"/>
      <c r="N4067" s="1"/>
      <c r="AA4067" s="1"/>
      <c r="AB4067" s="1"/>
      <c r="AC4067" s="1"/>
    </row>
    <row r="4068" spans="2:29" x14ac:dyDescent="0.25">
      <c r="B4068" s="27">
        <f t="shared" si="125"/>
        <v>39617.416666656805</v>
      </c>
      <c r="C4068" s="25">
        <v>10</v>
      </c>
      <c r="D4068" s="25">
        <v>18.600000000000001</v>
      </c>
      <c r="E4068" s="25">
        <v>806.59</v>
      </c>
      <c r="J4068" s="1"/>
      <c r="K4068" s="1"/>
      <c r="L4068" s="1"/>
      <c r="M4068" s="1"/>
      <c r="N4068" s="1"/>
      <c r="AA4068" s="1"/>
      <c r="AB4068" s="1"/>
      <c r="AC4068" s="1"/>
    </row>
    <row r="4069" spans="2:29" x14ac:dyDescent="0.25">
      <c r="B4069" s="27">
        <f t="shared" si="125"/>
        <v>39617.45833332347</v>
      </c>
      <c r="C4069" s="25">
        <v>11</v>
      </c>
      <c r="D4069" s="25">
        <v>19.5</v>
      </c>
      <c r="E4069" s="25">
        <v>935.16</v>
      </c>
      <c r="J4069" s="1"/>
      <c r="K4069" s="1"/>
      <c r="L4069" s="1"/>
      <c r="M4069" s="1"/>
      <c r="N4069" s="1"/>
      <c r="AA4069" s="1"/>
      <c r="AB4069" s="1"/>
      <c r="AC4069" s="1"/>
    </row>
    <row r="4070" spans="2:29" x14ac:dyDescent="0.25">
      <c r="B4070" s="27">
        <f t="shared" si="125"/>
        <v>39617.499999990134</v>
      </c>
      <c r="C4070" s="25">
        <v>12</v>
      </c>
      <c r="D4070" s="25">
        <v>23.1</v>
      </c>
      <c r="E4070" s="25">
        <v>1014.3</v>
      </c>
      <c r="J4070" s="1"/>
      <c r="K4070" s="1"/>
      <c r="L4070" s="1"/>
      <c r="M4070" s="1"/>
      <c r="N4070" s="1"/>
      <c r="AA4070" s="1"/>
      <c r="AB4070" s="1"/>
      <c r="AC4070" s="1"/>
    </row>
    <row r="4071" spans="2:29" x14ac:dyDescent="0.25">
      <c r="B4071" s="27">
        <f t="shared" si="125"/>
        <v>39617.541666656798</v>
      </c>
      <c r="C4071" s="25">
        <v>13</v>
      </c>
      <c r="D4071" s="25">
        <v>24.4</v>
      </c>
      <c r="E4071" s="25">
        <v>1034.7</v>
      </c>
      <c r="J4071" s="1"/>
      <c r="K4071" s="1"/>
      <c r="L4071" s="1"/>
      <c r="M4071" s="1"/>
      <c r="N4071" s="1"/>
      <c r="AA4071" s="1"/>
      <c r="AB4071" s="1"/>
      <c r="AC4071" s="1"/>
    </row>
    <row r="4072" spans="2:29" x14ac:dyDescent="0.25">
      <c r="B4072" s="27">
        <f t="shared" si="125"/>
        <v>39617.583333323462</v>
      </c>
      <c r="C4072" s="25">
        <v>14</v>
      </c>
      <c r="D4072" s="25">
        <v>25.4</v>
      </c>
      <c r="E4072" s="25">
        <v>995.12</v>
      </c>
      <c r="J4072" s="1"/>
      <c r="K4072" s="1"/>
      <c r="L4072" s="1"/>
      <c r="M4072" s="1"/>
      <c r="N4072" s="1"/>
      <c r="AA4072" s="1"/>
      <c r="AB4072" s="1"/>
      <c r="AC4072" s="1"/>
    </row>
    <row r="4073" spans="2:29" x14ac:dyDescent="0.25">
      <c r="B4073" s="27">
        <f t="shared" si="125"/>
        <v>39617.624999990127</v>
      </c>
      <c r="C4073" s="25">
        <v>15</v>
      </c>
      <c r="D4073" s="25">
        <v>25.4</v>
      </c>
      <c r="E4073" s="25">
        <v>898.12</v>
      </c>
      <c r="J4073" s="1"/>
      <c r="K4073" s="1"/>
      <c r="L4073" s="1"/>
      <c r="M4073" s="1"/>
      <c r="N4073" s="1"/>
      <c r="AA4073" s="1"/>
      <c r="AB4073" s="1"/>
      <c r="AC4073" s="1"/>
    </row>
    <row r="4074" spans="2:29" x14ac:dyDescent="0.25">
      <c r="B4074" s="27">
        <f t="shared" si="125"/>
        <v>39617.666666656791</v>
      </c>
      <c r="C4074" s="25">
        <v>16</v>
      </c>
      <c r="D4074" s="25">
        <v>23.9</v>
      </c>
      <c r="E4074" s="25">
        <v>754.2</v>
      </c>
      <c r="J4074" s="1"/>
      <c r="K4074" s="1"/>
      <c r="L4074" s="1"/>
      <c r="M4074" s="1"/>
      <c r="N4074" s="1"/>
      <c r="AA4074" s="1"/>
      <c r="AB4074" s="1"/>
      <c r="AC4074" s="1"/>
    </row>
    <row r="4075" spans="2:29" x14ac:dyDescent="0.25">
      <c r="B4075" s="27">
        <f t="shared" si="125"/>
        <v>39617.708333323455</v>
      </c>
      <c r="C4075" s="25">
        <v>17</v>
      </c>
      <c r="D4075" s="25">
        <v>22.9</v>
      </c>
      <c r="E4075" s="25">
        <v>574.88</v>
      </c>
      <c r="J4075" s="1"/>
      <c r="K4075" s="1"/>
      <c r="L4075" s="1"/>
      <c r="M4075" s="1"/>
      <c r="N4075" s="1"/>
      <c r="AA4075" s="1"/>
      <c r="AB4075" s="1"/>
      <c r="AC4075" s="1"/>
    </row>
    <row r="4076" spans="2:29" x14ac:dyDescent="0.25">
      <c r="B4076" s="27">
        <f t="shared" si="125"/>
        <v>39617.749999990119</v>
      </c>
      <c r="C4076" s="25">
        <v>18</v>
      </c>
      <c r="D4076" s="25">
        <v>21.7</v>
      </c>
      <c r="E4076" s="25">
        <v>371.19</v>
      </c>
      <c r="J4076" s="1"/>
      <c r="K4076" s="1"/>
      <c r="L4076" s="1"/>
      <c r="M4076" s="1"/>
      <c r="N4076" s="1"/>
      <c r="AA4076" s="1"/>
      <c r="AB4076" s="1"/>
      <c r="AC4076" s="1"/>
    </row>
    <row r="4077" spans="2:29" x14ac:dyDescent="0.25">
      <c r="B4077" s="27">
        <f t="shared" si="125"/>
        <v>39617.791666656783</v>
      </c>
      <c r="C4077" s="25">
        <v>19</v>
      </c>
      <c r="D4077" s="25">
        <v>20.2</v>
      </c>
      <c r="E4077" s="25">
        <v>162.86000000000001</v>
      </c>
      <c r="J4077" s="1"/>
      <c r="K4077" s="1"/>
      <c r="L4077" s="1"/>
      <c r="M4077" s="1"/>
      <c r="N4077" s="1"/>
      <c r="AA4077" s="1"/>
      <c r="AB4077" s="1"/>
      <c r="AC4077" s="1"/>
    </row>
    <row r="4078" spans="2:29" x14ac:dyDescent="0.25">
      <c r="B4078" s="27">
        <f t="shared" si="125"/>
        <v>39617.833333323448</v>
      </c>
      <c r="C4078" s="25">
        <v>20</v>
      </c>
      <c r="D4078" s="25">
        <v>18.5</v>
      </c>
      <c r="E4078" s="25">
        <v>2.87</v>
      </c>
      <c r="J4078" s="1"/>
      <c r="K4078" s="1"/>
      <c r="L4078" s="1"/>
      <c r="M4078" s="1"/>
      <c r="N4078" s="1"/>
      <c r="AA4078" s="1"/>
      <c r="AB4078" s="1"/>
      <c r="AC4078" s="1"/>
    </row>
    <row r="4079" spans="2:29" x14ac:dyDescent="0.25">
      <c r="B4079" s="27">
        <f t="shared" si="125"/>
        <v>39617.874999990112</v>
      </c>
      <c r="C4079" s="25">
        <v>21</v>
      </c>
      <c r="D4079" s="25">
        <v>17.5</v>
      </c>
      <c r="E4079" s="25">
        <v>0</v>
      </c>
      <c r="J4079" s="1"/>
      <c r="K4079" s="1"/>
      <c r="L4079" s="1"/>
      <c r="M4079" s="1"/>
      <c r="N4079" s="1"/>
      <c r="AA4079" s="1"/>
      <c r="AB4079" s="1"/>
      <c r="AC4079" s="1"/>
    </row>
    <row r="4080" spans="2:29" x14ac:dyDescent="0.25">
      <c r="B4080" s="27">
        <f t="shared" si="125"/>
        <v>39617.916666656776</v>
      </c>
      <c r="C4080" s="25">
        <v>22</v>
      </c>
      <c r="D4080" s="25">
        <v>16.899999999999999</v>
      </c>
      <c r="E4080" s="25">
        <v>0</v>
      </c>
      <c r="J4080" s="1"/>
      <c r="K4080" s="1"/>
      <c r="L4080" s="1"/>
      <c r="M4080" s="1"/>
      <c r="N4080" s="1"/>
      <c r="AA4080" s="1"/>
      <c r="AB4080" s="1"/>
      <c r="AC4080" s="1"/>
    </row>
    <row r="4081" spans="2:29" x14ac:dyDescent="0.25">
      <c r="B4081" s="27">
        <f t="shared" si="125"/>
        <v>39617.95833332344</v>
      </c>
      <c r="C4081" s="25">
        <v>23</v>
      </c>
      <c r="D4081" s="25">
        <v>16.600000000000001</v>
      </c>
      <c r="E4081" s="25">
        <v>0</v>
      </c>
      <c r="J4081" s="1"/>
      <c r="K4081" s="1"/>
      <c r="L4081" s="1"/>
      <c r="M4081" s="1"/>
      <c r="N4081" s="1"/>
      <c r="AA4081" s="1"/>
      <c r="AB4081" s="1"/>
      <c r="AC4081" s="1"/>
    </row>
    <row r="4082" spans="2:29" x14ac:dyDescent="0.25">
      <c r="B4082" s="27">
        <f t="shared" si="125"/>
        <v>39617.999999990105</v>
      </c>
      <c r="C4082" s="25">
        <v>0</v>
      </c>
      <c r="D4082" s="25">
        <v>16.399999999999999</v>
      </c>
      <c r="E4082" s="25">
        <v>0</v>
      </c>
      <c r="J4082" s="1"/>
      <c r="K4082" s="1"/>
      <c r="L4082" s="1"/>
      <c r="M4082" s="1"/>
      <c r="N4082" s="1"/>
      <c r="AA4082" s="1"/>
      <c r="AB4082" s="1"/>
      <c r="AC4082" s="1"/>
    </row>
    <row r="4083" spans="2:29" x14ac:dyDescent="0.25">
      <c r="B4083" s="27">
        <f t="shared" si="125"/>
        <v>39618.041666656769</v>
      </c>
      <c r="C4083" s="25">
        <v>1</v>
      </c>
      <c r="D4083" s="25">
        <v>16.2</v>
      </c>
      <c r="E4083" s="25">
        <v>0</v>
      </c>
      <c r="J4083" s="1"/>
      <c r="K4083" s="1"/>
      <c r="L4083" s="1"/>
      <c r="M4083" s="1"/>
      <c r="N4083" s="1"/>
      <c r="AA4083" s="1"/>
      <c r="AB4083" s="1"/>
      <c r="AC4083" s="1"/>
    </row>
    <row r="4084" spans="2:29" x14ac:dyDescent="0.25">
      <c r="B4084" s="27">
        <f t="shared" si="125"/>
        <v>39618.083333323433</v>
      </c>
      <c r="C4084" s="25">
        <v>2</v>
      </c>
      <c r="D4084" s="25">
        <v>15.9</v>
      </c>
      <c r="E4084" s="25">
        <v>0</v>
      </c>
      <c r="J4084" s="1"/>
      <c r="K4084" s="1"/>
      <c r="L4084" s="1"/>
      <c r="M4084" s="1"/>
      <c r="N4084" s="1"/>
      <c r="AA4084" s="1"/>
      <c r="AB4084" s="1"/>
      <c r="AC4084" s="1"/>
    </row>
    <row r="4085" spans="2:29" x14ac:dyDescent="0.25">
      <c r="B4085" s="27">
        <f t="shared" si="125"/>
        <v>39618.124999990097</v>
      </c>
      <c r="C4085" s="25">
        <v>3</v>
      </c>
      <c r="D4085" s="25">
        <v>15.7</v>
      </c>
      <c r="E4085" s="25">
        <v>0</v>
      </c>
      <c r="J4085" s="1"/>
      <c r="K4085" s="1"/>
      <c r="L4085" s="1"/>
      <c r="M4085" s="1"/>
      <c r="N4085" s="1"/>
      <c r="AA4085" s="1"/>
      <c r="AB4085" s="1"/>
      <c r="AC4085" s="1"/>
    </row>
    <row r="4086" spans="2:29" x14ac:dyDescent="0.25">
      <c r="B4086" s="27">
        <f t="shared" si="125"/>
        <v>39618.166666656762</v>
      </c>
      <c r="C4086" s="25">
        <v>4</v>
      </c>
      <c r="D4086" s="25">
        <v>15.6</v>
      </c>
      <c r="E4086" s="25">
        <v>0</v>
      </c>
      <c r="J4086" s="1"/>
      <c r="K4086" s="1"/>
      <c r="L4086" s="1"/>
      <c r="M4086" s="1"/>
      <c r="N4086" s="1"/>
      <c r="AA4086" s="1"/>
      <c r="AB4086" s="1"/>
      <c r="AC4086" s="1"/>
    </row>
    <row r="4087" spans="2:29" x14ac:dyDescent="0.25">
      <c r="B4087" s="27">
        <f t="shared" si="125"/>
        <v>39618.208333323426</v>
      </c>
      <c r="C4087" s="25">
        <v>5</v>
      </c>
      <c r="D4087" s="25">
        <v>15.5</v>
      </c>
      <c r="E4087" s="25">
        <v>0</v>
      </c>
      <c r="J4087" s="1"/>
      <c r="K4087" s="1"/>
      <c r="L4087" s="1"/>
      <c r="M4087" s="1"/>
      <c r="N4087" s="1"/>
      <c r="AA4087" s="1"/>
      <c r="AB4087" s="1"/>
      <c r="AC4087" s="1"/>
    </row>
    <row r="4088" spans="2:29" x14ac:dyDescent="0.25">
      <c r="B4088" s="27">
        <f t="shared" si="125"/>
        <v>39618.24999999009</v>
      </c>
      <c r="C4088" s="25">
        <v>6</v>
      </c>
      <c r="D4088" s="25">
        <v>15.4</v>
      </c>
      <c r="E4088" s="25">
        <v>33.19</v>
      </c>
      <c r="J4088" s="1"/>
      <c r="K4088" s="1"/>
      <c r="L4088" s="1"/>
      <c r="M4088" s="1"/>
      <c r="N4088" s="1"/>
      <c r="AA4088" s="1"/>
      <c r="AB4088" s="1"/>
      <c r="AC4088" s="1"/>
    </row>
    <row r="4089" spans="2:29" x14ac:dyDescent="0.25">
      <c r="B4089" s="27">
        <f t="shared" si="125"/>
        <v>39618.291666656754</v>
      </c>
      <c r="C4089" s="25">
        <v>7</v>
      </c>
      <c r="D4089" s="25">
        <v>16.399999999999999</v>
      </c>
      <c r="E4089" s="25">
        <v>221.53</v>
      </c>
      <c r="J4089" s="1"/>
      <c r="K4089" s="1"/>
      <c r="L4089" s="1"/>
      <c r="M4089" s="1"/>
      <c r="N4089" s="1"/>
      <c r="AA4089" s="1"/>
      <c r="AB4089" s="1"/>
      <c r="AC4089" s="1"/>
    </row>
    <row r="4090" spans="2:29" x14ac:dyDescent="0.25">
      <c r="B4090" s="27">
        <f t="shared" si="125"/>
        <v>39618.333333323419</v>
      </c>
      <c r="C4090" s="25">
        <v>8</v>
      </c>
      <c r="D4090" s="25">
        <v>17.600000000000001</v>
      </c>
      <c r="E4090" s="25">
        <v>432.25</v>
      </c>
      <c r="J4090" s="1"/>
      <c r="K4090" s="1"/>
      <c r="L4090" s="1"/>
      <c r="M4090" s="1"/>
      <c r="N4090" s="1"/>
      <c r="AA4090" s="1"/>
      <c r="AB4090" s="1"/>
      <c r="AC4090" s="1"/>
    </row>
    <row r="4091" spans="2:29" x14ac:dyDescent="0.25">
      <c r="B4091" s="27">
        <f t="shared" si="125"/>
        <v>39618.374999990083</v>
      </c>
      <c r="C4091" s="25">
        <v>9</v>
      </c>
      <c r="D4091" s="25">
        <v>19.100000000000001</v>
      </c>
      <c r="E4091" s="25">
        <v>632.71</v>
      </c>
      <c r="J4091" s="1"/>
      <c r="K4091" s="1"/>
      <c r="L4091" s="1"/>
      <c r="M4091" s="1"/>
      <c r="N4091" s="1"/>
      <c r="AA4091" s="1"/>
      <c r="AB4091" s="1"/>
      <c r="AC4091" s="1"/>
    </row>
    <row r="4092" spans="2:29" x14ac:dyDescent="0.25">
      <c r="B4092" s="27">
        <f t="shared" si="125"/>
        <v>39618.416666656747</v>
      </c>
      <c r="C4092" s="25">
        <v>10</v>
      </c>
      <c r="D4092" s="25">
        <v>20.5</v>
      </c>
      <c r="E4092" s="25">
        <v>804.75</v>
      </c>
      <c r="J4092" s="1"/>
      <c r="K4092" s="1"/>
      <c r="L4092" s="1"/>
      <c r="M4092" s="1"/>
      <c r="N4092" s="1"/>
      <c r="AA4092" s="1"/>
      <c r="AB4092" s="1"/>
      <c r="AC4092" s="1"/>
    </row>
    <row r="4093" spans="2:29" x14ac:dyDescent="0.25">
      <c r="B4093" s="27">
        <f t="shared" si="125"/>
        <v>39618.458333323411</v>
      </c>
      <c r="C4093" s="25">
        <v>11</v>
      </c>
      <c r="D4093" s="25">
        <v>22.1</v>
      </c>
      <c r="E4093" s="25">
        <v>935.11</v>
      </c>
      <c r="J4093" s="1"/>
      <c r="K4093" s="1"/>
      <c r="L4093" s="1"/>
      <c r="M4093" s="1"/>
      <c r="N4093" s="1"/>
      <c r="AA4093" s="1"/>
      <c r="AB4093" s="1"/>
      <c r="AC4093" s="1"/>
    </row>
    <row r="4094" spans="2:29" x14ac:dyDescent="0.25">
      <c r="B4094" s="27">
        <f t="shared" si="125"/>
        <v>39618.499999990076</v>
      </c>
      <c r="C4094" s="25">
        <v>12</v>
      </c>
      <c r="D4094" s="25">
        <v>24.1</v>
      </c>
      <c r="E4094" s="25">
        <v>1013.9</v>
      </c>
      <c r="J4094" s="1"/>
      <c r="K4094" s="1"/>
      <c r="L4094" s="1"/>
      <c r="M4094" s="1"/>
      <c r="N4094" s="1"/>
      <c r="AA4094" s="1"/>
      <c r="AB4094" s="1"/>
      <c r="AC4094" s="1"/>
    </row>
    <row r="4095" spans="2:29" x14ac:dyDescent="0.25">
      <c r="B4095" s="27">
        <f t="shared" si="125"/>
        <v>39618.54166665674</v>
      </c>
      <c r="C4095" s="25">
        <v>13</v>
      </c>
      <c r="D4095" s="25">
        <v>25.2</v>
      </c>
      <c r="E4095" s="25">
        <v>1032.8900000000001</v>
      </c>
      <c r="J4095" s="1"/>
      <c r="K4095" s="1"/>
      <c r="L4095" s="1"/>
      <c r="M4095" s="1"/>
      <c r="N4095" s="1"/>
      <c r="AA4095" s="1"/>
      <c r="AB4095" s="1"/>
      <c r="AC4095" s="1"/>
    </row>
    <row r="4096" spans="2:29" x14ac:dyDescent="0.25">
      <c r="B4096" s="27">
        <f t="shared" si="125"/>
        <v>39618.583333323404</v>
      </c>
      <c r="C4096" s="25">
        <v>14</v>
      </c>
      <c r="D4096" s="25">
        <v>25.9</v>
      </c>
      <c r="E4096" s="25">
        <v>993.13</v>
      </c>
      <c r="J4096" s="1"/>
      <c r="K4096" s="1"/>
      <c r="L4096" s="1"/>
      <c r="M4096" s="1"/>
      <c r="N4096" s="1"/>
      <c r="AA4096" s="1"/>
      <c r="AB4096" s="1"/>
      <c r="AC4096" s="1"/>
    </row>
    <row r="4097" spans="2:29" x14ac:dyDescent="0.25">
      <c r="B4097" s="27">
        <f t="shared" si="125"/>
        <v>39618.624999990068</v>
      </c>
      <c r="C4097" s="25">
        <v>15</v>
      </c>
      <c r="D4097" s="25">
        <v>26.2</v>
      </c>
      <c r="E4097" s="25">
        <v>898.15</v>
      </c>
      <c r="J4097" s="1"/>
      <c r="K4097" s="1"/>
      <c r="L4097" s="1"/>
      <c r="M4097" s="1"/>
      <c r="N4097" s="1"/>
      <c r="AA4097" s="1"/>
      <c r="AB4097" s="1"/>
      <c r="AC4097" s="1"/>
    </row>
    <row r="4098" spans="2:29" x14ac:dyDescent="0.25">
      <c r="B4098" s="27">
        <f t="shared" si="125"/>
        <v>39618.666666656733</v>
      </c>
      <c r="C4098" s="25">
        <v>16</v>
      </c>
      <c r="D4098" s="25">
        <v>25.7</v>
      </c>
      <c r="E4098" s="25">
        <v>755.56</v>
      </c>
      <c r="J4098" s="1"/>
      <c r="K4098" s="1"/>
      <c r="L4098" s="1"/>
      <c r="M4098" s="1"/>
      <c r="N4098" s="1"/>
      <c r="AA4098" s="1"/>
      <c r="AB4098" s="1"/>
      <c r="AC4098" s="1"/>
    </row>
    <row r="4099" spans="2:29" x14ac:dyDescent="0.25">
      <c r="B4099" s="27">
        <f t="shared" ref="B4099:B4162" si="126">B4098+1/24</f>
        <v>39618.708333323397</v>
      </c>
      <c r="C4099" s="25">
        <v>17</v>
      </c>
      <c r="D4099" s="25">
        <v>24.8</v>
      </c>
      <c r="E4099" s="25">
        <v>575.73</v>
      </c>
      <c r="J4099" s="1"/>
      <c r="K4099" s="1"/>
      <c r="L4099" s="1"/>
      <c r="M4099" s="1"/>
      <c r="N4099" s="1"/>
      <c r="AA4099" s="1"/>
      <c r="AB4099" s="1"/>
      <c r="AC4099" s="1"/>
    </row>
    <row r="4100" spans="2:29" x14ac:dyDescent="0.25">
      <c r="B4100" s="27">
        <f t="shared" si="126"/>
        <v>39618.749999990061</v>
      </c>
      <c r="C4100" s="25">
        <v>18</v>
      </c>
      <c r="D4100" s="25">
        <v>23.6</v>
      </c>
      <c r="E4100" s="25">
        <v>371.46</v>
      </c>
      <c r="J4100" s="1"/>
      <c r="K4100" s="1"/>
      <c r="L4100" s="1"/>
      <c r="M4100" s="1"/>
      <c r="N4100" s="1"/>
      <c r="AA4100" s="1"/>
      <c r="AB4100" s="1"/>
      <c r="AC4100" s="1"/>
    </row>
    <row r="4101" spans="2:29" x14ac:dyDescent="0.25">
      <c r="B4101" s="27">
        <f t="shared" si="126"/>
        <v>39618.791666656725</v>
      </c>
      <c r="C4101" s="25">
        <v>19</v>
      </c>
      <c r="D4101" s="25">
        <v>22</v>
      </c>
      <c r="E4101" s="25">
        <v>162.86000000000001</v>
      </c>
      <c r="J4101" s="1"/>
      <c r="K4101" s="1"/>
      <c r="L4101" s="1"/>
      <c r="M4101" s="1"/>
      <c r="N4101" s="1"/>
      <c r="AA4101" s="1"/>
      <c r="AB4101" s="1"/>
      <c r="AC4101" s="1"/>
    </row>
    <row r="4102" spans="2:29" x14ac:dyDescent="0.25">
      <c r="B4102" s="27">
        <f t="shared" si="126"/>
        <v>39618.83333332339</v>
      </c>
      <c r="C4102" s="25">
        <v>20</v>
      </c>
      <c r="D4102" s="25">
        <v>19.899999999999999</v>
      </c>
      <c r="E4102" s="25">
        <v>2.91</v>
      </c>
      <c r="J4102" s="1"/>
      <c r="K4102" s="1"/>
      <c r="L4102" s="1"/>
      <c r="M4102" s="1"/>
      <c r="N4102" s="1"/>
      <c r="AA4102" s="1"/>
      <c r="AB4102" s="1"/>
      <c r="AC4102" s="1"/>
    </row>
    <row r="4103" spans="2:29" x14ac:dyDescent="0.25">
      <c r="B4103" s="27">
        <f t="shared" si="126"/>
        <v>39618.874999990054</v>
      </c>
      <c r="C4103" s="25">
        <v>21</v>
      </c>
      <c r="D4103" s="25">
        <v>18.8</v>
      </c>
      <c r="E4103" s="25">
        <v>0</v>
      </c>
      <c r="J4103" s="1"/>
      <c r="K4103" s="1"/>
      <c r="L4103" s="1"/>
      <c r="M4103" s="1"/>
      <c r="N4103" s="1"/>
      <c r="AA4103" s="1"/>
      <c r="AB4103" s="1"/>
      <c r="AC4103" s="1"/>
    </row>
    <row r="4104" spans="2:29" x14ac:dyDescent="0.25">
      <c r="B4104" s="27">
        <f t="shared" si="126"/>
        <v>39618.916666656718</v>
      </c>
      <c r="C4104" s="25">
        <v>22</v>
      </c>
      <c r="D4104" s="25">
        <v>18.100000000000001</v>
      </c>
      <c r="E4104" s="25">
        <v>0</v>
      </c>
      <c r="J4104" s="1"/>
      <c r="K4104" s="1"/>
      <c r="L4104" s="1"/>
      <c r="M4104" s="1"/>
      <c r="N4104" s="1"/>
      <c r="AA4104" s="1"/>
      <c r="AB4104" s="1"/>
      <c r="AC4104" s="1"/>
    </row>
    <row r="4105" spans="2:29" x14ac:dyDescent="0.25">
      <c r="B4105" s="27">
        <f t="shared" si="126"/>
        <v>39618.958333323382</v>
      </c>
      <c r="C4105" s="25">
        <v>23</v>
      </c>
      <c r="D4105" s="25">
        <v>17.8</v>
      </c>
      <c r="E4105" s="25">
        <v>0</v>
      </c>
      <c r="J4105" s="1"/>
      <c r="K4105" s="1"/>
      <c r="L4105" s="1"/>
      <c r="M4105" s="1"/>
      <c r="N4105" s="1"/>
      <c r="AA4105" s="1"/>
      <c r="AB4105" s="1"/>
      <c r="AC4105" s="1"/>
    </row>
    <row r="4106" spans="2:29" x14ac:dyDescent="0.25">
      <c r="B4106" s="27">
        <f t="shared" si="126"/>
        <v>39618.999999990046</v>
      </c>
      <c r="C4106" s="25">
        <v>0</v>
      </c>
      <c r="D4106" s="25">
        <v>17.7</v>
      </c>
      <c r="E4106" s="25">
        <v>0</v>
      </c>
      <c r="J4106" s="1"/>
      <c r="K4106" s="1"/>
      <c r="L4106" s="1"/>
      <c r="M4106" s="1"/>
      <c r="N4106" s="1"/>
      <c r="AA4106" s="1"/>
      <c r="AB4106" s="1"/>
      <c r="AC4106" s="1"/>
    </row>
    <row r="4107" spans="2:29" x14ac:dyDescent="0.25">
      <c r="B4107" s="27">
        <f t="shared" si="126"/>
        <v>39619.041666656711</v>
      </c>
      <c r="C4107" s="25">
        <v>1</v>
      </c>
      <c r="D4107" s="25">
        <v>17.399999999999999</v>
      </c>
      <c r="E4107" s="25">
        <v>0</v>
      </c>
      <c r="J4107" s="1"/>
      <c r="K4107" s="1"/>
      <c r="L4107" s="1"/>
      <c r="M4107" s="1"/>
      <c r="N4107" s="1"/>
      <c r="AA4107" s="1"/>
      <c r="AB4107" s="1"/>
      <c r="AC4107" s="1"/>
    </row>
    <row r="4108" spans="2:29" x14ac:dyDescent="0.25">
      <c r="B4108" s="27">
        <f t="shared" si="126"/>
        <v>39619.083333323375</v>
      </c>
      <c r="C4108" s="25">
        <v>2</v>
      </c>
      <c r="D4108" s="25">
        <v>17</v>
      </c>
      <c r="E4108" s="25">
        <v>0</v>
      </c>
      <c r="J4108" s="1"/>
      <c r="K4108" s="1"/>
      <c r="L4108" s="1"/>
      <c r="M4108" s="1"/>
      <c r="N4108" s="1"/>
      <c r="AA4108" s="1"/>
      <c r="AB4108" s="1"/>
      <c r="AC4108" s="1"/>
    </row>
    <row r="4109" spans="2:29" x14ac:dyDescent="0.25">
      <c r="B4109" s="27">
        <f t="shared" si="126"/>
        <v>39619.124999990039</v>
      </c>
      <c r="C4109" s="25">
        <v>3</v>
      </c>
      <c r="D4109" s="25">
        <v>16.7</v>
      </c>
      <c r="E4109" s="25">
        <v>0</v>
      </c>
      <c r="J4109" s="1"/>
      <c r="K4109" s="1"/>
      <c r="L4109" s="1"/>
      <c r="M4109" s="1"/>
      <c r="N4109" s="1"/>
      <c r="AA4109" s="1"/>
      <c r="AB4109" s="1"/>
      <c r="AC4109" s="1"/>
    </row>
    <row r="4110" spans="2:29" x14ac:dyDescent="0.25">
      <c r="B4110" s="27">
        <f t="shared" si="126"/>
        <v>39619.166666656703</v>
      </c>
      <c r="C4110" s="25">
        <v>4</v>
      </c>
      <c r="D4110" s="25">
        <v>16.600000000000001</v>
      </c>
      <c r="E4110" s="25">
        <v>0</v>
      </c>
      <c r="J4110" s="1"/>
      <c r="K4110" s="1"/>
      <c r="L4110" s="1"/>
      <c r="M4110" s="1"/>
      <c r="N4110" s="1"/>
      <c r="AA4110" s="1"/>
      <c r="AB4110" s="1"/>
      <c r="AC4110" s="1"/>
    </row>
    <row r="4111" spans="2:29" x14ac:dyDescent="0.25">
      <c r="B4111" s="27">
        <f t="shared" si="126"/>
        <v>39619.208333323368</v>
      </c>
      <c r="C4111" s="25">
        <v>5</v>
      </c>
      <c r="D4111" s="25">
        <v>16.600000000000001</v>
      </c>
      <c r="E4111" s="25">
        <v>0</v>
      </c>
      <c r="J4111" s="1"/>
      <c r="K4111" s="1"/>
      <c r="L4111" s="1"/>
      <c r="M4111" s="1"/>
      <c r="N4111" s="1"/>
      <c r="AA4111" s="1"/>
      <c r="AB4111" s="1"/>
      <c r="AC4111" s="1"/>
    </row>
    <row r="4112" spans="2:29" x14ac:dyDescent="0.25">
      <c r="B4112" s="27">
        <f t="shared" si="126"/>
        <v>39619.249999990032</v>
      </c>
      <c r="C4112" s="25">
        <v>6</v>
      </c>
      <c r="D4112" s="25">
        <v>16.8</v>
      </c>
      <c r="E4112" s="25">
        <v>32.47</v>
      </c>
      <c r="J4112" s="1"/>
      <c r="K4112" s="1"/>
      <c r="L4112" s="1"/>
      <c r="M4112" s="1"/>
      <c r="N4112" s="1"/>
      <c r="AA4112" s="1"/>
      <c r="AB4112" s="1"/>
      <c r="AC4112" s="1"/>
    </row>
    <row r="4113" spans="2:29" x14ac:dyDescent="0.25">
      <c r="B4113" s="27">
        <f t="shared" si="126"/>
        <v>39619.291666656696</v>
      </c>
      <c r="C4113" s="25">
        <v>7</v>
      </c>
      <c r="D4113" s="25">
        <v>18</v>
      </c>
      <c r="E4113" s="25">
        <v>217.5</v>
      </c>
      <c r="J4113" s="1"/>
      <c r="K4113" s="1"/>
      <c r="L4113" s="1"/>
      <c r="M4113" s="1"/>
      <c r="N4113" s="1"/>
      <c r="AA4113" s="1"/>
      <c r="AB4113" s="1"/>
      <c r="AC4113" s="1"/>
    </row>
    <row r="4114" spans="2:29" x14ac:dyDescent="0.25">
      <c r="B4114" s="27">
        <f t="shared" si="126"/>
        <v>39619.33333332336</v>
      </c>
      <c r="C4114" s="25">
        <v>8</v>
      </c>
      <c r="D4114" s="25">
        <v>19.600000000000001</v>
      </c>
      <c r="E4114" s="25">
        <v>425.11</v>
      </c>
      <c r="J4114" s="1"/>
      <c r="K4114" s="1"/>
      <c r="L4114" s="1"/>
      <c r="M4114" s="1"/>
      <c r="N4114" s="1"/>
      <c r="AA4114" s="1"/>
      <c r="AB4114" s="1"/>
      <c r="AC4114" s="1"/>
    </row>
    <row r="4115" spans="2:29" x14ac:dyDescent="0.25">
      <c r="B4115" s="27">
        <f t="shared" si="126"/>
        <v>39619.374999990025</v>
      </c>
      <c r="C4115" s="25">
        <v>9</v>
      </c>
      <c r="D4115" s="25">
        <v>21</v>
      </c>
      <c r="E4115" s="25">
        <v>622.69000000000005</v>
      </c>
      <c r="J4115" s="1"/>
      <c r="K4115" s="1"/>
      <c r="L4115" s="1"/>
      <c r="M4115" s="1"/>
      <c r="N4115" s="1"/>
      <c r="AA4115" s="1"/>
      <c r="AB4115" s="1"/>
      <c r="AC4115" s="1"/>
    </row>
    <row r="4116" spans="2:29" x14ac:dyDescent="0.25">
      <c r="B4116" s="27">
        <f t="shared" si="126"/>
        <v>39619.416666656689</v>
      </c>
      <c r="C4116" s="25">
        <v>10</v>
      </c>
      <c r="D4116" s="25">
        <v>22.9</v>
      </c>
      <c r="E4116" s="25">
        <v>792.12</v>
      </c>
      <c r="J4116" s="1"/>
      <c r="K4116" s="1"/>
      <c r="L4116" s="1"/>
      <c r="M4116" s="1"/>
      <c r="N4116" s="1"/>
      <c r="AA4116" s="1"/>
      <c r="AB4116" s="1"/>
      <c r="AC4116" s="1"/>
    </row>
    <row r="4117" spans="2:29" x14ac:dyDescent="0.25">
      <c r="B4117" s="27">
        <f t="shared" si="126"/>
        <v>39619.458333323353</v>
      </c>
      <c r="C4117" s="25">
        <v>11</v>
      </c>
      <c r="D4117" s="25">
        <v>24.7</v>
      </c>
      <c r="E4117" s="25">
        <v>920.14</v>
      </c>
      <c r="J4117" s="1"/>
      <c r="K4117" s="1"/>
      <c r="L4117" s="1"/>
      <c r="M4117" s="1"/>
      <c r="N4117" s="1"/>
      <c r="AA4117" s="1"/>
      <c r="AB4117" s="1"/>
      <c r="AC4117" s="1"/>
    </row>
    <row r="4118" spans="2:29" x14ac:dyDescent="0.25">
      <c r="B4118" s="27">
        <f t="shared" si="126"/>
        <v>39619.499999990017</v>
      </c>
      <c r="C4118" s="25">
        <v>12</v>
      </c>
      <c r="D4118" s="25">
        <v>27.2</v>
      </c>
      <c r="E4118" s="25">
        <v>996.11</v>
      </c>
      <c r="J4118" s="1"/>
      <c r="K4118" s="1"/>
      <c r="L4118" s="1"/>
      <c r="M4118" s="1"/>
      <c r="N4118" s="1"/>
      <c r="AA4118" s="1"/>
      <c r="AB4118" s="1"/>
      <c r="AC4118" s="1"/>
    </row>
    <row r="4119" spans="2:29" x14ac:dyDescent="0.25">
      <c r="B4119" s="27">
        <f t="shared" si="126"/>
        <v>39619.541666656682</v>
      </c>
      <c r="C4119" s="25">
        <v>13</v>
      </c>
      <c r="D4119" s="25">
        <v>28.2</v>
      </c>
      <c r="E4119" s="25">
        <v>1017.22</v>
      </c>
      <c r="J4119" s="1"/>
      <c r="K4119" s="1"/>
      <c r="L4119" s="1"/>
      <c r="M4119" s="1"/>
      <c r="N4119" s="1"/>
      <c r="AA4119" s="1"/>
      <c r="AB4119" s="1"/>
      <c r="AC4119" s="1"/>
    </row>
    <row r="4120" spans="2:29" x14ac:dyDescent="0.25">
      <c r="B4120" s="27">
        <f t="shared" si="126"/>
        <v>39619.583333323346</v>
      </c>
      <c r="C4120" s="25">
        <v>14</v>
      </c>
      <c r="D4120" s="25">
        <v>29.1</v>
      </c>
      <c r="E4120" s="25">
        <v>979.19</v>
      </c>
      <c r="J4120" s="1"/>
      <c r="K4120" s="1"/>
      <c r="L4120" s="1"/>
      <c r="M4120" s="1"/>
      <c r="N4120" s="1"/>
      <c r="AA4120" s="1"/>
      <c r="AB4120" s="1"/>
      <c r="AC4120" s="1"/>
    </row>
    <row r="4121" spans="2:29" x14ac:dyDescent="0.25">
      <c r="B4121" s="27">
        <f t="shared" si="126"/>
        <v>39619.62499999001</v>
      </c>
      <c r="C4121" s="25">
        <v>15</v>
      </c>
      <c r="D4121" s="25">
        <v>29.7</v>
      </c>
      <c r="E4121" s="25">
        <v>884.75</v>
      </c>
      <c r="J4121" s="1"/>
      <c r="K4121" s="1"/>
      <c r="L4121" s="1"/>
      <c r="M4121" s="1"/>
      <c r="N4121" s="1"/>
      <c r="AA4121" s="1"/>
      <c r="AB4121" s="1"/>
      <c r="AC4121" s="1"/>
    </row>
    <row r="4122" spans="2:29" x14ac:dyDescent="0.25">
      <c r="B4122" s="27">
        <f t="shared" si="126"/>
        <v>39619.666666656674</v>
      </c>
      <c r="C4122" s="25">
        <v>16</v>
      </c>
      <c r="D4122" s="25">
        <v>29.2</v>
      </c>
      <c r="E4122" s="25">
        <v>742.12</v>
      </c>
      <c r="J4122" s="1"/>
      <c r="K4122" s="1"/>
      <c r="L4122" s="1"/>
      <c r="M4122" s="1"/>
      <c r="N4122" s="1"/>
      <c r="AA4122" s="1"/>
      <c r="AB4122" s="1"/>
      <c r="AC4122" s="1"/>
    </row>
    <row r="4123" spans="2:29" x14ac:dyDescent="0.25">
      <c r="B4123" s="27">
        <f t="shared" si="126"/>
        <v>39619.708333323339</v>
      </c>
      <c r="C4123" s="25">
        <v>17</v>
      </c>
      <c r="D4123" s="25">
        <v>26.3</v>
      </c>
      <c r="E4123" s="25">
        <v>561.88</v>
      </c>
      <c r="J4123" s="1"/>
      <c r="K4123" s="1"/>
      <c r="L4123" s="1"/>
      <c r="M4123" s="1"/>
      <c r="N4123" s="1"/>
      <c r="AA4123" s="1"/>
      <c r="AB4123" s="1"/>
      <c r="AC4123" s="1"/>
    </row>
    <row r="4124" spans="2:29" x14ac:dyDescent="0.25">
      <c r="B4124" s="27">
        <f t="shared" si="126"/>
        <v>39619.749999990003</v>
      </c>
      <c r="C4124" s="25">
        <v>18</v>
      </c>
      <c r="D4124" s="25">
        <v>25.4</v>
      </c>
      <c r="E4124" s="25">
        <v>362.67</v>
      </c>
      <c r="J4124" s="1"/>
      <c r="K4124" s="1"/>
      <c r="L4124" s="1"/>
      <c r="M4124" s="1"/>
      <c r="N4124" s="1"/>
      <c r="AA4124" s="1"/>
      <c r="AB4124" s="1"/>
      <c r="AC4124" s="1"/>
    </row>
    <row r="4125" spans="2:29" x14ac:dyDescent="0.25">
      <c r="B4125" s="27">
        <f t="shared" si="126"/>
        <v>39619.791666656667</v>
      </c>
      <c r="C4125" s="25">
        <v>19</v>
      </c>
      <c r="D4125" s="25">
        <v>23.9</v>
      </c>
      <c r="E4125" s="25">
        <v>158.86000000000001</v>
      </c>
      <c r="J4125" s="1"/>
      <c r="K4125" s="1"/>
      <c r="L4125" s="1"/>
      <c r="M4125" s="1"/>
      <c r="N4125" s="1"/>
      <c r="AA4125" s="1"/>
      <c r="AB4125" s="1"/>
      <c r="AC4125" s="1"/>
    </row>
    <row r="4126" spans="2:29" x14ac:dyDescent="0.25">
      <c r="B4126" s="27">
        <f t="shared" si="126"/>
        <v>39619.833333323331</v>
      </c>
      <c r="C4126" s="25">
        <v>20</v>
      </c>
      <c r="D4126" s="25">
        <v>22.1</v>
      </c>
      <c r="E4126" s="25">
        <v>2.8</v>
      </c>
      <c r="J4126" s="1"/>
      <c r="K4126" s="1"/>
      <c r="L4126" s="1"/>
      <c r="M4126" s="1"/>
      <c r="N4126" s="1"/>
      <c r="AA4126" s="1"/>
      <c r="AB4126" s="1"/>
      <c r="AC4126" s="1"/>
    </row>
    <row r="4127" spans="2:29" x14ac:dyDescent="0.25">
      <c r="B4127" s="27">
        <f t="shared" si="126"/>
        <v>39619.874999989996</v>
      </c>
      <c r="C4127" s="25">
        <v>21</v>
      </c>
      <c r="D4127" s="25">
        <v>21.2</v>
      </c>
      <c r="E4127" s="25">
        <v>0</v>
      </c>
      <c r="J4127" s="1"/>
      <c r="K4127" s="1"/>
      <c r="L4127" s="1"/>
      <c r="M4127" s="1"/>
      <c r="N4127" s="1"/>
      <c r="AA4127" s="1"/>
      <c r="AB4127" s="1"/>
      <c r="AC4127" s="1"/>
    </row>
    <row r="4128" spans="2:29" x14ac:dyDescent="0.25">
      <c r="B4128" s="27">
        <f t="shared" si="126"/>
        <v>39619.91666665666</v>
      </c>
      <c r="C4128" s="25">
        <v>22</v>
      </c>
      <c r="D4128" s="25">
        <v>20.9</v>
      </c>
      <c r="E4128" s="25">
        <v>0</v>
      </c>
      <c r="J4128" s="1"/>
      <c r="K4128" s="1"/>
      <c r="L4128" s="1"/>
      <c r="M4128" s="1"/>
      <c r="N4128" s="1"/>
      <c r="AA4128" s="1"/>
      <c r="AB4128" s="1"/>
      <c r="AC4128" s="1"/>
    </row>
    <row r="4129" spans="2:29" x14ac:dyDescent="0.25">
      <c r="B4129" s="27">
        <f t="shared" si="126"/>
        <v>39619.958333323324</v>
      </c>
      <c r="C4129" s="25">
        <v>23</v>
      </c>
      <c r="D4129" s="25">
        <v>20.7</v>
      </c>
      <c r="E4129" s="25">
        <v>0</v>
      </c>
      <c r="J4129" s="1"/>
      <c r="K4129" s="1"/>
      <c r="L4129" s="1"/>
      <c r="M4129" s="1"/>
      <c r="N4129" s="1"/>
      <c r="AA4129" s="1"/>
      <c r="AB4129" s="1"/>
      <c r="AC4129" s="1"/>
    </row>
    <row r="4130" spans="2:29" x14ac:dyDescent="0.25">
      <c r="B4130" s="27">
        <f t="shared" si="126"/>
        <v>39619.999999989988</v>
      </c>
      <c r="C4130" s="25">
        <v>0</v>
      </c>
      <c r="D4130" s="25">
        <v>20.6</v>
      </c>
      <c r="E4130" s="25">
        <v>0</v>
      </c>
      <c r="J4130" s="1"/>
      <c r="K4130" s="1"/>
      <c r="L4130" s="1"/>
      <c r="M4130" s="1"/>
      <c r="N4130" s="1"/>
      <c r="AA4130" s="1"/>
      <c r="AB4130" s="1"/>
      <c r="AC4130" s="1"/>
    </row>
    <row r="4131" spans="2:29" x14ac:dyDescent="0.25">
      <c r="B4131" s="27">
        <f t="shared" si="126"/>
        <v>39620.041666656653</v>
      </c>
      <c r="C4131" s="25">
        <v>1</v>
      </c>
      <c r="D4131" s="25">
        <v>20.399999999999999</v>
      </c>
      <c r="E4131" s="25">
        <v>0</v>
      </c>
      <c r="J4131" s="1"/>
      <c r="K4131" s="1"/>
      <c r="L4131" s="1"/>
      <c r="M4131" s="1"/>
      <c r="N4131" s="1"/>
      <c r="AA4131" s="1"/>
      <c r="AB4131" s="1"/>
      <c r="AC4131" s="1"/>
    </row>
    <row r="4132" spans="2:29" x14ac:dyDescent="0.25">
      <c r="B4132" s="27">
        <f t="shared" si="126"/>
        <v>39620.083333323317</v>
      </c>
      <c r="C4132" s="25">
        <v>2</v>
      </c>
      <c r="D4132" s="25">
        <v>20</v>
      </c>
      <c r="E4132" s="25">
        <v>0</v>
      </c>
      <c r="J4132" s="1"/>
      <c r="K4132" s="1"/>
      <c r="L4132" s="1"/>
      <c r="M4132" s="1"/>
      <c r="N4132" s="1"/>
      <c r="AA4132" s="1"/>
      <c r="AB4132" s="1"/>
      <c r="AC4132" s="1"/>
    </row>
    <row r="4133" spans="2:29" x14ac:dyDescent="0.25">
      <c r="B4133" s="27">
        <f t="shared" si="126"/>
        <v>39620.124999989981</v>
      </c>
      <c r="C4133" s="25">
        <v>3</v>
      </c>
      <c r="D4133" s="25">
        <v>19.7</v>
      </c>
      <c r="E4133" s="25">
        <v>0</v>
      </c>
      <c r="J4133" s="1"/>
      <c r="K4133" s="1"/>
      <c r="L4133" s="1"/>
      <c r="M4133" s="1"/>
      <c r="N4133" s="1"/>
      <c r="AA4133" s="1"/>
      <c r="AB4133" s="1"/>
      <c r="AC4133" s="1"/>
    </row>
    <row r="4134" spans="2:29" x14ac:dyDescent="0.25">
      <c r="B4134" s="27">
        <f t="shared" si="126"/>
        <v>39620.166666656645</v>
      </c>
      <c r="C4134" s="25">
        <v>4</v>
      </c>
      <c r="D4134" s="25">
        <v>19.600000000000001</v>
      </c>
      <c r="E4134" s="25">
        <v>0</v>
      </c>
      <c r="J4134" s="1"/>
      <c r="K4134" s="1"/>
      <c r="L4134" s="1"/>
      <c r="M4134" s="1"/>
      <c r="N4134" s="1"/>
      <c r="AA4134" s="1"/>
      <c r="AB4134" s="1"/>
      <c r="AC4134" s="1"/>
    </row>
    <row r="4135" spans="2:29" x14ac:dyDescent="0.25">
      <c r="B4135" s="27">
        <f t="shared" si="126"/>
        <v>39620.208333323309</v>
      </c>
      <c r="C4135" s="25">
        <v>5</v>
      </c>
      <c r="D4135" s="25">
        <v>19.5</v>
      </c>
      <c r="E4135" s="25">
        <v>0</v>
      </c>
      <c r="J4135" s="1"/>
      <c r="K4135" s="1"/>
      <c r="L4135" s="1"/>
      <c r="M4135" s="1"/>
      <c r="N4135" s="1"/>
      <c r="AA4135" s="1"/>
      <c r="AB4135" s="1"/>
      <c r="AC4135" s="1"/>
    </row>
    <row r="4136" spans="2:29" x14ac:dyDescent="0.25">
      <c r="B4136" s="27">
        <f t="shared" si="126"/>
        <v>39620.249999989974</v>
      </c>
      <c r="C4136" s="25">
        <v>6</v>
      </c>
      <c r="D4136" s="25">
        <v>19.600000000000001</v>
      </c>
      <c r="E4136" s="25">
        <v>32.06</v>
      </c>
      <c r="J4136" s="1"/>
      <c r="K4136" s="1"/>
      <c r="L4136" s="1"/>
      <c r="M4136" s="1"/>
      <c r="N4136" s="1"/>
      <c r="AA4136" s="1"/>
      <c r="AB4136" s="1"/>
      <c r="AC4136" s="1"/>
    </row>
    <row r="4137" spans="2:29" x14ac:dyDescent="0.25">
      <c r="B4137" s="27">
        <f t="shared" si="126"/>
        <v>39620.291666656638</v>
      </c>
      <c r="C4137" s="25">
        <v>7</v>
      </c>
      <c r="D4137" s="25">
        <v>20.8</v>
      </c>
      <c r="E4137" s="25">
        <v>215.59</v>
      </c>
      <c r="J4137" s="1"/>
      <c r="K4137" s="1"/>
      <c r="L4137" s="1"/>
      <c r="M4137" s="1"/>
      <c r="N4137" s="1"/>
      <c r="AA4137" s="1"/>
      <c r="AB4137" s="1"/>
      <c r="AC4137" s="1"/>
    </row>
    <row r="4138" spans="2:29" x14ac:dyDescent="0.25">
      <c r="B4138" s="27">
        <f t="shared" si="126"/>
        <v>39620.333333323302</v>
      </c>
      <c r="C4138" s="25">
        <v>8</v>
      </c>
      <c r="D4138" s="25">
        <v>22.3</v>
      </c>
      <c r="E4138" s="25">
        <v>422.17</v>
      </c>
      <c r="J4138" s="1"/>
      <c r="K4138" s="1"/>
      <c r="L4138" s="1"/>
      <c r="M4138" s="1"/>
      <c r="N4138" s="1"/>
      <c r="AA4138" s="1"/>
      <c r="AB4138" s="1"/>
      <c r="AC4138" s="1"/>
    </row>
    <row r="4139" spans="2:29" x14ac:dyDescent="0.25">
      <c r="B4139" s="27">
        <f t="shared" si="126"/>
        <v>39620.374999989966</v>
      </c>
      <c r="C4139" s="25">
        <v>9</v>
      </c>
      <c r="D4139" s="25">
        <v>24</v>
      </c>
      <c r="E4139" s="25">
        <v>619.02</v>
      </c>
      <c r="J4139" s="1"/>
      <c r="K4139" s="1"/>
      <c r="L4139" s="1"/>
      <c r="M4139" s="1"/>
      <c r="N4139" s="1"/>
      <c r="AA4139" s="1"/>
      <c r="AB4139" s="1"/>
      <c r="AC4139" s="1"/>
    </row>
    <row r="4140" spans="2:29" x14ac:dyDescent="0.25">
      <c r="B4140" s="27">
        <f t="shared" si="126"/>
        <v>39620.416666656631</v>
      </c>
      <c r="C4140" s="25">
        <v>10</v>
      </c>
      <c r="D4140" s="25">
        <v>25.6</v>
      </c>
      <c r="E4140" s="25">
        <v>787.89</v>
      </c>
      <c r="J4140" s="1"/>
      <c r="K4140" s="1"/>
      <c r="L4140" s="1"/>
      <c r="M4140" s="1"/>
      <c r="N4140" s="1"/>
      <c r="AA4140" s="1"/>
      <c r="AB4140" s="1"/>
      <c r="AC4140" s="1"/>
    </row>
    <row r="4141" spans="2:29" x14ac:dyDescent="0.25">
      <c r="B4141" s="27">
        <f t="shared" si="126"/>
        <v>39620.458333323295</v>
      </c>
      <c r="C4141" s="25">
        <v>11</v>
      </c>
      <c r="D4141" s="25">
        <v>27.5</v>
      </c>
      <c r="E4141" s="25">
        <v>915.82</v>
      </c>
      <c r="J4141" s="1"/>
      <c r="K4141" s="1"/>
      <c r="L4141" s="1"/>
      <c r="M4141" s="1"/>
      <c r="N4141" s="1"/>
      <c r="AA4141" s="1"/>
      <c r="AB4141" s="1"/>
      <c r="AC4141" s="1"/>
    </row>
    <row r="4142" spans="2:29" x14ac:dyDescent="0.25">
      <c r="B4142" s="27">
        <f t="shared" si="126"/>
        <v>39620.499999989959</v>
      </c>
      <c r="C4142" s="25">
        <v>12</v>
      </c>
      <c r="D4142" s="25">
        <v>27.3</v>
      </c>
      <c r="E4142" s="25">
        <v>996.5</v>
      </c>
      <c r="J4142" s="1"/>
      <c r="K4142" s="1"/>
      <c r="L4142" s="1"/>
      <c r="M4142" s="1"/>
      <c r="N4142" s="1"/>
      <c r="AA4142" s="1"/>
      <c r="AB4142" s="1"/>
      <c r="AC4142" s="1"/>
    </row>
    <row r="4143" spans="2:29" x14ac:dyDescent="0.25">
      <c r="B4143" s="27">
        <f t="shared" si="126"/>
        <v>39620.541666656623</v>
      </c>
      <c r="C4143" s="25">
        <v>13</v>
      </c>
      <c r="D4143" s="25">
        <v>27.3</v>
      </c>
      <c r="E4143" s="25">
        <v>1016.71</v>
      </c>
      <c r="J4143" s="1"/>
      <c r="K4143" s="1"/>
      <c r="L4143" s="1"/>
      <c r="M4143" s="1"/>
      <c r="N4143" s="1"/>
      <c r="AA4143" s="1"/>
      <c r="AB4143" s="1"/>
      <c r="AC4143" s="1"/>
    </row>
    <row r="4144" spans="2:29" x14ac:dyDescent="0.25">
      <c r="B4144" s="27">
        <f t="shared" si="126"/>
        <v>39620.583333323288</v>
      </c>
      <c r="C4144" s="25">
        <v>14</v>
      </c>
      <c r="D4144" s="25">
        <v>26.5</v>
      </c>
      <c r="E4144" s="25">
        <v>979.28</v>
      </c>
      <c r="J4144" s="1"/>
      <c r="K4144" s="1"/>
      <c r="L4144" s="1"/>
      <c r="M4144" s="1"/>
      <c r="N4144" s="1"/>
      <c r="AA4144" s="1"/>
      <c r="AB4144" s="1"/>
      <c r="AC4144" s="1"/>
    </row>
    <row r="4145" spans="2:29" x14ac:dyDescent="0.25">
      <c r="B4145" s="27">
        <f t="shared" si="126"/>
        <v>39620.624999989952</v>
      </c>
      <c r="C4145" s="25">
        <v>15</v>
      </c>
      <c r="D4145" s="25">
        <v>26.4</v>
      </c>
      <c r="E4145" s="25">
        <v>887.61</v>
      </c>
      <c r="J4145" s="1"/>
      <c r="K4145" s="1"/>
      <c r="L4145" s="1"/>
      <c r="M4145" s="1"/>
      <c r="N4145" s="1"/>
      <c r="AA4145" s="1"/>
      <c r="AB4145" s="1"/>
      <c r="AC4145" s="1"/>
    </row>
    <row r="4146" spans="2:29" x14ac:dyDescent="0.25">
      <c r="B4146" s="27">
        <f t="shared" si="126"/>
        <v>39620.666666656616</v>
      </c>
      <c r="C4146" s="25">
        <v>16</v>
      </c>
      <c r="D4146" s="25">
        <v>27.2</v>
      </c>
      <c r="E4146" s="25">
        <v>747.55</v>
      </c>
      <c r="J4146" s="1"/>
      <c r="K4146" s="1"/>
      <c r="L4146" s="1"/>
      <c r="M4146" s="1"/>
      <c r="N4146" s="1"/>
      <c r="AA4146" s="1"/>
      <c r="AB4146" s="1"/>
      <c r="AC4146" s="1"/>
    </row>
    <row r="4147" spans="2:29" x14ac:dyDescent="0.25">
      <c r="B4147" s="27">
        <f t="shared" si="126"/>
        <v>39620.70833332328</v>
      </c>
      <c r="C4147" s="25">
        <v>17</v>
      </c>
      <c r="D4147" s="25">
        <v>27.9</v>
      </c>
      <c r="E4147" s="25">
        <v>567.94000000000005</v>
      </c>
      <c r="J4147" s="1"/>
      <c r="K4147" s="1"/>
      <c r="L4147" s="1"/>
      <c r="M4147" s="1"/>
      <c r="N4147" s="1"/>
      <c r="AA4147" s="1"/>
      <c r="AB4147" s="1"/>
      <c r="AC4147" s="1"/>
    </row>
    <row r="4148" spans="2:29" x14ac:dyDescent="0.25">
      <c r="B4148" s="27">
        <f t="shared" si="126"/>
        <v>39620.749999989945</v>
      </c>
      <c r="C4148" s="25">
        <v>18</v>
      </c>
      <c r="D4148" s="25">
        <v>27</v>
      </c>
      <c r="E4148" s="25">
        <v>364.87</v>
      </c>
      <c r="J4148" s="1"/>
      <c r="K4148" s="1"/>
      <c r="L4148" s="1"/>
      <c r="M4148" s="1"/>
      <c r="N4148" s="1"/>
      <c r="AA4148" s="1"/>
      <c r="AB4148" s="1"/>
      <c r="AC4148" s="1"/>
    </row>
    <row r="4149" spans="2:29" x14ac:dyDescent="0.25">
      <c r="B4149" s="27">
        <f t="shared" si="126"/>
        <v>39620.791666656609</v>
      </c>
      <c r="C4149" s="25">
        <v>19</v>
      </c>
      <c r="D4149" s="25">
        <v>25</v>
      </c>
      <c r="E4149" s="25">
        <v>160.27000000000001</v>
      </c>
      <c r="J4149" s="1"/>
      <c r="K4149" s="1"/>
      <c r="L4149" s="1"/>
      <c r="M4149" s="1"/>
      <c r="N4149" s="1"/>
      <c r="AA4149" s="1"/>
      <c r="AB4149" s="1"/>
      <c r="AC4149" s="1"/>
    </row>
    <row r="4150" spans="2:29" x14ac:dyDescent="0.25">
      <c r="B4150" s="27">
        <f t="shared" si="126"/>
        <v>39620.833333323273</v>
      </c>
      <c r="C4150" s="25">
        <v>20</v>
      </c>
      <c r="D4150" s="25">
        <v>23.1</v>
      </c>
      <c r="E4150" s="25">
        <v>2.83</v>
      </c>
      <c r="J4150" s="1"/>
      <c r="K4150" s="1"/>
      <c r="L4150" s="1"/>
      <c r="M4150" s="1"/>
      <c r="N4150" s="1"/>
      <c r="AA4150" s="1"/>
      <c r="AB4150" s="1"/>
      <c r="AC4150" s="1"/>
    </row>
    <row r="4151" spans="2:29" x14ac:dyDescent="0.25">
      <c r="B4151" s="27">
        <f t="shared" si="126"/>
        <v>39620.874999989937</v>
      </c>
      <c r="C4151" s="25">
        <v>21</v>
      </c>
      <c r="D4151" s="25">
        <v>22</v>
      </c>
      <c r="E4151" s="25">
        <v>0</v>
      </c>
      <c r="J4151" s="1"/>
      <c r="K4151" s="1"/>
      <c r="L4151" s="1"/>
      <c r="M4151" s="1"/>
      <c r="N4151" s="1"/>
      <c r="AA4151" s="1"/>
      <c r="AB4151" s="1"/>
      <c r="AC4151" s="1"/>
    </row>
    <row r="4152" spans="2:29" x14ac:dyDescent="0.25">
      <c r="B4152" s="27">
        <f t="shared" si="126"/>
        <v>39620.916666656602</v>
      </c>
      <c r="C4152" s="25">
        <v>22</v>
      </c>
      <c r="D4152" s="25">
        <v>21.2</v>
      </c>
      <c r="E4152" s="25">
        <v>0</v>
      </c>
      <c r="J4152" s="1"/>
      <c r="K4152" s="1"/>
      <c r="L4152" s="1"/>
      <c r="M4152" s="1"/>
      <c r="N4152" s="1"/>
      <c r="AA4152" s="1"/>
      <c r="AB4152" s="1"/>
      <c r="AC4152" s="1"/>
    </row>
    <row r="4153" spans="2:29" x14ac:dyDescent="0.25">
      <c r="B4153" s="27">
        <f t="shared" si="126"/>
        <v>39620.958333323266</v>
      </c>
      <c r="C4153" s="25">
        <v>23</v>
      </c>
      <c r="D4153" s="25">
        <v>20.7</v>
      </c>
      <c r="E4153" s="25">
        <v>0</v>
      </c>
      <c r="J4153" s="1"/>
      <c r="K4153" s="1"/>
      <c r="L4153" s="1"/>
      <c r="M4153" s="1"/>
      <c r="N4153" s="1"/>
      <c r="AA4153" s="1"/>
      <c r="AB4153" s="1"/>
      <c r="AC4153" s="1"/>
    </row>
    <row r="4154" spans="2:29" x14ac:dyDescent="0.25">
      <c r="B4154" s="27">
        <f t="shared" si="126"/>
        <v>39620.99999998993</v>
      </c>
      <c r="C4154" s="25">
        <v>0</v>
      </c>
      <c r="D4154" s="25">
        <v>20.2</v>
      </c>
      <c r="E4154" s="25">
        <v>0</v>
      </c>
      <c r="J4154" s="1"/>
      <c r="K4154" s="1"/>
      <c r="L4154" s="1"/>
      <c r="M4154" s="1"/>
      <c r="N4154" s="1"/>
      <c r="AA4154" s="1"/>
      <c r="AB4154" s="1"/>
      <c r="AC4154" s="1"/>
    </row>
    <row r="4155" spans="2:29" x14ac:dyDescent="0.25">
      <c r="B4155" s="27">
        <f t="shared" si="126"/>
        <v>39621.041666656594</v>
      </c>
      <c r="C4155" s="25">
        <v>1</v>
      </c>
      <c r="D4155" s="25">
        <v>19.899999999999999</v>
      </c>
      <c r="E4155" s="25">
        <v>0</v>
      </c>
      <c r="J4155" s="1"/>
      <c r="K4155" s="1"/>
      <c r="L4155" s="1"/>
      <c r="M4155" s="1"/>
      <c r="N4155" s="1"/>
      <c r="AA4155" s="1"/>
      <c r="AB4155" s="1"/>
      <c r="AC4155" s="1"/>
    </row>
    <row r="4156" spans="2:29" x14ac:dyDescent="0.25">
      <c r="B4156" s="27">
        <f t="shared" si="126"/>
        <v>39621.083333323259</v>
      </c>
      <c r="C4156" s="25">
        <v>2</v>
      </c>
      <c r="D4156" s="25">
        <v>19.600000000000001</v>
      </c>
      <c r="E4156" s="25">
        <v>0</v>
      </c>
      <c r="J4156" s="1"/>
      <c r="K4156" s="1"/>
      <c r="L4156" s="1"/>
      <c r="M4156" s="1"/>
      <c r="N4156" s="1"/>
      <c r="AA4156" s="1"/>
      <c r="AB4156" s="1"/>
      <c r="AC4156" s="1"/>
    </row>
    <row r="4157" spans="2:29" x14ac:dyDescent="0.25">
      <c r="B4157" s="27">
        <f t="shared" si="126"/>
        <v>39621.124999989923</v>
      </c>
      <c r="C4157" s="25">
        <v>3</v>
      </c>
      <c r="D4157" s="25">
        <v>19.399999999999999</v>
      </c>
      <c r="E4157" s="25">
        <v>0</v>
      </c>
      <c r="J4157" s="1"/>
      <c r="K4157" s="1"/>
      <c r="L4157" s="1"/>
      <c r="M4157" s="1"/>
      <c r="N4157" s="1"/>
      <c r="AA4157" s="1"/>
      <c r="AB4157" s="1"/>
      <c r="AC4157" s="1"/>
    </row>
    <row r="4158" spans="2:29" x14ac:dyDescent="0.25">
      <c r="B4158" s="27">
        <f t="shared" si="126"/>
        <v>39621.166666656587</v>
      </c>
      <c r="C4158" s="25">
        <v>4</v>
      </c>
      <c r="D4158" s="25">
        <v>19.100000000000001</v>
      </c>
      <c r="E4158" s="25">
        <v>0</v>
      </c>
      <c r="J4158" s="1"/>
      <c r="K4158" s="1"/>
      <c r="L4158" s="1"/>
      <c r="M4158" s="1"/>
      <c r="N4158" s="1"/>
      <c r="AA4158" s="1"/>
      <c r="AB4158" s="1"/>
      <c r="AC4158" s="1"/>
    </row>
    <row r="4159" spans="2:29" x14ac:dyDescent="0.25">
      <c r="B4159" s="27">
        <f t="shared" si="126"/>
        <v>39621.208333323251</v>
      </c>
      <c r="C4159" s="25">
        <v>5</v>
      </c>
      <c r="D4159" s="25">
        <v>18.7</v>
      </c>
      <c r="E4159" s="25">
        <v>0</v>
      </c>
      <c r="J4159" s="1"/>
      <c r="K4159" s="1"/>
      <c r="L4159" s="1"/>
      <c r="M4159" s="1"/>
      <c r="N4159" s="1"/>
      <c r="AA4159" s="1"/>
      <c r="AB4159" s="1"/>
      <c r="AC4159" s="1"/>
    </row>
    <row r="4160" spans="2:29" x14ac:dyDescent="0.25">
      <c r="B4160" s="27">
        <f t="shared" si="126"/>
        <v>39621.249999989916</v>
      </c>
      <c r="C4160" s="25">
        <v>6</v>
      </c>
      <c r="D4160" s="25">
        <v>18.5</v>
      </c>
      <c r="E4160" s="25">
        <v>32.29</v>
      </c>
      <c r="J4160" s="1"/>
      <c r="K4160" s="1"/>
      <c r="L4160" s="1"/>
      <c r="M4160" s="1"/>
      <c r="N4160" s="1"/>
      <c r="AA4160" s="1"/>
      <c r="AB4160" s="1"/>
      <c r="AC4160" s="1"/>
    </row>
    <row r="4161" spans="2:29" x14ac:dyDescent="0.25">
      <c r="B4161" s="27">
        <f t="shared" si="126"/>
        <v>39621.29166665658</v>
      </c>
      <c r="C4161" s="25">
        <v>7</v>
      </c>
      <c r="D4161" s="25">
        <v>19.399999999999999</v>
      </c>
      <c r="E4161" s="25">
        <v>216.93</v>
      </c>
      <c r="J4161" s="1"/>
      <c r="K4161" s="1"/>
      <c r="L4161" s="1"/>
      <c r="M4161" s="1"/>
      <c r="N4161" s="1"/>
      <c r="AA4161" s="1"/>
      <c r="AB4161" s="1"/>
      <c r="AC4161" s="1"/>
    </row>
    <row r="4162" spans="2:29" x14ac:dyDescent="0.25">
      <c r="B4162" s="27">
        <f t="shared" si="126"/>
        <v>39621.333333323244</v>
      </c>
      <c r="C4162" s="25">
        <v>8</v>
      </c>
      <c r="D4162" s="25">
        <v>21.2</v>
      </c>
      <c r="E4162" s="25">
        <v>424.07</v>
      </c>
      <c r="J4162" s="1"/>
      <c r="K4162" s="1"/>
      <c r="L4162" s="1"/>
      <c r="M4162" s="1"/>
      <c r="N4162" s="1"/>
      <c r="AA4162" s="1"/>
      <c r="AB4162" s="1"/>
      <c r="AC4162" s="1"/>
    </row>
    <row r="4163" spans="2:29" x14ac:dyDescent="0.25">
      <c r="B4163" s="27">
        <f t="shared" ref="B4163:B4226" si="127">B4162+1/24</f>
        <v>39621.374999989908</v>
      </c>
      <c r="C4163" s="25">
        <v>9</v>
      </c>
      <c r="D4163" s="25">
        <v>22.4</v>
      </c>
      <c r="E4163" s="25">
        <v>621.04999999999995</v>
      </c>
      <c r="J4163" s="1"/>
      <c r="K4163" s="1"/>
      <c r="L4163" s="1"/>
      <c r="M4163" s="1"/>
      <c r="N4163" s="1"/>
      <c r="AA4163" s="1"/>
      <c r="AB4163" s="1"/>
      <c r="AC4163" s="1"/>
    </row>
    <row r="4164" spans="2:29" x14ac:dyDescent="0.25">
      <c r="B4164" s="27">
        <f t="shared" si="127"/>
        <v>39621.416666656572</v>
      </c>
      <c r="C4164" s="25">
        <v>10</v>
      </c>
      <c r="D4164" s="25">
        <v>23.8</v>
      </c>
      <c r="E4164" s="25">
        <v>790.04</v>
      </c>
      <c r="J4164" s="1"/>
      <c r="K4164" s="1"/>
      <c r="L4164" s="1"/>
      <c r="M4164" s="1"/>
      <c r="N4164" s="1"/>
      <c r="AA4164" s="1"/>
      <c r="AB4164" s="1"/>
      <c r="AC4164" s="1"/>
    </row>
    <row r="4165" spans="2:29" x14ac:dyDescent="0.25">
      <c r="B4165" s="27">
        <f t="shared" si="127"/>
        <v>39621.458333323237</v>
      </c>
      <c r="C4165" s="25">
        <v>11</v>
      </c>
      <c r="D4165" s="25">
        <v>25.6</v>
      </c>
      <c r="E4165" s="25">
        <v>918.03</v>
      </c>
      <c r="J4165" s="1"/>
      <c r="K4165" s="1"/>
      <c r="L4165" s="1"/>
      <c r="M4165" s="1"/>
      <c r="N4165" s="1"/>
      <c r="AA4165" s="1"/>
      <c r="AB4165" s="1"/>
      <c r="AC4165" s="1"/>
    </row>
    <row r="4166" spans="2:29" x14ac:dyDescent="0.25">
      <c r="B4166" s="27">
        <f t="shared" si="127"/>
        <v>39621.499999989901</v>
      </c>
      <c r="C4166" s="25">
        <v>12</v>
      </c>
      <c r="D4166" s="25">
        <v>26.8</v>
      </c>
      <c r="E4166" s="25">
        <v>994.44</v>
      </c>
      <c r="J4166" s="1"/>
      <c r="K4166" s="1"/>
      <c r="L4166" s="1"/>
      <c r="M4166" s="1"/>
      <c r="N4166" s="1"/>
      <c r="AA4166" s="1"/>
      <c r="AB4166" s="1"/>
      <c r="AC4166" s="1"/>
    </row>
    <row r="4167" spans="2:29" x14ac:dyDescent="0.25">
      <c r="B4167" s="27">
        <f t="shared" si="127"/>
        <v>39621.541666656565</v>
      </c>
      <c r="C4167" s="25">
        <v>13</v>
      </c>
      <c r="D4167" s="25">
        <v>27.6</v>
      </c>
      <c r="E4167" s="25">
        <v>1014.16</v>
      </c>
      <c r="J4167" s="1"/>
      <c r="K4167" s="1"/>
      <c r="L4167" s="1"/>
      <c r="M4167" s="1"/>
      <c r="N4167" s="1"/>
      <c r="AA4167" s="1"/>
      <c r="AB4167" s="1"/>
      <c r="AC4167" s="1"/>
    </row>
    <row r="4168" spans="2:29" x14ac:dyDescent="0.25">
      <c r="B4168" s="27">
        <f t="shared" si="127"/>
        <v>39621.583333323229</v>
      </c>
      <c r="C4168" s="25">
        <v>14</v>
      </c>
      <c r="D4168" s="25">
        <v>28.2</v>
      </c>
      <c r="E4168" s="25">
        <v>976.16</v>
      </c>
      <c r="J4168" s="1"/>
      <c r="K4168" s="1"/>
      <c r="L4168" s="1"/>
      <c r="M4168" s="1"/>
      <c r="N4168" s="1"/>
      <c r="AA4168" s="1"/>
      <c r="AB4168" s="1"/>
      <c r="AC4168" s="1"/>
    </row>
    <row r="4169" spans="2:29" x14ac:dyDescent="0.25">
      <c r="B4169" s="27">
        <f t="shared" si="127"/>
        <v>39621.624999989894</v>
      </c>
      <c r="C4169" s="25">
        <v>15</v>
      </c>
      <c r="D4169" s="25">
        <v>28.3</v>
      </c>
      <c r="E4169" s="25">
        <v>882.79</v>
      </c>
      <c r="J4169" s="1"/>
      <c r="K4169" s="1"/>
      <c r="L4169" s="1"/>
      <c r="M4169" s="1"/>
      <c r="N4169" s="1"/>
      <c r="AA4169" s="1"/>
      <c r="AB4169" s="1"/>
      <c r="AC4169" s="1"/>
    </row>
    <row r="4170" spans="2:29" x14ac:dyDescent="0.25">
      <c r="B4170" s="27">
        <f t="shared" si="127"/>
        <v>39621.666666656558</v>
      </c>
      <c r="C4170" s="25">
        <v>16</v>
      </c>
      <c r="D4170" s="25">
        <v>28.4</v>
      </c>
      <c r="E4170" s="25">
        <v>741.08</v>
      </c>
      <c r="J4170" s="1"/>
      <c r="K4170" s="1"/>
      <c r="L4170" s="1"/>
      <c r="M4170" s="1"/>
      <c r="N4170" s="1"/>
      <c r="AA4170" s="1"/>
      <c r="AB4170" s="1"/>
      <c r="AC4170" s="1"/>
    </row>
    <row r="4171" spans="2:29" x14ac:dyDescent="0.25">
      <c r="B4171" s="27">
        <f t="shared" si="127"/>
        <v>39621.708333323222</v>
      </c>
      <c r="C4171" s="25">
        <v>17</v>
      </c>
      <c r="D4171" s="25">
        <v>28.2</v>
      </c>
      <c r="E4171" s="25">
        <v>562.16</v>
      </c>
      <c r="J4171" s="1"/>
      <c r="K4171" s="1"/>
      <c r="L4171" s="1"/>
      <c r="M4171" s="1"/>
      <c r="N4171" s="1"/>
      <c r="AA4171" s="1"/>
      <c r="AB4171" s="1"/>
      <c r="AC4171" s="1"/>
    </row>
    <row r="4172" spans="2:29" x14ac:dyDescent="0.25">
      <c r="B4172" s="27">
        <f t="shared" si="127"/>
        <v>39621.749999989886</v>
      </c>
      <c r="C4172" s="25">
        <v>18</v>
      </c>
      <c r="D4172" s="25">
        <v>24.9</v>
      </c>
      <c r="E4172" s="25">
        <v>361.78</v>
      </c>
      <c r="J4172" s="1"/>
      <c r="K4172" s="1"/>
      <c r="L4172" s="1"/>
      <c r="M4172" s="1"/>
      <c r="N4172" s="1"/>
      <c r="AA4172" s="1"/>
      <c r="AB4172" s="1"/>
      <c r="AC4172" s="1"/>
    </row>
    <row r="4173" spans="2:29" x14ac:dyDescent="0.25">
      <c r="B4173" s="27">
        <f t="shared" si="127"/>
        <v>39621.791666656551</v>
      </c>
      <c r="C4173" s="25">
        <v>19</v>
      </c>
      <c r="D4173" s="25">
        <v>23</v>
      </c>
      <c r="E4173" s="25">
        <v>158.35</v>
      </c>
      <c r="J4173" s="1"/>
      <c r="K4173" s="1"/>
      <c r="L4173" s="1"/>
      <c r="M4173" s="1"/>
      <c r="N4173" s="1"/>
      <c r="AA4173" s="1"/>
      <c r="AB4173" s="1"/>
      <c r="AC4173" s="1"/>
    </row>
    <row r="4174" spans="2:29" x14ac:dyDescent="0.25">
      <c r="B4174" s="27">
        <f t="shared" si="127"/>
        <v>39621.833333323215</v>
      </c>
      <c r="C4174" s="25">
        <v>20</v>
      </c>
      <c r="D4174" s="25">
        <v>21.2</v>
      </c>
      <c r="E4174" s="25">
        <v>2.84</v>
      </c>
      <c r="J4174" s="1"/>
      <c r="K4174" s="1"/>
      <c r="L4174" s="1"/>
      <c r="M4174" s="1"/>
      <c r="N4174" s="1"/>
      <c r="AA4174" s="1"/>
      <c r="AB4174" s="1"/>
      <c r="AC4174" s="1"/>
    </row>
    <row r="4175" spans="2:29" x14ac:dyDescent="0.25">
      <c r="B4175" s="27">
        <f t="shared" si="127"/>
        <v>39621.874999989879</v>
      </c>
      <c r="C4175" s="25">
        <v>21</v>
      </c>
      <c r="D4175" s="25">
        <v>20.399999999999999</v>
      </c>
      <c r="E4175" s="25">
        <v>0</v>
      </c>
      <c r="J4175" s="1"/>
      <c r="K4175" s="1"/>
      <c r="L4175" s="1"/>
      <c r="M4175" s="1"/>
      <c r="N4175" s="1"/>
      <c r="AA4175" s="1"/>
      <c r="AB4175" s="1"/>
      <c r="AC4175" s="1"/>
    </row>
    <row r="4176" spans="2:29" x14ac:dyDescent="0.25">
      <c r="B4176" s="27">
        <f t="shared" si="127"/>
        <v>39621.916666656543</v>
      </c>
      <c r="C4176" s="25">
        <v>22</v>
      </c>
      <c r="D4176" s="25">
        <v>20</v>
      </c>
      <c r="E4176" s="25">
        <v>0</v>
      </c>
      <c r="J4176" s="1"/>
      <c r="K4176" s="1"/>
      <c r="L4176" s="1"/>
      <c r="M4176" s="1"/>
      <c r="N4176" s="1"/>
      <c r="AA4176" s="1"/>
      <c r="AB4176" s="1"/>
      <c r="AC4176" s="1"/>
    </row>
    <row r="4177" spans="2:29" x14ac:dyDescent="0.25">
      <c r="B4177" s="27">
        <f t="shared" si="127"/>
        <v>39621.958333323208</v>
      </c>
      <c r="C4177" s="25">
        <v>23</v>
      </c>
      <c r="D4177" s="25">
        <v>19.899999999999999</v>
      </c>
      <c r="E4177" s="25">
        <v>0</v>
      </c>
      <c r="J4177" s="1"/>
      <c r="K4177" s="1"/>
      <c r="L4177" s="1"/>
      <c r="M4177" s="1"/>
      <c r="N4177" s="1"/>
      <c r="AA4177" s="1"/>
      <c r="AB4177" s="1"/>
      <c r="AC4177" s="1"/>
    </row>
    <row r="4178" spans="2:29" x14ac:dyDescent="0.25">
      <c r="B4178" s="27">
        <f t="shared" si="127"/>
        <v>39621.999999989872</v>
      </c>
      <c r="C4178" s="25">
        <v>0</v>
      </c>
      <c r="D4178" s="25">
        <v>19.600000000000001</v>
      </c>
      <c r="E4178" s="25">
        <v>0</v>
      </c>
      <c r="J4178" s="1"/>
      <c r="K4178" s="1"/>
      <c r="L4178" s="1"/>
      <c r="M4178" s="1"/>
      <c r="N4178" s="1"/>
      <c r="AA4178" s="1"/>
      <c r="AB4178" s="1"/>
      <c r="AC4178" s="1"/>
    </row>
    <row r="4179" spans="2:29" x14ac:dyDescent="0.25">
      <c r="B4179" s="27">
        <f t="shared" si="127"/>
        <v>39622.041666656536</v>
      </c>
      <c r="C4179" s="25">
        <v>1</v>
      </c>
      <c r="D4179" s="25">
        <v>19.3</v>
      </c>
      <c r="E4179" s="25">
        <v>0</v>
      </c>
      <c r="J4179" s="1"/>
      <c r="K4179" s="1"/>
      <c r="L4179" s="1"/>
      <c r="M4179" s="1"/>
      <c r="N4179" s="1"/>
      <c r="AA4179" s="1"/>
      <c r="AB4179" s="1"/>
      <c r="AC4179" s="1"/>
    </row>
    <row r="4180" spans="2:29" x14ac:dyDescent="0.25">
      <c r="B4180" s="27">
        <f t="shared" si="127"/>
        <v>39622.0833333232</v>
      </c>
      <c r="C4180" s="25">
        <v>2</v>
      </c>
      <c r="D4180" s="25">
        <v>18.899999999999999</v>
      </c>
      <c r="E4180" s="25">
        <v>0</v>
      </c>
      <c r="J4180" s="1"/>
      <c r="K4180" s="1"/>
      <c r="L4180" s="1"/>
      <c r="M4180" s="1"/>
      <c r="N4180" s="1"/>
      <c r="AA4180" s="1"/>
      <c r="AB4180" s="1"/>
      <c r="AC4180" s="1"/>
    </row>
    <row r="4181" spans="2:29" x14ac:dyDescent="0.25">
      <c r="B4181" s="27">
        <f t="shared" si="127"/>
        <v>39622.124999989865</v>
      </c>
      <c r="C4181" s="25">
        <v>3</v>
      </c>
      <c r="D4181" s="25">
        <v>18.8</v>
      </c>
      <c r="E4181" s="25">
        <v>0</v>
      </c>
      <c r="J4181" s="1"/>
      <c r="K4181" s="1"/>
      <c r="L4181" s="1"/>
      <c r="M4181" s="1"/>
      <c r="N4181" s="1"/>
      <c r="AA4181" s="1"/>
      <c r="AB4181" s="1"/>
      <c r="AC4181" s="1"/>
    </row>
    <row r="4182" spans="2:29" x14ac:dyDescent="0.25">
      <c r="B4182" s="27">
        <f t="shared" si="127"/>
        <v>39622.166666656529</v>
      </c>
      <c r="C4182" s="25">
        <v>4</v>
      </c>
      <c r="D4182" s="25">
        <v>18.7</v>
      </c>
      <c r="E4182" s="25">
        <v>0</v>
      </c>
      <c r="J4182" s="1"/>
      <c r="K4182" s="1"/>
      <c r="L4182" s="1"/>
      <c r="M4182" s="1"/>
      <c r="N4182" s="1"/>
      <c r="AA4182" s="1"/>
      <c r="AB4182" s="1"/>
      <c r="AC4182" s="1"/>
    </row>
    <row r="4183" spans="2:29" x14ac:dyDescent="0.25">
      <c r="B4183" s="27">
        <f t="shared" si="127"/>
        <v>39622.208333323193</v>
      </c>
      <c r="C4183" s="25">
        <v>5</v>
      </c>
      <c r="D4183" s="25">
        <v>18.7</v>
      </c>
      <c r="E4183" s="25">
        <v>0</v>
      </c>
      <c r="J4183" s="1"/>
      <c r="K4183" s="1"/>
      <c r="L4183" s="1"/>
      <c r="M4183" s="1"/>
      <c r="N4183" s="1"/>
      <c r="AA4183" s="1"/>
      <c r="AB4183" s="1"/>
      <c r="AC4183" s="1"/>
    </row>
    <row r="4184" spans="2:29" x14ac:dyDescent="0.25">
      <c r="B4184" s="27">
        <f t="shared" si="127"/>
        <v>39622.249999989857</v>
      </c>
      <c r="C4184" s="25">
        <v>6</v>
      </c>
      <c r="D4184" s="25">
        <v>18.600000000000001</v>
      </c>
      <c r="E4184" s="25">
        <v>31.76</v>
      </c>
      <c r="J4184" s="1"/>
      <c r="K4184" s="1"/>
      <c r="L4184" s="1"/>
      <c r="M4184" s="1"/>
      <c r="N4184" s="1"/>
      <c r="AA4184" s="1"/>
      <c r="AB4184" s="1"/>
      <c r="AC4184" s="1"/>
    </row>
    <row r="4185" spans="2:29" x14ac:dyDescent="0.25">
      <c r="B4185" s="27">
        <f t="shared" si="127"/>
        <v>39622.291666656522</v>
      </c>
      <c r="C4185" s="25">
        <v>7</v>
      </c>
      <c r="D4185" s="25">
        <v>19.3</v>
      </c>
      <c r="E4185" s="25">
        <v>214.33</v>
      </c>
      <c r="J4185" s="1"/>
      <c r="K4185" s="1"/>
      <c r="L4185" s="1"/>
      <c r="M4185" s="1"/>
      <c r="N4185" s="1"/>
      <c r="AA4185" s="1"/>
      <c r="AB4185" s="1"/>
      <c r="AC4185" s="1"/>
    </row>
    <row r="4186" spans="2:29" x14ac:dyDescent="0.25">
      <c r="B4186" s="27">
        <f t="shared" si="127"/>
        <v>39622.333333323186</v>
      </c>
      <c r="C4186" s="25">
        <v>8</v>
      </c>
      <c r="D4186" s="25">
        <v>20.399999999999999</v>
      </c>
      <c r="E4186" s="25">
        <v>419.48</v>
      </c>
      <c r="J4186" s="1"/>
      <c r="K4186" s="1"/>
      <c r="L4186" s="1"/>
      <c r="M4186" s="1"/>
      <c r="N4186" s="1"/>
      <c r="AA4186" s="1"/>
      <c r="AB4186" s="1"/>
      <c r="AC4186" s="1"/>
    </row>
    <row r="4187" spans="2:29" x14ac:dyDescent="0.25">
      <c r="B4187" s="27">
        <f t="shared" si="127"/>
        <v>39622.37499998985</v>
      </c>
      <c r="C4187" s="25">
        <v>9</v>
      </c>
      <c r="D4187" s="25">
        <v>21.9</v>
      </c>
      <c r="E4187" s="25">
        <v>615.5</v>
      </c>
      <c r="J4187" s="1"/>
      <c r="K4187" s="1"/>
      <c r="L4187" s="1"/>
      <c r="M4187" s="1"/>
      <c r="N4187" s="1"/>
      <c r="AA4187" s="1"/>
      <c r="AB4187" s="1"/>
      <c r="AC4187" s="1"/>
    </row>
    <row r="4188" spans="2:29" x14ac:dyDescent="0.25">
      <c r="B4188" s="27">
        <f t="shared" si="127"/>
        <v>39622.416666656514</v>
      </c>
      <c r="C4188" s="25">
        <v>10</v>
      </c>
      <c r="D4188" s="25">
        <v>22.8</v>
      </c>
      <c r="E4188" s="25">
        <v>784.09</v>
      </c>
      <c r="J4188" s="1"/>
      <c r="K4188" s="1"/>
      <c r="L4188" s="1"/>
      <c r="M4188" s="1"/>
      <c r="N4188" s="1"/>
      <c r="AA4188" s="1"/>
      <c r="AB4188" s="1"/>
      <c r="AC4188" s="1"/>
    </row>
    <row r="4189" spans="2:29" x14ac:dyDescent="0.25">
      <c r="B4189" s="27">
        <f t="shared" si="127"/>
        <v>39622.458333323179</v>
      </c>
      <c r="C4189" s="25">
        <v>11</v>
      </c>
      <c r="D4189" s="25">
        <v>23.6</v>
      </c>
      <c r="E4189" s="25">
        <v>911.43</v>
      </c>
      <c r="J4189" s="1"/>
      <c r="K4189" s="1"/>
      <c r="L4189" s="1"/>
      <c r="M4189" s="1"/>
      <c r="N4189" s="1"/>
      <c r="AA4189" s="1"/>
      <c r="AB4189" s="1"/>
      <c r="AC4189" s="1"/>
    </row>
    <row r="4190" spans="2:29" x14ac:dyDescent="0.25">
      <c r="B4190" s="27">
        <f t="shared" si="127"/>
        <v>39622.499999989843</v>
      </c>
      <c r="C4190" s="25">
        <v>12</v>
      </c>
      <c r="D4190" s="25">
        <v>24.1</v>
      </c>
      <c r="E4190" s="25">
        <v>992.44</v>
      </c>
      <c r="J4190" s="1"/>
      <c r="K4190" s="1"/>
      <c r="L4190" s="1"/>
      <c r="M4190" s="1"/>
      <c r="N4190" s="1"/>
      <c r="AA4190" s="1"/>
      <c r="AB4190" s="1"/>
      <c r="AC4190" s="1"/>
    </row>
    <row r="4191" spans="2:29" x14ac:dyDescent="0.25">
      <c r="B4191" s="27">
        <f t="shared" si="127"/>
        <v>39622.541666656507</v>
      </c>
      <c r="C4191" s="25">
        <v>13</v>
      </c>
      <c r="D4191" s="25">
        <v>24.4</v>
      </c>
      <c r="E4191" s="25">
        <v>1013.89</v>
      </c>
      <c r="J4191" s="1"/>
      <c r="K4191" s="1"/>
      <c r="L4191" s="1"/>
      <c r="M4191" s="1"/>
      <c r="N4191" s="1"/>
      <c r="AA4191" s="1"/>
      <c r="AB4191" s="1"/>
      <c r="AC4191" s="1"/>
    </row>
    <row r="4192" spans="2:29" x14ac:dyDescent="0.25">
      <c r="B4192" s="27">
        <f t="shared" si="127"/>
        <v>39622.583333323171</v>
      </c>
      <c r="C4192" s="25">
        <v>14</v>
      </c>
      <c r="D4192" s="25">
        <v>24.3</v>
      </c>
      <c r="E4192" s="25">
        <v>977.35</v>
      </c>
      <c r="J4192" s="1"/>
      <c r="K4192" s="1"/>
      <c r="L4192" s="1"/>
      <c r="M4192" s="1"/>
      <c r="N4192" s="1"/>
      <c r="AA4192" s="1"/>
      <c r="AB4192" s="1"/>
      <c r="AC4192" s="1"/>
    </row>
    <row r="4193" spans="2:29" x14ac:dyDescent="0.25">
      <c r="B4193" s="27">
        <f t="shared" si="127"/>
        <v>39622.624999989835</v>
      </c>
      <c r="C4193" s="25">
        <v>15</v>
      </c>
      <c r="D4193" s="25">
        <v>23.8</v>
      </c>
      <c r="E4193" s="25">
        <v>885.96</v>
      </c>
      <c r="J4193" s="1"/>
      <c r="K4193" s="1"/>
      <c r="L4193" s="1"/>
      <c r="M4193" s="1"/>
      <c r="N4193" s="1"/>
      <c r="AA4193" s="1"/>
      <c r="AB4193" s="1"/>
      <c r="AC4193" s="1"/>
    </row>
    <row r="4194" spans="2:29" x14ac:dyDescent="0.25">
      <c r="B4194" s="27">
        <f t="shared" si="127"/>
        <v>39622.6666666565</v>
      </c>
      <c r="C4194" s="25">
        <v>16</v>
      </c>
      <c r="D4194" s="25">
        <v>23</v>
      </c>
      <c r="E4194" s="25">
        <v>746</v>
      </c>
      <c r="J4194" s="1"/>
      <c r="K4194" s="1"/>
      <c r="L4194" s="1"/>
      <c r="M4194" s="1"/>
      <c r="N4194" s="1"/>
      <c r="AA4194" s="1"/>
      <c r="AB4194" s="1"/>
      <c r="AC4194" s="1"/>
    </row>
    <row r="4195" spans="2:29" x14ac:dyDescent="0.25">
      <c r="B4195" s="27">
        <f t="shared" si="127"/>
        <v>39622.708333323164</v>
      </c>
      <c r="C4195" s="25">
        <v>17</v>
      </c>
      <c r="D4195" s="25">
        <v>22</v>
      </c>
      <c r="E4195" s="25">
        <v>567.80999999999995</v>
      </c>
      <c r="J4195" s="1"/>
      <c r="K4195" s="1"/>
      <c r="L4195" s="1"/>
      <c r="M4195" s="1"/>
      <c r="N4195" s="1"/>
      <c r="AA4195" s="1"/>
      <c r="AB4195" s="1"/>
      <c r="AC4195" s="1"/>
    </row>
    <row r="4196" spans="2:29" x14ac:dyDescent="0.25">
      <c r="B4196" s="27">
        <f t="shared" si="127"/>
        <v>39622.749999989828</v>
      </c>
      <c r="C4196" s="25">
        <v>18</v>
      </c>
      <c r="D4196" s="25">
        <v>21.1</v>
      </c>
      <c r="E4196" s="25">
        <v>365.89</v>
      </c>
      <c r="J4196" s="1"/>
      <c r="K4196" s="1"/>
      <c r="L4196" s="1"/>
      <c r="M4196" s="1"/>
      <c r="N4196" s="1"/>
      <c r="AA4196" s="1"/>
      <c r="AB4196" s="1"/>
      <c r="AC4196" s="1"/>
    </row>
    <row r="4197" spans="2:29" x14ac:dyDescent="0.25">
      <c r="B4197" s="27">
        <f t="shared" si="127"/>
        <v>39622.791666656492</v>
      </c>
      <c r="C4197" s="25">
        <v>19</v>
      </c>
      <c r="D4197" s="25">
        <v>20.2</v>
      </c>
      <c r="E4197" s="25">
        <v>160.25</v>
      </c>
      <c r="J4197" s="1"/>
      <c r="K4197" s="1"/>
      <c r="L4197" s="1"/>
      <c r="M4197" s="1"/>
      <c r="N4197" s="1"/>
      <c r="AA4197" s="1"/>
      <c r="AB4197" s="1"/>
      <c r="AC4197" s="1"/>
    </row>
    <row r="4198" spans="2:29" x14ac:dyDescent="0.25">
      <c r="B4198" s="27">
        <f t="shared" si="127"/>
        <v>39622.833333323157</v>
      </c>
      <c r="C4198" s="25">
        <v>20</v>
      </c>
      <c r="D4198" s="25">
        <v>18.600000000000001</v>
      </c>
      <c r="E4198" s="25">
        <v>2.78</v>
      </c>
      <c r="J4198" s="1"/>
      <c r="K4198" s="1"/>
      <c r="L4198" s="1"/>
      <c r="M4198" s="1"/>
      <c r="N4198" s="1"/>
      <c r="AA4198" s="1"/>
      <c r="AB4198" s="1"/>
      <c r="AC4198" s="1"/>
    </row>
    <row r="4199" spans="2:29" x14ac:dyDescent="0.25">
      <c r="B4199" s="27">
        <f t="shared" si="127"/>
        <v>39622.874999989821</v>
      </c>
      <c r="C4199" s="25">
        <v>21</v>
      </c>
      <c r="D4199" s="25">
        <v>17.899999999999999</v>
      </c>
      <c r="E4199" s="25">
        <v>0</v>
      </c>
      <c r="J4199" s="1"/>
      <c r="K4199" s="1"/>
      <c r="L4199" s="1"/>
      <c r="M4199" s="1"/>
      <c r="N4199" s="1"/>
      <c r="AA4199" s="1"/>
      <c r="AB4199" s="1"/>
      <c r="AC4199" s="1"/>
    </row>
    <row r="4200" spans="2:29" x14ac:dyDescent="0.25">
      <c r="B4200" s="27">
        <f t="shared" si="127"/>
        <v>39622.916666656485</v>
      </c>
      <c r="C4200" s="25">
        <v>22</v>
      </c>
      <c r="D4200" s="25">
        <v>17.5</v>
      </c>
      <c r="E4200" s="25">
        <v>0</v>
      </c>
      <c r="J4200" s="1"/>
      <c r="K4200" s="1"/>
      <c r="L4200" s="1"/>
      <c r="M4200" s="1"/>
      <c r="N4200" s="1"/>
      <c r="AA4200" s="1"/>
      <c r="AB4200" s="1"/>
      <c r="AC4200" s="1"/>
    </row>
    <row r="4201" spans="2:29" x14ac:dyDescent="0.25">
      <c r="B4201" s="27">
        <f t="shared" si="127"/>
        <v>39622.958333323149</v>
      </c>
      <c r="C4201" s="25">
        <v>23</v>
      </c>
      <c r="D4201" s="25">
        <v>17.2</v>
      </c>
      <c r="E4201" s="25">
        <v>0</v>
      </c>
      <c r="J4201" s="1"/>
      <c r="K4201" s="1"/>
      <c r="L4201" s="1"/>
      <c r="M4201" s="1"/>
      <c r="N4201" s="1"/>
      <c r="AA4201" s="1"/>
      <c r="AB4201" s="1"/>
      <c r="AC4201" s="1"/>
    </row>
    <row r="4202" spans="2:29" x14ac:dyDescent="0.25">
      <c r="B4202" s="27">
        <f t="shared" si="127"/>
        <v>39622.999999989814</v>
      </c>
      <c r="C4202" s="25">
        <v>0</v>
      </c>
      <c r="D4202" s="25">
        <v>16.899999999999999</v>
      </c>
      <c r="E4202" s="25">
        <v>0</v>
      </c>
      <c r="J4202" s="1"/>
      <c r="K4202" s="1"/>
      <c r="L4202" s="1"/>
      <c r="M4202" s="1"/>
      <c r="N4202" s="1"/>
      <c r="AA4202" s="1"/>
      <c r="AB4202" s="1"/>
      <c r="AC4202" s="1"/>
    </row>
    <row r="4203" spans="2:29" x14ac:dyDescent="0.25">
      <c r="B4203" s="27">
        <f t="shared" si="127"/>
        <v>39623.041666656478</v>
      </c>
      <c r="C4203" s="25">
        <v>1</v>
      </c>
      <c r="D4203" s="25">
        <v>16.600000000000001</v>
      </c>
      <c r="E4203" s="25">
        <v>0</v>
      </c>
      <c r="J4203" s="1"/>
      <c r="K4203" s="1"/>
      <c r="L4203" s="1"/>
      <c r="M4203" s="1"/>
      <c r="N4203" s="1"/>
      <c r="AA4203" s="1"/>
      <c r="AB4203" s="1"/>
      <c r="AC4203" s="1"/>
    </row>
    <row r="4204" spans="2:29" x14ac:dyDescent="0.25">
      <c r="B4204" s="27">
        <f t="shared" si="127"/>
        <v>39623.083333323142</v>
      </c>
      <c r="C4204" s="25">
        <v>2</v>
      </c>
      <c r="D4204" s="25">
        <v>16.3</v>
      </c>
      <c r="E4204" s="25">
        <v>0</v>
      </c>
      <c r="J4204" s="1"/>
      <c r="K4204" s="1"/>
      <c r="L4204" s="1"/>
      <c r="M4204" s="1"/>
      <c r="N4204" s="1"/>
      <c r="AA4204" s="1"/>
      <c r="AB4204" s="1"/>
      <c r="AC4204" s="1"/>
    </row>
    <row r="4205" spans="2:29" x14ac:dyDescent="0.25">
      <c r="B4205" s="27">
        <f t="shared" si="127"/>
        <v>39623.124999989806</v>
      </c>
      <c r="C4205" s="25">
        <v>3</v>
      </c>
      <c r="D4205" s="25">
        <v>16.100000000000001</v>
      </c>
      <c r="E4205" s="25">
        <v>0</v>
      </c>
      <c r="J4205" s="1"/>
      <c r="K4205" s="1"/>
      <c r="L4205" s="1"/>
      <c r="M4205" s="1"/>
      <c r="N4205" s="1"/>
      <c r="AA4205" s="1"/>
      <c r="AB4205" s="1"/>
      <c r="AC4205" s="1"/>
    </row>
    <row r="4206" spans="2:29" x14ac:dyDescent="0.25">
      <c r="B4206" s="27">
        <f t="shared" si="127"/>
        <v>39623.166666656471</v>
      </c>
      <c r="C4206" s="25">
        <v>4</v>
      </c>
      <c r="D4206" s="25">
        <v>16</v>
      </c>
      <c r="E4206" s="25">
        <v>0</v>
      </c>
      <c r="J4206" s="1"/>
      <c r="K4206" s="1"/>
      <c r="L4206" s="1"/>
      <c r="M4206" s="1"/>
      <c r="N4206" s="1"/>
      <c r="AA4206" s="1"/>
      <c r="AB4206" s="1"/>
      <c r="AC4206" s="1"/>
    </row>
    <row r="4207" spans="2:29" x14ac:dyDescent="0.25">
      <c r="B4207" s="27">
        <f t="shared" si="127"/>
        <v>39623.208333323135</v>
      </c>
      <c r="C4207" s="25">
        <v>5</v>
      </c>
      <c r="D4207" s="25">
        <v>15.8</v>
      </c>
      <c r="E4207" s="25">
        <v>0</v>
      </c>
      <c r="J4207" s="1"/>
      <c r="K4207" s="1"/>
      <c r="L4207" s="1"/>
      <c r="M4207" s="1"/>
      <c r="N4207" s="1"/>
      <c r="AA4207" s="1"/>
      <c r="AB4207" s="1"/>
      <c r="AC4207" s="1"/>
    </row>
    <row r="4208" spans="2:29" x14ac:dyDescent="0.25">
      <c r="B4208" s="27">
        <f t="shared" si="127"/>
        <v>39623.249999989799</v>
      </c>
      <c r="C4208" s="25">
        <v>6</v>
      </c>
      <c r="D4208" s="25">
        <v>15.8</v>
      </c>
      <c r="E4208" s="25">
        <v>10.24</v>
      </c>
      <c r="J4208" s="1"/>
      <c r="K4208" s="1"/>
      <c r="L4208" s="1"/>
      <c r="M4208" s="1"/>
      <c r="N4208" s="1"/>
      <c r="AA4208" s="1"/>
      <c r="AB4208" s="1"/>
      <c r="AC4208" s="1"/>
    </row>
    <row r="4209" spans="2:29" x14ac:dyDescent="0.25">
      <c r="B4209" s="27">
        <f t="shared" si="127"/>
        <v>39623.291666656463</v>
      </c>
      <c r="C4209" s="25">
        <v>7</v>
      </c>
      <c r="D4209" s="25">
        <v>16.3</v>
      </c>
      <c r="E4209" s="25">
        <v>102.6</v>
      </c>
      <c r="J4209" s="1"/>
      <c r="K4209" s="1"/>
      <c r="L4209" s="1"/>
      <c r="M4209" s="1"/>
      <c r="N4209" s="1"/>
      <c r="AA4209" s="1"/>
      <c r="AB4209" s="1"/>
      <c r="AC4209" s="1"/>
    </row>
    <row r="4210" spans="2:29" x14ac:dyDescent="0.25">
      <c r="B4210" s="27">
        <f t="shared" si="127"/>
        <v>39623.333333323128</v>
      </c>
      <c r="C4210" s="25">
        <v>8</v>
      </c>
      <c r="D4210" s="25">
        <v>17.399999999999999</v>
      </c>
      <c r="E4210" s="25">
        <v>401.96</v>
      </c>
      <c r="J4210" s="1"/>
      <c r="K4210" s="1"/>
      <c r="L4210" s="1"/>
      <c r="M4210" s="1"/>
      <c r="N4210" s="1"/>
      <c r="AA4210" s="1"/>
      <c r="AB4210" s="1"/>
      <c r="AC4210" s="1"/>
    </row>
    <row r="4211" spans="2:29" x14ac:dyDescent="0.25">
      <c r="B4211" s="27">
        <f t="shared" si="127"/>
        <v>39623.374999989792</v>
      </c>
      <c r="C4211" s="25">
        <v>9</v>
      </c>
      <c r="D4211" s="25">
        <v>18.3</v>
      </c>
      <c r="E4211" s="25">
        <v>622.9</v>
      </c>
      <c r="J4211" s="1"/>
      <c r="K4211" s="1"/>
      <c r="L4211" s="1"/>
      <c r="M4211" s="1"/>
      <c r="N4211" s="1"/>
      <c r="AA4211" s="1"/>
      <c r="AB4211" s="1"/>
      <c r="AC4211" s="1"/>
    </row>
    <row r="4212" spans="2:29" x14ac:dyDescent="0.25">
      <c r="B4212" s="27">
        <f t="shared" si="127"/>
        <v>39623.416666656456</v>
      </c>
      <c r="C4212" s="25">
        <v>10</v>
      </c>
      <c r="D4212" s="25">
        <v>18.899999999999999</v>
      </c>
      <c r="E4212" s="25">
        <v>784.66</v>
      </c>
      <c r="J4212" s="1"/>
      <c r="K4212" s="1"/>
      <c r="L4212" s="1"/>
      <c r="M4212" s="1"/>
      <c r="N4212" s="1"/>
      <c r="AA4212" s="1"/>
      <c r="AB4212" s="1"/>
      <c r="AC4212" s="1"/>
    </row>
    <row r="4213" spans="2:29" x14ac:dyDescent="0.25">
      <c r="B4213" s="27">
        <f t="shared" si="127"/>
        <v>39623.45833332312</v>
      </c>
      <c r="C4213" s="25">
        <v>11</v>
      </c>
      <c r="D4213" s="25">
        <v>20.5</v>
      </c>
      <c r="E4213" s="25">
        <v>919.49</v>
      </c>
      <c r="J4213" s="1"/>
      <c r="K4213" s="1"/>
      <c r="L4213" s="1"/>
      <c r="M4213" s="1"/>
      <c r="N4213" s="1"/>
      <c r="AA4213" s="1"/>
      <c r="AB4213" s="1"/>
      <c r="AC4213" s="1"/>
    </row>
    <row r="4214" spans="2:29" x14ac:dyDescent="0.25">
      <c r="B4214" s="27">
        <f t="shared" si="127"/>
        <v>39623.499999989785</v>
      </c>
      <c r="C4214" s="25">
        <v>12</v>
      </c>
      <c r="D4214" s="25">
        <v>21.7</v>
      </c>
      <c r="E4214" s="25">
        <v>1001.09</v>
      </c>
      <c r="J4214" s="1"/>
      <c r="K4214" s="1"/>
      <c r="L4214" s="1"/>
      <c r="M4214" s="1"/>
      <c r="N4214" s="1"/>
      <c r="AA4214" s="1"/>
      <c r="AB4214" s="1"/>
      <c r="AC4214" s="1"/>
    </row>
    <row r="4215" spans="2:29" x14ac:dyDescent="0.25">
      <c r="B4215" s="27">
        <f t="shared" si="127"/>
        <v>39623.541666656449</v>
      </c>
      <c r="C4215" s="25">
        <v>13</v>
      </c>
      <c r="D4215" s="25">
        <v>22.1</v>
      </c>
      <c r="E4215" s="25">
        <v>1022.9</v>
      </c>
      <c r="J4215" s="1"/>
      <c r="K4215" s="1"/>
      <c r="L4215" s="1"/>
      <c r="M4215" s="1"/>
      <c r="N4215" s="1"/>
      <c r="AA4215" s="1"/>
      <c r="AB4215" s="1"/>
      <c r="AC4215" s="1"/>
    </row>
    <row r="4216" spans="2:29" x14ac:dyDescent="0.25">
      <c r="B4216" s="27">
        <f t="shared" si="127"/>
        <v>39623.583333323113</v>
      </c>
      <c r="C4216" s="25">
        <v>14</v>
      </c>
      <c r="D4216" s="25">
        <v>22.5</v>
      </c>
      <c r="E4216" s="25">
        <v>986.35</v>
      </c>
      <c r="J4216" s="1"/>
      <c r="K4216" s="1"/>
      <c r="L4216" s="1"/>
      <c r="M4216" s="1"/>
      <c r="N4216" s="1"/>
      <c r="AA4216" s="1"/>
      <c r="AB4216" s="1"/>
      <c r="AC4216" s="1"/>
    </row>
    <row r="4217" spans="2:29" x14ac:dyDescent="0.25">
      <c r="B4217" s="27">
        <f t="shared" si="127"/>
        <v>39623.624999989777</v>
      </c>
      <c r="C4217" s="25">
        <v>15</v>
      </c>
      <c r="D4217" s="25">
        <v>22.3</v>
      </c>
      <c r="E4217" s="25">
        <v>893.12</v>
      </c>
      <c r="J4217" s="1"/>
      <c r="K4217" s="1"/>
      <c r="L4217" s="1"/>
      <c r="M4217" s="1"/>
      <c r="N4217" s="1"/>
      <c r="AA4217" s="1"/>
      <c r="AB4217" s="1"/>
      <c r="AC4217" s="1"/>
    </row>
    <row r="4218" spans="2:29" x14ac:dyDescent="0.25">
      <c r="B4218" s="27">
        <f t="shared" si="127"/>
        <v>39623.666666656442</v>
      </c>
      <c r="C4218" s="25">
        <v>16</v>
      </c>
      <c r="D4218" s="25">
        <v>22.1</v>
      </c>
      <c r="E4218" s="25">
        <v>751.59</v>
      </c>
      <c r="J4218" s="1"/>
      <c r="K4218" s="1"/>
      <c r="L4218" s="1"/>
      <c r="M4218" s="1"/>
      <c r="N4218" s="1"/>
      <c r="AA4218" s="1"/>
      <c r="AB4218" s="1"/>
      <c r="AC4218" s="1"/>
    </row>
    <row r="4219" spans="2:29" x14ac:dyDescent="0.25">
      <c r="B4219" s="27">
        <f t="shared" si="127"/>
        <v>39623.708333323106</v>
      </c>
      <c r="C4219" s="25">
        <v>17</v>
      </c>
      <c r="D4219" s="25">
        <v>21.5</v>
      </c>
      <c r="E4219" s="25">
        <v>571.83000000000004</v>
      </c>
      <c r="J4219" s="1"/>
      <c r="K4219" s="1"/>
      <c r="L4219" s="1"/>
      <c r="M4219" s="1"/>
      <c r="N4219" s="1"/>
      <c r="AA4219" s="1"/>
      <c r="AB4219" s="1"/>
      <c r="AC4219" s="1"/>
    </row>
    <row r="4220" spans="2:29" x14ac:dyDescent="0.25">
      <c r="B4220" s="27">
        <f t="shared" si="127"/>
        <v>39623.74999998977</v>
      </c>
      <c r="C4220" s="25">
        <v>18</v>
      </c>
      <c r="D4220" s="25">
        <v>20.9</v>
      </c>
      <c r="E4220" s="25">
        <v>368.22</v>
      </c>
      <c r="J4220" s="1"/>
      <c r="K4220" s="1"/>
      <c r="L4220" s="1"/>
      <c r="M4220" s="1"/>
      <c r="N4220" s="1"/>
      <c r="AA4220" s="1"/>
      <c r="AB4220" s="1"/>
      <c r="AC4220" s="1"/>
    </row>
    <row r="4221" spans="2:29" x14ac:dyDescent="0.25">
      <c r="B4221" s="27">
        <f t="shared" si="127"/>
        <v>39623.791666656434</v>
      </c>
      <c r="C4221" s="25">
        <v>19</v>
      </c>
      <c r="D4221" s="25">
        <v>19.899999999999999</v>
      </c>
      <c r="E4221" s="25">
        <v>161.24</v>
      </c>
      <c r="J4221" s="1"/>
      <c r="K4221" s="1"/>
      <c r="L4221" s="1"/>
      <c r="M4221" s="1"/>
      <c r="N4221" s="1"/>
      <c r="AA4221" s="1"/>
      <c r="AB4221" s="1"/>
      <c r="AC4221" s="1"/>
    </row>
    <row r="4222" spans="2:29" x14ac:dyDescent="0.25">
      <c r="B4222" s="27">
        <f t="shared" si="127"/>
        <v>39623.833333323098</v>
      </c>
      <c r="C4222" s="25">
        <v>20</v>
      </c>
      <c r="D4222" s="25">
        <v>18.3</v>
      </c>
      <c r="E4222" s="25">
        <v>2.78</v>
      </c>
      <c r="J4222" s="1"/>
      <c r="K4222" s="1"/>
      <c r="L4222" s="1"/>
      <c r="M4222" s="1"/>
      <c r="N4222" s="1"/>
      <c r="AA4222" s="1"/>
      <c r="AB4222" s="1"/>
      <c r="AC4222" s="1"/>
    </row>
    <row r="4223" spans="2:29" x14ac:dyDescent="0.25">
      <c r="B4223" s="27">
        <f t="shared" si="127"/>
        <v>39623.874999989763</v>
      </c>
      <c r="C4223" s="25">
        <v>21</v>
      </c>
      <c r="D4223" s="25">
        <v>17.5</v>
      </c>
      <c r="E4223" s="25">
        <v>0</v>
      </c>
      <c r="J4223" s="1"/>
      <c r="K4223" s="1"/>
      <c r="L4223" s="1"/>
      <c r="M4223" s="1"/>
      <c r="N4223" s="1"/>
      <c r="AA4223" s="1"/>
      <c r="AB4223" s="1"/>
      <c r="AC4223" s="1"/>
    </row>
    <row r="4224" spans="2:29" x14ac:dyDescent="0.25">
      <c r="B4224" s="27">
        <f t="shared" si="127"/>
        <v>39623.916666656427</v>
      </c>
      <c r="C4224" s="25">
        <v>22</v>
      </c>
      <c r="D4224" s="25">
        <v>17.2</v>
      </c>
      <c r="E4224" s="25">
        <v>0</v>
      </c>
      <c r="J4224" s="1"/>
      <c r="K4224" s="1"/>
      <c r="L4224" s="1"/>
      <c r="M4224" s="1"/>
      <c r="N4224" s="1"/>
      <c r="AA4224" s="1"/>
      <c r="AB4224" s="1"/>
      <c r="AC4224" s="1"/>
    </row>
    <row r="4225" spans="2:29" x14ac:dyDescent="0.25">
      <c r="B4225" s="27">
        <f t="shared" si="127"/>
        <v>39623.958333323091</v>
      </c>
      <c r="C4225" s="25">
        <v>23</v>
      </c>
      <c r="D4225" s="25">
        <v>17.100000000000001</v>
      </c>
      <c r="E4225" s="25">
        <v>0</v>
      </c>
      <c r="J4225" s="1"/>
      <c r="K4225" s="1"/>
      <c r="L4225" s="1"/>
      <c r="M4225" s="1"/>
      <c r="N4225" s="1"/>
      <c r="AA4225" s="1"/>
      <c r="AB4225" s="1"/>
      <c r="AC4225" s="1"/>
    </row>
    <row r="4226" spans="2:29" x14ac:dyDescent="0.25">
      <c r="B4226" s="27">
        <f t="shared" si="127"/>
        <v>39623.999999989755</v>
      </c>
      <c r="C4226" s="25">
        <v>0</v>
      </c>
      <c r="D4226" s="25">
        <v>17</v>
      </c>
      <c r="E4226" s="25">
        <v>0</v>
      </c>
      <c r="J4226" s="1"/>
      <c r="K4226" s="1"/>
      <c r="L4226" s="1"/>
      <c r="M4226" s="1"/>
      <c r="N4226" s="1"/>
      <c r="AA4226" s="1"/>
      <c r="AB4226" s="1"/>
      <c r="AC4226" s="1"/>
    </row>
    <row r="4227" spans="2:29" x14ac:dyDescent="0.25">
      <c r="B4227" s="27">
        <f t="shared" ref="B4227:B4290" si="128">B4226+1/24</f>
        <v>39624.04166665642</v>
      </c>
      <c r="C4227" s="25">
        <v>1</v>
      </c>
      <c r="D4227" s="25">
        <v>17</v>
      </c>
      <c r="E4227" s="25">
        <v>0</v>
      </c>
      <c r="J4227" s="1"/>
      <c r="K4227" s="1"/>
      <c r="L4227" s="1"/>
      <c r="M4227" s="1"/>
      <c r="N4227" s="1"/>
      <c r="AA4227" s="1"/>
      <c r="AB4227" s="1"/>
      <c r="AC4227" s="1"/>
    </row>
    <row r="4228" spans="2:29" x14ac:dyDescent="0.25">
      <c r="B4228" s="27">
        <f t="shared" si="128"/>
        <v>39624.083333323084</v>
      </c>
      <c r="C4228" s="25">
        <v>2</v>
      </c>
      <c r="D4228" s="25">
        <v>16.899999999999999</v>
      </c>
      <c r="E4228" s="25">
        <v>0</v>
      </c>
      <c r="J4228" s="1"/>
      <c r="K4228" s="1"/>
      <c r="L4228" s="1"/>
      <c r="M4228" s="1"/>
      <c r="N4228" s="1"/>
      <c r="AA4228" s="1"/>
      <c r="AB4228" s="1"/>
      <c r="AC4228" s="1"/>
    </row>
    <row r="4229" spans="2:29" x14ac:dyDescent="0.25">
      <c r="B4229" s="27">
        <f t="shared" si="128"/>
        <v>39624.124999989748</v>
      </c>
      <c r="C4229" s="25">
        <v>3</v>
      </c>
      <c r="D4229" s="25">
        <v>16.899999999999999</v>
      </c>
      <c r="E4229" s="25">
        <v>0</v>
      </c>
      <c r="J4229" s="1"/>
      <c r="K4229" s="1"/>
      <c r="L4229" s="1"/>
      <c r="M4229" s="1"/>
      <c r="N4229" s="1"/>
      <c r="AA4229" s="1"/>
      <c r="AB4229" s="1"/>
      <c r="AC4229" s="1"/>
    </row>
    <row r="4230" spans="2:29" x14ac:dyDescent="0.25">
      <c r="B4230" s="27">
        <f t="shared" si="128"/>
        <v>39624.166666656412</v>
      </c>
      <c r="C4230" s="25">
        <v>4</v>
      </c>
      <c r="D4230" s="25">
        <v>16.8</v>
      </c>
      <c r="E4230" s="25">
        <v>0</v>
      </c>
      <c r="J4230" s="1"/>
      <c r="K4230" s="1"/>
      <c r="L4230" s="1"/>
      <c r="M4230" s="1"/>
      <c r="N4230" s="1"/>
      <c r="AA4230" s="1"/>
      <c r="AB4230" s="1"/>
      <c r="AC4230" s="1"/>
    </row>
    <row r="4231" spans="2:29" x14ac:dyDescent="0.25">
      <c r="B4231" s="27">
        <f t="shared" si="128"/>
        <v>39624.208333323077</v>
      </c>
      <c r="C4231" s="25">
        <v>5</v>
      </c>
      <c r="D4231" s="25">
        <v>16.899999999999999</v>
      </c>
      <c r="E4231" s="25">
        <v>0</v>
      </c>
      <c r="J4231" s="1"/>
      <c r="K4231" s="1"/>
      <c r="L4231" s="1"/>
      <c r="M4231" s="1"/>
      <c r="N4231" s="1"/>
      <c r="AA4231" s="1"/>
      <c r="AB4231" s="1"/>
      <c r="AC4231" s="1"/>
    </row>
    <row r="4232" spans="2:29" x14ac:dyDescent="0.25">
      <c r="B4232" s="27">
        <f t="shared" si="128"/>
        <v>39624.249999989741</v>
      </c>
      <c r="C4232" s="25">
        <v>6</v>
      </c>
      <c r="D4232" s="25">
        <v>17.2</v>
      </c>
      <c r="E4232" s="25">
        <v>31.88</v>
      </c>
      <c r="J4232" s="1"/>
      <c r="K4232" s="1"/>
      <c r="L4232" s="1"/>
      <c r="M4232" s="1"/>
      <c r="N4232" s="1"/>
      <c r="AA4232" s="1"/>
      <c r="AB4232" s="1"/>
      <c r="AC4232" s="1"/>
    </row>
    <row r="4233" spans="2:29" x14ac:dyDescent="0.25">
      <c r="B4233" s="27">
        <f t="shared" si="128"/>
        <v>39624.291666656405</v>
      </c>
      <c r="C4233" s="25">
        <v>7</v>
      </c>
      <c r="D4233" s="25">
        <v>18.399999999999999</v>
      </c>
      <c r="E4233" s="25">
        <v>216.44</v>
      </c>
      <c r="J4233" s="1"/>
      <c r="K4233" s="1"/>
      <c r="L4233" s="1"/>
      <c r="M4233" s="1"/>
      <c r="N4233" s="1"/>
      <c r="AA4233" s="1"/>
      <c r="AB4233" s="1"/>
      <c r="AC4233" s="1"/>
    </row>
    <row r="4234" spans="2:29" x14ac:dyDescent="0.25">
      <c r="B4234" s="27">
        <f t="shared" si="128"/>
        <v>39624.333333323069</v>
      </c>
      <c r="C4234" s="25">
        <v>8</v>
      </c>
      <c r="D4234" s="25">
        <v>19.8</v>
      </c>
      <c r="E4234" s="25">
        <v>423.24</v>
      </c>
      <c r="J4234" s="1"/>
      <c r="K4234" s="1"/>
      <c r="L4234" s="1"/>
      <c r="M4234" s="1"/>
      <c r="N4234" s="1"/>
      <c r="AA4234" s="1"/>
      <c r="AB4234" s="1"/>
      <c r="AC4234" s="1"/>
    </row>
    <row r="4235" spans="2:29" x14ac:dyDescent="0.25">
      <c r="B4235" s="27">
        <f t="shared" si="128"/>
        <v>39624.374999989734</v>
      </c>
      <c r="C4235" s="25">
        <v>9</v>
      </c>
      <c r="D4235" s="25">
        <v>21.3</v>
      </c>
      <c r="E4235" s="25">
        <v>619.83000000000004</v>
      </c>
      <c r="J4235" s="1"/>
      <c r="K4235" s="1"/>
      <c r="L4235" s="1"/>
      <c r="M4235" s="1"/>
      <c r="N4235" s="1"/>
      <c r="AA4235" s="1"/>
      <c r="AB4235" s="1"/>
      <c r="AC4235" s="1"/>
    </row>
    <row r="4236" spans="2:29" x14ac:dyDescent="0.25">
      <c r="B4236" s="27">
        <f t="shared" si="128"/>
        <v>39624.416666656398</v>
      </c>
      <c r="C4236" s="25">
        <v>10</v>
      </c>
      <c r="D4236" s="25">
        <v>22.4</v>
      </c>
      <c r="E4236" s="25">
        <v>788.56</v>
      </c>
      <c r="J4236" s="1"/>
      <c r="K4236" s="1"/>
      <c r="L4236" s="1"/>
      <c r="M4236" s="1"/>
      <c r="N4236" s="1"/>
      <c r="AA4236" s="1"/>
      <c r="AB4236" s="1"/>
      <c r="AC4236" s="1"/>
    </row>
    <row r="4237" spans="2:29" x14ac:dyDescent="0.25">
      <c r="B4237" s="27">
        <f t="shared" si="128"/>
        <v>39624.458333323062</v>
      </c>
      <c r="C4237" s="25">
        <v>11</v>
      </c>
      <c r="D4237" s="25">
        <v>23.4</v>
      </c>
      <c r="E4237" s="25">
        <v>916.31</v>
      </c>
      <c r="J4237" s="1"/>
      <c r="K4237" s="1"/>
      <c r="L4237" s="1"/>
      <c r="M4237" s="1"/>
      <c r="N4237" s="1"/>
      <c r="AA4237" s="1"/>
      <c r="AB4237" s="1"/>
      <c r="AC4237" s="1"/>
    </row>
    <row r="4238" spans="2:29" x14ac:dyDescent="0.25">
      <c r="B4238" s="27">
        <f t="shared" si="128"/>
        <v>39624.499999989726</v>
      </c>
      <c r="C4238" s="25">
        <v>12</v>
      </c>
      <c r="D4238" s="25">
        <v>26.8</v>
      </c>
      <c r="E4238" s="25">
        <v>1001.49</v>
      </c>
      <c r="J4238" s="1"/>
      <c r="K4238" s="1"/>
      <c r="L4238" s="1"/>
      <c r="M4238" s="1"/>
      <c r="N4238" s="1"/>
      <c r="AA4238" s="1"/>
      <c r="AB4238" s="1"/>
      <c r="AC4238" s="1"/>
    </row>
    <row r="4239" spans="2:29" x14ac:dyDescent="0.25">
      <c r="B4239" s="27">
        <f t="shared" si="128"/>
        <v>39624.541666656391</v>
      </c>
      <c r="C4239" s="25">
        <v>13</v>
      </c>
      <c r="D4239" s="25">
        <v>27.9</v>
      </c>
      <c r="E4239" s="25">
        <v>1021.6</v>
      </c>
      <c r="J4239" s="1"/>
      <c r="K4239" s="1"/>
      <c r="L4239" s="1"/>
      <c r="M4239" s="1"/>
      <c r="N4239" s="1"/>
      <c r="AA4239" s="1"/>
      <c r="AB4239" s="1"/>
      <c r="AC4239" s="1"/>
    </row>
    <row r="4240" spans="2:29" x14ac:dyDescent="0.25">
      <c r="B4240" s="27">
        <f t="shared" si="128"/>
        <v>39624.583333323055</v>
      </c>
      <c r="C4240" s="25">
        <v>14</v>
      </c>
      <c r="D4240" s="25">
        <v>28.4</v>
      </c>
      <c r="E4240" s="25">
        <v>983.31</v>
      </c>
      <c r="J4240" s="1"/>
      <c r="K4240" s="1"/>
      <c r="L4240" s="1"/>
      <c r="M4240" s="1"/>
      <c r="N4240" s="1"/>
      <c r="AA4240" s="1"/>
      <c r="AB4240" s="1"/>
      <c r="AC4240" s="1"/>
    </row>
    <row r="4241" spans="2:29" x14ac:dyDescent="0.25">
      <c r="B4241" s="27">
        <f t="shared" si="128"/>
        <v>39624.624999989719</v>
      </c>
      <c r="C4241" s="25">
        <v>15</v>
      </c>
      <c r="D4241" s="25">
        <v>27.8</v>
      </c>
      <c r="E4241" s="25">
        <v>890.39</v>
      </c>
      <c r="J4241" s="1"/>
      <c r="K4241" s="1"/>
      <c r="L4241" s="1"/>
      <c r="M4241" s="1"/>
      <c r="N4241" s="1"/>
      <c r="AA4241" s="1"/>
      <c r="AB4241" s="1"/>
      <c r="AC4241" s="1"/>
    </row>
    <row r="4242" spans="2:29" x14ac:dyDescent="0.25">
      <c r="B4242" s="27">
        <f t="shared" si="128"/>
        <v>39624.666666656383</v>
      </c>
      <c r="C4242" s="25">
        <v>16</v>
      </c>
      <c r="D4242" s="25">
        <v>27</v>
      </c>
      <c r="E4242" s="25">
        <v>750.08</v>
      </c>
      <c r="J4242" s="1"/>
      <c r="K4242" s="1"/>
      <c r="L4242" s="1"/>
      <c r="M4242" s="1"/>
      <c r="N4242" s="1"/>
      <c r="AA4242" s="1"/>
      <c r="AB4242" s="1"/>
      <c r="AC4242" s="1"/>
    </row>
    <row r="4243" spans="2:29" x14ac:dyDescent="0.25">
      <c r="B4243" s="27">
        <f t="shared" si="128"/>
        <v>39624.708333323048</v>
      </c>
      <c r="C4243" s="25">
        <v>17</v>
      </c>
      <c r="D4243" s="25">
        <v>26.2</v>
      </c>
      <c r="E4243" s="25">
        <v>570.79</v>
      </c>
      <c r="J4243" s="1"/>
      <c r="K4243" s="1"/>
      <c r="L4243" s="1"/>
      <c r="M4243" s="1"/>
      <c r="N4243" s="1"/>
      <c r="AA4243" s="1"/>
      <c r="AB4243" s="1"/>
      <c r="AC4243" s="1"/>
    </row>
    <row r="4244" spans="2:29" x14ac:dyDescent="0.25">
      <c r="B4244" s="27">
        <f t="shared" si="128"/>
        <v>39624.749999989712</v>
      </c>
      <c r="C4244" s="25">
        <v>18</v>
      </c>
      <c r="D4244" s="25">
        <v>25.2</v>
      </c>
      <c r="E4244" s="25">
        <v>367.66</v>
      </c>
      <c r="J4244" s="1"/>
      <c r="K4244" s="1"/>
      <c r="L4244" s="1"/>
      <c r="M4244" s="1"/>
      <c r="N4244" s="1"/>
      <c r="AA4244" s="1"/>
      <c r="AB4244" s="1"/>
      <c r="AC4244" s="1"/>
    </row>
    <row r="4245" spans="2:29" x14ac:dyDescent="0.25">
      <c r="B4245" s="27">
        <f t="shared" si="128"/>
        <v>39624.791666656376</v>
      </c>
      <c r="C4245" s="25">
        <v>19</v>
      </c>
      <c r="D4245" s="25">
        <v>23.7</v>
      </c>
      <c r="E4245" s="25">
        <v>160.77000000000001</v>
      </c>
      <c r="J4245" s="1"/>
      <c r="K4245" s="1"/>
      <c r="L4245" s="1"/>
      <c r="M4245" s="1"/>
      <c r="N4245" s="1"/>
      <c r="AA4245" s="1"/>
      <c r="AB4245" s="1"/>
      <c r="AC4245" s="1"/>
    </row>
    <row r="4246" spans="2:29" x14ac:dyDescent="0.25">
      <c r="B4246" s="27">
        <f t="shared" si="128"/>
        <v>39624.83333332304</v>
      </c>
      <c r="C4246" s="25">
        <v>20</v>
      </c>
      <c r="D4246" s="25">
        <v>21.9</v>
      </c>
      <c r="E4246" s="25">
        <v>2.67</v>
      </c>
      <c r="J4246" s="1"/>
      <c r="K4246" s="1"/>
      <c r="L4246" s="1"/>
      <c r="M4246" s="1"/>
      <c r="N4246" s="1"/>
      <c r="AA4246" s="1"/>
      <c r="AB4246" s="1"/>
      <c r="AC4246" s="1"/>
    </row>
    <row r="4247" spans="2:29" x14ac:dyDescent="0.25">
      <c r="B4247" s="27">
        <f t="shared" si="128"/>
        <v>39624.874999989705</v>
      </c>
      <c r="C4247" s="25">
        <v>21</v>
      </c>
      <c r="D4247" s="25">
        <v>21</v>
      </c>
      <c r="E4247" s="25">
        <v>0</v>
      </c>
      <c r="J4247" s="1"/>
      <c r="K4247" s="1"/>
      <c r="L4247" s="1"/>
      <c r="M4247" s="1"/>
      <c r="N4247" s="1"/>
      <c r="AA4247" s="1"/>
      <c r="AB4247" s="1"/>
      <c r="AC4247" s="1"/>
    </row>
    <row r="4248" spans="2:29" x14ac:dyDescent="0.25">
      <c r="B4248" s="27">
        <f t="shared" si="128"/>
        <v>39624.916666656369</v>
      </c>
      <c r="C4248" s="25">
        <v>22</v>
      </c>
      <c r="D4248" s="25">
        <v>20.5</v>
      </c>
      <c r="E4248" s="25">
        <v>0</v>
      </c>
      <c r="J4248" s="1"/>
      <c r="K4248" s="1"/>
      <c r="L4248" s="1"/>
      <c r="M4248" s="1"/>
      <c r="N4248" s="1"/>
      <c r="AA4248" s="1"/>
      <c r="AB4248" s="1"/>
      <c r="AC4248" s="1"/>
    </row>
    <row r="4249" spans="2:29" x14ac:dyDescent="0.25">
      <c r="B4249" s="27">
        <f t="shared" si="128"/>
        <v>39624.958333323033</v>
      </c>
      <c r="C4249" s="25">
        <v>23</v>
      </c>
      <c r="D4249" s="25">
        <v>20.2</v>
      </c>
      <c r="E4249" s="25">
        <v>0</v>
      </c>
      <c r="J4249" s="1"/>
      <c r="K4249" s="1"/>
      <c r="L4249" s="1"/>
      <c r="M4249" s="1"/>
      <c r="N4249" s="1"/>
      <c r="AA4249" s="1"/>
      <c r="AB4249" s="1"/>
      <c r="AC4249" s="1"/>
    </row>
    <row r="4250" spans="2:29" x14ac:dyDescent="0.25">
      <c r="B4250" s="27">
        <f t="shared" si="128"/>
        <v>39624.999999989697</v>
      </c>
      <c r="C4250" s="25">
        <v>0</v>
      </c>
      <c r="D4250" s="25">
        <v>20</v>
      </c>
      <c r="E4250" s="25">
        <v>0</v>
      </c>
      <c r="J4250" s="1"/>
      <c r="K4250" s="1"/>
      <c r="L4250" s="1"/>
      <c r="M4250" s="1"/>
      <c r="N4250" s="1"/>
      <c r="AA4250" s="1"/>
      <c r="AB4250" s="1"/>
      <c r="AC4250" s="1"/>
    </row>
    <row r="4251" spans="2:29" x14ac:dyDescent="0.25">
      <c r="B4251" s="27">
        <f t="shared" si="128"/>
        <v>39625.041666656361</v>
      </c>
      <c r="C4251" s="25">
        <v>1</v>
      </c>
      <c r="D4251" s="25">
        <v>19.7</v>
      </c>
      <c r="E4251" s="25">
        <v>0</v>
      </c>
      <c r="J4251" s="1"/>
      <c r="K4251" s="1"/>
      <c r="L4251" s="1"/>
      <c r="M4251" s="1"/>
      <c r="N4251" s="1"/>
      <c r="AA4251" s="1"/>
      <c r="AB4251" s="1"/>
      <c r="AC4251" s="1"/>
    </row>
    <row r="4252" spans="2:29" x14ac:dyDescent="0.25">
      <c r="B4252" s="27">
        <f t="shared" si="128"/>
        <v>39625.083333323026</v>
      </c>
      <c r="C4252" s="25">
        <v>2</v>
      </c>
      <c r="D4252" s="25">
        <v>19.399999999999999</v>
      </c>
      <c r="E4252" s="25">
        <v>0</v>
      </c>
      <c r="J4252" s="1"/>
      <c r="K4252" s="1"/>
      <c r="L4252" s="1"/>
      <c r="M4252" s="1"/>
      <c r="N4252" s="1"/>
      <c r="AA4252" s="1"/>
      <c r="AB4252" s="1"/>
      <c r="AC4252" s="1"/>
    </row>
    <row r="4253" spans="2:29" x14ac:dyDescent="0.25">
      <c r="B4253" s="27">
        <f t="shared" si="128"/>
        <v>39625.12499998969</v>
      </c>
      <c r="C4253" s="25">
        <v>3</v>
      </c>
      <c r="D4253" s="25">
        <v>19.3</v>
      </c>
      <c r="E4253" s="25">
        <v>0</v>
      </c>
      <c r="J4253" s="1"/>
      <c r="K4253" s="1"/>
      <c r="L4253" s="1"/>
      <c r="M4253" s="1"/>
      <c r="N4253" s="1"/>
      <c r="AA4253" s="1"/>
      <c r="AB4253" s="1"/>
      <c r="AC4253" s="1"/>
    </row>
    <row r="4254" spans="2:29" x14ac:dyDescent="0.25">
      <c r="B4254" s="27">
        <f t="shared" si="128"/>
        <v>39625.166666656354</v>
      </c>
      <c r="C4254" s="25">
        <v>4</v>
      </c>
      <c r="D4254" s="25">
        <v>19.2</v>
      </c>
      <c r="E4254" s="25">
        <v>0</v>
      </c>
      <c r="J4254" s="1"/>
      <c r="K4254" s="1"/>
      <c r="L4254" s="1"/>
      <c r="M4254" s="1"/>
      <c r="N4254" s="1"/>
      <c r="AA4254" s="1"/>
      <c r="AB4254" s="1"/>
      <c r="AC4254" s="1"/>
    </row>
    <row r="4255" spans="2:29" x14ac:dyDescent="0.25">
      <c r="B4255" s="27">
        <f t="shared" si="128"/>
        <v>39625.208333323018</v>
      </c>
      <c r="C4255" s="25">
        <v>5</v>
      </c>
      <c r="D4255" s="25">
        <v>19.100000000000001</v>
      </c>
      <c r="E4255" s="25">
        <v>0</v>
      </c>
      <c r="J4255" s="1"/>
      <c r="K4255" s="1"/>
      <c r="L4255" s="1"/>
      <c r="M4255" s="1"/>
      <c r="N4255" s="1"/>
      <c r="AA4255" s="1"/>
      <c r="AB4255" s="1"/>
      <c r="AC4255" s="1"/>
    </row>
    <row r="4256" spans="2:29" x14ac:dyDescent="0.25">
      <c r="B4256" s="27">
        <f t="shared" si="128"/>
        <v>39625.249999989683</v>
      </c>
      <c r="C4256" s="25">
        <v>6</v>
      </c>
      <c r="D4256" s="25">
        <v>19.100000000000001</v>
      </c>
      <c r="E4256" s="25">
        <v>31.57</v>
      </c>
      <c r="J4256" s="1"/>
      <c r="K4256" s="1"/>
      <c r="L4256" s="1"/>
      <c r="M4256" s="1"/>
      <c r="N4256" s="1"/>
      <c r="AA4256" s="1"/>
      <c r="AB4256" s="1"/>
      <c r="AC4256" s="1"/>
    </row>
    <row r="4257" spans="2:29" x14ac:dyDescent="0.25">
      <c r="B4257" s="27">
        <f t="shared" si="128"/>
        <v>39625.291666656347</v>
      </c>
      <c r="C4257" s="25">
        <v>7</v>
      </c>
      <c r="D4257" s="25">
        <v>20.100000000000001</v>
      </c>
      <c r="E4257" s="25">
        <v>216.13</v>
      </c>
      <c r="J4257" s="1"/>
      <c r="K4257" s="1"/>
      <c r="L4257" s="1"/>
      <c r="M4257" s="1"/>
      <c r="N4257" s="1"/>
      <c r="AA4257" s="1"/>
      <c r="AB4257" s="1"/>
      <c r="AC4257" s="1"/>
    </row>
    <row r="4258" spans="2:29" x14ac:dyDescent="0.25">
      <c r="B4258" s="27">
        <f t="shared" si="128"/>
        <v>39625.333333323011</v>
      </c>
      <c r="C4258" s="25">
        <v>8</v>
      </c>
      <c r="D4258" s="25">
        <v>21.4</v>
      </c>
      <c r="E4258" s="25">
        <v>423.32</v>
      </c>
      <c r="J4258" s="1"/>
      <c r="K4258" s="1"/>
      <c r="L4258" s="1"/>
      <c r="M4258" s="1"/>
      <c r="N4258" s="1"/>
      <c r="AA4258" s="1"/>
      <c r="AB4258" s="1"/>
      <c r="AC4258" s="1"/>
    </row>
    <row r="4259" spans="2:29" x14ac:dyDescent="0.25">
      <c r="B4259" s="27">
        <f t="shared" si="128"/>
        <v>39625.374999989675</v>
      </c>
      <c r="C4259" s="25">
        <v>9</v>
      </c>
      <c r="D4259" s="25">
        <v>23</v>
      </c>
      <c r="E4259" s="25">
        <v>620.41999999999996</v>
      </c>
      <c r="J4259" s="1"/>
      <c r="K4259" s="1"/>
      <c r="L4259" s="1"/>
      <c r="M4259" s="1"/>
      <c r="N4259" s="1"/>
      <c r="AA4259" s="1"/>
      <c r="AB4259" s="1"/>
      <c r="AC4259" s="1"/>
    </row>
    <row r="4260" spans="2:29" x14ac:dyDescent="0.25">
      <c r="B4260" s="27">
        <f t="shared" si="128"/>
        <v>39625.41666665634</v>
      </c>
      <c r="C4260" s="25">
        <v>10</v>
      </c>
      <c r="D4260" s="25">
        <v>24.6</v>
      </c>
      <c r="E4260" s="25">
        <v>789.95</v>
      </c>
      <c r="J4260" s="1"/>
      <c r="K4260" s="1"/>
      <c r="L4260" s="1"/>
      <c r="M4260" s="1"/>
      <c r="N4260" s="1"/>
      <c r="AA4260" s="1"/>
      <c r="AB4260" s="1"/>
      <c r="AC4260" s="1"/>
    </row>
    <row r="4261" spans="2:29" x14ac:dyDescent="0.25">
      <c r="B4261" s="27">
        <f t="shared" si="128"/>
        <v>39625.458333323004</v>
      </c>
      <c r="C4261" s="25">
        <v>11</v>
      </c>
      <c r="D4261" s="25">
        <v>25.9</v>
      </c>
      <c r="E4261" s="25">
        <v>918.2</v>
      </c>
      <c r="J4261" s="1"/>
      <c r="K4261" s="1"/>
      <c r="L4261" s="1"/>
      <c r="M4261" s="1"/>
      <c r="N4261" s="1"/>
      <c r="AA4261" s="1"/>
      <c r="AB4261" s="1"/>
      <c r="AC4261" s="1"/>
    </row>
    <row r="4262" spans="2:29" x14ac:dyDescent="0.25">
      <c r="B4262" s="27">
        <f t="shared" si="128"/>
        <v>39625.499999989668</v>
      </c>
      <c r="C4262" s="25">
        <v>12</v>
      </c>
      <c r="D4262" s="25">
        <v>27.4</v>
      </c>
      <c r="E4262" s="25">
        <v>994.71</v>
      </c>
      <c r="J4262" s="1"/>
      <c r="K4262" s="1"/>
      <c r="L4262" s="1"/>
      <c r="M4262" s="1"/>
      <c r="N4262" s="1"/>
      <c r="AA4262" s="1"/>
      <c r="AB4262" s="1"/>
      <c r="AC4262" s="1"/>
    </row>
    <row r="4263" spans="2:29" x14ac:dyDescent="0.25">
      <c r="B4263" s="27">
        <f t="shared" si="128"/>
        <v>39625.541666656332</v>
      </c>
      <c r="C4263" s="25">
        <v>13</v>
      </c>
      <c r="D4263" s="25">
        <v>28.8</v>
      </c>
      <c r="E4263" s="25">
        <v>1015.91</v>
      </c>
      <c r="J4263" s="1"/>
      <c r="K4263" s="1"/>
      <c r="L4263" s="1"/>
      <c r="M4263" s="1"/>
      <c r="N4263" s="1"/>
      <c r="AA4263" s="1"/>
      <c r="AB4263" s="1"/>
      <c r="AC4263" s="1"/>
    </row>
    <row r="4264" spans="2:29" x14ac:dyDescent="0.25">
      <c r="B4264" s="27">
        <f t="shared" si="128"/>
        <v>39625.583333322997</v>
      </c>
      <c r="C4264" s="25">
        <v>14</v>
      </c>
      <c r="D4264" s="25">
        <v>29.7</v>
      </c>
      <c r="E4264" s="25">
        <v>978.96</v>
      </c>
      <c r="J4264" s="1"/>
      <c r="K4264" s="1"/>
      <c r="L4264" s="1"/>
      <c r="M4264" s="1"/>
      <c r="N4264" s="1"/>
      <c r="AA4264" s="1"/>
      <c r="AB4264" s="1"/>
      <c r="AC4264" s="1"/>
    </row>
    <row r="4265" spans="2:29" x14ac:dyDescent="0.25">
      <c r="B4265" s="27">
        <f t="shared" si="128"/>
        <v>39625.624999989661</v>
      </c>
      <c r="C4265" s="25">
        <v>15</v>
      </c>
      <c r="D4265" s="25">
        <v>30.3</v>
      </c>
      <c r="E4265" s="25">
        <v>886.06</v>
      </c>
      <c r="J4265" s="1"/>
      <c r="K4265" s="1"/>
      <c r="L4265" s="1"/>
      <c r="M4265" s="1"/>
      <c r="N4265" s="1"/>
      <c r="AA4265" s="1"/>
      <c r="AB4265" s="1"/>
      <c r="AC4265" s="1"/>
    </row>
    <row r="4266" spans="2:29" x14ac:dyDescent="0.25">
      <c r="B4266" s="27">
        <f t="shared" si="128"/>
        <v>39625.666666656325</v>
      </c>
      <c r="C4266" s="25">
        <v>16</v>
      </c>
      <c r="D4266" s="25">
        <v>29.5</v>
      </c>
      <c r="E4266" s="25">
        <v>744.2</v>
      </c>
      <c r="J4266" s="1"/>
      <c r="K4266" s="1"/>
      <c r="L4266" s="1"/>
      <c r="M4266" s="1"/>
      <c r="N4266" s="1"/>
      <c r="AA4266" s="1"/>
      <c r="AB4266" s="1"/>
      <c r="AC4266" s="1"/>
    </row>
    <row r="4267" spans="2:29" x14ac:dyDescent="0.25">
      <c r="B4267" s="27">
        <f t="shared" si="128"/>
        <v>39625.708333322989</v>
      </c>
      <c r="C4267" s="25">
        <v>17</v>
      </c>
      <c r="D4267" s="25">
        <v>26.4</v>
      </c>
      <c r="E4267" s="25">
        <v>566.55999999999995</v>
      </c>
      <c r="J4267" s="1"/>
      <c r="K4267" s="1"/>
      <c r="L4267" s="1"/>
      <c r="M4267" s="1"/>
      <c r="N4267" s="1"/>
      <c r="AA4267" s="1"/>
      <c r="AB4267" s="1"/>
      <c r="AC4267" s="1"/>
    </row>
    <row r="4268" spans="2:29" x14ac:dyDescent="0.25">
      <c r="B4268" s="27">
        <f t="shared" si="128"/>
        <v>39625.749999989654</v>
      </c>
      <c r="C4268" s="25">
        <v>18</v>
      </c>
      <c r="D4268" s="25">
        <v>24.6</v>
      </c>
      <c r="E4268" s="25">
        <v>365.62</v>
      </c>
      <c r="J4268" s="1"/>
      <c r="K4268" s="1"/>
      <c r="L4268" s="1"/>
      <c r="M4268" s="1"/>
      <c r="N4268" s="1"/>
      <c r="AA4268" s="1"/>
      <c r="AB4268" s="1"/>
      <c r="AC4268" s="1"/>
    </row>
    <row r="4269" spans="2:29" x14ac:dyDescent="0.25">
      <c r="B4269" s="27">
        <f t="shared" si="128"/>
        <v>39625.791666656318</v>
      </c>
      <c r="C4269" s="25">
        <v>19</v>
      </c>
      <c r="D4269" s="25">
        <v>23</v>
      </c>
      <c r="E4269" s="25">
        <v>159.88</v>
      </c>
      <c r="J4269" s="1"/>
      <c r="K4269" s="1"/>
      <c r="L4269" s="1"/>
      <c r="M4269" s="1"/>
      <c r="N4269" s="1"/>
      <c r="AA4269" s="1"/>
      <c r="AB4269" s="1"/>
      <c r="AC4269" s="1"/>
    </row>
    <row r="4270" spans="2:29" x14ac:dyDescent="0.25">
      <c r="B4270" s="27">
        <f t="shared" si="128"/>
        <v>39625.833333322982</v>
      </c>
      <c r="C4270" s="25">
        <v>20</v>
      </c>
      <c r="D4270" s="25">
        <v>21.1</v>
      </c>
      <c r="E4270" s="25">
        <v>2.5299999999999998</v>
      </c>
      <c r="J4270" s="1"/>
      <c r="K4270" s="1"/>
      <c r="L4270" s="1"/>
      <c r="M4270" s="1"/>
      <c r="N4270" s="1"/>
      <c r="AA4270" s="1"/>
      <c r="AB4270" s="1"/>
      <c r="AC4270" s="1"/>
    </row>
    <row r="4271" spans="2:29" x14ac:dyDescent="0.25">
      <c r="B4271" s="27">
        <f t="shared" si="128"/>
        <v>39625.874999989646</v>
      </c>
      <c r="C4271" s="25">
        <v>21</v>
      </c>
      <c r="D4271" s="25">
        <v>20.399999999999999</v>
      </c>
      <c r="E4271" s="25">
        <v>0</v>
      </c>
      <c r="J4271" s="1"/>
      <c r="K4271" s="1"/>
      <c r="L4271" s="1"/>
      <c r="M4271" s="1"/>
      <c r="N4271" s="1"/>
      <c r="AA4271" s="1"/>
      <c r="AB4271" s="1"/>
      <c r="AC4271" s="1"/>
    </row>
    <row r="4272" spans="2:29" x14ac:dyDescent="0.25">
      <c r="B4272" s="27">
        <f t="shared" si="128"/>
        <v>39625.916666656311</v>
      </c>
      <c r="C4272" s="25">
        <v>22</v>
      </c>
      <c r="D4272" s="25">
        <v>20.2</v>
      </c>
      <c r="E4272" s="25">
        <v>0</v>
      </c>
      <c r="J4272" s="1"/>
      <c r="K4272" s="1"/>
      <c r="L4272" s="1"/>
      <c r="M4272" s="1"/>
      <c r="N4272" s="1"/>
      <c r="AA4272" s="1"/>
      <c r="AB4272" s="1"/>
      <c r="AC4272" s="1"/>
    </row>
    <row r="4273" spans="2:29" x14ac:dyDescent="0.25">
      <c r="B4273" s="27">
        <f t="shared" si="128"/>
        <v>39625.958333322975</v>
      </c>
      <c r="C4273" s="25">
        <v>23</v>
      </c>
      <c r="D4273" s="25">
        <v>20</v>
      </c>
      <c r="E4273" s="25">
        <v>0</v>
      </c>
      <c r="J4273" s="1"/>
      <c r="K4273" s="1"/>
      <c r="L4273" s="1"/>
      <c r="M4273" s="1"/>
      <c r="N4273" s="1"/>
      <c r="AA4273" s="1"/>
      <c r="AB4273" s="1"/>
      <c r="AC4273" s="1"/>
    </row>
    <row r="4274" spans="2:29" x14ac:dyDescent="0.25">
      <c r="B4274" s="27">
        <f t="shared" si="128"/>
        <v>39625.999999989639</v>
      </c>
      <c r="C4274" s="25">
        <v>0</v>
      </c>
      <c r="D4274" s="25">
        <v>19.8</v>
      </c>
      <c r="E4274" s="25">
        <v>0</v>
      </c>
      <c r="J4274" s="1"/>
      <c r="K4274" s="1"/>
      <c r="L4274" s="1"/>
      <c r="M4274" s="1"/>
      <c r="N4274" s="1"/>
      <c r="AA4274" s="1"/>
      <c r="AB4274" s="1"/>
      <c r="AC4274" s="1"/>
    </row>
    <row r="4275" spans="2:29" x14ac:dyDescent="0.25">
      <c r="B4275" s="27">
        <f t="shared" si="128"/>
        <v>39626.041666656303</v>
      </c>
      <c r="C4275" s="25">
        <v>1</v>
      </c>
      <c r="D4275" s="25">
        <v>19.3</v>
      </c>
      <c r="E4275" s="25">
        <v>0</v>
      </c>
      <c r="J4275" s="1"/>
      <c r="K4275" s="1"/>
      <c r="L4275" s="1"/>
      <c r="M4275" s="1"/>
      <c r="N4275" s="1"/>
      <c r="AA4275" s="1"/>
      <c r="AB4275" s="1"/>
      <c r="AC4275" s="1"/>
    </row>
    <row r="4276" spans="2:29" x14ac:dyDescent="0.25">
      <c r="B4276" s="27">
        <f t="shared" si="128"/>
        <v>39626.083333322968</v>
      </c>
      <c r="C4276" s="25">
        <v>2</v>
      </c>
      <c r="D4276" s="25">
        <v>19</v>
      </c>
      <c r="E4276" s="25">
        <v>0</v>
      </c>
      <c r="J4276" s="1"/>
      <c r="K4276" s="1"/>
      <c r="L4276" s="1"/>
      <c r="M4276" s="1"/>
      <c r="N4276" s="1"/>
      <c r="AA4276" s="1"/>
      <c r="AB4276" s="1"/>
      <c r="AC4276" s="1"/>
    </row>
    <row r="4277" spans="2:29" x14ac:dyDescent="0.25">
      <c r="B4277" s="27">
        <f t="shared" si="128"/>
        <v>39626.124999989632</v>
      </c>
      <c r="C4277" s="25">
        <v>3</v>
      </c>
      <c r="D4277" s="25">
        <v>18.8</v>
      </c>
      <c r="E4277" s="25">
        <v>0</v>
      </c>
      <c r="J4277" s="1"/>
      <c r="K4277" s="1"/>
      <c r="L4277" s="1"/>
      <c r="M4277" s="1"/>
      <c r="N4277" s="1"/>
      <c r="AA4277" s="1"/>
      <c r="AB4277" s="1"/>
      <c r="AC4277" s="1"/>
    </row>
    <row r="4278" spans="2:29" x14ac:dyDescent="0.25">
      <c r="B4278" s="27">
        <f t="shared" si="128"/>
        <v>39626.166666656296</v>
      </c>
      <c r="C4278" s="25">
        <v>4</v>
      </c>
      <c r="D4278" s="25">
        <v>18.7</v>
      </c>
      <c r="E4278" s="25">
        <v>0</v>
      </c>
      <c r="J4278" s="1"/>
      <c r="K4278" s="1"/>
      <c r="L4278" s="1"/>
      <c r="M4278" s="1"/>
      <c r="N4278" s="1"/>
      <c r="AA4278" s="1"/>
      <c r="AB4278" s="1"/>
      <c r="AC4278" s="1"/>
    </row>
    <row r="4279" spans="2:29" x14ac:dyDescent="0.25">
      <c r="B4279" s="27">
        <f t="shared" si="128"/>
        <v>39626.20833332296</v>
      </c>
      <c r="C4279" s="25">
        <v>5</v>
      </c>
      <c r="D4279" s="25">
        <v>18.600000000000001</v>
      </c>
      <c r="E4279" s="25">
        <v>0</v>
      </c>
      <c r="J4279" s="1"/>
      <c r="K4279" s="1"/>
      <c r="L4279" s="1"/>
      <c r="M4279" s="1"/>
      <c r="N4279" s="1"/>
      <c r="AA4279" s="1"/>
      <c r="AB4279" s="1"/>
      <c r="AC4279" s="1"/>
    </row>
    <row r="4280" spans="2:29" x14ac:dyDescent="0.25">
      <c r="B4280" s="27">
        <f t="shared" si="128"/>
        <v>39626.249999989624</v>
      </c>
      <c r="C4280" s="25">
        <v>6</v>
      </c>
      <c r="D4280" s="25">
        <v>18.7</v>
      </c>
      <c r="E4280" s="25">
        <v>31.44</v>
      </c>
      <c r="J4280" s="1"/>
      <c r="K4280" s="1"/>
      <c r="L4280" s="1"/>
      <c r="M4280" s="1"/>
      <c r="N4280" s="1"/>
      <c r="AA4280" s="1"/>
      <c r="AB4280" s="1"/>
      <c r="AC4280" s="1"/>
    </row>
    <row r="4281" spans="2:29" x14ac:dyDescent="0.25">
      <c r="B4281" s="27">
        <f t="shared" si="128"/>
        <v>39626.291666656289</v>
      </c>
      <c r="C4281" s="25">
        <v>7</v>
      </c>
      <c r="D4281" s="25">
        <v>19.600000000000001</v>
      </c>
      <c r="E4281" s="25">
        <v>217.82</v>
      </c>
      <c r="J4281" s="1"/>
      <c r="K4281" s="1"/>
      <c r="L4281" s="1"/>
      <c r="M4281" s="1"/>
      <c r="N4281" s="1"/>
      <c r="AA4281" s="1"/>
      <c r="AB4281" s="1"/>
      <c r="AC4281" s="1"/>
    </row>
    <row r="4282" spans="2:29" x14ac:dyDescent="0.25">
      <c r="B4282" s="27">
        <f t="shared" si="128"/>
        <v>39626.333333322953</v>
      </c>
      <c r="C4282" s="25">
        <v>8</v>
      </c>
      <c r="D4282" s="25">
        <v>21</v>
      </c>
      <c r="E4282" s="25">
        <v>427.56</v>
      </c>
      <c r="J4282" s="1"/>
      <c r="K4282" s="1"/>
      <c r="L4282" s="1"/>
      <c r="M4282" s="1"/>
      <c r="N4282" s="1"/>
      <c r="AA4282" s="1"/>
      <c r="AB4282" s="1"/>
      <c r="AC4282" s="1"/>
    </row>
    <row r="4283" spans="2:29" x14ac:dyDescent="0.25">
      <c r="B4283" s="27">
        <f t="shared" si="128"/>
        <v>39626.374999989617</v>
      </c>
      <c r="C4283" s="25">
        <v>9</v>
      </c>
      <c r="D4283" s="25">
        <v>22.6</v>
      </c>
      <c r="E4283" s="25">
        <v>627.86</v>
      </c>
      <c r="J4283" s="1"/>
      <c r="K4283" s="1"/>
      <c r="L4283" s="1"/>
      <c r="M4283" s="1"/>
      <c r="N4283" s="1"/>
      <c r="AA4283" s="1"/>
      <c r="AB4283" s="1"/>
      <c r="AC4283" s="1"/>
    </row>
    <row r="4284" spans="2:29" x14ac:dyDescent="0.25">
      <c r="B4284" s="27">
        <f t="shared" si="128"/>
        <v>39626.416666656281</v>
      </c>
      <c r="C4284" s="25">
        <v>10</v>
      </c>
      <c r="D4284" s="25">
        <v>24.6</v>
      </c>
      <c r="E4284" s="25">
        <v>799.33</v>
      </c>
      <c r="J4284" s="1"/>
      <c r="K4284" s="1"/>
      <c r="L4284" s="1"/>
      <c r="M4284" s="1"/>
      <c r="N4284" s="1"/>
      <c r="AA4284" s="1"/>
      <c r="AB4284" s="1"/>
      <c r="AC4284" s="1"/>
    </row>
    <row r="4285" spans="2:29" x14ac:dyDescent="0.25">
      <c r="B4285" s="27">
        <f t="shared" si="128"/>
        <v>39626.458333322946</v>
      </c>
      <c r="C4285" s="25">
        <v>11</v>
      </c>
      <c r="D4285" s="25">
        <v>25.5</v>
      </c>
      <c r="E4285" s="25">
        <v>929.03</v>
      </c>
      <c r="J4285" s="1"/>
      <c r="K4285" s="1"/>
      <c r="L4285" s="1"/>
      <c r="M4285" s="1"/>
      <c r="N4285" s="1"/>
      <c r="AA4285" s="1"/>
      <c r="AB4285" s="1"/>
      <c r="AC4285" s="1"/>
    </row>
    <row r="4286" spans="2:29" x14ac:dyDescent="0.25">
      <c r="B4286" s="27">
        <f t="shared" si="128"/>
        <v>39626.49999998961</v>
      </c>
      <c r="C4286" s="25">
        <v>12</v>
      </c>
      <c r="D4286" s="25">
        <v>27.7</v>
      </c>
      <c r="E4286" s="25">
        <v>1005.45</v>
      </c>
      <c r="J4286" s="1"/>
      <c r="K4286" s="1"/>
      <c r="L4286" s="1"/>
      <c r="M4286" s="1"/>
      <c r="N4286" s="1"/>
      <c r="AA4286" s="1"/>
      <c r="AB4286" s="1"/>
      <c r="AC4286" s="1"/>
    </row>
    <row r="4287" spans="2:29" x14ac:dyDescent="0.25">
      <c r="B4287" s="27">
        <f t="shared" si="128"/>
        <v>39626.541666656274</v>
      </c>
      <c r="C4287" s="25">
        <v>13</v>
      </c>
      <c r="D4287" s="25">
        <v>29</v>
      </c>
      <c r="E4287" s="25">
        <v>1023.77</v>
      </c>
      <c r="J4287" s="1"/>
      <c r="K4287" s="1"/>
      <c r="L4287" s="1"/>
      <c r="M4287" s="1"/>
      <c r="N4287" s="1"/>
      <c r="AA4287" s="1"/>
      <c r="AB4287" s="1"/>
      <c r="AC4287" s="1"/>
    </row>
    <row r="4288" spans="2:29" x14ac:dyDescent="0.25">
      <c r="B4288" s="27">
        <f t="shared" si="128"/>
        <v>39626.583333322938</v>
      </c>
      <c r="C4288" s="25">
        <v>14</v>
      </c>
      <c r="D4288" s="25">
        <v>29.7</v>
      </c>
      <c r="E4288" s="25">
        <v>985.1</v>
      </c>
      <c r="J4288" s="1"/>
      <c r="K4288" s="1"/>
      <c r="L4288" s="1"/>
      <c r="M4288" s="1"/>
      <c r="N4288" s="1"/>
      <c r="AA4288" s="1"/>
      <c r="AB4288" s="1"/>
      <c r="AC4288" s="1"/>
    </row>
    <row r="4289" spans="2:29" x14ac:dyDescent="0.25">
      <c r="B4289" s="27">
        <f t="shared" si="128"/>
        <v>39626.624999989603</v>
      </c>
      <c r="C4289" s="25">
        <v>15</v>
      </c>
      <c r="D4289" s="25">
        <v>29.3</v>
      </c>
      <c r="E4289" s="25">
        <v>894.92</v>
      </c>
      <c r="J4289" s="1"/>
      <c r="K4289" s="1"/>
      <c r="L4289" s="1"/>
      <c r="M4289" s="1"/>
      <c r="N4289" s="1"/>
      <c r="AA4289" s="1"/>
      <c r="AB4289" s="1"/>
      <c r="AC4289" s="1"/>
    </row>
    <row r="4290" spans="2:29" x14ac:dyDescent="0.25">
      <c r="B4290" s="27">
        <f t="shared" si="128"/>
        <v>39626.666666656267</v>
      </c>
      <c r="C4290" s="25">
        <v>16</v>
      </c>
      <c r="D4290" s="25">
        <v>28.1</v>
      </c>
      <c r="E4290" s="25">
        <v>755.12</v>
      </c>
      <c r="J4290" s="1"/>
      <c r="K4290" s="1"/>
      <c r="L4290" s="1"/>
      <c r="M4290" s="1"/>
      <c r="N4290" s="1"/>
      <c r="AA4290" s="1"/>
      <c r="AB4290" s="1"/>
      <c r="AC4290" s="1"/>
    </row>
    <row r="4291" spans="2:29" x14ac:dyDescent="0.25">
      <c r="B4291" s="27">
        <f t="shared" ref="B4291:B4354" si="129">B4290+1/24</f>
        <v>39626.708333322931</v>
      </c>
      <c r="C4291" s="25">
        <v>17</v>
      </c>
      <c r="D4291" s="25">
        <v>26.7</v>
      </c>
      <c r="E4291" s="25">
        <v>575.57000000000005</v>
      </c>
      <c r="J4291" s="1"/>
      <c r="K4291" s="1"/>
      <c r="L4291" s="1"/>
      <c r="M4291" s="1"/>
      <c r="N4291" s="1"/>
      <c r="AA4291" s="1"/>
      <c r="AB4291" s="1"/>
      <c r="AC4291" s="1"/>
    </row>
    <row r="4292" spans="2:29" x14ac:dyDescent="0.25">
      <c r="B4292" s="27">
        <f t="shared" si="129"/>
        <v>39626.749999989595</v>
      </c>
      <c r="C4292" s="25">
        <v>18</v>
      </c>
      <c r="D4292" s="25">
        <v>25.7</v>
      </c>
      <c r="E4292" s="25">
        <v>370.98</v>
      </c>
      <c r="J4292" s="1"/>
      <c r="K4292" s="1"/>
      <c r="L4292" s="1"/>
      <c r="M4292" s="1"/>
      <c r="N4292" s="1"/>
      <c r="AA4292" s="1"/>
      <c r="AB4292" s="1"/>
      <c r="AC4292" s="1"/>
    </row>
    <row r="4293" spans="2:29" x14ac:dyDescent="0.25">
      <c r="B4293" s="27">
        <f t="shared" si="129"/>
        <v>39626.79166665626</v>
      </c>
      <c r="C4293" s="25">
        <v>19</v>
      </c>
      <c r="D4293" s="25">
        <v>24.1</v>
      </c>
      <c r="E4293" s="25">
        <v>162.21</v>
      </c>
      <c r="J4293" s="1"/>
      <c r="K4293" s="1"/>
      <c r="L4293" s="1"/>
      <c r="M4293" s="1"/>
      <c r="N4293" s="1"/>
      <c r="AA4293" s="1"/>
      <c r="AB4293" s="1"/>
      <c r="AC4293" s="1"/>
    </row>
    <row r="4294" spans="2:29" x14ac:dyDescent="0.25">
      <c r="B4294" s="27">
        <f t="shared" si="129"/>
        <v>39626.833333322924</v>
      </c>
      <c r="C4294" s="25">
        <v>20</v>
      </c>
      <c r="D4294" s="25">
        <v>22.2</v>
      </c>
      <c r="E4294" s="25">
        <v>2.4300000000000002</v>
      </c>
      <c r="J4294" s="1"/>
      <c r="K4294" s="1"/>
      <c r="L4294" s="1"/>
      <c r="M4294" s="1"/>
      <c r="N4294" s="1"/>
      <c r="AA4294" s="1"/>
      <c r="AB4294" s="1"/>
      <c r="AC4294" s="1"/>
    </row>
    <row r="4295" spans="2:29" x14ac:dyDescent="0.25">
      <c r="B4295" s="27">
        <f t="shared" si="129"/>
        <v>39626.874999989588</v>
      </c>
      <c r="C4295" s="25">
        <v>21</v>
      </c>
      <c r="D4295" s="25">
        <v>21.4</v>
      </c>
      <c r="E4295" s="25">
        <v>0</v>
      </c>
      <c r="J4295" s="1"/>
      <c r="K4295" s="1"/>
      <c r="L4295" s="1"/>
      <c r="M4295" s="1"/>
      <c r="N4295" s="1"/>
      <c r="AA4295" s="1"/>
      <c r="AB4295" s="1"/>
      <c r="AC4295" s="1"/>
    </row>
    <row r="4296" spans="2:29" x14ac:dyDescent="0.25">
      <c r="B4296" s="27">
        <f t="shared" si="129"/>
        <v>39626.916666656252</v>
      </c>
      <c r="C4296" s="25">
        <v>22</v>
      </c>
      <c r="D4296" s="25">
        <v>21.1</v>
      </c>
      <c r="E4296" s="25">
        <v>0</v>
      </c>
      <c r="J4296" s="1"/>
      <c r="K4296" s="1"/>
      <c r="L4296" s="1"/>
      <c r="M4296" s="1"/>
      <c r="N4296" s="1"/>
      <c r="AA4296" s="1"/>
      <c r="AB4296" s="1"/>
      <c r="AC4296" s="1"/>
    </row>
    <row r="4297" spans="2:29" x14ac:dyDescent="0.25">
      <c r="B4297" s="27">
        <f t="shared" si="129"/>
        <v>39626.958333322917</v>
      </c>
      <c r="C4297" s="25">
        <v>23</v>
      </c>
      <c r="D4297" s="25">
        <v>20.9</v>
      </c>
      <c r="E4297" s="25">
        <v>0</v>
      </c>
      <c r="J4297" s="1"/>
      <c r="K4297" s="1"/>
      <c r="L4297" s="1"/>
      <c r="M4297" s="1"/>
      <c r="N4297" s="1"/>
      <c r="AA4297" s="1"/>
      <c r="AB4297" s="1"/>
      <c r="AC4297" s="1"/>
    </row>
    <row r="4298" spans="2:29" x14ac:dyDescent="0.25">
      <c r="B4298" s="27">
        <f t="shared" si="129"/>
        <v>39626.999999989581</v>
      </c>
      <c r="C4298" s="25">
        <v>0</v>
      </c>
      <c r="D4298" s="25">
        <v>20.8</v>
      </c>
      <c r="E4298" s="25">
        <v>0</v>
      </c>
      <c r="J4298" s="1"/>
      <c r="K4298" s="1"/>
      <c r="L4298" s="1"/>
      <c r="M4298" s="1"/>
      <c r="N4298" s="1"/>
      <c r="AA4298" s="1"/>
      <c r="AB4298" s="1"/>
      <c r="AC4298" s="1"/>
    </row>
    <row r="4299" spans="2:29" x14ac:dyDescent="0.25">
      <c r="B4299" s="27">
        <f t="shared" si="129"/>
        <v>39627.041666656245</v>
      </c>
      <c r="C4299" s="25">
        <v>1</v>
      </c>
      <c r="D4299" s="25">
        <v>20.7</v>
      </c>
      <c r="E4299" s="25">
        <v>0</v>
      </c>
      <c r="J4299" s="1"/>
      <c r="K4299" s="1"/>
      <c r="L4299" s="1"/>
      <c r="M4299" s="1"/>
      <c r="N4299" s="1"/>
      <c r="AA4299" s="1"/>
      <c r="AB4299" s="1"/>
      <c r="AC4299" s="1"/>
    </row>
    <row r="4300" spans="2:29" x14ac:dyDescent="0.25">
      <c r="B4300" s="27">
        <f t="shared" si="129"/>
        <v>39627.083333322909</v>
      </c>
      <c r="C4300" s="25">
        <v>2</v>
      </c>
      <c r="D4300" s="25">
        <v>20.5</v>
      </c>
      <c r="E4300" s="25">
        <v>0</v>
      </c>
      <c r="J4300" s="1"/>
      <c r="K4300" s="1"/>
      <c r="L4300" s="1"/>
      <c r="M4300" s="1"/>
      <c r="N4300" s="1"/>
      <c r="AA4300" s="1"/>
      <c r="AB4300" s="1"/>
      <c r="AC4300" s="1"/>
    </row>
    <row r="4301" spans="2:29" x14ac:dyDescent="0.25">
      <c r="B4301" s="27">
        <f t="shared" si="129"/>
        <v>39627.124999989574</v>
      </c>
      <c r="C4301" s="25">
        <v>3</v>
      </c>
      <c r="D4301" s="25">
        <v>20.399999999999999</v>
      </c>
      <c r="E4301" s="25">
        <v>0</v>
      </c>
      <c r="J4301" s="1"/>
      <c r="K4301" s="1"/>
      <c r="L4301" s="1"/>
      <c r="M4301" s="1"/>
      <c r="N4301" s="1"/>
      <c r="AA4301" s="1"/>
      <c r="AB4301" s="1"/>
      <c r="AC4301" s="1"/>
    </row>
    <row r="4302" spans="2:29" x14ac:dyDescent="0.25">
      <c r="B4302" s="27">
        <f t="shared" si="129"/>
        <v>39627.166666656238</v>
      </c>
      <c r="C4302" s="25">
        <v>4</v>
      </c>
      <c r="D4302" s="25">
        <v>20.2</v>
      </c>
      <c r="E4302" s="25">
        <v>0</v>
      </c>
      <c r="J4302" s="1"/>
      <c r="K4302" s="1"/>
      <c r="L4302" s="1"/>
      <c r="M4302" s="1"/>
      <c r="N4302" s="1"/>
      <c r="AA4302" s="1"/>
      <c r="AB4302" s="1"/>
      <c r="AC4302" s="1"/>
    </row>
    <row r="4303" spans="2:29" x14ac:dyDescent="0.25">
      <c r="B4303" s="27">
        <f t="shared" si="129"/>
        <v>39627.208333322902</v>
      </c>
      <c r="C4303" s="25">
        <v>5</v>
      </c>
      <c r="D4303" s="25">
        <v>20</v>
      </c>
      <c r="E4303" s="25">
        <v>0</v>
      </c>
      <c r="J4303" s="1"/>
      <c r="K4303" s="1"/>
      <c r="L4303" s="1"/>
      <c r="M4303" s="1"/>
      <c r="N4303" s="1"/>
      <c r="AA4303" s="1"/>
      <c r="AB4303" s="1"/>
      <c r="AC4303" s="1"/>
    </row>
    <row r="4304" spans="2:29" x14ac:dyDescent="0.25">
      <c r="B4304" s="27">
        <f t="shared" si="129"/>
        <v>39627.249999989566</v>
      </c>
      <c r="C4304" s="25">
        <v>6</v>
      </c>
      <c r="D4304" s="25">
        <v>20</v>
      </c>
      <c r="E4304" s="25">
        <v>31.01</v>
      </c>
      <c r="J4304" s="1"/>
      <c r="K4304" s="1"/>
      <c r="L4304" s="1"/>
      <c r="M4304" s="1"/>
      <c r="N4304" s="1"/>
      <c r="AA4304" s="1"/>
      <c r="AB4304" s="1"/>
      <c r="AC4304" s="1"/>
    </row>
    <row r="4305" spans="2:29" x14ac:dyDescent="0.25">
      <c r="B4305" s="27">
        <f t="shared" si="129"/>
        <v>39627.291666656231</v>
      </c>
      <c r="C4305" s="25">
        <v>7</v>
      </c>
      <c r="D4305" s="25">
        <v>21.1</v>
      </c>
      <c r="E4305" s="25">
        <v>217.43</v>
      </c>
      <c r="J4305" s="1"/>
      <c r="K4305" s="1"/>
      <c r="L4305" s="1"/>
      <c r="M4305" s="1"/>
      <c r="N4305" s="1"/>
      <c r="AA4305" s="1"/>
      <c r="AB4305" s="1"/>
      <c r="AC4305" s="1"/>
    </row>
    <row r="4306" spans="2:29" x14ac:dyDescent="0.25">
      <c r="B4306" s="27">
        <f t="shared" si="129"/>
        <v>39627.333333322895</v>
      </c>
      <c r="C4306" s="25">
        <v>8</v>
      </c>
      <c r="D4306" s="25">
        <v>22.3</v>
      </c>
      <c r="E4306" s="25">
        <v>426.88</v>
      </c>
      <c r="J4306" s="1"/>
      <c r="K4306" s="1"/>
      <c r="L4306" s="1"/>
      <c r="M4306" s="1"/>
      <c r="N4306" s="1"/>
      <c r="AA4306" s="1"/>
      <c r="AB4306" s="1"/>
      <c r="AC4306" s="1"/>
    </row>
    <row r="4307" spans="2:29" x14ac:dyDescent="0.25">
      <c r="B4307" s="27">
        <f t="shared" si="129"/>
        <v>39627.374999989559</v>
      </c>
      <c r="C4307" s="25">
        <v>9</v>
      </c>
      <c r="D4307" s="25">
        <v>23.8</v>
      </c>
      <c r="E4307" s="25">
        <v>626.09</v>
      </c>
      <c r="J4307" s="1"/>
      <c r="K4307" s="1"/>
      <c r="L4307" s="1"/>
      <c r="M4307" s="1"/>
      <c r="N4307" s="1"/>
      <c r="AA4307" s="1"/>
      <c r="AB4307" s="1"/>
      <c r="AC4307" s="1"/>
    </row>
    <row r="4308" spans="2:29" x14ac:dyDescent="0.25">
      <c r="B4308" s="27">
        <f t="shared" si="129"/>
        <v>39627.416666656223</v>
      </c>
      <c r="C4308" s="25">
        <v>10</v>
      </c>
      <c r="D4308" s="25">
        <v>25.2</v>
      </c>
      <c r="E4308" s="25">
        <v>796.21</v>
      </c>
      <c r="J4308" s="1"/>
      <c r="K4308" s="1"/>
      <c r="L4308" s="1"/>
      <c r="M4308" s="1"/>
      <c r="N4308" s="1"/>
      <c r="AA4308" s="1"/>
      <c r="AB4308" s="1"/>
      <c r="AC4308" s="1"/>
    </row>
    <row r="4309" spans="2:29" x14ac:dyDescent="0.25">
      <c r="B4309" s="27">
        <f t="shared" si="129"/>
        <v>39627.458333322887</v>
      </c>
      <c r="C4309" s="25">
        <v>11</v>
      </c>
      <c r="D4309" s="25">
        <v>26.4</v>
      </c>
      <c r="E4309" s="25">
        <v>924.06</v>
      </c>
      <c r="J4309" s="1"/>
      <c r="K4309" s="1"/>
      <c r="L4309" s="1"/>
      <c r="M4309" s="1"/>
      <c r="N4309" s="1"/>
      <c r="AA4309" s="1"/>
      <c r="AB4309" s="1"/>
      <c r="AC4309" s="1"/>
    </row>
    <row r="4310" spans="2:29" x14ac:dyDescent="0.25">
      <c r="B4310" s="27">
        <f t="shared" si="129"/>
        <v>39627.499999989552</v>
      </c>
      <c r="C4310" s="25">
        <v>12</v>
      </c>
      <c r="D4310" s="25">
        <v>30.1</v>
      </c>
      <c r="E4310" s="25">
        <v>1005.77</v>
      </c>
      <c r="J4310" s="1"/>
      <c r="K4310" s="1"/>
      <c r="L4310" s="1"/>
      <c r="M4310" s="1"/>
      <c r="N4310" s="1"/>
      <c r="AA4310" s="1"/>
      <c r="AB4310" s="1"/>
      <c r="AC4310" s="1"/>
    </row>
    <row r="4311" spans="2:29" x14ac:dyDescent="0.25">
      <c r="B4311" s="27">
        <f t="shared" si="129"/>
        <v>39627.541666656216</v>
      </c>
      <c r="C4311" s="25">
        <v>13</v>
      </c>
      <c r="D4311" s="25">
        <v>31.2</v>
      </c>
      <c r="E4311" s="25">
        <v>1026.5999999999999</v>
      </c>
      <c r="J4311" s="1"/>
      <c r="K4311" s="1"/>
      <c r="L4311" s="1"/>
      <c r="M4311" s="1"/>
      <c r="N4311" s="1"/>
      <c r="AA4311" s="1"/>
      <c r="AB4311" s="1"/>
      <c r="AC4311" s="1"/>
    </row>
    <row r="4312" spans="2:29" x14ac:dyDescent="0.25">
      <c r="B4312" s="27">
        <f t="shared" si="129"/>
        <v>39627.58333332288</v>
      </c>
      <c r="C4312" s="25">
        <v>14</v>
      </c>
      <c r="D4312" s="25">
        <v>31.8</v>
      </c>
      <c r="E4312" s="25">
        <v>988.59</v>
      </c>
      <c r="J4312" s="1"/>
      <c r="K4312" s="1"/>
      <c r="L4312" s="1"/>
      <c r="M4312" s="1"/>
      <c r="N4312" s="1"/>
      <c r="AA4312" s="1"/>
      <c r="AB4312" s="1"/>
      <c r="AC4312" s="1"/>
    </row>
    <row r="4313" spans="2:29" x14ac:dyDescent="0.25">
      <c r="B4313" s="27">
        <f t="shared" si="129"/>
        <v>39627.624999989544</v>
      </c>
      <c r="C4313" s="25">
        <v>15</v>
      </c>
      <c r="D4313" s="25">
        <v>31.3</v>
      </c>
      <c r="E4313" s="25">
        <v>893.53</v>
      </c>
      <c r="J4313" s="1"/>
      <c r="K4313" s="1"/>
      <c r="L4313" s="1"/>
      <c r="M4313" s="1"/>
      <c r="N4313" s="1"/>
      <c r="AA4313" s="1"/>
      <c r="AB4313" s="1"/>
      <c r="AC4313" s="1"/>
    </row>
    <row r="4314" spans="2:29" x14ac:dyDescent="0.25">
      <c r="B4314" s="27">
        <f t="shared" si="129"/>
        <v>39627.666666656209</v>
      </c>
      <c r="C4314" s="25">
        <v>16</v>
      </c>
      <c r="D4314" s="25">
        <v>31.1</v>
      </c>
      <c r="E4314" s="25">
        <v>748.8</v>
      </c>
      <c r="J4314" s="1"/>
      <c r="K4314" s="1"/>
      <c r="L4314" s="1"/>
      <c r="M4314" s="1"/>
      <c r="N4314" s="1"/>
      <c r="AA4314" s="1"/>
      <c r="AB4314" s="1"/>
      <c r="AC4314" s="1"/>
    </row>
    <row r="4315" spans="2:29" x14ac:dyDescent="0.25">
      <c r="B4315" s="27">
        <f t="shared" si="129"/>
        <v>39627.708333322873</v>
      </c>
      <c r="C4315" s="25">
        <v>17</v>
      </c>
      <c r="D4315" s="25">
        <v>31.1</v>
      </c>
      <c r="E4315" s="25">
        <v>566.75</v>
      </c>
      <c r="J4315" s="1"/>
      <c r="K4315" s="1"/>
      <c r="L4315" s="1"/>
      <c r="M4315" s="1"/>
      <c r="N4315" s="1"/>
      <c r="AA4315" s="1"/>
      <c r="AB4315" s="1"/>
      <c r="AC4315" s="1"/>
    </row>
    <row r="4316" spans="2:29" x14ac:dyDescent="0.25">
      <c r="B4316" s="27">
        <f t="shared" si="129"/>
        <v>39627.749999989537</v>
      </c>
      <c r="C4316" s="25">
        <v>18</v>
      </c>
      <c r="D4316" s="25">
        <v>29.4</v>
      </c>
      <c r="E4316" s="25">
        <v>364.45</v>
      </c>
      <c r="J4316" s="1"/>
      <c r="K4316" s="1"/>
      <c r="L4316" s="1"/>
      <c r="M4316" s="1"/>
      <c r="N4316" s="1"/>
      <c r="AA4316" s="1"/>
      <c r="AB4316" s="1"/>
      <c r="AC4316" s="1"/>
    </row>
    <row r="4317" spans="2:29" x14ac:dyDescent="0.25">
      <c r="B4317" s="27">
        <f t="shared" si="129"/>
        <v>39627.791666656201</v>
      </c>
      <c r="C4317" s="25">
        <v>19</v>
      </c>
      <c r="D4317" s="25">
        <v>27.3</v>
      </c>
      <c r="E4317" s="25">
        <v>158.72999999999999</v>
      </c>
      <c r="J4317" s="1"/>
      <c r="K4317" s="1"/>
      <c r="L4317" s="1"/>
      <c r="M4317" s="1"/>
      <c r="N4317" s="1"/>
      <c r="AA4317" s="1"/>
      <c r="AB4317" s="1"/>
      <c r="AC4317" s="1"/>
    </row>
    <row r="4318" spans="2:29" x14ac:dyDescent="0.25">
      <c r="B4318" s="27">
        <f t="shared" si="129"/>
        <v>39627.833333322866</v>
      </c>
      <c r="C4318" s="25">
        <v>20</v>
      </c>
      <c r="D4318" s="25">
        <v>25.2</v>
      </c>
      <c r="E4318" s="25">
        <v>2.19</v>
      </c>
      <c r="J4318" s="1"/>
      <c r="K4318" s="1"/>
      <c r="L4318" s="1"/>
      <c r="M4318" s="1"/>
      <c r="N4318" s="1"/>
      <c r="AA4318" s="1"/>
      <c r="AB4318" s="1"/>
      <c r="AC4318" s="1"/>
    </row>
    <row r="4319" spans="2:29" x14ac:dyDescent="0.25">
      <c r="B4319" s="27">
        <f t="shared" si="129"/>
        <v>39627.87499998953</v>
      </c>
      <c r="C4319" s="25">
        <v>21</v>
      </c>
      <c r="D4319" s="25">
        <v>24</v>
      </c>
      <c r="E4319" s="25">
        <v>0</v>
      </c>
      <c r="J4319" s="1"/>
      <c r="K4319" s="1"/>
      <c r="L4319" s="1"/>
      <c r="M4319" s="1"/>
      <c r="N4319" s="1"/>
      <c r="AA4319" s="1"/>
      <c r="AB4319" s="1"/>
      <c r="AC4319" s="1"/>
    </row>
    <row r="4320" spans="2:29" x14ac:dyDescent="0.25">
      <c r="B4320" s="27">
        <f t="shared" si="129"/>
        <v>39627.916666656194</v>
      </c>
      <c r="C4320" s="25">
        <v>22</v>
      </c>
      <c r="D4320" s="25">
        <v>23.4</v>
      </c>
      <c r="E4320" s="25">
        <v>0</v>
      </c>
      <c r="J4320" s="1"/>
      <c r="K4320" s="1"/>
      <c r="L4320" s="1"/>
      <c r="M4320" s="1"/>
      <c r="N4320" s="1"/>
      <c r="AA4320" s="1"/>
      <c r="AB4320" s="1"/>
      <c r="AC4320" s="1"/>
    </row>
    <row r="4321" spans="2:29" x14ac:dyDescent="0.25">
      <c r="B4321" s="27">
        <f t="shared" si="129"/>
        <v>39627.958333322858</v>
      </c>
      <c r="C4321" s="25">
        <v>23</v>
      </c>
      <c r="D4321" s="25">
        <v>23</v>
      </c>
      <c r="E4321" s="25">
        <v>0</v>
      </c>
      <c r="J4321" s="1"/>
      <c r="K4321" s="1"/>
      <c r="L4321" s="1"/>
      <c r="M4321" s="1"/>
      <c r="N4321" s="1"/>
      <c r="AA4321" s="1"/>
      <c r="AB4321" s="1"/>
      <c r="AC4321" s="1"/>
    </row>
    <row r="4322" spans="2:29" x14ac:dyDescent="0.25">
      <c r="B4322" s="27">
        <f t="shared" si="129"/>
        <v>39627.999999989523</v>
      </c>
      <c r="C4322" s="25">
        <v>0</v>
      </c>
      <c r="D4322" s="25">
        <v>22.7</v>
      </c>
      <c r="E4322" s="25">
        <v>0</v>
      </c>
      <c r="J4322" s="1"/>
      <c r="K4322" s="1"/>
      <c r="L4322" s="1"/>
      <c r="M4322" s="1"/>
      <c r="N4322" s="1"/>
      <c r="AA4322" s="1"/>
      <c r="AB4322" s="1"/>
      <c r="AC4322" s="1"/>
    </row>
    <row r="4323" spans="2:29" x14ac:dyDescent="0.25">
      <c r="B4323" s="27">
        <f t="shared" si="129"/>
        <v>39628.041666656187</v>
      </c>
      <c r="C4323" s="25">
        <v>1</v>
      </c>
      <c r="D4323" s="25">
        <v>22.9</v>
      </c>
      <c r="E4323" s="25">
        <v>0</v>
      </c>
      <c r="J4323" s="1"/>
      <c r="K4323" s="1"/>
      <c r="L4323" s="1"/>
      <c r="M4323" s="1"/>
      <c r="N4323" s="1"/>
      <c r="AA4323" s="1"/>
      <c r="AB4323" s="1"/>
      <c r="AC4323" s="1"/>
    </row>
    <row r="4324" spans="2:29" x14ac:dyDescent="0.25">
      <c r="B4324" s="27">
        <f t="shared" si="129"/>
        <v>39628.083333322851</v>
      </c>
      <c r="C4324" s="25">
        <v>2</v>
      </c>
      <c r="D4324" s="25">
        <v>22.8</v>
      </c>
      <c r="E4324" s="25">
        <v>0</v>
      </c>
      <c r="J4324" s="1"/>
      <c r="K4324" s="1"/>
      <c r="L4324" s="1"/>
      <c r="M4324" s="1"/>
      <c r="N4324" s="1"/>
      <c r="AA4324" s="1"/>
      <c r="AB4324" s="1"/>
      <c r="AC4324" s="1"/>
    </row>
    <row r="4325" spans="2:29" x14ac:dyDescent="0.25">
      <c r="B4325" s="27">
        <f t="shared" si="129"/>
        <v>39628.124999989515</v>
      </c>
      <c r="C4325" s="25">
        <v>3</v>
      </c>
      <c r="D4325" s="25">
        <v>22.2</v>
      </c>
      <c r="E4325" s="25">
        <v>0</v>
      </c>
      <c r="J4325" s="1"/>
      <c r="K4325" s="1"/>
      <c r="L4325" s="1"/>
      <c r="M4325" s="1"/>
      <c r="N4325" s="1"/>
      <c r="AA4325" s="1"/>
      <c r="AB4325" s="1"/>
      <c r="AC4325" s="1"/>
    </row>
    <row r="4326" spans="2:29" x14ac:dyDescent="0.25">
      <c r="B4326" s="27">
        <f t="shared" si="129"/>
        <v>39628.16666665618</v>
      </c>
      <c r="C4326" s="25">
        <v>4</v>
      </c>
      <c r="D4326" s="25">
        <v>21.5</v>
      </c>
      <c r="E4326" s="25">
        <v>0</v>
      </c>
      <c r="J4326" s="1"/>
      <c r="K4326" s="1"/>
      <c r="L4326" s="1"/>
      <c r="M4326" s="1"/>
      <c r="N4326" s="1"/>
      <c r="AA4326" s="1"/>
      <c r="AB4326" s="1"/>
      <c r="AC4326" s="1"/>
    </row>
    <row r="4327" spans="2:29" x14ac:dyDescent="0.25">
      <c r="B4327" s="27">
        <f t="shared" si="129"/>
        <v>39628.208333322844</v>
      </c>
      <c r="C4327" s="25">
        <v>5</v>
      </c>
      <c r="D4327" s="25">
        <v>20.8</v>
      </c>
      <c r="E4327" s="25">
        <v>0</v>
      </c>
      <c r="J4327" s="1"/>
      <c r="K4327" s="1"/>
      <c r="L4327" s="1"/>
      <c r="M4327" s="1"/>
      <c r="N4327" s="1"/>
      <c r="AA4327" s="1"/>
      <c r="AB4327" s="1"/>
      <c r="AC4327" s="1"/>
    </row>
    <row r="4328" spans="2:29" x14ac:dyDescent="0.25">
      <c r="B4328" s="27">
        <f t="shared" si="129"/>
        <v>39628.249999989508</v>
      </c>
      <c r="C4328" s="25">
        <v>6</v>
      </c>
      <c r="D4328" s="25">
        <v>20.7</v>
      </c>
      <c r="E4328" s="25">
        <v>29.94</v>
      </c>
      <c r="J4328" s="1"/>
      <c r="K4328" s="1"/>
      <c r="L4328" s="1"/>
      <c r="M4328" s="1"/>
      <c r="N4328" s="1"/>
      <c r="AA4328" s="1"/>
      <c r="AB4328" s="1"/>
      <c r="AC4328" s="1"/>
    </row>
    <row r="4329" spans="2:29" x14ac:dyDescent="0.25">
      <c r="B4329" s="27">
        <f t="shared" si="129"/>
        <v>39628.291666656172</v>
      </c>
      <c r="C4329" s="25">
        <v>7</v>
      </c>
      <c r="D4329" s="25">
        <v>21.7</v>
      </c>
      <c r="E4329" s="25">
        <v>213.57</v>
      </c>
      <c r="J4329" s="1"/>
      <c r="K4329" s="1"/>
      <c r="L4329" s="1"/>
      <c r="M4329" s="1"/>
      <c r="N4329" s="1"/>
      <c r="AA4329" s="1"/>
      <c r="AB4329" s="1"/>
      <c r="AC4329" s="1"/>
    </row>
    <row r="4330" spans="2:29" x14ac:dyDescent="0.25">
      <c r="B4330" s="27">
        <f t="shared" si="129"/>
        <v>39628.333333322837</v>
      </c>
      <c r="C4330" s="25">
        <v>8</v>
      </c>
      <c r="D4330" s="25">
        <v>23.7</v>
      </c>
      <c r="E4330" s="25">
        <v>420.51</v>
      </c>
      <c r="J4330" s="1"/>
      <c r="K4330" s="1"/>
      <c r="L4330" s="1"/>
      <c r="M4330" s="1"/>
      <c r="N4330" s="1"/>
      <c r="AA4330" s="1"/>
      <c r="AB4330" s="1"/>
      <c r="AC4330" s="1"/>
    </row>
    <row r="4331" spans="2:29" x14ac:dyDescent="0.25">
      <c r="B4331" s="27">
        <f t="shared" si="129"/>
        <v>39628.374999989501</v>
      </c>
      <c r="C4331" s="25">
        <v>9</v>
      </c>
      <c r="D4331" s="25">
        <v>25.1</v>
      </c>
      <c r="E4331" s="25">
        <v>617.29</v>
      </c>
      <c r="J4331" s="1"/>
      <c r="K4331" s="1"/>
      <c r="L4331" s="1"/>
      <c r="M4331" s="1"/>
      <c r="N4331" s="1"/>
      <c r="AA4331" s="1"/>
      <c r="AB4331" s="1"/>
      <c r="AC4331" s="1"/>
    </row>
    <row r="4332" spans="2:29" x14ac:dyDescent="0.25">
      <c r="B4332" s="27">
        <f t="shared" si="129"/>
        <v>39628.416666656165</v>
      </c>
      <c r="C4332" s="25">
        <v>10</v>
      </c>
      <c r="D4332" s="25">
        <v>26.5</v>
      </c>
      <c r="E4332" s="25">
        <v>785.52</v>
      </c>
      <c r="J4332" s="1"/>
      <c r="K4332" s="1"/>
      <c r="L4332" s="1"/>
      <c r="M4332" s="1"/>
      <c r="N4332" s="1"/>
      <c r="AA4332" s="1"/>
      <c r="AB4332" s="1"/>
      <c r="AC4332" s="1"/>
    </row>
    <row r="4333" spans="2:29" x14ac:dyDescent="0.25">
      <c r="B4333" s="27">
        <f t="shared" si="129"/>
        <v>39628.458333322829</v>
      </c>
      <c r="C4333" s="25">
        <v>11</v>
      </c>
      <c r="D4333" s="25">
        <v>28.1</v>
      </c>
      <c r="E4333" s="25">
        <v>912.25</v>
      </c>
      <c r="J4333" s="1"/>
      <c r="K4333" s="1"/>
      <c r="L4333" s="1"/>
      <c r="M4333" s="1"/>
      <c r="N4333" s="1"/>
      <c r="AA4333" s="1"/>
      <c r="AB4333" s="1"/>
      <c r="AC4333" s="1"/>
    </row>
    <row r="4334" spans="2:29" x14ac:dyDescent="0.25">
      <c r="B4334" s="27">
        <f t="shared" si="129"/>
        <v>39628.499999989494</v>
      </c>
      <c r="C4334" s="25">
        <v>12</v>
      </c>
      <c r="D4334" s="25">
        <v>28.4</v>
      </c>
      <c r="E4334" s="25">
        <v>920.47</v>
      </c>
      <c r="J4334" s="1"/>
      <c r="K4334" s="1"/>
      <c r="L4334" s="1"/>
      <c r="M4334" s="1"/>
      <c r="N4334" s="1"/>
      <c r="AA4334" s="1"/>
      <c r="AB4334" s="1"/>
      <c r="AC4334" s="1"/>
    </row>
    <row r="4335" spans="2:29" x14ac:dyDescent="0.25">
      <c r="B4335" s="27">
        <f t="shared" si="129"/>
        <v>39628.541666656158</v>
      </c>
      <c r="C4335" s="25">
        <v>13</v>
      </c>
      <c r="D4335" s="25">
        <v>29.3</v>
      </c>
      <c r="E4335" s="25">
        <v>935.8</v>
      </c>
      <c r="J4335" s="1"/>
      <c r="K4335" s="1"/>
      <c r="L4335" s="1"/>
      <c r="M4335" s="1"/>
      <c r="N4335" s="1"/>
      <c r="AA4335" s="1"/>
      <c r="AB4335" s="1"/>
      <c r="AC4335" s="1"/>
    </row>
    <row r="4336" spans="2:29" x14ac:dyDescent="0.25">
      <c r="B4336" s="27">
        <f t="shared" si="129"/>
        <v>39628.583333322822</v>
      </c>
      <c r="C4336" s="25">
        <v>14</v>
      </c>
      <c r="D4336" s="25">
        <v>28.2</v>
      </c>
      <c r="E4336" s="25">
        <v>895.82</v>
      </c>
      <c r="J4336" s="1"/>
      <c r="K4336" s="1"/>
      <c r="L4336" s="1"/>
      <c r="M4336" s="1"/>
      <c r="N4336" s="1"/>
      <c r="AA4336" s="1"/>
      <c r="AB4336" s="1"/>
      <c r="AC4336" s="1"/>
    </row>
    <row r="4337" spans="2:29" x14ac:dyDescent="0.25">
      <c r="B4337" s="27">
        <f t="shared" si="129"/>
        <v>39628.624999989486</v>
      </c>
      <c r="C4337" s="25">
        <v>15</v>
      </c>
      <c r="D4337" s="25">
        <v>27.3</v>
      </c>
      <c r="E4337" s="25">
        <v>817.18</v>
      </c>
      <c r="J4337" s="1"/>
      <c r="K4337" s="1"/>
      <c r="L4337" s="1"/>
      <c r="M4337" s="1"/>
      <c r="N4337" s="1"/>
      <c r="AA4337" s="1"/>
      <c r="AB4337" s="1"/>
      <c r="AC4337" s="1"/>
    </row>
    <row r="4338" spans="2:29" x14ac:dyDescent="0.25">
      <c r="B4338" s="27">
        <f t="shared" si="129"/>
        <v>39628.66666665615</v>
      </c>
      <c r="C4338" s="25">
        <v>16</v>
      </c>
      <c r="D4338" s="25">
        <v>26.8</v>
      </c>
      <c r="E4338" s="25">
        <v>726.14</v>
      </c>
      <c r="J4338" s="1"/>
      <c r="K4338" s="1"/>
      <c r="L4338" s="1"/>
      <c r="M4338" s="1"/>
      <c r="N4338" s="1"/>
      <c r="AA4338" s="1"/>
      <c r="AB4338" s="1"/>
      <c r="AC4338" s="1"/>
    </row>
    <row r="4339" spans="2:29" x14ac:dyDescent="0.25">
      <c r="B4339" s="27">
        <f t="shared" si="129"/>
        <v>39628.708333322815</v>
      </c>
      <c r="C4339" s="25">
        <v>17</v>
      </c>
      <c r="D4339" s="25">
        <v>26.1</v>
      </c>
      <c r="E4339" s="25">
        <v>559.24</v>
      </c>
      <c r="J4339" s="1"/>
      <c r="K4339" s="1"/>
      <c r="L4339" s="1"/>
      <c r="M4339" s="1"/>
      <c r="N4339" s="1"/>
      <c r="AA4339" s="1"/>
      <c r="AB4339" s="1"/>
      <c r="AC4339" s="1"/>
    </row>
    <row r="4340" spans="2:29" x14ac:dyDescent="0.25">
      <c r="B4340" s="27">
        <f t="shared" si="129"/>
        <v>39628.749999989479</v>
      </c>
      <c r="C4340" s="25">
        <v>18</v>
      </c>
      <c r="D4340" s="25">
        <v>24.9</v>
      </c>
      <c r="E4340" s="25">
        <v>281.93</v>
      </c>
      <c r="J4340" s="1"/>
      <c r="K4340" s="1"/>
      <c r="L4340" s="1"/>
      <c r="M4340" s="1"/>
      <c r="N4340" s="1"/>
      <c r="AA4340" s="1"/>
      <c r="AB4340" s="1"/>
      <c r="AC4340" s="1"/>
    </row>
    <row r="4341" spans="2:29" x14ac:dyDescent="0.25">
      <c r="B4341" s="27">
        <f t="shared" si="129"/>
        <v>39628.791666656143</v>
      </c>
      <c r="C4341" s="25">
        <v>19</v>
      </c>
      <c r="D4341" s="25">
        <v>23.1</v>
      </c>
      <c r="E4341" s="25">
        <v>53.96</v>
      </c>
      <c r="J4341" s="1"/>
      <c r="K4341" s="1"/>
      <c r="L4341" s="1"/>
      <c r="M4341" s="1"/>
      <c r="N4341" s="1"/>
      <c r="AA4341" s="1"/>
      <c r="AB4341" s="1"/>
      <c r="AC4341" s="1"/>
    </row>
    <row r="4342" spans="2:29" x14ac:dyDescent="0.25">
      <c r="B4342" s="27">
        <f t="shared" si="129"/>
        <v>39628.833333322807</v>
      </c>
      <c r="C4342" s="25">
        <v>20</v>
      </c>
      <c r="D4342" s="25">
        <v>21.6</v>
      </c>
      <c r="E4342" s="25">
        <v>0</v>
      </c>
      <c r="J4342" s="1"/>
      <c r="K4342" s="1"/>
      <c r="L4342" s="1"/>
      <c r="M4342" s="1"/>
      <c r="N4342" s="1"/>
      <c r="AA4342" s="1"/>
      <c r="AB4342" s="1"/>
      <c r="AC4342" s="1"/>
    </row>
    <row r="4343" spans="2:29" x14ac:dyDescent="0.25">
      <c r="B4343" s="27">
        <f t="shared" si="129"/>
        <v>39628.874999989472</v>
      </c>
      <c r="C4343" s="25">
        <v>21</v>
      </c>
      <c r="D4343" s="25">
        <v>20.9</v>
      </c>
      <c r="E4343" s="25">
        <v>0</v>
      </c>
      <c r="J4343" s="1"/>
      <c r="K4343" s="1"/>
      <c r="L4343" s="1"/>
      <c r="M4343" s="1"/>
      <c r="N4343" s="1"/>
      <c r="AA4343" s="1"/>
      <c r="AB4343" s="1"/>
      <c r="AC4343" s="1"/>
    </row>
    <row r="4344" spans="2:29" x14ac:dyDescent="0.25">
      <c r="B4344" s="27">
        <f t="shared" si="129"/>
        <v>39628.916666656136</v>
      </c>
      <c r="C4344" s="25">
        <v>22</v>
      </c>
      <c r="D4344" s="25">
        <v>20.7</v>
      </c>
      <c r="E4344" s="25">
        <v>0</v>
      </c>
      <c r="J4344" s="1"/>
      <c r="K4344" s="1"/>
      <c r="L4344" s="1"/>
      <c r="M4344" s="1"/>
      <c r="N4344" s="1"/>
      <c r="AA4344" s="1"/>
      <c r="AB4344" s="1"/>
      <c r="AC4344" s="1"/>
    </row>
    <row r="4345" spans="2:29" x14ac:dyDescent="0.25">
      <c r="B4345" s="27">
        <f t="shared" si="129"/>
        <v>39628.9583333228</v>
      </c>
      <c r="C4345" s="25">
        <v>23</v>
      </c>
      <c r="D4345" s="25">
        <v>20.7</v>
      </c>
      <c r="E4345" s="25">
        <v>0</v>
      </c>
      <c r="J4345" s="1"/>
      <c r="K4345" s="1"/>
      <c r="L4345" s="1"/>
      <c r="M4345" s="1"/>
      <c r="N4345" s="1"/>
      <c r="AA4345" s="1"/>
      <c r="AB4345" s="1"/>
      <c r="AC4345" s="1"/>
    </row>
    <row r="4346" spans="2:29" x14ac:dyDescent="0.25">
      <c r="B4346" s="27">
        <f t="shared" si="129"/>
        <v>39628.999999989464</v>
      </c>
      <c r="C4346" s="25">
        <v>0</v>
      </c>
      <c r="D4346" s="25">
        <v>20.7</v>
      </c>
      <c r="E4346" s="25">
        <v>0</v>
      </c>
      <c r="J4346" s="1"/>
      <c r="K4346" s="1"/>
      <c r="L4346" s="1"/>
      <c r="M4346" s="1"/>
      <c r="N4346" s="1"/>
      <c r="AA4346" s="1"/>
      <c r="AB4346" s="1"/>
      <c r="AC4346" s="1"/>
    </row>
    <row r="4347" spans="2:29" x14ac:dyDescent="0.25">
      <c r="B4347" s="27">
        <f t="shared" si="129"/>
        <v>39629.041666656129</v>
      </c>
      <c r="C4347" s="25">
        <v>1</v>
      </c>
      <c r="D4347" s="25">
        <v>20.5</v>
      </c>
      <c r="E4347" s="25">
        <v>0</v>
      </c>
      <c r="J4347" s="1"/>
      <c r="K4347" s="1"/>
      <c r="L4347" s="1"/>
      <c r="M4347" s="1"/>
      <c r="N4347" s="1"/>
      <c r="AA4347" s="1"/>
      <c r="AB4347" s="1"/>
      <c r="AC4347" s="1"/>
    </row>
    <row r="4348" spans="2:29" x14ac:dyDescent="0.25">
      <c r="B4348" s="27">
        <f t="shared" si="129"/>
        <v>39629.083333322793</v>
      </c>
      <c r="C4348" s="25">
        <v>2</v>
      </c>
      <c r="D4348" s="25">
        <v>20.100000000000001</v>
      </c>
      <c r="E4348" s="25">
        <v>0</v>
      </c>
      <c r="J4348" s="1"/>
      <c r="K4348" s="1"/>
      <c r="L4348" s="1"/>
      <c r="M4348" s="1"/>
      <c r="N4348" s="1"/>
      <c r="AA4348" s="1"/>
      <c r="AB4348" s="1"/>
      <c r="AC4348" s="1"/>
    </row>
    <row r="4349" spans="2:29" x14ac:dyDescent="0.25">
      <c r="B4349" s="27">
        <f t="shared" si="129"/>
        <v>39629.124999989457</v>
      </c>
      <c r="C4349" s="25">
        <v>3</v>
      </c>
      <c r="D4349" s="25">
        <v>19.8</v>
      </c>
      <c r="E4349" s="25">
        <v>0</v>
      </c>
      <c r="J4349" s="1"/>
      <c r="K4349" s="1"/>
      <c r="L4349" s="1"/>
      <c r="M4349" s="1"/>
      <c r="N4349" s="1"/>
      <c r="AA4349" s="1"/>
      <c r="AB4349" s="1"/>
      <c r="AC4349" s="1"/>
    </row>
    <row r="4350" spans="2:29" x14ac:dyDescent="0.25">
      <c r="B4350" s="27">
        <f t="shared" si="129"/>
        <v>39629.166666656121</v>
      </c>
      <c r="C4350" s="25">
        <v>4</v>
      </c>
      <c r="D4350" s="25">
        <v>19.5</v>
      </c>
      <c r="E4350" s="25">
        <v>0</v>
      </c>
      <c r="J4350" s="1"/>
      <c r="K4350" s="1"/>
      <c r="L4350" s="1"/>
      <c r="M4350" s="1"/>
      <c r="N4350" s="1"/>
      <c r="AA4350" s="1"/>
      <c r="AB4350" s="1"/>
      <c r="AC4350" s="1"/>
    </row>
    <row r="4351" spans="2:29" x14ac:dyDescent="0.25">
      <c r="B4351" s="27">
        <f t="shared" si="129"/>
        <v>39629.208333322786</v>
      </c>
      <c r="C4351" s="25">
        <v>5</v>
      </c>
      <c r="D4351" s="25">
        <v>19.3</v>
      </c>
      <c r="E4351" s="25">
        <v>0</v>
      </c>
      <c r="J4351" s="1"/>
      <c r="K4351" s="1"/>
      <c r="L4351" s="1"/>
      <c r="M4351" s="1"/>
      <c r="N4351" s="1"/>
      <c r="AA4351" s="1"/>
      <c r="AB4351" s="1"/>
      <c r="AC4351" s="1"/>
    </row>
    <row r="4352" spans="2:29" x14ac:dyDescent="0.25">
      <c r="B4352" s="27">
        <f t="shared" si="129"/>
        <v>39629.24999998945</v>
      </c>
      <c r="C4352" s="25">
        <v>6</v>
      </c>
      <c r="D4352" s="25">
        <v>19.3</v>
      </c>
      <c r="E4352" s="25">
        <v>29.41</v>
      </c>
      <c r="J4352" s="1"/>
      <c r="K4352" s="1"/>
      <c r="L4352" s="1"/>
      <c r="M4352" s="1"/>
      <c r="N4352" s="1"/>
      <c r="AA4352" s="1"/>
      <c r="AB4352" s="1"/>
      <c r="AC4352" s="1"/>
    </row>
    <row r="4353" spans="2:29" x14ac:dyDescent="0.25">
      <c r="B4353" s="27">
        <f t="shared" si="129"/>
        <v>39629.291666656114</v>
      </c>
      <c r="C4353" s="25">
        <v>7</v>
      </c>
      <c r="D4353" s="25">
        <v>20.2</v>
      </c>
      <c r="E4353" s="25">
        <v>213.17</v>
      </c>
      <c r="J4353" s="1"/>
      <c r="K4353" s="1"/>
      <c r="L4353" s="1"/>
      <c r="M4353" s="1"/>
      <c r="N4353" s="1"/>
      <c r="AA4353" s="1"/>
      <c r="AB4353" s="1"/>
      <c r="AC4353" s="1"/>
    </row>
    <row r="4354" spans="2:29" x14ac:dyDescent="0.25">
      <c r="B4354" s="27">
        <f t="shared" si="129"/>
        <v>39629.333333322778</v>
      </c>
      <c r="C4354" s="25">
        <v>8</v>
      </c>
      <c r="D4354" s="25">
        <v>21.4</v>
      </c>
      <c r="E4354" s="25">
        <v>420.4</v>
      </c>
      <c r="J4354" s="1"/>
      <c r="K4354" s="1"/>
      <c r="L4354" s="1"/>
      <c r="M4354" s="1"/>
      <c r="N4354" s="1"/>
      <c r="AA4354" s="1"/>
      <c r="AB4354" s="1"/>
      <c r="AC4354" s="1"/>
    </row>
    <row r="4355" spans="2:29" x14ac:dyDescent="0.25">
      <c r="B4355" s="27">
        <f t="shared" ref="B4355:B4418" si="130">B4354+1/24</f>
        <v>39629.374999989443</v>
      </c>
      <c r="C4355" s="25">
        <v>9</v>
      </c>
      <c r="D4355" s="25">
        <v>23.2</v>
      </c>
      <c r="E4355" s="25">
        <v>618.01</v>
      </c>
      <c r="J4355" s="1"/>
      <c r="K4355" s="1"/>
      <c r="L4355" s="1"/>
      <c r="M4355" s="1"/>
      <c r="N4355" s="1"/>
      <c r="AA4355" s="1"/>
      <c r="AB4355" s="1"/>
      <c r="AC4355" s="1"/>
    </row>
    <row r="4356" spans="2:29" x14ac:dyDescent="0.25">
      <c r="B4356" s="27">
        <f t="shared" si="130"/>
        <v>39629.416666656107</v>
      </c>
      <c r="C4356" s="25">
        <v>10</v>
      </c>
      <c r="D4356" s="25">
        <v>24.4</v>
      </c>
      <c r="E4356" s="25">
        <v>787.61</v>
      </c>
      <c r="J4356" s="1"/>
      <c r="K4356" s="1"/>
      <c r="L4356" s="1"/>
      <c r="M4356" s="1"/>
      <c r="N4356" s="1"/>
      <c r="AA4356" s="1"/>
      <c r="AB4356" s="1"/>
      <c r="AC4356" s="1"/>
    </row>
    <row r="4357" spans="2:29" x14ac:dyDescent="0.25">
      <c r="B4357" s="27">
        <f t="shared" si="130"/>
        <v>39629.458333322771</v>
      </c>
      <c r="C4357" s="25">
        <v>11</v>
      </c>
      <c r="D4357" s="25">
        <v>25.8</v>
      </c>
      <c r="E4357" s="25">
        <v>916.02</v>
      </c>
      <c r="J4357" s="1"/>
      <c r="K4357" s="1"/>
      <c r="L4357" s="1"/>
      <c r="M4357" s="1"/>
      <c r="N4357" s="1"/>
      <c r="AA4357" s="1"/>
      <c r="AB4357" s="1"/>
      <c r="AC4357" s="1"/>
    </row>
    <row r="4358" spans="2:29" x14ac:dyDescent="0.25">
      <c r="B4358" s="27">
        <f t="shared" si="130"/>
        <v>39629.499999989435</v>
      </c>
      <c r="C4358" s="25">
        <v>12</v>
      </c>
      <c r="D4358" s="25">
        <v>27.6</v>
      </c>
      <c r="E4358" s="25">
        <v>1001.35</v>
      </c>
      <c r="J4358" s="1"/>
      <c r="K4358" s="1"/>
      <c r="L4358" s="1"/>
      <c r="M4358" s="1"/>
      <c r="N4358" s="1"/>
      <c r="AA4358" s="1"/>
      <c r="AB4358" s="1"/>
      <c r="AC4358" s="1"/>
    </row>
    <row r="4359" spans="2:29" x14ac:dyDescent="0.25">
      <c r="B4359" s="27">
        <f t="shared" si="130"/>
        <v>39629.5416666561</v>
      </c>
      <c r="C4359" s="25">
        <v>13</v>
      </c>
      <c r="D4359" s="25">
        <v>28.2</v>
      </c>
      <c r="E4359" s="25">
        <v>1022.86</v>
      </c>
      <c r="J4359" s="1"/>
      <c r="K4359" s="1"/>
      <c r="L4359" s="1"/>
      <c r="M4359" s="1"/>
      <c r="N4359" s="1"/>
      <c r="AA4359" s="1"/>
      <c r="AB4359" s="1"/>
      <c r="AC4359" s="1"/>
    </row>
    <row r="4360" spans="2:29" x14ac:dyDescent="0.25">
      <c r="B4360" s="27">
        <f t="shared" si="130"/>
        <v>39629.583333322764</v>
      </c>
      <c r="C4360" s="25">
        <v>14</v>
      </c>
      <c r="D4360" s="25">
        <v>28.4</v>
      </c>
      <c r="E4360" s="25">
        <v>986.1</v>
      </c>
      <c r="J4360" s="1"/>
      <c r="K4360" s="1"/>
      <c r="L4360" s="1"/>
      <c r="M4360" s="1"/>
      <c r="N4360" s="1"/>
      <c r="AA4360" s="1"/>
      <c r="AB4360" s="1"/>
      <c r="AC4360" s="1"/>
    </row>
    <row r="4361" spans="2:29" x14ac:dyDescent="0.25">
      <c r="B4361" s="27">
        <f t="shared" si="130"/>
        <v>39629.624999989428</v>
      </c>
      <c r="C4361" s="25">
        <v>15</v>
      </c>
      <c r="D4361" s="25">
        <v>28</v>
      </c>
      <c r="E4361" s="25">
        <v>888.57</v>
      </c>
      <c r="J4361" s="1"/>
      <c r="K4361" s="1"/>
      <c r="L4361" s="1"/>
      <c r="M4361" s="1"/>
      <c r="N4361" s="1"/>
      <c r="AA4361" s="1"/>
      <c r="AB4361" s="1"/>
      <c r="AC4361" s="1"/>
    </row>
    <row r="4362" spans="2:29" x14ac:dyDescent="0.25">
      <c r="B4362" s="27">
        <f t="shared" si="130"/>
        <v>39629.666666656092</v>
      </c>
      <c r="C4362" s="25">
        <v>16</v>
      </c>
      <c r="D4362" s="25">
        <v>26.8</v>
      </c>
      <c r="E4362" s="25">
        <v>753.08</v>
      </c>
      <c r="J4362" s="1"/>
      <c r="K4362" s="1"/>
      <c r="L4362" s="1"/>
      <c r="M4362" s="1"/>
      <c r="N4362" s="1"/>
      <c r="AA4362" s="1"/>
      <c r="AB4362" s="1"/>
      <c r="AC4362" s="1"/>
    </row>
    <row r="4363" spans="2:29" x14ac:dyDescent="0.25">
      <c r="B4363" s="27">
        <f t="shared" si="130"/>
        <v>39629.708333322757</v>
      </c>
      <c r="C4363" s="25">
        <v>17</v>
      </c>
      <c r="D4363" s="25">
        <v>25.3</v>
      </c>
      <c r="E4363" s="25">
        <v>563.11</v>
      </c>
      <c r="J4363" s="1"/>
      <c r="K4363" s="1"/>
      <c r="L4363" s="1"/>
      <c r="M4363" s="1"/>
      <c r="N4363" s="1"/>
      <c r="AA4363" s="1"/>
      <c r="AB4363" s="1"/>
      <c r="AC4363" s="1"/>
    </row>
    <row r="4364" spans="2:29" x14ac:dyDescent="0.25">
      <c r="B4364" s="27">
        <f t="shared" si="130"/>
        <v>39629.749999989421</v>
      </c>
      <c r="C4364" s="25">
        <v>18</v>
      </c>
      <c r="D4364" s="25">
        <v>24</v>
      </c>
      <c r="E4364" s="25">
        <v>316.73</v>
      </c>
      <c r="J4364" s="1"/>
      <c r="K4364" s="1"/>
      <c r="L4364" s="1"/>
      <c r="M4364" s="1"/>
      <c r="N4364" s="1"/>
      <c r="AA4364" s="1"/>
      <c r="AB4364" s="1"/>
      <c r="AC4364" s="1"/>
    </row>
    <row r="4365" spans="2:29" x14ac:dyDescent="0.25">
      <c r="B4365" s="27">
        <f t="shared" si="130"/>
        <v>39629.791666656085</v>
      </c>
      <c r="C4365" s="25">
        <v>19</v>
      </c>
      <c r="D4365" s="25">
        <v>22</v>
      </c>
      <c r="E4365" s="25">
        <v>75.06</v>
      </c>
      <c r="J4365" s="1"/>
      <c r="K4365" s="1"/>
      <c r="L4365" s="1"/>
      <c r="M4365" s="1"/>
      <c r="N4365" s="1"/>
      <c r="AA4365" s="1"/>
      <c r="AB4365" s="1"/>
      <c r="AC4365" s="1"/>
    </row>
    <row r="4366" spans="2:29" x14ac:dyDescent="0.25">
      <c r="B4366" s="27">
        <f t="shared" si="130"/>
        <v>39629.833333322749</v>
      </c>
      <c r="C4366" s="25">
        <v>20</v>
      </c>
      <c r="D4366" s="25">
        <v>20.8</v>
      </c>
      <c r="E4366" s="25">
        <v>0</v>
      </c>
      <c r="J4366" s="1"/>
      <c r="K4366" s="1"/>
      <c r="L4366" s="1"/>
      <c r="M4366" s="1"/>
      <c r="N4366" s="1"/>
      <c r="AA4366" s="1"/>
      <c r="AB4366" s="1"/>
      <c r="AC4366" s="1"/>
    </row>
    <row r="4367" spans="2:29" x14ac:dyDescent="0.25">
      <c r="B4367" s="27">
        <f t="shared" si="130"/>
        <v>39629.874999989413</v>
      </c>
      <c r="C4367" s="25">
        <v>21</v>
      </c>
      <c r="D4367" s="25">
        <v>20.100000000000001</v>
      </c>
      <c r="E4367" s="25">
        <v>0</v>
      </c>
      <c r="J4367" s="1"/>
      <c r="K4367" s="1"/>
      <c r="L4367" s="1"/>
      <c r="M4367" s="1"/>
      <c r="N4367" s="1"/>
      <c r="AA4367" s="1"/>
      <c r="AB4367" s="1"/>
      <c r="AC4367" s="1"/>
    </row>
    <row r="4368" spans="2:29" x14ac:dyDescent="0.25">
      <c r="B4368" s="27">
        <f t="shared" si="130"/>
        <v>39629.916666656078</v>
      </c>
      <c r="C4368" s="25">
        <v>22</v>
      </c>
      <c r="D4368" s="25">
        <v>19.8</v>
      </c>
      <c r="E4368" s="25">
        <v>0</v>
      </c>
      <c r="J4368" s="1"/>
      <c r="K4368" s="1"/>
      <c r="L4368" s="1"/>
      <c r="M4368" s="1"/>
      <c r="N4368" s="1"/>
      <c r="AA4368" s="1"/>
      <c r="AB4368" s="1"/>
      <c r="AC4368" s="1"/>
    </row>
    <row r="4369" spans="2:29" x14ac:dyDescent="0.25">
      <c r="B4369" s="27">
        <f t="shared" si="130"/>
        <v>39629.958333322742</v>
      </c>
      <c r="C4369" s="25">
        <v>23</v>
      </c>
      <c r="D4369" s="25">
        <v>19.5</v>
      </c>
      <c r="E4369" s="25">
        <v>0</v>
      </c>
      <c r="J4369" s="1"/>
      <c r="K4369" s="1"/>
      <c r="L4369" s="1"/>
      <c r="M4369" s="1"/>
      <c r="N4369" s="1"/>
      <c r="AA4369" s="1"/>
      <c r="AB4369" s="1"/>
      <c r="AC4369" s="1"/>
    </row>
    <row r="4370" spans="2:29" x14ac:dyDescent="0.25">
      <c r="B4370" s="27">
        <f t="shared" si="130"/>
        <v>39629.999999989406</v>
      </c>
      <c r="C4370" s="25">
        <v>0</v>
      </c>
      <c r="D4370" s="25">
        <v>19.3</v>
      </c>
      <c r="E4370" s="25">
        <v>0</v>
      </c>
      <c r="J4370" s="1"/>
      <c r="K4370" s="1"/>
      <c r="L4370" s="1"/>
      <c r="M4370" s="1"/>
      <c r="N4370" s="1"/>
      <c r="AA4370" s="1"/>
      <c r="AB4370" s="1"/>
      <c r="AC4370" s="1"/>
    </row>
    <row r="4371" spans="2:29" x14ac:dyDescent="0.25">
      <c r="B4371" s="27">
        <f t="shared" si="130"/>
        <v>39630.04166665607</v>
      </c>
      <c r="C4371" s="25">
        <v>1</v>
      </c>
      <c r="D4371" s="25">
        <v>19.100000000000001</v>
      </c>
      <c r="E4371" s="25">
        <v>0</v>
      </c>
      <c r="J4371" s="1"/>
      <c r="K4371" s="1"/>
      <c r="L4371" s="1"/>
      <c r="M4371" s="1"/>
      <c r="N4371" s="1"/>
      <c r="AA4371" s="1"/>
      <c r="AB4371" s="1"/>
      <c r="AC4371" s="1"/>
    </row>
    <row r="4372" spans="2:29" x14ac:dyDescent="0.25">
      <c r="B4372" s="27">
        <f t="shared" si="130"/>
        <v>39630.083333322735</v>
      </c>
      <c r="C4372" s="25">
        <v>2</v>
      </c>
      <c r="D4372" s="25">
        <v>19</v>
      </c>
      <c r="E4372" s="25">
        <v>0</v>
      </c>
      <c r="J4372" s="1"/>
      <c r="K4372" s="1"/>
      <c r="L4372" s="1"/>
      <c r="M4372" s="1"/>
      <c r="N4372" s="1"/>
      <c r="AA4372" s="1"/>
      <c r="AB4372" s="1"/>
      <c r="AC4372" s="1"/>
    </row>
    <row r="4373" spans="2:29" x14ac:dyDescent="0.25">
      <c r="B4373" s="27">
        <f t="shared" si="130"/>
        <v>39630.124999989399</v>
      </c>
      <c r="C4373" s="25">
        <v>3</v>
      </c>
      <c r="D4373" s="25">
        <v>18.8</v>
      </c>
      <c r="E4373" s="25">
        <v>0</v>
      </c>
      <c r="J4373" s="1"/>
      <c r="K4373" s="1"/>
      <c r="L4373" s="1"/>
      <c r="M4373" s="1"/>
      <c r="N4373" s="1"/>
      <c r="AA4373" s="1"/>
      <c r="AB4373" s="1"/>
      <c r="AC4373" s="1"/>
    </row>
    <row r="4374" spans="2:29" x14ac:dyDescent="0.25">
      <c r="B4374" s="27">
        <f t="shared" si="130"/>
        <v>39630.166666656063</v>
      </c>
      <c r="C4374" s="25">
        <v>4</v>
      </c>
      <c r="D4374" s="25">
        <v>18.5</v>
      </c>
      <c r="E4374" s="25">
        <v>0</v>
      </c>
      <c r="J4374" s="1"/>
      <c r="K4374" s="1"/>
      <c r="L4374" s="1"/>
      <c r="M4374" s="1"/>
      <c r="N4374" s="1"/>
      <c r="AA4374" s="1"/>
      <c r="AB4374" s="1"/>
      <c r="AC4374" s="1"/>
    </row>
    <row r="4375" spans="2:29" x14ac:dyDescent="0.25">
      <c r="B4375" s="27">
        <f t="shared" si="130"/>
        <v>39630.208333322727</v>
      </c>
      <c r="C4375" s="25">
        <v>5</v>
      </c>
      <c r="D4375" s="25">
        <v>18.2</v>
      </c>
      <c r="E4375" s="25">
        <v>0</v>
      </c>
      <c r="J4375" s="1"/>
      <c r="K4375" s="1"/>
      <c r="L4375" s="1"/>
      <c r="M4375" s="1"/>
      <c r="N4375" s="1"/>
      <c r="AA4375" s="1"/>
      <c r="AB4375" s="1"/>
      <c r="AC4375" s="1"/>
    </row>
    <row r="4376" spans="2:29" x14ac:dyDescent="0.25">
      <c r="B4376" s="27">
        <f t="shared" si="130"/>
        <v>39630.249999989392</v>
      </c>
      <c r="C4376" s="25">
        <v>6</v>
      </c>
      <c r="D4376" s="25">
        <v>18.100000000000001</v>
      </c>
      <c r="E4376" s="25">
        <v>29.38</v>
      </c>
      <c r="J4376" s="1"/>
      <c r="K4376" s="1"/>
      <c r="L4376" s="1"/>
      <c r="M4376" s="1"/>
      <c r="N4376" s="1"/>
      <c r="AA4376" s="1"/>
      <c r="AB4376" s="1"/>
      <c r="AC4376" s="1"/>
    </row>
    <row r="4377" spans="2:29" x14ac:dyDescent="0.25">
      <c r="B4377" s="27">
        <f t="shared" si="130"/>
        <v>39630.291666656056</v>
      </c>
      <c r="C4377" s="25">
        <v>7</v>
      </c>
      <c r="D4377" s="25">
        <v>19</v>
      </c>
      <c r="E4377" s="25">
        <v>216.05</v>
      </c>
      <c r="J4377" s="1"/>
      <c r="K4377" s="1"/>
      <c r="L4377" s="1"/>
      <c r="M4377" s="1"/>
      <c r="N4377" s="1"/>
      <c r="AA4377" s="1"/>
      <c r="AB4377" s="1"/>
      <c r="AC4377" s="1"/>
    </row>
    <row r="4378" spans="2:29" x14ac:dyDescent="0.25">
      <c r="B4378" s="27">
        <f t="shared" si="130"/>
        <v>39630.33333332272</v>
      </c>
      <c r="C4378" s="25">
        <v>8</v>
      </c>
      <c r="D4378" s="25">
        <v>20.3</v>
      </c>
      <c r="E4378" s="25">
        <v>426.15</v>
      </c>
      <c r="J4378" s="1"/>
      <c r="K4378" s="1"/>
      <c r="L4378" s="1"/>
      <c r="M4378" s="1"/>
      <c r="N4378" s="1"/>
      <c r="AA4378" s="1"/>
      <c r="AB4378" s="1"/>
      <c r="AC4378" s="1"/>
    </row>
    <row r="4379" spans="2:29" x14ac:dyDescent="0.25">
      <c r="B4379" s="27">
        <f t="shared" si="130"/>
        <v>39630.374999989384</v>
      </c>
      <c r="C4379" s="25">
        <v>9</v>
      </c>
      <c r="D4379" s="25">
        <v>21.6</v>
      </c>
      <c r="E4379" s="25">
        <v>625.67999999999995</v>
      </c>
      <c r="J4379" s="1"/>
      <c r="K4379" s="1"/>
      <c r="L4379" s="1"/>
      <c r="M4379" s="1"/>
      <c r="N4379" s="1"/>
      <c r="AA4379" s="1"/>
      <c r="AB4379" s="1"/>
      <c r="AC4379" s="1"/>
    </row>
    <row r="4380" spans="2:29" x14ac:dyDescent="0.25">
      <c r="B4380" s="27">
        <f t="shared" si="130"/>
        <v>39630.416666656049</v>
      </c>
      <c r="C4380" s="25">
        <v>10</v>
      </c>
      <c r="D4380" s="25">
        <v>23.2</v>
      </c>
      <c r="E4380" s="25">
        <v>796.26</v>
      </c>
      <c r="J4380" s="1"/>
      <c r="K4380" s="1"/>
      <c r="L4380" s="1"/>
      <c r="M4380" s="1"/>
      <c r="N4380" s="1"/>
      <c r="AA4380" s="1"/>
      <c r="AB4380" s="1"/>
      <c r="AC4380" s="1"/>
    </row>
    <row r="4381" spans="2:29" x14ac:dyDescent="0.25">
      <c r="B4381" s="27">
        <f t="shared" si="130"/>
        <v>39630.458333322713</v>
      </c>
      <c r="C4381" s="25">
        <v>11</v>
      </c>
      <c r="D4381" s="25">
        <v>24.4</v>
      </c>
      <c r="E4381" s="25">
        <v>912.11</v>
      </c>
      <c r="J4381" s="1"/>
      <c r="K4381" s="1"/>
      <c r="L4381" s="1"/>
      <c r="M4381" s="1"/>
      <c r="N4381" s="1"/>
      <c r="AA4381" s="1"/>
      <c r="AB4381" s="1"/>
      <c r="AC4381" s="1"/>
    </row>
    <row r="4382" spans="2:29" x14ac:dyDescent="0.25">
      <c r="B4382" s="27">
        <f t="shared" si="130"/>
        <v>39630.499999989377</v>
      </c>
      <c r="C4382" s="25">
        <v>12</v>
      </c>
      <c r="D4382" s="25">
        <v>25.9</v>
      </c>
      <c r="E4382" s="25">
        <v>799.64</v>
      </c>
      <c r="J4382" s="1"/>
      <c r="K4382" s="1"/>
      <c r="L4382" s="1"/>
      <c r="M4382" s="1"/>
      <c r="N4382" s="1"/>
      <c r="AA4382" s="1"/>
      <c r="AB4382" s="1"/>
      <c r="AC4382" s="1"/>
    </row>
    <row r="4383" spans="2:29" x14ac:dyDescent="0.25">
      <c r="B4383" s="27">
        <f t="shared" si="130"/>
        <v>39630.541666656041</v>
      </c>
      <c r="C4383" s="25">
        <v>13</v>
      </c>
      <c r="D4383" s="25">
        <v>26.7</v>
      </c>
      <c r="E4383" s="25">
        <v>768.26</v>
      </c>
      <c r="J4383" s="1"/>
      <c r="K4383" s="1"/>
      <c r="L4383" s="1"/>
      <c r="M4383" s="1"/>
      <c r="N4383" s="1"/>
      <c r="AA4383" s="1"/>
      <c r="AB4383" s="1"/>
      <c r="AC4383" s="1"/>
    </row>
    <row r="4384" spans="2:29" x14ac:dyDescent="0.25">
      <c r="B4384" s="27">
        <f t="shared" si="130"/>
        <v>39630.583333322706</v>
      </c>
      <c r="C4384" s="25">
        <v>14</v>
      </c>
      <c r="D4384" s="25">
        <v>26.7</v>
      </c>
      <c r="E4384" s="25">
        <v>611.24</v>
      </c>
      <c r="J4384" s="1"/>
      <c r="K4384" s="1"/>
      <c r="L4384" s="1"/>
      <c r="M4384" s="1"/>
      <c r="N4384" s="1"/>
      <c r="AA4384" s="1"/>
      <c r="AB4384" s="1"/>
      <c r="AC4384" s="1"/>
    </row>
    <row r="4385" spans="2:29" x14ac:dyDescent="0.25">
      <c r="B4385" s="27">
        <f t="shared" si="130"/>
        <v>39630.62499998937</v>
      </c>
      <c r="C4385" s="25">
        <v>15</v>
      </c>
      <c r="D4385" s="25">
        <v>26.4</v>
      </c>
      <c r="E4385" s="25">
        <v>650.05999999999995</v>
      </c>
      <c r="J4385" s="1"/>
      <c r="K4385" s="1"/>
      <c r="L4385" s="1"/>
      <c r="M4385" s="1"/>
      <c r="N4385" s="1"/>
      <c r="AA4385" s="1"/>
      <c r="AB4385" s="1"/>
      <c r="AC4385" s="1"/>
    </row>
    <row r="4386" spans="2:29" x14ac:dyDescent="0.25">
      <c r="B4386" s="27">
        <f t="shared" si="130"/>
        <v>39630.666666656034</v>
      </c>
      <c r="C4386" s="25">
        <v>16</v>
      </c>
      <c r="D4386" s="25">
        <v>25.8</v>
      </c>
      <c r="E4386" s="25">
        <v>526.61</v>
      </c>
      <c r="J4386" s="1"/>
      <c r="K4386" s="1"/>
      <c r="L4386" s="1"/>
      <c r="M4386" s="1"/>
      <c r="N4386" s="1"/>
      <c r="AA4386" s="1"/>
      <c r="AB4386" s="1"/>
      <c r="AC4386" s="1"/>
    </row>
    <row r="4387" spans="2:29" x14ac:dyDescent="0.25">
      <c r="B4387" s="27">
        <f t="shared" si="130"/>
        <v>39630.708333322698</v>
      </c>
      <c r="C4387" s="25">
        <v>17</v>
      </c>
      <c r="D4387" s="25">
        <v>24.9</v>
      </c>
      <c r="E4387" s="25">
        <v>324.79000000000002</v>
      </c>
      <c r="J4387" s="1"/>
      <c r="K4387" s="1"/>
      <c r="L4387" s="1"/>
      <c r="M4387" s="1"/>
      <c r="N4387" s="1"/>
      <c r="AA4387" s="1"/>
      <c r="AB4387" s="1"/>
      <c r="AC4387" s="1"/>
    </row>
    <row r="4388" spans="2:29" x14ac:dyDescent="0.25">
      <c r="B4388" s="27">
        <f t="shared" si="130"/>
        <v>39630.749999989363</v>
      </c>
      <c r="C4388" s="25">
        <v>18</v>
      </c>
      <c r="D4388" s="25">
        <v>23.6</v>
      </c>
      <c r="E4388" s="25">
        <v>141.58000000000001</v>
      </c>
      <c r="J4388" s="1"/>
      <c r="K4388" s="1"/>
      <c r="L4388" s="1"/>
      <c r="M4388" s="1"/>
      <c r="N4388" s="1"/>
      <c r="AA4388" s="1"/>
      <c r="AB4388" s="1"/>
      <c r="AC4388" s="1"/>
    </row>
    <row r="4389" spans="2:29" x14ac:dyDescent="0.25">
      <c r="B4389" s="27">
        <f t="shared" si="130"/>
        <v>39630.791666656027</v>
      </c>
      <c r="C4389" s="25">
        <v>19</v>
      </c>
      <c r="D4389" s="25">
        <v>21.8</v>
      </c>
      <c r="E4389" s="25">
        <v>37.54</v>
      </c>
      <c r="J4389" s="1"/>
      <c r="K4389" s="1"/>
      <c r="L4389" s="1"/>
      <c r="M4389" s="1"/>
      <c r="N4389" s="1"/>
      <c r="AA4389" s="1"/>
      <c r="AB4389" s="1"/>
      <c r="AC4389" s="1"/>
    </row>
    <row r="4390" spans="2:29" x14ac:dyDescent="0.25">
      <c r="B4390" s="27">
        <f t="shared" si="130"/>
        <v>39630.833333322691</v>
      </c>
      <c r="C4390" s="25">
        <v>20</v>
      </c>
      <c r="D4390" s="25">
        <v>20.5</v>
      </c>
      <c r="E4390" s="25">
        <v>0</v>
      </c>
      <c r="J4390" s="1"/>
      <c r="K4390" s="1"/>
      <c r="L4390" s="1"/>
      <c r="M4390" s="1"/>
      <c r="N4390" s="1"/>
      <c r="AA4390" s="1"/>
      <c r="AB4390" s="1"/>
      <c r="AC4390" s="1"/>
    </row>
    <row r="4391" spans="2:29" x14ac:dyDescent="0.25">
      <c r="B4391" s="27">
        <f t="shared" si="130"/>
        <v>39630.874999989355</v>
      </c>
      <c r="C4391" s="25">
        <v>21</v>
      </c>
      <c r="D4391" s="25">
        <v>19.8</v>
      </c>
      <c r="E4391" s="25">
        <v>0</v>
      </c>
      <c r="J4391" s="1"/>
      <c r="K4391" s="1"/>
      <c r="L4391" s="1"/>
      <c r="M4391" s="1"/>
      <c r="N4391" s="1"/>
      <c r="AA4391" s="1"/>
      <c r="AB4391" s="1"/>
      <c r="AC4391" s="1"/>
    </row>
    <row r="4392" spans="2:29" x14ac:dyDescent="0.25">
      <c r="B4392" s="27">
        <f t="shared" si="130"/>
        <v>39630.91666665602</v>
      </c>
      <c r="C4392" s="25">
        <v>22</v>
      </c>
      <c r="D4392" s="25">
        <v>19.5</v>
      </c>
      <c r="E4392" s="25">
        <v>0</v>
      </c>
      <c r="J4392" s="1"/>
      <c r="K4392" s="1"/>
      <c r="L4392" s="1"/>
      <c r="M4392" s="1"/>
      <c r="N4392" s="1"/>
      <c r="AA4392" s="1"/>
      <c r="AB4392" s="1"/>
      <c r="AC4392" s="1"/>
    </row>
    <row r="4393" spans="2:29" x14ac:dyDescent="0.25">
      <c r="B4393" s="27">
        <f t="shared" si="130"/>
        <v>39630.958333322684</v>
      </c>
      <c r="C4393" s="25">
        <v>23</v>
      </c>
      <c r="D4393" s="25">
        <v>19.3</v>
      </c>
      <c r="E4393" s="25">
        <v>0</v>
      </c>
      <c r="J4393" s="1"/>
      <c r="K4393" s="1"/>
      <c r="L4393" s="1"/>
      <c r="M4393" s="1"/>
      <c r="N4393" s="1"/>
      <c r="AA4393" s="1"/>
      <c r="AB4393" s="1"/>
      <c r="AC4393" s="1"/>
    </row>
    <row r="4394" spans="2:29" x14ac:dyDescent="0.25">
      <c r="B4394" s="27">
        <f t="shared" si="130"/>
        <v>39630.999999989348</v>
      </c>
      <c r="C4394" s="25">
        <v>0</v>
      </c>
      <c r="D4394" s="25">
        <v>19.2</v>
      </c>
      <c r="E4394" s="25">
        <v>0</v>
      </c>
      <c r="J4394" s="1"/>
      <c r="K4394" s="1"/>
      <c r="L4394" s="1"/>
      <c r="M4394" s="1"/>
      <c r="N4394" s="1"/>
      <c r="AA4394" s="1"/>
      <c r="AB4394" s="1"/>
      <c r="AC4394" s="1"/>
    </row>
    <row r="4395" spans="2:29" x14ac:dyDescent="0.25">
      <c r="B4395" s="27">
        <f t="shared" si="130"/>
        <v>39631.041666656012</v>
      </c>
      <c r="C4395" s="25">
        <v>1</v>
      </c>
      <c r="D4395" s="25">
        <v>19.100000000000001</v>
      </c>
      <c r="E4395" s="25">
        <v>0</v>
      </c>
      <c r="J4395" s="1"/>
      <c r="K4395" s="1"/>
      <c r="L4395" s="1"/>
      <c r="M4395" s="1"/>
      <c r="N4395" s="1"/>
      <c r="AA4395" s="1"/>
      <c r="AB4395" s="1"/>
      <c r="AC4395" s="1"/>
    </row>
    <row r="4396" spans="2:29" x14ac:dyDescent="0.25">
      <c r="B4396" s="27">
        <f t="shared" si="130"/>
        <v>39631.083333322676</v>
      </c>
      <c r="C4396" s="25">
        <v>2</v>
      </c>
      <c r="D4396" s="25">
        <v>19.100000000000001</v>
      </c>
      <c r="E4396" s="25">
        <v>0</v>
      </c>
      <c r="J4396" s="1"/>
      <c r="K4396" s="1"/>
      <c r="L4396" s="1"/>
      <c r="M4396" s="1"/>
      <c r="N4396" s="1"/>
      <c r="AA4396" s="1"/>
      <c r="AB4396" s="1"/>
      <c r="AC4396" s="1"/>
    </row>
    <row r="4397" spans="2:29" x14ac:dyDescent="0.25">
      <c r="B4397" s="27">
        <f t="shared" si="130"/>
        <v>39631.124999989341</v>
      </c>
      <c r="C4397" s="25">
        <v>3</v>
      </c>
      <c r="D4397" s="25">
        <v>19.100000000000001</v>
      </c>
      <c r="E4397" s="25">
        <v>0</v>
      </c>
      <c r="J4397" s="1"/>
      <c r="K4397" s="1"/>
      <c r="L4397" s="1"/>
      <c r="M4397" s="1"/>
      <c r="N4397" s="1"/>
      <c r="AA4397" s="1"/>
      <c r="AB4397" s="1"/>
      <c r="AC4397" s="1"/>
    </row>
    <row r="4398" spans="2:29" x14ac:dyDescent="0.25">
      <c r="B4398" s="27">
        <f t="shared" si="130"/>
        <v>39631.166666656005</v>
      </c>
      <c r="C4398" s="25">
        <v>4</v>
      </c>
      <c r="D4398" s="25">
        <v>19.100000000000001</v>
      </c>
      <c r="E4398" s="25">
        <v>0</v>
      </c>
      <c r="J4398" s="1"/>
      <c r="K4398" s="1"/>
      <c r="L4398" s="1"/>
      <c r="M4398" s="1"/>
      <c r="N4398" s="1"/>
      <c r="AA4398" s="1"/>
      <c r="AB4398" s="1"/>
      <c r="AC4398" s="1"/>
    </row>
    <row r="4399" spans="2:29" x14ac:dyDescent="0.25">
      <c r="B4399" s="27">
        <f t="shared" si="130"/>
        <v>39631.208333322669</v>
      </c>
      <c r="C4399" s="25">
        <v>5</v>
      </c>
      <c r="D4399" s="25">
        <v>19.100000000000001</v>
      </c>
      <c r="E4399" s="25">
        <v>0</v>
      </c>
      <c r="J4399" s="1"/>
      <c r="K4399" s="1"/>
      <c r="L4399" s="1"/>
      <c r="M4399" s="1"/>
      <c r="N4399" s="1"/>
      <c r="AA4399" s="1"/>
      <c r="AB4399" s="1"/>
      <c r="AC4399" s="1"/>
    </row>
    <row r="4400" spans="2:29" x14ac:dyDescent="0.25">
      <c r="B4400" s="27">
        <f t="shared" si="130"/>
        <v>39631.249999989333</v>
      </c>
      <c r="C4400" s="25">
        <v>6</v>
      </c>
      <c r="D4400" s="25">
        <v>19.100000000000001</v>
      </c>
      <c r="E4400" s="25">
        <v>0</v>
      </c>
      <c r="J4400" s="1"/>
      <c r="K4400" s="1"/>
      <c r="L4400" s="1"/>
      <c r="M4400" s="1"/>
      <c r="N4400" s="1"/>
      <c r="AA4400" s="1"/>
      <c r="AB4400" s="1"/>
      <c r="AC4400" s="1"/>
    </row>
    <row r="4401" spans="2:29" x14ac:dyDescent="0.25">
      <c r="B4401" s="27">
        <f t="shared" si="130"/>
        <v>39631.291666655998</v>
      </c>
      <c r="C4401" s="25">
        <v>7</v>
      </c>
      <c r="D4401" s="25">
        <v>19</v>
      </c>
      <c r="E4401" s="25">
        <v>49.75</v>
      </c>
      <c r="J4401" s="1"/>
      <c r="K4401" s="1"/>
      <c r="L4401" s="1"/>
      <c r="M4401" s="1"/>
      <c r="N4401" s="1"/>
      <c r="AA4401" s="1"/>
      <c r="AB4401" s="1"/>
      <c r="AC4401" s="1"/>
    </row>
    <row r="4402" spans="2:29" x14ac:dyDescent="0.25">
      <c r="B4402" s="27">
        <f t="shared" si="130"/>
        <v>39631.333333322662</v>
      </c>
      <c r="C4402" s="25">
        <v>8</v>
      </c>
      <c r="D4402" s="25">
        <v>19.399999999999999</v>
      </c>
      <c r="E4402" s="25">
        <v>171.2</v>
      </c>
      <c r="J4402" s="1"/>
      <c r="K4402" s="1"/>
      <c r="L4402" s="1"/>
      <c r="M4402" s="1"/>
      <c r="N4402" s="1"/>
      <c r="AA4402" s="1"/>
      <c r="AB4402" s="1"/>
      <c r="AC4402" s="1"/>
    </row>
    <row r="4403" spans="2:29" x14ac:dyDescent="0.25">
      <c r="B4403" s="27">
        <f t="shared" si="130"/>
        <v>39631.374999989326</v>
      </c>
      <c r="C4403" s="25">
        <v>9</v>
      </c>
      <c r="D4403" s="25">
        <v>20.7</v>
      </c>
      <c r="E4403" s="25">
        <v>369.11</v>
      </c>
      <c r="J4403" s="1"/>
      <c r="K4403" s="1"/>
      <c r="L4403" s="1"/>
      <c r="M4403" s="1"/>
      <c r="N4403" s="1"/>
      <c r="AA4403" s="1"/>
      <c r="AB4403" s="1"/>
      <c r="AC4403" s="1"/>
    </row>
    <row r="4404" spans="2:29" x14ac:dyDescent="0.25">
      <c r="B4404" s="27">
        <f t="shared" si="130"/>
        <v>39631.41666665599</v>
      </c>
      <c r="C4404" s="25">
        <v>10</v>
      </c>
      <c r="D4404" s="25">
        <v>22.1</v>
      </c>
      <c r="E4404" s="25">
        <v>687.95</v>
      </c>
      <c r="J4404" s="1"/>
      <c r="K4404" s="1"/>
      <c r="L4404" s="1"/>
      <c r="M4404" s="1"/>
      <c r="N4404" s="1"/>
      <c r="AA4404" s="1"/>
      <c r="AB4404" s="1"/>
      <c r="AC4404" s="1"/>
    </row>
    <row r="4405" spans="2:29" x14ac:dyDescent="0.25">
      <c r="B4405" s="27">
        <f t="shared" si="130"/>
        <v>39631.458333322655</v>
      </c>
      <c r="C4405" s="25">
        <v>11</v>
      </c>
      <c r="D4405" s="25">
        <v>22.7</v>
      </c>
      <c r="E4405" s="25">
        <v>803.19</v>
      </c>
      <c r="J4405" s="1"/>
      <c r="K4405" s="1"/>
      <c r="L4405" s="1"/>
      <c r="M4405" s="1"/>
      <c r="N4405" s="1"/>
      <c r="AA4405" s="1"/>
      <c r="AB4405" s="1"/>
      <c r="AC4405" s="1"/>
    </row>
    <row r="4406" spans="2:29" x14ac:dyDescent="0.25">
      <c r="B4406" s="27">
        <f t="shared" si="130"/>
        <v>39631.499999989319</v>
      </c>
      <c r="C4406" s="25">
        <v>12</v>
      </c>
      <c r="D4406" s="25">
        <v>22.8</v>
      </c>
      <c r="E4406" s="25">
        <v>908.35</v>
      </c>
      <c r="J4406" s="1"/>
      <c r="K4406" s="1"/>
      <c r="L4406" s="1"/>
      <c r="M4406" s="1"/>
      <c r="N4406" s="1"/>
      <c r="AA4406" s="1"/>
      <c r="AB4406" s="1"/>
      <c r="AC4406" s="1"/>
    </row>
    <row r="4407" spans="2:29" x14ac:dyDescent="0.25">
      <c r="B4407" s="27">
        <f t="shared" si="130"/>
        <v>39631.541666655983</v>
      </c>
      <c r="C4407" s="25">
        <v>13</v>
      </c>
      <c r="D4407" s="25">
        <v>23</v>
      </c>
      <c r="E4407" s="25">
        <v>1002.37</v>
      </c>
      <c r="J4407" s="1"/>
      <c r="K4407" s="1"/>
      <c r="L4407" s="1"/>
      <c r="M4407" s="1"/>
      <c r="N4407" s="1"/>
      <c r="AA4407" s="1"/>
      <c r="AB4407" s="1"/>
      <c r="AC4407" s="1"/>
    </row>
    <row r="4408" spans="2:29" x14ac:dyDescent="0.25">
      <c r="B4408" s="27">
        <f t="shared" si="130"/>
        <v>39631.583333322647</v>
      </c>
      <c r="C4408" s="25">
        <v>14</v>
      </c>
      <c r="D4408" s="25">
        <v>22.8</v>
      </c>
      <c r="E4408" s="25">
        <v>893.76</v>
      </c>
      <c r="J4408" s="1"/>
      <c r="K4408" s="1"/>
      <c r="L4408" s="1"/>
      <c r="M4408" s="1"/>
      <c r="N4408" s="1"/>
      <c r="AA4408" s="1"/>
      <c r="AB4408" s="1"/>
      <c r="AC4408" s="1"/>
    </row>
    <row r="4409" spans="2:29" x14ac:dyDescent="0.25">
      <c r="B4409" s="27">
        <f t="shared" si="130"/>
        <v>39631.624999989312</v>
      </c>
      <c r="C4409" s="25">
        <v>15</v>
      </c>
      <c r="D4409" s="25">
        <v>22.2</v>
      </c>
      <c r="E4409" s="25">
        <v>697.39</v>
      </c>
      <c r="J4409" s="1"/>
      <c r="K4409" s="1"/>
      <c r="L4409" s="1"/>
      <c r="M4409" s="1"/>
      <c r="N4409" s="1"/>
      <c r="AA4409" s="1"/>
      <c r="AB4409" s="1"/>
      <c r="AC4409" s="1"/>
    </row>
    <row r="4410" spans="2:29" x14ac:dyDescent="0.25">
      <c r="B4410" s="27">
        <f t="shared" si="130"/>
        <v>39631.666666655976</v>
      </c>
      <c r="C4410" s="25">
        <v>16</v>
      </c>
      <c r="D4410" s="25">
        <v>21.3</v>
      </c>
      <c r="E4410" s="25">
        <v>542.77</v>
      </c>
      <c r="J4410" s="1"/>
      <c r="K4410" s="1"/>
      <c r="L4410" s="1"/>
      <c r="M4410" s="1"/>
      <c r="N4410" s="1"/>
      <c r="AA4410" s="1"/>
      <c r="AB4410" s="1"/>
      <c r="AC4410" s="1"/>
    </row>
    <row r="4411" spans="2:29" x14ac:dyDescent="0.25">
      <c r="B4411" s="27">
        <f t="shared" si="130"/>
        <v>39631.70833332264</v>
      </c>
      <c r="C4411" s="25">
        <v>17</v>
      </c>
      <c r="D4411" s="25">
        <v>20.8</v>
      </c>
      <c r="E4411" s="25">
        <v>527.27</v>
      </c>
      <c r="J4411" s="1"/>
      <c r="K4411" s="1"/>
      <c r="L4411" s="1"/>
      <c r="M4411" s="1"/>
      <c r="N4411" s="1"/>
      <c r="AA4411" s="1"/>
      <c r="AB4411" s="1"/>
      <c r="AC4411" s="1"/>
    </row>
    <row r="4412" spans="2:29" x14ac:dyDescent="0.25">
      <c r="B4412" s="27">
        <f t="shared" si="130"/>
        <v>39631.749999989304</v>
      </c>
      <c r="C4412" s="25">
        <v>18</v>
      </c>
      <c r="D4412" s="25">
        <v>20.100000000000001</v>
      </c>
      <c r="E4412" s="25">
        <v>306.43</v>
      </c>
      <c r="J4412" s="1"/>
      <c r="K4412" s="1"/>
      <c r="L4412" s="1"/>
      <c r="M4412" s="1"/>
      <c r="N4412" s="1"/>
      <c r="AA4412" s="1"/>
      <c r="AB4412" s="1"/>
      <c r="AC4412" s="1"/>
    </row>
    <row r="4413" spans="2:29" x14ac:dyDescent="0.25">
      <c r="B4413" s="27">
        <f t="shared" si="130"/>
        <v>39631.791666655969</v>
      </c>
      <c r="C4413" s="25">
        <v>19</v>
      </c>
      <c r="D4413" s="25">
        <v>18.8</v>
      </c>
      <c r="E4413" s="25">
        <v>31.9</v>
      </c>
      <c r="J4413" s="1"/>
      <c r="K4413" s="1"/>
      <c r="L4413" s="1"/>
      <c r="M4413" s="1"/>
      <c r="N4413" s="1"/>
      <c r="AA4413" s="1"/>
      <c r="AB4413" s="1"/>
      <c r="AC4413" s="1"/>
    </row>
    <row r="4414" spans="2:29" x14ac:dyDescent="0.25">
      <c r="B4414" s="27">
        <f t="shared" si="130"/>
        <v>39631.833333322633</v>
      </c>
      <c r="C4414" s="25">
        <v>20</v>
      </c>
      <c r="D4414" s="25">
        <v>17.899999999999999</v>
      </c>
      <c r="E4414" s="25">
        <v>0</v>
      </c>
      <c r="J4414" s="1"/>
      <c r="K4414" s="1"/>
      <c r="L4414" s="1"/>
      <c r="M4414" s="1"/>
      <c r="N4414" s="1"/>
      <c r="AA4414" s="1"/>
      <c r="AB4414" s="1"/>
      <c r="AC4414" s="1"/>
    </row>
    <row r="4415" spans="2:29" x14ac:dyDescent="0.25">
      <c r="B4415" s="27">
        <f t="shared" si="130"/>
        <v>39631.874999989297</v>
      </c>
      <c r="C4415" s="25">
        <v>21</v>
      </c>
      <c r="D4415" s="25">
        <v>17.5</v>
      </c>
      <c r="E4415" s="25">
        <v>0</v>
      </c>
      <c r="J4415" s="1"/>
      <c r="K4415" s="1"/>
      <c r="L4415" s="1"/>
      <c r="M4415" s="1"/>
      <c r="N4415" s="1"/>
      <c r="AA4415" s="1"/>
      <c r="AB4415" s="1"/>
      <c r="AC4415" s="1"/>
    </row>
    <row r="4416" spans="2:29" x14ac:dyDescent="0.25">
      <c r="B4416" s="27">
        <f t="shared" si="130"/>
        <v>39631.916666655961</v>
      </c>
      <c r="C4416" s="25">
        <v>22</v>
      </c>
      <c r="D4416" s="25">
        <v>17.2</v>
      </c>
      <c r="E4416" s="25">
        <v>0</v>
      </c>
      <c r="J4416" s="1"/>
      <c r="K4416" s="1"/>
      <c r="L4416" s="1"/>
      <c r="M4416" s="1"/>
      <c r="N4416" s="1"/>
      <c r="AA4416" s="1"/>
      <c r="AB4416" s="1"/>
      <c r="AC4416" s="1"/>
    </row>
    <row r="4417" spans="2:29" x14ac:dyDescent="0.25">
      <c r="B4417" s="27">
        <f t="shared" si="130"/>
        <v>39631.958333322626</v>
      </c>
      <c r="C4417" s="25">
        <v>23</v>
      </c>
      <c r="D4417" s="25">
        <v>17.100000000000001</v>
      </c>
      <c r="E4417" s="25">
        <v>0</v>
      </c>
      <c r="J4417" s="1"/>
      <c r="K4417" s="1"/>
      <c r="L4417" s="1"/>
      <c r="M4417" s="1"/>
      <c r="N4417" s="1"/>
      <c r="AA4417" s="1"/>
      <c r="AB4417" s="1"/>
      <c r="AC4417" s="1"/>
    </row>
    <row r="4418" spans="2:29" x14ac:dyDescent="0.25">
      <c r="B4418" s="27">
        <f t="shared" si="130"/>
        <v>39631.99999998929</v>
      </c>
      <c r="C4418" s="25">
        <v>0</v>
      </c>
      <c r="D4418" s="25">
        <v>17</v>
      </c>
      <c r="E4418" s="25">
        <v>0</v>
      </c>
      <c r="J4418" s="1"/>
      <c r="K4418" s="1"/>
      <c r="L4418" s="1"/>
      <c r="M4418" s="1"/>
      <c r="N4418" s="1"/>
      <c r="AA4418" s="1"/>
      <c r="AB4418" s="1"/>
      <c r="AC4418" s="1"/>
    </row>
    <row r="4419" spans="2:29" x14ac:dyDescent="0.25">
      <c r="B4419" s="27">
        <f t="shared" ref="B4419:B4482" si="131">B4418+1/24</f>
        <v>39632.041666655954</v>
      </c>
      <c r="C4419" s="25">
        <v>1</v>
      </c>
      <c r="D4419" s="25">
        <v>16.899999999999999</v>
      </c>
      <c r="E4419" s="25">
        <v>0</v>
      </c>
      <c r="J4419" s="1"/>
      <c r="K4419" s="1"/>
      <c r="L4419" s="1"/>
      <c r="M4419" s="1"/>
      <c r="N4419" s="1"/>
      <c r="AA4419" s="1"/>
      <c r="AB4419" s="1"/>
      <c r="AC4419" s="1"/>
    </row>
    <row r="4420" spans="2:29" x14ac:dyDescent="0.25">
      <c r="B4420" s="27">
        <f t="shared" si="131"/>
        <v>39632.083333322618</v>
      </c>
      <c r="C4420" s="25">
        <v>2</v>
      </c>
      <c r="D4420" s="25">
        <v>17</v>
      </c>
      <c r="E4420" s="25">
        <v>0</v>
      </c>
      <c r="J4420" s="1"/>
      <c r="K4420" s="1"/>
      <c r="L4420" s="1"/>
      <c r="M4420" s="1"/>
      <c r="N4420" s="1"/>
      <c r="AA4420" s="1"/>
      <c r="AB4420" s="1"/>
      <c r="AC4420" s="1"/>
    </row>
    <row r="4421" spans="2:29" x14ac:dyDescent="0.25">
      <c r="B4421" s="27">
        <f t="shared" si="131"/>
        <v>39632.124999989283</v>
      </c>
      <c r="C4421" s="25">
        <v>3</v>
      </c>
      <c r="D4421" s="25">
        <v>17.100000000000001</v>
      </c>
      <c r="E4421" s="25">
        <v>0</v>
      </c>
      <c r="J4421" s="1"/>
      <c r="K4421" s="1"/>
      <c r="L4421" s="1"/>
      <c r="M4421" s="1"/>
      <c r="N4421" s="1"/>
      <c r="AA4421" s="1"/>
      <c r="AB4421" s="1"/>
      <c r="AC4421" s="1"/>
    </row>
    <row r="4422" spans="2:29" x14ac:dyDescent="0.25">
      <c r="B4422" s="27">
        <f t="shared" si="131"/>
        <v>39632.166666655947</v>
      </c>
      <c r="C4422" s="25">
        <v>4</v>
      </c>
      <c r="D4422" s="25">
        <v>17.100000000000001</v>
      </c>
      <c r="E4422" s="25">
        <v>0</v>
      </c>
      <c r="J4422" s="1"/>
      <c r="K4422" s="1"/>
      <c r="L4422" s="1"/>
      <c r="M4422" s="1"/>
      <c r="N4422" s="1"/>
      <c r="AA4422" s="1"/>
      <c r="AB4422" s="1"/>
      <c r="AC4422" s="1"/>
    </row>
    <row r="4423" spans="2:29" x14ac:dyDescent="0.25">
      <c r="B4423" s="27">
        <f t="shared" si="131"/>
        <v>39632.208333322611</v>
      </c>
      <c r="C4423" s="25">
        <v>5</v>
      </c>
      <c r="D4423" s="25">
        <v>17.3</v>
      </c>
      <c r="E4423" s="25">
        <v>0</v>
      </c>
      <c r="J4423" s="1"/>
      <c r="K4423" s="1"/>
      <c r="L4423" s="1"/>
      <c r="M4423" s="1"/>
      <c r="N4423" s="1"/>
      <c r="AA4423" s="1"/>
      <c r="AB4423" s="1"/>
      <c r="AC4423" s="1"/>
    </row>
    <row r="4424" spans="2:29" x14ac:dyDescent="0.25">
      <c r="B4424" s="27">
        <f t="shared" si="131"/>
        <v>39632.249999989275</v>
      </c>
      <c r="C4424" s="25">
        <v>6</v>
      </c>
      <c r="D4424" s="25">
        <v>16.899999999999999</v>
      </c>
      <c r="E4424" s="25">
        <v>10.4</v>
      </c>
      <c r="J4424" s="1"/>
      <c r="K4424" s="1"/>
      <c r="L4424" s="1"/>
      <c r="M4424" s="1"/>
      <c r="N4424" s="1"/>
      <c r="AA4424" s="1"/>
      <c r="AB4424" s="1"/>
      <c r="AC4424" s="1"/>
    </row>
    <row r="4425" spans="2:29" x14ac:dyDescent="0.25">
      <c r="B4425" s="27">
        <f t="shared" si="131"/>
        <v>39632.291666655939</v>
      </c>
      <c r="C4425" s="25">
        <v>7</v>
      </c>
      <c r="D4425" s="25">
        <v>17.3</v>
      </c>
      <c r="E4425" s="25">
        <v>139.25</v>
      </c>
      <c r="J4425" s="1"/>
      <c r="K4425" s="1"/>
      <c r="L4425" s="1"/>
      <c r="M4425" s="1"/>
      <c r="N4425" s="1"/>
      <c r="AA4425" s="1"/>
      <c r="AB4425" s="1"/>
      <c r="AC4425" s="1"/>
    </row>
    <row r="4426" spans="2:29" x14ac:dyDescent="0.25">
      <c r="B4426" s="27">
        <f t="shared" si="131"/>
        <v>39632.333333322604</v>
      </c>
      <c r="C4426" s="25">
        <v>8</v>
      </c>
      <c r="D4426" s="25">
        <v>18.399999999999999</v>
      </c>
      <c r="E4426" s="25">
        <v>365.29</v>
      </c>
      <c r="J4426" s="1"/>
      <c r="K4426" s="1"/>
      <c r="L4426" s="1"/>
      <c r="M4426" s="1"/>
      <c r="N4426" s="1"/>
      <c r="AA4426" s="1"/>
      <c r="AB4426" s="1"/>
      <c r="AC4426" s="1"/>
    </row>
    <row r="4427" spans="2:29" x14ac:dyDescent="0.25">
      <c r="B4427" s="27">
        <f t="shared" si="131"/>
        <v>39632.374999989268</v>
      </c>
      <c r="C4427" s="25">
        <v>9</v>
      </c>
      <c r="D4427" s="25">
        <v>19.2</v>
      </c>
      <c r="E4427" s="25">
        <v>538.55999999999995</v>
      </c>
      <c r="J4427" s="1"/>
      <c r="K4427" s="1"/>
      <c r="L4427" s="1"/>
      <c r="M4427" s="1"/>
      <c r="N4427" s="1"/>
      <c r="AA4427" s="1"/>
      <c r="AB4427" s="1"/>
      <c r="AC4427" s="1"/>
    </row>
    <row r="4428" spans="2:29" x14ac:dyDescent="0.25">
      <c r="B4428" s="27">
        <f t="shared" si="131"/>
        <v>39632.416666655932</v>
      </c>
      <c r="C4428" s="25">
        <v>10</v>
      </c>
      <c r="D4428" s="25">
        <v>20.3</v>
      </c>
      <c r="E4428" s="25">
        <v>779.19</v>
      </c>
      <c r="J4428" s="1"/>
      <c r="K4428" s="1"/>
      <c r="L4428" s="1"/>
      <c r="M4428" s="1"/>
      <c r="N4428" s="1"/>
      <c r="AA4428" s="1"/>
      <c r="AB4428" s="1"/>
      <c r="AC4428" s="1"/>
    </row>
    <row r="4429" spans="2:29" x14ac:dyDescent="0.25">
      <c r="B4429" s="27">
        <f t="shared" si="131"/>
        <v>39632.458333322596</v>
      </c>
      <c r="C4429" s="25">
        <v>11</v>
      </c>
      <c r="D4429" s="25">
        <v>21.2</v>
      </c>
      <c r="E4429" s="25">
        <v>911.31</v>
      </c>
      <c r="J4429" s="1"/>
      <c r="K4429" s="1"/>
      <c r="L4429" s="1"/>
      <c r="M4429" s="1"/>
      <c r="N4429" s="1"/>
      <c r="AA4429" s="1"/>
      <c r="AB4429" s="1"/>
      <c r="AC4429" s="1"/>
    </row>
    <row r="4430" spans="2:29" x14ac:dyDescent="0.25">
      <c r="B4430" s="27">
        <f t="shared" si="131"/>
        <v>39632.499999989261</v>
      </c>
      <c r="C4430" s="25">
        <v>12</v>
      </c>
      <c r="D4430" s="25">
        <v>21</v>
      </c>
      <c r="E4430" s="25">
        <v>957.54</v>
      </c>
      <c r="J4430" s="1"/>
      <c r="K4430" s="1"/>
      <c r="L4430" s="1"/>
      <c r="M4430" s="1"/>
      <c r="N4430" s="1"/>
      <c r="AA4430" s="1"/>
      <c r="AB4430" s="1"/>
      <c r="AC4430" s="1"/>
    </row>
    <row r="4431" spans="2:29" x14ac:dyDescent="0.25">
      <c r="B4431" s="27">
        <f t="shared" si="131"/>
        <v>39632.541666655925</v>
      </c>
      <c r="C4431" s="25">
        <v>13</v>
      </c>
      <c r="D4431" s="25">
        <v>21.4</v>
      </c>
      <c r="E4431" s="25">
        <v>998.72</v>
      </c>
      <c r="J4431" s="1"/>
      <c r="K4431" s="1"/>
      <c r="L4431" s="1"/>
      <c r="M4431" s="1"/>
      <c r="N4431" s="1"/>
      <c r="AA4431" s="1"/>
      <c r="AB4431" s="1"/>
      <c r="AC4431" s="1"/>
    </row>
    <row r="4432" spans="2:29" x14ac:dyDescent="0.25">
      <c r="B4432" s="27">
        <f t="shared" si="131"/>
        <v>39632.583333322589</v>
      </c>
      <c r="C4432" s="25">
        <v>14</v>
      </c>
      <c r="D4432" s="25">
        <v>21.6</v>
      </c>
      <c r="E4432" s="25">
        <v>871.53</v>
      </c>
      <c r="J4432" s="1"/>
      <c r="K4432" s="1"/>
      <c r="L4432" s="1"/>
      <c r="M4432" s="1"/>
      <c r="N4432" s="1"/>
      <c r="AA4432" s="1"/>
      <c r="AB4432" s="1"/>
      <c r="AC4432" s="1"/>
    </row>
    <row r="4433" spans="2:29" x14ac:dyDescent="0.25">
      <c r="B4433" s="27">
        <f t="shared" si="131"/>
        <v>39632.624999989253</v>
      </c>
      <c r="C4433" s="25">
        <v>15</v>
      </c>
      <c r="D4433" s="25">
        <v>21.5</v>
      </c>
      <c r="E4433" s="25">
        <v>666.85</v>
      </c>
      <c r="J4433" s="1"/>
      <c r="K4433" s="1"/>
      <c r="L4433" s="1"/>
      <c r="M4433" s="1"/>
      <c r="N4433" s="1"/>
      <c r="AA4433" s="1"/>
      <c r="AB4433" s="1"/>
      <c r="AC4433" s="1"/>
    </row>
    <row r="4434" spans="2:29" x14ac:dyDescent="0.25">
      <c r="B4434" s="27">
        <f t="shared" si="131"/>
        <v>39632.666666655918</v>
      </c>
      <c r="C4434" s="25">
        <v>16</v>
      </c>
      <c r="D4434" s="25">
        <v>20.9</v>
      </c>
      <c r="E4434" s="25">
        <v>512.86</v>
      </c>
      <c r="J4434" s="1"/>
      <c r="K4434" s="1"/>
      <c r="L4434" s="1"/>
      <c r="M4434" s="1"/>
      <c r="N4434" s="1"/>
      <c r="AA4434" s="1"/>
      <c r="AB4434" s="1"/>
      <c r="AC4434" s="1"/>
    </row>
    <row r="4435" spans="2:29" x14ac:dyDescent="0.25">
      <c r="B4435" s="27">
        <f t="shared" si="131"/>
        <v>39632.708333322582</v>
      </c>
      <c r="C4435" s="25">
        <v>17</v>
      </c>
      <c r="D4435" s="25">
        <v>20.2</v>
      </c>
      <c r="E4435" s="25">
        <v>355.34</v>
      </c>
      <c r="J4435" s="1"/>
      <c r="K4435" s="1"/>
      <c r="L4435" s="1"/>
      <c r="M4435" s="1"/>
      <c r="N4435" s="1"/>
      <c r="AA4435" s="1"/>
      <c r="AB4435" s="1"/>
      <c r="AC4435" s="1"/>
    </row>
    <row r="4436" spans="2:29" x14ac:dyDescent="0.25">
      <c r="B4436" s="27">
        <f t="shared" si="131"/>
        <v>39632.749999989246</v>
      </c>
      <c r="C4436" s="25">
        <v>18</v>
      </c>
      <c r="D4436" s="25">
        <v>19.5</v>
      </c>
      <c r="E4436" s="25">
        <v>255.25</v>
      </c>
      <c r="J4436" s="1"/>
      <c r="K4436" s="1"/>
      <c r="L4436" s="1"/>
      <c r="M4436" s="1"/>
      <c r="N4436" s="1"/>
      <c r="AA4436" s="1"/>
      <c r="AB4436" s="1"/>
      <c r="AC4436" s="1"/>
    </row>
    <row r="4437" spans="2:29" x14ac:dyDescent="0.25">
      <c r="B4437" s="27">
        <f t="shared" si="131"/>
        <v>39632.79166665591</v>
      </c>
      <c r="C4437" s="25">
        <v>19</v>
      </c>
      <c r="D4437" s="25">
        <v>18.600000000000001</v>
      </c>
      <c r="E4437" s="25">
        <v>70.02</v>
      </c>
      <c r="J4437" s="1"/>
      <c r="K4437" s="1"/>
      <c r="L4437" s="1"/>
      <c r="M4437" s="1"/>
      <c r="N4437" s="1"/>
      <c r="AA4437" s="1"/>
      <c r="AB4437" s="1"/>
      <c r="AC4437" s="1"/>
    </row>
    <row r="4438" spans="2:29" x14ac:dyDescent="0.25">
      <c r="B4438" s="27">
        <f t="shared" si="131"/>
        <v>39632.833333322575</v>
      </c>
      <c r="C4438" s="25">
        <v>20</v>
      </c>
      <c r="D4438" s="25">
        <v>17.600000000000001</v>
      </c>
      <c r="E4438" s="25">
        <v>0</v>
      </c>
      <c r="J4438" s="1"/>
      <c r="K4438" s="1"/>
      <c r="L4438" s="1"/>
      <c r="M4438" s="1"/>
      <c r="N4438" s="1"/>
      <c r="AA4438" s="1"/>
      <c r="AB4438" s="1"/>
      <c r="AC4438" s="1"/>
    </row>
    <row r="4439" spans="2:29" x14ac:dyDescent="0.25">
      <c r="B4439" s="27">
        <f t="shared" si="131"/>
        <v>39632.874999989239</v>
      </c>
      <c r="C4439" s="25">
        <v>21</v>
      </c>
      <c r="D4439" s="25">
        <v>17</v>
      </c>
      <c r="E4439" s="25">
        <v>0</v>
      </c>
      <c r="J4439" s="1"/>
      <c r="K4439" s="1"/>
      <c r="L4439" s="1"/>
      <c r="M4439" s="1"/>
      <c r="N4439" s="1"/>
      <c r="AA4439" s="1"/>
      <c r="AB4439" s="1"/>
      <c r="AC4439" s="1"/>
    </row>
    <row r="4440" spans="2:29" x14ac:dyDescent="0.25">
      <c r="B4440" s="27">
        <f t="shared" si="131"/>
        <v>39632.916666655903</v>
      </c>
      <c r="C4440" s="25">
        <v>22</v>
      </c>
      <c r="D4440" s="25">
        <v>16.8</v>
      </c>
      <c r="E4440" s="25">
        <v>0</v>
      </c>
      <c r="J4440" s="1"/>
      <c r="K4440" s="1"/>
      <c r="L4440" s="1"/>
      <c r="M4440" s="1"/>
      <c r="N4440" s="1"/>
      <c r="AA4440" s="1"/>
      <c r="AB4440" s="1"/>
      <c r="AC4440" s="1"/>
    </row>
    <row r="4441" spans="2:29" x14ac:dyDescent="0.25">
      <c r="B4441" s="27">
        <f t="shared" si="131"/>
        <v>39632.958333322567</v>
      </c>
      <c r="C4441" s="25">
        <v>23</v>
      </c>
      <c r="D4441" s="25">
        <v>16.7</v>
      </c>
      <c r="E4441" s="25">
        <v>0</v>
      </c>
      <c r="J4441" s="1"/>
      <c r="K4441" s="1"/>
      <c r="L4441" s="1"/>
      <c r="M4441" s="1"/>
      <c r="N4441" s="1"/>
      <c r="AA4441" s="1"/>
      <c r="AB4441" s="1"/>
      <c r="AC4441" s="1"/>
    </row>
    <row r="4442" spans="2:29" x14ac:dyDescent="0.25">
      <c r="B4442" s="27">
        <f t="shared" si="131"/>
        <v>39632.999999989232</v>
      </c>
      <c r="C4442" s="25">
        <v>0</v>
      </c>
      <c r="D4442" s="25">
        <v>16.600000000000001</v>
      </c>
      <c r="E4442" s="25">
        <v>0</v>
      </c>
      <c r="J4442" s="1"/>
      <c r="K4442" s="1"/>
      <c r="L4442" s="1"/>
      <c r="M4442" s="1"/>
      <c r="N4442" s="1"/>
      <c r="AA4442" s="1"/>
      <c r="AB4442" s="1"/>
      <c r="AC4442" s="1"/>
    </row>
    <row r="4443" spans="2:29" x14ac:dyDescent="0.25">
      <c r="B4443" s="27">
        <f t="shared" si="131"/>
        <v>39633.041666655896</v>
      </c>
      <c r="C4443" s="25">
        <v>1</v>
      </c>
      <c r="D4443" s="25">
        <v>16.600000000000001</v>
      </c>
      <c r="E4443" s="25">
        <v>0</v>
      </c>
      <c r="J4443" s="1"/>
      <c r="K4443" s="1"/>
      <c r="L4443" s="1"/>
      <c r="M4443" s="1"/>
      <c r="N4443" s="1"/>
      <c r="AA4443" s="1"/>
      <c r="AB4443" s="1"/>
      <c r="AC4443" s="1"/>
    </row>
    <row r="4444" spans="2:29" x14ac:dyDescent="0.25">
      <c r="B4444" s="27">
        <f t="shared" si="131"/>
        <v>39633.08333332256</v>
      </c>
      <c r="C4444" s="25">
        <v>2</v>
      </c>
      <c r="D4444" s="25">
        <v>16.7</v>
      </c>
      <c r="E4444" s="25">
        <v>0</v>
      </c>
      <c r="J4444" s="1"/>
      <c r="K4444" s="1"/>
      <c r="L4444" s="1"/>
      <c r="M4444" s="1"/>
      <c r="N4444" s="1"/>
      <c r="AA4444" s="1"/>
      <c r="AB4444" s="1"/>
      <c r="AC4444" s="1"/>
    </row>
    <row r="4445" spans="2:29" x14ac:dyDescent="0.25">
      <c r="B4445" s="27">
        <f t="shared" si="131"/>
        <v>39633.124999989224</v>
      </c>
      <c r="C4445" s="25">
        <v>3</v>
      </c>
      <c r="D4445" s="25">
        <v>16.8</v>
      </c>
      <c r="E4445" s="25">
        <v>0</v>
      </c>
      <c r="J4445" s="1"/>
      <c r="K4445" s="1"/>
      <c r="L4445" s="1"/>
      <c r="M4445" s="1"/>
      <c r="N4445" s="1"/>
      <c r="AA4445" s="1"/>
      <c r="AB4445" s="1"/>
      <c r="AC4445" s="1"/>
    </row>
    <row r="4446" spans="2:29" x14ac:dyDescent="0.25">
      <c r="B4446" s="27">
        <f t="shared" si="131"/>
        <v>39633.166666655889</v>
      </c>
      <c r="C4446" s="25">
        <v>4</v>
      </c>
      <c r="D4446" s="25">
        <v>16.8</v>
      </c>
      <c r="E4446" s="25">
        <v>0</v>
      </c>
      <c r="J4446" s="1"/>
      <c r="K4446" s="1"/>
      <c r="L4446" s="1"/>
      <c r="M4446" s="1"/>
      <c r="N4446" s="1"/>
      <c r="AA4446" s="1"/>
      <c r="AB4446" s="1"/>
      <c r="AC4446" s="1"/>
    </row>
    <row r="4447" spans="2:29" x14ac:dyDescent="0.25">
      <c r="B4447" s="27">
        <f t="shared" si="131"/>
        <v>39633.208333322553</v>
      </c>
      <c r="C4447" s="25">
        <v>5</v>
      </c>
      <c r="D4447" s="25">
        <v>16.8</v>
      </c>
      <c r="E4447" s="25">
        <v>0</v>
      </c>
      <c r="J4447" s="1"/>
      <c r="K4447" s="1"/>
      <c r="L4447" s="1"/>
      <c r="M4447" s="1"/>
      <c r="N4447" s="1"/>
      <c r="AA4447" s="1"/>
      <c r="AB4447" s="1"/>
      <c r="AC4447" s="1"/>
    </row>
    <row r="4448" spans="2:29" x14ac:dyDescent="0.25">
      <c r="B4448" s="27">
        <f t="shared" si="131"/>
        <v>39633.249999989217</v>
      </c>
      <c r="C4448" s="25">
        <v>6</v>
      </c>
      <c r="D4448" s="25">
        <v>16.8</v>
      </c>
      <c r="E4448" s="25">
        <v>23.62</v>
      </c>
      <c r="J4448" s="1"/>
      <c r="K4448" s="1"/>
      <c r="L4448" s="1"/>
      <c r="M4448" s="1"/>
      <c r="N4448" s="1"/>
      <c r="AA4448" s="1"/>
      <c r="AB4448" s="1"/>
      <c r="AC4448" s="1"/>
    </row>
    <row r="4449" spans="2:29" x14ac:dyDescent="0.25">
      <c r="B4449" s="27">
        <f t="shared" si="131"/>
        <v>39633.291666655881</v>
      </c>
      <c r="C4449" s="25">
        <v>7</v>
      </c>
      <c r="D4449" s="25">
        <v>17.399999999999999</v>
      </c>
      <c r="E4449" s="25">
        <v>204.4</v>
      </c>
      <c r="J4449" s="1"/>
      <c r="K4449" s="1"/>
      <c r="L4449" s="1"/>
      <c r="M4449" s="1"/>
      <c r="N4449" s="1"/>
      <c r="AA4449" s="1"/>
      <c r="AB4449" s="1"/>
      <c r="AC4449" s="1"/>
    </row>
    <row r="4450" spans="2:29" x14ac:dyDescent="0.25">
      <c r="B4450" s="27">
        <f t="shared" si="131"/>
        <v>39633.333333322546</v>
      </c>
      <c r="C4450" s="25">
        <v>8</v>
      </c>
      <c r="D4450" s="25">
        <v>18.8</v>
      </c>
      <c r="E4450" s="25">
        <v>408.08</v>
      </c>
      <c r="J4450" s="1"/>
      <c r="K4450" s="1"/>
      <c r="L4450" s="1"/>
      <c r="M4450" s="1"/>
      <c r="N4450" s="1"/>
      <c r="AA4450" s="1"/>
      <c r="AB4450" s="1"/>
      <c r="AC4450" s="1"/>
    </row>
    <row r="4451" spans="2:29" x14ac:dyDescent="0.25">
      <c r="B4451" s="27">
        <f t="shared" si="131"/>
        <v>39633.37499998921</v>
      </c>
      <c r="C4451" s="25">
        <v>9</v>
      </c>
      <c r="D4451" s="25">
        <v>19.2</v>
      </c>
      <c r="E4451" s="25">
        <v>441.8</v>
      </c>
      <c r="J4451" s="1"/>
      <c r="K4451" s="1"/>
      <c r="L4451" s="1"/>
      <c r="M4451" s="1"/>
      <c r="N4451" s="1"/>
      <c r="AA4451" s="1"/>
      <c r="AB4451" s="1"/>
      <c r="AC4451" s="1"/>
    </row>
    <row r="4452" spans="2:29" x14ac:dyDescent="0.25">
      <c r="B4452" s="27">
        <f t="shared" si="131"/>
        <v>39633.416666655874</v>
      </c>
      <c r="C4452" s="25">
        <v>10</v>
      </c>
      <c r="D4452" s="25">
        <v>19.399999999999999</v>
      </c>
      <c r="E4452" s="25">
        <v>438.96</v>
      </c>
      <c r="J4452" s="1"/>
      <c r="K4452" s="1"/>
      <c r="L4452" s="1"/>
      <c r="M4452" s="1"/>
      <c r="N4452" s="1"/>
      <c r="AA4452" s="1"/>
      <c r="AB4452" s="1"/>
      <c r="AC4452" s="1"/>
    </row>
    <row r="4453" spans="2:29" x14ac:dyDescent="0.25">
      <c r="B4453" s="27">
        <f t="shared" si="131"/>
        <v>39633.458333322538</v>
      </c>
      <c r="C4453" s="25">
        <v>11</v>
      </c>
      <c r="D4453" s="25">
        <v>20</v>
      </c>
      <c r="E4453" s="25">
        <v>597.99</v>
      </c>
      <c r="J4453" s="1"/>
      <c r="K4453" s="1"/>
      <c r="L4453" s="1"/>
      <c r="M4453" s="1"/>
      <c r="N4453" s="1"/>
      <c r="AA4453" s="1"/>
      <c r="AB4453" s="1"/>
      <c r="AC4453" s="1"/>
    </row>
    <row r="4454" spans="2:29" x14ac:dyDescent="0.25">
      <c r="B4454" s="27">
        <f t="shared" si="131"/>
        <v>39633.499999989202</v>
      </c>
      <c r="C4454" s="25">
        <v>12</v>
      </c>
      <c r="D4454" s="25">
        <v>24</v>
      </c>
      <c r="E4454" s="25">
        <v>972.4</v>
      </c>
      <c r="J4454" s="1"/>
      <c r="K4454" s="1"/>
      <c r="L4454" s="1"/>
      <c r="M4454" s="1"/>
      <c r="N4454" s="1"/>
      <c r="AA4454" s="1"/>
      <c r="AB4454" s="1"/>
      <c r="AC4454" s="1"/>
    </row>
    <row r="4455" spans="2:29" x14ac:dyDescent="0.25">
      <c r="B4455" s="27">
        <f t="shared" si="131"/>
        <v>39633.541666655867</v>
      </c>
      <c r="C4455" s="25">
        <v>13</v>
      </c>
      <c r="D4455" s="25">
        <v>24.9</v>
      </c>
      <c r="E4455" s="25">
        <v>991.94</v>
      </c>
      <c r="J4455" s="1"/>
      <c r="K4455" s="1"/>
      <c r="L4455" s="1"/>
      <c r="M4455" s="1"/>
      <c r="N4455" s="1"/>
      <c r="AA4455" s="1"/>
      <c r="AB4455" s="1"/>
      <c r="AC4455" s="1"/>
    </row>
    <row r="4456" spans="2:29" x14ac:dyDescent="0.25">
      <c r="B4456" s="27">
        <f t="shared" si="131"/>
        <v>39633.583333322531</v>
      </c>
      <c r="C4456" s="25">
        <v>14</v>
      </c>
      <c r="D4456" s="25">
        <v>25.4</v>
      </c>
      <c r="E4456" s="25">
        <v>953.97</v>
      </c>
      <c r="J4456" s="1"/>
      <c r="K4456" s="1"/>
      <c r="L4456" s="1"/>
      <c r="M4456" s="1"/>
      <c r="N4456" s="1"/>
      <c r="AA4456" s="1"/>
      <c r="AB4456" s="1"/>
      <c r="AC4456" s="1"/>
    </row>
    <row r="4457" spans="2:29" x14ac:dyDescent="0.25">
      <c r="B4457" s="27">
        <f t="shared" si="131"/>
        <v>39633.624999989195</v>
      </c>
      <c r="C4457" s="25">
        <v>15</v>
      </c>
      <c r="D4457" s="25">
        <v>25.6</v>
      </c>
      <c r="E4457" s="25">
        <v>861.9</v>
      </c>
      <c r="J4457" s="1"/>
      <c r="K4457" s="1"/>
      <c r="L4457" s="1"/>
      <c r="M4457" s="1"/>
      <c r="N4457" s="1"/>
      <c r="AA4457" s="1"/>
      <c r="AB4457" s="1"/>
      <c r="AC4457" s="1"/>
    </row>
    <row r="4458" spans="2:29" x14ac:dyDescent="0.25">
      <c r="B4458" s="27">
        <f t="shared" si="131"/>
        <v>39633.666666655859</v>
      </c>
      <c r="C4458" s="25">
        <v>16</v>
      </c>
      <c r="D4458" s="25">
        <v>25.5</v>
      </c>
      <c r="E4458" s="25">
        <v>722.42</v>
      </c>
      <c r="J4458" s="1"/>
      <c r="K4458" s="1"/>
      <c r="L4458" s="1"/>
      <c r="M4458" s="1"/>
      <c r="N4458" s="1"/>
      <c r="AA4458" s="1"/>
      <c r="AB4458" s="1"/>
      <c r="AC4458" s="1"/>
    </row>
    <row r="4459" spans="2:29" x14ac:dyDescent="0.25">
      <c r="B4459" s="27">
        <f t="shared" si="131"/>
        <v>39633.708333322524</v>
      </c>
      <c r="C4459" s="25">
        <v>17</v>
      </c>
      <c r="D4459" s="25">
        <v>24.9</v>
      </c>
      <c r="E4459" s="25">
        <v>546.41</v>
      </c>
      <c r="J4459" s="1"/>
      <c r="K4459" s="1"/>
      <c r="L4459" s="1"/>
      <c r="M4459" s="1"/>
      <c r="N4459" s="1"/>
      <c r="AA4459" s="1"/>
      <c r="AB4459" s="1"/>
      <c r="AC4459" s="1"/>
    </row>
    <row r="4460" spans="2:29" x14ac:dyDescent="0.25">
      <c r="B4460" s="27">
        <f t="shared" si="131"/>
        <v>39633.749999989188</v>
      </c>
      <c r="C4460" s="25">
        <v>18</v>
      </c>
      <c r="D4460" s="25">
        <v>24</v>
      </c>
      <c r="E4460" s="25">
        <v>348.44</v>
      </c>
      <c r="J4460" s="1"/>
      <c r="K4460" s="1"/>
      <c r="L4460" s="1"/>
      <c r="M4460" s="1"/>
      <c r="N4460" s="1"/>
      <c r="AA4460" s="1"/>
      <c r="AB4460" s="1"/>
      <c r="AC4460" s="1"/>
    </row>
    <row r="4461" spans="2:29" x14ac:dyDescent="0.25">
      <c r="B4461" s="27">
        <f t="shared" si="131"/>
        <v>39633.791666655852</v>
      </c>
      <c r="C4461" s="25">
        <v>19</v>
      </c>
      <c r="D4461" s="25">
        <v>22.2</v>
      </c>
      <c r="E4461" s="25">
        <v>147.91</v>
      </c>
      <c r="J4461" s="1"/>
      <c r="K4461" s="1"/>
      <c r="L4461" s="1"/>
      <c r="M4461" s="1"/>
      <c r="N4461" s="1"/>
      <c r="AA4461" s="1"/>
      <c r="AB4461" s="1"/>
      <c r="AC4461" s="1"/>
    </row>
    <row r="4462" spans="2:29" x14ac:dyDescent="0.25">
      <c r="B4462" s="27">
        <f t="shared" si="131"/>
        <v>39633.833333322516</v>
      </c>
      <c r="C4462" s="25">
        <v>20</v>
      </c>
      <c r="D4462" s="25">
        <v>20.3</v>
      </c>
      <c r="E4462" s="25">
        <v>0.94</v>
      </c>
      <c r="J4462" s="1"/>
      <c r="K4462" s="1"/>
      <c r="L4462" s="1"/>
      <c r="M4462" s="1"/>
      <c r="N4462" s="1"/>
      <c r="AA4462" s="1"/>
      <c r="AB4462" s="1"/>
      <c r="AC4462" s="1"/>
    </row>
    <row r="4463" spans="2:29" x14ac:dyDescent="0.25">
      <c r="B4463" s="27">
        <f t="shared" si="131"/>
        <v>39633.874999989181</v>
      </c>
      <c r="C4463" s="25">
        <v>21</v>
      </c>
      <c r="D4463" s="25">
        <v>20</v>
      </c>
      <c r="E4463" s="25">
        <v>0</v>
      </c>
      <c r="J4463" s="1"/>
      <c r="K4463" s="1"/>
      <c r="L4463" s="1"/>
      <c r="M4463" s="1"/>
      <c r="N4463" s="1"/>
      <c r="AA4463" s="1"/>
      <c r="AB4463" s="1"/>
      <c r="AC4463" s="1"/>
    </row>
    <row r="4464" spans="2:29" x14ac:dyDescent="0.25">
      <c r="B4464" s="27">
        <f t="shared" si="131"/>
        <v>39633.916666655845</v>
      </c>
      <c r="C4464" s="25">
        <v>22</v>
      </c>
      <c r="D4464" s="25">
        <v>19.8</v>
      </c>
      <c r="E4464" s="25">
        <v>0</v>
      </c>
      <c r="J4464" s="1"/>
      <c r="K4464" s="1"/>
      <c r="L4464" s="1"/>
      <c r="M4464" s="1"/>
      <c r="N4464" s="1"/>
      <c r="AA4464" s="1"/>
      <c r="AB4464" s="1"/>
      <c r="AC4464" s="1"/>
    </row>
    <row r="4465" spans="2:29" x14ac:dyDescent="0.25">
      <c r="B4465" s="27">
        <f t="shared" si="131"/>
        <v>39633.958333322509</v>
      </c>
      <c r="C4465" s="25">
        <v>23</v>
      </c>
      <c r="D4465" s="25">
        <v>20</v>
      </c>
      <c r="E4465" s="25">
        <v>0</v>
      </c>
      <c r="J4465" s="1"/>
      <c r="K4465" s="1"/>
      <c r="L4465" s="1"/>
      <c r="M4465" s="1"/>
      <c r="N4465" s="1"/>
      <c r="AA4465" s="1"/>
      <c r="AB4465" s="1"/>
      <c r="AC4465" s="1"/>
    </row>
    <row r="4466" spans="2:29" x14ac:dyDescent="0.25">
      <c r="B4466" s="27">
        <f t="shared" si="131"/>
        <v>39633.999999989173</v>
      </c>
      <c r="C4466" s="25">
        <v>0</v>
      </c>
      <c r="D4466" s="25">
        <v>20.100000000000001</v>
      </c>
      <c r="E4466" s="25">
        <v>0</v>
      </c>
      <c r="J4466" s="1"/>
      <c r="K4466" s="1"/>
      <c r="L4466" s="1"/>
      <c r="M4466" s="1"/>
      <c r="N4466" s="1"/>
      <c r="AA4466" s="1"/>
      <c r="AB4466" s="1"/>
      <c r="AC4466" s="1"/>
    </row>
    <row r="4467" spans="2:29" x14ac:dyDescent="0.25">
      <c r="B4467" s="27">
        <f t="shared" si="131"/>
        <v>39634.041666655838</v>
      </c>
      <c r="C4467" s="25">
        <v>1</v>
      </c>
      <c r="D4467" s="25">
        <v>20.3</v>
      </c>
      <c r="E4467" s="25">
        <v>0</v>
      </c>
      <c r="J4467" s="1"/>
      <c r="K4467" s="1"/>
      <c r="L4467" s="1"/>
      <c r="M4467" s="1"/>
      <c r="N4467" s="1"/>
      <c r="AA4467" s="1"/>
      <c r="AB4467" s="1"/>
      <c r="AC4467" s="1"/>
    </row>
    <row r="4468" spans="2:29" x14ac:dyDescent="0.25">
      <c r="B4468" s="27">
        <f t="shared" si="131"/>
        <v>39634.083333322502</v>
      </c>
      <c r="C4468" s="25">
        <v>2</v>
      </c>
      <c r="D4468" s="25">
        <v>20.3</v>
      </c>
      <c r="E4468" s="25">
        <v>0</v>
      </c>
      <c r="J4468" s="1"/>
      <c r="K4468" s="1"/>
      <c r="L4468" s="1"/>
      <c r="M4468" s="1"/>
      <c r="N4468" s="1"/>
      <c r="AA4468" s="1"/>
      <c r="AB4468" s="1"/>
      <c r="AC4468" s="1"/>
    </row>
    <row r="4469" spans="2:29" x14ac:dyDescent="0.25">
      <c r="B4469" s="27">
        <f t="shared" si="131"/>
        <v>39634.124999989166</v>
      </c>
      <c r="C4469" s="25">
        <v>3</v>
      </c>
      <c r="D4469" s="25">
        <v>20</v>
      </c>
      <c r="E4469" s="25">
        <v>0</v>
      </c>
      <c r="J4469" s="1"/>
      <c r="K4469" s="1"/>
      <c r="L4469" s="1"/>
      <c r="M4469" s="1"/>
      <c r="N4469" s="1"/>
      <c r="AA4469" s="1"/>
      <c r="AB4469" s="1"/>
      <c r="AC4469" s="1"/>
    </row>
    <row r="4470" spans="2:29" x14ac:dyDescent="0.25">
      <c r="B4470" s="27">
        <f t="shared" si="131"/>
        <v>39634.16666665583</v>
      </c>
      <c r="C4470" s="25">
        <v>4</v>
      </c>
      <c r="D4470" s="25">
        <v>20.2</v>
      </c>
      <c r="E4470" s="25">
        <v>0</v>
      </c>
      <c r="J4470" s="1"/>
      <c r="K4470" s="1"/>
      <c r="L4470" s="1"/>
      <c r="M4470" s="1"/>
      <c r="N4470" s="1"/>
      <c r="AA4470" s="1"/>
      <c r="AB4470" s="1"/>
      <c r="AC4470" s="1"/>
    </row>
    <row r="4471" spans="2:29" x14ac:dyDescent="0.25">
      <c r="B4471" s="27">
        <f t="shared" si="131"/>
        <v>39634.208333322495</v>
      </c>
      <c r="C4471" s="25">
        <v>5</v>
      </c>
      <c r="D4471" s="25">
        <v>20.399999999999999</v>
      </c>
      <c r="E4471" s="25">
        <v>0</v>
      </c>
      <c r="J4471" s="1"/>
      <c r="K4471" s="1"/>
      <c r="L4471" s="1"/>
      <c r="M4471" s="1"/>
      <c r="N4471" s="1"/>
      <c r="AA4471" s="1"/>
      <c r="AB4471" s="1"/>
      <c r="AC4471" s="1"/>
    </row>
    <row r="4472" spans="2:29" x14ac:dyDescent="0.25">
      <c r="B4472" s="27">
        <f t="shared" si="131"/>
        <v>39634.249999989159</v>
      </c>
      <c r="C4472" s="25">
        <v>6</v>
      </c>
      <c r="D4472" s="25">
        <v>20.5</v>
      </c>
      <c r="E4472" s="25">
        <v>0.73</v>
      </c>
      <c r="J4472" s="1"/>
      <c r="K4472" s="1"/>
      <c r="L4472" s="1"/>
      <c r="M4472" s="1"/>
      <c r="N4472" s="1"/>
      <c r="AA4472" s="1"/>
      <c r="AB4472" s="1"/>
      <c r="AC4472" s="1"/>
    </row>
    <row r="4473" spans="2:29" x14ac:dyDescent="0.25">
      <c r="B4473" s="27">
        <f t="shared" si="131"/>
        <v>39634.291666655823</v>
      </c>
      <c r="C4473" s="25">
        <v>7</v>
      </c>
      <c r="D4473" s="25">
        <v>20.5</v>
      </c>
      <c r="E4473" s="25">
        <v>24.83</v>
      </c>
      <c r="J4473" s="1"/>
      <c r="K4473" s="1"/>
      <c r="L4473" s="1"/>
      <c r="M4473" s="1"/>
      <c r="N4473" s="1"/>
      <c r="AA4473" s="1"/>
      <c r="AB4473" s="1"/>
      <c r="AC4473" s="1"/>
    </row>
    <row r="4474" spans="2:29" x14ac:dyDescent="0.25">
      <c r="B4474" s="27">
        <f t="shared" si="131"/>
        <v>39634.333333322487</v>
      </c>
      <c r="C4474" s="25">
        <v>8</v>
      </c>
      <c r="D4474" s="25">
        <v>20.6</v>
      </c>
      <c r="E4474" s="25">
        <v>69.11</v>
      </c>
      <c r="J4474" s="1"/>
      <c r="K4474" s="1"/>
      <c r="L4474" s="1"/>
      <c r="M4474" s="1"/>
      <c r="N4474" s="1"/>
      <c r="AA4474" s="1"/>
      <c r="AB4474" s="1"/>
      <c r="AC4474" s="1"/>
    </row>
    <row r="4475" spans="2:29" x14ac:dyDescent="0.25">
      <c r="B4475" s="27">
        <f t="shared" si="131"/>
        <v>39634.374999989152</v>
      </c>
      <c r="C4475" s="25">
        <v>9</v>
      </c>
      <c r="D4475" s="25">
        <v>21.3</v>
      </c>
      <c r="E4475" s="25">
        <v>118.1</v>
      </c>
      <c r="J4475" s="1"/>
      <c r="K4475" s="1"/>
      <c r="L4475" s="1"/>
      <c r="M4475" s="1"/>
      <c r="N4475" s="1"/>
      <c r="AA4475" s="1"/>
      <c r="AB4475" s="1"/>
      <c r="AC4475" s="1"/>
    </row>
    <row r="4476" spans="2:29" x14ac:dyDescent="0.25">
      <c r="B4476" s="27">
        <f t="shared" si="131"/>
        <v>39634.416666655816</v>
      </c>
      <c r="C4476" s="25">
        <v>10</v>
      </c>
      <c r="D4476" s="25">
        <v>22.1</v>
      </c>
      <c r="E4476" s="25">
        <v>179.33</v>
      </c>
      <c r="J4476" s="1"/>
      <c r="K4476" s="1"/>
      <c r="L4476" s="1"/>
      <c r="M4476" s="1"/>
      <c r="N4476" s="1"/>
      <c r="AA4476" s="1"/>
      <c r="AB4476" s="1"/>
      <c r="AC4476" s="1"/>
    </row>
    <row r="4477" spans="2:29" x14ac:dyDescent="0.25">
      <c r="B4477" s="27">
        <f t="shared" si="131"/>
        <v>39634.45833332248</v>
      </c>
      <c r="C4477" s="25">
        <v>11</v>
      </c>
      <c r="D4477" s="25">
        <v>22.9</v>
      </c>
      <c r="E4477" s="25">
        <v>318.20999999999998</v>
      </c>
      <c r="J4477" s="1"/>
      <c r="K4477" s="1"/>
      <c r="L4477" s="1"/>
      <c r="M4477" s="1"/>
      <c r="N4477" s="1"/>
      <c r="AA4477" s="1"/>
      <c r="AB4477" s="1"/>
      <c r="AC4477" s="1"/>
    </row>
    <row r="4478" spans="2:29" x14ac:dyDescent="0.25">
      <c r="B4478" s="27">
        <f t="shared" si="131"/>
        <v>39634.499999989144</v>
      </c>
      <c r="C4478" s="25">
        <v>12</v>
      </c>
      <c r="D4478" s="25">
        <v>23.2</v>
      </c>
      <c r="E4478" s="25">
        <v>687.84</v>
      </c>
      <c r="J4478" s="1"/>
      <c r="K4478" s="1"/>
      <c r="L4478" s="1"/>
      <c r="M4478" s="1"/>
      <c r="N4478" s="1"/>
      <c r="AA4478" s="1"/>
      <c r="AB4478" s="1"/>
      <c r="AC4478" s="1"/>
    </row>
    <row r="4479" spans="2:29" x14ac:dyDescent="0.25">
      <c r="B4479" s="27">
        <f t="shared" si="131"/>
        <v>39634.541666655809</v>
      </c>
      <c r="C4479" s="25">
        <v>13</v>
      </c>
      <c r="D4479" s="25">
        <v>24.8</v>
      </c>
      <c r="E4479" s="25">
        <v>929.63</v>
      </c>
      <c r="J4479" s="1"/>
      <c r="K4479" s="1"/>
      <c r="L4479" s="1"/>
      <c r="M4479" s="1"/>
      <c r="N4479" s="1"/>
      <c r="AA4479" s="1"/>
      <c r="AB4479" s="1"/>
      <c r="AC4479" s="1"/>
    </row>
    <row r="4480" spans="2:29" x14ac:dyDescent="0.25">
      <c r="B4480" s="27">
        <f t="shared" si="131"/>
        <v>39634.583333322473</v>
      </c>
      <c r="C4480" s="25">
        <v>14</v>
      </c>
      <c r="D4480" s="25">
        <v>25.4</v>
      </c>
      <c r="E4480" s="25">
        <v>952.41</v>
      </c>
      <c r="J4480" s="1"/>
      <c r="K4480" s="1"/>
      <c r="L4480" s="1"/>
      <c r="M4480" s="1"/>
      <c r="N4480" s="1"/>
      <c r="AA4480" s="1"/>
      <c r="AB4480" s="1"/>
      <c r="AC4480" s="1"/>
    </row>
    <row r="4481" spans="2:29" x14ac:dyDescent="0.25">
      <c r="B4481" s="27">
        <f t="shared" si="131"/>
        <v>39634.624999989137</v>
      </c>
      <c r="C4481" s="25">
        <v>15</v>
      </c>
      <c r="D4481" s="25">
        <v>25</v>
      </c>
      <c r="E4481" s="25">
        <v>863.54</v>
      </c>
      <c r="J4481" s="1"/>
      <c r="K4481" s="1"/>
      <c r="L4481" s="1"/>
      <c r="M4481" s="1"/>
      <c r="N4481" s="1"/>
      <c r="AA4481" s="1"/>
      <c r="AB4481" s="1"/>
      <c r="AC4481" s="1"/>
    </row>
    <row r="4482" spans="2:29" x14ac:dyDescent="0.25">
      <c r="B4482" s="27">
        <f t="shared" si="131"/>
        <v>39634.666666655801</v>
      </c>
      <c r="C4482" s="25">
        <v>16</v>
      </c>
      <c r="D4482" s="25">
        <v>24.2</v>
      </c>
      <c r="E4482" s="25">
        <v>725.98</v>
      </c>
      <c r="J4482" s="1"/>
      <c r="K4482" s="1"/>
      <c r="L4482" s="1"/>
      <c r="M4482" s="1"/>
      <c r="N4482" s="1"/>
      <c r="AA4482" s="1"/>
      <c r="AB4482" s="1"/>
      <c r="AC4482" s="1"/>
    </row>
    <row r="4483" spans="2:29" x14ac:dyDescent="0.25">
      <c r="B4483" s="27">
        <f t="shared" ref="B4483:B4546" si="132">B4482+1/24</f>
        <v>39634.708333322465</v>
      </c>
      <c r="C4483" s="25">
        <v>17</v>
      </c>
      <c r="D4483" s="25">
        <v>23.3</v>
      </c>
      <c r="E4483" s="25">
        <v>550.72</v>
      </c>
      <c r="J4483" s="1"/>
      <c r="K4483" s="1"/>
      <c r="L4483" s="1"/>
      <c r="M4483" s="1"/>
      <c r="N4483" s="1"/>
      <c r="AA4483" s="1"/>
      <c r="AB4483" s="1"/>
      <c r="AC4483" s="1"/>
    </row>
    <row r="4484" spans="2:29" x14ac:dyDescent="0.25">
      <c r="B4484" s="27">
        <f t="shared" si="132"/>
        <v>39634.74999998913</v>
      </c>
      <c r="C4484" s="25">
        <v>18</v>
      </c>
      <c r="D4484" s="25">
        <v>22</v>
      </c>
      <c r="E4484" s="25">
        <v>351.97</v>
      </c>
      <c r="J4484" s="1"/>
      <c r="K4484" s="1"/>
      <c r="L4484" s="1"/>
      <c r="M4484" s="1"/>
      <c r="N4484" s="1"/>
      <c r="AA4484" s="1"/>
      <c r="AB4484" s="1"/>
      <c r="AC4484" s="1"/>
    </row>
    <row r="4485" spans="2:29" x14ac:dyDescent="0.25">
      <c r="B4485" s="27">
        <f t="shared" si="132"/>
        <v>39634.791666655794</v>
      </c>
      <c r="C4485" s="25">
        <v>19</v>
      </c>
      <c r="D4485" s="25">
        <v>20.7</v>
      </c>
      <c r="E4485" s="25">
        <v>149.32</v>
      </c>
      <c r="J4485" s="1"/>
      <c r="K4485" s="1"/>
      <c r="L4485" s="1"/>
      <c r="M4485" s="1"/>
      <c r="N4485" s="1"/>
      <c r="AA4485" s="1"/>
      <c r="AB4485" s="1"/>
      <c r="AC4485" s="1"/>
    </row>
    <row r="4486" spans="2:29" x14ac:dyDescent="0.25">
      <c r="B4486" s="27">
        <f t="shared" si="132"/>
        <v>39634.833333322458</v>
      </c>
      <c r="C4486" s="25">
        <v>20</v>
      </c>
      <c r="D4486" s="25">
        <v>18.899999999999999</v>
      </c>
      <c r="E4486" s="25">
        <v>0.79</v>
      </c>
      <c r="J4486" s="1"/>
      <c r="K4486" s="1"/>
      <c r="L4486" s="1"/>
      <c r="M4486" s="1"/>
      <c r="N4486" s="1"/>
      <c r="AA4486" s="1"/>
      <c r="AB4486" s="1"/>
      <c r="AC4486" s="1"/>
    </row>
    <row r="4487" spans="2:29" x14ac:dyDescent="0.25">
      <c r="B4487" s="27">
        <f t="shared" si="132"/>
        <v>39634.874999989122</v>
      </c>
      <c r="C4487" s="25">
        <v>21</v>
      </c>
      <c r="D4487" s="25">
        <v>17.899999999999999</v>
      </c>
      <c r="E4487" s="25">
        <v>0</v>
      </c>
      <c r="J4487" s="1"/>
      <c r="K4487" s="1"/>
      <c r="L4487" s="1"/>
      <c r="M4487" s="1"/>
      <c r="N4487" s="1"/>
      <c r="AA4487" s="1"/>
      <c r="AB4487" s="1"/>
      <c r="AC4487" s="1"/>
    </row>
    <row r="4488" spans="2:29" x14ac:dyDescent="0.25">
      <c r="B4488" s="27">
        <f t="shared" si="132"/>
        <v>39634.916666655787</v>
      </c>
      <c r="C4488" s="25">
        <v>22</v>
      </c>
      <c r="D4488" s="25">
        <v>17.5</v>
      </c>
      <c r="E4488" s="25">
        <v>0</v>
      </c>
      <c r="J4488" s="1"/>
      <c r="K4488" s="1"/>
      <c r="L4488" s="1"/>
      <c r="M4488" s="1"/>
      <c r="N4488" s="1"/>
      <c r="AA4488" s="1"/>
      <c r="AB4488" s="1"/>
      <c r="AC4488" s="1"/>
    </row>
    <row r="4489" spans="2:29" x14ac:dyDescent="0.25">
      <c r="B4489" s="27">
        <f t="shared" si="132"/>
        <v>39634.958333322451</v>
      </c>
      <c r="C4489" s="25">
        <v>23</v>
      </c>
      <c r="D4489" s="25">
        <v>17.2</v>
      </c>
      <c r="E4489" s="25">
        <v>0</v>
      </c>
      <c r="J4489" s="1"/>
      <c r="K4489" s="1"/>
      <c r="L4489" s="1"/>
      <c r="M4489" s="1"/>
      <c r="N4489" s="1"/>
      <c r="AA4489" s="1"/>
      <c r="AB4489" s="1"/>
      <c r="AC4489" s="1"/>
    </row>
    <row r="4490" spans="2:29" x14ac:dyDescent="0.25">
      <c r="B4490" s="27">
        <f t="shared" si="132"/>
        <v>39634.999999989115</v>
      </c>
      <c r="C4490" s="25">
        <v>0</v>
      </c>
      <c r="D4490" s="25">
        <v>16.8</v>
      </c>
      <c r="E4490" s="25">
        <v>0</v>
      </c>
      <c r="J4490" s="1"/>
      <c r="K4490" s="1"/>
      <c r="L4490" s="1"/>
      <c r="M4490" s="1"/>
      <c r="N4490" s="1"/>
      <c r="AA4490" s="1"/>
      <c r="AB4490" s="1"/>
      <c r="AC4490" s="1"/>
    </row>
    <row r="4491" spans="2:29" x14ac:dyDescent="0.25">
      <c r="B4491" s="27">
        <f t="shared" si="132"/>
        <v>39635.041666655779</v>
      </c>
      <c r="C4491" s="25">
        <v>1</v>
      </c>
      <c r="D4491" s="25">
        <v>16.5</v>
      </c>
      <c r="E4491" s="25">
        <v>0</v>
      </c>
      <c r="J4491" s="1"/>
      <c r="K4491" s="1"/>
      <c r="L4491" s="1"/>
      <c r="M4491" s="1"/>
      <c r="N4491" s="1"/>
      <c r="AA4491" s="1"/>
      <c r="AB4491" s="1"/>
      <c r="AC4491" s="1"/>
    </row>
    <row r="4492" spans="2:29" x14ac:dyDescent="0.25">
      <c r="B4492" s="27">
        <f t="shared" si="132"/>
        <v>39635.083333322444</v>
      </c>
      <c r="C4492" s="25">
        <v>2</v>
      </c>
      <c r="D4492" s="25">
        <v>16.3</v>
      </c>
      <c r="E4492" s="25">
        <v>0</v>
      </c>
      <c r="J4492" s="1"/>
      <c r="K4492" s="1"/>
      <c r="L4492" s="1"/>
      <c r="M4492" s="1"/>
      <c r="N4492" s="1"/>
      <c r="AA4492" s="1"/>
      <c r="AB4492" s="1"/>
      <c r="AC4492" s="1"/>
    </row>
    <row r="4493" spans="2:29" x14ac:dyDescent="0.25">
      <c r="B4493" s="27">
        <f t="shared" si="132"/>
        <v>39635.124999989108</v>
      </c>
      <c r="C4493" s="25">
        <v>3</v>
      </c>
      <c r="D4493" s="25">
        <v>16.100000000000001</v>
      </c>
      <c r="E4493" s="25">
        <v>0</v>
      </c>
      <c r="J4493" s="1"/>
      <c r="K4493" s="1"/>
      <c r="L4493" s="1"/>
      <c r="M4493" s="1"/>
      <c r="N4493" s="1"/>
      <c r="AA4493" s="1"/>
      <c r="AB4493" s="1"/>
      <c r="AC4493" s="1"/>
    </row>
    <row r="4494" spans="2:29" x14ac:dyDescent="0.25">
      <c r="B4494" s="27">
        <f t="shared" si="132"/>
        <v>39635.166666655772</v>
      </c>
      <c r="C4494" s="25">
        <v>4</v>
      </c>
      <c r="D4494" s="25">
        <v>16.100000000000001</v>
      </c>
      <c r="E4494" s="25">
        <v>0</v>
      </c>
      <c r="J4494" s="1"/>
      <c r="K4494" s="1"/>
      <c r="L4494" s="1"/>
      <c r="M4494" s="1"/>
      <c r="N4494" s="1"/>
      <c r="AA4494" s="1"/>
      <c r="AB4494" s="1"/>
      <c r="AC4494" s="1"/>
    </row>
    <row r="4495" spans="2:29" x14ac:dyDescent="0.25">
      <c r="B4495" s="27">
        <f t="shared" si="132"/>
        <v>39635.208333322436</v>
      </c>
      <c r="C4495" s="25">
        <v>5</v>
      </c>
      <c r="D4495" s="25">
        <v>15.9</v>
      </c>
      <c r="E4495" s="25">
        <v>0</v>
      </c>
      <c r="J4495" s="1"/>
      <c r="K4495" s="1"/>
      <c r="L4495" s="1"/>
      <c r="M4495" s="1"/>
      <c r="N4495" s="1"/>
      <c r="AA4495" s="1"/>
      <c r="AB4495" s="1"/>
      <c r="AC4495" s="1"/>
    </row>
    <row r="4496" spans="2:29" x14ac:dyDescent="0.25">
      <c r="B4496" s="27">
        <f t="shared" si="132"/>
        <v>39635.249999989101</v>
      </c>
      <c r="C4496" s="25">
        <v>6</v>
      </c>
      <c r="D4496" s="25">
        <v>15.8</v>
      </c>
      <c r="E4496" s="25">
        <v>24.96</v>
      </c>
      <c r="J4496" s="1"/>
      <c r="K4496" s="1"/>
      <c r="L4496" s="1"/>
      <c r="M4496" s="1"/>
      <c r="N4496" s="1"/>
      <c r="AA4496" s="1"/>
      <c r="AB4496" s="1"/>
      <c r="AC4496" s="1"/>
    </row>
    <row r="4497" spans="2:29" x14ac:dyDescent="0.25">
      <c r="B4497" s="27">
        <f t="shared" si="132"/>
        <v>39635.291666655765</v>
      </c>
      <c r="C4497" s="25">
        <v>7</v>
      </c>
      <c r="D4497" s="25">
        <v>16.8</v>
      </c>
      <c r="E4497" s="25">
        <v>209.03</v>
      </c>
      <c r="J4497" s="1"/>
      <c r="K4497" s="1"/>
      <c r="L4497" s="1"/>
      <c r="M4497" s="1"/>
      <c r="N4497" s="1"/>
      <c r="AA4497" s="1"/>
      <c r="AB4497" s="1"/>
      <c r="AC4497" s="1"/>
    </row>
    <row r="4498" spans="2:29" x14ac:dyDescent="0.25">
      <c r="B4498" s="27">
        <f t="shared" si="132"/>
        <v>39635.333333322429</v>
      </c>
      <c r="C4498" s="25">
        <v>8</v>
      </c>
      <c r="D4498" s="25">
        <v>17.8</v>
      </c>
      <c r="E4498" s="25">
        <v>419.03</v>
      </c>
      <c r="J4498" s="1"/>
      <c r="K4498" s="1"/>
      <c r="L4498" s="1"/>
      <c r="M4498" s="1"/>
      <c r="N4498" s="1"/>
      <c r="AA4498" s="1"/>
      <c r="AB4498" s="1"/>
      <c r="AC4498" s="1"/>
    </row>
    <row r="4499" spans="2:29" x14ac:dyDescent="0.25">
      <c r="B4499" s="27">
        <f t="shared" si="132"/>
        <v>39635.374999989093</v>
      </c>
      <c r="C4499" s="25">
        <v>9</v>
      </c>
      <c r="D4499" s="25">
        <v>18.8</v>
      </c>
      <c r="E4499" s="25">
        <v>619.39</v>
      </c>
      <c r="J4499" s="1"/>
      <c r="K4499" s="1"/>
      <c r="L4499" s="1"/>
      <c r="M4499" s="1"/>
      <c r="N4499" s="1"/>
      <c r="AA4499" s="1"/>
      <c r="AB4499" s="1"/>
      <c r="AC4499" s="1"/>
    </row>
    <row r="4500" spans="2:29" x14ac:dyDescent="0.25">
      <c r="B4500" s="27">
        <f t="shared" si="132"/>
        <v>39635.416666655758</v>
      </c>
      <c r="C4500" s="25">
        <v>10</v>
      </c>
      <c r="D4500" s="25">
        <v>20</v>
      </c>
      <c r="E4500" s="25">
        <v>789.31</v>
      </c>
      <c r="J4500" s="1"/>
      <c r="K4500" s="1"/>
      <c r="L4500" s="1"/>
      <c r="M4500" s="1"/>
      <c r="N4500" s="1"/>
      <c r="AA4500" s="1"/>
      <c r="AB4500" s="1"/>
      <c r="AC4500" s="1"/>
    </row>
    <row r="4501" spans="2:29" x14ac:dyDescent="0.25">
      <c r="B4501" s="27">
        <f t="shared" si="132"/>
        <v>39635.458333322422</v>
      </c>
      <c r="C4501" s="25">
        <v>11</v>
      </c>
      <c r="D4501" s="25">
        <v>20.6</v>
      </c>
      <c r="E4501" s="25">
        <v>918.45</v>
      </c>
      <c r="J4501" s="1"/>
      <c r="K4501" s="1"/>
      <c r="L4501" s="1"/>
      <c r="M4501" s="1"/>
      <c r="N4501" s="1"/>
      <c r="AA4501" s="1"/>
      <c r="AB4501" s="1"/>
      <c r="AC4501" s="1"/>
    </row>
    <row r="4502" spans="2:29" x14ac:dyDescent="0.25">
      <c r="B4502" s="27">
        <f t="shared" si="132"/>
        <v>39635.499999989086</v>
      </c>
      <c r="C4502" s="25">
        <v>12</v>
      </c>
      <c r="D4502" s="25">
        <v>20.100000000000001</v>
      </c>
      <c r="E4502" s="25">
        <v>363.07</v>
      </c>
      <c r="J4502" s="1"/>
      <c r="K4502" s="1"/>
      <c r="L4502" s="1"/>
      <c r="M4502" s="1"/>
      <c r="N4502" s="1"/>
      <c r="AA4502" s="1"/>
      <c r="AB4502" s="1"/>
      <c r="AC4502" s="1"/>
    </row>
    <row r="4503" spans="2:29" x14ac:dyDescent="0.25">
      <c r="B4503" s="27">
        <f t="shared" si="132"/>
        <v>39635.54166665575</v>
      </c>
      <c r="C4503" s="25">
        <v>13</v>
      </c>
      <c r="D4503" s="25">
        <v>20.7</v>
      </c>
      <c r="E4503" s="25">
        <v>846.05</v>
      </c>
      <c r="J4503" s="1"/>
      <c r="K4503" s="1"/>
      <c r="L4503" s="1"/>
      <c r="M4503" s="1"/>
      <c r="N4503" s="1"/>
      <c r="AA4503" s="1"/>
      <c r="AB4503" s="1"/>
      <c r="AC4503" s="1"/>
    </row>
    <row r="4504" spans="2:29" x14ac:dyDescent="0.25">
      <c r="B4504" s="27">
        <f t="shared" si="132"/>
        <v>39635.583333322415</v>
      </c>
      <c r="C4504" s="25">
        <v>14</v>
      </c>
      <c r="D4504" s="25">
        <v>20.8</v>
      </c>
      <c r="E4504" s="25">
        <v>628.5</v>
      </c>
      <c r="J4504" s="1"/>
      <c r="K4504" s="1"/>
      <c r="L4504" s="1"/>
      <c r="M4504" s="1"/>
      <c r="N4504" s="1"/>
      <c r="AA4504" s="1"/>
      <c r="AB4504" s="1"/>
      <c r="AC4504" s="1"/>
    </row>
    <row r="4505" spans="2:29" x14ac:dyDescent="0.25">
      <c r="B4505" s="27">
        <f t="shared" si="132"/>
        <v>39635.624999989079</v>
      </c>
      <c r="C4505" s="25">
        <v>15</v>
      </c>
      <c r="D4505" s="25">
        <v>20.7</v>
      </c>
      <c r="E4505" s="25">
        <v>802.94</v>
      </c>
      <c r="J4505" s="1"/>
      <c r="K4505" s="1"/>
      <c r="L4505" s="1"/>
      <c r="M4505" s="1"/>
      <c r="N4505" s="1"/>
      <c r="AA4505" s="1"/>
      <c r="AB4505" s="1"/>
      <c r="AC4505" s="1"/>
    </row>
    <row r="4506" spans="2:29" x14ac:dyDescent="0.25">
      <c r="B4506" s="27">
        <f t="shared" si="132"/>
        <v>39635.666666655743</v>
      </c>
      <c r="C4506" s="25">
        <v>16</v>
      </c>
      <c r="D4506" s="25">
        <v>20.7</v>
      </c>
      <c r="E4506" s="25">
        <v>740.41</v>
      </c>
      <c r="J4506" s="1"/>
      <c r="K4506" s="1"/>
      <c r="L4506" s="1"/>
      <c r="M4506" s="1"/>
      <c r="N4506" s="1"/>
      <c r="AA4506" s="1"/>
      <c r="AB4506" s="1"/>
      <c r="AC4506" s="1"/>
    </row>
    <row r="4507" spans="2:29" x14ac:dyDescent="0.25">
      <c r="B4507" s="27">
        <f t="shared" si="132"/>
        <v>39635.708333322407</v>
      </c>
      <c r="C4507" s="25">
        <v>17</v>
      </c>
      <c r="D4507" s="25">
        <v>20.3</v>
      </c>
      <c r="E4507" s="25">
        <v>561</v>
      </c>
      <c r="J4507" s="1"/>
      <c r="K4507" s="1"/>
      <c r="L4507" s="1"/>
      <c r="M4507" s="1"/>
      <c r="N4507" s="1"/>
      <c r="AA4507" s="1"/>
      <c r="AB4507" s="1"/>
      <c r="AC4507" s="1"/>
    </row>
    <row r="4508" spans="2:29" x14ac:dyDescent="0.25">
      <c r="B4508" s="27">
        <f t="shared" si="132"/>
        <v>39635.749999989072</v>
      </c>
      <c r="C4508" s="25">
        <v>18</v>
      </c>
      <c r="D4508" s="25">
        <v>19.7</v>
      </c>
      <c r="E4508" s="25">
        <v>357.63</v>
      </c>
      <c r="J4508" s="1"/>
      <c r="K4508" s="1"/>
      <c r="L4508" s="1"/>
      <c r="M4508" s="1"/>
      <c r="N4508" s="1"/>
      <c r="AA4508" s="1"/>
      <c r="AB4508" s="1"/>
      <c r="AC4508" s="1"/>
    </row>
    <row r="4509" spans="2:29" x14ac:dyDescent="0.25">
      <c r="B4509" s="27">
        <f t="shared" si="132"/>
        <v>39635.791666655736</v>
      </c>
      <c r="C4509" s="25">
        <v>19</v>
      </c>
      <c r="D4509" s="25">
        <v>19</v>
      </c>
      <c r="E4509" s="25">
        <v>150.84</v>
      </c>
      <c r="J4509" s="1"/>
      <c r="K4509" s="1"/>
      <c r="L4509" s="1"/>
      <c r="M4509" s="1"/>
      <c r="N4509" s="1"/>
      <c r="AA4509" s="1"/>
      <c r="AB4509" s="1"/>
      <c r="AC4509" s="1"/>
    </row>
    <row r="4510" spans="2:29" x14ac:dyDescent="0.25">
      <c r="B4510" s="27">
        <f t="shared" si="132"/>
        <v>39635.8333333224</v>
      </c>
      <c r="C4510" s="25">
        <v>20</v>
      </c>
      <c r="D4510" s="25">
        <v>17.7</v>
      </c>
      <c r="E4510" s="25">
        <v>0.62</v>
      </c>
      <c r="J4510" s="1"/>
      <c r="K4510" s="1"/>
      <c r="L4510" s="1"/>
      <c r="M4510" s="1"/>
      <c r="N4510" s="1"/>
      <c r="AA4510" s="1"/>
      <c r="AB4510" s="1"/>
      <c r="AC4510" s="1"/>
    </row>
    <row r="4511" spans="2:29" x14ac:dyDescent="0.25">
      <c r="B4511" s="27">
        <f t="shared" si="132"/>
        <v>39635.874999989064</v>
      </c>
      <c r="C4511" s="25">
        <v>21</v>
      </c>
      <c r="D4511" s="25">
        <v>17.2</v>
      </c>
      <c r="E4511" s="25">
        <v>0</v>
      </c>
      <c r="J4511" s="1"/>
      <c r="K4511" s="1"/>
      <c r="L4511" s="1"/>
      <c r="M4511" s="1"/>
      <c r="N4511" s="1"/>
      <c r="AA4511" s="1"/>
      <c r="AB4511" s="1"/>
      <c r="AC4511" s="1"/>
    </row>
    <row r="4512" spans="2:29" x14ac:dyDescent="0.25">
      <c r="B4512" s="27">
        <f t="shared" si="132"/>
        <v>39635.916666655728</v>
      </c>
      <c r="C4512" s="25">
        <v>22</v>
      </c>
      <c r="D4512" s="25">
        <v>16.7</v>
      </c>
      <c r="E4512" s="25">
        <v>0</v>
      </c>
      <c r="J4512" s="1"/>
      <c r="K4512" s="1"/>
      <c r="L4512" s="1"/>
      <c r="M4512" s="1"/>
      <c r="N4512" s="1"/>
      <c r="AA4512" s="1"/>
      <c r="AB4512" s="1"/>
      <c r="AC4512" s="1"/>
    </row>
    <row r="4513" spans="2:29" x14ac:dyDescent="0.25">
      <c r="B4513" s="27">
        <f t="shared" si="132"/>
        <v>39635.958333322393</v>
      </c>
      <c r="C4513" s="25">
        <v>23</v>
      </c>
      <c r="D4513" s="25">
        <v>16.5</v>
      </c>
      <c r="E4513" s="25">
        <v>0</v>
      </c>
      <c r="J4513" s="1"/>
      <c r="K4513" s="1"/>
      <c r="L4513" s="1"/>
      <c r="M4513" s="1"/>
      <c r="N4513" s="1"/>
      <c r="AA4513" s="1"/>
      <c r="AB4513" s="1"/>
      <c r="AC4513" s="1"/>
    </row>
    <row r="4514" spans="2:29" x14ac:dyDescent="0.25">
      <c r="B4514" s="27">
        <f t="shared" si="132"/>
        <v>39635.999999989057</v>
      </c>
      <c r="C4514" s="25">
        <v>0</v>
      </c>
      <c r="D4514" s="25">
        <v>16.399999999999999</v>
      </c>
      <c r="E4514" s="25">
        <v>0</v>
      </c>
      <c r="J4514" s="1"/>
      <c r="K4514" s="1"/>
      <c r="L4514" s="1"/>
      <c r="M4514" s="1"/>
      <c r="N4514" s="1"/>
      <c r="AA4514" s="1"/>
      <c r="AB4514" s="1"/>
      <c r="AC4514" s="1"/>
    </row>
    <row r="4515" spans="2:29" x14ac:dyDescent="0.25">
      <c r="B4515" s="27">
        <f t="shared" si="132"/>
        <v>39636.041666655721</v>
      </c>
      <c r="C4515" s="25">
        <v>1</v>
      </c>
      <c r="D4515" s="25">
        <v>16.3</v>
      </c>
      <c r="E4515" s="25">
        <v>0</v>
      </c>
      <c r="J4515" s="1"/>
      <c r="K4515" s="1"/>
      <c r="L4515" s="1"/>
      <c r="M4515" s="1"/>
      <c r="N4515" s="1"/>
      <c r="AA4515" s="1"/>
      <c r="AB4515" s="1"/>
      <c r="AC4515" s="1"/>
    </row>
    <row r="4516" spans="2:29" x14ac:dyDescent="0.25">
      <c r="B4516" s="27">
        <f t="shared" si="132"/>
        <v>39636.083333322385</v>
      </c>
      <c r="C4516" s="25">
        <v>2</v>
      </c>
      <c r="D4516" s="25">
        <v>16.2</v>
      </c>
      <c r="E4516" s="25">
        <v>0</v>
      </c>
      <c r="J4516" s="1"/>
      <c r="K4516" s="1"/>
      <c r="L4516" s="1"/>
      <c r="M4516" s="1"/>
      <c r="N4516" s="1"/>
      <c r="AA4516" s="1"/>
      <c r="AB4516" s="1"/>
      <c r="AC4516" s="1"/>
    </row>
    <row r="4517" spans="2:29" x14ac:dyDescent="0.25">
      <c r="B4517" s="27">
        <f t="shared" si="132"/>
        <v>39636.12499998905</v>
      </c>
      <c r="C4517" s="25">
        <v>3</v>
      </c>
      <c r="D4517" s="25">
        <v>16.100000000000001</v>
      </c>
      <c r="E4517" s="25">
        <v>0</v>
      </c>
      <c r="J4517" s="1"/>
      <c r="K4517" s="1"/>
      <c r="L4517" s="1"/>
      <c r="M4517" s="1"/>
      <c r="N4517" s="1"/>
      <c r="AA4517" s="1"/>
      <c r="AB4517" s="1"/>
      <c r="AC4517" s="1"/>
    </row>
    <row r="4518" spans="2:29" x14ac:dyDescent="0.25">
      <c r="B4518" s="27">
        <f t="shared" si="132"/>
        <v>39636.166666655714</v>
      </c>
      <c r="C4518" s="25">
        <v>4</v>
      </c>
      <c r="D4518" s="25">
        <v>16.100000000000001</v>
      </c>
      <c r="E4518" s="25">
        <v>0</v>
      </c>
      <c r="J4518" s="1"/>
      <c r="K4518" s="1"/>
      <c r="L4518" s="1"/>
      <c r="M4518" s="1"/>
      <c r="N4518" s="1"/>
      <c r="AA4518" s="1"/>
      <c r="AB4518" s="1"/>
      <c r="AC4518" s="1"/>
    </row>
    <row r="4519" spans="2:29" x14ac:dyDescent="0.25">
      <c r="B4519" s="27">
        <f t="shared" si="132"/>
        <v>39636.208333322378</v>
      </c>
      <c r="C4519" s="25">
        <v>5</v>
      </c>
      <c r="D4519" s="25">
        <v>16.100000000000001</v>
      </c>
      <c r="E4519" s="25">
        <v>0</v>
      </c>
      <c r="J4519" s="1"/>
      <c r="K4519" s="1"/>
      <c r="L4519" s="1"/>
      <c r="M4519" s="1"/>
      <c r="N4519" s="1"/>
      <c r="AA4519" s="1"/>
      <c r="AB4519" s="1"/>
      <c r="AC4519" s="1"/>
    </row>
    <row r="4520" spans="2:29" x14ac:dyDescent="0.25">
      <c r="B4520" s="27">
        <f t="shared" si="132"/>
        <v>39636.249999989042</v>
      </c>
      <c r="C4520" s="25">
        <v>6</v>
      </c>
      <c r="D4520" s="25">
        <v>16.100000000000001</v>
      </c>
      <c r="E4520" s="25">
        <v>24</v>
      </c>
      <c r="J4520" s="1"/>
      <c r="K4520" s="1"/>
      <c r="L4520" s="1"/>
      <c r="M4520" s="1"/>
      <c r="N4520" s="1"/>
      <c r="AA4520" s="1"/>
      <c r="AB4520" s="1"/>
      <c r="AC4520" s="1"/>
    </row>
    <row r="4521" spans="2:29" x14ac:dyDescent="0.25">
      <c r="B4521" s="27">
        <f t="shared" si="132"/>
        <v>39636.291666655707</v>
      </c>
      <c r="C4521" s="25">
        <v>7</v>
      </c>
      <c r="D4521" s="25">
        <v>17</v>
      </c>
      <c r="E4521" s="25">
        <v>207.14</v>
      </c>
      <c r="J4521" s="1"/>
      <c r="K4521" s="1"/>
      <c r="L4521" s="1"/>
      <c r="M4521" s="1"/>
      <c r="N4521" s="1"/>
      <c r="AA4521" s="1"/>
      <c r="AB4521" s="1"/>
      <c r="AC4521" s="1"/>
    </row>
    <row r="4522" spans="2:29" x14ac:dyDescent="0.25">
      <c r="B4522" s="27">
        <f t="shared" si="132"/>
        <v>39636.333333322371</v>
      </c>
      <c r="C4522" s="25">
        <v>8</v>
      </c>
      <c r="D4522" s="25">
        <v>17.899999999999999</v>
      </c>
      <c r="E4522" s="25">
        <v>416.37</v>
      </c>
      <c r="J4522" s="1"/>
      <c r="K4522" s="1"/>
      <c r="L4522" s="1"/>
      <c r="M4522" s="1"/>
      <c r="N4522" s="1"/>
      <c r="AA4522" s="1"/>
      <c r="AB4522" s="1"/>
      <c r="AC4522" s="1"/>
    </row>
    <row r="4523" spans="2:29" x14ac:dyDescent="0.25">
      <c r="B4523" s="27">
        <f t="shared" si="132"/>
        <v>39636.374999989035</v>
      </c>
      <c r="C4523" s="25">
        <v>9</v>
      </c>
      <c r="D4523" s="25">
        <v>18.7</v>
      </c>
      <c r="E4523" s="25">
        <v>615.96</v>
      </c>
      <c r="J4523" s="1"/>
      <c r="K4523" s="1"/>
      <c r="L4523" s="1"/>
      <c r="M4523" s="1"/>
      <c r="N4523" s="1"/>
      <c r="AA4523" s="1"/>
      <c r="AB4523" s="1"/>
      <c r="AC4523" s="1"/>
    </row>
    <row r="4524" spans="2:29" x14ac:dyDescent="0.25">
      <c r="B4524" s="27">
        <f t="shared" si="132"/>
        <v>39636.416666655699</v>
      </c>
      <c r="C4524" s="25">
        <v>10</v>
      </c>
      <c r="D4524" s="25">
        <v>19.7</v>
      </c>
      <c r="E4524" s="25">
        <v>787.25</v>
      </c>
      <c r="J4524" s="1"/>
      <c r="K4524" s="1"/>
      <c r="L4524" s="1"/>
      <c r="M4524" s="1"/>
      <c r="N4524" s="1"/>
      <c r="AA4524" s="1"/>
      <c r="AB4524" s="1"/>
      <c r="AC4524" s="1"/>
    </row>
    <row r="4525" spans="2:29" x14ac:dyDescent="0.25">
      <c r="B4525" s="27">
        <f t="shared" si="132"/>
        <v>39636.458333322364</v>
      </c>
      <c r="C4525" s="25">
        <v>11</v>
      </c>
      <c r="D4525" s="25">
        <v>20.6</v>
      </c>
      <c r="E4525" s="25">
        <v>915.7</v>
      </c>
      <c r="J4525" s="1"/>
      <c r="K4525" s="1"/>
      <c r="L4525" s="1"/>
      <c r="M4525" s="1"/>
      <c r="N4525" s="1"/>
      <c r="AA4525" s="1"/>
      <c r="AB4525" s="1"/>
      <c r="AC4525" s="1"/>
    </row>
    <row r="4526" spans="2:29" x14ac:dyDescent="0.25">
      <c r="B4526" s="27">
        <f t="shared" si="132"/>
        <v>39636.499999989028</v>
      </c>
      <c r="C4526" s="25">
        <v>12</v>
      </c>
      <c r="D4526" s="25">
        <v>21.1</v>
      </c>
      <c r="E4526" s="25">
        <v>995.9</v>
      </c>
      <c r="J4526" s="1"/>
      <c r="K4526" s="1"/>
      <c r="L4526" s="1"/>
      <c r="M4526" s="1"/>
      <c r="N4526" s="1"/>
      <c r="AA4526" s="1"/>
      <c r="AB4526" s="1"/>
      <c r="AC4526" s="1"/>
    </row>
    <row r="4527" spans="2:29" x14ac:dyDescent="0.25">
      <c r="B4527" s="27">
        <f t="shared" si="132"/>
        <v>39636.541666655692</v>
      </c>
      <c r="C4527" s="25">
        <v>13</v>
      </c>
      <c r="D4527" s="25">
        <v>21.4</v>
      </c>
      <c r="E4527" s="25">
        <v>1015.6</v>
      </c>
      <c r="J4527" s="1"/>
      <c r="K4527" s="1"/>
      <c r="L4527" s="1"/>
      <c r="M4527" s="1"/>
      <c r="N4527" s="1"/>
      <c r="AA4527" s="1"/>
      <c r="AB4527" s="1"/>
      <c r="AC4527" s="1"/>
    </row>
    <row r="4528" spans="2:29" x14ac:dyDescent="0.25">
      <c r="B4528" s="27">
        <f t="shared" si="132"/>
        <v>39636.583333322356</v>
      </c>
      <c r="C4528" s="25">
        <v>14</v>
      </c>
      <c r="D4528" s="25">
        <v>21.5</v>
      </c>
      <c r="E4528" s="25">
        <v>976.75</v>
      </c>
      <c r="J4528" s="1"/>
      <c r="K4528" s="1"/>
      <c r="L4528" s="1"/>
      <c r="M4528" s="1"/>
      <c r="N4528" s="1"/>
      <c r="AA4528" s="1"/>
      <c r="AB4528" s="1"/>
      <c r="AC4528" s="1"/>
    </row>
    <row r="4529" spans="2:29" x14ac:dyDescent="0.25">
      <c r="B4529" s="27">
        <f t="shared" si="132"/>
        <v>39636.624999989021</v>
      </c>
      <c r="C4529" s="25">
        <v>15</v>
      </c>
      <c r="D4529" s="25">
        <v>21.4</v>
      </c>
      <c r="E4529" s="25">
        <v>882.92</v>
      </c>
      <c r="J4529" s="1"/>
      <c r="K4529" s="1"/>
      <c r="L4529" s="1"/>
      <c r="M4529" s="1"/>
      <c r="N4529" s="1"/>
      <c r="AA4529" s="1"/>
      <c r="AB4529" s="1"/>
      <c r="AC4529" s="1"/>
    </row>
    <row r="4530" spans="2:29" x14ac:dyDescent="0.25">
      <c r="B4530" s="27">
        <f t="shared" si="132"/>
        <v>39636.666666655685</v>
      </c>
      <c r="C4530" s="25">
        <v>16</v>
      </c>
      <c r="D4530" s="25">
        <v>21.3</v>
      </c>
      <c r="E4530" s="25">
        <v>739.6</v>
      </c>
      <c r="J4530" s="1"/>
      <c r="K4530" s="1"/>
      <c r="L4530" s="1"/>
      <c r="M4530" s="1"/>
      <c r="N4530" s="1"/>
      <c r="AA4530" s="1"/>
      <c r="AB4530" s="1"/>
      <c r="AC4530" s="1"/>
    </row>
    <row r="4531" spans="2:29" x14ac:dyDescent="0.25">
      <c r="B4531" s="27">
        <f t="shared" si="132"/>
        <v>39636.708333322349</v>
      </c>
      <c r="C4531" s="25">
        <v>17</v>
      </c>
      <c r="D4531" s="25">
        <v>21</v>
      </c>
      <c r="E4531" s="25">
        <v>559.59</v>
      </c>
      <c r="J4531" s="1"/>
      <c r="K4531" s="1"/>
      <c r="L4531" s="1"/>
      <c r="M4531" s="1"/>
      <c r="N4531" s="1"/>
      <c r="AA4531" s="1"/>
      <c r="AB4531" s="1"/>
      <c r="AC4531" s="1"/>
    </row>
    <row r="4532" spans="2:29" x14ac:dyDescent="0.25">
      <c r="B4532" s="27">
        <f t="shared" si="132"/>
        <v>39636.749999989013</v>
      </c>
      <c r="C4532" s="25">
        <v>18</v>
      </c>
      <c r="D4532" s="25">
        <v>20.399999999999999</v>
      </c>
      <c r="E4532" s="25">
        <v>356.3</v>
      </c>
      <c r="J4532" s="1"/>
      <c r="K4532" s="1"/>
      <c r="L4532" s="1"/>
      <c r="M4532" s="1"/>
      <c r="N4532" s="1"/>
      <c r="AA4532" s="1"/>
      <c r="AB4532" s="1"/>
      <c r="AC4532" s="1"/>
    </row>
    <row r="4533" spans="2:29" x14ac:dyDescent="0.25">
      <c r="B4533" s="27">
        <f t="shared" si="132"/>
        <v>39636.791666655678</v>
      </c>
      <c r="C4533" s="25">
        <v>19</v>
      </c>
      <c r="D4533" s="25">
        <v>19.600000000000001</v>
      </c>
      <c r="E4533" s="25">
        <v>149.57</v>
      </c>
      <c r="J4533" s="1"/>
      <c r="K4533" s="1"/>
      <c r="L4533" s="1"/>
      <c r="M4533" s="1"/>
      <c r="N4533" s="1"/>
      <c r="AA4533" s="1"/>
      <c r="AB4533" s="1"/>
      <c r="AC4533" s="1"/>
    </row>
    <row r="4534" spans="2:29" x14ac:dyDescent="0.25">
      <c r="B4534" s="27">
        <f t="shared" si="132"/>
        <v>39636.833333322342</v>
      </c>
      <c r="C4534" s="25">
        <v>20</v>
      </c>
      <c r="D4534" s="25">
        <v>18.2</v>
      </c>
      <c r="E4534" s="25">
        <v>0.45</v>
      </c>
      <c r="J4534" s="1"/>
      <c r="K4534" s="1"/>
      <c r="L4534" s="1"/>
      <c r="M4534" s="1"/>
      <c r="N4534" s="1"/>
      <c r="AA4534" s="1"/>
      <c r="AB4534" s="1"/>
      <c r="AC4534" s="1"/>
    </row>
    <row r="4535" spans="2:29" x14ac:dyDescent="0.25">
      <c r="B4535" s="27">
        <f t="shared" si="132"/>
        <v>39636.874999989006</v>
      </c>
      <c r="C4535" s="25">
        <v>21</v>
      </c>
      <c r="D4535" s="25">
        <v>17.3</v>
      </c>
      <c r="E4535" s="25">
        <v>0</v>
      </c>
      <c r="J4535" s="1"/>
      <c r="K4535" s="1"/>
      <c r="L4535" s="1"/>
      <c r="M4535" s="1"/>
      <c r="N4535" s="1"/>
      <c r="AA4535" s="1"/>
      <c r="AB4535" s="1"/>
      <c r="AC4535" s="1"/>
    </row>
    <row r="4536" spans="2:29" x14ac:dyDescent="0.25">
      <c r="B4536" s="27">
        <f t="shared" si="132"/>
        <v>39636.91666665567</v>
      </c>
      <c r="C4536" s="25">
        <v>22</v>
      </c>
      <c r="D4536" s="25">
        <v>16.899999999999999</v>
      </c>
      <c r="E4536" s="25">
        <v>0</v>
      </c>
      <c r="J4536" s="1"/>
      <c r="K4536" s="1"/>
      <c r="L4536" s="1"/>
      <c r="M4536" s="1"/>
      <c r="N4536" s="1"/>
      <c r="AA4536" s="1"/>
      <c r="AB4536" s="1"/>
      <c r="AC4536" s="1"/>
    </row>
    <row r="4537" spans="2:29" x14ac:dyDescent="0.25">
      <c r="B4537" s="27">
        <f t="shared" si="132"/>
        <v>39636.958333322335</v>
      </c>
      <c r="C4537" s="25">
        <v>23</v>
      </c>
      <c r="D4537" s="25">
        <v>16.7</v>
      </c>
      <c r="E4537" s="25">
        <v>0</v>
      </c>
      <c r="J4537" s="1"/>
      <c r="K4537" s="1"/>
      <c r="L4537" s="1"/>
      <c r="M4537" s="1"/>
      <c r="N4537" s="1"/>
      <c r="AA4537" s="1"/>
      <c r="AB4537" s="1"/>
      <c r="AC4537" s="1"/>
    </row>
    <row r="4538" spans="2:29" x14ac:dyDescent="0.25">
      <c r="B4538" s="27">
        <f t="shared" si="132"/>
        <v>39636.999999988999</v>
      </c>
      <c r="C4538" s="25">
        <v>0</v>
      </c>
      <c r="D4538" s="25">
        <v>16.7</v>
      </c>
      <c r="E4538" s="25">
        <v>0</v>
      </c>
      <c r="J4538" s="1"/>
      <c r="K4538" s="1"/>
      <c r="L4538" s="1"/>
      <c r="M4538" s="1"/>
      <c r="N4538" s="1"/>
      <c r="AA4538" s="1"/>
      <c r="AB4538" s="1"/>
      <c r="AC4538" s="1"/>
    </row>
    <row r="4539" spans="2:29" x14ac:dyDescent="0.25">
      <c r="B4539" s="27">
        <f t="shared" si="132"/>
        <v>39637.041666655663</v>
      </c>
      <c r="C4539" s="25">
        <v>1</v>
      </c>
      <c r="D4539" s="25">
        <v>17</v>
      </c>
      <c r="E4539" s="25">
        <v>0</v>
      </c>
      <c r="J4539" s="1"/>
      <c r="K4539" s="1"/>
      <c r="L4539" s="1"/>
      <c r="M4539" s="1"/>
      <c r="N4539" s="1"/>
      <c r="AA4539" s="1"/>
      <c r="AB4539" s="1"/>
      <c r="AC4539" s="1"/>
    </row>
    <row r="4540" spans="2:29" x14ac:dyDescent="0.25">
      <c r="B4540" s="27">
        <f t="shared" si="132"/>
        <v>39637.083333322327</v>
      </c>
      <c r="C4540" s="25">
        <v>2</v>
      </c>
      <c r="D4540" s="25">
        <v>17.100000000000001</v>
      </c>
      <c r="E4540" s="25">
        <v>0</v>
      </c>
      <c r="J4540" s="1"/>
      <c r="K4540" s="1"/>
      <c r="L4540" s="1"/>
      <c r="M4540" s="1"/>
      <c r="N4540" s="1"/>
      <c r="AA4540" s="1"/>
      <c r="AB4540" s="1"/>
      <c r="AC4540" s="1"/>
    </row>
    <row r="4541" spans="2:29" x14ac:dyDescent="0.25">
      <c r="B4541" s="27">
        <f t="shared" si="132"/>
        <v>39637.124999988991</v>
      </c>
      <c r="C4541" s="25">
        <v>3</v>
      </c>
      <c r="D4541" s="25">
        <v>17</v>
      </c>
      <c r="E4541" s="25">
        <v>0</v>
      </c>
      <c r="J4541" s="1"/>
      <c r="K4541" s="1"/>
      <c r="L4541" s="1"/>
      <c r="M4541" s="1"/>
      <c r="N4541" s="1"/>
      <c r="AA4541" s="1"/>
      <c r="AB4541" s="1"/>
      <c r="AC4541" s="1"/>
    </row>
    <row r="4542" spans="2:29" x14ac:dyDescent="0.25">
      <c r="B4542" s="27">
        <f t="shared" si="132"/>
        <v>39637.166666655656</v>
      </c>
      <c r="C4542" s="25">
        <v>4</v>
      </c>
      <c r="D4542" s="25">
        <v>17.100000000000001</v>
      </c>
      <c r="E4542" s="25">
        <v>0</v>
      </c>
      <c r="J4542" s="1"/>
      <c r="K4542" s="1"/>
      <c r="L4542" s="1"/>
      <c r="M4542" s="1"/>
      <c r="N4542" s="1"/>
      <c r="AA4542" s="1"/>
      <c r="AB4542" s="1"/>
      <c r="AC4542" s="1"/>
    </row>
    <row r="4543" spans="2:29" x14ac:dyDescent="0.25">
      <c r="B4543" s="27">
        <f t="shared" si="132"/>
        <v>39637.20833332232</v>
      </c>
      <c r="C4543" s="25">
        <v>5</v>
      </c>
      <c r="D4543" s="25">
        <v>17</v>
      </c>
      <c r="E4543" s="25">
        <v>0</v>
      </c>
      <c r="J4543" s="1"/>
      <c r="K4543" s="1"/>
      <c r="L4543" s="1"/>
      <c r="M4543" s="1"/>
      <c r="N4543" s="1"/>
      <c r="AA4543" s="1"/>
      <c r="AB4543" s="1"/>
      <c r="AC4543" s="1"/>
    </row>
    <row r="4544" spans="2:29" x14ac:dyDescent="0.25">
      <c r="B4544" s="27">
        <f t="shared" si="132"/>
        <v>39637.249999988984</v>
      </c>
      <c r="C4544" s="25">
        <v>6</v>
      </c>
      <c r="D4544" s="25">
        <v>17</v>
      </c>
      <c r="E4544" s="25">
        <v>22.65</v>
      </c>
      <c r="J4544" s="1"/>
      <c r="K4544" s="1"/>
      <c r="L4544" s="1"/>
      <c r="M4544" s="1"/>
      <c r="N4544" s="1"/>
      <c r="AA4544" s="1"/>
      <c r="AB4544" s="1"/>
      <c r="AC4544" s="1"/>
    </row>
    <row r="4545" spans="2:29" x14ac:dyDescent="0.25">
      <c r="B4545" s="27">
        <f t="shared" si="132"/>
        <v>39637.291666655648</v>
      </c>
      <c r="C4545" s="25">
        <v>7</v>
      </c>
      <c r="D4545" s="25">
        <v>18.100000000000001</v>
      </c>
      <c r="E4545" s="25">
        <v>203.55</v>
      </c>
      <c r="J4545" s="1"/>
      <c r="K4545" s="1"/>
      <c r="L4545" s="1"/>
      <c r="M4545" s="1"/>
      <c r="N4545" s="1"/>
      <c r="AA4545" s="1"/>
      <c r="AB4545" s="1"/>
      <c r="AC4545" s="1"/>
    </row>
    <row r="4546" spans="2:29" x14ac:dyDescent="0.25">
      <c r="B4546" s="27">
        <f t="shared" si="132"/>
        <v>39637.333333322313</v>
      </c>
      <c r="C4546" s="25">
        <v>8</v>
      </c>
      <c r="D4546" s="25">
        <v>19.3</v>
      </c>
      <c r="E4546" s="25">
        <v>411.08</v>
      </c>
      <c r="J4546" s="1"/>
      <c r="K4546" s="1"/>
      <c r="L4546" s="1"/>
      <c r="M4546" s="1"/>
      <c r="N4546" s="1"/>
      <c r="AA4546" s="1"/>
      <c r="AB4546" s="1"/>
      <c r="AC4546" s="1"/>
    </row>
    <row r="4547" spans="2:29" x14ac:dyDescent="0.25">
      <c r="B4547" s="27">
        <f t="shared" ref="B4547:B4610" si="133">B4546+1/24</f>
        <v>39637.374999988977</v>
      </c>
      <c r="C4547" s="25">
        <v>9</v>
      </c>
      <c r="D4547" s="25">
        <v>20.100000000000001</v>
      </c>
      <c r="E4547" s="25">
        <v>609.21</v>
      </c>
      <c r="J4547" s="1"/>
      <c r="K4547" s="1"/>
      <c r="L4547" s="1"/>
      <c r="M4547" s="1"/>
      <c r="N4547" s="1"/>
      <c r="AA4547" s="1"/>
      <c r="AB4547" s="1"/>
      <c r="AC4547" s="1"/>
    </row>
    <row r="4548" spans="2:29" x14ac:dyDescent="0.25">
      <c r="B4548" s="27">
        <f t="shared" si="133"/>
        <v>39637.416666655641</v>
      </c>
      <c r="C4548" s="25">
        <v>10</v>
      </c>
      <c r="D4548" s="25">
        <v>21.1</v>
      </c>
      <c r="E4548" s="25">
        <v>779.79</v>
      </c>
      <c r="J4548" s="1"/>
      <c r="K4548" s="1"/>
      <c r="L4548" s="1"/>
      <c r="M4548" s="1"/>
      <c r="N4548" s="1"/>
      <c r="AA4548" s="1"/>
      <c r="AB4548" s="1"/>
      <c r="AC4548" s="1"/>
    </row>
    <row r="4549" spans="2:29" x14ac:dyDescent="0.25">
      <c r="B4549" s="27">
        <f t="shared" si="133"/>
        <v>39637.458333322305</v>
      </c>
      <c r="C4549" s="25">
        <v>11</v>
      </c>
      <c r="D4549" s="25">
        <v>22.2</v>
      </c>
      <c r="E4549" s="25">
        <v>909.11</v>
      </c>
      <c r="J4549" s="1"/>
      <c r="K4549" s="1"/>
      <c r="L4549" s="1"/>
      <c r="M4549" s="1"/>
      <c r="N4549" s="1"/>
      <c r="AA4549" s="1"/>
      <c r="AB4549" s="1"/>
      <c r="AC4549" s="1"/>
    </row>
    <row r="4550" spans="2:29" x14ac:dyDescent="0.25">
      <c r="B4550" s="27">
        <f t="shared" si="133"/>
        <v>39637.49999998897</v>
      </c>
      <c r="C4550" s="25">
        <v>12</v>
      </c>
      <c r="D4550" s="25">
        <v>24.2</v>
      </c>
      <c r="E4550" s="25">
        <v>989.54</v>
      </c>
      <c r="J4550" s="1"/>
      <c r="K4550" s="1"/>
      <c r="L4550" s="1"/>
      <c r="M4550" s="1"/>
      <c r="N4550" s="1"/>
      <c r="AA4550" s="1"/>
      <c r="AB4550" s="1"/>
      <c r="AC4550" s="1"/>
    </row>
    <row r="4551" spans="2:29" x14ac:dyDescent="0.25">
      <c r="B4551" s="27">
        <f t="shared" si="133"/>
        <v>39637.541666655634</v>
      </c>
      <c r="C4551" s="25">
        <v>13</v>
      </c>
      <c r="D4551" s="25">
        <v>25.1</v>
      </c>
      <c r="E4551" s="25">
        <v>1010.82</v>
      </c>
      <c r="J4551" s="1"/>
      <c r="K4551" s="1"/>
      <c r="L4551" s="1"/>
      <c r="M4551" s="1"/>
      <c r="N4551" s="1"/>
      <c r="AA4551" s="1"/>
      <c r="AB4551" s="1"/>
      <c r="AC4551" s="1"/>
    </row>
    <row r="4552" spans="2:29" x14ac:dyDescent="0.25">
      <c r="B4552" s="27">
        <f t="shared" si="133"/>
        <v>39637.583333322298</v>
      </c>
      <c r="C4552" s="25">
        <v>14</v>
      </c>
      <c r="D4552" s="25">
        <v>25.6</v>
      </c>
      <c r="E4552" s="25">
        <v>973.03</v>
      </c>
      <c r="J4552" s="1"/>
      <c r="K4552" s="1"/>
      <c r="L4552" s="1"/>
      <c r="M4552" s="1"/>
      <c r="N4552" s="1"/>
      <c r="AA4552" s="1"/>
      <c r="AB4552" s="1"/>
      <c r="AC4552" s="1"/>
    </row>
    <row r="4553" spans="2:29" x14ac:dyDescent="0.25">
      <c r="B4553" s="27">
        <f t="shared" si="133"/>
        <v>39637.624999988962</v>
      </c>
      <c r="C4553" s="25">
        <v>15</v>
      </c>
      <c r="D4553" s="25">
        <v>25.3</v>
      </c>
      <c r="E4553" s="25">
        <v>879.52</v>
      </c>
      <c r="J4553" s="1"/>
      <c r="K4553" s="1"/>
      <c r="L4553" s="1"/>
      <c r="M4553" s="1"/>
      <c r="N4553" s="1"/>
      <c r="AA4553" s="1"/>
      <c r="AB4553" s="1"/>
      <c r="AC4553" s="1"/>
    </row>
    <row r="4554" spans="2:29" x14ac:dyDescent="0.25">
      <c r="B4554" s="27">
        <f t="shared" si="133"/>
        <v>39637.666666655627</v>
      </c>
      <c r="C4554" s="25">
        <v>16</v>
      </c>
      <c r="D4554" s="25">
        <v>24.1</v>
      </c>
      <c r="E4554" s="25">
        <v>737.98</v>
      </c>
      <c r="J4554" s="1"/>
      <c r="K4554" s="1"/>
      <c r="L4554" s="1"/>
      <c r="M4554" s="1"/>
      <c r="N4554" s="1"/>
      <c r="AA4554" s="1"/>
      <c r="AB4554" s="1"/>
      <c r="AC4554" s="1"/>
    </row>
    <row r="4555" spans="2:29" x14ac:dyDescent="0.25">
      <c r="B4555" s="27">
        <f t="shared" si="133"/>
        <v>39637.708333322291</v>
      </c>
      <c r="C4555" s="25">
        <v>17</v>
      </c>
      <c r="D4555" s="25">
        <v>22.9</v>
      </c>
      <c r="E4555" s="25">
        <v>558.49</v>
      </c>
      <c r="J4555" s="1"/>
      <c r="K4555" s="1"/>
      <c r="L4555" s="1"/>
      <c r="M4555" s="1"/>
      <c r="N4555" s="1"/>
      <c r="AA4555" s="1"/>
      <c r="AB4555" s="1"/>
      <c r="AC4555" s="1"/>
    </row>
    <row r="4556" spans="2:29" x14ac:dyDescent="0.25">
      <c r="B4556" s="27">
        <f t="shared" si="133"/>
        <v>39637.749999988955</v>
      </c>
      <c r="C4556" s="25">
        <v>18</v>
      </c>
      <c r="D4556" s="25">
        <v>21.8</v>
      </c>
      <c r="E4556" s="25">
        <v>355.22</v>
      </c>
      <c r="J4556" s="1"/>
      <c r="K4556" s="1"/>
      <c r="L4556" s="1"/>
      <c r="M4556" s="1"/>
      <c r="N4556" s="1"/>
      <c r="AA4556" s="1"/>
      <c r="AB4556" s="1"/>
      <c r="AC4556" s="1"/>
    </row>
    <row r="4557" spans="2:29" x14ac:dyDescent="0.25">
      <c r="B4557" s="27">
        <f t="shared" si="133"/>
        <v>39637.791666655619</v>
      </c>
      <c r="C4557" s="25">
        <v>19</v>
      </c>
      <c r="D4557" s="25">
        <v>20.6</v>
      </c>
      <c r="E4557" s="25">
        <v>148.52000000000001</v>
      </c>
      <c r="J4557" s="1"/>
      <c r="K4557" s="1"/>
      <c r="L4557" s="1"/>
      <c r="M4557" s="1"/>
      <c r="N4557" s="1"/>
      <c r="AA4557" s="1"/>
      <c r="AB4557" s="1"/>
      <c r="AC4557" s="1"/>
    </row>
    <row r="4558" spans="2:29" x14ac:dyDescent="0.25">
      <c r="B4558" s="27">
        <f t="shared" si="133"/>
        <v>39637.833333322284</v>
      </c>
      <c r="C4558" s="25">
        <v>20</v>
      </c>
      <c r="D4558" s="25">
        <v>19</v>
      </c>
      <c r="E4558" s="25">
        <v>0.31</v>
      </c>
      <c r="J4558" s="1"/>
      <c r="K4558" s="1"/>
      <c r="L4558" s="1"/>
      <c r="M4558" s="1"/>
      <c r="N4558" s="1"/>
      <c r="AA4558" s="1"/>
      <c r="AB4558" s="1"/>
      <c r="AC4558" s="1"/>
    </row>
    <row r="4559" spans="2:29" x14ac:dyDescent="0.25">
      <c r="B4559" s="27">
        <f t="shared" si="133"/>
        <v>39637.874999988948</v>
      </c>
      <c r="C4559" s="25">
        <v>21</v>
      </c>
      <c r="D4559" s="25">
        <v>18.2</v>
      </c>
      <c r="E4559" s="25">
        <v>0</v>
      </c>
      <c r="J4559" s="1"/>
      <c r="K4559" s="1"/>
      <c r="L4559" s="1"/>
      <c r="M4559" s="1"/>
      <c r="N4559" s="1"/>
      <c r="AA4559" s="1"/>
      <c r="AB4559" s="1"/>
      <c r="AC4559" s="1"/>
    </row>
    <row r="4560" spans="2:29" x14ac:dyDescent="0.25">
      <c r="B4560" s="27">
        <f t="shared" si="133"/>
        <v>39637.916666655612</v>
      </c>
      <c r="C4560" s="25">
        <v>22</v>
      </c>
      <c r="D4560" s="25">
        <v>17.8</v>
      </c>
      <c r="E4560" s="25">
        <v>0</v>
      </c>
      <c r="J4560" s="1"/>
      <c r="K4560" s="1"/>
      <c r="L4560" s="1"/>
      <c r="M4560" s="1"/>
      <c r="N4560" s="1"/>
      <c r="AA4560" s="1"/>
      <c r="AB4560" s="1"/>
      <c r="AC4560" s="1"/>
    </row>
    <row r="4561" spans="2:29" x14ac:dyDescent="0.25">
      <c r="B4561" s="27">
        <f t="shared" si="133"/>
        <v>39637.958333322276</v>
      </c>
      <c r="C4561" s="25">
        <v>23</v>
      </c>
      <c r="D4561" s="25">
        <v>17.7</v>
      </c>
      <c r="E4561" s="25">
        <v>0</v>
      </c>
      <c r="J4561" s="1"/>
      <c r="K4561" s="1"/>
      <c r="L4561" s="1"/>
      <c r="M4561" s="1"/>
      <c r="N4561" s="1"/>
      <c r="AA4561" s="1"/>
      <c r="AB4561" s="1"/>
      <c r="AC4561" s="1"/>
    </row>
    <row r="4562" spans="2:29" x14ac:dyDescent="0.25">
      <c r="B4562" s="27">
        <f t="shared" si="133"/>
        <v>39637.999999988941</v>
      </c>
      <c r="C4562" s="25">
        <v>0</v>
      </c>
      <c r="D4562" s="25">
        <v>17.5</v>
      </c>
      <c r="E4562" s="25">
        <v>0</v>
      </c>
      <c r="J4562" s="1"/>
      <c r="K4562" s="1"/>
      <c r="L4562" s="1"/>
      <c r="M4562" s="1"/>
      <c r="N4562" s="1"/>
      <c r="AA4562" s="1"/>
      <c r="AB4562" s="1"/>
      <c r="AC4562" s="1"/>
    </row>
    <row r="4563" spans="2:29" x14ac:dyDescent="0.25">
      <c r="B4563" s="27">
        <f t="shared" si="133"/>
        <v>39638.041666655605</v>
      </c>
      <c r="C4563" s="25">
        <v>1</v>
      </c>
      <c r="D4563" s="25">
        <v>17.399999999999999</v>
      </c>
      <c r="E4563" s="25">
        <v>0</v>
      </c>
      <c r="J4563" s="1"/>
      <c r="K4563" s="1"/>
      <c r="L4563" s="1"/>
      <c r="M4563" s="1"/>
      <c r="N4563" s="1"/>
      <c r="AA4563" s="1"/>
      <c r="AB4563" s="1"/>
      <c r="AC4563" s="1"/>
    </row>
    <row r="4564" spans="2:29" x14ac:dyDescent="0.25">
      <c r="B4564" s="27">
        <f t="shared" si="133"/>
        <v>39638.083333322269</v>
      </c>
      <c r="C4564" s="25">
        <v>2</v>
      </c>
      <c r="D4564" s="25">
        <v>17.2</v>
      </c>
      <c r="E4564" s="25">
        <v>0</v>
      </c>
      <c r="J4564" s="1"/>
      <c r="K4564" s="1"/>
      <c r="L4564" s="1"/>
      <c r="M4564" s="1"/>
      <c r="N4564" s="1"/>
      <c r="AA4564" s="1"/>
      <c r="AB4564" s="1"/>
      <c r="AC4564" s="1"/>
    </row>
    <row r="4565" spans="2:29" x14ac:dyDescent="0.25">
      <c r="B4565" s="27">
        <f t="shared" si="133"/>
        <v>39638.124999988933</v>
      </c>
      <c r="C4565" s="25">
        <v>3</v>
      </c>
      <c r="D4565" s="25">
        <v>17</v>
      </c>
      <c r="E4565" s="25">
        <v>0</v>
      </c>
      <c r="J4565" s="1"/>
      <c r="K4565" s="1"/>
      <c r="L4565" s="1"/>
      <c r="M4565" s="1"/>
      <c r="N4565" s="1"/>
      <c r="AA4565" s="1"/>
      <c r="AB4565" s="1"/>
      <c r="AC4565" s="1"/>
    </row>
    <row r="4566" spans="2:29" x14ac:dyDescent="0.25">
      <c r="B4566" s="27">
        <f t="shared" si="133"/>
        <v>39638.166666655598</v>
      </c>
      <c r="C4566" s="25">
        <v>4</v>
      </c>
      <c r="D4566" s="25">
        <v>16.899999999999999</v>
      </c>
      <c r="E4566" s="25">
        <v>0</v>
      </c>
      <c r="J4566" s="1"/>
      <c r="K4566" s="1"/>
      <c r="L4566" s="1"/>
      <c r="M4566" s="1"/>
      <c r="N4566" s="1"/>
      <c r="AA4566" s="1"/>
      <c r="AB4566" s="1"/>
      <c r="AC4566" s="1"/>
    </row>
    <row r="4567" spans="2:29" x14ac:dyDescent="0.25">
      <c r="B4567" s="27">
        <f t="shared" si="133"/>
        <v>39638.208333322262</v>
      </c>
      <c r="C4567" s="25">
        <v>5</v>
      </c>
      <c r="D4567" s="25">
        <v>16.8</v>
      </c>
      <c r="E4567" s="25">
        <v>0</v>
      </c>
      <c r="J4567" s="1"/>
      <c r="K4567" s="1"/>
      <c r="L4567" s="1"/>
      <c r="M4567" s="1"/>
      <c r="N4567" s="1"/>
      <c r="AA4567" s="1"/>
      <c r="AB4567" s="1"/>
      <c r="AC4567" s="1"/>
    </row>
    <row r="4568" spans="2:29" x14ac:dyDescent="0.25">
      <c r="B4568" s="27">
        <f t="shared" si="133"/>
        <v>39638.249999988926</v>
      </c>
      <c r="C4568" s="25">
        <v>6</v>
      </c>
      <c r="D4568" s="25">
        <v>16.899999999999999</v>
      </c>
      <c r="E4568" s="25">
        <v>22.05</v>
      </c>
      <c r="J4568" s="1"/>
      <c r="K4568" s="1"/>
      <c r="L4568" s="1"/>
      <c r="M4568" s="1"/>
      <c r="N4568" s="1"/>
      <c r="AA4568" s="1"/>
      <c r="AB4568" s="1"/>
      <c r="AC4568" s="1"/>
    </row>
    <row r="4569" spans="2:29" x14ac:dyDescent="0.25">
      <c r="B4569" s="27">
        <f t="shared" si="133"/>
        <v>39638.29166665559</v>
      </c>
      <c r="C4569" s="25">
        <v>7</v>
      </c>
      <c r="D4569" s="25">
        <v>17.8</v>
      </c>
      <c r="E4569" s="25">
        <v>205.2</v>
      </c>
      <c r="J4569" s="1"/>
      <c r="K4569" s="1"/>
      <c r="L4569" s="1"/>
      <c r="M4569" s="1"/>
      <c r="N4569" s="1"/>
      <c r="AA4569" s="1"/>
      <c r="AB4569" s="1"/>
      <c r="AC4569" s="1"/>
    </row>
    <row r="4570" spans="2:29" x14ac:dyDescent="0.25">
      <c r="B4570" s="27">
        <f t="shared" si="133"/>
        <v>39638.333333322254</v>
      </c>
      <c r="C4570" s="25">
        <v>8</v>
      </c>
      <c r="D4570" s="25">
        <v>19.100000000000001</v>
      </c>
      <c r="E4570" s="25">
        <v>415.47</v>
      </c>
      <c r="J4570" s="1"/>
      <c r="K4570" s="1"/>
      <c r="L4570" s="1"/>
      <c r="M4570" s="1"/>
      <c r="N4570" s="1"/>
      <c r="AA4570" s="1"/>
      <c r="AB4570" s="1"/>
      <c r="AC4570" s="1"/>
    </row>
    <row r="4571" spans="2:29" x14ac:dyDescent="0.25">
      <c r="B4571" s="27">
        <f t="shared" si="133"/>
        <v>39638.374999988919</v>
      </c>
      <c r="C4571" s="25">
        <v>9</v>
      </c>
      <c r="D4571" s="25">
        <v>20.399999999999999</v>
      </c>
      <c r="E4571" s="25">
        <v>615.87</v>
      </c>
      <c r="J4571" s="1"/>
      <c r="K4571" s="1"/>
      <c r="L4571" s="1"/>
      <c r="M4571" s="1"/>
      <c r="N4571" s="1"/>
      <c r="AA4571" s="1"/>
      <c r="AB4571" s="1"/>
      <c r="AC4571" s="1"/>
    </row>
    <row r="4572" spans="2:29" x14ac:dyDescent="0.25">
      <c r="B4572" s="27">
        <f t="shared" si="133"/>
        <v>39638.416666655583</v>
      </c>
      <c r="C4572" s="25">
        <v>10</v>
      </c>
      <c r="D4572" s="25">
        <v>21.6</v>
      </c>
      <c r="E4572" s="25">
        <v>787.98</v>
      </c>
      <c r="J4572" s="1"/>
      <c r="K4572" s="1"/>
      <c r="L4572" s="1"/>
      <c r="M4572" s="1"/>
      <c r="N4572" s="1"/>
      <c r="AA4572" s="1"/>
      <c r="AB4572" s="1"/>
      <c r="AC4572" s="1"/>
    </row>
    <row r="4573" spans="2:29" x14ac:dyDescent="0.25">
      <c r="B4573" s="27">
        <f t="shared" si="133"/>
        <v>39638.458333322247</v>
      </c>
      <c r="C4573" s="25">
        <v>11</v>
      </c>
      <c r="D4573" s="25">
        <v>22.3</v>
      </c>
      <c r="E4573" s="25">
        <v>917.22</v>
      </c>
      <c r="J4573" s="1"/>
      <c r="K4573" s="1"/>
      <c r="L4573" s="1"/>
      <c r="M4573" s="1"/>
      <c r="N4573" s="1"/>
      <c r="AA4573" s="1"/>
      <c r="AB4573" s="1"/>
      <c r="AC4573" s="1"/>
    </row>
    <row r="4574" spans="2:29" x14ac:dyDescent="0.25">
      <c r="B4574" s="27">
        <f t="shared" si="133"/>
        <v>39638.499999988911</v>
      </c>
      <c r="C4574" s="25">
        <v>12</v>
      </c>
      <c r="D4574" s="25">
        <v>24.1</v>
      </c>
      <c r="E4574" s="25">
        <v>999.18</v>
      </c>
      <c r="J4574" s="1"/>
      <c r="K4574" s="1"/>
      <c r="L4574" s="1"/>
      <c r="M4574" s="1"/>
      <c r="N4574" s="1"/>
      <c r="AA4574" s="1"/>
      <c r="AB4574" s="1"/>
      <c r="AC4574" s="1"/>
    </row>
    <row r="4575" spans="2:29" x14ac:dyDescent="0.25">
      <c r="B4575" s="27">
        <f t="shared" si="133"/>
        <v>39638.541666655576</v>
      </c>
      <c r="C4575" s="25">
        <v>13</v>
      </c>
      <c r="D4575" s="25">
        <v>24.8</v>
      </c>
      <c r="E4575" s="25">
        <v>1017.58</v>
      </c>
      <c r="J4575" s="1"/>
      <c r="K4575" s="1"/>
      <c r="L4575" s="1"/>
      <c r="M4575" s="1"/>
      <c r="N4575" s="1"/>
      <c r="AA4575" s="1"/>
      <c r="AB4575" s="1"/>
      <c r="AC4575" s="1"/>
    </row>
    <row r="4576" spans="2:29" x14ac:dyDescent="0.25">
      <c r="B4576" s="27">
        <f t="shared" si="133"/>
        <v>39638.58333332224</v>
      </c>
      <c r="C4576" s="25">
        <v>14</v>
      </c>
      <c r="D4576" s="25">
        <v>25</v>
      </c>
      <c r="E4576" s="25">
        <v>979.79</v>
      </c>
      <c r="J4576" s="1"/>
      <c r="K4576" s="1"/>
      <c r="L4576" s="1"/>
      <c r="M4576" s="1"/>
      <c r="N4576" s="1"/>
      <c r="AA4576" s="1"/>
      <c r="AB4576" s="1"/>
      <c r="AC4576" s="1"/>
    </row>
    <row r="4577" spans="2:29" x14ac:dyDescent="0.25">
      <c r="B4577" s="27">
        <f t="shared" si="133"/>
        <v>39638.624999988904</v>
      </c>
      <c r="C4577" s="25">
        <v>15</v>
      </c>
      <c r="D4577" s="25">
        <v>24.8</v>
      </c>
      <c r="E4577" s="25">
        <v>887.98</v>
      </c>
      <c r="J4577" s="1"/>
      <c r="K4577" s="1"/>
      <c r="L4577" s="1"/>
      <c r="M4577" s="1"/>
      <c r="N4577" s="1"/>
      <c r="AA4577" s="1"/>
      <c r="AB4577" s="1"/>
      <c r="AC4577" s="1"/>
    </row>
    <row r="4578" spans="2:29" x14ac:dyDescent="0.25">
      <c r="B4578" s="27">
        <f t="shared" si="133"/>
        <v>39638.666666655568</v>
      </c>
      <c r="C4578" s="25">
        <v>16</v>
      </c>
      <c r="D4578" s="25">
        <v>24.4</v>
      </c>
      <c r="E4578" s="25">
        <v>745.2</v>
      </c>
      <c r="J4578" s="1"/>
      <c r="K4578" s="1"/>
      <c r="L4578" s="1"/>
      <c r="M4578" s="1"/>
      <c r="N4578" s="1"/>
      <c r="AA4578" s="1"/>
      <c r="AB4578" s="1"/>
      <c r="AC4578" s="1"/>
    </row>
    <row r="4579" spans="2:29" x14ac:dyDescent="0.25">
      <c r="B4579" s="27">
        <f t="shared" si="133"/>
        <v>39638.708333322233</v>
      </c>
      <c r="C4579" s="25">
        <v>17</v>
      </c>
      <c r="D4579" s="25">
        <v>23.8</v>
      </c>
      <c r="E4579" s="25">
        <v>563.61</v>
      </c>
      <c r="J4579" s="1"/>
      <c r="K4579" s="1"/>
      <c r="L4579" s="1"/>
      <c r="M4579" s="1"/>
      <c r="N4579" s="1"/>
      <c r="AA4579" s="1"/>
      <c r="AB4579" s="1"/>
      <c r="AC4579" s="1"/>
    </row>
    <row r="4580" spans="2:29" x14ac:dyDescent="0.25">
      <c r="B4580" s="27">
        <f t="shared" si="133"/>
        <v>39638.749999988897</v>
      </c>
      <c r="C4580" s="25">
        <v>18</v>
      </c>
      <c r="D4580" s="25">
        <v>22.9</v>
      </c>
      <c r="E4580" s="25">
        <v>358.24</v>
      </c>
      <c r="J4580" s="1"/>
      <c r="K4580" s="1"/>
      <c r="L4580" s="1"/>
      <c r="M4580" s="1"/>
      <c r="N4580" s="1"/>
      <c r="AA4580" s="1"/>
      <c r="AB4580" s="1"/>
      <c r="AC4580" s="1"/>
    </row>
    <row r="4581" spans="2:29" x14ac:dyDescent="0.25">
      <c r="B4581" s="27">
        <f t="shared" si="133"/>
        <v>39638.791666655561</v>
      </c>
      <c r="C4581" s="25">
        <v>19</v>
      </c>
      <c r="D4581" s="25">
        <v>21.5</v>
      </c>
      <c r="E4581" s="25">
        <v>149.13</v>
      </c>
      <c r="J4581" s="1"/>
      <c r="K4581" s="1"/>
      <c r="L4581" s="1"/>
      <c r="M4581" s="1"/>
      <c r="N4581" s="1"/>
      <c r="AA4581" s="1"/>
      <c r="AB4581" s="1"/>
      <c r="AC4581" s="1"/>
    </row>
    <row r="4582" spans="2:29" x14ac:dyDescent="0.25">
      <c r="B4582" s="27">
        <f t="shared" si="133"/>
        <v>39638.833333322225</v>
      </c>
      <c r="C4582" s="25">
        <v>20</v>
      </c>
      <c r="D4582" s="25">
        <v>19.7</v>
      </c>
      <c r="E4582" s="25">
        <v>0.19</v>
      </c>
      <c r="J4582" s="1"/>
      <c r="K4582" s="1"/>
      <c r="L4582" s="1"/>
      <c r="M4582" s="1"/>
      <c r="N4582" s="1"/>
      <c r="AA4582" s="1"/>
      <c r="AB4582" s="1"/>
      <c r="AC4582" s="1"/>
    </row>
    <row r="4583" spans="2:29" x14ac:dyDescent="0.25">
      <c r="B4583" s="27">
        <f t="shared" si="133"/>
        <v>39638.87499998889</v>
      </c>
      <c r="C4583" s="25">
        <v>21</v>
      </c>
      <c r="D4583" s="25">
        <v>18.8</v>
      </c>
      <c r="E4583" s="25">
        <v>0</v>
      </c>
      <c r="J4583" s="1"/>
      <c r="K4583" s="1"/>
      <c r="L4583" s="1"/>
      <c r="M4583" s="1"/>
      <c r="N4583" s="1"/>
      <c r="AA4583" s="1"/>
      <c r="AB4583" s="1"/>
      <c r="AC4583" s="1"/>
    </row>
    <row r="4584" spans="2:29" x14ac:dyDescent="0.25">
      <c r="B4584" s="27">
        <f t="shared" si="133"/>
        <v>39638.916666655554</v>
      </c>
      <c r="C4584" s="25">
        <v>22</v>
      </c>
      <c r="D4584" s="25">
        <v>18.5</v>
      </c>
      <c r="E4584" s="25">
        <v>0</v>
      </c>
      <c r="J4584" s="1"/>
      <c r="K4584" s="1"/>
      <c r="L4584" s="1"/>
      <c r="M4584" s="1"/>
      <c r="N4584" s="1"/>
      <c r="AA4584" s="1"/>
      <c r="AB4584" s="1"/>
      <c r="AC4584" s="1"/>
    </row>
    <row r="4585" spans="2:29" x14ac:dyDescent="0.25">
      <c r="B4585" s="27">
        <f t="shared" si="133"/>
        <v>39638.958333322218</v>
      </c>
      <c r="C4585" s="25">
        <v>23</v>
      </c>
      <c r="D4585" s="25">
        <v>18.399999999999999</v>
      </c>
      <c r="E4585" s="25">
        <v>0</v>
      </c>
      <c r="J4585" s="1"/>
      <c r="K4585" s="1"/>
      <c r="L4585" s="1"/>
      <c r="M4585" s="1"/>
      <c r="N4585" s="1"/>
      <c r="AA4585" s="1"/>
      <c r="AB4585" s="1"/>
      <c r="AC4585" s="1"/>
    </row>
    <row r="4586" spans="2:29" x14ac:dyDescent="0.25">
      <c r="B4586" s="27">
        <f t="shared" si="133"/>
        <v>39638.999999988882</v>
      </c>
      <c r="C4586" s="25">
        <v>0</v>
      </c>
      <c r="D4586" s="25">
        <v>18.3</v>
      </c>
      <c r="E4586" s="25">
        <v>0</v>
      </c>
      <c r="J4586" s="1"/>
      <c r="K4586" s="1"/>
      <c r="L4586" s="1"/>
      <c r="M4586" s="1"/>
      <c r="N4586" s="1"/>
      <c r="AA4586" s="1"/>
      <c r="AB4586" s="1"/>
      <c r="AC4586" s="1"/>
    </row>
    <row r="4587" spans="2:29" x14ac:dyDescent="0.25">
      <c r="B4587" s="27">
        <f t="shared" si="133"/>
        <v>39639.041666655547</v>
      </c>
      <c r="C4587" s="25">
        <v>1</v>
      </c>
      <c r="D4587" s="25">
        <v>18.2</v>
      </c>
      <c r="E4587" s="25">
        <v>0</v>
      </c>
      <c r="J4587" s="1"/>
      <c r="K4587" s="1"/>
      <c r="L4587" s="1"/>
      <c r="M4587" s="1"/>
      <c r="N4587" s="1"/>
      <c r="AA4587" s="1"/>
      <c r="AB4587" s="1"/>
      <c r="AC4587" s="1"/>
    </row>
    <row r="4588" spans="2:29" x14ac:dyDescent="0.25">
      <c r="B4588" s="27">
        <f t="shared" si="133"/>
        <v>39639.083333322211</v>
      </c>
      <c r="C4588" s="25">
        <v>2</v>
      </c>
      <c r="D4588" s="25">
        <v>18</v>
      </c>
      <c r="E4588" s="25">
        <v>0</v>
      </c>
      <c r="J4588" s="1"/>
      <c r="K4588" s="1"/>
      <c r="L4588" s="1"/>
      <c r="M4588" s="1"/>
      <c r="N4588" s="1"/>
      <c r="AA4588" s="1"/>
      <c r="AB4588" s="1"/>
      <c r="AC4588" s="1"/>
    </row>
    <row r="4589" spans="2:29" x14ac:dyDescent="0.25">
      <c r="B4589" s="27">
        <f t="shared" si="133"/>
        <v>39639.124999988875</v>
      </c>
      <c r="C4589" s="25">
        <v>3</v>
      </c>
      <c r="D4589" s="25">
        <v>17.8</v>
      </c>
      <c r="E4589" s="25">
        <v>0</v>
      </c>
      <c r="J4589" s="1"/>
      <c r="K4589" s="1"/>
      <c r="L4589" s="1"/>
      <c r="M4589" s="1"/>
      <c r="N4589" s="1"/>
      <c r="AA4589" s="1"/>
      <c r="AB4589" s="1"/>
      <c r="AC4589" s="1"/>
    </row>
    <row r="4590" spans="2:29" x14ac:dyDescent="0.25">
      <c r="B4590" s="27">
        <f t="shared" si="133"/>
        <v>39639.166666655539</v>
      </c>
      <c r="C4590" s="25">
        <v>4</v>
      </c>
      <c r="D4590" s="25">
        <v>17.5</v>
      </c>
      <c r="E4590" s="25">
        <v>0</v>
      </c>
      <c r="J4590" s="1"/>
      <c r="K4590" s="1"/>
      <c r="L4590" s="1"/>
      <c r="M4590" s="1"/>
      <c r="N4590" s="1"/>
      <c r="AA4590" s="1"/>
      <c r="AB4590" s="1"/>
      <c r="AC4590" s="1"/>
    </row>
    <row r="4591" spans="2:29" x14ac:dyDescent="0.25">
      <c r="B4591" s="27">
        <f t="shared" si="133"/>
        <v>39639.208333322204</v>
      </c>
      <c r="C4591" s="25">
        <v>5</v>
      </c>
      <c r="D4591" s="25">
        <v>17.3</v>
      </c>
      <c r="E4591" s="25">
        <v>0</v>
      </c>
      <c r="J4591" s="1"/>
      <c r="K4591" s="1"/>
      <c r="L4591" s="1"/>
      <c r="M4591" s="1"/>
      <c r="N4591" s="1"/>
      <c r="AA4591" s="1"/>
      <c r="AB4591" s="1"/>
      <c r="AC4591" s="1"/>
    </row>
    <row r="4592" spans="2:29" x14ac:dyDescent="0.25">
      <c r="B4592" s="27">
        <f t="shared" si="133"/>
        <v>39639.249999988868</v>
      </c>
      <c r="C4592" s="25">
        <v>6</v>
      </c>
      <c r="D4592" s="25">
        <v>17.399999999999999</v>
      </c>
      <c r="E4592" s="25">
        <v>20.8</v>
      </c>
      <c r="J4592" s="1"/>
      <c r="K4592" s="1"/>
      <c r="L4592" s="1"/>
      <c r="M4592" s="1"/>
      <c r="N4592" s="1"/>
      <c r="AA4592" s="1"/>
      <c r="AB4592" s="1"/>
      <c r="AC4592" s="1"/>
    </row>
    <row r="4593" spans="2:29" x14ac:dyDescent="0.25">
      <c r="B4593" s="27">
        <f t="shared" si="133"/>
        <v>39639.291666655532</v>
      </c>
      <c r="C4593" s="25">
        <v>7</v>
      </c>
      <c r="D4593" s="25">
        <v>18.3</v>
      </c>
      <c r="E4593" s="25">
        <v>202.47</v>
      </c>
      <c r="J4593" s="1"/>
      <c r="K4593" s="1"/>
      <c r="L4593" s="1"/>
      <c r="M4593" s="1"/>
      <c r="N4593" s="1"/>
      <c r="AA4593" s="1"/>
      <c r="AB4593" s="1"/>
      <c r="AC4593" s="1"/>
    </row>
    <row r="4594" spans="2:29" x14ac:dyDescent="0.25">
      <c r="B4594" s="27">
        <f t="shared" si="133"/>
        <v>39639.333333322196</v>
      </c>
      <c r="C4594" s="25">
        <v>8</v>
      </c>
      <c r="D4594" s="25">
        <v>19.399999999999999</v>
      </c>
      <c r="E4594" s="25">
        <v>411.46</v>
      </c>
      <c r="J4594" s="1"/>
      <c r="K4594" s="1"/>
      <c r="L4594" s="1"/>
      <c r="M4594" s="1"/>
      <c r="N4594" s="1"/>
      <c r="AA4594" s="1"/>
      <c r="AB4594" s="1"/>
      <c r="AC4594" s="1"/>
    </row>
    <row r="4595" spans="2:29" x14ac:dyDescent="0.25">
      <c r="B4595" s="27">
        <f t="shared" si="133"/>
        <v>39639.374999988861</v>
      </c>
      <c r="C4595" s="25">
        <v>9</v>
      </c>
      <c r="D4595" s="25">
        <v>20.6</v>
      </c>
      <c r="E4595" s="25">
        <v>610.9</v>
      </c>
      <c r="J4595" s="1"/>
      <c r="K4595" s="1"/>
      <c r="L4595" s="1"/>
      <c r="M4595" s="1"/>
      <c r="N4595" s="1"/>
      <c r="AA4595" s="1"/>
      <c r="AB4595" s="1"/>
      <c r="AC4595" s="1"/>
    </row>
    <row r="4596" spans="2:29" x14ac:dyDescent="0.25">
      <c r="B4596" s="27">
        <f t="shared" si="133"/>
        <v>39639.416666655525</v>
      </c>
      <c r="C4596" s="25">
        <v>10</v>
      </c>
      <c r="D4596" s="25">
        <v>22.1</v>
      </c>
      <c r="E4596" s="25">
        <v>782.47</v>
      </c>
      <c r="J4596" s="1"/>
      <c r="K4596" s="1"/>
      <c r="L4596" s="1"/>
      <c r="M4596" s="1"/>
      <c r="N4596" s="1"/>
      <c r="AA4596" s="1"/>
      <c r="AB4596" s="1"/>
      <c r="AC4596" s="1"/>
    </row>
    <row r="4597" spans="2:29" x14ac:dyDescent="0.25">
      <c r="B4597" s="27">
        <f t="shared" si="133"/>
        <v>39639.458333322189</v>
      </c>
      <c r="C4597" s="25">
        <v>11</v>
      </c>
      <c r="D4597" s="25">
        <v>23.1</v>
      </c>
      <c r="E4597" s="25">
        <v>912.56</v>
      </c>
      <c r="J4597" s="1"/>
      <c r="K4597" s="1"/>
      <c r="L4597" s="1"/>
      <c r="M4597" s="1"/>
      <c r="N4597" s="1"/>
      <c r="AA4597" s="1"/>
      <c r="AB4597" s="1"/>
      <c r="AC4597" s="1"/>
    </row>
    <row r="4598" spans="2:29" x14ac:dyDescent="0.25">
      <c r="B4598" s="27">
        <f t="shared" si="133"/>
        <v>39639.499999988853</v>
      </c>
      <c r="C4598" s="25">
        <v>12</v>
      </c>
      <c r="D4598" s="25">
        <v>25.7</v>
      </c>
      <c r="E4598" s="25">
        <v>980.37</v>
      </c>
      <c r="J4598" s="1"/>
      <c r="K4598" s="1"/>
      <c r="L4598" s="1"/>
      <c r="M4598" s="1"/>
      <c r="N4598" s="1"/>
      <c r="AA4598" s="1"/>
      <c r="AB4598" s="1"/>
      <c r="AC4598" s="1"/>
    </row>
    <row r="4599" spans="2:29" x14ac:dyDescent="0.25">
      <c r="B4599" s="27">
        <f t="shared" si="133"/>
        <v>39639.541666655517</v>
      </c>
      <c r="C4599" s="25">
        <v>13</v>
      </c>
      <c r="D4599" s="25">
        <v>26</v>
      </c>
      <c r="E4599" s="25">
        <v>1000.48</v>
      </c>
      <c r="J4599" s="1"/>
      <c r="K4599" s="1"/>
      <c r="L4599" s="1"/>
      <c r="M4599" s="1"/>
      <c r="N4599" s="1"/>
      <c r="AA4599" s="1"/>
      <c r="AB4599" s="1"/>
      <c r="AC4599" s="1"/>
    </row>
    <row r="4600" spans="2:29" x14ac:dyDescent="0.25">
      <c r="B4600" s="27">
        <f t="shared" si="133"/>
        <v>39639.583333322182</v>
      </c>
      <c r="C4600" s="25">
        <v>14</v>
      </c>
      <c r="D4600" s="25">
        <v>26.1</v>
      </c>
      <c r="E4600" s="25">
        <v>962.69</v>
      </c>
      <c r="J4600" s="1"/>
      <c r="K4600" s="1"/>
      <c r="L4600" s="1"/>
      <c r="M4600" s="1"/>
      <c r="N4600" s="1"/>
      <c r="AA4600" s="1"/>
      <c r="AB4600" s="1"/>
      <c r="AC4600" s="1"/>
    </row>
    <row r="4601" spans="2:29" x14ac:dyDescent="0.25">
      <c r="B4601" s="27">
        <f t="shared" si="133"/>
        <v>39639.624999988846</v>
      </c>
      <c r="C4601" s="25">
        <v>15</v>
      </c>
      <c r="D4601" s="25">
        <v>26</v>
      </c>
      <c r="E4601" s="25">
        <v>869.75</v>
      </c>
      <c r="J4601" s="1"/>
      <c r="K4601" s="1"/>
      <c r="L4601" s="1"/>
      <c r="M4601" s="1"/>
      <c r="N4601" s="1"/>
      <c r="AA4601" s="1"/>
      <c r="AB4601" s="1"/>
      <c r="AC4601" s="1"/>
    </row>
    <row r="4602" spans="2:29" x14ac:dyDescent="0.25">
      <c r="B4602" s="27">
        <f t="shared" si="133"/>
        <v>39639.66666665551</v>
      </c>
      <c r="C4602" s="25">
        <v>16</v>
      </c>
      <c r="D4602" s="25">
        <v>25.5</v>
      </c>
      <c r="E4602" s="25">
        <v>728.69</v>
      </c>
      <c r="J4602" s="1"/>
      <c r="K4602" s="1"/>
      <c r="L4602" s="1"/>
      <c r="M4602" s="1"/>
      <c r="N4602" s="1"/>
      <c r="AA4602" s="1"/>
      <c r="AB4602" s="1"/>
      <c r="AC4602" s="1"/>
    </row>
    <row r="4603" spans="2:29" x14ac:dyDescent="0.25">
      <c r="B4603" s="27">
        <f t="shared" si="133"/>
        <v>39639.708333322174</v>
      </c>
      <c r="C4603" s="25">
        <v>17</v>
      </c>
      <c r="D4603" s="25">
        <v>24.6</v>
      </c>
      <c r="E4603" s="25">
        <v>550.1</v>
      </c>
      <c r="J4603" s="1"/>
      <c r="K4603" s="1"/>
      <c r="L4603" s="1"/>
      <c r="M4603" s="1"/>
      <c r="N4603" s="1"/>
      <c r="AA4603" s="1"/>
      <c r="AB4603" s="1"/>
      <c r="AC4603" s="1"/>
    </row>
    <row r="4604" spans="2:29" x14ac:dyDescent="0.25">
      <c r="B4604" s="27">
        <f t="shared" si="133"/>
        <v>39639.749999988839</v>
      </c>
      <c r="C4604" s="25">
        <v>18</v>
      </c>
      <c r="D4604" s="25">
        <v>23.6</v>
      </c>
      <c r="E4604" s="25">
        <v>348.26</v>
      </c>
      <c r="J4604" s="1"/>
      <c r="K4604" s="1"/>
      <c r="L4604" s="1"/>
      <c r="M4604" s="1"/>
      <c r="N4604" s="1"/>
      <c r="AA4604" s="1"/>
      <c r="AB4604" s="1"/>
      <c r="AC4604" s="1"/>
    </row>
    <row r="4605" spans="2:29" x14ac:dyDescent="0.25">
      <c r="B4605" s="27">
        <f t="shared" si="133"/>
        <v>39639.791666655503</v>
      </c>
      <c r="C4605" s="25">
        <v>19</v>
      </c>
      <c r="D4605" s="25">
        <v>22.4</v>
      </c>
      <c r="E4605" s="25">
        <v>143.46</v>
      </c>
      <c r="J4605" s="1"/>
      <c r="K4605" s="1"/>
      <c r="L4605" s="1"/>
      <c r="M4605" s="1"/>
      <c r="N4605" s="1"/>
      <c r="AA4605" s="1"/>
      <c r="AB4605" s="1"/>
      <c r="AC4605" s="1"/>
    </row>
    <row r="4606" spans="2:29" x14ac:dyDescent="0.25">
      <c r="B4606" s="27">
        <f t="shared" si="133"/>
        <v>39639.833333322167</v>
      </c>
      <c r="C4606" s="25">
        <v>20</v>
      </c>
      <c r="D4606" s="25">
        <v>20.6</v>
      </c>
      <c r="E4606" s="25">
        <v>0.09</v>
      </c>
      <c r="J4606" s="1"/>
      <c r="K4606" s="1"/>
      <c r="L4606" s="1"/>
      <c r="M4606" s="1"/>
      <c r="N4606" s="1"/>
      <c r="AA4606" s="1"/>
      <c r="AB4606" s="1"/>
      <c r="AC4606" s="1"/>
    </row>
    <row r="4607" spans="2:29" x14ac:dyDescent="0.25">
      <c r="B4607" s="27">
        <f t="shared" si="133"/>
        <v>39639.874999988831</v>
      </c>
      <c r="C4607" s="25">
        <v>21</v>
      </c>
      <c r="D4607" s="25">
        <v>19.8</v>
      </c>
      <c r="E4607" s="25">
        <v>0</v>
      </c>
      <c r="J4607" s="1"/>
      <c r="K4607" s="1"/>
      <c r="L4607" s="1"/>
      <c r="M4607" s="1"/>
      <c r="N4607" s="1"/>
      <c r="AA4607" s="1"/>
      <c r="AB4607" s="1"/>
      <c r="AC4607" s="1"/>
    </row>
    <row r="4608" spans="2:29" x14ac:dyDescent="0.25">
      <c r="B4608" s="27">
        <f t="shared" si="133"/>
        <v>39639.916666655496</v>
      </c>
      <c r="C4608" s="25">
        <v>22</v>
      </c>
      <c r="D4608" s="25">
        <v>19.5</v>
      </c>
      <c r="E4608" s="25">
        <v>0</v>
      </c>
      <c r="J4608" s="1"/>
      <c r="K4608" s="1"/>
      <c r="L4608" s="1"/>
      <c r="M4608" s="1"/>
      <c r="N4608" s="1"/>
      <c r="AA4608" s="1"/>
      <c r="AB4608" s="1"/>
      <c r="AC4608" s="1"/>
    </row>
    <row r="4609" spans="2:29" x14ac:dyDescent="0.25">
      <c r="B4609" s="27">
        <f t="shared" si="133"/>
        <v>39639.95833332216</v>
      </c>
      <c r="C4609" s="25">
        <v>23</v>
      </c>
      <c r="D4609" s="25">
        <v>19.8</v>
      </c>
      <c r="E4609" s="25">
        <v>0</v>
      </c>
      <c r="J4609" s="1"/>
      <c r="K4609" s="1"/>
      <c r="L4609" s="1"/>
      <c r="M4609" s="1"/>
      <c r="N4609" s="1"/>
      <c r="AA4609" s="1"/>
      <c r="AB4609" s="1"/>
      <c r="AC4609" s="1"/>
    </row>
    <row r="4610" spans="2:29" x14ac:dyDescent="0.25">
      <c r="B4610" s="27">
        <f t="shared" si="133"/>
        <v>39639.999999988824</v>
      </c>
      <c r="C4610" s="25">
        <v>0</v>
      </c>
      <c r="D4610" s="25">
        <v>20</v>
      </c>
      <c r="E4610" s="25">
        <v>0</v>
      </c>
      <c r="J4610" s="1"/>
      <c r="K4610" s="1"/>
      <c r="L4610" s="1"/>
      <c r="M4610" s="1"/>
      <c r="N4610" s="1"/>
      <c r="AA4610" s="1"/>
      <c r="AB4610" s="1"/>
      <c r="AC4610" s="1"/>
    </row>
    <row r="4611" spans="2:29" x14ac:dyDescent="0.25">
      <c r="B4611" s="27">
        <f t="shared" ref="B4611:B4674" si="134">B4610+1/24</f>
        <v>39640.041666655488</v>
      </c>
      <c r="C4611" s="25">
        <v>1</v>
      </c>
      <c r="D4611" s="25">
        <v>19.899999999999999</v>
      </c>
      <c r="E4611" s="25">
        <v>0</v>
      </c>
      <c r="J4611" s="1"/>
      <c r="K4611" s="1"/>
      <c r="L4611" s="1"/>
      <c r="M4611" s="1"/>
      <c r="N4611" s="1"/>
      <c r="AA4611" s="1"/>
      <c r="AB4611" s="1"/>
      <c r="AC4611" s="1"/>
    </row>
    <row r="4612" spans="2:29" x14ac:dyDescent="0.25">
      <c r="B4612" s="27">
        <f t="shared" si="134"/>
        <v>39640.083333322153</v>
      </c>
      <c r="C4612" s="25">
        <v>2</v>
      </c>
      <c r="D4612" s="25">
        <v>19.8</v>
      </c>
      <c r="E4612" s="25">
        <v>0</v>
      </c>
      <c r="J4612" s="1"/>
      <c r="K4612" s="1"/>
      <c r="L4612" s="1"/>
      <c r="M4612" s="1"/>
      <c r="N4612" s="1"/>
      <c r="AA4612" s="1"/>
      <c r="AB4612" s="1"/>
      <c r="AC4612" s="1"/>
    </row>
    <row r="4613" spans="2:29" x14ac:dyDescent="0.25">
      <c r="B4613" s="27">
        <f t="shared" si="134"/>
        <v>39640.124999988817</v>
      </c>
      <c r="C4613" s="25">
        <v>3</v>
      </c>
      <c r="D4613" s="25">
        <v>19.7</v>
      </c>
      <c r="E4613" s="25">
        <v>0</v>
      </c>
      <c r="J4613" s="1"/>
      <c r="K4613" s="1"/>
      <c r="L4613" s="1"/>
      <c r="M4613" s="1"/>
      <c r="N4613" s="1"/>
      <c r="AA4613" s="1"/>
      <c r="AB4613" s="1"/>
      <c r="AC4613" s="1"/>
    </row>
    <row r="4614" spans="2:29" x14ac:dyDescent="0.25">
      <c r="B4614" s="27">
        <f t="shared" si="134"/>
        <v>39640.166666655481</v>
      </c>
      <c r="C4614" s="25">
        <v>4</v>
      </c>
      <c r="D4614" s="25">
        <v>19.8</v>
      </c>
      <c r="E4614" s="25">
        <v>0</v>
      </c>
      <c r="J4614" s="1"/>
      <c r="K4614" s="1"/>
      <c r="L4614" s="1"/>
      <c r="M4614" s="1"/>
      <c r="N4614" s="1"/>
      <c r="AA4614" s="1"/>
      <c r="AB4614" s="1"/>
      <c r="AC4614" s="1"/>
    </row>
    <row r="4615" spans="2:29" x14ac:dyDescent="0.25">
      <c r="B4615" s="27">
        <f t="shared" si="134"/>
        <v>39640.208333322145</v>
      </c>
      <c r="C4615" s="25">
        <v>5</v>
      </c>
      <c r="D4615" s="25">
        <v>19.899999999999999</v>
      </c>
      <c r="E4615" s="25">
        <v>0</v>
      </c>
      <c r="J4615" s="1"/>
      <c r="K4615" s="1"/>
      <c r="L4615" s="1"/>
      <c r="M4615" s="1"/>
      <c r="N4615" s="1"/>
      <c r="AA4615" s="1"/>
      <c r="AB4615" s="1"/>
      <c r="AC4615" s="1"/>
    </row>
    <row r="4616" spans="2:29" x14ac:dyDescent="0.25">
      <c r="B4616" s="27">
        <f t="shared" si="134"/>
        <v>39640.24999998881</v>
      </c>
      <c r="C4616" s="25">
        <v>6</v>
      </c>
      <c r="D4616" s="25">
        <v>19.3</v>
      </c>
      <c r="E4616" s="25">
        <v>3.42</v>
      </c>
      <c r="J4616" s="1"/>
      <c r="K4616" s="1"/>
      <c r="L4616" s="1"/>
      <c r="M4616" s="1"/>
      <c r="N4616" s="1"/>
      <c r="AA4616" s="1"/>
      <c r="AB4616" s="1"/>
      <c r="AC4616" s="1"/>
    </row>
    <row r="4617" spans="2:29" x14ac:dyDescent="0.25">
      <c r="B4617" s="27">
        <f t="shared" si="134"/>
        <v>39640.291666655474</v>
      </c>
      <c r="C4617" s="25">
        <v>7</v>
      </c>
      <c r="D4617" s="25">
        <v>19.5</v>
      </c>
      <c r="E4617" s="25">
        <v>173.5</v>
      </c>
      <c r="J4617" s="1"/>
      <c r="K4617" s="1"/>
      <c r="L4617" s="1"/>
      <c r="M4617" s="1"/>
      <c r="N4617" s="1"/>
      <c r="AA4617" s="1"/>
      <c r="AB4617" s="1"/>
      <c r="AC4617" s="1"/>
    </row>
    <row r="4618" spans="2:29" x14ac:dyDescent="0.25">
      <c r="B4618" s="27">
        <f t="shared" si="134"/>
        <v>39640.333333322138</v>
      </c>
      <c r="C4618" s="25">
        <v>8</v>
      </c>
      <c r="D4618" s="25">
        <v>21.3</v>
      </c>
      <c r="E4618" s="25">
        <v>326.97000000000003</v>
      </c>
      <c r="J4618" s="1"/>
      <c r="K4618" s="1"/>
      <c r="L4618" s="1"/>
      <c r="M4618" s="1"/>
      <c r="N4618" s="1"/>
      <c r="AA4618" s="1"/>
      <c r="AB4618" s="1"/>
      <c r="AC4618" s="1"/>
    </row>
    <row r="4619" spans="2:29" x14ac:dyDescent="0.25">
      <c r="B4619" s="27">
        <f t="shared" si="134"/>
        <v>39640.374999988802</v>
      </c>
      <c r="C4619" s="25">
        <v>9</v>
      </c>
      <c r="D4619" s="25">
        <v>22.1</v>
      </c>
      <c r="E4619" s="25">
        <v>223.5</v>
      </c>
      <c r="J4619" s="1"/>
      <c r="K4619" s="1"/>
      <c r="L4619" s="1"/>
      <c r="M4619" s="1"/>
      <c r="N4619" s="1"/>
      <c r="AA4619" s="1"/>
      <c r="AB4619" s="1"/>
      <c r="AC4619" s="1"/>
    </row>
    <row r="4620" spans="2:29" x14ac:dyDescent="0.25">
      <c r="B4620" s="27">
        <f t="shared" si="134"/>
        <v>39640.416666655467</v>
      </c>
      <c r="C4620" s="25">
        <v>10</v>
      </c>
      <c r="D4620" s="25">
        <v>22.4</v>
      </c>
      <c r="E4620" s="25">
        <v>209.77</v>
      </c>
      <c r="J4620" s="1"/>
      <c r="K4620" s="1"/>
      <c r="L4620" s="1"/>
      <c r="M4620" s="1"/>
      <c r="N4620" s="1"/>
      <c r="AA4620" s="1"/>
      <c r="AB4620" s="1"/>
      <c r="AC4620" s="1"/>
    </row>
    <row r="4621" spans="2:29" x14ac:dyDescent="0.25">
      <c r="B4621" s="27">
        <f t="shared" si="134"/>
        <v>39640.458333322131</v>
      </c>
      <c r="C4621" s="25">
        <v>11</v>
      </c>
      <c r="D4621" s="25">
        <v>23</v>
      </c>
      <c r="E4621" s="25">
        <v>366.31</v>
      </c>
      <c r="J4621" s="1"/>
      <c r="K4621" s="1"/>
      <c r="L4621" s="1"/>
      <c r="M4621" s="1"/>
      <c r="N4621" s="1"/>
      <c r="AA4621" s="1"/>
      <c r="AB4621" s="1"/>
      <c r="AC4621" s="1"/>
    </row>
    <row r="4622" spans="2:29" x14ac:dyDescent="0.25">
      <c r="B4622" s="27">
        <f t="shared" si="134"/>
        <v>39640.499999988795</v>
      </c>
      <c r="C4622" s="25">
        <v>12</v>
      </c>
      <c r="D4622" s="25">
        <v>22.4</v>
      </c>
      <c r="E4622" s="25">
        <v>390.05</v>
      </c>
      <c r="J4622" s="1"/>
      <c r="K4622" s="1"/>
      <c r="L4622" s="1"/>
      <c r="M4622" s="1"/>
      <c r="N4622" s="1"/>
      <c r="AA4622" s="1"/>
      <c r="AB4622" s="1"/>
      <c r="AC4622" s="1"/>
    </row>
    <row r="4623" spans="2:29" x14ac:dyDescent="0.25">
      <c r="B4623" s="27">
        <f t="shared" si="134"/>
        <v>39640.541666655459</v>
      </c>
      <c r="C4623" s="25">
        <v>13</v>
      </c>
      <c r="D4623" s="25">
        <v>23.3</v>
      </c>
      <c r="E4623" s="25">
        <v>779.07</v>
      </c>
      <c r="J4623" s="1"/>
      <c r="K4623" s="1"/>
      <c r="L4623" s="1"/>
      <c r="M4623" s="1"/>
      <c r="N4623" s="1"/>
      <c r="AA4623" s="1"/>
      <c r="AB4623" s="1"/>
      <c r="AC4623" s="1"/>
    </row>
    <row r="4624" spans="2:29" x14ac:dyDescent="0.25">
      <c r="B4624" s="27">
        <f t="shared" si="134"/>
        <v>39640.583333322124</v>
      </c>
      <c r="C4624" s="25">
        <v>14</v>
      </c>
      <c r="D4624" s="25">
        <v>23.6</v>
      </c>
      <c r="E4624" s="25">
        <v>814.27</v>
      </c>
      <c r="J4624" s="1"/>
      <c r="K4624" s="1"/>
      <c r="L4624" s="1"/>
      <c r="M4624" s="1"/>
      <c r="N4624" s="1"/>
      <c r="AA4624" s="1"/>
      <c r="AB4624" s="1"/>
      <c r="AC4624" s="1"/>
    </row>
    <row r="4625" spans="2:29" x14ac:dyDescent="0.25">
      <c r="B4625" s="27">
        <f t="shared" si="134"/>
        <v>39640.624999988788</v>
      </c>
      <c r="C4625" s="25">
        <v>15</v>
      </c>
      <c r="D4625" s="25">
        <v>23.9</v>
      </c>
      <c r="E4625" s="25">
        <v>724.86</v>
      </c>
      <c r="J4625" s="1"/>
      <c r="K4625" s="1"/>
      <c r="L4625" s="1"/>
      <c r="M4625" s="1"/>
      <c r="N4625" s="1"/>
      <c r="AA4625" s="1"/>
      <c r="AB4625" s="1"/>
      <c r="AC4625" s="1"/>
    </row>
    <row r="4626" spans="2:29" x14ac:dyDescent="0.25">
      <c r="B4626" s="27">
        <f t="shared" si="134"/>
        <v>39640.666666655452</v>
      </c>
      <c r="C4626" s="25">
        <v>16</v>
      </c>
      <c r="D4626" s="25">
        <v>23.8</v>
      </c>
      <c r="E4626" s="25">
        <v>644.58000000000004</v>
      </c>
      <c r="J4626" s="1"/>
      <c r="K4626" s="1"/>
      <c r="L4626" s="1"/>
      <c r="M4626" s="1"/>
      <c r="N4626" s="1"/>
      <c r="AA4626" s="1"/>
      <c r="AB4626" s="1"/>
      <c r="AC4626" s="1"/>
    </row>
    <row r="4627" spans="2:29" x14ac:dyDescent="0.25">
      <c r="B4627" s="27">
        <f t="shared" si="134"/>
        <v>39640.708333322116</v>
      </c>
      <c r="C4627" s="25">
        <v>17</v>
      </c>
      <c r="D4627" s="25">
        <v>23.4</v>
      </c>
      <c r="E4627" s="25">
        <v>540.03</v>
      </c>
      <c r="J4627" s="1"/>
      <c r="K4627" s="1"/>
      <c r="L4627" s="1"/>
      <c r="M4627" s="1"/>
      <c r="N4627" s="1"/>
      <c r="AA4627" s="1"/>
      <c r="AB4627" s="1"/>
      <c r="AC4627" s="1"/>
    </row>
    <row r="4628" spans="2:29" x14ac:dyDescent="0.25">
      <c r="B4628" s="27">
        <f t="shared" si="134"/>
        <v>39640.74999998878</v>
      </c>
      <c r="C4628" s="25">
        <v>18</v>
      </c>
      <c r="D4628" s="25">
        <v>22.7</v>
      </c>
      <c r="E4628" s="25">
        <v>341.24</v>
      </c>
      <c r="J4628" s="1"/>
      <c r="K4628" s="1"/>
      <c r="L4628" s="1"/>
      <c r="M4628" s="1"/>
      <c r="N4628" s="1"/>
      <c r="AA4628" s="1"/>
      <c r="AB4628" s="1"/>
      <c r="AC4628" s="1"/>
    </row>
    <row r="4629" spans="2:29" x14ac:dyDescent="0.25">
      <c r="B4629" s="27">
        <f t="shared" si="134"/>
        <v>39640.791666655445</v>
      </c>
      <c r="C4629" s="25">
        <v>19</v>
      </c>
      <c r="D4629" s="25">
        <v>21.5</v>
      </c>
      <c r="E4629" s="25">
        <v>139.63</v>
      </c>
      <c r="J4629" s="1"/>
      <c r="K4629" s="1"/>
      <c r="L4629" s="1"/>
      <c r="M4629" s="1"/>
      <c r="N4629" s="1"/>
      <c r="AA4629" s="1"/>
      <c r="AB4629" s="1"/>
      <c r="AC4629" s="1"/>
    </row>
    <row r="4630" spans="2:29" x14ac:dyDescent="0.25">
      <c r="B4630" s="27">
        <f t="shared" si="134"/>
        <v>39640.833333322109</v>
      </c>
      <c r="C4630" s="25">
        <v>20</v>
      </c>
      <c r="D4630" s="25">
        <v>19.8</v>
      </c>
      <c r="E4630" s="25">
        <v>0.02</v>
      </c>
      <c r="J4630" s="1"/>
      <c r="K4630" s="1"/>
      <c r="L4630" s="1"/>
      <c r="M4630" s="1"/>
      <c r="N4630" s="1"/>
      <c r="AA4630" s="1"/>
      <c r="AB4630" s="1"/>
      <c r="AC4630" s="1"/>
    </row>
    <row r="4631" spans="2:29" x14ac:dyDescent="0.25">
      <c r="B4631" s="27">
        <f t="shared" si="134"/>
        <v>39640.874999988773</v>
      </c>
      <c r="C4631" s="25">
        <v>21</v>
      </c>
      <c r="D4631" s="25">
        <v>18.7</v>
      </c>
      <c r="E4631" s="25">
        <v>0</v>
      </c>
      <c r="J4631" s="1"/>
      <c r="K4631" s="1"/>
      <c r="L4631" s="1"/>
      <c r="M4631" s="1"/>
      <c r="N4631" s="1"/>
      <c r="AA4631" s="1"/>
      <c r="AB4631" s="1"/>
      <c r="AC4631" s="1"/>
    </row>
    <row r="4632" spans="2:29" x14ac:dyDescent="0.25">
      <c r="B4632" s="27">
        <f t="shared" si="134"/>
        <v>39640.916666655437</v>
      </c>
      <c r="C4632" s="25">
        <v>22</v>
      </c>
      <c r="D4632" s="25">
        <v>18.100000000000001</v>
      </c>
      <c r="E4632" s="25">
        <v>0</v>
      </c>
      <c r="J4632" s="1"/>
      <c r="K4632" s="1"/>
      <c r="L4632" s="1"/>
      <c r="M4632" s="1"/>
      <c r="N4632" s="1"/>
      <c r="AA4632" s="1"/>
      <c r="AB4632" s="1"/>
      <c r="AC4632" s="1"/>
    </row>
    <row r="4633" spans="2:29" x14ac:dyDescent="0.25">
      <c r="B4633" s="27">
        <f t="shared" si="134"/>
        <v>39640.958333322102</v>
      </c>
      <c r="C4633" s="25">
        <v>23</v>
      </c>
      <c r="D4633" s="25">
        <v>17.7</v>
      </c>
      <c r="E4633" s="25">
        <v>0</v>
      </c>
      <c r="J4633" s="1"/>
      <c r="K4633" s="1"/>
      <c r="L4633" s="1"/>
      <c r="M4633" s="1"/>
      <c r="N4633" s="1"/>
      <c r="AA4633" s="1"/>
      <c r="AB4633" s="1"/>
      <c r="AC4633" s="1"/>
    </row>
    <row r="4634" spans="2:29" x14ac:dyDescent="0.25">
      <c r="B4634" s="27">
        <f t="shared" si="134"/>
        <v>39640.999999988766</v>
      </c>
      <c r="C4634" s="25">
        <v>0</v>
      </c>
      <c r="D4634" s="25">
        <v>17.399999999999999</v>
      </c>
      <c r="E4634" s="25">
        <v>0</v>
      </c>
      <c r="J4634" s="1"/>
      <c r="K4634" s="1"/>
      <c r="L4634" s="1"/>
      <c r="M4634" s="1"/>
      <c r="N4634" s="1"/>
      <c r="AA4634" s="1"/>
      <c r="AB4634" s="1"/>
      <c r="AC4634" s="1"/>
    </row>
    <row r="4635" spans="2:29" x14ac:dyDescent="0.25">
      <c r="B4635" s="27">
        <f t="shared" si="134"/>
        <v>39641.04166665543</v>
      </c>
      <c r="C4635" s="25">
        <v>1</v>
      </c>
      <c r="D4635" s="25">
        <v>17.2</v>
      </c>
      <c r="E4635" s="25">
        <v>0</v>
      </c>
      <c r="J4635" s="1"/>
      <c r="K4635" s="1"/>
      <c r="L4635" s="1"/>
      <c r="M4635" s="1"/>
      <c r="N4635" s="1"/>
      <c r="AA4635" s="1"/>
      <c r="AB4635" s="1"/>
      <c r="AC4635" s="1"/>
    </row>
    <row r="4636" spans="2:29" x14ac:dyDescent="0.25">
      <c r="B4636" s="27">
        <f t="shared" si="134"/>
        <v>39641.083333322094</v>
      </c>
      <c r="C4636" s="25">
        <v>2</v>
      </c>
      <c r="D4636" s="25">
        <v>17.2</v>
      </c>
      <c r="E4636" s="25">
        <v>0</v>
      </c>
      <c r="J4636" s="1"/>
      <c r="K4636" s="1"/>
      <c r="L4636" s="1"/>
      <c r="M4636" s="1"/>
      <c r="N4636" s="1"/>
      <c r="AA4636" s="1"/>
      <c r="AB4636" s="1"/>
      <c r="AC4636" s="1"/>
    </row>
    <row r="4637" spans="2:29" x14ac:dyDescent="0.25">
      <c r="B4637" s="27">
        <f t="shared" si="134"/>
        <v>39641.124999988759</v>
      </c>
      <c r="C4637" s="25">
        <v>3</v>
      </c>
      <c r="D4637" s="25">
        <v>17</v>
      </c>
      <c r="E4637" s="25">
        <v>0</v>
      </c>
      <c r="J4637" s="1"/>
      <c r="K4637" s="1"/>
      <c r="L4637" s="1"/>
      <c r="M4637" s="1"/>
      <c r="N4637" s="1"/>
      <c r="AA4637" s="1"/>
      <c r="AB4637" s="1"/>
      <c r="AC4637" s="1"/>
    </row>
    <row r="4638" spans="2:29" x14ac:dyDescent="0.25">
      <c r="B4638" s="27">
        <f t="shared" si="134"/>
        <v>39641.166666655423</v>
      </c>
      <c r="C4638" s="25">
        <v>4</v>
      </c>
      <c r="D4638" s="25">
        <v>16.8</v>
      </c>
      <c r="E4638" s="25">
        <v>0</v>
      </c>
      <c r="J4638" s="1"/>
      <c r="K4638" s="1"/>
      <c r="L4638" s="1"/>
      <c r="M4638" s="1"/>
      <c r="N4638" s="1"/>
      <c r="AA4638" s="1"/>
      <c r="AB4638" s="1"/>
      <c r="AC4638" s="1"/>
    </row>
    <row r="4639" spans="2:29" x14ac:dyDescent="0.25">
      <c r="B4639" s="27">
        <f t="shared" si="134"/>
        <v>39641.208333322087</v>
      </c>
      <c r="C4639" s="25">
        <v>5</v>
      </c>
      <c r="D4639" s="25">
        <v>16.7</v>
      </c>
      <c r="E4639" s="25">
        <v>0</v>
      </c>
      <c r="J4639" s="1"/>
      <c r="K4639" s="1"/>
      <c r="L4639" s="1"/>
      <c r="M4639" s="1"/>
      <c r="N4639" s="1"/>
      <c r="AA4639" s="1"/>
      <c r="AB4639" s="1"/>
      <c r="AC4639" s="1"/>
    </row>
    <row r="4640" spans="2:29" x14ac:dyDescent="0.25">
      <c r="B4640" s="27">
        <f t="shared" si="134"/>
        <v>39641.249999988751</v>
      </c>
      <c r="C4640" s="25">
        <v>6</v>
      </c>
      <c r="D4640" s="25">
        <v>16.8</v>
      </c>
      <c r="E4640" s="25">
        <v>18.39</v>
      </c>
      <c r="J4640" s="1"/>
      <c r="K4640" s="1"/>
      <c r="L4640" s="1"/>
      <c r="M4640" s="1"/>
      <c r="N4640" s="1"/>
      <c r="AA4640" s="1"/>
      <c r="AB4640" s="1"/>
      <c r="AC4640" s="1"/>
    </row>
    <row r="4641" spans="2:29" x14ac:dyDescent="0.25">
      <c r="B4641" s="27">
        <f t="shared" si="134"/>
        <v>39641.291666655416</v>
      </c>
      <c r="C4641" s="25">
        <v>7</v>
      </c>
      <c r="D4641" s="25">
        <v>17.600000000000001</v>
      </c>
      <c r="E4641" s="25">
        <v>197.73</v>
      </c>
      <c r="J4641" s="1"/>
      <c r="K4641" s="1"/>
      <c r="L4641" s="1"/>
      <c r="M4641" s="1"/>
      <c r="N4641" s="1"/>
      <c r="AA4641" s="1"/>
      <c r="AB4641" s="1"/>
      <c r="AC4641" s="1"/>
    </row>
    <row r="4642" spans="2:29" x14ac:dyDescent="0.25">
      <c r="B4642" s="27">
        <f t="shared" si="134"/>
        <v>39641.33333332208</v>
      </c>
      <c r="C4642" s="25">
        <v>8</v>
      </c>
      <c r="D4642" s="25">
        <v>18.600000000000001</v>
      </c>
      <c r="E4642" s="25">
        <v>407.07</v>
      </c>
      <c r="J4642" s="1"/>
      <c r="K4642" s="1"/>
      <c r="L4642" s="1"/>
      <c r="M4642" s="1"/>
      <c r="N4642" s="1"/>
      <c r="AA4642" s="1"/>
      <c r="AB4642" s="1"/>
      <c r="AC4642" s="1"/>
    </row>
    <row r="4643" spans="2:29" x14ac:dyDescent="0.25">
      <c r="B4643" s="27">
        <f t="shared" si="134"/>
        <v>39641.374999988744</v>
      </c>
      <c r="C4643" s="25">
        <v>9</v>
      </c>
      <c r="D4643" s="25">
        <v>19.3</v>
      </c>
      <c r="E4643" s="25">
        <v>300.87</v>
      </c>
      <c r="J4643" s="1"/>
      <c r="K4643" s="1"/>
      <c r="L4643" s="1"/>
      <c r="M4643" s="1"/>
      <c r="N4643" s="1"/>
      <c r="AA4643" s="1"/>
      <c r="AB4643" s="1"/>
      <c r="AC4643" s="1"/>
    </row>
    <row r="4644" spans="2:29" x14ac:dyDescent="0.25">
      <c r="B4644" s="27">
        <f t="shared" si="134"/>
        <v>39641.416666655408</v>
      </c>
      <c r="C4644" s="25">
        <v>10</v>
      </c>
      <c r="D4644" s="25">
        <v>19.3</v>
      </c>
      <c r="E4644" s="25">
        <v>193.79</v>
      </c>
      <c r="J4644" s="1"/>
      <c r="K4644" s="1"/>
      <c r="L4644" s="1"/>
      <c r="M4644" s="1"/>
      <c r="N4644" s="1"/>
      <c r="AA4644" s="1"/>
      <c r="AB4644" s="1"/>
      <c r="AC4644" s="1"/>
    </row>
    <row r="4645" spans="2:29" x14ac:dyDescent="0.25">
      <c r="B4645" s="27">
        <f t="shared" si="134"/>
        <v>39641.458333322073</v>
      </c>
      <c r="C4645" s="25">
        <v>11</v>
      </c>
      <c r="D4645" s="25">
        <v>20.2</v>
      </c>
      <c r="E4645" s="25">
        <v>887.38</v>
      </c>
      <c r="J4645" s="1"/>
      <c r="K4645" s="1"/>
      <c r="L4645" s="1"/>
      <c r="M4645" s="1"/>
      <c r="N4645" s="1"/>
      <c r="AA4645" s="1"/>
      <c r="AB4645" s="1"/>
      <c r="AC4645" s="1"/>
    </row>
    <row r="4646" spans="2:29" x14ac:dyDescent="0.25">
      <c r="B4646" s="27">
        <f t="shared" si="134"/>
        <v>39641.499999988737</v>
      </c>
      <c r="C4646" s="25">
        <v>12</v>
      </c>
      <c r="D4646" s="25">
        <v>21.1</v>
      </c>
      <c r="E4646" s="25">
        <v>958.85</v>
      </c>
      <c r="J4646" s="1"/>
      <c r="K4646" s="1"/>
      <c r="L4646" s="1"/>
      <c r="M4646" s="1"/>
      <c r="N4646" s="1"/>
      <c r="AA4646" s="1"/>
      <c r="AB4646" s="1"/>
      <c r="AC4646" s="1"/>
    </row>
    <row r="4647" spans="2:29" x14ac:dyDescent="0.25">
      <c r="B4647" s="27">
        <f t="shared" si="134"/>
        <v>39641.541666655401</v>
      </c>
      <c r="C4647" s="25">
        <v>13</v>
      </c>
      <c r="D4647" s="25">
        <v>20.8</v>
      </c>
      <c r="E4647" s="25">
        <v>510.21</v>
      </c>
      <c r="J4647" s="1"/>
      <c r="K4647" s="1"/>
      <c r="L4647" s="1"/>
      <c r="M4647" s="1"/>
      <c r="N4647" s="1"/>
      <c r="AA4647" s="1"/>
      <c r="AB4647" s="1"/>
      <c r="AC4647" s="1"/>
    </row>
    <row r="4648" spans="2:29" x14ac:dyDescent="0.25">
      <c r="B4648" s="27">
        <f t="shared" si="134"/>
        <v>39641.583333322065</v>
      </c>
      <c r="C4648" s="25">
        <v>14</v>
      </c>
      <c r="D4648" s="25">
        <v>21</v>
      </c>
      <c r="E4648" s="25">
        <v>971.55</v>
      </c>
      <c r="J4648" s="1"/>
      <c r="K4648" s="1"/>
      <c r="L4648" s="1"/>
      <c r="M4648" s="1"/>
      <c r="N4648" s="1"/>
      <c r="AA4648" s="1"/>
      <c r="AB4648" s="1"/>
      <c r="AC4648" s="1"/>
    </row>
    <row r="4649" spans="2:29" x14ac:dyDescent="0.25">
      <c r="B4649" s="27">
        <f t="shared" si="134"/>
        <v>39641.62499998873</v>
      </c>
      <c r="C4649" s="25">
        <v>15</v>
      </c>
      <c r="D4649" s="25">
        <v>21.1</v>
      </c>
      <c r="E4649" s="25">
        <v>872.75</v>
      </c>
      <c r="J4649" s="1"/>
      <c r="K4649" s="1"/>
      <c r="L4649" s="1"/>
      <c r="M4649" s="1"/>
      <c r="N4649" s="1"/>
      <c r="AA4649" s="1"/>
      <c r="AB4649" s="1"/>
      <c r="AC4649" s="1"/>
    </row>
    <row r="4650" spans="2:29" x14ac:dyDescent="0.25">
      <c r="B4650" s="27">
        <f t="shared" si="134"/>
        <v>39641.666666655394</v>
      </c>
      <c r="C4650" s="25">
        <v>16</v>
      </c>
      <c r="D4650" s="25">
        <v>20.399999999999999</v>
      </c>
      <c r="E4650" s="25">
        <v>645.11</v>
      </c>
      <c r="J4650" s="1"/>
      <c r="K4650" s="1"/>
      <c r="L4650" s="1"/>
      <c r="M4650" s="1"/>
      <c r="N4650" s="1"/>
      <c r="AA4650" s="1"/>
      <c r="AB4650" s="1"/>
      <c r="AC4650" s="1"/>
    </row>
    <row r="4651" spans="2:29" x14ac:dyDescent="0.25">
      <c r="B4651" s="27">
        <f t="shared" si="134"/>
        <v>39641.708333322058</v>
      </c>
      <c r="C4651" s="25">
        <v>17</v>
      </c>
      <c r="D4651" s="25">
        <v>20.2</v>
      </c>
      <c r="E4651" s="25">
        <v>415.85</v>
      </c>
      <c r="J4651" s="1"/>
      <c r="K4651" s="1"/>
      <c r="L4651" s="1"/>
      <c r="M4651" s="1"/>
      <c r="N4651" s="1"/>
      <c r="AA4651" s="1"/>
      <c r="AB4651" s="1"/>
      <c r="AC4651" s="1"/>
    </row>
    <row r="4652" spans="2:29" x14ac:dyDescent="0.25">
      <c r="B4652" s="27">
        <f t="shared" si="134"/>
        <v>39641.749999988722</v>
      </c>
      <c r="C4652" s="25">
        <v>18</v>
      </c>
      <c r="D4652" s="25">
        <v>20.100000000000001</v>
      </c>
      <c r="E4652" s="25">
        <v>351.47</v>
      </c>
      <c r="J4652" s="1"/>
      <c r="K4652" s="1"/>
      <c r="L4652" s="1"/>
      <c r="M4652" s="1"/>
      <c r="N4652" s="1"/>
      <c r="AA4652" s="1"/>
      <c r="AB4652" s="1"/>
      <c r="AC4652" s="1"/>
    </row>
    <row r="4653" spans="2:29" x14ac:dyDescent="0.25">
      <c r="B4653" s="27">
        <f t="shared" si="134"/>
        <v>39641.791666655387</v>
      </c>
      <c r="C4653" s="25">
        <v>19</v>
      </c>
      <c r="D4653" s="25">
        <v>19.600000000000001</v>
      </c>
      <c r="E4653" s="25">
        <v>143.38999999999999</v>
      </c>
      <c r="J4653" s="1"/>
      <c r="K4653" s="1"/>
      <c r="L4653" s="1"/>
      <c r="M4653" s="1"/>
      <c r="N4653" s="1"/>
      <c r="AA4653" s="1"/>
      <c r="AB4653" s="1"/>
      <c r="AC4653" s="1"/>
    </row>
    <row r="4654" spans="2:29" x14ac:dyDescent="0.25">
      <c r="B4654" s="27">
        <f t="shared" si="134"/>
        <v>39641.833333322051</v>
      </c>
      <c r="C4654" s="25">
        <v>20</v>
      </c>
      <c r="D4654" s="25">
        <v>18.100000000000001</v>
      </c>
      <c r="E4654" s="25">
        <v>0</v>
      </c>
      <c r="J4654" s="1"/>
      <c r="K4654" s="1"/>
      <c r="L4654" s="1"/>
      <c r="M4654" s="1"/>
      <c r="N4654" s="1"/>
      <c r="AA4654" s="1"/>
      <c r="AB4654" s="1"/>
      <c r="AC4654" s="1"/>
    </row>
    <row r="4655" spans="2:29" x14ac:dyDescent="0.25">
      <c r="B4655" s="27">
        <f t="shared" si="134"/>
        <v>39641.874999988715</v>
      </c>
      <c r="C4655" s="25">
        <v>21</v>
      </c>
      <c r="D4655" s="25">
        <v>17.399999999999999</v>
      </c>
      <c r="E4655" s="25">
        <v>0</v>
      </c>
      <c r="J4655" s="1"/>
      <c r="K4655" s="1"/>
      <c r="L4655" s="1"/>
      <c r="M4655" s="1"/>
      <c r="N4655" s="1"/>
      <c r="AA4655" s="1"/>
      <c r="AB4655" s="1"/>
      <c r="AC4655" s="1"/>
    </row>
    <row r="4656" spans="2:29" x14ac:dyDescent="0.25">
      <c r="B4656" s="27">
        <f t="shared" si="134"/>
        <v>39641.916666655379</v>
      </c>
      <c r="C4656" s="25">
        <v>22</v>
      </c>
      <c r="D4656" s="25">
        <v>17</v>
      </c>
      <c r="E4656" s="25">
        <v>0</v>
      </c>
      <c r="J4656" s="1"/>
      <c r="K4656" s="1"/>
      <c r="L4656" s="1"/>
      <c r="M4656" s="1"/>
      <c r="N4656" s="1"/>
      <c r="AA4656" s="1"/>
      <c r="AB4656" s="1"/>
      <c r="AC4656" s="1"/>
    </row>
    <row r="4657" spans="2:29" x14ac:dyDescent="0.25">
      <c r="B4657" s="27">
        <f t="shared" si="134"/>
        <v>39641.958333322043</v>
      </c>
      <c r="C4657" s="25">
        <v>23</v>
      </c>
      <c r="D4657" s="25">
        <v>16.7</v>
      </c>
      <c r="E4657" s="25">
        <v>0</v>
      </c>
      <c r="J4657" s="1"/>
      <c r="K4657" s="1"/>
      <c r="L4657" s="1"/>
      <c r="M4657" s="1"/>
      <c r="N4657" s="1"/>
      <c r="AA4657" s="1"/>
      <c r="AB4657" s="1"/>
      <c r="AC4657" s="1"/>
    </row>
    <row r="4658" spans="2:29" x14ac:dyDescent="0.25">
      <c r="B4658" s="27">
        <f t="shared" si="134"/>
        <v>39641.999999988708</v>
      </c>
      <c r="C4658" s="25">
        <v>0</v>
      </c>
      <c r="D4658" s="25">
        <v>16.600000000000001</v>
      </c>
      <c r="E4658" s="25">
        <v>0</v>
      </c>
      <c r="J4658" s="1"/>
      <c r="K4658" s="1"/>
      <c r="L4658" s="1"/>
      <c r="M4658" s="1"/>
      <c r="N4658" s="1"/>
      <c r="AA4658" s="1"/>
      <c r="AB4658" s="1"/>
      <c r="AC4658" s="1"/>
    </row>
    <row r="4659" spans="2:29" x14ac:dyDescent="0.25">
      <c r="B4659" s="27">
        <f t="shared" si="134"/>
        <v>39642.041666655372</v>
      </c>
      <c r="C4659" s="25">
        <v>1</v>
      </c>
      <c r="D4659" s="25">
        <v>16.8</v>
      </c>
      <c r="E4659" s="25">
        <v>0</v>
      </c>
      <c r="J4659" s="1"/>
      <c r="K4659" s="1"/>
      <c r="L4659" s="1"/>
      <c r="M4659" s="1"/>
      <c r="N4659" s="1"/>
      <c r="AA4659" s="1"/>
      <c r="AB4659" s="1"/>
      <c r="AC4659" s="1"/>
    </row>
    <row r="4660" spans="2:29" x14ac:dyDescent="0.25">
      <c r="B4660" s="27">
        <f t="shared" si="134"/>
        <v>39642.083333322036</v>
      </c>
      <c r="C4660" s="25">
        <v>2</v>
      </c>
      <c r="D4660" s="25">
        <v>16.7</v>
      </c>
      <c r="E4660" s="25">
        <v>0</v>
      </c>
      <c r="J4660" s="1"/>
      <c r="K4660" s="1"/>
      <c r="L4660" s="1"/>
      <c r="M4660" s="1"/>
      <c r="N4660" s="1"/>
      <c r="AA4660" s="1"/>
      <c r="AB4660" s="1"/>
      <c r="AC4660" s="1"/>
    </row>
    <row r="4661" spans="2:29" x14ac:dyDescent="0.25">
      <c r="B4661" s="27">
        <f t="shared" si="134"/>
        <v>39642.1249999887</v>
      </c>
      <c r="C4661" s="25">
        <v>3</v>
      </c>
      <c r="D4661" s="25">
        <v>16.7</v>
      </c>
      <c r="E4661" s="25">
        <v>0</v>
      </c>
      <c r="J4661" s="1"/>
      <c r="K4661" s="1"/>
      <c r="L4661" s="1"/>
      <c r="M4661" s="1"/>
      <c r="N4661" s="1"/>
      <c r="AA4661" s="1"/>
      <c r="AB4661" s="1"/>
      <c r="AC4661" s="1"/>
    </row>
    <row r="4662" spans="2:29" x14ac:dyDescent="0.25">
      <c r="B4662" s="27">
        <f t="shared" si="134"/>
        <v>39642.166666655365</v>
      </c>
      <c r="C4662" s="25">
        <v>4</v>
      </c>
      <c r="D4662" s="25">
        <v>16.8</v>
      </c>
      <c r="E4662" s="25">
        <v>0</v>
      </c>
      <c r="J4662" s="1"/>
      <c r="K4662" s="1"/>
      <c r="L4662" s="1"/>
      <c r="M4662" s="1"/>
      <c r="N4662" s="1"/>
      <c r="AA4662" s="1"/>
      <c r="AB4662" s="1"/>
      <c r="AC4662" s="1"/>
    </row>
    <row r="4663" spans="2:29" x14ac:dyDescent="0.25">
      <c r="B4663" s="27">
        <f t="shared" si="134"/>
        <v>39642.208333322029</v>
      </c>
      <c r="C4663" s="25">
        <v>5</v>
      </c>
      <c r="D4663" s="25">
        <v>16.8</v>
      </c>
      <c r="E4663" s="25">
        <v>0</v>
      </c>
      <c r="J4663" s="1"/>
      <c r="K4663" s="1"/>
      <c r="L4663" s="1"/>
      <c r="M4663" s="1"/>
      <c r="N4663" s="1"/>
      <c r="AA4663" s="1"/>
      <c r="AB4663" s="1"/>
      <c r="AC4663" s="1"/>
    </row>
    <row r="4664" spans="2:29" x14ac:dyDescent="0.25">
      <c r="B4664" s="27">
        <f t="shared" si="134"/>
        <v>39642.249999988693</v>
      </c>
      <c r="C4664" s="25">
        <v>6</v>
      </c>
      <c r="D4664" s="25">
        <v>16.8</v>
      </c>
      <c r="E4664" s="25">
        <v>17.649999999999999</v>
      </c>
      <c r="J4664" s="1"/>
      <c r="K4664" s="1"/>
      <c r="L4664" s="1"/>
      <c r="M4664" s="1"/>
      <c r="N4664" s="1"/>
      <c r="AA4664" s="1"/>
      <c r="AB4664" s="1"/>
      <c r="AC4664" s="1"/>
    </row>
    <row r="4665" spans="2:29" x14ac:dyDescent="0.25">
      <c r="B4665" s="27">
        <f t="shared" si="134"/>
        <v>39642.291666655357</v>
      </c>
      <c r="C4665" s="25">
        <v>7</v>
      </c>
      <c r="D4665" s="25">
        <v>17.600000000000001</v>
      </c>
      <c r="E4665" s="25">
        <v>199.06</v>
      </c>
      <c r="J4665" s="1"/>
      <c r="K4665" s="1"/>
      <c r="L4665" s="1"/>
      <c r="M4665" s="1"/>
      <c r="N4665" s="1"/>
      <c r="AA4665" s="1"/>
      <c r="AB4665" s="1"/>
      <c r="AC4665" s="1"/>
    </row>
    <row r="4666" spans="2:29" x14ac:dyDescent="0.25">
      <c r="B4666" s="27">
        <f t="shared" si="134"/>
        <v>39642.333333322022</v>
      </c>
      <c r="C4666" s="25">
        <v>8</v>
      </c>
      <c r="D4666" s="25">
        <v>18.7</v>
      </c>
      <c r="E4666" s="25">
        <v>409.19</v>
      </c>
      <c r="J4666" s="1"/>
      <c r="K4666" s="1"/>
      <c r="L4666" s="1"/>
      <c r="M4666" s="1"/>
      <c r="N4666" s="1"/>
      <c r="AA4666" s="1"/>
      <c r="AB4666" s="1"/>
      <c r="AC4666" s="1"/>
    </row>
    <row r="4667" spans="2:29" x14ac:dyDescent="0.25">
      <c r="B4667" s="27">
        <f t="shared" si="134"/>
        <v>39642.374999988686</v>
      </c>
      <c r="C4667" s="25">
        <v>9</v>
      </c>
      <c r="D4667" s="25">
        <v>19.600000000000001</v>
      </c>
      <c r="E4667" s="25">
        <v>609.38</v>
      </c>
      <c r="J4667" s="1"/>
      <c r="K4667" s="1"/>
      <c r="L4667" s="1"/>
      <c r="M4667" s="1"/>
      <c r="N4667" s="1"/>
      <c r="AA4667" s="1"/>
      <c r="AB4667" s="1"/>
      <c r="AC4667" s="1"/>
    </row>
    <row r="4668" spans="2:29" x14ac:dyDescent="0.25">
      <c r="B4668" s="27">
        <f t="shared" si="134"/>
        <v>39642.41666665535</v>
      </c>
      <c r="C4668" s="25">
        <v>10</v>
      </c>
      <c r="D4668" s="25">
        <v>20.6</v>
      </c>
      <c r="E4668" s="25">
        <v>782.08</v>
      </c>
      <c r="J4668" s="1"/>
      <c r="K4668" s="1"/>
      <c r="L4668" s="1"/>
      <c r="M4668" s="1"/>
      <c r="N4668" s="1"/>
      <c r="AA4668" s="1"/>
      <c r="AB4668" s="1"/>
      <c r="AC4668" s="1"/>
    </row>
    <row r="4669" spans="2:29" x14ac:dyDescent="0.25">
      <c r="B4669" s="27">
        <f t="shared" si="134"/>
        <v>39642.458333322014</v>
      </c>
      <c r="C4669" s="25">
        <v>11</v>
      </c>
      <c r="D4669" s="25">
        <v>21.6</v>
      </c>
      <c r="E4669" s="25">
        <v>913.67</v>
      </c>
      <c r="J4669" s="1"/>
      <c r="K4669" s="1"/>
      <c r="L4669" s="1"/>
      <c r="M4669" s="1"/>
      <c r="N4669" s="1"/>
      <c r="AA4669" s="1"/>
      <c r="AB4669" s="1"/>
      <c r="AC4669" s="1"/>
    </row>
    <row r="4670" spans="2:29" x14ac:dyDescent="0.25">
      <c r="B4670" s="27">
        <f t="shared" si="134"/>
        <v>39642.499999988679</v>
      </c>
      <c r="C4670" s="25">
        <v>12</v>
      </c>
      <c r="D4670" s="25">
        <v>24.1</v>
      </c>
      <c r="E4670" s="25">
        <v>995.94</v>
      </c>
      <c r="J4670" s="1"/>
      <c r="K4670" s="1"/>
      <c r="L4670" s="1"/>
      <c r="M4670" s="1"/>
      <c r="N4670" s="1"/>
      <c r="AA4670" s="1"/>
      <c r="AB4670" s="1"/>
      <c r="AC4670" s="1"/>
    </row>
    <row r="4671" spans="2:29" x14ac:dyDescent="0.25">
      <c r="B4671" s="27">
        <f t="shared" si="134"/>
        <v>39642.541666655343</v>
      </c>
      <c r="C4671" s="25">
        <v>13</v>
      </c>
      <c r="D4671" s="25">
        <v>25</v>
      </c>
      <c r="E4671" s="25">
        <v>1016.55</v>
      </c>
      <c r="J4671" s="1"/>
      <c r="K4671" s="1"/>
      <c r="L4671" s="1"/>
      <c r="M4671" s="1"/>
      <c r="N4671" s="1"/>
      <c r="AA4671" s="1"/>
      <c r="AB4671" s="1"/>
      <c r="AC4671" s="1"/>
    </row>
    <row r="4672" spans="2:29" x14ac:dyDescent="0.25">
      <c r="B4672" s="27">
        <f t="shared" si="134"/>
        <v>39642.583333322007</v>
      </c>
      <c r="C4672" s="25">
        <v>14</v>
      </c>
      <c r="D4672" s="25">
        <v>25.5</v>
      </c>
      <c r="E4672" s="25">
        <v>977.04</v>
      </c>
      <c r="J4672" s="1"/>
      <c r="K4672" s="1"/>
      <c r="L4672" s="1"/>
      <c r="M4672" s="1"/>
      <c r="N4672" s="1"/>
      <c r="AA4672" s="1"/>
      <c r="AB4672" s="1"/>
      <c r="AC4672" s="1"/>
    </row>
    <row r="4673" spans="2:29" x14ac:dyDescent="0.25">
      <c r="B4673" s="27">
        <f t="shared" si="134"/>
        <v>39642.624999988671</v>
      </c>
      <c r="C4673" s="25">
        <v>15</v>
      </c>
      <c r="D4673" s="25">
        <v>25.2</v>
      </c>
      <c r="E4673" s="25">
        <v>880.41</v>
      </c>
      <c r="J4673" s="1"/>
      <c r="K4673" s="1"/>
      <c r="L4673" s="1"/>
      <c r="M4673" s="1"/>
      <c r="N4673" s="1"/>
      <c r="AA4673" s="1"/>
      <c r="AB4673" s="1"/>
      <c r="AC4673" s="1"/>
    </row>
    <row r="4674" spans="2:29" x14ac:dyDescent="0.25">
      <c r="B4674" s="27">
        <f t="shared" si="134"/>
        <v>39642.666666655336</v>
      </c>
      <c r="C4674" s="25">
        <v>16</v>
      </c>
      <c r="D4674" s="25">
        <v>23.9</v>
      </c>
      <c r="E4674" s="25">
        <v>736.61</v>
      </c>
      <c r="J4674" s="1"/>
      <c r="K4674" s="1"/>
      <c r="L4674" s="1"/>
      <c r="M4674" s="1"/>
      <c r="N4674" s="1"/>
      <c r="AA4674" s="1"/>
      <c r="AB4674" s="1"/>
      <c r="AC4674" s="1"/>
    </row>
    <row r="4675" spans="2:29" x14ac:dyDescent="0.25">
      <c r="B4675" s="27">
        <f t="shared" ref="B4675:B4738" si="135">B4674+1/24</f>
        <v>39642.708333322</v>
      </c>
      <c r="C4675" s="25">
        <v>17</v>
      </c>
      <c r="D4675" s="25">
        <v>22.6</v>
      </c>
      <c r="E4675" s="25">
        <v>554.63</v>
      </c>
      <c r="J4675" s="1"/>
      <c r="K4675" s="1"/>
      <c r="L4675" s="1"/>
      <c r="M4675" s="1"/>
      <c r="N4675" s="1"/>
      <c r="AA4675" s="1"/>
      <c r="AB4675" s="1"/>
      <c r="AC4675" s="1"/>
    </row>
    <row r="4676" spans="2:29" x14ac:dyDescent="0.25">
      <c r="B4676" s="27">
        <f t="shared" si="135"/>
        <v>39642.749999988664</v>
      </c>
      <c r="C4676" s="25">
        <v>18</v>
      </c>
      <c r="D4676" s="25">
        <v>21.5</v>
      </c>
      <c r="E4676" s="25">
        <v>348.95</v>
      </c>
      <c r="J4676" s="1"/>
      <c r="K4676" s="1"/>
      <c r="L4676" s="1"/>
      <c r="M4676" s="1"/>
      <c r="N4676" s="1"/>
      <c r="AA4676" s="1"/>
      <c r="AB4676" s="1"/>
      <c r="AC4676" s="1"/>
    </row>
    <row r="4677" spans="2:29" x14ac:dyDescent="0.25">
      <c r="B4677" s="27">
        <f t="shared" si="135"/>
        <v>39642.791666655328</v>
      </c>
      <c r="C4677" s="25">
        <v>19</v>
      </c>
      <c r="D4677" s="25">
        <v>20.100000000000001</v>
      </c>
      <c r="E4677" s="25">
        <v>141.28</v>
      </c>
      <c r="J4677" s="1"/>
      <c r="K4677" s="1"/>
      <c r="L4677" s="1"/>
      <c r="M4677" s="1"/>
      <c r="N4677" s="1"/>
      <c r="AA4677" s="1"/>
      <c r="AB4677" s="1"/>
      <c r="AC4677" s="1"/>
    </row>
    <row r="4678" spans="2:29" x14ac:dyDescent="0.25">
      <c r="B4678" s="27">
        <f t="shared" si="135"/>
        <v>39642.833333321993</v>
      </c>
      <c r="C4678" s="25">
        <v>20</v>
      </c>
      <c r="D4678" s="25">
        <v>18.7</v>
      </c>
      <c r="E4678" s="25">
        <v>0</v>
      </c>
      <c r="J4678" s="1"/>
      <c r="K4678" s="1"/>
      <c r="L4678" s="1"/>
      <c r="M4678" s="1"/>
      <c r="N4678" s="1"/>
      <c r="AA4678" s="1"/>
      <c r="AB4678" s="1"/>
      <c r="AC4678" s="1"/>
    </row>
    <row r="4679" spans="2:29" x14ac:dyDescent="0.25">
      <c r="B4679" s="27">
        <f t="shared" si="135"/>
        <v>39642.874999988657</v>
      </c>
      <c r="C4679" s="25">
        <v>21</v>
      </c>
      <c r="D4679" s="25">
        <v>18.100000000000001</v>
      </c>
      <c r="E4679" s="25">
        <v>0</v>
      </c>
      <c r="J4679" s="1"/>
      <c r="K4679" s="1"/>
      <c r="L4679" s="1"/>
      <c r="M4679" s="1"/>
      <c r="N4679" s="1"/>
      <c r="AA4679" s="1"/>
      <c r="AB4679" s="1"/>
      <c r="AC4679" s="1"/>
    </row>
    <row r="4680" spans="2:29" x14ac:dyDescent="0.25">
      <c r="B4680" s="27">
        <f t="shared" si="135"/>
        <v>39642.916666655321</v>
      </c>
      <c r="C4680" s="25">
        <v>22</v>
      </c>
      <c r="D4680" s="25">
        <v>17.7</v>
      </c>
      <c r="E4680" s="25">
        <v>0</v>
      </c>
      <c r="J4680" s="1"/>
      <c r="K4680" s="1"/>
      <c r="L4680" s="1"/>
      <c r="M4680" s="1"/>
      <c r="N4680" s="1"/>
      <c r="AA4680" s="1"/>
      <c r="AB4680" s="1"/>
      <c r="AC4680" s="1"/>
    </row>
    <row r="4681" spans="2:29" x14ac:dyDescent="0.25">
      <c r="B4681" s="27">
        <f t="shared" si="135"/>
        <v>39642.958333321985</v>
      </c>
      <c r="C4681" s="25">
        <v>23</v>
      </c>
      <c r="D4681" s="25">
        <v>17.399999999999999</v>
      </c>
      <c r="E4681" s="25">
        <v>0</v>
      </c>
      <c r="J4681" s="1"/>
      <c r="K4681" s="1"/>
      <c r="L4681" s="1"/>
      <c r="M4681" s="1"/>
      <c r="N4681" s="1"/>
      <c r="AA4681" s="1"/>
      <c r="AB4681" s="1"/>
      <c r="AC4681" s="1"/>
    </row>
    <row r="4682" spans="2:29" x14ac:dyDescent="0.25">
      <c r="B4682" s="27">
        <f t="shared" si="135"/>
        <v>39642.99999998865</v>
      </c>
      <c r="C4682" s="25">
        <v>0</v>
      </c>
      <c r="D4682" s="25">
        <v>17.3</v>
      </c>
      <c r="E4682" s="25">
        <v>0</v>
      </c>
      <c r="J4682" s="1"/>
      <c r="K4682" s="1"/>
      <c r="L4682" s="1"/>
      <c r="M4682" s="1"/>
      <c r="N4682" s="1"/>
      <c r="AA4682" s="1"/>
      <c r="AB4682" s="1"/>
      <c r="AC4682" s="1"/>
    </row>
    <row r="4683" spans="2:29" x14ac:dyDescent="0.25">
      <c r="B4683" s="27">
        <f t="shared" si="135"/>
        <v>39643.041666655314</v>
      </c>
      <c r="C4683" s="25">
        <v>1</v>
      </c>
      <c r="D4683" s="25">
        <v>17.100000000000001</v>
      </c>
      <c r="E4683" s="25">
        <v>0</v>
      </c>
      <c r="J4683" s="1"/>
      <c r="K4683" s="1"/>
      <c r="L4683" s="1"/>
      <c r="M4683" s="1"/>
      <c r="N4683" s="1"/>
      <c r="AA4683" s="1"/>
      <c r="AB4683" s="1"/>
      <c r="AC4683" s="1"/>
    </row>
    <row r="4684" spans="2:29" x14ac:dyDescent="0.25">
      <c r="B4684" s="27">
        <f t="shared" si="135"/>
        <v>39643.083333321978</v>
      </c>
      <c r="C4684" s="25">
        <v>2</v>
      </c>
      <c r="D4684" s="25">
        <v>17</v>
      </c>
      <c r="E4684" s="25">
        <v>0</v>
      </c>
      <c r="J4684" s="1"/>
      <c r="K4684" s="1"/>
      <c r="L4684" s="1"/>
      <c r="M4684" s="1"/>
      <c r="N4684" s="1"/>
      <c r="AA4684" s="1"/>
      <c r="AB4684" s="1"/>
      <c r="AC4684" s="1"/>
    </row>
    <row r="4685" spans="2:29" x14ac:dyDescent="0.25">
      <c r="B4685" s="27">
        <f t="shared" si="135"/>
        <v>39643.124999988642</v>
      </c>
      <c r="C4685" s="25">
        <v>3</v>
      </c>
      <c r="D4685" s="25">
        <v>16.899999999999999</v>
      </c>
      <c r="E4685" s="25">
        <v>0</v>
      </c>
      <c r="J4685" s="1"/>
      <c r="K4685" s="1"/>
      <c r="L4685" s="1"/>
      <c r="M4685" s="1"/>
      <c r="N4685" s="1"/>
      <c r="AA4685" s="1"/>
      <c r="AB4685" s="1"/>
      <c r="AC4685" s="1"/>
    </row>
    <row r="4686" spans="2:29" x14ac:dyDescent="0.25">
      <c r="B4686" s="27">
        <f t="shared" si="135"/>
        <v>39643.166666655306</v>
      </c>
      <c r="C4686" s="25">
        <v>4</v>
      </c>
      <c r="D4686" s="25">
        <v>16.8</v>
      </c>
      <c r="E4686" s="25">
        <v>0</v>
      </c>
      <c r="J4686" s="1"/>
      <c r="K4686" s="1"/>
      <c r="L4686" s="1"/>
      <c r="M4686" s="1"/>
      <c r="N4686" s="1"/>
      <c r="AA4686" s="1"/>
      <c r="AB4686" s="1"/>
      <c r="AC4686" s="1"/>
    </row>
    <row r="4687" spans="2:29" x14ac:dyDescent="0.25">
      <c r="B4687" s="27">
        <f t="shared" si="135"/>
        <v>39643.208333321971</v>
      </c>
      <c r="C4687" s="25">
        <v>5</v>
      </c>
      <c r="D4687" s="25">
        <v>16.7</v>
      </c>
      <c r="E4687" s="25">
        <v>0</v>
      </c>
      <c r="J4687" s="1"/>
      <c r="K4687" s="1"/>
      <c r="L4687" s="1"/>
      <c r="M4687" s="1"/>
      <c r="N4687" s="1"/>
      <c r="AA4687" s="1"/>
      <c r="AB4687" s="1"/>
      <c r="AC4687" s="1"/>
    </row>
    <row r="4688" spans="2:29" x14ac:dyDescent="0.25">
      <c r="B4688" s="27">
        <f t="shared" si="135"/>
        <v>39643.249999988635</v>
      </c>
      <c r="C4688" s="25">
        <v>6</v>
      </c>
      <c r="D4688" s="25">
        <v>16.899999999999999</v>
      </c>
      <c r="E4688" s="25">
        <v>16.440000000000001</v>
      </c>
      <c r="J4688" s="1"/>
      <c r="K4688" s="1"/>
      <c r="L4688" s="1"/>
      <c r="M4688" s="1"/>
      <c r="N4688" s="1"/>
      <c r="AA4688" s="1"/>
      <c r="AB4688" s="1"/>
      <c r="AC4688" s="1"/>
    </row>
    <row r="4689" spans="2:29" x14ac:dyDescent="0.25">
      <c r="B4689" s="27">
        <f t="shared" si="135"/>
        <v>39643.291666655299</v>
      </c>
      <c r="C4689" s="25">
        <v>7</v>
      </c>
      <c r="D4689" s="25">
        <v>17.899999999999999</v>
      </c>
      <c r="E4689" s="25">
        <v>196.96</v>
      </c>
      <c r="J4689" s="1"/>
      <c r="K4689" s="1"/>
      <c r="L4689" s="1"/>
      <c r="M4689" s="1"/>
      <c r="N4689" s="1"/>
      <c r="AA4689" s="1"/>
      <c r="AB4689" s="1"/>
      <c r="AC4689" s="1"/>
    </row>
    <row r="4690" spans="2:29" x14ac:dyDescent="0.25">
      <c r="B4690" s="27">
        <f t="shared" si="135"/>
        <v>39643.333333321963</v>
      </c>
      <c r="C4690" s="25">
        <v>8</v>
      </c>
      <c r="D4690" s="25">
        <v>19.2</v>
      </c>
      <c r="E4690" s="25">
        <v>407.31</v>
      </c>
      <c r="J4690" s="1"/>
      <c r="K4690" s="1"/>
      <c r="L4690" s="1"/>
      <c r="M4690" s="1"/>
      <c r="N4690" s="1"/>
      <c r="AA4690" s="1"/>
      <c r="AB4690" s="1"/>
      <c r="AC4690" s="1"/>
    </row>
    <row r="4691" spans="2:29" x14ac:dyDescent="0.25">
      <c r="B4691" s="27">
        <f t="shared" si="135"/>
        <v>39643.374999988628</v>
      </c>
      <c r="C4691" s="25">
        <v>9</v>
      </c>
      <c r="D4691" s="25">
        <v>20.6</v>
      </c>
      <c r="E4691" s="25">
        <v>607.57000000000005</v>
      </c>
      <c r="J4691" s="1"/>
      <c r="K4691" s="1"/>
      <c r="L4691" s="1"/>
      <c r="M4691" s="1"/>
      <c r="N4691" s="1"/>
      <c r="AA4691" s="1"/>
      <c r="AB4691" s="1"/>
      <c r="AC4691" s="1"/>
    </row>
    <row r="4692" spans="2:29" x14ac:dyDescent="0.25">
      <c r="B4692" s="27">
        <f t="shared" si="135"/>
        <v>39643.416666655292</v>
      </c>
      <c r="C4692" s="25">
        <v>10</v>
      </c>
      <c r="D4692" s="25">
        <v>21.9</v>
      </c>
      <c r="E4692" s="25">
        <v>779.93</v>
      </c>
      <c r="J4692" s="1"/>
      <c r="K4692" s="1"/>
      <c r="L4692" s="1"/>
      <c r="M4692" s="1"/>
      <c r="N4692" s="1"/>
      <c r="AA4692" s="1"/>
      <c r="AB4692" s="1"/>
      <c r="AC4692" s="1"/>
    </row>
    <row r="4693" spans="2:29" x14ac:dyDescent="0.25">
      <c r="B4693" s="27">
        <f t="shared" si="135"/>
        <v>39643.458333321956</v>
      </c>
      <c r="C4693" s="25">
        <v>11</v>
      </c>
      <c r="D4693" s="25">
        <v>22.6</v>
      </c>
      <c r="E4693" s="25">
        <v>909.36</v>
      </c>
      <c r="J4693" s="1"/>
      <c r="K4693" s="1"/>
      <c r="L4693" s="1"/>
      <c r="M4693" s="1"/>
      <c r="N4693" s="1"/>
      <c r="AA4693" s="1"/>
      <c r="AB4693" s="1"/>
      <c r="AC4693" s="1"/>
    </row>
    <row r="4694" spans="2:29" x14ac:dyDescent="0.25">
      <c r="B4694" s="27">
        <f t="shared" si="135"/>
        <v>39643.49999998862</v>
      </c>
      <c r="C4694" s="25">
        <v>12</v>
      </c>
      <c r="D4694" s="25">
        <v>26.4</v>
      </c>
      <c r="E4694" s="25">
        <v>982.97</v>
      </c>
      <c r="J4694" s="1"/>
      <c r="K4694" s="1"/>
      <c r="L4694" s="1"/>
      <c r="M4694" s="1"/>
      <c r="N4694" s="1"/>
      <c r="AA4694" s="1"/>
      <c r="AB4694" s="1"/>
      <c r="AC4694" s="1"/>
    </row>
    <row r="4695" spans="2:29" x14ac:dyDescent="0.25">
      <c r="B4695" s="27">
        <f t="shared" si="135"/>
        <v>39643.541666655285</v>
      </c>
      <c r="C4695" s="25">
        <v>13</v>
      </c>
      <c r="D4695" s="25">
        <v>27.4</v>
      </c>
      <c r="E4695" s="25">
        <v>1004.53</v>
      </c>
      <c r="J4695" s="1"/>
      <c r="K4695" s="1"/>
      <c r="L4695" s="1"/>
      <c r="M4695" s="1"/>
      <c r="N4695" s="1"/>
      <c r="AA4695" s="1"/>
      <c r="AB4695" s="1"/>
      <c r="AC4695" s="1"/>
    </row>
    <row r="4696" spans="2:29" x14ac:dyDescent="0.25">
      <c r="B4696" s="27">
        <f t="shared" si="135"/>
        <v>39643.583333321949</v>
      </c>
      <c r="C4696" s="25">
        <v>14</v>
      </c>
      <c r="D4696" s="25">
        <v>28.3</v>
      </c>
      <c r="E4696" s="25">
        <v>967.14</v>
      </c>
      <c r="J4696" s="1"/>
      <c r="K4696" s="1"/>
      <c r="L4696" s="1"/>
      <c r="M4696" s="1"/>
      <c r="N4696" s="1"/>
      <c r="AA4696" s="1"/>
      <c r="AB4696" s="1"/>
      <c r="AC4696" s="1"/>
    </row>
    <row r="4697" spans="2:29" x14ac:dyDescent="0.25">
      <c r="B4697" s="27">
        <f t="shared" si="135"/>
        <v>39643.624999988613</v>
      </c>
      <c r="C4697" s="25">
        <v>15</v>
      </c>
      <c r="D4697" s="25">
        <v>29.1</v>
      </c>
      <c r="E4697" s="25">
        <v>873.86</v>
      </c>
      <c r="J4697" s="1"/>
      <c r="K4697" s="1"/>
      <c r="L4697" s="1"/>
      <c r="M4697" s="1"/>
      <c r="N4697" s="1"/>
      <c r="AA4697" s="1"/>
      <c r="AB4697" s="1"/>
      <c r="AC4697" s="1"/>
    </row>
    <row r="4698" spans="2:29" x14ac:dyDescent="0.25">
      <c r="B4698" s="27">
        <f t="shared" si="135"/>
        <v>39643.666666655277</v>
      </c>
      <c r="C4698" s="25">
        <v>16</v>
      </c>
      <c r="D4698" s="25">
        <v>29.5</v>
      </c>
      <c r="E4698" s="25">
        <v>730.85</v>
      </c>
      <c r="J4698" s="1"/>
      <c r="K4698" s="1"/>
      <c r="L4698" s="1"/>
      <c r="M4698" s="1"/>
      <c r="N4698" s="1"/>
      <c r="AA4698" s="1"/>
      <c r="AB4698" s="1"/>
      <c r="AC4698" s="1"/>
    </row>
    <row r="4699" spans="2:29" x14ac:dyDescent="0.25">
      <c r="B4699" s="27">
        <f t="shared" si="135"/>
        <v>39643.708333321942</v>
      </c>
      <c r="C4699" s="25">
        <v>17</v>
      </c>
      <c r="D4699" s="25">
        <v>29.6</v>
      </c>
      <c r="E4699" s="25">
        <v>549.44000000000005</v>
      </c>
      <c r="J4699" s="1"/>
      <c r="K4699" s="1"/>
      <c r="L4699" s="1"/>
      <c r="M4699" s="1"/>
      <c r="N4699" s="1"/>
      <c r="AA4699" s="1"/>
      <c r="AB4699" s="1"/>
      <c r="AC4699" s="1"/>
    </row>
    <row r="4700" spans="2:29" x14ac:dyDescent="0.25">
      <c r="B4700" s="27">
        <f t="shared" si="135"/>
        <v>39643.749999988606</v>
      </c>
      <c r="C4700" s="25">
        <v>18</v>
      </c>
      <c r="D4700" s="25">
        <v>27.9</v>
      </c>
      <c r="E4700" s="25">
        <v>344.41</v>
      </c>
      <c r="J4700" s="1"/>
      <c r="K4700" s="1"/>
      <c r="L4700" s="1"/>
      <c r="M4700" s="1"/>
      <c r="N4700" s="1"/>
      <c r="AA4700" s="1"/>
      <c r="AB4700" s="1"/>
      <c r="AC4700" s="1"/>
    </row>
    <row r="4701" spans="2:29" x14ac:dyDescent="0.25">
      <c r="B4701" s="27">
        <f t="shared" si="135"/>
        <v>39643.79166665527</v>
      </c>
      <c r="C4701" s="25">
        <v>19</v>
      </c>
      <c r="D4701" s="25">
        <v>24.6</v>
      </c>
      <c r="E4701" s="25">
        <v>137.54</v>
      </c>
      <c r="J4701" s="1"/>
      <c r="K4701" s="1"/>
      <c r="L4701" s="1"/>
      <c r="M4701" s="1"/>
      <c r="N4701" s="1"/>
      <c r="AA4701" s="1"/>
      <c r="AB4701" s="1"/>
      <c r="AC4701" s="1"/>
    </row>
    <row r="4702" spans="2:29" x14ac:dyDescent="0.25">
      <c r="B4702" s="27">
        <f t="shared" si="135"/>
        <v>39643.833333321934</v>
      </c>
      <c r="C4702" s="25">
        <v>20</v>
      </c>
      <c r="D4702" s="25">
        <v>22.8</v>
      </c>
      <c r="E4702" s="25">
        <v>0</v>
      </c>
      <c r="J4702" s="1"/>
      <c r="K4702" s="1"/>
      <c r="L4702" s="1"/>
      <c r="M4702" s="1"/>
      <c r="N4702" s="1"/>
      <c r="AA4702" s="1"/>
      <c r="AB4702" s="1"/>
      <c r="AC4702" s="1"/>
    </row>
    <row r="4703" spans="2:29" x14ac:dyDescent="0.25">
      <c r="B4703" s="27">
        <f t="shared" si="135"/>
        <v>39643.874999988599</v>
      </c>
      <c r="C4703" s="25">
        <v>21</v>
      </c>
      <c r="D4703" s="25">
        <v>22</v>
      </c>
      <c r="E4703" s="25">
        <v>0</v>
      </c>
      <c r="J4703" s="1"/>
      <c r="K4703" s="1"/>
      <c r="L4703" s="1"/>
      <c r="M4703" s="1"/>
      <c r="N4703" s="1"/>
      <c r="AA4703" s="1"/>
      <c r="AB4703" s="1"/>
      <c r="AC4703" s="1"/>
    </row>
    <row r="4704" spans="2:29" x14ac:dyDescent="0.25">
      <c r="B4704" s="27">
        <f t="shared" si="135"/>
        <v>39643.916666655263</v>
      </c>
      <c r="C4704" s="25">
        <v>22</v>
      </c>
      <c r="D4704" s="25">
        <v>21.4</v>
      </c>
      <c r="E4704" s="25">
        <v>0</v>
      </c>
      <c r="J4704" s="1"/>
      <c r="K4704" s="1"/>
      <c r="L4704" s="1"/>
      <c r="M4704" s="1"/>
      <c r="N4704" s="1"/>
      <c r="AA4704" s="1"/>
      <c r="AB4704" s="1"/>
      <c r="AC4704" s="1"/>
    </row>
    <row r="4705" spans="2:29" x14ac:dyDescent="0.25">
      <c r="B4705" s="27">
        <f t="shared" si="135"/>
        <v>39643.958333321927</v>
      </c>
      <c r="C4705" s="25">
        <v>23</v>
      </c>
      <c r="D4705" s="25">
        <v>20.8</v>
      </c>
      <c r="E4705" s="25">
        <v>0</v>
      </c>
      <c r="J4705" s="1"/>
      <c r="K4705" s="1"/>
      <c r="L4705" s="1"/>
      <c r="M4705" s="1"/>
      <c r="N4705" s="1"/>
      <c r="AA4705" s="1"/>
      <c r="AB4705" s="1"/>
      <c r="AC4705" s="1"/>
    </row>
    <row r="4706" spans="2:29" x14ac:dyDescent="0.25">
      <c r="B4706" s="27">
        <f t="shared" si="135"/>
        <v>39643.999999988591</v>
      </c>
      <c r="C4706" s="25">
        <v>0</v>
      </c>
      <c r="D4706" s="25">
        <v>20.5</v>
      </c>
      <c r="E4706" s="25">
        <v>0</v>
      </c>
      <c r="J4706" s="1"/>
      <c r="K4706" s="1"/>
      <c r="L4706" s="1"/>
      <c r="M4706" s="1"/>
      <c r="N4706" s="1"/>
      <c r="AA4706" s="1"/>
      <c r="AB4706" s="1"/>
      <c r="AC4706" s="1"/>
    </row>
    <row r="4707" spans="2:29" x14ac:dyDescent="0.25">
      <c r="B4707" s="27">
        <f t="shared" si="135"/>
        <v>39644.041666655256</v>
      </c>
      <c r="C4707" s="25">
        <v>1</v>
      </c>
      <c r="D4707" s="25">
        <v>20.2</v>
      </c>
      <c r="E4707" s="25">
        <v>0</v>
      </c>
      <c r="J4707" s="1"/>
      <c r="K4707" s="1"/>
      <c r="L4707" s="1"/>
      <c r="M4707" s="1"/>
      <c r="N4707" s="1"/>
      <c r="AA4707" s="1"/>
      <c r="AB4707" s="1"/>
      <c r="AC4707" s="1"/>
    </row>
    <row r="4708" spans="2:29" x14ac:dyDescent="0.25">
      <c r="B4708" s="27">
        <f t="shared" si="135"/>
        <v>39644.08333332192</v>
      </c>
      <c r="C4708" s="25">
        <v>2</v>
      </c>
      <c r="D4708" s="25">
        <v>20.399999999999999</v>
      </c>
      <c r="E4708" s="25">
        <v>0</v>
      </c>
      <c r="J4708" s="1"/>
      <c r="K4708" s="1"/>
      <c r="L4708" s="1"/>
      <c r="M4708" s="1"/>
      <c r="N4708" s="1"/>
      <c r="AA4708" s="1"/>
      <c r="AB4708" s="1"/>
      <c r="AC4708" s="1"/>
    </row>
    <row r="4709" spans="2:29" x14ac:dyDescent="0.25">
      <c r="B4709" s="27">
        <f t="shared" si="135"/>
        <v>39644.124999988584</v>
      </c>
      <c r="C4709" s="25">
        <v>3</v>
      </c>
      <c r="D4709" s="25">
        <v>20.5</v>
      </c>
      <c r="E4709" s="25">
        <v>0</v>
      </c>
      <c r="J4709" s="1"/>
      <c r="K4709" s="1"/>
      <c r="L4709" s="1"/>
      <c r="M4709" s="1"/>
      <c r="N4709" s="1"/>
      <c r="AA4709" s="1"/>
      <c r="AB4709" s="1"/>
      <c r="AC4709" s="1"/>
    </row>
    <row r="4710" spans="2:29" x14ac:dyDescent="0.25">
      <c r="B4710" s="27">
        <f t="shared" si="135"/>
        <v>39644.166666655248</v>
      </c>
      <c r="C4710" s="25">
        <v>4</v>
      </c>
      <c r="D4710" s="25">
        <v>20.7</v>
      </c>
      <c r="E4710" s="25">
        <v>0</v>
      </c>
      <c r="J4710" s="1"/>
      <c r="K4710" s="1"/>
      <c r="L4710" s="1"/>
      <c r="M4710" s="1"/>
      <c r="N4710" s="1"/>
      <c r="AA4710" s="1"/>
      <c r="AB4710" s="1"/>
      <c r="AC4710" s="1"/>
    </row>
    <row r="4711" spans="2:29" x14ac:dyDescent="0.25">
      <c r="B4711" s="27">
        <f t="shared" si="135"/>
        <v>39644.208333321913</v>
      </c>
      <c r="C4711" s="25">
        <v>5</v>
      </c>
      <c r="D4711" s="25">
        <v>20.8</v>
      </c>
      <c r="E4711" s="25">
        <v>0</v>
      </c>
      <c r="J4711" s="1"/>
      <c r="K4711" s="1"/>
      <c r="L4711" s="1"/>
      <c r="M4711" s="1"/>
      <c r="N4711" s="1"/>
      <c r="AA4711" s="1"/>
      <c r="AB4711" s="1"/>
      <c r="AC4711" s="1"/>
    </row>
    <row r="4712" spans="2:29" x14ac:dyDescent="0.25">
      <c r="B4712" s="27">
        <f t="shared" si="135"/>
        <v>39644.249999988577</v>
      </c>
      <c r="C4712" s="25">
        <v>6</v>
      </c>
      <c r="D4712" s="25">
        <v>20.5</v>
      </c>
      <c r="E4712" s="25">
        <v>14.75</v>
      </c>
      <c r="J4712" s="1"/>
      <c r="K4712" s="1"/>
      <c r="L4712" s="1"/>
      <c r="M4712" s="1"/>
      <c r="N4712" s="1"/>
      <c r="AA4712" s="1"/>
      <c r="AB4712" s="1"/>
      <c r="AC4712" s="1"/>
    </row>
    <row r="4713" spans="2:29" x14ac:dyDescent="0.25">
      <c r="B4713" s="27">
        <f t="shared" si="135"/>
        <v>39644.291666655241</v>
      </c>
      <c r="C4713" s="25">
        <v>7</v>
      </c>
      <c r="D4713" s="25">
        <v>20.399999999999999</v>
      </c>
      <c r="E4713" s="25">
        <v>191.35</v>
      </c>
      <c r="J4713" s="1"/>
      <c r="K4713" s="1"/>
      <c r="L4713" s="1"/>
      <c r="M4713" s="1"/>
      <c r="N4713" s="1"/>
      <c r="AA4713" s="1"/>
      <c r="AB4713" s="1"/>
      <c r="AC4713" s="1"/>
    </row>
    <row r="4714" spans="2:29" x14ac:dyDescent="0.25">
      <c r="B4714" s="27">
        <f t="shared" si="135"/>
        <v>39644.333333321905</v>
      </c>
      <c r="C4714" s="25">
        <v>8</v>
      </c>
      <c r="D4714" s="25">
        <v>21.8</v>
      </c>
      <c r="E4714" s="25">
        <v>398.68</v>
      </c>
      <c r="J4714" s="1"/>
      <c r="K4714" s="1"/>
      <c r="L4714" s="1"/>
      <c r="M4714" s="1"/>
      <c r="N4714" s="1"/>
      <c r="AA4714" s="1"/>
      <c r="AB4714" s="1"/>
      <c r="AC4714" s="1"/>
    </row>
    <row r="4715" spans="2:29" x14ac:dyDescent="0.25">
      <c r="B4715" s="27">
        <f t="shared" si="135"/>
        <v>39644.374999988569</v>
      </c>
      <c r="C4715" s="25">
        <v>9</v>
      </c>
      <c r="D4715" s="25">
        <v>23.6</v>
      </c>
      <c r="E4715" s="25">
        <v>597.09</v>
      </c>
      <c r="J4715" s="1"/>
      <c r="K4715" s="1"/>
      <c r="L4715" s="1"/>
      <c r="M4715" s="1"/>
      <c r="N4715" s="1"/>
      <c r="AA4715" s="1"/>
      <c r="AB4715" s="1"/>
      <c r="AC4715" s="1"/>
    </row>
    <row r="4716" spans="2:29" x14ac:dyDescent="0.25">
      <c r="B4716" s="27">
        <f t="shared" si="135"/>
        <v>39644.416666655234</v>
      </c>
      <c r="C4716" s="25">
        <v>10</v>
      </c>
      <c r="D4716" s="25">
        <v>25</v>
      </c>
      <c r="E4716" s="25">
        <v>767.98</v>
      </c>
      <c r="J4716" s="1"/>
      <c r="K4716" s="1"/>
      <c r="L4716" s="1"/>
      <c r="M4716" s="1"/>
      <c r="N4716" s="1"/>
      <c r="AA4716" s="1"/>
      <c r="AB4716" s="1"/>
      <c r="AC4716" s="1"/>
    </row>
    <row r="4717" spans="2:29" x14ac:dyDescent="0.25">
      <c r="B4717" s="27">
        <f t="shared" si="135"/>
        <v>39644.458333321898</v>
      </c>
      <c r="C4717" s="25">
        <v>11</v>
      </c>
      <c r="D4717" s="25">
        <v>26.2</v>
      </c>
      <c r="E4717" s="25">
        <v>897.36</v>
      </c>
      <c r="J4717" s="1"/>
      <c r="K4717" s="1"/>
      <c r="L4717" s="1"/>
      <c r="M4717" s="1"/>
      <c r="N4717" s="1"/>
      <c r="AA4717" s="1"/>
      <c r="AB4717" s="1"/>
      <c r="AC4717" s="1"/>
    </row>
    <row r="4718" spans="2:29" x14ac:dyDescent="0.25">
      <c r="B4718" s="27">
        <f t="shared" si="135"/>
        <v>39644.499999988562</v>
      </c>
      <c r="C4718" s="25">
        <v>12</v>
      </c>
      <c r="D4718" s="25">
        <v>27.9</v>
      </c>
      <c r="E4718" s="25">
        <v>982.99</v>
      </c>
      <c r="J4718" s="1"/>
      <c r="K4718" s="1"/>
      <c r="L4718" s="1"/>
      <c r="M4718" s="1"/>
      <c r="N4718" s="1"/>
      <c r="AA4718" s="1"/>
      <c r="AB4718" s="1"/>
      <c r="AC4718" s="1"/>
    </row>
    <row r="4719" spans="2:29" x14ac:dyDescent="0.25">
      <c r="B4719" s="27">
        <f t="shared" si="135"/>
        <v>39644.541666655226</v>
      </c>
      <c r="C4719" s="25">
        <v>13</v>
      </c>
      <c r="D4719" s="25">
        <v>28.4</v>
      </c>
      <c r="E4719" s="25">
        <v>1003.51</v>
      </c>
      <c r="J4719" s="1"/>
      <c r="K4719" s="1"/>
      <c r="L4719" s="1"/>
      <c r="M4719" s="1"/>
      <c r="N4719" s="1"/>
      <c r="AA4719" s="1"/>
      <c r="AB4719" s="1"/>
      <c r="AC4719" s="1"/>
    </row>
    <row r="4720" spans="2:29" x14ac:dyDescent="0.25">
      <c r="B4720" s="27">
        <f t="shared" si="135"/>
        <v>39644.583333321891</v>
      </c>
      <c r="C4720" s="25">
        <v>14</v>
      </c>
      <c r="D4720" s="25">
        <v>27.5</v>
      </c>
      <c r="E4720" s="25">
        <v>964.62</v>
      </c>
      <c r="J4720" s="1"/>
      <c r="K4720" s="1"/>
      <c r="L4720" s="1"/>
      <c r="M4720" s="1"/>
      <c r="N4720" s="1"/>
      <c r="AA4720" s="1"/>
      <c r="AB4720" s="1"/>
      <c r="AC4720" s="1"/>
    </row>
    <row r="4721" spans="2:29" x14ac:dyDescent="0.25">
      <c r="B4721" s="27">
        <f t="shared" si="135"/>
        <v>39644.624999988555</v>
      </c>
      <c r="C4721" s="25">
        <v>15</v>
      </c>
      <c r="D4721" s="25">
        <v>26.8</v>
      </c>
      <c r="E4721" s="25">
        <v>868.79</v>
      </c>
      <c r="J4721" s="1"/>
      <c r="K4721" s="1"/>
      <c r="L4721" s="1"/>
      <c r="M4721" s="1"/>
      <c r="N4721" s="1"/>
      <c r="AA4721" s="1"/>
      <c r="AB4721" s="1"/>
      <c r="AC4721" s="1"/>
    </row>
    <row r="4722" spans="2:29" x14ac:dyDescent="0.25">
      <c r="B4722" s="27">
        <f t="shared" si="135"/>
        <v>39644.666666655219</v>
      </c>
      <c r="C4722" s="25">
        <v>16</v>
      </c>
      <c r="D4722" s="25">
        <v>27.6</v>
      </c>
      <c r="E4722" s="25">
        <v>724.89</v>
      </c>
      <c r="J4722" s="1"/>
      <c r="K4722" s="1"/>
      <c r="L4722" s="1"/>
      <c r="M4722" s="1"/>
      <c r="N4722" s="1"/>
      <c r="AA4722" s="1"/>
      <c r="AB4722" s="1"/>
      <c r="AC4722" s="1"/>
    </row>
    <row r="4723" spans="2:29" x14ac:dyDescent="0.25">
      <c r="B4723" s="27">
        <f t="shared" si="135"/>
        <v>39644.708333321883</v>
      </c>
      <c r="C4723" s="25">
        <v>17</v>
      </c>
      <c r="D4723" s="25">
        <v>28.6</v>
      </c>
      <c r="E4723" s="25">
        <v>543.75</v>
      </c>
      <c r="J4723" s="1"/>
      <c r="K4723" s="1"/>
      <c r="L4723" s="1"/>
      <c r="M4723" s="1"/>
      <c r="N4723" s="1"/>
      <c r="AA4723" s="1"/>
      <c r="AB4723" s="1"/>
      <c r="AC4723" s="1"/>
    </row>
    <row r="4724" spans="2:29" x14ac:dyDescent="0.25">
      <c r="B4724" s="27">
        <f t="shared" si="135"/>
        <v>39644.749999988548</v>
      </c>
      <c r="C4724" s="25">
        <v>18</v>
      </c>
      <c r="D4724" s="25">
        <v>27.9</v>
      </c>
      <c r="E4724" s="25">
        <v>341.18</v>
      </c>
      <c r="J4724" s="1"/>
      <c r="K4724" s="1"/>
      <c r="L4724" s="1"/>
      <c r="M4724" s="1"/>
      <c r="N4724" s="1"/>
      <c r="AA4724" s="1"/>
      <c r="AB4724" s="1"/>
      <c r="AC4724" s="1"/>
    </row>
    <row r="4725" spans="2:29" x14ac:dyDescent="0.25">
      <c r="B4725" s="27">
        <f t="shared" si="135"/>
        <v>39644.791666655212</v>
      </c>
      <c r="C4725" s="25">
        <v>19</v>
      </c>
      <c r="D4725" s="25">
        <v>25.8</v>
      </c>
      <c r="E4725" s="25">
        <v>135.83000000000001</v>
      </c>
      <c r="J4725" s="1"/>
      <c r="K4725" s="1"/>
      <c r="L4725" s="1"/>
      <c r="M4725" s="1"/>
      <c r="N4725" s="1"/>
      <c r="AA4725" s="1"/>
      <c r="AB4725" s="1"/>
      <c r="AC4725" s="1"/>
    </row>
    <row r="4726" spans="2:29" x14ac:dyDescent="0.25">
      <c r="B4726" s="27">
        <f t="shared" si="135"/>
        <v>39644.833333321876</v>
      </c>
      <c r="C4726" s="25">
        <v>20</v>
      </c>
      <c r="D4726" s="25">
        <v>23.7</v>
      </c>
      <c r="E4726" s="25">
        <v>0</v>
      </c>
      <c r="J4726" s="1"/>
      <c r="K4726" s="1"/>
      <c r="L4726" s="1"/>
      <c r="M4726" s="1"/>
      <c r="N4726" s="1"/>
      <c r="AA4726" s="1"/>
      <c r="AB4726" s="1"/>
      <c r="AC4726" s="1"/>
    </row>
    <row r="4727" spans="2:29" x14ac:dyDescent="0.25">
      <c r="B4727" s="27">
        <f t="shared" si="135"/>
        <v>39644.87499998854</v>
      </c>
      <c r="C4727" s="25">
        <v>21</v>
      </c>
      <c r="D4727" s="25">
        <v>22.5</v>
      </c>
      <c r="E4727" s="25">
        <v>0</v>
      </c>
      <c r="J4727" s="1"/>
      <c r="K4727" s="1"/>
      <c r="L4727" s="1"/>
      <c r="M4727" s="1"/>
      <c r="N4727" s="1"/>
      <c r="AA4727" s="1"/>
      <c r="AB4727" s="1"/>
      <c r="AC4727" s="1"/>
    </row>
    <row r="4728" spans="2:29" x14ac:dyDescent="0.25">
      <c r="B4728" s="27">
        <f t="shared" si="135"/>
        <v>39644.916666655205</v>
      </c>
      <c r="C4728" s="25">
        <v>22</v>
      </c>
      <c r="D4728" s="25">
        <v>22</v>
      </c>
      <c r="E4728" s="25">
        <v>0</v>
      </c>
      <c r="J4728" s="1"/>
      <c r="K4728" s="1"/>
      <c r="L4728" s="1"/>
      <c r="M4728" s="1"/>
      <c r="N4728" s="1"/>
      <c r="AA4728" s="1"/>
      <c r="AB4728" s="1"/>
      <c r="AC4728" s="1"/>
    </row>
    <row r="4729" spans="2:29" x14ac:dyDescent="0.25">
      <c r="B4729" s="27">
        <f t="shared" si="135"/>
        <v>39644.958333321869</v>
      </c>
      <c r="C4729" s="25">
        <v>23</v>
      </c>
      <c r="D4729" s="25">
        <v>21.7</v>
      </c>
      <c r="E4729" s="25">
        <v>0</v>
      </c>
      <c r="J4729" s="1"/>
      <c r="K4729" s="1"/>
      <c r="L4729" s="1"/>
      <c r="M4729" s="1"/>
      <c r="N4729" s="1"/>
      <c r="AA4729" s="1"/>
      <c r="AB4729" s="1"/>
      <c r="AC4729" s="1"/>
    </row>
    <row r="4730" spans="2:29" x14ac:dyDescent="0.25">
      <c r="B4730" s="27">
        <f t="shared" si="135"/>
        <v>39644.999999988533</v>
      </c>
      <c r="C4730" s="25">
        <v>0</v>
      </c>
      <c r="D4730" s="25">
        <v>21.4</v>
      </c>
      <c r="E4730" s="25">
        <v>0</v>
      </c>
      <c r="J4730" s="1"/>
      <c r="K4730" s="1"/>
      <c r="L4730" s="1"/>
      <c r="M4730" s="1"/>
      <c r="N4730" s="1"/>
      <c r="AA4730" s="1"/>
      <c r="AB4730" s="1"/>
      <c r="AC4730" s="1"/>
    </row>
    <row r="4731" spans="2:29" x14ac:dyDescent="0.25">
      <c r="B4731" s="27">
        <f t="shared" si="135"/>
        <v>39645.041666655197</v>
      </c>
      <c r="C4731" s="25">
        <v>1</v>
      </c>
      <c r="D4731" s="25">
        <v>21.1</v>
      </c>
      <c r="E4731" s="25">
        <v>0</v>
      </c>
      <c r="J4731" s="1"/>
      <c r="K4731" s="1"/>
      <c r="L4731" s="1"/>
      <c r="M4731" s="1"/>
      <c r="N4731" s="1"/>
      <c r="AA4731" s="1"/>
      <c r="AB4731" s="1"/>
      <c r="AC4731" s="1"/>
    </row>
    <row r="4732" spans="2:29" x14ac:dyDescent="0.25">
      <c r="B4732" s="27">
        <f t="shared" si="135"/>
        <v>39645.083333321862</v>
      </c>
      <c r="C4732" s="25">
        <v>2</v>
      </c>
      <c r="D4732" s="25">
        <v>20.9</v>
      </c>
      <c r="E4732" s="25">
        <v>0</v>
      </c>
      <c r="J4732" s="1"/>
      <c r="K4732" s="1"/>
      <c r="L4732" s="1"/>
      <c r="M4732" s="1"/>
      <c r="N4732" s="1"/>
      <c r="AA4732" s="1"/>
      <c r="AB4732" s="1"/>
      <c r="AC4732" s="1"/>
    </row>
    <row r="4733" spans="2:29" x14ac:dyDescent="0.25">
      <c r="B4733" s="27">
        <f t="shared" si="135"/>
        <v>39645.124999988526</v>
      </c>
      <c r="C4733" s="25">
        <v>3</v>
      </c>
      <c r="D4733" s="25">
        <v>20.9</v>
      </c>
      <c r="E4733" s="25">
        <v>0</v>
      </c>
      <c r="J4733" s="1"/>
      <c r="K4733" s="1"/>
      <c r="L4733" s="1"/>
      <c r="M4733" s="1"/>
      <c r="N4733" s="1"/>
      <c r="AA4733" s="1"/>
      <c r="AB4733" s="1"/>
      <c r="AC4733" s="1"/>
    </row>
    <row r="4734" spans="2:29" x14ac:dyDescent="0.25">
      <c r="B4734" s="27">
        <f t="shared" si="135"/>
        <v>39645.16666665519</v>
      </c>
      <c r="C4734" s="25">
        <v>4</v>
      </c>
      <c r="D4734" s="25">
        <v>20.9</v>
      </c>
      <c r="E4734" s="25">
        <v>0</v>
      </c>
      <c r="J4734" s="1"/>
      <c r="K4734" s="1"/>
      <c r="L4734" s="1"/>
      <c r="M4734" s="1"/>
      <c r="N4734" s="1"/>
      <c r="AA4734" s="1"/>
      <c r="AB4734" s="1"/>
      <c r="AC4734" s="1"/>
    </row>
    <row r="4735" spans="2:29" x14ac:dyDescent="0.25">
      <c r="B4735" s="27">
        <f t="shared" si="135"/>
        <v>39645.208333321854</v>
      </c>
      <c r="C4735" s="25">
        <v>5</v>
      </c>
      <c r="D4735" s="25">
        <v>20.7</v>
      </c>
      <c r="E4735" s="25">
        <v>0</v>
      </c>
      <c r="J4735" s="1"/>
      <c r="K4735" s="1"/>
      <c r="L4735" s="1"/>
      <c r="M4735" s="1"/>
      <c r="N4735" s="1"/>
      <c r="AA4735" s="1"/>
      <c r="AB4735" s="1"/>
      <c r="AC4735" s="1"/>
    </row>
    <row r="4736" spans="2:29" x14ac:dyDescent="0.25">
      <c r="B4736" s="27">
        <f t="shared" si="135"/>
        <v>39645.249999988519</v>
      </c>
      <c r="C4736" s="25">
        <v>6</v>
      </c>
      <c r="D4736" s="25">
        <v>20.399999999999999</v>
      </c>
      <c r="E4736" s="25">
        <v>13.83</v>
      </c>
      <c r="J4736" s="1"/>
      <c r="K4736" s="1"/>
      <c r="L4736" s="1"/>
      <c r="M4736" s="1"/>
      <c r="N4736" s="1"/>
      <c r="AA4736" s="1"/>
      <c r="AB4736" s="1"/>
      <c r="AC4736" s="1"/>
    </row>
    <row r="4737" spans="2:29" x14ac:dyDescent="0.25">
      <c r="B4737" s="27">
        <f t="shared" si="135"/>
        <v>39645.291666655183</v>
      </c>
      <c r="C4737" s="25">
        <v>7</v>
      </c>
      <c r="D4737" s="25">
        <v>21.1</v>
      </c>
      <c r="E4737" s="25">
        <v>191.82</v>
      </c>
      <c r="J4737" s="1"/>
      <c r="K4737" s="1"/>
      <c r="L4737" s="1"/>
      <c r="M4737" s="1"/>
      <c r="N4737" s="1"/>
      <c r="AA4737" s="1"/>
      <c r="AB4737" s="1"/>
      <c r="AC4737" s="1"/>
    </row>
    <row r="4738" spans="2:29" x14ac:dyDescent="0.25">
      <c r="B4738" s="27">
        <f t="shared" si="135"/>
        <v>39645.333333321847</v>
      </c>
      <c r="C4738" s="25">
        <v>8</v>
      </c>
      <c r="D4738" s="25">
        <v>22.3</v>
      </c>
      <c r="E4738" s="25">
        <v>401.57</v>
      </c>
      <c r="J4738" s="1"/>
      <c r="K4738" s="1"/>
      <c r="L4738" s="1"/>
      <c r="M4738" s="1"/>
      <c r="N4738" s="1"/>
      <c r="AA4738" s="1"/>
      <c r="AB4738" s="1"/>
      <c r="AC4738" s="1"/>
    </row>
    <row r="4739" spans="2:29" x14ac:dyDescent="0.25">
      <c r="B4739" s="27">
        <f t="shared" ref="B4739:B4802" si="136">B4738+1/24</f>
        <v>39645.374999988511</v>
      </c>
      <c r="C4739" s="25">
        <v>9</v>
      </c>
      <c r="D4739" s="25">
        <v>24</v>
      </c>
      <c r="E4739" s="25">
        <v>601.61</v>
      </c>
      <c r="J4739" s="1"/>
      <c r="K4739" s="1"/>
      <c r="L4739" s="1"/>
      <c r="M4739" s="1"/>
      <c r="N4739" s="1"/>
      <c r="AA4739" s="1"/>
      <c r="AB4739" s="1"/>
      <c r="AC4739" s="1"/>
    </row>
    <row r="4740" spans="2:29" x14ac:dyDescent="0.25">
      <c r="B4740" s="27">
        <f t="shared" si="136"/>
        <v>39645.416666655176</v>
      </c>
      <c r="C4740" s="25">
        <v>10</v>
      </c>
      <c r="D4740" s="25">
        <v>25.5</v>
      </c>
      <c r="E4740" s="25">
        <v>773.26</v>
      </c>
      <c r="J4740" s="1"/>
      <c r="K4740" s="1"/>
      <c r="L4740" s="1"/>
      <c r="M4740" s="1"/>
      <c r="N4740" s="1"/>
      <c r="AA4740" s="1"/>
      <c r="AB4740" s="1"/>
      <c r="AC4740" s="1"/>
    </row>
    <row r="4741" spans="2:29" x14ac:dyDescent="0.25">
      <c r="B4741" s="27">
        <f t="shared" si="136"/>
        <v>39645.45833332184</v>
      </c>
      <c r="C4741" s="25">
        <v>11</v>
      </c>
      <c r="D4741" s="25">
        <v>27.4</v>
      </c>
      <c r="E4741" s="25">
        <v>903.22</v>
      </c>
      <c r="J4741" s="1"/>
      <c r="K4741" s="1"/>
      <c r="L4741" s="1"/>
      <c r="M4741" s="1"/>
      <c r="N4741" s="1"/>
      <c r="AA4741" s="1"/>
      <c r="AB4741" s="1"/>
      <c r="AC4741" s="1"/>
    </row>
    <row r="4742" spans="2:29" x14ac:dyDescent="0.25">
      <c r="B4742" s="27">
        <f t="shared" si="136"/>
        <v>39645.499999988504</v>
      </c>
      <c r="C4742" s="25">
        <v>12</v>
      </c>
      <c r="D4742" s="25">
        <v>28.1</v>
      </c>
      <c r="E4742" s="25">
        <v>978.88</v>
      </c>
      <c r="J4742" s="1"/>
      <c r="K4742" s="1"/>
      <c r="L4742" s="1"/>
      <c r="M4742" s="1"/>
      <c r="N4742" s="1"/>
      <c r="AA4742" s="1"/>
      <c r="AB4742" s="1"/>
      <c r="AC4742" s="1"/>
    </row>
    <row r="4743" spans="2:29" x14ac:dyDescent="0.25">
      <c r="B4743" s="27">
        <f t="shared" si="136"/>
        <v>39645.541666655168</v>
      </c>
      <c r="C4743" s="25">
        <v>13</v>
      </c>
      <c r="D4743" s="25">
        <v>29.1</v>
      </c>
      <c r="E4743" s="25">
        <v>997.87</v>
      </c>
      <c r="J4743" s="1"/>
      <c r="K4743" s="1"/>
      <c r="L4743" s="1"/>
      <c r="M4743" s="1"/>
      <c r="N4743" s="1"/>
      <c r="AA4743" s="1"/>
      <c r="AB4743" s="1"/>
      <c r="AC4743" s="1"/>
    </row>
    <row r="4744" spans="2:29" x14ac:dyDescent="0.25">
      <c r="B4744" s="27">
        <f t="shared" si="136"/>
        <v>39645.583333321832</v>
      </c>
      <c r="C4744" s="25">
        <v>14</v>
      </c>
      <c r="D4744" s="25">
        <v>29.6</v>
      </c>
      <c r="E4744" s="25">
        <v>958.43</v>
      </c>
      <c r="J4744" s="1"/>
      <c r="K4744" s="1"/>
      <c r="L4744" s="1"/>
      <c r="M4744" s="1"/>
      <c r="N4744" s="1"/>
      <c r="AA4744" s="1"/>
      <c r="AB4744" s="1"/>
      <c r="AC4744" s="1"/>
    </row>
    <row r="4745" spans="2:29" x14ac:dyDescent="0.25">
      <c r="B4745" s="27">
        <f t="shared" si="136"/>
        <v>39645.624999988497</v>
      </c>
      <c r="C4745" s="25">
        <v>15</v>
      </c>
      <c r="D4745" s="25">
        <v>29.9</v>
      </c>
      <c r="E4745" s="25">
        <v>863.48</v>
      </c>
      <c r="J4745" s="1"/>
      <c r="K4745" s="1"/>
      <c r="L4745" s="1"/>
      <c r="M4745" s="1"/>
      <c r="N4745" s="1"/>
      <c r="AA4745" s="1"/>
      <c r="AB4745" s="1"/>
      <c r="AC4745" s="1"/>
    </row>
    <row r="4746" spans="2:29" x14ac:dyDescent="0.25">
      <c r="B4746" s="27">
        <f t="shared" si="136"/>
        <v>39645.666666655161</v>
      </c>
      <c r="C4746" s="25">
        <v>16</v>
      </c>
      <c r="D4746" s="25">
        <v>29.7</v>
      </c>
      <c r="E4746" s="25">
        <v>720.38</v>
      </c>
      <c r="J4746" s="1"/>
      <c r="K4746" s="1"/>
      <c r="L4746" s="1"/>
      <c r="M4746" s="1"/>
      <c r="N4746" s="1"/>
      <c r="AA4746" s="1"/>
      <c r="AB4746" s="1"/>
      <c r="AC4746" s="1"/>
    </row>
    <row r="4747" spans="2:29" x14ac:dyDescent="0.25">
      <c r="B4747" s="27">
        <f t="shared" si="136"/>
        <v>39645.708333321825</v>
      </c>
      <c r="C4747" s="25">
        <v>17</v>
      </c>
      <c r="D4747" s="25">
        <v>28.5</v>
      </c>
      <c r="E4747" s="25">
        <v>540.74</v>
      </c>
      <c r="J4747" s="1"/>
      <c r="K4747" s="1"/>
      <c r="L4747" s="1"/>
      <c r="M4747" s="1"/>
      <c r="N4747" s="1"/>
      <c r="AA4747" s="1"/>
      <c r="AB4747" s="1"/>
      <c r="AC4747" s="1"/>
    </row>
    <row r="4748" spans="2:29" x14ac:dyDescent="0.25">
      <c r="B4748" s="27">
        <f t="shared" si="136"/>
        <v>39645.749999988489</v>
      </c>
      <c r="C4748" s="25">
        <v>18</v>
      </c>
      <c r="D4748" s="25">
        <v>26.6</v>
      </c>
      <c r="E4748" s="25">
        <v>338.56</v>
      </c>
      <c r="J4748" s="1"/>
      <c r="K4748" s="1"/>
      <c r="L4748" s="1"/>
      <c r="M4748" s="1"/>
      <c r="N4748" s="1"/>
      <c r="AA4748" s="1"/>
      <c r="AB4748" s="1"/>
      <c r="AC4748" s="1"/>
    </row>
    <row r="4749" spans="2:29" x14ac:dyDescent="0.25">
      <c r="B4749" s="27">
        <f t="shared" si="136"/>
        <v>39645.791666655154</v>
      </c>
      <c r="C4749" s="25">
        <v>19</v>
      </c>
      <c r="D4749" s="25">
        <v>24.6</v>
      </c>
      <c r="E4749" s="25">
        <v>133.75</v>
      </c>
      <c r="J4749" s="1"/>
      <c r="K4749" s="1"/>
      <c r="L4749" s="1"/>
      <c r="M4749" s="1"/>
      <c r="N4749" s="1"/>
      <c r="AA4749" s="1"/>
      <c r="AB4749" s="1"/>
      <c r="AC4749" s="1"/>
    </row>
    <row r="4750" spans="2:29" x14ac:dyDescent="0.25">
      <c r="B4750" s="27">
        <f t="shared" si="136"/>
        <v>39645.833333321818</v>
      </c>
      <c r="C4750" s="25">
        <v>20</v>
      </c>
      <c r="D4750" s="25">
        <v>22.5</v>
      </c>
      <c r="E4750" s="25">
        <v>0</v>
      </c>
      <c r="J4750" s="1"/>
      <c r="K4750" s="1"/>
      <c r="L4750" s="1"/>
      <c r="M4750" s="1"/>
      <c r="N4750" s="1"/>
      <c r="AA4750" s="1"/>
      <c r="AB4750" s="1"/>
      <c r="AC4750" s="1"/>
    </row>
    <row r="4751" spans="2:29" x14ac:dyDescent="0.25">
      <c r="B4751" s="27">
        <f t="shared" si="136"/>
        <v>39645.874999988482</v>
      </c>
      <c r="C4751" s="25">
        <v>21</v>
      </c>
      <c r="D4751" s="25">
        <v>21.7</v>
      </c>
      <c r="E4751" s="25">
        <v>0</v>
      </c>
      <c r="J4751" s="1"/>
      <c r="K4751" s="1"/>
      <c r="L4751" s="1"/>
      <c r="M4751" s="1"/>
      <c r="N4751" s="1"/>
      <c r="AA4751" s="1"/>
      <c r="AB4751" s="1"/>
      <c r="AC4751" s="1"/>
    </row>
    <row r="4752" spans="2:29" x14ac:dyDescent="0.25">
      <c r="B4752" s="27">
        <f t="shared" si="136"/>
        <v>39645.916666655146</v>
      </c>
      <c r="C4752" s="25">
        <v>22</v>
      </c>
      <c r="D4752" s="25">
        <v>21.2</v>
      </c>
      <c r="E4752" s="25">
        <v>0</v>
      </c>
      <c r="J4752" s="1"/>
      <c r="K4752" s="1"/>
      <c r="L4752" s="1"/>
      <c r="M4752" s="1"/>
      <c r="N4752" s="1"/>
      <c r="AA4752" s="1"/>
      <c r="AB4752" s="1"/>
      <c r="AC4752" s="1"/>
    </row>
    <row r="4753" spans="2:29" x14ac:dyDescent="0.25">
      <c r="B4753" s="27">
        <f t="shared" si="136"/>
        <v>39645.958333321811</v>
      </c>
      <c r="C4753" s="25">
        <v>23</v>
      </c>
      <c r="D4753" s="25">
        <v>20.9</v>
      </c>
      <c r="E4753" s="25">
        <v>0</v>
      </c>
      <c r="J4753" s="1"/>
      <c r="K4753" s="1"/>
      <c r="L4753" s="1"/>
      <c r="M4753" s="1"/>
      <c r="N4753" s="1"/>
      <c r="AA4753" s="1"/>
      <c r="AB4753" s="1"/>
      <c r="AC4753" s="1"/>
    </row>
    <row r="4754" spans="2:29" x14ac:dyDescent="0.25">
      <c r="B4754" s="27">
        <f t="shared" si="136"/>
        <v>39645.999999988475</v>
      </c>
      <c r="C4754" s="25">
        <v>0</v>
      </c>
      <c r="D4754" s="25">
        <v>20.6</v>
      </c>
      <c r="E4754" s="25">
        <v>0</v>
      </c>
      <c r="J4754" s="1"/>
      <c r="K4754" s="1"/>
      <c r="L4754" s="1"/>
      <c r="M4754" s="1"/>
      <c r="N4754" s="1"/>
      <c r="AA4754" s="1"/>
      <c r="AB4754" s="1"/>
      <c r="AC4754" s="1"/>
    </row>
    <row r="4755" spans="2:29" x14ac:dyDescent="0.25">
      <c r="B4755" s="27">
        <f t="shared" si="136"/>
        <v>39646.041666655139</v>
      </c>
      <c r="C4755" s="25">
        <v>1</v>
      </c>
      <c r="D4755" s="25">
        <v>20.5</v>
      </c>
      <c r="E4755" s="25">
        <v>0</v>
      </c>
      <c r="J4755" s="1"/>
      <c r="K4755" s="1"/>
      <c r="L4755" s="1"/>
      <c r="M4755" s="1"/>
      <c r="N4755" s="1"/>
      <c r="AA4755" s="1"/>
      <c r="AB4755" s="1"/>
      <c r="AC4755" s="1"/>
    </row>
    <row r="4756" spans="2:29" x14ac:dyDescent="0.25">
      <c r="B4756" s="27">
        <f t="shared" si="136"/>
        <v>39646.083333321803</v>
      </c>
      <c r="C4756" s="25">
        <v>2</v>
      </c>
      <c r="D4756" s="25">
        <v>20.2</v>
      </c>
      <c r="E4756" s="25">
        <v>0</v>
      </c>
      <c r="J4756" s="1"/>
      <c r="K4756" s="1"/>
      <c r="L4756" s="1"/>
      <c r="M4756" s="1"/>
      <c r="N4756" s="1"/>
      <c r="AA4756" s="1"/>
      <c r="AB4756" s="1"/>
      <c r="AC4756" s="1"/>
    </row>
    <row r="4757" spans="2:29" x14ac:dyDescent="0.25">
      <c r="B4757" s="27">
        <f t="shared" si="136"/>
        <v>39646.124999988468</v>
      </c>
      <c r="C4757" s="25">
        <v>3</v>
      </c>
      <c r="D4757" s="25">
        <v>20.100000000000001</v>
      </c>
      <c r="E4757" s="25">
        <v>0</v>
      </c>
      <c r="J4757" s="1"/>
      <c r="K4757" s="1"/>
      <c r="L4757" s="1"/>
      <c r="M4757" s="1"/>
      <c r="N4757" s="1"/>
      <c r="AA4757" s="1"/>
      <c r="AB4757" s="1"/>
      <c r="AC4757" s="1"/>
    </row>
    <row r="4758" spans="2:29" x14ac:dyDescent="0.25">
      <c r="B4758" s="27">
        <f t="shared" si="136"/>
        <v>39646.166666655132</v>
      </c>
      <c r="C4758" s="25">
        <v>4</v>
      </c>
      <c r="D4758" s="25">
        <v>20.100000000000001</v>
      </c>
      <c r="E4758" s="25">
        <v>0</v>
      </c>
      <c r="J4758" s="1"/>
      <c r="K4758" s="1"/>
      <c r="L4758" s="1"/>
      <c r="M4758" s="1"/>
      <c r="N4758" s="1"/>
      <c r="AA4758" s="1"/>
      <c r="AB4758" s="1"/>
      <c r="AC4758" s="1"/>
    </row>
    <row r="4759" spans="2:29" x14ac:dyDescent="0.25">
      <c r="B4759" s="27">
        <f t="shared" si="136"/>
        <v>39646.208333321796</v>
      </c>
      <c r="C4759" s="25">
        <v>5</v>
      </c>
      <c r="D4759" s="25">
        <v>20.100000000000001</v>
      </c>
      <c r="E4759" s="25">
        <v>0</v>
      </c>
      <c r="J4759" s="1"/>
      <c r="K4759" s="1"/>
      <c r="L4759" s="1"/>
      <c r="M4759" s="1"/>
      <c r="N4759" s="1"/>
      <c r="AA4759" s="1"/>
      <c r="AB4759" s="1"/>
      <c r="AC4759" s="1"/>
    </row>
    <row r="4760" spans="2:29" x14ac:dyDescent="0.25">
      <c r="B4760" s="27">
        <f t="shared" si="136"/>
        <v>39646.24999998846</v>
      </c>
      <c r="C4760" s="25">
        <v>6</v>
      </c>
      <c r="D4760" s="25">
        <v>20.100000000000001</v>
      </c>
      <c r="E4760" s="25">
        <v>12.67</v>
      </c>
      <c r="J4760" s="1"/>
      <c r="K4760" s="1"/>
      <c r="L4760" s="1"/>
      <c r="M4760" s="1"/>
      <c r="N4760" s="1"/>
      <c r="AA4760" s="1"/>
      <c r="AB4760" s="1"/>
      <c r="AC4760" s="1"/>
    </row>
    <row r="4761" spans="2:29" x14ac:dyDescent="0.25">
      <c r="B4761" s="27">
        <f t="shared" si="136"/>
        <v>39646.291666655125</v>
      </c>
      <c r="C4761" s="25">
        <v>7</v>
      </c>
      <c r="D4761" s="25">
        <v>20.9</v>
      </c>
      <c r="E4761" s="25">
        <v>189.99</v>
      </c>
      <c r="J4761" s="1"/>
      <c r="K4761" s="1"/>
      <c r="L4761" s="1"/>
      <c r="M4761" s="1"/>
      <c r="N4761" s="1"/>
      <c r="AA4761" s="1"/>
      <c r="AB4761" s="1"/>
      <c r="AC4761" s="1"/>
    </row>
    <row r="4762" spans="2:29" x14ac:dyDescent="0.25">
      <c r="B4762" s="27">
        <f t="shared" si="136"/>
        <v>39646.333333321789</v>
      </c>
      <c r="C4762" s="25">
        <v>8</v>
      </c>
      <c r="D4762" s="25">
        <v>22.4</v>
      </c>
      <c r="E4762" s="25">
        <v>400</v>
      </c>
      <c r="J4762" s="1"/>
      <c r="K4762" s="1"/>
      <c r="L4762" s="1"/>
      <c r="M4762" s="1"/>
      <c r="N4762" s="1"/>
      <c r="AA4762" s="1"/>
      <c r="AB4762" s="1"/>
      <c r="AC4762" s="1"/>
    </row>
    <row r="4763" spans="2:29" x14ac:dyDescent="0.25">
      <c r="B4763" s="27">
        <f t="shared" si="136"/>
        <v>39646.374999988453</v>
      </c>
      <c r="C4763" s="25">
        <v>9</v>
      </c>
      <c r="D4763" s="25">
        <v>23.7</v>
      </c>
      <c r="E4763" s="25">
        <v>600.85</v>
      </c>
      <c r="J4763" s="1"/>
      <c r="K4763" s="1"/>
      <c r="L4763" s="1"/>
      <c r="M4763" s="1"/>
      <c r="N4763" s="1"/>
      <c r="AA4763" s="1"/>
      <c r="AB4763" s="1"/>
      <c r="AC4763" s="1"/>
    </row>
    <row r="4764" spans="2:29" x14ac:dyDescent="0.25">
      <c r="B4764" s="27">
        <f t="shared" si="136"/>
        <v>39646.416666655117</v>
      </c>
      <c r="C4764" s="25">
        <v>10</v>
      </c>
      <c r="D4764" s="25">
        <v>24.9</v>
      </c>
      <c r="E4764" s="25">
        <v>773.6</v>
      </c>
      <c r="J4764" s="1"/>
      <c r="K4764" s="1"/>
      <c r="L4764" s="1"/>
      <c r="M4764" s="1"/>
      <c r="N4764" s="1"/>
      <c r="AA4764" s="1"/>
      <c r="AB4764" s="1"/>
      <c r="AC4764" s="1"/>
    </row>
    <row r="4765" spans="2:29" x14ac:dyDescent="0.25">
      <c r="B4765" s="27">
        <f t="shared" si="136"/>
        <v>39646.458333321782</v>
      </c>
      <c r="C4765" s="25">
        <v>11</v>
      </c>
      <c r="D4765" s="25">
        <v>26.2</v>
      </c>
      <c r="E4765" s="25">
        <v>904.33</v>
      </c>
      <c r="J4765" s="1"/>
      <c r="K4765" s="1"/>
      <c r="L4765" s="1"/>
      <c r="M4765" s="1"/>
      <c r="N4765" s="1"/>
      <c r="AA4765" s="1"/>
      <c r="AB4765" s="1"/>
      <c r="AC4765" s="1"/>
    </row>
    <row r="4766" spans="2:29" x14ac:dyDescent="0.25">
      <c r="B4766" s="27">
        <f t="shared" si="136"/>
        <v>39646.499999988446</v>
      </c>
      <c r="C4766" s="25">
        <v>12</v>
      </c>
      <c r="D4766" s="25">
        <v>29.1</v>
      </c>
      <c r="E4766" s="25">
        <v>975.43</v>
      </c>
      <c r="J4766" s="1"/>
      <c r="K4766" s="1"/>
      <c r="L4766" s="1"/>
      <c r="M4766" s="1"/>
      <c r="N4766" s="1"/>
      <c r="AA4766" s="1"/>
      <c r="AB4766" s="1"/>
      <c r="AC4766" s="1"/>
    </row>
    <row r="4767" spans="2:29" x14ac:dyDescent="0.25">
      <c r="B4767" s="27">
        <f t="shared" si="136"/>
        <v>39646.54166665511</v>
      </c>
      <c r="C4767" s="25">
        <v>13</v>
      </c>
      <c r="D4767" s="25">
        <v>29.9</v>
      </c>
      <c r="E4767" s="25">
        <v>996.26</v>
      </c>
      <c r="J4767" s="1"/>
      <c r="K4767" s="1"/>
      <c r="L4767" s="1"/>
      <c r="M4767" s="1"/>
      <c r="N4767" s="1"/>
      <c r="AA4767" s="1"/>
      <c r="AB4767" s="1"/>
      <c r="AC4767" s="1"/>
    </row>
    <row r="4768" spans="2:29" x14ac:dyDescent="0.25">
      <c r="B4768" s="27">
        <f t="shared" si="136"/>
        <v>39646.583333321774</v>
      </c>
      <c r="C4768" s="25">
        <v>14</v>
      </c>
      <c r="D4768" s="25">
        <v>29.4</v>
      </c>
      <c r="E4768" s="25">
        <v>958.78</v>
      </c>
      <c r="J4768" s="1"/>
      <c r="K4768" s="1"/>
      <c r="L4768" s="1"/>
      <c r="M4768" s="1"/>
      <c r="N4768" s="1"/>
      <c r="AA4768" s="1"/>
      <c r="AB4768" s="1"/>
      <c r="AC4768" s="1"/>
    </row>
    <row r="4769" spans="2:29" x14ac:dyDescent="0.25">
      <c r="B4769" s="27">
        <f t="shared" si="136"/>
        <v>39646.624999988439</v>
      </c>
      <c r="C4769" s="25">
        <v>15</v>
      </c>
      <c r="D4769" s="25">
        <v>28.8</v>
      </c>
      <c r="E4769" s="25">
        <v>860.55</v>
      </c>
      <c r="J4769" s="1"/>
      <c r="K4769" s="1"/>
      <c r="L4769" s="1"/>
      <c r="M4769" s="1"/>
      <c r="N4769" s="1"/>
      <c r="AA4769" s="1"/>
      <c r="AB4769" s="1"/>
      <c r="AC4769" s="1"/>
    </row>
    <row r="4770" spans="2:29" x14ac:dyDescent="0.25">
      <c r="B4770" s="27">
        <f t="shared" si="136"/>
        <v>39646.666666655103</v>
      </c>
      <c r="C4770" s="25">
        <v>16</v>
      </c>
      <c r="D4770" s="25">
        <v>28</v>
      </c>
      <c r="E4770" s="25">
        <v>656.33</v>
      </c>
      <c r="J4770" s="1"/>
      <c r="K4770" s="1"/>
      <c r="L4770" s="1"/>
      <c r="M4770" s="1"/>
      <c r="N4770" s="1"/>
      <c r="AA4770" s="1"/>
      <c r="AB4770" s="1"/>
      <c r="AC4770" s="1"/>
    </row>
    <row r="4771" spans="2:29" x14ac:dyDescent="0.25">
      <c r="B4771" s="27">
        <f t="shared" si="136"/>
        <v>39646.708333321767</v>
      </c>
      <c r="C4771" s="25">
        <v>17</v>
      </c>
      <c r="D4771" s="25">
        <v>26.2</v>
      </c>
      <c r="E4771" s="25">
        <v>397.41</v>
      </c>
      <c r="J4771" s="1"/>
      <c r="K4771" s="1"/>
      <c r="L4771" s="1"/>
      <c r="M4771" s="1"/>
      <c r="N4771" s="1"/>
      <c r="AA4771" s="1"/>
      <c r="AB4771" s="1"/>
      <c r="AC4771" s="1"/>
    </row>
    <row r="4772" spans="2:29" x14ac:dyDescent="0.25">
      <c r="B4772" s="27">
        <f t="shared" si="136"/>
        <v>39646.749999988431</v>
      </c>
      <c r="C4772" s="25">
        <v>18</v>
      </c>
      <c r="D4772" s="25">
        <v>24.1</v>
      </c>
      <c r="E4772" s="25">
        <v>143.63</v>
      </c>
      <c r="J4772" s="1"/>
      <c r="K4772" s="1"/>
      <c r="L4772" s="1"/>
      <c r="M4772" s="1"/>
      <c r="N4772" s="1"/>
      <c r="AA4772" s="1"/>
      <c r="AB4772" s="1"/>
      <c r="AC4772" s="1"/>
    </row>
    <row r="4773" spans="2:29" x14ac:dyDescent="0.25">
      <c r="B4773" s="27">
        <f t="shared" si="136"/>
        <v>39646.791666655095</v>
      </c>
      <c r="C4773" s="25">
        <v>19</v>
      </c>
      <c r="D4773" s="25">
        <v>22.8</v>
      </c>
      <c r="E4773" s="25">
        <v>19.579999999999998</v>
      </c>
      <c r="J4773" s="1"/>
      <c r="K4773" s="1"/>
      <c r="L4773" s="1"/>
      <c r="M4773" s="1"/>
      <c r="N4773" s="1"/>
      <c r="AA4773" s="1"/>
      <c r="AB4773" s="1"/>
      <c r="AC4773" s="1"/>
    </row>
    <row r="4774" spans="2:29" x14ac:dyDescent="0.25">
      <c r="B4774" s="27">
        <f t="shared" si="136"/>
        <v>39646.83333332176</v>
      </c>
      <c r="C4774" s="25">
        <v>20</v>
      </c>
      <c r="D4774" s="25">
        <v>21.9</v>
      </c>
      <c r="E4774" s="25">
        <v>0</v>
      </c>
      <c r="J4774" s="1"/>
      <c r="K4774" s="1"/>
      <c r="L4774" s="1"/>
      <c r="M4774" s="1"/>
      <c r="N4774" s="1"/>
      <c r="AA4774" s="1"/>
      <c r="AB4774" s="1"/>
      <c r="AC4774" s="1"/>
    </row>
    <row r="4775" spans="2:29" x14ac:dyDescent="0.25">
      <c r="B4775" s="27">
        <f t="shared" si="136"/>
        <v>39646.874999988424</v>
      </c>
      <c r="C4775" s="25">
        <v>21</v>
      </c>
      <c r="D4775" s="25">
        <v>21.3</v>
      </c>
      <c r="E4775" s="25">
        <v>0</v>
      </c>
      <c r="J4775" s="1"/>
      <c r="K4775" s="1"/>
      <c r="L4775" s="1"/>
      <c r="M4775" s="1"/>
      <c r="N4775" s="1"/>
      <c r="AA4775" s="1"/>
      <c r="AB4775" s="1"/>
      <c r="AC4775" s="1"/>
    </row>
    <row r="4776" spans="2:29" x14ac:dyDescent="0.25">
      <c r="B4776" s="27">
        <f t="shared" si="136"/>
        <v>39646.916666655088</v>
      </c>
      <c r="C4776" s="25">
        <v>22</v>
      </c>
      <c r="D4776" s="25">
        <v>21</v>
      </c>
      <c r="E4776" s="25">
        <v>0</v>
      </c>
      <c r="J4776" s="1"/>
      <c r="K4776" s="1"/>
      <c r="L4776" s="1"/>
      <c r="M4776" s="1"/>
      <c r="N4776" s="1"/>
      <c r="AA4776" s="1"/>
      <c r="AB4776" s="1"/>
      <c r="AC4776" s="1"/>
    </row>
    <row r="4777" spans="2:29" x14ac:dyDescent="0.25">
      <c r="B4777" s="27">
        <f t="shared" si="136"/>
        <v>39646.958333321752</v>
      </c>
      <c r="C4777" s="25">
        <v>23</v>
      </c>
      <c r="D4777" s="25">
        <v>20.8</v>
      </c>
      <c r="E4777" s="25">
        <v>0</v>
      </c>
      <c r="J4777" s="1"/>
      <c r="K4777" s="1"/>
      <c r="L4777" s="1"/>
      <c r="M4777" s="1"/>
      <c r="N4777" s="1"/>
      <c r="AA4777" s="1"/>
      <c r="AB4777" s="1"/>
      <c r="AC4777" s="1"/>
    </row>
    <row r="4778" spans="2:29" x14ac:dyDescent="0.25">
      <c r="B4778" s="27">
        <f t="shared" si="136"/>
        <v>39646.999999988417</v>
      </c>
      <c r="C4778" s="25">
        <v>0</v>
      </c>
      <c r="D4778" s="25">
        <v>20.8</v>
      </c>
      <c r="E4778" s="25">
        <v>0</v>
      </c>
      <c r="J4778" s="1"/>
      <c r="K4778" s="1"/>
      <c r="L4778" s="1"/>
      <c r="M4778" s="1"/>
      <c r="N4778" s="1"/>
      <c r="AA4778" s="1"/>
      <c r="AB4778" s="1"/>
      <c r="AC4778" s="1"/>
    </row>
    <row r="4779" spans="2:29" x14ac:dyDescent="0.25">
      <c r="B4779" s="27">
        <f t="shared" si="136"/>
        <v>39647.041666655081</v>
      </c>
      <c r="C4779" s="25">
        <v>1</v>
      </c>
      <c r="D4779" s="25">
        <v>20.7</v>
      </c>
      <c r="E4779" s="25">
        <v>0</v>
      </c>
      <c r="J4779" s="1"/>
      <c r="K4779" s="1"/>
      <c r="L4779" s="1"/>
      <c r="M4779" s="1"/>
      <c r="N4779" s="1"/>
      <c r="AA4779" s="1"/>
      <c r="AB4779" s="1"/>
      <c r="AC4779" s="1"/>
    </row>
    <row r="4780" spans="2:29" x14ac:dyDescent="0.25">
      <c r="B4780" s="27">
        <f t="shared" si="136"/>
        <v>39647.083333321745</v>
      </c>
      <c r="C4780" s="25">
        <v>2</v>
      </c>
      <c r="D4780" s="25">
        <v>20.6</v>
      </c>
      <c r="E4780" s="25">
        <v>0</v>
      </c>
      <c r="J4780" s="1"/>
      <c r="K4780" s="1"/>
      <c r="L4780" s="1"/>
      <c r="M4780" s="1"/>
      <c r="N4780" s="1"/>
      <c r="AA4780" s="1"/>
      <c r="AB4780" s="1"/>
      <c r="AC4780" s="1"/>
    </row>
    <row r="4781" spans="2:29" x14ac:dyDescent="0.25">
      <c r="B4781" s="27">
        <f t="shared" si="136"/>
        <v>39647.124999988409</v>
      </c>
      <c r="C4781" s="25">
        <v>3</v>
      </c>
      <c r="D4781" s="25">
        <v>20.5</v>
      </c>
      <c r="E4781" s="25">
        <v>0</v>
      </c>
      <c r="J4781" s="1"/>
      <c r="K4781" s="1"/>
      <c r="L4781" s="1"/>
      <c r="M4781" s="1"/>
      <c r="N4781" s="1"/>
      <c r="AA4781" s="1"/>
      <c r="AB4781" s="1"/>
      <c r="AC4781" s="1"/>
    </row>
    <row r="4782" spans="2:29" x14ac:dyDescent="0.25">
      <c r="B4782" s="27">
        <f t="shared" si="136"/>
        <v>39647.166666655074</v>
      </c>
      <c r="C4782" s="25">
        <v>4</v>
      </c>
      <c r="D4782" s="25">
        <v>20.399999999999999</v>
      </c>
      <c r="E4782" s="25">
        <v>0</v>
      </c>
      <c r="J4782" s="1"/>
      <c r="K4782" s="1"/>
      <c r="L4782" s="1"/>
      <c r="M4782" s="1"/>
      <c r="N4782" s="1"/>
      <c r="AA4782" s="1"/>
      <c r="AB4782" s="1"/>
      <c r="AC4782" s="1"/>
    </row>
    <row r="4783" spans="2:29" x14ac:dyDescent="0.25">
      <c r="B4783" s="27">
        <f t="shared" si="136"/>
        <v>39647.208333321738</v>
      </c>
      <c r="C4783" s="25">
        <v>5</v>
      </c>
      <c r="D4783" s="25">
        <v>20.3</v>
      </c>
      <c r="E4783" s="25">
        <v>0</v>
      </c>
      <c r="J4783" s="1"/>
      <c r="K4783" s="1"/>
      <c r="L4783" s="1"/>
      <c r="M4783" s="1"/>
      <c r="N4783" s="1"/>
      <c r="AA4783" s="1"/>
      <c r="AB4783" s="1"/>
      <c r="AC4783" s="1"/>
    </row>
    <row r="4784" spans="2:29" x14ac:dyDescent="0.25">
      <c r="B4784" s="27">
        <f t="shared" si="136"/>
        <v>39647.249999988402</v>
      </c>
      <c r="C4784" s="25">
        <v>6</v>
      </c>
      <c r="D4784" s="25">
        <v>20.2</v>
      </c>
      <c r="E4784" s="25">
        <v>0</v>
      </c>
      <c r="J4784" s="1"/>
      <c r="K4784" s="1"/>
      <c r="L4784" s="1"/>
      <c r="M4784" s="1"/>
      <c r="N4784" s="1"/>
      <c r="AA4784" s="1"/>
      <c r="AB4784" s="1"/>
      <c r="AC4784" s="1"/>
    </row>
    <row r="4785" spans="2:29" x14ac:dyDescent="0.25">
      <c r="B4785" s="27">
        <f t="shared" si="136"/>
        <v>39647.291666655066</v>
      </c>
      <c r="C4785" s="25">
        <v>7</v>
      </c>
      <c r="D4785" s="25">
        <v>20.2</v>
      </c>
      <c r="E4785" s="25">
        <v>42.65</v>
      </c>
      <c r="J4785" s="1"/>
      <c r="K4785" s="1"/>
      <c r="L4785" s="1"/>
      <c r="M4785" s="1"/>
      <c r="N4785" s="1"/>
      <c r="AA4785" s="1"/>
      <c r="AB4785" s="1"/>
      <c r="AC4785" s="1"/>
    </row>
    <row r="4786" spans="2:29" x14ac:dyDescent="0.25">
      <c r="B4786" s="27">
        <f t="shared" si="136"/>
        <v>39647.333333321731</v>
      </c>
      <c r="C4786" s="25">
        <v>8</v>
      </c>
      <c r="D4786" s="25">
        <v>20.7</v>
      </c>
      <c r="E4786" s="25">
        <v>144.69999999999999</v>
      </c>
      <c r="J4786" s="1"/>
      <c r="K4786" s="1"/>
      <c r="L4786" s="1"/>
      <c r="M4786" s="1"/>
      <c r="N4786" s="1"/>
      <c r="AA4786" s="1"/>
      <c r="AB4786" s="1"/>
      <c r="AC4786" s="1"/>
    </row>
    <row r="4787" spans="2:29" x14ac:dyDescent="0.25">
      <c r="B4787" s="27">
        <f t="shared" si="136"/>
        <v>39647.374999988395</v>
      </c>
      <c r="C4787" s="25">
        <v>9</v>
      </c>
      <c r="D4787" s="25">
        <v>21.5</v>
      </c>
      <c r="E4787" s="25">
        <v>307.63</v>
      </c>
      <c r="J4787" s="1"/>
      <c r="K4787" s="1"/>
      <c r="L4787" s="1"/>
      <c r="M4787" s="1"/>
      <c r="N4787" s="1"/>
      <c r="AA4787" s="1"/>
      <c r="AB4787" s="1"/>
      <c r="AC4787" s="1"/>
    </row>
    <row r="4788" spans="2:29" x14ac:dyDescent="0.25">
      <c r="B4788" s="27">
        <f t="shared" si="136"/>
        <v>39647.416666655059</v>
      </c>
      <c r="C4788" s="25">
        <v>10</v>
      </c>
      <c r="D4788" s="25">
        <v>22.5</v>
      </c>
      <c r="E4788" s="25">
        <v>547.64</v>
      </c>
      <c r="J4788" s="1"/>
      <c r="K4788" s="1"/>
      <c r="L4788" s="1"/>
      <c r="M4788" s="1"/>
      <c r="N4788" s="1"/>
      <c r="AA4788" s="1"/>
      <c r="AB4788" s="1"/>
      <c r="AC4788" s="1"/>
    </row>
    <row r="4789" spans="2:29" x14ac:dyDescent="0.25">
      <c r="B4789" s="27">
        <f t="shared" si="136"/>
        <v>39647.458333321723</v>
      </c>
      <c r="C4789" s="25">
        <v>11</v>
      </c>
      <c r="D4789" s="25">
        <v>23.5</v>
      </c>
      <c r="E4789" s="25">
        <v>826.99</v>
      </c>
      <c r="J4789" s="1"/>
      <c r="K4789" s="1"/>
      <c r="L4789" s="1"/>
      <c r="M4789" s="1"/>
      <c r="N4789" s="1"/>
      <c r="AA4789" s="1"/>
      <c r="AB4789" s="1"/>
      <c r="AC4789" s="1"/>
    </row>
    <row r="4790" spans="2:29" x14ac:dyDescent="0.25">
      <c r="B4790" s="27">
        <f t="shared" si="136"/>
        <v>39647.499999988388</v>
      </c>
      <c r="C4790" s="25">
        <v>12</v>
      </c>
      <c r="D4790" s="25">
        <v>29</v>
      </c>
      <c r="E4790" s="25">
        <v>979.05</v>
      </c>
      <c r="J4790" s="1"/>
      <c r="K4790" s="1"/>
      <c r="L4790" s="1"/>
      <c r="M4790" s="1"/>
      <c r="N4790" s="1"/>
      <c r="AA4790" s="1"/>
      <c r="AB4790" s="1"/>
      <c r="AC4790" s="1"/>
    </row>
    <row r="4791" spans="2:29" x14ac:dyDescent="0.25">
      <c r="B4791" s="27">
        <f t="shared" si="136"/>
        <v>39647.541666655052</v>
      </c>
      <c r="C4791" s="25">
        <v>13</v>
      </c>
      <c r="D4791" s="25">
        <v>30.4</v>
      </c>
      <c r="E4791" s="25">
        <v>1000.91</v>
      </c>
      <c r="J4791" s="1"/>
      <c r="K4791" s="1"/>
      <c r="L4791" s="1"/>
      <c r="M4791" s="1"/>
      <c r="N4791" s="1"/>
      <c r="AA4791" s="1"/>
      <c r="AB4791" s="1"/>
      <c r="AC4791" s="1"/>
    </row>
    <row r="4792" spans="2:29" x14ac:dyDescent="0.25">
      <c r="B4792" s="27">
        <f t="shared" si="136"/>
        <v>39647.583333321716</v>
      </c>
      <c r="C4792" s="25">
        <v>14</v>
      </c>
      <c r="D4792" s="25">
        <v>31.2</v>
      </c>
      <c r="E4792" s="25">
        <v>962.61</v>
      </c>
      <c r="J4792" s="1"/>
      <c r="K4792" s="1"/>
      <c r="L4792" s="1"/>
      <c r="M4792" s="1"/>
      <c r="N4792" s="1"/>
      <c r="AA4792" s="1"/>
      <c r="AB4792" s="1"/>
      <c r="AC4792" s="1"/>
    </row>
    <row r="4793" spans="2:29" x14ac:dyDescent="0.25">
      <c r="B4793" s="27">
        <f t="shared" si="136"/>
        <v>39647.62499998838</v>
      </c>
      <c r="C4793" s="25">
        <v>15</v>
      </c>
      <c r="D4793" s="25">
        <v>31.1</v>
      </c>
      <c r="E4793" s="25">
        <v>867.19</v>
      </c>
      <c r="J4793" s="1"/>
      <c r="K4793" s="1"/>
      <c r="L4793" s="1"/>
      <c r="M4793" s="1"/>
      <c r="N4793" s="1"/>
      <c r="AA4793" s="1"/>
      <c r="AB4793" s="1"/>
      <c r="AC4793" s="1"/>
    </row>
    <row r="4794" spans="2:29" x14ac:dyDescent="0.25">
      <c r="B4794" s="27">
        <f t="shared" si="136"/>
        <v>39647.666666655045</v>
      </c>
      <c r="C4794" s="25">
        <v>16</v>
      </c>
      <c r="D4794" s="25">
        <v>30.6</v>
      </c>
      <c r="E4794" s="25">
        <v>722.55</v>
      </c>
      <c r="J4794" s="1"/>
      <c r="K4794" s="1"/>
      <c r="L4794" s="1"/>
      <c r="M4794" s="1"/>
      <c r="N4794" s="1"/>
      <c r="AA4794" s="1"/>
      <c r="AB4794" s="1"/>
      <c r="AC4794" s="1"/>
    </row>
    <row r="4795" spans="2:29" x14ac:dyDescent="0.25">
      <c r="B4795" s="27">
        <f t="shared" si="136"/>
        <v>39647.708333321709</v>
      </c>
      <c r="C4795" s="25">
        <v>17</v>
      </c>
      <c r="D4795" s="25">
        <v>30.5</v>
      </c>
      <c r="E4795" s="25">
        <v>539.94000000000005</v>
      </c>
      <c r="J4795" s="1"/>
      <c r="K4795" s="1"/>
      <c r="L4795" s="1"/>
      <c r="M4795" s="1"/>
      <c r="N4795" s="1"/>
      <c r="AA4795" s="1"/>
      <c r="AB4795" s="1"/>
      <c r="AC4795" s="1"/>
    </row>
    <row r="4796" spans="2:29" x14ac:dyDescent="0.25">
      <c r="B4796" s="27">
        <f t="shared" si="136"/>
        <v>39647.749999988373</v>
      </c>
      <c r="C4796" s="25">
        <v>18</v>
      </c>
      <c r="D4796" s="25">
        <v>28.1</v>
      </c>
      <c r="E4796" s="25">
        <v>334.71</v>
      </c>
      <c r="J4796" s="1"/>
      <c r="K4796" s="1"/>
      <c r="L4796" s="1"/>
      <c r="M4796" s="1"/>
      <c r="N4796" s="1"/>
      <c r="AA4796" s="1"/>
      <c r="AB4796" s="1"/>
      <c r="AC4796" s="1"/>
    </row>
    <row r="4797" spans="2:29" x14ac:dyDescent="0.25">
      <c r="B4797" s="27">
        <f t="shared" si="136"/>
        <v>39647.791666655037</v>
      </c>
      <c r="C4797" s="25">
        <v>19</v>
      </c>
      <c r="D4797" s="25">
        <v>25.8</v>
      </c>
      <c r="E4797" s="25">
        <v>129.29</v>
      </c>
      <c r="J4797" s="1"/>
      <c r="K4797" s="1"/>
      <c r="L4797" s="1"/>
      <c r="M4797" s="1"/>
      <c r="N4797" s="1"/>
      <c r="AA4797" s="1"/>
      <c r="AB4797" s="1"/>
      <c r="AC4797" s="1"/>
    </row>
    <row r="4798" spans="2:29" x14ac:dyDescent="0.25">
      <c r="B4798" s="27">
        <f t="shared" si="136"/>
        <v>39647.833333321702</v>
      </c>
      <c r="C4798" s="25">
        <v>20</v>
      </c>
      <c r="D4798" s="25">
        <v>23.9</v>
      </c>
      <c r="E4798" s="25">
        <v>0</v>
      </c>
      <c r="J4798" s="1"/>
      <c r="K4798" s="1"/>
      <c r="L4798" s="1"/>
      <c r="M4798" s="1"/>
      <c r="N4798" s="1"/>
      <c r="AA4798" s="1"/>
      <c r="AB4798" s="1"/>
      <c r="AC4798" s="1"/>
    </row>
    <row r="4799" spans="2:29" x14ac:dyDescent="0.25">
      <c r="B4799" s="27">
        <f t="shared" si="136"/>
        <v>39647.874999988366</v>
      </c>
      <c r="C4799" s="25">
        <v>21</v>
      </c>
      <c r="D4799" s="25">
        <v>23.2</v>
      </c>
      <c r="E4799" s="25">
        <v>0</v>
      </c>
      <c r="J4799" s="1"/>
      <c r="K4799" s="1"/>
      <c r="L4799" s="1"/>
      <c r="M4799" s="1"/>
      <c r="N4799" s="1"/>
      <c r="AA4799" s="1"/>
      <c r="AB4799" s="1"/>
      <c r="AC4799" s="1"/>
    </row>
    <row r="4800" spans="2:29" x14ac:dyDescent="0.25">
      <c r="B4800" s="27">
        <f t="shared" si="136"/>
        <v>39647.91666665503</v>
      </c>
      <c r="C4800" s="25">
        <v>22</v>
      </c>
      <c r="D4800" s="25">
        <v>22.9</v>
      </c>
      <c r="E4800" s="25">
        <v>0</v>
      </c>
      <c r="J4800" s="1"/>
      <c r="K4800" s="1"/>
      <c r="L4800" s="1"/>
      <c r="M4800" s="1"/>
      <c r="N4800" s="1"/>
      <c r="AA4800" s="1"/>
      <c r="AB4800" s="1"/>
      <c r="AC4800" s="1"/>
    </row>
    <row r="4801" spans="2:29" x14ac:dyDescent="0.25">
      <c r="B4801" s="27">
        <f t="shared" si="136"/>
        <v>39647.958333321694</v>
      </c>
      <c r="C4801" s="25">
        <v>23</v>
      </c>
      <c r="D4801" s="25">
        <v>22.6</v>
      </c>
      <c r="E4801" s="25">
        <v>0</v>
      </c>
      <c r="J4801" s="1"/>
      <c r="K4801" s="1"/>
      <c r="L4801" s="1"/>
      <c r="M4801" s="1"/>
      <c r="N4801" s="1"/>
      <c r="AA4801" s="1"/>
      <c r="AB4801" s="1"/>
      <c r="AC4801" s="1"/>
    </row>
    <row r="4802" spans="2:29" x14ac:dyDescent="0.25">
      <c r="B4802" s="27">
        <f t="shared" si="136"/>
        <v>39647.999999988358</v>
      </c>
      <c r="C4802" s="25">
        <v>0</v>
      </c>
      <c r="D4802" s="25">
        <v>22.2</v>
      </c>
      <c r="E4802" s="25">
        <v>0</v>
      </c>
      <c r="J4802" s="1"/>
      <c r="K4802" s="1"/>
      <c r="L4802" s="1"/>
      <c r="M4802" s="1"/>
      <c r="N4802" s="1"/>
      <c r="AA4802" s="1"/>
      <c r="AB4802" s="1"/>
      <c r="AC4802" s="1"/>
    </row>
    <row r="4803" spans="2:29" x14ac:dyDescent="0.25">
      <c r="B4803" s="27">
        <f t="shared" ref="B4803:B4866" si="137">B4802+1/24</f>
        <v>39648.041666655023</v>
      </c>
      <c r="C4803" s="25">
        <v>1</v>
      </c>
      <c r="D4803" s="25">
        <v>21.7</v>
      </c>
      <c r="E4803" s="25">
        <v>0</v>
      </c>
      <c r="J4803" s="1"/>
      <c r="K4803" s="1"/>
      <c r="L4803" s="1"/>
      <c r="M4803" s="1"/>
      <c r="N4803" s="1"/>
      <c r="AA4803" s="1"/>
      <c r="AB4803" s="1"/>
      <c r="AC4803" s="1"/>
    </row>
    <row r="4804" spans="2:29" x14ac:dyDescent="0.25">
      <c r="B4804" s="27">
        <f t="shared" si="137"/>
        <v>39648.083333321687</v>
      </c>
      <c r="C4804" s="25">
        <v>2</v>
      </c>
      <c r="D4804" s="25">
        <v>21.4</v>
      </c>
      <c r="E4804" s="25">
        <v>0</v>
      </c>
      <c r="J4804" s="1"/>
      <c r="K4804" s="1"/>
      <c r="L4804" s="1"/>
      <c r="M4804" s="1"/>
      <c r="N4804" s="1"/>
      <c r="AA4804" s="1"/>
      <c r="AB4804" s="1"/>
      <c r="AC4804" s="1"/>
    </row>
    <row r="4805" spans="2:29" x14ac:dyDescent="0.25">
      <c r="B4805" s="27">
        <f t="shared" si="137"/>
        <v>39648.124999988351</v>
      </c>
      <c r="C4805" s="25">
        <v>3</v>
      </c>
      <c r="D4805" s="25">
        <v>21.1</v>
      </c>
      <c r="E4805" s="25">
        <v>0</v>
      </c>
      <c r="J4805" s="1"/>
      <c r="K4805" s="1"/>
      <c r="L4805" s="1"/>
      <c r="M4805" s="1"/>
      <c r="N4805" s="1"/>
      <c r="AA4805" s="1"/>
      <c r="AB4805" s="1"/>
      <c r="AC4805" s="1"/>
    </row>
    <row r="4806" spans="2:29" x14ac:dyDescent="0.25">
      <c r="B4806" s="27">
        <f t="shared" si="137"/>
        <v>39648.166666655015</v>
      </c>
      <c r="C4806" s="25">
        <v>4</v>
      </c>
      <c r="D4806" s="25">
        <v>20.7</v>
      </c>
      <c r="E4806" s="25">
        <v>0</v>
      </c>
      <c r="J4806" s="1"/>
      <c r="K4806" s="1"/>
      <c r="L4806" s="1"/>
      <c r="M4806" s="1"/>
      <c r="N4806" s="1"/>
      <c r="AA4806" s="1"/>
      <c r="AB4806" s="1"/>
      <c r="AC4806" s="1"/>
    </row>
    <row r="4807" spans="2:29" x14ac:dyDescent="0.25">
      <c r="B4807" s="27">
        <f t="shared" si="137"/>
        <v>39648.20833332168</v>
      </c>
      <c r="C4807" s="25">
        <v>5</v>
      </c>
      <c r="D4807" s="25">
        <v>20.399999999999999</v>
      </c>
      <c r="E4807" s="25">
        <v>0</v>
      </c>
      <c r="J4807" s="1"/>
      <c r="K4807" s="1"/>
      <c r="L4807" s="1"/>
      <c r="M4807" s="1"/>
      <c r="N4807" s="1"/>
      <c r="AA4807" s="1"/>
      <c r="AB4807" s="1"/>
      <c r="AC4807" s="1"/>
    </row>
    <row r="4808" spans="2:29" x14ac:dyDescent="0.25">
      <c r="B4808" s="27">
        <f t="shared" si="137"/>
        <v>39648.249999988344</v>
      </c>
      <c r="C4808" s="25">
        <v>6</v>
      </c>
      <c r="D4808" s="25">
        <v>20.399999999999999</v>
      </c>
      <c r="E4808" s="25">
        <v>10.11</v>
      </c>
      <c r="J4808" s="1"/>
      <c r="K4808" s="1"/>
      <c r="L4808" s="1"/>
      <c r="M4808" s="1"/>
      <c r="N4808" s="1"/>
      <c r="AA4808" s="1"/>
      <c r="AB4808" s="1"/>
      <c r="AC4808" s="1"/>
    </row>
    <row r="4809" spans="2:29" x14ac:dyDescent="0.25">
      <c r="B4809" s="27">
        <f t="shared" si="137"/>
        <v>39648.291666655008</v>
      </c>
      <c r="C4809" s="25">
        <v>7</v>
      </c>
      <c r="D4809" s="25">
        <v>21.3</v>
      </c>
      <c r="E4809" s="25">
        <v>183.01</v>
      </c>
      <c r="J4809" s="1"/>
      <c r="K4809" s="1"/>
      <c r="L4809" s="1"/>
      <c r="M4809" s="1"/>
      <c r="N4809" s="1"/>
      <c r="AA4809" s="1"/>
      <c r="AB4809" s="1"/>
      <c r="AC4809" s="1"/>
    </row>
    <row r="4810" spans="2:29" x14ac:dyDescent="0.25">
      <c r="B4810" s="27">
        <f t="shared" si="137"/>
        <v>39648.333333321672</v>
      </c>
      <c r="C4810" s="25">
        <v>8</v>
      </c>
      <c r="D4810" s="25">
        <v>23.5</v>
      </c>
      <c r="E4810" s="25">
        <v>390.56</v>
      </c>
      <c r="J4810" s="1"/>
      <c r="K4810" s="1"/>
      <c r="L4810" s="1"/>
      <c r="M4810" s="1"/>
      <c r="N4810" s="1"/>
      <c r="AA4810" s="1"/>
      <c r="AB4810" s="1"/>
      <c r="AC4810" s="1"/>
    </row>
    <row r="4811" spans="2:29" x14ac:dyDescent="0.25">
      <c r="B4811" s="27">
        <f t="shared" si="137"/>
        <v>39648.374999988337</v>
      </c>
      <c r="C4811" s="25">
        <v>9</v>
      </c>
      <c r="D4811" s="25">
        <v>24.8</v>
      </c>
      <c r="E4811" s="25">
        <v>588.95000000000005</v>
      </c>
      <c r="J4811" s="1"/>
      <c r="K4811" s="1"/>
      <c r="L4811" s="1"/>
      <c r="M4811" s="1"/>
      <c r="N4811" s="1"/>
      <c r="AA4811" s="1"/>
      <c r="AB4811" s="1"/>
      <c r="AC4811" s="1"/>
    </row>
    <row r="4812" spans="2:29" x14ac:dyDescent="0.25">
      <c r="B4812" s="27">
        <f t="shared" si="137"/>
        <v>39648.416666655001</v>
      </c>
      <c r="C4812" s="25">
        <v>10</v>
      </c>
      <c r="D4812" s="25">
        <v>26.4</v>
      </c>
      <c r="E4812" s="25">
        <v>759.62</v>
      </c>
      <c r="J4812" s="1"/>
      <c r="K4812" s="1"/>
      <c r="L4812" s="1"/>
      <c r="M4812" s="1"/>
      <c r="N4812" s="1"/>
      <c r="AA4812" s="1"/>
      <c r="AB4812" s="1"/>
      <c r="AC4812" s="1"/>
    </row>
    <row r="4813" spans="2:29" x14ac:dyDescent="0.25">
      <c r="B4813" s="27">
        <f t="shared" si="137"/>
        <v>39648.458333321665</v>
      </c>
      <c r="C4813" s="25">
        <v>11</v>
      </c>
      <c r="D4813" s="25">
        <v>27.9</v>
      </c>
      <c r="E4813" s="25">
        <v>888.99</v>
      </c>
      <c r="J4813" s="1"/>
      <c r="K4813" s="1"/>
      <c r="L4813" s="1"/>
      <c r="M4813" s="1"/>
      <c r="N4813" s="1"/>
      <c r="AA4813" s="1"/>
      <c r="AB4813" s="1"/>
      <c r="AC4813" s="1"/>
    </row>
    <row r="4814" spans="2:29" x14ac:dyDescent="0.25">
      <c r="B4814" s="27">
        <f t="shared" si="137"/>
        <v>39648.499999988329</v>
      </c>
      <c r="C4814" s="25">
        <v>12</v>
      </c>
      <c r="D4814" s="25">
        <v>26.8</v>
      </c>
      <c r="E4814" s="25">
        <v>965.33</v>
      </c>
      <c r="J4814" s="1"/>
      <c r="K4814" s="1"/>
      <c r="L4814" s="1"/>
      <c r="M4814" s="1"/>
      <c r="N4814" s="1"/>
      <c r="AA4814" s="1"/>
      <c r="AB4814" s="1"/>
      <c r="AC4814" s="1"/>
    </row>
    <row r="4815" spans="2:29" x14ac:dyDescent="0.25">
      <c r="B4815" s="27">
        <f t="shared" si="137"/>
        <v>39648.541666654994</v>
      </c>
      <c r="C4815" s="25">
        <v>13</v>
      </c>
      <c r="D4815" s="25">
        <v>27.1</v>
      </c>
      <c r="E4815" s="25">
        <v>986.08</v>
      </c>
      <c r="J4815" s="1"/>
      <c r="K4815" s="1"/>
      <c r="L4815" s="1"/>
      <c r="M4815" s="1"/>
      <c r="N4815" s="1"/>
      <c r="AA4815" s="1"/>
      <c r="AB4815" s="1"/>
      <c r="AC4815" s="1"/>
    </row>
    <row r="4816" spans="2:29" x14ac:dyDescent="0.25">
      <c r="B4816" s="27">
        <f t="shared" si="137"/>
        <v>39648.583333321658</v>
      </c>
      <c r="C4816" s="25">
        <v>14</v>
      </c>
      <c r="D4816" s="25">
        <v>27.4</v>
      </c>
      <c r="E4816" s="25">
        <v>948.7</v>
      </c>
      <c r="J4816" s="1"/>
      <c r="K4816" s="1"/>
      <c r="L4816" s="1"/>
      <c r="M4816" s="1"/>
      <c r="N4816" s="1"/>
      <c r="AA4816" s="1"/>
      <c r="AB4816" s="1"/>
      <c r="AC4816" s="1"/>
    </row>
    <row r="4817" spans="2:29" x14ac:dyDescent="0.25">
      <c r="B4817" s="27">
        <f t="shared" si="137"/>
        <v>39648.624999988322</v>
      </c>
      <c r="C4817" s="25">
        <v>15</v>
      </c>
      <c r="D4817" s="25">
        <v>27.5</v>
      </c>
      <c r="E4817" s="25">
        <v>855.84</v>
      </c>
      <c r="J4817" s="1"/>
      <c r="K4817" s="1"/>
      <c r="L4817" s="1"/>
      <c r="M4817" s="1"/>
      <c r="N4817" s="1"/>
      <c r="AA4817" s="1"/>
      <c r="AB4817" s="1"/>
      <c r="AC4817" s="1"/>
    </row>
    <row r="4818" spans="2:29" x14ac:dyDescent="0.25">
      <c r="B4818" s="27">
        <f t="shared" si="137"/>
        <v>39648.666666654986</v>
      </c>
      <c r="C4818" s="25">
        <v>16</v>
      </c>
      <c r="D4818" s="25">
        <v>27.4</v>
      </c>
      <c r="E4818" s="25">
        <v>713.88</v>
      </c>
      <c r="J4818" s="1"/>
      <c r="K4818" s="1"/>
      <c r="L4818" s="1"/>
      <c r="M4818" s="1"/>
      <c r="N4818" s="1"/>
      <c r="AA4818" s="1"/>
      <c r="AB4818" s="1"/>
      <c r="AC4818" s="1"/>
    </row>
    <row r="4819" spans="2:29" x14ac:dyDescent="0.25">
      <c r="B4819" s="27">
        <f t="shared" si="137"/>
        <v>39648.708333321651</v>
      </c>
      <c r="C4819" s="25">
        <v>17</v>
      </c>
      <c r="D4819" s="25">
        <v>27.3</v>
      </c>
      <c r="E4819" s="25">
        <v>533.9</v>
      </c>
      <c r="J4819" s="1"/>
      <c r="K4819" s="1"/>
      <c r="L4819" s="1"/>
      <c r="M4819" s="1"/>
      <c r="N4819" s="1"/>
      <c r="AA4819" s="1"/>
      <c r="AB4819" s="1"/>
      <c r="AC4819" s="1"/>
    </row>
    <row r="4820" spans="2:29" x14ac:dyDescent="0.25">
      <c r="B4820" s="27">
        <f t="shared" si="137"/>
        <v>39648.749999988315</v>
      </c>
      <c r="C4820" s="25">
        <v>18</v>
      </c>
      <c r="D4820" s="25">
        <v>27.3</v>
      </c>
      <c r="E4820" s="25">
        <v>331.13</v>
      </c>
      <c r="J4820" s="1"/>
      <c r="K4820" s="1"/>
      <c r="L4820" s="1"/>
      <c r="M4820" s="1"/>
      <c r="N4820" s="1"/>
      <c r="AA4820" s="1"/>
      <c r="AB4820" s="1"/>
      <c r="AC4820" s="1"/>
    </row>
    <row r="4821" spans="2:29" x14ac:dyDescent="0.25">
      <c r="B4821" s="27">
        <f t="shared" si="137"/>
        <v>39648.791666654979</v>
      </c>
      <c r="C4821" s="25">
        <v>19</v>
      </c>
      <c r="D4821" s="25">
        <v>26.9</v>
      </c>
      <c r="E4821" s="25">
        <v>126.62</v>
      </c>
      <c r="J4821" s="1"/>
      <c r="K4821" s="1"/>
      <c r="L4821" s="1"/>
      <c r="M4821" s="1"/>
      <c r="N4821" s="1"/>
      <c r="AA4821" s="1"/>
      <c r="AB4821" s="1"/>
      <c r="AC4821" s="1"/>
    </row>
    <row r="4822" spans="2:29" x14ac:dyDescent="0.25">
      <c r="B4822" s="27">
        <f t="shared" si="137"/>
        <v>39648.833333321643</v>
      </c>
      <c r="C4822" s="25">
        <v>20</v>
      </c>
      <c r="D4822" s="25">
        <v>24.6</v>
      </c>
      <c r="E4822" s="25">
        <v>0</v>
      </c>
      <c r="J4822" s="1"/>
      <c r="K4822" s="1"/>
      <c r="L4822" s="1"/>
      <c r="M4822" s="1"/>
      <c r="N4822" s="1"/>
      <c r="AA4822" s="1"/>
      <c r="AB4822" s="1"/>
      <c r="AC4822" s="1"/>
    </row>
    <row r="4823" spans="2:29" x14ac:dyDescent="0.25">
      <c r="B4823" s="27">
        <f t="shared" si="137"/>
        <v>39648.874999988308</v>
      </c>
      <c r="C4823" s="25">
        <v>21</v>
      </c>
      <c r="D4823" s="25">
        <v>22.8</v>
      </c>
      <c r="E4823" s="25">
        <v>0</v>
      </c>
      <c r="J4823" s="1"/>
      <c r="K4823" s="1"/>
      <c r="L4823" s="1"/>
      <c r="M4823" s="1"/>
      <c r="N4823" s="1"/>
      <c r="AA4823" s="1"/>
      <c r="AB4823" s="1"/>
      <c r="AC4823" s="1"/>
    </row>
    <row r="4824" spans="2:29" x14ac:dyDescent="0.25">
      <c r="B4824" s="27">
        <f t="shared" si="137"/>
        <v>39648.916666654972</v>
      </c>
      <c r="C4824" s="25">
        <v>22</v>
      </c>
      <c r="D4824" s="25">
        <v>22.1</v>
      </c>
      <c r="E4824" s="25">
        <v>0</v>
      </c>
      <c r="J4824" s="1"/>
      <c r="K4824" s="1"/>
      <c r="L4824" s="1"/>
      <c r="M4824" s="1"/>
      <c r="N4824" s="1"/>
      <c r="AA4824" s="1"/>
      <c r="AB4824" s="1"/>
      <c r="AC4824" s="1"/>
    </row>
    <row r="4825" spans="2:29" x14ac:dyDescent="0.25">
      <c r="B4825" s="27">
        <f t="shared" si="137"/>
        <v>39648.958333321636</v>
      </c>
      <c r="C4825" s="25">
        <v>23</v>
      </c>
      <c r="D4825" s="25">
        <v>21.5</v>
      </c>
      <c r="E4825" s="25">
        <v>0</v>
      </c>
      <c r="J4825" s="1"/>
      <c r="K4825" s="1"/>
      <c r="L4825" s="1"/>
      <c r="M4825" s="1"/>
      <c r="N4825" s="1"/>
      <c r="AA4825" s="1"/>
      <c r="AB4825" s="1"/>
      <c r="AC4825" s="1"/>
    </row>
    <row r="4826" spans="2:29" x14ac:dyDescent="0.25">
      <c r="B4826" s="27">
        <f t="shared" si="137"/>
        <v>39648.9999999883</v>
      </c>
      <c r="C4826" s="25">
        <v>0</v>
      </c>
      <c r="D4826" s="25">
        <v>21</v>
      </c>
      <c r="E4826" s="25">
        <v>0</v>
      </c>
      <c r="J4826" s="1"/>
      <c r="K4826" s="1"/>
      <c r="L4826" s="1"/>
      <c r="M4826" s="1"/>
      <c r="N4826" s="1"/>
      <c r="AA4826" s="1"/>
      <c r="AB4826" s="1"/>
      <c r="AC4826" s="1"/>
    </row>
    <row r="4827" spans="2:29" x14ac:dyDescent="0.25">
      <c r="B4827" s="27">
        <f t="shared" si="137"/>
        <v>39649.041666654965</v>
      </c>
      <c r="C4827" s="25">
        <v>1</v>
      </c>
      <c r="D4827" s="25">
        <v>20.6</v>
      </c>
      <c r="E4827" s="25">
        <v>0</v>
      </c>
      <c r="J4827" s="1"/>
      <c r="K4827" s="1"/>
      <c r="L4827" s="1"/>
      <c r="M4827" s="1"/>
      <c r="N4827" s="1"/>
      <c r="AA4827" s="1"/>
      <c r="AB4827" s="1"/>
      <c r="AC4827" s="1"/>
    </row>
    <row r="4828" spans="2:29" x14ac:dyDescent="0.25">
      <c r="B4828" s="27">
        <f t="shared" si="137"/>
        <v>39649.083333321629</v>
      </c>
      <c r="C4828" s="25">
        <v>2</v>
      </c>
      <c r="D4828" s="25">
        <v>20.2</v>
      </c>
      <c r="E4828" s="25">
        <v>0</v>
      </c>
      <c r="J4828" s="1"/>
      <c r="K4828" s="1"/>
      <c r="L4828" s="1"/>
      <c r="M4828" s="1"/>
      <c r="N4828" s="1"/>
      <c r="AA4828" s="1"/>
      <c r="AB4828" s="1"/>
      <c r="AC4828" s="1"/>
    </row>
    <row r="4829" spans="2:29" x14ac:dyDescent="0.25">
      <c r="B4829" s="27">
        <f t="shared" si="137"/>
        <v>39649.124999988293</v>
      </c>
      <c r="C4829" s="25">
        <v>3</v>
      </c>
      <c r="D4829" s="25">
        <v>20.2</v>
      </c>
      <c r="E4829" s="25">
        <v>0</v>
      </c>
      <c r="J4829" s="1"/>
      <c r="K4829" s="1"/>
      <c r="L4829" s="1"/>
      <c r="M4829" s="1"/>
      <c r="N4829" s="1"/>
      <c r="AA4829" s="1"/>
      <c r="AB4829" s="1"/>
      <c r="AC4829" s="1"/>
    </row>
    <row r="4830" spans="2:29" x14ac:dyDescent="0.25">
      <c r="B4830" s="27">
        <f t="shared" si="137"/>
        <v>39649.166666654957</v>
      </c>
      <c r="C4830" s="25">
        <v>4</v>
      </c>
      <c r="D4830" s="25">
        <v>20.3</v>
      </c>
      <c r="E4830" s="25">
        <v>0</v>
      </c>
      <c r="J4830" s="1"/>
      <c r="K4830" s="1"/>
      <c r="L4830" s="1"/>
      <c r="M4830" s="1"/>
      <c r="N4830" s="1"/>
      <c r="AA4830" s="1"/>
      <c r="AB4830" s="1"/>
      <c r="AC4830" s="1"/>
    </row>
    <row r="4831" spans="2:29" x14ac:dyDescent="0.25">
      <c r="B4831" s="27">
        <f t="shared" si="137"/>
        <v>39649.208333321621</v>
      </c>
      <c r="C4831" s="25">
        <v>5</v>
      </c>
      <c r="D4831" s="25">
        <v>20.100000000000001</v>
      </c>
      <c r="E4831" s="25">
        <v>0</v>
      </c>
      <c r="J4831" s="1"/>
      <c r="K4831" s="1"/>
      <c r="L4831" s="1"/>
      <c r="M4831" s="1"/>
      <c r="N4831" s="1"/>
      <c r="AA4831" s="1"/>
      <c r="AB4831" s="1"/>
      <c r="AC4831" s="1"/>
    </row>
    <row r="4832" spans="2:29" x14ac:dyDescent="0.25">
      <c r="B4832" s="27">
        <f t="shared" si="137"/>
        <v>39649.249999988286</v>
      </c>
      <c r="C4832" s="25">
        <v>6</v>
      </c>
      <c r="D4832" s="25">
        <v>19.899999999999999</v>
      </c>
      <c r="E4832" s="25">
        <v>8.91</v>
      </c>
      <c r="J4832" s="1"/>
      <c r="K4832" s="1"/>
      <c r="L4832" s="1"/>
      <c r="M4832" s="1"/>
      <c r="N4832" s="1"/>
      <c r="AA4832" s="1"/>
      <c r="AB4832" s="1"/>
      <c r="AC4832" s="1"/>
    </row>
    <row r="4833" spans="2:29" x14ac:dyDescent="0.25">
      <c r="B4833" s="27">
        <f t="shared" si="137"/>
        <v>39649.29166665495</v>
      </c>
      <c r="C4833" s="25">
        <v>7</v>
      </c>
      <c r="D4833" s="25">
        <v>20.5</v>
      </c>
      <c r="E4833" s="25">
        <v>180.27</v>
      </c>
      <c r="J4833" s="1"/>
      <c r="K4833" s="1"/>
      <c r="L4833" s="1"/>
      <c r="M4833" s="1"/>
      <c r="N4833" s="1"/>
      <c r="AA4833" s="1"/>
      <c r="AB4833" s="1"/>
      <c r="AC4833" s="1"/>
    </row>
    <row r="4834" spans="2:29" x14ac:dyDescent="0.25">
      <c r="B4834" s="27">
        <f t="shared" si="137"/>
        <v>39649.333333321614</v>
      </c>
      <c r="C4834" s="25">
        <v>8</v>
      </c>
      <c r="D4834" s="25">
        <v>21.9</v>
      </c>
      <c r="E4834" s="25">
        <v>387.54</v>
      </c>
      <c r="J4834" s="1"/>
      <c r="K4834" s="1"/>
      <c r="L4834" s="1"/>
      <c r="M4834" s="1"/>
      <c r="N4834" s="1"/>
      <c r="AA4834" s="1"/>
      <c r="AB4834" s="1"/>
      <c r="AC4834" s="1"/>
    </row>
    <row r="4835" spans="2:29" x14ac:dyDescent="0.25">
      <c r="B4835" s="27">
        <f t="shared" si="137"/>
        <v>39649.374999988278</v>
      </c>
      <c r="C4835" s="25">
        <v>9</v>
      </c>
      <c r="D4835" s="25">
        <v>23.2</v>
      </c>
      <c r="E4835" s="25">
        <v>587.03</v>
      </c>
      <c r="J4835" s="1"/>
      <c r="K4835" s="1"/>
      <c r="L4835" s="1"/>
      <c r="M4835" s="1"/>
      <c r="N4835" s="1"/>
      <c r="AA4835" s="1"/>
      <c r="AB4835" s="1"/>
      <c r="AC4835" s="1"/>
    </row>
    <row r="4836" spans="2:29" x14ac:dyDescent="0.25">
      <c r="B4836" s="27">
        <f t="shared" si="137"/>
        <v>39649.416666654943</v>
      </c>
      <c r="C4836" s="25">
        <v>10</v>
      </c>
      <c r="D4836" s="25">
        <v>24.3</v>
      </c>
      <c r="E4836" s="25">
        <v>759.71</v>
      </c>
      <c r="J4836" s="1"/>
      <c r="K4836" s="1"/>
      <c r="L4836" s="1"/>
      <c r="M4836" s="1"/>
      <c r="N4836" s="1"/>
      <c r="AA4836" s="1"/>
      <c r="AB4836" s="1"/>
      <c r="AC4836" s="1"/>
    </row>
    <row r="4837" spans="2:29" x14ac:dyDescent="0.25">
      <c r="B4837" s="27">
        <f t="shared" si="137"/>
        <v>39649.458333321607</v>
      </c>
      <c r="C4837" s="25">
        <v>11</v>
      </c>
      <c r="D4837" s="25">
        <v>25.5</v>
      </c>
      <c r="E4837" s="25">
        <v>890.74</v>
      </c>
      <c r="J4837" s="1"/>
      <c r="K4837" s="1"/>
      <c r="L4837" s="1"/>
      <c r="M4837" s="1"/>
      <c r="N4837" s="1"/>
      <c r="AA4837" s="1"/>
      <c r="AB4837" s="1"/>
      <c r="AC4837" s="1"/>
    </row>
    <row r="4838" spans="2:29" x14ac:dyDescent="0.25">
      <c r="B4838" s="27">
        <f t="shared" si="137"/>
        <v>39649.499999988271</v>
      </c>
      <c r="C4838" s="25">
        <v>12</v>
      </c>
      <c r="D4838" s="25">
        <v>25.5</v>
      </c>
      <c r="E4838" s="25">
        <v>967.61</v>
      </c>
      <c r="J4838" s="1"/>
      <c r="K4838" s="1"/>
      <c r="L4838" s="1"/>
      <c r="M4838" s="1"/>
      <c r="N4838" s="1"/>
      <c r="AA4838" s="1"/>
      <c r="AB4838" s="1"/>
      <c r="AC4838" s="1"/>
    </row>
    <row r="4839" spans="2:29" x14ac:dyDescent="0.25">
      <c r="B4839" s="27">
        <f t="shared" si="137"/>
        <v>39649.541666654935</v>
      </c>
      <c r="C4839" s="25">
        <v>13</v>
      </c>
      <c r="D4839" s="25">
        <v>25.2</v>
      </c>
      <c r="E4839" s="25">
        <v>988.84</v>
      </c>
      <c r="J4839" s="1"/>
      <c r="K4839" s="1"/>
      <c r="L4839" s="1"/>
      <c r="M4839" s="1"/>
      <c r="N4839" s="1"/>
      <c r="AA4839" s="1"/>
      <c r="AB4839" s="1"/>
      <c r="AC4839" s="1"/>
    </row>
    <row r="4840" spans="2:29" x14ac:dyDescent="0.25">
      <c r="B4840" s="27">
        <f t="shared" si="137"/>
        <v>39649.5833333216</v>
      </c>
      <c r="C4840" s="25">
        <v>14</v>
      </c>
      <c r="D4840" s="25">
        <v>24.9</v>
      </c>
      <c r="E4840" s="25">
        <v>950.83</v>
      </c>
      <c r="J4840" s="1"/>
      <c r="K4840" s="1"/>
      <c r="L4840" s="1"/>
      <c r="M4840" s="1"/>
      <c r="N4840" s="1"/>
      <c r="AA4840" s="1"/>
      <c r="AB4840" s="1"/>
      <c r="AC4840" s="1"/>
    </row>
    <row r="4841" spans="2:29" x14ac:dyDescent="0.25">
      <c r="B4841" s="27">
        <f t="shared" si="137"/>
        <v>39649.624999988264</v>
      </c>
      <c r="C4841" s="25">
        <v>15</v>
      </c>
      <c r="D4841" s="25">
        <v>25.8</v>
      </c>
      <c r="E4841" s="25">
        <v>856.92</v>
      </c>
      <c r="J4841" s="1"/>
      <c r="K4841" s="1"/>
      <c r="L4841" s="1"/>
      <c r="M4841" s="1"/>
      <c r="N4841" s="1"/>
      <c r="AA4841" s="1"/>
      <c r="AB4841" s="1"/>
      <c r="AC4841" s="1"/>
    </row>
    <row r="4842" spans="2:29" x14ac:dyDescent="0.25">
      <c r="B4842" s="27">
        <f t="shared" si="137"/>
        <v>39649.666666654928</v>
      </c>
      <c r="C4842" s="25">
        <v>16</v>
      </c>
      <c r="D4842" s="25">
        <v>26.4</v>
      </c>
      <c r="E4842" s="25">
        <v>714.73</v>
      </c>
      <c r="J4842" s="1"/>
      <c r="K4842" s="1"/>
      <c r="L4842" s="1"/>
      <c r="M4842" s="1"/>
      <c r="N4842" s="1"/>
      <c r="AA4842" s="1"/>
      <c r="AB4842" s="1"/>
      <c r="AC4842" s="1"/>
    </row>
    <row r="4843" spans="2:29" x14ac:dyDescent="0.25">
      <c r="B4843" s="27">
        <f t="shared" si="137"/>
        <v>39649.708333321592</v>
      </c>
      <c r="C4843" s="25">
        <v>17</v>
      </c>
      <c r="D4843" s="25">
        <v>25.6</v>
      </c>
      <c r="E4843" s="25">
        <v>534.69000000000005</v>
      </c>
      <c r="J4843" s="1"/>
      <c r="K4843" s="1"/>
      <c r="L4843" s="1"/>
      <c r="M4843" s="1"/>
      <c r="N4843" s="1"/>
      <c r="AA4843" s="1"/>
      <c r="AB4843" s="1"/>
      <c r="AC4843" s="1"/>
    </row>
    <row r="4844" spans="2:29" x14ac:dyDescent="0.25">
      <c r="B4844" s="27">
        <f t="shared" si="137"/>
        <v>39649.749999988257</v>
      </c>
      <c r="C4844" s="25">
        <v>18</v>
      </c>
      <c r="D4844" s="25">
        <v>24.3</v>
      </c>
      <c r="E4844" s="25">
        <v>331.22</v>
      </c>
      <c r="J4844" s="1"/>
      <c r="K4844" s="1"/>
      <c r="L4844" s="1"/>
      <c r="M4844" s="1"/>
      <c r="N4844" s="1"/>
      <c r="AA4844" s="1"/>
      <c r="AB4844" s="1"/>
      <c r="AC4844" s="1"/>
    </row>
    <row r="4845" spans="2:29" x14ac:dyDescent="0.25">
      <c r="B4845" s="27">
        <f t="shared" si="137"/>
        <v>39649.791666654921</v>
      </c>
      <c r="C4845" s="25">
        <v>19</v>
      </c>
      <c r="D4845" s="25">
        <v>23</v>
      </c>
      <c r="E4845" s="25">
        <v>125.55</v>
      </c>
      <c r="J4845" s="1"/>
      <c r="K4845" s="1"/>
      <c r="L4845" s="1"/>
      <c r="M4845" s="1"/>
      <c r="N4845" s="1"/>
      <c r="AA4845" s="1"/>
      <c r="AB4845" s="1"/>
      <c r="AC4845" s="1"/>
    </row>
    <row r="4846" spans="2:29" x14ac:dyDescent="0.25">
      <c r="B4846" s="27">
        <f t="shared" si="137"/>
        <v>39649.833333321585</v>
      </c>
      <c r="C4846" s="25">
        <v>20</v>
      </c>
      <c r="D4846" s="25">
        <v>21.6</v>
      </c>
      <c r="E4846" s="25">
        <v>0</v>
      </c>
      <c r="J4846" s="1"/>
      <c r="K4846" s="1"/>
      <c r="L4846" s="1"/>
      <c r="M4846" s="1"/>
      <c r="N4846" s="1"/>
      <c r="AA4846" s="1"/>
      <c r="AB4846" s="1"/>
      <c r="AC4846" s="1"/>
    </row>
    <row r="4847" spans="2:29" x14ac:dyDescent="0.25">
      <c r="B4847" s="27">
        <f t="shared" si="137"/>
        <v>39649.874999988249</v>
      </c>
      <c r="C4847" s="25">
        <v>21</v>
      </c>
      <c r="D4847" s="25">
        <v>21</v>
      </c>
      <c r="E4847" s="25">
        <v>0</v>
      </c>
      <c r="J4847" s="1"/>
      <c r="K4847" s="1"/>
      <c r="L4847" s="1"/>
      <c r="M4847" s="1"/>
      <c r="N4847" s="1"/>
      <c r="AA4847" s="1"/>
      <c r="AB4847" s="1"/>
      <c r="AC4847" s="1"/>
    </row>
    <row r="4848" spans="2:29" x14ac:dyDescent="0.25">
      <c r="B4848" s="27">
        <f t="shared" si="137"/>
        <v>39649.916666654914</v>
      </c>
      <c r="C4848" s="25">
        <v>22</v>
      </c>
      <c r="D4848" s="25">
        <v>20.7</v>
      </c>
      <c r="E4848" s="25">
        <v>0</v>
      </c>
      <c r="J4848" s="1"/>
      <c r="K4848" s="1"/>
      <c r="L4848" s="1"/>
      <c r="M4848" s="1"/>
      <c r="N4848" s="1"/>
      <c r="AA4848" s="1"/>
      <c r="AB4848" s="1"/>
      <c r="AC4848" s="1"/>
    </row>
    <row r="4849" spans="2:29" x14ac:dyDescent="0.25">
      <c r="B4849" s="27">
        <f t="shared" si="137"/>
        <v>39649.958333321578</v>
      </c>
      <c r="C4849" s="25">
        <v>23</v>
      </c>
      <c r="D4849" s="25">
        <v>20.3</v>
      </c>
      <c r="E4849" s="25">
        <v>0</v>
      </c>
      <c r="J4849" s="1"/>
      <c r="K4849" s="1"/>
      <c r="L4849" s="1"/>
      <c r="M4849" s="1"/>
      <c r="N4849" s="1"/>
      <c r="AA4849" s="1"/>
      <c r="AB4849" s="1"/>
      <c r="AC4849" s="1"/>
    </row>
    <row r="4850" spans="2:29" x14ac:dyDescent="0.25">
      <c r="B4850" s="27">
        <f t="shared" si="137"/>
        <v>39649.999999988242</v>
      </c>
      <c r="C4850" s="25">
        <v>0</v>
      </c>
      <c r="D4850" s="25">
        <v>20.100000000000001</v>
      </c>
      <c r="E4850" s="25">
        <v>0</v>
      </c>
      <c r="J4850" s="1"/>
      <c r="K4850" s="1"/>
      <c r="L4850" s="1"/>
      <c r="M4850" s="1"/>
      <c r="N4850" s="1"/>
      <c r="AA4850" s="1"/>
      <c r="AB4850" s="1"/>
      <c r="AC4850" s="1"/>
    </row>
    <row r="4851" spans="2:29" x14ac:dyDescent="0.25">
      <c r="B4851" s="27">
        <f t="shared" si="137"/>
        <v>39650.041666654906</v>
      </c>
      <c r="C4851" s="25">
        <v>1</v>
      </c>
      <c r="D4851" s="25">
        <v>19.8</v>
      </c>
      <c r="E4851" s="25">
        <v>0</v>
      </c>
      <c r="J4851" s="1"/>
      <c r="K4851" s="1"/>
      <c r="L4851" s="1"/>
      <c r="M4851" s="1"/>
      <c r="N4851" s="1"/>
      <c r="AA4851" s="1"/>
      <c r="AB4851" s="1"/>
      <c r="AC4851" s="1"/>
    </row>
    <row r="4852" spans="2:29" x14ac:dyDescent="0.25">
      <c r="B4852" s="27">
        <f t="shared" si="137"/>
        <v>39650.083333321571</v>
      </c>
      <c r="C4852" s="25">
        <v>2</v>
      </c>
      <c r="D4852" s="25">
        <v>19.7</v>
      </c>
      <c r="E4852" s="25">
        <v>0</v>
      </c>
      <c r="J4852" s="1"/>
      <c r="K4852" s="1"/>
      <c r="L4852" s="1"/>
      <c r="M4852" s="1"/>
      <c r="N4852" s="1"/>
      <c r="AA4852" s="1"/>
      <c r="AB4852" s="1"/>
      <c r="AC4852" s="1"/>
    </row>
    <row r="4853" spans="2:29" x14ac:dyDescent="0.25">
      <c r="B4853" s="27">
        <f t="shared" si="137"/>
        <v>39650.124999988235</v>
      </c>
      <c r="C4853" s="25">
        <v>3</v>
      </c>
      <c r="D4853" s="25">
        <v>19.5</v>
      </c>
      <c r="E4853" s="25">
        <v>0</v>
      </c>
      <c r="J4853" s="1"/>
      <c r="K4853" s="1"/>
      <c r="L4853" s="1"/>
      <c r="M4853" s="1"/>
      <c r="N4853" s="1"/>
      <c r="AA4853" s="1"/>
      <c r="AB4853" s="1"/>
      <c r="AC4853" s="1"/>
    </row>
    <row r="4854" spans="2:29" x14ac:dyDescent="0.25">
      <c r="B4854" s="27">
        <f t="shared" si="137"/>
        <v>39650.166666654899</v>
      </c>
      <c r="C4854" s="25">
        <v>4</v>
      </c>
      <c r="D4854" s="25">
        <v>19.399999999999999</v>
      </c>
      <c r="E4854" s="25">
        <v>0</v>
      </c>
      <c r="J4854" s="1"/>
      <c r="K4854" s="1"/>
      <c r="L4854" s="1"/>
      <c r="M4854" s="1"/>
      <c r="N4854" s="1"/>
      <c r="AA4854" s="1"/>
      <c r="AB4854" s="1"/>
      <c r="AC4854" s="1"/>
    </row>
    <row r="4855" spans="2:29" x14ac:dyDescent="0.25">
      <c r="B4855" s="27">
        <f t="shared" si="137"/>
        <v>39650.208333321563</v>
      </c>
      <c r="C4855" s="25">
        <v>5</v>
      </c>
      <c r="D4855" s="25">
        <v>19.3</v>
      </c>
      <c r="E4855" s="25">
        <v>0</v>
      </c>
      <c r="J4855" s="1"/>
      <c r="K4855" s="1"/>
      <c r="L4855" s="1"/>
      <c r="M4855" s="1"/>
      <c r="N4855" s="1"/>
      <c r="AA4855" s="1"/>
      <c r="AB4855" s="1"/>
      <c r="AC4855" s="1"/>
    </row>
    <row r="4856" spans="2:29" x14ac:dyDescent="0.25">
      <c r="B4856" s="27">
        <f t="shared" si="137"/>
        <v>39650.249999988228</v>
      </c>
      <c r="C4856" s="25">
        <v>6</v>
      </c>
      <c r="D4856" s="25">
        <v>19.2</v>
      </c>
      <c r="E4856" s="25">
        <v>7.81</v>
      </c>
      <c r="J4856" s="1"/>
      <c r="K4856" s="1"/>
      <c r="L4856" s="1"/>
      <c r="M4856" s="1"/>
      <c r="N4856" s="1"/>
      <c r="AA4856" s="1"/>
      <c r="AB4856" s="1"/>
      <c r="AC4856" s="1"/>
    </row>
    <row r="4857" spans="2:29" x14ac:dyDescent="0.25">
      <c r="B4857" s="27">
        <f t="shared" si="137"/>
        <v>39650.291666654892</v>
      </c>
      <c r="C4857" s="25">
        <v>7</v>
      </c>
      <c r="D4857" s="25">
        <v>19.8</v>
      </c>
      <c r="E4857" s="25">
        <v>180.21</v>
      </c>
      <c r="J4857" s="1"/>
      <c r="K4857" s="1"/>
      <c r="L4857" s="1"/>
      <c r="M4857" s="1"/>
      <c r="N4857" s="1"/>
      <c r="AA4857" s="1"/>
      <c r="AB4857" s="1"/>
      <c r="AC4857" s="1"/>
    </row>
    <row r="4858" spans="2:29" x14ac:dyDescent="0.25">
      <c r="B4858" s="27">
        <f t="shared" si="137"/>
        <v>39650.333333321556</v>
      </c>
      <c r="C4858" s="25">
        <v>8</v>
      </c>
      <c r="D4858" s="25">
        <v>21.3</v>
      </c>
      <c r="E4858" s="25">
        <v>389.98</v>
      </c>
      <c r="J4858" s="1"/>
      <c r="K4858" s="1"/>
      <c r="L4858" s="1"/>
      <c r="M4858" s="1"/>
      <c r="N4858" s="1"/>
      <c r="AA4858" s="1"/>
      <c r="AB4858" s="1"/>
      <c r="AC4858" s="1"/>
    </row>
    <row r="4859" spans="2:29" x14ac:dyDescent="0.25">
      <c r="B4859" s="27">
        <f t="shared" si="137"/>
        <v>39650.37499998822</v>
      </c>
      <c r="C4859" s="25">
        <v>9</v>
      </c>
      <c r="D4859" s="25">
        <v>22.5</v>
      </c>
      <c r="E4859" s="25">
        <v>590.92999999999995</v>
      </c>
      <c r="J4859" s="1"/>
      <c r="K4859" s="1"/>
      <c r="L4859" s="1"/>
      <c r="M4859" s="1"/>
      <c r="N4859" s="1"/>
      <c r="AA4859" s="1"/>
      <c r="AB4859" s="1"/>
      <c r="AC4859" s="1"/>
    </row>
    <row r="4860" spans="2:29" x14ac:dyDescent="0.25">
      <c r="B4860" s="27">
        <f t="shared" si="137"/>
        <v>39650.416666654884</v>
      </c>
      <c r="C4860" s="25">
        <v>10</v>
      </c>
      <c r="D4860" s="25">
        <v>23.8</v>
      </c>
      <c r="E4860" s="25">
        <v>763.57</v>
      </c>
      <c r="J4860" s="1"/>
      <c r="K4860" s="1"/>
      <c r="L4860" s="1"/>
      <c r="M4860" s="1"/>
      <c r="N4860" s="1"/>
      <c r="AA4860" s="1"/>
      <c r="AB4860" s="1"/>
      <c r="AC4860" s="1"/>
    </row>
    <row r="4861" spans="2:29" x14ac:dyDescent="0.25">
      <c r="B4861" s="27">
        <f t="shared" si="137"/>
        <v>39650.458333321549</v>
      </c>
      <c r="C4861" s="25">
        <v>11</v>
      </c>
      <c r="D4861" s="25">
        <v>25.3</v>
      </c>
      <c r="E4861" s="25">
        <v>894.32</v>
      </c>
      <c r="J4861" s="1"/>
      <c r="K4861" s="1"/>
      <c r="L4861" s="1"/>
      <c r="M4861" s="1"/>
      <c r="N4861" s="1"/>
      <c r="AA4861" s="1"/>
      <c r="AB4861" s="1"/>
      <c r="AC4861" s="1"/>
    </row>
    <row r="4862" spans="2:29" x14ac:dyDescent="0.25">
      <c r="B4862" s="27">
        <f t="shared" si="137"/>
        <v>39650.499999988213</v>
      </c>
      <c r="C4862" s="25">
        <v>12</v>
      </c>
      <c r="D4862" s="25">
        <v>27.8</v>
      </c>
      <c r="E4862" s="25">
        <v>970.14</v>
      </c>
      <c r="J4862" s="1"/>
      <c r="K4862" s="1"/>
      <c r="L4862" s="1"/>
      <c r="M4862" s="1"/>
      <c r="N4862" s="1"/>
      <c r="AA4862" s="1"/>
      <c r="AB4862" s="1"/>
      <c r="AC4862" s="1"/>
    </row>
    <row r="4863" spans="2:29" x14ac:dyDescent="0.25">
      <c r="B4863" s="27">
        <f t="shared" si="137"/>
        <v>39650.541666654877</v>
      </c>
      <c r="C4863" s="25">
        <v>13</v>
      </c>
      <c r="D4863" s="25">
        <v>28.7</v>
      </c>
      <c r="E4863" s="25">
        <v>990.88</v>
      </c>
      <c r="J4863" s="1"/>
      <c r="K4863" s="1"/>
      <c r="L4863" s="1"/>
      <c r="M4863" s="1"/>
      <c r="N4863" s="1"/>
      <c r="AA4863" s="1"/>
      <c r="AB4863" s="1"/>
      <c r="AC4863" s="1"/>
    </row>
    <row r="4864" spans="2:29" x14ac:dyDescent="0.25">
      <c r="B4864" s="27">
        <f t="shared" si="137"/>
        <v>39650.583333321541</v>
      </c>
      <c r="C4864" s="25">
        <v>14</v>
      </c>
      <c r="D4864" s="25">
        <v>28.7</v>
      </c>
      <c r="E4864" s="25">
        <v>952.11</v>
      </c>
      <c r="J4864" s="1"/>
      <c r="K4864" s="1"/>
      <c r="L4864" s="1"/>
      <c r="M4864" s="1"/>
      <c r="N4864" s="1"/>
      <c r="AA4864" s="1"/>
      <c r="AB4864" s="1"/>
      <c r="AC4864" s="1"/>
    </row>
    <row r="4865" spans="2:29" x14ac:dyDescent="0.25">
      <c r="B4865" s="27">
        <f t="shared" si="137"/>
        <v>39650.624999988206</v>
      </c>
      <c r="C4865" s="25">
        <v>15</v>
      </c>
      <c r="D4865" s="25">
        <v>29</v>
      </c>
      <c r="E4865" s="25">
        <v>858.08</v>
      </c>
      <c r="J4865" s="1"/>
      <c r="K4865" s="1"/>
      <c r="L4865" s="1"/>
      <c r="M4865" s="1"/>
      <c r="N4865" s="1"/>
      <c r="AA4865" s="1"/>
      <c r="AB4865" s="1"/>
      <c r="AC4865" s="1"/>
    </row>
    <row r="4866" spans="2:29" x14ac:dyDescent="0.25">
      <c r="B4866" s="27">
        <f t="shared" si="137"/>
        <v>39650.66666665487</v>
      </c>
      <c r="C4866" s="25">
        <v>16</v>
      </c>
      <c r="D4866" s="25">
        <v>29.4</v>
      </c>
      <c r="E4866" s="25">
        <v>715.07</v>
      </c>
      <c r="J4866" s="1"/>
      <c r="K4866" s="1"/>
      <c r="L4866" s="1"/>
      <c r="M4866" s="1"/>
      <c r="N4866" s="1"/>
      <c r="AA4866" s="1"/>
      <c r="AB4866" s="1"/>
      <c r="AC4866" s="1"/>
    </row>
    <row r="4867" spans="2:29" x14ac:dyDescent="0.25">
      <c r="B4867" s="27">
        <f t="shared" ref="B4867:B4930" si="138">B4866+1/24</f>
        <v>39650.708333321534</v>
      </c>
      <c r="C4867" s="25">
        <v>17</v>
      </c>
      <c r="D4867" s="25">
        <v>27.9</v>
      </c>
      <c r="E4867" s="25">
        <v>534.38</v>
      </c>
      <c r="J4867" s="1"/>
      <c r="K4867" s="1"/>
      <c r="L4867" s="1"/>
      <c r="M4867" s="1"/>
      <c r="N4867" s="1"/>
      <c r="AA4867" s="1"/>
      <c r="AB4867" s="1"/>
      <c r="AC4867" s="1"/>
    </row>
    <row r="4868" spans="2:29" x14ac:dyDescent="0.25">
      <c r="B4868" s="27">
        <f t="shared" si="138"/>
        <v>39650.749999988198</v>
      </c>
      <c r="C4868" s="25">
        <v>18</v>
      </c>
      <c r="D4868" s="25">
        <v>25.5</v>
      </c>
      <c r="E4868" s="25">
        <v>330.03</v>
      </c>
      <c r="J4868" s="1"/>
      <c r="K4868" s="1"/>
      <c r="L4868" s="1"/>
      <c r="M4868" s="1"/>
      <c r="N4868" s="1"/>
      <c r="AA4868" s="1"/>
      <c r="AB4868" s="1"/>
      <c r="AC4868" s="1"/>
    </row>
    <row r="4869" spans="2:29" x14ac:dyDescent="0.25">
      <c r="B4869" s="27">
        <f t="shared" si="138"/>
        <v>39650.791666654863</v>
      </c>
      <c r="C4869" s="25">
        <v>19</v>
      </c>
      <c r="D4869" s="25">
        <v>23.7</v>
      </c>
      <c r="E4869" s="25">
        <v>123.82</v>
      </c>
      <c r="J4869" s="1"/>
      <c r="K4869" s="1"/>
      <c r="L4869" s="1"/>
      <c r="M4869" s="1"/>
      <c r="N4869" s="1"/>
      <c r="AA4869" s="1"/>
      <c r="AB4869" s="1"/>
      <c r="AC4869" s="1"/>
    </row>
    <row r="4870" spans="2:29" x14ac:dyDescent="0.25">
      <c r="B4870" s="27">
        <f t="shared" si="138"/>
        <v>39650.833333321527</v>
      </c>
      <c r="C4870" s="25">
        <v>20</v>
      </c>
      <c r="D4870" s="25">
        <v>22.1</v>
      </c>
      <c r="E4870" s="25">
        <v>0</v>
      </c>
      <c r="J4870" s="1"/>
      <c r="K4870" s="1"/>
      <c r="L4870" s="1"/>
      <c r="M4870" s="1"/>
      <c r="N4870" s="1"/>
      <c r="AA4870" s="1"/>
      <c r="AB4870" s="1"/>
      <c r="AC4870" s="1"/>
    </row>
    <row r="4871" spans="2:29" x14ac:dyDescent="0.25">
      <c r="B4871" s="27">
        <f t="shared" si="138"/>
        <v>39650.874999988191</v>
      </c>
      <c r="C4871" s="25">
        <v>21</v>
      </c>
      <c r="D4871" s="25">
        <v>21.6</v>
      </c>
      <c r="E4871" s="25">
        <v>0</v>
      </c>
      <c r="J4871" s="1"/>
      <c r="K4871" s="1"/>
      <c r="L4871" s="1"/>
      <c r="M4871" s="1"/>
      <c r="N4871" s="1"/>
      <c r="AA4871" s="1"/>
      <c r="AB4871" s="1"/>
      <c r="AC4871" s="1"/>
    </row>
    <row r="4872" spans="2:29" x14ac:dyDescent="0.25">
      <c r="B4872" s="27">
        <f t="shared" si="138"/>
        <v>39650.916666654855</v>
      </c>
      <c r="C4872" s="25">
        <v>22</v>
      </c>
      <c r="D4872" s="25">
        <v>21.5</v>
      </c>
      <c r="E4872" s="25">
        <v>0</v>
      </c>
      <c r="J4872" s="1"/>
      <c r="K4872" s="1"/>
      <c r="L4872" s="1"/>
      <c r="M4872" s="1"/>
      <c r="N4872" s="1"/>
      <c r="AA4872" s="1"/>
      <c r="AB4872" s="1"/>
      <c r="AC4872" s="1"/>
    </row>
    <row r="4873" spans="2:29" x14ac:dyDescent="0.25">
      <c r="B4873" s="27">
        <f t="shared" si="138"/>
        <v>39650.95833332152</v>
      </c>
      <c r="C4873" s="25">
        <v>23</v>
      </c>
      <c r="D4873" s="25">
        <v>21.2</v>
      </c>
      <c r="E4873" s="25">
        <v>0</v>
      </c>
      <c r="J4873" s="1"/>
      <c r="K4873" s="1"/>
      <c r="L4873" s="1"/>
      <c r="M4873" s="1"/>
      <c r="N4873" s="1"/>
      <c r="AA4873" s="1"/>
      <c r="AB4873" s="1"/>
      <c r="AC4873" s="1"/>
    </row>
    <row r="4874" spans="2:29" x14ac:dyDescent="0.25">
      <c r="B4874" s="27">
        <f t="shared" si="138"/>
        <v>39650.999999988184</v>
      </c>
      <c r="C4874" s="25">
        <v>0</v>
      </c>
      <c r="D4874" s="25">
        <v>21.2</v>
      </c>
      <c r="E4874" s="25">
        <v>0</v>
      </c>
      <c r="J4874" s="1"/>
      <c r="K4874" s="1"/>
      <c r="L4874" s="1"/>
      <c r="M4874" s="1"/>
      <c r="N4874" s="1"/>
      <c r="AA4874" s="1"/>
      <c r="AB4874" s="1"/>
      <c r="AC4874" s="1"/>
    </row>
    <row r="4875" spans="2:29" x14ac:dyDescent="0.25">
      <c r="B4875" s="27">
        <f t="shared" si="138"/>
        <v>39651.041666654848</v>
      </c>
      <c r="C4875" s="25">
        <v>1</v>
      </c>
      <c r="D4875" s="25">
        <v>21.1</v>
      </c>
      <c r="E4875" s="25">
        <v>0</v>
      </c>
      <c r="J4875" s="1"/>
      <c r="K4875" s="1"/>
      <c r="L4875" s="1"/>
      <c r="M4875" s="1"/>
      <c r="N4875" s="1"/>
      <c r="AA4875" s="1"/>
      <c r="AB4875" s="1"/>
      <c r="AC4875" s="1"/>
    </row>
    <row r="4876" spans="2:29" x14ac:dyDescent="0.25">
      <c r="B4876" s="27">
        <f t="shared" si="138"/>
        <v>39651.083333321512</v>
      </c>
      <c r="C4876" s="25">
        <v>2</v>
      </c>
      <c r="D4876" s="25">
        <v>20.8</v>
      </c>
      <c r="E4876" s="25">
        <v>0</v>
      </c>
      <c r="J4876" s="1"/>
      <c r="K4876" s="1"/>
      <c r="L4876" s="1"/>
      <c r="M4876" s="1"/>
      <c r="N4876" s="1"/>
      <c r="AA4876" s="1"/>
      <c r="AB4876" s="1"/>
      <c r="AC4876" s="1"/>
    </row>
    <row r="4877" spans="2:29" x14ac:dyDescent="0.25">
      <c r="B4877" s="27">
        <f t="shared" si="138"/>
        <v>39651.124999988177</v>
      </c>
      <c r="C4877" s="25">
        <v>3</v>
      </c>
      <c r="D4877" s="25">
        <v>20.6</v>
      </c>
      <c r="E4877" s="25">
        <v>0</v>
      </c>
      <c r="J4877" s="1"/>
      <c r="K4877" s="1"/>
      <c r="L4877" s="1"/>
      <c r="M4877" s="1"/>
      <c r="N4877" s="1"/>
      <c r="AA4877" s="1"/>
      <c r="AB4877" s="1"/>
      <c r="AC4877" s="1"/>
    </row>
    <row r="4878" spans="2:29" x14ac:dyDescent="0.25">
      <c r="B4878" s="27">
        <f t="shared" si="138"/>
        <v>39651.166666654841</v>
      </c>
      <c r="C4878" s="25">
        <v>4</v>
      </c>
      <c r="D4878" s="25">
        <v>20.3</v>
      </c>
      <c r="E4878" s="25">
        <v>0</v>
      </c>
      <c r="J4878" s="1"/>
      <c r="K4878" s="1"/>
      <c r="L4878" s="1"/>
      <c r="M4878" s="1"/>
      <c r="N4878" s="1"/>
      <c r="AA4878" s="1"/>
      <c r="AB4878" s="1"/>
      <c r="AC4878" s="1"/>
    </row>
    <row r="4879" spans="2:29" x14ac:dyDescent="0.25">
      <c r="B4879" s="27">
        <f t="shared" si="138"/>
        <v>39651.208333321505</v>
      </c>
      <c r="C4879" s="25">
        <v>5</v>
      </c>
      <c r="D4879" s="25">
        <v>19.899999999999999</v>
      </c>
      <c r="E4879" s="25">
        <v>0</v>
      </c>
      <c r="J4879" s="1"/>
      <c r="K4879" s="1"/>
      <c r="L4879" s="1"/>
      <c r="M4879" s="1"/>
      <c r="N4879" s="1"/>
      <c r="AA4879" s="1"/>
      <c r="AB4879" s="1"/>
      <c r="AC4879" s="1"/>
    </row>
    <row r="4880" spans="2:29" x14ac:dyDescent="0.25">
      <c r="B4880" s="27">
        <f t="shared" si="138"/>
        <v>39651.249999988169</v>
      </c>
      <c r="C4880" s="25">
        <v>6</v>
      </c>
      <c r="D4880" s="25">
        <v>19.600000000000001</v>
      </c>
      <c r="E4880" s="25">
        <v>6.83</v>
      </c>
      <c r="J4880" s="1"/>
      <c r="K4880" s="1"/>
      <c r="L4880" s="1"/>
      <c r="M4880" s="1"/>
      <c r="N4880" s="1"/>
      <c r="AA4880" s="1"/>
      <c r="AB4880" s="1"/>
      <c r="AC4880" s="1"/>
    </row>
    <row r="4881" spans="2:29" x14ac:dyDescent="0.25">
      <c r="B4881" s="27">
        <f t="shared" si="138"/>
        <v>39651.291666654834</v>
      </c>
      <c r="C4881" s="25">
        <v>7</v>
      </c>
      <c r="D4881" s="25">
        <v>19.899999999999999</v>
      </c>
      <c r="E4881" s="25">
        <v>178.45</v>
      </c>
      <c r="J4881" s="1"/>
      <c r="K4881" s="1"/>
      <c r="L4881" s="1"/>
      <c r="M4881" s="1"/>
      <c r="N4881" s="1"/>
      <c r="AA4881" s="1"/>
      <c r="AB4881" s="1"/>
      <c r="AC4881" s="1"/>
    </row>
    <row r="4882" spans="2:29" x14ac:dyDescent="0.25">
      <c r="B4882" s="27">
        <f t="shared" si="138"/>
        <v>39651.333333321498</v>
      </c>
      <c r="C4882" s="25">
        <v>8</v>
      </c>
      <c r="D4882" s="25">
        <v>22</v>
      </c>
      <c r="E4882" s="25">
        <v>387.88</v>
      </c>
      <c r="J4882" s="1"/>
      <c r="K4882" s="1"/>
      <c r="L4882" s="1"/>
      <c r="M4882" s="1"/>
      <c r="N4882" s="1"/>
      <c r="AA4882" s="1"/>
      <c r="AB4882" s="1"/>
      <c r="AC4882" s="1"/>
    </row>
    <row r="4883" spans="2:29" x14ac:dyDescent="0.25">
      <c r="B4883" s="27">
        <f t="shared" si="138"/>
        <v>39651.374999988162</v>
      </c>
      <c r="C4883" s="25">
        <v>9</v>
      </c>
      <c r="D4883" s="25">
        <v>23.4</v>
      </c>
      <c r="E4883" s="25">
        <v>587.91</v>
      </c>
      <c r="J4883" s="1"/>
      <c r="K4883" s="1"/>
      <c r="L4883" s="1"/>
      <c r="M4883" s="1"/>
      <c r="N4883" s="1"/>
      <c r="AA4883" s="1"/>
      <c r="AB4883" s="1"/>
      <c r="AC4883" s="1"/>
    </row>
    <row r="4884" spans="2:29" x14ac:dyDescent="0.25">
      <c r="B4884" s="27">
        <f t="shared" si="138"/>
        <v>39651.416666654826</v>
      </c>
      <c r="C4884" s="25">
        <v>10</v>
      </c>
      <c r="D4884" s="25">
        <v>24.9</v>
      </c>
      <c r="E4884" s="25">
        <v>759.31</v>
      </c>
      <c r="J4884" s="1"/>
      <c r="K4884" s="1"/>
      <c r="L4884" s="1"/>
      <c r="M4884" s="1"/>
      <c r="N4884" s="1"/>
      <c r="AA4884" s="1"/>
      <c r="AB4884" s="1"/>
      <c r="AC4884" s="1"/>
    </row>
    <row r="4885" spans="2:29" x14ac:dyDescent="0.25">
      <c r="B4885" s="27">
        <f t="shared" si="138"/>
        <v>39651.45833332149</v>
      </c>
      <c r="C4885" s="25">
        <v>11</v>
      </c>
      <c r="D4885" s="25">
        <v>26.4</v>
      </c>
      <c r="E4885" s="25">
        <v>888.51</v>
      </c>
      <c r="J4885" s="1"/>
      <c r="K4885" s="1"/>
      <c r="L4885" s="1"/>
      <c r="M4885" s="1"/>
      <c r="N4885" s="1"/>
      <c r="AA4885" s="1"/>
      <c r="AB4885" s="1"/>
      <c r="AC4885" s="1"/>
    </row>
    <row r="4886" spans="2:29" x14ac:dyDescent="0.25">
      <c r="B4886" s="27">
        <f t="shared" si="138"/>
        <v>39651.499999988155</v>
      </c>
      <c r="C4886" s="25">
        <v>12</v>
      </c>
      <c r="D4886" s="25">
        <v>28</v>
      </c>
      <c r="E4886" s="25">
        <v>965.06</v>
      </c>
      <c r="J4886" s="1"/>
      <c r="K4886" s="1"/>
      <c r="L4886" s="1"/>
      <c r="M4886" s="1"/>
      <c r="N4886" s="1"/>
      <c r="AA4886" s="1"/>
      <c r="AB4886" s="1"/>
      <c r="AC4886" s="1"/>
    </row>
    <row r="4887" spans="2:29" x14ac:dyDescent="0.25">
      <c r="B4887" s="27">
        <f t="shared" si="138"/>
        <v>39651.541666654819</v>
      </c>
      <c r="C4887" s="25">
        <v>13</v>
      </c>
      <c r="D4887" s="25">
        <v>28.5</v>
      </c>
      <c r="E4887" s="25">
        <v>985.69</v>
      </c>
      <c r="J4887" s="1"/>
      <c r="K4887" s="1"/>
      <c r="L4887" s="1"/>
      <c r="M4887" s="1"/>
      <c r="N4887" s="1"/>
      <c r="AA4887" s="1"/>
      <c r="AB4887" s="1"/>
      <c r="AC4887" s="1"/>
    </row>
    <row r="4888" spans="2:29" x14ac:dyDescent="0.25">
      <c r="B4888" s="27">
        <f t="shared" si="138"/>
        <v>39651.583333321483</v>
      </c>
      <c r="C4888" s="25">
        <v>14</v>
      </c>
      <c r="D4888" s="25">
        <v>28.1</v>
      </c>
      <c r="E4888" s="25">
        <v>948.07</v>
      </c>
      <c r="J4888" s="1"/>
      <c r="K4888" s="1"/>
      <c r="L4888" s="1"/>
      <c r="M4888" s="1"/>
      <c r="N4888" s="1"/>
      <c r="AA4888" s="1"/>
      <c r="AB4888" s="1"/>
      <c r="AC4888" s="1"/>
    </row>
    <row r="4889" spans="2:29" x14ac:dyDescent="0.25">
      <c r="B4889" s="27">
        <f t="shared" si="138"/>
        <v>39651.624999988147</v>
      </c>
      <c r="C4889" s="25">
        <v>15</v>
      </c>
      <c r="D4889" s="25">
        <v>27.7</v>
      </c>
      <c r="E4889" s="25">
        <v>854.91</v>
      </c>
      <c r="J4889" s="1"/>
      <c r="K4889" s="1"/>
      <c r="L4889" s="1"/>
      <c r="M4889" s="1"/>
      <c r="N4889" s="1"/>
      <c r="AA4889" s="1"/>
      <c r="AB4889" s="1"/>
      <c r="AC4889" s="1"/>
    </row>
    <row r="4890" spans="2:29" x14ac:dyDescent="0.25">
      <c r="B4890" s="27">
        <f t="shared" si="138"/>
        <v>39651.666666654812</v>
      </c>
      <c r="C4890" s="25">
        <v>16</v>
      </c>
      <c r="D4890" s="25">
        <v>27.7</v>
      </c>
      <c r="E4890" s="25">
        <v>712.41</v>
      </c>
      <c r="J4890" s="1"/>
      <c r="K4890" s="1"/>
      <c r="L4890" s="1"/>
      <c r="M4890" s="1"/>
      <c r="N4890" s="1"/>
      <c r="AA4890" s="1"/>
      <c r="AB4890" s="1"/>
      <c r="AC4890" s="1"/>
    </row>
    <row r="4891" spans="2:29" x14ac:dyDescent="0.25">
      <c r="B4891" s="27">
        <f t="shared" si="138"/>
        <v>39651.708333321476</v>
      </c>
      <c r="C4891" s="25">
        <v>17</v>
      </c>
      <c r="D4891" s="25">
        <v>27.7</v>
      </c>
      <c r="E4891" s="25">
        <v>531.12</v>
      </c>
      <c r="J4891" s="1"/>
      <c r="K4891" s="1"/>
      <c r="L4891" s="1"/>
      <c r="M4891" s="1"/>
      <c r="N4891" s="1"/>
      <c r="AA4891" s="1"/>
      <c r="AB4891" s="1"/>
      <c r="AC4891" s="1"/>
    </row>
    <row r="4892" spans="2:29" x14ac:dyDescent="0.25">
      <c r="B4892" s="27">
        <f t="shared" si="138"/>
        <v>39651.74999998814</v>
      </c>
      <c r="C4892" s="25">
        <v>18</v>
      </c>
      <c r="D4892" s="25">
        <v>27.5</v>
      </c>
      <c r="E4892" s="25">
        <v>323.33999999999997</v>
      </c>
      <c r="J4892" s="1"/>
      <c r="K4892" s="1"/>
      <c r="L4892" s="1"/>
      <c r="M4892" s="1"/>
      <c r="N4892" s="1"/>
      <c r="AA4892" s="1"/>
      <c r="AB4892" s="1"/>
      <c r="AC4892" s="1"/>
    </row>
    <row r="4893" spans="2:29" x14ac:dyDescent="0.25">
      <c r="B4893" s="27">
        <f t="shared" si="138"/>
        <v>39651.791666654804</v>
      </c>
      <c r="C4893" s="25">
        <v>19</v>
      </c>
      <c r="D4893" s="25">
        <v>25.7</v>
      </c>
      <c r="E4893" s="25">
        <v>92.41</v>
      </c>
      <c r="J4893" s="1"/>
      <c r="K4893" s="1"/>
      <c r="L4893" s="1"/>
      <c r="M4893" s="1"/>
      <c r="N4893" s="1"/>
      <c r="AA4893" s="1"/>
      <c r="AB4893" s="1"/>
      <c r="AC4893" s="1"/>
    </row>
    <row r="4894" spans="2:29" x14ac:dyDescent="0.25">
      <c r="B4894" s="27">
        <f t="shared" si="138"/>
        <v>39651.833333321469</v>
      </c>
      <c r="C4894" s="25">
        <v>20</v>
      </c>
      <c r="D4894" s="25">
        <v>23.5</v>
      </c>
      <c r="E4894" s="25">
        <v>0</v>
      </c>
      <c r="J4894" s="1"/>
      <c r="K4894" s="1"/>
      <c r="L4894" s="1"/>
      <c r="M4894" s="1"/>
      <c r="N4894" s="1"/>
      <c r="AA4894" s="1"/>
      <c r="AB4894" s="1"/>
      <c r="AC4894" s="1"/>
    </row>
    <row r="4895" spans="2:29" x14ac:dyDescent="0.25">
      <c r="B4895" s="27">
        <f t="shared" si="138"/>
        <v>39651.874999988133</v>
      </c>
      <c r="C4895" s="25">
        <v>21</v>
      </c>
      <c r="D4895" s="25">
        <v>22.4</v>
      </c>
      <c r="E4895" s="25">
        <v>0</v>
      </c>
      <c r="J4895" s="1"/>
      <c r="K4895" s="1"/>
      <c r="L4895" s="1"/>
      <c r="M4895" s="1"/>
      <c r="N4895" s="1"/>
      <c r="AA4895" s="1"/>
      <c r="AB4895" s="1"/>
      <c r="AC4895" s="1"/>
    </row>
    <row r="4896" spans="2:29" x14ac:dyDescent="0.25">
      <c r="B4896" s="27">
        <f t="shared" si="138"/>
        <v>39651.916666654797</v>
      </c>
      <c r="C4896" s="25">
        <v>22</v>
      </c>
      <c r="D4896" s="25">
        <v>21.8</v>
      </c>
      <c r="E4896" s="25">
        <v>0</v>
      </c>
      <c r="J4896" s="1"/>
      <c r="K4896" s="1"/>
      <c r="L4896" s="1"/>
      <c r="M4896" s="1"/>
      <c r="N4896" s="1"/>
      <c r="AA4896" s="1"/>
      <c r="AB4896" s="1"/>
      <c r="AC4896" s="1"/>
    </row>
    <row r="4897" spans="2:29" x14ac:dyDescent="0.25">
      <c r="B4897" s="27">
        <f t="shared" si="138"/>
        <v>39651.958333321461</v>
      </c>
      <c r="C4897" s="25">
        <v>23</v>
      </c>
      <c r="D4897" s="25">
        <v>21.4</v>
      </c>
      <c r="E4897" s="25">
        <v>0</v>
      </c>
      <c r="J4897" s="1"/>
      <c r="K4897" s="1"/>
      <c r="L4897" s="1"/>
      <c r="M4897" s="1"/>
      <c r="N4897" s="1"/>
      <c r="AA4897" s="1"/>
      <c r="AB4897" s="1"/>
      <c r="AC4897" s="1"/>
    </row>
    <row r="4898" spans="2:29" x14ac:dyDescent="0.25">
      <c r="B4898" s="27">
        <f t="shared" si="138"/>
        <v>39651.999999988126</v>
      </c>
      <c r="C4898" s="25">
        <v>0</v>
      </c>
      <c r="D4898" s="25">
        <v>21.3</v>
      </c>
      <c r="E4898" s="25">
        <v>0</v>
      </c>
      <c r="J4898" s="1"/>
      <c r="K4898" s="1"/>
      <c r="L4898" s="1"/>
      <c r="M4898" s="1"/>
      <c r="N4898" s="1"/>
      <c r="AA4898" s="1"/>
      <c r="AB4898" s="1"/>
      <c r="AC4898" s="1"/>
    </row>
    <row r="4899" spans="2:29" x14ac:dyDescent="0.25">
      <c r="B4899" s="27">
        <f t="shared" si="138"/>
        <v>39652.04166665479</v>
      </c>
      <c r="C4899" s="25">
        <v>1</v>
      </c>
      <c r="D4899" s="25">
        <v>21.2</v>
      </c>
      <c r="E4899" s="25">
        <v>0</v>
      </c>
      <c r="J4899" s="1"/>
      <c r="K4899" s="1"/>
      <c r="L4899" s="1"/>
      <c r="M4899" s="1"/>
      <c r="N4899" s="1"/>
      <c r="AA4899" s="1"/>
      <c r="AB4899" s="1"/>
      <c r="AC4899" s="1"/>
    </row>
    <row r="4900" spans="2:29" x14ac:dyDescent="0.25">
      <c r="B4900" s="27">
        <f t="shared" si="138"/>
        <v>39652.083333321454</v>
      </c>
      <c r="C4900" s="25">
        <v>2</v>
      </c>
      <c r="D4900" s="25">
        <v>20.8</v>
      </c>
      <c r="E4900" s="25">
        <v>0</v>
      </c>
      <c r="J4900" s="1"/>
      <c r="K4900" s="1"/>
      <c r="L4900" s="1"/>
      <c r="M4900" s="1"/>
      <c r="N4900" s="1"/>
      <c r="AA4900" s="1"/>
      <c r="AB4900" s="1"/>
      <c r="AC4900" s="1"/>
    </row>
    <row r="4901" spans="2:29" x14ac:dyDescent="0.25">
      <c r="B4901" s="27">
        <f t="shared" si="138"/>
        <v>39652.124999988118</v>
      </c>
      <c r="C4901" s="25">
        <v>3</v>
      </c>
      <c r="D4901" s="25">
        <v>20.3</v>
      </c>
      <c r="E4901" s="25">
        <v>0</v>
      </c>
      <c r="J4901" s="1"/>
      <c r="K4901" s="1"/>
      <c r="L4901" s="1"/>
      <c r="M4901" s="1"/>
      <c r="N4901" s="1"/>
      <c r="AA4901" s="1"/>
      <c r="AB4901" s="1"/>
      <c r="AC4901" s="1"/>
    </row>
    <row r="4902" spans="2:29" x14ac:dyDescent="0.25">
      <c r="B4902" s="27">
        <f t="shared" si="138"/>
        <v>39652.166666654783</v>
      </c>
      <c r="C4902" s="25">
        <v>4</v>
      </c>
      <c r="D4902" s="25">
        <v>19.8</v>
      </c>
      <c r="E4902" s="25">
        <v>0</v>
      </c>
      <c r="J4902" s="1"/>
      <c r="K4902" s="1"/>
      <c r="L4902" s="1"/>
      <c r="M4902" s="1"/>
      <c r="N4902" s="1"/>
      <c r="AA4902" s="1"/>
      <c r="AB4902" s="1"/>
      <c r="AC4902" s="1"/>
    </row>
    <row r="4903" spans="2:29" x14ac:dyDescent="0.25">
      <c r="B4903" s="27">
        <f t="shared" si="138"/>
        <v>39652.208333321447</v>
      </c>
      <c r="C4903" s="25">
        <v>5</v>
      </c>
      <c r="D4903" s="25">
        <v>19.399999999999999</v>
      </c>
      <c r="E4903" s="25">
        <v>0</v>
      </c>
      <c r="J4903" s="1"/>
      <c r="K4903" s="1"/>
      <c r="L4903" s="1"/>
      <c r="M4903" s="1"/>
      <c r="N4903" s="1"/>
      <c r="AA4903" s="1"/>
      <c r="AB4903" s="1"/>
      <c r="AC4903" s="1"/>
    </row>
    <row r="4904" spans="2:29" x14ac:dyDescent="0.25">
      <c r="B4904" s="27">
        <f t="shared" si="138"/>
        <v>39652.249999988111</v>
      </c>
      <c r="C4904" s="25">
        <v>6</v>
      </c>
      <c r="D4904" s="25">
        <v>18.8</v>
      </c>
      <c r="E4904" s="25">
        <v>5.81</v>
      </c>
      <c r="J4904" s="1"/>
      <c r="K4904" s="1"/>
      <c r="L4904" s="1"/>
      <c r="M4904" s="1"/>
      <c r="N4904" s="1"/>
      <c r="AA4904" s="1"/>
      <c r="AB4904" s="1"/>
      <c r="AC4904" s="1"/>
    </row>
    <row r="4905" spans="2:29" x14ac:dyDescent="0.25">
      <c r="B4905" s="27">
        <f t="shared" si="138"/>
        <v>39652.291666654775</v>
      </c>
      <c r="C4905" s="25">
        <v>7</v>
      </c>
      <c r="D4905" s="25">
        <v>19.2</v>
      </c>
      <c r="E4905" s="25">
        <v>175.26</v>
      </c>
      <c r="J4905" s="1"/>
      <c r="K4905" s="1"/>
      <c r="L4905" s="1"/>
      <c r="M4905" s="1"/>
      <c r="N4905" s="1"/>
      <c r="AA4905" s="1"/>
      <c r="AB4905" s="1"/>
      <c r="AC4905" s="1"/>
    </row>
    <row r="4906" spans="2:29" x14ac:dyDescent="0.25">
      <c r="B4906" s="27">
        <f t="shared" si="138"/>
        <v>39652.33333332144</v>
      </c>
      <c r="C4906" s="25">
        <v>8</v>
      </c>
      <c r="D4906" s="25">
        <v>20.7</v>
      </c>
      <c r="E4906" s="25">
        <v>383.63</v>
      </c>
      <c r="J4906" s="1"/>
      <c r="K4906" s="1"/>
      <c r="L4906" s="1"/>
      <c r="M4906" s="1"/>
      <c r="N4906" s="1"/>
      <c r="AA4906" s="1"/>
      <c r="AB4906" s="1"/>
      <c r="AC4906" s="1"/>
    </row>
    <row r="4907" spans="2:29" x14ac:dyDescent="0.25">
      <c r="B4907" s="27">
        <f t="shared" si="138"/>
        <v>39652.374999988104</v>
      </c>
      <c r="C4907" s="25">
        <v>9</v>
      </c>
      <c r="D4907" s="25">
        <v>22.1</v>
      </c>
      <c r="E4907" s="25">
        <v>583.49</v>
      </c>
      <c r="J4907" s="1"/>
      <c r="K4907" s="1"/>
      <c r="L4907" s="1"/>
      <c r="M4907" s="1"/>
      <c r="N4907" s="1"/>
      <c r="AA4907" s="1"/>
      <c r="AB4907" s="1"/>
      <c r="AC4907" s="1"/>
    </row>
    <row r="4908" spans="2:29" x14ac:dyDescent="0.25">
      <c r="B4908" s="27">
        <f t="shared" si="138"/>
        <v>39652.416666654768</v>
      </c>
      <c r="C4908" s="25">
        <v>10</v>
      </c>
      <c r="D4908" s="25">
        <v>23.6</v>
      </c>
      <c r="E4908" s="25">
        <v>755.73</v>
      </c>
      <c r="J4908" s="1"/>
      <c r="K4908" s="1"/>
      <c r="L4908" s="1"/>
      <c r="M4908" s="1"/>
      <c r="N4908" s="1"/>
      <c r="AA4908" s="1"/>
      <c r="AB4908" s="1"/>
      <c r="AC4908" s="1"/>
    </row>
    <row r="4909" spans="2:29" x14ac:dyDescent="0.25">
      <c r="B4909" s="27">
        <f t="shared" si="138"/>
        <v>39652.458333321432</v>
      </c>
      <c r="C4909" s="25">
        <v>11</v>
      </c>
      <c r="D4909" s="25">
        <v>25</v>
      </c>
      <c r="E4909" s="25">
        <v>885.83</v>
      </c>
      <c r="J4909" s="1"/>
      <c r="K4909" s="1"/>
      <c r="L4909" s="1"/>
      <c r="M4909" s="1"/>
      <c r="N4909" s="1"/>
      <c r="AA4909" s="1"/>
      <c r="AB4909" s="1"/>
      <c r="AC4909" s="1"/>
    </row>
    <row r="4910" spans="2:29" x14ac:dyDescent="0.25">
      <c r="B4910" s="27">
        <f t="shared" si="138"/>
        <v>39652.499999988097</v>
      </c>
      <c r="C4910" s="25">
        <v>12</v>
      </c>
      <c r="D4910" s="25">
        <v>24.5</v>
      </c>
      <c r="E4910" s="25">
        <v>967.35</v>
      </c>
      <c r="J4910" s="1"/>
      <c r="K4910" s="1"/>
      <c r="L4910" s="1"/>
      <c r="M4910" s="1"/>
      <c r="N4910" s="1"/>
      <c r="AA4910" s="1"/>
      <c r="AB4910" s="1"/>
      <c r="AC4910" s="1"/>
    </row>
    <row r="4911" spans="2:29" x14ac:dyDescent="0.25">
      <c r="B4911" s="27">
        <f t="shared" si="138"/>
        <v>39652.541666654761</v>
      </c>
      <c r="C4911" s="25">
        <v>13</v>
      </c>
      <c r="D4911" s="25">
        <v>25.3</v>
      </c>
      <c r="E4911" s="25">
        <v>989.24</v>
      </c>
      <c r="J4911" s="1"/>
      <c r="K4911" s="1"/>
      <c r="L4911" s="1"/>
      <c r="M4911" s="1"/>
      <c r="N4911" s="1"/>
      <c r="AA4911" s="1"/>
      <c r="AB4911" s="1"/>
      <c r="AC4911" s="1"/>
    </row>
    <row r="4912" spans="2:29" x14ac:dyDescent="0.25">
      <c r="B4912" s="27">
        <f t="shared" si="138"/>
        <v>39652.583333321425</v>
      </c>
      <c r="C4912" s="25">
        <v>14</v>
      </c>
      <c r="D4912" s="25">
        <v>25.4</v>
      </c>
      <c r="E4912" s="25">
        <v>951.09</v>
      </c>
      <c r="J4912" s="1"/>
      <c r="K4912" s="1"/>
      <c r="L4912" s="1"/>
      <c r="M4912" s="1"/>
      <c r="N4912" s="1"/>
      <c r="AA4912" s="1"/>
      <c r="AB4912" s="1"/>
      <c r="AC4912" s="1"/>
    </row>
    <row r="4913" spans="2:29" x14ac:dyDescent="0.25">
      <c r="B4913" s="27">
        <f t="shared" si="138"/>
        <v>39652.624999988089</v>
      </c>
      <c r="C4913" s="25">
        <v>15</v>
      </c>
      <c r="D4913" s="25">
        <v>24.4</v>
      </c>
      <c r="E4913" s="25">
        <v>856.69</v>
      </c>
      <c r="J4913" s="1"/>
      <c r="K4913" s="1"/>
      <c r="L4913" s="1"/>
      <c r="M4913" s="1"/>
      <c r="N4913" s="1"/>
      <c r="AA4913" s="1"/>
      <c r="AB4913" s="1"/>
      <c r="AC4913" s="1"/>
    </row>
    <row r="4914" spans="2:29" x14ac:dyDescent="0.25">
      <c r="B4914" s="27">
        <f t="shared" si="138"/>
        <v>39652.666666654753</v>
      </c>
      <c r="C4914" s="25">
        <v>16</v>
      </c>
      <c r="D4914" s="25">
        <v>23.6</v>
      </c>
      <c r="E4914" s="25">
        <v>714.86</v>
      </c>
      <c r="J4914" s="1"/>
      <c r="K4914" s="1"/>
      <c r="L4914" s="1"/>
      <c r="M4914" s="1"/>
      <c r="N4914" s="1"/>
      <c r="AA4914" s="1"/>
      <c r="AB4914" s="1"/>
      <c r="AC4914" s="1"/>
    </row>
    <row r="4915" spans="2:29" x14ac:dyDescent="0.25">
      <c r="B4915" s="27">
        <f t="shared" si="138"/>
        <v>39652.708333321418</v>
      </c>
      <c r="C4915" s="25">
        <v>17</v>
      </c>
      <c r="D4915" s="25">
        <v>23</v>
      </c>
      <c r="E4915" s="25">
        <v>534.03</v>
      </c>
      <c r="J4915" s="1"/>
      <c r="K4915" s="1"/>
      <c r="L4915" s="1"/>
      <c r="M4915" s="1"/>
      <c r="N4915" s="1"/>
      <c r="AA4915" s="1"/>
      <c r="AB4915" s="1"/>
      <c r="AC4915" s="1"/>
    </row>
    <row r="4916" spans="2:29" x14ac:dyDescent="0.25">
      <c r="B4916" s="27">
        <f t="shared" si="138"/>
        <v>39652.749999988082</v>
      </c>
      <c r="C4916" s="25">
        <v>18</v>
      </c>
      <c r="D4916" s="25">
        <v>22</v>
      </c>
      <c r="E4916" s="25">
        <v>328.55</v>
      </c>
      <c r="J4916" s="1"/>
      <c r="K4916" s="1"/>
      <c r="L4916" s="1"/>
      <c r="M4916" s="1"/>
      <c r="N4916" s="1"/>
      <c r="AA4916" s="1"/>
      <c r="AB4916" s="1"/>
      <c r="AC4916" s="1"/>
    </row>
    <row r="4917" spans="2:29" x14ac:dyDescent="0.25">
      <c r="B4917" s="27">
        <f t="shared" si="138"/>
        <v>39652.791666654746</v>
      </c>
      <c r="C4917" s="25">
        <v>19</v>
      </c>
      <c r="D4917" s="25">
        <v>20.5</v>
      </c>
      <c r="E4917" s="25">
        <v>120.58</v>
      </c>
      <c r="J4917" s="1"/>
      <c r="K4917" s="1"/>
      <c r="L4917" s="1"/>
      <c r="M4917" s="1"/>
      <c r="N4917" s="1"/>
      <c r="AA4917" s="1"/>
      <c r="AB4917" s="1"/>
      <c r="AC4917" s="1"/>
    </row>
    <row r="4918" spans="2:29" x14ac:dyDescent="0.25">
      <c r="B4918" s="27">
        <f t="shared" si="138"/>
        <v>39652.83333332141</v>
      </c>
      <c r="C4918" s="25">
        <v>20</v>
      </c>
      <c r="D4918" s="25">
        <v>18.899999999999999</v>
      </c>
      <c r="E4918" s="25">
        <v>0</v>
      </c>
      <c r="J4918" s="1"/>
      <c r="K4918" s="1"/>
      <c r="L4918" s="1"/>
      <c r="M4918" s="1"/>
      <c r="N4918" s="1"/>
      <c r="AA4918" s="1"/>
      <c r="AB4918" s="1"/>
      <c r="AC4918" s="1"/>
    </row>
    <row r="4919" spans="2:29" x14ac:dyDescent="0.25">
      <c r="B4919" s="27">
        <f t="shared" si="138"/>
        <v>39652.874999988075</v>
      </c>
      <c r="C4919" s="25">
        <v>21</v>
      </c>
      <c r="D4919" s="25">
        <v>18.2</v>
      </c>
      <c r="E4919" s="25">
        <v>0</v>
      </c>
      <c r="J4919" s="1"/>
      <c r="K4919" s="1"/>
      <c r="L4919" s="1"/>
      <c r="M4919" s="1"/>
      <c r="N4919" s="1"/>
      <c r="AA4919" s="1"/>
      <c r="AB4919" s="1"/>
      <c r="AC4919" s="1"/>
    </row>
    <row r="4920" spans="2:29" x14ac:dyDescent="0.25">
      <c r="B4920" s="27">
        <f t="shared" si="138"/>
        <v>39652.916666654739</v>
      </c>
      <c r="C4920" s="25">
        <v>22</v>
      </c>
      <c r="D4920" s="25">
        <v>17.899999999999999</v>
      </c>
      <c r="E4920" s="25">
        <v>0</v>
      </c>
      <c r="J4920" s="1"/>
      <c r="K4920" s="1"/>
      <c r="L4920" s="1"/>
      <c r="M4920" s="1"/>
      <c r="N4920" s="1"/>
      <c r="AA4920" s="1"/>
      <c r="AB4920" s="1"/>
      <c r="AC4920" s="1"/>
    </row>
    <row r="4921" spans="2:29" x14ac:dyDescent="0.25">
      <c r="B4921" s="27">
        <f t="shared" si="138"/>
        <v>39652.958333321403</v>
      </c>
      <c r="C4921" s="25">
        <v>23</v>
      </c>
      <c r="D4921" s="25">
        <v>17.7</v>
      </c>
      <c r="E4921" s="25">
        <v>0</v>
      </c>
      <c r="J4921" s="1"/>
      <c r="K4921" s="1"/>
      <c r="L4921" s="1"/>
      <c r="M4921" s="1"/>
      <c r="N4921" s="1"/>
      <c r="AA4921" s="1"/>
      <c r="AB4921" s="1"/>
      <c r="AC4921" s="1"/>
    </row>
    <row r="4922" spans="2:29" x14ac:dyDescent="0.25">
      <c r="B4922" s="27">
        <f t="shared" si="138"/>
        <v>39652.999999988067</v>
      </c>
      <c r="C4922" s="25">
        <v>0</v>
      </c>
      <c r="D4922" s="25">
        <v>17.5</v>
      </c>
      <c r="E4922" s="25">
        <v>0</v>
      </c>
      <c r="J4922" s="1"/>
      <c r="K4922" s="1"/>
      <c r="L4922" s="1"/>
      <c r="M4922" s="1"/>
      <c r="N4922" s="1"/>
      <c r="AA4922" s="1"/>
      <c r="AB4922" s="1"/>
      <c r="AC4922" s="1"/>
    </row>
    <row r="4923" spans="2:29" x14ac:dyDescent="0.25">
      <c r="B4923" s="27">
        <f t="shared" si="138"/>
        <v>39653.041666654732</v>
      </c>
      <c r="C4923" s="25">
        <v>1</v>
      </c>
      <c r="D4923" s="25">
        <v>17.399999999999999</v>
      </c>
      <c r="E4923" s="25">
        <v>0</v>
      </c>
      <c r="J4923" s="1"/>
      <c r="K4923" s="1"/>
      <c r="L4923" s="1"/>
      <c r="M4923" s="1"/>
      <c r="N4923" s="1"/>
      <c r="AA4923" s="1"/>
      <c r="AB4923" s="1"/>
      <c r="AC4923" s="1"/>
    </row>
    <row r="4924" spans="2:29" x14ac:dyDescent="0.25">
      <c r="B4924" s="27">
        <f t="shared" si="138"/>
        <v>39653.083333321396</v>
      </c>
      <c r="C4924" s="25">
        <v>2</v>
      </c>
      <c r="D4924" s="25">
        <v>17.2</v>
      </c>
      <c r="E4924" s="25">
        <v>0</v>
      </c>
      <c r="J4924" s="1"/>
      <c r="K4924" s="1"/>
      <c r="L4924" s="1"/>
      <c r="M4924" s="1"/>
      <c r="N4924" s="1"/>
      <c r="AA4924" s="1"/>
      <c r="AB4924" s="1"/>
      <c r="AC4924" s="1"/>
    </row>
    <row r="4925" spans="2:29" x14ac:dyDescent="0.25">
      <c r="B4925" s="27">
        <f t="shared" si="138"/>
        <v>39653.12499998806</v>
      </c>
      <c r="C4925" s="25">
        <v>3</v>
      </c>
      <c r="D4925" s="25">
        <v>17</v>
      </c>
      <c r="E4925" s="25">
        <v>0</v>
      </c>
      <c r="J4925" s="1"/>
      <c r="K4925" s="1"/>
      <c r="L4925" s="1"/>
      <c r="M4925" s="1"/>
      <c r="N4925" s="1"/>
      <c r="AA4925" s="1"/>
      <c r="AB4925" s="1"/>
      <c r="AC4925" s="1"/>
    </row>
    <row r="4926" spans="2:29" x14ac:dyDescent="0.25">
      <c r="B4926" s="27">
        <f t="shared" si="138"/>
        <v>39653.166666654724</v>
      </c>
      <c r="C4926" s="25">
        <v>4</v>
      </c>
      <c r="D4926" s="25">
        <v>16.8</v>
      </c>
      <c r="E4926" s="25">
        <v>0</v>
      </c>
      <c r="J4926" s="1"/>
      <c r="K4926" s="1"/>
      <c r="L4926" s="1"/>
      <c r="M4926" s="1"/>
      <c r="N4926" s="1"/>
      <c r="AA4926" s="1"/>
      <c r="AB4926" s="1"/>
      <c r="AC4926" s="1"/>
    </row>
    <row r="4927" spans="2:29" x14ac:dyDescent="0.25">
      <c r="B4927" s="27">
        <f t="shared" si="138"/>
        <v>39653.208333321389</v>
      </c>
      <c r="C4927" s="25">
        <v>5</v>
      </c>
      <c r="D4927" s="25">
        <v>16.600000000000001</v>
      </c>
      <c r="E4927" s="25">
        <v>0</v>
      </c>
      <c r="J4927" s="1"/>
      <c r="K4927" s="1"/>
      <c r="L4927" s="1"/>
      <c r="M4927" s="1"/>
      <c r="N4927" s="1"/>
      <c r="AA4927" s="1"/>
      <c r="AB4927" s="1"/>
      <c r="AC4927" s="1"/>
    </row>
    <row r="4928" spans="2:29" x14ac:dyDescent="0.25">
      <c r="B4928" s="27">
        <f t="shared" si="138"/>
        <v>39653.249999988053</v>
      </c>
      <c r="C4928" s="25">
        <v>6</v>
      </c>
      <c r="D4928" s="25">
        <v>16.7</v>
      </c>
      <c r="E4928" s="25">
        <v>4.79</v>
      </c>
      <c r="J4928" s="1"/>
      <c r="K4928" s="1"/>
      <c r="L4928" s="1"/>
      <c r="M4928" s="1"/>
      <c r="N4928" s="1"/>
      <c r="AA4928" s="1"/>
      <c r="AB4928" s="1"/>
      <c r="AC4928" s="1"/>
    </row>
    <row r="4929" spans="2:29" x14ac:dyDescent="0.25">
      <c r="B4929" s="27">
        <f t="shared" si="138"/>
        <v>39653.291666654717</v>
      </c>
      <c r="C4929" s="25">
        <v>7</v>
      </c>
      <c r="D4929" s="25">
        <v>17.5</v>
      </c>
      <c r="E4929" s="25">
        <v>175.13</v>
      </c>
      <c r="J4929" s="1"/>
      <c r="K4929" s="1"/>
      <c r="L4929" s="1"/>
      <c r="M4929" s="1"/>
      <c r="N4929" s="1"/>
      <c r="AA4929" s="1"/>
      <c r="AB4929" s="1"/>
      <c r="AC4929" s="1"/>
    </row>
    <row r="4930" spans="2:29" x14ac:dyDescent="0.25">
      <c r="B4930" s="27">
        <f t="shared" si="138"/>
        <v>39653.333333321381</v>
      </c>
      <c r="C4930" s="25">
        <v>8</v>
      </c>
      <c r="D4930" s="25">
        <v>18.899999999999999</v>
      </c>
      <c r="E4930" s="25">
        <v>386.71</v>
      </c>
      <c r="J4930" s="1"/>
      <c r="K4930" s="1"/>
      <c r="L4930" s="1"/>
      <c r="M4930" s="1"/>
      <c r="N4930" s="1"/>
      <c r="AA4930" s="1"/>
      <c r="AB4930" s="1"/>
      <c r="AC4930" s="1"/>
    </row>
    <row r="4931" spans="2:29" x14ac:dyDescent="0.25">
      <c r="B4931" s="27">
        <f t="shared" ref="B4931:B4994" si="139">B4930+1/24</f>
        <v>39653.374999988046</v>
      </c>
      <c r="C4931" s="25">
        <v>9</v>
      </c>
      <c r="D4931" s="25">
        <v>19.8</v>
      </c>
      <c r="E4931" s="25">
        <v>587.79</v>
      </c>
      <c r="J4931" s="1"/>
      <c r="K4931" s="1"/>
      <c r="L4931" s="1"/>
      <c r="M4931" s="1"/>
      <c r="N4931" s="1"/>
      <c r="AA4931" s="1"/>
      <c r="AB4931" s="1"/>
      <c r="AC4931" s="1"/>
    </row>
    <row r="4932" spans="2:29" x14ac:dyDescent="0.25">
      <c r="B4932" s="27">
        <f t="shared" si="139"/>
        <v>39653.41666665471</v>
      </c>
      <c r="C4932" s="25">
        <v>10</v>
      </c>
      <c r="D4932" s="25">
        <v>20.8</v>
      </c>
      <c r="E4932" s="25">
        <v>759.85</v>
      </c>
      <c r="J4932" s="1"/>
      <c r="K4932" s="1"/>
      <c r="L4932" s="1"/>
      <c r="M4932" s="1"/>
      <c r="N4932" s="1"/>
      <c r="AA4932" s="1"/>
      <c r="AB4932" s="1"/>
      <c r="AC4932" s="1"/>
    </row>
    <row r="4933" spans="2:29" x14ac:dyDescent="0.25">
      <c r="B4933" s="27">
        <f t="shared" si="139"/>
        <v>39653.458333321374</v>
      </c>
      <c r="C4933" s="25">
        <v>11</v>
      </c>
      <c r="D4933" s="25">
        <v>21.3</v>
      </c>
      <c r="E4933" s="25">
        <v>675.92</v>
      </c>
      <c r="J4933" s="1"/>
      <c r="K4933" s="1"/>
      <c r="L4933" s="1"/>
      <c r="M4933" s="1"/>
      <c r="N4933" s="1"/>
      <c r="AA4933" s="1"/>
      <c r="AB4933" s="1"/>
      <c r="AC4933" s="1"/>
    </row>
    <row r="4934" spans="2:29" x14ac:dyDescent="0.25">
      <c r="B4934" s="27">
        <f t="shared" si="139"/>
        <v>39653.499999988038</v>
      </c>
      <c r="C4934" s="25">
        <v>12</v>
      </c>
      <c r="D4934" s="25">
        <v>21.7</v>
      </c>
      <c r="E4934" s="25">
        <v>675.96</v>
      </c>
      <c r="J4934" s="1"/>
      <c r="K4934" s="1"/>
      <c r="L4934" s="1"/>
      <c r="M4934" s="1"/>
      <c r="N4934" s="1"/>
      <c r="AA4934" s="1"/>
      <c r="AB4934" s="1"/>
      <c r="AC4934" s="1"/>
    </row>
    <row r="4935" spans="2:29" x14ac:dyDescent="0.25">
      <c r="B4935" s="27">
        <f t="shared" si="139"/>
        <v>39653.541666654703</v>
      </c>
      <c r="C4935" s="25">
        <v>13</v>
      </c>
      <c r="D4935" s="25">
        <v>22.4</v>
      </c>
      <c r="E4935" s="25">
        <v>681.36</v>
      </c>
      <c r="J4935" s="1"/>
      <c r="K4935" s="1"/>
      <c r="L4935" s="1"/>
      <c r="M4935" s="1"/>
      <c r="N4935" s="1"/>
      <c r="AA4935" s="1"/>
      <c r="AB4935" s="1"/>
      <c r="AC4935" s="1"/>
    </row>
    <row r="4936" spans="2:29" x14ac:dyDescent="0.25">
      <c r="B4936" s="27">
        <f t="shared" si="139"/>
        <v>39653.583333321367</v>
      </c>
      <c r="C4936" s="25">
        <v>14</v>
      </c>
      <c r="D4936" s="25">
        <v>22.5</v>
      </c>
      <c r="E4936" s="25">
        <v>616.42999999999995</v>
      </c>
      <c r="J4936" s="1"/>
      <c r="K4936" s="1"/>
      <c r="L4936" s="1"/>
      <c r="M4936" s="1"/>
      <c r="N4936" s="1"/>
      <c r="AA4936" s="1"/>
      <c r="AB4936" s="1"/>
      <c r="AC4936" s="1"/>
    </row>
    <row r="4937" spans="2:29" x14ac:dyDescent="0.25">
      <c r="B4937" s="27">
        <f t="shared" si="139"/>
        <v>39653.624999988031</v>
      </c>
      <c r="C4937" s="25">
        <v>15</v>
      </c>
      <c r="D4937" s="25">
        <v>22.3</v>
      </c>
      <c r="E4937" s="25">
        <v>502.59</v>
      </c>
      <c r="J4937" s="1"/>
      <c r="K4937" s="1"/>
      <c r="L4937" s="1"/>
      <c r="M4937" s="1"/>
      <c r="N4937" s="1"/>
      <c r="AA4937" s="1"/>
      <c r="AB4937" s="1"/>
      <c r="AC4937" s="1"/>
    </row>
    <row r="4938" spans="2:29" x14ac:dyDescent="0.25">
      <c r="B4938" s="27">
        <f t="shared" si="139"/>
        <v>39653.666666654695</v>
      </c>
      <c r="C4938" s="25">
        <v>16</v>
      </c>
      <c r="D4938" s="25">
        <v>21.8</v>
      </c>
      <c r="E4938" s="25">
        <v>381.13</v>
      </c>
      <c r="J4938" s="1"/>
      <c r="K4938" s="1"/>
      <c r="L4938" s="1"/>
      <c r="M4938" s="1"/>
      <c r="N4938" s="1"/>
      <c r="AA4938" s="1"/>
      <c r="AB4938" s="1"/>
      <c r="AC4938" s="1"/>
    </row>
    <row r="4939" spans="2:29" x14ac:dyDescent="0.25">
      <c r="B4939" s="27">
        <f t="shared" si="139"/>
        <v>39653.70833332136</v>
      </c>
      <c r="C4939" s="25">
        <v>17</v>
      </c>
      <c r="D4939" s="25">
        <v>21.5</v>
      </c>
      <c r="E4939" s="25">
        <v>268.08999999999997</v>
      </c>
      <c r="J4939" s="1"/>
      <c r="K4939" s="1"/>
      <c r="L4939" s="1"/>
      <c r="M4939" s="1"/>
      <c r="N4939" s="1"/>
      <c r="AA4939" s="1"/>
      <c r="AB4939" s="1"/>
      <c r="AC4939" s="1"/>
    </row>
    <row r="4940" spans="2:29" x14ac:dyDescent="0.25">
      <c r="B4940" s="27">
        <f t="shared" si="139"/>
        <v>39653.749999988024</v>
      </c>
      <c r="C4940" s="25">
        <v>18</v>
      </c>
      <c r="D4940" s="25">
        <v>21.2</v>
      </c>
      <c r="E4940" s="25">
        <v>145.51</v>
      </c>
      <c r="J4940" s="1"/>
      <c r="K4940" s="1"/>
      <c r="L4940" s="1"/>
      <c r="M4940" s="1"/>
      <c r="N4940" s="1"/>
      <c r="AA4940" s="1"/>
      <c r="AB4940" s="1"/>
      <c r="AC4940" s="1"/>
    </row>
    <row r="4941" spans="2:29" x14ac:dyDescent="0.25">
      <c r="B4941" s="27">
        <f t="shared" si="139"/>
        <v>39653.791666654688</v>
      </c>
      <c r="C4941" s="25">
        <v>19</v>
      </c>
      <c r="D4941" s="25">
        <v>20.2</v>
      </c>
      <c r="E4941" s="25">
        <v>26.44</v>
      </c>
      <c r="J4941" s="1"/>
      <c r="K4941" s="1"/>
      <c r="L4941" s="1"/>
      <c r="M4941" s="1"/>
      <c r="N4941" s="1"/>
      <c r="AA4941" s="1"/>
      <c r="AB4941" s="1"/>
      <c r="AC4941" s="1"/>
    </row>
    <row r="4942" spans="2:29" x14ac:dyDescent="0.25">
      <c r="B4942" s="27">
        <f t="shared" si="139"/>
        <v>39653.833333321352</v>
      </c>
      <c r="C4942" s="25">
        <v>20</v>
      </c>
      <c r="D4942" s="25">
        <v>19.399999999999999</v>
      </c>
      <c r="E4942" s="25">
        <v>0</v>
      </c>
      <c r="J4942" s="1"/>
      <c r="K4942" s="1"/>
      <c r="L4942" s="1"/>
      <c r="M4942" s="1"/>
      <c r="N4942" s="1"/>
      <c r="AA4942" s="1"/>
      <c r="AB4942" s="1"/>
      <c r="AC4942" s="1"/>
    </row>
    <row r="4943" spans="2:29" x14ac:dyDescent="0.25">
      <c r="B4943" s="27">
        <f t="shared" si="139"/>
        <v>39653.874999988016</v>
      </c>
      <c r="C4943" s="25">
        <v>21</v>
      </c>
      <c r="D4943" s="25">
        <v>19.2</v>
      </c>
      <c r="E4943" s="25">
        <v>0</v>
      </c>
      <c r="J4943" s="1"/>
      <c r="K4943" s="1"/>
      <c r="L4943" s="1"/>
      <c r="M4943" s="1"/>
      <c r="N4943" s="1"/>
      <c r="AA4943" s="1"/>
      <c r="AB4943" s="1"/>
      <c r="AC4943" s="1"/>
    </row>
    <row r="4944" spans="2:29" x14ac:dyDescent="0.25">
      <c r="B4944" s="27">
        <f t="shared" si="139"/>
        <v>39653.916666654681</v>
      </c>
      <c r="C4944" s="25">
        <v>22</v>
      </c>
      <c r="D4944" s="25">
        <v>19.3</v>
      </c>
      <c r="E4944" s="25">
        <v>0</v>
      </c>
      <c r="J4944" s="1"/>
      <c r="K4944" s="1"/>
      <c r="L4944" s="1"/>
      <c r="M4944" s="1"/>
      <c r="N4944" s="1"/>
      <c r="AA4944" s="1"/>
      <c r="AB4944" s="1"/>
      <c r="AC4944" s="1"/>
    </row>
    <row r="4945" spans="2:29" x14ac:dyDescent="0.25">
      <c r="B4945" s="27">
        <f t="shared" si="139"/>
        <v>39653.958333321345</v>
      </c>
      <c r="C4945" s="25">
        <v>23</v>
      </c>
      <c r="D4945" s="25">
        <v>19.399999999999999</v>
      </c>
      <c r="E4945" s="25">
        <v>0</v>
      </c>
      <c r="J4945" s="1"/>
      <c r="K4945" s="1"/>
      <c r="L4945" s="1"/>
      <c r="M4945" s="1"/>
      <c r="N4945" s="1"/>
      <c r="AA4945" s="1"/>
      <c r="AB4945" s="1"/>
      <c r="AC4945" s="1"/>
    </row>
    <row r="4946" spans="2:29" x14ac:dyDescent="0.25">
      <c r="B4946" s="27">
        <f t="shared" si="139"/>
        <v>39653.999999988009</v>
      </c>
      <c r="C4946" s="25">
        <v>0</v>
      </c>
      <c r="D4946" s="25">
        <v>19.600000000000001</v>
      </c>
      <c r="E4946" s="25">
        <v>0</v>
      </c>
      <c r="J4946" s="1"/>
      <c r="K4946" s="1"/>
      <c r="L4946" s="1"/>
      <c r="M4946" s="1"/>
      <c r="N4946" s="1"/>
      <c r="AA4946" s="1"/>
      <c r="AB4946" s="1"/>
      <c r="AC4946" s="1"/>
    </row>
    <row r="4947" spans="2:29" x14ac:dyDescent="0.25">
      <c r="B4947" s="27">
        <f t="shared" si="139"/>
        <v>39654.041666654673</v>
      </c>
      <c r="C4947" s="25">
        <v>1</v>
      </c>
      <c r="D4947" s="25">
        <v>19.8</v>
      </c>
      <c r="E4947" s="25">
        <v>0</v>
      </c>
      <c r="J4947" s="1"/>
      <c r="K4947" s="1"/>
      <c r="L4947" s="1"/>
      <c r="M4947" s="1"/>
      <c r="N4947" s="1"/>
      <c r="AA4947" s="1"/>
      <c r="AB4947" s="1"/>
      <c r="AC4947" s="1"/>
    </row>
    <row r="4948" spans="2:29" x14ac:dyDescent="0.25">
      <c r="B4948" s="27">
        <f t="shared" si="139"/>
        <v>39654.083333321338</v>
      </c>
      <c r="C4948" s="25">
        <v>2</v>
      </c>
      <c r="D4948" s="25">
        <v>19.899999999999999</v>
      </c>
      <c r="E4948" s="25">
        <v>0</v>
      </c>
      <c r="J4948" s="1"/>
      <c r="K4948" s="1"/>
      <c r="L4948" s="1"/>
      <c r="M4948" s="1"/>
      <c r="N4948" s="1"/>
      <c r="AA4948" s="1"/>
      <c r="AB4948" s="1"/>
      <c r="AC4948" s="1"/>
    </row>
    <row r="4949" spans="2:29" x14ac:dyDescent="0.25">
      <c r="B4949" s="27">
        <f t="shared" si="139"/>
        <v>39654.124999988002</v>
      </c>
      <c r="C4949" s="25">
        <v>3</v>
      </c>
      <c r="D4949" s="25">
        <v>19.899999999999999</v>
      </c>
      <c r="E4949" s="25">
        <v>0</v>
      </c>
      <c r="J4949" s="1"/>
      <c r="K4949" s="1"/>
      <c r="L4949" s="1"/>
      <c r="M4949" s="1"/>
      <c r="N4949" s="1"/>
      <c r="AA4949" s="1"/>
      <c r="AB4949" s="1"/>
      <c r="AC4949" s="1"/>
    </row>
    <row r="4950" spans="2:29" x14ac:dyDescent="0.25">
      <c r="B4950" s="27">
        <f t="shared" si="139"/>
        <v>39654.166666654666</v>
      </c>
      <c r="C4950" s="25">
        <v>4</v>
      </c>
      <c r="D4950" s="25">
        <v>19.899999999999999</v>
      </c>
      <c r="E4950" s="25">
        <v>0</v>
      </c>
      <c r="J4950" s="1"/>
      <c r="K4950" s="1"/>
      <c r="L4950" s="1"/>
      <c r="M4950" s="1"/>
      <c r="N4950" s="1"/>
      <c r="AA4950" s="1"/>
      <c r="AB4950" s="1"/>
      <c r="AC4950" s="1"/>
    </row>
    <row r="4951" spans="2:29" x14ac:dyDescent="0.25">
      <c r="B4951" s="27">
        <f t="shared" si="139"/>
        <v>39654.20833332133</v>
      </c>
      <c r="C4951" s="25">
        <v>5</v>
      </c>
      <c r="D4951" s="25">
        <v>20.100000000000001</v>
      </c>
      <c r="E4951" s="25">
        <v>0</v>
      </c>
      <c r="J4951" s="1"/>
      <c r="K4951" s="1"/>
      <c r="L4951" s="1"/>
      <c r="M4951" s="1"/>
      <c r="N4951" s="1"/>
      <c r="AA4951" s="1"/>
      <c r="AB4951" s="1"/>
      <c r="AC4951" s="1"/>
    </row>
    <row r="4952" spans="2:29" x14ac:dyDescent="0.25">
      <c r="B4952" s="27">
        <f t="shared" si="139"/>
        <v>39654.249999987995</v>
      </c>
      <c r="C4952" s="25">
        <v>6</v>
      </c>
      <c r="D4952" s="25">
        <v>20.100000000000001</v>
      </c>
      <c r="E4952" s="25">
        <v>1.32</v>
      </c>
      <c r="J4952" s="1"/>
      <c r="K4952" s="1"/>
      <c r="L4952" s="1"/>
      <c r="M4952" s="1"/>
      <c r="N4952" s="1"/>
      <c r="AA4952" s="1"/>
      <c r="AB4952" s="1"/>
      <c r="AC4952" s="1"/>
    </row>
    <row r="4953" spans="2:29" x14ac:dyDescent="0.25">
      <c r="B4953" s="27">
        <f t="shared" si="139"/>
        <v>39654.291666654659</v>
      </c>
      <c r="C4953" s="25">
        <v>7</v>
      </c>
      <c r="D4953" s="25">
        <v>20.3</v>
      </c>
      <c r="E4953" s="25">
        <v>108</v>
      </c>
      <c r="J4953" s="1"/>
      <c r="K4953" s="1"/>
      <c r="L4953" s="1"/>
      <c r="M4953" s="1"/>
      <c r="N4953" s="1"/>
      <c r="AA4953" s="1"/>
      <c r="AB4953" s="1"/>
      <c r="AC4953" s="1"/>
    </row>
    <row r="4954" spans="2:29" x14ac:dyDescent="0.25">
      <c r="B4954" s="27">
        <f t="shared" si="139"/>
        <v>39654.333333321323</v>
      </c>
      <c r="C4954" s="25">
        <v>8</v>
      </c>
      <c r="D4954" s="25">
        <v>20.6</v>
      </c>
      <c r="E4954" s="25">
        <v>91.35</v>
      </c>
      <c r="J4954" s="1"/>
      <c r="K4954" s="1"/>
      <c r="L4954" s="1"/>
      <c r="M4954" s="1"/>
      <c r="N4954" s="1"/>
      <c r="AA4954" s="1"/>
      <c r="AB4954" s="1"/>
      <c r="AC4954" s="1"/>
    </row>
    <row r="4955" spans="2:29" x14ac:dyDescent="0.25">
      <c r="B4955" s="27">
        <f t="shared" si="139"/>
        <v>39654.374999987987</v>
      </c>
      <c r="C4955" s="25">
        <v>9</v>
      </c>
      <c r="D4955" s="25">
        <v>20.8</v>
      </c>
      <c r="E4955" s="25">
        <v>153.44</v>
      </c>
      <c r="J4955" s="1"/>
      <c r="K4955" s="1"/>
      <c r="L4955" s="1"/>
      <c r="M4955" s="1"/>
      <c r="N4955" s="1"/>
      <c r="AA4955" s="1"/>
      <c r="AB4955" s="1"/>
      <c r="AC4955" s="1"/>
    </row>
    <row r="4956" spans="2:29" x14ac:dyDescent="0.25">
      <c r="B4956" s="27">
        <f t="shared" si="139"/>
        <v>39654.416666654652</v>
      </c>
      <c r="C4956" s="25">
        <v>10</v>
      </c>
      <c r="D4956" s="25">
        <v>21.2</v>
      </c>
      <c r="E4956" s="25">
        <v>280.23</v>
      </c>
      <c r="J4956" s="1"/>
      <c r="K4956" s="1"/>
      <c r="L4956" s="1"/>
      <c r="M4956" s="1"/>
      <c r="N4956" s="1"/>
      <c r="AA4956" s="1"/>
      <c r="AB4956" s="1"/>
      <c r="AC4956" s="1"/>
    </row>
    <row r="4957" spans="2:29" x14ac:dyDescent="0.25">
      <c r="B4957" s="27">
        <f t="shared" si="139"/>
        <v>39654.458333321316</v>
      </c>
      <c r="C4957" s="25">
        <v>11</v>
      </c>
      <c r="D4957" s="25">
        <v>21.8</v>
      </c>
      <c r="E4957" s="25">
        <v>348.15</v>
      </c>
      <c r="J4957" s="1"/>
      <c r="K4957" s="1"/>
      <c r="L4957" s="1"/>
      <c r="M4957" s="1"/>
      <c r="N4957" s="1"/>
      <c r="AA4957" s="1"/>
      <c r="AB4957" s="1"/>
      <c r="AC4957" s="1"/>
    </row>
    <row r="4958" spans="2:29" x14ac:dyDescent="0.25">
      <c r="B4958" s="27">
        <f t="shared" si="139"/>
        <v>39654.49999998798</v>
      </c>
      <c r="C4958" s="25">
        <v>12</v>
      </c>
      <c r="D4958" s="25">
        <v>22.2</v>
      </c>
      <c r="E4958" s="25">
        <v>460.14</v>
      </c>
      <c r="J4958" s="1"/>
      <c r="K4958" s="1"/>
      <c r="L4958" s="1"/>
      <c r="M4958" s="1"/>
      <c r="N4958" s="1"/>
      <c r="AA4958" s="1"/>
      <c r="AB4958" s="1"/>
      <c r="AC4958" s="1"/>
    </row>
    <row r="4959" spans="2:29" x14ac:dyDescent="0.25">
      <c r="B4959" s="27">
        <f t="shared" si="139"/>
        <v>39654.541666654644</v>
      </c>
      <c r="C4959" s="25">
        <v>13</v>
      </c>
      <c r="D4959" s="25">
        <v>22.8</v>
      </c>
      <c r="E4959" s="25">
        <v>455.45</v>
      </c>
      <c r="J4959" s="1"/>
      <c r="K4959" s="1"/>
      <c r="L4959" s="1"/>
      <c r="M4959" s="1"/>
      <c r="N4959" s="1"/>
      <c r="AA4959" s="1"/>
      <c r="AB4959" s="1"/>
      <c r="AC4959" s="1"/>
    </row>
    <row r="4960" spans="2:29" x14ac:dyDescent="0.25">
      <c r="B4960" s="27">
        <f t="shared" si="139"/>
        <v>39654.583333321309</v>
      </c>
      <c r="C4960" s="25">
        <v>14</v>
      </c>
      <c r="D4960" s="25">
        <v>23.3</v>
      </c>
      <c r="E4960" s="25">
        <v>711.92</v>
      </c>
      <c r="J4960" s="1"/>
      <c r="K4960" s="1"/>
      <c r="L4960" s="1"/>
      <c r="M4960" s="1"/>
      <c r="N4960" s="1"/>
      <c r="AA4960" s="1"/>
      <c r="AB4960" s="1"/>
      <c r="AC4960" s="1"/>
    </row>
    <row r="4961" spans="2:29" x14ac:dyDescent="0.25">
      <c r="B4961" s="27">
        <f t="shared" si="139"/>
        <v>39654.624999987973</v>
      </c>
      <c r="C4961" s="25">
        <v>15</v>
      </c>
      <c r="D4961" s="25">
        <v>23.7</v>
      </c>
      <c r="E4961" s="25">
        <v>742.4</v>
      </c>
      <c r="J4961" s="1"/>
      <c r="K4961" s="1"/>
      <c r="L4961" s="1"/>
      <c r="M4961" s="1"/>
      <c r="N4961" s="1"/>
      <c r="AA4961" s="1"/>
      <c r="AB4961" s="1"/>
      <c r="AC4961" s="1"/>
    </row>
    <row r="4962" spans="2:29" x14ac:dyDescent="0.25">
      <c r="B4962" s="27">
        <f t="shared" si="139"/>
        <v>39654.666666654637</v>
      </c>
      <c r="C4962" s="25">
        <v>16</v>
      </c>
      <c r="D4962" s="25">
        <v>23.7</v>
      </c>
      <c r="E4962" s="25">
        <v>595.48</v>
      </c>
      <c r="J4962" s="1"/>
      <c r="K4962" s="1"/>
      <c r="L4962" s="1"/>
      <c r="M4962" s="1"/>
      <c r="N4962" s="1"/>
      <c r="AA4962" s="1"/>
      <c r="AB4962" s="1"/>
      <c r="AC4962" s="1"/>
    </row>
    <row r="4963" spans="2:29" x14ac:dyDescent="0.25">
      <c r="B4963" s="27">
        <f t="shared" si="139"/>
        <v>39654.708333321301</v>
      </c>
      <c r="C4963" s="25">
        <v>17</v>
      </c>
      <c r="D4963" s="25">
        <v>23.5</v>
      </c>
      <c r="E4963" s="25">
        <v>415.63</v>
      </c>
      <c r="J4963" s="1"/>
      <c r="K4963" s="1"/>
      <c r="L4963" s="1"/>
      <c r="M4963" s="1"/>
      <c r="N4963" s="1"/>
      <c r="AA4963" s="1"/>
      <c r="AB4963" s="1"/>
      <c r="AC4963" s="1"/>
    </row>
    <row r="4964" spans="2:29" x14ac:dyDescent="0.25">
      <c r="B4964" s="27">
        <f t="shared" si="139"/>
        <v>39654.749999987966</v>
      </c>
      <c r="C4964" s="25">
        <v>18</v>
      </c>
      <c r="D4964" s="25">
        <v>23.2</v>
      </c>
      <c r="E4964" s="25">
        <v>248.42</v>
      </c>
      <c r="J4964" s="1"/>
      <c r="K4964" s="1"/>
      <c r="L4964" s="1"/>
      <c r="M4964" s="1"/>
      <c r="N4964" s="1"/>
      <c r="AA4964" s="1"/>
      <c r="AB4964" s="1"/>
      <c r="AC4964" s="1"/>
    </row>
    <row r="4965" spans="2:29" x14ac:dyDescent="0.25">
      <c r="B4965" s="27">
        <f t="shared" si="139"/>
        <v>39654.79166665463</v>
      </c>
      <c r="C4965" s="25">
        <v>19</v>
      </c>
      <c r="D4965" s="25">
        <v>22.2</v>
      </c>
      <c r="E4965" s="25">
        <v>85.11</v>
      </c>
      <c r="J4965" s="1"/>
      <c r="K4965" s="1"/>
      <c r="L4965" s="1"/>
      <c r="M4965" s="1"/>
      <c r="N4965" s="1"/>
      <c r="AA4965" s="1"/>
      <c r="AB4965" s="1"/>
      <c r="AC4965" s="1"/>
    </row>
    <row r="4966" spans="2:29" x14ac:dyDescent="0.25">
      <c r="B4966" s="27">
        <f t="shared" si="139"/>
        <v>39654.833333321294</v>
      </c>
      <c r="C4966" s="25">
        <v>20</v>
      </c>
      <c r="D4966" s="25">
        <v>21.5</v>
      </c>
      <c r="E4966" s="25">
        <v>0</v>
      </c>
      <c r="J4966" s="1"/>
      <c r="K4966" s="1"/>
      <c r="L4966" s="1"/>
      <c r="M4966" s="1"/>
      <c r="N4966" s="1"/>
      <c r="AA4966" s="1"/>
      <c r="AB4966" s="1"/>
      <c r="AC4966" s="1"/>
    </row>
    <row r="4967" spans="2:29" x14ac:dyDescent="0.25">
      <c r="B4967" s="27">
        <f t="shared" si="139"/>
        <v>39654.874999987958</v>
      </c>
      <c r="C4967" s="25">
        <v>21</v>
      </c>
      <c r="D4967" s="25">
        <v>20.9</v>
      </c>
      <c r="E4967" s="25">
        <v>0</v>
      </c>
      <c r="J4967" s="1"/>
      <c r="K4967" s="1"/>
      <c r="L4967" s="1"/>
      <c r="M4967" s="1"/>
      <c r="N4967" s="1"/>
      <c r="AA4967" s="1"/>
      <c r="AB4967" s="1"/>
      <c r="AC4967" s="1"/>
    </row>
    <row r="4968" spans="2:29" x14ac:dyDescent="0.25">
      <c r="B4968" s="27">
        <f t="shared" si="139"/>
        <v>39654.916666654623</v>
      </c>
      <c r="C4968" s="25">
        <v>22</v>
      </c>
      <c r="D4968" s="25">
        <v>20.7</v>
      </c>
      <c r="E4968" s="25">
        <v>0</v>
      </c>
      <c r="J4968" s="1"/>
      <c r="K4968" s="1"/>
      <c r="L4968" s="1"/>
      <c r="M4968" s="1"/>
      <c r="N4968" s="1"/>
      <c r="AA4968" s="1"/>
      <c r="AB4968" s="1"/>
      <c r="AC4968" s="1"/>
    </row>
    <row r="4969" spans="2:29" x14ac:dyDescent="0.25">
      <c r="B4969" s="27">
        <f t="shared" si="139"/>
        <v>39654.958333321287</v>
      </c>
      <c r="C4969" s="25">
        <v>23</v>
      </c>
      <c r="D4969" s="25">
        <v>20.399999999999999</v>
      </c>
      <c r="E4969" s="25">
        <v>0</v>
      </c>
      <c r="J4969" s="1"/>
      <c r="K4969" s="1"/>
      <c r="L4969" s="1"/>
      <c r="M4969" s="1"/>
      <c r="N4969" s="1"/>
      <c r="AA4969" s="1"/>
      <c r="AB4969" s="1"/>
      <c r="AC4969" s="1"/>
    </row>
    <row r="4970" spans="2:29" x14ac:dyDescent="0.25">
      <c r="B4970" s="27">
        <f t="shared" si="139"/>
        <v>39654.999999987951</v>
      </c>
      <c r="C4970" s="25">
        <v>0</v>
      </c>
      <c r="D4970" s="25">
        <v>20.100000000000001</v>
      </c>
      <c r="E4970" s="25">
        <v>0</v>
      </c>
      <c r="J4970" s="1"/>
      <c r="K4970" s="1"/>
      <c r="L4970" s="1"/>
      <c r="M4970" s="1"/>
      <c r="N4970" s="1"/>
      <c r="AA4970" s="1"/>
      <c r="AB4970" s="1"/>
      <c r="AC4970" s="1"/>
    </row>
    <row r="4971" spans="2:29" x14ac:dyDescent="0.25">
      <c r="B4971" s="27">
        <f t="shared" si="139"/>
        <v>39655.041666654615</v>
      </c>
      <c r="C4971" s="25">
        <v>1</v>
      </c>
      <c r="D4971" s="25">
        <v>20.3</v>
      </c>
      <c r="E4971" s="25">
        <v>0</v>
      </c>
      <c r="J4971" s="1"/>
      <c r="K4971" s="1"/>
      <c r="L4971" s="1"/>
      <c r="M4971" s="1"/>
      <c r="N4971" s="1"/>
      <c r="AA4971" s="1"/>
      <c r="AB4971" s="1"/>
      <c r="AC4971" s="1"/>
    </row>
    <row r="4972" spans="2:29" x14ac:dyDescent="0.25">
      <c r="B4972" s="27">
        <f t="shared" si="139"/>
        <v>39655.083333321279</v>
      </c>
      <c r="C4972" s="25">
        <v>2</v>
      </c>
      <c r="D4972" s="25">
        <v>20.7</v>
      </c>
      <c r="E4972" s="25">
        <v>0</v>
      </c>
      <c r="J4972" s="1"/>
      <c r="K4972" s="1"/>
      <c r="L4972" s="1"/>
      <c r="M4972" s="1"/>
      <c r="N4972" s="1"/>
      <c r="AA4972" s="1"/>
      <c r="AB4972" s="1"/>
      <c r="AC4972" s="1"/>
    </row>
    <row r="4973" spans="2:29" x14ac:dyDescent="0.25">
      <c r="B4973" s="27">
        <f t="shared" si="139"/>
        <v>39655.124999987944</v>
      </c>
      <c r="C4973" s="25">
        <v>3</v>
      </c>
      <c r="D4973" s="25">
        <v>20.7</v>
      </c>
      <c r="E4973" s="25">
        <v>0</v>
      </c>
      <c r="J4973" s="1"/>
      <c r="K4973" s="1"/>
      <c r="L4973" s="1"/>
      <c r="M4973" s="1"/>
      <c r="N4973" s="1"/>
      <c r="AA4973" s="1"/>
      <c r="AB4973" s="1"/>
      <c r="AC4973" s="1"/>
    </row>
    <row r="4974" spans="2:29" x14ac:dyDescent="0.25">
      <c r="B4974" s="27">
        <f t="shared" si="139"/>
        <v>39655.166666654608</v>
      </c>
      <c r="C4974" s="25">
        <v>4</v>
      </c>
      <c r="D4974" s="25">
        <v>20.9</v>
      </c>
      <c r="E4974" s="25">
        <v>0</v>
      </c>
      <c r="J4974" s="1"/>
      <c r="K4974" s="1"/>
      <c r="L4974" s="1"/>
      <c r="M4974" s="1"/>
      <c r="N4974" s="1"/>
      <c r="AA4974" s="1"/>
      <c r="AB4974" s="1"/>
      <c r="AC4974" s="1"/>
    </row>
    <row r="4975" spans="2:29" x14ac:dyDescent="0.25">
      <c r="B4975" s="27">
        <f t="shared" si="139"/>
        <v>39655.208333321272</v>
      </c>
      <c r="C4975" s="25">
        <v>5</v>
      </c>
      <c r="D4975" s="25">
        <v>21.2</v>
      </c>
      <c r="E4975" s="25">
        <v>0</v>
      </c>
      <c r="J4975" s="1"/>
      <c r="K4975" s="1"/>
      <c r="L4975" s="1"/>
      <c r="M4975" s="1"/>
      <c r="N4975" s="1"/>
      <c r="AA4975" s="1"/>
      <c r="AB4975" s="1"/>
      <c r="AC4975" s="1"/>
    </row>
    <row r="4976" spans="2:29" x14ac:dyDescent="0.25">
      <c r="B4976" s="27">
        <f t="shared" si="139"/>
        <v>39655.249999987936</v>
      </c>
      <c r="C4976" s="25">
        <v>6</v>
      </c>
      <c r="D4976" s="25">
        <v>20.6</v>
      </c>
      <c r="E4976" s="25">
        <v>0</v>
      </c>
      <c r="J4976" s="1"/>
      <c r="K4976" s="1"/>
      <c r="L4976" s="1"/>
      <c r="M4976" s="1"/>
      <c r="N4976" s="1"/>
      <c r="AA4976" s="1"/>
      <c r="AB4976" s="1"/>
      <c r="AC4976" s="1"/>
    </row>
    <row r="4977" spans="2:29" x14ac:dyDescent="0.25">
      <c r="B4977" s="27">
        <f t="shared" si="139"/>
        <v>39655.291666654601</v>
      </c>
      <c r="C4977" s="25">
        <v>7</v>
      </c>
      <c r="D4977" s="25">
        <v>20.3</v>
      </c>
      <c r="E4977" s="25">
        <v>40.090000000000003</v>
      </c>
      <c r="J4977" s="1"/>
      <c r="K4977" s="1"/>
      <c r="L4977" s="1"/>
      <c r="M4977" s="1"/>
      <c r="N4977" s="1"/>
      <c r="AA4977" s="1"/>
      <c r="AB4977" s="1"/>
      <c r="AC4977" s="1"/>
    </row>
    <row r="4978" spans="2:29" x14ac:dyDescent="0.25">
      <c r="B4978" s="27">
        <f t="shared" si="139"/>
        <v>39655.333333321265</v>
      </c>
      <c r="C4978" s="25">
        <v>8</v>
      </c>
      <c r="D4978" s="25">
        <v>20.8</v>
      </c>
      <c r="E4978" s="25">
        <v>100.78</v>
      </c>
      <c r="J4978" s="1"/>
      <c r="K4978" s="1"/>
      <c r="L4978" s="1"/>
      <c r="M4978" s="1"/>
      <c r="N4978" s="1"/>
      <c r="AA4978" s="1"/>
      <c r="AB4978" s="1"/>
      <c r="AC4978" s="1"/>
    </row>
    <row r="4979" spans="2:29" x14ac:dyDescent="0.25">
      <c r="B4979" s="27">
        <f t="shared" si="139"/>
        <v>39655.374999987929</v>
      </c>
      <c r="C4979" s="25">
        <v>9</v>
      </c>
      <c r="D4979" s="25">
        <v>22.1</v>
      </c>
      <c r="E4979" s="25">
        <v>188.36</v>
      </c>
      <c r="J4979" s="1"/>
      <c r="K4979" s="1"/>
      <c r="L4979" s="1"/>
      <c r="M4979" s="1"/>
      <c r="N4979" s="1"/>
      <c r="AA4979" s="1"/>
      <c r="AB4979" s="1"/>
      <c r="AC4979" s="1"/>
    </row>
    <row r="4980" spans="2:29" x14ac:dyDescent="0.25">
      <c r="B4980" s="27">
        <f t="shared" si="139"/>
        <v>39655.416666654593</v>
      </c>
      <c r="C4980" s="25">
        <v>10</v>
      </c>
      <c r="D4980" s="25">
        <v>23</v>
      </c>
      <c r="E4980" s="25">
        <v>638.73</v>
      </c>
      <c r="J4980" s="1"/>
      <c r="K4980" s="1"/>
      <c r="L4980" s="1"/>
      <c r="M4980" s="1"/>
      <c r="N4980" s="1"/>
      <c r="AA4980" s="1"/>
      <c r="AB4980" s="1"/>
      <c r="AC4980" s="1"/>
    </row>
    <row r="4981" spans="2:29" x14ac:dyDescent="0.25">
      <c r="B4981" s="27">
        <f t="shared" si="139"/>
        <v>39655.458333321258</v>
      </c>
      <c r="C4981" s="25">
        <v>11</v>
      </c>
      <c r="D4981" s="25">
        <v>23.6</v>
      </c>
      <c r="E4981" s="25">
        <v>823.46</v>
      </c>
      <c r="J4981" s="1"/>
      <c r="K4981" s="1"/>
      <c r="L4981" s="1"/>
      <c r="M4981" s="1"/>
      <c r="N4981" s="1"/>
      <c r="AA4981" s="1"/>
      <c r="AB4981" s="1"/>
      <c r="AC4981" s="1"/>
    </row>
    <row r="4982" spans="2:29" x14ac:dyDescent="0.25">
      <c r="B4982" s="27">
        <f t="shared" si="139"/>
        <v>39655.499999987922</v>
      </c>
      <c r="C4982" s="25">
        <v>12</v>
      </c>
      <c r="D4982" s="25">
        <v>22.9</v>
      </c>
      <c r="E4982" s="25">
        <v>835.27</v>
      </c>
      <c r="J4982" s="1"/>
      <c r="K4982" s="1"/>
      <c r="L4982" s="1"/>
      <c r="M4982" s="1"/>
      <c r="N4982" s="1"/>
      <c r="AA4982" s="1"/>
      <c r="AB4982" s="1"/>
      <c r="AC4982" s="1"/>
    </row>
    <row r="4983" spans="2:29" x14ac:dyDescent="0.25">
      <c r="B4983" s="27">
        <f t="shared" si="139"/>
        <v>39655.541666654586</v>
      </c>
      <c r="C4983" s="25">
        <v>13</v>
      </c>
      <c r="D4983" s="25">
        <v>23.2</v>
      </c>
      <c r="E4983" s="25">
        <v>853.79</v>
      </c>
      <c r="J4983" s="1"/>
      <c r="K4983" s="1"/>
      <c r="L4983" s="1"/>
      <c r="M4983" s="1"/>
      <c r="N4983" s="1"/>
      <c r="AA4983" s="1"/>
      <c r="AB4983" s="1"/>
      <c r="AC4983" s="1"/>
    </row>
    <row r="4984" spans="2:29" x14ac:dyDescent="0.25">
      <c r="B4984" s="27">
        <f t="shared" si="139"/>
        <v>39655.58333332125</v>
      </c>
      <c r="C4984" s="25">
        <v>14</v>
      </c>
      <c r="D4984" s="25">
        <v>23.6</v>
      </c>
      <c r="E4984" s="25">
        <v>896.9</v>
      </c>
      <c r="J4984" s="1"/>
      <c r="K4984" s="1"/>
      <c r="L4984" s="1"/>
      <c r="M4984" s="1"/>
      <c r="N4984" s="1"/>
      <c r="AA4984" s="1"/>
      <c r="AB4984" s="1"/>
      <c r="AC4984" s="1"/>
    </row>
    <row r="4985" spans="2:29" x14ac:dyDescent="0.25">
      <c r="B4985" s="27">
        <f t="shared" si="139"/>
        <v>39655.624999987915</v>
      </c>
      <c r="C4985" s="25">
        <v>15</v>
      </c>
      <c r="D4985" s="25">
        <v>23.8</v>
      </c>
      <c r="E4985" s="25">
        <v>848.6</v>
      </c>
      <c r="J4985" s="1"/>
      <c r="K4985" s="1"/>
      <c r="L4985" s="1"/>
      <c r="M4985" s="1"/>
      <c r="N4985" s="1"/>
      <c r="AA4985" s="1"/>
      <c r="AB4985" s="1"/>
      <c r="AC4985" s="1"/>
    </row>
    <row r="4986" spans="2:29" x14ac:dyDescent="0.25">
      <c r="B4986" s="27">
        <f t="shared" si="139"/>
        <v>39655.666666654579</v>
      </c>
      <c r="C4986" s="25">
        <v>16</v>
      </c>
      <c r="D4986" s="25">
        <v>23.7</v>
      </c>
      <c r="E4986" s="25">
        <v>704.85</v>
      </c>
      <c r="J4986" s="1"/>
      <c r="K4986" s="1"/>
      <c r="L4986" s="1"/>
      <c r="M4986" s="1"/>
      <c r="N4986" s="1"/>
      <c r="AA4986" s="1"/>
      <c r="AB4986" s="1"/>
      <c r="AC4986" s="1"/>
    </row>
    <row r="4987" spans="2:29" x14ac:dyDescent="0.25">
      <c r="B4987" s="27">
        <f t="shared" si="139"/>
        <v>39655.708333321243</v>
      </c>
      <c r="C4987" s="25">
        <v>17</v>
      </c>
      <c r="D4987" s="25">
        <v>23.2</v>
      </c>
      <c r="E4987" s="25">
        <v>522.29</v>
      </c>
      <c r="J4987" s="1"/>
      <c r="K4987" s="1"/>
      <c r="L4987" s="1"/>
      <c r="M4987" s="1"/>
      <c r="N4987" s="1"/>
      <c r="AA4987" s="1"/>
      <c r="AB4987" s="1"/>
      <c r="AC4987" s="1"/>
    </row>
    <row r="4988" spans="2:29" x14ac:dyDescent="0.25">
      <c r="B4988" s="27">
        <f t="shared" si="139"/>
        <v>39655.749999987907</v>
      </c>
      <c r="C4988" s="25">
        <v>18</v>
      </c>
      <c r="D4988" s="25">
        <v>22.6</v>
      </c>
      <c r="E4988" s="25">
        <v>316.93</v>
      </c>
      <c r="J4988" s="1"/>
      <c r="K4988" s="1"/>
      <c r="L4988" s="1"/>
      <c r="M4988" s="1"/>
      <c r="N4988" s="1"/>
      <c r="AA4988" s="1"/>
      <c r="AB4988" s="1"/>
      <c r="AC4988" s="1"/>
    </row>
    <row r="4989" spans="2:29" x14ac:dyDescent="0.25">
      <c r="B4989" s="27">
        <f t="shared" si="139"/>
        <v>39655.791666654572</v>
      </c>
      <c r="C4989" s="25">
        <v>19</v>
      </c>
      <c r="D4989" s="25">
        <v>21.5</v>
      </c>
      <c r="E4989" s="25">
        <v>111.13</v>
      </c>
      <c r="J4989" s="1"/>
      <c r="K4989" s="1"/>
      <c r="L4989" s="1"/>
      <c r="M4989" s="1"/>
      <c r="N4989" s="1"/>
      <c r="AA4989" s="1"/>
      <c r="AB4989" s="1"/>
      <c r="AC4989" s="1"/>
    </row>
    <row r="4990" spans="2:29" x14ac:dyDescent="0.25">
      <c r="B4990" s="27">
        <f t="shared" si="139"/>
        <v>39655.833333321236</v>
      </c>
      <c r="C4990" s="25">
        <v>20</v>
      </c>
      <c r="D4990" s="25">
        <v>19.8</v>
      </c>
      <c r="E4990" s="25">
        <v>0</v>
      </c>
      <c r="J4990" s="1"/>
      <c r="K4990" s="1"/>
      <c r="L4990" s="1"/>
      <c r="M4990" s="1"/>
      <c r="N4990" s="1"/>
      <c r="AA4990" s="1"/>
      <c r="AB4990" s="1"/>
      <c r="AC4990" s="1"/>
    </row>
    <row r="4991" spans="2:29" x14ac:dyDescent="0.25">
      <c r="B4991" s="27">
        <f t="shared" si="139"/>
        <v>39655.8749999879</v>
      </c>
      <c r="C4991" s="25">
        <v>21</v>
      </c>
      <c r="D4991" s="25">
        <v>19</v>
      </c>
      <c r="E4991" s="25">
        <v>0</v>
      </c>
      <c r="J4991" s="1"/>
      <c r="K4991" s="1"/>
      <c r="L4991" s="1"/>
      <c r="M4991" s="1"/>
      <c r="N4991" s="1"/>
      <c r="AA4991" s="1"/>
      <c r="AB4991" s="1"/>
      <c r="AC4991" s="1"/>
    </row>
    <row r="4992" spans="2:29" x14ac:dyDescent="0.25">
      <c r="B4992" s="27">
        <f t="shared" si="139"/>
        <v>39655.916666654564</v>
      </c>
      <c r="C4992" s="25">
        <v>22</v>
      </c>
      <c r="D4992" s="25">
        <v>18.7</v>
      </c>
      <c r="E4992" s="25">
        <v>0</v>
      </c>
      <c r="J4992" s="1"/>
      <c r="K4992" s="1"/>
      <c r="L4992" s="1"/>
      <c r="M4992" s="1"/>
      <c r="N4992" s="1"/>
      <c r="AA4992" s="1"/>
      <c r="AB4992" s="1"/>
      <c r="AC4992" s="1"/>
    </row>
    <row r="4993" spans="2:29" x14ac:dyDescent="0.25">
      <c r="B4993" s="27">
        <f t="shared" si="139"/>
        <v>39655.958333321229</v>
      </c>
      <c r="C4993" s="25">
        <v>23</v>
      </c>
      <c r="D4993" s="25">
        <v>18.5</v>
      </c>
      <c r="E4993" s="25">
        <v>0</v>
      </c>
      <c r="J4993" s="1"/>
      <c r="K4993" s="1"/>
      <c r="L4993" s="1"/>
      <c r="M4993" s="1"/>
      <c r="N4993" s="1"/>
      <c r="AA4993" s="1"/>
      <c r="AB4993" s="1"/>
      <c r="AC4993" s="1"/>
    </row>
    <row r="4994" spans="2:29" x14ac:dyDescent="0.25">
      <c r="B4994" s="27">
        <f t="shared" si="139"/>
        <v>39655.999999987893</v>
      </c>
      <c r="C4994" s="25">
        <v>0</v>
      </c>
      <c r="D4994" s="25">
        <v>18.399999999999999</v>
      </c>
      <c r="E4994" s="25">
        <v>0</v>
      </c>
      <c r="J4994" s="1"/>
      <c r="K4994" s="1"/>
      <c r="L4994" s="1"/>
      <c r="M4994" s="1"/>
      <c r="N4994" s="1"/>
      <c r="AA4994" s="1"/>
      <c r="AB4994" s="1"/>
      <c r="AC4994" s="1"/>
    </row>
    <row r="4995" spans="2:29" x14ac:dyDescent="0.25">
      <c r="B4995" s="27">
        <f t="shared" ref="B4995:B5058" si="140">B4994+1/24</f>
        <v>39656.041666654557</v>
      </c>
      <c r="C4995" s="25">
        <v>1</v>
      </c>
      <c r="D4995" s="25">
        <v>18.399999999999999</v>
      </c>
      <c r="E4995" s="25">
        <v>0</v>
      </c>
      <c r="J4995" s="1"/>
      <c r="K4995" s="1"/>
      <c r="L4995" s="1"/>
      <c r="M4995" s="1"/>
      <c r="N4995" s="1"/>
      <c r="AA4995" s="1"/>
      <c r="AB4995" s="1"/>
      <c r="AC4995" s="1"/>
    </row>
    <row r="4996" spans="2:29" x14ac:dyDescent="0.25">
      <c r="B4996" s="27">
        <f t="shared" si="140"/>
        <v>39656.083333321221</v>
      </c>
      <c r="C4996" s="25">
        <v>2</v>
      </c>
      <c r="D4996" s="25">
        <v>18.399999999999999</v>
      </c>
      <c r="E4996" s="25">
        <v>0</v>
      </c>
      <c r="J4996" s="1"/>
      <c r="K4996" s="1"/>
      <c r="L4996" s="1"/>
      <c r="M4996" s="1"/>
      <c r="N4996" s="1"/>
      <c r="AA4996" s="1"/>
      <c r="AB4996" s="1"/>
      <c r="AC4996" s="1"/>
    </row>
    <row r="4997" spans="2:29" x14ac:dyDescent="0.25">
      <c r="B4997" s="27">
        <f t="shared" si="140"/>
        <v>39656.124999987886</v>
      </c>
      <c r="C4997" s="25">
        <v>3</v>
      </c>
      <c r="D4997" s="25">
        <v>18.399999999999999</v>
      </c>
      <c r="E4997" s="25">
        <v>0</v>
      </c>
      <c r="J4997" s="1"/>
      <c r="K4997" s="1"/>
      <c r="L4997" s="1"/>
      <c r="M4997" s="1"/>
      <c r="N4997" s="1"/>
      <c r="AA4997" s="1"/>
      <c r="AB4997" s="1"/>
      <c r="AC4997" s="1"/>
    </row>
    <row r="4998" spans="2:29" x14ac:dyDescent="0.25">
      <c r="B4998" s="27">
        <f t="shared" si="140"/>
        <v>39656.16666665455</v>
      </c>
      <c r="C4998" s="25">
        <v>4</v>
      </c>
      <c r="D4998" s="25">
        <v>18.5</v>
      </c>
      <c r="E4998" s="25">
        <v>0</v>
      </c>
      <c r="J4998" s="1"/>
      <c r="K4998" s="1"/>
      <c r="L4998" s="1"/>
      <c r="M4998" s="1"/>
      <c r="N4998" s="1"/>
      <c r="AA4998" s="1"/>
      <c r="AB4998" s="1"/>
      <c r="AC4998" s="1"/>
    </row>
    <row r="4999" spans="2:29" x14ac:dyDescent="0.25">
      <c r="B4999" s="27">
        <f t="shared" si="140"/>
        <v>39656.208333321214</v>
      </c>
      <c r="C4999" s="25">
        <v>5</v>
      </c>
      <c r="D4999" s="25">
        <v>18.600000000000001</v>
      </c>
      <c r="E4999" s="25">
        <v>0</v>
      </c>
      <c r="J4999" s="1"/>
      <c r="K4999" s="1"/>
      <c r="L4999" s="1"/>
      <c r="M4999" s="1"/>
      <c r="N4999" s="1"/>
      <c r="AA4999" s="1"/>
      <c r="AB4999" s="1"/>
      <c r="AC4999" s="1"/>
    </row>
    <row r="5000" spans="2:29" x14ac:dyDescent="0.25">
      <c r="B5000" s="27">
        <f t="shared" si="140"/>
        <v>39656.249999987878</v>
      </c>
      <c r="C5000" s="25">
        <v>6</v>
      </c>
      <c r="D5000" s="25">
        <v>18.8</v>
      </c>
      <c r="E5000" s="25">
        <v>0</v>
      </c>
      <c r="J5000" s="1"/>
      <c r="K5000" s="1"/>
      <c r="L5000" s="1"/>
      <c r="M5000" s="1"/>
      <c r="N5000" s="1"/>
      <c r="AA5000" s="1"/>
      <c r="AB5000" s="1"/>
      <c r="AC5000" s="1"/>
    </row>
    <row r="5001" spans="2:29" x14ac:dyDescent="0.25">
      <c r="B5001" s="27">
        <f t="shared" si="140"/>
        <v>39656.291666654542</v>
      </c>
      <c r="C5001" s="25">
        <v>7</v>
      </c>
      <c r="D5001" s="25">
        <v>18.8</v>
      </c>
      <c r="E5001" s="25">
        <v>14.65</v>
      </c>
      <c r="J5001" s="1"/>
      <c r="K5001" s="1"/>
      <c r="L5001" s="1"/>
      <c r="M5001" s="1"/>
      <c r="N5001" s="1"/>
      <c r="AA5001" s="1"/>
      <c r="AB5001" s="1"/>
      <c r="AC5001" s="1"/>
    </row>
    <row r="5002" spans="2:29" x14ac:dyDescent="0.25">
      <c r="B5002" s="27">
        <f t="shared" si="140"/>
        <v>39656.333333321207</v>
      </c>
      <c r="C5002" s="25">
        <v>8</v>
      </c>
      <c r="D5002" s="25">
        <v>19</v>
      </c>
      <c r="E5002" s="25">
        <v>60.99</v>
      </c>
      <c r="J5002" s="1"/>
      <c r="K5002" s="1"/>
      <c r="L5002" s="1"/>
      <c r="M5002" s="1"/>
      <c r="N5002" s="1"/>
      <c r="AA5002" s="1"/>
      <c r="AB5002" s="1"/>
      <c r="AC5002" s="1"/>
    </row>
    <row r="5003" spans="2:29" x14ac:dyDescent="0.25">
      <c r="B5003" s="27">
        <f t="shared" si="140"/>
        <v>39656.374999987871</v>
      </c>
      <c r="C5003" s="25">
        <v>9</v>
      </c>
      <c r="D5003" s="25">
        <v>19.7</v>
      </c>
      <c r="E5003" s="25">
        <v>155.22999999999999</v>
      </c>
      <c r="J5003" s="1"/>
      <c r="K5003" s="1"/>
      <c r="L5003" s="1"/>
      <c r="M5003" s="1"/>
      <c r="N5003" s="1"/>
      <c r="AA5003" s="1"/>
      <c r="AB5003" s="1"/>
      <c r="AC5003" s="1"/>
    </row>
    <row r="5004" spans="2:29" x14ac:dyDescent="0.25">
      <c r="B5004" s="27">
        <f t="shared" si="140"/>
        <v>39656.416666654535</v>
      </c>
      <c r="C5004" s="25">
        <v>10</v>
      </c>
      <c r="D5004" s="25">
        <v>22</v>
      </c>
      <c r="E5004" s="25">
        <v>416.41</v>
      </c>
      <c r="J5004" s="1"/>
      <c r="K5004" s="1"/>
      <c r="L5004" s="1"/>
      <c r="M5004" s="1"/>
      <c r="N5004" s="1"/>
      <c r="AA5004" s="1"/>
      <c r="AB5004" s="1"/>
      <c r="AC5004" s="1"/>
    </row>
    <row r="5005" spans="2:29" x14ac:dyDescent="0.25">
      <c r="B5005" s="27">
        <f t="shared" si="140"/>
        <v>39656.458333321199</v>
      </c>
      <c r="C5005" s="25">
        <v>11</v>
      </c>
      <c r="D5005" s="25">
        <v>22.6</v>
      </c>
      <c r="E5005" s="25">
        <v>711.36</v>
      </c>
      <c r="J5005" s="1"/>
      <c r="K5005" s="1"/>
      <c r="L5005" s="1"/>
      <c r="M5005" s="1"/>
      <c r="N5005" s="1"/>
      <c r="AA5005" s="1"/>
      <c r="AB5005" s="1"/>
      <c r="AC5005" s="1"/>
    </row>
    <row r="5006" spans="2:29" x14ac:dyDescent="0.25">
      <c r="B5006" s="27">
        <f t="shared" si="140"/>
        <v>39656.499999987864</v>
      </c>
      <c r="C5006" s="25">
        <v>12</v>
      </c>
      <c r="D5006" s="25">
        <v>25</v>
      </c>
      <c r="E5006" s="25">
        <v>958.17</v>
      </c>
      <c r="J5006" s="1"/>
      <c r="K5006" s="1"/>
      <c r="L5006" s="1"/>
      <c r="M5006" s="1"/>
      <c r="N5006" s="1"/>
      <c r="AA5006" s="1"/>
      <c r="AB5006" s="1"/>
      <c r="AC5006" s="1"/>
    </row>
    <row r="5007" spans="2:29" x14ac:dyDescent="0.25">
      <c r="B5007" s="27">
        <f t="shared" si="140"/>
        <v>39656.541666654528</v>
      </c>
      <c r="C5007" s="25">
        <v>13</v>
      </c>
      <c r="D5007" s="25">
        <v>25.3</v>
      </c>
      <c r="E5007" s="25">
        <v>979.21</v>
      </c>
      <c r="J5007" s="1"/>
      <c r="K5007" s="1"/>
      <c r="L5007" s="1"/>
      <c r="M5007" s="1"/>
      <c r="N5007" s="1"/>
      <c r="AA5007" s="1"/>
      <c r="AB5007" s="1"/>
      <c r="AC5007" s="1"/>
    </row>
    <row r="5008" spans="2:29" x14ac:dyDescent="0.25">
      <c r="B5008" s="27">
        <f t="shared" si="140"/>
        <v>39656.583333321192</v>
      </c>
      <c r="C5008" s="25">
        <v>14</v>
      </c>
      <c r="D5008" s="25">
        <v>25.3</v>
      </c>
      <c r="E5008" s="25">
        <v>940.67</v>
      </c>
      <c r="J5008" s="1"/>
      <c r="K5008" s="1"/>
      <c r="L5008" s="1"/>
      <c r="M5008" s="1"/>
      <c r="N5008" s="1"/>
      <c r="AA5008" s="1"/>
      <c r="AB5008" s="1"/>
      <c r="AC5008" s="1"/>
    </row>
    <row r="5009" spans="2:29" x14ac:dyDescent="0.25">
      <c r="B5009" s="27">
        <f t="shared" si="140"/>
        <v>39656.624999987856</v>
      </c>
      <c r="C5009" s="25">
        <v>15</v>
      </c>
      <c r="D5009" s="25">
        <v>25.2</v>
      </c>
      <c r="E5009" s="25">
        <v>845.35</v>
      </c>
      <c r="J5009" s="1"/>
      <c r="K5009" s="1"/>
      <c r="L5009" s="1"/>
      <c r="M5009" s="1"/>
      <c r="N5009" s="1"/>
      <c r="AA5009" s="1"/>
      <c r="AB5009" s="1"/>
      <c r="AC5009" s="1"/>
    </row>
    <row r="5010" spans="2:29" x14ac:dyDescent="0.25">
      <c r="B5010" s="27">
        <f t="shared" si="140"/>
        <v>39656.666666654521</v>
      </c>
      <c r="C5010" s="25">
        <v>16</v>
      </c>
      <c r="D5010" s="25">
        <v>24.9</v>
      </c>
      <c r="E5010" s="25">
        <v>700.85</v>
      </c>
      <c r="J5010" s="1"/>
      <c r="K5010" s="1"/>
      <c r="L5010" s="1"/>
      <c r="M5010" s="1"/>
      <c r="N5010" s="1"/>
      <c r="AA5010" s="1"/>
      <c r="AB5010" s="1"/>
      <c r="AC5010" s="1"/>
    </row>
    <row r="5011" spans="2:29" x14ac:dyDescent="0.25">
      <c r="B5011" s="27">
        <f t="shared" si="140"/>
        <v>39656.708333321185</v>
      </c>
      <c r="C5011" s="25">
        <v>17</v>
      </c>
      <c r="D5011" s="25">
        <v>24.2</v>
      </c>
      <c r="E5011" s="25">
        <v>518.51</v>
      </c>
      <c r="J5011" s="1"/>
      <c r="K5011" s="1"/>
      <c r="L5011" s="1"/>
      <c r="M5011" s="1"/>
      <c r="N5011" s="1"/>
      <c r="AA5011" s="1"/>
      <c r="AB5011" s="1"/>
      <c r="AC5011" s="1"/>
    </row>
    <row r="5012" spans="2:29" x14ac:dyDescent="0.25">
      <c r="B5012" s="27">
        <f t="shared" si="140"/>
        <v>39656.749999987849</v>
      </c>
      <c r="C5012" s="25">
        <v>18</v>
      </c>
      <c r="D5012" s="25">
        <v>23.6</v>
      </c>
      <c r="E5012" s="25">
        <v>313.11</v>
      </c>
      <c r="J5012" s="1"/>
      <c r="K5012" s="1"/>
      <c r="L5012" s="1"/>
      <c r="M5012" s="1"/>
      <c r="N5012" s="1"/>
      <c r="AA5012" s="1"/>
      <c r="AB5012" s="1"/>
      <c r="AC5012" s="1"/>
    </row>
    <row r="5013" spans="2:29" x14ac:dyDescent="0.25">
      <c r="B5013" s="27">
        <f t="shared" si="140"/>
        <v>39656.791666654513</v>
      </c>
      <c r="C5013" s="25">
        <v>19</v>
      </c>
      <c r="D5013" s="25">
        <v>22.2</v>
      </c>
      <c r="E5013" s="25">
        <v>107.71</v>
      </c>
      <c r="J5013" s="1"/>
      <c r="K5013" s="1"/>
      <c r="L5013" s="1"/>
      <c r="M5013" s="1"/>
      <c r="N5013" s="1"/>
      <c r="AA5013" s="1"/>
      <c r="AB5013" s="1"/>
      <c r="AC5013" s="1"/>
    </row>
    <row r="5014" spans="2:29" x14ac:dyDescent="0.25">
      <c r="B5014" s="27">
        <f t="shared" si="140"/>
        <v>39656.833333321178</v>
      </c>
      <c r="C5014" s="25">
        <v>20</v>
      </c>
      <c r="D5014" s="25">
        <v>20.9</v>
      </c>
      <c r="E5014" s="25">
        <v>0</v>
      </c>
      <c r="J5014" s="1"/>
      <c r="K5014" s="1"/>
      <c r="L5014" s="1"/>
      <c r="M5014" s="1"/>
      <c r="N5014" s="1"/>
      <c r="AA5014" s="1"/>
      <c r="AB5014" s="1"/>
      <c r="AC5014" s="1"/>
    </row>
    <row r="5015" spans="2:29" x14ac:dyDescent="0.25">
      <c r="B5015" s="27">
        <f t="shared" si="140"/>
        <v>39656.874999987842</v>
      </c>
      <c r="C5015" s="25">
        <v>21</v>
      </c>
      <c r="D5015" s="25">
        <v>21</v>
      </c>
      <c r="E5015" s="25">
        <v>0</v>
      </c>
      <c r="J5015" s="1"/>
      <c r="K5015" s="1"/>
      <c r="L5015" s="1"/>
      <c r="M5015" s="1"/>
      <c r="N5015" s="1"/>
      <c r="AA5015" s="1"/>
      <c r="AB5015" s="1"/>
      <c r="AC5015" s="1"/>
    </row>
    <row r="5016" spans="2:29" x14ac:dyDescent="0.25">
      <c r="B5016" s="27">
        <f t="shared" si="140"/>
        <v>39656.916666654506</v>
      </c>
      <c r="C5016" s="25">
        <v>22</v>
      </c>
      <c r="D5016" s="25">
        <v>20.9</v>
      </c>
      <c r="E5016" s="25">
        <v>0</v>
      </c>
      <c r="J5016" s="1"/>
      <c r="K5016" s="1"/>
      <c r="L5016" s="1"/>
      <c r="M5016" s="1"/>
      <c r="N5016" s="1"/>
      <c r="AA5016" s="1"/>
      <c r="AB5016" s="1"/>
      <c r="AC5016" s="1"/>
    </row>
    <row r="5017" spans="2:29" x14ac:dyDescent="0.25">
      <c r="B5017" s="27">
        <f t="shared" si="140"/>
        <v>39656.95833332117</v>
      </c>
      <c r="C5017" s="25">
        <v>23</v>
      </c>
      <c r="D5017" s="25">
        <v>20.7</v>
      </c>
      <c r="E5017" s="25">
        <v>0</v>
      </c>
      <c r="J5017" s="1"/>
      <c r="K5017" s="1"/>
      <c r="L5017" s="1"/>
      <c r="M5017" s="1"/>
      <c r="N5017" s="1"/>
      <c r="AA5017" s="1"/>
      <c r="AB5017" s="1"/>
      <c r="AC5017" s="1"/>
    </row>
    <row r="5018" spans="2:29" x14ac:dyDescent="0.25">
      <c r="B5018" s="27">
        <f t="shared" si="140"/>
        <v>39656.999999987835</v>
      </c>
      <c r="C5018" s="25">
        <v>0</v>
      </c>
      <c r="D5018" s="25">
        <v>20.9</v>
      </c>
      <c r="E5018" s="25">
        <v>0</v>
      </c>
      <c r="J5018" s="1"/>
      <c r="K5018" s="1"/>
      <c r="L5018" s="1"/>
      <c r="M5018" s="1"/>
      <c r="N5018" s="1"/>
      <c r="AA5018" s="1"/>
      <c r="AB5018" s="1"/>
      <c r="AC5018" s="1"/>
    </row>
    <row r="5019" spans="2:29" x14ac:dyDescent="0.25">
      <c r="B5019" s="27">
        <f t="shared" si="140"/>
        <v>39657.041666654499</v>
      </c>
      <c r="C5019" s="25">
        <v>1</v>
      </c>
      <c r="D5019" s="25">
        <v>20.399999999999999</v>
      </c>
      <c r="E5019" s="25">
        <v>0</v>
      </c>
      <c r="J5019" s="1"/>
      <c r="K5019" s="1"/>
      <c r="L5019" s="1"/>
      <c r="M5019" s="1"/>
      <c r="N5019" s="1"/>
      <c r="AA5019" s="1"/>
      <c r="AB5019" s="1"/>
      <c r="AC5019" s="1"/>
    </row>
    <row r="5020" spans="2:29" x14ac:dyDescent="0.25">
      <c r="B5020" s="27">
        <f t="shared" si="140"/>
        <v>39657.083333321163</v>
      </c>
      <c r="C5020" s="25">
        <v>2</v>
      </c>
      <c r="D5020" s="25">
        <v>20.100000000000001</v>
      </c>
      <c r="E5020" s="25">
        <v>0</v>
      </c>
      <c r="J5020" s="1"/>
      <c r="K5020" s="1"/>
      <c r="L5020" s="1"/>
      <c r="M5020" s="1"/>
      <c r="N5020" s="1"/>
      <c r="AA5020" s="1"/>
      <c r="AB5020" s="1"/>
      <c r="AC5020" s="1"/>
    </row>
    <row r="5021" spans="2:29" x14ac:dyDescent="0.25">
      <c r="B5021" s="27">
        <f t="shared" si="140"/>
        <v>39657.124999987827</v>
      </c>
      <c r="C5021" s="25">
        <v>3</v>
      </c>
      <c r="D5021" s="25">
        <v>19.7</v>
      </c>
      <c r="E5021" s="25">
        <v>0</v>
      </c>
      <c r="J5021" s="1"/>
      <c r="K5021" s="1"/>
      <c r="L5021" s="1"/>
      <c r="M5021" s="1"/>
      <c r="N5021" s="1"/>
      <c r="AA5021" s="1"/>
      <c r="AB5021" s="1"/>
      <c r="AC5021" s="1"/>
    </row>
    <row r="5022" spans="2:29" x14ac:dyDescent="0.25">
      <c r="B5022" s="27">
        <f t="shared" si="140"/>
        <v>39657.166666654492</v>
      </c>
      <c r="C5022" s="25">
        <v>4</v>
      </c>
      <c r="D5022" s="25">
        <v>19.3</v>
      </c>
      <c r="E5022" s="25">
        <v>0</v>
      </c>
      <c r="J5022" s="1"/>
      <c r="K5022" s="1"/>
      <c r="L5022" s="1"/>
      <c r="M5022" s="1"/>
      <c r="N5022" s="1"/>
      <c r="AA5022" s="1"/>
      <c r="AB5022" s="1"/>
      <c r="AC5022" s="1"/>
    </row>
    <row r="5023" spans="2:29" x14ac:dyDescent="0.25">
      <c r="B5023" s="27">
        <f t="shared" si="140"/>
        <v>39657.208333321156</v>
      </c>
      <c r="C5023" s="25">
        <v>5</v>
      </c>
      <c r="D5023" s="25">
        <v>18.899999999999999</v>
      </c>
      <c r="E5023" s="25">
        <v>0</v>
      </c>
      <c r="J5023" s="1"/>
      <c r="K5023" s="1"/>
      <c r="L5023" s="1"/>
      <c r="M5023" s="1"/>
      <c r="N5023" s="1"/>
      <c r="AA5023" s="1"/>
      <c r="AB5023" s="1"/>
      <c r="AC5023" s="1"/>
    </row>
    <row r="5024" spans="2:29" x14ac:dyDescent="0.25">
      <c r="B5024" s="27">
        <f t="shared" si="140"/>
        <v>39657.24999998782</v>
      </c>
      <c r="C5024" s="25">
        <v>6</v>
      </c>
      <c r="D5024" s="25">
        <v>18.2</v>
      </c>
      <c r="E5024" s="25">
        <v>1.44</v>
      </c>
      <c r="J5024" s="1"/>
      <c r="K5024" s="1"/>
      <c r="L5024" s="1"/>
      <c r="M5024" s="1"/>
      <c r="N5024" s="1"/>
      <c r="AA5024" s="1"/>
      <c r="AB5024" s="1"/>
      <c r="AC5024" s="1"/>
    </row>
    <row r="5025" spans="2:29" x14ac:dyDescent="0.25">
      <c r="B5025" s="27">
        <f t="shared" si="140"/>
        <v>39657.291666654484</v>
      </c>
      <c r="C5025" s="25">
        <v>7</v>
      </c>
      <c r="D5025" s="25">
        <v>18.399999999999999</v>
      </c>
      <c r="E5025" s="25">
        <v>162.21</v>
      </c>
      <c r="J5025" s="1"/>
      <c r="K5025" s="1"/>
      <c r="L5025" s="1"/>
      <c r="M5025" s="1"/>
      <c r="N5025" s="1"/>
      <c r="AA5025" s="1"/>
      <c r="AB5025" s="1"/>
      <c r="AC5025" s="1"/>
    </row>
    <row r="5026" spans="2:29" x14ac:dyDescent="0.25">
      <c r="B5026" s="27">
        <f t="shared" si="140"/>
        <v>39657.333333321149</v>
      </c>
      <c r="C5026" s="25">
        <v>8</v>
      </c>
      <c r="D5026" s="25">
        <v>19.100000000000001</v>
      </c>
      <c r="E5026" s="25">
        <v>373.95</v>
      </c>
      <c r="J5026" s="1"/>
      <c r="K5026" s="1"/>
      <c r="L5026" s="1"/>
      <c r="M5026" s="1"/>
      <c r="N5026" s="1"/>
      <c r="AA5026" s="1"/>
      <c r="AB5026" s="1"/>
      <c r="AC5026" s="1"/>
    </row>
    <row r="5027" spans="2:29" x14ac:dyDescent="0.25">
      <c r="B5027" s="27">
        <f t="shared" si="140"/>
        <v>39657.374999987813</v>
      </c>
      <c r="C5027" s="25">
        <v>9</v>
      </c>
      <c r="D5027" s="25">
        <v>19.600000000000001</v>
      </c>
      <c r="E5027" s="25">
        <v>578.63</v>
      </c>
      <c r="J5027" s="1"/>
      <c r="K5027" s="1"/>
      <c r="L5027" s="1"/>
      <c r="M5027" s="1"/>
      <c r="N5027" s="1"/>
      <c r="AA5027" s="1"/>
      <c r="AB5027" s="1"/>
      <c r="AC5027" s="1"/>
    </row>
    <row r="5028" spans="2:29" x14ac:dyDescent="0.25">
      <c r="B5028" s="27">
        <f t="shared" si="140"/>
        <v>39657.416666654477</v>
      </c>
      <c r="C5028" s="25">
        <v>10</v>
      </c>
      <c r="D5028" s="25">
        <v>20.6</v>
      </c>
      <c r="E5028" s="25">
        <v>756.16</v>
      </c>
      <c r="J5028" s="1"/>
      <c r="K5028" s="1"/>
      <c r="L5028" s="1"/>
      <c r="M5028" s="1"/>
      <c r="N5028" s="1"/>
      <c r="AA5028" s="1"/>
      <c r="AB5028" s="1"/>
      <c r="AC5028" s="1"/>
    </row>
    <row r="5029" spans="2:29" x14ac:dyDescent="0.25">
      <c r="B5029" s="27">
        <f t="shared" si="140"/>
        <v>39657.458333321141</v>
      </c>
      <c r="C5029" s="25">
        <v>11</v>
      </c>
      <c r="D5029" s="25">
        <v>21.7</v>
      </c>
      <c r="E5029" s="25">
        <v>890.12</v>
      </c>
      <c r="J5029" s="1"/>
      <c r="K5029" s="1"/>
      <c r="L5029" s="1"/>
      <c r="M5029" s="1"/>
      <c r="N5029" s="1"/>
      <c r="AA5029" s="1"/>
      <c r="AB5029" s="1"/>
      <c r="AC5029" s="1"/>
    </row>
    <row r="5030" spans="2:29" x14ac:dyDescent="0.25">
      <c r="B5030" s="27">
        <f t="shared" si="140"/>
        <v>39657.499999987805</v>
      </c>
      <c r="C5030" s="25">
        <v>12</v>
      </c>
      <c r="D5030" s="25">
        <v>23.7</v>
      </c>
      <c r="E5030" s="25">
        <v>969.11</v>
      </c>
      <c r="J5030" s="1"/>
      <c r="K5030" s="1"/>
      <c r="L5030" s="1"/>
      <c r="M5030" s="1"/>
      <c r="N5030" s="1"/>
      <c r="AA5030" s="1"/>
      <c r="AB5030" s="1"/>
      <c r="AC5030" s="1"/>
    </row>
    <row r="5031" spans="2:29" x14ac:dyDescent="0.25">
      <c r="B5031" s="27">
        <f t="shared" si="140"/>
        <v>39657.54166665447</v>
      </c>
      <c r="C5031" s="25">
        <v>13</v>
      </c>
      <c r="D5031" s="25">
        <v>24</v>
      </c>
      <c r="E5031" s="25">
        <v>982.47</v>
      </c>
      <c r="J5031" s="1"/>
      <c r="K5031" s="1"/>
      <c r="L5031" s="1"/>
      <c r="M5031" s="1"/>
      <c r="N5031" s="1"/>
      <c r="AA5031" s="1"/>
      <c r="AB5031" s="1"/>
      <c r="AC5031" s="1"/>
    </row>
    <row r="5032" spans="2:29" x14ac:dyDescent="0.25">
      <c r="B5032" s="27">
        <f t="shared" si="140"/>
        <v>39657.583333321134</v>
      </c>
      <c r="C5032" s="25">
        <v>14</v>
      </c>
      <c r="D5032" s="25">
        <v>24</v>
      </c>
      <c r="E5032" s="25">
        <v>916.17</v>
      </c>
      <c r="J5032" s="1"/>
      <c r="K5032" s="1"/>
      <c r="L5032" s="1"/>
      <c r="M5032" s="1"/>
      <c r="N5032" s="1"/>
      <c r="AA5032" s="1"/>
      <c r="AB5032" s="1"/>
      <c r="AC5032" s="1"/>
    </row>
    <row r="5033" spans="2:29" x14ac:dyDescent="0.25">
      <c r="B5033" s="27">
        <f t="shared" si="140"/>
        <v>39657.624999987798</v>
      </c>
      <c r="C5033" s="25">
        <v>15</v>
      </c>
      <c r="D5033" s="25">
        <v>23.7</v>
      </c>
      <c r="E5033" s="25">
        <v>793.39</v>
      </c>
      <c r="J5033" s="1"/>
      <c r="K5033" s="1"/>
      <c r="L5033" s="1"/>
      <c r="M5033" s="1"/>
      <c r="N5033" s="1"/>
      <c r="AA5033" s="1"/>
      <c r="AB5033" s="1"/>
      <c r="AC5033" s="1"/>
    </row>
    <row r="5034" spans="2:29" x14ac:dyDescent="0.25">
      <c r="B5034" s="27">
        <f t="shared" si="140"/>
        <v>39657.666666654462</v>
      </c>
      <c r="C5034" s="25">
        <v>16</v>
      </c>
      <c r="D5034" s="25">
        <v>23.1</v>
      </c>
      <c r="E5034" s="25">
        <v>631.22</v>
      </c>
      <c r="J5034" s="1"/>
      <c r="K5034" s="1"/>
      <c r="L5034" s="1"/>
      <c r="M5034" s="1"/>
      <c r="N5034" s="1"/>
      <c r="AA5034" s="1"/>
      <c r="AB5034" s="1"/>
      <c r="AC5034" s="1"/>
    </row>
    <row r="5035" spans="2:29" x14ac:dyDescent="0.25">
      <c r="B5035" s="27">
        <f t="shared" si="140"/>
        <v>39657.708333321127</v>
      </c>
      <c r="C5035" s="25">
        <v>17</v>
      </c>
      <c r="D5035" s="25">
        <v>22.1</v>
      </c>
      <c r="E5035" s="25">
        <v>464.51</v>
      </c>
      <c r="J5035" s="1"/>
      <c r="K5035" s="1"/>
      <c r="L5035" s="1"/>
      <c r="M5035" s="1"/>
      <c r="N5035" s="1"/>
      <c r="AA5035" s="1"/>
      <c r="AB5035" s="1"/>
      <c r="AC5035" s="1"/>
    </row>
    <row r="5036" spans="2:29" x14ac:dyDescent="0.25">
      <c r="B5036" s="27">
        <f t="shared" si="140"/>
        <v>39657.749999987791</v>
      </c>
      <c r="C5036" s="25">
        <v>18</v>
      </c>
      <c r="D5036" s="25">
        <v>21.2</v>
      </c>
      <c r="E5036" s="25">
        <v>316.13</v>
      </c>
      <c r="J5036" s="1"/>
      <c r="K5036" s="1"/>
      <c r="L5036" s="1"/>
      <c r="M5036" s="1"/>
      <c r="N5036" s="1"/>
      <c r="AA5036" s="1"/>
      <c r="AB5036" s="1"/>
      <c r="AC5036" s="1"/>
    </row>
    <row r="5037" spans="2:29" x14ac:dyDescent="0.25">
      <c r="B5037" s="27">
        <f t="shared" si="140"/>
        <v>39657.791666654455</v>
      </c>
      <c r="C5037" s="25">
        <v>19</v>
      </c>
      <c r="D5037" s="25">
        <v>20.100000000000001</v>
      </c>
      <c r="E5037" s="25">
        <v>108.66</v>
      </c>
      <c r="J5037" s="1"/>
      <c r="K5037" s="1"/>
      <c r="L5037" s="1"/>
      <c r="M5037" s="1"/>
      <c r="N5037" s="1"/>
      <c r="AA5037" s="1"/>
      <c r="AB5037" s="1"/>
      <c r="AC5037" s="1"/>
    </row>
    <row r="5038" spans="2:29" x14ac:dyDescent="0.25">
      <c r="B5038" s="27">
        <f t="shared" si="140"/>
        <v>39657.833333321119</v>
      </c>
      <c r="C5038" s="25">
        <v>20</v>
      </c>
      <c r="D5038" s="25">
        <v>18.600000000000001</v>
      </c>
      <c r="E5038" s="25">
        <v>0</v>
      </c>
      <c r="J5038" s="1"/>
      <c r="K5038" s="1"/>
      <c r="L5038" s="1"/>
      <c r="M5038" s="1"/>
      <c r="N5038" s="1"/>
      <c r="AA5038" s="1"/>
      <c r="AB5038" s="1"/>
      <c r="AC5038" s="1"/>
    </row>
    <row r="5039" spans="2:29" x14ac:dyDescent="0.25">
      <c r="B5039" s="27">
        <f t="shared" si="140"/>
        <v>39657.874999987784</v>
      </c>
      <c r="C5039" s="25">
        <v>21</v>
      </c>
      <c r="D5039" s="25">
        <v>17.899999999999999</v>
      </c>
      <c r="E5039" s="25">
        <v>0</v>
      </c>
      <c r="J5039" s="1"/>
      <c r="K5039" s="1"/>
      <c r="L5039" s="1"/>
      <c r="M5039" s="1"/>
      <c r="N5039" s="1"/>
      <c r="AA5039" s="1"/>
      <c r="AB5039" s="1"/>
      <c r="AC5039" s="1"/>
    </row>
    <row r="5040" spans="2:29" x14ac:dyDescent="0.25">
      <c r="B5040" s="27">
        <f t="shared" si="140"/>
        <v>39657.916666654448</v>
      </c>
      <c r="C5040" s="25">
        <v>22</v>
      </c>
      <c r="D5040" s="25">
        <v>17.5</v>
      </c>
      <c r="E5040" s="25">
        <v>0</v>
      </c>
      <c r="J5040" s="1"/>
      <c r="K5040" s="1"/>
      <c r="L5040" s="1"/>
      <c r="M5040" s="1"/>
      <c r="N5040" s="1"/>
      <c r="AA5040" s="1"/>
      <c r="AB5040" s="1"/>
      <c r="AC5040" s="1"/>
    </row>
    <row r="5041" spans="2:29" x14ac:dyDescent="0.25">
      <c r="B5041" s="27">
        <f t="shared" si="140"/>
        <v>39657.958333321112</v>
      </c>
      <c r="C5041" s="25">
        <v>23</v>
      </c>
      <c r="D5041" s="25">
        <v>17.3</v>
      </c>
      <c r="E5041" s="25">
        <v>0</v>
      </c>
      <c r="J5041" s="1"/>
      <c r="K5041" s="1"/>
      <c r="L5041" s="1"/>
      <c r="M5041" s="1"/>
      <c r="N5041" s="1"/>
      <c r="AA5041" s="1"/>
      <c r="AB5041" s="1"/>
      <c r="AC5041" s="1"/>
    </row>
    <row r="5042" spans="2:29" x14ac:dyDescent="0.25">
      <c r="B5042" s="27">
        <f t="shared" si="140"/>
        <v>39657.999999987776</v>
      </c>
      <c r="C5042" s="25">
        <v>0</v>
      </c>
      <c r="D5042" s="25">
        <v>17.100000000000001</v>
      </c>
      <c r="E5042" s="25">
        <v>0</v>
      </c>
      <c r="J5042" s="1"/>
      <c r="K5042" s="1"/>
      <c r="L5042" s="1"/>
      <c r="M5042" s="1"/>
      <c r="N5042" s="1"/>
      <c r="AA5042" s="1"/>
      <c r="AB5042" s="1"/>
      <c r="AC5042" s="1"/>
    </row>
    <row r="5043" spans="2:29" x14ac:dyDescent="0.25">
      <c r="B5043" s="27">
        <f t="shared" si="140"/>
        <v>39658.041666654441</v>
      </c>
      <c r="C5043" s="25">
        <v>1</v>
      </c>
      <c r="D5043" s="25">
        <v>17</v>
      </c>
      <c r="E5043" s="25">
        <v>0</v>
      </c>
      <c r="J5043" s="1"/>
      <c r="K5043" s="1"/>
      <c r="L5043" s="1"/>
      <c r="M5043" s="1"/>
      <c r="N5043" s="1"/>
      <c r="AA5043" s="1"/>
      <c r="AB5043" s="1"/>
      <c r="AC5043" s="1"/>
    </row>
    <row r="5044" spans="2:29" x14ac:dyDescent="0.25">
      <c r="B5044" s="27">
        <f t="shared" si="140"/>
        <v>39658.083333321105</v>
      </c>
      <c r="C5044" s="25">
        <v>2</v>
      </c>
      <c r="D5044" s="25">
        <v>16.899999999999999</v>
      </c>
      <c r="E5044" s="25">
        <v>0</v>
      </c>
      <c r="J5044" s="1"/>
      <c r="K5044" s="1"/>
      <c r="L5044" s="1"/>
      <c r="M5044" s="1"/>
      <c r="N5044" s="1"/>
      <c r="AA5044" s="1"/>
      <c r="AB5044" s="1"/>
      <c r="AC5044" s="1"/>
    </row>
    <row r="5045" spans="2:29" x14ac:dyDescent="0.25">
      <c r="B5045" s="27">
        <f t="shared" si="140"/>
        <v>39658.124999987769</v>
      </c>
      <c r="C5045" s="25">
        <v>3</v>
      </c>
      <c r="D5045" s="25">
        <v>16.7</v>
      </c>
      <c r="E5045" s="25">
        <v>0</v>
      </c>
      <c r="J5045" s="1"/>
      <c r="K5045" s="1"/>
      <c r="L5045" s="1"/>
      <c r="M5045" s="1"/>
      <c r="N5045" s="1"/>
      <c r="AA5045" s="1"/>
      <c r="AB5045" s="1"/>
      <c r="AC5045" s="1"/>
    </row>
    <row r="5046" spans="2:29" x14ac:dyDescent="0.25">
      <c r="B5046" s="27">
        <f t="shared" si="140"/>
        <v>39658.166666654433</v>
      </c>
      <c r="C5046" s="25">
        <v>4</v>
      </c>
      <c r="D5046" s="25">
        <v>16.7</v>
      </c>
      <c r="E5046" s="25">
        <v>0</v>
      </c>
      <c r="J5046" s="1"/>
      <c r="K5046" s="1"/>
      <c r="L5046" s="1"/>
      <c r="M5046" s="1"/>
      <c r="N5046" s="1"/>
      <c r="AA5046" s="1"/>
      <c r="AB5046" s="1"/>
      <c r="AC5046" s="1"/>
    </row>
    <row r="5047" spans="2:29" x14ac:dyDescent="0.25">
      <c r="B5047" s="27">
        <f t="shared" si="140"/>
        <v>39658.208333321098</v>
      </c>
      <c r="C5047" s="25">
        <v>5</v>
      </c>
      <c r="D5047" s="25">
        <v>16.7</v>
      </c>
      <c r="E5047" s="25">
        <v>0</v>
      </c>
      <c r="J5047" s="1"/>
      <c r="K5047" s="1"/>
      <c r="L5047" s="1"/>
      <c r="M5047" s="1"/>
      <c r="N5047" s="1"/>
      <c r="AA5047" s="1"/>
      <c r="AB5047" s="1"/>
      <c r="AC5047" s="1"/>
    </row>
    <row r="5048" spans="2:29" x14ac:dyDescent="0.25">
      <c r="B5048" s="27">
        <f t="shared" si="140"/>
        <v>39658.249999987762</v>
      </c>
      <c r="C5048" s="25">
        <v>6</v>
      </c>
      <c r="D5048" s="25">
        <v>16.7</v>
      </c>
      <c r="E5048" s="25">
        <v>0</v>
      </c>
      <c r="J5048" s="1"/>
      <c r="K5048" s="1"/>
      <c r="L5048" s="1"/>
      <c r="M5048" s="1"/>
      <c r="N5048" s="1"/>
      <c r="AA5048" s="1"/>
      <c r="AB5048" s="1"/>
      <c r="AC5048" s="1"/>
    </row>
    <row r="5049" spans="2:29" x14ac:dyDescent="0.25">
      <c r="B5049" s="27">
        <f t="shared" si="140"/>
        <v>39658.291666654426</v>
      </c>
      <c r="C5049" s="25">
        <v>7</v>
      </c>
      <c r="D5049" s="25">
        <v>16.899999999999999</v>
      </c>
      <c r="E5049" s="25">
        <v>51.33</v>
      </c>
      <c r="J5049" s="1"/>
      <c r="K5049" s="1"/>
      <c r="L5049" s="1"/>
      <c r="M5049" s="1"/>
      <c r="N5049" s="1"/>
      <c r="AA5049" s="1"/>
      <c r="AB5049" s="1"/>
      <c r="AC5049" s="1"/>
    </row>
    <row r="5050" spans="2:29" x14ac:dyDescent="0.25">
      <c r="B5050" s="27">
        <f t="shared" si="140"/>
        <v>39658.33333332109</v>
      </c>
      <c r="C5050" s="25">
        <v>8</v>
      </c>
      <c r="D5050" s="25">
        <v>17.8</v>
      </c>
      <c r="E5050" s="25">
        <v>192.92</v>
      </c>
      <c r="J5050" s="1"/>
      <c r="K5050" s="1"/>
      <c r="L5050" s="1"/>
      <c r="M5050" s="1"/>
      <c r="N5050" s="1"/>
      <c r="AA5050" s="1"/>
      <c r="AB5050" s="1"/>
      <c r="AC5050" s="1"/>
    </row>
    <row r="5051" spans="2:29" x14ac:dyDescent="0.25">
      <c r="B5051" s="27">
        <f t="shared" si="140"/>
        <v>39658.374999987755</v>
      </c>
      <c r="C5051" s="25">
        <v>9</v>
      </c>
      <c r="D5051" s="25">
        <v>18.7</v>
      </c>
      <c r="E5051" s="25">
        <v>504.91</v>
      </c>
      <c r="J5051" s="1"/>
      <c r="K5051" s="1"/>
      <c r="L5051" s="1"/>
      <c r="M5051" s="1"/>
      <c r="N5051" s="1"/>
      <c r="AA5051" s="1"/>
      <c r="AB5051" s="1"/>
      <c r="AC5051" s="1"/>
    </row>
    <row r="5052" spans="2:29" x14ac:dyDescent="0.25">
      <c r="B5052" s="27">
        <f t="shared" si="140"/>
        <v>39658.416666654419</v>
      </c>
      <c r="C5052" s="25">
        <v>10</v>
      </c>
      <c r="D5052" s="25">
        <v>19.7</v>
      </c>
      <c r="E5052" s="25">
        <v>695.95</v>
      </c>
      <c r="J5052" s="1"/>
      <c r="K5052" s="1"/>
      <c r="L5052" s="1"/>
      <c r="M5052" s="1"/>
      <c r="N5052" s="1"/>
      <c r="AA5052" s="1"/>
      <c r="AB5052" s="1"/>
      <c r="AC5052" s="1"/>
    </row>
    <row r="5053" spans="2:29" x14ac:dyDescent="0.25">
      <c r="B5053" s="27">
        <f t="shared" si="140"/>
        <v>39658.458333321083</v>
      </c>
      <c r="C5053" s="25">
        <v>11</v>
      </c>
      <c r="D5053" s="25">
        <v>20.9</v>
      </c>
      <c r="E5053" s="25">
        <v>869.37</v>
      </c>
      <c r="J5053" s="1"/>
      <c r="K5053" s="1"/>
      <c r="L5053" s="1"/>
      <c r="M5053" s="1"/>
      <c r="N5053" s="1"/>
      <c r="AA5053" s="1"/>
      <c r="AB5053" s="1"/>
      <c r="AC5053" s="1"/>
    </row>
    <row r="5054" spans="2:29" x14ac:dyDescent="0.25">
      <c r="B5054" s="27">
        <f t="shared" si="140"/>
        <v>39658.499999987747</v>
      </c>
      <c r="C5054" s="25">
        <v>12</v>
      </c>
      <c r="D5054" s="25">
        <v>23.3</v>
      </c>
      <c r="E5054" s="25">
        <v>979.03</v>
      </c>
      <c r="J5054" s="1"/>
      <c r="K5054" s="1"/>
      <c r="L5054" s="1"/>
      <c r="M5054" s="1"/>
      <c r="N5054" s="1"/>
      <c r="AA5054" s="1"/>
      <c r="AB5054" s="1"/>
      <c r="AC5054" s="1"/>
    </row>
    <row r="5055" spans="2:29" x14ac:dyDescent="0.25">
      <c r="B5055" s="27">
        <f t="shared" si="140"/>
        <v>39658.541666654412</v>
      </c>
      <c r="C5055" s="25">
        <v>13</v>
      </c>
      <c r="D5055" s="25">
        <v>23.9</v>
      </c>
      <c r="E5055" s="25">
        <v>999.72</v>
      </c>
      <c r="J5055" s="1"/>
      <c r="K5055" s="1"/>
      <c r="L5055" s="1"/>
      <c r="M5055" s="1"/>
      <c r="N5055" s="1"/>
      <c r="AA5055" s="1"/>
      <c r="AB5055" s="1"/>
      <c r="AC5055" s="1"/>
    </row>
    <row r="5056" spans="2:29" x14ac:dyDescent="0.25">
      <c r="B5056" s="27">
        <f t="shared" si="140"/>
        <v>39658.583333321076</v>
      </c>
      <c r="C5056" s="25">
        <v>14</v>
      </c>
      <c r="D5056" s="25">
        <v>23.9</v>
      </c>
      <c r="E5056" s="25">
        <v>961.16</v>
      </c>
      <c r="J5056" s="1"/>
      <c r="K5056" s="1"/>
      <c r="L5056" s="1"/>
      <c r="M5056" s="1"/>
      <c r="N5056" s="1"/>
      <c r="AA5056" s="1"/>
      <c r="AB5056" s="1"/>
      <c r="AC5056" s="1"/>
    </row>
    <row r="5057" spans="2:29" x14ac:dyDescent="0.25">
      <c r="B5057" s="27">
        <f t="shared" si="140"/>
        <v>39658.62499998774</v>
      </c>
      <c r="C5057" s="25">
        <v>15</v>
      </c>
      <c r="D5057" s="25">
        <v>23.5</v>
      </c>
      <c r="E5057" s="25">
        <v>864.39</v>
      </c>
      <c r="J5057" s="1"/>
      <c r="K5057" s="1"/>
      <c r="L5057" s="1"/>
      <c r="M5057" s="1"/>
      <c r="N5057" s="1"/>
      <c r="AA5057" s="1"/>
      <c r="AB5057" s="1"/>
      <c r="AC5057" s="1"/>
    </row>
    <row r="5058" spans="2:29" x14ac:dyDescent="0.25">
      <c r="B5058" s="27">
        <f t="shared" si="140"/>
        <v>39658.666666654404</v>
      </c>
      <c r="C5058" s="25">
        <v>16</v>
      </c>
      <c r="D5058" s="25">
        <v>23</v>
      </c>
      <c r="E5058" s="25">
        <v>716.92</v>
      </c>
      <c r="J5058" s="1"/>
      <c r="K5058" s="1"/>
      <c r="L5058" s="1"/>
      <c r="M5058" s="1"/>
      <c r="N5058" s="1"/>
      <c r="AA5058" s="1"/>
      <c r="AB5058" s="1"/>
      <c r="AC5058" s="1"/>
    </row>
    <row r="5059" spans="2:29" x14ac:dyDescent="0.25">
      <c r="B5059" s="27">
        <f t="shared" ref="B5059:B5122" si="141">B5058+1/24</f>
        <v>39658.708333321068</v>
      </c>
      <c r="C5059" s="25">
        <v>17</v>
      </c>
      <c r="D5059" s="25">
        <v>22.5</v>
      </c>
      <c r="E5059" s="25">
        <v>529.66999999999996</v>
      </c>
      <c r="J5059" s="1"/>
      <c r="K5059" s="1"/>
      <c r="L5059" s="1"/>
      <c r="M5059" s="1"/>
      <c r="N5059" s="1"/>
      <c r="AA5059" s="1"/>
      <c r="AB5059" s="1"/>
      <c r="AC5059" s="1"/>
    </row>
    <row r="5060" spans="2:29" x14ac:dyDescent="0.25">
      <c r="B5060" s="27">
        <f t="shared" si="141"/>
        <v>39658.749999987733</v>
      </c>
      <c r="C5060" s="25">
        <v>18</v>
      </c>
      <c r="D5060" s="25">
        <v>21.7</v>
      </c>
      <c r="E5060" s="25">
        <v>318.41000000000003</v>
      </c>
      <c r="J5060" s="1"/>
      <c r="K5060" s="1"/>
      <c r="L5060" s="1"/>
      <c r="M5060" s="1"/>
      <c r="N5060" s="1"/>
      <c r="AA5060" s="1"/>
      <c r="AB5060" s="1"/>
      <c r="AC5060" s="1"/>
    </row>
    <row r="5061" spans="2:29" x14ac:dyDescent="0.25">
      <c r="B5061" s="27">
        <f t="shared" si="141"/>
        <v>39658.791666654397</v>
      </c>
      <c r="C5061" s="25">
        <v>19</v>
      </c>
      <c r="D5061" s="25">
        <v>20.3</v>
      </c>
      <c r="E5061" s="25">
        <v>106.77</v>
      </c>
      <c r="J5061" s="1"/>
      <c r="K5061" s="1"/>
      <c r="L5061" s="1"/>
      <c r="M5061" s="1"/>
      <c r="N5061" s="1"/>
      <c r="AA5061" s="1"/>
      <c r="AB5061" s="1"/>
      <c r="AC5061" s="1"/>
    </row>
    <row r="5062" spans="2:29" x14ac:dyDescent="0.25">
      <c r="B5062" s="27">
        <f t="shared" si="141"/>
        <v>39658.833333321061</v>
      </c>
      <c r="C5062" s="25">
        <v>20</v>
      </c>
      <c r="D5062" s="25">
        <v>18.600000000000001</v>
      </c>
      <c r="E5062" s="25">
        <v>0</v>
      </c>
      <c r="J5062" s="1"/>
      <c r="K5062" s="1"/>
      <c r="L5062" s="1"/>
      <c r="M5062" s="1"/>
      <c r="N5062" s="1"/>
      <c r="AA5062" s="1"/>
      <c r="AB5062" s="1"/>
      <c r="AC5062" s="1"/>
    </row>
    <row r="5063" spans="2:29" x14ac:dyDescent="0.25">
      <c r="B5063" s="27">
        <f t="shared" si="141"/>
        <v>39658.874999987725</v>
      </c>
      <c r="C5063" s="25">
        <v>21</v>
      </c>
      <c r="D5063" s="25">
        <v>18</v>
      </c>
      <c r="E5063" s="25">
        <v>0</v>
      </c>
      <c r="J5063" s="1"/>
      <c r="K5063" s="1"/>
      <c r="L5063" s="1"/>
      <c r="M5063" s="1"/>
      <c r="N5063" s="1"/>
      <c r="AA5063" s="1"/>
      <c r="AB5063" s="1"/>
      <c r="AC5063" s="1"/>
    </row>
    <row r="5064" spans="2:29" x14ac:dyDescent="0.25">
      <c r="B5064" s="27">
        <f t="shared" si="141"/>
        <v>39658.91666665439</v>
      </c>
      <c r="C5064" s="25">
        <v>22</v>
      </c>
      <c r="D5064" s="25">
        <v>17.8</v>
      </c>
      <c r="E5064" s="25">
        <v>0</v>
      </c>
      <c r="J5064" s="1"/>
      <c r="K5064" s="1"/>
      <c r="L5064" s="1"/>
      <c r="M5064" s="1"/>
      <c r="N5064" s="1"/>
      <c r="AA5064" s="1"/>
      <c r="AB5064" s="1"/>
      <c r="AC5064" s="1"/>
    </row>
    <row r="5065" spans="2:29" x14ac:dyDescent="0.25">
      <c r="B5065" s="27">
        <f t="shared" si="141"/>
        <v>39658.958333321054</v>
      </c>
      <c r="C5065" s="25">
        <v>23</v>
      </c>
      <c r="D5065" s="25">
        <v>17.7</v>
      </c>
      <c r="E5065" s="25">
        <v>0</v>
      </c>
      <c r="J5065" s="1"/>
      <c r="K5065" s="1"/>
      <c r="L5065" s="1"/>
      <c r="M5065" s="1"/>
      <c r="N5065" s="1"/>
      <c r="AA5065" s="1"/>
      <c r="AB5065" s="1"/>
      <c r="AC5065" s="1"/>
    </row>
    <row r="5066" spans="2:29" x14ac:dyDescent="0.25">
      <c r="B5066" s="27">
        <f t="shared" si="141"/>
        <v>39658.999999987718</v>
      </c>
      <c r="C5066" s="25">
        <v>0</v>
      </c>
      <c r="D5066" s="25">
        <v>17.600000000000001</v>
      </c>
      <c r="E5066" s="25">
        <v>0</v>
      </c>
      <c r="J5066" s="1"/>
      <c r="K5066" s="1"/>
      <c r="L5066" s="1"/>
      <c r="M5066" s="1"/>
      <c r="N5066" s="1"/>
      <c r="AA5066" s="1"/>
      <c r="AB5066" s="1"/>
      <c r="AC5066" s="1"/>
    </row>
    <row r="5067" spans="2:29" x14ac:dyDescent="0.25">
      <c r="B5067" s="27">
        <f t="shared" si="141"/>
        <v>39659.041666654382</v>
      </c>
      <c r="C5067" s="25">
        <v>1</v>
      </c>
      <c r="D5067" s="25">
        <v>17.5</v>
      </c>
      <c r="E5067" s="25">
        <v>0</v>
      </c>
      <c r="J5067" s="1"/>
      <c r="K5067" s="1"/>
      <c r="L5067" s="1"/>
      <c r="M5067" s="1"/>
      <c r="N5067" s="1"/>
      <c r="AA5067" s="1"/>
      <c r="AB5067" s="1"/>
      <c r="AC5067" s="1"/>
    </row>
    <row r="5068" spans="2:29" x14ac:dyDescent="0.25">
      <c r="B5068" s="27">
        <f t="shared" si="141"/>
        <v>39659.083333321047</v>
      </c>
      <c r="C5068" s="25">
        <v>2</v>
      </c>
      <c r="D5068" s="25">
        <v>17.399999999999999</v>
      </c>
      <c r="E5068" s="25">
        <v>0</v>
      </c>
      <c r="J5068" s="1"/>
      <c r="K5068" s="1"/>
      <c r="L5068" s="1"/>
      <c r="M5068" s="1"/>
      <c r="N5068" s="1"/>
      <c r="AA5068" s="1"/>
      <c r="AB5068" s="1"/>
      <c r="AC5068" s="1"/>
    </row>
    <row r="5069" spans="2:29" x14ac:dyDescent="0.25">
      <c r="B5069" s="27">
        <f t="shared" si="141"/>
        <v>39659.124999987711</v>
      </c>
      <c r="C5069" s="25">
        <v>3</v>
      </c>
      <c r="D5069" s="25">
        <v>17.3</v>
      </c>
      <c r="E5069" s="25">
        <v>0</v>
      </c>
      <c r="J5069" s="1"/>
      <c r="K5069" s="1"/>
      <c r="L5069" s="1"/>
      <c r="M5069" s="1"/>
      <c r="N5069" s="1"/>
      <c r="AA5069" s="1"/>
      <c r="AB5069" s="1"/>
      <c r="AC5069" s="1"/>
    </row>
    <row r="5070" spans="2:29" x14ac:dyDescent="0.25">
      <c r="B5070" s="27">
        <f t="shared" si="141"/>
        <v>39659.166666654375</v>
      </c>
      <c r="C5070" s="25">
        <v>4</v>
      </c>
      <c r="D5070" s="25">
        <v>17.3</v>
      </c>
      <c r="E5070" s="25">
        <v>0</v>
      </c>
      <c r="J5070" s="1"/>
      <c r="K5070" s="1"/>
      <c r="L5070" s="1"/>
      <c r="M5070" s="1"/>
      <c r="N5070" s="1"/>
      <c r="AA5070" s="1"/>
      <c r="AB5070" s="1"/>
      <c r="AC5070" s="1"/>
    </row>
    <row r="5071" spans="2:29" x14ac:dyDescent="0.25">
      <c r="B5071" s="27">
        <f t="shared" si="141"/>
        <v>39659.208333321039</v>
      </c>
      <c r="C5071" s="25">
        <v>5</v>
      </c>
      <c r="D5071" s="25">
        <v>17.3</v>
      </c>
      <c r="E5071" s="25">
        <v>0</v>
      </c>
      <c r="J5071" s="1"/>
      <c r="K5071" s="1"/>
      <c r="L5071" s="1"/>
      <c r="M5071" s="1"/>
      <c r="N5071" s="1"/>
      <c r="AA5071" s="1"/>
      <c r="AB5071" s="1"/>
      <c r="AC5071" s="1"/>
    </row>
    <row r="5072" spans="2:29" x14ac:dyDescent="0.25">
      <c r="B5072" s="27">
        <f t="shared" si="141"/>
        <v>39659.249999987704</v>
      </c>
      <c r="C5072" s="25">
        <v>6</v>
      </c>
      <c r="D5072" s="25">
        <v>17.3</v>
      </c>
      <c r="E5072" s="25">
        <v>0.53</v>
      </c>
      <c r="J5072" s="1"/>
      <c r="K5072" s="1"/>
      <c r="L5072" s="1"/>
      <c r="M5072" s="1"/>
      <c r="N5072" s="1"/>
      <c r="AA5072" s="1"/>
      <c r="AB5072" s="1"/>
      <c r="AC5072" s="1"/>
    </row>
    <row r="5073" spans="2:29" x14ac:dyDescent="0.25">
      <c r="B5073" s="27">
        <f t="shared" si="141"/>
        <v>39659.291666654368</v>
      </c>
      <c r="C5073" s="25">
        <v>7</v>
      </c>
      <c r="D5073" s="25">
        <v>18.100000000000001</v>
      </c>
      <c r="E5073" s="25">
        <v>155.07</v>
      </c>
      <c r="J5073" s="1"/>
      <c r="K5073" s="1"/>
      <c r="L5073" s="1"/>
      <c r="M5073" s="1"/>
      <c r="N5073" s="1"/>
      <c r="AA5073" s="1"/>
      <c r="AB5073" s="1"/>
      <c r="AC5073" s="1"/>
    </row>
    <row r="5074" spans="2:29" x14ac:dyDescent="0.25">
      <c r="B5074" s="27">
        <f t="shared" si="141"/>
        <v>39659.333333321032</v>
      </c>
      <c r="C5074" s="25">
        <v>8</v>
      </c>
      <c r="D5074" s="25">
        <v>19.7</v>
      </c>
      <c r="E5074" s="25">
        <v>363.76</v>
      </c>
      <c r="J5074" s="1"/>
      <c r="K5074" s="1"/>
      <c r="L5074" s="1"/>
      <c r="M5074" s="1"/>
      <c r="N5074" s="1"/>
      <c r="AA5074" s="1"/>
      <c r="AB5074" s="1"/>
      <c r="AC5074" s="1"/>
    </row>
    <row r="5075" spans="2:29" x14ac:dyDescent="0.25">
      <c r="B5075" s="27">
        <f t="shared" si="141"/>
        <v>39659.374999987696</v>
      </c>
      <c r="C5075" s="25">
        <v>9</v>
      </c>
      <c r="D5075" s="25">
        <v>20.3</v>
      </c>
      <c r="E5075" s="25">
        <v>460.48</v>
      </c>
      <c r="J5075" s="1"/>
      <c r="K5075" s="1"/>
      <c r="L5075" s="1"/>
      <c r="M5075" s="1"/>
      <c r="N5075" s="1"/>
      <c r="AA5075" s="1"/>
      <c r="AB5075" s="1"/>
      <c r="AC5075" s="1"/>
    </row>
    <row r="5076" spans="2:29" x14ac:dyDescent="0.25">
      <c r="B5076" s="27">
        <f t="shared" si="141"/>
        <v>39659.416666654361</v>
      </c>
      <c r="C5076" s="25">
        <v>10</v>
      </c>
      <c r="D5076" s="25">
        <v>21</v>
      </c>
      <c r="E5076" s="25">
        <v>505.08</v>
      </c>
      <c r="J5076" s="1"/>
      <c r="K5076" s="1"/>
      <c r="L5076" s="1"/>
      <c r="M5076" s="1"/>
      <c r="N5076" s="1"/>
      <c r="AA5076" s="1"/>
      <c r="AB5076" s="1"/>
      <c r="AC5076" s="1"/>
    </row>
    <row r="5077" spans="2:29" x14ac:dyDescent="0.25">
      <c r="B5077" s="27">
        <f t="shared" si="141"/>
        <v>39659.458333321025</v>
      </c>
      <c r="C5077" s="25">
        <v>11</v>
      </c>
      <c r="D5077" s="25">
        <v>22.1</v>
      </c>
      <c r="E5077" s="25">
        <v>668.53</v>
      </c>
      <c r="J5077" s="1"/>
      <c r="K5077" s="1"/>
      <c r="L5077" s="1"/>
      <c r="M5077" s="1"/>
      <c r="N5077" s="1"/>
      <c r="AA5077" s="1"/>
      <c r="AB5077" s="1"/>
      <c r="AC5077" s="1"/>
    </row>
    <row r="5078" spans="2:29" x14ac:dyDescent="0.25">
      <c r="B5078" s="27">
        <f t="shared" si="141"/>
        <v>39659.499999987689</v>
      </c>
      <c r="C5078" s="25">
        <v>12</v>
      </c>
      <c r="D5078" s="25">
        <v>25.3</v>
      </c>
      <c r="E5078" s="25">
        <v>953.05</v>
      </c>
      <c r="J5078" s="1"/>
      <c r="K5078" s="1"/>
      <c r="L5078" s="1"/>
      <c r="M5078" s="1"/>
      <c r="N5078" s="1"/>
      <c r="AA5078" s="1"/>
      <c r="AB5078" s="1"/>
      <c r="AC5078" s="1"/>
    </row>
    <row r="5079" spans="2:29" x14ac:dyDescent="0.25">
      <c r="B5079" s="27">
        <f t="shared" si="141"/>
        <v>39659.541666654353</v>
      </c>
      <c r="C5079" s="25">
        <v>13</v>
      </c>
      <c r="D5079" s="25">
        <v>26.1</v>
      </c>
      <c r="E5079" s="25">
        <v>974.23</v>
      </c>
      <c r="J5079" s="1"/>
      <c r="K5079" s="1"/>
      <c r="L5079" s="1"/>
      <c r="M5079" s="1"/>
      <c r="N5079" s="1"/>
      <c r="AA5079" s="1"/>
      <c r="AB5079" s="1"/>
      <c r="AC5079" s="1"/>
    </row>
    <row r="5080" spans="2:29" x14ac:dyDescent="0.25">
      <c r="B5080" s="27">
        <f t="shared" si="141"/>
        <v>39659.583333321018</v>
      </c>
      <c r="C5080" s="25">
        <v>14</v>
      </c>
      <c r="D5080" s="25">
        <v>26.5</v>
      </c>
      <c r="E5080" s="25">
        <v>936.14</v>
      </c>
      <c r="J5080" s="1"/>
      <c r="K5080" s="1"/>
      <c r="L5080" s="1"/>
      <c r="M5080" s="1"/>
      <c r="N5080" s="1"/>
      <c r="AA5080" s="1"/>
      <c r="AB5080" s="1"/>
      <c r="AC5080" s="1"/>
    </row>
    <row r="5081" spans="2:29" x14ac:dyDescent="0.25">
      <c r="B5081" s="27">
        <f t="shared" si="141"/>
        <v>39659.624999987682</v>
      </c>
      <c r="C5081" s="25">
        <v>15</v>
      </c>
      <c r="D5081" s="25">
        <v>26.5</v>
      </c>
      <c r="E5081" s="25">
        <v>841.14</v>
      </c>
      <c r="J5081" s="1"/>
      <c r="K5081" s="1"/>
      <c r="L5081" s="1"/>
      <c r="M5081" s="1"/>
      <c r="N5081" s="1"/>
      <c r="AA5081" s="1"/>
      <c r="AB5081" s="1"/>
      <c r="AC5081" s="1"/>
    </row>
    <row r="5082" spans="2:29" x14ac:dyDescent="0.25">
      <c r="B5082" s="27">
        <f t="shared" si="141"/>
        <v>39659.666666654346</v>
      </c>
      <c r="C5082" s="25">
        <v>16</v>
      </c>
      <c r="D5082" s="25">
        <v>26.2</v>
      </c>
      <c r="E5082" s="25">
        <v>696.37</v>
      </c>
      <c r="J5082" s="1"/>
      <c r="K5082" s="1"/>
      <c r="L5082" s="1"/>
      <c r="M5082" s="1"/>
      <c r="N5082" s="1"/>
      <c r="AA5082" s="1"/>
      <c r="AB5082" s="1"/>
      <c r="AC5082" s="1"/>
    </row>
    <row r="5083" spans="2:29" x14ac:dyDescent="0.25">
      <c r="B5083" s="27">
        <f t="shared" si="141"/>
        <v>39659.70833332101</v>
      </c>
      <c r="C5083" s="25">
        <v>17</v>
      </c>
      <c r="D5083" s="25">
        <v>25.4</v>
      </c>
      <c r="E5083" s="25">
        <v>513.05999999999995</v>
      </c>
      <c r="J5083" s="1"/>
      <c r="K5083" s="1"/>
      <c r="L5083" s="1"/>
      <c r="M5083" s="1"/>
      <c r="N5083" s="1"/>
      <c r="AA5083" s="1"/>
      <c r="AB5083" s="1"/>
      <c r="AC5083" s="1"/>
    </row>
    <row r="5084" spans="2:29" x14ac:dyDescent="0.25">
      <c r="B5084" s="27">
        <f t="shared" si="141"/>
        <v>39659.749999987675</v>
      </c>
      <c r="C5084" s="25">
        <v>18</v>
      </c>
      <c r="D5084" s="25">
        <v>24.5</v>
      </c>
      <c r="E5084" s="25">
        <v>306.56</v>
      </c>
      <c r="J5084" s="1"/>
      <c r="K5084" s="1"/>
      <c r="L5084" s="1"/>
      <c r="M5084" s="1"/>
      <c r="N5084" s="1"/>
      <c r="AA5084" s="1"/>
      <c r="AB5084" s="1"/>
      <c r="AC5084" s="1"/>
    </row>
    <row r="5085" spans="2:29" x14ac:dyDescent="0.25">
      <c r="B5085" s="27">
        <f t="shared" si="141"/>
        <v>39659.791666654339</v>
      </c>
      <c r="C5085" s="25">
        <v>19</v>
      </c>
      <c r="D5085" s="25">
        <v>22.7</v>
      </c>
      <c r="E5085" s="25">
        <v>100.51</v>
      </c>
      <c r="J5085" s="1"/>
      <c r="K5085" s="1"/>
      <c r="L5085" s="1"/>
      <c r="M5085" s="1"/>
      <c r="N5085" s="1"/>
      <c r="AA5085" s="1"/>
      <c r="AB5085" s="1"/>
      <c r="AC5085" s="1"/>
    </row>
    <row r="5086" spans="2:29" x14ac:dyDescent="0.25">
      <c r="B5086" s="27">
        <f t="shared" si="141"/>
        <v>39659.833333321003</v>
      </c>
      <c r="C5086" s="25">
        <v>20</v>
      </c>
      <c r="D5086" s="25">
        <v>20.9</v>
      </c>
      <c r="E5086" s="25">
        <v>0</v>
      </c>
      <c r="J5086" s="1"/>
      <c r="K5086" s="1"/>
      <c r="L5086" s="1"/>
      <c r="M5086" s="1"/>
      <c r="N5086" s="1"/>
      <c r="AA5086" s="1"/>
      <c r="AB5086" s="1"/>
      <c r="AC5086" s="1"/>
    </row>
    <row r="5087" spans="2:29" x14ac:dyDescent="0.25">
      <c r="B5087" s="27">
        <f t="shared" si="141"/>
        <v>39659.874999987667</v>
      </c>
      <c r="C5087" s="25">
        <v>21</v>
      </c>
      <c r="D5087" s="25">
        <v>20.3</v>
      </c>
      <c r="E5087" s="25">
        <v>0</v>
      </c>
      <c r="J5087" s="1"/>
      <c r="K5087" s="1"/>
      <c r="L5087" s="1"/>
      <c r="M5087" s="1"/>
      <c r="N5087" s="1"/>
      <c r="AA5087" s="1"/>
      <c r="AB5087" s="1"/>
      <c r="AC5087" s="1"/>
    </row>
    <row r="5088" spans="2:29" x14ac:dyDescent="0.25">
      <c r="B5088" s="27">
        <f t="shared" si="141"/>
        <v>39659.916666654331</v>
      </c>
      <c r="C5088" s="25">
        <v>22</v>
      </c>
      <c r="D5088" s="25">
        <v>20</v>
      </c>
      <c r="E5088" s="25">
        <v>0</v>
      </c>
      <c r="J5088" s="1"/>
      <c r="K5088" s="1"/>
      <c r="L5088" s="1"/>
      <c r="M5088" s="1"/>
      <c r="N5088" s="1"/>
      <c r="AA5088" s="1"/>
      <c r="AB5088" s="1"/>
      <c r="AC5088" s="1"/>
    </row>
    <row r="5089" spans="2:29" x14ac:dyDescent="0.25">
      <c r="B5089" s="27">
        <f t="shared" si="141"/>
        <v>39659.958333320996</v>
      </c>
      <c r="C5089" s="25">
        <v>23</v>
      </c>
      <c r="D5089" s="25">
        <v>19.7</v>
      </c>
      <c r="E5089" s="25">
        <v>0</v>
      </c>
      <c r="J5089" s="1"/>
      <c r="K5089" s="1"/>
      <c r="L5089" s="1"/>
      <c r="M5089" s="1"/>
      <c r="N5089" s="1"/>
      <c r="AA5089" s="1"/>
      <c r="AB5089" s="1"/>
      <c r="AC5089" s="1"/>
    </row>
    <row r="5090" spans="2:29" x14ac:dyDescent="0.25">
      <c r="B5090" s="27">
        <f t="shared" si="141"/>
        <v>39659.99999998766</v>
      </c>
      <c r="C5090" s="25">
        <v>0</v>
      </c>
      <c r="D5090" s="25">
        <v>19.3</v>
      </c>
      <c r="E5090" s="25">
        <v>0</v>
      </c>
      <c r="J5090" s="1"/>
      <c r="K5090" s="1"/>
      <c r="L5090" s="1"/>
      <c r="M5090" s="1"/>
      <c r="N5090" s="1"/>
      <c r="AA5090" s="1"/>
      <c r="AB5090" s="1"/>
      <c r="AC5090" s="1"/>
    </row>
    <row r="5091" spans="2:29" x14ac:dyDescent="0.25">
      <c r="B5091" s="27">
        <f t="shared" si="141"/>
        <v>39660.041666654324</v>
      </c>
      <c r="C5091" s="25">
        <v>1</v>
      </c>
      <c r="D5091" s="25">
        <v>19.100000000000001</v>
      </c>
      <c r="E5091" s="25">
        <v>0</v>
      </c>
      <c r="J5091" s="1"/>
      <c r="K5091" s="1"/>
      <c r="L5091" s="1"/>
      <c r="M5091" s="1"/>
      <c r="N5091" s="1"/>
      <c r="AA5091" s="1"/>
      <c r="AB5091" s="1"/>
      <c r="AC5091" s="1"/>
    </row>
    <row r="5092" spans="2:29" x14ac:dyDescent="0.25">
      <c r="B5092" s="27">
        <f t="shared" si="141"/>
        <v>39660.083333320988</v>
      </c>
      <c r="C5092" s="25">
        <v>2</v>
      </c>
      <c r="D5092" s="25">
        <v>19</v>
      </c>
      <c r="E5092" s="25">
        <v>0</v>
      </c>
      <c r="J5092" s="1"/>
      <c r="K5092" s="1"/>
      <c r="L5092" s="1"/>
      <c r="M5092" s="1"/>
      <c r="N5092" s="1"/>
      <c r="AA5092" s="1"/>
      <c r="AB5092" s="1"/>
      <c r="AC5092" s="1"/>
    </row>
    <row r="5093" spans="2:29" x14ac:dyDescent="0.25">
      <c r="B5093" s="27">
        <f t="shared" si="141"/>
        <v>39660.124999987653</v>
      </c>
      <c r="C5093" s="25">
        <v>3</v>
      </c>
      <c r="D5093" s="25">
        <v>19.3</v>
      </c>
      <c r="E5093" s="25">
        <v>0</v>
      </c>
      <c r="J5093" s="1"/>
      <c r="K5093" s="1"/>
      <c r="L5093" s="1"/>
      <c r="M5093" s="1"/>
      <c r="N5093" s="1"/>
      <c r="AA5093" s="1"/>
      <c r="AB5093" s="1"/>
      <c r="AC5093" s="1"/>
    </row>
    <row r="5094" spans="2:29" x14ac:dyDescent="0.25">
      <c r="B5094" s="27">
        <f t="shared" si="141"/>
        <v>39660.166666654317</v>
      </c>
      <c r="C5094" s="25">
        <v>4</v>
      </c>
      <c r="D5094" s="25">
        <v>19.399999999999999</v>
      </c>
      <c r="E5094" s="25">
        <v>0</v>
      </c>
      <c r="J5094" s="1"/>
      <c r="K5094" s="1"/>
      <c r="L5094" s="1"/>
      <c r="M5094" s="1"/>
      <c r="N5094" s="1"/>
      <c r="AA5094" s="1"/>
      <c r="AB5094" s="1"/>
      <c r="AC5094" s="1"/>
    </row>
    <row r="5095" spans="2:29" x14ac:dyDescent="0.25">
      <c r="B5095" s="27">
        <f t="shared" si="141"/>
        <v>39660.208333320981</v>
      </c>
      <c r="C5095" s="25">
        <v>5</v>
      </c>
      <c r="D5095" s="25">
        <v>19.2</v>
      </c>
      <c r="E5095" s="25">
        <v>0</v>
      </c>
      <c r="J5095" s="1"/>
      <c r="K5095" s="1"/>
      <c r="L5095" s="1"/>
      <c r="M5095" s="1"/>
      <c r="N5095" s="1"/>
      <c r="AA5095" s="1"/>
      <c r="AB5095" s="1"/>
      <c r="AC5095" s="1"/>
    </row>
    <row r="5096" spans="2:29" x14ac:dyDescent="0.25">
      <c r="B5096" s="27">
        <f t="shared" si="141"/>
        <v>39660.249999987645</v>
      </c>
      <c r="C5096" s="25">
        <v>6</v>
      </c>
      <c r="D5096" s="25">
        <v>19.100000000000001</v>
      </c>
      <c r="E5096" s="25">
        <v>0</v>
      </c>
      <c r="J5096" s="1"/>
      <c r="K5096" s="1"/>
      <c r="L5096" s="1"/>
      <c r="M5096" s="1"/>
      <c r="N5096" s="1"/>
      <c r="AA5096" s="1"/>
      <c r="AB5096" s="1"/>
      <c r="AC5096" s="1"/>
    </row>
    <row r="5097" spans="2:29" x14ac:dyDescent="0.25">
      <c r="B5097" s="27">
        <f t="shared" si="141"/>
        <v>39660.29166665431</v>
      </c>
      <c r="C5097" s="25">
        <v>7</v>
      </c>
      <c r="D5097" s="25">
        <v>19.100000000000001</v>
      </c>
      <c r="E5097" s="25">
        <v>126.07</v>
      </c>
      <c r="J5097" s="1"/>
      <c r="K5097" s="1"/>
      <c r="L5097" s="1"/>
      <c r="M5097" s="1"/>
      <c r="N5097" s="1"/>
      <c r="AA5097" s="1"/>
      <c r="AB5097" s="1"/>
      <c r="AC5097" s="1"/>
    </row>
    <row r="5098" spans="2:29" x14ac:dyDescent="0.25">
      <c r="B5098" s="27">
        <f t="shared" si="141"/>
        <v>39660.333333320974</v>
      </c>
      <c r="C5098" s="25">
        <v>8</v>
      </c>
      <c r="D5098" s="25">
        <v>20.3</v>
      </c>
      <c r="E5098" s="25">
        <v>301.93</v>
      </c>
      <c r="J5098" s="1"/>
      <c r="K5098" s="1"/>
      <c r="L5098" s="1"/>
      <c r="M5098" s="1"/>
      <c r="N5098" s="1"/>
      <c r="AA5098" s="1"/>
      <c r="AB5098" s="1"/>
      <c r="AC5098" s="1"/>
    </row>
    <row r="5099" spans="2:29" x14ac:dyDescent="0.25">
      <c r="B5099" s="27">
        <f t="shared" si="141"/>
        <v>39660.374999987638</v>
      </c>
      <c r="C5099" s="25">
        <v>9</v>
      </c>
      <c r="D5099" s="25">
        <v>22</v>
      </c>
      <c r="E5099" s="25">
        <v>564.67999999999995</v>
      </c>
      <c r="J5099" s="1"/>
      <c r="K5099" s="1"/>
      <c r="L5099" s="1"/>
      <c r="M5099" s="1"/>
      <c r="N5099" s="1"/>
      <c r="AA5099" s="1"/>
      <c r="AB5099" s="1"/>
      <c r="AC5099" s="1"/>
    </row>
    <row r="5100" spans="2:29" x14ac:dyDescent="0.25">
      <c r="B5100" s="27">
        <f t="shared" si="141"/>
        <v>39660.416666654302</v>
      </c>
      <c r="C5100" s="25">
        <v>10</v>
      </c>
      <c r="D5100" s="25">
        <v>23.5</v>
      </c>
      <c r="E5100" s="25">
        <v>746.7</v>
      </c>
      <c r="J5100" s="1"/>
      <c r="K5100" s="1"/>
      <c r="L5100" s="1"/>
      <c r="M5100" s="1"/>
      <c r="N5100" s="1"/>
      <c r="AA5100" s="1"/>
      <c r="AB5100" s="1"/>
      <c r="AC5100" s="1"/>
    </row>
    <row r="5101" spans="2:29" x14ac:dyDescent="0.25">
      <c r="B5101" s="27">
        <f t="shared" si="141"/>
        <v>39660.458333320967</v>
      </c>
      <c r="C5101" s="25">
        <v>11</v>
      </c>
      <c r="D5101" s="25">
        <v>24.7</v>
      </c>
      <c r="E5101" s="25">
        <v>836.06</v>
      </c>
      <c r="J5101" s="1"/>
      <c r="K5101" s="1"/>
      <c r="L5101" s="1"/>
      <c r="M5101" s="1"/>
      <c r="N5101" s="1"/>
      <c r="AA5101" s="1"/>
      <c r="AB5101" s="1"/>
      <c r="AC5101" s="1"/>
    </row>
    <row r="5102" spans="2:29" x14ac:dyDescent="0.25">
      <c r="B5102" s="27">
        <f t="shared" si="141"/>
        <v>39660.499999987631</v>
      </c>
      <c r="C5102" s="25">
        <v>12</v>
      </c>
      <c r="D5102" s="25">
        <v>23.7</v>
      </c>
      <c r="E5102" s="25">
        <v>639.78</v>
      </c>
      <c r="J5102" s="1"/>
      <c r="K5102" s="1"/>
      <c r="L5102" s="1"/>
      <c r="M5102" s="1"/>
      <c r="N5102" s="1"/>
      <c r="AA5102" s="1"/>
      <c r="AB5102" s="1"/>
      <c r="AC5102" s="1"/>
    </row>
    <row r="5103" spans="2:29" x14ac:dyDescent="0.25">
      <c r="B5103" s="27">
        <f t="shared" si="141"/>
        <v>39660.541666654295</v>
      </c>
      <c r="C5103" s="25">
        <v>13</v>
      </c>
      <c r="D5103" s="25">
        <v>23.8</v>
      </c>
      <c r="E5103" s="25">
        <v>695.74</v>
      </c>
      <c r="J5103" s="1"/>
      <c r="K5103" s="1"/>
      <c r="L5103" s="1"/>
      <c r="M5103" s="1"/>
      <c r="N5103" s="1"/>
      <c r="AA5103" s="1"/>
      <c r="AB5103" s="1"/>
      <c r="AC5103" s="1"/>
    </row>
    <row r="5104" spans="2:29" x14ac:dyDescent="0.25">
      <c r="B5104" s="27">
        <f t="shared" si="141"/>
        <v>39660.583333320959</v>
      </c>
      <c r="C5104" s="25">
        <v>14</v>
      </c>
      <c r="D5104" s="25">
        <v>24.1</v>
      </c>
      <c r="E5104" s="25">
        <v>780.96</v>
      </c>
      <c r="J5104" s="1"/>
      <c r="K5104" s="1"/>
      <c r="L5104" s="1"/>
      <c r="M5104" s="1"/>
      <c r="N5104" s="1"/>
      <c r="AA5104" s="1"/>
      <c r="AB5104" s="1"/>
      <c r="AC5104" s="1"/>
    </row>
    <row r="5105" spans="2:29" x14ac:dyDescent="0.25">
      <c r="B5105" s="27">
        <f t="shared" si="141"/>
        <v>39660.624999987624</v>
      </c>
      <c r="C5105" s="25">
        <v>15</v>
      </c>
      <c r="D5105" s="25">
        <v>24.5</v>
      </c>
      <c r="E5105" s="25">
        <v>831.79</v>
      </c>
      <c r="J5105" s="1"/>
      <c r="K5105" s="1"/>
      <c r="L5105" s="1"/>
      <c r="M5105" s="1"/>
      <c r="N5105" s="1"/>
      <c r="AA5105" s="1"/>
      <c r="AB5105" s="1"/>
      <c r="AC5105" s="1"/>
    </row>
    <row r="5106" spans="2:29" x14ac:dyDescent="0.25">
      <c r="B5106" s="27">
        <f t="shared" si="141"/>
        <v>39660.666666654288</v>
      </c>
      <c r="C5106" s="25">
        <v>16</v>
      </c>
      <c r="D5106" s="25">
        <v>24.3</v>
      </c>
      <c r="E5106" s="25">
        <v>688.29</v>
      </c>
      <c r="J5106" s="1"/>
      <c r="K5106" s="1"/>
      <c r="L5106" s="1"/>
      <c r="M5106" s="1"/>
      <c r="N5106" s="1"/>
      <c r="AA5106" s="1"/>
      <c r="AB5106" s="1"/>
      <c r="AC5106" s="1"/>
    </row>
    <row r="5107" spans="2:29" x14ac:dyDescent="0.25">
      <c r="B5107" s="27">
        <f t="shared" si="141"/>
        <v>39660.708333320952</v>
      </c>
      <c r="C5107" s="25">
        <v>17</v>
      </c>
      <c r="D5107" s="25">
        <v>23.9</v>
      </c>
      <c r="E5107" s="25">
        <v>506.78</v>
      </c>
      <c r="J5107" s="1"/>
      <c r="K5107" s="1"/>
      <c r="L5107" s="1"/>
      <c r="M5107" s="1"/>
      <c r="N5107" s="1"/>
      <c r="AA5107" s="1"/>
      <c r="AB5107" s="1"/>
      <c r="AC5107" s="1"/>
    </row>
    <row r="5108" spans="2:29" x14ac:dyDescent="0.25">
      <c r="B5108" s="27">
        <f t="shared" si="141"/>
        <v>39660.749999987616</v>
      </c>
      <c r="C5108" s="25">
        <v>18</v>
      </c>
      <c r="D5108" s="25">
        <v>23.6</v>
      </c>
      <c r="E5108" s="25">
        <v>301.83999999999997</v>
      </c>
      <c r="J5108" s="1"/>
      <c r="K5108" s="1"/>
      <c r="L5108" s="1"/>
      <c r="M5108" s="1"/>
      <c r="N5108" s="1"/>
      <c r="AA5108" s="1"/>
      <c r="AB5108" s="1"/>
      <c r="AC5108" s="1"/>
    </row>
    <row r="5109" spans="2:29" x14ac:dyDescent="0.25">
      <c r="B5109" s="27">
        <f t="shared" si="141"/>
        <v>39660.791666654281</v>
      </c>
      <c r="C5109" s="25">
        <v>19</v>
      </c>
      <c r="D5109" s="25">
        <v>22.3</v>
      </c>
      <c r="E5109" s="25">
        <v>97.28</v>
      </c>
      <c r="J5109" s="1"/>
      <c r="K5109" s="1"/>
      <c r="L5109" s="1"/>
      <c r="M5109" s="1"/>
      <c r="N5109" s="1"/>
      <c r="AA5109" s="1"/>
      <c r="AB5109" s="1"/>
      <c r="AC5109" s="1"/>
    </row>
    <row r="5110" spans="2:29" x14ac:dyDescent="0.25">
      <c r="B5110" s="27">
        <f t="shared" si="141"/>
        <v>39660.833333320945</v>
      </c>
      <c r="C5110" s="25">
        <v>20</v>
      </c>
      <c r="D5110" s="25">
        <v>21</v>
      </c>
      <c r="E5110" s="25">
        <v>0</v>
      </c>
      <c r="J5110" s="1"/>
      <c r="K5110" s="1"/>
      <c r="L5110" s="1"/>
      <c r="M5110" s="1"/>
      <c r="N5110" s="1"/>
      <c r="AA5110" s="1"/>
      <c r="AB5110" s="1"/>
      <c r="AC5110" s="1"/>
    </row>
    <row r="5111" spans="2:29" x14ac:dyDescent="0.25">
      <c r="B5111" s="27">
        <f t="shared" si="141"/>
        <v>39660.874999987609</v>
      </c>
      <c r="C5111" s="25">
        <v>21</v>
      </c>
      <c r="D5111" s="25">
        <v>20.8</v>
      </c>
      <c r="E5111" s="25">
        <v>0</v>
      </c>
      <c r="J5111" s="1"/>
      <c r="K5111" s="1"/>
      <c r="L5111" s="1"/>
      <c r="M5111" s="1"/>
      <c r="N5111" s="1"/>
      <c r="AA5111" s="1"/>
      <c r="AB5111" s="1"/>
      <c r="AC5111" s="1"/>
    </row>
    <row r="5112" spans="2:29" x14ac:dyDescent="0.25">
      <c r="B5112" s="27">
        <f t="shared" si="141"/>
        <v>39660.916666654273</v>
      </c>
      <c r="C5112" s="25">
        <v>22</v>
      </c>
      <c r="D5112" s="25">
        <v>20.7</v>
      </c>
      <c r="E5112" s="25">
        <v>0</v>
      </c>
      <c r="J5112" s="1"/>
      <c r="K5112" s="1"/>
      <c r="L5112" s="1"/>
      <c r="M5112" s="1"/>
      <c r="N5112" s="1"/>
      <c r="AA5112" s="1"/>
      <c r="AB5112" s="1"/>
      <c r="AC5112" s="1"/>
    </row>
    <row r="5113" spans="2:29" x14ac:dyDescent="0.25">
      <c r="B5113" s="27">
        <f t="shared" si="141"/>
        <v>39660.958333320938</v>
      </c>
      <c r="C5113" s="25">
        <v>23</v>
      </c>
      <c r="D5113" s="25">
        <v>20.5</v>
      </c>
      <c r="E5113" s="25">
        <v>0</v>
      </c>
      <c r="J5113" s="1"/>
      <c r="K5113" s="1"/>
      <c r="L5113" s="1"/>
      <c r="M5113" s="1"/>
      <c r="N5113" s="1"/>
      <c r="AA5113" s="1"/>
      <c r="AB5113" s="1"/>
      <c r="AC5113" s="1"/>
    </row>
    <row r="5114" spans="2:29" x14ac:dyDescent="0.25">
      <c r="B5114" s="27">
        <f t="shared" si="141"/>
        <v>39660.999999987602</v>
      </c>
      <c r="C5114" s="25">
        <v>0</v>
      </c>
      <c r="D5114" s="25">
        <v>20.2</v>
      </c>
      <c r="E5114" s="25">
        <v>0</v>
      </c>
      <c r="J5114" s="1"/>
      <c r="K5114" s="1"/>
      <c r="L5114" s="1"/>
      <c r="M5114" s="1"/>
      <c r="N5114" s="1"/>
      <c r="AA5114" s="1"/>
      <c r="AB5114" s="1"/>
      <c r="AC5114" s="1"/>
    </row>
    <row r="5115" spans="2:29" x14ac:dyDescent="0.25">
      <c r="B5115" s="27">
        <f t="shared" si="141"/>
        <v>39661.041666654266</v>
      </c>
      <c r="C5115" s="25">
        <v>1</v>
      </c>
      <c r="D5115" s="25">
        <v>20</v>
      </c>
      <c r="E5115" s="25">
        <v>0</v>
      </c>
      <c r="J5115" s="1"/>
      <c r="K5115" s="1"/>
      <c r="L5115" s="1"/>
      <c r="M5115" s="1"/>
      <c r="N5115" s="1"/>
      <c r="AA5115" s="1"/>
      <c r="AB5115" s="1"/>
      <c r="AC5115" s="1"/>
    </row>
    <row r="5116" spans="2:29" x14ac:dyDescent="0.25">
      <c r="B5116" s="27">
        <f t="shared" si="141"/>
        <v>39661.08333332093</v>
      </c>
      <c r="C5116" s="25">
        <v>2</v>
      </c>
      <c r="D5116" s="25">
        <v>19.899999999999999</v>
      </c>
      <c r="E5116" s="25">
        <v>0</v>
      </c>
      <c r="J5116" s="1"/>
      <c r="K5116" s="1"/>
      <c r="L5116" s="1"/>
      <c r="M5116" s="1"/>
      <c r="N5116" s="1"/>
      <c r="AA5116" s="1"/>
      <c r="AB5116" s="1"/>
      <c r="AC5116" s="1"/>
    </row>
    <row r="5117" spans="2:29" x14ac:dyDescent="0.25">
      <c r="B5117" s="27">
        <f t="shared" si="141"/>
        <v>39661.124999987594</v>
      </c>
      <c r="C5117" s="25">
        <v>3</v>
      </c>
      <c r="D5117" s="25">
        <v>19.7</v>
      </c>
      <c r="E5117" s="25">
        <v>0</v>
      </c>
      <c r="J5117" s="1"/>
      <c r="K5117" s="1"/>
      <c r="L5117" s="1"/>
      <c r="M5117" s="1"/>
      <c r="N5117" s="1"/>
      <c r="AA5117" s="1"/>
      <c r="AB5117" s="1"/>
      <c r="AC5117" s="1"/>
    </row>
    <row r="5118" spans="2:29" x14ac:dyDescent="0.25">
      <c r="B5118" s="27">
        <f t="shared" si="141"/>
        <v>39661.166666654259</v>
      </c>
      <c r="C5118" s="25">
        <v>4</v>
      </c>
      <c r="D5118" s="25">
        <v>19.5</v>
      </c>
      <c r="E5118" s="25">
        <v>0</v>
      </c>
      <c r="J5118" s="1"/>
      <c r="K5118" s="1"/>
      <c r="L5118" s="1"/>
      <c r="M5118" s="1"/>
      <c r="N5118" s="1"/>
      <c r="AA5118" s="1"/>
      <c r="AB5118" s="1"/>
      <c r="AC5118" s="1"/>
    </row>
    <row r="5119" spans="2:29" x14ac:dyDescent="0.25">
      <c r="B5119" s="27">
        <f t="shared" si="141"/>
        <v>39661.208333320923</v>
      </c>
      <c r="C5119" s="25">
        <v>5</v>
      </c>
      <c r="D5119" s="25">
        <v>19.3</v>
      </c>
      <c r="E5119" s="25">
        <v>0</v>
      </c>
      <c r="J5119" s="1"/>
      <c r="K5119" s="1"/>
      <c r="L5119" s="1"/>
      <c r="M5119" s="1"/>
      <c r="N5119" s="1"/>
      <c r="AA5119" s="1"/>
      <c r="AB5119" s="1"/>
      <c r="AC5119" s="1"/>
    </row>
    <row r="5120" spans="2:29" x14ac:dyDescent="0.25">
      <c r="B5120" s="27">
        <f t="shared" si="141"/>
        <v>39661.249999987587</v>
      </c>
      <c r="C5120" s="25">
        <v>6</v>
      </c>
      <c r="D5120" s="25">
        <v>19.2</v>
      </c>
      <c r="E5120" s="25">
        <v>0</v>
      </c>
      <c r="J5120" s="1"/>
      <c r="K5120" s="1"/>
      <c r="L5120" s="1"/>
      <c r="M5120" s="1"/>
      <c r="N5120" s="1"/>
      <c r="AA5120" s="1"/>
      <c r="AB5120" s="1"/>
      <c r="AC5120" s="1"/>
    </row>
    <row r="5121" spans="2:29" x14ac:dyDescent="0.25">
      <c r="B5121" s="27">
        <f t="shared" si="141"/>
        <v>39661.291666654251</v>
      </c>
      <c r="C5121" s="25">
        <v>7</v>
      </c>
      <c r="D5121" s="25">
        <v>19.100000000000001</v>
      </c>
      <c r="E5121" s="25">
        <v>36.76</v>
      </c>
      <c r="J5121" s="1"/>
      <c r="K5121" s="1"/>
      <c r="L5121" s="1"/>
      <c r="M5121" s="1"/>
      <c r="N5121" s="1"/>
      <c r="AA5121" s="1"/>
      <c r="AB5121" s="1"/>
      <c r="AC5121" s="1"/>
    </row>
    <row r="5122" spans="2:29" x14ac:dyDescent="0.25">
      <c r="B5122" s="27">
        <f t="shared" si="141"/>
        <v>39661.333333320916</v>
      </c>
      <c r="C5122" s="25">
        <v>8</v>
      </c>
      <c r="D5122" s="25">
        <v>19.5</v>
      </c>
      <c r="E5122" s="25">
        <v>121.3</v>
      </c>
      <c r="J5122" s="1"/>
      <c r="K5122" s="1"/>
      <c r="L5122" s="1"/>
      <c r="M5122" s="1"/>
      <c r="N5122" s="1"/>
      <c r="AA5122" s="1"/>
      <c r="AB5122" s="1"/>
      <c r="AC5122" s="1"/>
    </row>
    <row r="5123" spans="2:29" x14ac:dyDescent="0.25">
      <c r="B5123" s="27">
        <f t="shared" ref="B5123:B5186" si="142">B5122+1/24</f>
        <v>39661.37499998758</v>
      </c>
      <c r="C5123" s="25">
        <v>9</v>
      </c>
      <c r="D5123" s="25">
        <v>20.2</v>
      </c>
      <c r="E5123" s="25">
        <v>250.2</v>
      </c>
      <c r="J5123" s="1"/>
      <c r="K5123" s="1"/>
      <c r="L5123" s="1"/>
      <c r="M5123" s="1"/>
      <c r="N5123" s="1"/>
      <c r="AA5123" s="1"/>
      <c r="AB5123" s="1"/>
      <c r="AC5123" s="1"/>
    </row>
    <row r="5124" spans="2:29" x14ac:dyDescent="0.25">
      <c r="B5124" s="27">
        <f t="shared" si="142"/>
        <v>39661.416666654244</v>
      </c>
      <c r="C5124" s="25">
        <v>10</v>
      </c>
      <c r="D5124" s="25">
        <v>20.6</v>
      </c>
      <c r="E5124" s="25">
        <v>382.88</v>
      </c>
      <c r="J5124" s="1"/>
      <c r="K5124" s="1"/>
      <c r="L5124" s="1"/>
      <c r="M5124" s="1"/>
      <c r="N5124" s="1"/>
      <c r="AA5124" s="1"/>
      <c r="AB5124" s="1"/>
      <c r="AC5124" s="1"/>
    </row>
    <row r="5125" spans="2:29" x14ac:dyDescent="0.25">
      <c r="B5125" s="27">
        <f t="shared" si="142"/>
        <v>39661.458333320908</v>
      </c>
      <c r="C5125" s="25">
        <v>11</v>
      </c>
      <c r="D5125" s="25">
        <v>21.4</v>
      </c>
      <c r="E5125" s="25">
        <v>548.11</v>
      </c>
      <c r="J5125" s="1"/>
      <c r="K5125" s="1"/>
      <c r="L5125" s="1"/>
      <c r="M5125" s="1"/>
      <c r="N5125" s="1"/>
      <c r="AA5125" s="1"/>
      <c r="AB5125" s="1"/>
      <c r="AC5125" s="1"/>
    </row>
    <row r="5126" spans="2:29" x14ac:dyDescent="0.25">
      <c r="B5126" s="27">
        <f t="shared" si="142"/>
        <v>39661.499999987573</v>
      </c>
      <c r="C5126" s="25">
        <v>12</v>
      </c>
      <c r="D5126" s="25">
        <v>22.3</v>
      </c>
      <c r="E5126" s="25">
        <v>854.68</v>
      </c>
      <c r="J5126" s="1"/>
      <c r="K5126" s="1"/>
      <c r="L5126" s="1"/>
      <c r="M5126" s="1"/>
      <c r="N5126" s="1"/>
      <c r="AA5126" s="1"/>
      <c r="AB5126" s="1"/>
      <c r="AC5126" s="1"/>
    </row>
    <row r="5127" spans="2:29" x14ac:dyDescent="0.25">
      <c r="B5127" s="27">
        <f t="shared" si="142"/>
        <v>39661.541666654237</v>
      </c>
      <c r="C5127" s="25">
        <v>13</v>
      </c>
      <c r="D5127" s="25">
        <v>22.7</v>
      </c>
      <c r="E5127" s="25">
        <v>928.81</v>
      </c>
      <c r="J5127" s="1"/>
      <c r="K5127" s="1"/>
      <c r="L5127" s="1"/>
      <c r="M5127" s="1"/>
      <c r="N5127" s="1"/>
      <c r="AA5127" s="1"/>
      <c r="AB5127" s="1"/>
      <c r="AC5127" s="1"/>
    </row>
    <row r="5128" spans="2:29" x14ac:dyDescent="0.25">
      <c r="B5128" s="27">
        <f t="shared" si="142"/>
        <v>39661.583333320901</v>
      </c>
      <c r="C5128" s="25">
        <v>14</v>
      </c>
      <c r="D5128" s="25">
        <v>22.8</v>
      </c>
      <c r="E5128" s="25">
        <v>934.45</v>
      </c>
      <c r="J5128" s="1"/>
      <c r="K5128" s="1"/>
      <c r="L5128" s="1"/>
      <c r="M5128" s="1"/>
      <c r="N5128" s="1"/>
      <c r="AA5128" s="1"/>
      <c r="AB5128" s="1"/>
      <c r="AC5128" s="1"/>
    </row>
    <row r="5129" spans="2:29" x14ac:dyDescent="0.25">
      <c r="B5129" s="27">
        <f t="shared" si="142"/>
        <v>39661.624999987565</v>
      </c>
      <c r="C5129" s="25">
        <v>15</v>
      </c>
      <c r="D5129" s="25">
        <v>22.6</v>
      </c>
      <c r="E5129" s="25">
        <v>838.91</v>
      </c>
      <c r="J5129" s="1"/>
      <c r="K5129" s="1"/>
      <c r="L5129" s="1"/>
      <c r="M5129" s="1"/>
      <c r="N5129" s="1"/>
      <c r="AA5129" s="1"/>
      <c r="AB5129" s="1"/>
      <c r="AC5129" s="1"/>
    </row>
    <row r="5130" spans="2:29" x14ac:dyDescent="0.25">
      <c r="B5130" s="27">
        <f t="shared" si="142"/>
        <v>39661.66666665423</v>
      </c>
      <c r="C5130" s="25">
        <v>16</v>
      </c>
      <c r="D5130" s="25">
        <v>22.2</v>
      </c>
      <c r="E5130" s="25">
        <v>692.54</v>
      </c>
      <c r="J5130" s="1"/>
      <c r="K5130" s="1"/>
      <c r="L5130" s="1"/>
      <c r="M5130" s="1"/>
      <c r="N5130" s="1"/>
      <c r="AA5130" s="1"/>
      <c r="AB5130" s="1"/>
      <c r="AC5130" s="1"/>
    </row>
    <row r="5131" spans="2:29" x14ac:dyDescent="0.25">
      <c r="B5131" s="27">
        <f t="shared" si="142"/>
        <v>39661.708333320894</v>
      </c>
      <c r="C5131" s="25">
        <v>17</v>
      </c>
      <c r="D5131" s="25">
        <v>21.7</v>
      </c>
      <c r="E5131" s="25">
        <v>507.83</v>
      </c>
      <c r="J5131" s="1"/>
      <c r="K5131" s="1"/>
      <c r="L5131" s="1"/>
      <c r="M5131" s="1"/>
      <c r="N5131" s="1"/>
      <c r="AA5131" s="1"/>
      <c r="AB5131" s="1"/>
      <c r="AC5131" s="1"/>
    </row>
    <row r="5132" spans="2:29" x14ac:dyDescent="0.25">
      <c r="B5132" s="27">
        <f t="shared" si="142"/>
        <v>39661.749999987558</v>
      </c>
      <c r="C5132" s="25">
        <v>18</v>
      </c>
      <c r="D5132" s="25">
        <v>21</v>
      </c>
      <c r="E5132" s="25">
        <v>300.54000000000002</v>
      </c>
      <c r="J5132" s="1"/>
      <c r="K5132" s="1"/>
      <c r="L5132" s="1"/>
      <c r="M5132" s="1"/>
      <c r="N5132" s="1"/>
      <c r="AA5132" s="1"/>
      <c r="AB5132" s="1"/>
      <c r="AC5132" s="1"/>
    </row>
    <row r="5133" spans="2:29" x14ac:dyDescent="0.25">
      <c r="B5133" s="27">
        <f t="shared" si="142"/>
        <v>39661.791666654222</v>
      </c>
      <c r="C5133" s="25">
        <v>19</v>
      </c>
      <c r="D5133" s="25">
        <v>19.899999999999999</v>
      </c>
      <c r="E5133" s="25">
        <v>94.82</v>
      </c>
      <c r="J5133" s="1"/>
      <c r="K5133" s="1"/>
      <c r="L5133" s="1"/>
      <c r="M5133" s="1"/>
      <c r="N5133" s="1"/>
      <c r="AA5133" s="1"/>
      <c r="AB5133" s="1"/>
      <c r="AC5133" s="1"/>
    </row>
    <row r="5134" spans="2:29" x14ac:dyDescent="0.25">
      <c r="B5134" s="27">
        <f t="shared" si="142"/>
        <v>39661.833333320887</v>
      </c>
      <c r="C5134" s="25">
        <v>20</v>
      </c>
      <c r="D5134" s="25">
        <v>18.8</v>
      </c>
      <c r="E5134" s="25">
        <v>0</v>
      </c>
      <c r="J5134" s="1"/>
      <c r="K5134" s="1"/>
      <c r="L5134" s="1"/>
      <c r="M5134" s="1"/>
      <c r="N5134" s="1"/>
      <c r="AA5134" s="1"/>
      <c r="AB5134" s="1"/>
      <c r="AC5134" s="1"/>
    </row>
    <row r="5135" spans="2:29" x14ac:dyDescent="0.25">
      <c r="B5135" s="27">
        <f t="shared" si="142"/>
        <v>39661.874999987551</v>
      </c>
      <c r="C5135" s="25">
        <v>21</v>
      </c>
      <c r="D5135" s="25">
        <v>18.399999999999999</v>
      </c>
      <c r="E5135" s="25">
        <v>0</v>
      </c>
      <c r="J5135" s="1"/>
      <c r="K5135" s="1"/>
      <c r="L5135" s="1"/>
      <c r="M5135" s="1"/>
      <c r="N5135" s="1"/>
      <c r="AA5135" s="1"/>
      <c r="AB5135" s="1"/>
      <c r="AC5135" s="1"/>
    </row>
    <row r="5136" spans="2:29" x14ac:dyDescent="0.25">
      <c r="B5136" s="27">
        <f t="shared" si="142"/>
        <v>39661.916666654215</v>
      </c>
      <c r="C5136" s="25">
        <v>22</v>
      </c>
      <c r="D5136" s="25">
        <v>18.2</v>
      </c>
      <c r="E5136" s="25">
        <v>0</v>
      </c>
      <c r="J5136" s="1"/>
      <c r="K5136" s="1"/>
      <c r="L5136" s="1"/>
      <c r="M5136" s="1"/>
      <c r="N5136" s="1"/>
      <c r="AA5136" s="1"/>
      <c r="AB5136" s="1"/>
      <c r="AC5136" s="1"/>
    </row>
    <row r="5137" spans="2:29" x14ac:dyDescent="0.25">
      <c r="B5137" s="27">
        <f t="shared" si="142"/>
        <v>39661.958333320879</v>
      </c>
      <c r="C5137" s="25">
        <v>23</v>
      </c>
      <c r="D5137" s="25">
        <v>18.100000000000001</v>
      </c>
      <c r="E5137" s="25">
        <v>0</v>
      </c>
      <c r="J5137" s="1"/>
      <c r="K5137" s="1"/>
      <c r="L5137" s="1"/>
      <c r="M5137" s="1"/>
      <c r="N5137" s="1"/>
      <c r="AA5137" s="1"/>
      <c r="AB5137" s="1"/>
      <c r="AC5137" s="1"/>
    </row>
    <row r="5138" spans="2:29" x14ac:dyDescent="0.25">
      <c r="B5138" s="27">
        <f t="shared" si="142"/>
        <v>39661.999999987544</v>
      </c>
      <c r="C5138" s="25">
        <v>0</v>
      </c>
      <c r="D5138" s="25">
        <v>18.100000000000001</v>
      </c>
      <c r="E5138" s="25">
        <v>0</v>
      </c>
      <c r="J5138" s="1"/>
      <c r="K5138" s="1"/>
      <c r="L5138" s="1"/>
      <c r="M5138" s="1"/>
      <c r="N5138" s="1"/>
      <c r="AA5138" s="1"/>
      <c r="AB5138" s="1"/>
      <c r="AC5138" s="1"/>
    </row>
    <row r="5139" spans="2:29" x14ac:dyDescent="0.25">
      <c r="B5139" s="27">
        <f t="shared" si="142"/>
        <v>39662.041666654208</v>
      </c>
      <c r="C5139" s="25">
        <v>1</v>
      </c>
      <c r="D5139" s="25">
        <v>18.2</v>
      </c>
      <c r="E5139" s="25">
        <v>0</v>
      </c>
      <c r="J5139" s="1"/>
      <c r="K5139" s="1"/>
      <c r="L5139" s="1"/>
      <c r="M5139" s="1"/>
      <c r="N5139" s="1"/>
      <c r="AA5139" s="1"/>
      <c r="AB5139" s="1"/>
      <c r="AC5139" s="1"/>
    </row>
    <row r="5140" spans="2:29" x14ac:dyDescent="0.25">
      <c r="B5140" s="27">
        <f t="shared" si="142"/>
        <v>39662.083333320872</v>
      </c>
      <c r="C5140" s="25">
        <v>2</v>
      </c>
      <c r="D5140" s="25">
        <v>18.3</v>
      </c>
      <c r="E5140" s="25">
        <v>0</v>
      </c>
      <c r="J5140" s="1"/>
      <c r="K5140" s="1"/>
      <c r="L5140" s="1"/>
      <c r="M5140" s="1"/>
      <c r="N5140" s="1"/>
      <c r="AA5140" s="1"/>
      <c r="AB5140" s="1"/>
      <c r="AC5140" s="1"/>
    </row>
    <row r="5141" spans="2:29" x14ac:dyDescent="0.25">
      <c r="B5141" s="27">
        <f t="shared" si="142"/>
        <v>39662.124999987536</v>
      </c>
      <c r="C5141" s="25">
        <v>3</v>
      </c>
      <c r="D5141" s="25">
        <v>18.399999999999999</v>
      </c>
      <c r="E5141" s="25">
        <v>0</v>
      </c>
      <c r="J5141" s="1"/>
      <c r="K5141" s="1"/>
      <c r="L5141" s="1"/>
      <c r="M5141" s="1"/>
      <c r="N5141" s="1"/>
      <c r="AA5141" s="1"/>
      <c r="AB5141" s="1"/>
      <c r="AC5141" s="1"/>
    </row>
    <row r="5142" spans="2:29" x14ac:dyDescent="0.25">
      <c r="B5142" s="27">
        <f t="shared" si="142"/>
        <v>39662.166666654201</v>
      </c>
      <c r="C5142" s="25">
        <v>4</v>
      </c>
      <c r="D5142" s="25">
        <v>18.5</v>
      </c>
      <c r="E5142" s="25">
        <v>0</v>
      </c>
      <c r="J5142" s="1"/>
      <c r="K5142" s="1"/>
      <c r="L5142" s="1"/>
      <c r="M5142" s="1"/>
      <c r="N5142" s="1"/>
      <c r="AA5142" s="1"/>
      <c r="AB5142" s="1"/>
      <c r="AC5142" s="1"/>
    </row>
    <row r="5143" spans="2:29" x14ac:dyDescent="0.25">
      <c r="B5143" s="27">
        <f t="shared" si="142"/>
        <v>39662.208333320865</v>
      </c>
      <c r="C5143" s="25">
        <v>5</v>
      </c>
      <c r="D5143" s="25">
        <v>18.8</v>
      </c>
      <c r="E5143" s="25">
        <v>0</v>
      </c>
      <c r="J5143" s="1"/>
      <c r="K5143" s="1"/>
      <c r="L5143" s="1"/>
      <c r="M5143" s="1"/>
      <c r="N5143" s="1"/>
      <c r="AA5143" s="1"/>
      <c r="AB5143" s="1"/>
      <c r="AC5143" s="1"/>
    </row>
    <row r="5144" spans="2:29" x14ac:dyDescent="0.25">
      <c r="B5144" s="27">
        <f t="shared" si="142"/>
        <v>39662.249999987529</v>
      </c>
      <c r="C5144" s="25">
        <v>6</v>
      </c>
      <c r="D5144" s="25">
        <v>19.2</v>
      </c>
      <c r="E5144" s="25">
        <v>0</v>
      </c>
      <c r="J5144" s="1"/>
      <c r="K5144" s="1"/>
      <c r="L5144" s="1"/>
      <c r="M5144" s="1"/>
      <c r="N5144" s="1"/>
      <c r="AA5144" s="1"/>
      <c r="AB5144" s="1"/>
      <c r="AC5144" s="1"/>
    </row>
    <row r="5145" spans="2:29" x14ac:dyDescent="0.25">
      <c r="B5145" s="27">
        <f t="shared" si="142"/>
        <v>39662.291666654193</v>
      </c>
      <c r="C5145" s="25">
        <v>7</v>
      </c>
      <c r="D5145" s="25">
        <v>20</v>
      </c>
      <c r="E5145" s="25">
        <v>145.22</v>
      </c>
      <c r="J5145" s="1"/>
      <c r="K5145" s="1"/>
      <c r="L5145" s="1"/>
      <c r="M5145" s="1"/>
      <c r="N5145" s="1"/>
      <c r="AA5145" s="1"/>
      <c r="AB5145" s="1"/>
      <c r="AC5145" s="1"/>
    </row>
    <row r="5146" spans="2:29" x14ac:dyDescent="0.25">
      <c r="B5146" s="27">
        <f t="shared" si="142"/>
        <v>39662.333333320857</v>
      </c>
      <c r="C5146" s="25">
        <v>8</v>
      </c>
      <c r="D5146" s="25">
        <v>21.4</v>
      </c>
      <c r="E5146" s="25">
        <v>352.12</v>
      </c>
      <c r="J5146" s="1"/>
      <c r="K5146" s="1"/>
      <c r="L5146" s="1"/>
      <c r="M5146" s="1"/>
      <c r="N5146" s="1"/>
      <c r="AA5146" s="1"/>
      <c r="AB5146" s="1"/>
      <c r="AC5146" s="1"/>
    </row>
    <row r="5147" spans="2:29" x14ac:dyDescent="0.25">
      <c r="B5147" s="27">
        <f t="shared" si="142"/>
        <v>39662.374999987522</v>
      </c>
      <c r="C5147" s="25">
        <v>9</v>
      </c>
      <c r="D5147" s="25">
        <v>22.6</v>
      </c>
      <c r="E5147" s="25">
        <v>552.29999999999995</v>
      </c>
      <c r="J5147" s="1"/>
      <c r="K5147" s="1"/>
      <c r="L5147" s="1"/>
      <c r="M5147" s="1"/>
      <c r="N5147" s="1"/>
      <c r="AA5147" s="1"/>
      <c r="AB5147" s="1"/>
      <c r="AC5147" s="1"/>
    </row>
    <row r="5148" spans="2:29" x14ac:dyDescent="0.25">
      <c r="B5148" s="27">
        <f t="shared" si="142"/>
        <v>39662.416666654186</v>
      </c>
      <c r="C5148" s="25">
        <v>10</v>
      </c>
      <c r="D5148" s="25">
        <v>23.3</v>
      </c>
      <c r="E5148" s="25">
        <v>725.21</v>
      </c>
      <c r="J5148" s="1"/>
      <c r="K5148" s="1"/>
      <c r="L5148" s="1"/>
      <c r="M5148" s="1"/>
      <c r="N5148" s="1"/>
      <c r="AA5148" s="1"/>
      <c r="AB5148" s="1"/>
      <c r="AC5148" s="1"/>
    </row>
    <row r="5149" spans="2:29" x14ac:dyDescent="0.25">
      <c r="B5149" s="27">
        <f t="shared" si="142"/>
        <v>39662.45833332085</v>
      </c>
      <c r="C5149" s="25">
        <v>11</v>
      </c>
      <c r="D5149" s="25">
        <v>24</v>
      </c>
      <c r="E5149" s="25">
        <v>856.55</v>
      </c>
      <c r="J5149" s="1"/>
      <c r="K5149" s="1"/>
      <c r="L5149" s="1"/>
      <c r="M5149" s="1"/>
      <c r="N5149" s="1"/>
      <c r="AA5149" s="1"/>
      <c r="AB5149" s="1"/>
      <c r="AC5149" s="1"/>
    </row>
    <row r="5150" spans="2:29" x14ac:dyDescent="0.25">
      <c r="B5150" s="27">
        <f t="shared" si="142"/>
        <v>39662.499999987514</v>
      </c>
      <c r="C5150" s="25">
        <v>12</v>
      </c>
      <c r="D5150" s="25">
        <v>26.9</v>
      </c>
      <c r="E5150" s="25">
        <v>950.02</v>
      </c>
      <c r="J5150" s="1"/>
      <c r="K5150" s="1"/>
      <c r="L5150" s="1"/>
      <c r="M5150" s="1"/>
      <c r="N5150" s="1"/>
      <c r="AA5150" s="1"/>
      <c r="AB5150" s="1"/>
      <c r="AC5150" s="1"/>
    </row>
    <row r="5151" spans="2:29" x14ac:dyDescent="0.25">
      <c r="B5151" s="27">
        <f t="shared" si="142"/>
        <v>39662.541666654179</v>
      </c>
      <c r="C5151" s="25">
        <v>13</v>
      </c>
      <c r="D5151" s="25">
        <v>27.9</v>
      </c>
      <c r="E5151" s="25">
        <v>972.5</v>
      </c>
      <c r="J5151" s="1"/>
      <c r="K5151" s="1"/>
      <c r="L5151" s="1"/>
      <c r="M5151" s="1"/>
      <c r="N5151" s="1"/>
      <c r="AA5151" s="1"/>
      <c r="AB5151" s="1"/>
      <c r="AC5151" s="1"/>
    </row>
    <row r="5152" spans="2:29" x14ac:dyDescent="0.25">
      <c r="B5152" s="27">
        <f t="shared" si="142"/>
        <v>39662.583333320843</v>
      </c>
      <c r="C5152" s="25">
        <v>14</v>
      </c>
      <c r="D5152" s="25">
        <v>27.8</v>
      </c>
      <c r="E5152" s="25">
        <v>932.92</v>
      </c>
      <c r="J5152" s="1"/>
      <c r="K5152" s="1"/>
      <c r="L5152" s="1"/>
      <c r="M5152" s="1"/>
      <c r="N5152" s="1"/>
      <c r="AA5152" s="1"/>
      <c r="AB5152" s="1"/>
      <c r="AC5152" s="1"/>
    </row>
    <row r="5153" spans="2:29" x14ac:dyDescent="0.25">
      <c r="B5153" s="27">
        <f t="shared" si="142"/>
        <v>39662.624999987507</v>
      </c>
      <c r="C5153" s="25">
        <v>15</v>
      </c>
      <c r="D5153" s="25">
        <v>27.5</v>
      </c>
      <c r="E5153" s="25">
        <v>837.57</v>
      </c>
      <c r="J5153" s="1"/>
      <c r="K5153" s="1"/>
      <c r="L5153" s="1"/>
      <c r="M5153" s="1"/>
      <c r="N5153" s="1"/>
      <c r="AA5153" s="1"/>
      <c r="AB5153" s="1"/>
      <c r="AC5153" s="1"/>
    </row>
    <row r="5154" spans="2:29" x14ac:dyDescent="0.25">
      <c r="B5154" s="27">
        <f t="shared" si="142"/>
        <v>39662.666666654171</v>
      </c>
      <c r="C5154" s="25">
        <v>16</v>
      </c>
      <c r="D5154" s="25">
        <v>27.3</v>
      </c>
      <c r="E5154" s="25">
        <v>692.57</v>
      </c>
      <c r="J5154" s="1"/>
      <c r="K5154" s="1"/>
      <c r="L5154" s="1"/>
      <c r="M5154" s="1"/>
      <c r="N5154" s="1"/>
      <c r="AA5154" s="1"/>
      <c r="AB5154" s="1"/>
      <c r="AC5154" s="1"/>
    </row>
    <row r="5155" spans="2:29" x14ac:dyDescent="0.25">
      <c r="B5155" s="27">
        <f t="shared" si="142"/>
        <v>39662.708333320836</v>
      </c>
      <c r="C5155" s="25">
        <v>17</v>
      </c>
      <c r="D5155" s="25">
        <v>26.8</v>
      </c>
      <c r="E5155" s="25">
        <v>507.75</v>
      </c>
      <c r="J5155" s="1"/>
      <c r="K5155" s="1"/>
      <c r="L5155" s="1"/>
      <c r="M5155" s="1"/>
      <c r="N5155" s="1"/>
      <c r="AA5155" s="1"/>
      <c r="AB5155" s="1"/>
      <c r="AC5155" s="1"/>
    </row>
    <row r="5156" spans="2:29" x14ac:dyDescent="0.25">
      <c r="B5156" s="27">
        <f t="shared" si="142"/>
        <v>39662.7499999875</v>
      </c>
      <c r="C5156" s="25">
        <v>18</v>
      </c>
      <c r="D5156" s="25">
        <v>26.1</v>
      </c>
      <c r="E5156" s="25">
        <v>299.3</v>
      </c>
      <c r="J5156" s="1"/>
      <c r="K5156" s="1"/>
      <c r="L5156" s="1"/>
      <c r="M5156" s="1"/>
      <c r="N5156" s="1"/>
      <c r="AA5156" s="1"/>
      <c r="AB5156" s="1"/>
      <c r="AC5156" s="1"/>
    </row>
    <row r="5157" spans="2:29" x14ac:dyDescent="0.25">
      <c r="B5157" s="27">
        <f t="shared" si="142"/>
        <v>39662.791666654164</v>
      </c>
      <c r="C5157" s="25">
        <v>19</v>
      </c>
      <c r="D5157" s="25">
        <v>24.5</v>
      </c>
      <c r="E5157" s="25">
        <v>92.59</v>
      </c>
      <c r="J5157" s="1"/>
      <c r="K5157" s="1"/>
      <c r="L5157" s="1"/>
      <c r="M5157" s="1"/>
      <c r="N5157" s="1"/>
      <c r="AA5157" s="1"/>
      <c r="AB5157" s="1"/>
      <c r="AC5157" s="1"/>
    </row>
    <row r="5158" spans="2:29" x14ac:dyDescent="0.25">
      <c r="B5158" s="27">
        <f t="shared" si="142"/>
        <v>39662.833333320828</v>
      </c>
      <c r="C5158" s="25">
        <v>20</v>
      </c>
      <c r="D5158" s="25">
        <v>22.9</v>
      </c>
      <c r="E5158" s="25">
        <v>0</v>
      </c>
      <c r="J5158" s="1"/>
      <c r="K5158" s="1"/>
      <c r="L5158" s="1"/>
      <c r="M5158" s="1"/>
      <c r="N5158" s="1"/>
      <c r="AA5158" s="1"/>
      <c r="AB5158" s="1"/>
      <c r="AC5158" s="1"/>
    </row>
    <row r="5159" spans="2:29" x14ac:dyDescent="0.25">
      <c r="B5159" s="27">
        <f t="shared" si="142"/>
        <v>39662.874999987493</v>
      </c>
      <c r="C5159" s="25">
        <v>21</v>
      </c>
      <c r="D5159" s="25">
        <v>21.9</v>
      </c>
      <c r="E5159" s="25">
        <v>0</v>
      </c>
      <c r="J5159" s="1"/>
      <c r="K5159" s="1"/>
      <c r="L5159" s="1"/>
      <c r="M5159" s="1"/>
      <c r="N5159" s="1"/>
      <c r="AA5159" s="1"/>
      <c r="AB5159" s="1"/>
      <c r="AC5159" s="1"/>
    </row>
    <row r="5160" spans="2:29" x14ac:dyDescent="0.25">
      <c r="B5160" s="27">
        <f t="shared" si="142"/>
        <v>39662.916666654157</v>
      </c>
      <c r="C5160" s="25">
        <v>22</v>
      </c>
      <c r="D5160" s="25">
        <v>21.6</v>
      </c>
      <c r="E5160" s="25">
        <v>0</v>
      </c>
      <c r="J5160" s="1"/>
      <c r="K5160" s="1"/>
      <c r="L5160" s="1"/>
      <c r="M5160" s="1"/>
      <c r="N5160" s="1"/>
      <c r="AA5160" s="1"/>
      <c r="AB5160" s="1"/>
      <c r="AC5160" s="1"/>
    </row>
    <row r="5161" spans="2:29" x14ac:dyDescent="0.25">
      <c r="B5161" s="27">
        <f t="shared" si="142"/>
        <v>39662.958333320821</v>
      </c>
      <c r="C5161" s="25">
        <v>23</v>
      </c>
      <c r="D5161" s="25">
        <v>21.4</v>
      </c>
      <c r="E5161" s="25">
        <v>0</v>
      </c>
      <c r="J5161" s="1"/>
      <c r="K5161" s="1"/>
      <c r="L5161" s="1"/>
      <c r="M5161" s="1"/>
      <c r="N5161" s="1"/>
      <c r="AA5161" s="1"/>
      <c r="AB5161" s="1"/>
      <c r="AC5161" s="1"/>
    </row>
    <row r="5162" spans="2:29" x14ac:dyDescent="0.25">
      <c r="B5162" s="27">
        <f t="shared" si="142"/>
        <v>39662.999999987485</v>
      </c>
      <c r="C5162" s="25">
        <v>0</v>
      </c>
      <c r="D5162" s="25">
        <v>21.3</v>
      </c>
      <c r="E5162" s="25">
        <v>0</v>
      </c>
      <c r="J5162" s="1"/>
      <c r="K5162" s="1"/>
      <c r="L5162" s="1"/>
      <c r="M5162" s="1"/>
      <c r="N5162" s="1"/>
      <c r="AA5162" s="1"/>
      <c r="AB5162" s="1"/>
      <c r="AC5162" s="1"/>
    </row>
    <row r="5163" spans="2:29" x14ac:dyDescent="0.25">
      <c r="B5163" s="27">
        <f t="shared" si="142"/>
        <v>39663.04166665415</v>
      </c>
      <c r="C5163" s="25">
        <v>1</v>
      </c>
      <c r="D5163" s="25">
        <v>21.3</v>
      </c>
      <c r="E5163" s="25">
        <v>0</v>
      </c>
      <c r="J5163" s="1"/>
      <c r="K5163" s="1"/>
      <c r="L5163" s="1"/>
      <c r="M5163" s="1"/>
      <c r="N5163" s="1"/>
      <c r="AA5163" s="1"/>
      <c r="AB5163" s="1"/>
      <c r="AC5163" s="1"/>
    </row>
    <row r="5164" spans="2:29" x14ac:dyDescent="0.25">
      <c r="B5164" s="27">
        <f t="shared" si="142"/>
        <v>39663.083333320814</v>
      </c>
      <c r="C5164" s="25">
        <v>2</v>
      </c>
      <c r="D5164" s="25">
        <v>21.3</v>
      </c>
      <c r="E5164" s="25">
        <v>0</v>
      </c>
      <c r="J5164" s="1"/>
      <c r="K5164" s="1"/>
      <c r="L5164" s="1"/>
      <c r="M5164" s="1"/>
      <c r="N5164" s="1"/>
      <c r="AA5164" s="1"/>
      <c r="AB5164" s="1"/>
      <c r="AC5164" s="1"/>
    </row>
    <row r="5165" spans="2:29" x14ac:dyDescent="0.25">
      <c r="B5165" s="27">
        <f t="shared" si="142"/>
        <v>39663.124999987478</v>
      </c>
      <c r="C5165" s="25">
        <v>3</v>
      </c>
      <c r="D5165" s="25">
        <v>21.2</v>
      </c>
      <c r="E5165" s="25">
        <v>0</v>
      </c>
      <c r="J5165" s="1"/>
      <c r="K5165" s="1"/>
      <c r="L5165" s="1"/>
      <c r="M5165" s="1"/>
      <c r="N5165" s="1"/>
      <c r="AA5165" s="1"/>
      <c r="AB5165" s="1"/>
      <c r="AC5165" s="1"/>
    </row>
    <row r="5166" spans="2:29" x14ac:dyDescent="0.25">
      <c r="B5166" s="27">
        <f t="shared" si="142"/>
        <v>39663.166666654142</v>
      </c>
      <c r="C5166" s="25">
        <v>4</v>
      </c>
      <c r="D5166" s="25">
        <v>21.1</v>
      </c>
      <c r="E5166" s="25">
        <v>0</v>
      </c>
      <c r="J5166" s="1"/>
      <c r="K5166" s="1"/>
      <c r="L5166" s="1"/>
      <c r="M5166" s="1"/>
      <c r="N5166" s="1"/>
      <c r="AA5166" s="1"/>
      <c r="AB5166" s="1"/>
      <c r="AC5166" s="1"/>
    </row>
    <row r="5167" spans="2:29" x14ac:dyDescent="0.25">
      <c r="B5167" s="27">
        <f t="shared" si="142"/>
        <v>39663.208333320807</v>
      </c>
      <c r="C5167" s="25">
        <v>5</v>
      </c>
      <c r="D5167" s="25">
        <v>21.2</v>
      </c>
      <c r="E5167" s="25">
        <v>0</v>
      </c>
      <c r="J5167" s="1"/>
      <c r="K5167" s="1"/>
      <c r="L5167" s="1"/>
      <c r="M5167" s="1"/>
      <c r="N5167" s="1"/>
      <c r="AA5167" s="1"/>
      <c r="AB5167" s="1"/>
      <c r="AC5167" s="1"/>
    </row>
    <row r="5168" spans="2:29" x14ac:dyDescent="0.25">
      <c r="B5168" s="27">
        <f t="shared" si="142"/>
        <v>39663.249999987471</v>
      </c>
      <c r="C5168" s="25">
        <v>6</v>
      </c>
      <c r="D5168" s="25">
        <v>21.4</v>
      </c>
      <c r="E5168" s="25">
        <v>0</v>
      </c>
      <c r="J5168" s="1"/>
      <c r="K5168" s="1"/>
      <c r="L5168" s="1"/>
      <c r="M5168" s="1"/>
      <c r="N5168" s="1"/>
      <c r="AA5168" s="1"/>
      <c r="AB5168" s="1"/>
      <c r="AC5168" s="1"/>
    </row>
    <row r="5169" spans="2:29" x14ac:dyDescent="0.25">
      <c r="B5169" s="27">
        <f t="shared" si="142"/>
        <v>39663.291666654135</v>
      </c>
      <c r="C5169" s="25">
        <v>7</v>
      </c>
      <c r="D5169" s="25">
        <v>22.2</v>
      </c>
      <c r="E5169" s="25">
        <v>144.94999999999999</v>
      </c>
      <c r="J5169" s="1"/>
      <c r="K5169" s="1"/>
      <c r="L5169" s="1"/>
      <c r="M5169" s="1"/>
      <c r="N5169" s="1"/>
      <c r="AA5169" s="1"/>
      <c r="AB5169" s="1"/>
      <c r="AC5169" s="1"/>
    </row>
    <row r="5170" spans="2:29" x14ac:dyDescent="0.25">
      <c r="B5170" s="27">
        <f t="shared" si="142"/>
        <v>39663.333333320799</v>
      </c>
      <c r="C5170" s="25">
        <v>8</v>
      </c>
      <c r="D5170" s="25">
        <v>23.8</v>
      </c>
      <c r="E5170" s="25">
        <v>355.26</v>
      </c>
      <c r="J5170" s="1"/>
      <c r="K5170" s="1"/>
      <c r="L5170" s="1"/>
      <c r="M5170" s="1"/>
      <c r="N5170" s="1"/>
      <c r="AA5170" s="1"/>
      <c r="AB5170" s="1"/>
      <c r="AC5170" s="1"/>
    </row>
    <row r="5171" spans="2:29" x14ac:dyDescent="0.25">
      <c r="B5171" s="27">
        <f t="shared" si="142"/>
        <v>39663.374999987464</v>
      </c>
      <c r="C5171" s="25">
        <v>9</v>
      </c>
      <c r="D5171" s="25">
        <v>25.1</v>
      </c>
      <c r="E5171" s="25">
        <v>558.57000000000005</v>
      </c>
      <c r="J5171" s="1"/>
      <c r="K5171" s="1"/>
      <c r="L5171" s="1"/>
      <c r="M5171" s="1"/>
      <c r="N5171" s="1"/>
      <c r="AA5171" s="1"/>
      <c r="AB5171" s="1"/>
      <c r="AC5171" s="1"/>
    </row>
    <row r="5172" spans="2:29" x14ac:dyDescent="0.25">
      <c r="B5172" s="27">
        <f t="shared" si="142"/>
        <v>39663.416666654128</v>
      </c>
      <c r="C5172" s="25">
        <v>10</v>
      </c>
      <c r="D5172" s="25">
        <v>26.6</v>
      </c>
      <c r="E5172" s="25">
        <v>734.01</v>
      </c>
      <c r="J5172" s="1"/>
      <c r="K5172" s="1"/>
      <c r="L5172" s="1"/>
      <c r="M5172" s="1"/>
      <c r="N5172" s="1"/>
      <c r="AA5172" s="1"/>
      <c r="AB5172" s="1"/>
      <c r="AC5172" s="1"/>
    </row>
    <row r="5173" spans="2:29" x14ac:dyDescent="0.25">
      <c r="B5173" s="27">
        <f t="shared" si="142"/>
        <v>39663.458333320792</v>
      </c>
      <c r="C5173" s="25">
        <v>11</v>
      </c>
      <c r="D5173" s="25">
        <v>28.3</v>
      </c>
      <c r="E5173" s="25">
        <v>867.38</v>
      </c>
      <c r="J5173" s="1"/>
      <c r="K5173" s="1"/>
      <c r="L5173" s="1"/>
      <c r="M5173" s="1"/>
      <c r="N5173" s="1"/>
      <c r="AA5173" s="1"/>
      <c r="AB5173" s="1"/>
      <c r="AC5173" s="1"/>
    </row>
    <row r="5174" spans="2:29" x14ac:dyDescent="0.25">
      <c r="B5174" s="27">
        <f t="shared" si="142"/>
        <v>39663.499999987456</v>
      </c>
      <c r="C5174" s="25">
        <v>12</v>
      </c>
      <c r="D5174" s="25">
        <v>28.7</v>
      </c>
      <c r="E5174" s="25">
        <v>951.6</v>
      </c>
      <c r="J5174" s="1"/>
      <c r="K5174" s="1"/>
      <c r="L5174" s="1"/>
      <c r="M5174" s="1"/>
      <c r="N5174" s="1"/>
      <c r="AA5174" s="1"/>
      <c r="AB5174" s="1"/>
      <c r="AC5174" s="1"/>
    </row>
    <row r="5175" spans="2:29" x14ac:dyDescent="0.25">
      <c r="B5175" s="27">
        <f t="shared" si="142"/>
        <v>39663.54166665412</v>
      </c>
      <c r="C5175" s="25">
        <v>13</v>
      </c>
      <c r="D5175" s="25">
        <v>29.9</v>
      </c>
      <c r="E5175" s="25">
        <v>972.71</v>
      </c>
      <c r="J5175" s="1"/>
      <c r="K5175" s="1"/>
      <c r="L5175" s="1"/>
      <c r="M5175" s="1"/>
      <c r="N5175" s="1"/>
      <c r="AA5175" s="1"/>
      <c r="AB5175" s="1"/>
      <c r="AC5175" s="1"/>
    </row>
    <row r="5176" spans="2:29" x14ac:dyDescent="0.25">
      <c r="B5176" s="27">
        <f t="shared" si="142"/>
        <v>39663.583333320785</v>
      </c>
      <c r="C5176" s="25">
        <v>14</v>
      </c>
      <c r="D5176" s="25">
        <v>30.9</v>
      </c>
      <c r="E5176" s="25">
        <v>932.64</v>
      </c>
      <c r="J5176" s="1"/>
      <c r="K5176" s="1"/>
      <c r="L5176" s="1"/>
      <c r="M5176" s="1"/>
      <c r="N5176" s="1"/>
      <c r="AA5176" s="1"/>
      <c r="AB5176" s="1"/>
      <c r="AC5176" s="1"/>
    </row>
    <row r="5177" spans="2:29" x14ac:dyDescent="0.25">
      <c r="B5177" s="27">
        <f t="shared" si="142"/>
        <v>39663.624999987449</v>
      </c>
      <c r="C5177" s="25">
        <v>15</v>
      </c>
      <c r="D5177" s="25">
        <v>31.1</v>
      </c>
      <c r="E5177" s="25">
        <v>834.45</v>
      </c>
      <c r="J5177" s="1"/>
      <c r="K5177" s="1"/>
      <c r="L5177" s="1"/>
      <c r="M5177" s="1"/>
      <c r="N5177" s="1"/>
      <c r="AA5177" s="1"/>
      <c r="AB5177" s="1"/>
      <c r="AC5177" s="1"/>
    </row>
    <row r="5178" spans="2:29" x14ac:dyDescent="0.25">
      <c r="B5178" s="27">
        <f t="shared" si="142"/>
        <v>39663.666666654113</v>
      </c>
      <c r="C5178" s="25">
        <v>16</v>
      </c>
      <c r="D5178" s="25">
        <v>30.2</v>
      </c>
      <c r="E5178" s="25">
        <v>688.04</v>
      </c>
      <c r="J5178" s="1"/>
      <c r="K5178" s="1"/>
      <c r="L5178" s="1"/>
      <c r="M5178" s="1"/>
      <c r="N5178" s="1"/>
      <c r="AA5178" s="1"/>
      <c r="AB5178" s="1"/>
      <c r="AC5178" s="1"/>
    </row>
    <row r="5179" spans="2:29" x14ac:dyDescent="0.25">
      <c r="B5179" s="27">
        <f t="shared" si="142"/>
        <v>39663.708333320777</v>
      </c>
      <c r="C5179" s="25">
        <v>17</v>
      </c>
      <c r="D5179" s="25">
        <v>29.1</v>
      </c>
      <c r="E5179" s="25">
        <v>504.17</v>
      </c>
      <c r="J5179" s="1"/>
      <c r="K5179" s="1"/>
      <c r="L5179" s="1"/>
      <c r="M5179" s="1"/>
      <c r="N5179" s="1"/>
      <c r="AA5179" s="1"/>
      <c r="AB5179" s="1"/>
      <c r="AC5179" s="1"/>
    </row>
    <row r="5180" spans="2:29" x14ac:dyDescent="0.25">
      <c r="B5180" s="27">
        <f t="shared" si="142"/>
        <v>39663.749999987442</v>
      </c>
      <c r="C5180" s="25">
        <v>18</v>
      </c>
      <c r="D5180" s="25">
        <v>27.3</v>
      </c>
      <c r="E5180" s="25">
        <v>296.20999999999998</v>
      </c>
      <c r="J5180" s="1"/>
      <c r="K5180" s="1"/>
      <c r="L5180" s="1"/>
      <c r="M5180" s="1"/>
      <c r="N5180" s="1"/>
      <c r="AA5180" s="1"/>
      <c r="AB5180" s="1"/>
      <c r="AC5180" s="1"/>
    </row>
    <row r="5181" spans="2:29" x14ac:dyDescent="0.25">
      <c r="B5181" s="27">
        <f t="shared" si="142"/>
        <v>39663.791666654106</v>
      </c>
      <c r="C5181" s="25">
        <v>19</v>
      </c>
      <c r="D5181" s="25">
        <v>25</v>
      </c>
      <c r="E5181" s="25">
        <v>89.88</v>
      </c>
      <c r="J5181" s="1"/>
      <c r="K5181" s="1"/>
      <c r="L5181" s="1"/>
      <c r="M5181" s="1"/>
      <c r="N5181" s="1"/>
      <c r="AA5181" s="1"/>
      <c r="AB5181" s="1"/>
      <c r="AC5181" s="1"/>
    </row>
    <row r="5182" spans="2:29" x14ac:dyDescent="0.25">
      <c r="B5182" s="27">
        <f t="shared" si="142"/>
        <v>39663.83333332077</v>
      </c>
      <c r="C5182" s="25">
        <v>20</v>
      </c>
      <c r="D5182" s="25">
        <v>23.3</v>
      </c>
      <c r="E5182" s="25">
        <v>0</v>
      </c>
      <c r="J5182" s="1"/>
      <c r="K5182" s="1"/>
      <c r="L5182" s="1"/>
      <c r="M5182" s="1"/>
      <c r="N5182" s="1"/>
      <c r="AA5182" s="1"/>
      <c r="AB5182" s="1"/>
      <c r="AC5182" s="1"/>
    </row>
    <row r="5183" spans="2:29" x14ac:dyDescent="0.25">
      <c r="B5183" s="27">
        <f t="shared" si="142"/>
        <v>39663.874999987434</v>
      </c>
      <c r="C5183" s="25">
        <v>21</v>
      </c>
      <c r="D5183" s="25">
        <v>22.5</v>
      </c>
      <c r="E5183" s="25">
        <v>0</v>
      </c>
      <c r="J5183" s="1"/>
      <c r="K5183" s="1"/>
      <c r="L5183" s="1"/>
      <c r="M5183" s="1"/>
      <c r="N5183" s="1"/>
      <c r="AA5183" s="1"/>
      <c r="AB5183" s="1"/>
      <c r="AC5183" s="1"/>
    </row>
    <row r="5184" spans="2:29" x14ac:dyDescent="0.25">
      <c r="B5184" s="27">
        <f t="shared" si="142"/>
        <v>39663.916666654099</v>
      </c>
      <c r="C5184" s="25">
        <v>22</v>
      </c>
      <c r="D5184" s="25">
        <v>22.1</v>
      </c>
      <c r="E5184" s="25">
        <v>0</v>
      </c>
      <c r="J5184" s="1"/>
      <c r="K5184" s="1"/>
      <c r="L5184" s="1"/>
      <c r="M5184" s="1"/>
      <c r="N5184" s="1"/>
      <c r="AA5184" s="1"/>
      <c r="AB5184" s="1"/>
      <c r="AC5184" s="1"/>
    </row>
    <row r="5185" spans="2:29" x14ac:dyDescent="0.25">
      <c r="B5185" s="27">
        <f t="shared" si="142"/>
        <v>39663.958333320763</v>
      </c>
      <c r="C5185" s="25">
        <v>23</v>
      </c>
      <c r="D5185" s="25">
        <v>21.8</v>
      </c>
      <c r="E5185" s="25">
        <v>0</v>
      </c>
      <c r="J5185" s="1"/>
      <c r="K5185" s="1"/>
      <c r="L5185" s="1"/>
      <c r="M5185" s="1"/>
      <c r="N5185" s="1"/>
      <c r="AA5185" s="1"/>
      <c r="AB5185" s="1"/>
      <c r="AC5185" s="1"/>
    </row>
    <row r="5186" spans="2:29" x14ac:dyDescent="0.25">
      <c r="B5186" s="27">
        <f t="shared" si="142"/>
        <v>39663.999999987427</v>
      </c>
      <c r="C5186" s="25">
        <v>0</v>
      </c>
      <c r="D5186" s="25">
        <v>21.4</v>
      </c>
      <c r="E5186" s="25">
        <v>0</v>
      </c>
      <c r="J5186" s="1"/>
      <c r="K5186" s="1"/>
      <c r="L5186" s="1"/>
      <c r="M5186" s="1"/>
      <c r="N5186" s="1"/>
      <c r="AA5186" s="1"/>
      <c r="AB5186" s="1"/>
      <c r="AC5186" s="1"/>
    </row>
    <row r="5187" spans="2:29" x14ac:dyDescent="0.25">
      <c r="B5187" s="27">
        <f t="shared" ref="B5187:B5250" si="143">B5186+1/24</f>
        <v>39664.041666654091</v>
      </c>
      <c r="C5187" s="25">
        <v>1</v>
      </c>
      <c r="D5187" s="25">
        <v>21.2</v>
      </c>
      <c r="E5187" s="25">
        <v>0</v>
      </c>
      <c r="J5187" s="1"/>
      <c r="K5187" s="1"/>
      <c r="L5187" s="1"/>
      <c r="M5187" s="1"/>
      <c r="N5187" s="1"/>
      <c r="AA5187" s="1"/>
      <c r="AB5187" s="1"/>
      <c r="AC5187" s="1"/>
    </row>
    <row r="5188" spans="2:29" x14ac:dyDescent="0.25">
      <c r="B5188" s="27">
        <f t="shared" si="143"/>
        <v>39664.083333320756</v>
      </c>
      <c r="C5188" s="25">
        <v>2</v>
      </c>
      <c r="D5188" s="25">
        <v>20.9</v>
      </c>
      <c r="E5188" s="25">
        <v>0</v>
      </c>
      <c r="J5188" s="1"/>
      <c r="K5188" s="1"/>
      <c r="L5188" s="1"/>
      <c r="M5188" s="1"/>
      <c r="N5188" s="1"/>
      <c r="AA5188" s="1"/>
      <c r="AB5188" s="1"/>
      <c r="AC5188" s="1"/>
    </row>
    <row r="5189" spans="2:29" x14ac:dyDescent="0.25">
      <c r="B5189" s="27">
        <f t="shared" si="143"/>
        <v>39664.12499998742</v>
      </c>
      <c r="C5189" s="25">
        <v>3</v>
      </c>
      <c r="D5189" s="25">
        <v>20.9</v>
      </c>
      <c r="E5189" s="25">
        <v>0</v>
      </c>
      <c r="J5189" s="1"/>
      <c r="K5189" s="1"/>
      <c r="L5189" s="1"/>
      <c r="M5189" s="1"/>
      <c r="N5189" s="1"/>
      <c r="AA5189" s="1"/>
      <c r="AB5189" s="1"/>
      <c r="AC5189" s="1"/>
    </row>
    <row r="5190" spans="2:29" x14ac:dyDescent="0.25">
      <c r="B5190" s="27">
        <f t="shared" si="143"/>
        <v>39664.166666654084</v>
      </c>
      <c r="C5190" s="25">
        <v>4</v>
      </c>
      <c r="D5190" s="25">
        <v>20.9</v>
      </c>
      <c r="E5190" s="25">
        <v>0</v>
      </c>
      <c r="J5190" s="1"/>
      <c r="K5190" s="1"/>
      <c r="L5190" s="1"/>
      <c r="M5190" s="1"/>
      <c r="N5190" s="1"/>
      <c r="AA5190" s="1"/>
      <c r="AB5190" s="1"/>
      <c r="AC5190" s="1"/>
    </row>
    <row r="5191" spans="2:29" x14ac:dyDescent="0.25">
      <c r="B5191" s="27">
        <f t="shared" si="143"/>
        <v>39664.208333320748</v>
      </c>
      <c r="C5191" s="25">
        <v>5</v>
      </c>
      <c r="D5191" s="25">
        <v>20.8</v>
      </c>
      <c r="E5191" s="25">
        <v>0</v>
      </c>
      <c r="J5191" s="1"/>
      <c r="K5191" s="1"/>
      <c r="L5191" s="1"/>
      <c r="M5191" s="1"/>
      <c r="N5191" s="1"/>
      <c r="AA5191" s="1"/>
      <c r="AB5191" s="1"/>
      <c r="AC5191" s="1"/>
    </row>
    <row r="5192" spans="2:29" x14ac:dyDescent="0.25">
      <c r="B5192" s="27">
        <f t="shared" si="143"/>
        <v>39664.249999987413</v>
      </c>
      <c r="C5192" s="25">
        <v>6</v>
      </c>
      <c r="D5192" s="25">
        <v>20.7</v>
      </c>
      <c r="E5192" s="25">
        <v>0</v>
      </c>
      <c r="J5192" s="1"/>
      <c r="K5192" s="1"/>
      <c r="L5192" s="1"/>
      <c r="M5192" s="1"/>
      <c r="N5192" s="1"/>
      <c r="AA5192" s="1"/>
      <c r="AB5192" s="1"/>
      <c r="AC5192" s="1"/>
    </row>
    <row r="5193" spans="2:29" x14ac:dyDescent="0.25">
      <c r="B5193" s="27">
        <f t="shared" si="143"/>
        <v>39664.291666654077</v>
      </c>
      <c r="C5193" s="25">
        <v>7</v>
      </c>
      <c r="D5193" s="25">
        <v>21.4</v>
      </c>
      <c r="E5193" s="25">
        <v>141.84</v>
      </c>
      <c r="J5193" s="1"/>
      <c r="K5193" s="1"/>
      <c r="L5193" s="1"/>
      <c r="M5193" s="1"/>
      <c r="N5193" s="1"/>
      <c r="AA5193" s="1"/>
      <c r="AB5193" s="1"/>
      <c r="AC5193" s="1"/>
    </row>
    <row r="5194" spans="2:29" x14ac:dyDescent="0.25">
      <c r="B5194" s="27">
        <f t="shared" si="143"/>
        <v>39664.333333320741</v>
      </c>
      <c r="C5194" s="25">
        <v>8</v>
      </c>
      <c r="D5194" s="25">
        <v>22.9</v>
      </c>
      <c r="E5194" s="25">
        <v>352.19</v>
      </c>
      <c r="J5194" s="1"/>
      <c r="K5194" s="1"/>
      <c r="L5194" s="1"/>
      <c r="M5194" s="1"/>
      <c r="N5194" s="1"/>
      <c r="AA5194" s="1"/>
      <c r="AB5194" s="1"/>
      <c r="AC5194" s="1"/>
    </row>
    <row r="5195" spans="2:29" x14ac:dyDescent="0.25">
      <c r="B5195" s="27">
        <f t="shared" si="143"/>
        <v>39664.374999987405</v>
      </c>
      <c r="C5195" s="25">
        <v>9</v>
      </c>
      <c r="D5195" s="25">
        <v>24.5</v>
      </c>
      <c r="E5195" s="25">
        <v>556.09</v>
      </c>
      <c r="J5195" s="1"/>
      <c r="K5195" s="1"/>
      <c r="L5195" s="1"/>
      <c r="M5195" s="1"/>
      <c r="N5195" s="1"/>
      <c r="AA5195" s="1"/>
      <c r="AB5195" s="1"/>
      <c r="AC5195" s="1"/>
    </row>
    <row r="5196" spans="2:29" x14ac:dyDescent="0.25">
      <c r="B5196" s="27">
        <f t="shared" si="143"/>
        <v>39664.41666665407</v>
      </c>
      <c r="C5196" s="25">
        <v>10</v>
      </c>
      <c r="D5196" s="25">
        <v>26</v>
      </c>
      <c r="E5196" s="25">
        <v>732.18</v>
      </c>
      <c r="J5196" s="1"/>
      <c r="K5196" s="1"/>
      <c r="L5196" s="1"/>
      <c r="M5196" s="1"/>
      <c r="N5196" s="1"/>
      <c r="AA5196" s="1"/>
      <c r="AB5196" s="1"/>
      <c r="AC5196" s="1"/>
    </row>
    <row r="5197" spans="2:29" x14ac:dyDescent="0.25">
      <c r="B5197" s="27">
        <f t="shared" si="143"/>
        <v>39664.458333320734</v>
      </c>
      <c r="C5197" s="25">
        <v>11</v>
      </c>
      <c r="D5197" s="25">
        <v>27.6</v>
      </c>
      <c r="E5197" s="25">
        <v>866.25</v>
      </c>
      <c r="J5197" s="1"/>
      <c r="K5197" s="1"/>
      <c r="L5197" s="1"/>
      <c r="M5197" s="1"/>
      <c r="N5197" s="1"/>
      <c r="AA5197" s="1"/>
      <c r="AB5197" s="1"/>
      <c r="AC5197" s="1"/>
    </row>
    <row r="5198" spans="2:29" x14ac:dyDescent="0.25">
      <c r="B5198" s="27">
        <f t="shared" si="143"/>
        <v>39664.499999987398</v>
      </c>
      <c r="C5198" s="25">
        <v>12</v>
      </c>
      <c r="D5198" s="25">
        <v>29</v>
      </c>
      <c r="E5198" s="25">
        <v>950.95</v>
      </c>
      <c r="J5198" s="1"/>
      <c r="K5198" s="1"/>
      <c r="L5198" s="1"/>
      <c r="M5198" s="1"/>
      <c r="N5198" s="1"/>
      <c r="AA5198" s="1"/>
      <c r="AB5198" s="1"/>
      <c r="AC5198" s="1"/>
    </row>
    <row r="5199" spans="2:29" x14ac:dyDescent="0.25">
      <c r="B5199" s="27">
        <f t="shared" si="143"/>
        <v>39664.541666654062</v>
      </c>
      <c r="C5199" s="25">
        <v>13</v>
      </c>
      <c r="D5199" s="25">
        <v>29.9</v>
      </c>
      <c r="E5199" s="25">
        <v>972.79</v>
      </c>
      <c r="J5199" s="1"/>
      <c r="K5199" s="1"/>
      <c r="L5199" s="1"/>
      <c r="M5199" s="1"/>
      <c r="N5199" s="1"/>
      <c r="AA5199" s="1"/>
      <c r="AB5199" s="1"/>
      <c r="AC5199" s="1"/>
    </row>
    <row r="5200" spans="2:29" x14ac:dyDescent="0.25">
      <c r="B5200" s="27">
        <f t="shared" si="143"/>
        <v>39664.583333320727</v>
      </c>
      <c r="C5200" s="25">
        <v>14</v>
      </c>
      <c r="D5200" s="25">
        <v>30.6</v>
      </c>
      <c r="E5200" s="25">
        <v>933.56</v>
      </c>
      <c r="J5200" s="1"/>
      <c r="K5200" s="1"/>
      <c r="L5200" s="1"/>
      <c r="M5200" s="1"/>
      <c r="N5200" s="1"/>
      <c r="AA5200" s="1"/>
      <c r="AB5200" s="1"/>
      <c r="AC5200" s="1"/>
    </row>
    <row r="5201" spans="2:29" x14ac:dyDescent="0.25">
      <c r="B5201" s="27">
        <f t="shared" si="143"/>
        <v>39664.624999987391</v>
      </c>
      <c r="C5201" s="25">
        <v>15</v>
      </c>
      <c r="D5201" s="25">
        <v>30.9</v>
      </c>
      <c r="E5201" s="25">
        <v>835.74</v>
      </c>
      <c r="J5201" s="1"/>
      <c r="K5201" s="1"/>
      <c r="L5201" s="1"/>
      <c r="M5201" s="1"/>
      <c r="N5201" s="1"/>
      <c r="AA5201" s="1"/>
      <c r="AB5201" s="1"/>
      <c r="AC5201" s="1"/>
    </row>
    <row r="5202" spans="2:29" x14ac:dyDescent="0.25">
      <c r="B5202" s="27">
        <f t="shared" si="143"/>
        <v>39664.666666654055</v>
      </c>
      <c r="C5202" s="25">
        <v>16</v>
      </c>
      <c r="D5202" s="25">
        <v>29.9</v>
      </c>
      <c r="E5202" s="25">
        <v>687.83</v>
      </c>
      <c r="J5202" s="1"/>
      <c r="K5202" s="1"/>
      <c r="L5202" s="1"/>
      <c r="M5202" s="1"/>
      <c r="N5202" s="1"/>
      <c r="AA5202" s="1"/>
      <c r="AB5202" s="1"/>
      <c r="AC5202" s="1"/>
    </row>
    <row r="5203" spans="2:29" x14ac:dyDescent="0.25">
      <c r="B5203" s="27">
        <f t="shared" si="143"/>
        <v>39664.708333320719</v>
      </c>
      <c r="C5203" s="25">
        <v>17</v>
      </c>
      <c r="D5203" s="25">
        <v>28.4</v>
      </c>
      <c r="E5203" s="25">
        <v>502.51</v>
      </c>
      <c r="J5203" s="1"/>
      <c r="K5203" s="1"/>
      <c r="L5203" s="1"/>
      <c r="M5203" s="1"/>
      <c r="N5203" s="1"/>
      <c r="AA5203" s="1"/>
      <c r="AB5203" s="1"/>
      <c r="AC5203" s="1"/>
    </row>
    <row r="5204" spans="2:29" x14ac:dyDescent="0.25">
      <c r="B5204" s="27">
        <f t="shared" si="143"/>
        <v>39664.749999987383</v>
      </c>
      <c r="C5204" s="25">
        <v>18</v>
      </c>
      <c r="D5204" s="25">
        <v>26.8</v>
      </c>
      <c r="E5204" s="25">
        <v>294.22000000000003</v>
      </c>
      <c r="J5204" s="1"/>
      <c r="K5204" s="1"/>
      <c r="L5204" s="1"/>
      <c r="M5204" s="1"/>
      <c r="N5204" s="1"/>
      <c r="AA5204" s="1"/>
      <c r="AB5204" s="1"/>
      <c r="AC5204" s="1"/>
    </row>
    <row r="5205" spans="2:29" x14ac:dyDescent="0.25">
      <c r="B5205" s="27">
        <f t="shared" si="143"/>
        <v>39664.791666654048</v>
      </c>
      <c r="C5205" s="25">
        <v>19</v>
      </c>
      <c r="D5205" s="25">
        <v>24.7</v>
      </c>
      <c r="E5205" s="25">
        <v>87.48</v>
      </c>
      <c r="J5205" s="1"/>
      <c r="K5205" s="1"/>
      <c r="L5205" s="1"/>
      <c r="M5205" s="1"/>
      <c r="N5205" s="1"/>
      <c r="AA5205" s="1"/>
      <c r="AB5205" s="1"/>
      <c r="AC5205" s="1"/>
    </row>
    <row r="5206" spans="2:29" x14ac:dyDescent="0.25">
      <c r="B5206" s="27">
        <f t="shared" si="143"/>
        <v>39664.833333320712</v>
      </c>
      <c r="C5206" s="25">
        <v>20</v>
      </c>
      <c r="D5206" s="25">
        <v>22.9</v>
      </c>
      <c r="E5206" s="25">
        <v>0</v>
      </c>
      <c r="J5206" s="1"/>
      <c r="K5206" s="1"/>
      <c r="L5206" s="1"/>
      <c r="M5206" s="1"/>
      <c r="N5206" s="1"/>
      <c r="AA5206" s="1"/>
      <c r="AB5206" s="1"/>
      <c r="AC5206" s="1"/>
    </row>
    <row r="5207" spans="2:29" x14ac:dyDescent="0.25">
      <c r="B5207" s="27">
        <f t="shared" si="143"/>
        <v>39664.874999987376</v>
      </c>
      <c r="C5207" s="25">
        <v>21</v>
      </c>
      <c r="D5207" s="25">
        <v>22.2</v>
      </c>
      <c r="E5207" s="25">
        <v>0</v>
      </c>
      <c r="J5207" s="1"/>
      <c r="K5207" s="1"/>
      <c r="L5207" s="1"/>
      <c r="M5207" s="1"/>
      <c r="N5207" s="1"/>
      <c r="AA5207" s="1"/>
      <c r="AB5207" s="1"/>
      <c r="AC5207" s="1"/>
    </row>
    <row r="5208" spans="2:29" x14ac:dyDescent="0.25">
      <c r="B5208" s="27">
        <f t="shared" si="143"/>
        <v>39664.91666665404</v>
      </c>
      <c r="C5208" s="25">
        <v>22</v>
      </c>
      <c r="D5208" s="25">
        <v>21.9</v>
      </c>
      <c r="E5208" s="25">
        <v>0</v>
      </c>
      <c r="J5208" s="1"/>
      <c r="K5208" s="1"/>
      <c r="L5208" s="1"/>
      <c r="M5208" s="1"/>
      <c r="N5208" s="1"/>
      <c r="AA5208" s="1"/>
      <c r="AB5208" s="1"/>
      <c r="AC5208" s="1"/>
    </row>
    <row r="5209" spans="2:29" x14ac:dyDescent="0.25">
      <c r="B5209" s="27">
        <f t="shared" si="143"/>
        <v>39664.958333320705</v>
      </c>
      <c r="C5209" s="25">
        <v>23</v>
      </c>
      <c r="D5209" s="25">
        <v>21.6</v>
      </c>
      <c r="E5209" s="25">
        <v>0</v>
      </c>
      <c r="J5209" s="1"/>
      <c r="K5209" s="1"/>
      <c r="L5209" s="1"/>
      <c r="M5209" s="1"/>
      <c r="N5209" s="1"/>
      <c r="AA5209" s="1"/>
      <c r="AB5209" s="1"/>
      <c r="AC5209" s="1"/>
    </row>
    <row r="5210" spans="2:29" x14ac:dyDescent="0.25">
      <c r="B5210" s="27">
        <f t="shared" si="143"/>
        <v>39664.999999987369</v>
      </c>
      <c r="C5210" s="25">
        <v>0</v>
      </c>
      <c r="D5210" s="25">
        <v>21.3</v>
      </c>
      <c r="E5210" s="25">
        <v>0</v>
      </c>
      <c r="J5210" s="1"/>
      <c r="K5210" s="1"/>
      <c r="L5210" s="1"/>
      <c r="M5210" s="1"/>
      <c r="N5210" s="1"/>
      <c r="AA5210" s="1"/>
      <c r="AB5210" s="1"/>
      <c r="AC5210" s="1"/>
    </row>
    <row r="5211" spans="2:29" x14ac:dyDescent="0.25">
      <c r="B5211" s="27">
        <f t="shared" si="143"/>
        <v>39665.041666654033</v>
      </c>
      <c r="C5211" s="25">
        <v>1</v>
      </c>
      <c r="D5211" s="25">
        <v>21.1</v>
      </c>
      <c r="E5211" s="25">
        <v>0</v>
      </c>
      <c r="J5211" s="1"/>
      <c r="K5211" s="1"/>
      <c r="L5211" s="1"/>
      <c r="M5211" s="1"/>
      <c r="N5211" s="1"/>
      <c r="AA5211" s="1"/>
      <c r="AB5211" s="1"/>
      <c r="AC5211" s="1"/>
    </row>
    <row r="5212" spans="2:29" x14ac:dyDescent="0.25">
      <c r="B5212" s="27">
        <f t="shared" si="143"/>
        <v>39665.083333320697</v>
      </c>
      <c r="C5212" s="25">
        <v>2</v>
      </c>
      <c r="D5212" s="25">
        <v>21</v>
      </c>
      <c r="E5212" s="25">
        <v>0</v>
      </c>
      <c r="J5212" s="1"/>
      <c r="K5212" s="1"/>
      <c r="L5212" s="1"/>
      <c r="M5212" s="1"/>
      <c r="N5212" s="1"/>
      <c r="AA5212" s="1"/>
      <c r="AB5212" s="1"/>
      <c r="AC5212" s="1"/>
    </row>
    <row r="5213" spans="2:29" x14ac:dyDescent="0.25">
      <c r="B5213" s="27">
        <f t="shared" si="143"/>
        <v>39665.124999987362</v>
      </c>
      <c r="C5213" s="25">
        <v>3</v>
      </c>
      <c r="D5213" s="25">
        <v>20.8</v>
      </c>
      <c r="E5213" s="25">
        <v>0</v>
      </c>
      <c r="J5213" s="1"/>
      <c r="K5213" s="1"/>
      <c r="L5213" s="1"/>
      <c r="M5213" s="1"/>
      <c r="N5213" s="1"/>
      <c r="AA5213" s="1"/>
      <c r="AB5213" s="1"/>
      <c r="AC5213" s="1"/>
    </row>
    <row r="5214" spans="2:29" x14ac:dyDescent="0.25">
      <c r="B5214" s="27">
        <f t="shared" si="143"/>
        <v>39665.166666654026</v>
      </c>
      <c r="C5214" s="25">
        <v>4</v>
      </c>
      <c r="D5214" s="25">
        <v>20.7</v>
      </c>
      <c r="E5214" s="25">
        <v>0</v>
      </c>
      <c r="J5214" s="1"/>
      <c r="K5214" s="1"/>
      <c r="L5214" s="1"/>
      <c r="M5214" s="1"/>
      <c r="N5214" s="1"/>
      <c r="AA5214" s="1"/>
      <c r="AB5214" s="1"/>
      <c r="AC5214" s="1"/>
    </row>
    <row r="5215" spans="2:29" x14ac:dyDescent="0.25">
      <c r="B5215" s="27">
        <f t="shared" si="143"/>
        <v>39665.20833332069</v>
      </c>
      <c r="C5215" s="25">
        <v>5</v>
      </c>
      <c r="D5215" s="25">
        <v>20.7</v>
      </c>
      <c r="E5215" s="25">
        <v>0</v>
      </c>
      <c r="J5215" s="1"/>
      <c r="K5215" s="1"/>
      <c r="L5215" s="1"/>
      <c r="M5215" s="1"/>
      <c r="N5215" s="1"/>
      <c r="AA5215" s="1"/>
      <c r="AB5215" s="1"/>
      <c r="AC5215" s="1"/>
    </row>
    <row r="5216" spans="2:29" x14ac:dyDescent="0.25">
      <c r="B5216" s="27">
        <f t="shared" si="143"/>
        <v>39665.249999987354</v>
      </c>
      <c r="C5216" s="25">
        <v>6</v>
      </c>
      <c r="D5216" s="25">
        <v>20.8</v>
      </c>
      <c r="E5216" s="25">
        <v>0</v>
      </c>
      <c r="J5216" s="1"/>
      <c r="K5216" s="1"/>
      <c r="L5216" s="1"/>
      <c r="M5216" s="1"/>
      <c r="N5216" s="1"/>
      <c r="AA5216" s="1"/>
      <c r="AB5216" s="1"/>
      <c r="AC5216" s="1"/>
    </row>
    <row r="5217" spans="2:29" x14ac:dyDescent="0.25">
      <c r="B5217" s="27">
        <f t="shared" si="143"/>
        <v>39665.291666654019</v>
      </c>
      <c r="C5217" s="25">
        <v>7</v>
      </c>
      <c r="D5217" s="25">
        <v>21.5</v>
      </c>
      <c r="E5217" s="25">
        <v>140.22</v>
      </c>
      <c r="J5217" s="1"/>
      <c r="K5217" s="1"/>
      <c r="L5217" s="1"/>
      <c r="M5217" s="1"/>
      <c r="N5217" s="1"/>
      <c r="AA5217" s="1"/>
      <c r="AB5217" s="1"/>
      <c r="AC5217" s="1"/>
    </row>
    <row r="5218" spans="2:29" x14ac:dyDescent="0.25">
      <c r="B5218" s="27">
        <f t="shared" si="143"/>
        <v>39665.333333320683</v>
      </c>
      <c r="C5218" s="25">
        <v>8</v>
      </c>
      <c r="D5218" s="25">
        <v>22.9</v>
      </c>
      <c r="E5218" s="25">
        <v>352.27</v>
      </c>
      <c r="J5218" s="1"/>
      <c r="K5218" s="1"/>
      <c r="L5218" s="1"/>
      <c r="M5218" s="1"/>
      <c r="N5218" s="1"/>
      <c r="AA5218" s="1"/>
      <c r="AB5218" s="1"/>
      <c r="AC5218" s="1"/>
    </row>
    <row r="5219" spans="2:29" x14ac:dyDescent="0.25">
      <c r="B5219" s="27">
        <f t="shared" si="143"/>
        <v>39665.374999987347</v>
      </c>
      <c r="C5219" s="25">
        <v>9</v>
      </c>
      <c r="D5219" s="25">
        <v>24.5</v>
      </c>
      <c r="E5219" s="25">
        <v>557.58000000000004</v>
      </c>
      <c r="J5219" s="1"/>
      <c r="K5219" s="1"/>
      <c r="L5219" s="1"/>
      <c r="M5219" s="1"/>
      <c r="N5219" s="1"/>
      <c r="AA5219" s="1"/>
      <c r="AB5219" s="1"/>
      <c r="AC5219" s="1"/>
    </row>
    <row r="5220" spans="2:29" x14ac:dyDescent="0.25">
      <c r="B5220" s="27">
        <f t="shared" si="143"/>
        <v>39665.416666654011</v>
      </c>
      <c r="C5220" s="25">
        <v>10</v>
      </c>
      <c r="D5220" s="25">
        <v>26.3</v>
      </c>
      <c r="E5220" s="25">
        <v>734.79</v>
      </c>
      <c r="J5220" s="1"/>
      <c r="K5220" s="1"/>
      <c r="L5220" s="1"/>
      <c r="M5220" s="1"/>
      <c r="N5220" s="1"/>
      <c r="AA5220" s="1"/>
      <c r="AB5220" s="1"/>
      <c r="AC5220" s="1"/>
    </row>
    <row r="5221" spans="2:29" x14ac:dyDescent="0.25">
      <c r="B5221" s="27">
        <f t="shared" si="143"/>
        <v>39665.458333320676</v>
      </c>
      <c r="C5221" s="25">
        <v>11</v>
      </c>
      <c r="D5221" s="25">
        <v>27.7</v>
      </c>
      <c r="E5221" s="25">
        <v>868.92</v>
      </c>
      <c r="J5221" s="1"/>
      <c r="K5221" s="1"/>
      <c r="L5221" s="1"/>
      <c r="M5221" s="1"/>
      <c r="N5221" s="1"/>
      <c r="AA5221" s="1"/>
      <c r="AB5221" s="1"/>
      <c r="AC5221" s="1"/>
    </row>
    <row r="5222" spans="2:29" x14ac:dyDescent="0.25">
      <c r="B5222" s="27">
        <f t="shared" si="143"/>
        <v>39665.49999998734</v>
      </c>
      <c r="C5222" s="25">
        <v>12</v>
      </c>
      <c r="D5222" s="25">
        <v>28.4</v>
      </c>
      <c r="E5222" s="25">
        <v>952.27</v>
      </c>
      <c r="J5222" s="1"/>
      <c r="K5222" s="1"/>
      <c r="L5222" s="1"/>
      <c r="M5222" s="1"/>
      <c r="N5222" s="1"/>
      <c r="AA5222" s="1"/>
      <c r="AB5222" s="1"/>
      <c r="AC5222" s="1"/>
    </row>
    <row r="5223" spans="2:29" x14ac:dyDescent="0.25">
      <c r="B5223" s="27">
        <f t="shared" si="143"/>
        <v>39665.541666654004</v>
      </c>
      <c r="C5223" s="25">
        <v>13</v>
      </c>
      <c r="D5223" s="25">
        <v>28.9</v>
      </c>
      <c r="E5223" s="25">
        <v>974.34</v>
      </c>
      <c r="J5223" s="1"/>
      <c r="K5223" s="1"/>
      <c r="L5223" s="1"/>
      <c r="M5223" s="1"/>
      <c r="N5223" s="1"/>
      <c r="AA5223" s="1"/>
      <c r="AB5223" s="1"/>
      <c r="AC5223" s="1"/>
    </row>
    <row r="5224" spans="2:29" x14ac:dyDescent="0.25">
      <c r="B5224" s="27">
        <f t="shared" si="143"/>
        <v>39665.583333320668</v>
      </c>
      <c r="C5224" s="25">
        <v>14</v>
      </c>
      <c r="D5224" s="25">
        <v>28.8</v>
      </c>
      <c r="E5224" s="25">
        <v>934.75</v>
      </c>
      <c r="J5224" s="1"/>
      <c r="K5224" s="1"/>
      <c r="L5224" s="1"/>
      <c r="M5224" s="1"/>
      <c r="N5224" s="1"/>
      <c r="AA5224" s="1"/>
      <c r="AB5224" s="1"/>
      <c r="AC5224" s="1"/>
    </row>
    <row r="5225" spans="2:29" x14ac:dyDescent="0.25">
      <c r="B5225" s="27">
        <f t="shared" si="143"/>
        <v>39665.624999987333</v>
      </c>
      <c r="C5225" s="25">
        <v>15</v>
      </c>
      <c r="D5225" s="25">
        <v>28.7</v>
      </c>
      <c r="E5225" s="25">
        <v>838.38</v>
      </c>
      <c r="J5225" s="1"/>
      <c r="K5225" s="1"/>
      <c r="L5225" s="1"/>
      <c r="M5225" s="1"/>
      <c r="N5225" s="1"/>
      <c r="AA5225" s="1"/>
      <c r="AB5225" s="1"/>
      <c r="AC5225" s="1"/>
    </row>
    <row r="5226" spans="2:29" x14ac:dyDescent="0.25">
      <c r="B5226" s="27">
        <f t="shared" si="143"/>
        <v>39665.666666653997</v>
      </c>
      <c r="C5226" s="25">
        <v>16</v>
      </c>
      <c r="D5226" s="25">
        <v>28.2</v>
      </c>
      <c r="E5226" s="25">
        <v>690.86</v>
      </c>
      <c r="J5226" s="1"/>
      <c r="K5226" s="1"/>
      <c r="L5226" s="1"/>
      <c r="M5226" s="1"/>
      <c r="N5226" s="1"/>
      <c r="AA5226" s="1"/>
      <c r="AB5226" s="1"/>
      <c r="AC5226" s="1"/>
    </row>
    <row r="5227" spans="2:29" x14ac:dyDescent="0.25">
      <c r="B5227" s="27">
        <f t="shared" si="143"/>
        <v>39665.708333320661</v>
      </c>
      <c r="C5227" s="25">
        <v>17</v>
      </c>
      <c r="D5227" s="25">
        <v>27.2</v>
      </c>
      <c r="E5227" s="25">
        <v>503.76</v>
      </c>
      <c r="J5227" s="1"/>
      <c r="K5227" s="1"/>
      <c r="L5227" s="1"/>
      <c r="M5227" s="1"/>
      <c r="N5227" s="1"/>
      <c r="AA5227" s="1"/>
      <c r="AB5227" s="1"/>
      <c r="AC5227" s="1"/>
    </row>
    <row r="5228" spans="2:29" x14ac:dyDescent="0.25">
      <c r="B5228" s="27">
        <f t="shared" si="143"/>
        <v>39665.749999987325</v>
      </c>
      <c r="C5228" s="25">
        <v>18</v>
      </c>
      <c r="D5228" s="25">
        <v>25.7</v>
      </c>
      <c r="E5228" s="25">
        <v>293.49</v>
      </c>
      <c r="J5228" s="1"/>
      <c r="K5228" s="1"/>
      <c r="L5228" s="1"/>
      <c r="M5228" s="1"/>
      <c r="N5228" s="1"/>
      <c r="AA5228" s="1"/>
      <c r="AB5228" s="1"/>
      <c r="AC5228" s="1"/>
    </row>
    <row r="5229" spans="2:29" x14ac:dyDescent="0.25">
      <c r="B5229" s="27">
        <f t="shared" si="143"/>
        <v>39665.79166665399</v>
      </c>
      <c r="C5229" s="25">
        <v>19</v>
      </c>
      <c r="D5229" s="25">
        <v>23.8</v>
      </c>
      <c r="E5229" s="25">
        <v>85.24</v>
      </c>
      <c r="J5229" s="1"/>
      <c r="K5229" s="1"/>
      <c r="L5229" s="1"/>
      <c r="M5229" s="1"/>
      <c r="N5229" s="1"/>
      <c r="AA5229" s="1"/>
      <c r="AB5229" s="1"/>
      <c r="AC5229" s="1"/>
    </row>
    <row r="5230" spans="2:29" x14ac:dyDescent="0.25">
      <c r="B5230" s="27">
        <f t="shared" si="143"/>
        <v>39665.833333320654</v>
      </c>
      <c r="C5230" s="25">
        <v>20</v>
      </c>
      <c r="D5230" s="25">
        <v>22.1</v>
      </c>
      <c r="E5230" s="25">
        <v>0</v>
      </c>
      <c r="J5230" s="1"/>
      <c r="K5230" s="1"/>
      <c r="L5230" s="1"/>
      <c r="M5230" s="1"/>
      <c r="N5230" s="1"/>
      <c r="AA5230" s="1"/>
      <c r="AB5230" s="1"/>
      <c r="AC5230" s="1"/>
    </row>
    <row r="5231" spans="2:29" x14ac:dyDescent="0.25">
      <c r="B5231" s="27">
        <f t="shared" si="143"/>
        <v>39665.874999987318</v>
      </c>
      <c r="C5231" s="25">
        <v>21</v>
      </c>
      <c r="D5231" s="25">
        <v>21.4</v>
      </c>
      <c r="E5231" s="25">
        <v>0</v>
      </c>
      <c r="J5231" s="1"/>
      <c r="K5231" s="1"/>
      <c r="L5231" s="1"/>
      <c r="M5231" s="1"/>
      <c r="N5231" s="1"/>
      <c r="AA5231" s="1"/>
      <c r="AB5231" s="1"/>
      <c r="AC5231" s="1"/>
    </row>
    <row r="5232" spans="2:29" x14ac:dyDescent="0.25">
      <c r="B5232" s="27">
        <f t="shared" si="143"/>
        <v>39665.916666653982</v>
      </c>
      <c r="C5232" s="25">
        <v>22</v>
      </c>
      <c r="D5232" s="25">
        <v>21.2</v>
      </c>
      <c r="E5232" s="25">
        <v>0</v>
      </c>
      <c r="J5232" s="1"/>
      <c r="K5232" s="1"/>
      <c r="L5232" s="1"/>
      <c r="M5232" s="1"/>
      <c r="N5232" s="1"/>
      <c r="AA5232" s="1"/>
      <c r="AB5232" s="1"/>
      <c r="AC5232" s="1"/>
    </row>
    <row r="5233" spans="2:29" x14ac:dyDescent="0.25">
      <c r="B5233" s="27">
        <f t="shared" si="143"/>
        <v>39665.958333320646</v>
      </c>
      <c r="C5233" s="25">
        <v>23</v>
      </c>
      <c r="D5233" s="25">
        <v>21.1</v>
      </c>
      <c r="E5233" s="25">
        <v>0</v>
      </c>
      <c r="J5233" s="1"/>
      <c r="K5233" s="1"/>
      <c r="L5233" s="1"/>
      <c r="M5233" s="1"/>
      <c r="N5233" s="1"/>
      <c r="AA5233" s="1"/>
      <c r="AB5233" s="1"/>
      <c r="AC5233" s="1"/>
    </row>
    <row r="5234" spans="2:29" x14ac:dyDescent="0.25">
      <c r="B5234" s="27">
        <f t="shared" si="143"/>
        <v>39665.999999987311</v>
      </c>
      <c r="C5234" s="25">
        <v>0</v>
      </c>
      <c r="D5234" s="25">
        <v>20.9</v>
      </c>
      <c r="E5234" s="25">
        <v>0</v>
      </c>
      <c r="J5234" s="1"/>
      <c r="K5234" s="1"/>
      <c r="L5234" s="1"/>
      <c r="M5234" s="1"/>
      <c r="N5234" s="1"/>
      <c r="AA5234" s="1"/>
      <c r="AB5234" s="1"/>
      <c r="AC5234" s="1"/>
    </row>
    <row r="5235" spans="2:29" x14ac:dyDescent="0.25">
      <c r="B5235" s="27">
        <f t="shared" si="143"/>
        <v>39666.041666653975</v>
      </c>
      <c r="C5235" s="25">
        <v>1</v>
      </c>
      <c r="D5235" s="25">
        <v>20.7</v>
      </c>
      <c r="E5235" s="25">
        <v>0</v>
      </c>
      <c r="J5235" s="1"/>
      <c r="K5235" s="1"/>
      <c r="L5235" s="1"/>
      <c r="M5235" s="1"/>
      <c r="N5235" s="1"/>
      <c r="AA5235" s="1"/>
      <c r="AB5235" s="1"/>
      <c r="AC5235" s="1"/>
    </row>
    <row r="5236" spans="2:29" x14ac:dyDescent="0.25">
      <c r="B5236" s="27">
        <f t="shared" si="143"/>
        <v>39666.083333320639</v>
      </c>
      <c r="C5236" s="25">
        <v>2</v>
      </c>
      <c r="D5236" s="25">
        <v>20.5</v>
      </c>
      <c r="E5236" s="25">
        <v>0</v>
      </c>
      <c r="J5236" s="1"/>
      <c r="K5236" s="1"/>
      <c r="L5236" s="1"/>
      <c r="M5236" s="1"/>
      <c r="N5236" s="1"/>
      <c r="AA5236" s="1"/>
      <c r="AB5236" s="1"/>
      <c r="AC5236" s="1"/>
    </row>
    <row r="5237" spans="2:29" x14ac:dyDescent="0.25">
      <c r="B5237" s="27">
        <f t="shared" si="143"/>
        <v>39666.124999987303</v>
      </c>
      <c r="C5237" s="25">
        <v>3</v>
      </c>
      <c r="D5237" s="25">
        <v>20.2</v>
      </c>
      <c r="E5237" s="25">
        <v>0</v>
      </c>
      <c r="J5237" s="1"/>
      <c r="K5237" s="1"/>
      <c r="L5237" s="1"/>
      <c r="M5237" s="1"/>
      <c r="N5237" s="1"/>
      <c r="AA5237" s="1"/>
      <c r="AB5237" s="1"/>
      <c r="AC5237" s="1"/>
    </row>
    <row r="5238" spans="2:29" x14ac:dyDescent="0.25">
      <c r="B5238" s="27">
        <f t="shared" si="143"/>
        <v>39666.166666653968</v>
      </c>
      <c r="C5238" s="25">
        <v>4</v>
      </c>
      <c r="D5238" s="25">
        <v>19.899999999999999</v>
      </c>
      <c r="E5238" s="25">
        <v>0</v>
      </c>
      <c r="J5238" s="1"/>
      <c r="K5238" s="1"/>
      <c r="L5238" s="1"/>
      <c r="M5238" s="1"/>
      <c r="N5238" s="1"/>
      <c r="AA5238" s="1"/>
      <c r="AB5238" s="1"/>
      <c r="AC5238" s="1"/>
    </row>
    <row r="5239" spans="2:29" x14ac:dyDescent="0.25">
      <c r="B5239" s="27">
        <f t="shared" si="143"/>
        <v>39666.208333320632</v>
      </c>
      <c r="C5239" s="25">
        <v>5</v>
      </c>
      <c r="D5239" s="25">
        <v>19.600000000000001</v>
      </c>
      <c r="E5239" s="25">
        <v>0</v>
      </c>
      <c r="J5239" s="1"/>
      <c r="K5239" s="1"/>
      <c r="L5239" s="1"/>
      <c r="M5239" s="1"/>
      <c r="N5239" s="1"/>
      <c r="AA5239" s="1"/>
      <c r="AB5239" s="1"/>
      <c r="AC5239" s="1"/>
    </row>
    <row r="5240" spans="2:29" x14ac:dyDescent="0.25">
      <c r="B5240" s="27">
        <f t="shared" si="143"/>
        <v>39666.249999987296</v>
      </c>
      <c r="C5240" s="25">
        <v>6</v>
      </c>
      <c r="D5240" s="25">
        <v>19.399999999999999</v>
      </c>
      <c r="E5240" s="25">
        <v>0</v>
      </c>
      <c r="J5240" s="1"/>
      <c r="K5240" s="1"/>
      <c r="L5240" s="1"/>
      <c r="M5240" s="1"/>
      <c r="N5240" s="1"/>
      <c r="AA5240" s="1"/>
      <c r="AB5240" s="1"/>
      <c r="AC5240" s="1"/>
    </row>
    <row r="5241" spans="2:29" x14ac:dyDescent="0.25">
      <c r="B5241" s="27">
        <f t="shared" si="143"/>
        <v>39666.29166665396</v>
      </c>
      <c r="C5241" s="25">
        <v>7</v>
      </c>
      <c r="D5241" s="25">
        <v>19.8</v>
      </c>
      <c r="E5241" s="25">
        <v>131.83000000000001</v>
      </c>
      <c r="J5241" s="1"/>
      <c r="K5241" s="1"/>
      <c r="L5241" s="1"/>
      <c r="M5241" s="1"/>
      <c r="N5241" s="1"/>
      <c r="AA5241" s="1"/>
      <c r="AB5241" s="1"/>
      <c r="AC5241" s="1"/>
    </row>
    <row r="5242" spans="2:29" x14ac:dyDescent="0.25">
      <c r="B5242" s="27">
        <f t="shared" si="143"/>
        <v>39666.333333320625</v>
      </c>
      <c r="C5242" s="25">
        <v>8</v>
      </c>
      <c r="D5242" s="25">
        <v>21.1</v>
      </c>
      <c r="E5242" s="25">
        <v>347.19</v>
      </c>
      <c r="J5242" s="1"/>
      <c r="K5242" s="1"/>
      <c r="L5242" s="1"/>
      <c r="M5242" s="1"/>
      <c r="N5242" s="1"/>
      <c r="AA5242" s="1"/>
      <c r="AB5242" s="1"/>
      <c r="AC5242" s="1"/>
    </row>
    <row r="5243" spans="2:29" x14ac:dyDescent="0.25">
      <c r="B5243" s="27">
        <f t="shared" si="143"/>
        <v>39666.374999987289</v>
      </c>
      <c r="C5243" s="25">
        <v>9</v>
      </c>
      <c r="D5243" s="25">
        <v>22.4</v>
      </c>
      <c r="E5243" s="25">
        <v>551.46</v>
      </c>
      <c r="J5243" s="1"/>
      <c r="K5243" s="1"/>
      <c r="L5243" s="1"/>
      <c r="M5243" s="1"/>
      <c r="N5243" s="1"/>
      <c r="AA5243" s="1"/>
      <c r="AB5243" s="1"/>
      <c r="AC5243" s="1"/>
    </row>
    <row r="5244" spans="2:29" x14ac:dyDescent="0.25">
      <c r="B5244" s="27">
        <f t="shared" si="143"/>
        <v>39666.416666653953</v>
      </c>
      <c r="C5244" s="25">
        <v>10</v>
      </c>
      <c r="D5244" s="25">
        <v>23.9</v>
      </c>
      <c r="E5244" s="25">
        <v>727.86</v>
      </c>
      <c r="J5244" s="1"/>
      <c r="K5244" s="1"/>
      <c r="L5244" s="1"/>
      <c r="M5244" s="1"/>
      <c r="N5244" s="1"/>
      <c r="AA5244" s="1"/>
      <c r="AB5244" s="1"/>
      <c r="AC5244" s="1"/>
    </row>
    <row r="5245" spans="2:29" x14ac:dyDescent="0.25">
      <c r="B5245" s="27">
        <f t="shared" si="143"/>
        <v>39666.458333320617</v>
      </c>
      <c r="C5245" s="25">
        <v>11</v>
      </c>
      <c r="D5245" s="25">
        <v>25.6</v>
      </c>
      <c r="E5245" s="25">
        <v>861.23</v>
      </c>
      <c r="J5245" s="1"/>
      <c r="K5245" s="1"/>
      <c r="L5245" s="1"/>
      <c r="M5245" s="1"/>
      <c r="N5245" s="1"/>
      <c r="AA5245" s="1"/>
      <c r="AB5245" s="1"/>
      <c r="AC5245" s="1"/>
    </row>
    <row r="5246" spans="2:29" x14ac:dyDescent="0.25">
      <c r="B5246" s="27">
        <f t="shared" si="143"/>
        <v>39666.499999987282</v>
      </c>
      <c r="C5246" s="25">
        <v>12</v>
      </c>
      <c r="D5246" s="25">
        <v>25.2</v>
      </c>
      <c r="E5246" s="25">
        <v>730.68</v>
      </c>
      <c r="J5246" s="1"/>
      <c r="K5246" s="1"/>
      <c r="L5246" s="1"/>
      <c r="M5246" s="1"/>
      <c r="N5246" s="1"/>
      <c r="AA5246" s="1"/>
      <c r="AB5246" s="1"/>
      <c r="AC5246" s="1"/>
    </row>
    <row r="5247" spans="2:29" x14ac:dyDescent="0.25">
      <c r="B5247" s="27">
        <f t="shared" si="143"/>
        <v>39666.541666653946</v>
      </c>
      <c r="C5247" s="25">
        <v>13</v>
      </c>
      <c r="D5247" s="25">
        <v>24.9</v>
      </c>
      <c r="E5247" s="25">
        <v>702.92</v>
      </c>
      <c r="J5247" s="1"/>
      <c r="K5247" s="1"/>
      <c r="L5247" s="1"/>
      <c r="M5247" s="1"/>
      <c r="N5247" s="1"/>
      <c r="AA5247" s="1"/>
      <c r="AB5247" s="1"/>
      <c r="AC5247" s="1"/>
    </row>
    <row r="5248" spans="2:29" x14ac:dyDescent="0.25">
      <c r="B5248" s="27">
        <f t="shared" si="143"/>
        <v>39666.58333332061</v>
      </c>
      <c r="C5248" s="25">
        <v>14</v>
      </c>
      <c r="D5248" s="25">
        <v>24.9</v>
      </c>
      <c r="E5248" s="25">
        <v>678.88</v>
      </c>
      <c r="J5248" s="1"/>
      <c r="K5248" s="1"/>
      <c r="L5248" s="1"/>
      <c r="M5248" s="1"/>
      <c r="N5248" s="1"/>
      <c r="AA5248" s="1"/>
      <c r="AB5248" s="1"/>
      <c r="AC5248" s="1"/>
    </row>
    <row r="5249" spans="2:29" x14ac:dyDescent="0.25">
      <c r="B5249" s="27">
        <f t="shared" si="143"/>
        <v>39666.624999987274</v>
      </c>
      <c r="C5249" s="25">
        <v>15</v>
      </c>
      <c r="D5249" s="25">
        <v>24.8</v>
      </c>
      <c r="E5249" s="25">
        <v>591.02</v>
      </c>
      <c r="J5249" s="1"/>
      <c r="K5249" s="1"/>
      <c r="L5249" s="1"/>
      <c r="M5249" s="1"/>
      <c r="N5249" s="1"/>
      <c r="AA5249" s="1"/>
      <c r="AB5249" s="1"/>
      <c r="AC5249" s="1"/>
    </row>
    <row r="5250" spans="2:29" x14ac:dyDescent="0.25">
      <c r="B5250" s="27">
        <f t="shared" si="143"/>
        <v>39666.666666653939</v>
      </c>
      <c r="C5250" s="25">
        <v>16</v>
      </c>
      <c r="D5250" s="25">
        <v>24.6</v>
      </c>
      <c r="E5250" s="25">
        <v>528.19000000000005</v>
      </c>
      <c r="J5250" s="1"/>
      <c r="K5250" s="1"/>
      <c r="L5250" s="1"/>
      <c r="M5250" s="1"/>
      <c r="N5250" s="1"/>
      <c r="AA5250" s="1"/>
      <c r="AB5250" s="1"/>
      <c r="AC5250" s="1"/>
    </row>
    <row r="5251" spans="2:29" x14ac:dyDescent="0.25">
      <c r="B5251" s="27">
        <f t="shared" ref="B5251:B5314" si="144">B5250+1/24</f>
        <v>39666.708333320603</v>
      </c>
      <c r="C5251" s="25">
        <v>17</v>
      </c>
      <c r="D5251" s="25">
        <v>24</v>
      </c>
      <c r="E5251" s="25">
        <v>355.46</v>
      </c>
      <c r="J5251" s="1"/>
      <c r="K5251" s="1"/>
      <c r="L5251" s="1"/>
      <c r="M5251" s="1"/>
      <c r="N5251" s="1"/>
      <c r="AA5251" s="1"/>
      <c r="AB5251" s="1"/>
      <c r="AC5251" s="1"/>
    </row>
    <row r="5252" spans="2:29" x14ac:dyDescent="0.25">
      <c r="B5252" s="27">
        <f t="shared" si="144"/>
        <v>39666.749999987267</v>
      </c>
      <c r="C5252" s="25">
        <v>18</v>
      </c>
      <c r="D5252" s="25">
        <v>23</v>
      </c>
      <c r="E5252" s="25">
        <v>195.18</v>
      </c>
      <c r="J5252" s="1"/>
      <c r="K5252" s="1"/>
      <c r="L5252" s="1"/>
      <c r="M5252" s="1"/>
      <c r="N5252" s="1"/>
      <c r="AA5252" s="1"/>
      <c r="AB5252" s="1"/>
      <c r="AC5252" s="1"/>
    </row>
    <row r="5253" spans="2:29" x14ac:dyDescent="0.25">
      <c r="B5253" s="27">
        <f t="shared" si="144"/>
        <v>39666.791666653931</v>
      </c>
      <c r="C5253" s="25">
        <v>19</v>
      </c>
      <c r="D5253" s="25">
        <v>21.4</v>
      </c>
      <c r="E5253" s="25">
        <v>81.239999999999995</v>
      </c>
      <c r="J5253" s="1"/>
      <c r="K5253" s="1"/>
      <c r="L5253" s="1"/>
      <c r="M5253" s="1"/>
      <c r="N5253" s="1"/>
      <c r="AA5253" s="1"/>
      <c r="AB5253" s="1"/>
      <c r="AC5253" s="1"/>
    </row>
    <row r="5254" spans="2:29" x14ac:dyDescent="0.25">
      <c r="B5254" s="27">
        <f t="shared" si="144"/>
        <v>39666.833333320596</v>
      </c>
      <c r="C5254" s="25">
        <v>20</v>
      </c>
      <c r="D5254" s="25">
        <v>19.899999999999999</v>
      </c>
      <c r="E5254" s="25">
        <v>0</v>
      </c>
      <c r="J5254" s="1"/>
      <c r="K5254" s="1"/>
      <c r="L5254" s="1"/>
      <c r="M5254" s="1"/>
      <c r="N5254" s="1"/>
      <c r="AA5254" s="1"/>
      <c r="AB5254" s="1"/>
      <c r="AC5254" s="1"/>
    </row>
    <row r="5255" spans="2:29" x14ac:dyDescent="0.25">
      <c r="B5255" s="27">
        <f t="shared" si="144"/>
        <v>39666.87499998726</v>
      </c>
      <c r="C5255" s="25">
        <v>21</v>
      </c>
      <c r="D5255" s="25">
        <v>19.3</v>
      </c>
      <c r="E5255" s="25">
        <v>0</v>
      </c>
      <c r="J5255" s="1"/>
      <c r="K5255" s="1"/>
      <c r="L5255" s="1"/>
      <c r="M5255" s="1"/>
      <c r="N5255" s="1"/>
      <c r="AA5255" s="1"/>
      <c r="AB5255" s="1"/>
      <c r="AC5255" s="1"/>
    </row>
    <row r="5256" spans="2:29" x14ac:dyDescent="0.25">
      <c r="B5256" s="27">
        <f t="shared" si="144"/>
        <v>39666.916666653924</v>
      </c>
      <c r="C5256" s="25">
        <v>22</v>
      </c>
      <c r="D5256" s="25">
        <v>19</v>
      </c>
      <c r="E5256" s="25">
        <v>0</v>
      </c>
      <c r="J5256" s="1"/>
      <c r="K5256" s="1"/>
      <c r="L5256" s="1"/>
      <c r="M5256" s="1"/>
      <c r="N5256" s="1"/>
      <c r="AA5256" s="1"/>
      <c r="AB5256" s="1"/>
      <c r="AC5256" s="1"/>
    </row>
    <row r="5257" spans="2:29" x14ac:dyDescent="0.25">
      <c r="B5257" s="27">
        <f t="shared" si="144"/>
        <v>39666.958333320588</v>
      </c>
      <c r="C5257" s="25">
        <v>23</v>
      </c>
      <c r="D5257" s="25">
        <v>18.899999999999999</v>
      </c>
      <c r="E5257" s="25">
        <v>0</v>
      </c>
      <c r="J5257" s="1"/>
      <c r="K5257" s="1"/>
      <c r="L5257" s="1"/>
      <c r="M5257" s="1"/>
      <c r="N5257" s="1"/>
      <c r="AA5257" s="1"/>
      <c r="AB5257" s="1"/>
      <c r="AC5257" s="1"/>
    </row>
    <row r="5258" spans="2:29" x14ac:dyDescent="0.25">
      <c r="B5258" s="27">
        <f t="shared" si="144"/>
        <v>39666.999999987253</v>
      </c>
      <c r="C5258" s="25">
        <v>0</v>
      </c>
      <c r="D5258" s="25">
        <v>19.100000000000001</v>
      </c>
      <c r="E5258" s="25">
        <v>0</v>
      </c>
      <c r="J5258" s="1"/>
      <c r="K5258" s="1"/>
      <c r="L5258" s="1"/>
      <c r="M5258" s="1"/>
      <c r="N5258" s="1"/>
      <c r="AA5258" s="1"/>
      <c r="AB5258" s="1"/>
      <c r="AC5258" s="1"/>
    </row>
    <row r="5259" spans="2:29" x14ac:dyDescent="0.25">
      <c r="B5259" s="27">
        <f t="shared" si="144"/>
        <v>39667.041666653917</v>
      </c>
      <c r="C5259" s="25">
        <v>1</v>
      </c>
      <c r="D5259" s="25">
        <v>19.100000000000001</v>
      </c>
      <c r="E5259" s="25">
        <v>0</v>
      </c>
      <c r="J5259" s="1"/>
      <c r="K5259" s="1"/>
      <c r="L5259" s="1"/>
      <c r="M5259" s="1"/>
      <c r="N5259" s="1"/>
      <c r="AA5259" s="1"/>
      <c r="AB5259" s="1"/>
      <c r="AC5259" s="1"/>
    </row>
    <row r="5260" spans="2:29" x14ac:dyDescent="0.25">
      <c r="B5260" s="27">
        <f t="shared" si="144"/>
        <v>39667.083333320581</v>
      </c>
      <c r="C5260" s="25">
        <v>2</v>
      </c>
      <c r="D5260" s="25">
        <v>19.2</v>
      </c>
      <c r="E5260" s="25">
        <v>0</v>
      </c>
      <c r="J5260" s="1"/>
      <c r="K5260" s="1"/>
      <c r="L5260" s="1"/>
      <c r="M5260" s="1"/>
      <c r="N5260" s="1"/>
      <c r="AA5260" s="1"/>
      <c r="AB5260" s="1"/>
      <c r="AC5260" s="1"/>
    </row>
    <row r="5261" spans="2:29" x14ac:dyDescent="0.25">
      <c r="B5261" s="27">
        <f t="shared" si="144"/>
        <v>39667.124999987245</v>
      </c>
      <c r="C5261" s="25">
        <v>3</v>
      </c>
      <c r="D5261" s="25">
        <v>19.3</v>
      </c>
      <c r="E5261" s="25">
        <v>0</v>
      </c>
      <c r="J5261" s="1"/>
      <c r="K5261" s="1"/>
      <c r="L5261" s="1"/>
      <c r="M5261" s="1"/>
      <c r="N5261" s="1"/>
      <c r="AA5261" s="1"/>
      <c r="AB5261" s="1"/>
      <c r="AC5261" s="1"/>
    </row>
    <row r="5262" spans="2:29" x14ac:dyDescent="0.25">
      <c r="B5262" s="27">
        <f t="shared" si="144"/>
        <v>39667.166666653909</v>
      </c>
      <c r="C5262" s="25">
        <v>4</v>
      </c>
      <c r="D5262" s="25">
        <v>19.2</v>
      </c>
      <c r="E5262" s="25">
        <v>0</v>
      </c>
      <c r="J5262" s="1"/>
      <c r="K5262" s="1"/>
      <c r="L5262" s="1"/>
      <c r="M5262" s="1"/>
      <c r="N5262" s="1"/>
      <c r="AA5262" s="1"/>
      <c r="AB5262" s="1"/>
      <c r="AC5262" s="1"/>
    </row>
    <row r="5263" spans="2:29" x14ac:dyDescent="0.25">
      <c r="B5263" s="27">
        <f t="shared" si="144"/>
        <v>39667.208333320574</v>
      </c>
      <c r="C5263" s="25">
        <v>5</v>
      </c>
      <c r="D5263" s="25">
        <v>19.100000000000001</v>
      </c>
      <c r="E5263" s="25">
        <v>0</v>
      </c>
      <c r="J5263" s="1"/>
      <c r="K5263" s="1"/>
      <c r="L5263" s="1"/>
      <c r="M5263" s="1"/>
      <c r="N5263" s="1"/>
      <c r="AA5263" s="1"/>
      <c r="AB5263" s="1"/>
      <c r="AC5263" s="1"/>
    </row>
    <row r="5264" spans="2:29" x14ac:dyDescent="0.25">
      <c r="B5264" s="27">
        <f t="shared" si="144"/>
        <v>39667.249999987238</v>
      </c>
      <c r="C5264" s="25">
        <v>6</v>
      </c>
      <c r="D5264" s="25">
        <v>19.2</v>
      </c>
      <c r="E5264" s="25">
        <v>0</v>
      </c>
      <c r="J5264" s="1"/>
      <c r="K5264" s="1"/>
      <c r="L5264" s="1"/>
      <c r="M5264" s="1"/>
      <c r="N5264" s="1"/>
      <c r="AA5264" s="1"/>
      <c r="AB5264" s="1"/>
      <c r="AC5264" s="1"/>
    </row>
    <row r="5265" spans="2:29" x14ac:dyDescent="0.25">
      <c r="B5265" s="27">
        <f t="shared" si="144"/>
        <v>39667.291666653902</v>
      </c>
      <c r="C5265" s="25">
        <v>7</v>
      </c>
      <c r="D5265" s="25">
        <v>19.3</v>
      </c>
      <c r="E5265" s="25">
        <v>131.86000000000001</v>
      </c>
      <c r="J5265" s="1"/>
      <c r="K5265" s="1"/>
      <c r="L5265" s="1"/>
      <c r="M5265" s="1"/>
      <c r="N5265" s="1"/>
      <c r="AA5265" s="1"/>
      <c r="AB5265" s="1"/>
      <c r="AC5265" s="1"/>
    </row>
    <row r="5266" spans="2:29" x14ac:dyDescent="0.25">
      <c r="B5266" s="27">
        <f t="shared" si="144"/>
        <v>39667.333333320566</v>
      </c>
      <c r="C5266" s="25">
        <v>8</v>
      </c>
      <c r="D5266" s="25">
        <v>20.9</v>
      </c>
      <c r="E5266" s="25">
        <v>341.75</v>
      </c>
      <c r="J5266" s="1"/>
      <c r="K5266" s="1"/>
      <c r="L5266" s="1"/>
      <c r="M5266" s="1"/>
      <c r="N5266" s="1"/>
      <c r="AA5266" s="1"/>
      <c r="AB5266" s="1"/>
      <c r="AC5266" s="1"/>
    </row>
    <row r="5267" spans="2:29" x14ac:dyDescent="0.25">
      <c r="B5267" s="27">
        <f t="shared" si="144"/>
        <v>39667.374999987231</v>
      </c>
      <c r="C5267" s="25">
        <v>9</v>
      </c>
      <c r="D5267" s="25">
        <v>22.1</v>
      </c>
      <c r="E5267" s="25">
        <v>545.97</v>
      </c>
      <c r="J5267" s="1"/>
      <c r="K5267" s="1"/>
      <c r="L5267" s="1"/>
      <c r="M5267" s="1"/>
      <c r="N5267" s="1"/>
      <c r="AA5267" s="1"/>
      <c r="AB5267" s="1"/>
      <c r="AC5267" s="1"/>
    </row>
    <row r="5268" spans="2:29" x14ac:dyDescent="0.25">
      <c r="B5268" s="27">
        <f t="shared" si="144"/>
        <v>39667.416666653895</v>
      </c>
      <c r="C5268" s="25">
        <v>10</v>
      </c>
      <c r="D5268" s="25">
        <v>22.4</v>
      </c>
      <c r="E5268" s="25">
        <v>133.19999999999999</v>
      </c>
      <c r="J5268" s="1"/>
      <c r="K5268" s="1"/>
      <c r="L5268" s="1"/>
      <c r="M5268" s="1"/>
      <c r="N5268" s="1"/>
      <c r="AA5268" s="1"/>
      <c r="AB5268" s="1"/>
      <c r="AC5268" s="1"/>
    </row>
    <row r="5269" spans="2:29" x14ac:dyDescent="0.25">
      <c r="B5269" s="27">
        <f t="shared" si="144"/>
        <v>39667.458333320559</v>
      </c>
      <c r="C5269" s="25">
        <v>11</v>
      </c>
      <c r="D5269" s="25">
        <v>23.2</v>
      </c>
      <c r="E5269" s="25">
        <v>764.09</v>
      </c>
      <c r="J5269" s="1"/>
      <c r="K5269" s="1"/>
      <c r="L5269" s="1"/>
      <c r="M5269" s="1"/>
      <c r="N5269" s="1"/>
      <c r="AA5269" s="1"/>
      <c r="AB5269" s="1"/>
      <c r="AC5269" s="1"/>
    </row>
    <row r="5270" spans="2:29" x14ac:dyDescent="0.25">
      <c r="B5270" s="27">
        <f t="shared" si="144"/>
        <v>39667.499999987223</v>
      </c>
      <c r="C5270" s="25">
        <v>12</v>
      </c>
      <c r="D5270" s="25">
        <v>23.8</v>
      </c>
      <c r="E5270" s="25">
        <v>954.22</v>
      </c>
      <c r="J5270" s="1"/>
      <c r="K5270" s="1"/>
      <c r="L5270" s="1"/>
      <c r="M5270" s="1"/>
      <c r="N5270" s="1"/>
      <c r="AA5270" s="1"/>
      <c r="AB5270" s="1"/>
      <c r="AC5270" s="1"/>
    </row>
    <row r="5271" spans="2:29" x14ac:dyDescent="0.25">
      <c r="B5271" s="27">
        <f t="shared" si="144"/>
        <v>39667.541666653888</v>
      </c>
      <c r="C5271" s="25">
        <v>13</v>
      </c>
      <c r="D5271" s="25">
        <v>24.1</v>
      </c>
      <c r="E5271" s="25">
        <v>977.77</v>
      </c>
      <c r="J5271" s="1"/>
      <c r="K5271" s="1"/>
      <c r="L5271" s="1"/>
      <c r="M5271" s="1"/>
      <c r="N5271" s="1"/>
      <c r="AA5271" s="1"/>
      <c r="AB5271" s="1"/>
      <c r="AC5271" s="1"/>
    </row>
    <row r="5272" spans="2:29" x14ac:dyDescent="0.25">
      <c r="B5272" s="27">
        <f t="shared" si="144"/>
        <v>39667.583333320552</v>
      </c>
      <c r="C5272" s="25">
        <v>14</v>
      </c>
      <c r="D5272" s="25">
        <v>24</v>
      </c>
      <c r="E5272" s="25">
        <v>907.17</v>
      </c>
      <c r="J5272" s="1"/>
      <c r="K5272" s="1"/>
      <c r="L5272" s="1"/>
      <c r="M5272" s="1"/>
      <c r="N5272" s="1"/>
      <c r="AA5272" s="1"/>
      <c r="AB5272" s="1"/>
      <c r="AC5272" s="1"/>
    </row>
    <row r="5273" spans="2:29" x14ac:dyDescent="0.25">
      <c r="B5273" s="27">
        <f t="shared" si="144"/>
        <v>39667.624999987216</v>
      </c>
      <c r="C5273" s="25">
        <v>15</v>
      </c>
      <c r="D5273" s="25">
        <v>22.9</v>
      </c>
      <c r="E5273" s="25">
        <v>615.80999999999995</v>
      </c>
      <c r="J5273" s="1"/>
      <c r="K5273" s="1"/>
      <c r="L5273" s="1"/>
      <c r="M5273" s="1"/>
      <c r="N5273" s="1"/>
      <c r="AA5273" s="1"/>
      <c r="AB5273" s="1"/>
      <c r="AC5273" s="1"/>
    </row>
    <row r="5274" spans="2:29" x14ac:dyDescent="0.25">
      <c r="B5274" s="27">
        <f t="shared" si="144"/>
        <v>39667.66666665388</v>
      </c>
      <c r="C5274" s="25">
        <v>16</v>
      </c>
      <c r="D5274" s="25">
        <v>22</v>
      </c>
      <c r="E5274" s="25">
        <v>441.49</v>
      </c>
      <c r="J5274" s="1"/>
      <c r="K5274" s="1"/>
      <c r="L5274" s="1"/>
      <c r="M5274" s="1"/>
      <c r="N5274" s="1"/>
      <c r="AA5274" s="1"/>
      <c r="AB5274" s="1"/>
      <c r="AC5274" s="1"/>
    </row>
    <row r="5275" spans="2:29" x14ac:dyDescent="0.25">
      <c r="B5275" s="27">
        <f t="shared" si="144"/>
        <v>39667.708333320545</v>
      </c>
      <c r="C5275" s="25">
        <v>17</v>
      </c>
      <c r="D5275" s="25">
        <v>21.3</v>
      </c>
      <c r="E5275" s="25">
        <v>264.92</v>
      </c>
      <c r="J5275" s="1"/>
      <c r="K5275" s="1"/>
      <c r="L5275" s="1"/>
      <c r="M5275" s="1"/>
      <c r="N5275" s="1"/>
      <c r="AA5275" s="1"/>
      <c r="AB5275" s="1"/>
      <c r="AC5275" s="1"/>
    </row>
    <row r="5276" spans="2:29" x14ac:dyDescent="0.25">
      <c r="B5276" s="27">
        <f t="shared" si="144"/>
        <v>39667.749999987209</v>
      </c>
      <c r="C5276" s="25">
        <v>18</v>
      </c>
      <c r="D5276" s="25">
        <v>20.399999999999999</v>
      </c>
      <c r="E5276" s="25">
        <v>116.16</v>
      </c>
      <c r="J5276" s="1"/>
      <c r="K5276" s="1"/>
      <c r="L5276" s="1"/>
      <c r="M5276" s="1"/>
      <c r="N5276" s="1"/>
      <c r="AA5276" s="1"/>
      <c r="AB5276" s="1"/>
      <c r="AC5276" s="1"/>
    </row>
    <row r="5277" spans="2:29" x14ac:dyDescent="0.25">
      <c r="B5277" s="27">
        <f t="shared" si="144"/>
        <v>39667.791666653873</v>
      </c>
      <c r="C5277" s="25">
        <v>19</v>
      </c>
      <c r="D5277" s="25">
        <v>19.2</v>
      </c>
      <c r="E5277" s="25">
        <v>10.92</v>
      </c>
      <c r="J5277" s="1"/>
      <c r="K5277" s="1"/>
      <c r="L5277" s="1"/>
      <c r="M5277" s="1"/>
      <c r="N5277" s="1"/>
      <c r="AA5277" s="1"/>
      <c r="AB5277" s="1"/>
      <c r="AC5277" s="1"/>
    </row>
    <row r="5278" spans="2:29" x14ac:dyDescent="0.25">
      <c r="B5278" s="27">
        <f t="shared" si="144"/>
        <v>39667.833333320537</v>
      </c>
      <c r="C5278" s="25">
        <v>20</v>
      </c>
      <c r="D5278" s="25">
        <v>18.5</v>
      </c>
      <c r="E5278" s="25">
        <v>0</v>
      </c>
      <c r="J5278" s="1"/>
      <c r="K5278" s="1"/>
      <c r="L5278" s="1"/>
      <c r="M5278" s="1"/>
      <c r="N5278" s="1"/>
      <c r="AA5278" s="1"/>
      <c r="AB5278" s="1"/>
      <c r="AC5278" s="1"/>
    </row>
    <row r="5279" spans="2:29" x14ac:dyDescent="0.25">
      <c r="B5279" s="27">
        <f t="shared" si="144"/>
        <v>39667.874999987202</v>
      </c>
      <c r="C5279" s="25">
        <v>21</v>
      </c>
      <c r="D5279" s="25">
        <v>18.100000000000001</v>
      </c>
      <c r="E5279" s="25">
        <v>0</v>
      </c>
      <c r="J5279" s="1"/>
      <c r="K5279" s="1"/>
      <c r="L5279" s="1"/>
      <c r="M5279" s="1"/>
      <c r="N5279" s="1"/>
      <c r="AA5279" s="1"/>
      <c r="AB5279" s="1"/>
      <c r="AC5279" s="1"/>
    </row>
    <row r="5280" spans="2:29" x14ac:dyDescent="0.25">
      <c r="B5280" s="27">
        <f t="shared" si="144"/>
        <v>39667.916666653866</v>
      </c>
      <c r="C5280" s="25">
        <v>22</v>
      </c>
      <c r="D5280" s="25">
        <v>18</v>
      </c>
      <c r="E5280" s="25">
        <v>0</v>
      </c>
      <c r="J5280" s="1"/>
      <c r="K5280" s="1"/>
      <c r="L5280" s="1"/>
      <c r="M5280" s="1"/>
      <c r="N5280" s="1"/>
      <c r="AA5280" s="1"/>
      <c r="AB5280" s="1"/>
      <c r="AC5280" s="1"/>
    </row>
    <row r="5281" spans="2:29" x14ac:dyDescent="0.25">
      <c r="B5281" s="27">
        <f t="shared" si="144"/>
        <v>39667.95833332053</v>
      </c>
      <c r="C5281" s="25">
        <v>23</v>
      </c>
      <c r="D5281" s="25">
        <v>18</v>
      </c>
      <c r="E5281" s="25">
        <v>0</v>
      </c>
      <c r="J5281" s="1"/>
      <c r="K5281" s="1"/>
      <c r="L5281" s="1"/>
      <c r="M5281" s="1"/>
      <c r="N5281" s="1"/>
      <c r="AA5281" s="1"/>
      <c r="AB5281" s="1"/>
      <c r="AC5281" s="1"/>
    </row>
    <row r="5282" spans="2:29" x14ac:dyDescent="0.25">
      <c r="B5282" s="27">
        <f t="shared" si="144"/>
        <v>39667.999999987194</v>
      </c>
      <c r="C5282" s="25">
        <v>0</v>
      </c>
      <c r="D5282" s="25">
        <v>18.3</v>
      </c>
      <c r="E5282" s="25">
        <v>0</v>
      </c>
      <c r="J5282" s="1"/>
      <c r="K5282" s="1"/>
      <c r="L5282" s="1"/>
      <c r="M5282" s="1"/>
      <c r="N5282" s="1"/>
      <c r="AA5282" s="1"/>
      <c r="AB5282" s="1"/>
      <c r="AC5282" s="1"/>
    </row>
    <row r="5283" spans="2:29" x14ac:dyDescent="0.25">
      <c r="B5283" s="27">
        <f t="shared" si="144"/>
        <v>39668.041666653859</v>
      </c>
      <c r="C5283" s="25">
        <v>1</v>
      </c>
      <c r="D5283" s="25">
        <v>18.600000000000001</v>
      </c>
      <c r="E5283" s="25">
        <v>0</v>
      </c>
      <c r="J5283" s="1"/>
      <c r="K5283" s="1"/>
      <c r="L5283" s="1"/>
      <c r="M5283" s="1"/>
      <c r="N5283" s="1"/>
      <c r="AA5283" s="1"/>
      <c r="AB5283" s="1"/>
      <c r="AC5283" s="1"/>
    </row>
    <row r="5284" spans="2:29" x14ac:dyDescent="0.25">
      <c r="B5284" s="27">
        <f t="shared" si="144"/>
        <v>39668.083333320523</v>
      </c>
      <c r="C5284" s="25">
        <v>2</v>
      </c>
      <c r="D5284" s="25">
        <v>18.600000000000001</v>
      </c>
      <c r="E5284" s="25">
        <v>0</v>
      </c>
      <c r="J5284" s="1"/>
      <c r="K5284" s="1"/>
      <c r="L5284" s="1"/>
      <c r="M5284" s="1"/>
      <c r="N5284" s="1"/>
      <c r="AA5284" s="1"/>
      <c r="AB5284" s="1"/>
      <c r="AC5284" s="1"/>
    </row>
    <row r="5285" spans="2:29" x14ac:dyDescent="0.25">
      <c r="B5285" s="27">
        <f t="shared" si="144"/>
        <v>39668.124999987187</v>
      </c>
      <c r="C5285" s="25">
        <v>3</v>
      </c>
      <c r="D5285" s="25">
        <v>18.399999999999999</v>
      </c>
      <c r="E5285" s="25">
        <v>0</v>
      </c>
      <c r="J5285" s="1"/>
      <c r="K5285" s="1"/>
      <c r="L5285" s="1"/>
      <c r="M5285" s="1"/>
      <c r="N5285" s="1"/>
      <c r="AA5285" s="1"/>
      <c r="AB5285" s="1"/>
      <c r="AC5285" s="1"/>
    </row>
    <row r="5286" spans="2:29" x14ac:dyDescent="0.25">
      <c r="B5286" s="27">
        <f t="shared" si="144"/>
        <v>39668.166666653851</v>
      </c>
      <c r="C5286" s="25">
        <v>4</v>
      </c>
      <c r="D5286" s="25">
        <v>18.399999999999999</v>
      </c>
      <c r="E5286" s="25">
        <v>0</v>
      </c>
      <c r="J5286" s="1"/>
      <c r="K5286" s="1"/>
      <c r="L5286" s="1"/>
      <c r="M5286" s="1"/>
      <c r="N5286" s="1"/>
      <c r="AA5286" s="1"/>
      <c r="AB5286" s="1"/>
      <c r="AC5286" s="1"/>
    </row>
    <row r="5287" spans="2:29" x14ac:dyDescent="0.25">
      <c r="B5287" s="27">
        <f t="shared" si="144"/>
        <v>39668.208333320516</v>
      </c>
      <c r="C5287" s="25">
        <v>5</v>
      </c>
      <c r="D5287" s="25">
        <v>18.399999999999999</v>
      </c>
      <c r="E5287" s="25">
        <v>0</v>
      </c>
      <c r="J5287" s="1"/>
      <c r="K5287" s="1"/>
      <c r="L5287" s="1"/>
      <c r="M5287" s="1"/>
      <c r="N5287" s="1"/>
      <c r="AA5287" s="1"/>
      <c r="AB5287" s="1"/>
      <c r="AC5287" s="1"/>
    </row>
    <row r="5288" spans="2:29" x14ac:dyDescent="0.25">
      <c r="B5288" s="27">
        <f t="shared" si="144"/>
        <v>39668.24999998718</v>
      </c>
      <c r="C5288" s="25">
        <v>6</v>
      </c>
      <c r="D5288" s="25">
        <v>18.2</v>
      </c>
      <c r="E5288" s="25">
        <v>0</v>
      </c>
      <c r="J5288" s="1"/>
      <c r="K5288" s="1"/>
      <c r="L5288" s="1"/>
      <c r="M5288" s="1"/>
      <c r="N5288" s="1"/>
      <c r="AA5288" s="1"/>
      <c r="AB5288" s="1"/>
      <c r="AC5288" s="1"/>
    </row>
    <row r="5289" spans="2:29" x14ac:dyDescent="0.25">
      <c r="B5289" s="27">
        <f t="shared" si="144"/>
        <v>39668.291666653844</v>
      </c>
      <c r="C5289" s="25">
        <v>7</v>
      </c>
      <c r="D5289" s="25">
        <v>18.3</v>
      </c>
      <c r="E5289" s="25">
        <v>36.020000000000003</v>
      </c>
      <c r="J5289" s="1"/>
      <c r="K5289" s="1"/>
      <c r="L5289" s="1"/>
      <c r="M5289" s="1"/>
      <c r="N5289" s="1"/>
      <c r="AA5289" s="1"/>
      <c r="AB5289" s="1"/>
      <c r="AC5289" s="1"/>
    </row>
    <row r="5290" spans="2:29" x14ac:dyDescent="0.25">
      <c r="B5290" s="27">
        <f t="shared" si="144"/>
        <v>39668.333333320508</v>
      </c>
      <c r="C5290" s="25">
        <v>8</v>
      </c>
      <c r="D5290" s="25">
        <v>18.8</v>
      </c>
      <c r="E5290" s="25">
        <v>123.29</v>
      </c>
      <c r="J5290" s="1"/>
      <c r="K5290" s="1"/>
      <c r="L5290" s="1"/>
      <c r="M5290" s="1"/>
      <c r="N5290" s="1"/>
      <c r="AA5290" s="1"/>
      <c r="AB5290" s="1"/>
      <c r="AC5290" s="1"/>
    </row>
    <row r="5291" spans="2:29" x14ac:dyDescent="0.25">
      <c r="B5291" s="27">
        <f t="shared" si="144"/>
        <v>39668.374999987172</v>
      </c>
      <c r="C5291" s="25">
        <v>9</v>
      </c>
      <c r="D5291" s="25">
        <v>19.8</v>
      </c>
      <c r="E5291" s="25">
        <v>294.08</v>
      </c>
      <c r="J5291" s="1"/>
      <c r="K5291" s="1"/>
      <c r="L5291" s="1"/>
      <c r="M5291" s="1"/>
      <c r="N5291" s="1"/>
      <c r="AA5291" s="1"/>
      <c r="AB5291" s="1"/>
      <c r="AC5291" s="1"/>
    </row>
    <row r="5292" spans="2:29" x14ac:dyDescent="0.25">
      <c r="B5292" s="27">
        <f t="shared" si="144"/>
        <v>39668.416666653837</v>
      </c>
      <c r="C5292" s="25">
        <v>10</v>
      </c>
      <c r="D5292" s="25">
        <v>20.6</v>
      </c>
      <c r="E5292" s="25">
        <v>489.1</v>
      </c>
      <c r="J5292" s="1"/>
      <c r="K5292" s="1"/>
      <c r="L5292" s="1"/>
      <c r="M5292" s="1"/>
      <c r="N5292" s="1"/>
      <c r="AA5292" s="1"/>
      <c r="AB5292" s="1"/>
      <c r="AC5292" s="1"/>
    </row>
    <row r="5293" spans="2:29" x14ac:dyDescent="0.25">
      <c r="B5293" s="27">
        <f t="shared" si="144"/>
        <v>39668.458333320501</v>
      </c>
      <c r="C5293" s="25">
        <v>11</v>
      </c>
      <c r="D5293" s="25">
        <v>21.3</v>
      </c>
      <c r="E5293" s="25">
        <v>621.77</v>
      </c>
      <c r="J5293" s="1"/>
      <c r="K5293" s="1"/>
      <c r="L5293" s="1"/>
      <c r="M5293" s="1"/>
      <c r="N5293" s="1"/>
      <c r="AA5293" s="1"/>
      <c r="AB5293" s="1"/>
      <c r="AC5293" s="1"/>
    </row>
    <row r="5294" spans="2:29" x14ac:dyDescent="0.25">
      <c r="B5294" s="27">
        <f t="shared" si="144"/>
        <v>39668.499999987165</v>
      </c>
      <c r="C5294" s="25">
        <v>12</v>
      </c>
      <c r="D5294" s="25">
        <v>23.6</v>
      </c>
      <c r="E5294" s="25">
        <v>946.37</v>
      </c>
      <c r="J5294" s="1"/>
      <c r="K5294" s="1"/>
      <c r="L5294" s="1"/>
      <c r="M5294" s="1"/>
      <c r="N5294" s="1"/>
      <c r="AA5294" s="1"/>
      <c r="AB5294" s="1"/>
      <c r="AC5294" s="1"/>
    </row>
    <row r="5295" spans="2:29" x14ac:dyDescent="0.25">
      <c r="B5295" s="27">
        <f t="shared" si="144"/>
        <v>39668.541666653829</v>
      </c>
      <c r="C5295" s="25">
        <v>13</v>
      </c>
      <c r="D5295" s="25">
        <v>23.9</v>
      </c>
      <c r="E5295" s="25">
        <v>968.29</v>
      </c>
      <c r="J5295" s="1"/>
      <c r="K5295" s="1"/>
      <c r="L5295" s="1"/>
      <c r="M5295" s="1"/>
      <c r="N5295" s="1"/>
      <c r="AA5295" s="1"/>
      <c r="AB5295" s="1"/>
      <c r="AC5295" s="1"/>
    </row>
    <row r="5296" spans="2:29" x14ac:dyDescent="0.25">
      <c r="B5296" s="27">
        <f t="shared" si="144"/>
        <v>39668.583333320494</v>
      </c>
      <c r="C5296" s="25">
        <v>14</v>
      </c>
      <c r="D5296" s="25">
        <v>24</v>
      </c>
      <c r="E5296" s="25">
        <v>929.39</v>
      </c>
      <c r="J5296" s="1"/>
      <c r="K5296" s="1"/>
      <c r="L5296" s="1"/>
      <c r="M5296" s="1"/>
      <c r="N5296" s="1"/>
      <c r="AA5296" s="1"/>
      <c r="AB5296" s="1"/>
      <c r="AC5296" s="1"/>
    </row>
    <row r="5297" spans="2:29" x14ac:dyDescent="0.25">
      <c r="B5297" s="27">
        <f t="shared" si="144"/>
        <v>39668.624999987158</v>
      </c>
      <c r="C5297" s="25">
        <v>15</v>
      </c>
      <c r="D5297" s="25">
        <v>23.8</v>
      </c>
      <c r="E5297" s="25">
        <v>832.02</v>
      </c>
      <c r="J5297" s="1"/>
      <c r="K5297" s="1"/>
      <c r="L5297" s="1"/>
      <c r="M5297" s="1"/>
      <c r="N5297" s="1"/>
      <c r="AA5297" s="1"/>
      <c r="AB5297" s="1"/>
      <c r="AC5297" s="1"/>
    </row>
    <row r="5298" spans="2:29" x14ac:dyDescent="0.25">
      <c r="B5298" s="27">
        <f t="shared" si="144"/>
        <v>39668.666666653822</v>
      </c>
      <c r="C5298" s="25">
        <v>16</v>
      </c>
      <c r="D5298" s="25">
        <v>23.3</v>
      </c>
      <c r="E5298" s="25">
        <v>683.35</v>
      </c>
      <c r="J5298" s="1"/>
      <c r="K5298" s="1"/>
      <c r="L5298" s="1"/>
      <c r="M5298" s="1"/>
      <c r="N5298" s="1"/>
      <c r="AA5298" s="1"/>
      <c r="AB5298" s="1"/>
      <c r="AC5298" s="1"/>
    </row>
    <row r="5299" spans="2:29" x14ac:dyDescent="0.25">
      <c r="B5299" s="27">
        <f t="shared" si="144"/>
        <v>39668.708333320486</v>
      </c>
      <c r="C5299" s="25">
        <v>17</v>
      </c>
      <c r="D5299" s="25">
        <v>22.4</v>
      </c>
      <c r="E5299" s="25">
        <v>495.05</v>
      </c>
      <c r="J5299" s="1"/>
      <c r="K5299" s="1"/>
      <c r="L5299" s="1"/>
      <c r="M5299" s="1"/>
      <c r="N5299" s="1"/>
      <c r="AA5299" s="1"/>
      <c r="AB5299" s="1"/>
      <c r="AC5299" s="1"/>
    </row>
    <row r="5300" spans="2:29" x14ac:dyDescent="0.25">
      <c r="B5300" s="27">
        <f t="shared" si="144"/>
        <v>39668.749999987151</v>
      </c>
      <c r="C5300" s="25">
        <v>18</v>
      </c>
      <c r="D5300" s="25">
        <v>21.6</v>
      </c>
      <c r="E5300" s="25">
        <v>283.82</v>
      </c>
      <c r="J5300" s="1"/>
      <c r="K5300" s="1"/>
      <c r="L5300" s="1"/>
      <c r="M5300" s="1"/>
      <c r="N5300" s="1"/>
      <c r="AA5300" s="1"/>
      <c r="AB5300" s="1"/>
      <c r="AC5300" s="1"/>
    </row>
    <row r="5301" spans="2:29" x14ac:dyDescent="0.25">
      <c r="B5301" s="27">
        <f t="shared" si="144"/>
        <v>39668.791666653815</v>
      </c>
      <c r="C5301" s="25">
        <v>19</v>
      </c>
      <c r="D5301" s="25">
        <v>20.2</v>
      </c>
      <c r="E5301" s="25">
        <v>75.94</v>
      </c>
      <c r="J5301" s="1"/>
      <c r="K5301" s="1"/>
      <c r="L5301" s="1"/>
      <c r="M5301" s="1"/>
      <c r="N5301" s="1"/>
      <c r="AA5301" s="1"/>
      <c r="AB5301" s="1"/>
      <c r="AC5301" s="1"/>
    </row>
    <row r="5302" spans="2:29" x14ac:dyDescent="0.25">
      <c r="B5302" s="27">
        <f t="shared" si="144"/>
        <v>39668.833333320479</v>
      </c>
      <c r="C5302" s="25">
        <v>20</v>
      </c>
      <c r="D5302" s="25">
        <v>19</v>
      </c>
      <c r="E5302" s="25">
        <v>0</v>
      </c>
      <c r="J5302" s="1"/>
      <c r="K5302" s="1"/>
      <c r="L5302" s="1"/>
      <c r="M5302" s="1"/>
      <c r="N5302" s="1"/>
      <c r="AA5302" s="1"/>
      <c r="AB5302" s="1"/>
      <c r="AC5302" s="1"/>
    </row>
    <row r="5303" spans="2:29" x14ac:dyDescent="0.25">
      <c r="B5303" s="27">
        <f t="shared" si="144"/>
        <v>39668.874999987143</v>
      </c>
      <c r="C5303" s="25">
        <v>21</v>
      </c>
      <c r="D5303" s="25">
        <v>18.600000000000001</v>
      </c>
      <c r="E5303" s="25">
        <v>0</v>
      </c>
      <c r="J5303" s="1"/>
      <c r="K5303" s="1"/>
      <c r="L5303" s="1"/>
      <c r="M5303" s="1"/>
      <c r="N5303" s="1"/>
      <c r="AA5303" s="1"/>
      <c r="AB5303" s="1"/>
      <c r="AC5303" s="1"/>
    </row>
    <row r="5304" spans="2:29" x14ac:dyDescent="0.25">
      <c r="B5304" s="27">
        <f t="shared" si="144"/>
        <v>39668.916666653808</v>
      </c>
      <c r="C5304" s="25">
        <v>22</v>
      </c>
      <c r="D5304" s="25">
        <v>18.399999999999999</v>
      </c>
      <c r="E5304" s="25">
        <v>0</v>
      </c>
      <c r="J5304" s="1"/>
      <c r="K5304" s="1"/>
      <c r="L5304" s="1"/>
      <c r="M5304" s="1"/>
      <c r="N5304" s="1"/>
      <c r="AA5304" s="1"/>
      <c r="AB5304" s="1"/>
      <c r="AC5304" s="1"/>
    </row>
    <row r="5305" spans="2:29" x14ac:dyDescent="0.25">
      <c r="B5305" s="27">
        <f t="shared" si="144"/>
        <v>39668.958333320472</v>
      </c>
      <c r="C5305" s="25">
        <v>23</v>
      </c>
      <c r="D5305" s="25">
        <v>18.2</v>
      </c>
      <c r="E5305" s="25">
        <v>0</v>
      </c>
      <c r="J5305" s="1"/>
      <c r="K5305" s="1"/>
      <c r="L5305" s="1"/>
      <c r="M5305" s="1"/>
      <c r="N5305" s="1"/>
      <c r="AA5305" s="1"/>
      <c r="AB5305" s="1"/>
      <c r="AC5305" s="1"/>
    </row>
    <row r="5306" spans="2:29" x14ac:dyDescent="0.25">
      <c r="B5306" s="27">
        <f t="shared" si="144"/>
        <v>39668.999999987136</v>
      </c>
      <c r="C5306" s="25">
        <v>0</v>
      </c>
      <c r="D5306" s="25">
        <v>18.2</v>
      </c>
      <c r="E5306" s="25">
        <v>0</v>
      </c>
      <c r="J5306" s="1"/>
      <c r="K5306" s="1"/>
      <c r="L5306" s="1"/>
      <c r="M5306" s="1"/>
      <c r="N5306" s="1"/>
      <c r="AA5306" s="1"/>
      <c r="AB5306" s="1"/>
      <c r="AC5306" s="1"/>
    </row>
    <row r="5307" spans="2:29" x14ac:dyDescent="0.25">
      <c r="B5307" s="27">
        <f t="shared" si="144"/>
        <v>39669.0416666538</v>
      </c>
      <c r="C5307" s="25">
        <v>1</v>
      </c>
      <c r="D5307" s="25">
        <v>18.100000000000001</v>
      </c>
      <c r="E5307" s="25">
        <v>0</v>
      </c>
      <c r="J5307" s="1"/>
      <c r="K5307" s="1"/>
      <c r="L5307" s="1"/>
      <c r="M5307" s="1"/>
      <c r="N5307" s="1"/>
      <c r="AA5307" s="1"/>
      <c r="AB5307" s="1"/>
      <c r="AC5307" s="1"/>
    </row>
    <row r="5308" spans="2:29" x14ac:dyDescent="0.25">
      <c r="B5308" s="27">
        <f t="shared" si="144"/>
        <v>39669.083333320465</v>
      </c>
      <c r="C5308" s="25">
        <v>2</v>
      </c>
      <c r="D5308" s="25">
        <v>18.100000000000001</v>
      </c>
      <c r="E5308" s="25">
        <v>0</v>
      </c>
      <c r="J5308" s="1"/>
      <c r="K5308" s="1"/>
      <c r="L5308" s="1"/>
      <c r="M5308" s="1"/>
      <c r="N5308" s="1"/>
      <c r="AA5308" s="1"/>
      <c r="AB5308" s="1"/>
      <c r="AC5308" s="1"/>
    </row>
    <row r="5309" spans="2:29" x14ac:dyDescent="0.25">
      <c r="B5309" s="27">
        <f t="shared" si="144"/>
        <v>39669.124999987129</v>
      </c>
      <c r="C5309" s="25">
        <v>3</v>
      </c>
      <c r="D5309" s="25">
        <v>18.100000000000001</v>
      </c>
      <c r="E5309" s="25">
        <v>0</v>
      </c>
      <c r="J5309" s="1"/>
      <c r="K5309" s="1"/>
      <c r="L5309" s="1"/>
      <c r="M5309" s="1"/>
      <c r="N5309" s="1"/>
      <c r="AA5309" s="1"/>
      <c r="AB5309" s="1"/>
      <c r="AC5309" s="1"/>
    </row>
    <row r="5310" spans="2:29" x14ac:dyDescent="0.25">
      <c r="B5310" s="27">
        <f t="shared" si="144"/>
        <v>39669.166666653793</v>
      </c>
      <c r="C5310" s="25">
        <v>4</v>
      </c>
      <c r="D5310" s="25">
        <v>18.2</v>
      </c>
      <c r="E5310" s="25">
        <v>0</v>
      </c>
      <c r="J5310" s="1"/>
      <c r="K5310" s="1"/>
      <c r="L5310" s="1"/>
      <c r="M5310" s="1"/>
      <c r="N5310" s="1"/>
      <c r="AA5310" s="1"/>
      <c r="AB5310" s="1"/>
      <c r="AC5310" s="1"/>
    </row>
    <row r="5311" spans="2:29" x14ac:dyDescent="0.25">
      <c r="B5311" s="27">
        <f t="shared" si="144"/>
        <v>39669.208333320457</v>
      </c>
      <c r="C5311" s="25">
        <v>5</v>
      </c>
      <c r="D5311" s="25">
        <v>18.2</v>
      </c>
      <c r="E5311" s="25">
        <v>0</v>
      </c>
      <c r="J5311" s="1"/>
      <c r="K5311" s="1"/>
      <c r="L5311" s="1"/>
      <c r="M5311" s="1"/>
      <c r="N5311" s="1"/>
      <c r="AA5311" s="1"/>
      <c r="AB5311" s="1"/>
      <c r="AC5311" s="1"/>
    </row>
    <row r="5312" spans="2:29" x14ac:dyDescent="0.25">
      <c r="B5312" s="27">
        <f t="shared" si="144"/>
        <v>39669.249999987122</v>
      </c>
      <c r="C5312" s="25">
        <v>6</v>
      </c>
      <c r="D5312" s="25">
        <v>18.3</v>
      </c>
      <c r="E5312" s="25">
        <v>0</v>
      </c>
      <c r="J5312" s="1"/>
      <c r="K5312" s="1"/>
      <c r="L5312" s="1"/>
      <c r="M5312" s="1"/>
      <c r="N5312" s="1"/>
      <c r="AA5312" s="1"/>
      <c r="AB5312" s="1"/>
      <c r="AC5312" s="1"/>
    </row>
    <row r="5313" spans="2:29" x14ac:dyDescent="0.25">
      <c r="B5313" s="27">
        <f t="shared" si="144"/>
        <v>39669.291666653786</v>
      </c>
      <c r="C5313" s="25">
        <v>7</v>
      </c>
      <c r="D5313" s="25">
        <v>18.899999999999999</v>
      </c>
      <c r="E5313" s="25">
        <v>126.49</v>
      </c>
      <c r="J5313" s="1"/>
      <c r="K5313" s="1"/>
      <c r="L5313" s="1"/>
      <c r="M5313" s="1"/>
      <c r="N5313" s="1"/>
      <c r="AA5313" s="1"/>
      <c r="AB5313" s="1"/>
      <c r="AC5313" s="1"/>
    </row>
    <row r="5314" spans="2:29" x14ac:dyDescent="0.25">
      <c r="B5314" s="27">
        <f t="shared" si="144"/>
        <v>39669.33333332045</v>
      </c>
      <c r="C5314" s="25">
        <v>8</v>
      </c>
      <c r="D5314" s="25">
        <v>20.3</v>
      </c>
      <c r="E5314" s="25">
        <v>337.49</v>
      </c>
      <c r="J5314" s="1"/>
      <c r="K5314" s="1"/>
      <c r="L5314" s="1"/>
      <c r="M5314" s="1"/>
      <c r="N5314" s="1"/>
      <c r="AA5314" s="1"/>
      <c r="AB5314" s="1"/>
      <c r="AC5314" s="1"/>
    </row>
    <row r="5315" spans="2:29" x14ac:dyDescent="0.25">
      <c r="B5315" s="27">
        <f t="shared" ref="B5315:B5378" si="145">B5314+1/24</f>
        <v>39669.374999987114</v>
      </c>
      <c r="C5315" s="25">
        <v>9</v>
      </c>
      <c r="D5315" s="25">
        <v>21.3</v>
      </c>
      <c r="E5315" s="25">
        <v>542.5</v>
      </c>
      <c r="J5315" s="1"/>
      <c r="K5315" s="1"/>
      <c r="L5315" s="1"/>
      <c r="M5315" s="1"/>
      <c r="N5315" s="1"/>
      <c r="AA5315" s="1"/>
      <c r="AB5315" s="1"/>
      <c r="AC5315" s="1"/>
    </row>
    <row r="5316" spans="2:29" x14ac:dyDescent="0.25">
      <c r="B5316" s="27">
        <f t="shared" si="145"/>
        <v>39669.416666653779</v>
      </c>
      <c r="C5316" s="25">
        <v>10</v>
      </c>
      <c r="D5316" s="25">
        <v>22</v>
      </c>
      <c r="E5316" s="25">
        <v>719.46</v>
      </c>
      <c r="J5316" s="1"/>
      <c r="K5316" s="1"/>
      <c r="L5316" s="1"/>
      <c r="M5316" s="1"/>
      <c r="N5316" s="1"/>
      <c r="AA5316" s="1"/>
      <c r="AB5316" s="1"/>
      <c r="AC5316" s="1"/>
    </row>
    <row r="5317" spans="2:29" x14ac:dyDescent="0.25">
      <c r="B5317" s="27">
        <f t="shared" si="145"/>
        <v>39669.458333320443</v>
      </c>
      <c r="C5317" s="25">
        <v>11</v>
      </c>
      <c r="D5317" s="25">
        <v>23.3</v>
      </c>
      <c r="E5317" s="25">
        <v>854.18</v>
      </c>
      <c r="J5317" s="1"/>
      <c r="K5317" s="1"/>
      <c r="L5317" s="1"/>
      <c r="M5317" s="1"/>
      <c r="N5317" s="1"/>
      <c r="AA5317" s="1"/>
      <c r="AB5317" s="1"/>
      <c r="AC5317" s="1"/>
    </row>
    <row r="5318" spans="2:29" x14ac:dyDescent="0.25">
      <c r="B5318" s="27">
        <f t="shared" si="145"/>
        <v>39669.499999987107</v>
      </c>
      <c r="C5318" s="25">
        <v>12</v>
      </c>
      <c r="D5318" s="25">
        <v>27.1</v>
      </c>
      <c r="E5318" s="25">
        <v>934.64</v>
      </c>
      <c r="J5318" s="1"/>
      <c r="K5318" s="1"/>
      <c r="L5318" s="1"/>
      <c r="M5318" s="1"/>
      <c r="N5318" s="1"/>
      <c r="AA5318" s="1"/>
      <c r="AB5318" s="1"/>
      <c r="AC5318" s="1"/>
    </row>
    <row r="5319" spans="2:29" x14ac:dyDescent="0.25">
      <c r="B5319" s="27">
        <f t="shared" si="145"/>
        <v>39669.541666653771</v>
      </c>
      <c r="C5319" s="25">
        <v>13</v>
      </c>
      <c r="D5319" s="25">
        <v>27.7</v>
      </c>
      <c r="E5319" s="25">
        <v>956.63</v>
      </c>
      <c r="J5319" s="1"/>
      <c r="K5319" s="1"/>
      <c r="L5319" s="1"/>
      <c r="M5319" s="1"/>
      <c r="N5319" s="1"/>
      <c r="AA5319" s="1"/>
      <c r="AB5319" s="1"/>
      <c r="AC5319" s="1"/>
    </row>
    <row r="5320" spans="2:29" x14ac:dyDescent="0.25">
      <c r="B5320" s="27">
        <f t="shared" si="145"/>
        <v>39669.583333320435</v>
      </c>
      <c r="C5320" s="25">
        <v>14</v>
      </c>
      <c r="D5320" s="25">
        <v>27.7</v>
      </c>
      <c r="E5320" s="25">
        <v>917.46</v>
      </c>
      <c r="J5320" s="1"/>
      <c r="K5320" s="1"/>
      <c r="L5320" s="1"/>
      <c r="M5320" s="1"/>
      <c r="N5320" s="1"/>
      <c r="AA5320" s="1"/>
      <c r="AB5320" s="1"/>
      <c r="AC5320" s="1"/>
    </row>
    <row r="5321" spans="2:29" x14ac:dyDescent="0.25">
      <c r="B5321" s="27">
        <f t="shared" si="145"/>
        <v>39669.6249999871</v>
      </c>
      <c r="C5321" s="25">
        <v>15</v>
      </c>
      <c r="D5321" s="25">
        <v>27.3</v>
      </c>
      <c r="E5321" s="25">
        <v>820.98</v>
      </c>
      <c r="J5321" s="1"/>
      <c r="K5321" s="1"/>
      <c r="L5321" s="1"/>
      <c r="M5321" s="1"/>
      <c r="N5321" s="1"/>
      <c r="AA5321" s="1"/>
      <c r="AB5321" s="1"/>
      <c r="AC5321" s="1"/>
    </row>
    <row r="5322" spans="2:29" x14ac:dyDescent="0.25">
      <c r="B5322" s="27">
        <f t="shared" si="145"/>
        <v>39669.666666653764</v>
      </c>
      <c r="C5322" s="25">
        <v>16</v>
      </c>
      <c r="D5322" s="25">
        <v>26.8</v>
      </c>
      <c r="E5322" s="25">
        <v>674.06</v>
      </c>
      <c r="J5322" s="1"/>
      <c r="K5322" s="1"/>
      <c r="L5322" s="1"/>
      <c r="M5322" s="1"/>
      <c r="N5322" s="1"/>
      <c r="AA5322" s="1"/>
      <c r="AB5322" s="1"/>
      <c r="AC5322" s="1"/>
    </row>
    <row r="5323" spans="2:29" x14ac:dyDescent="0.25">
      <c r="B5323" s="27">
        <f t="shared" si="145"/>
        <v>39669.708333320428</v>
      </c>
      <c r="C5323" s="25">
        <v>17</v>
      </c>
      <c r="D5323" s="25">
        <v>25.9</v>
      </c>
      <c r="E5323" s="25">
        <v>487.69</v>
      </c>
      <c r="J5323" s="1"/>
      <c r="K5323" s="1"/>
      <c r="L5323" s="1"/>
      <c r="M5323" s="1"/>
      <c r="N5323" s="1"/>
      <c r="AA5323" s="1"/>
      <c r="AB5323" s="1"/>
      <c r="AC5323" s="1"/>
    </row>
    <row r="5324" spans="2:29" x14ac:dyDescent="0.25">
      <c r="B5324" s="27">
        <f t="shared" si="145"/>
        <v>39669.749999987092</v>
      </c>
      <c r="C5324" s="25">
        <v>18</v>
      </c>
      <c r="D5324" s="25">
        <v>24.7</v>
      </c>
      <c r="E5324" s="25">
        <v>278.36</v>
      </c>
      <c r="J5324" s="1"/>
      <c r="K5324" s="1"/>
      <c r="L5324" s="1"/>
      <c r="M5324" s="1"/>
      <c r="N5324" s="1"/>
      <c r="AA5324" s="1"/>
      <c r="AB5324" s="1"/>
      <c r="AC5324" s="1"/>
    </row>
    <row r="5325" spans="2:29" x14ac:dyDescent="0.25">
      <c r="B5325" s="27">
        <f t="shared" si="145"/>
        <v>39669.791666653757</v>
      </c>
      <c r="C5325" s="25">
        <v>19</v>
      </c>
      <c r="D5325" s="25">
        <v>22.9</v>
      </c>
      <c r="E5325" s="25">
        <v>72.39</v>
      </c>
      <c r="J5325" s="1"/>
      <c r="K5325" s="1"/>
      <c r="L5325" s="1"/>
      <c r="M5325" s="1"/>
      <c r="N5325" s="1"/>
      <c r="AA5325" s="1"/>
      <c r="AB5325" s="1"/>
      <c r="AC5325" s="1"/>
    </row>
    <row r="5326" spans="2:29" x14ac:dyDescent="0.25">
      <c r="B5326" s="27">
        <f t="shared" si="145"/>
        <v>39669.833333320421</v>
      </c>
      <c r="C5326" s="25">
        <v>20</v>
      </c>
      <c r="D5326" s="25">
        <v>21.4</v>
      </c>
      <c r="E5326" s="25">
        <v>0</v>
      </c>
      <c r="J5326" s="1"/>
      <c r="K5326" s="1"/>
      <c r="L5326" s="1"/>
      <c r="M5326" s="1"/>
      <c r="N5326" s="1"/>
      <c r="AA5326" s="1"/>
      <c r="AB5326" s="1"/>
      <c r="AC5326" s="1"/>
    </row>
    <row r="5327" spans="2:29" x14ac:dyDescent="0.25">
      <c r="B5327" s="27">
        <f t="shared" si="145"/>
        <v>39669.874999987085</v>
      </c>
      <c r="C5327" s="25">
        <v>21</v>
      </c>
      <c r="D5327" s="25">
        <v>20.9</v>
      </c>
      <c r="E5327" s="25">
        <v>0</v>
      </c>
      <c r="J5327" s="1"/>
      <c r="K5327" s="1"/>
      <c r="L5327" s="1"/>
      <c r="M5327" s="1"/>
      <c r="N5327" s="1"/>
      <c r="AA5327" s="1"/>
      <c r="AB5327" s="1"/>
      <c r="AC5327" s="1"/>
    </row>
    <row r="5328" spans="2:29" x14ac:dyDescent="0.25">
      <c r="B5328" s="27">
        <f t="shared" si="145"/>
        <v>39669.916666653749</v>
      </c>
      <c r="C5328" s="25">
        <v>22</v>
      </c>
      <c r="D5328" s="25">
        <v>20.7</v>
      </c>
      <c r="E5328" s="25">
        <v>0</v>
      </c>
      <c r="J5328" s="1"/>
      <c r="K5328" s="1"/>
      <c r="L5328" s="1"/>
      <c r="M5328" s="1"/>
      <c r="N5328" s="1"/>
      <c r="AA5328" s="1"/>
      <c r="AB5328" s="1"/>
      <c r="AC5328" s="1"/>
    </row>
    <row r="5329" spans="2:29" x14ac:dyDescent="0.25">
      <c r="B5329" s="27">
        <f t="shared" si="145"/>
        <v>39669.958333320414</v>
      </c>
      <c r="C5329" s="25">
        <v>23</v>
      </c>
      <c r="D5329" s="25">
        <v>20.6</v>
      </c>
      <c r="E5329" s="25">
        <v>0</v>
      </c>
      <c r="J5329" s="1"/>
      <c r="K5329" s="1"/>
      <c r="L5329" s="1"/>
      <c r="M5329" s="1"/>
      <c r="N5329" s="1"/>
      <c r="AA5329" s="1"/>
      <c r="AB5329" s="1"/>
      <c r="AC5329" s="1"/>
    </row>
    <row r="5330" spans="2:29" x14ac:dyDescent="0.25">
      <c r="B5330" s="27">
        <f t="shared" si="145"/>
        <v>39669.999999987078</v>
      </c>
      <c r="C5330" s="25">
        <v>0</v>
      </c>
      <c r="D5330" s="25">
        <v>20.399999999999999</v>
      </c>
      <c r="E5330" s="25">
        <v>0</v>
      </c>
      <c r="J5330" s="1"/>
      <c r="K5330" s="1"/>
      <c r="L5330" s="1"/>
      <c r="M5330" s="1"/>
      <c r="N5330" s="1"/>
      <c r="AA5330" s="1"/>
      <c r="AB5330" s="1"/>
      <c r="AC5330" s="1"/>
    </row>
    <row r="5331" spans="2:29" x14ac:dyDescent="0.25">
      <c r="B5331" s="27">
        <f t="shared" si="145"/>
        <v>39670.041666653742</v>
      </c>
      <c r="C5331" s="25">
        <v>1</v>
      </c>
      <c r="D5331" s="25">
        <v>20.3</v>
      </c>
      <c r="E5331" s="25">
        <v>0</v>
      </c>
      <c r="J5331" s="1"/>
      <c r="K5331" s="1"/>
      <c r="L5331" s="1"/>
      <c r="M5331" s="1"/>
      <c r="N5331" s="1"/>
      <c r="AA5331" s="1"/>
      <c r="AB5331" s="1"/>
      <c r="AC5331" s="1"/>
    </row>
    <row r="5332" spans="2:29" x14ac:dyDescent="0.25">
      <c r="B5332" s="27">
        <f t="shared" si="145"/>
        <v>39670.083333320406</v>
      </c>
      <c r="C5332" s="25">
        <v>2</v>
      </c>
      <c r="D5332" s="25">
        <v>20.2</v>
      </c>
      <c r="E5332" s="25">
        <v>0</v>
      </c>
      <c r="J5332" s="1"/>
      <c r="K5332" s="1"/>
      <c r="L5332" s="1"/>
      <c r="M5332" s="1"/>
      <c r="N5332" s="1"/>
      <c r="AA5332" s="1"/>
      <c r="AB5332" s="1"/>
      <c r="AC5332" s="1"/>
    </row>
    <row r="5333" spans="2:29" x14ac:dyDescent="0.25">
      <c r="B5333" s="27">
        <f t="shared" si="145"/>
        <v>39670.124999987071</v>
      </c>
      <c r="C5333" s="25">
        <v>3</v>
      </c>
      <c r="D5333" s="25">
        <v>20.100000000000001</v>
      </c>
      <c r="E5333" s="25">
        <v>0</v>
      </c>
      <c r="J5333" s="1"/>
      <c r="K5333" s="1"/>
      <c r="L5333" s="1"/>
      <c r="M5333" s="1"/>
      <c r="N5333" s="1"/>
      <c r="AA5333" s="1"/>
      <c r="AB5333" s="1"/>
      <c r="AC5333" s="1"/>
    </row>
    <row r="5334" spans="2:29" x14ac:dyDescent="0.25">
      <c r="B5334" s="27">
        <f t="shared" si="145"/>
        <v>39670.166666653735</v>
      </c>
      <c r="C5334" s="25">
        <v>4</v>
      </c>
      <c r="D5334" s="25">
        <v>20</v>
      </c>
      <c r="E5334" s="25">
        <v>0</v>
      </c>
      <c r="J5334" s="1"/>
      <c r="K5334" s="1"/>
      <c r="L5334" s="1"/>
      <c r="M5334" s="1"/>
      <c r="N5334" s="1"/>
      <c r="AA5334" s="1"/>
      <c r="AB5334" s="1"/>
      <c r="AC5334" s="1"/>
    </row>
    <row r="5335" spans="2:29" x14ac:dyDescent="0.25">
      <c r="B5335" s="27">
        <f t="shared" si="145"/>
        <v>39670.208333320399</v>
      </c>
      <c r="C5335" s="25">
        <v>5</v>
      </c>
      <c r="D5335" s="25">
        <v>19.8</v>
      </c>
      <c r="E5335" s="25">
        <v>0</v>
      </c>
      <c r="J5335" s="1"/>
      <c r="K5335" s="1"/>
      <c r="L5335" s="1"/>
      <c r="M5335" s="1"/>
      <c r="N5335" s="1"/>
      <c r="AA5335" s="1"/>
      <c r="AB5335" s="1"/>
      <c r="AC5335" s="1"/>
    </row>
    <row r="5336" spans="2:29" x14ac:dyDescent="0.25">
      <c r="B5336" s="27">
        <f t="shared" si="145"/>
        <v>39670.249999987063</v>
      </c>
      <c r="C5336" s="25">
        <v>6</v>
      </c>
      <c r="D5336" s="25">
        <v>19.7</v>
      </c>
      <c r="E5336" s="25">
        <v>0</v>
      </c>
      <c r="J5336" s="1"/>
      <c r="K5336" s="1"/>
      <c r="L5336" s="1"/>
      <c r="M5336" s="1"/>
      <c r="N5336" s="1"/>
      <c r="AA5336" s="1"/>
      <c r="AB5336" s="1"/>
      <c r="AC5336" s="1"/>
    </row>
    <row r="5337" spans="2:29" x14ac:dyDescent="0.25">
      <c r="B5337" s="27">
        <f t="shared" si="145"/>
        <v>39670.291666653728</v>
      </c>
      <c r="C5337" s="25">
        <v>7</v>
      </c>
      <c r="D5337" s="25">
        <v>20</v>
      </c>
      <c r="E5337" s="25">
        <v>65.83</v>
      </c>
      <c r="J5337" s="1"/>
      <c r="K5337" s="1"/>
      <c r="L5337" s="1"/>
      <c r="M5337" s="1"/>
      <c r="N5337" s="1"/>
      <c r="AA5337" s="1"/>
      <c r="AB5337" s="1"/>
      <c r="AC5337" s="1"/>
    </row>
    <row r="5338" spans="2:29" x14ac:dyDescent="0.25">
      <c r="B5338" s="27">
        <f t="shared" si="145"/>
        <v>39670.333333320392</v>
      </c>
      <c r="C5338" s="25">
        <v>8</v>
      </c>
      <c r="D5338" s="25">
        <v>20.6</v>
      </c>
      <c r="E5338" s="25">
        <v>144.61000000000001</v>
      </c>
      <c r="J5338" s="1"/>
      <c r="K5338" s="1"/>
      <c r="L5338" s="1"/>
      <c r="M5338" s="1"/>
      <c r="N5338" s="1"/>
      <c r="AA5338" s="1"/>
      <c r="AB5338" s="1"/>
      <c r="AC5338" s="1"/>
    </row>
    <row r="5339" spans="2:29" x14ac:dyDescent="0.25">
      <c r="B5339" s="27">
        <f t="shared" si="145"/>
        <v>39670.374999987056</v>
      </c>
      <c r="C5339" s="25">
        <v>9</v>
      </c>
      <c r="D5339" s="25">
        <v>21.7</v>
      </c>
      <c r="E5339" s="25">
        <v>324.20999999999998</v>
      </c>
      <c r="J5339" s="1"/>
      <c r="K5339" s="1"/>
      <c r="L5339" s="1"/>
      <c r="M5339" s="1"/>
      <c r="N5339" s="1"/>
      <c r="AA5339" s="1"/>
      <c r="AB5339" s="1"/>
      <c r="AC5339" s="1"/>
    </row>
    <row r="5340" spans="2:29" x14ac:dyDescent="0.25">
      <c r="B5340" s="27">
        <f t="shared" si="145"/>
        <v>39670.41666665372</v>
      </c>
      <c r="C5340" s="25">
        <v>10</v>
      </c>
      <c r="D5340" s="25">
        <v>22.8</v>
      </c>
      <c r="E5340" s="25">
        <v>508.82</v>
      </c>
      <c r="J5340" s="1"/>
      <c r="K5340" s="1"/>
      <c r="L5340" s="1"/>
      <c r="M5340" s="1"/>
      <c r="N5340" s="1"/>
      <c r="AA5340" s="1"/>
      <c r="AB5340" s="1"/>
      <c r="AC5340" s="1"/>
    </row>
    <row r="5341" spans="2:29" x14ac:dyDescent="0.25">
      <c r="B5341" s="27">
        <f t="shared" si="145"/>
        <v>39670.458333320385</v>
      </c>
      <c r="C5341" s="25">
        <v>11</v>
      </c>
      <c r="D5341" s="25">
        <v>23.7</v>
      </c>
      <c r="E5341" s="25">
        <v>714.21</v>
      </c>
      <c r="J5341" s="1"/>
      <c r="K5341" s="1"/>
      <c r="L5341" s="1"/>
      <c r="M5341" s="1"/>
      <c r="N5341" s="1"/>
      <c r="AA5341" s="1"/>
      <c r="AB5341" s="1"/>
      <c r="AC5341" s="1"/>
    </row>
    <row r="5342" spans="2:29" x14ac:dyDescent="0.25">
      <c r="B5342" s="27">
        <f t="shared" si="145"/>
        <v>39670.499999987049</v>
      </c>
      <c r="C5342" s="25">
        <v>12</v>
      </c>
      <c r="D5342" s="25">
        <v>27.1</v>
      </c>
      <c r="E5342" s="25">
        <v>937</v>
      </c>
      <c r="J5342" s="1"/>
      <c r="K5342" s="1"/>
      <c r="L5342" s="1"/>
      <c r="M5342" s="1"/>
      <c r="N5342" s="1"/>
      <c r="AA5342" s="1"/>
      <c r="AB5342" s="1"/>
      <c r="AC5342" s="1"/>
    </row>
    <row r="5343" spans="2:29" x14ac:dyDescent="0.25">
      <c r="B5343" s="27">
        <f t="shared" si="145"/>
        <v>39670.541666653713</v>
      </c>
      <c r="C5343" s="25">
        <v>13</v>
      </c>
      <c r="D5343" s="25">
        <v>27</v>
      </c>
      <c r="E5343" s="25">
        <v>957.62</v>
      </c>
      <c r="J5343" s="1"/>
      <c r="K5343" s="1"/>
      <c r="L5343" s="1"/>
      <c r="M5343" s="1"/>
      <c r="N5343" s="1"/>
      <c r="AA5343" s="1"/>
      <c r="AB5343" s="1"/>
      <c r="AC5343" s="1"/>
    </row>
    <row r="5344" spans="2:29" x14ac:dyDescent="0.25">
      <c r="B5344" s="27">
        <f t="shared" si="145"/>
        <v>39670.583333320377</v>
      </c>
      <c r="C5344" s="25">
        <v>14</v>
      </c>
      <c r="D5344" s="25">
        <v>27</v>
      </c>
      <c r="E5344" s="25">
        <v>918.19</v>
      </c>
      <c r="J5344" s="1"/>
      <c r="K5344" s="1"/>
      <c r="L5344" s="1"/>
      <c r="M5344" s="1"/>
      <c r="N5344" s="1"/>
      <c r="AA5344" s="1"/>
      <c r="AB5344" s="1"/>
      <c r="AC5344" s="1"/>
    </row>
    <row r="5345" spans="2:29" x14ac:dyDescent="0.25">
      <c r="B5345" s="27">
        <f t="shared" si="145"/>
        <v>39670.624999987042</v>
      </c>
      <c r="C5345" s="25">
        <v>15</v>
      </c>
      <c r="D5345" s="25">
        <v>26.8</v>
      </c>
      <c r="E5345" s="25">
        <v>734.24</v>
      </c>
      <c r="J5345" s="1"/>
      <c r="K5345" s="1"/>
      <c r="L5345" s="1"/>
      <c r="M5345" s="1"/>
      <c r="N5345" s="1"/>
      <c r="AA5345" s="1"/>
      <c r="AB5345" s="1"/>
      <c r="AC5345" s="1"/>
    </row>
    <row r="5346" spans="2:29" x14ac:dyDescent="0.25">
      <c r="B5346" s="27">
        <f t="shared" si="145"/>
        <v>39670.666666653706</v>
      </c>
      <c r="C5346" s="25">
        <v>16</v>
      </c>
      <c r="D5346" s="25">
        <v>25.8</v>
      </c>
      <c r="E5346" s="25">
        <v>355.52</v>
      </c>
      <c r="J5346" s="1"/>
      <c r="K5346" s="1"/>
      <c r="L5346" s="1"/>
      <c r="M5346" s="1"/>
      <c r="N5346" s="1"/>
      <c r="AA5346" s="1"/>
      <c r="AB5346" s="1"/>
      <c r="AC5346" s="1"/>
    </row>
    <row r="5347" spans="2:29" x14ac:dyDescent="0.25">
      <c r="B5347" s="27">
        <f t="shared" si="145"/>
        <v>39670.70833332037</v>
      </c>
      <c r="C5347" s="25">
        <v>17</v>
      </c>
      <c r="D5347" s="25">
        <v>25.1</v>
      </c>
      <c r="E5347" s="25">
        <v>273.89</v>
      </c>
      <c r="J5347" s="1"/>
      <c r="K5347" s="1"/>
      <c r="L5347" s="1"/>
      <c r="M5347" s="1"/>
      <c r="N5347" s="1"/>
      <c r="AA5347" s="1"/>
      <c r="AB5347" s="1"/>
      <c r="AC5347" s="1"/>
    </row>
    <row r="5348" spans="2:29" x14ac:dyDescent="0.25">
      <c r="B5348" s="27">
        <f t="shared" si="145"/>
        <v>39670.749999987034</v>
      </c>
      <c r="C5348" s="25">
        <v>18</v>
      </c>
      <c r="D5348" s="25">
        <v>22.9</v>
      </c>
      <c r="E5348" s="25">
        <v>75.959999999999994</v>
      </c>
      <c r="J5348" s="1"/>
      <c r="K5348" s="1"/>
      <c r="L5348" s="1"/>
      <c r="M5348" s="1"/>
      <c r="N5348" s="1"/>
      <c r="AA5348" s="1"/>
      <c r="AB5348" s="1"/>
      <c r="AC5348" s="1"/>
    </row>
    <row r="5349" spans="2:29" x14ac:dyDescent="0.25">
      <c r="B5349" s="27">
        <f t="shared" si="145"/>
        <v>39670.791666653698</v>
      </c>
      <c r="C5349" s="25">
        <v>19</v>
      </c>
      <c r="D5349" s="25">
        <v>21.6</v>
      </c>
      <c r="E5349" s="25">
        <v>4.7300000000000004</v>
      </c>
      <c r="J5349" s="1"/>
      <c r="K5349" s="1"/>
      <c r="L5349" s="1"/>
      <c r="M5349" s="1"/>
      <c r="N5349" s="1"/>
      <c r="AA5349" s="1"/>
      <c r="AB5349" s="1"/>
      <c r="AC5349" s="1"/>
    </row>
    <row r="5350" spans="2:29" x14ac:dyDescent="0.25">
      <c r="B5350" s="27">
        <f t="shared" si="145"/>
        <v>39670.833333320363</v>
      </c>
      <c r="C5350" s="25">
        <v>20</v>
      </c>
      <c r="D5350" s="25">
        <v>21</v>
      </c>
      <c r="E5350" s="25">
        <v>0</v>
      </c>
      <c r="J5350" s="1"/>
      <c r="K5350" s="1"/>
      <c r="L5350" s="1"/>
      <c r="M5350" s="1"/>
      <c r="N5350" s="1"/>
      <c r="AA5350" s="1"/>
      <c r="AB5350" s="1"/>
      <c r="AC5350" s="1"/>
    </row>
    <row r="5351" spans="2:29" x14ac:dyDescent="0.25">
      <c r="B5351" s="27">
        <f t="shared" si="145"/>
        <v>39670.874999987027</v>
      </c>
      <c r="C5351" s="25">
        <v>21</v>
      </c>
      <c r="D5351" s="25">
        <v>20.7</v>
      </c>
      <c r="E5351" s="25">
        <v>0</v>
      </c>
      <c r="J5351" s="1"/>
      <c r="K5351" s="1"/>
      <c r="L5351" s="1"/>
      <c r="M5351" s="1"/>
      <c r="N5351" s="1"/>
      <c r="AA5351" s="1"/>
      <c r="AB5351" s="1"/>
      <c r="AC5351" s="1"/>
    </row>
    <row r="5352" spans="2:29" x14ac:dyDescent="0.25">
      <c r="B5352" s="27">
        <f t="shared" si="145"/>
        <v>39670.916666653691</v>
      </c>
      <c r="C5352" s="25">
        <v>22</v>
      </c>
      <c r="D5352" s="25">
        <v>20.5</v>
      </c>
      <c r="E5352" s="25">
        <v>0</v>
      </c>
      <c r="J5352" s="1"/>
      <c r="K5352" s="1"/>
      <c r="L5352" s="1"/>
      <c r="M5352" s="1"/>
      <c r="N5352" s="1"/>
      <c r="AA5352" s="1"/>
      <c r="AB5352" s="1"/>
      <c r="AC5352" s="1"/>
    </row>
    <row r="5353" spans="2:29" x14ac:dyDescent="0.25">
      <c r="B5353" s="27">
        <f t="shared" si="145"/>
        <v>39670.958333320355</v>
      </c>
      <c r="C5353" s="25">
        <v>23</v>
      </c>
      <c r="D5353" s="25">
        <v>20.3</v>
      </c>
      <c r="E5353" s="25">
        <v>0</v>
      </c>
      <c r="J5353" s="1"/>
      <c r="K5353" s="1"/>
      <c r="L5353" s="1"/>
      <c r="M5353" s="1"/>
      <c r="N5353" s="1"/>
      <c r="AA5353" s="1"/>
      <c r="AB5353" s="1"/>
      <c r="AC5353" s="1"/>
    </row>
    <row r="5354" spans="2:29" x14ac:dyDescent="0.25">
      <c r="B5354" s="27">
        <f t="shared" si="145"/>
        <v>39670.99999998702</v>
      </c>
      <c r="C5354" s="25">
        <v>0</v>
      </c>
      <c r="D5354" s="25">
        <v>20.100000000000001</v>
      </c>
      <c r="E5354" s="25">
        <v>0</v>
      </c>
      <c r="J5354" s="1"/>
      <c r="K5354" s="1"/>
      <c r="L5354" s="1"/>
      <c r="M5354" s="1"/>
      <c r="N5354" s="1"/>
      <c r="AA5354" s="1"/>
      <c r="AB5354" s="1"/>
      <c r="AC5354" s="1"/>
    </row>
    <row r="5355" spans="2:29" x14ac:dyDescent="0.25">
      <c r="B5355" s="27">
        <f t="shared" si="145"/>
        <v>39671.041666653684</v>
      </c>
      <c r="C5355" s="25">
        <v>1</v>
      </c>
      <c r="D5355" s="25">
        <v>19.899999999999999</v>
      </c>
      <c r="E5355" s="25">
        <v>0</v>
      </c>
      <c r="J5355" s="1"/>
      <c r="K5355" s="1"/>
      <c r="L5355" s="1"/>
      <c r="M5355" s="1"/>
      <c r="N5355" s="1"/>
      <c r="AA5355" s="1"/>
      <c r="AB5355" s="1"/>
      <c r="AC5355" s="1"/>
    </row>
    <row r="5356" spans="2:29" x14ac:dyDescent="0.25">
      <c r="B5356" s="27">
        <f t="shared" si="145"/>
        <v>39671.083333320348</v>
      </c>
      <c r="C5356" s="25">
        <v>2</v>
      </c>
      <c r="D5356" s="25">
        <v>19.8</v>
      </c>
      <c r="E5356" s="25">
        <v>0</v>
      </c>
      <c r="J5356" s="1"/>
      <c r="K5356" s="1"/>
      <c r="L5356" s="1"/>
      <c r="M5356" s="1"/>
      <c r="N5356" s="1"/>
      <c r="AA5356" s="1"/>
      <c r="AB5356" s="1"/>
      <c r="AC5356" s="1"/>
    </row>
    <row r="5357" spans="2:29" x14ac:dyDescent="0.25">
      <c r="B5357" s="27">
        <f t="shared" si="145"/>
        <v>39671.124999987012</v>
      </c>
      <c r="C5357" s="25">
        <v>3</v>
      </c>
      <c r="D5357" s="25">
        <v>19.7</v>
      </c>
      <c r="E5357" s="25">
        <v>0</v>
      </c>
      <c r="J5357" s="1"/>
      <c r="K5357" s="1"/>
      <c r="L5357" s="1"/>
      <c r="M5357" s="1"/>
      <c r="N5357" s="1"/>
      <c r="AA5357" s="1"/>
      <c r="AB5357" s="1"/>
      <c r="AC5357" s="1"/>
    </row>
    <row r="5358" spans="2:29" x14ac:dyDescent="0.25">
      <c r="B5358" s="27">
        <f t="shared" si="145"/>
        <v>39671.166666653677</v>
      </c>
      <c r="C5358" s="25">
        <v>4</v>
      </c>
      <c r="D5358" s="25">
        <v>19.8</v>
      </c>
      <c r="E5358" s="25">
        <v>0</v>
      </c>
      <c r="J5358" s="1"/>
      <c r="K5358" s="1"/>
      <c r="L5358" s="1"/>
      <c r="M5358" s="1"/>
      <c r="N5358" s="1"/>
      <c r="AA5358" s="1"/>
      <c r="AB5358" s="1"/>
      <c r="AC5358" s="1"/>
    </row>
    <row r="5359" spans="2:29" x14ac:dyDescent="0.25">
      <c r="B5359" s="27">
        <f t="shared" si="145"/>
        <v>39671.208333320341</v>
      </c>
      <c r="C5359" s="25">
        <v>5</v>
      </c>
      <c r="D5359" s="25">
        <v>19.8</v>
      </c>
      <c r="E5359" s="25">
        <v>0</v>
      </c>
      <c r="J5359" s="1"/>
      <c r="K5359" s="1"/>
      <c r="L5359" s="1"/>
      <c r="M5359" s="1"/>
      <c r="N5359" s="1"/>
      <c r="AA5359" s="1"/>
      <c r="AB5359" s="1"/>
      <c r="AC5359" s="1"/>
    </row>
    <row r="5360" spans="2:29" x14ac:dyDescent="0.25">
      <c r="B5360" s="27">
        <f t="shared" si="145"/>
        <v>39671.249999987005</v>
      </c>
      <c r="C5360" s="25">
        <v>6</v>
      </c>
      <c r="D5360" s="25">
        <v>19.7</v>
      </c>
      <c r="E5360" s="25">
        <v>0</v>
      </c>
      <c r="J5360" s="1"/>
      <c r="K5360" s="1"/>
      <c r="L5360" s="1"/>
      <c r="M5360" s="1"/>
      <c r="N5360" s="1"/>
      <c r="AA5360" s="1"/>
      <c r="AB5360" s="1"/>
      <c r="AC5360" s="1"/>
    </row>
    <row r="5361" spans="2:29" x14ac:dyDescent="0.25">
      <c r="B5361" s="27">
        <f t="shared" si="145"/>
        <v>39671.291666653669</v>
      </c>
      <c r="C5361" s="25">
        <v>7</v>
      </c>
      <c r="D5361" s="25">
        <v>19.899999999999999</v>
      </c>
      <c r="E5361" s="25">
        <v>53.95</v>
      </c>
      <c r="J5361" s="1"/>
      <c r="K5361" s="1"/>
      <c r="L5361" s="1"/>
      <c r="M5361" s="1"/>
      <c r="N5361" s="1"/>
      <c r="AA5361" s="1"/>
      <c r="AB5361" s="1"/>
      <c r="AC5361" s="1"/>
    </row>
    <row r="5362" spans="2:29" x14ac:dyDescent="0.25">
      <c r="B5362" s="27">
        <f t="shared" si="145"/>
        <v>39671.333333320334</v>
      </c>
      <c r="C5362" s="25">
        <v>8</v>
      </c>
      <c r="D5362" s="25">
        <v>20.9</v>
      </c>
      <c r="E5362" s="25">
        <v>233.94</v>
      </c>
      <c r="J5362" s="1"/>
      <c r="K5362" s="1"/>
      <c r="L5362" s="1"/>
      <c r="M5362" s="1"/>
      <c r="N5362" s="1"/>
      <c r="AA5362" s="1"/>
      <c r="AB5362" s="1"/>
      <c r="AC5362" s="1"/>
    </row>
    <row r="5363" spans="2:29" x14ac:dyDescent="0.25">
      <c r="B5363" s="27">
        <f t="shared" si="145"/>
        <v>39671.374999986998</v>
      </c>
      <c r="C5363" s="25">
        <v>9</v>
      </c>
      <c r="D5363" s="25">
        <v>21.8</v>
      </c>
      <c r="E5363" s="25">
        <v>386.84</v>
      </c>
      <c r="J5363" s="1"/>
      <c r="K5363" s="1"/>
      <c r="L5363" s="1"/>
      <c r="M5363" s="1"/>
      <c r="N5363" s="1"/>
      <c r="AA5363" s="1"/>
      <c r="AB5363" s="1"/>
      <c r="AC5363" s="1"/>
    </row>
    <row r="5364" spans="2:29" x14ac:dyDescent="0.25">
      <c r="B5364" s="27">
        <f t="shared" si="145"/>
        <v>39671.416666653662</v>
      </c>
      <c r="C5364" s="25">
        <v>10</v>
      </c>
      <c r="D5364" s="25">
        <v>22.1</v>
      </c>
      <c r="E5364" s="25">
        <v>381.89</v>
      </c>
      <c r="J5364" s="1"/>
      <c r="K5364" s="1"/>
      <c r="L5364" s="1"/>
      <c r="M5364" s="1"/>
      <c r="N5364" s="1"/>
      <c r="AA5364" s="1"/>
      <c r="AB5364" s="1"/>
      <c r="AC5364" s="1"/>
    </row>
    <row r="5365" spans="2:29" x14ac:dyDescent="0.25">
      <c r="B5365" s="27">
        <f t="shared" si="145"/>
        <v>39671.458333320326</v>
      </c>
      <c r="C5365" s="25">
        <v>11</v>
      </c>
      <c r="D5365" s="25">
        <v>23.2</v>
      </c>
      <c r="E5365" s="25">
        <v>613.63</v>
      </c>
      <c r="J5365" s="1"/>
      <c r="K5365" s="1"/>
      <c r="L5365" s="1"/>
      <c r="M5365" s="1"/>
      <c r="N5365" s="1"/>
      <c r="AA5365" s="1"/>
      <c r="AB5365" s="1"/>
      <c r="AC5365" s="1"/>
    </row>
    <row r="5366" spans="2:29" x14ac:dyDescent="0.25">
      <c r="B5366" s="27">
        <f t="shared" si="145"/>
        <v>39671.499999986991</v>
      </c>
      <c r="C5366" s="25">
        <v>12</v>
      </c>
      <c r="D5366" s="25">
        <v>24.8</v>
      </c>
      <c r="E5366" s="25">
        <v>906.32</v>
      </c>
      <c r="J5366" s="1"/>
      <c r="K5366" s="1"/>
      <c r="L5366" s="1"/>
      <c r="M5366" s="1"/>
      <c r="N5366" s="1"/>
      <c r="AA5366" s="1"/>
      <c r="AB5366" s="1"/>
      <c r="AC5366" s="1"/>
    </row>
    <row r="5367" spans="2:29" x14ac:dyDescent="0.25">
      <c r="B5367" s="27">
        <f t="shared" si="145"/>
        <v>39671.541666653655</v>
      </c>
      <c r="C5367" s="25">
        <v>13</v>
      </c>
      <c r="D5367" s="25">
        <v>25.9</v>
      </c>
      <c r="E5367" s="25">
        <v>937.1</v>
      </c>
      <c r="J5367" s="1"/>
      <c r="K5367" s="1"/>
      <c r="L5367" s="1"/>
      <c r="M5367" s="1"/>
      <c r="N5367" s="1"/>
      <c r="AA5367" s="1"/>
      <c r="AB5367" s="1"/>
      <c r="AC5367" s="1"/>
    </row>
    <row r="5368" spans="2:29" x14ac:dyDescent="0.25">
      <c r="B5368" s="27">
        <f t="shared" si="145"/>
        <v>39671.583333320319</v>
      </c>
      <c r="C5368" s="25">
        <v>14</v>
      </c>
      <c r="D5368" s="25">
        <v>26.4</v>
      </c>
      <c r="E5368" s="25">
        <v>899.38</v>
      </c>
      <c r="J5368" s="1"/>
      <c r="K5368" s="1"/>
      <c r="L5368" s="1"/>
      <c r="M5368" s="1"/>
      <c r="N5368" s="1"/>
      <c r="AA5368" s="1"/>
      <c r="AB5368" s="1"/>
      <c r="AC5368" s="1"/>
    </row>
    <row r="5369" spans="2:29" x14ac:dyDescent="0.25">
      <c r="B5369" s="27">
        <f t="shared" si="145"/>
        <v>39671.624999986983</v>
      </c>
      <c r="C5369" s="25">
        <v>15</v>
      </c>
      <c r="D5369" s="25">
        <v>26.1</v>
      </c>
      <c r="E5369" s="25">
        <v>804.14</v>
      </c>
      <c r="J5369" s="1"/>
      <c r="K5369" s="1"/>
      <c r="L5369" s="1"/>
      <c r="M5369" s="1"/>
      <c r="N5369" s="1"/>
      <c r="AA5369" s="1"/>
      <c r="AB5369" s="1"/>
      <c r="AC5369" s="1"/>
    </row>
    <row r="5370" spans="2:29" x14ac:dyDescent="0.25">
      <c r="B5370" s="27">
        <f t="shared" si="145"/>
        <v>39671.666666653648</v>
      </c>
      <c r="C5370" s="25">
        <v>16</v>
      </c>
      <c r="D5370" s="25">
        <v>25.4</v>
      </c>
      <c r="E5370" s="25">
        <v>658.39</v>
      </c>
      <c r="J5370" s="1"/>
      <c r="K5370" s="1"/>
      <c r="L5370" s="1"/>
      <c r="M5370" s="1"/>
      <c r="N5370" s="1"/>
      <c r="AA5370" s="1"/>
      <c r="AB5370" s="1"/>
      <c r="AC5370" s="1"/>
    </row>
    <row r="5371" spans="2:29" x14ac:dyDescent="0.25">
      <c r="B5371" s="27">
        <f t="shared" si="145"/>
        <v>39671.708333320312</v>
      </c>
      <c r="C5371" s="25">
        <v>17</v>
      </c>
      <c r="D5371" s="25">
        <v>24.7</v>
      </c>
      <c r="E5371" s="25">
        <v>473.71</v>
      </c>
      <c r="J5371" s="1"/>
      <c r="K5371" s="1"/>
      <c r="L5371" s="1"/>
      <c r="M5371" s="1"/>
      <c r="N5371" s="1"/>
      <c r="AA5371" s="1"/>
      <c r="AB5371" s="1"/>
      <c r="AC5371" s="1"/>
    </row>
    <row r="5372" spans="2:29" x14ac:dyDescent="0.25">
      <c r="B5372" s="27">
        <f t="shared" si="145"/>
        <v>39671.749999986976</v>
      </c>
      <c r="C5372" s="25">
        <v>18</v>
      </c>
      <c r="D5372" s="25">
        <v>23.9</v>
      </c>
      <c r="E5372" s="25">
        <v>266.70999999999998</v>
      </c>
      <c r="J5372" s="1"/>
      <c r="K5372" s="1"/>
      <c r="L5372" s="1"/>
      <c r="M5372" s="1"/>
      <c r="N5372" s="1"/>
      <c r="AA5372" s="1"/>
      <c r="AB5372" s="1"/>
      <c r="AC5372" s="1"/>
    </row>
    <row r="5373" spans="2:29" x14ac:dyDescent="0.25">
      <c r="B5373" s="27">
        <f t="shared" si="145"/>
        <v>39671.79166665364</v>
      </c>
      <c r="C5373" s="25">
        <v>19</v>
      </c>
      <c r="D5373" s="25">
        <v>22.2</v>
      </c>
      <c r="E5373" s="25">
        <v>64.77</v>
      </c>
      <c r="J5373" s="1"/>
      <c r="K5373" s="1"/>
      <c r="L5373" s="1"/>
      <c r="M5373" s="1"/>
      <c r="N5373" s="1"/>
      <c r="AA5373" s="1"/>
      <c r="AB5373" s="1"/>
      <c r="AC5373" s="1"/>
    </row>
    <row r="5374" spans="2:29" x14ac:dyDescent="0.25">
      <c r="B5374" s="27">
        <f t="shared" si="145"/>
        <v>39671.833333320305</v>
      </c>
      <c r="C5374" s="25">
        <v>20</v>
      </c>
      <c r="D5374" s="25">
        <v>21</v>
      </c>
      <c r="E5374" s="25">
        <v>0</v>
      </c>
      <c r="J5374" s="1"/>
      <c r="K5374" s="1"/>
      <c r="L5374" s="1"/>
      <c r="M5374" s="1"/>
      <c r="N5374" s="1"/>
      <c r="AA5374" s="1"/>
      <c r="AB5374" s="1"/>
      <c r="AC5374" s="1"/>
    </row>
    <row r="5375" spans="2:29" x14ac:dyDescent="0.25">
      <c r="B5375" s="27">
        <f t="shared" si="145"/>
        <v>39671.874999986969</v>
      </c>
      <c r="C5375" s="25">
        <v>21</v>
      </c>
      <c r="D5375" s="25">
        <v>20.9</v>
      </c>
      <c r="E5375" s="25">
        <v>0</v>
      </c>
      <c r="J5375" s="1"/>
      <c r="K5375" s="1"/>
      <c r="L5375" s="1"/>
      <c r="M5375" s="1"/>
      <c r="N5375" s="1"/>
      <c r="AA5375" s="1"/>
      <c r="AB5375" s="1"/>
      <c r="AC5375" s="1"/>
    </row>
    <row r="5376" spans="2:29" x14ac:dyDescent="0.25">
      <c r="B5376" s="27">
        <f t="shared" si="145"/>
        <v>39671.916666653633</v>
      </c>
      <c r="C5376" s="25">
        <v>22</v>
      </c>
      <c r="D5376" s="25">
        <v>21</v>
      </c>
      <c r="E5376" s="25">
        <v>0</v>
      </c>
      <c r="J5376" s="1"/>
      <c r="K5376" s="1"/>
      <c r="L5376" s="1"/>
      <c r="M5376" s="1"/>
      <c r="N5376" s="1"/>
      <c r="AA5376" s="1"/>
      <c r="AB5376" s="1"/>
      <c r="AC5376" s="1"/>
    </row>
    <row r="5377" spans="2:29" x14ac:dyDescent="0.25">
      <c r="B5377" s="27">
        <f t="shared" si="145"/>
        <v>39671.958333320297</v>
      </c>
      <c r="C5377" s="25">
        <v>23</v>
      </c>
      <c r="D5377" s="25">
        <v>21</v>
      </c>
      <c r="E5377" s="25">
        <v>0</v>
      </c>
      <c r="J5377" s="1"/>
      <c r="K5377" s="1"/>
      <c r="L5377" s="1"/>
      <c r="M5377" s="1"/>
      <c r="N5377" s="1"/>
      <c r="AA5377" s="1"/>
      <c r="AB5377" s="1"/>
      <c r="AC5377" s="1"/>
    </row>
    <row r="5378" spans="2:29" x14ac:dyDescent="0.25">
      <c r="B5378" s="27">
        <f t="shared" si="145"/>
        <v>39671.999999986961</v>
      </c>
      <c r="C5378" s="25">
        <v>0</v>
      </c>
      <c r="D5378" s="25">
        <v>20.7</v>
      </c>
      <c r="E5378" s="25">
        <v>0</v>
      </c>
      <c r="J5378" s="1"/>
      <c r="K5378" s="1"/>
      <c r="L5378" s="1"/>
      <c r="M5378" s="1"/>
      <c r="N5378" s="1"/>
      <c r="AA5378" s="1"/>
      <c r="AB5378" s="1"/>
      <c r="AC5378" s="1"/>
    </row>
    <row r="5379" spans="2:29" x14ac:dyDescent="0.25">
      <c r="B5379" s="27">
        <f t="shared" ref="B5379:B5442" si="146">B5378+1/24</f>
        <v>39672.041666653626</v>
      </c>
      <c r="C5379" s="25">
        <v>1</v>
      </c>
      <c r="D5379" s="25">
        <v>20.3</v>
      </c>
      <c r="E5379" s="25">
        <v>0</v>
      </c>
      <c r="J5379" s="1"/>
      <c r="K5379" s="1"/>
      <c r="L5379" s="1"/>
      <c r="M5379" s="1"/>
      <c r="N5379" s="1"/>
      <c r="AA5379" s="1"/>
      <c r="AB5379" s="1"/>
      <c r="AC5379" s="1"/>
    </row>
    <row r="5380" spans="2:29" x14ac:dyDescent="0.25">
      <c r="B5380" s="27">
        <f t="shared" si="146"/>
        <v>39672.08333332029</v>
      </c>
      <c r="C5380" s="25">
        <v>2</v>
      </c>
      <c r="D5380" s="25">
        <v>20</v>
      </c>
      <c r="E5380" s="25">
        <v>0</v>
      </c>
      <c r="J5380" s="1"/>
      <c r="K5380" s="1"/>
      <c r="L5380" s="1"/>
      <c r="M5380" s="1"/>
      <c r="N5380" s="1"/>
      <c r="AA5380" s="1"/>
      <c r="AB5380" s="1"/>
      <c r="AC5380" s="1"/>
    </row>
    <row r="5381" spans="2:29" x14ac:dyDescent="0.25">
      <c r="B5381" s="27">
        <f t="shared" si="146"/>
        <v>39672.124999986954</v>
      </c>
      <c r="C5381" s="25">
        <v>3</v>
      </c>
      <c r="D5381" s="25">
        <v>20</v>
      </c>
      <c r="E5381" s="25">
        <v>0</v>
      </c>
      <c r="J5381" s="1"/>
      <c r="K5381" s="1"/>
      <c r="L5381" s="1"/>
      <c r="M5381" s="1"/>
      <c r="N5381" s="1"/>
      <c r="AA5381" s="1"/>
      <c r="AB5381" s="1"/>
      <c r="AC5381" s="1"/>
    </row>
    <row r="5382" spans="2:29" x14ac:dyDescent="0.25">
      <c r="B5382" s="27">
        <f t="shared" si="146"/>
        <v>39672.166666653618</v>
      </c>
      <c r="C5382" s="25">
        <v>4</v>
      </c>
      <c r="D5382" s="25">
        <v>20.100000000000001</v>
      </c>
      <c r="E5382" s="25">
        <v>0</v>
      </c>
      <c r="J5382" s="1"/>
      <c r="K5382" s="1"/>
      <c r="L5382" s="1"/>
      <c r="M5382" s="1"/>
      <c r="N5382" s="1"/>
      <c r="AA5382" s="1"/>
      <c r="AB5382" s="1"/>
      <c r="AC5382" s="1"/>
    </row>
    <row r="5383" spans="2:29" x14ac:dyDescent="0.25">
      <c r="B5383" s="27">
        <f t="shared" si="146"/>
        <v>39672.208333320283</v>
      </c>
      <c r="C5383" s="25">
        <v>5</v>
      </c>
      <c r="D5383" s="25">
        <v>20.399999999999999</v>
      </c>
      <c r="E5383" s="25">
        <v>0</v>
      </c>
      <c r="J5383" s="1"/>
      <c r="K5383" s="1"/>
      <c r="L5383" s="1"/>
      <c r="M5383" s="1"/>
      <c r="N5383" s="1"/>
      <c r="AA5383" s="1"/>
      <c r="AB5383" s="1"/>
      <c r="AC5383" s="1"/>
    </row>
    <row r="5384" spans="2:29" x14ac:dyDescent="0.25">
      <c r="B5384" s="27">
        <f t="shared" si="146"/>
        <v>39672.249999986947</v>
      </c>
      <c r="C5384" s="25">
        <v>6</v>
      </c>
      <c r="D5384" s="25">
        <v>20.8</v>
      </c>
      <c r="E5384" s="25">
        <v>0</v>
      </c>
      <c r="J5384" s="1"/>
      <c r="K5384" s="1"/>
      <c r="L5384" s="1"/>
      <c r="M5384" s="1"/>
      <c r="N5384" s="1"/>
      <c r="AA5384" s="1"/>
      <c r="AB5384" s="1"/>
      <c r="AC5384" s="1"/>
    </row>
    <row r="5385" spans="2:29" x14ac:dyDescent="0.25">
      <c r="B5385" s="27">
        <f t="shared" si="146"/>
        <v>39672.291666653611</v>
      </c>
      <c r="C5385" s="25">
        <v>7</v>
      </c>
      <c r="D5385" s="25">
        <v>21.1</v>
      </c>
      <c r="E5385" s="25">
        <v>9.42</v>
      </c>
      <c r="J5385" s="1"/>
      <c r="K5385" s="1"/>
      <c r="L5385" s="1"/>
      <c r="M5385" s="1"/>
      <c r="N5385" s="1"/>
      <c r="AA5385" s="1"/>
      <c r="AB5385" s="1"/>
      <c r="AC5385" s="1"/>
    </row>
    <row r="5386" spans="2:29" x14ac:dyDescent="0.25">
      <c r="B5386" s="27">
        <f t="shared" si="146"/>
        <v>39672.333333320275</v>
      </c>
      <c r="C5386" s="25">
        <v>8</v>
      </c>
      <c r="D5386" s="25">
        <v>21.3</v>
      </c>
      <c r="E5386" s="25">
        <v>37.08</v>
      </c>
      <c r="J5386" s="1"/>
      <c r="K5386" s="1"/>
      <c r="L5386" s="1"/>
      <c r="M5386" s="1"/>
      <c r="N5386" s="1"/>
      <c r="AA5386" s="1"/>
      <c r="AB5386" s="1"/>
      <c r="AC5386" s="1"/>
    </row>
    <row r="5387" spans="2:29" x14ac:dyDescent="0.25">
      <c r="B5387" s="27">
        <f t="shared" si="146"/>
        <v>39672.37499998694</v>
      </c>
      <c r="C5387" s="25">
        <v>9</v>
      </c>
      <c r="D5387" s="25">
        <v>21.7</v>
      </c>
      <c r="E5387" s="25">
        <v>99.43</v>
      </c>
      <c r="J5387" s="1"/>
      <c r="K5387" s="1"/>
      <c r="L5387" s="1"/>
      <c r="M5387" s="1"/>
      <c r="N5387" s="1"/>
      <c r="AA5387" s="1"/>
      <c r="AB5387" s="1"/>
      <c r="AC5387" s="1"/>
    </row>
    <row r="5388" spans="2:29" x14ac:dyDescent="0.25">
      <c r="B5388" s="27">
        <f t="shared" si="146"/>
        <v>39672.416666653604</v>
      </c>
      <c r="C5388" s="25">
        <v>10</v>
      </c>
      <c r="D5388" s="25">
        <v>21.9</v>
      </c>
      <c r="E5388" s="25">
        <v>180.19</v>
      </c>
      <c r="J5388" s="1"/>
      <c r="K5388" s="1"/>
      <c r="L5388" s="1"/>
      <c r="M5388" s="1"/>
      <c r="N5388" s="1"/>
      <c r="AA5388" s="1"/>
      <c r="AB5388" s="1"/>
      <c r="AC5388" s="1"/>
    </row>
    <row r="5389" spans="2:29" x14ac:dyDescent="0.25">
      <c r="B5389" s="27">
        <f t="shared" si="146"/>
        <v>39672.458333320268</v>
      </c>
      <c r="C5389" s="25">
        <v>11</v>
      </c>
      <c r="D5389" s="25">
        <v>22.3</v>
      </c>
      <c r="E5389" s="25">
        <v>258.29000000000002</v>
      </c>
      <c r="J5389" s="1"/>
      <c r="K5389" s="1"/>
      <c r="L5389" s="1"/>
      <c r="M5389" s="1"/>
      <c r="N5389" s="1"/>
      <c r="AA5389" s="1"/>
      <c r="AB5389" s="1"/>
      <c r="AC5389" s="1"/>
    </row>
    <row r="5390" spans="2:29" x14ac:dyDescent="0.25">
      <c r="B5390" s="27">
        <f t="shared" si="146"/>
        <v>39672.499999986932</v>
      </c>
      <c r="C5390" s="25">
        <v>12</v>
      </c>
      <c r="D5390" s="25">
        <v>23.2</v>
      </c>
      <c r="E5390" s="25">
        <v>209.88</v>
      </c>
      <c r="J5390" s="1"/>
      <c r="K5390" s="1"/>
      <c r="L5390" s="1"/>
      <c r="M5390" s="1"/>
      <c r="N5390" s="1"/>
      <c r="AA5390" s="1"/>
      <c r="AB5390" s="1"/>
      <c r="AC5390" s="1"/>
    </row>
    <row r="5391" spans="2:29" x14ac:dyDescent="0.25">
      <c r="B5391" s="27">
        <f t="shared" si="146"/>
        <v>39672.541666653597</v>
      </c>
      <c r="C5391" s="25">
        <v>13</v>
      </c>
      <c r="D5391" s="25">
        <v>23.8</v>
      </c>
      <c r="E5391" s="25">
        <v>286.67</v>
      </c>
      <c r="J5391" s="1"/>
      <c r="K5391" s="1"/>
      <c r="L5391" s="1"/>
      <c r="M5391" s="1"/>
      <c r="N5391" s="1"/>
      <c r="AA5391" s="1"/>
      <c r="AB5391" s="1"/>
      <c r="AC5391" s="1"/>
    </row>
    <row r="5392" spans="2:29" x14ac:dyDescent="0.25">
      <c r="B5392" s="27">
        <f t="shared" si="146"/>
        <v>39672.583333320261</v>
      </c>
      <c r="C5392" s="25">
        <v>14</v>
      </c>
      <c r="D5392" s="25">
        <v>24</v>
      </c>
      <c r="E5392" s="25">
        <v>600.97</v>
      </c>
      <c r="J5392" s="1"/>
      <c r="K5392" s="1"/>
      <c r="L5392" s="1"/>
      <c r="M5392" s="1"/>
      <c r="N5392" s="1"/>
      <c r="AA5392" s="1"/>
      <c r="AB5392" s="1"/>
      <c r="AC5392" s="1"/>
    </row>
    <row r="5393" spans="2:29" x14ac:dyDescent="0.25">
      <c r="B5393" s="27">
        <f t="shared" si="146"/>
        <v>39672.624999986925</v>
      </c>
      <c r="C5393" s="25">
        <v>15</v>
      </c>
      <c r="D5393" s="25">
        <v>23.7</v>
      </c>
      <c r="E5393" s="25">
        <v>811.52</v>
      </c>
      <c r="J5393" s="1"/>
      <c r="K5393" s="1"/>
      <c r="L5393" s="1"/>
      <c r="M5393" s="1"/>
      <c r="N5393" s="1"/>
      <c r="AA5393" s="1"/>
      <c r="AB5393" s="1"/>
      <c r="AC5393" s="1"/>
    </row>
    <row r="5394" spans="2:29" x14ac:dyDescent="0.25">
      <c r="B5394" s="27">
        <f t="shared" si="146"/>
        <v>39672.666666653589</v>
      </c>
      <c r="C5394" s="25">
        <v>16</v>
      </c>
      <c r="D5394" s="25">
        <v>23.1</v>
      </c>
      <c r="E5394" s="25">
        <v>665.62</v>
      </c>
      <c r="J5394" s="1"/>
      <c r="K5394" s="1"/>
      <c r="L5394" s="1"/>
      <c r="M5394" s="1"/>
      <c r="N5394" s="1"/>
      <c r="AA5394" s="1"/>
      <c r="AB5394" s="1"/>
      <c r="AC5394" s="1"/>
    </row>
    <row r="5395" spans="2:29" x14ac:dyDescent="0.25">
      <c r="B5395" s="27">
        <f t="shared" si="146"/>
        <v>39672.708333320254</v>
      </c>
      <c r="C5395" s="25">
        <v>17</v>
      </c>
      <c r="D5395" s="25">
        <v>22.3</v>
      </c>
      <c r="E5395" s="25">
        <v>479.52</v>
      </c>
      <c r="J5395" s="1"/>
      <c r="K5395" s="1"/>
      <c r="L5395" s="1"/>
      <c r="M5395" s="1"/>
      <c r="N5395" s="1"/>
      <c r="AA5395" s="1"/>
      <c r="AB5395" s="1"/>
      <c r="AC5395" s="1"/>
    </row>
    <row r="5396" spans="2:29" x14ac:dyDescent="0.25">
      <c r="B5396" s="27">
        <f t="shared" si="146"/>
        <v>39672.749999986918</v>
      </c>
      <c r="C5396" s="25">
        <v>18</v>
      </c>
      <c r="D5396" s="25">
        <v>21.4</v>
      </c>
      <c r="E5396" s="25">
        <v>269.58</v>
      </c>
      <c r="J5396" s="1"/>
      <c r="K5396" s="1"/>
      <c r="L5396" s="1"/>
      <c r="M5396" s="1"/>
      <c r="N5396" s="1"/>
      <c r="AA5396" s="1"/>
      <c r="AB5396" s="1"/>
      <c r="AC5396" s="1"/>
    </row>
    <row r="5397" spans="2:29" x14ac:dyDescent="0.25">
      <c r="B5397" s="27">
        <f t="shared" si="146"/>
        <v>39672.791666653582</v>
      </c>
      <c r="C5397" s="25">
        <v>19</v>
      </c>
      <c r="D5397" s="25">
        <v>20.100000000000001</v>
      </c>
      <c r="E5397" s="25">
        <v>63.68</v>
      </c>
      <c r="J5397" s="1"/>
      <c r="K5397" s="1"/>
      <c r="L5397" s="1"/>
      <c r="M5397" s="1"/>
      <c r="N5397" s="1"/>
      <c r="AA5397" s="1"/>
      <c r="AB5397" s="1"/>
      <c r="AC5397" s="1"/>
    </row>
    <row r="5398" spans="2:29" x14ac:dyDescent="0.25">
      <c r="B5398" s="27">
        <f t="shared" si="146"/>
        <v>39672.833333320246</v>
      </c>
      <c r="C5398" s="25">
        <v>20</v>
      </c>
      <c r="D5398" s="25">
        <v>18.8</v>
      </c>
      <c r="E5398" s="25">
        <v>0</v>
      </c>
      <c r="J5398" s="1"/>
      <c r="K5398" s="1"/>
      <c r="L5398" s="1"/>
      <c r="M5398" s="1"/>
      <c r="N5398" s="1"/>
      <c r="AA5398" s="1"/>
      <c r="AB5398" s="1"/>
      <c r="AC5398" s="1"/>
    </row>
    <row r="5399" spans="2:29" x14ac:dyDescent="0.25">
      <c r="B5399" s="27">
        <f t="shared" si="146"/>
        <v>39672.874999986911</v>
      </c>
      <c r="C5399" s="25">
        <v>21</v>
      </c>
      <c r="D5399" s="25">
        <v>18.2</v>
      </c>
      <c r="E5399" s="25">
        <v>0</v>
      </c>
      <c r="J5399" s="1"/>
      <c r="K5399" s="1"/>
      <c r="L5399" s="1"/>
      <c r="M5399" s="1"/>
      <c r="N5399" s="1"/>
      <c r="AA5399" s="1"/>
      <c r="AB5399" s="1"/>
      <c r="AC5399" s="1"/>
    </row>
    <row r="5400" spans="2:29" x14ac:dyDescent="0.25">
      <c r="B5400" s="27">
        <f t="shared" si="146"/>
        <v>39672.916666653575</v>
      </c>
      <c r="C5400" s="25">
        <v>22</v>
      </c>
      <c r="D5400" s="25">
        <v>18</v>
      </c>
      <c r="E5400" s="25">
        <v>0</v>
      </c>
      <c r="J5400" s="1"/>
      <c r="K5400" s="1"/>
      <c r="L5400" s="1"/>
      <c r="M5400" s="1"/>
      <c r="N5400" s="1"/>
      <c r="AA5400" s="1"/>
      <c r="AB5400" s="1"/>
      <c r="AC5400" s="1"/>
    </row>
    <row r="5401" spans="2:29" x14ac:dyDescent="0.25">
      <c r="B5401" s="27">
        <f t="shared" si="146"/>
        <v>39672.958333320239</v>
      </c>
      <c r="C5401" s="25">
        <v>23</v>
      </c>
      <c r="D5401" s="25">
        <v>17.8</v>
      </c>
      <c r="E5401" s="25">
        <v>0</v>
      </c>
      <c r="J5401" s="1"/>
      <c r="K5401" s="1"/>
      <c r="L5401" s="1"/>
      <c r="M5401" s="1"/>
      <c r="N5401" s="1"/>
      <c r="AA5401" s="1"/>
      <c r="AB5401" s="1"/>
      <c r="AC5401" s="1"/>
    </row>
    <row r="5402" spans="2:29" x14ac:dyDescent="0.25">
      <c r="B5402" s="27">
        <f t="shared" si="146"/>
        <v>39672.999999986903</v>
      </c>
      <c r="C5402" s="25">
        <v>0</v>
      </c>
      <c r="D5402" s="25">
        <v>17.8</v>
      </c>
      <c r="E5402" s="25">
        <v>0</v>
      </c>
      <c r="J5402" s="1"/>
      <c r="K5402" s="1"/>
      <c r="L5402" s="1"/>
      <c r="M5402" s="1"/>
      <c r="N5402" s="1"/>
      <c r="AA5402" s="1"/>
      <c r="AB5402" s="1"/>
      <c r="AC5402" s="1"/>
    </row>
    <row r="5403" spans="2:29" x14ac:dyDescent="0.25">
      <c r="B5403" s="27">
        <f t="shared" si="146"/>
        <v>39673.041666653568</v>
      </c>
      <c r="C5403" s="25">
        <v>1</v>
      </c>
      <c r="D5403" s="25">
        <v>17.899999999999999</v>
      </c>
      <c r="E5403" s="25">
        <v>0</v>
      </c>
      <c r="J5403" s="1"/>
      <c r="K5403" s="1"/>
      <c r="L5403" s="1"/>
      <c r="M5403" s="1"/>
      <c r="N5403" s="1"/>
      <c r="AA5403" s="1"/>
      <c r="AB5403" s="1"/>
      <c r="AC5403" s="1"/>
    </row>
    <row r="5404" spans="2:29" x14ac:dyDescent="0.25">
      <c r="B5404" s="27">
        <f t="shared" si="146"/>
        <v>39673.083333320232</v>
      </c>
      <c r="C5404" s="25">
        <v>2</v>
      </c>
      <c r="D5404" s="25">
        <v>18.100000000000001</v>
      </c>
      <c r="E5404" s="25">
        <v>0</v>
      </c>
      <c r="J5404" s="1"/>
      <c r="K5404" s="1"/>
      <c r="L5404" s="1"/>
      <c r="M5404" s="1"/>
      <c r="N5404" s="1"/>
      <c r="AA5404" s="1"/>
      <c r="AB5404" s="1"/>
      <c r="AC5404" s="1"/>
    </row>
    <row r="5405" spans="2:29" x14ac:dyDescent="0.25">
      <c r="B5405" s="27">
        <f t="shared" si="146"/>
        <v>39673.124999986896</v>
      </c>
      <c r="C5405" s="25">
        <v>3</v>
      </c>
      <c r="D5405" s="25">
        <v>18.2</v>
      </c>
      <c r="E5405" s="25">
        <v>0</v>
      </c>
      <c r="J5405" s="1"/>
      <c r="K5405" s="1"/>
      <c r="L5405" s="1"/>
      <c r="M5405" s="1"/>
      <c r="N5405" s="1"/>
      <c r="AA5405" s="1"/>
      <c r="AB5405" s="1"/>
      <c r="AC5405" s="1"/>
    </row>
    <row r="5406" spans="2:29" x14ac:dyDescent="0.25">
      <c r="B5406" s="27">
        <f t="shared" si="146"/>
        <v>39673.16666665356</v>
      </c>
      <c r="C5406" s="25">
        <v>4</v>
      </c>
      <c r="D5406" s="25">
        <v>18.3</v>
      </c>
      <c r="E5406" s="25">
        <v>0</v>
      </c>
      <c r="J5406" s="1"/>
      <c r="K5406" s="1"/>
      <c r="L5406" s="1"/>
      <c r="M5406" s="1"/>
      <c r="N5406" s="1"/>
      <c r="AA5406" s="1"/>
      <c r="AB5406" s="1"/>
      <c r="AC5406" s="1"/>
    </row>
    <row r="5407" spans="2:29" x14ac:dyDescent="0.25">
      <c r="B5407" s="27">
        <f t="shared" si="146"/>
        <v>39673.208333320224</v>
      </c>
      <c r="C5407" s="25">
        <v>5</v>
      </c>
      <c r="D5407" s="25">
        <v>18.3</v>
      </c>
      <c r="E5407" s="25">
        <v>0</v>
      </c>
      <c r="J5407" s="1"/>
      <c r="K5407" s="1"/>
      <c r="L5407" s="1"/>
      <c r="M5407" s="1"/>
      <c r="N5407" s="1"/>
      <c r="AA5407" s="1"/>
      <c r="AB5407" s="1"/>
      <c r="AC5407" s="1"/>
    </row>
    <row r="5408" spans="2:29" x14ac:dyDescent="0.25">
      <c r="B5408" s="27">
        <f t="shared" si="146"/>
        <v>39673.249999986889</v>
      </c>
      <c r="C5408" s="25">
        <v>6</v>
      </c>
      <c r="D5408" s="25">
        <v>18.3</v>
      </c>
      <c r="E5408" s="25">
        <v>0</v>
      </c>
      <c r="J5408" s="1"/>
      <c r="K5408" s="1"/>
      <c r="L5408" s="1"/>
      <c r="M5408" s="1"/>
      <c r="N5408" s="1"/>
      <c r="AA5408" s="1"/>
      <c r="AB5408" s="1"/>
      <c r="AC5408" s="1"/>
    </row>
    <row r="5409" spans="2:29" x14ac:dyDescent="0.25">
      <c r="B5409" s="27">
        <f t="shared" si="146"/>
        <v>39673.291666653553</v>
      </c>
      <c r="C5409" s="25">
        <v>7</v>
      </c>
      <c r="D5409" s="25">
        <v>18.2</v>
      </c>
      <c r="E5409" s="25">
        <v>41.02</v>
      </c>
      <c r="J5409" s="1"/>
      <c r="K5409" s="1"/>
      <c r="L5409" s="1"/>
      <c r="M5409" s="1"/>
      <c r="N5409" s="1"/>
      <c r="AA5409" s="1"/>
      <c r="AB5409" s="1"/>
      <c r="AC5409" s="1"/>
    </row>
    <row r="5410" spans="2:29" x14ac:dyDescent="0.25">
      <c r="B5410" s="27">
        <f t="shared" si="146"/>
        <v>39673.333333320217</v>
      </c>
      <c r="C5410" s="25">
        <v>8</v>
      </c>
      <c r="D5410" s="25">
        <v>18.600000000000001</v>
      </c>
      <c r="E5410" s="25">
        <v>165.93</v>
      </c>
      <c r="J5410" s="1"/>
      <c r="K5410" s="1"/>
      <c r="L5410" s="1"/>
      <c r="M5410" s="1"/>
      <c r="N5410" s="1"/>
      <c r="AA5410" s="1"/>
      <c r="AB5410" s="1"/>
      <c r="AC5410" s="1"/>
    </row>
    <row r="5411" spans="2:29" x14ac:dyDescent="0.25">
      <c r="B5411" s="27">
        <f t="shared" si="146"/>
        <v>39673.374999986881</v>
      </c>
      <c r="C5411" s="25">
        <v>9</v>
      </c>
      <c r="D5411" s="25">
        <v>19.2</v>
      </c>
      <c r="E5411" s="25">
        <v>314.54000000000002</v>
      </c>
      <c r="J5411" s="1"/>
      <c r="K5411" s="1"/>
      <c r="L5411" s="1"/>
      <c r="M5411" s="1"/>
      <c r="N5411" s="1"/>
      <c r="AA5411" s="1"/>
      <c r="AB5411" s="1"/>
      <c r="AC5411" s="1"/>
    </row>
    <row r="5412" spans="2:29" x14ac:dyDescent="0.25">
      <c r="B5412" s="27">
        <f t="shared" si="146"/>
        <v>39673.416666653546</v>
      </c>
      <c r="C5412" s="25">
        <v>10</v>
      </c>
      <c r="D5412" s="25">
        <v>19.600000000000001</v>
      </c>
      <c r="E5412" s="25">
        <v>480.78</v>
      </c>
      <c r="J5412" s="1"/>
      <c r="K5412" s="1"/>
      <c r="L5412" s="1"/>
      <c r="M5412" s="1"/>
      <c r="N5412" s="1"/>
      <c r="AA5412" s="1"/>
      <c r="AB5412" s="1"/>
      <c r="AC5412" s="1"/>
    </row>
    <row r="5413" spans="2:29" x14ac:dyDescent="0.25">
      <c r="B5413" s="27">
        <f t="shared" si="146"/>
        <v>39673.45833332021</v>
      </c>
      <c r="C5413" s="25">
        <v>11</v>
      </c>
      <c r="D5413" s="25">
        <v>20.5</v>
      </c>
      <c r="E5413" s="25">
        <v>669.57</v>
      </c>
      <c r="J5413" s="1"/>
      <c r="K5413" s="1"/>
      <c r="L5413" s="1"/>
      <c r="M5413" s="1"/>
      <c r="N5413" s="1"/>
      <c r="AA5413" s="1"/>
      <c r="AB5413" s="1"/>
      <c r="AC5413" s="1"/>
    </row>
    <row r="5414" spans="2:29" x14ac:dyDescent="0.25">
      <c r="B5414" s="27">
        <f t="shared" si="146"/>
        <v>39673.499999986874</v>
      </c>
      <c r="C5414" s="25">
        <v>12</v>
      </c>
      <c r="D5414" s="25">
        <v>22.3</v>
      </c>
      <c r="E5414" s="25">
        <v>848.13</v>
      </c>
      <c r="J5414" s="1"/>
      <c r="K5414" s="1"/>
      <c r="L5414" s="1"/>
      <c r="M5414" s="1"/>
      <c r="N5414" s="1"/>
      <c r="AA5414" s="1"/>
      <c r="AB5414" s="1"/>
      <c r="AC5414" s="1"/>
    </row>
    <row r="5415" spans="2:29" x14ac:dyDescent="0.25">
      <c r="B5415" s="27">
        <f t="shared" si="146"/>
        <v>39673.541666653538</v>
      </c>
      <c r="C5415" s="25">
        <v>13</v>
      </c>
      <c r="D5415" s="25">
        <v>23</v>
      </c>
      <c r="E5415" s="25">
        <v>827.31</v>
      </c>
      <c r="J5415" s="1"/>
      <c r="K5415" s="1"/>
      <c r="L5415" s="1"/>
      <c r="M5415" s="1"/>
      <c r="N5415" s="1"/>
      <c r="AA5415" s="1"/>
      <c r="AB5415" s="1"/>
      <c r="AC5415" s="1"/>
    </row>
    <row r="5416" spans="2:29" x14ac:dyDescent="0.25">
      <c r="B5416" s="27">
        <f t="shared" si="146"/>
        <v>39673.583333320203</v>
      </c>
      <c r="C5416" s="25">
        <v>14</v>
      </c>
      <c r="D5416" s="25">
        <v>23.2</v>
      </c>
      <c r="E5416" s="25">
        <v>749.83</v>
      </c>
      <c r="J5416" s="1"/>
      <c r="K5416" s="1"/>
      <c r="L5416" s="1"/>
      <c r="M5416" s="1"/>
      <c r="N5416" s="1"/>
      <c r="AA5416" s="1"/>
      <c r="AB5416" s="1"/>
      <c r="AC5416" s="1"/>
    </row>
    <row r="5417" spans="2:29" x14ac:dyDescent="0.25">
      <c r="B5417" s="27">
        <f t="shared" si="146"/>
        <v>39673.624999986867</v>
      </c>
      <c r="C5417" s="25">
        <v>15</v>
      </c>
      <c r="D5417" s="25">
        <v>22.9</v>
      </c>
      <c r="E5417" s="25">
        <v>656.97</v>
      </c>
      <c r="J5417" s="1"/>
      <c r="K5417" s="1"/>
      <c r="L5417" s="1"/>
      <c r="M5417" s="1"/>
      <c r="N5417" s="1"/>
      <c r="AA5417" s="1"/>
      <c r="AB5417" s="1"/>
      <c r="AC5417" s="1"/>
    </row>
    <row r="5418" spans="2:29" x14ac:dyDescent="0.25">
      <c r="B5418" s="27">
        <f t="shared" si="146"/>
        <v>39673.666666653531</v>
      </c>
      <c r="C5418" s="25">
        <v>16</v>
      </c>
      <c r="D5418" s="25">
        <v>22.4</v>
      </c>
      <c r="E5418" s="25">
        <v>610.03</v>
      </c>
      <c r="J5418" s="1"/>
      <c r="K5418" s="1"/>
      <c r="L5418" s="1"/>
      <c r="M5418" s="1"/>
      <c r="N5418" s="1"/>
      <c r="AA5418" s="1"/>
      <c r="AB5418" s="1"/>
      <c r="AC5418" s="1"/>
    </row>
    <row r="5419" spans="2:29" x14ac:dyDescent="0.25">
      <c r="B5419" s="27">
        <f t="shared" si="146"/>
        <v>39673.708333320195</v>
      </c>
      <c r="C5419" s="25">
        <v>17</v>
      </c>
      <c r="D5419" s="25">
        <v>21.6</v>
      </c>
      <c r="E5419" s="25">
        <v>459.01</v>
      </c>
      <c r="J5419" s="1"/>
      <c r="K5419" s="1"/>
      <c r="L5419" s="1"/>
      <c r="M5419" s="1"/>
      <c r="N5419" s="1"/>
      <c r="AA5419" s="1"/>
      <c r="AB5419" s="1"/>
      <c r="AC5419" s="1"/>
    </row>
    <row r="5420" spans="2:29" x14ac:dyDescent="0.25">
      <c r="B5420" s="27">
        <f t="shared" si="146"/>
        <v>39673.74999998686</v>
      </c>
      <c r="C5420" s="25">
        <v>18</v>
      </c>
      <c r="D5420" s="25">
        <v>20.6</v>
      </c>
      <c r="E5420" s="25">
        <v>242.18</v>
      </c>
      <c r="J5420" s="1"/>
      <c r="K5420" s="1"/>
      <c r="L5420" s="1"/>
      <c r="M5420" s="1"/>
      <c r="N5420" s="1"/>
      <c r="AA5420" s="1"/>
      <c r="AB5420" s="1"/>
      <c r="AC5420" s="1"/>
    </row>
    <row r="5421" spans="2:29" x14ac:dyDescent="0.25">
      <c r="B5421" s="27">
        <f t="shared" si="146"/>
        <v>39673.791666653524</v>
      </c>
      <c r="C5421" s="25">
        <v>19</v>
      </c>
      <c r="D5421" s="25">
        <v>19.100000000000001</v>
      </c>
      <c r="E5421" s="25">
        <v>6.79</v>
      </c>
      <c r="J5421" s="1"/>
      <c r="K5421" s="1"/>
      <c r="L5421" s="1"/>
      <c r="M5421" s="1"/>
      <c r="N5421" s="1"/>
      <c r="AA5421" s="1"/>
      <c r="AB5421" s="1"/>
      <c r="AC5421" s="1"/>
    </row>
    <row r="5422" spans="2:29" x14ac:dyDescent="0.25">
      <c r="B5422" s="27">
        <f t="shared" si="146"/>
        <v>39673.833333320188</v>
      </c>
      <c r="C5422" s="25">
        <v>20</v>
      </c>
      <c r="D5422" s="25">
        <v>18.399999999999999</v>
      </c>
      <c r="E5422" s="25">
        <v>0</v>
      </c>
      <c r="J5422" s="1"/>
      <c r="K5422" s="1"/>
      <c r="L5422" s="1"/>
      <c r="M5422" s="1"/>
      <c r="N5422" s="1"/>
      <c r="AA5422" s="1"/>
      <c r="AB5422" s="1"/>
      <c r="AC5422" s="1"/>
    </row>
    <row r="5423" spans="2:29" x14ac:dyDescent="0.25">
      <c r="B5423" s="27">
        <f t="shared" si="146"/>
        <v>39673.874999986852</v>
      </c>
      <c r="C5423" s="25">
        <v>21</v>
      </c>
      <c r="D5423" s="25">
        <v>18.100000000000001</v>
      </c>
      <c r="E5423" s="25">
        <v>0</v>
      </c>
      <c r="J5423" s="1"/>
      <c r="K5423" s="1"/>
      <c r="L5423" s="1"/>
      <c r="M5423" s="1"/>
      <c r="N5423" s="1"/>
      <c r="AA5423" s="1"/>
      <c r="AB5423" s="1"/>
      <c r="AC5423" s="1"/>
    </row>
    <row r="5424" spans="2:29" x14ac:dyDescent="0.25">
      <c r="B5424" s="27">
        <f t="shared" si="146"/>
        <v>39673.916666653517</v>
      </c>
      <c r="C5424" s="25">
        <v>22</v>
      </c>
      <c r="D5424" s="25">
        <v>17.8</v>
      </c>
      <c r="E5424" s="25">
        <v>0</v>
      </c>
      <c r="J5424" s="1"/>
      <c r="K5424" s="1"/>
      <c r="L5424" s="1"/>
      <c r="M5424" s="1"/>
      <c r="N5424" s="1"/>
      <c r="AA5424" s="1"/>
      <c r="AB5424" s="1"/>
      <c r="AC5424" s="1"/>
    </row>
    <row r="5425" spans="2:29" x14ac:dyDescent="0.25">
      <c r="B5425" s="27">
        <f t="shared" si="146"/>
        <v>39673.958333320181</v>
      </c>
      <c r="C5425" s="25">
        <v>23</v>
      </c>
      <c r="D5425" s="25">
        <v>17.7</v>
      </c>
      <c r="E5425" s="25">
        <v>0</v>
      </c>
      <c r="J5425" s="1"/>
      <c r="K5425" s="1"/>
      <c r="L5425" s="1"/>
      <c r="M5425" s="1"/>
      <c r="N5425" s="1"/>
      <c r="AA5425" s="1"/>
      <c r="AB5425" s="1"/>
      <c r="AC5425" s="1"/>
    </row>
    <row r="5426" spans="2:29" x14ac:dyDescent="0.25">
      <c r="B5426" s="27">
        <f t="shared" si="146"/>
        <v>39673.999999986845</v>
      </c>
      <c r="C5426" s="25">
        <v>0</v>
      </c>
      <c r="D5426" s="25">
        <v>17.600000000000001</v>
      </c>
      <c r="E5426" s="25">
        <v>0</v>
      </c>
      <c r="J5426" s="1"/>
      <c r="K5426" s="1"/>
      <c r="L5426" s="1"/>
      <c r="M5426" s="1"/>
      <c r="N5426" s="1"/>
      <c r="AA5426" s="1"/>
      <c r="AB5426" s="1"/>
      <c r="AC5426" s="1"/>
    </row>
    <row r="5427" spans="2:29" x14ac:dyDescent="0.25">
      <c r="B5427" s="27">
        <f t="shared" si="146"/>
        <v>39674.041666653509</v>
      </c>
      <c r="C5427" s="25">
        <v>1</v>
      </c>
      <c r="D5427" s="25">
        <v>17.5</v>
      </c>
      <c r="E5427" s="25">
        <v>0</v>
      </c>
      <c r="J5427" s="1"/>
      <c r="K5427" s="1"/>
      <c r="L5427" s="1"/>
      <c r="M5427" s="1"/>
      <c r="N5427" s="1"/>
      <c r="AA5427" s="1"/>
      <c r="AB5427" s="1"/>
      <c r="AC5427" s="1"/>
    </row>
    <row r="5428" spans="2:29" x14ac:dyDescent="0.25">
      <c r="B5428" s="27">
        <f t="shared" si="146"/>
        <v>39674.083333320174</v>
      </c>
      <c r="C5428" s="25">
        <v>2</v>
      </c>
      <c r="D5428" s="25">
        <v>17.5</v>
      </c>
      <c r="E5428" s="25">
        <v>0</v>
      </c>
      <c r="J5428" s="1"/>
      <c r="K5428" s="1"/>
      <c r="L5428" s="1"/>
      <c r="M5428" s="1"/>
      <c r="N5428" s="1"/>
      <c r="AA5428" s="1"/>
      <c r="AB5428" s="1"/>
      <c r="AC5428" s="1"/>
    </row>
    <row r="5429" spans="2:29" x14ac:dyDescent="0.25">
      <c r="B5429" s="27">
        <f t="shared" si="146"/>
        <v>39674.124999986838</v>
      </c>
      <c r="C5429" s="25">
        <v>3</v>
      </c>
      <c r="D5429" s="25">
        <v>17.5</v>
      </c>
      <c r="E5429" s="25">
        <v>0</v>
      </c>
      <c r="J5429" s="1"/>
      <c r="K5429" s="1"/>
      <c r="L5429" s="1"/>
      <c r="M5429" s="1"/>
      <c r="N5429" s="1"/>
      <c r="AA5429" s="1"/>
      <c r="AB5429" s="1"/>
      <c r="AC5429" s="1"/>
    </row>
    <row r="5430" spans="2:29" x14ac:dyDescent="0.25">
      <c r="B5430" s="27">
        <f t="shared" si="146"/>
        <v>39674.166666653502</v>
      </c>
      <c r="C5430" s="25">
        <v>4</v>
      </c>
      <c r="D5430" s="25">
        <v>17.5</v>
      </c>
      <c r="E5430" s="25">
        <v>0</v>
      </c>
      <c r="J5430" s="1"/>
      <c r="K5430" s="1"/>
      <c r="L5430" s="1"/>
      <c r="M5430" s="1"/>
      <c r="N5430" s="1"/>
      <c r="AA5430" s="1"/>
      <c r="AB5430" s="1"/>
      <c r="AC5430" s="1"/>
    </row>
    <row r="5431" spans="2:29" x14ac:dyDescent="0.25">
      <c r="B5431" s="27">
        <f t="shared" si="146"/>
        <v>39674.208333320166</v>
      </c>
      <c r="C5431" s="25">
        <v>5</v>
      </c>
      <c r="D5431" s="25">
        <v>17.5</v>
      </c>
      <c r="E5431" s="25">
        <v>0</v>
      </c>
      <c r="J5431" s="1"/>
      <c r="K5431" s="1"/>
      <c r="L5431" s="1"/>
      <c r="M5431" s="1"/>
      <c r="N5431" s="1"/>
      <c r="AA5431" s="1"/>
      <c r="AB5431" s="1"/>
      <c r="AC5431" s="1"/>
    </row>
    <row r="5432" spans="2:29" x14ac:dyDescent="0.25">
      <c r="B5432" s="27">
        <f t="shared" si="146"/>
        <v>39674.249999986831</v>
      </c>
      <c r="C5432" s="25">
        <v>6</v>
      </c>
      <c r="D5432" s="25">
        <v>17.5</v>
      </c>
      <c r="E5432" s="25">
        <v>0</v>
      </c>
      <c r="J5432" s="1"/>
      <c r="K5432" s="1"/>
      <c r="L5432" s="1"/>
      <c r="M5432" s="1"/>
      <c r="N5432" s="1"/>
      <c r="AA5432" s="1"/>
      <c r="AB5432" s="1"/>
      <c r="AC5432" s="1"/>
    </row>
    <row r="5433" spans="2:29" x14ac:dyDescent="0.25">
      <c r="B5433" s="27">
        <f t="shared" si="146"/>
        <v>39674.291666653495</v>
      </c>
      <c r="C5433" s="25">
        <v>7</v>
      </c>
      <c r="D5433" s="25">
        <v>17.600000000000001</v>
      </c>
      <c r="E5433" s="25">
        <v>23.7</v>
      </c>
      <c r="J5433" s="1"/>
      <c r="K5433" s="1"/>
      <c r="L5433" s="1"/>
      <c r="M5433" s="1"/>
      <c r="N5433" s="1"/>
      <c r="AA5433" s="1"/>
      <c r="AB5433" s="1"/>
      <c r="AC5433" s="1"/>
    </row>
    <row r="5434" spans="2:29" x14ac:dyDescent="0.25">
      <c r="B5434" s="27">
        <f t="shared" si="146"/>
        <v>39674.333333320159</v>
      </c>
      <c r="C5434" s="25">
        <v>8</v>
      </c>
      <c r="D5434" s="25">
        <v>18.100000000000001</v>
      </c>
      <c r="E5434" s="25">
        <v>114.46</v>
      </c>
      <c r="J5434" s="1"/>
      <c r="K5434" s="1"/>
      <c r="L5434" s="1"/>
      <c r="M5434" s="1"/>
      <c r="N5434" s="1"/>
      <c r="AA5434" s="1"/>
      <c r="AB5434" s="1"/>
      <c r="AC5434" s="1"/>
    </row>
    <row r="5435" spans="2:29" x14ac:dyDescent="0.25">
      <c r="B5435" s="27">
        <f t="shared" si="146"/>
        <v>39674.374999986823</v>
      </c>
      <c r="C5435" s="25">
        <v>9</v>
      </c>
      <c r="D5435" s="25">
        <v>19.2</v>
      </c>
      <c r="E5435" s="25">
        <v>253</v>
      </c>
      <c r="J5435" s="1"/>
      <c r="K5435" s="1"/>
      <c r="L5435" s="1"/>
      <c r="M5435" s="1"/>
      <c r="N5435" s="1"/>
      <c r="AA5435" s="1"/>
      <c r="AB5435" s="1"/>
      <c r="AC5435" s="1"/>
    </row>
    <row r="5436" spans="2:29" x14ac:dyDescent="0.25">
      <c r="B5436" s="27">
        <f t="shared" si="146"/>
        <v>39674.416666653487</v>
      </c>
      <c r="C5436" s="25">
        <v>10</v>
      </c>
      <c r="D5436" s="25">
        <v>20.5</v>
      </c>
      <c r="E5436" s="25">
        <v>431.31</v>
      </c>
      <c r="J5436" s="1"/>
      <c r="K5436" s="1"/>
      <c r="L5436" s="1"/>
      <c r="M5436" s="1"/>
      <c r="N5436" s="1"/>
      <c r="AA5436" s="1"/>
      <c r="AB5436" s="1"/>
      <c r="AC5436" s="1"/>
    </row>
    <row r="5437" spans="2:29" x14ac:dyDescent="0.25">
      <c r="B5437" s="27">
        <f t="shared" si="146"/>
        <v>39674.458333320152</v>
      </c>
      <c r="C5437" s="25">
        <v>11</v>
      </c>
      <c r="D5437" s="25">
        <v>21.5</v>
      </c>
      <c r="E5437" s="25">
        <v>616.17999999999995</v>
      </c>
      <c r="J5437" s="1"/>
      <c r="K5437" s="1"/>
      <c r="L5437" s="1"/>
      <c r="M5437" s="1"/>
      <c r="N5437" s="1"/>
      <c r="AA5437" s="1"/>
      <c r="AB5437" s="1"/>
      <c r="AC5437" s="1"/>
    </row>
    <row r="5438" spans="2:29" x14ac:dyDescent="0.25">
      <c r="B5438" s="27">
        <f t="shared" si="146"/>
        <v>39674.499999986816</v>
      </c>
      <c r="C5438" s="25">
        <v>12</v>
      </c>
      <c r="D5438" s="25">
        <v>21.6</v>
      </c>
      <c r="E5438" s="25">
        <v>695.89</v>
      </c>
      <c r="J5438" s="1"/>
      <c r="K5438" s="1"/>
      <c r="L5438" s="1"/>
      <c r="M5438" s="1"/>
      <c r="N5438" s="1"/>
      <c r="AA5438" s="1"/>
      <c r="AB5438" s="1"/>
      <c r="AC5438" s="1"/>
    </row>
    <row r="5439" spans="2:29" x14ac:dyDescent="0.25">
      <c r="B5439" s="27">
        <f t="shared" si="146"/>
        <v>39674.54166665348</v>
      </c>
      <c r="C5439" s="25">
        <v>13</v>
      </c>
      <c r="D5439" s="25">
        <v>21.8</v>
      </c>
      <c r="E5439" s="25">
        <v>729.98</v>
      </c>
      <c r="J5439" s="1"/>
      <c r="K5439" s="1"/>
      <c r="L5439" s="1"/>
      <c r="M5439" s="1"/>
      <c r="N5439" s="1"/>
      <c r="AA5439" s="1"/>
      <c r="AB5439" s="1"/>
      <c r="AC5439" s="1"/>
    </row>
    <row r="5440" spans="2:29" x14ac:dyDescent="0.25">
      <c r="B5440" s="27">
        <f t="shared" si="146"/>
        <v>39674.583333320144</v>
      </c>
      <c r="C5440" s="25">
        <v>14</v>
      </c>
      <c r="D5440" s="25">
        <v>21.8</v>
      </c>
      <c r="E5440" s="25">
        <v>665.03</v>
      </c>
      <c r="J5440" s="1"/>
      <c r="K5440" s="1"/>
      <c r="L5440" s="1"/>
      <c r="M5440" s="1"/>
      <c r="N5440" s="1"/>
      <c r="AA5440" s="1"/>
      <c r="AB5440" s="1"/>
      <c r="AC5440" s="1"/>
    </row>
    <row r="5441" spans="2:29" x14ac:dyDescent="0.25">
      <c r="B5441" s="27">
        <f t="shared" si="146"/>
        <v>39674.624999986809</v>
      </c>
      <c r="C5441" s="25">
        <v>15</v>
      </c>
      <c r="D5441" s="25">
        <v>21.6</v>
      </c>
      <c r="E5441" s="25">
        <v>561.41999999999996</v>
      </c>
      <c r="J5441" s="1"/>
      <c r="K5441" s="1"/>
      <c r="L5441" s="1"/>
      <c r="M5441" s="1"/>
      <c r="N5441" s="1"/>
      <c r="AA5441" s="1"/>
      <c r="AB5441" s="1"/>
      <c r="AC5441" s="1"/>
    </row>
    <row r="5442" spans="2:29" x14ac:dyDescent="0.25">
      <c r="B5442" s="27">
        <f t="shared" si="146"/>
        <v>39674.666666653473</v>
      </c>
      <c r="C5442" s="25">
        <v>16</v>
      </c>
      <c r="D5442" s="25">
        <v>21.3</v>
      </c>
      <c r="E5442" s="25">
        <v>434.47</v>
      </c>
      <c r="J5442" s="1"/>
      <c r="K5442" s="1"/>
      <c r="L5442" s="1"/>
      <c r="M5442" s="1"/>
      <c r="N5442" s="1"/>
      <c r="AA5442" s="1"/>
      <c r="AB5442" s="1"/>
      <c r="AC5442" s="1"/>
    </row>
    <row r="5443" spans="2:29" x14ac:dyDescent="0.25">
      <c r="B5443" s="27">
        <f t="shared" ref="B5443:B5506" si="147">B5442+1/24</f>
        <v>39674.708333320137</v>
      </c>
      <c r="C5443" s="25">
        <v>17</v>
      </c>
      <c r="D5443" s="25">
        <v>21.2</v>
      </c>
      <c r="E5443" s="25">
        <v>405.07</v>
      </c>
      <c r="J5443" s="1"/>
      <c r="K5443" s="1"/>
      <c r="L5443" s="1"/>
      <c r="M5443" s="1"/>
      <c r="N5443" s="1"/>
      <c r="AA5443" s="1"/>
      <c r="AB5443" s="1"/>
      <c r="AC5443" s="1"/>
    </row>
    <row r="5444" spans="2:29" x14ac:dyDescent="0.25">
      <c r="B5444" s="27">
        <f t="shared" si="147"/>
        <v>39674.749999986801</v>
      </c>
      <c r="C5444" s="25">
        <v>18</v>
      </c>
      <c r="D5444" s="25">
        <v>20.6</v>
      </c>
      <c r="E5444" s="25">
        <v>206.96</v>
      </c>
      <c r="J5444" s="1"/>
      <c r="K5444" s="1"/>
      <c r="L5444" s="1"/>
      <c r="M5444" s="1"/>
      <c r="N5444" s="1"/>
      <c r="AA5444" s="1"/>
      <c r="AB5444" s="1"/>
      <c r="AC5444" s="1"/>
    </row>
    <row r="5445" spans="2:29" x14ac:dyDescent="0.25">
      <c r="B5445" s="27">
        <f t="shared" si="147"/>
        <v>39674.791666653466</v>
      </c>
      <c r="C5445" s="25">
        <v>19</v>
      </c>
      <c r="D5445" s="25">
        <v>19.2</v>
      </c>
      <c r="E5445" s="25">
        <v>7.88</v>
      </c>
      <c r="J5445" s="1"/>
      <c r="K5445" s="1"/>
      <c r="L5445" s="1"/>
      <c r="M5445" s="1"/>
      <c r="N5445" s="1"/>
      <c r="AA5445" s="1"/>
      <c r="AB5445" s="1"/>
      <c r="AC5445" s="1"/>
    </row>
    <row r="5446" spans="2:29" x14ac:dyDescent="0.25">
      <c r="B5446" s="27">
        <f t="shared" si="147"/>
        <v>39674.83333332013</v>
      </c>
      <c r="C5446" s="25">
        <v>20</v>
      </c>
      <c r="D5446" s="25">
        <v>18.5</v>
      </c>
      <c r="E5446" s="25">
        <v>0</v>
      </c>
      <c r="J5446" s="1"/>
      <c r="K5446" s="1"/>
      <c r="L5446" s="1"/>
      <c r="M5446" s="1"/>
      <c r="N5446" s="1"/>
      <c r="AA5446" s="1"/>
      <c r="AB5446" s="1"/>
      <c r="AC5446" s="1"/>
    </row>
    <row r="5447" spans="2:29" x14ac:dyDescent="0.25">
      <c r="B5447" s="27">
        <f t="shared" si="147"/>
        <v>39674.874999986794</v>
      </c>
      <c r="C5447" s="25">
        <v>21</v>
      </c>
      <c r="D5447" s="25">
        <v>18.3</v>
      </c>
      <c r="E5447" s="25">
        <v>0</v>
      </c>
      <c r="J5447" s="1"/>
      <c r="K5447" s="1"/>
      <c r="L5447" s="1"/>
      <c r="M5447" s="1"/>
      <c r="N5447" s="1"/>
      <c r="AA5447" s="1"/>
      <c r="AB5447" s="1"/>
      <c r="AC5447" s="1"/>
    </row>
    <row r="5448" spans="2:29" x14ac:dyDescent="0.25">
      <c r="B5448" s="27">
        <f t="shared" si="147"/>
        <v>39674.916666653458</v>
      </c>
      <c r="C5448" s="25">
        <v>22</v>
      </c>
      <c r="D5448" s="25">
        <v>18.100000000000001</v>
      </c>
      <c r="E5448" s="25">
        <v>0</v>
      </c>
      <c r="J5448" s="1"/>
      <c r="K5448" s="1"/>
      <c r="L5448" s="1"/>
      <c r="M5448" s="1"/>
      <c r="N5448" s="1"/>
      <c r="AA5448" s="1"/>
      <c r="AB5448" s="1"/>
      <c r="AC5448" s="1"/>
    </row>
    <row r="5449" spans="2:29" x14ac:dyDescent="0.25">
      <c r="B5449" s="27">
        <f t="shared" si="147"/>
        <v>39674.958333320123</v>
      </c>
      <c r="C5449" s="25">
        <v>23</v>
      </c>
      <c r="D5449" s="25">
        <v>17.899999999999999</v>
      </c>
      <c r="E5449" s="25">
        <v>0</v>
      </c>
      <c r="J5449" s="1"/>
      <c r="K5449" s="1"/>
      <c r="L5449" s="1"/>
      <c r="M5449" s="1"/>
      <c r="N5449" s="1"/>
      <c r="AA5449" s="1"/>
      <c r="AB5449" s="1"/>
      <c r="AC5449" s="1"/>
    </row>
    <row r="5450" spans="2:29" x14ac:dyDescent="0.25">
      <c r="B5450" s="27">
        <f t="shared" si="147"/>
        <v>39674.999999986787</v>
      </c>
      <c r="C5450" s="25">
        <v>0</v>
      </c>
      <c r="D5450" s="25">
        <v>17.7</v>
      </c>
      <c r="E5450" s="25">
        <v>0</v>
      </c>
      <c r="J5450" s="1"/>
      <c r="K5450" s="1"/>
      <c r="L5450" s="1"/>
      <c r="M5450" s="1"/>
      <c r="N5450" s="1"/>
      <c r="AA5450" s="1"/>
      <c r="AB5450" s="1"/>
      <c r="AC5450" s="1"/>
    </row>
    <row r="5451" spans="2:29" x14ac:dyDescent="0.25">
      <c r="B5451" s="27">
        <f t="shared" si="147"/>
        <v>39675.041666653451</v>
      </c>
      <c r="C5451" s="25">
        <v>1</v>
      </c>
      <c r="D5451" s="25">
        <v>17.600000000000001</v>
      </c>
      <c r="E5451" s="25">
        <v>0</v>
      </c>
      <c r="J5451" s="1"/>
      <c r="K5451" s="1"/>
      <c r="L5451" s="1"/>
      <c r="M5451" s="1"/>
      <c r="N5451" s="1"/>
      <c r="AA5451" s="1"/>
      <c r="AB5451" s="1"/>
      <c r="AC5451" s="1"/>
    </row>
    <row r="5452" spans="2:29" x14ac:dyDescent="0.25">
      <c r="B5452" s="27">
        <f t="shared" si="147"/>
        <v>39675.083333320115</v>
      </c>
      <c r="C5452" s="25">
        <v>2</v>
      </c>
      <c r="D5452" s="25">
        <v>17.600000000000001</v>
      </c>
      <c r="E5452" s="25">
        <v>0</v>
      </c>
      <c r="J5452" s="1"/>
      <c r="K5452" s="1"/>
      <c r="L5452" s="1"/>
      <c r="M5452" s="1"/>
      <c r="N5452" s="1"/>
      <c r="AA5452" s="1"/>
      <c r="AB5452" s="1"/>
      <c r="AC5452" s="1"/>
    </row>
    <row r="5453" spans="2:29" x14ac:dyDescent="0.25">
      <c r="B5453" s="27">
        <f t="shared" si="147"/>
        <v>39675.12499998678</v>
      </c>
      <c r="C5453" s="25">
        <v>3</v>
      </c>
      <c r="D5453" s="25">
        <v>17.5</v>
      </c>
      <c r="E5453" s="25">
        <v>0</v>
      </c>
      <c r="J5453" s="1"/>
      <c r="K5453" s="1"/>
      <c r="L5453" s="1"/>
      <c r="M5453" s="1"/>
      <c r="N5453" s="1"/>
      <c r="AA5453" s="1"/>
      <c r="AB5453" s="1"/>
      <c r="AC5453" s="1"/>
    </row>
    <row r="5454" spans="2:29" x14ac:dyDescent="0.25">
      <c r="B5454" s="27">
        <f t="shared" si="147"/>
        <v>39675.166666653444</v>
      </c>
      <c r="C5454" s="25">
        <v>4</v>
      </c>
      <c r="D5454" s="25">
        <v>17.399999999999999</v>
      </c>
      <c r="E5454" s="25">
        <v>0</v>
      </c>
      <c r="J5454" s="1"/>
      <c r="K5454" s="1"/>
      <c r="L5454" s="1"/>
      <c r="M5454" s="1"/>
      <c r="N5454" s="1"/>
      <c r="AA5454" s="1"/>
      <c r="AB5454" s="1"/>
      <c r="AC5454" s="1"/>
    </row>
    <row r="5455" spans="2:29" x14ac:dyDescent="0.25">
      <c r="B5455" s="27">
        <f t="shared" si="147"/>
        <v>39675.208333320108</v>
      </c>
      <c r="C5455" s="25">
        <v>5</v>
      </c>
      <c r="D5455" s="25">
        <v>17.2</v>
      </c>
      <c r="E5455" s="25">
        <v>0</v>
      </c>
      <c r="J5455" s="1"/>
      <c r="K5455" s="1"/>
      <c r="L5455" s="1"/>
      <c r="M5455" s="1"/>
      <c r="N5455" s="1"/>
      <c r="AA5455" s="1"/>
      <c r="AB5455" s="1"/>
      <c r="AC5455" s="1"/>
    </row>
    <row r="5456" spans="2:29" x14ac:dyDescent="0.25">
      <c r="B5456" s="27">
        <f t="shared" si="147"/>
        <v>39675.249999986772</v>
      </c>
      <c r="C5456" s="25">
        <v>6</v>
      </c>
      <c r="D5456" s="25">
        <v>17.100000000000001</v>
      </c>
      <c r="E5456" s="25">
        <v>0</v>
      </c>
      <c r="J5456" s="1"/>
      <c r="K5456" s="1"/>
      <c r="L5456" s="1"/>
      <c r="M5456" s="1"/>
      <c r="N5456" s="1"/>
      <c r="AA5456" s="1"/>
      <c r="AB5456" s="1"/>
      <c r="AC5456" s="1"/>
    </row>
    <row r="5457" spans="2:29" x14ac:dyDescent="0.25">
      <c r="B5457" s="27">
        <f t="shared" si="147"/>
        <v>39675.291666653437</v>
      </c>
      <c r="C5457" s="25">
        <v>7</v>
      </c>
      <c r="D5457" s="25">
        <v>17.399999999999999</v>
      </c>
      <c r="E5457" s="25">
        <v>38.99</v>
      </c>
      <c r="J5457" s="1"/>
      <c r="K5457" s="1"/>
      <c r="L5457" s="1"/>
      <c r="M5457" s="1"/>
      <c r="N5457" s="1"/>
      <c r="AA5457" s="1"/>
      <c r="AB5457" s="1"/>
      <c r="AC5457" s="1"/>
    </row>
    <row r="5458" spans="2:29" x14ac:dyDescent="0.25">
      <c r="B5458" s="27">
        <f t="shared" si="147"/>
        <v>39675.333333320101</v>
      </c>
      <c r="C5458" s="25">
        <v>8</v>
      </c>
      <c r="D5458" s="25">
        <v>18</v>
      </c>
      <c r="E5458" s="25">
        <v>110.49</v>
      </c>
      <c r="J5458" s="1"/>
      <c r="K5458" s="1"/>
      <c r="L5458" s="1"/>
      <c r="M5458" s="1"/>
      <c r="N5458" s="1"/>
      <c r="AA5458" s="1"/>
      <c r="AB5458" s="1"/>
      <c r="AC5458" s="1"/>
    </row>
    <row r="5459" spans="2:29" x14ac:dyDescent="0.25">
      <c r="B5459" s="27">
        <f t="shared" si="147"/>
        <v>39675.374999986765</v>
      </c>
      <c r="C5459" s="25">
        <v>9</v>
      </c>
      <c r="D5459" s="25">
        <v>19.3</v>
      </c>
      <c r="E5459" s="25">
        <v>342.67</v>
      </c>
      <c r="J5459" s="1"/>
      <c r="K5459" s="1"/>
      <c r="L5459" s="1"/>
      <c r="M5459" s="1"/>
      <c r="N5459" s="1"/>
      <c r="AA5459" s="1"/>
      <c r="AB5459" s="1"/>
      <c r="AC5459" s="1"/>
    </row>
    <row r="5460" spans="2:29" x14ac:dyDescent="0.25">
      <c r="B5460" s="27">
        <f t="shared" si="147"/>
        <v>39675.416666653429</v>
      </c>
      <c r="C5460" s="25">
        <v>10</v>
      </c>
      <c r="D5460" s="25">
        <v>20.6</v>
      </c>
      <c r="E5460" s="25">
        <v>517.6</v>
      </c>
      <c r="J5460" s="1"/>
      <c r="K5460" s="1"/>
      <c r="L5460" s="1"/>
      <c r="M5460" s="1"/>
      <c r="N5460" s="1"/>
      <c r="AA5460" s="1"/>
      <c r="AB5460" s="1"/>
      <c r="AC5460" s="1"/>
    </row>
    <row r="5461" spans="2:29" x14ac:dyDescent="0.25">
      <c r="B5461" s="27">
        <f t="shared" si="147"/>
        <v>39675.458333320094</v>
      </c>
      <c r="C5461" s="25">
        <v>11</v>
      </c>
      <c r="D5461" s="25">
        <v>21.7</v>
      </c>
      <c r="E5461" s="25">
        <v>748.7</v>
      </c>
      <c r="J5461" s="1"/>
      <c r="K5461" s="1"/>
      <c r="L5461" s="1"/>
      <c r="M5461" s="1"/>
      <c r="N5461" s="1"/>
      <c r="AA5461" s="1"/>
      <c r="AB5461" s="1"/>
      <c r="AC5461" s="1"/>
    </row>
    <row r="5462" spans="2:29" x14ac:dyDescent="0.25">
      <c r="B5462" s="27">
        <f t="shared" si="147"/>
        <v>39675.499999986758</v>
      </c>
      <c r="C5462" s="25">
        <v>12</v>
      </c>
      <c r="D5462" s="25">
        <v>22.9</v>
      </c>
      <c r="E5462" s="25">
        <v>930.77</v>
      </c>
      <c r="J5462" s="1"/>
      <c r="K5462" s="1"/>
      <c r="L5462" s="1"/>
      <c r="M5462" s="1"/>
      <c r="N5462" s="1"/>
      <c r="AA5462" s="1"/>
      <c r="AB5462" s="1"/>
      <c r="AC5462" s="1"/>
    </row>
    <row r="5463" spans="2:29" x14ac:dyDescent="0.25">
      <c r="B5463" s="27">
        <f t="shared" si="147"/>
        <v>39675.541666653422</v>
      </c>
      <c r="C5463" s="25">
        <v>13</v>
      </c>
      <c r="D5463" s="25">
        <v>24.1</v>
      </c>
      <c r="E5463" s="25">
        <v>952.92</v>
      </c>
      <c r="J5463" s="1"/>
      <c r="K5463" s="1"/>
      <c r="L5463" s="1"/>
      <c r="M5463" s="1"/>
      <c r="N5463" s="1"/>
      <c r="AA5463" s="1"/>
      <c r="AB5463" s="1"/>
      <c r="AC5463" s="1"/>
    </row>
    <row r="5464" spans="2:29" x14ac:dyDescent="0.25">
      <c r="B5464" s="27">
        <f t="shared" si="147"/>
        <v>39675.583333320086</v>
      </c>
      <c r="C5464" s="25">
        <v>14</v>
      </c>
      <c r="D5464" s="25">
        <v>24.8</v>
      </c>
      <c r="E5464" s="25">
        <v>912.58</v>
      </c>
      <c r="J5464" s="1"/>
      <c r="K5464" s="1"/>
      <c r="L5464" s="1"/>
      <c r="M5464" s="1"/>
      <c r="N5464" s="1"/>
      <c r="AA5464" s="1"/>
      <c r="AB5464" s="1"/>
      <c r="AC5464" s="1"/>
    </row>
    <row r="5465" spans="2:29" x14ac:dyDescent="0.25">
      <c r="B5465" s="27">
        <f t="shared" si="147"/>
        <v>39675.62499998675</v>
      </c>
      <c r="C5465" s="25">
        <v>15</v>
      </c>
      <c r="D5465" s="25">
        <v>24.6</v>
      </c>
      <c r="E5465" s="25">
        <v>812.8</v>
      </c>
      <c r="J5465" s="1"/>
      <c r="K5465" s="1"/>
      <c r="L5465" s="1"/>
      <c r="M5465" s="1"/>
      <c r="N5465" s="1"/>
      <c r="AA5465" s="1"/>
      <c r="AB5465" s="1"/>
      <c r="AC5465" s="1"/>
    </row>
    <row r="5466" spans="2:29" x14ac:dyDescent="0.25">
      <c r="B5466" s="27">
        <f t="shared" si="147"/>
        <v>39675.666666653415</v>
      </c>
      <c r="C5466" s="25">
        <v>16</v>
      </c>
      <c r="D5466" s="25">
        <v>24.1</v>
      </c>
      <c r="E5466" s="25">
        <v>663.02</v>
      </c>
      <c r="J5466" s="1"/>
      <c r="K5466" s="1"/>
      <c r="L5466" s="1"/>
      <c r="M5466" s="1"/>
      <c r="N5466" s="1"/>
      <c r="AA5466" s="1"/>
      <c r="AB5466" s="1"/>
      <c r="AC5466" s="1"/>
    </row>
    <row r="5467" spans="2:29" x14ac:dyDescent="0.25">
      <c r="B5467" s="27">
        <f t="shared" si="147"/>
        <v>39675.708333320079</v>
      </c>
      <c r="C5467" s="25">
        <v>17</v>
      </c>
      <c r="D5467" s="25">
        <v>23.1</v>
      </c>
      <c r="E5467" s="25">
        <v>473.33</v>
      </c>
      <c r="J5467" s="1"/>
      <c r="K5467" s="1"/>
      <c r="L5467" s="1"/>
      <c r="M5467" s="1"/>
      <c r="N5467" s="1"/>
      <c r="AA5467" s="1"/>
      <c r="AB5467" s="1"/>
      <c r="AC5467" s="1"/>
    </row>
    <row r="5468" spans="2:29" x14ac:dyDescent="0.25">
      <c r="B5468" s="27">
        <f t="shared" si="147"/>
        <v>39675.749999986743</v>
      </c>
      <c r="C5468" s="25">
        <v>18</v>
      </c>
      <c r="D5468" s="25">
        <v>22.2</v>
      </c>
      <c r="E5468" s="25">
        <v>260.24</v>
      </c>
      <c r="J5468" s="1"/>
      <c r="K5468" s="1"/>
      <c r="L5468" s="1"/>
      <c r="M5468" s="1"/>
      <c r="N5468" s="1"/>
      <c r="AA5468" s="1"/>
      <c r="AB5468" s="1"/>
      <c r="AC5468" s="1"/>
    </row>
    <row r="5469" spans="2:29" x14ac:dyDescent="0.25">
      <c r="B5469" s="27">
        <f t="shared" si="147"/>
        <v>39675.791666653407</v>
      </c>
      <c r="C5469" s="25">
        <v>19</v>
      </c>
      <c r="D5469" s="25">
        <v>20.399999999999999</v>
      </c>
      <c r="E5469" s="25">
        <v>54.18</v>
      </c>
      <c r="J5469" s="1"/>
      <c r="K5469" s="1"/>
      <c r="L5469" s="1"/>
      <c r="M5469" s="1"/>
      <c r="N5469" s="1"/>
      <c r="AA5469" s="1"/>
      <c r="AB5469" s="1"/>
      <c r="AC5469" s="1"/>
    </row>
    <row r="5470" spans="2:29" x14ac:dyDescent="0.25">
      <c r="B5470" s="27">
        <f t="shared" si="147"/>
        <v>39675.833333320072</v>
      </c>
      <c r="C5470" s="25">
        <v>20</v>
      </c>
      <c r="D5470" s="25">
        <v>19</v>
      </c>
      <c r="E5470" s="25">
        <v>0</v>
      </c>
      <c r="J5470" s="1"/>
      <c r="K5470" s="1"/>
      <c r="L5470" s="1"/>
      <c r="M5470" s="1"/>
      <c r="N5470" s="1"/>
      <c r="AA5470" s="1"/>
      <c r="AB5470" s="1"/>
      <c r="AC5470" s="1"/>
    </row>
    <row r="5471" spans="2:29" x14ac:dyDescent="0.25">
      <c r="B5471" s="27">
        <f t="shared" si="147"/>
        <v>39675.874999986736</v>
      </c>
      <c r="C5471" s="25">
        <v>21</v>
      </c>
      <c r="D5471" s="25">
        <v>18.3</v>
      </c>
      <c r="E5471" s="25">
        <v>0</v>
      </c>
      <c r="J5471" s="1"/>
      <c r="K5471" s="1"/>
      <c r="L5471" s="1"/>
      <c r="M5471" s="1"/>
      <c r="N5471" s="1"/>
      <c r="AA5471" s="1"/>
      <c r="AB5471" s="1"/>
      <c r="AC5471" s="1"/>
    </row>
    <row r="5472" spans="2:29" x14ac:dyDescent="0.25">
      <c r="B5472" s="27">
        <f t="shared" si="147"/>
        <v>39675.9166666534</v>
      </c>
      <c r="C5472" s="25">
        <v>22</v>
      </c>
      <c r="D5472" s="25">
        <v>18.100000000000001</v>
      </c>
      <c r="E5472" s="25">
        <v>0</v>
      </c>
      <c r="J5472" s="1"/>
      <c r="K5472" s="1"/>
      <c r="L5472" s="1"/>
      <c r="M5472" s="1"/>
      <c r="N5472" s="1"/>
      <c r="AA5472" s="1"/>
      <c r="AB5472" s="1"/>
      <c r="AC5472" s="1"/>
    </row>
    <row r="5473" spans="2:29" x14ac:dyDescent="0.25">
      <c r="B5473" s="27">
        <f t="shared" si="147"/>
        <v>39675.958333320064</v>
      </c>
      <c r="C5473" s="25">
        <v>23</v>
      </c>
      <c r="D5473" s="25">
        <v>17.899999999999999</v>
      </c>
      <c r="E5473" s="25">
        <v>0</v>
      </c>
      <c r="J5473" s="1"/>
      <c r="K5473" s="1"/>
      <c r="L5473" s="1"/>
      <c r="M5473" s="1"/>
      <c r="N5473" s="1"/>
      <c r="AA5473" s="1"/>
      <c r="AB5473" s="1"/>
      <c r="AC5473" s="1"/>
    </row>
    <row r="5474" spans="2:29" x14ac:dyDescent="0.25">
      <c r="B5474" s="27">
        <f t="shared" si="147"/>
        <v>39675.999999986729</v>
      </c>
      <c r="C5474" s="25">
        <v>0</v>
      </c>
      <c r="D5474" s="25">
        <v>17.8</v>
      </c>
      <c r="E5474" s="25">
        <v>0</v>
      </c>
      <c r="J5474" s="1"/>
      <c r="K5474" s="1"/>
      <c r="L5474" s="1"/>
      <c r="M5474" s="1"/>
      <c r="N5474" s="1"/>
      <c r="AA5474" s="1"/>
      <c r="AB5474" s="1"/>
      <c r="AC5474" s="1"/>
    </row>
    <row r="5475" spans="2:29" x14ac:dyDescent="0.25">
      <c r="B5475" s="27">
        <f t="shared" si="147"/>
        <v>39676.041666653393</v>
      </c>
      <c r="C5475" s="25">
        <v>1</v>
      </c>
      <c r="D5475" s="25">
        <v>17.600000000000001</v>
      </c>
      <c r="E5475" s="25">
        <v>0</v>
      </c>
      <c r="J5475" s="1"/>
      <c r="K5475" s="1"/>
      <c r="L5475" s="1"/>
      <c r="M5475" s="1"/>
      <c r="N5475" s="1"/>
      <c r="AA5475" s="1"/>
      <c r="AB5475" s="1"/>
      <c r="AC5475" s="1"/>
    </row>
    <row r="5476" spans="2:29" x14ac:dyDescent="0.25">
      <c r="B5476" s="27">
        <f t="shared" si="147"/>
        <v>39676.083333320057</v>
      </c>
      <c r="C5476" s="25">
        <v>2</v>
      </c>
      <c r="D5476" s="25">
        <v>17.5</v>
      </c>
      <c r="E5476" s="25">
        <v>0</v>
      </c>
      <c r="J5476" s="1"/>
      <c r="K5476" s="1"/>
      <c r="L5476" s="1"/>
      <c r="M5476" s="1"/>
      <c r="N5476" s="1"/>
      <c r="AA5476" s="1"/>
      <c r="AB5476" s="1"/>
      <c r="AC5476" s="1"/>
    </row>
    <row r="5477" spans="2:29" x14ac:dyDescent="0.25">
      <c r="B5477" s="27">
        <f t="shared" si="147"/>
        <v>39676.124999986721</v>
      </c>
      <c r="C5477" s="25">
        <v>3</v>
      </c>
      <c r="D5477" s="25">
        <v>17.5</v>
      </c>
      <c r="E5477" s="25">
        <v>0</v>
      </c>
      <c r="J5477" s="1"/>
      <c r="K5477" s="1"/>
      <c r="L5477" s="1"/>
      <c r="M5477" s="1"/>
      <c r="N5477" s="1"/>
      <c r="AA5477" s="1"/>
      <c r="AB5477" s="1"/>
      <c r="AC5477" s="1"/>
    </row>
    <row r="5478" spans="2:29" x14ac:dyDescent="0.25">
      <c r="B5478" s="27">
        <f t="shared" si="147"/>
        <v>39676.166666653386</v>
      </c>
      <c r="C5478" s="25">
        <v>4</v>
      </c>
      <c r="D5478" s="25">
        <v>17.3</v>
      </c>
      <c r="E5478" s="25">
        <v>0</v>
      </c>
      <c r="J5478" s="1"/>
      <c r="K5478" s="1"/>
      <c r="L5478" s="1"/>
      <c r="M5478" s="1"/>
      <c r="N5478" s="1"/>
      <c r="AA5478" s="1"/>
      <c r="AB5478" s="1"/>
      <c r="AC5478" s="1"/>
    </row>
    <row r="5479" spans="2:29" x14ac:dyDescent="0.25">
      <c r="B5479" s="27">
        <f t="shared" si="147"/>
        <v>39676.20833332005</v>
      </c>
      <c r="C5479" s="25">
        <v>5</v>
      </c>
      <c r="D5479" s="25">
        <v>17.3</v>
      </c>
      <c r="E5479" s="25">
        <v>0</v>
      </c>
      <c r="J5479" s="1"/>
      <c r="K5479" s="1"/>
      <c r="L5479" s="1"/>
      <c r="M5479" s="1"/>
      <c r="N5479" s="1"/>
      <c r="AA5479" s="1"/>
      <c r="AB5479" s="1"/>
      <c r="AC5479" s="1"/>
    </row>
    <row r="5480" spans="2:29" x14ac:dyDescent="0.25">
      <c r="B5480" s="27">
        <f t="shared" si="147"/>
        <v>39676.249999986714</v>
      </c>
      <c r="C5480" s="25">
        <v>6</v>
      </c>
      <c r="D5480" s="25">
        <v>17.399999999999999</v>
      </c>
      <c r="E5480" s="25">
        <v>0</v>
      </c>
      <c r="J5480" s="1"/>
      <c r="K5480" s="1"/>
      <c r="L5480" s="1"/>
      <c r="M5480" s="1"/>
      <c r="N5480" s="1"/>
      <c r="AA5480" s="1"/>
      <c r="AB5480" s="1"/>
      <c r="AC5480" s="1"/>
    </row>
    <row r="5481" spans="2:29" x14ac:dyDescent="0.25">
      <c r="B5481" s="27">
        <f t="shared" si="147"/>
        <v>39676.291666653378</v>
      </c>
      <c r="C5481" s="25">
        <v>7</v>
      </c>
      <c r="D5481" s="25">
        <v>17.600000000000001</v>
      </c>
      <c r="E5481" s="25">
        <v>50.76</v>
      </c>
      <c r="J5481" s="1"/>
      <c r="K5481" s="1"/>
      <c r="L5481" s="1"/>
      <c r="M5481" s="1"/>
      <c r="N5481" s="1"/>
      <c r="AA5481" s="1"/>
      <c r="AB5481" s="1"/>
      <c r="AC5481" s="1"/>
    </row>
    <row r="5482" spans="2:29" x14ac:dyDescent="0.25">
      <c r="B5482" s="27">
        <f t="shared" si="147"/>
        <v>39676.333333320043</v>
      </c>
      <c r="C5482" s="25">
        <v>8</v>
      </c>
      <c r="D5482" s="25">
        <v>18.7</v>
      </c>
      <c r="E5482" s="25">
        <v>177.76</v>
      </c>
      <c r="J5482" s="1"/>
      <c r="K5482" s="1"/>
      <c r="L5482" s="1"/>
      <c r="M5482" s="1"/>
      <c r="N5482" s="1"/>
      <c r="AA5482" s="1"/>
      <c r="AB5482" s="1"/>
      <c r="AC5482" s="1"/>
    </row>
    <row r="5483" spans="2:29" x14ac:dyDescent="0.25">
      <c r="B5483" s="27">
        <f t="shared" si="147"/>
        <v>39676.374999986707</v>
      </c>
      <c r="C5483" s="25">
        <v>9</v>
      </c>
      <c r="D5483" s="25">
        <v>19.7</v>
      </c>
      <c r="E5483" s="25">
        <v>285.83999999999997</v>
      </c>
      <c r="J5483" s="1"/>
      <c r="K5483" s="1"/>
      <c r="L5483" s="1"/>
      <c r="M5483" s="1"/>
      <c r="N5483" s="1"/>
      <c r="AA5483" s="1"/>
      <c r="AB5483" s="1"/>
      <c r="AC5483" s="1"/>
    </row>
    <row r="5484" spans="2:29" x14ac:dyDescent="0.25">
      <c r="B5484" s="27">
        <f t="shared" si="147"/>
        <v>39676.416666653371</v>
      </c>
      <c r="C5484" s="25">
        <v>10</v>
      </c>
      <c r="D5484" s="25">
        <v>20.6</v>
      </c>
      <c r="E5484" s="25">
        <v>461.03</v>
      </c>
      <c r="J5484" s="1"/>
      <c r="K5484" s="1"/>
      <c r="L5484" s="1"/>
      <c r="M5484" s="1"/>
      <c r="N5484" s="1"/>
      <c r="AA5484" s="1"/>
      <c r="AB5484" s="1"/>
      <c r="AC5484" s="1"/>
    </row>
    <row r="5485" spans="2:29" x14ac:dyDescent="0.25">
      <c r="B5485" s="27">
        <f t="shared" si="147"/>
        <v>39676.458333320035</v>
      </c>
      <c r="C5485" s="25">
        <v>11</v>
      </c>
      <c r="D5485" s="25">
        <v>21.9</v>
      </c>
      <c r="E5485" s="25">
        <v>653.51</v>
      </c>
      <c r="J5485" s="1"/>
      <c r="K5485" s="1"/>
      <c r="L5485" s="1"/>
      <c r="M5485" s="1"/>
      <c r="N5485" s="1"/>
      <c r="AA5485" s="1"/>
      <c r="AB5485" s="1"/>
      <c r="AC5485" s="1"/>
    </row>
    <row r="5486" spans="2:29" x14ac:dyDescent="0.25">
      <c r="B5486" s="27">
        <f t="shared" si="147"/>
        <v>39676.4999999867</v>
      </c>
      <c r="C5486" s="25">
        <v>12</v>
      </c>
      <c r="D5486" s="25">
        <v>22</v>
      </c>
      <c r="E5486" s="25">
        <v>403.51</v>
      </c>
      <c r="J5486" s="1"/>
      <c r="K5486" s="1"/>
      <c r="L5486" s="1"/>
      <c r="M5486" s="1"/>
      <c r="N5486" s="1"/>
      <c r="AA5486" s="1"/>
      <c r="AB5486" s="1"/>
      <c r="AC5486" s="1"/>
    </row>
    <row r="5487" spans="2:29" x14ac:dyDescent="0.25">
      <c r="B5487" s="27">
        <f t="shared" si="147"/>
        <v>39676.541666653364</v>
      </c>
      <c r="C5487" s="25">
        <v>13</v>
      </c>
      <c r="D5487" s="25">
        <v>22.1</v>
      </c>
      <c r="E5487" s="25">
        <v>578.16</v>
      </c>
      <c r="J5487" s="1"/>
      <c r="K5487" s="1"/>
      <c r="L5487" s="1"/>
      <c r="M5487" s="1"/>
      <c r="N5487" s="1"/>
      <c r="AA5487" s="1"/>
      <c r="AB5487" s="1"/>
      <c r="AC5487" s="1"/>
    </row>
    <row r="5488" spans="2:29" x14ac:dyDescent="0.25">
      <c r="B5488" s="27">
        <f t="shared" si="147"/>
        <v>39676.583333320028</v>
      </c>
      <c r="C5488" s="25">
        <v>14</v>
      </c>
      <c r="D5488" s="25">
        <v>22.2</v>
      </c>
      <c r="E5488" s="25">
        <v>528.78</v>
      </c>
      <c r="J5488" s="1"/>
      <c r="K5488" s="1"/>
      <c r="L5488" s="1"/>
      <c r="M5488" s="1"/>
      <c r="N5488" s="1"/>
      <c r="AA5488" s="1"/>
      <c r="AB5488" s="1"/>
      <c r="AC5488" s="1"/>
    </row>
    <row r="5489" spans="2:29" x14ac:dyDescent="0.25">
      <c r="B5489" s="27">
        <f t="shared" si="147"/>
        <v>39676.624999986692</v>
      </c>
      <c r="C5489" s="25">
        <v>15</v>
      </c>
      <c r="D5489" s="25">
        <v>22.3</v>
      </c>
      <c r="E5489" s="25">
        <v>453.83</v>
      </c>
      <c r="J5489" s="1"/>
      <c r="K5489" s="1"/>
      <c r="L5489" s="1"/>
      <c r="M5489" s="1"/>
      <c r="N5489" s="1"/>
      <c r="AA5489" s="1"/>
      <c r="AB5489" s="1"/>
      <c r="AC5489" s="1"/>
    </row>
    <row r="5490" spans="2:29" x14ac:dyDescent="0.25">
      <c r="B5490" s="27">
        <f t="shared" si="147"/>
        <v>39676.666666653357</v>
      </c>
      <c r="C5490" s="25">
        <v>16</v>
      </c>
      <c r="D5490" s="25">
        <v>22.4</v>
      </c>
      <c r="E5490" s="25">
        <v>351.07</v>
      </c>
      <c r="J5490" s="1"/>
      <c r="K5490" s="1"/>
      <c r="L5490" s="1"/>
      <c r="M5490" s="1"/>
      <c r="N5490" s="1"/>
      <c r="AA5490" s="1"/>
      <c r="AB5490" s="1"/>
      <c r="AC5490" s="1"/>
    </row>
    <row r="5491" spans="2:29" x14ac:dyDescent="0.25">
      <c r="B5491" s="27">
        <f t="shared" si="147"/>
        <v>39676.708333320021</v>
      </c>
      <c r="C5491" s="25">
        <v>17</v>
      </c>
      <c r="D5491" s="25">
        <v>22.1</v>
      </c>
      <c r="E5491" s="25">
        <v>253.37</v>
      </c>
      <c r="J5491" s="1"/>
      <c r="K5491" s="1"/>
      <c r="L5491" s="1"/>
      <c r="M5491" s="1"/>
      <c r="N5491" s="1"/>
      <c r="AA5491" s="1"/>
      <c r="AB5491" s="1"/>
      <c r="AC5491" s="1"/>
    </row>
    <row r="5492" spans="2:29" x14ac:dyDescent="0.25">
      <c r="B5492" s="27">
        <f t="shared" si="147"/>
        <v>39676.749999986685</v>
      </c>
      <c r="C5492" s="25">
        <v>18</v>
      </c>
      <c r="D5492" s="25">
        <v>21.3</v>
      </c>
      <c r="E5492" s="25">
        <v>104.88</v>
      </c>
      <c r="J5492" s="1"/>
      <c r="K5492" s="1"/>
      <c r="L5492" s="1"/>
      <c r="M5492" s="1"/>
      <c r="N5492" s="1"/>
      <c r="AA5492" s="1"/>
      <c r="AB5492" s="1"/>
      <c r="AC5492" s="1"/>
    </row>
    <row r="5493" spans="2:29" x14ac:dyDescent="0.25">
      <c r="B5493" s="27">
        <f t="shared" si="147"/>
        <v>39676.791666653349</v>
      </c>
      <c r="C5493" s="25">
        <v>19</v>
      </c>
      <c r="D5493" s="25">
        <v>20.5</v>
      </c>
      <c r="E5493" s="25">
        <v>3.23</v>
      </c>
      <c r="J5493" s="1"/>
      <c r="K5493" s="1"/>
      <c r="L5493" s="1"/>
      <c r="M5493" s="1"/>
      <c r="N5493" s="1"/>
      <c r="AA5493" s="1"/>
      <c r="AB5493" s="1"/>
      <c r="AC5493" s="1"/>
    </row>
    <row r="5494" spans="2:29" x14ac:dyDescent="0.25">
      <c r="B5494" s="27">
        <f t="shared" si="147"/>
        <v>39676.833333320013</v>
      </c>
      <c r="C5494" s="25">
        <v>20</v>
      </c>
      <c r="D5494" s="25">
        <v>20.100000000000001</v>
      </c>
      <c r="E5494" s="25">
        <v>0</v>
      </c>
      <c r="J5494" s="1"/>
      <c r="K5494" s="1"/>
      <c r="L5494" s="1"/>
      <c r="M5494" s="1"/>
      <c r="N5494" s="1"/>
      <c r="AA5494" s="1"/>
      <c r="AB5494" s="1"/>
      <c r="AC5494" s="1"/>
    </row>
    <row r="5495" spans="2:29" x14ac:dyDescent="0.25">
      <c r="B5495" s="27">
        <f t="shared" si="147"/>
        <v>39676.874999986678</v>
      </c>
      <c r="C5495" s="25">
        <v>21</v>
      </c>
      <c r="D5495" s="25">
        <v>20</v>
      </c>
      <c r="E5495" s="25">
        <v>0</v>
      </c>
      <c r="J5495" s="1"/>
      <c r="K5495" s="1"/>
      <c r="L5495" s="1"/>
      <c r="M5495" s="1"/>
      <c r="N5495" s="1"/>
      <c r="AA5495" s="1"/>
      <c r="AB5495" s="1"/>
      <c r="AC5495" s="1"/>
    </row>
    <row r="5496" spans="2:29" x14ac:dyDescent="0.25">
      <c r="B5496" s="27">
        <f t="shared" si="147"/>
        <v>39676.916666653342</v>
      </c>
      <c r="C5496" s="25">
        <v>22</v>
      </c>
      <c r="D5496" s="25">
        <v>20</v>
      </c>
      <c r="E5496" s="25">
        <v>0</v>
      </c>
      <c r="J5496" s="1"/>
      <c r="K5496" s="1"/>
      <c r="L5496" s="1"/>
      <c r="M5496" s="1"/>
      <c r="N5496" s="1"/>
      <c r="AA5496" s="1"/>
      <c r="AB5496" s="1"/>
      <c r="AC5496" s="1"/>
    </row>
    <row r="5497" spans="2:29" x14ac:dyDescent="0.25">
      <c r="B5497" s="27">
        <f t="shared" si="147"/>
        <v>39676.958333320006</v>
      </c>
      <c r="C5497" s="25">
        <v>23</v>
      </c>
      <c r="D5497" s="25">
        <v>19.899999999999999</v>
      </c>
      <c r="E5497" s="25">
        <v>0</v>
      </c>
      <c r="J5497" s="1"/>
      <c r="K5497" s="1"/>
      <c r="L5497" s="1"/>
      <c r="M5497" s="1"/>
      <c r="N5497" s="1"/>
      <c r="AA5497" s="1"/>
      <c r="AB5497" s="1"/>
      <c r="AC5497" s="1"/>
    </row>
    <row r="5498" spans="2:29" x14ac:dyDescent="0.25">
      <c r="B5498" s="27">
        <f t="shared" si="147"/>
        <v>39676.99999998667</v>
      </c>
      <c r="C5498" s="25">
        <v>0</v>
      </c>
      <c r="D5498" s="25">
        <v>19.7</v>
      </c>
      <c r="E5498" s="25">
        <v>0</v>
      </c>
      <c r="J5498" s="1"/>
      <c r="K5498" s="1"/>
      <c r="L5498" s="1"/>
      <c r="M5498" s="1"/>
      <c r="N5498" s="1"/>
      <c r="AA5498" s="1"/>
      <c r="AB5498" s="1"/>
      <c r="AC5498" s="1"/>
    </row>
    <row r="5499" spans="2:29" x14ac:dyDescent="0.25">
      <c r="B5499" s="27">
        <f t="shared" si="147"/>
        <v>39677.041666653335</v>
      </c>
      <c r="C5499" s="25">
        <v>1</v>
      </c>
      <c r="D5499" s="25">
        <v>19.3</v>
      </c>
      <c r="E5499" s="25">
        <v>0</v>
      </c>
      <c r="J5499" s="1"/>
      <c r="K5499" s="1"/>
      <c r="L5499" s="1"/>
      <c r="M5499" s="1"/>
      <c r="N5499" s="1"/>
      <c r="AA5499" s="1"/>
      <c r="AB5499" s="1"/>
      <c r="AC5499" s="1"/>
    </row>
    <row r="5500" spans="2:29" x14ac:dyDescent="0.25">
      <c r="B5500" s="27">
        <f t="shared" si="147"/>
        <v>39677.083333319999</v>
      </c>
      <c r="C5500" s="25">
        <v>2</v>
      </c>
      <c r="D5500" s="25">
        <v>19.2</v>
      </c>
      <c r="E5500" s="25">
        <v>0</v>
      </c>
      <c r="J5500" s="1"/>
      <c r="K5500" s="1"/>
      <c r="L5500" s="1"/>
      <c r="M5500" s="1"/>
      <c r="N5500" s="1"/>
      <c r="AA5500" s="1"/>
      <c r="AB5500" s="1"/>
      <c r="AC5500" s="1"/>
    </row>
    <row r="5501" spans="2:29" x14ac:dyDescent="0.25">
      <c r="B5501" s="27">
        <f t="shared" si="147"/>
        <v>39677.124999986663</v>
      </c>
      <c r="C5501" s="25">
        <v>3</v>
      </c>
      <c r="D5501" s="25">
        <v>19.2</v>
      </c>
      <c r="E5501" s="25">
        <v>0</v>
      </c>
      <c r="J5501" s="1"/>
      <c r="K5501" s="1"/>
      <c r="L5501" s="1"/>
      <c r="M5501" s="1"/>
      <c r="N5501" s="1"/>
      <c r="AA5501" s="1"/>
      <c r="AB5501" s="1"/>
      <c r="AC5501" s="1"/>
    </row>
    <row r="5502" spans="2:29" x14ac:dyDescent="0.25">
      <c r="B5502" s="27">
        <f t="shared" si="147"/>
        <v>39677.166666653327</v>
      </c>
      <c r="C5502" s="25">
        <v>4</v>
      </c>
      <c r="D5502" s="25">
        <v>19.5</v>
      </c>
      <c r="E5502" s="25">
        <v>0</v>
      </c>
      <c r="J5502" s="1"/>
      <c r="K5502" s="1"/>
      <c r="L5502" s="1"/>
      <c r="M5502" s="1"/>
      <c r="N5502" s="1"/>
      <c r="AA5502" s="1"/>
      <c r="AB5502" s="1"/>
      <c r="AC5502" s="1"/>
    </row>
    <row r="5503" spans="2:29" x14ac:dyDescent="0.25">
      <c r="B5503" s="27">
        <f t="shared" si="147"/>
        <v>39677.208333319992</v>
      </c>
      <c r="C5503" s="25">
        <v>5</v>
      </c>
      <c r="D5503" s="25">
        <v>19.399999999999999</v>
      </c>
      <c r="E5503" s="25">
        <v>0</v>
      </c>
      <c r="J5503" s="1"/>
      <c r="K5503" s="1"/>
      <c r="L5503" s="1"/>
      <c r="M5503" s="1"/>
      <c r="N5503" s="1"/>
      <c r="AA5503" s="1"/>
      <c r="AB5503" s="1"/>
      <c r="AC5503" s="1"/>
    </row>
    <row r="5504" spans="2:29" x14ac:dyDescent="0.25">
      <c r="B5504" s="27">
        <f t="shared" si="147"/>
        <v>39677.249999986656</v>
      </c>
      <c r="C5504" s="25">
        <v>6</v>
      </c>
      <c r="D5504" s="25">
        <v>19.3</v>
      </c>
      <c r="E5504" s="25">
        <v>0</v>
      </c>
      <c r="J5504" s="1"/>
      <c r="K5504" s="1"/>
      <c r="L5504" s="1"/>
      <c r="M5504" s="1"/>
      <c r="N5504" s="1"/>
      <c r="AA5504" s="1"/>
      <c r="AB5504" s="1"/>
      <c r="AC5504" s="1"/>
    </row>
    <row r="5505" spans="2:29" x14ac:dyDescent="0.25">
      <c r="B5505" s="27">
        <f t="shared" si="147"/>
        <v>39677.29166665332</v>
      </c>
      <c r="C5505" s="25">
        <v>7</v>
      </c>
      <c r="D5505" s="25">
        <v>19.7</v>
      </c>
      <c r="E5505" s="25">
        <v>81.02</v>
      </c>
      <c r="J5505" s="1"/>
      <c r="K5505" s="1"/>
      <c r="L5505" s="1"/>
      <c r="M5505" s="1"/>
      <c r="N5505" s="1"/>
      <c r="AA5505" s="1"/>
      <c r="AB5505" s="1"/>
      <c r="AC5505" s="1"/>
    </row>
    <row r="5506" spans="2:29" x14ac:dyDescent="0.25">
      <c r="B5506" s="27">
        <f t="shared" si="147"/>
        <v>39677.333333319984</v>
      </c>
      <c r="C5506" s="25">
        <v>8</v>
      </c>
      <c r="D5506" s="25">
        <v>20.9</v>
      </c>
      <c r="E5506" s="25">
        <v>310.52999999999997</v>
      </c>
      <c r="J5506" s="1"/>
      <c r="K5506" s="1"/>
      <c r="L5506" s="1"/>
      <c r="M5506" s="1"/>
      <c r="N5506" s="1"/>
      <c r="AA5506" s="1"/>
      <c r="AB5506" s="1"/>
      <c r="AC5506" s="1"/>
    </row>
    <row r="5507" spans="2:29" x14ac:dyDescent="0.25">
      <c r="B5507" s="27">
        <f t="shared" ref="B5507:B5570" si="148">B5506+1/24</f>
        <v>39677.374999986649</v>
      </c>
      <c r="C5507" s="25">
        <v>9</v>
      </c>
      <c r="D5507" s="25">
        <v>21.7</v>
      </c>
      <c r="E5507" s="25">
        <v>517.22</v>
      </c>
      <c r="J5507" s="1"/>
      <c r="K5507" s="1"/>
      <c r="L5507" s="1"/>
      <c r="M5507" s="1"/>
      <c r="N5507" s="1"/>
      <c r="AA5507" s="1"/>
      <c r="AB5507" s="1"/>
      <c r="AC5507" s="1"/>
    </row>
    <row r="5508" spans="2:29" x14ac:dyDescent="0.25">
      <c r="B5508" s="27">
        <f t="shared" si="148"/>
        <v>39677.416666653313</v>
      </c>
      <c r="C5508" s="25">
        <v>10</v>
      </c>
      <c r="D5508" s="25">
        <v>22</v>
      </c>
      <c r="E5508" s="25">
        <v>139.43</v>
      </c>
      <c r="J5508" s="1"/>
      <c r="K5508" s="1"/>
      <c r="L5508" s="1"/>
      <c r="M5508" s="1"/>
      <c r="N5508" s="1"/>
      <c r="AA5508" s="1"/>
      <c r="AB5508" s="1"/>
      <c r="AC5508" s="1"/>
    </row>
    <row r="5509" spans="2:29" x14ac:dyDescent="0.25">
      <c r="B5509" s="27">
        <f t="shared" si="148"/>
        <v>39677.458333319977</v>
      </c>
      <c r="C5509" s="25">
        <v>11</v>
      </c>
      <c r="D5509" s="25">
        <v>22.1</v>
      </c>
      <c r="E5509" s="25">
        <v>610.98</v>
      </c>
      <c r="J5509" s="1"/>
      <c r="K5509" s="1"/>
      <c r="L5509" s="1"/>
      <c r="M5509" s="1"/>
      <c r="N5509" s="1"/>
      <c r="AA5509" s="1"/>
      <c r="AB5509" s="1"/>
      <c r="AC5509" s="1"/>
    </row>
    <row r="5510" spans="2:29" x14ac:dyDescent="0.25">
      <c r="B5510" s="27">
        <f t="shared" si="148"/>
        <v>39677.499999986641</v>
      </c>
      <c r="C5510" s="25">
        <v>12</v>
      </c>
      <c r="D5510" s="25">
        <v>20.9</v>
      </c>
      <c r="E5510" s="25">
        <v>514.49</v>
      </c>
      <c r="J5510" s="1"/>
      <c r="K5510" s="1"/>
      <c r="L5510" s="1"/>
      <c r="M5510" s="1"/>
      <c r="N5510" s="1"/>
      <c r="AA5510" s="1"/>
      <c r="AB5510" s="1"/>
      <c r="AC5510" s="1"/>
    </row>
    <row r="5511" spans="2:29" x14ac:dyDescent="0.25">
      <c r="B5511" s="27">
        <f t="shared" si="148"/>
        <v>39677.541666653306</v>
      </c>
      <c r="C5511" s="25">
        <v>13</v>
      </c>
      <c r="D5511" s="25">
        <v>20.9</v>
      </c>
      <c r="E5511" s="25">
        <v>202.33</v>
      </c>
      <c r="J5511" s="1"/>
      <c r="K5511" s="1"/>
      <c r="L5511" s="1"/>
      <c r="M5511" s="1"/>
      <c r="N5511" s="1"/>
      <c r="AA5511" s="1"/>
      <c r="AB5511" s="1"/>
      <c r="AC5511" s="1"/>
    </row>
    <row r="5512" spans="2:29" x14ac:dyDescent="0.25">
      <c r="B5512" s="27">
        <f t="shared" si="148"/>
        <v>39677.58333331997</v>
      </c>
      <c r="C5512" s="25">
        <v>14</v>
      </c>
      <c r="D5512" s="25">
        <v>21.7</v>
      </c>
      <c r="E5512" s="25">
        <v>231.36</v>
      </c>
      <c r="J5512" s="1"/>
      <c r="K5512" s="1"/>
      <c r="L5512" s="1"/>
      <c r="M5512" s="1"/>
      <c r="N5512" s="1"/>
      <c r="AA5512" s="1"/>
      <c r="AB5512" s="1"/>
      <c r="AC5512" s="1"/>
    </row>
    <row r="5513" spans="2:29" x14ac:dyDescent="0.25">
      <c r="B5513" s="27">
        <f t="shared" si="148"/>
        <v>39677.624999986634</v>
      </c>
      <c r="C5513" s="25">
        <v>15</v>
      </c>
      <c r="D5513" s="25">
        <v>22.9</v>
      </c>
      <c r="E5513" s="25">
        <v>246.5</v>
      </c>
      <c r="J5513" s="1"/>
      <c r="K5513" s="1"/>
      <c r="L5513" s="1"/>
      <c r="M5513" s="1"/>
      <c r="N5513" s="1"/>
      <c r="AA5513" s="1"/>
      <c r="AB5513" s="1"/>
      <c r="AC5513" s="1"/>
    </row>
    <row r="5514" spans="2:29" x14ac:dyDescent="0.25">
      <c r="B5514" s="27">
        <f t="shared" si="148"/>
        <v>39677.666666653298</v>
      </c>
      <c r="C5514" s="25">
        <v>16</v>
      </c>
      <c r="D5514" s="25">
        <v>23</v>
      </c>
      <c r="E5514" s="25">
        <v>156.1</v>
      </c>
      <c r="J5514" s="1"/>
      <c r="K5514" s="1"/>
      <c r="L5514" s="1"/>
      <c r="M5514" s="1"/>
      <c r="N5514" s="1"/>
      <c r="AA5514" s="1"/>
      <c r="AB5514" s="1"/>
      <c r="AC5514" s="1"/>
    </row>
    <row r="5515" spans="2:29" x14ac:dyDescent="0.25">
      <c r="B5515" s="27">
        <f t="shared" si="148"/>
        <v>39677.708333319963</v>
      </c>
      <c r="C5515" s="25">
        <v>17</v>
      </c>
      <c r="D5515" s="25">
        <v>22.9</v>
      </c>
      <c r="E5515" s="25">
        <v>317.43</v>
      </c>
      <c r="J5515" s="1"/>
      <c r="K5515" s="1"/>
      <c r="L5515" s="1"/>
      <c r="M5515" s="1"/>
      <c r="N5515" s="1"/>
      <c r="AA5515" s="1"/>
      <c r="AB5515" s="1"/>
      <c r="AC5515" s="1"/>
    </row>
    <row r="5516" spans="2:29" x14ac:dyDescent="0.25">
      <c r="B5516" s="27">
        <f t="shared" si="148"/>
        <v>39677.749999986627</v>
      </c>
      <c r="C5516" s="25">
        <v>18</v>
      </c>
      <c r="D5516" s="25">
        <v>21.8</v>
      </c>
      <c r="E5516" s="25">
        <v>250.86</v>
      </c>
      <c r="J5516" s="1"/>
      <c r="K5516" s="1"/>
      <c r="L5516" s="1"/>
      <c r="M5516" s="1"/>
      <c r="N5516" s="1"/>
      <c r="AA5516" s="1"/>
      <c r="AB5516" s="1"/>
      <c r="AC5516" s="1"/>
    </row>
    <row r="5517" spans="2:29" x14ac:dyDescent="0.25">
      <c r="B5517" s="27">
        <f t="shared" si="148"/>
        <v>39677.791666653291</v>
      </c>
      <c r="C5517" s="25">
        <v>19</v>
      </c>
      <c r="D5517" s="25">
        <v>20.3</v>
      </c>
      <c r="E5517" s="25">
        <v>47.54</v>
      </c>
      <c r="J5517" s="1"/>
      <c r="K5517" s="1"/>
      <c r="L5517" s="1"/>
      <c r="M5517" s="1"/>
      <c r="N5517" s="1"/>
      <c r="AA5517" s="1"/>
      <c r="AB5517" s="1"/>
      <c r="AC5517" s="1"/>
    </row>
    <row r="5518" spans="2:29" x14ac:dyDescent="0.25">
      <c r="B5518" s="27">
        <f t="shared" si="148"/>
        <v>39677.833333319955</v>
      </c>
      <c r="C5518" s="25">
        <v>20</v>
      </c>
      <c r="D5518" s="25">
        <v>19.2</v>
      </c>
      <c r="E5518" s="25">
        <v>0</v>
      </c>
      <c r="J5518" s="1"/>
      <c r="K5518" s="1"/>
      <c r="L5518" s="1"/>
      <c r="M5518" s="1"/>
      <c r="N5518" s="1"/>
      <c r="AA5518" s="1"/>
      <c r="AB5518" s="1"/>
      <c r="AC5518" s="1"/>
    </row>
    <row r="5519" spans="2:29" x14ac:dyDescent="0.25">
      <c r="B5519" s="27">
        <f t="shared" si="148"/>
        <v>39677.87499998662</v>
      </c>
      <c r="C5519" s="25">
        <v>21</v>
      </c>
      <c r="D5519" s="25">
        <v>18.8</v>
      </c>
      <c r="E5519" s="25">
        <v>0</v>
      </c>
      <c r="J5519" s="1"/>
      <c r="K5519" s="1"/>
      <c r="L5519" s="1"/>
      <c r="M5519" s="1"/>
      <c r="N5519" s="1"/>
      <c r="AA5519" s="1"/>
      <c r="AB5519" s="1"/>
      <c r="AC5519" s="1"/>
    </row>
    <row r="5520" spans="2:29" x14ac:dyDescent="0.25">
      <c r="B5520" s="27">
        <f t="shared" si="148"/>
        <v>39677.916666653284</v>
      </c>
      <c r="C5520" s="25">
        <v>22</v>
      </c>
      <c r="D5520" s="25">
        <v>18.7</v>
      </c>
      <c r="E5520" s="25">
        <v>0</v>
      </c>
      <c r="J5520" s="1"/>
      <c r="K5520" s="1"/>
      <c r="L5520" s="1"/>
      <c r="M5520" s="1"/>
      <c r="N5520" s="1"/>
      <c r="AA5520" s="1"/>
      <c r="AB5520" s="1"/>
      <c r="AC5520" s="1"/>
    </row>
    <row r="5521" spans="2:29" x14ac:dyDescent="0.25">
      <c r="B5521" s="27">
        <f t="shared" si="148"/>
        <v>39677.958333319948</v>
      </c>
      <c r="C5521" s="25">
        <v>23</v>
      </c>
      <c r="D5521" s="25">
        <v>18.7</v>
      </c>
      <c r="E5521" s="25">
        <v>0</v>
      </c>
      <c r="J5521" s="1"/>
      <c r="K5521" s="1"/>
      <c r="L5521" s="1"/>
      <c r="M5521" s="1"/>
      <c r="N5521" s="1"/>
      <c r="AA5521" s="1"/>
      <c r="AB5521" s="1"/>
      <c r="AC5521" s="1"/>
    </row>
    <row r="5522" spans="2:29" x14ac:dyDescent="0.25">
      <c r="B5522" s="27">
        <f t="shared" si="148"/>
        <v>39677.999999986612</v>
      </c>
      <c r="C5522" s="25">
        <v>0</v>
      </c>
      <c r="D5522" s="25">
        <v>18.5</v>
      </c>
      <c r="E5522" s="25">
        <v>0</v>
      </c>
      <c r="J5522" s="1"/>
      <c r="K5522" s="1"/>
      <c r="L5522" s="1"/>
      <c r="M5522" s="1"/>
      <c r="N5522" s="1"/>
      <c r="AA5522" s="1"/>
      <c r="AB5522" s="1"/>
      <c r="AC5522" s="1"/>
    </row>
    <row r="5523" spans="2:29" x14ac:dyDescent="0.25">
      <c r="B5523" s="27">
        <f t="shared" si="148"/>
        <v>39678.041666653276</v>
      </c>
      <c r="C5523" s="25">
        <v>1</v>
      </c>
      <c r="D5523" s="25">
        <v>18.399999999999999</v>
      </c>
      <c r="E5523" s="25">
        <v>0</v>
      </c>
      <c r="J5523" s="1"/>
      <c r="K5523" s="1"/>
      <c r="L5523" s="1"/>
      <c r="M5523" s="1"/>
      <c r="N5523" s="1"/>
      <c r="AA5523" s="1"/>
      <c r="AB5523" s="1"/>
      <c r="AC5523" s="1"/>
    </row>
    <row r="5524" spans="2:29" x14ac:dyDescent="0.25">
      <c r="B5524" s="27">
        <f t="shared" si="148"/>
        <v>39678.083333319941</v>
      </c>
      <c r="C5524" s="25">
        <v>2</v>
      </c>
      <c r="D5524" s="25">
        <v>18.2</v>
      </c>
      <c r="E5524" s="25">
        <v>0</v>
      </c>
      <c r="J5524" s="1"/>
      <c r="K5524" s="1"/>
      <c r="L5524" s="1"/>
      <c r="M5524" s="1"/>
      <c r="N5524" s="1"/>
      <c r="AA5524" s="1"/>
      <c r="AB5524" s="1"/>
      <c r="AC5524" s="1"/>
    </row>
    <row r="5525" spans="2:29" x14ac:dyDescent="0.25">
      <c r="B5525" s="27">
        <f t="shared" si="148"/>
        <v>39678.124999986605</v>
      </c>
      <c r="C5525" s="25">
        <v>3</v>
      </c>
      <c r="D5525" s="25">
        <v>18</v>
      </c>
      <c r="E5525" s="25">
        <v>0</v>
      </c>
      <c r="J5525" s="1"/>
      <c r="K5525" s="1"/>
      <c r="L5525" s="1"/>
      <c r="M5525" s="1"/>
      <c r="N5525" s="1"/>
      <c r="AA5525" s="1"/>
      <c r="AB5525" s="1"/>
      <c r="AC5525" s="1"/>
    </row>
    <row r="5526" spans="2:29" x14ac:dyDescent="0.25">
      <c r="B5526" s="27">
        <f t="shared" si="148"/>
        <v>39678.166666653269</v>
      </c>
      <c r="C5526" s="25">
        <v>4</v>
      </c>
      <c r="D5526" s="25">
        <v>18</v>
      </c>
      <c r="E5526" s="25">
        <v>0</v>
      </c>
      <c r="J5526" s="1"/>
      <c r="K5526" s="1"/>
      <c r="L5526" s="1"/>
      <c r="M5526" s="1"/>
      <c r="N5526" s="1"/>
      <c r="AA5526" s="1"/>
      <c r="AB5526" s="1"/>
      <c r="AC5526" s="1"/>
    </row>
    <row r="5527" spans="2:29" x14ac:dyDescent="0.25">
      <c r="B5527" s="27">
        <f t="shared" si="148"/>
        <v>39678.208333319933</v>
      </c>
      <c r="C5527" s="25">
        <v>5</v>
      </c>
      <c r="D5527" s="25">
        <v>17.899999999999999</v>
      </c>
      <c r="E5527" s="25">
        <v>0</v>
      </c>
      <c r="J5527" s="1"/>
      <c r="K5527" s="1"/>
      <c r="L5527" s="1"/>
      <c r="M5527" s="1"/>
      <c r="N5527" s="1"/>
      <c r="AA5527" s="1"/>
      <c r="AB5527" s="1"/>
      <c r="AC5527" s="1"/>
    </row>
    <row r="5528" spans="2:29" x14ac:dyDescent="0.25">
      <c r="B5528" s="27">
        <f t="shared" si="148"/>
        <v>39678.249999986598</v>
      </c>
      <c r="C5528" s="25">
        <v>6</v>
      </c>
      <c r="D5528" s="25">
        <v>17.8</v>
      </c>
      <c r="E5528" s="25">
        <v>0</v>
      </c>
      <c r="J5528" s="1"/>
      <c r="K5528" s="1"/>
      <c r="L5528" s="1"/>
      <c r="M5528" s="1"/>
      <c r="N5528" s="1"/>
      <c r="AA5528" s="1"/>
      <c r="AB5528" s="1"/>
      <c r="AC5528" s="1"/>
    </row>
    <row r="5529" spans="2:29" x14ac:dyDescent="0.25">
      <c r="B5529" s="27">
        <f t="shared" si="148"/>
        <v>39678.291666653262</v>
      </c>
      <c r="C5529" s="25">
        <v>7</v>
      </c>
      <c r="D5529" s="25">
        <v>18.2</v>
      </c>
      <c r="E5529" s="25">
        <v>91.56</v>
      </c>
      <c r="J5529" s="1"/>
      <c r="K5529" s="1"/>
      <c r="L5529" s="1"/>
      <c r="M5529" s="1"/>
      <c r="N5529" s="1"/>
      <c r="AA5529" s="1"/>
      <c r="AB5529" s="1"/>
      <c r="AC5529" s="1"/>
    </row>
    <row r="5530" spans="2:29" x14ac:dyDescent="0.25">
      <c r="B5530" s="27">
        <f t="shared" si="148"/>
        <v>39678.333333319926</v>
      </c>
      <c r="C5530" s="25">
        <v>8</v>
      </c>
      <c r="D5530" s="25">
        <v>18.899999999999999</v>
      </c>
      <c r="E5530" s="25">
        <v>168.63</v>
      </c>
      <c r="J5530" s="1"/>
      <c r="K5530" s="1"/>
      <c r="L5530" s="1"/>
      <c r="M5530" s="1"/>
      <c r="N5530" s="1"/>
      <c r="AA5530" s="1"/>
      <c r="AB5530" s="1"/>
      <c r="AC5530" s="1"/>
    </row>
    <row r="5531" spans="2:29" x14ac:dyDescent="0.25">
      <c r="B5531" s="27">
        <f t="shared" si="148"/>
        <v>39678.37499998659</v>
      </c>
      <c r="C5531" s="25">
        <v>9</v>
      </c>
      <c r="D5531" s="25">
        <v>19.8</v>
      </c>
      <c r="E5531" s="25">
        <v>231.98</v>
      </c>
      <c r="J5531" s="1"/>
      <c r="K5531" s="1"/>
      <c r="L5531" s="1"/>
      <c r="M5531" s="1"/>
      <c r="N5531" s="1"/>
      <c r="AA5531" s="1"/>
      <c r="AB5531" s="1"/>
      <c r="AC5531" s="1"/>
    </row>
    <row r="5532" spans="2:29" x14ac:dyDescent="0.25">
      <c r="B5532" s="27">
        <f t="shared" si="148"/>
        <v>39678.416666653255</v>
      </c>
      <c r="C5532" s="25">
        <v>10</v>
      </c>
      <c r="D5532" s="25">
        <v>21.1</v>
      </c>
      <c r="E5532" s="25">
        <v>360.41</v>
      </c>
      <c r="J5532" s="1"/>
      <c r="K5532" s="1"/>
      <c r="L5532" s="1"/>
      <c r="M5532" s="1"/>
      <c r="N5532" s="1"/>
      <c r="AA5532" s="1"/>
      <c r="AB5532" s="1"/>
      <c r="AC5532" s="1"/>
    </row>
    <row r="5533" spans="2:29" x14ac:dyDescent="0.25">
      <c r="B5533" s="27">
        <f t="shared" si="148"/>
        <v>39678.458333319919</v>
      </c>
      <c r="C5533" s="25">
        <v>11</v>
      </c>
      <c r="D5533" s="25">
        <v>22.3</v>
      </c>
      <c r="E5533" s="25">
        <v>541.51</v>
      </c>
      <c r="J5533" s="1"/>
      <c r="K5533" s="1"/>
      <c r="L5533" s="1"/>
      <c r="M5533" s="1"/>
      <c r="N5533" s="1"/>
      <c r="AA5533" s="1"/>
      <c r="AB5533" s="1"/>
      <c r="AC5533" s="1"/>
    </row>
    <row r="5534" spans="2:29" x14ac:dyDescent="0.25">
      <c r="B5534" s="27">
        <f t="shared" si="148"/>
        <v>39678.499999986583</v>
      </c>
      <c r="C5534" s="25">
        <v>12</v>
      </c>
      <c r="D5534" s="25">
        <v>23.8</v>
      </c>
      <c r="E5534" s="25">
        <v>492.35</v>
      </c>
      <c r="J5534" s="1"/>
      <c r="K5534" s="1"/>
      <c r="L5534" s="1"/>
      <c r="M5534" s="1"/>
      <c r="N5534" s="1"/>
      <c r="AA5534" s="1"/>
      <c r="AB5534" s="1"/>
      <c r="AC5534" s="1"/>
    </row>
    <row r="5535" spans="2:29" x14ac:dyDescent="0.25">
      <c r="B5535" s="27">
        <f t="shared" si="148"/>
        <v>39678.541666653247</v>
      </c>
      <c r="C5535" s="25">
        <v>13</v>
      </c>
      <c r="D5535" s="25">
        <v>24.8</v>
      </c>
      <c r="E5535" s="25">
        <v>686.8</v>
      </c>
      <c r="J5535" s="1"/>
      <c r="K5535" s="1"/>
      <c r="L5535" s="1"/>
      <c r="M5535" s="1"/>
      <c r="N5535" s="1"/>
      <c r="AA5535" s="1"/>
      <c r="AB5535" s="1"/>
      <c r="AC5535" s="1"/>
    </row>
    <row r="5536" spans="2:29" x14ac:dyDescent="0.25">
      <c r="B5536" s="27">
        <f t="shared" si="148"/>
        <v>39678.583333319912</v>
      </c>
      <c r="C5536" s="25">
        <v>14</v>
      </c>
      <c r="D5536" s="25">
        <v>25.2</v>
      </c>
      <c r="E5536" s="25">
        <v>882.31</v>
      </c>
      <c r="J5536" s="1"/>
      <c r="K5536" s="1"/>
      <c r="L5536" s="1"/>
      <c r="M5536" s="1"/>
      <c r="N5536" s="1"/>
      <c r="AA5536" s="1"/>
      <c r="AB5536" s="1"/>
      <c r="AC5536" s="1"/>
    </row>
    <row r="5537" spans="2:29" x14ac:dyDescent="0.25">
      <c r="B5537" s="27">
        <f t="shared" si="148"/>
        <v>39678.624999986576</v>
      </c>
      <c r="C5537" s="25">
        <v>15</v>
      </c>
      <c r="D5537" s="25">
        <v>25.1</v>
      </c>
      <c r="E5537" s="25">
        <v>786.57</v>
      </c>
      <c r="J5537" s="1"/>
      <c r="K5537" s="1"/>
      <c r="L5537" s="1"/>
      <c r="M5537" s="1"/>
      <c r="N5537" s="1"/>
      <c r="AA5537" s="1"/>
      <c r="AB5537" s="1"/>
      <c r="AC5537" s="1"/>
    </row>
    <row r="5538" spans="2:29" x14ac:dyDescent="0.25">
      <c r="B5538" s="27">
        <f t="shared" si="148"/>
        <v>39678.66666665324</v>
      </c>
      <c r="C5538" s="25">
        <v>16</v>
      </c>
      <c r="D5538" s="25">
        <v>24.3</v>
      </c>
      <c r="E5538" s="25">
        <v>640.17999999999995</v>
      </c>
      <c r="J5538" s="1"/>
      <c r="K5538" s="1"/>
      <c r="L5538" s="1"/>
      <c r="M5538" s="1"/>
      <c r="N5538" s="1"/>
      <c r="AA5538" s="1"/>
      <c r="AB5538" s="1"/>
      <c r="AC5538" s="1"/>
    </row>
    <row r="5539" spans="2:29" x14ac:dyDescent="0.25">
      <c r="B5539" s="27">
        <f t="shared" si="148"/>
        <v>39678.708333319904</v>
      </c>
      <c r="C5539" s="25">
        <v>17</v>
      </c>
      <c r="D5539" s="25">
        <v>23.3</v>
      </c>
      <c r="E5539" s="25">
        <v>454.38</v>
      </c>
      <c r="J5539" s="1"/>
      <c r="K5539" s="1"/>
      <c r="L5539" s="1"/>
      <c r="M5539" s="1"/>
      <c r="N5539" s="1"/>
      <c r="AA5539" s="1"/>
      <c r="AB5539" s="1"/>
      <c r="AC5539" s="1"/>
    </row>
    <row r="5540" spans="2:29" x14ac:dyDescent="0.25">
      <c r="B5540" s="27">
        <f t="shared" si="148"/>
        <v>39678.749999986569</v>
      </c>
      <c r="C5540" s="25">
        <v>18</v>
      </c>
      <c r="D5540" s="25">
        <v>22.3</v>
      </c>
      <c r="E5540" s="25">
        <v>245.57</v>
      </c>
      <c r="J5540" s="1"/>
      <c r="K5540" s="1"/>
      <c r="L5540" s="1"/>
      <c r="M5540" s="1"/>
      <c r="N5540" s="1"/>
      <c r="AA5540" s="1"/>
      <c r="AB5540" s="1"/>
      <c r="AC5540" s="1"/>
    </row>
    <row r="5541" spans="2:29" x14ac:dyDescent="0.25">
      <c r="B5541" s="27">
        <f t="shared" si="148"/>
        <v>39678.791666653233</v>
      </c>
      <c r="C5541" s="25">
        <v>19</v>
      </c>
      <c r="D5541" s="25">
        <v>20.5</v>
      </c>
      <c r="E5541" s="25">
        <v>44.28</v>
      </c>
      <c r="J5541" s="1"/>
      <c r="K5541" s="1"/>
      <c r="L5541" s="1"/>
      <c r="M5541" s="1"/>
      <c r="N5541" s="1"/>
      <c r="AA5541" s="1"/>
      <c r="AB5541" s="1"/>
      <c r="AC5541" s="1"/>
    </row>
    <row r="5542" spans="2:29" x14ac:dyDescent="0.25">
      <c r="B5542" s="27">
        <f t="shared" si="148"/>
        <v>39678.833333319897</v>
      </c>
      <c r="C5542" s="25">
        <v>20</v>
      </c>
      <c r="D5542" s="25">
        <v>19.2</v>
      </c>
      <c r="E5542" s="25">
        <v>0</v>
      </c>
      <c r="J5542" s="1"/>
      <c r="K5542" s="1"/>
      <c r="L5542" s="1"/>
      <c r="M5542" s="1"/>
      <c r="N5542" s="1"/>
      <c r="AA5542" s="1"/>
      <c r="AB5542" s="1"/>
      <c r="AC5542" s="1"/>
    </row>
    <row r="5543" spans="2:29" x14ac:dyDescent="0.25">
      <c r="B5543" s="27">
        <f t="shared" si="148"/>
        <v>39678.874999986561</v>
      </c>
      <c r="C5543" s="25">
        <v>21</v>
      </c>
      <c r="D5543" s="25">
        <v>18.600000000000001</v>
      </c>
      <c r="E5543" s="25">
        <v>0</v>
      </c>
      <c r="J5543" s="1"/>
      <c r="K5543" s="1"/>
      <c r="L5543" s="1"/>
      <c r="M5543" s="1"/>
      <c r="N5543" s="1"/>
      <c r="AA5543" s="1"/>
      <c r="AB5543" s="1"/>
      <c r="AC5543" s="1"/>
    </row>
    <row r="5544" spans="2:29" x14ac:dyDescent="0.25">
      <c r="B5544" s="27">
        <f t="shared" si="148"/>
        <v>39678.916666653226</v>
      </c>
      <c r="C5544" s="25">
        <v>22</v>
      </c>
      <c r="D5544" s="25">
        <v>18.2</v>
      </c>
      <c r="E5544" s="25">
        <v>0</v>
      </c>
      <c r="J5544" s="1"/>
      <c r="K5544" s="1"/>
      <c r="L5544" s="1"/>
      <c r="M5544" s="1"/>
      <c r="N5544" s="1"/>
      <c r="AA5544" s="1"/>
      <c r="AB5544" s="1"/>
      <c r="AC5544" s="1"/>
    </row>
    <row r="5545" spans="2:29" x14ac:dyDescent="0.25">
      <c r="B5545" s="27">
        <f t="shared" si="148"/>
        <v>39678.95833331989</v>
      </c>
      <c r="C5545" s="25">
        <v>23</v>
      </c>
      <c r="D5545" s="25">
        <v>18</v>
      </c>
      <c r="E5545" s="25">
        <v>0</v>
      </c>
      <c r="J5545" s="1"/>
      <c r="K5545" s="1"/>
      <c r="L5545" s="1"/>
      <c r="M5545" s="1"/>
      <c r="N5545" s="1"/>
      <c r="AA5545" s="1"/>
      <c r="AB5545" s="1"/>
      <c r="AC5545" s="1"/>
    </row>
    <row r="5546" spans="2:29" x14ac:dyDescent="0.25">
      <c r="B5546" s="27">
        <f t="shared" si="148"/>
        <v>39678.999999986554</v>
      </c>
      <c r="C5546" s="25">
        <v>0</v>
      </c>
      <c r="D5546" s="25">
        <v>17.8</v>
      </c>
      <c r="E5546" s="25">
        <v>0</v>
      </c>
      <c r="J5546" s="1"/>
      <c r="K5546" s="1"/>
      <c r="L5546" s="1"/>
      <c r="M5546" s="1"/>
      <c r="N5546" s="1"/>
      <c r="AA5546" s="1"/>
      <c r="AB5546" s="1"/>
      <c r="AC5546" s="1"/>
    </row>
    <row r="5547" spans="2:29" x14ac:dyDescent="0.25">
      <c r="B5547" s="27">
        <f t="shared" si="148"/>
        <v>39679.041666653218</v>
      </c>
      <c r="C5547" s="25">
        <v>1</v>
      </c>
      <c r="D5547" s="25">
        <v>17.7</v>
      </c>
      <c r="E5547" s="25">
        <v>0</v>
      </c>
      <c r="J5547" s="1"/>
      <c r="K5547" s="1"/>
      <c r="L5547" s="1"/>
      <c r="M5547" s="1"/>
      <c r="N5547" s="1"/>
      <c r="AA5547" s="1"/>
      <c r="AB5547" s="1"/>
      <c r="AC5547" s="1"/>
    </row>
    <row r="5548" spans="2:29" x14ac:dyDescent="0.25">
      <c r="B5548" s="27">
        <f t="shared" si="148"/>
        <v>39679.083333319883</v>
      </c>
      <c r="C5548" s="25">
        <v>2</v>
      </c>
      <c r="D5548" s="25">
        <v>17.5</v>
      </c>
      <c r="E5548" s="25">
        <v>0</v>
      </c>
      <c r="J5548" s="1"/>
      <c r="K5548" s="1"/>
      <c r="L5548" s="1"/>
      <c r="M5548" s="1"/>
      <c r="N5548" s="1"/>
      <c r="AA5548" s="1"/>
      <c r="AB5548" s="1"/>
      <c r="AC5548" s="1"/>
    </row>
    <row r="5549" spans="2:29" x14ac:dyDescent="0.25">
      <c r="B5549" s="27">
        <f t="shared" si="148"/>
        <v>39679.124999986547</v>
      </c>
      <c r="C5549" s="25">
        <v>3</v>
      </c>
      <c r="D5549" s="25">
        <v>17.3</v>
      </c>
      <c r="E5549" s="25">
        <v>0</v>
      </c>
      <c r="J5549" s="1"/>
      <c r="K5549" s="1"/>
      <c r="L5549" s="1"/>
      <c r="M5549" s="1"/>
      <c r="N5549" s="1"/>
      <c r="AA5549" s="1"/>
      <c r="AB5549" s="1"/>
      <c r="AC5549" s="1"/>
    </row>
    <row r="5550" spans="2:29" x14ac:dyDescent="0.25">
      <c r="B5550" s="27">
        <f t="shared" si="148"/>
        <v>39679.166666653211</v>
      </c>
      <c r="C5550" s="25">
        <v>4</v>
      </c>
      <c r="D5550" s="25">
        <v>17.2</v>
      </c>
      <c r="E5550" s="25">
        <v>0</v>
      </c>
      <c r="J5550" s="1"/>
      <c r="K5550" s="1"/>
      <c r="L5550" s="1"/>
      <c r="M5550" s="1"/>
      <c r="N5550" s="1"/>
      <c r="AA5550" s="1"/>
      <c r="AB5550" s="1"/>
      <c r="AC5550" s="1"/>
    </row>
    <row r="5551" spans="2:29" x14ac:dyDescent="0.25">
      <c r="B5551" s="27">
        <f t="shared" si="148"/>
        <v>39679.208333319875</v>
      </c>
      <c r="C5551" s="25">
        <v>5</v>
      </c>
      <c r="D5551" s="25">
        <v>17.100000000000001</v>
      </c>
      <c r="E5551" s="25">
        <v>0</v>
      </c>
      <c r="J5551" s="1"/>
      <c r="K5551" s="1"/>
      <c r="L5551" s="1"/>
      <c r="M5551" s="1"/>
      <c r="N5551" s="1"/>
      <c r="AA5551" s="1"/>
      <c r="AB5551" s="1"/>
      <c r="AC5551" s="1"/>
    </row>
    <row r="5552" spans="2:29" x14ac:dyDescent="0.25">
      <c r="B5552" s="27">
        <f t="shared" si="148"/>
        <v>39679.249999986539</v>
      </c>
      <c r="C5552" s="25">
        <v>6</v>
      </c>
      <c r="D5552" s="25">
        <v>17.100000000000001</v>
      </c>
      <c r="E5552" s="25">
        <v>0</v>
      </c>
      <c r="J5552" s="1"/>
      <c r="K5552" s="1"/>
      <c r="L5552" s="1"/>
      <c r="M5552" s="1"/>
      <c r="N5552" s="1"/>
      <c r="AA5552" s="1"/>
      <c r="AB5552" s="1"/>
      <c r="AC5552" s="1"/>
    </row>
    <row r="5553" spans="2:29" x14ac:dyDescent="0.25">
      <c r="B5553" s="27">
        <f t="shared" si="148"/>
        <v>39679.291666653204</v>
      </c>
      <c r="C5553" s="25">
        <v>7</v>
      </c>
      <c r="D5553" s="25">
        <v>17.399999999999999</v>
      </c>
      <c r="E5553" s="25">
        <v>94.46</v>
      </c>
      <c r="J5553" s="1"/>
      <c r="K5553" s="1"/>
      <c r="L5553" s="1"/>
      <c r="M5553" s="1"/>
      <c r="N5553" s="1"/>
      <c r="AA5553" s="1"/>
      <c r="AB5553" s="1"/>
      <c r="AC5553" s="1"/>
    </row>
    <row r="5554" spans="2:29" x14ac:dyDescent="0.25">
      <c r="B5554" s="27">
        <f t="shared" si="148"/>
        <v>39679.333333319868</v>
      </c>
      <c r="C5554" s="25">
        <v>8</v>
      </c>
      <c r="D5554" s="25">
        <v>18.600000000000001</v>
      </c>
      <c r="E5554" s="25">
        <v>308.94</v>
      </c>
      <c r="J5554" s="1"/>
      <c r="K5554" s="1"/>
      <c r="L5554" s="1"/>
      <c r="M5554" s="1"/>
      <c r="N5554" s="1"/>
      <c r="AA5554" s="1"/>
      <c r="AB5554" s="1"/>
      <c r="AC5554" s="1"/>
    </row>
    <row r="5555" spans="2:29" x14ac:dyDescent="0.25">
      <c r="B5555" s="27">
        <f t="shared" si="148"/>
        <v>39679.374999986532</v>
      </c>
      <c r="C5555" s="25">
        <v>9</v>
      </c>
      <c r="D5555" s="25">
        <v>19.5</v>
      </c>
      <c r="E5555" s="25">
        <v>519.75</v>
      </c>
      <c r="J5555" s="1"/>
      <c r="K5555" s="1"/>
      <c r="L5555" s="1"/>
      <c r="M5555" s="1"/>
      <c r="N5555" s="1"/>
      <c r="AA5555" s="1"/>
      <c r="AB5555" s="1"/>
      <c r="AC5555" s="1"/>
    </row>
    <row r="5556" spans="2:29" x14ac:dyDescent="0.25">
      <c r="B5556" s="27">
        <f t="shared" si="148"/>
        <v>39679.416666653196</v>
      </c>
      <c r="C5556" s="25">
        <v>10</v>
      </c>
      <c r="D5556" s="25">
        <v>20.8</v>
      </c>
      <c r="E5556" s="25">
        <v>702.89</v>
      </c>
      <c r="J5556" s="1"/>
      <c r="K5556" s="1"/>
      <c r="L5556" s="1"/>
      <c r="M5556" s="1"/>
      <c r="N5556" s="1"/>
      <c r="AA5556" s="1"/>
      <c r="AB5556" s="1"/>
      <c r="AC5556" s="1"/>
    </row>
    <row r="5557" spans="2:29" x14ac:dyDescent="0.25">
      <c r="B5557" s="27">
        <f t="shared" si="148"/>
        <v>39679.458333319861</v>
      </c>
      <c r="C5557" s="25">
        <v>11</v>
      </c>
      <c r="D5557" s="25">
        <v>21.3</v>
      </c>
      <c r="E5557" s="25">
        <v>840.83</v>
      </c>
      <c r="J5557" s="1"/>
      <c r="K5557" s="1"/>
      <c r="L5557" s="1"/>
      <c r="M5557" s="1"/>
      <c r="N5557" s="1"/>
      <c r="AA5557" s="1"/>
      <c r="AB5557" s="1"/>
      <c r="AC5557" s="1"/>
    </row>
    <row r="5558" spans="2:29" x14ac:dyDescent="0.25">
      <c r="B5558" s="27">
        <f t="shared" si="148"/>
        <v>39679.499999986525</v>
      </c>
      <c r="C5558" s="25">
        <v>12</v>
      </c>
      <c r="D5558" s="25">
        <v>22</v>
      </c>
      <c r="E5558" s="25">
        <v>813.34</v>
      </c>
      <c r="J5558" s="1"/>
      <c r="K5558" s="1"/>
      <c r="L5558" s="1"/>
      <c r="M5558" s="1"/>
      <c r="N5558" s="1"/>
      <c r="AA5558" s="1"/>
      <c r="AB5558" s="1"/>
      <c r="AC5558" s="1"/>
    </row>
    <row r="5559" spans="2:29" x14ac:dyDescent="0.25">
      <c r="B5559" s="27">
        <f t="shared" si="148"/>
        <v>39679.541666653189</v>
      </c>
      <c r="C5559" s="25">
        <v>13</v>
      </c>
      <c r="D5559" s="25">
        <v>22.3</v>
      </c>
      <c r="E5559" s="25">
        <v>903.23</v>
      </c>
      <c r="J5559" s="1"/>
      <c r="K5559" s="1"/>
      <c r="L5559" s="1"/>
      <c r="M5559" s="1"/>
      <c r="N5559" s="1"/>
      <c r="AA5559" s="1"/>
      <c r="AB5559" s="1"/>
      <c r="AC5559" s="1"/>
    </row>
    <row r="5560" spans="2:29" x14ac:dyDescent="0.25">
      <c r="B5560" s="27">
        <f t="shared" si="148"/>
        <v>39679.583333319853</v>
      </c>
      <c r="C5560" s="25">
        <v>14</v>
      </c>
      <c r="D5560" s="25">
        <v>22.4</v>
      </c>
      <c r="E5560" s="25">
        <v>903.97</v>
      </c>
      <c r="J5560" s="1"/>
      <c r="K5560" s="1"/>
      <c r="L5560" s="1"/>
      <c r="M5560" s="1"/>
      <c r="N5560" s="1"/>
      <c r="AA5560" s="1"/>
      <c r="AB5560" s="1"/>
      <c r="AC5560" s="1"/>
    </row>
    <row r="5561" spans="2:29" x14ac:dyDescent="0.25">
      <c r="B5561" s="27">
        <f t="shared" si="148"/>
        <v>39679.624999986518</v>
      </c>
      <c r="C5561" s="25">
        <v>15</v>
      </c>
      <c r="D5561" s="25">
        <v>22.2</v>
      </c>
      <c r="E5561" s="25">
        <v>803.39</v>
      </c>
      <c r="J5561" s="1"/>
      <c r="K5561" s="1"/>
      <c r="L5561" s="1"/>
      <c r="M5561" s="1"/>
      <c r="N5561" s="1"/>
      <c r="AA5561" s="1"/>
      <c r="AB5561" s="1"/>
      <c r="AC5561" s="1"/>
    </row>
    <row r="5562" spans="2:29" x14ac:dyDescent="0.25">
      <c r="B5562" s="27">
        <f t="shared" si="148"/>
        <v>39679.666666653182</v>
      </c>
      <c r="C5562" s="25">
        <v>16</v>
      </c>
      <c r="D5562" s="25">
        <v>21.9</v>
      </c>
      <c r="E5562" s="25">
        <v>652.30999999999995</v>
      </c>
      <c r="J5562" s="1"/>
      <c r="K5562" s="1"/>
      <c r="L5562" s="1"/>
      <c r="M5562" s="1"/>
      <c r="N5562" s="1"/>
      <c r="AA5562" s="1"/>
      <c r="AB5562" s="1"/>
      <c r="AC5562" s="1"/>
    </row>
    <row r="5563" spans="2:29" x14ac:dyDescent="0.25">
      <c r="B5563" s="27">
        <f t="shared" si="148"/>
        <v>39679.708333319846</v>
      </c>
      <c r="C5563" s="25">
        <v>17</v>
      </c>
      <c r="D5563" s="25">
        <v>21.3</v>
      </c>
      <c r="E5563" s="25">
        <v>460.58</v>
      </c>
      <c r="J5563" s="1"/>
      <c r="K5563" s="1"/>
      <c r="L5563" s="1"/>
      <c r="M5563" s="1"/>
      <c r="N5563" s="1"/>
      <c r="AA5563" s="1"/>
      <c r="AB5563" s="1"/>
      <c r="AC5563" s="1"/>
    </row>
    <row r="5564" spans="2:29" x14ac:dyDescent="0.25">
      <c r="B5564" s="27">
        <f t="shared" si="148"/>
        <v>39679.74999998651</v>
      </c>
      <c r="C5564" s="25">
        <v>18</v>
      </c>
      <c r="D5564" s="25">
        <v>20.399999999999999</v>
      </c>
      <c r="E5564" s="25">
        <v>246.55</v>
      </c>
      <c r="J5564" s="1"/>
      <c r="K5564" s="1"/>
      <c r="L5564" s="1"/>
      <c r="M5564" s="1"/>
      <c r="N5564" s="1"/>
      <c r="AA5564" s="1"/>
      <c r="AB5564" s="1"/>
      <c r="AC5564" s="1"/>
    </row>
    <row r="5565" spans="2:29" x14ac:dyDescent="0.25">
      <c r="B5565" s="27">
        <f t="shared" si="148"/>
        <v>39679.791666653175</v>
      </c>
      <c r="C5565" s="25">
        <v>19</v>
      </c>
      <c r="D5565" s="25">
        <v>18.8</v>
      </c>
      <c r="E5565" s="25">
        <v>5.62</v>
      </c>
      <c r="J5565" s="1"/>
      <c r="K5565" s="1"/>
      <c r="L5565" s="1"/>
      <c r="M5565" s="1"/>
      <c r="N5565" s="1"/>
      <c r="AA5565" s="1"/>
      <c r="AB5565" s="1"/>
      <c r="AC5565" s="1"/>
    </row>
    <row r="5566" spans="2:29" x14ac:dyDescent="0.25">
      <c r="B5566" s="27">
        <f t="shared" si="148"/>
        <v>39679.833333319839</v>
      </c>
      <c r="C5566" s="25">
        <v>20</v>
      </c>
      <c r="D5566" s="25">
        <v>18</v>
      </c>
      <c r="E5566" s="25">
        <v>0</v>
      </c>
      <c r="J5566" s="1"/>
      <c r="K5566" s="1"/>
      <c r="L5566" s="1"/>
      <c r="M5566" s="1"/>
      <c r="N5566" s="1"/>
      <c r="AA5566" s="1"/>
      <c r="AB5566" s="1"/>
      <c r="AC5566" s="1"/>
    </row>
    <row r="5567" spans="2:29" x14ac:dyDescent="0.25">
      <c r="B5567" s="27">
        <f t="shared" si="148"/>
        <v>39679.874999986503</v>
      </c>
      <c r="C5567" s="25">
        <v>21</v>
      </c>
      <c r="D5567" s="25">
        <v>17.8</v>
      </c>
      <c r="E5567" s="25">
        <v>0</v>
      </c>
      <c r="J5567" s="1"/>
      <c r="K5567" s="1"/>
      <c r="L5567" s="1"/>
      <c r="M5567" s="1"/>
      <c r="N5567" s="1"/>
      <c r="AA5567" s="1"/>
      <c r="AB5567" s="1"/>
      <c r="AC5567" s="1"/>
    </row>
    <row r="5568" spans="2:29" x14ac:dyDescent="0.25">
      <c r="B5568" s="27">
        <f t="shared" si="148"/>
        <v>39679.916666653167</v>
      </c>
      <c r="C5568" s="25">
        <v>22</v>
      </c>
      <c r="D5568" s="25">
        <v>17.899999999999999</v>
      </c>
      <c r="E5568" s="25">
        <v>0</v>
      </c>
      <c r="J5568" s="1"/>
      <c r="K5568" s="1"/>
      <c r="L5568" s="1"/>
      <c r="M5568" s="1"/>
      <c r="N5568" s="1"/>
      <c r="AA5568" s="1"/>
      <c r="AB5568" s="1"/>
      <c r="AC5568" s="1"/>
    </row>
    <row r="5569" spans="2:29" x14ac:dyDescent="0.25">
      <c r="B5569" s="27">
        <f t="shared" si="148"/>
        <v>39679.958333319832</v>
      </c>
      <c r="C5569" s="25">
        <v>23</v>
      </c>
      <c r="D5569" s="25">
        <v>17.899999999999999</v>
      </c>
      <c r="E5569" s="25">
        <v>0</v>
      </c>
      <c r="J5569" s="1"/>
      <c r="K5569" s="1"/>
      <c r="L5569" s="1"/>
      <c r="M5569" s="1"/>
      <c r="N5569" s="1"/>
      <c r="AA5569" s="1"/>
      <c r="AB5569" s="1"/>
      <c r="AC5569" s="1"/>
    </row>
    <row r="5570" spans="2:29" x14ac:dyDescent="0.25">
      <c r="B5570" s="27">
        <f t="shared" si="148"/>
        <v>39679.999999986496</v>
      </c>
      <c r="C5570" s="25">
        <v>0</v>
      </c>
      <c r="D5570" s="25">
        <v>18</v>
      </c>
      <c r="E5570" s="25">
        <v>0</v>
      </c>
      <c r="J5570" s="1"/>
      <c r="K5570" s="1"/>
      <c r="L5570" s="1"/>
      <c r="M5570" s="1"/>
      <c r="N5570" s="1"/>
      <c r="AA5570" s="1"/>
      <c r="AB5570" s="1"/>
      <c r="AC5570" s="1"/>
    </row>
    <row r="5571" spans="2:29" x14ac:dyDescent="0.25">
      <c r="B5571" s="27">
        <f t="shared" ref="B5571:B5634" si="149">B5570+1/24</f>
        <v>39680.04166665316</v>
      </c>
      <c r="C5571" s="25">
        <v>1</v>
      </c>
      <c r="D5571" s="25">
        <v>18</v>
      </c>
      <c r="E5571" s="25">
        <v>0</v>
      </c>
      <c r="J5571" s="1"/>
      <c r="K5571" s="1"/>
      <c r="L5571" s="1"/>
      <c r="M5571" s="1"/>
      <c r="N5571" s="1"/>
      <c r="AA5571" s="1"/>
      <c r="AB5571" s="1"/>
      <c r="AC5571" s="1"/>
    </row>
    <row r="5572" spans="2:29" x14ac:dyDescent="0.25">
      <c r="B5572" s="27">
        <f t="shared" si="149"/>
        <v>39680.083333319824</v>
      </c>
      <c r="C5572" s="25">
        <v>2</v>
      </c>
      <c r="D5572" s="25">
        <v>18</v>
      </c>
      <c r="E5572" s="25">
        <v>0</v>
      </c>
      <c r="J5572" s="1"/>
      <c r="K5572" s="1"/>
      <c r="L5572" s="1"/>
      <c r="M5572" s="1"/>
      <c r="N5572" s="1"/>
      <c r="AA5572" s="1"/>
      <c r="AB5572" s="1"/>
      <c r="AC5572" s="1"/>
    </row>
    <row r="5573" spans="2:29" x14ac:dyDescent="0.25">
      <c r="B5573" s="27">
        <f t="shared" si="149"/>
        <v>39680.124999986489</v>
      </c>
      <c r="C5573" s="25">
        <v>3</v>
      </c>
      <c r="D5573" s="25">
        <v>18</v>
      </c>
      <c r="E5573" s="25">
        <v>0</v>
      </c>
      <c r="J5573" s="1"/>
      <c r="K5573" s="1"/>
      <c r="L5573" s="1"/>
      <c r="M5573" s="1"/>
      <c r="N5573" s="1"/>
      <c r="AA5573" s="1"/>
      <c r="AB5573" s="1"/>
      <c r="AC5573" s="1"/>
    </row>
    <row r="5574" spans="2:29" x14ac:dyDescent="0.25">
      <c r="B5574" s="27">
        <f t="shared" si="149"/>
        <v>39680.166666653153</v>
      </c>
      <c r="C5574" s="25">
        <v>4</v>
      </c>
      <c r="D5574" s="25">
        <v>18</v>
      </c>
      <c r="E5574" s="25">
        <v>0</v>
      </c>
      <c r="J5574" s="1"/>
      <c r="K5574" s="1"/>
      <c r="L5574" s="1"/>
      <c r="M5574" s="1"/>
      <c r="N5574" s="1"/>
      <c r="AA5574" s="1"/>
      <c r="AB5574" s="1"/>
      <c r="AC5574" s="1"/>
    </row>
    <row r="5575" spans="2:29" x14ac:dyDescent="0.25">
      <c r="B5575" s="27">
        <f t="shared" si="149"/>
        <v>39680.208333319817</v>
      </c>
      <c r="C5575" s="25">
        <v>5</v>
      </c>
      <c r="D5575" s="25">
        <v>18.100000000000001</v>
      </c>
      <c r="E5575" s="25">
        <v>0</v>
      </c>
      <c r="J5575" s="1"/>
      <c r="K5575" s="1"/>
      <c r="L5575" s="1"/>
      <c r="M5575" s="1"/>
      <c r="N5575" s="1"/>
      <c r="AA5575" s="1"/>
      <c r="AB5575" s="1"/>
      <c r="AC5575" s="1"/>
    </row>
    <row r="5576" spans="2:29" x14ac:dyDescent="0.25">
      <c r="B5576" s="27">
        <f t="shared" si="149"/>
        <v>39680.249999986481</v>
      </c>
      <c r="C5576" s="25">
        <v>6</v>
      </c>
      <c r="D5576" s="25">
        <v>18.100000000000001</v>
      </c>
      <c r="E5576" s="25">
        <v>0</v>
      </c>
      <c r="J5576" s="1"/>
      <c r="K5576" s="1"/>
      <c r="L5576" s="1"/>
      <c r="M5576" s="1"/>
      <c r="N5576" s="1"/>
      <c r="AA5576" s="1"/>
      <c r="AB5576" s="1"/>
      <c r="AC5576" s="1"/>
    </row>
    <row r="5577" spans="2:29" x14ac:dyDescent="0.25">
      <c r="B5577" s="27">
        <f t="shared" si="149"/>
        <v>39680.291666653146</v>
      </c>
      <c r="C5577" s="25">
        <v>7</v>
      </c>
      <c r="D5577" s="25">
        <v>18.2</v>
      </c>
      <c r="E5577" s="25">
        <v>21.38</v>
      </c>
      <c r="J5577" s="1"/>
      <c r="K5577" s="1"/>
      <c r="L5577" s="1"/>
      <c r="M5577" s="1"/>
      <c r="N5577" s="1"/>
      <c r="AA5577" s="1"/>
      <c r="AB5577" s="1"/>
      <c r="AC5577" s="1"/>
    </row>
    <row r="5578" spans="2:29" x14ac:dyDescent="0.25">
      <c r="B5578" s="27">
        <f t="shared" si="149"/>
        <v>39680.33333331981</v>
      </c>
      <c r="C5578" s="25">
        <v>8</v>
      </c>
      <c r="D5578" s="25">
        <v>18.7</v>
      </c>
      <c r="E5578" s="25">
        <v>128.83000000000001</v>
      </c>
      <c r="J5578" s="1"/>
      <c r="K5578" s="1"/>
      <c r="L5578" s="1"/>
      <c r="M5578" s="1"/>
      <c r="N5578" s="1"/>
      <c r="AA5578" s="1"/>
      <c r="AB5578" s="1"/>
      <c r="AC5578" s="1"/>
    </row>
    <row r="5579" spans="2:29" x14ac:dyDescent="0.25">
      <c r="B5579" s="27">
        <f t="shared" si="149"/>
        <v>39680.374999986474</v>
      </c>
      <c r="C5579" s="25">
        <v>9</v>
      </c>
      <c r="D5579" s="25">
        <v>19.3</v>
      </c>
      <c r="E5579" s="25">
        <v>254.85</v>
      </c>
      <c r="J5579" s="1"/>
      <c r="K5579" s="1"/>
      <c r="L5579" s="1"/>
      <c r="M5579" s="1"/>
      <c r="N5579" s="1"/>
      <c r="AA5579" s="1"/>
      <c r="AB5579" s="1"/>
      <c r="AC5579" s="1"/>
    </row>
    <row r="5580" spans="2:29" x14ac:dyDescent="0.25">
      <c r="B5580" s="27">
        <f t="shared" si="149"/>
        <v>39680.416666653138</v>
      </c>
      <c r="C5580" s="25">
        <v>10</v>
      </c>
      <c r="D5580" s="25">
        <v>20.399999999999999</v>
      </c>
      <c r="E5580" s="25">
        <v>416.99</v>
      </c>
      <c r="J5580" s="1"/>
      <c r="K5580" s="1"/>
      <c r="L5580" s="1"/>
      <c r="M5580" s="1"/>
      <c r="N5580" s="1"/>
      <c r="AA5580" s="1"/>
      <c r="AB5580" s="1"/>
      <c r="AC5580" s="1"/>
    </row>
    <row r="5581" spans="2:29" x14ac:dyDescent="0.25">
      <c r="B5581" s="27">
        <f t="shared" si="149"/>
        <v>39680.458333319802</v>
      </c>
      <c r="C5581" s="25">
        <v>11</v>
      </c>
      <c r="D5581" s="25">
        <v>21.4</v>
      </c>
      <c r="E5581" s="25">
        <v>613.77</v>
      </c>
      <c r="J5581" s="1"/>
      <c r="K5581" s="1"/>
      <c r="L5581" s="1"/>
      <c r="M5581" s="1"/>
      <c r="N5581" s="1"/>
      <c r="AA5581" s="1"/>
      <c r="AB5581" s="1"/>
      <c r="AC5581" s="1"/>
    </row>
    <row r="5582" spans="2:29" x14ac:dyDescent="0.25">
      <c r="B5582" s="27">
        <f t="shared" si="149"/>
        <v>39680.499999986467</v>
      </c>
      <c r="C5582" s="25">
        <v>12</v>
      </c>
      <c r="D5582" s="25">
        <v>21.5</v>
      </c>
      <c r="E5582" s="25">
        <v>587.66</v>
      </c>
      <c r="J5582" s="1"/>
      <c r="K5582" s="1"/>
      <c r="L5582" s="1"/>
      <c r="M5582" s="1"/>
      <c r="N5582" s="1"/>
      <c r="AA5582" s="1"/>
      <c r="AB5582" s="1"/>
      <c r="AC5582" s="1"/>
    </row>
    <row r="5583" spans="2:29" x14ac:dyDescent="0.25">
      <c r="B5583" s="27">
        <f t="shared" si="149"/>
        <v>39680.541666653131</v>
      </c>
      <c r="C5583" s="25">
        <v>13</v>
      </c>
      <c r="D5583" s="25">
        <v>22.1</v>
      </c>
      <c r="E5583" s="25">
        <v>622.4</v>
      </c>
      <c r="J5583" s="1"/>
      <c r="K5583" s="1"/>
      <c r="L5583" s="1"/>
      <c r="M5583" s="1"/>
      <c r="N5583" s="1"/>
      <c r="AA5583" s="1"/>
      <c r="AB5583" s="1"/>
      <c r="AC5583" s="1"/>
    </row>
    <row r="5584" spans="2:29" x14ac:dyDescent="0.25">
      <c r="B5584" s="27">
        <f t="shared" si="149"/>
        <v>39680.583333319795</v>
      </c>
      <c r="C5584" s="25">
        <v>14</v>
      </c>
      <c r="D5584" s="25">
        <v>22.3</v>
      </c>
      <c r="E5584" s="25">
        <v>579.14</v>
      </c>
      <c r="J5584" s="1"/>
      <c r="K5584" s="1"/>
      <c r="L5584" s="1"/>
      <c r="M5584" s="1"/>
      <c r="N5584" s="1"/>
      <c r="AA5584" s="1"/>
      <c r="AB5584" s="1"/>
      <c r="AC5584" s="1"/>
    </row>
    <row r="5585" spans="2:29" x14ac:dyDescent="0.25">
      <c r="B5585" s="27">
        <f t="shared" si="149"/>
        <v>39680.624999986459</v>
      </c>
      <c r="C5585" s="25">
        <v>15</v>
      </c>
      <c r="D5585" s="25">
        <v>22.2</v>
      </c>
      <c r="E5585" s="25">
        <v>493.94</v>
      </c>
      <c r="J5585" s="1"/>
      <c r="K5585" s="1"/>
      <c r="L5585" s="1"/>
      <c r="M5585" s="1"/>
      <c r="N5585" s="1"/>
      <c r="AA5585" s="1"/>
      <c r="AB5585" s="1"/>
      <c r="AC5585" s="1"/>
    </row>
    <row r="5586" spans="2:29" x14ac:dyDescent="0.25">
      <c r="B5586" s="27">
        <f t="shared" si="149"/>
        <v>39680.666666653124</v>
      </c>
      <c r="C5586" s="25">
        <v>16</v>
      </c>
      <c r="D5586" s="25">
        <v>21.8</v>
      </c>
      <c r="E5586" s="25">
        <v>372.59</v>
      </c>
      <c r="J5586" s="1"/>
      <c r="K5586" s="1"/>
      <c r="L5586" s="1"/>
      <c r="M5586" s="1"/>
      <c r="N5586" s="1"/>
      <c r="AA5586" s="1"/>
      <c r="AB5586" s="1"/>
      <c r="AC5586" s="1"/>
    </row>
    <row r="5587" spans="2:29" x14ac:dyDescent="0.25">
      <c r="B5587" s="27">
        <f t="shared" si="149"/>
        <v>39680.708333319788</v>
      </c>
      <c r="C5587" s="25">
        <v>17</v>
      </c>
      <c r="D5587" s="25">
        <v>21.3</v>
      </c>
      <c r="E5587" s="25">
        <v>204.25</v>
      </c>
      <c r="J5587" s="1"/>
      <c r="K5587" s="1"/>
      <c r="L5587" s="1"/>
      <c r="M5587" s="1"/>
      <c r="N5587" s="1"/>
      <c r="AA5587" s="1"/>
      <c r="AB5587" s="1"/>
      <c r="AC5587" s="1"/>
    </row>
    <row r="5588" spans="2:29" x14ac:dyDescent="0.25">
      <c r="B5588" s="27">
        <f t="shared" si="149"/>
        <v>39680.749999986452</v>
      </c>
      <c r="C5588" s="25">
        <v>18</v>
      </c>
      <c r="D5588" s="25">
        <v>20.3</v>
      </c>
      <c r="E5588" s="25">
        <v>74.16</v>
      </c>
      <c r="J5588" s="1"/>
      <c r="K5588" s="1"/>
      <c r="L5588" s="1"/>
      <c r="M5588" s="1"/>
      <c r="N5588" s="1"/>
      <c r="AA5588" s="1"/>
      <c r="AB5588" s="1"/>
      <c r="AC5588" s="1"/>
    </row>
    <row r="5589" spans="2:29" x14ac:dyDescent="0.25">
      <c r="B5589" s="27">
        <f t="shared" si="149"/>
        <v>39680.791666653116</v>
      </c>
      <c r="C5589" s="25">
        <v>19</v>
      </c>
      <c r="D5589" s="25">
        <v>19.2</v>
      </c>
      <c r="E5589" s="25">
        <v>2.37</v>
      </c>
      <c r="J5589" s="1"/>
      <c r="K5589" s="1"/>
      <c r="L5589" s="1"/>
      <c r="M5589" s="1"/>
      <c r="N5589" s="1"/>
      <c r="AA5589" s="1"/>
      <c r="AB5589" s="1"/>
      <c r="AC5589" s="1"/>
    </row>
    <row r="5590" spans="2:29" x14ac:dyDescent="0.25">
      <c r="B5590" s="27">
        <f t="shared" si="149"/>
        <v>39680.833333319781</v>
      </c>
      <c r="C5590" s="25">
        <v>20</v>
      </c>
      <c r="D5590" s="25">
        <v>18.600000000000001</v>
      </c>
      <c r="E5590" s="25">
        <v>0</v>
      </c>
      <c r="J5590" s="1"/>
      <c r="K5590" s="1"/>
      <c r="L5590" s="1"/>
      <c r="M5590" s="1"/>
      <c r="N5590" s="1"/>
      <c r="AA5590" s="1"/>
      <c r="AB5590" s="1"/>
      <c r="AC5590" s="1"/>
    </row>
    <row r="5591" spans="2:29" x14ac:dyDescent="0.25">
      <c r="B5591" s="27">
        <f t="shared" si="149"/>
        <v>39680.874999986445</v>
      </c>
      <c r="C5591" s="25">
        <v>21</v>
      </c>
      <c r="D5591" s="25">
        <v>18.399999999999999</v>
      </c>
      <c r="E5591" s="25">
        <v>0</v>
      </c>
      <c r="J5591" s="1"/>
      <c r="K5591" s="1"/>
      <c r="L5591" s="1"/>
      <c r="M5591" s="1"/>
      <c r="N5591" s="1"/>
      <c r="AA5591" s="1"/>
      <c r="AB5591" s="1"/>
      <c r="AC5591" s="1"/>
    </row>
    <row r="5592" spans="2:29" x14ac:dyDescent="0.25">
      <c r="B5592" s="27">
        <f t="shared" si="149"/>
        <v>39680.916666653109</v>
      </c>
      <c r="C5592" s="25">
        <v>22</v>
      </c>
      <c r="D5592" s="25">
        <v>18.3</v>
      </c>
      <c r="E5592" s="25">
        <v>0</v>
      </c>
      <c r="J5592" s="1"/>
      <c r="K5592" s="1"/>
      <c r="L5592" s="1"/>
      <c r="M5592" s="1"/>
      <c r="N5592" s="1"/>
      <c r="AA5592" s="1"/>
      <c r="AB5592" s="1"/>
      <c r="AC5592" s="1"/>
    </row>
    <row r="5593" spans="2:29" x14ac:dyDescent="0.25">
      <c r="B5593" s="27">
        <f t="shared" si="149"/>
        <v>39680.958333319773</v>
      </c>
      <c r="C5593" s="25">
        <v>23</v>
      </c>
      <c r="D5593" s="25">
        <v>18.2</v>
      </c>
      <c r="E5593" s="25">
        <v>0</v>
      </c>
      <c r="J5593" s="1"/>
      <c r="K5593" s="1"/>
      <c r="L5593" s="1"/>
      <c r="M5593" s="1"/>
      <c r="N5593" s="1"/>
      <c r="AA5593" s="1"/>
      <c r="AB5593" s="1"/>
      <c r="AC5593" s="1"/>
    </row>
    <row r="5594" spans="2:29" x14ac:dyDescent="0.25">
      <c r="B5594" s="27">
        <f t="shared" si="149"/>
        <v>39680.999999986438</v>
      </c>
      <c r="C5594" s="25">
        <v>0</v>
      </c>
      <c r="D5594" s="25">
        <v>18.2</v>
      </c>
      <c r="E5594" s="25">
        <v>0</v>
      </c>
      <c r="J5594" s="1"/>
      <c r="K5594" s="1"/>
      <c r="L5594" s="1"/>
      <c r="M5594" s="1"/>
      <c r="N5594" s="1"/>
      <c r="AA5594" s="1"/>
      <c r="AB5594" s="1"/>
      <c r="AC5594" s="1"/>
    </row>
    <row r="5595" spans="2:29" x14ac:dyDescent="0.25">
      <c r="B5595" s="27">
        <f t="shared" si="149"/>
        <v>39681.041666653102</v>
      </c>
      <c r="C5595" s="25">
        <v>1</v>
      </c>
      <c r="D5595" s="25">
        <v>18.2</v>
      </c>
      <c r="E5595" s="25">
        <v>0</v>
      </c>
      <c r="J5595" s="1"/>
      <c r="K5595" s="1"/>
      <c r="L5595" s="1"/>
      <c r="M5595" s="1"/>
      <c r="N5595" s="1"/>
      <c r="AA5595" s="1"/>
      <c r="AB5595" s="1"/>
      <c r="AC5595" s="1"/>
    </row>
    <row r="5596" spans="2:29" x14ac:dyDescent="0.25">
      <c r="B5596" s="27">
        <f t="shared" si="149"/>
        <v>39681.083333319766</v>
      </c>
      <c r="C5596" s="25">
        <v>2</v>
      </c>
      <c r="D5596" s="25">
        <v>18.100000000000001</v>
      </c>
      <c r="E5596" s="25">
        <v>0</v>
      </c>
      <c r="J5596" s="1"/>
      <c r="K5596" s="1"/>
      <c r="L5596" s="1"/>
      <c r="M5596" s="1"/>
      <c r="N5596" s="1"/>
      <c r="AA5596" s="1"/>
      <c r="AB5596" s="1"/>
      <c r="AC5596" s="1"/>
    </row>
    <row r="5597" spans="2:29" x14ac:dyDescent="0.25">
      <c r="B5597" s="27">
        <f t="shared" si="149"/>
        <v>39681.12499998643</v>
      </c>
      <c r="C5597" s="25">
        <v>3</v>
      </c>
      <c r="D5597" s="25">
        <v>18</v>
      </c>
      <c r="E5597" s="25">
        <v>0</v>
      </c>
      <c r="J5597" s="1"/>
      <c r="K5597" s="1"/>
      <c r="L5597" s="1"/>
      <c r="M5597" s="1"/>
      <c r="N5597" s="1"/>
      <c r="AA5597" s="1"/>
      <c r="AB5597" s="1"/>
      <c r="AC5597" s="1"/>
    </row>
    <row r="5598" spans="2:29" x14ac:dyDescent="0.25">
      <c r="B5598" s="27">
        <f t="shared" si="149"/>
        <v>39681.166666653095</v>
      </c>
      <c r="C5598" s="25">
        <v>4</v>
      </c>
      <c r="D5598" s="25">
        <v>17.899999999999999</v>
      </c>
      <c r="E5598" s="25">
        <v>0</v>
      </c>
      <c r="J5598" s="1"/>
      <c r="K5598" s="1"/>
      <c r="L5598" s="1"/>
      <c r="M5598" s="1"/>
      <c r="N5598" s="1"/>
      <c r="AA5598" s="1"/>
      <c r="AB5598" s="1"/>
      <c r="AC5598" s="1"/>
    </row>
    <row r="5599" spans="2:29" x14ac:dyDescent="0.25">
      <c r="B5599" s="27">
        <f t="shared" si="149"/>
        <v>39681.208333319759</v>
      </c>
      <c r="C5599" s="25">
        <v>5</v>
      </c>
      <c r="D5599" s="25">
        <v>17.899999999999999</v>
      </c>
      <c r="E5599" s="25">
        <v>0</v>
      </c>
      <c r="J5599" s="1"/>
      <c r="K5599" s="1"/>
      <c r="L5599" s="1"/>
      <c r="M5599" s="1"/>
      <c r="N5599" s="1"/>
      <c r="AA5599" s="1"/>
      <c r="AB5599" s="1"/>
      <c r="AC5599" s="1"/>
    </row>
    <row r="5600" spans="2:29" x14ac:dyDescent="0.25">
      <c r="B5600" s="27">
        <f t="shared" si="149"/>
        <v>39681.249999986423</v>
      </c>
      <c r="C5600" s="25">
        <v>6</v>
      </c>
      <c r="D5600" s="25">
        <v>17.899999999999999</v>
      </c>
      <c r="E5600" s="25">
        <v>0</v>
      </c>
      <c r="J5600" s="1"/>
      <c r="K5600" s="1"/>
      <c r="L5600" s="1"/>
      <c r="M5600" s="1"/>
      <c r="N5600" s="1"/>
      <c r="AA5600" s="1"/>
      <c r="AB5600" s="1"/>
      <c r="AC5600" s="1"/>
    </row>
    <row r="5601" spans="2:29" x14ac:dyDescent="0.25">
      <c r="B5601" s="27">
        <f t="shared" si="149"/>
        <v>39681.291666653087</v>
      </c>
      <c r="C5601" s="25">
        <v>7</v>
      </c>
      <c r="D5601" s="25">
        <v>18.100000000000001</v>
      </c>
      <c r="E5601" s="25">
        <v>44.41</v>
      </c>
      <c r="J5601" s="1"/>
      <c r="K5601" s="1"/>
      <c r="L5601" s="1"/>
      <c r="M5601" s="1"/>
      <c r="N5601" s="1"/>
      <c r="AA5601" s="1"/>
      <c r="AB5601" s="1"/>
      <c r="AC5601" s="1"/>
    </row>
    <row r="5602" spans="2:29" x14ac:dyDescent="0.25">
      <c r="B5602" s="27">
        <f t="shared" si="149"/>
        <v>39681.333333319752</v>
      </c>
      <c r="C5602" s="25">
        <v>8</v>
      </c>
      <c r="D5602" s="25">
        <v>19.399999999999999</v>
      </c>
      <c r="E5602" s="25">
        <v>263.29000000000002</v>
      </c>
      <c r="J5602" s="1"/>
      <c r="K5602" s="1"/>
      <c r="L5602" s="1"/>
      <c r="M5602" s="1"/>
      <c r="N5602" s="1"/>
      <c r="AA5602" s="1"/>
      <c r="AB5602" s="1"/>
      <c r="AC5602" s="1"/>
    </row>
    <row r="5603" spans="2:29" x14ac:dyDescent="0.25">
      <c r="B5603" s="27">
        <f t="shared" si="149"/>
        <v>39681.374999986416</v>
      </c>
      <c r="C5603" s="25">
        <v>9</v>
      </c>
      <c r="D5603" s="25">
        <v>20.9</v>
      </c>
      <c r="E5603" s="25">
        <v>498.17</v>
      </c>
      <c r="J5603" s="1"/>
      <c r="K5603" s="1"/>
      <c r="L5603" s="1"/>
      <c r="M5603" s="1"/>
      <c r="N5603" s="1"/>
      <c r="AA5603" s="1"/>
      <c r="AB5603" s="1"/>
      <c r="AC5603" s="1"/>
    </row>
    <row r="5604" spans="2:29" x14ac:dyDescent="0.25">
      <c r="B5604" s="27">
        <f t="shared" si="149"/>
        <v>39681.41666665308</v>
      </c>
      <c r="C5604" s="25">
        <v>10</v>
      </c>
      <c r="D5604" s="25">
        <v>22.1</v>
      </c>
      <c r="E5604" s="25">
        <v>685.23</v>
      </c>
      <c r="J5604" s="1"/>
      <c r="K5604" s="1"/>
      <c r="L5604" s="1"/>
      <c r="M5604" s="1"/>
      <c r="N5604" s="1"/>
      <c r="AA5604" s="1"/>
      <c r="AB5604" s="1"/>
      <c r="AC5604" s="1"/>
    </row>
    <row r="5605" spans="2:29" x14ac:dyDescent="0.25">
      <c r="B5605" s="27">
        <f t="shared" si="149"/>
        <v>39681.458333319744</v>
      </c>
      <c r="C5605" s="25">
        <v>11</v>
      </c>
      <c r="D5605" s="25">
        <v>23</v>
      </c>
      <c r="E5605" s="25">
        <v>822.08</v>
      </c>
      <c r="J5605" s="1"/>
      <c r="K5605" s="1"/>
      <c r="L5605" s="1"/>
      <c r="M5605" s="1"/>
      <c r="N5605" s="1"/>
      <c r="AA5605" s="1"/>
      <c r="AB5605" s="1"/>
      <c r="AC5605" s="1"/>
    </row>
    <row r="5606" spans="2:29" x14ac:dyDescent="0.25">
      <c r="B5606" s="27">
        <f t="shared" si="149"/>
        <v>39681.499999986409</v>
      </c>
      <c r="C5606" s="25">
        <v>12</v>
      </c>
      <c r="D5606" s="25">
        <v>25.8</v>
      </c>
      <c r="E5606" s="25">
        <v>676.91</v>
      </c>
      <c r="J5606" s="1"/>
      <c r="K5606" s="1"/>
      <c r="L5606" s="1"/>
      <c r="M5606" s="1"/>
      <c r="N5606" s="1"/>
      <c r="AA5606" s="1"/>
      <c r="AB5606" s="1"/>
      <c r="AC5606" s="1"/>
    </row>
    <row r="5607" spans="2:29" x14ac:dyDescent="0.25">
      <c r="B5607" s="27">
        <f t="shared" si="149"/>
        <v>39681.541666653073</v>
      </c>
      <c r="C5607" s="25">
        <v>13</v>
      </c>
      <c r="D5607" s="25">
        <v>26.4</v>
      </c>
      <c r="E5607" s="25">
        <v>677.88</v>
      </c>
      <c r="J5607" s="1"/>
      <c r="K5607" s="1"/>
      <c r="L5607" s="1"/>
      <c r="M5607" s="1"/>
      <c r="N5607" s="1"/>
      <c r="AA5607" s="1"/>
      <c r="AB5607" s="1"/>
      <c r="AC5607" s="1"/>
    </row>
    <row r="5608" spans="2:29" x14ac:dyDescent="0.25">
      <c r="B5608" s="27">
        <f t="shared" si="149"/>
        <v>39681.583333319737</v>
      </c>
      <c r="C5608" s="25">
        <v>14</v>
      </c>
      <c r="D5608" s="25">
        <v>26.6</v>
      </c>
      <c r="E5608" s="25">
        <v>625.9</v>
      </c>
      <c r="J5608" s="1"/>
      <c r="K5608" s="1"/>
      <c r="L5608" s="1"/>
      <c r="M5608" s="1"/>
      <c r="N5608" s="1"/>
      <c r="AA5608" s="1"/>
      <c r="AB5608" s="1"/>
      <c r="AC5608" s="1"/>
    </row>
    <row r="5609" spans="2:29" x14ac:dyDescent="0.25">
      <c r="B5609" s="27">
        <f t="shared" si="149"/>
        <v>39681.624999986401</v>
      </c>
      <c r="C5609" s="25">
        <v>15</v>
      </c>
      <c r="D5609" s="25">
        <v>26.6</v>
      </c>
      <c r="E5609" s="25">
        <v>523.12</v>
      </c>
      <c r="J5609" s="1"/>
      <c r="K5609" s="1"/>
      <c r="L5609" s="1"/>
      <c r="M5609" s="1"/>
      <c r="N5609" s="1"/>
      <c r="AA5609" s="1"/>
      <c r="AB5609" s="1"/>
      <c r="AC5609" s="1"/>
    </row>
    <row r="5610" spans="2:29" x14ac:dyDescent="0.25">
      <c r="B5610" s="27">
        <f t="shared" si="149"/>
        <v>39681.666666653065</v>
      </c>
      <c r="C5610" s="25">
        <v>16</v>
      </c>
      <c r="D5610" s="25">
        <v>26</v>
      </c>
      <c r="E5610" s="25">
        <v>332.96</v>
      </c>
      <c r="J5610" s="1"/>
      <c r="K5610" s="1"/>
      <c r="L5610" s="1"/>
      <c r="M5610" s="1"/>
      <c r="N5610" s="1"/>
      <c r="AA5610" s="1"/>
      <c r="AB5610" s="1"/>
      <c r="AC5610" s="1"/>
    </row>
    <row r="5611" spans="2:29" x14ac:dyDescent="0.25">
      <c r="B5611" s="27">
        <f t="shared" si="149"/>
        <v>39681.70833331973</v>
      </c>
      <c r="C5611" s="25">
        <v>17</v>
      </c>
      <c r="D5611" s="25">
        <v>24.4</v>
      </c>
      <c r="E5611" s="25">
        <v>211.86</v>
      </c>
      <c r="J5611" s="1"/>
      <c r="K5611" s="1"/>
      <c r="L5611" s="1"/>
      <c r="M5611" s="1"/>
      <c r="N5611" s="1"/>
      <c r="AA5611" s="1"/>
      <c r="AB5611" s="1"/>
      <c r="AC5611" s="1"/>
    </row>
    <row r="5612" spans="2:29" x14ac:dyDescent="0.25">
      <c r="B5612" s="27">
        <f t="shared" si="149"/>
        <v>39681.749999986394</v>
      </c>
      <c r="C5612" s="25">
        <v>18</v>
      </c>
      <c r="D5612" s="25">
        <v>23</v>
      </c>
      <c r="E5612" s="25">
        <v>78.52</v>
      </c>
      <c r="J5612" s="1"/>
      <c r="K5612" s="1"/>
      <c r="L5612" s="1"/>
      <c r="M5612" s="1"/>
      <c r="N5612" s="1"/>
      <c r="AA5612" s="1"/>
      <c r="AB5612" s="1"/>
      <c r="AC5612" s="1"/>
    </row>
    <row r="5613" spans="2:29" x14ac:dyDescent="0.25">
      <c r="B5613" s="27">
        <f t="shared" si="149"/>
        <v>39681.791666653058</v>
      </c>
      <c r="C5613" s="25">
        <v>19</v>
      </c>
      <c r="D5613" s="25">
        <v>21.6</v>
      </c>
      <c r="E5613" s="25">
        <v>35.14</v>
      </c>
      <c r="J5613" s="1"/>
      <c r="K5613" s="1"/>
      <c r="L5613" s="1"/>
      <c r="M5613" s="1"/>
      <c r="N5613" s="1"/>
      <c r="AA5613" s="1"/>
      <c r="AB5613" s="1"/>
      <c r="AC5613" s="1"/>
    </row>
    <row r="5614" spans="2:29" x14ac:dyDescent="0.25">
      <c r="B5614" s="27">
        <f t="shared" si="149"/>
        <v>39681.833333319722</v>
      </c>
      <c r="C5614" s="25">
        <v>20</v>
      </c>
      <c r="D5614" s="25">
        <v>20.6</v>
      </c>
      <c r="E5614" s="25">
        <v>0</v>
      </c>
      <c r="J5614" s="1"/>
      <c r="K5614" s="1"/>
      <c r="L5614" s="1"/>
      <c r="M5614" s="1"/>
      <c r="N5614" s="1"/>
      <c r="AA5614" s="1"/>
      <c r="AB5614" s="1"/>
      <c r="AC5614" s="1"/>
    </row>
    <row r="5615" spans="2:29" x14ac:dyDescent="0.25">
      <c r="B5615" s="27">
        <f t="shared" si="149"/>
        <v>39681.874999986387</v>
      </c>
      <c r="C5615" s="25">
        <v>21</v>
      </c>
      <c r="D5615" s="25">
        <v>20.100000000000001</v>
      </c>
      <c r="E5615" s="25">
        <v>0</v>
      </c>
      <c r="J5615" s="1"/>
      <c r="K5615" s="1"/>
      <c r="L5615" s="1"/>
      <c r="M5615" s="1"/>
      <c r="N5615" s="1"/>
      <c r="AA5615" s="1"/>
      <c r="AB5615" s="1"/>
      <c r="AC5615" s="1"/>
    </row>
    <row r="5616" spans="2:29" x14ac:dyDescent="0.25">
      <c r="B5616" s="27">
        <f t="shared" si="149"/>
        <v>39681.916666653051</v>
      </c>
      <c r="C5616" s="25">
        <v>22</v>
      </c>
      <c r="D5616" s="25">
        <v>19.7</v>
      </c>
      <c r="E5616" s="25">
        <v>0</v>
      </c>
      <c r="J5616" s="1"/>
      <c r="K5616" s="1"/>
      <c r="L5616" s="1"/>
      <c r="M5616" s="1"/>
      <c r="N5616" s="1"/>
      <c r="AA5616" s="1"/>
      <c r="AB5616" s="1"/>
      <c r="AC5616" s="1"/>
    </row>
    <row r="5617" spans="2:29" x14ac:dyDescent="0.25">
      <c r="B5617" s="27">
        <f t="shared" si="149"/>
        <v>39681.958333319715</v>
      </c>
      <c r="C5617" s="25">
        <v>23</v>
      </c>
      <c r="D5617" s="25">
        <v>19.5</v>
      </c>
      <c r="E5617" s="25">
        <v>0</v>
      </c>
      <c r="J5617" s="1"/>
      <c r="K5617" s="1"/>
      <c r="L5617" s="1"/>
      <c r="M5617" s="1"/>
      <c r="N5617" s="1"/>
      <c r="AA5617" s="1"/>
      <c r="AB5617" s="1"/>
      <c r="AC5617" s="1"/>
    </row>
    <row r="5618" spans="2:29" x14ac:dyDescent="0.25">
      <c r="B5618" s="27">
        <f t="shared" si="149"/>
        <v>39681.999999986379</v>
      </c>
      <c r="C5618" s="25">
        <v>0</v>
      </c>
      <c r="D5618" s="25">
        <v>19.399999999999999</v>
      </c>
      <c r="E5618" s="25">
        <v>0</v>
      </c>
      <c r="J5618" s="1"/>
      <c r="K5618" s="1"/>
      <c r="L5618" s="1"/>
      <c r="M5618" s="1"/>
      <c r="N5618" s="1"/>
      <c r="AA5618" s="1"/>
      <c r="AB5618" s="1"/>
      <c r="AC5618" s="1"/>
    </row>
    <row r="5619" spans="2:29" x14ac:dyDescent="0.25">
      <c r="B5619" s="27">
        <f t="shared" si="149"/>
        <v>39682.041666653044</v>
      </c>
      <c r="C5619" s="25">
        <v>1</v>
      </c>
      <c r="D5619" s="25">
        <v>19.5</v>
      </c>
      <c r="E5619" s="25">
        <v>0</v>
      </c>
      <c r="J5619" s="1"/>
      <c r="K5619" s="1"/>
      <c r="L5619" s="1"/>
      <c r="M5619" s="1"/>
      <c r="N5619" s="1"/>
      <c r="AA5619" s="1"/>
      <c r="AB5619" s="1"/>
      <c r="AC5619" s="1"/>
    </row>
    <row r="5620" spans="2:29" x14ac:dyDescent="0.25">
      <c r="B5620" s="27">
        <f t="shared" si="149"/>
        <v>39682.083333319708</v>
      </c>
      <c r="C5620" s="25">
        <v>2</v>
      </c>
      <c r="D5620" s="25">
        <v>19.5</v>
      </c>
      <c r="E5620" s="25">
        <v>0</v>
      </c>
      <c r="J5620" s="1"/>
      <c r="K5620" s="1"/>
      <c r="L5620" s="1"/>
      <c r="M5620" s="1"/>
      <c r="N5620" s="1"/>
      <c r="AA5620" s="1"/>
      <c r="AB5620" s="1"/>
      <c r="AC5620" s="1"/>
    </row>
    <row r="5621" spans="2:29" x14ac:dyDescent="0.25">
      <c r="B5621" s="27">
        <f t="shared" si="149"/>
        <v>39682.124999986372</v>
      </c>
      <c r="C5621" s="25">
        <v>3</v>
      </c>
      <c r="D5621" s="25">
        <v>19.600000000000001</v>
      </c>
      <c r="E5621" s="25">
        <v>0</v>
      </c>
      <c r="J5621" s="1"/>
      <c r="K5621" s="1"/>
      <c r="L5621" s="1"/>
      <c r="M5621" s="1"/>
      <c r="N5621" s="1"/>
      <c r="AA5621" s="1"/>
      <c r="AB5621" s="1"/>
      <c r="AC5621" s="1"/>
    </row>
    <row r="5622" spans="2:29" x14ac:dyDescent="0.25">
      <c r="B5622" s="27">
        <f t="shared" si="149"/>
        <v>39682.166666653036</v>
      </c>
      <c r="C5622" s="25">
        <v>4</v>
      </c>
      <c r="D5622" s="25">
        <v>19.600000000000001</v>
      </c>
      <c r="E5622" s="25">
        <v>0</v>
      </c>
      <c r="J5622" s="1"/>
      <c r="K5622" s="1"/>
      <c r="L5622" s="1"/>
      <c r="M5622" s="1"/>
      <c r="N5622" s="1"/>
      <c r="AA5622" s="1"/>
      <c r="AB5622" s="1"/>
      <c r="AC5622" s="1"/>
    </row>
    <row r="5623" spans="2:29" x14ac:dyDescent="0.25">
      <c r="B5623" s="27">
        <f t="shared" si="149"/>
        <v>39682.208333319701</v>
      </c>
      <c r="C5623" s="25">
        <v>5</v>
      </c>
      <c r="D5623" s="25">
        <v>19.600000000000001</v>
      </c>
      <c r="E5623" s="25">
        <v>0</v>
      </c>
      <c r="J5623" s="1"/>
      <c r="K5623" s="1"/>
      <c r="L5623" s="1"/>
      <c r="M5623" s="1"/>
      <c r="N5623" s="1"/>
      <c r="AA5623" s="1"/>
      <c r="AB5623" s="1"/>
      <c r="AC5623" s="1"/>
    </row>
    <row r="5624" spans="2:29" x14ac:dyDescent="0.25">
      <c r="B5624" s="27">
        <f t="shared" si="149"/>
        <v>39682.249999986365</v>
      </c>
      <c r="C5624" s="25">
        <v>6</v>
      </c>
      <c r="D5624" s="25">
        <v>19.7</v>
      </c>
      <c r="E5624" s="25">
        <v>0</v>
      </c>
      <c r="J5624" s="1"/>
      <c r="K5624" s="1"/>
      <c r="L5624" s="1"/>
      <c r="M5624" s="1"/>
      <c r="N5624" s="1"/>
      <c r="AA5624" s="1"/>
      <c r="AB5624" s="1"/>
      <c r="AC5624" s="1"/>
    </row>
    <row r="5625" spans="2:29" x14ac:dyDescent="0.25">
      <c r="B5625" s="27">
        <f t="shared" si="149"/>
        <v>39682.291666653029</v>
      </c>
      <c r="C5625" s="25">
        <v>7</v>
      </c>
      <c r="D5625" s="25">
        <v>19.899999999999999</v>
      </c>
      <c r="E5625" s="25">
        <v>16.93</v>
      </c>
      <c r="J5625" s="1"/>
      <c r="K5625" s="1"/>
      <c r="L5625" s="1"/>
      <c r="M5625" s="1"/>
      <c r="N5625" s="1"/>
      <c r="AA5625" s="1"/>
      <c r="AB5625" s="1"/>
      <c r="AC5625" s="1"/>
    </row>
    <row r="5626" spans="2:29" x14ac:dyDescent="0.25">
      <c r="B5626" s="27">
        <f t="shared" si="149"/>
        <v>39682.333333319693</v>
      </c>
      <c r="C5626" s="25">
        <v>8</v>
      </c>
      <c r="D5626" s="25">
        <v>20.2</v>
      </c>
      <c r="E5626" s="25">
        <v>112.16</v>
      </c>
      <c r="J5626" s="1"/>
      <c r="K5626" s="1"/>
      <c r="L5626" s="1"/>
      <c r="M5626" s="1"/>
      <c r="N5626" s="1"/>
      <c r="AA5626" s="1"/>
      <c r="AB5626" s="1"/>
      <c r="AC5626" s="1"/>
    </row>
    <row r="5627" spans="2:29" x14ac:dyDescent="0.25">
      <c r="B5627" s="27">
        <f t="shared" si="149"/>
        <v>39682.374999986358</v>
      </c>
      <c r="C5627" s="25">
        <v>9</v>
      </c>
      <c r="D5627" s="25">
        <v>20.8</v>
      </c>
      <c r="E5627" s="25">
        <v>226.3</v>
      </c>
      <c r="J5627" s="1"/>
      <c r="K5627" s="1"/>
      <c r="L5627" s="1"/>
      <c r="M5627" s="1"/>
      <c r="N5627" s="1"/>
      <c r="AA5627" s="1"/>
      <c r="AB5627" s="1"/>
      <c r="AC5627" s="1"/>
    </row>
    <row r="5628" spans="2:29" x14ac:dyDescent="0.25">
      <c r="B5628" s="27">
        <f t="shared" si="149"/>
        <v>39682.416666653022</v>
      </c>
      <c r="C5628" s="25">
        <v>10</v>
      </c>
      <c r="D5628" s="25">
        <v>21.8</v>
      </c>
      <c r="E5628" s="25">
        <v>372.39</v>
      </c>
      <c r="J5628" s="1"/>
      <c r="K5628" s="1"/>
      <c r="L5628" s="1"/>
      <c r="M5628" s="1"/>
      <c r="N5628" s="1"/>
      <c r="AA5628" s="1"/>
      <c r="AB5628" s="1"/>
      <c r="AC5628" s="1"/>
    </row>
    <row r="5629" spans="2:29" x14ac:dyDescent="0.25">
      <c r="B5629" s="27">
        <f t="shared" si="149"/>
        <v>39682.458333319686</v>
      </c>
      <c r="C5629" s="25">
        <v>11</v>
      </c>
      <c r="D5629" s="25">
        <v>22</v>
      </c>
      <c r="E5629" s="25">
        <v>516.78</v>
      </c>
      <c r="J5629" s="1"/>
      <c r="K5629" s="1"/>
      <c r="L5629" s="1"/>
      <c r="M5629" s="1"/>
      <c r="N5629" s="1"/>
      <c r="AA5629" s="1"/>
      <c r="AB5629" s="1"/>
      <c r="AC5629" s="1"/>
    </row>
    <row r="5630" spans="2:29" x14ac:dyDescent="0.25">
      <c r="B5630" s="27">
        <f t="shared" si="149"/>
        <v>39682.49999998635</v>
      </c>
      <c r="C5630" s="25">
        <v>12</v>
      </c>
      <c r="D5630" s="25">
        <v>22.9</v>
      </c>
      <c r="E5630" s="25">
        <v>918.8</v>
      </c>
      <c r="J5630" s="1"/>
      <c r="K5630" s="1"/>
      <c r="L5630" s="1"/>
      <c r="M5630" s="1"/>
      <c r="N5630" s="1"/>
      <c r="AA5630" s="1"/>
      <c r="AB5630" s="1"/>
      <c r="AC5630" s="1"/>
    </row>
    <row r="5631" spans="2:29" x14ac:dyDescent="0.25">
      <c r="B5631" s="27">
        <f t="shared" si="149"/>
        <v>39682.541666653015</v>
      </c>
      <c r="C5631" s="25">
        <v>13</v>
      </c>
      <c r="D5631" s="25">
        <v>23</v>
      </c>
      <c r="E5631" s="25">
        <v>942.88</v>
      </c>
      <c r="J5631" s="1"/>
      <c r="K5631" s="1"/>
      <c r="L5631" s="1"/>
      <c r="M5631" s="1"/>
      <c r="N5631" s="1"/>
      <c r="AA5631" s="1"/>
      <c r="AB5631" s="1"/>
      <c r="AC5631" s="1"/>
    </row>
    <row r="5632" spans="2:29" x14ac:dyDescent="0.25">
      <c r="B5632" s="27">
        <f t="shared" si="149"/>
        <v>39682.583333319679</v>
      </c>
      <c r="C5632" s="25">
        <v>14</v>
      </c>
      <c r="D5632" s="25">
        <v>22.8</v>
      </c>
      <c r="E5632" s="25">
        <v>903.34</v>
      </c>
      <c r="J5632" s="1"/>
      <c r="K5632" s="1"/>
      <c r="L5632" s="1"/>
      <c r="M5632" s="1"/>
      <c r="N5632" s="1"/>
      <c r="AA5632" s="1"/>
      <c r="AB5632" s="1"/>
      <c r="AC5632" s="1"/>
    </row>
    <row r="5633" spans="2:29" x14ac:dyDescent="0.25">
      <c r="B5633" s="27">
        <f t="shared" si="149"/>
        <v>39682.624999986343</v>
      </c>
      <c r="C5633" s="25">
        <v>15</v>
      </c>
      <c r="D5633" s="25">
        <v>22.5</v>
      </c>
      <c r="E5633" s="25">
        <v>804.59</v>
      </c>
      <c r="J5633" s="1"/>
      <c r="K5633" s="1"/>
      <c r="L5633" s="1"/>
      <c r="M5633" s="1"/>
      <c r="N5633" s="1"/>
      <c r="AA5633" s="1"/>
      <c r="AB5633" s="1"/>
      <c r="AC5633" s="1"/>
    </row>
    <row r="5634" spans="2:29" x14ac:dyDescent="0.25">
      <c r="B5634" s="27">
        <f t="shared" si="149"/>
        <v>39682.666666653007</v>
      </c>
      <c r="C5634" s="25">
        <v>16</v>
      </c>
      <c r="D5634" s="25">
        <v>21.9</v>
      </c>
      <c r="E5634" s="25">
        <v>651.08000000000004</v>
      </c>
      <c r="J5634" s="1"/>
      <c r="K5634" s="1"/>
      <c r="L5634" s="1"/>
      <c r="M5634" s="1"/>
      <c r="N5634" s="1"/>
      <c r="AA5634" s="1"/>
      <c r="AB5634" s="1"/>
      <c r="AC5634" s="1"/>
    </row>
    <row r="5635" spans="2:29" x14ac:dyDescent="0.25">
      <c r="B5635" s="27">
        <f t="shared" ref="B5635:B5698" si="150">B5634+1/24</f>
        <v>39682.708333319672</v>
      </c>
      <c r="C5635" s="25">
        <v>17</v>
      </c>
      <c r="D5635" s="25">
        <v>21.3</v>
      </c>
      <c r="E5635" s="25">
        <v>456.37</v>
      </c>
      <c r="J5635" s="1"/>
      <c r="K5635" s="1"/>
      <c r="L5635" s="1"/>
      <c r="M5635" s="1"/>
      <c r="N5635" s="1"/>
      <c r="AA5635" s="1"/>
      <c r="AB5635" s="1"/>
      <c r="AC5635" s="1"/>
    </row>
    <row r="5636" spans="2:29" x14ac:dyDescent="0.25">
      <c r="B5636" s="27">
        <f t="shared" si="150"/>
        <v>39682.749999986336</v>
      </c>
      <c r="C5636" s="25">
        <v>18</v>
      </c>
      <c r="D5636" s="25">
        <v>20.7</v>
      </c>
      <c r="E5636" s="25">
        <v>239.01</v>
      </c>
      <c r="J5636" s="1"/>
      <c r="K5636" s="1"/>
      <c r="L5636" s="1"/>
      <c r="M5636" s="1"/>
      <c r="N5636" s="1"/>
      <c r="AA5636" s="1"/>
      <c r="AB5636" s="1"/>
      <c r="AC5636" s="1"/>
    </row>
    <row r="5637" spans="2:29" x14ac:dyDescent="0.25">
      <c r="B5637" s="27">
        <f t="shared" si="150"/>
        <v>39682.791666653</v>
      </c>
      <c r="C5637" s="25">
        <v>19</v>
      </c>
      <c r="D5637" s="25">
        <v>19.100000000000001</v>
      </c>
      <c r="E5637" s="25">
        <v>33.369999999999997</v>
      </c>
      <c r="J5637" s="1"/>
      <c r="K5637" s="1"/>
      <c r="L5637" s="1"/>
      <c r="M5637" s="1"/>
      <c r="N5637" s="1"/>
      <c r="AA5637" s="1"/>
      <c r="AB5637" s="1"/>
      <c r="AC5637" s="1"/>
    </row>
    <row r="5638" spans="2:29" x14ac:dyDescent="0.25">
      <c r="B5638" s="27">
        <f t="shared" si="150"/>
        <v>39682.833333319664</v>
      </c>
      <c r="C5638" s="25">
        <v>20</v>
      </c>
      <c r="D5638" s="25">
        <v>18</v>
      </c>
      <c r="E5638" s="25">
        <v>0</v>
      </c>
      <c r="J5638" s="1"/>
      <c r="K5638" s="1"/>
      <c r="L5638" s="1"/>
      <c r="M5638" s="1"/>
      <c r="N5638" s="1"/>
      <c r="AA5638" s="1"/>
      <c r="AB5638" s="1"/>
      <c r="AC5638" s="1"/>
    </row>
    <row r="5639" spans="2:29" x14ac:dyDescent="0.25">
      <c r="B5639" s="27">
        <f t="shared" si="150"/>
        <v>39682.874999986328</v>
      </c>
      <c r="C5639" s="25">
        <v>21</v>
      </c>
      <c r="D5639" s="25">
        <v>18</v>
      </c>
      <c r="E5639" s="25">
        <v>0</v>
      </c>
      <c r="J5639" s="1"/>
      <c r="K5639" s="1"/>
      <c r="L5639" s="1"/>
      <c r="M5639" s="1"/>
      <c r="N5639" s="1"/>
      <c r="AA5639" s="1"/>
      <c r="AB5639" s="1"/>
      <c r="AC5639" s="1"/>
    </row>
    <row r="5640" spans="2:29" x14ac:dyDescent="0.25">
      <c r="B5640" s="27">
        <f t="shared" si="150"/>
        <v>39682.916666652993</v>
      </c>
      <c r="C5640" s="25">
        <v>22</v>
      </c>
      <c r="D5640" s="25">
        <v>18.100000000000001</v>
      </c>
      <c r="E5640" s="25">
        <v>0</v>
      </c>
      <c r="J5640" s="1"/>
      <c r="K5640" s="1"/>
      <c r="L5640" s="1"/>
      <c r="M5640" s="1"/>
      <c r="N5640" s="1"/>
      <c r="AA5640" s="1"/>
      <c r="AB5640" s="1"/>
      <c r="AC5640" s="1"/>
    </row>
    <row r="5641" spans="2:29" x14ac:dyDescent="0.25">
      <c r="B5641" s="27">
        <f t="shared" si="150"/>
        <v>39682.958333319657</v>
      </c>
      <c r="C5641" s="25">
        <v>23</v>
      </c>
      <c r="D5641" s="25">
        <v>18.100000000000001</v>
      </c>
      <c r="E5641" s="25">
        <v>0</v>
      </c>
      <c r="J5641" s="1"/>
      <c r="K5641" s="1"/>
      <c r="L5641" s="1"/>
      <c r="M5641" s="1"/>
      <c r="N5641" s="1"/>
      <c r="AA5641" s="1"/>
      <c r="AB5641" s="1"/>
      <c r="AC5641" s="1"/>
    </row>
    <row r="5642" spans="2:29" x14ac:dyDescent="0.25">
      <c r="B5642" s="27">
        <f t="shared" si="150"/>
        <v>39682.999999986321</v>
      </c>
      <c r="C5642" s="25">
        <v>0</v>
      </c>
      <c r="D5642" s="25">
        <v>18.2</v>
      </c>
      <c r="E5642" s="25">
        <v>0</v>
      </c>
      <c r="J5642" s="1"/>
      <c r="K5642" s="1"/>
      <c r="L5642" s="1"/>
      <c r="M5642" s="1"/>
      <c r="N5642" s="1"/>
      <c r="AA5642" s="1"/>
      <c r="AB5642" s="1"/>
      <c r="AC5642" s="1"/>
    </row>
    <row r="5643" spans="2:29" x14ac:dyDescent="0.25">
      <c r="B5643" s="27">
        <f t="shared" si="150"/>
        <v>39683.041666652985</v>
      </c>
      <c r="C5643" s="25">
        <v>1</v>
      </c>
      <c r="D5643" s="25">
        <v>18.3</v>
      </c>
      <c r="E5643" s="25">
        <v>0</v>
      </c>
      <c r="J5643" s="1"/>
      <c r="K5643" s="1"/>
      <c r="L5643" s="1"/>
      <c r="M5643" s="1"/>
      <c r="N5643" s="1"/>
      <c r="AA5643" s="1"/>
      <c r="AB5643" s="1"/>
      <c r="AC5643" s="1"/>
    </row>
    <row r="5644" spans="2:29" x14ac:dyDescent="0.25">
      <c r="B5644" s="27">
        <f t="shared" si="150"/>
        <v>39683.08333331965</v>
      </c>
      <c r="C5644" s="25">
        <v>2</v>
      </c>
      <c r="D5644" s="25">
        <v>18.3</v>
      </c>
      <c r="E5644" s="25">
        <v>0</v>
      </c>
      <c r="J5644" s="1"/>
      <c r="K5644" s="1"/>
      <c r="L5644" s="1"/>
      <c r="M5644" s="1"/>
      <c r="N5644" s="1"/>
      <c r="AA5644" s="1"/>
      <c r="AB5644" s="1"/>
      <c r="AC5644" s="1"/>
    </row>
    <row r="5645" spans="2:29" x14ac:dyDescent="0.25">
      <c r="B5645" s="27">
        <f t="shared" si="150"/>
        <v>39683.124999986314</v>
      </c>
      <c r="C5645" s="25">
        <v>3</v>
      </c>
      <c r="D5645" s="25">
        <v>18</v>
      </c>
      <c r="E5645" s="25">
        <v>0</v>
      </c>
      <c r="J5645" s="1"/>
      <c r="K5645" s="1"/>
      <c r="L5645" s="1"/>
      <c r="M5645" s="1"/>
      <c r="N5645" s="1"/>
      <c r="AA5645" s="1"/>
      <c r="AB5645" s="1"/>
      <c r="AC5645" s="1"/>
    </row>
    <row r="5646" spans="2:29" x14ac:dyDescent="0.25">
      <c r="B5646" s="27">
        <f t="shared" si="150"/>
        <v>39683.166666652978</v>
      </c>
      <c r="C5646" s="25">
        <v>4</v>
      </c>
      <c r="D5646" s="25">
        <v>17.600000000000001</v>
      </c>
      <c r="E5646" s="25">
        <v>0</v>
      </c>
      <c r="J5646" s="1"/>
      <c r="K5646" s="1"/>
      <c r="L5646" s="1"/>
      <c r="M5646" s="1"/>
      <c r="N5646" s="1"/>
      <c r="AA5646" s="1"/>
      <c r="AB5646" s="1"/>
      <c r="AC5646" s="1"/>
    </row>
    <row r="5647" spans="2:29" x14ac:dyDescent="0.25">
      <c r="B5647" s="27">
        <f t="shared" si="150"/>
        <v>39683.208333319642</v>
      </c>
      <c r="C5647" s="25">
        <v>5</v>
      </c>
      <c r="D5647" s="25">
        <v>17.5</v>
      </c>
      <c r="E5647" s="25">
        <v>0</v>
      </c>
      <c r="J5647" s="1"/>
      <c r="K5647" s="1"/>
      <c r="L5647" s="1"/>
      <c r="M5647" s="1"/>
      <c r="N5647" s="1"/>
      <c r="AA5647" s="1"/>
      <c r="AB5647" s="1"/>
      <c r="AC5647" s="1"/>
    </row>
    <row r="5648" spans="2:29" x14ac:dyDescent="0.25">
      <c r="B5648" s="27">
        <f t="shared" si="150"/>
        <v>39683.249999986307</v>
      </c>
      <c r="C5648" s="25">
        <v>6</v>
      </c>
      <c r="D5648" s="25">
        <v>17.399999999999999</v>
      </c>
      <c r="E5648" s="25">
        <v>0</v>
      </c>
      <c r="J5648" s="1"/>
      <c r="K5648" s="1"/>
      <c r="L5648" s="1"/>
      <c r="M5648" s="1"/>
      <c r="N5648" s="1"/>
      <c r="AA5648" s="1"/>
      <c r="AB5648" s="1"/>
      <c r="AC5648" s="1"/>
    </row>
    <row r="5649" spans="2:29" x14ac:dyDescent="0.25">
      <c r="B5649" s="27">
        <f t="shared" si="150"/>
        <v>39683.291666652971</v>
      </c>
      <c r="C5649" s="25">
        <v>7</v>
      </c>
      <c r="D5649" s="25">
        <v>17.600000000000001</v>
      </c>
      <c r="E5649" s="25">
        <v>80.349999999999994</v>
      </c>
      <c r="J5649" s="1"/>
      <c r="K5649" s="1"/>
      <c r="L5649" s="1"/>
      <c r="M5649" s="1"/>
      <c r="N5649" s="1"/>
      <c r="AA5649" s="1"/>
      <c r="AB5649" s="1"/>
      <c r="AC5649" s="1"/>
    </row>
    <row r="5650" spans="2:29" x14ac:dyDescent="0.25">
      <c r="B5650" s="27">
        <f t="shared" si="150"/>
        <v>39683.333333319635</v>
      </c>
      <c r="C5650" s="25">
        <v>8</v>
      </c>
      <c r="D5650" s="25">
        <v>18.7</v>
      </c>
      <c r="E5650" s="25">
        <v>294.45999999999998</v>
      </c>
      <c r="J5650" s="1"/>
      <c r="K5650" s="1"/>
      <c r="L5650" s="1"/>
      <c r="M5650" s="1"/>
      <c r="N5650" s="1"/>
      <c r="AA5650" s="1"/>
      <c r="AB5650" s="1"/>
      <c r="AC5650" s="1"/>
    </row>
    <row r="5651" spans="2:29" x14ac:dyDescent="0.25">
      <c r="B5651" s="27">
        <f t="shared" si="150"/>
        <v>39683.374999986299</v>
      </c>
      <c r="C5651" s="25">
        <v>9</v>
      </c>
      <c r="D5651" s="25">
        <v>19.8</v>
      </c>
      <c r="E5651" s="25">
        <v>506.98</v>
      </c>
      <c r="J5651" s="1"/>
      <c r="K5651" s="1"/>
      <c r="L5651" s="1"/>
      <c r="M5651" s="1"/>
      <c r="N5651" s="1"/>
      <c r="AA5651" s="1"/>
      <c r="AB5651" s="1"/>
      <c r="AC5651" s="1"/>
    </row>
    <row r="5652" spans="2:29" x14ac:dyDescent="0.25">
      <c r="B5652" s="27">
        <f t="shared" si="150"/>
        <v>39683.416666652964</v>
      </c>
      <c r="C5652" s="25">
        <v>10</v>
      </c>
      <c r="D5652" s="25">
        <v>20.6</v>
      </c>
      <c r="E5652" s="25">
        <v>690.9</v>
      </c>
      <c r="J5652" s="1"/>
      <c r="K5652" s="1"/>
      <c r="L5652" s="1"/>
      <c r="M5652" s="1"/>
      <c r="N5652" s="1"/>
      <c r="AA5652" s="1"/>
      <c r="AB5652" s="1"/>
      <c r="AC5652" s="1"/>
    </row>
    <row r="5653" spans="2:29" x14ac:dyDescent="0.25">
      <c r="B5653" s="27">
        <f t="shared" si="150"/>
        <v>39683.458333319628</v>
      </c>
      <c r="C5653" s="25">
        <v>11</v>
      </c>
      <c r="D5653" s="25">
        <v>21.3</v>
      </c>
      <c r="E5653" s="25">
        <v>830.37</v>
      </c>
      <c r="J5653" s="1"/>
      <c r="K5653" s="1"/>
      <c r="L5653" s="1"/>
      <c r="M5653" s="1"/>
      <c r="N5653" s="1"/>
      <c r="AA5653" s="1"/>
      <c r="AB5653" s="1"/>
      <c r="AC5653" s="1"/>
    </row>
    <row r="5654" spans="2:29" x14ac:dyDescent="0.25">
      <c r="B5654" s="27">
        <f t="shared" si="150"/>
        <v>39683.499999986292</v>
      </c>
      <c r="C5654" s="25">
        <v>12</v>
      </c>
      <c r="D5654" s="25">
        <v>24.1</v>
      </c>
      <c r="E5654" s="25">
        <v>907.54</v>
      </c>
      <c r="J5654" s="1"/>
      <c r="K5654" s="1"/>
      <c r="L5654" s="1"/>
      <c r="M5654" s="1"/>
      <c r="N5654" s="1"/>
      <c r="AA5654" s="1"/>
      <c r="AB5654" s="1"/>
      <c r="AC5654" s="1"/>
    </row>
    <row r="5655" spans="2:29" x14ac:dyDescent="0.25">
      <c r="B5655" s="27">
        <f t="shared" si="150"/>
        <v>39683.541666652956</v>
      </c>
      <c r="C5655" s="25">
        <v>13</v>
      </c>
      <c r="D5655" s="25">
        <v>24.5</v>
      </c>
      <c r="E5655" s="25">
        <v>642.74</v>
      </c>
      <c r="J5655" s="1"/>
      <c r="K5655" s="1"/>
      <c r="L5655" s="1"/>
      <c r="M5655" s="1"/>
      <c r="N5655" s="1"/>
      <c r="AA5655" s="1"/>
      <c r="AB5655" s="1"/>
      <c r="AC5655" s="1"/>
    </row>
    <row r="5656" spans="2:29" x14ac:dyDescent="0.25">
      <c r="B5656" s="27">
        <f t="shared" si="150"/>
        <v>39683.583333319621</v>
      </c>
      <c r="C5656" s="25">
        <v>14</v>
      </c>
      <c r="D5656" s="25">
        <v>23.8</v>
      </c>
      <c r="E5656" s="25">
        <v>477.9</v>
      </c>
      <c r="J5656" s="1"/>
      <c r="K5656" s="1"/>
      <c r="L5656" s="1"/>
      <c r="M5656" s="1"/>
      <c r="N5656" s="1"/>
      <c r="AA5656" s="1"/>
      <c r="AB5656" s="1"/>
      <c r="AC5656" s="1"/>
    </row>
    <row r="5657" spans="2:29" x14ac:dyDescent="0.25">
      <c r="B5657" s="27">
        <f t="shared" si="150"/>
        <v>39683.624999986285</v>
      </c>
      <c r="C5657" s="25">
        <v>15</v>
      </c>
      <c r="D5657" s="25">
        <v>24</v>
      </c>
      <c r="E5657" s="25">
        <v>774.21</v>
      </c>
      <c r="J5657" s="1"/>
      <c r="K5657" s="1"/>
      <c r="L5657" s="1"/>
      <c r="M5657" s="1"/>
      <c r="N5657" s="1"/>
      <c r="AA5657" s="1"/>
      <c r="AB5657" s="1"/>
      <c r="AC5657" s="1"/>
    </row>
    <row r="5658" spans="2:29" x14ac:dyDescent="0.25">
      <c r="B5658" s="27">
        <f t="shared" si="150"/>
        <v>39683.666666652949</v>
      </c>
      <c r="C5658" s="25">
        <v>16</v>
      </c>
      <c r="D5658" s="25">
        <v>23.5</v>
      </c>
      <c r="E5658" s="25">
        <v>617.29</v>
      </c>
      <c r="J5658" s="1"/>
      <c r="K5658" s="1"/>
      <c r="L5658" s="1"/>
      <c r="M5658" s="1"/>
      <c r="N5658" s="1"/>
      <c r="AA5658" s="1"/>
      <c r="AB5658" s="1"/>
      <c r="AC5658" s="1"/>
    </row>
    <row r="5659" spans="2:29" x14ac:dyDescent="0.25">
      <c r="B5659" s="27">
        <f t="shared" si="150"/>
        <v>39683.708333319613</v>
      </c>
      <c r="C5659" s="25">
        <v>17</v>
      </c>
      <c r="D5659" s="25">
        <v>22</v>
      </c>
      <c r="E5659" s="25">
        <v>198.68</v>
      </c>
      <c r="J5659" s="1"/>
      <c r="K5659" s="1"/>
      <c r="L5659" s="1"/>
      <c r="M5659" s="1"/>
      <c r="N5659" s="1"/>
      <c r="AA5659" s="1"/>
      <c r="AB5659" s="1"/>
      <c r="AC5659" s="1"/>
    </row>
    <row r="5660" spans="2:29" x14ac:dyDescent="0.25">
      <c r="B5660" s="27">
        <f t="shared" si="150"/>
        <v>39683.749999986278</v>
      </c>
      <c r="C5660" s="25">
        <v>18</v>
      </c>
      <c r="D5660" s="25">
        <v>21.7</v>
      </c>
      <c r="E5660" s="25">
        <v>231.34</v>
      </c>
      <c r="J5660" s="1"/>
      <c r="K5660" s="1"/>
      <c r="L5660" s="1"/>
      <c r="M5660" s="1"/>
      <c r="N5660" s="1"/>
      <c r="AA5660" s="1"/>
      <c r="AB5660" s="1"/>
      <c r="AC5660" s="1"/>
    </row>
    <row r="5661" spans="2:29" x14ac:dyDescent="0.25">
      <c r="B5661" s="27">
        <f t="shared" si="150"/>
        <v>39683.791666652942</v>
      </c>
      <c r="C5661" s="25">
        <v>19</v>
      </c>
      <c r="D5661" s="25">
        <v>20.2</v>
      </c>
      <c r="E5661" s="25">
        <v>29.87</v>
      </c>
      <c r="J5661" s="1"/>
      <c r="K5661" s="1"/>
      <c r="L5661" s="1"/>
      <c r="M5661" s="1"/>
      <c r="N5661" s="1"/>
      <c r="AA5661" s="1"/>
      <c r="AB5661" s="1"/>
      <c r="AC5661" s="1"/>
    </row>
    <row r="5662" spans="2:29" x14ac:dyDescent="0.25">
      <c r="B5662" s="27">
        <f t="shared" si="150"/>
        <v>39683.833333319606</v>
      </c>
      <c r="C5662" s="25">
        <v>20</v>
      </c>
      <c r="D5662" s="25">
        <v>19.399999999999999</v>
      </c>
      <c r="E5662" s="25">
        <v>0</v>
      </c>
      <c r="J5662" s="1"/>
      <c r="K5662" s="1"/>
      <c r="L5662" s="1"/>
      <c r="M5662" s="1"/>
      <c r="N5662" s="1"/>
      <c r="AA5662" s="1"/>
      <c r="AB5662" s="1"/>
      <c r="AC5662" s="1"/>
    </row>
    <row r="5663" spans="2:29" x14ac:dyDescent="0.25">
      <c r="B5663" s="27">
        <f t="shared" si="150"/>
        <v>39683.87499998627</v>
      </c>
      <c r="C5663" s="25">
        <v>21</v>
      </c>
      <c r="D5663" s="25">
        <v>19.2</v>
      </c>
      <c r="E5663" s="25">
        <v>0</v>
      </c>
      <c r="J5663" s="1"/>
      <c r="K5663" s="1"/>
      <c r="L5663" s="1"/>
      <c r="M5663" s="1"/>
      <c r="N5663" s="1"/>
      <c r="AA5663" s="1"/>
      <c r="AB5663" s="1"/>
      <c r="AC5663" s="1"/>
    </row>
    <row r="5664" spans="2:29" x14ac:dyDescent="0.25">
      <c r="B5664" s="27">
        <f t="shared" si="150"/>
        <v>39683.916666652935</v>
      </c>
      <c r="C5664" s="25">
        <v>22</v>
      </c>
      <c r="D5664" s="25">
        <v>19.2</v>
      </c>
      <c r="E5664" s="25">
        <v>0</v>
      </c>
      <c r="J5664" s="1"/>
      <c r="K5664" s="1"/>
      <c r="L5664" s="1"/>
      <c r="M5664" s="1"/>
      <c r="N5664" s="1"/>
      <c r="AA5664" s="1"/>
      <c r="AB5664" s="1"/>
      <c r="AC5664" s="1"/>
    </row>
    <row r="5665" spans="2:29" x14ac:dyDescent="0.25">
      <c r="B5665" s="27">
        <f t="shared" si="150"/>
        <v>39683.958333319599</v>
      </c>
      <c r="C5665" s="25">
        <v>23</v>
      </c>
      <c r="D5665" s="25">
        <v>19.100000000000001</v>
      </c>
      <c r="E5665" s="25">
        <v>0</v>
      </c>
      <c r="J5665" s="1"/>
      <c r="K5665" s="1"/>
      <c r="L5665" s="1"/>
      <c r="M5665" s="1"/>
      <c r="N5665" s="1"/>
      <c r="AA5665" s="1"/>
      <c r="AB5665" s="1"/>
      <c r="AC5665" s="1"/>
    </row>
    <row r="5666" spans="2:29" x14ac:dyDescent="0.25">
      <c r="B5666" s="27">
        <f t="shared" si="150"/>
        <v>39683.999999986263</v>
      </c>
      <c r="C5666" s="25">
        <v>0</v>
      </c>
      <c r="D5666" s="25">
        <v>19</v>
      </c>
      <c r="E5666" s="25">
        <v>0</v>
      </c>
      <c r="J5666" s="1"/>
      <c r="K5666" s="1"/>
      <c r="L5666" s="1"/>
      <c r="M5666" s="1"/>
      <c r="N5666" s="1"/>
      <c r="AA5666" s="1"/>
      <c r="AB5666" s="1"/>
      <c r="AC5666" s="1"/>
    </row>
    <row r="5667" spans="2:29" x14ac:dyDescent="0.25">
      <c r="B5667" s="27">
        <f t="shared" si="150"/>
        <v>39684.041666652927</v>
      </c>
      <c r="C5667" s="25">
        <v>1</v>
      </c>
      <c r="D5667" s="25">
        <v>18.8</v>
      </c>
      <c r="E5667" s="25">
        <v>0</v>
      </c>
      <c r="J5667" s="1"/>
      <c r="K5667" s="1"/>
      <c r="L5667" s="1"/>
      <c r="M5667" s="1"/>
      <c r="N5667" s="1"/>
      <c r="AA5667" s="1"/>
      <c r="AB5667" s="1"/>
      <c r="AC5667" s="1"/>
    </row>
    <row r="5668" spans="2:29" x14ac:dyDescent="0.25">
      <c r="B5668" s="27">
        <f t="shared" si="150"/>
        <v>39684.083333319591</v>
      </c>
      <c r="C5668" s="25">
        <v>2</v>
      </c>
      <c r="D5668" s="25">
        <v>18.7</v>
      </c>
      <c r="E5668" s="25">
        <v>0</v>
      </c>
      <c r="J5668" s="1"/>
      <c r="K5668" s="1"/>
      <c r="L5668" s="1"/>
      <c r="M5668" s="1"/>
      <c r="N5668" s="1"/>
      <c r="AA5668" s="1"/>
      <c r="AB5668" s="1"/>
      <c r="AC5668" s="1"/>
    </row>
    <row r="5669" spans="2:29" x14ac:dyDescent="0.25">
      <c r="B5669" s="27">
        <f t="shared" si="150"/>
        <v>39684.124999986256</v>
      </c>
      <c r="C5669" s="25">
        <v>3</v>
      </c>
      <c r="D5669" s="25">
        <v>18.600000000000001</v>
      </c>
      <c r="E5669" s="25">
        <v>0</v>
      </c>
      <c r="J5669" s="1"/>
      <c r="K5669" s="1"/>
      <c r="L5669" s="1"/>
      <c r="M5669" s="1"/>
      <c r="N5669" s="1"/>
      <c r="AA5669" s="1"/>
      <c r="AB5669" s="1"/>
      <c r="AC5669" s="1"/>
    </row>
    <row r="5670" spans="2:29" x14ac:dyDescent="0.25">
      <c r="B5670" s="27">
        <f t="shared" si="150"/>
        <v>39684.16666665292</v>
      </c>
      <c r="C5670" s="25">
        <v>4</v>
      </c>
      <c r="D5670" s="25">
        <v>18.600000000000001</v>
      </c>
      <c r="E5670" s="25">
        <v>0</v>
      </c>
      <c r="J5670" s="1"/>
      <c r="K5670" s="1"/>
      <c r="L5670" s="1"/>
      <c r="M5670" s="1"/>
      <c r="N5670" s="1"/>
      <c r="AA5670" s="1"/>
      <c r="AB5670" s="1"/>
      <c r="AC5670" s="1"/>
    </row>
    <row r="5671" spans="2:29" x14ac:dyDescent="0.25">
      <c r="B5671" s="27">
        <f t="shared" si="150"/>
        <v>39684.208333319584</v>
      </c>
      <c r="C5671" s="25">
        <v>5</v>
      </c>
      <c r="D5671" s="25">
        <v>18.600000000000001</v>
      </c>
      <c r="E5671" s="25">
        <v>0</v>
      </c>
      <c r="J5671" s="1"/>
      <c r="K5671" s="1"/>
      <c r="L5671" s="1"/>
      <c r="M5671" s="1"/>
      <c r="N5671" s="1"/>
      <c r="AA5671" s="1"/>
      <c r="AB5671" s="1"/>
      <c r="AC5671" s="1"/>
    </row>
    <row r="5672" spans="2:29" x14ac:dyDescent="0.25">
      <c r="B5672" s="27">
        <f t="shared" si="150"/>
        <v>39684.249999986248</v>
      </c>
      <c r="C5672" s="25">
        <v>6</v>
      </c>
      <c r="D5672" s="25">
        <v>18.5</v>
      </c>
      <c r="E5672" s="25">
        <v>0</v>
      </c>
      <c r="J5672" s="1"/>
      <c r="K5672" s="1"/>
      <c r="L5672" s="1"/>
      <c r="M5672" s="1"/>
      <c r="N5672" s="1"/>
      <c r="AA5672" s="1"/>
      <c r="AB5672" s="1"/>
      <c r="AC5672" s="1"/>
    </row>
    <row r="5673" spans="2:29" x14ac:dyDescent="0.25">
      <c r="B5673" s="27">
        <f t="shared" si="150"/>
        <v>39684.291666652913</v>
      </c>
      <c r="C5673" s="25">
        <v>7</v>
      </c>
      <c r="D5673" s="25">
        <v>18.8</v>
      </c>
      <c r="E5673" s="25">
        <v>77.010000000000005</v>
      </c>
      <c r="J5673" s="1"/>
      <c r="K5673" s="1"/>
      <c r="L5673" s="1"/>
      <c r="M5673" s="1"/>
      <c r="N5673" s="1"/>
      <c r="AA5673" s="1"/>
      <c r="AB5673" s="1"/>
      <c r="AC5673" s="1"/>
    </row>
    <row r="5674" spans="2:29" x14ac:dyDescent="0.25">
      <c r="B5674" s="27">
        <f t="shared" si="150"/>
        <v>39684.333333319577</v>
      </c>
      <c r="C5674" s="25">
        <v>8</v>
      </c>
      <c r="D5674" s="25">
        <v>20</v>
      </c>
      <c r="E5674" s="25">
        <v>291.12</v>
      </c>
      <c r="J5674" s="1"/>
      <c r="K5674" s="1"/>
      <c r="L5674" s="1"/>
      <c r="M5674" s="1"/>
      <c r="N5674" s="1"/>
      <c r="AA5674" s="1"/>
      <c r="AB5674" s="1"/>
      <c r="AC5674" s="1"/>
    </row>
    <row r="5675" spans="2:29" x14ac:dyDescent="0.25">
      <c r="B5675" s="27">
        <f t="shared" si="150"/>
        <v>39684.374999986241</v>
      </c>
      <c r="C5675" s="25">
        <v>9</v>
      </c>
      <c r="D5675" s="25">
        <v>21.2</v>
      </c>
      <c r="E5675" s="25">
        <v>503.14</v>
      </c>
      <c r="J5675" s="1"/>
      <c r="K5675" s="1"/>
      <c r="L5675" s="1"/>
      <c r="M5675" s="1"/>
      <c r="N5675" s="1"/>
      <c r="AA5675" s="1"/>
      <c r="AB5675" s="1"/>
      <c r="AC5675" s="1"/>
    </row>
    <row r="5676" spans="2:29" x14ac:dyDescent="0.25">
      <c r="B5676" s="27">
        <f t="shared" si="150"/>
        <v>39684.416666652905</v>
      </c>
      <c r="C5676" s="25">
        <v>10</v>
      </c>
      <c r="D5676" s="25">
        <v>22.4</v>
      </c>
      <c r="E5676" s="25">
        <v>686.16</v>
      </c>
      <c r="J5676" s="1"/>
      <c r="K5676" s="1"/>
      <c r="L5676" s="1"/>
      <c r="M5676" s="1"/>
      <c r="N5676" s="1"/>
      <c r="AA5676" s="1"/>
      <c r="AB5676" s="1"/>
      <c r="AC5676" s="1"/>
    </row>
    <row r="5677" spans="2:29" x14ac:dyDescent="0.25">
      <c r="B5677" s="27">
        <f t="shared" si="150"/>
        <v>39684.45833331957</v>
      </c>
      <c r="C5677" s="25">
        <v>11</v>
      </c>
      <c r="D5677" s="25">
        <v>23.1</v>
      </c>
      <c r="E5677" s="25">
        <v>823.77</v>
      </c>
      <c r="J5677" s="1"/>
      <c r="K5677" s="1"/>
      <c r="L5677" s="1"/>
      <c r="M5677" s="1"/>
      <c r="N5677" s="1"/>
      <c r="AA5677" s="1"/>
      <c r="AB5677" s="1"/>
      <c r="AC5677" s="1"/>
    </row>
    <row r="5678" spans="2:29" x14ac:dyDescent="0.25">
      <c r="B5678" s="27">
        <f t="shared" si="150"/>
        <v>39684.499999986234</v>
      </c>
      <c r="C5678" s="25">
        <v>12</v>
      </c>
      <c r="D5678" s="25">
        <v>24.3</v>
      </c>
      <c r="E5678" s="25">
        <v>890.32</v>
      </c>
      <c r="J5678" s="1"/>
      <c r="K5678" s="1"/>
      <c r="L5678" s="1"/>
      <c r="M5678" s="1"/>
      <c r="N5678" s="1"/>
      <c r="AA5678" s="1"/>
      <c r="AB5678" s="1"/>
      <c r="AC5678" s="1"/>
    </row>
    <row r="5679" spans="2:29" x14ac:dyDescent="0.25">
      <c r="B5679" s="27">
        <f t="shared" si="150"/>
        <v>39684.541666652898</v>
      </c>
      <c r="C5679" s="25">
        <v>13</v>
      </c>
      <c r="D5679" s="25">
        <v>24.8</v>
      </c>
      <c r="E5679" s="25">
        <v>911.65</v>
      </c>
      <c r="J5679" s="1"/>
      <c r="K5679" s="1"/>
      <c r="L5679" s="1"/>
      <c r="M5679" s="1"/>
      <c r="N5679" s="1"/>
      <c r="AA5679" s="1"/>
      <c r="AB5679" s="1"/>
      <c r="AC5679" s="1"/>
    </row>
    <row r="5680" spans="2:29" x14ac:dyDescent="0.25">
      <c r="B5680" s="27">
        <f t="shared" si="150"/>
        <v>39684.583333319562</v>
      </c>
      <c r="C5680" s="25">
        <v>14</v>
      </c>
      <c r="D5680" s="25">
        <v>24.9</v>
      </c>
      <c r="E5680" s="25">
        <v>871.49</v>
      </c>
      <c r="J5680" s="1"/>
      <c r="K5680" s="1"/>
      <c r="L5680" s="1"/>
      <c r="M5680" s="1"/>
      <c r="N5680" s="1"/>
      <c r="AA5680" s="1"/>
      <c r="AB5680" s="1"/>
      <c r="AC5680" s="1"/>
    </row>
    <row r="5681" spans="2:29" x14ac:dyDescent="0.25">
      <c r="B5681" s="27">
        <f t="shared" si="150"/>
        <v>39684.624999986227</v>
      </c>
      <c r="C5681" s="25">
        <v>15</v>
      </c>
      <c r="D5681" s="25">
        <v>24.6</v>
      </c>
      <c r="E5681" s="25">
        <v>773.11</v>
      </c>
      <c r="J5681" s="1"/>
      <c r="K5681" s="1"/>
      <c r="L5681" s="1"/>
      <c r="M5681" s="1"/>
      <c r="N5681" s="1"/>
      <c r="AA5681" s="1"/>
      <c r="AB5681" s="1"/>
      <c r="AC5681" s="1"/>
    </row>
    <row r="5682" spans="2:29" x14ac:dyDescent="0.25">
      <c r="B5682" s="27">
        <f t="shared" si="150"/>
        <v>39684.666666652891</v>
      </c>
      <c r="C5682" s="25">
        <v>16</v>
      </c>
      <c r="D5682" s="25">
        <v>24.4</v>
      </c>
      <c r="E5682" s="25">
        <v>623.95000000000005</v>
      </c>
      <c r="J5682" s="1"/>
      <c r="K5682" s="1"/>
      <c r="L5682" s="1"/>
      <c r="M5682" s="1"/>
      <c r="N5682" s="1"/>
      <c r="AA5682" s="1"/>
      <c r="AB5682" s="1"/>
      <c r="AC5682" s="1"/>
    </row>
    <row r="5683" spans="2:29" x14ac:dyDescent="0.25">
      <c r="B5683" s="27">
        <f t="shared" si="150"/>
        <v>39684.708333319555</v>
      </c>
      <c r="C5683" s="25">
        <v>17</v>
      </c>
      <c r="D5683" s="25">
        <v>23.8</v>
      </c>
      <c r="E5683" s="25">
        <v>435.01</v>
      </c>
      <c r="J5683" s="1"/>
      <c r="K5683" s="1"/>
      <c r="L5683" s="1"/>
      <c r="M5683" s="1"/>
      <c r="N5683" s="1"/>
      <c r="AA5683" s="1"/>
      <c r="AB5683" s="1"/>
      <c r="AC5683" s="1"/>
    </row>
    <row r="5684" spans="2:29" x14ac:dyDescent="0.25">
      <c r="B5684" s="27">
        <f t="shared" si="150"/>
        <v>39684.749999986219</v>
      </c>
      <c r="C5684" s="25">
        <v>18</v>
      </c>
      <c r="D5684" s="25">
        <v>22.7</v>
      </c>
      <c r="E5684" s="25">
        <v>223.33</v>
      </c>
      <c r="J5684" s="1"/>
      <c r="K5684" s="1"/>
      <c r="L5684" s="1"/>
      <c r="M5684" s="1"/>
      <c r="N5684" s="1"/>
      <c r="AA5684" s="1"/>
      <c r="AB5684" s="1"/>
      <c r="AC5684" s="1"/>
    </row>
    <row r="5685" spans="2:29" x14ac:dyDescent="0.25">
      <c r="B5685" s="27">
        <f t="shared" si="150"/>
        <v>39684.791666652884</v>
      </c>
      <c r="C5685" s="25">
        <v>19</v>
      </c>
      <c r="D5685" s="25">
        <v>20.7</v>
      </c>
      <c r="E5685" s="25">
        <v>26.21</v>
      </c>
      <c r="J5685" s="1"/>
      <c r="K5685" s="1"/>
      <c r="L5685" s="1"/>
      <c r="M5685" s="1"/>
      <c r="N5685" s="1"/>
      <c r="AA5685" s="1"/>
      <c r="AB5685" s="1"/>
      <c r="AC5685" s="1"/>
    </row>
    <row r="5686" spans="2:29" x14ac:dyDescent="0.25">
      <c r="B5686" s="27">
        <f t="shared" si="150"/>
        <v>39684.833333319548</v>
      </c>
      <c r="C5686" s="25">
        <v>20</v>
      </c>
      <c r="D5686" s="25">
        <v>19.8</v>
      </c>
      <c r="E5686" s="25">
        <v>0</v>
      </c>
      <c r="J5686" s="1"/>
      <c r="K5686" s="1"/>
      <c r="L5686" s="1"/>
      <c r="M5686" s="1"/>
      <c r="N5686" s="1"/>
      <c r="AA5686" s="1"/>
      <c r="AB5686" s="1"/>
      <c r="AC5686" s="1"/>
    </row>
    <row r="5687" spans="2:29" x14ac:dyDescent="0.25">
      <c r="B5687" s="27">
        <f t="shared" si="150"/>
        <v>39684.874999986212</v>
      </c>
      <c r="C5687" s="25">
        <v>21</v>
      </c>
      <c r="D5687" s="25">
        <v>19.399999999999999</v>
      </c>
      <c r="E5687" s="25">
        <v>0</v>
      </c>
      <c r="J5687" s="1"/>
      <c r="K5687" s="1"/>
      <c r="L5687" s="1"/>
      <c r="M5687" s="1"/>
      <c r="N5687" s="1"/>
      <c r="AA5687" s="1"/>
      <c r="AB5687" s="1"/>
      <c r="AC5687" s="1"/>
    </row>
    <row r="5688" spans="2:29" x14ac:dyDescent="0.25">
      <c r="B5688" s="27">
        <f t="shared" si="150"/>
        <v>39684.916666652876</v>
      </c>
      <c r="C5688" s="25">
        <v>22</v>
      </c>
      <c r="D5688" s="25">
        <v>18.899999999999999</v>
      </c>
      <c r="E5688" s="25">
        <v>0</v>
      </c>
      <c r="J5688" s="1"/>
      <c r="K5688" s="1"/>
      <c r="L5688" s="1"/>
      <c r="M5688" s="1"/>
      <c r="N5688" s="1"/>
      <c r="AA5688" s="1"/>
      <c r="AB5688" s="1"/>
      <c r="AC5688" s="1"/>
    </row>
    <row r="5689" spans="2:29" x14ac:dyDescent="0.25">
      <c r="B5689" s="27">
        <f t="shared" si="150"/>
        <v>39684.958333319541</v>
      </c>
      <c r="C5689" s="25">
        <v>23</v>
      </c>
      <c r="D5689" s="25">
        <v>18.399999999999999</v>
      </c>
      <c r="E5689" s="25">
        <v>0</v>
      </c>
      <c r="J5689" s="1"/>
      <c r="K5689" s="1"/>
      <c r="L5689" s="1"/>
      <c r="M5689" s="1"/>
      <c r="N5689" s="1"/>
      <c r="AA5689" s="1"/>
      <c r="AB5689" s="1"/>
      <c r="AC5689" s="1"/>
    </row>
    <row r="5690" spans="2:29" x14ac:dyDescent="0.25">
      <c r="B5690" s="27">
        <f t="shared" si="150"/>
        <v>39684.999999986205</v>
      </c>
      <c r="C5690" s="25">
        <v>0</v>
      </c>
      <c r="D5690" s="25">
        <v>18.100000000000001</v>
      </c>
      <c r="E5690" s="25">
        <v>0</v>
      </c>
      <c r="J5690" s="1"/>
      <c r="K5690" s="1"/>
      <c r="L5690" s="1"/>
      <c r="M5690" s="1"/>
      <c r="N5690" s="1"/>
      <c r="AA5690" s="1"/>
      <c r="AB5690" s="1"/>
      <c r="AC5690" s="1"/>
    </row>
    <row r="5691" spans="2:29" x14ac:dyDescent="0.25">
      <c r="B5691" s="27">
        <f t="shared" si="150"/>
        <v>39685.041666652869</v>
      </c>
      <c r="C5691" s="25">
        <v>1</v>
      </c>
      <c r="D5691" s="25">
        <v>17.899999999999999</v>
      </c>
      <c r="E5691" s="25">
        <v>0</v>
      </c>
      <c r="J5691" s="1"/>
      <c r="K5691" s="1"/>
      <c r="L5691" s="1"/>
      <c r="M5691" s="1"/>
      <c r="N5691" s="1"/>
      <c r="AA5691" s="1"/>
      <c r="AB5691" s="1"/>
      <c r="AC5691" s="1"/>
    </row>
    <row r="5692" spans="2:29" x14ac:dyDescent="0.25">
      <c r="B5692" s="27">
        <f t="shared" si="150"/>
        <v>39685.083333319533</v>
      </c>
      <c r="C5692" s="25">
        <v>2</v>
      </c>
      <c r="D5692" s="25">
        <v>17.7</v>
      </c>
      <c r="E5692" s="25">
        <v>0</v>
      </c>
      <c r="J5692" s="1"/>
      <c r="K5692" s="1"/>
      <c r="L5692" s="1"/>
      <c r="M5692" s="1"/>
      <c r="N5692" s="1"/>
      <c r="AA5692" s="1"/>
      <c r="AB5692" s="1"/>
      <c r="AC5692" s="1"/>
    </row>
    <row r="5693" spans="2:29" x14ac:dyDescent="0.25">
      <c r="B5693" s="27">
        <f t="shared" si="150"/>
        <v>39685.124999986198</v>
      </c>
      <c r="C5693" s="25">
        <v>3</v>
      </c>
      <c r="D5693" s="25">
        <v>17.5</v>
      </c>
      <c r="E5693" s="25">
        <v>0</v>
      </c>
      <c r="J5693" s="1"/>
      <c r="K5693" s="1"/>
      <c r="L5693" s="1"/>
      <c r="M5693" s="1"/>
      <c r="N5693" s="1"/>
      <c r="AA5693" s="1"/>
      <c r="AB5693" s="1"/>
      <c r="AC5693" s="1"/>
    </row>
    <row r="5694" spans="2:29" x14ac:dyDescent="0.25">
      <c r="B5694" s="27">
        <f t="shared" si="150"/>
        <v>39685.166666652862</v>
      </c>
      <c r="C5694" s="25">
        <v>4</v>
      </c>
      <c r="D5694" s="25">
        <v>17.3</v>
      </c>
      <c r="E5694" s="25">
        <v>0</v>
      </c>
      <c r="J5694" s="1"/>
      <c r="K5694" s="1"/>
      <c r="L5694" s="1"/>
      <c r="M5694" s="1"/>
      <c r="N5694" s="1"/>
      <c r="AA5694" s="1"/>
      <c r="AB5694" s="1"/>
      <c r="AC5694" s="1"/>
    </row>
    <row r="5695" spans="2:29" x14ac:dyDescent="0.25">
      <c r="B5695" s="27">
        <f t="shared" si="150"/>
        <v>39685.208333319526</v>
      </c>
      <c r="C5695" s="25">
        <v>5</v>
      </c>
      <c r="D5695" s="25">
        <v>17.2</v>
      </c>
      <c r="E5695" s="25">
        <v>0</v>
      </c>
      <c r="J5695" s="1"/>
      <c r="K5695" s="1"/>
      <c r="L5695" s="1"/>
      <c r="M5695" s="1"/>
      <c r="N5695" s="1"/>
      <c r="AA5695" s="1"/>
      <c r="AB5695" s="1"/>
      <c r="AC5695" s="1"/>
    </row>
    <row r="5696" spans="2:29" x14ac:dyDescent="0.25">
      <c r="B5696" s="27">
        <f t="shared" si="150"/>
        <v>39685.24999998619</v>
      </c>
      <c r="C5696" s="25">
        <v>6</v>
      </c>
      <c r="D5696" s="25">
        <v>17.100000000000001</v>
      </c>
      <c r="E5696" s="25">
        <v>0</v>
      </c>
      <c r="J5696" s="1"/>
      <c r="K5696" s="1"/>
      <c r="L5696" s="1"/>
      <c r="M5696" s="1"/>
      <c r="N5696" s="1"/>
      <c r="AA5696" s="1"/>
      <c r="AB5696" s="1"/>
      <c r="AC5696" s="1"/>
    </row>
    <row r="5697" spans="2:29" x14ac:dyDescent="0.25">
      <c r="B5697" s="27">
        <f t="shared" si="150"/>
        <v>39685.291666652854</v>
      </c>
      <c r="C5697" s="25">
        <v>7</v>
      </c>
      <c r="D5697" s="25">
        <v>17.3</v>
      </c>
      <c r="E5697" s="25">
        <v>72.12</v>
      </c>
      <c r="J5697" s="1"/>
      <c r="K5697" s="1"/>
      <c r="L5697" s="1"/>
      <c r="M5697" s="1"/>
      <c r="N5697" s="1"/>
      <c r="AA5697" s="1"/>
      <c r="AB5697" s="1"/>
      <c r="AC5697" s="1"/>
    </row>
    <row r="5698" spans="2:29" x14ac:dyDescent="0.25">
      <c r="B5698" s="27">
        <f t="shared" si="150"/>
        <v>39685.333333319519</v>
      </c>
      <c r="C5698" s="25">
        <v>8</v>
      </c>
      <c r="D5698" s="25">
        <v>18.2</v>
      </c>
      <c r="E5698" s="25">
        <v>284.04000000000002</v>
      </c>
      <c r="J5698" s="1"/>
      <c r="K5698" s="1"/>
      <c r="L5698" s="1"/>
      <c r="M5698" s="1"/>
      <c r="N5698" s="1"/>
      <c r="AA5698" s="1"/>
      <c r="AB5698" s="1"/>
      <c r="AC5698" s="1"/>
    </row>
    <row r="5699" spans="2:29" x14ac:dyDescent="0.25">
      <c r="B5699" s="27">
        <f t="shared" ref="B5699:B5762" si="151">B5698+1/24</f>
        <v>39685.374999986183</v>
      </c>
      <c r="C5699" s="25">
        <v>9</v>
      </c>
      <c r="D5699" s="25">
        <v>19.2</v>
      </c>
      <c r="E5699" s="25">
        <v>495.5</v>
      </c>
      <c r="J5699" s="1"/>
      <c r="K5699" s="1"/>
      <c r="L5699" s="1"/>
      <c r="M5699" s="1"/>
      <c r="N5699" s="1"/>
      <c r="AA5699" s="1"/>
      <c r="AB5699" s="1"/>
      <c r="AC5699" s="1"/>
    </row>
    <row r="5700" spans="2:29" x14ac:dyDescent="0.25">
      <c r="B5700" s="27">
        <f t="shared" si="151"/>
        <v>39685.416666652847</v>
      </c>
      <c r="C5700" s="25">
        <v>10</v>
      </c>
      <c r="D5700" s="25">
        <v>20.3</v>
      </c>
      <c r="E5700" s="25">
        <v>678.64</v>
      </c>
      <c r="J5700" s="1"/>
      <c r="K5700" s="1"/>
      <c r="L5700" s="1"/>
      <c r="M5700" s="1"/>
      <c r="N5700" s="1"/>
      <c r="AA5700" s="1"/>
      <c r="AB5700" s="1"/>
      <c r="AC5700" s="1"/>
    </row>
    <row r="5701" spans="2:29" x14ac:dyDescent="0.25">
      <c r="B5701" s="27">
        <f t="shared" si="151"/>
        <v>39685.458333319511</v>
      </c>
      <c r="C5701" s="25">
        <v>11</v>
      </c>
      <c r="D5701" s="25">
        <v>21</v>
      </c>
      <c r="E5701" s="25">
        <v>817.49</v>
      </c>
      <c r="J5701" s="1"/>
      <c r="K5701" s="1"/>
      <c r="L5701" s="1"/>
      <c r="M5701" s="1"/>
      <c r="N5701" s="1"/>
      <c r="AA5701" s="1"/>
      <c r="AB5701" s="1"/>
      <c r="AC5701" s="1"/>
    </row>
    <row r="5702" spans="2:29" x14ac:dyDescent="0.25">
      <c r="B5702" s="27">
        <f t="shared" si="151"/>
        <v>39685.499999986176</v>
      </c>
      <c r="C5702" s="25">
        <v>12</v>
      </c>
      <c r="D5702" s="25">
        <v>21.7</v>
      </c>
      <c r="E5702" s="25">
        <v>904.79</v>
      </c>
      <c r="J5702" s="1"/>
      <c r="K5702" s="1"/>
      <c r="L5702" s="1"/>
      <c r="M5702" s="1"/>
      <c r="N5702" s="1"/>
      <c r="AA5702" s="1"/>
      <c r="AB5702" s="1"/>
      <c r="AC5702" s="1"/>
    </row>
    <row r="5703" spans="2:29" x14ac:dyDescent="0.25">
      <c r="B5703" s="27">
        <f t="shared" si="151"/>
        <v>39685.54166665284</v>
      </c>
      <c r="C5703" s="25">
        <v>13</v>
      </c>
      <c r="D5703" s="25">
        <v>22.5</v>
      </c>
      <c r="E5703" s="25">
        <v>928.76</v>
      </c>
      <c r="J5703" s="1"/>
      <c r="K5703" s="1"/>
      <c r="L5703" s="1"/>
      <c r="M5703" s="1"/>
      <c r="N5703" s="1"/>
      <c r="AA5703" s="1"/>
      <c r="AB5703" s="1"/>
      <c r="AC5703" s="1"/>
    </row>
    <row r="5704" spans="2:29" x14ac:dyDescent="0.25">
      <c r="B5704" s="27">
        <f t="shared" si="151"/>
        <v>39685.583333319504</v>
      </c>
      <c r="C5704" s="25">
        <v>14</v>
      </c>
      <c r="D5704" s="25">
        <v>23.3</v>
      </c>
      <c r="E5704" s="25">
        <v>888.73</v>
      </c>
      <c r="J5704" s="1"/>
      <c r="K5704" s="1"/>
      <c r="L5704" s="1"/>
      <c r="M5704" s="1"/>
      <c r="N5704" s="1"/>
      <c r="AA5704" s="1"/>
      <c r="AB5704" s="1"/>
      <c r="AC5704" s="1"/>
    </row>
    <row r="5705" spans="2:29" x14ac:dyDescent="0.25">
      <c r="B5705" s="27">
        <f t="shared" si="151"/>
        <v>39685.624999986168</v>
      </c>
      <c r="C5705" s="25">
        <v>15</v>
      </c>
      <c r="D5705" s="25">
        <v>23.8</v>
      </c>
      <c r="E5705" s="25">
        <v>787.63</v>
      </c>
      <c r="J5705" s="1"/>
      <c r="K5705" s="1"/>
      <c r="L5705" s="1"/>
      <c r="M5705" s="1"/>
      <c r="N5705" s="1"/>
      <c r="AA5705" s="1"/>
      <c r="AB5705" s="1"/>
      <c r="AC5705" s="1"/>
    </row>
    <row r="5706" spans="2:29" x14ac:dyDescent="0.25">
      <c r="B5706" s="27">
        <f t="shared" si="151"/>
        <v>39685.666666652833</v>
      </c>
      <c r="C5706" s="25">
        <v>16</v>
      </c>
      <c r="D5706" s="25">
        <v>23.2</v>
      </c>
      <c r="E5706" s="25">
        <v>634.65</v>
      </c>
      <c r="J5706" s="1"/>
      <c r="K5706" s="1"/>
      <c r="L5706" s="1"/>
      <c r="M5706" s="1"/>
      <c r="N5706" s="1"/>
      <c r="AA5706" s="1"/>
      <c r="AB5706" s="1"/>
      <c r="AC5706" s="1"/>
    </row>
    <row r="5707" spans="2:29" x14ac:dyDescent="0.25">
      <c r="B5707" s="27">
        <f t="shared" si="151"/>
        <v>39685.708333319497</v>
      </c>
      <c r="C5707" s="25">
        <v>17</v>
      </c>
      <c r="D5707" s="25">
        <v>22.5</v>
      </c>
      <c r="E5707" s="25">
        <v>441.3</v>
      </c>
      <c r="J5707" s="1"/>
      <c r="K5707" s="1"/>
      <c r="L5707" s="1"/>
      <c r="M5707" s="1"/>
      <c r="N5707" s="1"/>
      <c r="AA5707" s="1"/>
      <c r="AB5707" s="1"/>
      <c r="AC5707" s="1"/>
    </row>
    <row r="5708" spans="2:29" x14ac:dyDescent="0.25">
      <c r="B5708" s="27">
        <f t="shared" si="151"/>
        <v>39685.749999986161</v>
      </c>
      <c r="C5708" s="25">
        <v>18</v>
      </c>
      <c r="D5708" s="25">
        <v>21.5</v>
      </c>
      <c r="E5708" s="25">
        <v>224.9</v>
      </c>
      <c r="J5708" s="1"/>
      <c r="K5708" s="1"/>
      <c r="L5708" s="1"/>
      <c r="M5708" s="1"/>
      <c r="N5708" s="1"/>
      <c r="AA5708" s="1"/>
      <c r="AB5708" s="1"/>
      <c r="AC5708" s="1"/>
    </row>
    <row r="5709" spans="2:29" x14ac:dyDescent="0.25">
      <c r="B5709" s="27">
        <f t="shared" si="151"/>
        <v>39685.791666652825</v>
      </c>
      <c r="C5709" s="25">
        <v>19</v>
      </c>
      <c r="D5709" s="25">
        <v>19.899999999999999</v>
      </c>
      <c r="E5709" s="25">
        <v>24.23</v>
      </c>
      <c r="J5709" s="1"/>
      <c r="K5709" s="1"/>
      <c r="L5709" s="1"/>
      <c r="M5709" s="1"/>
      <c r="N5709" s="1"/>
      <c r="AA5709" s="1"/>
      <c r="AB5709" s="1"/>
      <c r="AC5709" s="1"/>
    </row>
    <row r="5710" spans="2:29" x14ac:dyDescent="0.25">
      <c r="B5710" s="27">
        <f t="shared" si="151"/>
        <v>39685.83333331949</v>
      </c>
      <c r="C5710" s="25">
        <v>20</v>
      </c>
      <c r="D5710" s="25">
        <v>19.100000000000001</v>
      </c>
      <c r="E5710" s="25">
        <v>0</v>
      </c>
      <c r="J5710" s="1"/>
      <c r="K5710" s="1"/>
      <c r="L5710" s="1"/>
      <c r="M5710" s="1"/>
      <c r="N5710" s="1"/>
      <c r="AA5710" s="1"/>
      <c r="AB5710" s="1"/>
      <c r="AC5710" s="1"/>
    </row>
    <row r="5711" spans="2:29" x14ac:dyDescent="0.25">
      <c r="B5711" s="27">
        <f t="shared" si="151"/>
        <v>39685.874999986154</v>
      </c>
      <c r="C5711" s="25">
        <v>21</v>
      </c>
      <c r="D5711" s="25">
        <v>18.899999999999999</v>
      </c>
      <c r="E5711" s="25">
        <v>0</v>
      </c>
      <c r="J5711" s="1"/>
      <c r="K5711" s="1"/>
      <c r="L5711" s="1"/>
      <c r="M5711" s="1"/>
      <c r="N5711" s="1"/>
      <c r="AA5711" s="1"/>
      <c r="AB5711" s="1"/>
      <c r="AC5711" s="1"/>
    </row>
    <row r="5712" spans="2:29" x14ac:dyDescent="0.25">
      <c r="B5712" s="27">
        <f t="shared" si="151"/>
        <v>39685.916666652818</v>
      </c>
      <c r="C5712" s="25">
        <v>22</v>
      </c>
      <c r="D5712" s="25">
        <v>18.8</v>
      </c>
      <c r="E5712" s="25">
        <v>0</v>
      </c>
      <c r="J5712" s="1"/>
      <c r="K5712" s="1"/>
      <c r="L5712" s="1"/>
      <c r="M5712" s="1"/>
      <c r="N5712" s="1"/>
      <c r="AA5712" s="1"/>
      <c r="AB5712" s="1"/>
      <c r="AC5712" s="1"/>
    </row>
    <row r="5713" spans="2:29" x14ac:dyDescent="0.25">
      <c r="B5713" s="27">
        <f t="shared" si="151"/>
        <v>39685.958333319482</v>
      </c>
      <c r="C5713" s="25">
        <v>23</v>
      </c>
      <c r="D5713" s="25">
        <v>18.8</v>
      </c>
      <c r="E5713" s="25">
        <v>0</v>
      </c>
      <c r="J5713" s="1"/>
      <c r="K5713" s="1"/>
      <c r="L5713" s="1"/>
      <c r="M5713" s="1"/>
      <c r="N5713" s="1"/>
      <c r="AA5713" s="1"/>
      <c r="AB5713" s="1"/>
      <c r="AC5713" s="1"/>
    </row>
    <row r="5714" spans="2:29" x14ac:dyDescent="0.25">
      <c r="B5714" s="27">
        <f t="shared" si="151"/>
        <v>39685.999999986147</v>
      </c>
      <c r="C5714" s="25">
        <v>0</v>
      </c>
      <c r="D5714" s="25">
        <v>18.8</v>
      </c>
      <c r="E5714" s="25">
        <v>0</v>
      </c>
      <c r="J5714" s="1"/>
      <c r="K5714" s="1"/>
      <c r="L5714" s="1"/>
      <c r="M5714" s="1"/>
      <c r="N5714" s="1"/>
      <c r="AA5714" s="1"/>
      <c r="AB5714" s="1"/>
      <c r="AC5714" s="1"/>
    </row>
    <row r="5715" spans="2:29" x14ac:dyDescent="0.25">
      <c r="B5715" s="27">
        <f t="shared" si="151"/>
        <v>39686.041666652811</v>
      </c>
      <c r="C5715" s="25">
        <v>1</v>
      </c>
      <c r="D5715" s="25">
        <v>18.8</v>
      </c>
      <c r="E5715" s="25">
        <v>0</v>
      </c>
      <c r="J5715" s="1"/>
      <c r="K5715" s="1"/>
      <c r="L5715" s="1"/>
      <c r="M5715" s="1"/>
      <c r="N5715" s="1"/>
      <c r="AA5715" s="1"/>
      <c r="AB5715" s="1"/>
      <c r="AC5715" s="1"/>
    </row>
    <row r="5716" spans="2:29" x14ac:dyDescent="0.25">
      <c r="B5716" s="27">
        <f t="shared" si="151"/>
        <v>39686.083333319475</v>
      </c>
      <c r="C5716" s="25">
        <v>2</v>
      </c>
      <c r="D5716" s="25">
        <v>18.899999999999999</v>
      </c>
      <c r="E5716" s="25">
        <v>0</v>
      </c>
      <c r="J5716" s="1"/>
      <c r="K5716" s="1"/>
      <c r="L5716" s="1"/>
      <c r="M5716" s="1"/>
      <c r="N5716" s="1"/>
      <c r="AA5716" s="1"/>
      <c r="AB5716" s="1"/>
      <c r="AC5716" s="1"/>
    </row>
    <row r="5717" spans="2:29" x14ac:dyDescent="0.25">
      <c r="B5717" s="27">
        <f t="shared" si="151"/>
        <v>39686.124999986139</v>
      </c>
      <c r="C5717" s="25">
        <v>3</v>
      </c>
      <c r="D5717" s="25">
        <v>18.899999999999999</v>
      </c>
      <c r="E5717" s="25">
        <v>0</v>
      </c>
      <c r="J5717" s="1"/>
      <c r="K5717" s="1"/>
      <c r="L5717" s="1"/>
      <c r="M5717" s="1"/>
      <c r="N5717" s="1"/>
      <c r="AA5717" s="1"/>
      <c r="AB5717" s="1"/>
      <c r="AC5717" s="1"/>
    </row>
    <row r="5718" spans="2:29" x14ac:dyDescent="0.25">
      <c r="B5718" s="27">
        <f t="shared" si="151"/>
        <v>39686.166666652804</v>
      </c>
      <c r="C5718" s="25">
        <v>4</v>
      </c>
      <c r="D5718" s="25">
        <v>18.899999999999999</v>
      </c>
      <c r="E5718" s="25">
        <v>0</v>
      </c>
      <c r="J5718" s="1"/>
      <c r="K5718" s="1"/>
      <c r="L5718" s="1"/>
      <c r="M5718" s="1"/>
      <c r="N5718" s="1"/>
      <c r="AA5718" s="1"/>
      <c r="AB5718" s="1"/>
      <c r="AC5718" s="1"/>
    </row>
    <row r="5719" spans="2:29" x14ac:dyDescent="0.25">
      <c r="B5719" s="27">
        <f t="shared" si="151"/>
        <v>39686.208333319468</v>
      </c>
      <c r="C5719" s="25">
        <v>5</v>
      </c>
      <c r="D5719" s="25">
        <v>19</v>
      </c>
      <c r="E5719" s="25">
        <v>0</v>
      </c>
      <c r="J5719" s="1"/>
      <c r="K5719" s="1"/>
      <c r="L5719" s="1"/>
      <c r="M5719" s="1"/>
      <c r="N5719" s="1"/>
      <c r="AA5719" s="1"/>
      <c r="AB5719" s="1"/>
      <c r="AC5719" s="1"/>
    </row>
    <row r="5720" spans="2:29" x14ac:dyDescent="0.25">
      <c r="B5720" s="27">
        <f t="shared" si="151"/>
        <v>39686.249999986132</v>
      </c>
      <c r="C5720" s="25">
        <v>6</v>
      </c>
      <c r="D5720" s="25">
        <v>19</v>
      </c>
      <c r="E5720" s="25">
        <v>0</v>
      </c>
      <c r="J5720" s="1"/>
      <c r="K5720" s="1"/>
      <c r="L5720" s="1"/>
      <c r="M5720" s="1"/>
      <c r="N5720" s="1"/>
      <c r="AA5720" s="1"/>
      <c r="AB5720" s="1"/>
      <c r="AC5720" s="1"/>
    </row>
    <row r="5721" spans="2:29" x14ac:dyDescent="0.25">
      <c r="B5721" s="27">
        <f t="shared" si="151"/>
        <v>39686.291666652796</v>
      </c>
      <c r="C5721" s="25">
        <v>7</v>
      </c>
      <c r="D5721" s="25">
        <v>19.2</v>
      </c>
      <c r="E5721" s="25">
        <v>69.069999999999993</v>
      </c>
      <c r="J5721" s="1"/>
      <c r="K5721" s="1"/>
      <c r="L5721" s="1"/>
      <c r="M5721" s="1"/>
      <c r="N5721" s="1"/>
      <c r="AA5721" s="1"/>
      <c r="AB5721" s="1"/>
      <c r="AC5721" s="1"/>
    </row>
    <row r="5722" spans="2:29" x14ac:dyDescent="0.25">
      <c r="B5722" s="27">
        <f t="shared" si="151"/>
        <v>39686.333333319461</v>
      </c>
      <c r="C5722" s="25">
        <v>8</v>
      </c>
      <c r="D5722" s="25">
        <v>20.399999999999999</v>
      </c>
      <c r="E5722" s="25">
        <v>281.39999999999998</v>
      </c>
      <c r="J5722" s="1"/>
      <c r="K5722" s="1"/>
      <c r="L5722" s="1"/>
      <c r="M5722" s="1"/>
      <c r="N5722" s="1"/>
      <c r="AA5722" s="1"/>
      <c r="AB5722" s="1"/>
      <c r="AC5722" s="1"/>
    </row>
    <row r="5723" spans="2:29" x14ac:dyDescent="0.25">
      <c r="B5723" s="27">
        <f t="shared" si="151"/>
        <v>39686.374999986125</v>
      </c>
      <c r="C5723" s="25">
        <v>9</v>
      </c>
      <c r="D5723" s="25">
        <v>21.7</v>
      </c>
      <c r="E5723" s="25">
        <v>493.67</v>
      </c>
      <c r="J5723" s="1"/>
      <c r="K5723" s="1"/>
      <c r="L5723" s="1"/>
      <c r="M5723" s="1"/>
      <c r="N5723" s="1"/>
      <c r="AA5723" s="1"/>
      <c r="AB5723" s="1"/>
      <c r="AC5723" s="1"/>
    </row>
    <row r="5724" spans="2:29" x14ac:dyDescent="0.25">
      <c r="B5724" s="27">
        <f t="shared" si="151"/>
        <v>39686.416666652789</v>
      </c>
      <c r="C5724" s="25">
        <v>10</v>
      </c>
      <c r="D5724" s="25">
        <v>22.9</v>
      </c>
      <c r="E5724" s="25">
        <v>677.57</v>
      </c>
      <c r="J5724" s="1"/>
      <c r="K5724" s="1"/>
      <c r="L5724" s="1"/>
      <c r="M5724" s="1"/>
      <c r="N5724" s="1"/>
      <c r="AA5724" s="1"/>
      <c r="AB5724" s="1"/>
      <c r="AC5724" s="1"/>
    </row>
    <row r="5725" spans="2:29" x14ac:dyDescent="0.25">
      <c r="B5725" s="27">
        <f t="shared" si="151"/>
        <v>39686.458333319453</v>
      </c>
      <c r="C5725" s="25">
        <v>11</v>
      </c>
      <c r="D5725" s="25">
        <v>23.9</v>
      </c>
      <c r="E5725" s="25">
        <v>816.95</v>
      </c>
      <c r="J5725" s="1"/>
      <c r="K5725" s="1"/>
      <c r="L5725" s="1"/>
      <c r="M5725" s="1"/>
      <c r="N5725" s="1"/>
      <c r="AA5725" s="1"/>
      <c r="AB5725" s="1"/>
      <c r="AC5725" s="1"/>
    </row>
    <row r="5726" spans="2:29" x14ac:dyDescent="0.25">
      <c r="B5726" s="27">
        <f t="shared" si="151"/>
        <v>39686.499999986117</v>
      </c>
      <c r="C5726" s="25">
        <v>12</v>
      </c>
      <c r="D5726" s="25">
        <v>25.2</v>
      </c>
      <c r="E5726" s="25">
        <v>899.48</v>
      </c>
      <c r="J5726" s="1"/>
      <c r="K5726" s="1"/>
      <c r="L5726" s="1"/>
      <c r="M5726" s="1"/>
      <c r="N5726" s="1"/>
      <c r="AA5726" s="1"/>
      <c r="AB5726" s="1"/>
      <c r="AC5726" s="1"/>
    </row>
    <row r="5727" spans="2:29" x14ac:dyDescent="0.25">
      <c r="B5727" s="27">
        <f t="shared" si="151"/>
        <v>39686.541666652782</v>
      </c>
      <c r="C5727" s="25">
        <v>13</v>
      </c>
      <c r="D5727" s="25">
        <v>25.8</v>
      </c>
      <c r="E5727" s="25">
        <v>921.73</v>
      </c>
      <c r="J5727" s="1"/>
      <c r="K5727" s="1"/>
      <c r="L5727" s="1"/>
      <c r="M5727" s="1"/>
      <c r="N5727" s="1"/>
      <c r="AA5727" s="1"/>
      <c r="AB5727" s="1"/>
      <c r="AC5727" s="1"/>
    </row>
    <row r="5728" spans="2:29" x14ac:dyDescent="0.25">
      <c r="B5728" s="27">
        <f t="shared" si="151"/>
        <v>39686.583333319446</v>
      </c>
      <c r="C5728" s="25">
        <v>14</v>
      </c>
      <c r="D5728" s="25">
        <v>26</v>
      </c>
      <c r="E5728" s="25">
        <v>881.26</v>
      </c>
      <c r="J5728" s="1"/>
      <c r="K5728" s="1"/>
      <c r="L5728" s="1"/>
      <c r="M5728" s="1"/>
      <c r="N5728" s="1"/>
      <c r="AA5728" s="1"/>
      <c r="AB5728" s="1"/>
      <c r="AC5728" s="1"/>
    </row>
    <row r="5729" spans="2:29" x14ac:dyDescent="0.25">
      <c r="B5729" s="27">
        <f t="shared" si="151"/>
        <v>39686.62499998611</v>
      </c>
      <c r="C5729" s="25">
        <v>15</v>
      </c>
      <c r="D5729" s="25">
        <v>25.7</v>
      </c>
      <c r="E5729" s="25">
        <v>780.66</v>
      </c>
      <c r="J5729" s="1"/>
      <c r="K5729" s="1"/>
      <c r="L5729" s="1"/>
      <c r="M5729" s="1"/>
      <c r="N5729" s="1"/>
      <c r="AA5729" s="1"/>
      <c r="AB5729" s="1"/>
      <c r="AC5729" s="1"/>
    </row>
    <row r="5730" spans="2:29" x14ac:dyDescent="0.25">
      <c r="B5730" s="27">
        <f t="shared" si="151"/>
        <v>39686.666666652774</v>
      </c>
      <c r="C5730" s="25">
        <v>16</v>
      </c>
      <c r="D5730" s="25">
        <v>24.9</v>
      </c>
      <c r="E5730" s="25">
        <v>627.63</v>
      </c>
      <c r="J5730" s="1"/>
      <c r="K5730" s="1"/>
      <c r="L5730" s="1"/>
      <c r="M5730" s="1"/>
      <c r="N5730" s="1"/>
      <c r="AA5730" s="1"/>
      <c r="AB5730" s="1"/>
      <c r="AC5730" s="1"/>
    </row>
    <row r="5731" spans="2:29" x14ac:dyDescent="0.25">
      <c r="B5731" s="27">
        <f t="shared" si="151"/>
        <v>39686.708333319439</v>
      </c>
      <c r="C5731" s="25">
        <v>17</v>
      </c>
      <c r="D5731" s="25">
        <v>24</v>
      </c>
      <c r="E5731" s="25">
        <v>434.63</v>
      </c>
      <c r="J5731" s="1"/>
      <c r="K5731" s="1"/>
      <c r="L5731" s="1"/>
      <c r="M5731" s="1"/>
      <c r="N5731" s="1"/>
      <c r="AA5731" s="1"/>
      <c r="AB5731" s="1"/>
      <c r="AC5731" s="1"/>
    </row>
    <row r="5732" spans="2:29" x14ac:dyDescent="0.25">
      <c r="B5732" s="27">
        <f t="shared" si="151"/>
        <v>39686.749999986103</v>
      </c>
      <c r="C5732" s="25">
        <v>18</v>
      </c>
      <c r="D5732" s="25">
        <v>22.9</v>
      </c>
      <c r="E5732" s="25">
        <v>219.28</v>
      </c>
      <c r="J5732" s="1"/>
      <c r="K5732" s="1"/>
      <c r="L5732" s="1"/>
      <c r="M5732" s="1"/>
      <c r="N5732" s="1"/>
      <c r="AA5732" s="1"/>
      <c r="AB5732" s="1"/>
      <c r="AC5732" s="1"/>
    </row>
    <row r="5733" spans="2:29" x14ac:dyDescent="0.25">
      <c r="B5733" s="27">
        <f t="shared" si="151"/>
        <v>39686.791666652767</v>
      </c>
      <c r="C5733" s="25">
        <v>19</v>
      </c>
      <c r="D5733" s="25">
        <v>21</v>
      </c>
      <c r="E5733" s="25">
        <v>21.21</v>
      </c>
      <c r="J5733" s="1"/>
      <c r="K5733" s="1"/>
      <c r="L5733" s="1"/>
      <c r="M5733" s="1"/>
      <c r="N5733" s="1"/>
      <c r="AA5733" s="1"/>
      <c r="AB5733" s="1"/>
      <c r="AC5733" s="1"/>
    </row>
    <row r="5734" spans="2:29" x14ac:dyDescent="0.25">
      <c r="B5734" s="27">
        <f t="shared" si="151"/>
        <v>39686.833333319431</v>
      </c>
      <c r="C5734" s="25">
        <v>20</v>
      </c>
      <c r="D5734" s="25">
        <v>20.100000000000001</v>
      </c>
      <c r="E5734" s="25">
        <v>0</v>
      </c>
      <c r="J5734" s="1"/>
      <c r="K5734" s="1"/>
      <c r="L5734" s="1"/>
      <c r="M5734" s="1"/>
      <c r="N5734" s="1"/>
      <c r="AA5734" s="1"/>
      <c r="AB5734" s="1"/>
      <c r="AC5734" s="1"/>
    </row>
    <row r="5735" spans="2:29" x14ac:dyDescent="0.25">
      <c r="B5735" s="27">
        <f t="shared" si="151"/>
        <v>39686.874999986096</v>
      </c>
      <c r="C5735" s="25">
        <v>21</v>
      </c>
      <c r="D5735" s="25">
        <v>19.8</v>
      </c>
      <c r="E5735" s="25">
        <v>0</v>
      </c>
      <c r="J5735" s="1"/>
      <c r="K5735" s="1"/>
      <c r="L5735" s="1"/>
      <c r="M5735" s="1"/>
      <c r="N5735" s="1"/>
      <c r="AA5735" s="1"/>
      <c r="AB5735" s="1"/>
      <c r="AC5735" s="1"/>
    </row>
    <row r="5736" spans="2:29" x14ac:dyDescent="0.25">
      <c r="B5736" s="27">
        <f t="shared" si="151"/>
        <v>39686.91666665276</v>
      </c>
      <c r="C5736" s="25">
        <v>22</v>
      </c>
      <c r="D5736" s="25">
        <v>19.5</v>
      </c>
      <c r="E5736" s="25">
        <v>0</v>
      </c>
      <c r="J5736" s="1"/>
      <c r="K5736" s="1"/>
      <c r="L5736" s="1"/>
      <c r="M5736" s="1"/>
      <c r="N5736" s="1"/>
      <c r="AA5736" s="1"/>
      <c r="AB5736" s="1"/>
      <c r="AC5736" s="1"/>
    </row>
    <row r="5737" spans="2:29" x14ac:dyDescent="0.25">
      <c r="B5737" s="27">
        <f t="shared" si="151"/>
        <v>39686.958333319424</v>
      </c>
      <c r="C5737" s="25">
        <v>23</v>
      </c>
      <c r="D5737" s="25">
        <v>19.3</v>
      </c>
      <c r="E5737" s="25">
        <v>0</v>
      </c>
      <c r="J5737" s="1"/>
      <c r="K5737" s="1"/>
      <c r="L5737" s="1"/>
      <c r="M5737" s="1"/>
      <c r="N5737" s="1"/>
      <c r="AA5737" s="1"/>
      <c r="AB5737" s="1"/>
      <c r="AC5737" s="1"/>
    </row>
    <row r="5738" spans="2:29" x14ac:dyDescent="0.25">
      <c r="B5738" s="27">
        <f t="shared" si="151"/>
        <v>39686.999999986088</v>
      </c>
      <c r="C5738" s="25">
        <v>0</v>
      </c>
      <c r="D5738" s="25">
        <v>19.100000000000001</v>
      </c>
      <c r="E5738" s="25">
        <v>0</v>
      </c>
      <c r="J5738" s="1"/>
      <c r="K5738" s="1"/>
      <c r="L5738" s="1"/>
      <c r="M5738" s="1"/>
      <c r="N5738" s="1"/>
      <c r="AA5738" s="1"/>
      <c r="AB5738" s="1"/>
      <c r="AC5738" s="1"/>
    </row>
    <row r="5739" spans="2:29" x14ac:dyDescent="0.25">
      <c r="B5739" s="27">
        <f t="shared" si="151"/>
        <v>39687.041666652753</v>
      </c>
      <c r="C5739" s="25">
        <v>1</v>
      </c>
      <c r="D5739" s="25">
        <v>19</v>
      </c>
      <c r="E5739" s="25">
        <v>0</v>
      </c>
      <c r="J5739" s="1"/>
      <c r="K5739" s="1"/>
      <c r="L5739" s="1"/>
      <c r="M5739" s="1"/>
      <c r="N5739" s="1"/>
      <c r="AA5739" s="1"/>
      <c r="AB5739" s="1"/>
      <c r="AC5739" s="1"/>
    </row>
    <row r="5740" spans="2:29" x14ac:dyDescent="0.25">
      <c r="B5740" s="27">
        <f t="shared" si="151"/>
        <v>39687.083333319417</v>
      </c>
      <c r="C5740" s="25">
        <v>2</v>
      </c>
      <c r="D5740" s="25">
        <v>18.7</v>
      </c>
      <c r="E5740" s="25">
        <v>0</v>
      </c>
      <c r="J5740" s="1"/>
      <c r="K5740" s="1"/>
      <c r="L5740" s="1"/>
      <c r="M5740" s="1"/>
      <c r="N5740" s="1"/>
      <c r="AA5740" s="1"/>
      <c r="AB5740" s="1"/>
      <c r="AC5740" s="1"/>
    </row>
    <row r="5741" spans="2:29" x14ac:dyDescent="0.25">
      <c r="B5741" s="27">
        <f t="shared" si="151"/>
        <v>39687.124999986081</v>
      </c>
      <c r="C5741" s="25">
        <v>3</v>
      </c>
      <c r="D5741" s="25">
        <v>18.399999999999999</v>
      </c>
      <c r="E5741" s="25">
        <v>0</v>
      </c>
      <c r="J5741" s="1"/>
      <c r="K5741" s="1"/>
      <c r="L5741" s="1"/>
      <c r="M5741" s="1"/>
      <c r="N5741" s="1"/>
      <c r="AA5741" s="1"/>
      <c r="AB5741" s="1"/>
      <c r="AC5741" s="1"/>
    </row>
    <row r="5742" spans="2:29" x14ac:dyDescent="0.25">
      <c r="B5742" s="27">
        <f t="shared" si="151"/>
        <v>39687.166666652745</v>
      </c>
      <c r="C5742" s="25">
        <v>4</v>
      </c>
      <c r="D5742" s="25">
        <v>18.3</v>
      </c>
      <c r="E5742" s="25">
        <v>0</v>
      </c>
      <c r="J5742" s="1"/>
      <c r="K5742" s="1"/>
      <c r="L5742" s="1"/>
      <c r="M5742" s="1"/>
      <c r="N5742" s="1"/>
      <c r="AA5742" s="1"/>
      <c r="AB5742" s="1"/>
      <c r="AC5742" s="1"/>
    </row>
    <row r="5743" spans="2:29" x14ac:dyDescent="0.25">
      <c r="B5743" s="27">
        <f t="shared" si="151"/>
        <v>39687.20833331941</v>
      </c>
      <c r="C5743" s="25">
        <v>5</v>
      </c>
      <c r="D5743" s="25">
        <v>18.2</v>
      </c>
      <c r="E5743" s="25">
        <v>0</v>
      </c>
      <c r="J5743" s="1"/>
      <c r="K5743" s="1"/>
      <c r="L5743" s="1"/>
      <c r="M5743" s="1"/>
      <c r="N5743" s="1"/>
      <c r="AA5743" s="1"/>
      <c r="AB5743" s="1"/>
      <c r="AC5743" s="1"/>
    </row>
    <row r="5744" spans="2:29" x14ac:dyDescent="0.25">
      <c r="B5744" s="27">
        <f t="shared" si="151"/>
        <v>39687.249999986074</v>
      </c>
      <c r="C5744" s="25">
        <v>6</v>
      </c>
      <c r="D5744" s="25">
        <v>18.2</v>
      </c>
      <c r="E5744" s="25">
        <v>0</v>
      </c>
      <c r="J5744" s="1"/>
      <c r="K5744" s="1"/>
      <c r="L5744" s="1"/>
      <c r="M5744" s="1"/>
      <c r="N5744" s="1"/>
      <c r="AA5744" s="1"/>
      <c r="AB5744" s="1"/>
      <c r="AC5744" s="1"/>
    </row>
    <row r="5745" spans="2:29" x14ac:dyDescent="0.25">
      <c r="B5745" s="27">
        <f t="shared" si="151"/>
        <v>39687.291666652738</v>
      </c>
      <c r="C5745" s="25">
        <v>7</v>
      </c>
      <c r="D5745" s="25">
        <v>18.3</v>
      </c>
      <c r="E5745" s="25">
        <v>64.41</v>
      </c>
      <c r="J5745" s="1"/>
      <c r="K5745" s="1"/>
      <c r="L5745" s="1"/>
      <c r="M5745" s="1"/>
      <c r="N5745" s="1"/>
      <c r="AA5745" s="1"/>
      <c r="AB5745" s="1"/>
      <c r="AC5745" s="1"/>
    </row>
    <row r="5746" spans="2:29" x14ac:dyDescent="0.25">
      <c r="B5746" s="27">
        <f t="shared" si="151"/>
        <v>39687.333333319402</v>
      </c>
      <c r="C5746" s="25">
        <v>8</v>
      </c>
      <c r="D5746" s="25">
        <v>19.600000000000001</v>
      </c>
      <c r="E5746" s="25">
        <v>273.72000000000003</v>
      </c>
      <c r="J5746" s="1"/>
      <c r="K5746" s="1"/>
      <c r="L5746" s="1"/>
      <c r="M5746" s="1"/>
      <c r="N5746" s="1"/>
      <c r="AA5746" s="1"/>
      <c r="AB5746" s="1"/>
      <c r="AC5746" s="1"/>
    </row>
    <row r="5747" spans="2:29" x14ac:dyDescent="0.25">
      <c r="B5747" s="27">
        <f t="shared" si="151"/>
        <v>39687.374999986067</v>
      </c>
      <c r="C5747" s="25">
        <v>9</v>
      </c>
      <c r="D5747" s="25">
        <v>21</v>
      </c>
      <c r="E5747" s="25">
        <v>483.3</v>
      </c>
      <c r="J5747" s="1"/>
      <c r="K5747" s="1"/>
      <c r="L5747" s="1"/>
      <c r="M5747" s="1"/>
      <c r="N5747" s="1"/>
      <c r="AA5747" s="1"/>
      <c r="AB5747" s="1"/>
      <c r="AC5747" s="1"/>
    </row>
    <row r="5748" spans="2:29" x14ac:dyDescent="0.25">
      <c r="B5748" s="27">
        <f t="shared" si="151"/>
        <v>39687.416666652731</v>
      </c>
      <c r="C5748" s="25">
        <v>10</v>
      </c>
      <c r="D5748" s="25">
        <v>22.4</v>
      </c>
      <c r="E5748" s="25">
        <v>664.64</v>
      </c>
      <c r="J5748" s="1"/>
      <c r="K5748" s="1"/>
      <c r="L5748" s="1"/>
      <c r="M5748" s="1"/>
      <c r="N5748" s="1"/>
      <c r="AA5748" s="1"/>
      <c r="AB5748" s="1"/>
      <c r="AC5748" s="1"/>
    </row>
    <row r="5749" spans="2:29" x14ac:dyDescent="0.25">
      <c r="B5749" s="27">
        <f t="shared" si="151"/>
        <v>39687.458333319395</v>
      </c>
      <c r="C5749" s="25">
        <v>11</v>
      </c>
      <c r="D5749" s="25">
        <v>23.6</v>
      </c>
      <c r="E5749" s="25">
        <v>802.38</v>
      </c>
      <c r="J5749" s="1"/>
      <c r="K5749" s="1"/>
      <c r="L5749" s="1"/>
      <c r="M5749" s="1"/>
      <c r="N5749" s="1"/>
      <c r="AA5749" s="1"/>
      <c r="AB5749" s="1"/>
      <c r="AC5749" s="1"/>
    </row>
    <row r="5750" spans="2:29" x14ac:dyDescent="0.25">
      <c r="B5750" s="27">
        <f t="shared" si="151"/>
        <v>39687.499999986059</v>
      </c>
      <c r="C5750" s="25">
        <v>12</v>
      </c>
      <c r="D5750" s="25">
        <v>24.3</v>
      </c>
      <c r="E5750" s="25">
        <v>888.05</v>
      </c>
      <c r="J5750" s="1"/>
      <c r="K5750" s="1"/>
      <c r="L5750" s="1"/>
      <c r="M5750" s="1"/>
      <c r="N5750" s="1"/>
      <c r="AA5750" s="1"/>
      <c r="AB5750" s="1"/>
      <c r="AC5750" s="1"/>
    </row>
    <row r="5751" spans="2:29" x14ac:dyDescent="0.25">
      <c r="B5751" s="27">
        <f t="shared" si="151"/>
        <v>39687.541666652724</v>
      </c>
      <c r="C5751" s="25">
        <v>13</v>
      </c>
      <c r="D5751" s="25">
        <v>24.8</v>
      </c>
      <c r="E5751" s="25">
        <v>908.31</v>
      </c>
      <c r="J5751" s="1"/>
      <c r="K5751" s="1"/>
      <c r="L5751" s="1"/>
      <c r="M5751" s="1"/>
      <c r="N5751" s="1"/>
      <c r="AA5751" s="1"/>
      <c r="AB5751" s="1"/>
      <c r="AC5751" s="1"/>
    </row>
    <row r="5752" spans="2:29" x14ac:dyDescent="0.25">
      <c r="B5752" s="27">
        <f t="shared" si="151"/>
        <v>39687.583333319388</v>
      </c>
      <c r="C5752" s="25">
        <v>14</v>
      </c>
      <c r="D5752" s="25">
        <v>24.6</v>
      </c>
      <c r="E5752" s="25">
        <v>866.38</v>
      </c>
      <c r="J5752" s="1"/>
      <c r="K5752" s="1"/>
      <c r="L5752" s="1"/>
      <c r="M5752" s="1"/>
      <c r="N5752" s="1"/>
      <c r="AA5752" s="1"/>
      <c r="AB5752" s="1"/>
      <c r="AC5752" s="1"/>
    </row>
    <row r="5753" spans="2:29" x14ac:dyDescent="0.25">
      <c r="B5753" s="27">
        <f t="shared" si="151"/>
        <v>39687.624999986052</v>
      </c>
      <c r="C5753" s="25">
        <v>15</v>
      </c>
      <c r="D5753" s="25">
        <v>24</v>
      </c>
      <c r="E5753" s="25">
        <v>765.55</v>
      </c>
      <c r="J5753" s="1"/>
      <c r="K5753" s="1"/>
      <c r="L5753" s="1"/>
      <c r="M5753" s="1"/>
      <c r="N5753" s="1"/>
      <c r="AA5753" s="1"/>
      <c r="AB5753" s="1"/>
      <c r="AC5753" s="1"/>
    </row>
    <row r="5754" spans="2:29" x14ac:dyDescent="0.25">
      <c r="B5754" s="27">
        <f t="shared" si="151"/>
        <v>39687.666666652716</v>
      </c>
      <c r="C5754" s="25">
        <v>16</v>
      </c>
      <c r="D5754" s="25">
        <v>23.5</v>
      </c>
      <c r="E5754" s="25">
        <v>614.05999999999995</v>
      </c>
      <c r="J5754" s="1"/>
      <c r="K5754" s="1"/>
      <c r="L5754" s="1"/>
      <c r="M5754" s="1"/>
      <c r="N5754" s="1"/>
      <c r="AA5754" s="1"/>
      <c r="AB5754" s="1"/>
      <c r="AC5754" s="1"/>
    </row>
    <row r="5755" spans="2:29" x14ac:dyDescent="0.25">
      <c r="B5755" s="27">
        <f t="shared" si="151"/>
        <v>39687.70833331938</v>
      </c>
      <c r="C5755" s="25">
        <v>17</v>
      </c>
      <c r="D5755" s="25">
        <v>23</v>
      </c>
      <c r="E5755" s="25">
        <v>423.27</v>
      </c>
      <c r="J5755" s="1"/>
      <c r="K5755" s="1"/>
      <c r="L5755" s="1"/>
      <c r="M5755" s="1"/>
      <c r="N5755" s="1"/>
      <c r="AA5755" s="1"/>
      <c r="AB5755" s="1"/>
      <c r="AC5755" s="1"/>
    </row>
    <row r="5756" spans="2:29" x14ac:dyDescent="0.25">
      <c r="B5756" s="27">
        <f t="shared" si="151"/>
        <v>39687.749999986045</v>
      </c>
      <c r="C5756" s="25">
        <v>18</v>
      </c>
      <c r="D5756" s="25">
        <v>22.1</v>
      </c>
      <c r="E5756" s="25">
        <v>210.9</v>
      </c>
      <c r="J5756" s="1"/>
      <c r="K5756" s="1"/>
      <c r="L5756" s="1"/>
      <c r="M5756" s="1"/>
      <c r="N5756" s="1"/>
      <c r="AA5756" s="1"/>
      <c r="AB5756" s="1"/>
      <c r="AC5756" s="1"/>
    </row>
    <row r="5757" spans="2:29" x14ac:dyDescent="0.25">
      <c r="B5757" s="27">
        <f t="shared" si="151"/>
        <v>39687.791666652709</v>
      </c>
      <c r="C5757" s="25">
        <v>19</v>
      </c>
      <c r="D5757" s="25">
        <v>20.6</v>
      </c>
      <c r="E5757" s="25">
        <v>18.02</v>
      </c>
      <c r="J5757" s="1"/>
      <c r="K5757" s="1"/>
      <c r="L5757" s="1"/>
      <c r="M5757" s="1"/>
      <c r="N5757" s="1"/>
      <c r="AA5757" s="1"/>
      <c r="AB5757" s="1"/>
      <c r="AC5757" s="1"/>
    </row>
    <row r="5758" spans="2:29" x14ac:dyDescent="0.25">
      <c r="B5758" s="27">
        <f t="shared" si="151"/>
        <v>39687.833333319373</v>
      </c>
      <c r="C5758" s="25">
        <v>20</v>
      </c>
      <c r="D5758" s="25">
        <v>20</v>
      </c>
      <c r="E5758" s="25">
        <v>0</v>
      </c>
      <c r="J5758" s="1"/>
      <c r="K5758" s="1"/>
      <c r="L5758" s="1"/>
      <c r="M5758" s="1"/>
      <c r="N5758" s="1"/>
      <c r="AA5758" s="1"/>
      <c r="AB5758" s="1"/>
      <c r="AC5758" s="1"/>
    </row>
    <row r="5759" spans="2:29" x14ac:dyDescent="0.25">
      <c r="B5759" s="27">
        <f t="shared" si="151"/>
        <v>39687.874999986037</v>
      </c>
      <c r="C5759" s="25">
        <v>21</v>
      </c>
      <c r="D5759" s="25">
        <v>19.8</v>
      </c>
      <c r="E5759" s="25">
        <v>0</v>
      </c>
      <c r="J5759" s="1"/>
      <c r="K5759" s="1"/>
      <c r="L5759" s="1"/>
      <c r="M5759" s="1"/>
      <c r="N5759" s="1"/>
      <c r="AA5759" s="1"/>
      <c r="AB5759" s="1"/>
      <c r="AC5759" s="1"/>
    </row>
    <row r="5760" spans="2:29" x14ac:dyDescent="0.25">
      <c r="B5760" s="27">
        <f t="shared" si="151"/>
        <v>39687.916666652702</v>
      </c>
      <c r="C5760" s="25">
        <v>22</v>
      </c>
      <c r="D5760" s="25">
        <v>19.5</v>
      </c>
      <c r="E5760" s="25">
        <v>0</v>
      </c>
      <c r="J5760" s="1"/>
      <c r="K5760" s="1"/>
      <c r="L5760" s="1"/>
      <c r="M5760" s="1"/>
      <c r="N5760" s="1"/>
      <c r="AA5760" s="1"/>
      <c r="AB5760" s="1"/>
      <c r="AC5760" s="1"/>
    </row>
    <row r="5761" spans="2:29" x14ac:dyDescent="0.25">
      <c r="B5761" s="27">
        <f t="shared" si="151"/>
        <v>39687.958333319366</v>
      </c>
      <c r="C5761" s="25">
        <v>23</v>
      </c>
      <c r="D5761" s="25">
        <v>19.3</v>
      </c>
      <c r="E5761" s="25">
        <v>0</v>
      </c>
      <c r="J5761" s="1"/>
      <c r="K5761" s="1"/>
      <c r="L5761" s="1"/>
      <c r="M5761" s="1"/>
      <c r="N5761" s="1"/>
      <c r="AA5761" s="1"/>
      <c r="AB5761" s="1"/>
      <c r="AC5761" s="1"/>
    </row>
    <row r="5762" spans="2:29" x14ac:dyDescent="0.25">
      <c r="B5762" s="27">
        <f t="shared" si="151"/>
        <v>39687.99999998603</v>
      </c>
      <c r="C5762" s="25">
        <v>0</v>
      </c>
      <c r="D5762" s="25">
        <v>19.2</v>
      </c>
      <c r="E5762" s="25">
        <v>0</v>
      </c>
      <c r="J5762" s="1"/>
      <c r="K5762" s="1"/>
      <c r="L5762" s="1"/>
      <c r="M5762" s="1"/>
      <c r="N5762" s="1"/>
      <c r="AA5762" s="1"/>
      <c r="AB5762" s="1"/>
      <c r="AC5762" s="1"/>
    </row>
    <row r="5763" spans="2:29" x14ac:dyDescent="0.25">
      <c r="B5763" s="27">
        <f t="shared" ref="B5763:B5826" si="152">B5762+1/24</f>
        <v>39688.041666652694</v>
      </c>
      <c r="C5763" s="25">
        <v>1</v>
      </c>
      <c r="D5763" s="25">
        <v>18.899999999999999</v>
      </c>
      <c r="E5763" s="25">
        <v>0</v>
      </c>
      <c r="J5763" s="1"/>
      <c r="K5763" s="1"/>
      <c r="L5763" s="1"/>
      <c r="M5763" s="1"/>
      <c r="N5763" s="1"/>
      <c r="AA5763" s="1"/>
      <c r="AB5763" s="1"/>
      <c r="AC5763" s="1"/>
    </row>
    <row r="5764" spans="2:29" x14ac:dyDescent="0.25">
      <c r="B5764" s="27">
        <f t="shared" si="152"/>
        <v>39688.083333319359</v>
      </c>
      <c r="C5764" s="25">
        <v>2</v>
      </c>
      <c r="D5764" s="25">
        <v>18.8</v>
      </c>
      <c r="E5764" s="25">
        <v>0</v>
      </c>
      <c r="J5764" s="1"/>
      <c r="K5764" s="1"/>
      <c r="L5764" s="1"/>
      <c r="M5764" s="1"/>
      <c r="N5764" s="1"/>
      <c r="AA5764" s="1"/>
      <c r="AB5764" s="1"/>
      <c r="AC5764" s="1"/>
    </row>
    <row r="5765" spans="2:29" x14ac:dyDescent="0.25">
      <c r="B5765" s="27">
        <f t="shared" si="152"/>
        <v>39688.124999986023</v>
      </c>
      <c r="C5765" s="25">
        <v>3</v>
      </c>
      <c r="D5765" s="25">
        <v>18.7</v>
      </c>
      <c r="E5765" s="25">
        <v>0</v>
      </c>
      <c r="J5765" s="1"/>
      <c r="K5765" s="1"/>
      <c r="L5765" s="1"/>
      <c r="M5765" s="1"/>
      <c r="N5765" s="1"/>
      <c r="AA5765" s="1"/>
      <c r="AB5765" s="1"/>
      <c r="AC5765" s="1"/>
    </row>
    <row r="5766" spans="2:29" x14ac:dyDescent="0.25">
      <c r="B5766" s="27">
        <f t="shared" si="152"/>
        <v>39688.166666652687</v>
      </c>
      <c r="C5766" s="25">
        <v>4</v>
      </c>
      <c r="D5766" s="25">
        <v>18.600000000000001</v>
      </c>
      <c r="E5766" s="25">
        <v>0</v>
      </c>
      <c r="J5766" s="1"/>
      <c r="K5766" s="1"/>
      <c r="L5766" s="1"/>
      <c r="M5766" s="1"/>
      <c r="N5766" s="1"/>
      <c r="AA5766" s="1"/>
      <c r="AB5766" s="1"/>
      <c r="AC5766" s="1"/>
    </row>
    <row r="5767" spans="2:29" x14ac:dyDescent="0.25">
      <c r="B5767" s="27">
        <f t="shared" si="152"/>
        <v>39688.208333319351</v>
      </c>
      <c r="C5767" s="25">
        <v>5</v>
      </c>
      <c r="D5767" s="25">
        <v>18.600000000000001</v>
      </c>
      <c r="E5767" s="25">
        <v>0</v>
      </c>
      <c r="J5767" s="1"/>
      <c r="K5767" s="1"/>
      <c r="L5767" s="1"/>
      <c r="M5767" s="1"/>
      <c r="N5767" s="1"/>
      <c r="AA5767" s="1"/>
      <c r="AB5767" s="1"/>
      <c r="AC5767" s="1"/>
    </row>
    <row r="5768" spans="2:29" x14ac:dyDescent="0.25">
      <c r="B5768" s="27">
        <f t="shared" si="152"/>
        <v>39688.249999986016</v>
      </c>
      <c r="C5768" s="25">
        <v>6</v>
      </c>
      <c r="D5768" s="25">
        <v>18.3</v>
      </c>
      <c r="E5768" s="25">
        <v>0</v>
      </c>
      <c r="J5768" s="1"/>
      <c r="K5768" s="1"/>
      <c r="L5768" s="1"/>
      <c r="M5768" s="1"/>
      <c r="N5768" s="1"/>
      <c r="AA5768" s="1"/>
      <c r="AB5768" s="1"/>
      <c r="AC5768" s="1"/>
    </row>
    <row r="5769" spans="2:29" x14ac:dyDescent="0.25">
      <c r="B5769" s="27">
        <f t="shared" si="152"/>
        <v>39688.29166665268</v>
      </c>
      <c r="C5769" s="25">
        <v>7</v>
      </c>
      <c r="D5769" s="25">
        <v>18.399999999999999</v>
      </c>
      <c r="E5769" s="25">
        <v>59.4</v>
      </c>
      <c r="J5769" s="1"/>
      <c r="K5769" s="1"/>
      <c r="L5769" s="1"/>
      <c r="M5769" s="1"/>
      <c r="N5769" s="1"/>
      <c r="AA5769" s="1"/>
      <c r="AB5769" s="1"/>
      <c r="AC5769" s="1"/>
    </row>
    <row r="5770" spans="2:29" x14ac:dyDescent="0.25">
      <c r="B5770" s="27">
        <f t="shared" si="152"/>
        <v>39688.333333319344</v>
      </c>
      <c r="C5770" s="25">
        <v>8</v>
      </c>
      <c r="D5770" s="25">
        <v>19.7</v>
      </c>
      <c r="E5770" s="25">
        <v>264.54000000000002</v>
      </c>
      <c r="J5770" s="1"/>
      <c r="K5770" s="1"/>
      <c r="L5770" s="1"/>
      <c r="M5770" s="1"/>
      <c r="N5770" s="1"/>
      <c r="AA5770" s="1"/>
      <c r="AB5770" s="1"/>
      <c r="AC5770" s="1"/>
    </row>
    <row r="5771" spans="2:29" x14ac:dyDescent="0.25">
      <c r="B5771" s="27">
        <f t="shared" si="152"/>
        <v>39688.374999986008</v>
      </c>
      <c r="C5771" s="25">
        <v>9</v>
      </c>
      <c r="D5771" s="25">
        <v>20.5</v>
      </c>
      <c r="E5771" s="25">
        <v>471.28</v>
      </c>
      <c r="J5771" s="1"/>
      <c r="K5771" s="1"/>
      <c r="L5771" s="1"/>
      <c r="M5771" s="1"/>
      <c r="N5771" s="1"/>
      <c r="AA5771" s="1"/>
      <c r="AB5771" s="1"/>
      <c r="AC5771" s="1"/>
    </row>
    <row r="5772" spans="2:29" x14ac:dyDescent="0.25">
      <c r="B5772" s="27">
        <f t="shared" si="152"/>
        <v>39688.416666652673</v>
      </c>
      <c r="C5772" s="25">
        <v>10</v>
      </c>
      <c r="D5772" s="25">
        <v>21.5</v>
      </c>
      <c r="E5772" s="25">
        <v>651.65</v>
      </c>
      <c r="J5772" s="1"/>
      <c r="K5772" s="1"/>
      <c r="L5772" s="1"/>
      <c r="M5772" s="1"/>
      <c r="N5772" s="1"/>
      <c r="AA5772" s="1"/>
      <c r="AB5772" s="1"/>
      <c r="AC5772" s="1"/>
    </row>
    <row r="5773" spans="2:29" x14ac:dyDescent="0.25">
      <c r="B5773" s="27">
        <f t="shared" si="152"/>
        <v>39688.458333319337</v>
      </c>
      <c r="C5773" s="25">
        <v>11</v>
      </c>
      <c r="D5773" s="25">
        <v>22.9</v>
      </c>
      <c r="E5773" s="25">
        <v>789.48</v>
      </c>
      <c r="J5773" s="1"/>
      <c r="K5773" s="1"/>
      <c r="L5773" s="1"/>
      <c r="M5773" s="1"/>
      <c r="N5773" s="1"/>
      <c r="AA5773" s="1"/>
      <c r="AB5773" s="1"/>
      <c r="AC5773" s="1"/>
    </row>
    <row r="5774" spans="2:29" x14ac:dyDescent="0.25">
      <c r="B5774" s="27">
        <f t="shared" si="152"/>
        <v>39688.499999986001</v>
      </c>
      <c r="C5774" s="25">
        <v>12</v>
      </c>
      <c r="D5774" s="25">
        <v>24.3</v>
      </c>
      <c r="E5774" s="25">
        <v>875.49</v>
      </c>
      <c r="J5774" s="1"/>
      <c r="K5774" s="1"/>
      <c r="L5774" s="1"/>
      <c r="M5774" s="1"/>
      <c r="N5774" s="1"/>
      <c r="AA5774" s="1"/>
      <c r="AB5774" s="1"/>
      <c r="AC5774" s="1"/>
    </row>
    <row r="5775" spans="2:29" x14ac:dyDescent="0.25">
      <c r="B5775" s="27">
        <f t="shared" si="152"/>
        <v>39688.541666652665</v>
      </c>
      <c r="C5775" s="25">
        <v>13</v>
      </c>
      <c r="D5775" s="25">
        <v>26</v>
      </c>
      <c r="E5775" s="25">
        <v>896.76</v>
      </c>
      <c r="J5775" s="1"/>
      <c r="K5775" s="1"/>
      <c r="L5775" s="1"/>
      <c r="M5775" s="1"/>
      <c r="N5775" s="1"/>
      <c r="AA5775" s="1"/>
      <c r="AB5775" s="1"/>
      <c r="AC5775" s="1"/>
    </row>
    <row r="5776" spans="2:29" x14ac:dyDescent="0.25">
      <c r="B5776" s="27">
        <f t="shared" si="152"/>
        <v>39688.58333331933</v>
      </c>
      <c r="C5776" s="25">
        <v>14</v>
      </c>
      <c r="D5776" s="25">
        <v>26.7</v>
      </c>
      <c r="E5776" s="25">
        <v>856.08</v>
      </c>
      <c r="J5776" s="1"/>
      <c r="K5776" s="1"/>
      <c r="L5776" s="1"/>
      <c r="M5776" s="1"/>
      <c r="N5776" s="1"/>
      <c r="AA5776" s="1"/>
      <c r="AB5776" s="1"/>
      <c r="AC5776" s="1"/>
    </row>
    <row r="5777" spans="2:29" x14ac:dyDescent="0.25">
      <c r="B5777" s="27">
        <f t="shared" si="152"/>
        <v>39688.624999985994</v>
      </c>
      <c r="C5777" s="25">
        <v>15</v>
      </c>
      <c r="D5777" s="25">
        <v>26.8</v>
      </c>
      <c r="E5777" s="25">
        <v>756.79</v>
      </c>
      <c r="J5777" s="1"/>
      <c r="K5777" s="1"/>
      <c r="L5777" s="1"/>
      <c r="M5777" s="1"/>
      <c r="N5777" s="1"/>
      <c r="AA5777" s="1"/>
      <c r="AB5777" s="1"/>
      <c r="AC5777" s="1"/>
    </row>
    <row r="5778" spans="2:29" x14ac:dyDescent="0.25">
      <c r="B5778" s="27">
        <f t="shared" si="152"/>
        <v>39688.666666652658</v>
      </c>
      <c r="C5778" s="25">
        <v>16</v>
      </c>
      <c r="D5778" s="25">
        <v>26.7</v>
      </c>
      <c r="E5778" s="25">
        <v>605.70000000000005</v>
      </c>
      <c r="J5778" s="1"/>
      <c r="K5778" s="1"/>
      <c r="L5778" s="1"/>
      <c r="M5778" s="1"/>
      <c r="N5778" s="1"/>
      <c r="AA5778" s="1"/>
      <c r="AB5778" s="1"/>
      <c r="AC5778" s="1"/>
    </row>
    <row r="5779" spans="2:29" x14ac:dyDescent="0.25">
      <c r="B5779" s="27">
        <f t="shared" si="152"/>
        <v>39688.708333319322</v>
      </c>
      <c r="C5779" s="25">
        <v>17</v>
      </c>
      <c r="D5779" s="25">
        <v>26.6</v>
      </c>
      <c r="E5779" s="25">
        <v>415.32</v>
      </c>
      <c r="J5779" s="1"/>
      <c r="K5779" s="1"/>
      <c r="L5779" s="1"/>
      <c r="M5779" s="1"/>
      <c r="N5779" s="1"/>
      <c r="AA5779" s="1"/>
      <c r="AB5779" s="1"/>
      <c r="AC5779" s="1"/>
    </row>
    <row r="5780" spans="2:29" x14ac:dyDescent="0.25">
      <c r="B5780" s="27">
        <f t="shared" si="152"/>
        <v>39688.749999985987</v>
      </c>
      <c r="C5780" s="25">
        <v>18</v>
      </c>
      <c r="D5780" s="25">
        <v>25.8</v>
      </c>
      <c r="E5780" s="25">
        <v>204.55</v>
      </c>
      <c r="J5780" s="1"/>
      <c r="K5780" s="1"/>
      <c r="L5780" s="1"/>
      <c r="M5780" s="1"/>
      <c r="N5780" s="1"/>
      <c r="AA5780" s="1"/>
      <c r="AB5780" s="1"/>
      <c r="AC5780" s="1"/>
    </row>
    <row r="5781" spans="2:29" x14ac:dyDescent="0.25">
      <c r="B5781" s="27">
        <f t="shared" si="152"/>
        <v>39688.791666652651</v>
      </c>
      <c r="C5781" s="25">
        <v>19</v>
      </c>
      <c r="D5781" s="25">
        <v>23.5</v>
      </c>
      <c r="E5781" s="25">
        <v>14.47</v>
      </c>
      <c r="J5781" s="1"/>
      <c r="K5781" s="1"/>
      <c r="L5781" s="1"/>
      <c r="M5781" s="1"/>
      <c r="N5781" s="1"/>
      <c r="AA5781" s="1"/>
      <c r="AB5781" s="1"/>
      <c r="AC5781" s="1"/>
    </row>
    <row r="5782" spans="2:29" x14ac:dyDescent="0.25">
      <c r="B5782" s="27">
        <f t="shared" si="152"/>
        <v>39688.833333319315</v>
      </c>
      <c r="C5782" s="25">
        <v>20</v>
      </c>
      <c r="D5782" s="25">
        <v>22.1</v>
      </c>
      <c r="E5782" s="25">
        <v>0</v>
      </c>
      <c r="J5782" s="1"/>
      <c r="K5782" s="1"/>
      <c r="L5782" s="1"/>
      <c r="M5782" s="1"/>
      <c r="N5782" s="1"/>
      <c r="AA5782" s="1"/>
      <c r="AB5782" s="1"/>
      <c r="AC5782" s="1"/>
    </row>
    <row r="5783" spans="2:29" x14ac:dyDescent="0.25">
      <c r="B5783" s="27">
        <f t="shared" si="152"/>
        <v>39688.874999985979</v>
      </c>
      <c r="C5783" s="25">
        <v>21</v>
      </c>
      <c r="D5783" s="25">
        <v>21.6</v>
      </c>
      <c r="E5783" s="25">
        <v>0</v>
      </c>
      <c r="J5783" s="1"/>
      <c r="K5783" s="1"/>
      <c r="L5783" s="1"/>
      <c r="M5783" s="1"/>
      <c r="N5783" s="1"/>
      <c r="AA5783" s="1"/>
      <c r="AB5783" s="1"/>
      <c r="AC5783" s="1"/>
    </row>
    <row r="5784" spans="2:29" x14ac:dyDescent="0.25">
      <c r="B5784" s="27">
        <f t="shared" si="152"/>
        <v>39688.916666652643</v>
      </c>
      <c r="C5784" s="25">
        <v>22</v>
      </c>
      <c r="D5784" s="25">
        <v>21.1</v>
      </c>
      <c r="E5784" s="25">
        <v>0</v>
      </c>
      <c r="J5784" s="1"/>
      <c r="K5784" s="1"/>
      <c r="L5784" s="1"/>
      <c r="M5784" s="1"/>
      <c r="N5784" s="1"/>
      <c r="AA5784" s="1"/>
      <c r="AB5784" s="1"/>
      <c r="AC5784" s="1"/>
    </row>
    <row r="5785" spans="2:29" x14ac:dyDescent="0.25">
      <c r="B5785" s="27">
        <f t="shared" si="152"/>
        <v>39688.958333319308</v>
      </c>
      <c r="C5785" s="25">
        <v>23</v>
      </c>
      <c r="D5785" s="25">
        <v>20.5</v>
      </c>
      <c r="E5785" s="25">
        <v>0</v>
      </c>
      <c r="J5785" s="1"/>
      <c r="K5785" s="1"/>
      <c r="L5785" s="1"/>
      <c r="M5785" s="1"/>
      <c r="N5785" s="1"/>
      <c r="AA5785" s="1"/>
      <c r="AB5785" s="1"/>
      <c r="AC5785" s="1"/>
    </row>
    <row r="5786" spans="2:29" x14ac:dyDescent="0.25">
      <c r="B5786" s="27">
        <f t="shared" si="152"/>
        <v>39688.999999985972</v>
      </c>
      <c r="C5786" s="25">
        <v>0</v>
      </c>
      <c r="D5786" s="25">
        <v>20.8</v>
      </c>
      <c r="E5786" s="25">
        <v>0</v>
      </c>
      <c r="J5786" s="1"/>
      <c r="K5786" s="1"/>
      <c r="L5786" s="1"/>
      <c r="M5786" s="1"/>
      <c r="N5786" s="1"/>
      <c r="AA5786" s="1"/>
      <c r="AB5786" s="1"/>
      <c r="AC5786" s="1"/>
    </row>
    <row r="5787" spans="2:29" x14ac:dyDescent="0.25">
      <c r="B5787" s="27">
        <f t="shared" si="152"/>
        <v>39689.041666652636</v>
      </c>
      <c r="C5787" s="25">
        <v>1</v>
      </c>
      <c r="D5787" s="25">
        <v>20.8</v>
      </c>
      <c r="E5787" s="25">
        <v>0</v>
      </c>
      <c r="J5787" s="1"/>
      <c r="K5787" s="1"/>
      <c r="L5787" s="1"/>
      <c r="M5787" s="1"/>
      <c r="N5787" s="1"/>
      <c r="AA5787" s="1"/>
      <c r="AB5787" s="1"/>
      <c r="AC5787" s="1"/>
    </row>
    <row r="5788" spans="2:29" x14ac:dyDescent="0.25">
      <c r="B5788" s="27">
        <f t="shared" si="152"/>
        <v>39689.0833333193</v>
      </c>
      <c r="C5788" s="25">
        <v>2</v>
      </c>
      <c r="D5788" s="25">
        <v>20.7</v>
      </c>
      <c r="E5788" s="25">
        <v>0</v>
      </c>
      <c r="J5788" s="1"/>
      <c r="K5788" s="1"/>
      <c r="L5788" s="1"/>
      <c r="M5788" s="1"/>
      <c r="N5788" s="1"/>
      <c r="AA5788" s="1"/>
      <c r="AB5788" s="1"/>
      <c r="AC5788" s="1"/>
    </row>
    <row r="5789" spans="2:29" x14ac:dyDescent="0.25">
      <c r="B5789" s="27">
        <f t="shared" si="152"/>
        <v>39689.124999985965</v>
      </c>
      <c r="C5789" s="25">
        <v>3</v>
      </c>
      <c r="D5789" s="25">
        <v>20.100000000000001</v>
      </c>
      <c r="E5789" s="25">
        <v>0</v>
      </c>
      <c r="J5789" s="1"/>
      <c r="K5789" s="1"/>
      <c r="L5789" s="1"/>
      <c r="M5789" s="1"/>
      <c r="N5789" s="1"/>
      <c r="AA5789" s="1"/>
      <c r="AB5789" s="1"/>
      <c r="AC5789" s="1"/>
    </row>
    <row r="5790" spans="2:29" x14ac:dyDescent="0.25">
      <c r="B5790" s="27">
        <f t="shared" si="152"/>
        <v>39689.166666652629</v>
      </c>
      <c r="C5790" s="25">
        <v>4</v>
      </c>
      <c r="D5790" s="25">
        <v>19.8</v>
      </c>
      <c r="E5790" s="25">
        <v>0</v>
      </c>
      <c r="J5790" s="1"/>
      <c r="K5790" s="1"/>
      <c r="L5790" s="1"/>
      <c r="M5790" s="1"/>
      <c r="N5790" s="1"/>
      <c r="AA5790" s="1"/>
      <c r="AB5790" s="1"/>
      <c r="AC5790" s="1"/>
    </row>
    <row r="5791" spans="2:29" x14ac:dyDescent="0.25">
      <c r="B5791" s="27">
        <f t="shared" si="152"/>
        <v>39689.208333319293</v>
      </c>
      <c r="C5791" s="25">
        <v>5</v>
      </c>
      <c r="D5791" s="25">
        <v>19.7</v>
      </c>
      <c r="E5791" s="25">
        <v>0</v>
      </c>
      <c r="J5791" s="1"/>
      <c r="K5791" s="1"/>
      <c r="L5791" s="1"/>
      <c r="M5791" s="1"/>
      <c r="N5791" s="1"/>
      <c r="AA5791" s="1"/>
      <c r="AB5791" s="1"/>
      <c r="AC5791" s="1"/>
    </row>
    <row r="5792" spans="2:29" x14ac:dyDescent="0.25">
      <c r="B5792" s="27">
        <f t="shared" si="152"/>
        <v>39689.249999985957</v>
      </c>
      <c r="C5792" s="25">
        <v>6</v>
      </c>
      <c r="D5792" s="25">
        <v>19.399999999999999</v>
      </c>
      <c r="E5792" s="25">
        <v>0</v>
      </c>
      <c r="J5792" s="1"/>
      <c r="K5792" s="1"/>
      <c r="L5792" s="1"/>
      <c r="M5792" s="1"/>
      <c r="N5792" s="1"/>
      <c r="AA5792" s="1"/>
      <c r="AB5792" s="1"/>
      <c r="AC5792" s="1"/>
    </row>
    <row r="5793" spans="2:29" x14ac:dyDescent="0.25">
      <c r="B5793" s="27">
        <f t="shared" si="152"/>
        <v>39689.291666652622</v>
      </c>
      <c r="C5793" s="25">
        <v>7</v>
      </c>
      <c r="D5793" s="25">
        <v>19.399999999999999</v>
      </c>
      <c r="E5793" s="25">
        <v>0.37</v>
      </c>
      <c r="J5793" s="1"/>
      <c r="K5793" s="1"/>
      <c r="L5793" s="1"/>
      <c r="M5793" s="1"/>
      <c r="N5793" s="1"/>
      <c r="AA5793" s="1"/>
      <c r="AB5793" s="1"/>
      <c r="AC5793" s="1"/>
    </row>
    <row r="5794" spans="2:29" x14ac:dyDescent="0.25">
      <c r="B5794" s="27">
        <f t="shared" si="152"/>
        <v>39689.333333319286</v>
      </c>
      <c r="C5794" s="25">
        <v>8</v>
      </c>
      <c r="D5794" s="25">
        <v>20</v>
      </c>
      <c r="E5794" s="25">
        <v>261.79000000000002</v>
      </c>
      <c r="J5794" s="1"/>
      <c r="K5794" s="1"/>
      <c r="L5794" s="1"/>
      <c r="M5794" s="1"/>
      <c r="N5794" s="1"/>
      <c r="AA5794" s="1"/>
      <c r="AB5794" s="1"/>
      <c r="AC5794" s="1"/>
    </row>
    <row r="5795" spans="2:29" x14ac:dyDescent="0.25">
      <c r="B5795" s="27">
        <f t="shared" si="152"/>
        <v>39689.37499998595</v>
      </c>
      <c r="C5795" s="25">
        <v>9</v>
      </c>
      <c r="D5795" s="25">
        <v>21.1</v>
      </c>
      <c r="E5795" s="25">
        <v>399.53</v>
      </c>
      <c r="J5795" s="1"/>
      <c r="K5795" s="1"/>
      <c r="L5795" s="1"/>
      <c r="M5795" s="1"/>
      <c r="N5795" s="1"/>
      <c r="AA5795" s="1"/>
      <c r="AB5795" s="1"/>
      <c r="AC5795" s="1"/>
    </row>
    <row r="5796" spans="2:29" x14ac:dyDescent="0.25">
      <c r="B5796" s="27">
        <f t="shared" si="152"/>
        <v>39689.416666652614</v>
      </c>
      <c r="C5796" s="25">
        <v>10</v>
      </c>
      <c r="D5796" s="25">
        <v>21.9</v>
      </c>
      <c r="E5796" s="25">
        <v>308.29000000000002</v>
      </c>
      <c r="J5796" s="1"/>
      <c r="K5796" s="1"/>
      <c r="L5796" s="1"/>
      <c r="M5796" s="1"/>
      <c r="N5796" s="1"/>
      <c r="AA5796" s="1"/>
      <c r="AB5796" s="1"/>
      <c r="AC5796" s="1"/>
    </row>
    <row r="5797" spans="2:29" x14ac:dyDescent="0.25">
      <c r="B5797" s="27">
        <f t="shared" si="152"/>
        <v>39689.458333319279</v>
      </c>
      <c r="C5797" s="25">
        <v>11</v>
      </c>
      <c r="D5797" s="25">
        <v>23.4</v>
      </c>
      <c r="E5797" s="25">
        <v>749.42</v>
      </c>
      <c r="J5797" s="1"/>
      <c r="K5797" s="1"/>
      <c r="L5797" s="1"/>
      <c r="M5797" s="1"/>
      <c r="N5797" s="1"/>
      <c r="AA5797" s="1"/>
      <c r="AB5797" s="1"/>
      <c r="AC5797" s="1"/>
    </row>
    <row r="5798" spans="2:29" x14ac:dyDescent="0.25">
      <c r="B5798" s="27">
        <f t="shared" si="152"/>
        <v>39689.499999985943</v>
      </c>
      <c r="C5798" s="25">
        <v>12</v>
      </c>
      <c r="D5798" s="25">
        <v>23.7</v>
      </c>
      <c r="E5798" s="25">
        <v>318.86</v>
      </c>
      <c r="J5798" s="1"/>
      <c r="K5798" s="1"/>
      <c r="L5798" s="1"/>
      <c r="M5798" s="1"/>
      <c r="N5798" s="1"/>
      <c r="AA5798" s="1"/>
      <c r="AB5798" s="1"/>
      <c r="AC5798" s="1"/>
    </row>
    <row r="5799" spans="2:29" x14ac:dyDescent="0.25">
      <c r="B5799" s="27">
        <f t="shared" si="152"/>
        <v>39689.541666652607</v>
      </c>
      <c r="C5799" s="25">
        <v>13</v>
      </c>
      <c r="D5799" s="25">
        <v>24.3</v>
      </c>
      <c r="E5799" s="25">
        <v>404.15</v>
      </c>
      <c r="J5799" s="1"/>
      <c r="K5799" s="1"/>
      <c r="L5799" s="1"/>
      <c r="M5799" s="1"/>
      <c r="N5799" s="1"/>
      <c r="AA5799" s="1"/>
      <c r="AB5799" s="1"/>
      <c r="AC5799" s="1"/>
    </row>
    <row r="5800" spans="2:29" x14ac:dyDescent="0.25">
      <c r="B5800" s="27">
        <f t="shared" si="152"/>
        <v>39689.583333319271</v>
      </c>
      <c r="C5800" s="25">
        <v>14</v>
      </c>
      <c r="D5800" s="25">
        <v>24.4</v>
      </c>
      <c r="E5800" s="25">
        <v>820.25</v>
      </c>
      <c r="J5800" s="1"/>
      <c r="K5800" s="1"/>
      <c r="L5800" s="1"/>
      <c r="M5800" s="1"/>
      <c r="N5800" s="1"/>
      <c r="AA5800" s="1"/>
      <c r="AB5800" s="1"/>
      <c r="AC5800" s="1"/>
    </row>
    <row r="5801" spans="2:29" x14ac:dyDescent="0.25">
      <c r="B5801" s="27">
        <f t="shared" si="152"/>
        <v>39689.624999985936</v>
      </c>
      <c r="C5801" s="25">
        <v>15</v>
      </c>
      <c r="D5801" s="25">
        <v>23.5</v>
      </c>
      <c r="E5801" s="25">
        <v>617.41</v>
      </c>
      <c r="J5801" s="1"/>
      <c r="K5801" s="1"/>
      <c r="L5801" s="1"/>
      <c r="M5801" s="1"/>
      <c r="N5801" s="1"/>
      <c r="AA5801" s="1"/>
      <c r="AB5801" s="1"/>
      <c r="AC5801" s="1"/>
    </row>
    <row r="5802" spans="2:29" x14ac:dyDescent="0.25">
      <c r="B5802" s="27">
        <f t="shared" si="152"/>
        <v>39689.6666666526</v>
      </c>
      <c r="C5802" s="25">
        <v>16</v>
      </c>
      <c r="D5802" s="25">
        <v>22.4</v>
      </c>
      <c r="E5802" s="25">
        <v>605.39</v>
      </c>
      <c r="J5802" s="1"/>
      <c r="K5802" s="1"/>
      <c r="L5802" s="1"/>
      <c r="M5802" s="1"/>
      <c r="N5802" s="1"/>
      <c r="AA5802" s="1"/>
      <c r="AB5802" s="1"/>
      <c r="AC5802" s="1"/>
    </row>
    <row r="5803" spans="2:29" x14ac:dyDescent="0.25">
      <c r="B5803" s="27">
        <f t="shared" si="152"/>
        <v>39689.708333319264</v>
      </c>
      <c r="C5803" s="25">
        <v>17</v>
      </c>
      <c r="D5803" s="25">
        <v>21.5</v>
      </c>
      <c r="E5803" s="25">
        <v>415.05</v>
      </c>
      <c r="J5803" s="1"/>
      <c r="K5803" s="1"/>
      <c r="L5803" s="1"/>
      <c r="M5803" s="1"/>
      <c r="N5803" s="1"/>
      <c r="AA5803" s="1"/>
      <c r="AB5803" s="1"/>
      <c r="AC5803" s="1"/>
    </row>
    <row r="5804" spans="2:29" x14ac:dyDescent="0.25">
      <c r="B5804" s="27">
        <f t="shared" si="152"/>
        <v>39689.749999985928</v>
      </c>
      <c r="C5804" s="25">
        <v>18</v>
      </c>
      <c r="D5804" s="25">
        <v>21</v>
      </c>
      <c r="E5804" s="25">
        <v>202.62</v>
      </c>
      <c r="J5804" s="1"/>
      <c r="K5804" s="1"/>
      <c r="L5804" s="1"/>
      <c r="M5804" s="1"/>
      <c r="N5804" s="1"/>
      <c r="AA5804" s="1"/>
      <c r="AB5804" s="1"/>
      <c r="AC5804" s="1"/>
    </row>
    <row r="5805" spans="2:29" x14ac:dyDescent="0.25">
      <c r="B5805" s="27">
        <f t="shared" si="152"/>
        <v>39689.791666652593</v>
      </c>
      <c r="C5805" s="25">
        <v>19</v>
      </c>
      <c r="D5805" s="25">
        <v>19.899999999999999</v>
      </c>
      <c r="E5805" s="25">
        <v>13.21</v>
      </c>
      <c r="J5805" s="1"/>
      <c r="K5805" s="1"/>
      <c r="L5805" s="1"/>
      <c r="M5805" s="1"/>
      <c r="N5805" s="1"/>
      <c r="AA5805" s="1"/>
      <c r="AB5805" s="1"/>
      <c r="AC5805" s="1"/>
    </row>
    <row r="5806" spans="2:29" x14ac:dyDescent="0.25">
      <c r="B5806" s="27">
        <f t="shared" si="152"/>
        <v>39689.833333319257</v>
      </c>
      <c r="C5806" s="25">
        <v>20</v>
      </c>
      <c r="D5806" s="25">
        <v>19.399999999999999</v>
      </c>
      <c r="E5806" s="25">
        <v>0</v>
      </c>
      <c r="J5806" s="1"/>
      <c r="K5806" s="1"/>
      <c r="L5806" s="1"/>
      <c r="M5806" s="1"/>
      <c r="N5806" s="1"/>
      <c r="AA5806" s="1"/>
      <c r="AB5806" s="1"/>
      <c r="AC5806" s="1"/>
    </row>
    <row r="5807" spans="2:29" x14ac:dyDescent="0.25">
      <c r="B5807" s="27">
        <f t="shared" si="152"/>
        <v>39689.874999985921</v>
      </c>
      <c r="C5807" s="25">
        <v>21</v>
      </c>
      <c r="D5807" s="25">
        <v>19.100000000000001</v>
      </c>
      <c r="E5807" s="25">
        <v>0</v>
      </c>
      <c r="J5807" s="1"/>
      <c r="K5807" s="1"/>
      <c r="L5807" s="1"/>
      <c r="M5807" s="1"/>
      <c r="N5807" s="1"/>
      <c r="AA5807" s="1"/>
      <c r="AB5807" s="1"/>
      <c r="AC5807" s="1"/>
    </row>
    <row r="5808" spans="2:29" x14ac:dyDescent="0.25">
      <c r="B5808" s="27">
        <f t="shared" si="152"/>
        <v>39689.916666652585</v>
      </c>
      <c r="C5808" s="25">
        <v>22</v>
      </c>
      <c r="D5808" s="25">
        <v>19.100000000000001</v>
      </c>
      <c r="E5808" s="25">
        <v>0</v>
      </c>
      <c r="J5808" s="1"/>
      <c r="K5808" s="1"/>
      <c r="L5808" s="1"/>
      <c r="M5808" s="1"/>
      <c r="N5808" s="1"/>
      <c r="AA5808" s="1"/>
      <c r="AB5808" s="1"/>
      <c r="AC5808" s="1"/>
    </row>
    <row r="5809" spans="2:29" x14ac:dyDescent="0.25">
      <c r="B5809" s="27">
        <f t="shared" si="152"/>
        <v>39689.95833331925</v>
      </c>
      <c r="C5809" s="25">
        <v>23</v>
      </c>
      <c r="D5809" s="25">
        <v>19.3</v>
      </c>
      <c r="E5809" s="25">
        <v>0</v>
      </c>
      <c r="J5809" s="1"/>
      <c r="K5809" s="1"/>
      <c r="L5809" s="1"/>
      <c r="M5809" s="1"/>
      <c r="N5809" s="1"/>
      <c r="AA5809" s="1"/>
      <c r="AB5809" s="1"/>
      <c r="AC5809" s="1"/>
    </row>
    <row r="5810" spans="2:29" x14ac:dyDescent="0.25">
      <c r="B5810" s="27">
        <f t="shared" si="152"/>
        <v>39689.999999985914</v>
      </c>
      <c r="C5810" s="25">
        <v>0</v>
      </c>
      <c r="D5810" s="25">
        <v>19.399999999999999</v>
      </c>
      <c r="E5810" s="25">
        <v>0</v>
      </c>
      <c r="J5810" s="1"/>
      <c r="K5810" s="1"/>
      <c r="L5810" s="1"/>
      <c r="M5810" s="1"/>
      <c r="N5810" s="1"/>
      <c r="AA5810" s="1"/>
      <c r="AB5810" s="1"/>
      <c r="AC5810" s="1"/>
    </row>
    <row r="5811" spans="2:29" x14ac:dyDescent="0.25">
      <c r="B5811" s="27">
        <f t="shared" si="152"/>
        <v>39690.041666652578</v>
      </c>
      <c r="C5811" s="25">
        <v>1</v>
      </c>
      <c r="D5811" s="25">
        <v>19.3</v>
      </c>
      <c r="E5811" s="25">
        <v>0</v>
      </c>
      <c r="J5811" s="1"/>
      <c r="K5811" s="1"/>
      <c r="L5811" s="1"/>
      <c r="M5811" s="1"/>
      <c r="N5811" s="1"/>
      <c r="AA5811" s="1"/>
      <c r="AB5811" s="1"/>
      <c r="AC5811" s="1"/>
    </row>
    <row r="5812" spans="2:29" x14ac:dyDescent="0.25">
      <c r="B5812" s="27">
        <f t="shared" si="152"/>
        <v>39690.083333319242</v>
      </c>
      <c r="C5812" s="25">
        <v>2</v>
      </c>
      <c r="D5812" s="25">
        <v>19.2</v>
      </c>
      <c r="E5812" s="25">
        <v>0</v>
      </c>
      <c r="J5812" s="1"/>
      <c r="K5812" s="1"/>
      <c r="L5812" s="1"/>
      <c r="M5812" s="1"/>
      <c r="N5812" s="1"/>
      <c r="AA5812" s="1"/>
      <c r="AB5812" s="1"/>
      <c r="AC5812" s="1"/>
    </row>
    <row r="5813" spans="2:29" x14ac:dyDescent="0.25">
      <c r="B5813" s="27">
        <f t="shared" si="152"/>
        <v>39690.124999985906</v>
      </c>
      <c r="C5813" s="25">
        <v>3</v>
      </c>
      <c r="D5813" s="25">
        <v>19.100000000000001</v>
      </c>
      <c r="E5813" s="25">
        <v>0</v>
      </c>
      <c r="J5813" s="1"/>
      <c r="K5813" s="1"/>
      <c r="L5813" s="1"/>
      <c r="M5813" s="1"/>
      <c r="N5813" s="1"/>
      <c r="AA5813" s="1"/>
      <c r="AB5813" s="1"/>
      <c r="AC5813" s="1"/>
    </row>
    <row r="5814" spans="2:29" x14ac:dyDescent="0.25">
      <c r="B5814" s="27">
        <f t="shared" si="152"/>
        <v>39690.166666652571</v>
      </c>
      <c r="C5814" s="25">
        <v>4</v>
      </c>
      <c r="D5814" s="25">
        <v>19.100000000000001</v>
      </c>
      <c r="E5814" s="25">
        <v>0</v>
      </c>
      <c r="J5814" s="1"/>
      <c r="K5814" s="1"/>
      <c r="L5814" s="1"/>
      <c r="M5814" s="1"/>
      <c r="N5814" s="1"/>
      <c r="AA5814" s="1"/>
      <c r="AB5814" s="1"/>
      <c r="AC5814" s="1"/>
    </row>
    <row r="5815" spans="2:29" x14ac:dyDescent="0.25">
      <c r="B5815" s="27">
        <f t="shared" si="152"/>
        <v>39690.208333319235</v>
      </c>
      <c r="C5815" s="25">
        <v>5</v>
      </c>
      <c r="D5815" s="25">
        <v>19.100000000000001</v>
      </c>
      <c r="E5815" s="25">
        <v>0</v>
      </c>
      <c r="J5815" s="1"/>
      <c r="K5815" s="1"/>
      <c r="L5815" s="1"/>
      <c r="M5815" s="1"/>
      <c r="N5815" s="1"/>
      <c r="AA5815" s="1"/>
      <c r="AB5815" s="1"/>
      <c r="AC5815" s="1"/>
    </row>
    <row r="5816" spans="2:29" x14ac:dyDescent="0.25">
      <c r="B5816" s="27">
        <f t="shared" si="152"/>
        <v>39690.249999985899</v>
      </c>
      <c r="C5816" s="25">
        <v>6</v>
      </c>
      <c r="D5816" s="25">
        <v>19</v>
      </c>
      <c r="E5816" s="25">
        <v>0</v>
      </c>
      <c r="J5816" s="1"/>
      <c r="K5816" s="1"/>
      <c r="L5816" s="1"/>
      <c r="M5816" s="1"/>
      <c r="N5816" s="1"/>
      <c r="AA5816" s="1"/>
      <c r="AB5816" s="1"/>
      <c r="AC5816" s="1"/>
    </row>
    <row r="5817" spans="2:29" x14ac:dyDescent="0.25">
      <c r="B5817" s="27">
        <f t="shared" si="152"/>
        <v>39690.291666652563</v>
      </c>
      <c r="C5817" s="25">
        <v>7</v>
      </c>
      <c r="D5817" s="25">
        <v>18.399999999999999</v>
      </c>
      <c r="E5817" s="25">
        <v>23.86</v>
      </c>
      <c r="J5817" s="1"/>
      <c r="K5817" s="1"/>
      <c r="L5817" s="1"/>
      <c r="M5817" s="1"/>
      <c r="N5817" s="1"/>
      <c r="AA5817" s="1"/>
      <c r="AB5817" s="1"/>
      <c r="AC5817" s="1"/>
    </row>
    <row r="5818" spans="2:29" x14ac:dyDescent="0.25">
      <c r="B5818" s="27">
        <f t="shared" si="152"/>
        <v>39690.333333319228</v>
      </c>
      <c r="C5818" s="25">
        <v>8</v>
      </c>
      <c r="D5818" s="25">
        <v>18</v>
      </c>
      <c r="E5818" s="25">
        <v>7.04</v>
      </c>
      <c r="J5818" s="1"/>
      <c r="K5818" s="1"/>
      <c r="L5818" s="1"/>
      <c r="M5818" s="1"/>
      <c r="N5818" s="1"/>
      <c r="AA5818" s="1"/>
      <c r="AB5818" s="1"/>
      <c r="AC5818" s="1"/>
    </row>
    <row r="5819" spans="2:29" x14ac:dyDescent="0.25">
      <c r="B5819" s="27">
        <f t="shared" si="152"/>
        <v>39690.374999985892</v>
      </c>
      <c r="C5819" s="25">
        <v>9</v>
      </c>
      <c r="D5819" s="25">
        <v>20.399999999999999</v>
      </c>
      <c r="E5819" s="25">
        <v>440.91</v>
      </c>
      <c r="J5819" s="1"/>
      <c r="K5819" s="1"/>
      <c r="L5819" s="1"/>
      <c r="M5819" s="1"/>
      <c r="N5819" s="1"/>
      <c r="AA5819" s="1"/>
      <c r="AB5819" s="1"/>
      <c r="AC5819" s="1"/>
    </row>
    <row r="5820" spans="2:29" x14ac:dyDescent="0.25">
      <c r="B5820" s="27">
        <f t="shared" si="152"/>
        <v>39690.416666652556</v>
      </c>
      <c r="C5820" s="25">
        <v>10</v>
      </c>
      <c r="D5820" s="25">
        <v>20.7</v>
      </c>
      <c r="E5820" s="25">
        <v>394.46</v>
      </c>
      <c r="J5820" s="1"/>
      <c r="K5820" s="1"/>
      <c r="L5820" s="1"/>
      <c r="M5820" s="1"/>
      <c r="N5820" s="1"/>
      <c r="AA5820" s="1"/>
      <c r="AB5820" s="1"/>
      <c r="AC5820" s="1"/>
    </row>
    <row r="5821" spans="2:29" x14ac:dyDescent="0.25">
      <c r="B5821" s="27">
        <f t="shared" si="152"/>
        <v>39690.45833331922</v>
      </c>
      <c r="C5821" s="25">
        <v>11</v>
      </c>
      <c r="D5821" s="25">
        <v>21</v>
      </c>
      <c r="E5821" s="25">
        <v>501.16</v>
      </c>
      <c r="J5821" s="1"/>
      <c r="K5821" s="1"/>
      <c r="L5821" s="1"/>
      <c r="M5821" s="1"/>
      <c r="N5821" s="1"/>
      <c r="AA5821" s="1"/>
      <c r="AB5821" s="1"/>
      <c r="AC5821" s="1"/>
    </row>
    <row r="5822" spans="2:29" x14ac:dyDescent="0.25">
      <c r="B5822" s="27">
        <f t="shared" si="152"/>
        <v>39690.499999985885</v>
      </c>
      <c r="C5822" s="25">
        <v>12</v>
      </c>
      <c r="D5822" s="25">
        <v>22.3</v>
      </c>
      <c r="E5822" s="25">
        <v>869.96</v>
      </c>
      <c r="J5822" s="1"/>
      <c r="K5822" s="1"/>
      <c r="L5822" s="1"/>
      <c r="M5822" s="1"/>
      <c r="N5822" s="1"/>
      <c r="AA5822" s="1"/>
      <c r="AB5822" s="1"/>
      <c r="AC5822" s="1"/>
    </row>
    <row r="5823" spans="2:29" x14ac:dyDescent="0.25">
      <c r="B5823" s="27">
        <f t="shared" si="152"/>
        <v>39690.541666652549</v>
      </c>
      <c r="C5823" s="25">
        <v>13</v>
      </c>
      <c r="D5823" s="25">
        <v>22.4</v>
      </c>
      <c r="E5823" s="25">
        <v>893.11</v>
      </c>
      <c r="J5823" s="1"/>
      <c r="K5823" s="1"/>
      <c r="L5823" s="1"/>
      <c r="M5823" s="1"/>
      <c r="N5823" s="1"/>
      <c r="AA5823" s="1"/>
      <c r="AB5823" s="1"/>
      <c r="AC5823" s="1"/>
    </row>
    <row r="5824" spans="2:29" x14ac:dyDescent="0.25">
      <c r="B5824" s="27">
        <f t="shared" si="152"/>
        <v>39690.583333319213</v>
      </c>
      <c r="C5824" s="25">
        <v>14</v>
      </c>
      <c r="D5824" s="25">
        <v>22.5</v>
      </c>
      <c r="E5824" s="25">
        <v>853.53</v>
      </c>
      <c r="J5824" s="1"/>
      <c r="K5824" s="1"/>
      <c r="L5824" s="1"/>
      <c r="M5824" s="1"/>
      <c r="N5824" s="1"/>
      <c r="AA5824" s="1"/>
      <c r="AB5824" s="1"/>
      <c r="AC5824" s="1"/>
    </row>
    <row r="5825" spans="2:29" x14ac:dyDescent="0.25">
      <c r="B5825" s="27">
        <f t="shared" si="152"/>
        <v>39690.624999985877</v>
      </c>
      <c r="C5825" s="25">
        <v>15</v>
      </c>
      <c r="D5825" s="25">
        <v>22.4</v>
      </c>
      <c r="E5825" s="25">
        <v>753.97</v>
      </c>
      <c r="J5825" s="1"/>
      <c r="K5825" s="1"/>
      <c r="L5825" s="1"/>
      <c r="M5825" s="1"/>
      <c r="N5825" s="1"/>
      <c r="AA5825" s="1"/>
      <c r="AB5825" s="1"/>
      <c r="AC5825" s="1"/>
    </row>
    <row r="5826" spans="2:29" x14ac:dyDescent="0.25">
      <c r="B5826" s="27">
        <f t="shared" si="152"/>
        <v>39690.666666652542</v>
      </c>
      <c r="C5826" s="25">
        <v>16</v>
      </c>
      <c r="D5826" s="25">
        <v>22.2</v>
      </c>
      <c r="E5826" s="25">
        <v>602.26</v>
      </c>
      <c r="J5826" s="1"/>
      <c r="K5826" s="1"/>
      <c r="L5826" s="1"/>
      <c r="M5826" s="1"/>
      <c r="N5826" s="1"/>
      <c r="AA5826" s="1"/>
      <c r="AB5826" s="1"/>
      <c r="AC5826" s="1"/>
    </row>
    <row r="5827" spans="2:29" x14ac:dyDescent="0.25">
      <c r="B5827" s="27">
        <f t="shared" ref="B5827:B5890" si="153">B5826+1/24</f>
        <v>39690.708333319206</v>
      </c>
      <c r="C5827" s="25">
        <v>17</v>
      </c>
      <c r="D5827" s="25">
        <v>21.8</v>
      </c>
      <c r="E5827" s="25">
        <v>411.05</v>
      </c>
      <c r="J5827" s="1"/>
      <c r="K5827" s="1"/>
      <c r="L5827" s="1"/>
      <c r="M5827" s="1"/>
      <c r="N5827" s="1"/>
      <c r="AA5827" s="1"/>
      <c r="AB5827" s="1"/>
      <c r="AC5827" s="1"/>
    </row>
    <row r="5828" spans="2:29" x14ac:dyDescent="0.25">
      <c r="B5828" s="27">
        <f t="shared" si="153"/>
        <v>39690.74999998587</v>
      </c>
      <c r="C5828" s="25">
        <v>18</v>
      </c>
      <c r="D5828" s="25">
        <v>21.5</v>
      </c>
      <c r="E5828" s="25">
        <v>198.8</v>
      </c>
      <c r="J5828" s="1"/>
      <c r="K5828" s="1"/>
      <c r="L5828" s="1"/>
      <c r="M5828" s="1"/>
      <c r="N5828" s="1"/>
      <c r="AA5828" s="1"/>
      <c r="AB5828" s="1"/>
      <c r="AC5828" s="1"/>
    </row>
    <row r="5829" spans="2:29" x14ac:dyDescent="0.25">
      <c r="B5829" s="27">
        <f t="shared" si="153"/>
        <v>39690.791666652534</v>
      </c>
      <c r="C5829" s="25">
        <v>19</v>
      </c>
      <c r="D5829" s="25">
        <v>20.5</v>
      </c>
      <c r="E5829" s="25">
        <v>10.91</v>
      </c>
      <c r="J5829" s="1"/>
      <c r="K5829" s="1"/>
      <c r="L5829" s="1"/>
      <c r="M5829" s="1"/>
      <c r="N5829" s="1"/>
      <c r="AA5829" s="1"/>
      <c r="AB5829" s="1"/>
      <c r="AC5829" s="1"/>
    </row>
    <row r="5830" spans="2:29" x14ac:dyDescent="0.25">
      <c r="B5830" s="27">
        <f t="shared" si="153"/>
        <v>39690.833333319199</v>
      </c>
      <c r="C5830" s="25">
        <v>20</v>
      </c>
      <c r="D5830" s="25">
        <v>19.3</v>
      </c>
      <c r="E5830" s="25">
        <v>0</v>
      </c>
      <c r="J5830" s="1"/>
      <c r="K5830" s="1"/>
      <c r="L5830" s="1"/>
      <c r="M5830" s="1"/>
      <c r="N5830" s="1"/>
      <c r="AA5830" s="1"/>
      <c r="AB5830" s="1"/>
      <c r="AC5830" s="1"/>
    </row>
    <row r="5831" spans="2:29" x14ac:dyDescent="0.25">
      <c r="B5831" s="27">
        <f t="shared" si="153"/>
        <v>39690.874999985863</v>
      </c>
      <c r="C5831" s="25">
        <v>21</v>
      </c>
      <c r="D5831" s="25">
        <v>18.899999999999999</v>
      </c>
      <c r="E5831" s="25">
        <v>0</v>
      </c>
      <c r="J5831" s="1"/>
      <c r="K5831" s="1"/>
      <c r="L5831" s="1"/>
      <c r="M5831" s="1"/>
      <c r="N5831" s="1"/>
      <c r="AA5831" s="1"/>
      <c r="AB5831" s="1"/>
      <c r="AC5831" s="1"/>
    </row>
    <row r="5832" spans="2:29" x14ac:dyDescent="0.25">
      <c r="B5832" s="27">
        <f t="shared" si="153"/>
        <v>39690.916666652527</v>
      </c>
      <c r="C5832" s="25">
        <v>22</v>
      </c>
      <c r="D5832" s="25">
        <v>18.8</v>
      </c>
      <c r="E5832" s="25">
        <v>0</v>
      </c>
      <c r="J5832" s="1"/>
      <c r="K5832" s="1"/>
      <c r="L5832" s="1"/>
      <c r="M5832" s="1"/>
      <c r="N5832" s="1"/>
      <c r="AA5832" s="1"/>
      <c r="AB5832" s="1"/>
      <c r="AC5832" s="1"/>
    </row>
    <row r="5833" spans="2:29" x14ac:dyDescent="0.25">
      <c r="B5833" s="27">
        <f t="shared" si="153"/>
        <v>39690.958333319191</v>
      </c>
      <c r="C5833" s="25">
        <v>23</v>
      </c>
      <c r="D5833" s="25">
        <v>18.899999999999999</v>
      </c>
      <c r="E5833" s="25">
        <v>0</v>
      </c>
      <c r="J5833" s="1"/>
      <c r="K5833" s="1"/>
      <c r="L5833" s="1"/>
      <c r="M5833" s="1"/>
      <c r="N5833" s="1"/>
      <c r="AA5833" s="1"/>
      <c r="AB5833" s="1"/>
      <c r="AC5833" s="1"/>
    </row>
    <row r="5834" spans="2:29" x14ac:dyDescent="0.25">
      <c r="B5834" s="27">
        <f t="shared" si="153"/>
        <v>39690.999999985856</v>
      </c>
      <c r="C5834" s="25">
        <v>0</v>
      </c>
      <c r="D5834" s="25">
        <v>19</v>
      </c>
      <c r="E5834" s="25">
        <v>0</v>
      </c>
      <c r="J5834" s="1"/>
      <c r="K5834" s="1"/>
      <c r="L5834" s="1"/>
      <c r="M5834" s="1"/>
      <c r="N5834" s="1"/>
      <c r="AA5834" s="1"/>
      <c r="AB5834" s="1"/>
      <c r="AC5834" s="1"/>
    </row>
    <row r="5835" spans="2:29" x14ac:dyDescent="0.25">
      <c r="B5835" s="27">
        <f t="shared" si="153"/>
        <v>39691.04166665252</v>
      </c>
      <c r="C5835" s="25">
        <v>1</v>
      </c>
      <c r="D5835" s="25">
        <v>18.899999999999999</v>
      </c>
      <c r="E5835" s="25">
        <v>0</v>
      </c>
      <c r="J5835" s="1"/>
      <c r="K5835" s="1"/>
      <c r="L5835" s="1"/>
      <c r="M5835" s="1"/>
      <c r="N5835" s="1"/>
      <c r="AA5835" s="1"/>
      <c r="AB5835" s="1"/>
      <c r="AC5835" s="1"/>
    </row>
    <row r="5836" spans="2:29" x14ac:dyDescent="0.25">
      <c r="B5836" s="27">
        <f t="shared" si="153"/>
        <v>39691.083333319184</v>
      </c>
      <c r="C5836" s="25">
        <v>2</v>
      </c>
      <c r="D5836" s="25">
        <v>18.7</v>
      </c>
      <c r="E5836" s="25">
        <v>0</v>
      </c>
      <c r="J5836" s="1"/>
      <c r="K5836" s="1"/>
      <c r="L5836" s="1"/>
      <c r="M5836" s="1"/>
      <c r="N5836" s="1"/>
      <c r="AA5836" s="1"/>
      <c r="AB5836" s="1"/>
      <c r="AC5836" s="1"/>
    </row>
    <row r="5837" spans="2:29" x14ac:dyDescent="0.25">
      <c r="B5837" s="27">
        <f t="shared" si="153"/>
        <v>39691.124999985848</v>
      </c>
      <c r="C5837" s="25">
        <v>3</v>
      </c>
      <c r="D5837" s="25">
        <v>18.3</v>
      </c>
      <c r="E5837" s="25">
        <v>0</v>
      </c>
      <c r="J5837" s="1"/>
      <c r="K5837" s="1"/>
      <c r="L5837" s="1"/>
      <c r="M5837" s="1"/>
      <c r="N5837" s="1"/>
      <c r="AA5837" s="1"/>
      <c r="AB5837" s="1"/>
      <c r="AC5837" s="1"/>
    </row>
    <row r="5838" spans="2:29" x14ac:dyDescent="0.25">
      <c r="B5838" s="27">
        <f t="shared" si="153"/>
        <v>39691.166666652513</v>
      </c>
      <c r="C5838" s="25">
        <v>4</v>
      </c>
      <c r="D5838" s="25">
        <v>18</v>
      </c>
      <c r="E5838" s="25">
        <v>0</v>
      </c>
      <c r="J5838" s="1"/>
      <c r="K5838" s="1"/>
      <c r="L5838" s="1"/>
      <c r="M5838" s="1"/>
      <c r="N5838" s="1"/>
      <c r="AA5838" s="1"/>
      <c r="AB5838" s="1"/>
      <c r="AC5838" s="1"/>
    </row>
    <row r="5839" spans="2:29" x14ac:dyDescent="0.25">
      <c r="B5839" s="27">
        <f t="shared" si="153"/>
        <v>39691.208333319177</v>
      </c>
      <c r="C5839" s="25">
        <v>5</v>
      </c>
      <c r="D5839" s="25">
        <v>17.600000000000001</v>
      </c>
      <c r="E5839" s="25">
        <v>0</v>
      </c>
      <c r="J5839" s="1"/>
      <c r="K5839" s="1"/>
      <c r="L5839" s="1"/>
      <c r="M5839" s="1"/>
      <c r="N5839" s="1"/>
      <c r="AA5839" s="1"/>
      <c r="AB5839" s="1"/>
      <c r="AC5839" s="1"/>
    </row>
    <row r="5840" spans="2:29" x14ac:dyDescent="0.25">
      <c r="B5840" s="27">
        <f t="shared" si="153"/>
        <v>39691.249999985841</v>
      </c>
      <c r="C5840" s="25">
        <v>6</v>
      </c>
      <c r="D5840" s="25">
        <v>17.399999999999999</v>
      </c>
      <c r="E5840" s="25">
        <v>0</v>
      </c>
      <c r="J5840" s="1"/>
      <c r="K5840" s="1"/>
      <c r="L5840" s="1"/>
      <c r="M5840" s="1"/>
      <c r="N5840" s="1"/>
      <c r="AA5840" s="1"/>
      <c r="AB5840" s="1"/>
      <c r="AC5840" s="1"/>
    </row>
    <row r="5841" spans="2:29" x14ac:dyDescent="0.25">
      <c r="B5841" s="27">
        <f t="shared" si="153"/>
        <v>39691.291666652505</v>
      </c>
      <c r="C5841" s="25">
        <v>7</v>
      </c>
      <c r="D5841" s="25">
        <v>17.7</v>
      </c>
      <c r="E5841" s="25">
        <v>0.31</v>
      </c>
      <c r="J5841" s="1"/>
      <c r="K5841" s="1"/>
      <c r="L5841" s="1"/>
      <c r="M5841" s="1"/>
      <c r="N5841" s="1"/>
      <c r="AA5841" s="1"/>
      <c r="AB5841" s="1"/>
      <c r="AC5841" s="1"/>
    </row>
    <row r="5842" spans="2:29" x14ac:dyDescent="0.25">
      <c r="B5842" s="27">
        <f t="shared" si="153"/>
        <v>39691.333333319169</v>
      </c>
      <c r="C5842" s="25">
        <v>8</v>
      </c>
      <c r="D5842" s="25">
        <v>17.899999999999999</v>
      </c>
      <c r="E5842" s="25">
        <v>14.4</v>
      </c>
      <c r="J5842" s="1"/>
      <c r="K5842" s="1"/>
      <c r="L5842" s="1"/>
      <c r="M5842" s="1"/>
      <c r="N5842" s="1"/>
      <c r="AA5842" s="1"/>
      <c r="AB5842" s="1"/>
      <c r="AC5842" s="1"/>
    </row>
    <row r="5843" spans="2:29" x14ac:dyDescent="0.25">
      <c r="B5843" s="27">
        <f t="shared" si="153"/>
        <v>39691.374999985834</v>
      </c>
      <c r="C5843" s="25">
        <v>9</v>
      </c>
      <c r="D5843" s="25">
        <v>17.899999999999999</v>
      </c>
      <c r="E5843" s="25">
        <v>36.83</v>
      </c>
      <c r="J5843" s="1"/>
      <c r="K5843" s="1"/>
      <c r="L5843" s="1"/>
      <c r="M5843" s="1"/>
      <c r="N5843" s="1"/>
      <c r="AA5843" s="1"/>
      <c r="AB5843" s="1"/>
      <c r="AC5843" s="1"/>
    </row>
    <row r="5844" spans="2:29" x14ac:dyDescent="0.25">
      <c r="B5844" s="27">
        <f t="shared" si="153"/>
        <v>39691.416666652498</v>
      </c>
      <c r="C5844" s="25">
        <v>10</v>
      </c>
      <c r="D5844" s="25">
        <v>18.100000000000001</v>
      </c>
      <c r="E5844" s="25">
        <v>72.69</v>
      </c>
      <c r="J5844" s="1"/>
      <c r="K5844" s="1"/>
      <c r="L5844" s="1"/>
      <c r="M5844" s="1"/>
      <c r="N5844" s="1"/>
      <c r="AA5844" s="1"/>
      <c r="AB5844" s="1"/>
      <c r="AC5844" s="1"/>
    </row>
    <row r="5845" spans="2:29" x14ac:dyDescent="0.25">
      <c r="B5845" s="27">
        <f t="shared" si="153"/>
        <v>39691.458333319162</v>
      </c>
      <c r="C5845" s="25">
        <v>11</v>
      </c>
      <c r="D5845" s="25">
        <v>19.7</v>
      </c>
      <c r="E5845" s="25">
        <v>378.91</v>
      </c>
      <c r="J5845" s="1"/>
      <c r="K5845" s="1"/>
      <c r="L5845" s="1"/>
      <c r="M5845" s="1"/>
      <c r="N5845" s="1"/>
      <c r="AA5845" s="1"/>
      <c r="AB5845" s="1"/>
      <c r="AC5845" s="1"/>
    </row>
    <row r="5846" spans="2:29" x14ac:dyDescent="0.25">
      <c r="B5846" s="27">
        <f t="shared" si="153"/>
        <v>39691.499999985826</v>
      </c>
      <c r="C5846" s="25">
        <v>12</v>
      </c>
      <c r="D5846" s="25">
        <v>21.5</v>
      </c>
      <c r="E5846" s="25">
        <v>851.27</v>
      </c>
      <c r="J5846" s="1"/>
      <c r="K5846" s="1"/>
      <c r="L5846" s="1"/>
      <c r="M5846" s="1"/>
      <c r="N5846" s="1"/>
      <c r="AA5846" s="1"/>
      <c r="AB5846" s="1"/>
      <c r="AC5846" s="1"/>
    </row>
    <row r="5847" spans="2:29" x14ac:dyDescent="0.25">
      <c r="B5847" s="27">
        <f t="shared" si="153"/>
        <v>39691.541666652491</v>
      </c>
      <c r="C5847" s="25">
        <v>13</v>
      </c>
      <c r="D5847" s="25">
        <v>22.4</v>
      </c>
      <c r="E5847" s="25">
        <v>816.81</v>
      </c>
      <c r="J5847" s="1"/>
      <c r="K5847" s="1"/>
      <c r="L5847" s="1"/>
      <c r="M5847" s="1"/>
      <c r="N5847" s="1"/>
      <c r="AA5847" s="1"/>
      <c r="AB5847" s="1"/>
      <c r="AC5847" s="1"/>
    </row>
    <row r="5848" spans="2:29" x14ac:dyDescent="0.25">
      <c r="B5848" s="27">
        <f t="shared" si="153"/>
        <v>39691.583333319155</v>
      </c>
      <c r="C5848" s="25">
        <v>14</v>
      </c>
      <c r="D5848" s="25">
        <v>22.7</v>
      </c>
      <c r="E5848" s="25">
        <v>687.36</v>
      </c>
      <c r="J5848" s="1"/>
      <c r="K5848" s="1"/>
      <c r="L5848" s="1"/>
      <c r="M5848" s="1"/>
      <c r="N5848" s="1"/>
      <c r="AA5848" s="1"/>
      <c r="AB5848" s="1"/>
      <c r="AC5848" s="1"/>
    </row>
    <row r="5849" spans="2:29" x14ac:dyDescent="0.25">
      <c r="B5849" s="27">
        <f t="shared" si="153"/>
        <v>39691.624999985819</v>
      </c>
      <c r="C5849" s="25">
        <v>15</v>
      </c>
      <c r="D5849" s="25">
        <v>23</v>
      </c>
      <c r="E5849" s="25">
        <v>681.62</v>
      </c>
      <c r="J5849" s="1"/>
      <c r="K5849" s="1"/>
      <c r="L5849" s="1"/>
      <c r="M5849" s="1"/>
      <c r="N5849" s="1"/>
      <c r="AA5849" s="1"/>
      <c r="AB5849" s="1"/>
      <c r="AC5849" s="1"/>
    </row>
    <row r="5850" spans="2:29" x14ac:dyDescent="0.25">
      <c r="B5850" s="27">
        <f t="shared" si="153"/>
        <v>39691.666666652483</v>
      </c>
      <c r="C5850" s="25">
        <v>16</v>
      </c>
      <c r="D5850" s="25">
        <v>23.1</v>
      </c>
      <c r="E5850" s="25">
        <v>600.28</v>
      </c>
      <c r="J5850" s="1"/>
      <c r="K5850" s="1"/>
      <c r="L5850" s="1"/>
      <c r="M5850" s="1"/>
      <c r="N5850" s="1"/>
      <c r="AA5850" s="1"/>
      <c r="AB5850" s="1"/>
      <c r="AC5850" s="1"/>
    </row>
    <row r="5851" spans="2:29" x14ac:dyDescent="0.25">
      <c r="B5851" s="27">
        <f t="shared" si="153"/>
        <v>39691.708333319148</v>
      </c>
      <c r="C5851" s="25">
        <v>17</v>
      </c>
      <c r="D5851" s="25">
        <v>22.6</v>
      </c>
      <c r="E5851" s="25">
        <v>408.84</v>
      </c>
      <c r="J5851" s="1"/>
      <c r="K5851" s="1"/>
      <c r="L5851" s="1"/>
      <c r="M5851" s="1"/>
      <c r="N5851" s="1"/>
      <c r="AA5851" s="1"/>
      <c r="AB5851" s="1"/>
      <c r="AC5851" s="1"/>
    </row>
    <row r="5852" spans="2:29" x14ac:dyDescent="0.25">
      <c r="B5852" s="27">
        <f t="shared" si="153"/>
        <v>39691.749999985812</v>
      </c>
      <c r="C5852" s="25">
        <v>18</v>
      </c>
      <c r="D5852" s="25">
        <v>21.7</v>
      </c>
      <c r="E5852" s="25">
        <v>195.95</v>
      </c>
      <c r="J5852" s="1"/>
      <c r="K5852" s="1"/>
      <c r="L5852" s="1"/>
      <c r="M5852" s="1"/>
      <c r="N5852" s="1"/>
      <c r="AA5852" s="1"/>
      <c r="AB5852" s="1"/>
      <c r="AC5852" s="1"/>
    </row>
    <row r="5853" spans="2:29" x14ac:dyDescent="0.25">
      <c r="B5853" s="27">
        <f t="shared" si="153"/>
        <v>39691.791666652476</v>
      </c>
      <c r="C5853" s="25">
        <v>19</v>
      </c>
      <c r="D5853" s="25">
        <v>20</v>
      </c>
      <c r="E5853" s="25">
        <v>8.86</v>
      </c>
      <c r="J5853" s="1"/>
      <c r="K5853" s="1"/>
      <c r="L5853" s="1"/>
      <c r="M5853" s="1"/>
      <c r="N5853" s="1"/>
      <c r="AA5853" s="1"/>
      <c r="AB5853" s="1"/>
      <c r="AC5853" s="1"/>
    </row>
    <row r="5854" spans="2:29" x14ac:dyDescent="0.25">
      <c r="B5854" s="27">
        <f t="shared" si="153"/>
        <v>39691.83333331914</v>
      </c>
      <c r="C5854" s="25">
        <v>20</v>
      </c>
      <c r="D5854" s="25">
        <v>18.7</v>
      </c>
      <c r="E5854" s="25">
        <v>0</v>
      </c>
      <c r="J5854" s="1"/>
      <c r="K5854" s="1"/>
      <c r="L5854" s="1"/>
      <c r="M5854" s="1"/>
      <c r="N5854" s="1"/>
      <c r="AA5854" s="1"/>
      <c r="AB5854" s="1"/>
      <c r="AC5854" s="1"/>
    </row>
    <row r="5855" spans="2:29" x14ac:dyDescent="0.25">
      <c r="B5855" s="27">
        <f t="shared" si="153"/>
        <v>39691.874999985805</v>
      </c>
      <c r="C5855" s="25">
        <v>21</v>
      </c>
      <c r="D5855" s="25">
        <v>18.3</v>
      </c>
      <c r="E5855" s="25">
        <v>0</v>
      </c>
      <c r="J5855" s="1"/>
      <c r="K5855" s="1"/>
      <c r="L5855" s="1"/>
      <c r="M5855" s="1"/>
      <c r="N5855" s="1"/>
      <c r="AA5855" s="1"/>
      <c r="AB5855" s="1"/>
      <c r="AC5855" s="1"/>
    </row>
    <row r="5856" spans="2:29" x14ac:dyDescent="0.25">
      <c r="B5856" s="27">
        <f t="shared" si="153"/>
        <v>39691.916666652469</v>
      </c>
      <c r="C5856" s="25">
        <v>22</v>
      </c>
      <c r="D5856" s="25">
        <v>18.100000000000001</v>
      </c>
      <c r="E5856" s="25">
        <v>0</v>
      </c>
      <c r="J5856" s="1"/>
      <c r="K5856" s="1"/>
      <c r="L5856" s="1"/>
      <c r="M5856" s="1"/>
      <c r="N5856" s="1"/>
      <c r="AA5856" s="1"/>
      <c r="AB5856" s="1"/>
      <c r="AC5856" s="1"/>
    </row>
    <row r="5857" spans="2:29" x14ac:dyDescent="0.25">
      <c r="B5857" s="27">
        <f t="shared" si="153"/>
        <v>39691.958333319133</v>
      </c>
      <c r="C5857" s="25">
        <v>23</v>
      </c>
      <c r="D5857" s="25">
        <v>18</v>
      </c>
      <c r="E5857" s="25">
        <v>0</v>
      </c>
      <c r="J5857" s="1"/>
      <c r="K5857" s="1"/>
      <c r="L5857" s="1"/>
      <c r="M5857" s="1"/>
      <c r="N5857" s="1"/>
      <c r="AA5857" s="1"/>
      <c r="AB5857" s="1"/>
      <c r="AC5857" s="1"/>
    </row>
    <row r="5858" spans="2:29" x14ac:dyDescent="0.25">
      <c r="B5858" s="27">
        <f t="shared" si="153"/>
        <v>39691.999999985797</v>
      </c>
      <c r="C5858" s="25">
        <v>0</v>
      </c>
      <c r="D5858" s="25">
        <v>17.8</v>
      </c>
      <c r="E5858" s="25">
        <v>0</v>
      </c>
      <c r="J5858" s="1"/>
      <c r="K5858" s="1"/>
      <c r="L5858" s="1"/>
      <c r="M5858" s="1"/>
      <c r="N5858" s="1"/>
      <c r="AA5858" s="1"/>
      <c r="AB5858" s="1"/>
      <c r="AC5858" s="1"/>
    </row>
    <row r="5859" spans="2:29" x14ac:dyDescent="0.25">
      <c r="B5859" s="27">
        <f t="shared" si="153"/>
        <v>39692.041666652462</v>
      </c>
      <c r="C5859" s="25">
        <v>1</v>
      </c>
      <c r="D5859" s="25">
        <v>17.399999999999999</v>
      </c>
      <c r="E5859" s="25">
        <v>0</v>
      </c>
      <c r="J5859" s="1"/>
      <c r="K5859" s="1"/>
      <c r="L5859" s="1"/>
      <c r="M5859" s="1"/>
      <c r="N5859" s="1"/>
      <c r="AA5859" s="1"/>
      <c r="AB5859" s="1"/>
      <c r="AC5859" s="1"/>
    </row>
    <row r="5860" spans="2:29" x14ac:dyDescent="0.25">
      <c r="B5860" s="27">
        <f t="shared" si="153"/>
        <v>39692.083333319126</v>
      </c>
      <c r="C5860" s="25">
        <v>2</v>
      </c>
      <c r="D5860" s="25">
        <v>16.899999999999999</v>
      </c>
      <c r="E5860" s="25">
        <v>0</v>
      </c>
      <c r="J5860" s="1"/>
      <c r="K5860" s="1"/>
      <c r="L5860" s="1"/>
      <c r="M5860" s="1"/>
      <c r="N5860" s="1"/>
      <c r="AA5860" s="1"/>
      <c r="AB5860" s="1"/>
      <c r="AC5860" s="1"/>
    </row>
    <row r="5861" spans="2:29" x14ac:dyDescent="0.25">
      <c r="B5861" s="27">
        <f t="shared" si="153"/>
        <v>39692.12499998579</v>
      </c>
      <c r="C5861" s="25">
        <v>3</v>
      </c>
      <c r="D5861" s="25">
        <v>16.8</v>
      </c>
      <c r="E5861" s="25">
        <v>0</v>
      </c>
      <c r="J5861" s="1"/>
      <c r="K5861" s="1"/>
      <c r="L5861" s="1"/>
      <c r="M5861" s="1"/>
      <c r="N5861" s="1"/>
      <c r="AA5861" s="1"/>
      <c r="AB5861" s="1"/>
      <c r="AC5861" s="1"/>
    </row>
    <row r="5862" spans="2:29" x14ac:dyDescent="0.25">
      <c r="B5862" s="27">
        <f t="shared" si="153"/>
        <v>39692.166666652454</v>
      </c>
      <c r="C5862" s="25">
        <v>4</v>
      </c>
      <c r="D5862" s="25">
        <v>17</v>
      </c>
      <c r="E5862" s="25">
        <v>0</v>
      </c>
      <c r="J5862" s="1"/>
      <c r="K5862" s="1"/>
      <c r="L5862" s="1"/>
      <c r="M5862" s="1"/>
      <c r="N5862" s="1"/>
      <c r="AA5862" s="1"/>
      <c r="AB5862" s="1"/>
      <c r="AC5862" s="1"/>
    </row>
    <row r="5863" spans="2:29" x14ac:dyDescent="0.25">
      <c r="B5863" s="27">
        <f t="shared" si="153"/>
        <v>39692.208333319119</v>
      </c>
      <c r="C5863" s="25">
        <v>5</v>
      </c>
      <c r="D5863" s="25">
        <v>16.8</v>
      </c>
      <c r="E5863" s="25">
        <v>0</v>
      </c>
      <c r="J5863" s="1"/>
      <c r="K5863" s="1"/>
      <c r="L5863" s="1"/>
      <c r="M5863" s="1"/>
      <c r="N5863" s="1"/>
      <c r="AA5863" s="1"/>
      <c r="AB5863" s="1"/>
      <c r="AC5863" s="1"/>
    </row>
    <row r="5864" spans="2:29" x14ac:dyDescent="0.25">
      <c r="B5864" s="27">
        <f t="shared" si="153"/>
        <v>39692.249999985783</v>
      </c>
      <c r="C5864" s="25">
        <v>6</v>
      </c>
      <c r="D5864" s="25">
        <v>16.5</v>
      </c>
      <c r="E5864" s="25">
        <v>0</v>
      </c>
      <c r="J5864" s="1"/>
      <c r="K5864" s="1"/>
      <c r="L5864" s="1"/>
      <c r="M5864" s="1"/>
      <c r="N5864" s="1"/>
      <c r="AA5864" s="1"/>
      <c r="AB5864" s="1"/>
      <c r="AC5864" s="1"/>
    </row>
    <row r="5865" spans="2:29" x14ac:dyDescent="0.25">
      <c r="B5865" s="27">
        <f t="shared" si="153"/>
        <v>39692.291666652447</v>
      </c>
      <c r="C5865" s="25">
        <v>7</v>
      </c>
      <c r="D5865" s="25">
        <v>16.399999999999999</v>
      </c>
      <c r="E5865" s="25">
        <v>16.829999999999998</v>
      </c>
      <c r="J5865" s="1"/>
      <c r="K5865" s="1"/>
      <c r="L5865" s="1"/>
      <c r="M5865" s="1"/>
      <c r="N5865" s="1"/>
      <c r="AA5865" s="1"/>
      <c r="AB5865" s="1"/>
      <c r="AC5865" s="1"/>
    </row>
    <row r="5866" spans="2:29" x14ac:dyDescent="0.25">
      <c r="B5866" s="27">
        <f t="shared" si="153"/>
        <v>39692.333333319111</v>
      </c>
      <c r="C5866" s="25">
        <v>8</v>
      </c>
      <c r="D5866" s="25">
        <v>16.8</v>
      </c>
      <c r="E5866" s="25">
        <v>114.06</v>
      </c>
      <c r="J5866" s="1"/>
      <c r="K5866" s="1"/>
      <c r="L5866" s="1"/>
      <c r="M5866" s="1"/>
      <c r="N5866" s="1"/>
      <c r="AA5866" s="1"/>
      <c r="AB5866" s="1"/>
      <c r="AC5866" s="1"/>
    </row>
    <row r="5867" spans="2:29" x14ac:dyDescent="0.25">
      <c r="B5867" s="27">
        <f t="shared" si="153"/>
        <v>39692.374999985776</v>
      </c>
      <c r="C5867" s="25">
        <v>9</v>
      </c>
      <c r="D5867" s="25">
        <v>18.7</v>
      </c>
      <c r="E5867" s="25">
        <v>429.9</v>
      </c>
      <c r="J5867" s="1"/>
      <c r="K5867" s="1"/>
      <c r="L5867" s="1"/>
      <c r="M5867" s="1"/>
      <c r="N5867" s="1"/>
      <c r="AA5867" s="1"/>
      <c r="AB5867" s="1"/>
      <c r="AC5867" s="1"/>
    </row>
    <row r="5868" spans="2:29" x14ac:dyDescent="0.25">
      <c r="B5868" s="27">
        <f t="shared" si="153"/>
        <v>39692.41666665244</v>
      </c>
      <c r="C5868" s="25">
        <v>10</v>
      </c>
      <c r="D5868" s="25">
        <v>19.899999999999999</v>
      </c>
      <c r="E5868" s="25">
        <v>335.7</v>
      </c>
      <c r="J5868" s="1"/>
      <c r="K5868" s="1"/>
      <c r="L5868" s="1"/>
      <c r="M5868" s="1"/>
      <c r="N5868" s="1"/>
      <c r="AA5868" s="1"/>
      <c r="AB5868" s="1"/>
      <c r="AC5868" s="1"/>
    </row>
    <row r="5869" spans="2:29" x14ac:dyDescent="0.25">
      <c r="B5869" s="27">
        <f t="shared" si="153"/>
        <v>39692.458333319104</v>
      </c>
      <c r="C5869" s="25">
        <v>11</v>
      </c>
      <c r="D5869" s="25">
        <v>20.6</v>
      </c>
      <c r="E5869" s="25">
        <v>289.38</v>
      </c>
      <c r="J5869" s="1"/>
      <c r="K5869" s="1"/>
      <c r="L5869" s="1"/>
      <c r="M5869" s="1"/>
      <c r="N5869" s="1"/>
      <c r="AA5869" s="1"/>
      <c r="AB5869" s="1"/>
      <c r="AC5869" s="1"/>
    </row>
    <row r="5870" spans="2:29" x14ac:dyDescent="0.25">
      <c r="B5870" s="27">
        <f t="shared" si="153"/>
        <v>39692.499999985768</v>
      </c>
      <c r="C5870" s="25">
        <v>12</v>
      </c>
      <c r="D5870" s="25">
        <v>23.6</v>
      </c>
      <c r="E5870" s="25">
        <v>868.65</v>
      </c>
      <c r="J5870" s="1"/>
      <c r="K5870" s="1"/>
      <c r="L5870" s="1"/>
      <c r="M5870" s="1"/>
      <c r="N5870" s="1"/>
      <c r="AA5870" s="1"/>
      <c r="AB5870" s="1"/>
      <c r="AC5870" s="1"/>
    </row>
    <row r="5871" spans="2:29" x14ac:dyDescent="0.25">
      <c r="B5871" s="27">
        <f t="shared" si="153"/>
        <v>39692.541666652432</v>
      </c>
      <c r="C5871" s="25">
        <v>13</v>
      </c>
      <c r="D5871" s="25">
        <v>23.7</v>
      </c>
      <c r="E5871" s="25">
        <v>891.04</v>
      </c>
      <c r="J5871" s="1"/>
      <c r="K5871" s="1"/>
      <c r="L5871" s="1"/>
      <c r="M5871" s="1"/>
      <c r="N5871" s="1"/>
      <c r="AA5871" s="1"/>
      <c r="AB5871" s="1"/>
      <c r="AC5871" s="1"/>
    </row>
    <row r="5872" spans="2:29" x14ac:dyDescent="0.25">
      <c r="B5872" s="27">
        <f t="shared" si="153"/>
        <v>39692.583333319097</v>
      </c>
      <c r="C5872" s="25">
        <v>14</v>
      </c>
      <c r="D5872" s="25">
        <v>24</v>
      </c>
      <c r="E5872" s="25">
        <v>850.07</v>
      </c>
      <c r="J5872" s="1"/>
      <c r="K5872" s="1"/>
      <c r="L5872" s="1"/>
      <c r="M5872" s="1"/>
      <c r="N5872" s="1"/>
      <c r="AA5872" s="1"/>
      <c r="AB5872" s="1"/>
      <c r="AC5872" s="1"/>
    </row>
    <row r="5873" spans="2:29" x14ac:dyDescent="0.25">
      <c r="B5873" s="27">
        <f t="shared" si="153"/>
        <v>39692.624999985761</v>
      </c>
      <c r="C5873" s="25">
        <v>15</v>
      </c>
      <c r="D5873" s="25">
        <v>24.3</v>
      </c>
      <c r="E5873" s="25">
        <v>749.64</v>
      </c>
      <c r="J5873" s="1"/>
      <c r="K5873" s="1"/>
      <c r="L5873" s="1"/>
      <c r="M5873" s="1"/>
      <c r="N5873" s="1"/>
      <c r="AA5873" s="1"/>
      <c r="AB5873" s="1"/>
      <c r="AC5873" s="1"/>
    </row>
    <row r="5874" spans="2:29" x14ac:dyDescent="0.25">
      <c r="B5874" s="27">
        <f t="shared" si="153"/>
        <v>39692.666666652425</v>
      </c>
      <c r="C5874" s="25">
        <v>16</v>
      </c>
      <c r="D5874" s="25">
        <v>23.8</v>
      </c>
      <c r="E5874" s="25">
        <v>597.49</v>
      </c>
      <c r="J5874" s="1"/>
      <c r="K5874" s="1"/>
      <c r="L5874" s="1"/>
      <c r="M5874" s="1"/>
      <c r="N5874" s="1"/>
      <c r="AA5874" s="1"/>
      <c r="AB5874" s="1"/>
      <c r="AC5874" s="1"/>
    </row>
    <row r="5875" spans="2:29" x14ac:dyDescent="0.25">
      <c r="B5875" s="27">
        <f t="shared" si="153"/>
        <v>39692.708333319089</v>
      </c>
      <c r="C5875" s="25">
        <v>17</v>
      </c>
      <c r="D5875" s="25">
        <v>22.9</v>
      </c>
      <c r="E5875" s="25">
        <v>405.66</v>
      </c>
      <c r="J5875" s="1"/>
      <c r="K5875" s="1"/>
      <c r="L5875" s="1"/>
      <c r="M5875" s="1"/>
      <c r="N5875" s="1"/>
      <c r="AA5875" s="1"/>
      <c r="AB5875" s="1"/>
      <c r="AC5875" s="1"/>
    </row>
    <row r="5876" spans="2:29" x14ac:dyDescent="0.25">
      <c r="B5876" s="27">
        <f t="shared" si="153"/>
        <v>39692.749999985754</v>
      </c>
      <c r="C5876" s="25">
        <v>18</v>
      </c>
      <c r="D5876" s="25">
        <v>21.8</v>
      </c>
      <c r="E5876" s="25">
        <v>192.06</v>
      </c>
      <c r="J5876" s="1"/>
      <c r="K5876" s="1"/>
      <c r="L5876" s="1"/>
      <c r="M5876" s="1"/>
      <c r="N5876" s="1"/>
      <c r="AA5876" s="1"/>
      <c r="AB5876" s="1"/>
      <c r="AC5876" s="1"/>
    </row>
    <row r="5877" spans="2:29" x14ac:dyDescent="0.25">
      <c r="B5877" s="27">
        <f t="shared" si="153"/>
        <v>39692.791666652418</v>
      </c>
      <c r="C5877" s="25">
        <v>19</v>
      </c>
      <c r="D5877" s="25">
        <v>20</v>
      </c>
      <c r="E5877" s="25">
        <v>6.89</v>
      </c>
      <c r="J5877" s="1"/>
      <c r="K5877" s="1"/>
      <c r="L5877" s="1"/>
      <c r="M5877" s="1"/>
      <c r="N5877" s="1"/>
      <c r="AA5877" s="1"/>
      <c r="AB5877" s="1"/>
      <c r="AC5877" s="1"/>
    </row>
    <row r="5878" spans="2:29" x14ac:dyDescent="0.25">
      <c r="B5878" s="27">
        <f t="shared" si="153"/>
        <v>39692.833333319082</v>
      </c>
      <c r="C5878" s="25">
        <v>20</v>
      </c>
      <c r="D5878" s="25">
        <v>18.7</v>
      </c>
      <c r="E5878" s="25">
        <v>0</v>
      </c>
      <c r="J5878" s="1"/>
      <c r="K5878" s="1"/>
      <c r="L5878" s="1"/>
      <c r="M5878" s="1"/>
      <c r="N5878" s="1"/>
      <c r="AA5878" s="1"/>
      <c r="AB5878" s="1"/>
      <c r="AC5878" s="1"/>
    </row>
    <row r="5879" spans="2:29" x14ac:dyDescent="0.25">
      <c r="B5879" s="27">
        <f t="shared" si="153"/>
        <v>39692.874999985746</v>
      </c>
      <c r="C5879" s="25">
        <v>21</v>
      </c>
      <c r="D5879" s="25">
        <v>18.2</v>
      </c>
      <c r="E5879" s="25">
        <v>0</v>
      </c>
      <c r="J5879" s="1"/>
      <c r="K5879" s="1"/>
      <c r="L5879" s="1"/>
      <c r="M5879" s="1"/>
      <c r="N5879" s="1"/>
      <c r="AA5879" s="1"/>
      <c r="AB5879" s="1"/>
      <c r="AC5879" s="1"/>
    </row>
    <row r="5880" spans="2:29" x14ac:dyDescent="0.25">
      <c r="B5880" s="27">
        <f t="shared" si="153"/>
        <v>39692.916666652411</v>
      </c>
      <c r="C5880" s="25">
        <v>22</v>
      </c>
      <c r="D5880" s="25">
        <v>17.899999999999999</v>
      </c>
      <c r="E5880" s="25">
        <v>0</v>
      </c>
      <c r="J5880" s="1"/>
      <c r="K5880" s="1"/>
      <c r="L5880" s="1"/>
      <c r="M5880" s="1"/>
      <c r="N5880" s="1"/>
      <c r="AA5880" s="1"/>
      <c r="AB5880" s="1"/>
      <c r="AC5880" s="1"/>
    </row>
    <row r="5881" spans="2:29" x14ac:dyDescent="0.25">
      <c r="B5881" s="27">
        <f t="shared" si="153"/>
        <v>39692.958333319075</v>
      </c>
      <c r="C5881" s="25">
        <v>23</v>
      </c>
      <c r="D5881" s="25">
        <v>17.7</v>
      </c>
      <c r="E5881" s="25">
        <v>0</v>
      </c>
      <c r="J5881" s="1"/>
      <c r="K5881" s="1"/>
      <c r="L5881" s="1"/>
      <c r="M5881" s="1"/>
      <c r="N5881" s="1"/>
      <c r="AA5881" s="1"/>
      <c r="AB5881" s="1"/>
      <c r="AC5881" s="1"/>
    </row>
    <row r="5882" spans="2:29" x14ac:dyDescent="0.25">
      <c r="B5882" s="27">
        <f t="shared" si="153"/>
        <v>39692.999999985739</v>
      </c>
      <c r="C5882" s="25">
        <v>0</v>
      </c>
      <c r="D5882" s="25">
        <v>17.5</v>
      </c>
      <c r="E5882" s="25">
        <v>0</v>
      </c>
      <c r="J5882" s="1"/>
      <c r="K5882" s="1"/>
      <c r="L5882" s="1"/>
      <c r="M5882" s="1"/>
      <c r="N5882" s="1"/>
      <c r="AA5882" s="1"/>
      <c r="AB5882" s="1"/>
      <c r="AC5882" s="1"/>
    </row>
    <row r="5883" spans="2:29" x14ac:dyDescent="0.25">
      <c r="B5883" s="27">
        <f t="shared" si="153"/>
        <v>39693.041666652403</v>
      </c>
      <c r="C5883" s="25">
        <v>1</v>
      </c>
      <c r="D5883" s="25">
        <v>17.2</v>
      </c>
      <c r="E5883" s="25">
        <v>0</v>
      </c>
      <c r="J5883" s="1"/>
      <c r="K5883" s="1"/>
      <c r="L5883" s="1"/>
      <c r="M5883" s="1"/>
      <c r="N5883" s="1"/>
      <c r="AA5883" s="1"/>
      <c r="AB5883" s="1"/>
      <c r="AC5883" s="1"/>
    </row>
    <row r="5884" spans="2:29" x14ac:dyDescent="0.25">
      <c r="B5884" s="27">
        <f t="shared" si="153"/>
        <v>39693.083333319068</v>
      </c>
      <c r="C5884" s="25">
        <v>2</v>
      </c>
      <c r="D5884" s="25">
        <v>17</v>
      </c>
      <c r="E5884" s="25">
        <v>0</v>
      </c>
      <c r="J5884" s="1"/>
      <c r="K5884" s="1"/>
      <c r="L5884" s="1"/>
      <c r="M5884" s="1"/>
      <c r="N5884" s="1"/>
      <c r="AA5884" s="1"/>
      <c r="AB5884" s="1"/>
      <c r="AC5884" s="1"/>
    </row>
    <row r="5885" spans="2:29" x14ac:dyDescent="0.25">
      <c r="B5885" s="27">
        <f t="shared" si="153"/>
        <v>39693.124999985732</v>
      </c>
      <c r="C5885" s="25">
        <v>3</v>
      </c>
      <c r="D5885" s="25">
        <v>16.8</v>
      </c>
      <c r="E5885" s="25">
        <v>0</v>
      </c>
      <c r="J5885" s="1"/>
      <c r="K5885" s="1"/>
      <c r="L5885" s="1"/>
      <c r="M5885" s="1"/>
      <c r="N5885" s="1"/>
      <c r="AA5885" s="1"/>
      <c r="AB5885" s="1"/>
      <c r="AC5885" s="1"/>
    </row>
    <row r="5886" spans="2:29" x14ac:dyDescent="0.25">
      <c r="B5886" s="27">
        <f t="shared" si="153"/>
        <v>39693.166666652396</v>
      </c>
      <c r="C5886" s="25">
        <v>4</v>
      </c>
      <c r="D5886" s="25">
        <v>16.600000000000001</v>
      </c>
      <c r="E5886" s="25">
        <v>0</v>
      </c>
      <c r="J5886" s="1"/>
      <c r="K5886" s="1"/>
      <c r="L5886" s="1"/>
      <c r="M5886" s="1"/>
      <c r="N5886" s="1"/>
      <c r="AA5886" s="1"/>
      <c r="AB5886" s="1"/>
      <c r="AC5886" s="1"/>
    </row>
    <row r="5887" spans="2:29" x14ac:dyDescent="0.25">
      <c r="B5887" s="27">
        <f t="shared" si="153"/>
        <v>39693.20833331906</v>
      </c>
      <c r="C5887" s="25">
        <v>5</v>
      </c>
      <c r="D5887" s="25">
        <v>16.5</v>
      </c>
      <c r="E5887" s="25">
        <v>0</v>
      </c>
      <c r="J5887" s="1"/>
      <c r="K5887" s="1"/>
      <c r="L5887" s="1"/>
      <c r="M5887" s="1"/>
      <c r="N5887" s="1"/>
      <c r="AA5887" s="1"/>
      <c r="AB5887" s="1"/>
      <c r="AC5887" s="1"/>
    </row>
    <row r="5888" spans="2:29" x14ac:dyDescent="0.25">
      <c r="B5888" s="27">
        <f t="shared" si="153"/>
        <v>39693.249999985725</v>
      </c>
      <c r="C5888" s="25">
        <v>6</v>
      </c>
      <c r="D5888" s="25">
        <v>16.2</v>
      </c>
      <c r="E5888" s="25">
        <v>0</v>
      </c>
      <c r="J5888" s="1"/>
      <c r="K5888" s="1"/>
      <c r="L5888" s="1"/>
      <c r="M5888" s="1"/>
      <c r="N5888" s="1"/>
      <c r="AA5888" s="1"/>
      <c r="AB5888" s="1"/>
      <c r="AC5888" s="1"/>
    </row>
    <row r="5889" spans="2:29" x14ac:dyDescent="0.25">
      <c r="B5889" s="27">
        <f t="shared" si="153"/>
        <v>39693.291666652389</v>
      </c>
      <c r="C5889" s="25">
        <v>7</v>
      </c>
      <c r="D5889" s="25">
        <v>16</v>
      </c>
      <c r="E5889" s="25">
        <v>20.36</v>
      </c>
      <c r="J5889" s="1"/>
      <c r="K5889" s="1"/>
      <c r="L5889" s="1"/>
      <c r="M5889" s="1"/>
      <c r="N5889" s="1"/>
      <c r="AA5889" s="1"/>
      <c r="AB5889" s="1"/>
      <c r="AC5889" s="1"/>
    </row>
    <row r="5890" spans="2:29" x14ac:dyDescent="0.25">
      <c r="B5890" s="27">
        <f t="shared" si="153"/>
        <v>39693.333333319053</v>
      </c>
      <c r="C5890" s="25">
        <v>8</v>
      </c>
      <c r="D5890" s="25">
        <v>15.9</v>
      </c>
      <c r="E5890" s="25">
        <v>106.42</v>
      </c>
      <c r="J5890" s="1"/>
      <c r="K5890" s="1"/>
      <c r="L5890" s="1"/>
      <c r="M5890" s="1"/>
      <c r="N5890" s="1"/>
      <c r="AA5890" s="1"/>
      <c r="AB5890" s="1"/>
      <c r="AC5890" s="1"/>
    </row>
    <row r="5891" spans="2:29" x14ac:dyDescent="0.25">
      <c r="B5891" s="27">
        <f t="shared" ref="B5891:B5954" si="154">B5890+1/24</f>
        <v>39693.374999985717</v>
      </c>
      <c r="C5891" s="25">
        <v>9</v>
      </c>
      <c r="D5891" s="25">
        <v>16.2</v>
      </c>
      <c r="E5891" s="25">
        <v>155.35</v>
      </c>
      <c r="J5891" s="1"/>
      <c r="K5891" s="1"/>
      <c r="L5891" s="1"/>
      <c r="M5891" s="1"/>
      <c r="N5891" s="1"/>
      <c r="AA5891" s="1"/>
      <c r="AB5891" s="1"/>
      <c r="AC5891" s="1"/>
    </row>
    <row r="5892" spans="2:29" x14ac:dyDescent="0.25">
      <c r="B5892" s="27">
        <f t="shared" si="154"/>
        <v>39693.416666652382</v>
      </c>
      <c r="C5892" s="25">
        <v>10</v>
      </c>
      <c r="D5892" s="25">
        <v>17</v>
      </c>
      <c r="E5892" s="25">
        <v>144.18</v>
      </c>
      <c r="J5892" s="1"/>
      <c r="K5892" s="1"/>
      <c r="L5892" s="1"/>
      <c r="M5892" s="1"/>
      <c r="N5892" s="1"/>
      <c r="AA5892" s="1"/>
      <c r="AB5892" s="1"/>
      <c r="AC5892" s="1"/>
    </row>
    <row r="5893" spans="2:29" x14ac:dyDescent="0.25">
      <c r="B5893" s="27">
        <f t="shared" si="154"/>
        <v>39693.458333319046</v>
      </c>
      <c r="C5893" s="25">
        <v>11</v>
      </c>
      <c r="D5893" s="25">
        <v>17.600000000000001</v>
      </c>
      <c r="E5893" s="25">
        <v>142.80000000000001</v>
      </c>
      <c r="J5893" s="1"/>
      <c r="K5893" s="1"/>
      <c r="L5893" s="1"/>
      <c r="M5893" s="1"/>
      <c r="N5893" s="1"/>
      <c r="AA5893" s="1"/>
      <c r="AB5893" s="1"/>
      <c r="AC5893" s="1"/>
    </row>
    <row r="5894" spans="2:29" x14ac:dyDescent="0.25">
      <c r="B5894" s="27">
        <f t="shared" si="154"/>
        <v>39693.49999998571</v>
      </c>
      <c r="C5894" s="25">
        <v>12</v>
      </c>
      <c r="D5894" s="25">
        <v>21</v>
      </c>
      <c r="E5894" s="25">
        <v>608.82000000000005</v>
      </c>
      <c r="J5894" s="1"/>
      <c r="K5894" s="1"/>
      <c r="L5894" s="1"/>
      <c r="M5894" s="1"/>
      <c r="N5894" s="1"/>
      <c r="AA5894" s="1"/>
      <c r="AB5894" s="1"/>
      <c r="AC5894" s="1"/>
    </row>
    <row r="5895" spans="2:29" x14ac:dyDescent="0.25">
      <c r="B5895" s="27">
        <f t="shared" si="154"/>
        <v>39693.541666652374</v>
      </c>
      <c r="C5895" s="25">
        <v>13</v>
      </c>
      <c r="D5895" s="25">
        <v>21.1</v>
      </c>
      <c r="E5895" s="25">
        <v>338.21</v>
      </c>
      <c r="J5895" s="1"/>
      <c r="K5895" s="1"/>
      <c r="L5895" s="1"/>
      <c r="M5895" s="1"/>
      <c r="N5895" s="1"/>
      <c r="AA5895" s="1"/>
      <c r="AB5895" s="1"/>
      <c r="AC5895" s="1"/>
    </row>
    <row r="5896" spans="2:29" x14ac:dyDescent="0.25">
      <c r="B5896" s="27">
        <f t="shared" si="154"/>
        <v>39693.583333319039</v>
      </c>
      <c r="C5896" s="25">
        <v>14</v>
      </c>
      <c r="D5896" s="25">
        <v>22</v>
      </c>
      <c r="E5896" s="25">
        <v>764.12</v>
      </c>
      <c r="J5896" s="1"/>
      <c r="K5896" s="1"/>
      <c r="L5896" s="1"/>
      <c r="M5896" s="1"/>
      <c r="N5896" s="1"/>
      <c r="AA5896" s="1"/>
      <c r="AB5896" s="1"/>
      <c r="AC5896" s="1"/>
    </row>
    <row r="5897" spans="2:29" x14ac:dyDescent="0.25">
      <c r="B5897" s="27">
        <f t="shared" si="154"/>
        <v>39693.624999985703</v>
      </c>
      <c r="C5897" s="25">
        <v>15</v>
      </c>
      <c r="D5897" s="25">
        <v>22.4</v>
      </c>
      <c r="E5897" s="25">
        <v>405.35</v>
      </c>
      <c r="J5897" s="1"/>
      <c r="K5897" s="1"/>
      <c r="L5897" s="1"/>
      <c r="M5897" s="1"/>
      <c r="N5897" s="1"/>
      <c r="AA5897" s="1"/>
      <c r="AB5897" s="1"/>
      <c r="AC5897" s="1"/>
    </row>
    <row r="5898" spans="2:29" x14ac:dyDescent="0.25">
      <c r="B5898" s="27">
        <f t="shared" si="154"/>
        <v>39693.666666652367</v>
      </c>
      <c r="C5898" s="25">
        <v>16</v>
      </c>
      <c r="D5898" s="25">
        <v>22.2</v>
      </c>
      <c r="E5898" s="25">
        <v>487.93</v>
      </c>
      <c r="J5898" s="1"/>
      <c r="K5898" s="1"/>
      <c r="L5898" s="1"/>
      <c r="M5898" s="1"/>
      <c r="N5898" s="1"/>
      <c r="AA5898" s="1"/>
      <c r="AB5898" s="1"/>
      <c r="AC5898" s="1"/>
    </row>
    <row r="5899" spans="2:29" x14ac:dyDescent="0.25">
      <c r="B5899" s="27">
        <f t="shared" si="154"/>
        <v>39693.708333319031</v>
      </c>
      <c r="C5899" s="25">
        <v>17</v>
      </c>
      <c r="D5899" s="25">
        <v>21.2</v>
      </c>
      <c r="E5899" s="25">
        <v>202.44</v>
      </c>
      <c r="J5899" s="1"/>
      <c r="K5899" s="1"/>
      <c r="L5899" s="1"/>
      <c r="M5899" s="1"/>
      <c r="N5899" s="1"/>
      <c r="AA5899" s="1"/>
      <c r="AB5899" s="1"/>
      <c r="AC5899" s="1"/>
    </row>
    <row r="5900" spans="2:29" x14ac:dyDescent="0.25">
      <c r="B5900" s="27">
        <f t="shared" si="154"/>
        <v>39693.749999985695</v>
      </c>
      <c r="C5900" s="25">
        <v>18</v>
      </c>
      <c r="D5900" s="25">
        <v>20.2</v>
      </c>
      <c r="E5900" s="25">
        <v>58.47</v>
      </c>
      <c r="J5900" s="1"/>
      <c r="K5900" s="1"/>
      <c r="L5900" s="1"/>
      <c r="M5900" s="1"/>
      <c r="N5900" s="1"/>
      <c r="AA5900" s="1"/>
      <c r="AB5900" s="1"/>
      <c r="AC5900" s="1"/>
    </row>
    <row r="5901" spans="2:29" x14ac:dyDescent="0.25">
      <c r="B5901" s="27">
        <f t="shared" si="154"/>
        <v>39693.79166665236</v>
      </c>
      <c r="C5901" s="25">
        <v>19</v>
      </c>
      <c r="D5901" s="25">
        <v>19.2</v>
      </c>
      <c r="E5901" s="25">
        <v>0</v>
      </c>
      <c r="J5901" s="1"/>
      <c r="K5901" s="1"/>
      <c r="L5901" s="1"/>
      <c r="M5901" s="1"/>
      <c r="N5901" s="1"/>
      <c r="AA5901" s="1"/>
      <c r="AB5901" s="1"/>
      <c r="AC5901" s="1"/>
    </row>
    <row r="5902" spans="2:29" x14ac:dyDescent="0.25">
      <c r="B5902" s="27">
        <f t="shared" si="154"/>
        <v>39693.833333319024</v>
      </c>
      <c r="C5902" s="25">
        <v>20</v>
      </c>
      <c r="D5902" s="25">
        <v>18.5</v>
      </c>
      <c r="E5902" s="25">
        <v>0</v>
      </c>
      <c r="J5902" s="1"/>
      <c r="K5902" s="1"/>
      <c r="L5902" s="1"/>
      <c r="M5902" s="1"/>
      <c r="N5902" s="1"/>
      <c r="AA5902" s="1"/>
      <c r="AB5902" s="1"/>
      <c r="AC5902" s="1"/>
    </row>
    <row r="5903" spans="2:29" x14ac:dyDescent="0.25">
      <c r="B5903" s="27">
        <f t="shared" si="154"/>
        <v>39693.874999985688</v>
      </c>
      <c r="C5903" s="25">
        <v>21</v>
      </c>
      <c r="D5903" s="25">
        <v>18.100000000000001</v>
      </c>
      <c r="E5903" s="25">
        <v>0</v>
      </c>
      <c r="J5903" s="1"/>
      <c r="K5903" s="1"/>
      <c r="L5903" s="1"/>
      <c r="M5903" s="1"/>
      <c r="N5903" s="1"/>
      <c r="AA5903" s="1"/>
      <c r="AB5903" s="1"/>
      <c r="AC5903" s="1"/>
    </row>
    <row r="5904" spans="2:29" x14ac:dyDescent="0.25">
      <c r="B5904" s="27">
        <f t="shared" si="154"/>
        <v>39693.916666652352</v>
      </c>
      <c r="C5904" s="25">
        <v>22</v>
      </c>
      <c r="D5904" s="25">
        <v>18</v>
      </c>
      <c r="E5904" s="25">
        <v>0</v>
      </c>
      <c r="J5904" s="1"/>
      <c r="K5904" s="1"/>
      <c r="L5904" s="1"/>
      <c r="M5904" s="1"/>
      <c r="N5904" s="1"/>
      <c r="AA5904" s="1"/>
      <c r="AB5904" s="1"/>
      <c r="AC5904" s="1"/>
    </row>
    <row r="5905" spans="2:29" x14ac:dyDescent="0.25">
      <c r="B5905" s="27">
        <f t="shared" si="154"/>
        <v>39693.958333319017</v>
      </c>
      <c r="C5905" s="25">
        <v>23</v>
      </c>
      <c r="D5905" s="25">
        <v>18</v>
      </c>
      <c r="E5905" s="25">
        <v>0</v>
      </c>
      <c r="J5905" s="1"/>
      <c r="K5905" s="1"/>
      <c r="L5905" s="1"/>
      <c r="M5905" s="1"/>
      <c r="N5905" s="1"/>
      <c r="AA5905" s="1"/>
      <c r="AB5905" s="1"/>
      <c r="AC5905" s="1"/>
    </row>
    <row r="5906" spans="2:29" x14ac:dyDescent="0.25">
      <c r="B5906" s="27">
        <f t="shared" si="154"/>
        <v>39693.999999985681</v>
      </c>
      <c r="C5906" s="25">
        <v>0</v>
      </c>
      <c r="D5906" s="25">
        <v>17.8</v>
      </c>
      <c r="E5906" s="25">
        <v>0</v>
      </c>
      <c r="J5906" s="1"/>
      <c r="K5906" s="1"/>
      <c r="L5906" s="1"/>
      <c r="M5906" s="1"/>
      <c r="N5906" s="1"/>
      <c r="AA5906" s="1"/>
      <c r="AB5906" s="1"/>
      <c r="AC5906" s="1"/>
    </row>
    <row r="5907" spans="2:29" x14ac:dyDescent="0.25">
      <c r="B5907" s="27">
        <f t="shared" si="154"/>
        <v>39694.041666652345</v>
      </c>
      <c r="C5907" s="25">
        <v>1</v>
      </c>
      <c r="D5907" s="25">
        <v>17.600000000000001</v>
      </c>
      <c r="E5907" s="25">
        <v>0</v>
      </c>
      <c r="J5907" s="1"/>
      <c r="K5907" s="1"/>
      <c r="L5907" s="1"/>
      <c r="M5907" s="1"/>
      <c r="N5907" s="1"/>
      <c r="AA5907" s="1"/>
      <c r="AB5907" s="1"/>
      <c r="AC5907" s="1"/>
    </row>
    <row r="5908" spans="2:29" x14ac:dyDescent="0.25">
      <c r="B5908" s="27">
        <f t="shared" si="154"/>
        <v>39694.083333319009</v>
      </c>
      <c r="C5908" s="25">
        <v>2</v>
      </c>
      <c r="D5908" s="25">
        <v>17.399999999999999</v>
      </c>
      <c r="E5908" s="25">
        <v>0</v>
      </c>
      <c r="J5908" s="1"/>
      <c r="K5908" s="1"/>
      <c r="L5908" s="1"/>
      <c r="M5908" s="1"/>
      <c r="N5908" s="1"/>
      <c r="AA5908" s="1"/>
      <c r="AB5908" s="1"/>
      <c r="AC5908" s="1"/>
    </row>
    <row r="5909" spans="2:29" x14ac:dyDescent="0.25">
      <c r="B5909" s="27">
        <f t="shared" si="154"/>
        <v>39694.124999985674</v>
      </c>
      <c r="C5909" s="25">
        <v>3</v>
      </c>
      <c r="D5909" s="25">
        <v>17.399999999999999</v>
      </c>
      <c r="E5909" s="25">
        <v>0</v>
      </c>
      <c r="J5909" s="1"/>
      <c r="K5909" s="1"/>
      <c r="L5909" s="1"/>
      <c r="M5909" s="1"/>
      <c r="N5909" s="1"/>
      <c r="AA5909" s="1"/>
      <c r="AB5909" s="1"/>
      <c r="AC5909" s="1"/>
    </row>
    <row r="5910" spans="2:29" x14ac:dyDescent="0.25">
      <c r="B5910" s="27">
        <f t="shared" si="154"/>
        <v>39694.166666652338</v>
      </c>
      <c r="C5910" s="25">
        <v>4</v>
      </c>
      <c r="D5910" s="25">
        <v>17.3</v>
      </c>
      <c r="E5910" s="25">
        <v>0</v>
      </c>
      <c r="J5910" s="1"/>
      <c r="K5910" s="1"/>
      <c r="L5910" s="1"/>
      <c r="M5910" s="1"/>
      <c r="N5910" s="1"/>
      <c r="AA5910" s="1"/>
      <c r="AB5910" s="1"/>
      <c r="AC5910" s="1"/>
    </row>
    <row r="5911" spans="2:29" x14ac:dyDescent="0.25">
      <c r="B5911" s="27">
        <f t="shared" si="154"/>
        <v>39694.208333319002</v>
      </c>
      <c r="C5911" s="25">
        <v>5</v>
      </c>
      <c r="D5911" s="25">
        <v>17.2</v>
      </c>
      <c r="E5911" s="25">
        <v>0</v>
      </c>
      <c r="J5911" s="1"/>
      <c r="K5911" s="1"/>
      <c r="L5911" s="1"/>
      <c r="M5911" s="1"/>
      <c r="N5911" s="1"/>
      <c r="AA5911" s="1"/>
      <c r="AB5911" s="1"/>
      <c r="AC5911" s="1"/>
    </row>
    <row r="5912" spans="2:29" x14ac:dyDescent="0.25">
      <c r="B5912" s="27">
        <f t="shared" si="154"/>
        <v>39694.249999985666</v>
      </c>
      <c r="C5912" s="25">
        <v>6</v>
      </c>
      <c r="D5912" s="25">
        <v>17</v>
      </c>
      <c r="E5912" s="25">
        <v>0</v>
      </c>
      <c r="J5912" s="1"/>
      <c r="K5912" s="1"/>
      <c r="L5912" s="1"/>
      <c r="M5912" s="1"/>
      <c r="N5912" s="1"/>
      <c r="AA5912" s="1"/>
      <c r="AB5912" s="1"/>
      <c r="AC5912" s="1"/>
    </row>
    <row r="5913" spans="2:29" x14ac:dyDescent="0.25">
      <c r="B5913" s="27">
        <f t="shared" si="154"/>
        <v>39694.291666652331</v>
      </c>
      <c r="C5913" s="25">
        <v>7</v>
      </c>
      <c r="D5913" s="25">
        <v>16.899999999999999</v>
      </c>
      <c r="E5913" s="25">
        <v>0.01</v>
      </c>
      <c r="J5913" s="1"/>
      <c r="K5913" s="1"/>
      <c r="L5913" s="1"/>
      <c r="M5913" s="1"/>
      <c r="N5913" s="1"/>
      <c r="AA5913" s="1"/>
      <c r="AB5913" s="1"/>
      <c r="AC5913" s="1"/>
    </row>
    <row r="5914" spans="2:29" x14ac:dyDescent="0.25">
      <c r="B5914" s="27">
        <f t="shared" si="154"/>
        <v>39694.333333318995</v>
      </c>
      <c r="C5914" s="25">
        <v>8</v>
      </c>
      <c r="D5914" s="25">
        <v>16.899999999999999</v>
      </c>
      <c r="E5914" s="25">
        <v>6.88</v>
      </c>
      <c r="J5914" s="1"/>
      <c r="K5914" s="1"/>
      <c r="L5914" s="1"/>
      <c r="M5914" s="1"/>
      <c r="N5914" s="1"/>
      <c r="AA5914" s="1"/>
      <c r="AB5914" s="1"/>
      <c r="AC5914" s="1"/>
    </row>
    <row r="5915" spans="2:29" x14ac:dyDescent="0.25">
      <c r="B5915" s="27">
        <f t="shared" si="154"/>
        <v>39694.374999985659</v>
      </c>
      <c r="C5915" s="25">
        <v>9</v>
      </c>
      <c r="D5915" s="25">
        <v>17.399999999999999</v>
      </c>
      <c r="E5915" s="25">
        <v>72.62</v>
      </c>
      <c r="J5915" s="1"/>
      <c r="K5915" s="1"/>
      <c r="L5915" s="1"/>
      <c r="M5915" s="1"/>
      <c r="N5915" s="1"/>
      <c r="AA5915" s="1"/>
      <c r="AB5915" s="1"/>
      <c r="AC5915" s="1"/>
    </row>
    <row r="5916" spans="2:29" x14ac:dyDescent="0.25">
      <c r="B5916" s="27">
        <f t="shared" si="154"/>
        <v>39694.416666652323</v>
      </c>
      <c r="C5916" s="25">
        <v>10</v>
      </c>
      <c r="D5916" s="25">
        <v>18.899999999999999</v>
      </c>
      <c r="E5916" s="25">
        <v>297.02999999999997</v>
      </c>
      <c r="J5916" s="1"/>
      <c r="K5916" s="1"/>
      <c r="L5916" s="1"/>
      <c r="M5916" s="1"/>
      <c r="N5916" s="1"/>
      <c r="AA5916" s="1"/>
      <c r="AB5916" s="1"/>
      <c r="AC5916" s="1"/>
    </row>
    <row r="5917" spans="2:29" x14ac:dyDescent="0.25">
      <c r="B5917" s="27">
        <f t="shared" si="154"/>
        <v>39694.458333318988</v>
      </c>
      <c r="C5917" s="25">
        <v>11</v>
      </c>
      <c r="D5917" s="25">
        <v>19</v>
      </c>
      <c r="E5917" s="25">
        <v>114.78</v>
      </c>
      <c r="J5917" s="1"/>
      <c r="K5917" s="1"/>
      <c r="L5917" s="1"/>
      <c r="M5917" s="1"/>
      <c r="N5917" s="1"/>
      <c r="AA5917" s="1"/>
      <c r="AB5917" s="1"/>
      <c r="AC5917" s="1"/>
    </row>
    <row r="5918" spans="2:29" x14ac:dyDescent="0.25">
      <c r="B5918" s="27">
        <f t="shared" si="154"/>
        <v>39694.499999985652</v>
      </c>
      <c r="C5918" s="25">
        <v>12</v>
      </c>
      <c r="D5918" s="25">
        <v>19.7</v>
      </c>
      <c r="E5918" s="25">
        <v>611.47</v>
      </c>
      <c r="J5918" s="1"/>
      <c r="K5918" s="1"/>
      <c r="L5918" s="1"/>
      <c r="M5918" s="1"/>
      <c r="N5918" s="1"/>
      <c r="AA5918" s="1"/>
      <c r="AB5918" s="1"/>
      <c r="AC5918" s="1"/>
    </row>
    <row r="5919" spans="2:29" x14ac:dyDescent="0.25">
      <c r="B5919" s="27">
        <f t="shared" si="154"/>
        <v>39694.541666652316</v>
      </c>
      <c r="C5919" s="25">
        <v>13</v>
      </c>
      <c r="D5919" s="25">
        <v>20.399999999999999</v>
      </c>
      <c r="E5919" s="25">
        <v>476.16</v>
      </c>
      <c r="J5919" s="1"/>
      <c r="K5919" s="1"/>
      <c r="L5919" s="1"/>
      <c r="M5919" s="1"/>
      <c r="N5919" s="1"/>
      <c r="AA5919" s="1"/>
      <c r="AB5919" s="1"/>
      <c r="AC5919" s="1"/>
    </row>
    <row r="5920" spans="2:29" x14ac:dyDescent="0.25">
      <c r="B5920" s="27">
        <f t="shared" si="154"/>
        <v>39694.58333331898</v>
      </c>
      <c r="C5920" s="25">
        <v>14</v>
      </c>
      <c r="D5920" s="25">
        <v>20.399999999999999</v>
      </c>
      <c r="E5920" s="25">
        <v>540.66</v>
      </c>
      <c r="J5920" s="1"/>
      <c r="K5920" s="1"/>
      <c r="L5920" s="1"/>
      <c r="M5920" s="1"/>
      <c r="N5920" s="1"/>
      <c r="AA5920" s="1"/>
      <c r="AB5920" s="1"/>
      <c r="AC5920" s="1"/>
    </row>
    <row r="5921" spans="2:29" x14ac:dyDescent="0.25">
      <c r="B5921" s="27">
        <f t="shared" si="154"/>
        <v>39694.624999985645</v>
      </c>
      <c r="C5921" s="25">
        <v>15</v>
      </c>
      <c r="D5921" s="25">
        <v>19.8</v>
      </c>
      <c r="E5921" s="25">
        <v>191.78</v>
      </c>
      <c r="J5921" s="1"/>
      <c r="K5921" s="1"/>
      <c r="L5921" s="1"/>
      <c r="M5921" s="1"/>
      <c r="N5921" s="1"/>
      <c r="AA5921" s="1"/>
      <c r="AB5921" s="1"/>
      <c r="AC5921" s="1"/>
    </row>
    <row r="5922" spans="2:29" x14ac:dyDescent="0.25">
      <c r="B5922" s="27">
        <f t="shared" si="154"/>
        <v>39694.666666652309</v>
      </c>
      <c r="C5922" s="25">
        <v>16</v>
      </c>
      <c r="D5922" s="25">
        <v>20.3</v>
      </c>
      <c r="E5922" s="25">
        <v>518.85</v>
      </c>
      <c r="J5922" s="1"/>
      <c r="K5922" s="1"/>
      <c r="L5922" s="1"/>
      <c r="M5922" s="1"/>
      <c r="N5922" s="1"/>
      <c r="AA5922" s="1"/>
      <c r="AB5922" s="1"/>
      <c r="AC5922" s="1"/>
    </row>
    <row r="5923" spans="2:29" x14ac:dyDescent="0.25">
      <c r="B5923" s="27">
        <f t="shared" si="154"/>
        <v>39694.708333318973</v>
      </c>
      <c r="C5923" s="25">
        <v>17</v>
      </c>
      <c r="D5923" s="25">
        <v>20.100000000000001</v>
      </c>
      <c r="E5923" s="25">
        <v>304.06</v>
      </c>
      <c r="J5923" s="1"/>
      <c r="K5923" s="1"/>
      <c r="L5923" s="1"/>
      <c r="M5923" s="1"/>
      <c r="N5923" s="1"/>
      <c r="AA5923" s="1"/>
      <c r="AB5923" s="1"/>
      <c r="AC5923" s="1"/>
    </row>
    <row r="5924" spans="2:29" x14ac:dyDescent="0.25">
      <c r="B5924" s="27">
        <f t="shared" si="154"/>
        <v>39694.749999985637</v>
      </c>
      <c r="C5924" s="25">
        <v>18</v>
      </c>
      <c r="D5924" s="25">
        <v>19.600000000000001</v>
      </c>
      <c r="E5924" s="25">
        <v>119.13</v>
      </c>
      <c r="J5924" s="1"/>
      <c r="K5924" s="1"/>
      <c r="L5924" s="1"/>
      <c r="M5924" s="1"/>
      <c r="N5924" s="1"/>
      <c r="AA5924" s="1"/>
      <c r="AB5924" s="1"/>
      <c r="AC5924" s="1"/>
    </row>
    <row r="5925" spans="2:29" x14ac:dyDescent="0.25">
      <c r="B5925" s="27">
        <f t="shared" si="154"/>
        <v>39694.791666652302</v>
      </c>
      <c r="C5925" s="25">
        <v>19</v>
      </c>
      <c r="D5925" s="25">
        <v>19.3</v>
      </c>
      <c r="E5925" s="25">
        <v>0.54</v>
      </c>
      <c r="J5925" s="1"/>
      <c r="K5925" s="1"/>
      <c r="L5925" s="1"/>
      <c r="M5925" s="1"/>
      <c r="N5925" s="1"/>
      <c r="AA5925" s="1"/>
      <c r="AB5925" s="1"/>
      <c r="AC5925" s="1"/>
    </row>
    <row r="5926" spans="2:29" x14ac:dyDescent="0.25">
      <c r="B5926" s="27">
        <f t="shared" si="154"/>
        <v>39694.833333318966</v>
      </c>
      <c r="C5926" s="25">
        <v>20</v>
      </c>
      <c r="D5926" s="25">
        <v>19.2</v>
      </c>
      <c r="E5926" s="25">
        <v>0</v>
      </c>
      <c r="J5926" s="1"/>
      <c r="K5926" s="1"/>
      <c r="L5926" s="1"/>
      <c r="M5926" s="1"/>
      <c r="N5926" s="1"/>
      <c r="AA5926" s="1"/>
      <c r="AB5926" s="1"/>
      <c r="AC5926" s="1"/>
    </row>
    <row r="5927" spans="2:29" x14ac:dyDescent="0.25">
      <c r="B5927" s="27">
        <f t="shared" si="154"/>
        <v>39694.87499998563</v>
      </c>
      <c r="C5927" s="25">
        <v>21</v>
      </c>
      <c r="D5927" s="25">
        <v>19.100000000000001</v>
      </c>
      <c r="E5927" s="25">
        <v>0</v>
      </c>
      <c r="J5927" s="1"/>
      <c r="K5927" s="1"/>
      <c r="L5927" s="1"/>
      <c r="M5927" s="1"/>
      <c r="N5927" s="1"/>
      <c r="AA5927" s="1"/>
      <c r="AB5927" s="1"/>
      <c r="AC5927" s="1"/>
    </row>
    <row r="5928" spans="2:29" x14ac:dyDescent="0.25">
      <c r="B5928" s="27">
        <f t="shared" si="154"/>
        <v>39694.916666652294</v>
      </c>
      <c r="C5928" s="25">
        <v>22</v>
      </c>
      <c r="D5928" s="25">
        <v>19.100000000000001</v>
      </c>
      <c r="E5928" s="25">
        <v>0</v>
      </c>
      <c r="J5928" s="1"/>
      <c r="K5928" s="1"/>
      <c r="L5928" s="1"/>
      <c r="M5928" s="1"/>
      <c r="N5928" s="1"/>
      <c r="AA5928" s="1"/>
      <c r="AB5928" s="1"/>
      <c r="AC5928" s="1"/>
    </row>
    <row r="5929" spans="2:29" x14ac:dyDescent="0.25">
      <c r="B5929" s="27">
        <f t="shared" si="154"/>
        <v>39694.958333318958</v>
      </c>
      <c r="C5929" s="25">
        <v>23</v>
      </c>
      <c r="D5929" s="25">
        <v>19.100000000000001</v>
      </c>
      <c r="E5929" s="25">
        <v>0</v>
      </c>
      <c r="J5929" s="1"/>
      <c r="K5929" s="1"/>
      <c r="L5929" s="1"/>
      <c r="M5929" s="1"/>
      <c r="N5929" s="1"/>
      <c r="AA5929" s="1"/>
      <c r="AB5929" s="1"/>
      <c r="AC5929" s="1"/>
    </row>
    <row r="5930" spans="2:29" x14ac:dyDescent="0.25">
      <c r="B5930" s="27">
        <f t="shared" si="154"/>
        <v>39694.999999985623</v>
      </c>
      <c r="C5930" s="25">
        <v>0</v>
      </c>
      <c r="D5930" s="25">
        <v>19.3</v>
      </c>
      <c r="E5930" s="25">
        <v>0</v>
      </c>
      <c r="J5930" s="1"/>
      <c r="K5930" s="1"/>
      <c r="L5930" s="1"/>
      <c r="M5930" s="1"/>
      <c r="N5930" s="1"/>
      <c r="AA5930" s="1"/>
      <c r="AB5930" s="1"/>
      <c r="AC5930" s="1"/>
    </row>
    <row r="5931" spans="2:29" x14ac:dyDescent="0.25">
      <c r="B5931" s="27">
        <f t="shared" si="154"/>
        <v>39695.041666652287</v>
      </c>
      <c r="C5931" s="25">
        <v>1</v>
      </c>
      <c r="D5931" s="25">
        <v>19.399999999999999</v>
      </c>
      <c r="E5931" s="25">
        <v>0</v>
      </c>
      <c r="J5931" s="1"/>
      <c r="K5931" s="1"/>
      <c r="L5931" s="1"/>
      <c r="M5931" s="1"/>
      <c r="N5931" s="1"/>
      <c r="AA5931" s="1"/>
      <c r="AB5931" s="1"/>
      <c r="AC5931" s="1"/>
    </row>
    <row r="5932" spans="2:29" x14ac:dyDescent="0.25">
      <c r="B5932" s="27">
        <f t="shared" si="154"/>
        <v>39695.083333318951</v>
      </c>
      <c r="C5932" s="25">
        <v>2</v>
      </c>
      <c r="D5932" s="25">
        <v>19.3</v>
      </c>
      <c r="E5932" s="25">
        <v>0</v>
      </c>
      <c r="J5932" s="1"/>
      <c r="K5932" s="1"/>
      <c r="L5932" s="1"/>
      <c r="M5932" s="1"/>
      <c r="N5932" s="1"/>
      <c r="AA5932" s="1"/>
      <c r="AB5932" s="1"/>
      <c r="AC5932" s="1"/>
    </row>
    <row r="5933" spans="2:29" x14ac:dyDescent="0.25">
      <c r="B5933" s="27">
        <f t="shared" si="154"/>
        <v>39695.124999985615</v>
      </c>
      <c r="C5933" s="25">
        <v>3</v>
      </c>
      <c r="D5933" s="25">
        <v>19.2</v>
      </c>
      <c r="E5933" s="25">
        <v>0</v>
      </c>
      <c r="J5933" s="1"/>
      <c r="K5933" s="1"/>
      <c r="L5933" s="1"/>
      <c r="M5933" s="1"/>
      <c r="N5933" s="1"/>
      <c r="AA5933" s="1"/>
      <c r="AB5933" s="1"/>
      <c r="AC5933" s="1"/>
    </row>
    <row r="5934" spans="2:29" x14ac:dyDescent="0.25">
      <c r="B5934" s="27">
        <f t="shared" si="154"/>
        <v>39695.16666665228</v>
      </c>
      <c r="C5934" s="25">
        <v>4</v>
      </c>
      <c r="D5934" s="25">
        <v>19.100000000000001</v>
      </c>
      <c r="E5934" s="25">
        <v>0</v>
      </c>
      <c r="J5934" s="1"/>
      <c r="K5934" s="1"/>
      <c r="L5934" s="1"/>
      <c r="M5934" s="1"/>
      <c r="N5934" s="1"/>
      <c r="AA5934" s="1"/>
      <c r="AB5934" s="1"/>
      <c r="AC5934" s="1"/>
    </row>
    <row r="5935" spans="2:29" x14ac:dyDescent="0.25">
      <c r="B5935" s="27">
        <f t="shared" si="154"/>
        <v>39695.208333318944</v>
      </c>
      <c r="C5935" s="25">
        <v>5</v>
      </c>
      <c r="D5935" s="25">
        <v>19.2</v>
      </c>
      <c r="E5935" s="25">
        <v>0</v>
      </c>
      <c r="J5935" s="1"/>
      <c r="K5935" s="1"/>
      <c r="L5935" s="1"/>
      <c r="M5935" s="1"/>
      <c r="N5935" s="1"/>
      <c r="AA5935" s="1"/>
      <c r="AB5935" s="1"/>
      <c r="AC5935" s="1"/>
    </row>
    <row r="5936" spans="2:29" x14ac:dyDescent="0.25">
      <c r="B5936" s="27">
        <f t="shared" si="154"/>
        <v>39695.249999985608</v>
      </c>
      <c r="C5936" s="25">
        <v>6</v>
      </c>
      <c r="D5936" s="25">
        <v>19.100000000000001</v>
      </c>
      <c r="E5936" s="25">
        <v>0</v>
      </c>
      <c r="J5936" s="1"/>
      <c r="K5936" s="1"/>
      <c r="L5936" s="1"/>
      <c r="M5936" s="1"/>
      <c r="N5936" s="1"/>
      <c r="AA5936" s="1"/>
      <c r="AB5936" s="1"/>
      <c r="AC5936" s="1"/>
    </row>
    <row r="5937" spans="2:29" x14ac:dyDescent="0.25">
      <c r="B5937" s="27">
        <f t="shared" si="154"/>
        <v>39695.291666652272</v>
      </c>
      <c r="C5937" s="25">
        <v>7</v>
      </c>
      <c r="D5937" s="25">
        <v>19</v>
      </c>
      <c r="E5937" s="25">
        <v>0</v>
      </c>
      <c r="J5937" s="1"/>
      <c r="K5937" s="1"/>
      <c r="L5937" s="1"/>
      <c r="M5937" s="1"/>
      <c r="N5937" s="1"/>
      <c r="AA5937" s="1"/>
      <c r="AB5937" s="1"/>
      <c r="AC5937" s="1"/>
    </row>
    <row r="5938" spans="2:29" x14ac:dyDescent="0.25">
      <c r="B5938" s="27">
        <f t="shared" si="154"/>
        <v>39695.333333318937</v>
      </c>
      <c r="C5938" s="25">
        <v>8</v>
      </c>
      <c r="D5938" s="25">
        <v>19.2</v>
      </c>
      <c r="E5938" s="25">
        <v>25.02</v>
      </c>
      <c r="J5938" s="1"/>
      <c r="K5938" s="1"/>
      <c r="L5938" s="1"/>
      <c r="M5938" s="1"/>
      <c r="N5938" s="1"/>
      <c r="AA5938" s="1"/>
      <c r="AB5938" s="1"/>
      <c r="AC5938" s="1"/>
    </row>
    <row r="5939" spans="2:29" x14ac:dyDescent="0.25">
      <c r="B5939" s="27">
        <f t="shared" si="154"/>
        <v>39695.374999985601</v>
      </c>
      <c r="C5939" s="25">
        <v>9</v>
      </c>
      <c r="D5939" s="25">
        <v>19.7</v>
      </c>
      <c r="E5939" s="25">
        <v>104.06</v>
      </c>
      <c r="J5939" s="1"/>
      <c r="K5939" s="1"/>
      <c r="L5939" s="1"/>
      <c r="M5939" s="1"/>
      <c r="N5939" s="1"/>
      <c r="AA5939" s="1"/>
      <c r="AB5939" s="1"/>
      <c r="AC5939" s="1"/>
    </row>
    <row r="5940" spans="2:29" x14ac:dyDescent="0.25">
      <c r="B5940" s="27">
        <f t="shared" si="154"/>
        <v>39695.416666652265</v>
      </c>
      <c r="C5940" s="25">
        <v>10</v>
      </c>
      <c r="D5940" s="25">
        <v>20.2</v>
      </c>
      <c r="E5940" s="25">
        <v>136.94</v>
      </c>
      <c r="J5940" s="1"/>
      <c r="K5940" s="1"/>
      <c r="L5940" s="1"/>
      <c r="M5940" s="1"/>
      <c r="N5940" s="1"/>
      <c r="AA5940" s="1"/>
      <c r="AB5940" s="1"/>
      <c r="AC5940" s="1"/>
    </row>
    <row r="5941" spans="2:29" x14ac:dyDescent="0.25">
      <c r="B5941" s="27">
        <f t="shared" si="154"/>
        <v>39695.458333318929</v>
      </c>
      <c r="C5941" s="25">
        <v>11</v>
      </c>
      <c r="D5941" s="25">
        <v>21.1</v>
      </c>
      <c r="E5941" s="25">
        <v>516.85</v>
      </c>
      <c r="J5941" s="1"/>
      <c r="K5941" s="1"/>
      <c r="L5941" s="1"/>
      <c r="M5941" s="1"/>
      <c r="N5941" s="1"/>
      <c r="AA5941" s="1"/>
      <c r="AB5941" s="1"/>
      <c r="AC5941" s="1"/>
    </row>
    <row r="5942" spans="2:29" x14ac:dyDescent="0.25">
      <c r="B5942" s="27">
        <f t="shared" si="154"/>
        <v>39695.499999985594</v>
      </c>
      <c r="C5942" s="25">
        <v>12</v>
      </c>
      <c r="D5942" s="25">
        <v>21</v>
      </c>
      <c r="E5942" s="25">
        <v>192.19</v>
      </c>
      <c r="J5942" s="1"/>
      <c r="K5942" s="1"/>
      <c r="L5942" s="1"/>
      <c r="M5942" s="1"/>
      <c r="N5942" s="1"/>
      <c r="AA5942" s="1"/>
      <c r="AB5942" s="1"/>
      <c r="AC5942" s="1"/>
    </row>
    <row r="5943" spans="2:29" x14ac:dyDescent="0.25">
      <c r="B5943" s="27">
        <f t="shared" si="154"/>
        <v>39695.541666652258</v>
      </c>
      <c r="C5943" s="25">
        <v>13</v>
      </c>
      <c r="D5943" s="25">
        <v>21.6</v>
      </c>
      <c r="E5943" s="25">
        <v>355.66</v>
      </c>
      <c r="J5943" s="1"/>
      <c r="K5943" s="1"/>
      <c r="L5943" s="1"/>
      <c r="M5943" s="1"/>
      <c r="N5943" s="1"/>
      <c r="AA5943" s="1"/>
      <c r="AB5943" s="1"/>
      <c r="AC5943" s="1"/>
    </row>
    <row r="5944" spans="2:29" x14ac:dyDescent="0.25">
      <c r="B5944" s="27">
        <f t="shared" si="154"/>
        <v>39695.583333318922</v>
      </c>
      <c r="C5944" s="25">
        <v>14</v>
      </c>
      <c r="D5944" s="25">
        <v>21.3</v>
      </c>
      <c r="E5944" s="25">
        <v>314.19</v>
      </c>
      <c r="J5944" s="1"/>
      <c r="K5944" s="1"/>
      <c r="L5944" s="1"/>
      <c r="M5944" s="1"/>
      <c r="N5944" s="1"/>
      <c r="AA5944" s="1"/>
      <c r="AB5944" s="1"/>
      <c r="AC5944" s="1"/>
    </row>
    <row r="5945" spans="2:29" x14ac:dyDescent="0.25">
      <c r="B5945" s="27">
        <f t="shared" si="154"/>
        <v>39695.624999985586</v>
      </c>
      <c r="C5945" s="25">
        <v>15</v>
      </c>
      <c r="D5945" s="25">
        <v>20.5</v>
      </c>
      <c r="E5945" s="25">
        <v>242.75</v>
      </c>
      <c r="J5945" s="1"/>
      <c r="K5945" s="1"/>
      <c r="L5945" s="1"/>
      <c r="M5945" s="1"/>
      <c r="N5945" s="1"/>
      <c r="AA5945" s="1"/>
      <c r="AB5945" s="1"/>
      <c r="AC5945" s="1"/>
    </row>
    <row r="5946" spans="2:29" x14ac:dyDescent="0.25">
      <c r="B5946" s="27">
        <f t="shared" si="154"/>
        <v>39695.666666652251</v>
      </c>
      <c r="C5946" s="25">
        <v>16</v>
      </c>
      <c r="D5946" s="25">
        <v>20.6</v>
      </c>
      <c r="E5946" s="25">
        <v>101.5</v>
      </c>
      <c r="J5946" s="1"/>
      <c r="K5946" s="1"/>
      <c r="L5946" s="1"/>
      <c r="M5946" s="1"/>
      <c r="N5946" s="1"/>
      <c r="AA5946" s="1"/>
      <c r="AB5946" s="1"/>
      <c r="AC5946" s="1"/>
    </row>
    <row r="5947" spans="2:29" x14ac:dyDescent="0.25">
      <c r="B5947" s="27">
        <f t="shared" si="154"/>
        <v>39695.708333318915</v>
      </c>
      <c r="C5947" s="25">
        <v>17</v>
      </c>
      <c r="D5947" s="25">
        <v>20.2</v>
      </c>
      <c r="E5947" s="25">
        <v>116.53</v>
      </c>
      <c r="J5947" s="1"/>
      <c r="K5947" s="1"/>
      <c r="L5947" s="1"/>
      <c r="M5947" s="1"/>
      <c r="N5947" s="1"/>
      <c r="AA5947" s="1"/>
      <c r="AB5947" s="1"/>
      <c r="AC5947" s="1"/>
    </row>
    <row r="5948" spans="2:29" x14ac:dyDescent="0.25">
      <c r="B5948" s="27">
        <f t="shared" si="154"/>
        <v>39695.749999985579</v>
      </c>
      <c r="C5948" s="25">
        <v>18</v>
      </c>
      <c r="D5948" s="25">
        <v>19.3</v>
      </c>
      <c r="E5948" s="25">
        <v>44.55</v>
      </c>
      <c r="J5948" s="1"/>
      <c r="K5948" s="1"/>
      <c r="L5948" s="1"/>
      <c r="M5948" s="1"/>
      <c r="N5948" s="1"/>
      <c r="AA5948" s="1"/>
      <c r="AB5948" s="1"/>
      <c r="AC5948" s="1"/>
    </row>
    <row r="5949" spans="2:29" x14ac:dyDescent="0.25">
      <c r="B5949" s="27">
        <f t="shared" si="154"/>
        <v>39695.791666652243</v>
      </c>
      <c r="C5949" s="25">
        <v>19</v>
      </c>
      <c r="D5949" s="25">
        <v>18.7</v>
      </c>
      <c r="E5949" s="25">
        <v>0</v>
      </c>
      <c r="J5949" s="1"/>
      <c r="K5949" s="1"/>
      <c r="L5949" s="1"/>
      <c r="M5949" s="1"/>
      <c r="N5949" s="1"/>
      <c r="AA5949" s="1"/>
      <c r="AB5949" s="1"/>
      <c r="AC5949" s="1"/>
    </row>
    <row r="5950" spans="2:29" x14ac:dyDescent="0.25">
      <c r="B5950" s="27">
        <f t="shared" si="154"/>
        <v>39695.833333318908</v>
      </c>
      <c r="C5950" s="25">
        <v>20</v>
      </c>
      <c r="D5950" s="25">
        <v>18.3</v>
      </c>
      <c r="E5950" s="25">
        <v>0</v>
      </c>
      <c r="J5950" s="1"/>
      <c r="K5950" s="1"/>
      <c r="L5950" s="1"/>
      <c r="M5950" s="1"/>
      <c r="N5950" s="1"/>
      <c r="AA5950" s="1"/>
      <c r="AB5950" s="1"/>
      <c r="AC5950" s="1"/>
    </row>
    <row r="5951" spans="2:29" x14ac:dyDescent="0.25">
      <c r="B5951" s="27">
        <f t="shared" si="154"/>
        <v>39695.874999985572</v>
      </c>
      <c r="C5951" s="25">
        <v>21</v>
      </c>
      <c r="D5951" s="25">
        <v>17.899999999999999</v>
      </c>
      <c r="E5951" s="25">
        <v>0</v>
      </c>
      <c r="J5951" s="1"/>
      <c r="K5951" s="1"/>
      <c r="L5951" s="1"/>
      <c r="M5951" s="1"/>
      <c r="N5951" s="1"/>
      <c r="AA5951" s="1"/>
      <c r="AB5951" s="1"/>
      <c r="AC5951" s="1"/>
    </row>
    <row r="5952" spans="2:29" x14ac:dyDescent="0.25">
      <c r="B5952" s="27">
        <f t="shared" si="154"/>
        <v>39695.916666652236</v>
      </c>
      <c r="C5952" s="25">
        <v>22</v>
      </c>
      <c r="D5952" s="25">
        <v>17.7</v>
      </c>
      <c r="E5952" s="25">
        <v>0</v>
      </c>
      <c r="J5952" s="1"/>
      <c r="K5952" s="1"/>
      <c r="L5952" s="1"/>
      <c r="M5952" s="1"/>
      <c r="N5952" s="1"/>
      <c r="AA5952" s="1"/>
      <c r="AB5952" s="1"/>
      <c r="AC5952" s="1"/>
    </row>
    <row r="5953" spans="2:29" x14ac:dyDescent="0.25">
      <c r="B5953" s="27">
        <f t="shared" si="154"/>
        <v>39695.9583333189</v>
      </c>
      <c r="C5953" s="25">
        <v>23</v>
      </c>
      <c r="D5953" s="25">
        <v>17.5</v>
      </c>
      <c r="E5953" s="25">
        <v>0</v>
      </c>
      <c r="J5953" s="1"/>
      <c r="K5953" s="1"/>
      <c r="L5953" s="1"/>
      <c r="M5953" s="1"/>
      <c r="N5953" s="1"/>
      <c r="AA5953" s="1"/>
      <c r="AB5953" s="1"/>
      <c r="AC5953" s="1"/>
    </row>
    <row r="5954" spans="2:29" x14ac:dyDescent="0.25">
      <c r="B5954" s="27">
        <f t="shared" si="154"/>
        <v>39695.999999985565</v>
      </c>
      <c r="C5954" s="25">
        <v>0</v>
      </c>
      <c r="D5954" s="25">
        <v>17.600000000000001</v>
      </c>
      <c r="E5954" s="25">
        <v>0</v>
      </c>
      <c r="J5954" s="1"/>
      <c r="K5954" s="1"/>
      <c r="L5954" s="1"/>
      <c r="M5954" s="1"/>
      <c r="N5954" s="1"/>
      <c r="AA5954" s="1"/>
      <c r="AB5954" s="1"/>
      <c r="AC5954" s="1"/>
    </row>
    <row r="5955" spans="2:29" x14ac:dyDescent="0.25">
      <c r="B5955" s="27">
        <f t="shared" ref="B5955:B6018" si="155">B5954+1/24</f>
        <v>39696.041666652229</v>
      </c>
      <c r="C5955" s="25">
        <v>1</v>
      </c>
      <c r="D5955" s="25">
        <v>17.7</v>
      </c>
      <c r="E5955" s="25">
        <v>0</v>
      </c>
      <c r="J5955" s="1"/>
      <c r="K5955" s="1"/>
      <c r="L5955" s="1"/>
      <c r="M5955" s="1"/>
      <c r="N5955" s="1"/>
      <c r="AA5955" s="1"/>
      <c r="AB5955" s="1"/>
      <c r="AC5955" s="1"/>
    </row>
    <row r="5956" spans="2:29" x14ac:dyDescent="0.25">
      <c r="B5956" s="27">
        <f t="shared" si="155"/>
        <v>39696.083333318893</v>
      </c>
      <c r="C5956" s="25">
        <v>2</v>
      </c>
      <c r="D5956" s="25">
        <v>17.8</v>
      </c>
      <c r="E5956" s="25">
        <v>0</v>
      </c>
      <c r="J5956" s="1"/>
      <c r="K5956" s="1"/>
      <c r="L5956" s="1"/>
      <c r="M5956" s="1"/>
      <c r="N5956" s="1"/>
      <c r="AA5956" s="1"/>
      <c r="AB5956" s="1"/>
      <c r="AC5956" s="1"/>
    </row>
    <row r="5957" spans="2:29" x14ac:dyDescent="0.25">
      <c r="B5957" s="27">
        <f t="shared" si="155"/>
        <v>39696.124999985557</v>
      </c>
      <c r="C5957" s="25">
        <v>3</v>
      </c>
      <c r="D5957" s="25">
        <v>17.899999999999999</v>
      </c>
      <c r="E5957" s="25">
        <v>0</v>
      </c>
      <c r="J5957" s="1"/>
      <c r="K5957" s="1"/>
      <c r="L5957" s="1"/>
      <c r="M5957" s="1"/>
      <c r="N5957" s="1"/>
      <c r="AA5957" s="1"/>
      <c r="AB5957" s="1"/>
      <c r="AC5957" s="1"/>
    </row>
    <row r="5958" spans="2:29" x14ac:dyDescent="0.25">
      <c r="B5958" s="27">
        <f t="shared" si="155"/>
        <v>39696.166666652221</v>
      </c>
      <c r="C5958" s="25">
        <v>4</v>
      </c>
      <c r="D5958" s="25">
        <v>18.100000000000001</v>
      </c>
      <c r="E5958" s="25">
        <v>0</v>
      </c>
      <c r="J5958" s="1"/>
      <c r="K5958" s="1"/>
      <c r="L5958" s="1"/>
      <c r="M5958" s="1"/>
      <c r="N5958" s="1"/>
      <c r="AA5958" s="1"/>
      <c r="AB5958" s="1"/>
      <c r="AC5958" s="1"/>
    </row>
    <row r="5959" spans="2:29" x14ac:dyDescent="0.25">
      <c r="B5959" s="27">
        <f t="shared" si="155"/>
        <v>39696.208333318886</v>
      </c>
      <c r="C5959" s="25">
        <v>5</v>
      </c>
      <c r="D5959" s="25">
        <v>18.3</v>
      </c>
      <c r="E5959" s="25">
        <v>0</v>
      </c>
      <c r="J5959" s="1"/>
      <c r="K5959" s="1"/>
      <c r="L5959" s="1"/>
      <c r="M5959" s="1"/>
      <c r="N5959" s="1"/>
      <c r="AA5959" s="1"/>
      <c r="AB5959" s="1"/>
      <c r="AC5959" s="1"/>
    </row>
    <row r="5960" spans="2:29" x14ac:dyDescent="0.25">
      <c r="B5960" s="27">
        <f t="shared" si="155"/>
        <v>39696.24999998555</v>
      </c>
      <c r="C5960" s="25">
        <v>6</v>
      </c>
      <c r="D5960" s="25">
        <v>18.100000000000001</v>
      </c>
      <c r="E5960" s="25">
        <v>0</v>
      </c>
      <c r="J5960" s="1"/>
      <c r="K5960" s="1"/>
      <c r="L5960" s="1"/>
      <c r="M5960" s="1"/>
      <c r="N5960" s="1"/>
      <c r="AA5960" s="1"/>
      <c r="AB5960" s="1"/>
      <c r="AC5960" s="1"/>
    </row>
    <row r="5961" spans="2:29" x14ac:dyDescent="0.25">
      <c r="B5961" s="27">
        <f t="shared" si="155"/>
        <v>39696.291666652214</v>
      </c>
      <c r="C5961" s="25">
        <v>7</v>
      </c>
      <c r="D5961" s="25">
        <v>18.399999999999999</v>
      </c>
      <c r="E5961" s="25">
        <v>0.52</v>
      </c>
      <c r="J5961" s="1"/>
      <c r="K5961" s="1"/>
      <c r="L5961" s="1"/>
      <c r="M5961" s="1"/>
      <c r="N5961" s="1"/>
      <c r="AA5961" s="1"/>
      <c r="AB5961" s="1"/>
      <c r="AC5961" s="1"/>
    </row>
    <row r="5962" spans="2:29" x14ac:dyDescent="0.25">
      <c r="B5962" s="27">
        <f t="shared" si="155"/>
        <v>39696.333333318878</v>
      </c>
      <c r="C5962" s="25">
        <v>8</v>
      </c>
      <c r="D5962" s="25">
        <v>18.5</v>
      </c>
      <c r="E5962" s="25">
        <v>44.28</v>
      </c>
      <c r="J5962" s="1"/>
      <c r="K5962" s="1"/>
      <c r="L5962" s="1"/>
      <c r="M5962" s="1"/>
      <c r="N5962" s="1"/>
      <c r="AA5962" s="1"/>
      <c r="AB5962" s="1"/>
      <c r="AC5962" s="1"/>
    </row>
    <row r="5963" spans="2:29" x14ac:dyDescent="0.25">
      <c r="B5963" s="27">
        <f t="shared" si="155"/>
        <v>39696.374999985543</v>
      </c>
      <c r="C5963" s="25">
        <v>9</v>
      </c>
      <c r="D5963" s="25">
        <v>18.899999999999999</v>
      </c>
      <c r="E5963" s="25">
        <v>43.72</v>
      </c>
      <c r="J5963" s="1"/>
      <c r="K5963" s="1"/>
      <c r="L5963" s="1"/>
      <c r="M5963" s="1"/>
      <c r="N5963" s="1"/>
      <c r="AA5963" s="1"/>
      <c r="AB5963" s="1"/>
      <c r="AC5963" s="1"/>
    </row>
    <row r="5964" spans="2:29" x14ac:dyDescent="0.25">
      <c r="B5964" s="27">
        <f t="shared" si="155"/>
        <v>39696.416666652207</v>
      </c>
      <c r="C5964" s="25">
        <v>10</v>
      </c>
      <c r="D5964" s="25">
        <v>19.5</v>
      </c>
      <c r="E5964" s="25">
        <v>164.21</v>
      </c>
      <c r="J5964" s="1"/>
      <c r="K5964" s="1"/>
      <c r="L5964" s="1"/>
      <c r="M5964" s="1"/>
      <c r="N5964" s="1"/>
      <c r="AA5964" s="1"/>
      <c r="AB5964" s="1"/>
      <c r="AC5964" s="1"/>
    </row>
    <row r="5965" spans="2:29" x14ac:dyDescent="0.25">
      <c r="B5965" s="27">
        <f t="shared" si="155"/>
        <v>39696.458333318871</v>
      </c>
      <c r="C5965" s="25">
        <v>11</v>
      </c>
      <c r="D5965" s="25">
        <v>19.899999999999999</v>
      </c>
      <c r="E5965" s="25">
        <v>207.67</v>
      </c>
      <c r="J5965" s="1"/>
      <c r="K5965" s="1"/>
      <c r="L5965" s="1"/>
      <c r="M5965" s="1"/>
      <c r="N5965" s="1"/>
      <c r="AA5965" s="1"/>
      <c r="AB5965" s="1"/>
      <c r="AC5965" s="1"/>
    </row>
    <row r="5966" spans="2:29" x14ac:dyDescent="0.25">
      <c r="B5966" s="27">
        <f t="shared" si="155"/>
        <v>39696.499999985535</v>
      </c>
      <c r="C5966" s="25">
        <v>12</v>
      </c>
      <c r="D5966" s="25">
        <v>21.3</v>
      </c>
      <c r="E5966" s="25">
        <v>678.73</v>
      </c>
      <c r="J5966" s="1"/>
      <c r="K5966" s="1"/>
      <c r="L5966" s="1"/>
      <c r="M5966" s="1"/>
      <c r="N5966" s="1"/>
      <c r="AA5966" s="1"/>
      <c r="AB5966" s="1"/>
      <c r="AC5966" s="1"/>
    </row>
    <row r="5967" spans="2:29" x14ac:dyDescent="0.25">
      <c r="B5967" s="27">
        <f t="shared" si="155"/>
        <v>39696.5416666522</v>
      </c>
      <c r="C5967" s="25">
        <v>13</v>
      </c>
      <c r="D5967" s="25">
        <v>21.4</v>
      </c>
      <c r="E5967" s="25">
        <v>621.08000000000004</v>
      </c>
      <c r="J5967" s="1"/>
      <c r="K5967" s="1"/>
      <c r="L5967" s="1"/>
      <c r="M5967" s="1"/>
      <c r="N5967" s="1"/>
      <c r="AA5967" s="1"/>
      <c r="AB5967" s="1"/>
      <c r="AC5967" s="1"/>
    </row>
    <row r="5968" spans="2:29" x14ac:dyDescent="0.25">
      <c r="B5968" s="27">
        <f t="shared" si="155"/>
        <v>39696.583333318864</v>
      </c>
      <c r="C5968" s="25">
        <v>14</v>
      </c>
      <c r="D5968" s="25">
        <v>21.4</v>
      </c>
      <c r="E5968" s="25">
        <v>546.80999999999995</v>
      </c>
      <c r="J5968" s="1"/>
      <c r="K5968" s="1"/>
      <c r="L5968" s="1"/>
      <c r="M5968" s="1"/>
      <c r="N5968" s="1"/>
      <c r="AA5968" s="1"/>
      <c r="AB5968" s="1"/>
      <c r="AC5968" s="1"/>
    </row>
    <row r="5969" spans="2:29" x14ac:dyDescent="0.25">
      <c r="B5969" s="27">
        <f t="shared" si="155"/>
        <v>39696.624999985528</v>
      </c>
      <c r="C5969" s="25">
        <v>15</v>
      </c>
      <c r="D5969" s="25">
        <v>21.5</v>
      </c>
      <c r="E5969" s="25">
        <v>480.22</v>
      </c>
      <c r="J5969" s="1"/>
      <c r="K5969" s="1"/>
      <c r="L5969" s="1"/>
      <c r="M5969" s="1"/>
      <c r="N5969" s="1"/>
      <c r="AA5969" s="1"/>
      <c r="AB5969" s="1"/>
      <c r="AC5969" s="1"/>
    </row>
    <row r="5970" spans="2:29" x14ac:dyDescent="0.25">
      <c r="B5970" s="27">
        <f t="shared" si="155"/>
        <v>39696.666666652192</v>
      </c>
      <c r="C5970" s="25">
        <v>16</v>
      </c>
      <c r="D5970" s="25">
        <v>21.5</v>
      </c>
      <c r="E5970" s="25">
        <v>368.81</v>
      </c>
      <c r="J5970" s="1"/>
      <c r="K5970" s="1"/>
      <c r="L5970" s="1"/>
      <c r="M5970" s="1"/>
      <c r="N5970" s="1"/>
      <c r="AA5970" s="1"/>
      <c r="AB5970" s="1"/>
      <c r="AC5970" s="1"/>
    </row>
    <row r="5971" spans="2:29" x14ac:dyDescent="0.25">
      <c r="B5971" s="27">
        <f t="shared" si="155"/>
        <v>39696.708333318857</v>
      </c>
      <c r="C5971" s="25">
        <v>17</v>
      </c>
      <c r="D5971" s="25">
        <v>21.3</v>
      </c>
      <c r="E5971" s="25">
        <v>240.19</v>
      </c>
      <c r="J5971" s="1"/>
      <c r="K5971" s="1"/>
      <c r="L5971" s="1"/>
      <c r="M5971" s="1"/>
      <c r="N5971" s="1"/>
      <c r="AA5971" s="1"/>
      <c r="AB5971" s="1"/>
      <c r="AC5971" s="1"/>
    </row>
    <row r="5972" spans="2:29" x14ac:dyDescent="0.25">
      <c r="B5972" s="27">
        <f t="shared" si="155"/>
        <v>39696.749999985521</v>
      </c>
      <c r="C5972" s="25">
        <v>18</v>
      </c>
      <c r="D5972" s="25">
        <v>20.399999999999999</v>
      </c>
      <c r="E5972" s="25">
        <v>9.81</v>
      </c>
      <c r="J5972" s="1"/>
      <c r="K5972" s="1"/>
      <c r="L5972" s="1"/>
      <c r="M5972" s="1"/>
      <c r="N5972" s="1"/>
      <c r="AA5972" s="1"/>
      <c r="AB5972" s="1"/>
      <c r="AC5972" s="1"/>
    </row>
    <row r="5973" spans="2:29" x14ac:dyDescent="0.25">
      <c r="B5973" s="27">
        <f t="shared" si="155"/>
        <v>39696.791666652185</v>
      </c>
      <c r="C5973" s="25">
        <v>19</v>
      </c>
      <c r="D5973" s="25">
        <v>20.3</v>
      </c>
      <c r="E5973" s="25">
        <v>0</v>
      </c>
      <c r="J5973" s="1"/>
      <c r="K5973" s="1"/>
      <c r="L5973" s="1"/>
      <c r="M5973" s="1"/>
      <c r="N5973" s="1"/>
      <c r="AA5973" s="1"/>
      <c r="AB5973" s="1"/>
      <c r="AC5973" s="1"/>
    </row>
    <row r="5974" spans="2:29" x14ac:dyDescent="0.25">
      <c r="B5974" s="27">
        <f t="shared" si="155"/>
        <v>39696.833333318849</v>
      </c>
      <c r="C5974" s="25">
        <v>20</v>
      </c>
      <c r="D5974" s="25">
        <v>19.899999999999999</v>
      </c>
      <c r="E5974" s="25">
        <v>0</v>
      </c>
      <c r="J5974" s="1"/>
      <c r="K5974" s="1"/>
      <c r="L5974" s="1"/>
      <c r="M5974" s="1"/>
      <c r="N5974" s="1"/>
      <c r="AA5974" s="1"/>
      <c r="AB5974" s="1"/>
      <c r="AC5974" s="1"/>
    </row>
    <row r="5975" spans="2:29" x14ac:dyDescent="0.25">
      <c r="B5975" s="27">
        <f t="shared" si="155"/>
        <v>39696.874999985514</v>
      </c>
      <c r="C5975" s="25">
        <v>21</v>
      </c>
      <c r="D5975" s="25">
        <v>19.899999999999999</v>
      </c>
      <c r="E5975" s="25">
        <v>0</v>
      </c>
      <c r="J5975" s="1"/>
      <c r="K5975" s="1"/>
      <c r="L5975" s="1"/>
      <c r="M5975" s="1"/>
      <c r="N5975" s="1"/>
      <c r="AA5975" s="1"/>
      <c r="AB5975" s="1"/>
      <c r="AC5975" s="1"/>
    </row>
    <row r="5976" spans="2:29" x14ac:dyDescent="0.25">
      <c r="B5976" s="27">
        <f t="shared" si="155"/>
        <v>39696.916666652178</v>
      </c>
      <c r="C5976" s="25">
        <v>22</v>
      </c>
      <c r="D5976" s="25">
        <v>19.899999999999999</v>
      </c>
      <c r="E5976" s="25">
        <v>0</v>
      </c>
      <c r="J5976" s="1"/>
      <c r="K5976" s="1"/>
      <c r="L5976" s="1"/>
      <c r="M5976" s="1"/>
      <c r="N5976" s="1"/>
      <c r="AA5976" s="1"/>
      <c r="AB5976" s="1"/>
      <c r="AC5976" s="1"/>
    </row>
    <row r="5977" spans="2:29" x14ac:dyDescent="0.25">
      <c r="B5977" s="27">
        <f t="shared" si="155"/>
        <v>39696.958333318842</v>
      </c>
      <c r="C5977" s="25">
        <v>23</v>
      </c>
      <c r="D5977" s="25">
        <v>19.899999999999999</v>
      </c>
      <c r="E5977" s="25">
        <v>0</v>
      </c>
      <c r="J5977" s="1"/>
      <c r="K5977" s="1"/>
      <c r="L5977" s="1"/>
      <c r="M5977" s="1"/>
      <c r="N5977" s="1"/>
      <c r="AA5977" s="1"/>
      <c r="AB5977" s="1"/>
      <c r="AC5977" s="1"/>
    </row>
    <row r="5978" spans="2:29" x14ac:dyDescent="0.25">
      <c r="B5978" s="27">
        <f t="shared" si="155"/>
        <v>39696.999999985506</v>
      </c>
      <c r="C5978" s="25">
        <v>0</v>
      </c>
      <c r="D5978" s="25">
        <v>19.8</v>
      </c>
      <c r="E5978" s="25">
        <v>0</v>
      </c>
      <c r="J5978" s="1"/>
      <c r="K5978" s="1"/>
      <c r="L5978" s="1"/>
      <c r="M5978" s="1"/>
      <c r="N5978" s="1"/>
      <c r="AA5978" s="1"/>
      <c r="AB5978" s="1"/>
      <c r="AC5978" s="1"/>
    </row>
    <row r="5979" spans="2:29" x14ac:dyDescent="0.25">
      <c r="B5979" s="27">
        <f t="shared" si="155"/>
        <v>39697.041666652171</v>
      </c>
      <c r="C5979" s="25">
        <v>1</v>
      </c>
      <c r="D5979" s="25">
        <v>19.8</v>
      </c>
      <c r="E5979" s="25">
        <v>0</v>
      </c>
      <c r="J5979" s="1"/>
      <c r="K5979" s="1"/>
      <c r="L5979" s="1"/>
      <c r="M5979" s="1"/>
      <c r="N5979" s="1"/>
      <c r="AA5979" s="1"/>
      <c r="AB5979" s="1"/>
      <c r="AC5979" s="1"/>
    </row>
    <row r="5980" spans="2:29" x14ac:dyDescent="0.25">
      <c r="B5980" s="27">
        <f t="shared" si="155"/>
        <v>39697.083333318835</v>
      </c>
      <c r="C5980" s="25">
        <v>2</v>
      </c>
      <c r="D5980" s="25">
        <v>19.600000000000001</v>
      </c>
      <c r="E5980" s="25">
        <v>0</v>
      </c>
      <c r="J5980" s="1"/>
      <c r="K5980" s="1"/>
      <c r="L5980" s="1"/>
      <c r="M5980" s="1"/>
      <c r="N5980" s="1"/>
      <c r="AA5980" s="1"/>
      <c r="AB5980" s="1"/>
      <c r="AC5980" s="1"/>
    </row>
    <row r="5981" spans="2:29" x14ac:dyDescent="0.25">
      <c r="B5981" s="27">
        <f t="shared" si="155"/>
        <v>39697.124999985499</v>
      </c>
      <c r="C5981" s="25">
        <v>3</v>
      </c>
      <c r="D5981" s="25">
        <v>19.3</v>
      </c>
      <c r="E5981" s="25">
        <v>0</v>
      </c>
      <c r="J5981" s="1"/>
      <c r="K5981" s="1"/>
      <c r="L5981" s="1"/>
      <c r="M5981" s="1"/>
      <c r="N5981" s="1"/>
      <c r="AA5981" s="1"/>
      <c r="AB5981" s="1"/>
      <c r="AC5981" s="1"/>
    </row>
    <row r="5982" spans="2:29" x14ac:dyDescent="0.25">
      <c r="B5982" s="27">
        <f t="shared" si="155"/>
        <v>39697.166666652163</v>
      </c>
      <c r="C5982" s="25">
        <v>4</v>
      </c>
      <c r="D5982" s="25">
        <v>19.100000000000001</v>
      </c>
      <c r="E5982" s="25">
        <v>0</v>
      </c>
      <c r="J5982" s="1"/>
      <c r="K5982" s="1"/>
      <c r="L5982" s="1"/>
      <c r="M5982" s="1"/>
      <c r="N5982" s="1"/>
      <c r="AA5982" s="1"/>
      <c r="AB5982" s="1"/>
      <c r="AC5982" s="1"/>
    </row>
    <row r="5983" spans="2:29" x14ac:dyDescent="0.25">
      <c r="B5983" s="27">
        <f t="shared" si="155"/>
        <v>39697.208333318827</v>
      </c>
      <c r="C5983" s="25">
        <v>5</v>
      </c>
      <c r="D5983" s="25">
        <v>18.899999999999999</v>
      </c>
      <c r="E5983" s="25">
        <v>0</v>
      </c>
      <c r="J5983" s="1"/>
      <c r="K5983" s="1"/>
      <c r="L5983" s="1"/>
      <c r="M5983" s="1"/>
      <c r="N5983" s="1"/>
      <c r="AA5983" s="1"/>
      <c r="AB5983" s="1"/>
      <c r="AC5983" s="1"/>
    </row>
    <row r="5984" spans="2:29" x14ac:dyDescent="0.25">
      <c r="B5984" s="27">
        <f t="shared" si="155"/>
        <v>39697.249999985492</v>
      </c>
      <c r="C5984" s="25">
        <v>6</v>
      </c>
      <c r="D5984" s="25">
        <v>18.8</v>
      </c>
      <c r="E5984" s="25">
        <v>0</v>
      </c>
      <c r="J5984" s="1"/>
      <c r="K5984" s="1"/>
      <c r="L5984" s="1"/>
      <c r="M5984" s="1"/>
      <c r="N5984" s="1"/>
      <c r="AA5984" s="1"/>
      <c r="AB5984" s="1"/>
      <c r="AC5984" s="1"/>
    </row>
    <row r="5985" spans="2:29" x14ac:dyDescent="0.25">
      <c r="B5985" s="27">
        <f t="shared" si="155"/>
        <v>39697.291666652156</v>
      </c>
      <c r="C5985" s="25">
        <v>7</v>
      </c>
      <c r="D5985" s="25">
        <v>18.600000000000001</v>
      </c>
      <c r="E5985" s="25">
        <v>29.41</v>
      </c>
      <c r="J5985" s="1"/>
      <c r="K5985" s="1"/>
      <c r="L5985" s="1"/>
      <c r="M5985" s="1"/>
      <c r="N5985" s="1"/>
      <c r="AA5985" s="1"/>
      <c r="AB5985" s="1"/>
      <c r="AC5985" s="1"/>
    </row>
    <row r="5986" spans="2:29" x14ac:dyDescent="0.25">
      <c r="B5986" s="27">
        <f t="shared" si="155"/>
        <v>39697.33333331882</v>
      </c>
      <c r="C5986" s="25">
        <v>8</v>
      </c>
      <c r="D5986" s="25">
        <v>18.899999999999999</v>
      </c>
      <c r="E5986" s="25">
        <v>200.77</v>
      </c>
      <c r="J5986" s="1"/>
      <c r="K5986" s="1"/>
      <c r="L5986" s="1"/>
      <c r="M5986" s="1"/>
      <c r="N5986" s="1"/>
      <c r="AA5986" s="1"/>
      <c r="AB5986" s="1"/>
      <c r="AC5986" s="1"/>
    </row>
    <row r="5987" spans="2:29" x14ac:dyDescent="0.25">
      <c r="B5987" s="27">
        <f t="shared" si="155"/>
        <v>39697.374999985484</v>
      </c>
      <c r="C5987" s="25">
        <v>9</v>
      </c>
      <c r="D5987" s="25">
        <v>20.5</v>
      </c>
      <c r="E5987" s="25">
        <v>396.61</v>
      </c>
      <c r="J5987" s="1"/>
      <c r="K5987" s="1"/>
      <c r="L5987" s="1"/>
      <c r="M5987" s="1"/>
      <c r="N5987" s="1"/>
      <c r="AA5987" s="1"/>
      <c r="AB5987" s="1"/>
      <c r="AC5987" s="1"/>
    </row>
    <row r="5988" spans="2:29" x14ac:dyDescent="0.25">
      <c r="B5988" s="27">
        <f t="shared" si="155"/>
        <v>39697.416666652149</v>
      </c>
      <c r="C5988" s="25">
        <v>10</v>
      </c>
      <c r="D5988" s="25">
        <v>21.2</v>
      </c>
      <c r="E5988" s="25">
        <v>542.29999999999995</v>
      </c>
      <c r="J5988" s="1"/>
      <c r="K5988" s="1"/>
      <c r="L5988" s="1"/>
      <c r="M5988" s="1"/>
      <c r="N5988" s="1"/>
      <c r="AA5988" s="1"/>
      <c r="AB5988" s="1"/>
      <c r="AC5988" s="1"/>
    </row>
    <row r="5989" spans="2:29" x14ac:dyDescent="0.25">
      <c r="B5989" s="27">
        <f t="shared" si="155"/>
        <v>39697.458333318813</v>
      </c>
      <c r="C5989" s="25">
        <v>11</v>
      </c>
      <c r="D5989" s="25">
        <v>21.8</v>
      </c>
      <c r="E5989" s="25">
        <v>640.51</v>
      </c>
      <c r="J5989" s="1"/>
      <c r="K5989" s="1"/>
      <c r="L5989" s="1"/>
      <c r="M5989" s="1"/>
      <c r="N5989" s="1"/>
      <c r="AA5989" s="1"/>
      <c r="AB5989" s="1"/>
      <c r="AC5989" s="1"/>
    </row>
    <row r="5990" spans="2:29" x14ac:dyDescent="0.25">
      <c r="B5990" s="27">
        <f t="shared" si="155"/>
        <v>39697.499999985477</v>
      </c>
      <c r="C5990" s="25">
        <v>12</v>
      </c>
      <c r="D5990" s="25">
        <v>21.2</v>
      </c>
      <c r="E5990" s="25">
        <v>447.57</v>
      </c>
      <c r="J5990" s="1"/>
      <c r="K5990" s="1"/>
      <c r="L5990" s="1"/>
      <c r="M5990" s="1"/>
      <c r="N5990" s="1"/>
      <c r="AA5990" s="1"/>
      <c r="AB5990" s="1"/>
      <c r="AC5990" s="1"/>
    </row>
    <row r="5991" spans="2:29" x14ac:dyDescent="0.25">
      <c r="B5991" s="27">
        <f t="shared" si="155"/>
        <v>39697.541666652141</v>
      </c>
      <c r="C5991" s="25">
        <v>13</v>
      </c>
      <c r="D5991" s="25">
        <v>21.6</v>
      </c>
      <c r="E5991" s="25">
        <v>634.85</v>
      </c>
      <c r="J5991" s="1"/>
      <c r="K5991" s="1"/>
      <c r="L5991" s="1"/>
      <c r="M5991" s="1"/>
      <c r="N5991" s="1"/>
      <c r="AA5991" s="1"/>
      <c r="AB5991" s="1"/>
      <c r="AC5991" s="1"/>
    </row>
    <row r="5992" spans="2:29" x14ac:dyDescent="0.25">
      <c r="B5992" s="27">
        <f t="shared" si="155"/>
        <v>39697.583333318806</v>
      </c>
      <c r="C5992" s="25">
        <v>14</v>
      </c>
      <c r="D5992" s="25">
        <v>21.8</v>
      </c>
      <c r="E5992" s="25">
        <v>620.83000000000004</v>
      </c>
      <c r="J5992" s="1"/>
      <c r="K5992" s="1"/>
      <c r="L5992" s="1"/>
      <c r="M5992" s="1"/>
      <c r="N5992" s="1"/>
      <c r="AA5992" s="1"/>
      <c r="AB5992" s="1"/>
      <c r="AC5992" s="1"/>
    </row>
    <row r="5993" spans="2:29" x14ac:dyDescent="0.25">
      <c r="B5993" s="27">
        <f t="shared" si="155"/>
        <v>39697.62499998547</v>
      </c>
      <c r="C5993" s="25">
        <v>15</v>
      </c>
      <c r="D5993" s="25">
        <v>21.9</v>
      </c>
      <c r="E5993" s="25">
        <v>594.34</v>
      </c>
      <c r="J5993" s="1"/>
      <c r="K5993" s="1"/>
      <c r="L5993" s="1"/>
      <c r="M5993" s="1"/>
      <c r="N5993" s="1"/>
      <c r="AA5993" s="1"/>
      <c r="AB5993" s="1"/>
      <c r="AC5993" s="1"/>
    </row>
    <row r="5994" spans="2:29" x14ac:dyDescent="0.25">
      <c r="B5994" s="27">
        <f t="shared" si="155"/>
        <v>39697.666666652134</v>
      </c>
      <c r="C5994" s="25">
        <v>16</v>
      </c>
      <c r="D5994" s="25">
        <v>21.9</v>
      </c>
      <c r="E5994" s="25">
        <v>560.85</v>
      </c>
      <c r="J5994" s="1"/>
      <c r="K5994" s="1"/>
      <c r="L5994" s="1"/>
      <c r="M5994" s="1"/>
      <c r="N5994" s="1"/>
      <c r="AA5994" s="1"/>
      <c r="AB5994" s="1"/>
      <c r="AC5994" s="1"/>
    </row>
    <row r="5995" spans="2:29" x14ac:dyDescent="0.25">
      <c r="B5995" s="27">
        <f t="shared" si="155"/>
        <v>39697.708333318798</v>
      </c>
      <c r="C5995" s="25">
        <v>17</v>
      </c>
      <c r="D5995" s="25">
        <v>21.2</v>
      </c>
      <c r="E5995" s="25">
        <v>315.29000000000002</v>
      </c>
      <c r="J5995" s="1"/>
      <c r="K5995" s="1"/>
      <c r="L5995" s="1"/>
      <c r="M5995" s="1"/>
      <c r="N5995" s="1"/>
      <c r="AA5995" s="1"/>
      <c r="AB5995" s="1"/>
      <c r="AC5995" s="1"/>
    </row>
    <row r="5996" spans="2:29" x14ac:dyDescent="0.25">
      <c r="B5996" s="27">
        <f t="shared" si="155"/>
        <v>39697.749999985463</v>
      </c>
      <c r="C5996" s="25">
        <v>18</v>
      </c>
      <c r="D5996" s="25">
        <v>20.6</v>
      </c>
      <c r="E5996" s="25">
        <v>133.16</v>
      </c>
      <c r="J5996" s="1"/>
      <c r="K5996" s="1"/>
      <c r="L5996" s="1"/>
      <c r="M5996" s="1"/>
      <c r="N5996" s="1"/>
      <c r="AA5996" s="1"/>
      <c r="AB5996" s="1"/>
      <c r="AC5996" s="1"/>
    </row>
    <row r="5997" spans="2:29" x14ac:dyDescent="0.25">
      <c r="B5997" s="27">
        <f t="shared" si="155"/>
        <v>39697.791666652127</v>
      </c>
      <c r="C5997" s="25">
        <v>19</v>
      </c>
      <c r="D5997" s="25">
        <v>19.2</v>
      </c>
      <c r="E5997" s="25">
        <v>0</v>
      </c>
      <c r="J5997" s="1"/>
      <c r="K5997" s="1"/>
      <c r="L5997" s="1"/>
      <c r="M5997" s="1"/>
      <c r="N5997" s="1"/>
      <c r="AA5997" s="1"/>
      <c r="AB5997" s="1"/>
      <c r="AC5997" s="1"/>
    </row>
    <row r="5998" spans="2:29" x14ac:dyDescent="0.25">
      <c r="B5998" s="27">
        <f t="shared" si="155"/>
        <v>39697.833333318791</v>
      </c>
      <c r="C5998" s="25">
        <v>20</v>
      </c>
      <c r="D5998" s="25">
        <v>18.100000000000001</v>
      </c>
      <c r="E5998" s="25">
        <v>0</v>
      </c>
      <c r="J5998" s="1"/>
      <c r="K5998" s="1"/>
      <c r="L5998" s="1"/>
      <c r="M5998" s="1"/>
      <c r="N5998" s="1"/>
      <c r="AA5998" s="1"/>
      <c r="AB5998" s="1"/>
      <c r="AC5998" s="1"/>
    </row>
    <row r="5999" spans="2:29" x14ac:dyDescent="0.25">
      <c r="B5999" s="27">
        <f t="shared" si="155"/>
        <v>39697.874999985455</v>
      </c>
      <c r="C5999" s="25">
        <v>21</v>
      </c>
      <c r="D5999" s="25">
        <v>17.8</v>
      </c>
      <c r="E5999" s="25">
        <v>0</v>
      </c>
      <c r="J5999" s="1"/>
      <c r="K5999" s="1"/>
      <c r="L5999" s="1"/>
      <c r="M5999" s="1"/>
      <c r="N5999" s="1"/>
      <c r="AA5999" s="1"/>
      <c r="AB5999" s="1"/>
      <c r="AC5999" s="1"/>
    </row>
    <row r="6000" spans="2:29" x14ac:dyDescent="0.25">
      <c r="B6000" s="27">
        <f t="shared" si="155"/>
        <v>39697.91666665212</v>
      </c>
      <c r="C6000" s="25">
        <v>22</v>
      </c>
      <c r="D6000" s="25">
        <v>17.5</v>
      </c>
      <c r="E6000" s="25">
        <v>0</v>
      </c>
      <c r="J6000" s="1"/>
      <c r="K6000" s="1"/>
      <c r="L6000" s="1"/>
      <c r="M6000" s="1"/>
      <c r="N6000" s="1"/>
      <c r="AA6000" s="1"/>
      <c r="AB6000" s="1"/>
      <c r="AC6000" s="1"/>
    </row>
    <row r="6001" spans="2:29" x14ac:dyDescent="0.25">
      <c r="B6001" s="27">
        <f t="shared" si="155"/>
        <v>39697.958333318784</v>
      </c>
      <c r="C6001" s="25">
        <v>23</v>
      </c>
      <c r="D6001" s="25">
        <v>17.399999999999999</v>
      </c>
      <c r="E6001" s="25">
        <v>0</v>
      </c>
      <c r="J6001" s="1"/>
      <c r="K6001" s="1"/>
      <c r="L6001" s="1"/>
      <c r="M6001" s="1"/>
      <c r="N6001" s="1"/>
      <c r="AA6001" s="1"/>
      <c r="AB6001" s="1"/>
      <c r="AC6001" s="1"/>
    </row>
    <row r="6002" spans="2:29" x14ac:dyDescent="0.25">
      <c r="B6002" s="27">
        <f t="shared" si="155"/>
        <v>39697.999999985448</v>
      </c>
      <c r="C6002" s="25">
        <v>0</v>
      </c>
      <c r="D6002" s="25">
        <v>17.2</v>
      </c>
      <c r="E6002" s="25">
        <v>0</v>
      </c>
      <c r="J6002" s="1"/>
      <c r="K6002" s="1"/>
      <c r="L6002" s="1"/>
      <c r="M6002" s="1"/>
      <c r="N6002" s="1"/>
      <c r="AA6002" s="1"/>
      <c r="AB6002" s="1"/>
      <c r="AC6002" s="1"/>
    </row>
    <row r="6003" spans="2:29" x14ac:dyDescent="0.25">
      <c r="B6003" s="27">
        <f t="shared" si="155"/>
        <v>39698.041666652112</v>
      </c>
      <c r="C6003" s="25">
        <v>1</v>
      </c>
      <c r="D6003" s="25">
        <v>17.100000000000001</v>
      </c>
      <c r="E6003" s="25">
        <v>0</v>
      </c>
      <c r="J6003" s="1"/>
      <c r="K6003" s="1"/>
      <c r="L6003" s="1"/>
      <c r="M6003" s="1"/>
      <c r="N6003" s="1"/>
      <c r="AA6003" s="1"/>
      <c r="AB6003" s="1"/>
      <c r="AC6003" s="1"/>
    </row>
    <row r="6004" spans="2:29" x14ac:dyDescent="0.25">
      <c r="B6004" s="27">
        <f t="shared" si="155"/>
        <v>39698.083333318777</v>
      </c>
      <c r="C6004" s="25">
        <v>2</v>
      </c>
      <c r="D6004" s="25">
        <v>17</v>
      </c>
      <c r="E6004" s="25">
        <v>0</v>
      </c>
      <c r="J6004" s="1"/>
      <c r="K6004" s="1"/>
      <c r="L6004" s="1"/>
      <c r="M6004" s="1"/>
      <c r="N6004" s="1"/>
      <c r="AA6004" s="1"/>
      <c r="AB6004" s="1"/>
      <c r="AC6004" s="1"/>
    </row>
    <row r="6005" spans="2:29" x14ac:dyDescent="0.25">
      <c r="B6005" s="27">
        <f t="shared" si="155"/>
        <v>39698.124999985441</v>
      </c>
      <c r="C6005" s="25">
        <v>3</v>
      </c>
      <c r="D6005" s="25">
        <v>16.8</v>
      </c>
      <c r="E6005" s="25">
        <v>0</v>
      </c>
      <c r="J6005" s="1"/>
      <c r="K6005" s="1"/>
      <c r="L6005" s="1"/>
      <c r="M6005" s="1"/>
      <c r="N6005" s="1"/>
      <c r="AA6005" s="1"/>
      <c r="AB6005" s="1"/>
      <c r="AC6005" s="1"/>
    </row>
    <row r="6006" spans="2:29" x14ac:dyDescent="0.25">
      <c r="B6006" s="27">
        <f t="shared" si="155"/>
        <v>39698.166666652105</v>
      </c>
      <c r="C6006" s="25">
        <v>4</v>
      </c>
      <c r="D6006" s="25">
        <v>16.600000000000001</v>
      </c>
      <c r="E6006" s="25">
        <v>0</v>
      </c>
      <c r="J6006" s="1"/>
      <c r="K6006" s="1"/>
      <c r="L6006" s="1"/>
      <c r="M6006" s="1"/>
      <c r="N6006" s="1"/>
      <c r="AA6006" s="1"/>
      <c r="AB6006" s="1"/>
      <c r="AC6006" s="1"/>
    </row>
    <row r="6007" spans="2:29" x14ac:dyDescent="0.25">
      <c r="B6007" s="27">
        <f t="shared" si="155"/>
        <v>39698.208333318769</v>
      </c>
      <c r="C6007" s="25">
        <v>5</v>
      </c>
      <c r="D6007" s="25">
        <v>16.600000000000001</v>
      </c>
      <c r="E6007" s="25">
        <v>0</v>
      </c>
      <c r="J6007" s="1"/>
      <c r="K6007" s="1"/>
      <c r="L6007" s="1"/>
      <c r="M6007" s="1"/>
      <c r="N6007" s="1"/>
      <c r="AA6007" s="1"/>
      <c r="AB6007" s="1"/>
      <c r="AC6007" s="1"/>
    </row>
    <row r="6008" spans="2:29" x14ac:dyDescent="0.25">
      <c r="B6008" s="27">
        <f t="shared" si="155"/>
        <v>39698.249999985434</v>
      </c>
      <c r="C6008" s="25">
        <v>6</v>
      </c>
      <c r="D6008" s="25">
        <v>16.399999999999999</v>
      </c>
      <c r="E6008" s="25">
        <v>0</v>
      </c>
      <c r="J6008" s="1"/>
      <c r="K6008" s="1"/>
      <c r="L6008" s="1"/>
      <c r="M6008" s="1"/>
      <c r="N6008" s="1"/>
      <c r="AA6008" s="1"/>
      <c r="AB6008" s="1"/>
      <c r="AC6008" s="1"/>
    </row>
    <row r="6009" spans="2:29" x14ac:dyDescent="0.25">
      <c r="B6009" s="27">
        <f t="shared" si="155"/>
        <v>39698.291666652098</v>
      </c>
      <c r="C6009" s="25">
        <v>7</v>
      </c>
      <c r="D6009" s="25">
        <v>16.3</v>
      </c>
      <c r="E6009" s="25">
        <v>3.86</v>
      </c>
      <c r="J6009" s="1"/>
      <c r="K6009" s="1"/>
      <c r="L6009" s="1"/>
      <c r="M6009" s="1"/>
      <c r="N6009" s="1"/>
      <c r="AA6009" s="1"/>
      <c r="AB6009" s="1"/>
      <c r="AC6009" s="1"/>
    </row>
    <row r="6010" spans="2:29" x14ac:dyDescent="0.25">
      <c r="B6010" s="27">
        <f t="shared" si="155"/>
        <v>39698.333333318762</v>
      </c>
      <c r="C6010" s="25">
        <v>8</v>
      </c>
      <c r="D6010" s="25">
        <v>16.5</v>
      </c>
      <c r="E6010" s="25">
        <v>68.95</v>
      </c>
      <c r="J6010" s="1"/>
      <c r="K6010" s="1"/>
      <c r="L6010" s="1"/>
      <c r="M6010" s="1"/>
      <c r="N6010" s="1"/>
      <c r="AA6010" s="1"/>
      <c r="AB6010" s="1"/>
      <c r="AC6010" s="1"/>
    </row>
    <row r="6011" spans="2:29" x14ac:dyDescent="0.25">
      <c r="B6011" s="27">
        <f t="shared" si="155"/>
        <v>39698.374999985426</v>
      </c>
      <c r="C6011" s="25">
        <v>9</v>
      </c>
      <c r="D6011" s="25">
        <v>17.2</v>
      </c>
      <c r="E6011" s="25">
        <v>144.86000000000001</v>
      </c>
      <c r="J6011" s="1"/>
      <c r="K6011" s="1"/>
      <c r="L6011" s="1"/>
      <c r="M6011" s="1"/>
      <c r="N6011" s="1"/>
      <c r="AA6011" s="1"/>
      <c r="AB6011" s="1"/>
      <c r="AC6011" s="1"/>
    </row>
    <row r="6012" spans="2:29" x14ac:dyDescent="0.25">
      <c r="B6012" s="27">
        <f t="shared" si="155"/>
        <v>39698.41666665209</v>
      </c>
      <c r="C6012" s="25">
        <v>10</v>
      </c>
      <c r="D6012" s="25">
        <v>18</v>
      </c>
      <c r="E6012" s="25">
        <v>225.91</v>
      </c>
      <c r="J6012" s="1"/>
      <c r="K6012" s="1"/>
      <c r="L6012" s="1"/>
      <c r="M6012" s="1"/>
      <c r="N6012" s="1"/>
      <c r="AA6012" s="1"/>
      <c r="AB6012" s="1"/>
      <c r="AC6012" s="1"/>
    </row>
    <row r="6013" spans="2:29" x14ac:dyDescent="0.25">
      <c r="B6013" s="27">
        <f t="shared" si="155"/>
        <v>39698.458333318755</v>
      </c>
      <c r="C6013" s="25">
        <v>11</v>
      </c>
      <c r="D6013" s="25">
        <v>18.600000000000001</v>
      </c>
      <c r="E6013" s="25">
        <v>328.61</v>
      </c>
      <c r="J6013" s="1"/>
      <c r="K6013" s="1"/>
      <c r="L6013" s="1"/>
      <c r="M6013" s="1"/>
      <c r="N6013" s="1"/>
      <c r="AA6013" s="1"/>
      <c r="AB6013" s="1"/>
      <c r="AC6013" s="1"/>
    </row>
    <row r="6014" spans="2:29" x14ac:dyDescent="0.25">
      <c r="B6014" s="27">
        <f t="shared" si="155"/>
        <v>39698.499999985419</v>
      </c>
      <c r="C6014" s="25">
        <v>12</v>
      </c>
      <c r="D6014" s="25">
        <v>20.2</v>
      </c>
      <c r="E6014" s="25">
        <v>585</v>
      </c>
      <c r="J6014" s="1"/>
      <c r="K6014" s="1"/>
      <c r="L6014" s="1"/>
      <c r="M6014" s="1"/>
      <c r="N6014" s="1"/>
      <c r="AA6014" s="1"/>
      <c r="AB6014" s="1"/>
      <c r="AC6014" s="1"/>
    </row>
    <row r="6015" spans="2:29" x14ac:dyDescent="0.25">
      <c r="B6015" s="27">
        <f t="shared" si="155"/>
        <v>39698.541666652083</v>
      </c>
      <c r="C6015" s="25">
        <v>13</v>
      </c>
      <c r="D6015" s="25">
        <v>20.9</v>
      </c>
      <c r="E6015" s="25">
        <v>601.35</v>
      </c>
      <c r="J6015" s="1"/>
      <c r="K6015" s="1"/>
      <c r="L6015" s="1"/>
      <c r="M6015" s="1"/>
      <c r="N6015" s="1"/>
      <c r="AA6015" s="1"/>
      <c r="AB6015" s="1"/>
      <c r="AC6015" s="1"/>
    </row>
    <row r="6016" spans="2:29" x14ac:dyDescent="0.25">
      <c r="B6016" s="27">
        <f t="shared" si="155"/>
        <v>39698.583333318747</v>
      </c>
      <c r="C6016" s="25">
        <v>14</v>
      </c>
      <c r="D6016" s="25">
        <v>21.2</v>
      </c>
      <c r="E6016" s="25">
        <v>523.74</v>
      </c>
      <c r="J6016" s="1"/>
      <c r="K6016" s="1"/>
      <c r="L6016" s="1"/>
      <c r="M6016" s="1"/>
      <c r="N6016" s="1"/>
      <c r="AA6016" s="1"/>
      <c r="AB6016" s="1"/>
      <c r="AC6016" s="1"/>
    </row>
    <row r="6017" spans="2:29" x14ac:dyDescent="0.25">
      <c r="B6017" s="27">
        <f t="shared" si="155"/>
        <v>39698.624999985412</v>
      </c>
      <c r="C6017" s="25">
        <v>15</v>
      </c>
      <c r="D6017" s="25">
        <v>21.1</v>
      </c>
      <c r="E6017" s="25">
        <v>386.78</v>
      </c>
      <c r="J6017" s="1"/>
      <c r="K6017" s="1"/>
      <c r="L6017" s="1"/>
      <c r="M6017" s="1"/>
      <c r="N6017" s="1"/>
      <c r="AA6017" s="1"/>
      <c r="AB6017" s="1"/>
      <c r="AC6017" s="1"/>
    </row>
    <row r="6018" spans="2:29" x14ac:dyDescent="0.25">
      <c r="B6018" s="27">
        <f t="shared" si="155"/>
        <v>39698.666666652076</v>
      </c>
      <c r="C6018" s="25">
        <v>16</v>
      </c>
      <c r="D6018" s="25">
        <v>20.6</v>
      </c>
      <c r="E6018" s="25">
        <v>319.37</v>
      </c>
      <c r="J6018" s="1"/>
      <c r="K6018" s="1"/>
      <c r="L6018" s="1"/>
      <c r="M6018" s="1"/>
      <c r="N6018" s="1"/>
      <c r="AA6018" s="1"/>
      <c r="AB6018" s="1"/>
      <c r="AC6018" s="1"/>
    </row>
    <row r="6019" spans="2:29" x14ac:dyDescent="0.25">
      <c r="B6019" s="27">
        <f t="shared" ref="B6019:B6082" si="156">B6018+1/24</f>
        <v>39698.70833331874</v>
      </c>
      <c r="C6019" s="25">
        <v>17</v>
      </c>
      <c r="D6019" s="25">
        <v>20</v>
      </c>
      <c r="E6019" s="25">
        <v>224.63</v>
      </c>
      <c r="J6019" s="1"/>
      <c r="K6019" s="1"/>
      <c r="L6019" s="1"/>
      <c r="M6019" s="1"/>
      <c r="N6019" s="1"/>
      <c r="AA6019" s="1"/>
      <c r="AB6019" s="1"/>
      <c r="AC6019" s="1"/>
    </row>
    <row r="6020" spans="2:29" x14ac:dyDescent="0.25">
      <c r="B6020" s="27">
        <f t="shared" si="156"/>
        <v>39698.749999985404</v>
      </c>
      <c r="C6020" s="25">
        <v>18</v>
      </c>
      <c r="D6020" s="25">
        <v>19.100000000000001</v>
      </c>
      <c r="E6020" s="25">
        <v>81.77</v>
      </c>
      <c r="J6020" s="1"/>
      <c r="K6020" s="1"/>
      <c r="L6020" s="1"/>
      <c r="M6020" s="1"/>
      <c r="N6020" s="1"/>
      <c r="AA6020" s="1"/>
      <c r="AB6020" s="1"/>
      <c r="AC6020" s="1"/>
    </row>
    <row r="6021" spans="2:29" x14ac:dyDescent="0.25">
      <c r="B6021" s="27">
        <f t="shared" si="156"/>
        <v>39698.791666652069</v>
      </c>
      <c r="C6021" s="25">
        <v>19</v>
      </c>
      <c r="D6021" s="25">
        <v>18.100000000000001</v>
      </c>
      <c r="E6021" s="25">
        <v>0</v>
      </c>
      <c r="J6021" s="1"/>
      <c r="K6021" s="1"/>
      <c r="L6021" s="1"/>
      <c r="M6021" s="1"/>
      <c r="N6021" s="1"/>
      <c r="AA6021" s="1"/>
      <c r="AB6021" s="1"/>
      <c r="AC6021" s="1"/>
    </row>
    <row r="6022" spans="2:29" x14ac:dyDescent="0.25">
      <c r="B6022" s="27">
        <f t="shared" si="156"/>
        <v>39698.833333318733</v>
      </c>
      <c r="C6022" s="25">
        <v>20</v>
      </c>
      <c r="D6022" s="25">
        <v>17.7</v>
      </c>
      <c r="E6022" s="25">
        <v>0</v>
      </c>
      <c r="J6022" s="1"/>
      <c r="K6022" s="1"/>
      <c r="L6022" s="1"/>
      <c r="M6022" s="1"/>
      <c r="N6022" s="1"/>
      <c r="AA6022" s="1"/>
      <c r="AB6022" s="1"/>
      <c r="AC6022" s="1"/>
    </row>
    <row r="6023" spans="2:29" x14ac:dyDescent="0.25">
      <c r="B6023" s="27">
        <f t="shared" si="156"/>
        <v>39698.874999985397</v>
      </c>
      <c r="C6023" s="25">
        <v>21</v>
      </c>
      <c r="D6023" s="25">
        <v>17.5</v>
      </c>
      <c r="E6023" s="25">
        <v>0</v>
      </c>
      <c r="J6023" s="1"/>
      <c r="K6023" s="1"/>
      <c r="L6023" s="1"/>
      <c r="M6023" s="1"/>
      <c r="N6023" s="1"/>
      <c r="AA6023" s="1"/>
      <c r="AB6023" s="1"/>
      <c r="AC6023" s="1"/>
    </row>
    <row r="6024" spans="2:29" x14ac:dyDescent="0.25">
      <c r="B6024" s="27">
        <f t="shared" si="156"/>
        <v>39698.916666652061</v>
      </c>
      <c r="C6024" s="25">
        <v>22</v>
      </c>
      <c r="D6024" s="25">
        <v>17.2</v>
      </c>
      <c r="E6024" s="25">
        <v>0</v>
      </c>
      <c r="J6024" s="1"/>
      <c r="K6024" s="1"/>
      <c r="L6024" s="1"/>
      <c r="M6024" s="1"/>
      <c r="N6024" s="1"/>
      <c r="AA6024" s="1"/>
      <c r="AB6024" s="1"/>
      <c r="AC6024" s="1"/>
    </row>
    <row r="6025" spans="2:29" x14ac:dyDescent="0.25">
      <c r="B6025" s="27">
        <f t="shared" si="156"/>
        <v>39698.958333318726</v>
      </c>
      <c r="C6025" s="25">
        <v>23</v>
      </c>
      <c r="D6025" s="25">
        <v>17</v>
      </c>
      <c r="E6025" s="25">
        <v>0</v>
      </c>
      <c r="J6025" s="1"/>
      <c r="K6025" s="1"/>
      <c r="L6025" s="1"/>
      <c r="M6025" s="1"/>
      <c r="N6025" s="1"/>
      <c r="AA6025" s="1"/>
      <c r="AB6025" s="1"/>
      <c r="AC6025" s="1"/>
    </row>
    <row r="6026" spans="2:29" x14ac:dyDescent="0.25">
      <c r="B6026" s="27">
        <f t="shared" si="156"/>
        <v>39698.99999998539</v>
      </c>
      <c r="C6026" s="25">
        <v>0</v>
      </c>
      <c r="D6026" s="25">
        <v>16.899999999999999</v>
      </c>
      <c r="E6026" s="25">
        <v>0</v>
      </c>
      <c r="J6026" s="1"/>
      <c r="K6026" s="1"/>
      <c r="L6026" s="1"/>
      <c r="M6026" s="1"/>
      <c r="N6026" s="1"/>
      <c r="AA6026" s="1"/>
      <c r="AB6026" s="1"/>
      <c r="AC6026" s="1"/>
    </row>
    <row r="6027" spans="2:29" x14ac:dyDescent="0.25">
      <c r="B6027" s="27">
        <f t="shared" si="156"/>
        <v>39699.041666652054</v>
      </c>
      <c r="C6027" s="25">
        <v>1</v>
      </c>
      <c r="D6027" s="25">
        <v>16.8</v>
      </c>
      <c r="E6027" s="25">
        <v>0</v>
      </c>
      <c r="J6027" s="1"/>
      <c r="K6027" s="1"/>
      <c r="L6027" s="1"/>
      <c r="M6027" s="1"/>
      <c r="N6027" s="1"/>
      <c r="AA6027" s="1"/>
      <c r="AB6027" s="1"/>
      <c r="AC6027" s="1"/>
    </row>
    <row r="6028" spans="2:29" x14ac:dyDescent="0.25">
      <c r="B6028" s="27">
        <f t="shared" si="156"/>
        <v>39699.083333318718</v>
      </c>
      <c r="C6028" s="25">
        <v>2</v>
      </c>
      <c r="D6028" s="25">
        <v>16.7</v>
      </c>
      <c r="E6028" s="25">
        <v>0</v>
      </c>
      <c r="J6028" s="1"/>
      <c r="K6028" s="1"/>
      <c r="L6028" s="1"/>
      <c r="M6028" s="1"/>
      <c r="N6028" s="1"/>
      <c r="AA6028" s="1"/>
      <c r="AB6028" s="1"/>
      <c r="AC6028" s="1"/>
    </row>
    <row r="6029" spans="2:29" x14ac:dyDescent="0.25">
      <c r="B6029" s="27">
        <f t="shared" si="156"/>
        <v>39699.124999985383</v>
      </c>
      <c r="C6029" s="25">
        <v>3</v>
      </c>
      <c r="D6029" s="25">
        <v>16.5</v>
      </c>
      <c r="E6029" s="25">
        <v>0</v>
      </c>
      <c r="J6029" s="1"/>
      <c r="K6029" s="1"/>
      <c r="L6029" s="1"/>
      <c r="M6029" s="1"/>
      <c r="N6029" s="1"/>
      <c r="AA6029" s="1"/>
      <c r="AB6029" s="1"/>
      <c r="AC6029" s="1"/>
    </row>
    <row r="6030" spans="2:29" x14ac:dyDescent="0.25">
      <c r="B6030" s="27">
        <f t="shared" si="156"/>
        <v>39699.166666652047</v>
      </c>
      <c r="C6030" s="25">
        <v>4</v>
      </c>
      <c r="D6030" s="25">
        <v>16.100000000000001</v>
      </c>
      <c r="E6030" s="25">
        <v>0</v>
      </c>
      <c r="J6030" s="1"/>
      <c r="K6030" s="1"/>
      <c r="L6030" s="1"/>
      <c r="M6030" s="1"/>
      <c r="N6030" s="1"/>
      <c r="AA6030" s="1"/>
      <c r="AB6030" s="1"/>
      <c r="AC6030" s="1"/>
    </row>
    <row r="6031" spans="2:29" x14ac:dyDescent="0.25">
      <c r="B6031" s="27">
        <f t="shared" si="156"/>
        <v>39699.208333318711</v>
      </c>
      <c r="C6031" s="25">
        <v>5</v>
      </c>
      <c r="D6031" s="25">
        <v>15.9</v>
      </c>
      <c r="E6031" s="25">
        <v>0</v>
      </c>
      <c r="J6031" s="1"/>
      <c r="K6031" s="1"/>
      <c r="L6031" s="1"/>
      <c r="M6031" s="1"/>
      <c r="N6031" s="1"/>
      <c r="AA6031" s="1"/>
      <c r="AB6031" s="1"/>
      <c r="AC6031" s="1"/>
    </row>
    <row r="6032" spans="2:29" x14ac:dyDescent="0.25">
      <c r="B6032" s="27">
        <f t="shared" si="156"/>
        <v>39699.249999985375</v>
      </c>
      <c r="C6032" s="25">
        <v>6</v>
      </c>
      <c r="D6032" s="25">
        <v>15.8</v>
      </c>
      <c r="E6032" s="25">
        <v>0</v>
      </c>
      <c r="J6032" s="1"/>
      <c r="K6032" s="1"/>
      <c r="L6032" s="1"/>
      <c r="M6032" s="1"/>
      <c r="N6032" s="1"/>
      <c r="AA6032" s="1"/>
      <c r="AB6032" s="1"/>
      <c r="AC6032" s="1"/>
    </row>
    <row r="6033" spans="2:29" x14ac:dyDescent="0.25">
      <c r="B6033" s="27">
        <f t="shared" si="156"/>
        <v>39699.29166665204</v>
      </c>
      <c r="C6033" s="25">
        <v>7</v>
      </c>
      <c r="D6033" s="25">
        <v>15.7</v>
      </c>
      <c r="E6033" s="25">
        <v>6.37</v>
      </c>
      <c r="J6033" s="1"/>
      <c r="K6033" s="1"/>
      <c r="L6033" s="1"/>
      <c r="M6033" s="1"/>
      <c r="N6033" s="1"/>
      <c r="AA6033" s="1"/>
      <c r="AB6033" s="1"/>
      <c r="AC6033" s="1"/>
    </row>
    <row r="6034" spans="2:29" x14ac:dyDescent="0.25">
      <c r="B6034" s="27">
        <f t="shared" si="156"/>
        <v>39699.333333318704</v>
      </c>
      <c r="C6034" s="25">
        <v>8</v>
      </c>
      <c r="D6034" s="25">
        <v>15.7</v>
      </c>
      <c r="E6034" s="25">
        <v>114.09</v>
      </c>
      <c r="J6034" s="1"/>
      <c r="K6034" s="1"/>
      <c r="L6034" s="1"/>
      <c r="M6034" s="1"/>
      <c r="N6034" s="1"/>
      <c r="AA6034" s="1"/>
      <c r="AB6034" s="1"/>
      <c r="AC6034" s="1"/>
    </row>
    <row r="6035" spans="2:29" x14ac:dyDescent="0.25">
      <c r="B6035" s="27">
        <f t="shared" si="156"/>
        <v>39699.374999985368</v>
      </c>
      <c r="C6035" s="25">
        <v>9</v>
      </c>
      <c r="D6035" s="25">
        <v>17</v>
      </c>
      <c r="E6035" s="25">
        <v>291.05</v>
      </c>
      <c r="J6035" s="1"/>
      <c r="K6035" s="1"/>
      <c r="L6035" s="1"/>
      <c r="M6035" s="1"/>
      <c r="N6035" s="1"/>
      <c r="AA6035" s="1"/>
      <c r="AB6035" s="1"/>
      <c r="AC6035" s="1"/>
    </row>
    <row r="6036" spans="2:29" x14ac:dyDescent="0.25">
      <c r="B6036" s="27">
        <f t="shared" si="156"/>
        <v>39699.416666652032</v>
      </c>
      <c r="C6036" s="25">
        <v>10</v>
      </c>
      <c r="D6036" s="25">
        <v>18.399999999999999</v>
      </c>
      <c r="E6036" s="25">
        <v>509.74</v>
      </c>
      <c r="J6036" s="1"/>
      <c r="K6036" s="1"/>
      <c r="L6036" s="1"/>
      <c r="M6036" s="1"/>
      <c r="N6036" s="1"/>
      <c r="AA6036" s="1"/>
      <c r="AB6036" s="1"/>
      <c r="AC6036" s="1"/>
    </row>
    <row r="6037" spans="2:29" x14ac:dyDescent="0.25">
      <c r="B6037" s="27">
        <f t="shared" si="156"/>
        <v>39699.458333318697</v>
      </c>
      <c r="C6037" s="25">
        <v>11</v>
      </c>
      <c r="D6037" s="25">
        <v>19.5</v>
      </c>
      <c r="E6037" s="25">
        <v>700.87</v>
      </c>
      <c r="J6037" s="1"/>
      <c r="K6037" s="1"/>
      <c r="L6037" s="1"/>
      <c r="M6037" s="1"/>
      <c r="N6037" s="1"/>
      <c r="AA6037" s="1"/>
      <c r="AB6037" s="1"/>
      <c r="AC6037" s="1"/>
    </row>
    <row r="6038" spans="2:29" x14ac:dyDescent="0.25">
      <c r="B6038" s="27">
        <f t="shared" si="156"/>
        <v>39699.499999985361</v>
      </c>
      <c r="C6038" s="25">
        <v>12</v>
      </c>
      <c r="D6038" s="25">
        <v>21.5</v>
      </c>
      <c r="E6038" s="25">
        <v>831.96</v>
      </c>
      <c r="J6038" s="1"/>
      <c r="K6038" s="1"/>
      <c r="L6038" s="1"/>
      <c r="M6038" s="1"/>
      <c r="N6038" s="1"/>
      <c r="AA6038" s="1"/>
      <c r="AB6038" s="1"/>
      <c r="AC6038" s="1"/>
    </row>
    <row r="6039" spans="2:29" x14ac:dyDescent="0.25">
      <c r="B6039" s="27">
        <f t="shared" si="156"/>
        <v>39699.541666652025</v>
      </c>
      <c r="C6039" s="25">
        <v>13</v>
      </c>
      <c r="D6039" s="25">
        <v>21.8</v>
      </c>
      <c r="E6039" s="25">
        <v>852.91</v>
      </c>
      <c r="J6039" s="1"/>
      <c r="K6039" s="1"/>
      <c r="L6039" s="1"/>
      <c r="M6039" s="1"/>
      <c r="N6039" s="1"/>
      <c r="AA6039" s="1"/>
      <c r="AB6039" s="1"/>
      <c r="AC6039" s="1"/>
    </row>
    <row r="6040" spans="2:29" x14ac:dyDescent="0.25">
      <c r="B6040" s="27">
        <f t="shared" si="156"/>
        <v>39699.583333318689</v>
      </c>
      <c r="C6040" s="25">
        <v>14</v>
      </c>
      <c r="D6040" s="25">
        <v>22</v>
      </c>
      <c r="E6040" s="25">
        <v>811.67</v>
      </c>
      <c r="J6040" s="1"/>
      <c r="K6040" s="1"/>
      <c r="L6040" s="1"/>
      <c r="M6040" s="1"/>
      <c r="N6040" s="1"/>
      <c r="AA6040" s="1"/>
      <c r="AB6040" s="1"/>
      <c r="AC6040" s="1"/>
    </row>
    <row r="6041" spans="2:29" x14ac:dyDescent="0.25">
      <c r="B6041" s="27">
        <f t="shared" si="156"/>
        <v>39699.624999985353</v>
      </c>
      <c r="C6041" s="25">
        <v>15</v>
      </c>
      <c r="D6041" s="25">
        <v>22</v>
      </c>
      <c r="E6041" s="25">
        <v>711.08</v>
      </c>
      <c r="J6041" s="1"/>
      <c r="K6041" s="1"/>
      <c r="L6041" s="1"/>
      <c r="M6041" s="1"/>
      <c r="N6041" s="1"/>
      <c r="AA6041" s="1"/>
      <c r="AB6041" s="1"/>
      <c r="AC6041" s="1"/>
    </row>
    <row r="6042" spans="2:29" x14ac:dyDescent="0.25">
      <c r="B6042" s="27">
        <f t="shared" si="156"/>
        <v>39699.666666652018</v>
      </c>
      <c r="C6042" s="25">
        <v>16</v>
      </c>
      <c r="D6042" s="25">
        <v>21.6</v>
      </c>
      <c r="E6042" s="25">
        <v>558.9</v>
      </c>
      <c r="J6042" s="1"/>
      <c r="K6042" s="1"/>
      <c r="L6042" s="1"/>
      <c r="M6042" s="1"/>
      <c r="N6042" s="1"/>
      <c r="AA6042" s="1"/>
      <c r="AB6042" s="1"/>
      <c r="AC6042" s="1"/>
    </row>
    <row r="6043" spans="2:29" x14ac:dyDescent="0.25">
      <c r="B6043" s="27">
        <f t="shared" si="156"/>
        <v>39699.708333318682</v>
      </c>
      <c r="C6043" s="25">
        <v>17</v>
      </c>
      <c r="D6043" s="25">
        <v>21</v>
      </c>
      <c r="E6043" s="25">
        <v>368.05</v>
      </c>
      <c r="J6043" s="1"/>
      <c r="K6043" s="1"/>
      <c r="L6043" s="1"/>
      <c r="M6043" s="1"/>
      <c r="N6043" s="1"/>
      <c r="AA6043" s="1"/>
      <c r="AB6043" s="1"/>
      <c r="AC6043" s="1"/>
    </row>
    <row r="6044" spans="2:29" x14ac:dyDescent="0.25">
      <c r="B6044" s="27">
        <f t="shared" si="156"/>
        <v>39699.749999985346</v>
      </c>
      <c r="C6044" s="25">
        <v>18</v>
      </c>
      <c r="D6044" s="25">
        <v>20.6</v>
      </c>
      <c r="E6044" s="25">
        <v>158.44999999999999</v>
      </c>
      <c r="J6044" s="1"/>
      <c r="K6044" s="1"/>
      <c r="L6044" s="1"/>
      <c r="M6044" s="1"/>
      <c r="N6044" s="1"/>
      <c r="AA6044" s="1"/>
      <c r="AB6044" s="1"/>
      <c r="AC6044" s="1"/>
    </row>
    <row r="6045" spans="2:29" x14ac:dyDescent="0.25">
      <c r="B6045" s="27">
        <f t="shared" si="156"/>
        <v>39699.79166665201</v>
      </c>
      <c r="C6045" s="25">
        <v>19</v>
      </c>
      <c r="D6045" s="25">
        <v>19.8</v>
      </c>
      <c r="E6045" s="25">
        <v>0.02</v>
      </c>
      <c r="J6045" s="1"/>
      <c r="K6045" s="1"/>
      <c r="L6045" s="1"/>
      <c r="M6045" s="1"/>
      <c r="N6045" s="1"/>
      <c r="AA6045" s="1"/>
      <c r="AB6045" s="1"/>
      <c r="AC6045" s="1"/>
    </row>
    <row r="6046" spans="2:29" x14ac:dyDescent="0.25">
      <c r="B6046" s="27">
        <f t="shared" si="156"/>
        <v>39699.833333318675</v>
      </c>
      <c r="C6046" s="25">
        <v>20</v>
      </c>
      <c r="D6046" s="25">
        <v>19.600000000000001</v>
      </c>
      <c r="E6046" s="25">
        <v>0</v>
      </c>
      <c r="J6046" s="1"/>
      <c r="K6046" s="1"/>
      <c r="L6046" s="1"/>
      <c r="M6046" s="1"/>
      <c r="N6046" s="1"/>
      <c r="AA6046" s="1"/>
      <c r="AB6046" s="1"/>
      <c r="AC6046" s="1"/>
    </row>
    <row r="6047" spans="2:29" x14ac:dyDescent="0.25">
      <c r="B6047" s="27">
        <f t="shared" si="156"/>
        <v>39699.874999985339</v>
      </c>
      <c r="C6047" s="25">
        <v>21</v>
      </c>
      <c r="D6047" s="25">
        <v>19.600000000000001</v>
      </c>
      <c r="E6047" s="25">
        <v>0</v>
      </c>
      <c r="J6047" s="1"/>
      <c r="K6047" s="1"/>
      <c r="L6047" s="1"/>
      <c r="M6047" s="1"/>
      <c r="N6047" s="1"/>
      <c r="AA6047" s="1"/>
      <c r="AB6047" s="1"/>
      <c r="AC6047" s="1"/>
    </row>
    <row r="6048" spans="2:29" x14ac:dyDescent="0.25">
      <c r="B6048" s="27">
        <f t="shared" si="156"/>
        <v>39699.916666652003</v>
      </c>
      <c r="C6048" s="25">
        <v>22</v>
      </c>
      <c r="D6048" s="25">
        <v>19.5</v>
      </c>
      <c r="E6048" s="25">
        <v>0</v>
      </c>
      <c r="J6048" s="1"/>
      <c r="K6048" s="1"/>
      <c r="L6048" s="1"/>
      <c r="M6048" s="1"/>
      <c r="N6048" s="1"/>
      <c r="AA6048" s="1"/>
      <c r="AB6048" s="1"/>
      <c r="AC6048" s="1"/>
    </row>
    <row r="6049" spans="2:29" x14ac:dyDescent="0.25">
      <c r="B6049" s="27">
        <f t="shared" si="156"/>
        <v>39699.958333318667</v>
      </c>
      <c r="C6049" s="25">
        <v>23</v>
      </c>
      <c r="D6049" s="25">
        <v>19.600000000000001</v>
      </c>
      <c r="E6049" s="25">
        <v>0</v>
      </c>
      <c r="J6049" s="1"/>
      <c r="K6049" s="1"/>
      <c r="L6049" s="1"/>
      <c r="M6049" s="1"/>
      <c r="N6049" s="1"/>
      <c r="AA6049" s="1"/>
      <c r="AB6049" s="1"/>
      <c r="AC6049" s="1"/>
    </row>
    <row r="6050" spans="2:29" x14ac:dyDescent="0.25">
      <c r="B6050" s="27">
        <f t="shared" si="156"/>
        <v>39699.999999985332</v>
      </c>
      <c r="C6050" s="25">
        <v>0</v>
      </c>
      <c r="D6050" s="25">
        <v>19.5</v>
      </c>
      <c r="E6050" s="25">
        <v>0</v>
      </c>
      <c r="J6050" s="1"/>
      <c r="K6050" s="1"/>
      <c r="L6050" s="1"/>
      <c r="M6050" s="1"/>
      <c r="N6050" s="1"/>
      <c r="AA6050" s="1"/>
      <c r="AB6050" s="1"/>
      <c r="AC6050" s="1"/>
    </row>
    <row r="6051" spans="2:29" x14ac:dyDescent="0.25">
      <c r="B6051" s="27">
        <f t="shared" si="156"/>
        <v>39700.041666651996</v>
      </c>
      <c r="C6051" s="25">
        <v>1</v>
      </c>
      <c r="D6051" s="25">
        <v>19.3</v>
      </c>
      <c r="E6051" s="25">
        <v>0</v>
      </c>
      <c r="J6051" s="1"/>
      <c r="K6051" s="1"/>
      <c r="L6051" s="1"/>
      <c r="M6051" s="1"/>
      <c r="N6051" s="1"/>
      <c r="AA6051" s="1"/>
      <c r="AB6051" s="1"/>
      <c r="AC6051" s="1"/>
    </row>
    <row r="6052" spans="2:29" x14ac:dyDescent="0.25">
      <c r="B6052" s="27">
        <f t="shared" si="156"/>
        <v>39700.08333331866</v>
      </c>
      <c r="C6052" s="25">
        <v>2</v>
      </c>
      <c r="D6052" s="25">
        <v>19.100000000000001</v>
      </c>
      <c r="E6052" s="25">
        <v>0</v>
      </c>
      <c r="J6052" s="1"/>
      <c r="K6052" s="1"/>
      <c r="L6052" s="1"/>
      <c r="M6052" s="1"/>
      <c r="N6052" s="1"/>
      <c r="AA6052" s="1"/>
      <c r="AB6052" s="1"/>
      <c r="AC6052" s="1"/>
    </row>
    <row r="6053" spans="2:29" x14ac:dyDescent="0.25">
      <c r="B6053" s="27">
        <f t="shared" si="156"/>
        <v>39700.124999985324</v>
      </c>
      <c r="C6053" s="25">
        <v>3</v>
      </c>
      <c r="D6053" s="25">
        <v>18.8</v>
      </c>
      <c r="E6053" s="25">
        <v>0</v>
      </c>
      <c r="J6053" s="1"/>
      <c r="K6053" s="1"/>
      <c r="L6053" s="1"/>
      <c r="M6053" s="1"/>
      <c r="N6053" s="1"/>
      <c r="AA6053" s="1"/>
      <c r="AB6053" s="1"/>
      <c r="AC6053" s="1"/>
    </row>
    <row r="6054" spans="2:29" x14ac:dyDescent="0.25">
      <c r="B6054" s="27">
        <f t="shared" si="156"/>
        <v>39700.166666651989</v>
      </c>
      <c r="C6054" s="25">
        <v>4</v>
      </c>
      <c r="D6054" s="25">
        <v>18.600000000000001</v>
      </c>
      <c r="E6054" s="25">
        <v>0</v>
      </c>
      <c r="J6054" s="1"/>
      <c r="K6054" s="1"/>
      <c r="L6054" s="1"/>
      <c r="M6054" s="1"/>
      <c r="N6054" s="1"/>
      <c r="AA6054" s="1"/>
      <c r="AB6054" s="1"/>
      <c r="AC6054" s="1"/>
    </row>
    <row r="6055" spans="2:29" x14ac:dyDescent="0.25">
      <c r="B6055" s="27">
        <f t="shared" si="156"/>
        <v>39700.208333318653</v>
      </c>
      <c r="C6055" s="25">
        <v>5</v>
      </c>
      <c r="D6055" s="25">
        <v>18.3</v>
      </c>
      <c r="E6055" s="25">
        <v>0</v>
      </c>
      <c r="J6055" s="1"/>
      <c r="K6055" s="1"/>
      <c r="L6055" s="1"/>
      <c r="M6055" s="1"/>
      <c r="N6055" s="1"/>
      <c r="AA6055" s="1"/>
      <c r="AB6055" s="1"/>
      <c r="AC6055" s="1"/>
    </row>
    <row r="6056" spans="2:29" x14ac:dyDescent="0.25">
      <c r="B6056" s="27">
        <f t="shared" si="156"/>
        <v>39700.249999985317</v>
      </c>
      <c r="C6056" s="25">
        <v>6</v>
      </c>
      <c r="D6056" s="25">
        <v>18.100000000000001</v>
      </c>
      <c r="E6056" s="25">
        <v>0</v>
      </c>
      <c r="J6056" s="1"/>
      <c r="K6056" s="1"/>
      <c r="L6056" s="1"/>
      <c r="M6056" s="1"/>
      <c r="N6056" s="1"/>
      <c r="AA6056" s="1"/>
      <c r="AB6056" s="1"/>
      <c r="AC6056" s="1"/>
    </row>
    <row r="6057" spans="2:29" x14ac:dyDescent="0.25">
      <c r="B6057" s="27">
        <f t="shared" si="156"/>
        <v>39700.291666651981</v>
      </c>
      <c r="C6057" s="25">
        <v>7</v>
      </c>
      <c r="D6057" s="25">
        <v>17.899999999999999</v>
      </c>
      <c r="E6057" s="25">
        <v>14.8</v>
      </c>
      <c r="J6057" s="1"/>
      <c r="K6057" s="1"/>
      <c r="L6057" s="1"/>
      <c r="M6057" s="1"/>
      <c r="N6057" s="1"/>
      <c r="AA6057" s="1"/>
      <c r="AB6057" s="1"/>
      <c r="AC6057" s="1"/>
    </row>
    <row r="6058" spans="2:29" x14ac:dyDescent="0.25">
      <c r="B6058" s="27">
        <f t="shared" si="156"/>
        <v>39700.333333318646</v>
      </c>
      <c r="C6058" s="25">
        <v>8</v>
      </c>
      <c r="D6058" s="25">
        <v>18</v>
      </c>
      <c r="E6058" s="25">
        <v>133.72</v>
      </c>
      <c r="J6058" s="1"/>
      <c r="K6058" s="1"/>
      <c r="L6058" s="1"/>
      <c r="M6058" s="1"/>
      <c r="N6058" s="1"/>
      <c r="AA6058" s="1"/>
      <c r="AB6058" s="1"/>
      <c r="AC6058" s="1"/>
    </row>
    <row r="6059" spans="2:29" x14ac:dyDescent="0.25">
      <c r="B6059" s="27">
        <f t="shared" si="156"/>
        <v>39700.37499998531</v>
      </c>
      <c r="C6059" s="25">
        <v>9</v>
      </c>
      <c r="D6059" s="25">
        <v>19.5</v>
      </c>
      <c r="E6059" s="25">
        <v>306.05</v>
      </c>
      <c r="J6059" s="1"/>
      <c r="K6059" s="1"/>
      <c r="L6059" s="1"/>
      <c r="M6059" s="1"/>
      <c r="N6059" s="1"/>
      <c r="AA6059" s="1"/>
      <c r="AB6059" s="1"/>
      <c r="AC6059" s="1"/>
    </row>
    <row r="6060" spans="2:29" x14ac:dyDescent="0.25">
      <c r="B6060" s="27">
        <f t="shared" si="156"/>
        <v>39700.416666651974</v>
      </c>
      <c r="C6060" s="25">
        <v>10</v>
      </c>
      <c r="D6060" s="25">
        <v>21.2</v>
      </c>
      <c r="E6060" s="25">
        <v>415.79</v>
      </c>
      <c r="J6060" s="1"/>
      <c r="K6060" s="1"/>
      <c r="L6060" s="1"/>
      <c r="M6060" s="1"/>
      <c r="N6060" s="1"/>
      <c r="AA6060" s="1"/>
      <c r="AB6060" s="1"/>
      <c r="AC6060" s="1"/>
    </row>
    <row r="6061" spans="2:29" x14ac:dyDescent="0.25">
      <c r="B6061" s="27">
        <f t="shared" si="156"/>
        <v>39700.458333318638</v>
      </c>
      <c r="C6061" s="25">
        <v>11</v>
      </c>
      <c r="D6061" s="25">
        <v>22.5</v>
      </c>
      <c r="E6061" s="25">
        <v>542.25</v>
      </c>
      <c r="J6061" s="1"/>
      <c r="K6061" s="1"/>
      <c r="L6061" s="1"/>
      <c r="M6061" s="1"/>
      <c r="N6061" s="1"/>
      <c r="AA6061" s="1"/>
      <c r="AB6061" s="1"/>
      <c r="AC6061" s="1"/>
    </row>
    <row r="6062" spans="2:29" x14ac:dyDescent="0.25">
      <c r="B6062" s="27">
        <f t="shared" si="156"/>
        <v>39700.499999985303</v>
      </c>
      <c r="C6062" s="25">
        <v>12</v>
      </c>
      <c r="D6062" s="25">
        <v>24.1</v>
      </c>
      <c r="E6062" s="25">
        <v>824.93</v>
      </c>
      <c r="J6062" s="1"/>
      <c r="K6062" s="1"/>
      <c r="L6062" s="1"/>
      <c r="M6062" s="1"/>
      <c r="N6062" s="1"/>
      <c r="AA6062" s="1"/>
      <c r="AB6062" s="1"/>
      <c r="AC6062" s="1"/>
    </row>
    <row r="6063" spans="2:29" x14ac:dyDescent="0.25">
      <c r="B6063" s="27">
        <f t="shared" si="156"/>
        <v>39700.541666651967</v>
      </c>
      <c r="C6063" s="25">
        <v>13</v>
      </c>
      <c r="D6063" s="25">
        <v>24.2</v>
      </c>
      <c r="E6063" s="25">
        <v>847.6</v>
      </c>
      <c r="J6063" s="1"/>
      <c r="K6063" s="1"/>
      <c r="L6063" s="1"/>
      <c r="M6063" s="1"/>
      <c r="N6063" s="1"/>
      <c r="AA6063" s="1"/>
      <c r="AB6063" s="1"/>
      <c r="AC6063" s="1"/>
    </row>
    <row r="6064" spans="2:29" x14ac:dyDescent="0.25">
      <c r="B6064" s="27">
        <f t="shared" si="156"/>
        <v>39700.583333318631</v>
      </c>
      <c r="C6064" s="25">
        <v>14</v>
      </c>
      <c r="D6064" s="25">
        <v>23.9</v>
      </c>
      <c r="E6064" s="25">
        <v>807.64</v>
      </c>
      <c r="J6064" s="1"/>
      <c r="K6064" s="1"/>
      <c r="L6064" s="1"/>
      <c r="M6064" s="1"/>
      <c r="N6064" s="1"/>
      <c r="AA6064" s="1"/>
      <c r="AB6064" s="1"/>
      <c r="AC6064" s="1"/>
    </row>
    <row r="6065" spans="2:29" x14ac:dyDescent="0.25">
      <c r="B6065" s="27">
        <f t="shared" si="156"/>
        <v>39700.624999985295</v>
      </c>
      <c r="C6065" s="25">
        <v>15</v>
      </c>
      <c r="D6065" s="25">
        <v>23.3</v>
      </c>
      <c r="E6065" s="25">
        <v>707.98</v>
      </c>
      <c r="J6065" s="1"/>
      <c r="K6065" s="1"/>
      <c r="L6065" s="1"/>
      <c r="M6065" s="1"/>
      <c r="N6065" s="1"/>
      <c r="AA6065" s="1"/>
      <c r="AB6065" s="1"/>
      <c r="AC6065" s="1"/>
    </row>
    <row r="6066" spans="2:29" x14ac:dyDescent="0.25">
      <c r="B6066" s="27">
        <f t="shared" si="156"/>
        <v>39700.66666665196</v>
      </c>
      <c r="C6066" s="25">
        <v>16</v>
      </c>
      <c r="D6066" s="25">
        <v>22.9</v>
      </c>
      <c r="E6066" s="25">
        <v>555.88</v>
      </c>
      <c r="J6066" s="1"/>
      <c r="K6066" s="1"/>
      <c r="L6066" s="1"/>
      <c r="M6066" s="1"/>
      <c r="N6066" s="1"/>
      <c r="AA6066" s="1"/>
      <c r="AB6066" s="1"/>
      <c r="AC6066" s="1"/>
    </row>
    <row r="6067" spans="2:29" x14ac:dyDescent="0.25">
      <c r="B6067" s="27">
        <f t="shared" si="156"/>
        <v>39700.708333318624</v>
      </c>
      <c r="C6067" s="25">
        <v>17</v>
      </c>
      <c r="D6067" s="25">
        <v>22.7</v>
      </c>
      <c r="E6067" s="25">
        <v>364.85</v>
      </c>
      <c r="J6067" s="1"/>
      <c r="K6067" s="1"/>
      <c r="L6067" s="1"/>
      <c r="M6067" s="1"/>
      <c r="N6067" s="1"/>
      <c r="AA6067" s="1"/>
      <c r="AB6067" s="1"/>
      <c r="AC6067" s="1"/>
    </row>
    <row r="6068" spans="2:29" x14ac:dyDescent="0.25">
      <c r="B6068" s="27">
        <f t="shared" si="156"/>
        <v>39700.749999985288</v>
      </c>
      <c r="C6068" s="25">
        <v>18</v>
      </c>
      <c r="D6068" s="25">
        <v>22.2</v>
      </c>
      <c r="E6068" s="25">
        <v>154.78</v>
      </c>
      <c r="J6068" s="1"/>
      <c r="K6068" s="1"/>
      <c r="L6068" s="1"/>
      <c r="M6068" s="1"/>
      <c r="N6068" s="1"/>
      <c r="AA6068" s="1"/>
      <c r="AB6068" s="1"/>
      <c r="AC6068" s="1"/>
    </row>
    <row r="6069" spans="2:29" x14ac:dyDescent="0.25">
      <c r="B6069" s="27">
        <f t="shared" si="156"/>
        <v>39700.791666651952</v>
      </c>
      <c r="C6069" s="25">
        <v>19</v>
      </c>
      <c r="D6069" s="25">
        <v>21.3</v>
      </c>
      <c r="E6069" s="25">
        <v>0</v>
      </c>
      <c r="J6069" s="1"/>
      <c r="K6069" s="1"/>
      <c r="L6069" s="1"/>
      <c r="M6069" s="1"/>
      <c r="N6069" s="1"/>
      <c r="AA6069" s="1"/>
      <c r="AB6069" s="1"/>
      <c r="AC6069" s="1"/>
    </row>
    <row r="6070" spans="2:29" x14ac:dyDescent="0.25">
      <c r="B6070" s="27">
        <f t="shared" si="156"/>
        <v>39700.833333318616</v>
      </c>
      <c r="C6070" s="25">
        <v>20</v>
      </c>
      <c r="D6070" s="25">
        <v>20.6</v>
      </c>
      <c r="E6070" s="25">
        <v>0</v>
      </c>
      <c r="J6070" s="1"/>
      <c r="K6070" s="1"/>
      <c r="L6070" s="1"/>
      <c r="M6070" s="1"/>
      <c r="N6070" s="1"/>
      <c r="AA6070" s="1"/>
      <c r="AB6070" s="1"/>
      <c r="AC6070" s="1"/>
    </row>
    <row r="6071" spans="2:29" x14ac:dyDescent="0.25">
      <c r="B6071" s="27">
        <f t="shared" si="156"/>
        <v>39700.874999985281</v>
      </c>
      <c r="C6071" s="25">
        <v>21</v>
      </c>
      <c r="D6071" s="25">
        <v>20.3</v>
      </c>
      <c r="E6071" s="25">
        <v>0</v>
      </c>
      <c r="J6071" s="1"/>
      <c r="K6071" s="1"/>
      <c r="L6071" s="1"/>
      <c r="M6071" s="1"/>
      <c r="N6071" s="1"/>
      <c r="AA6071" s="1"/>
      <c r="AB6071" s="1"/>
      <c r="AC6071" s="1"/>
    </row>
    <row r="6072" spans="2:29" x14ac:dyDescent="0.25">
      <c r="B6072" s="27">
        <f t="shared" si="156"/>
        <v>39700.916666651945</v>
      </c>
      <c r="C6072" s="25">
        <v>22</v>
      </c>
      <c r="D6072" s="25">
        <v>20.2</v>
      </c>
      <c r="E6072" s="25">
        <v>0</v>
      </c>
      <c r="J6072" s="1"/>
      <c r="K6072" s="1"/>
      <c r="L6072" s="1"/>
      <c r="M6072" s="1"/>
      <c r="N6072" s="1"/>
      <c r="AA6072" s="1"/>
      <c r="AB6072" s="1"/>
      <c r="AC6072" s="1"/>
    </row>
    <row r="6073" spans="2:29" x14ac:dyDescent="0.25">
      <c r="B6073" s="27">
        <f t="shared" si="156"/>
        <v>39700.958333318609</v>
      </c>
      <c r="C6073" s="25">
        <v>23</v>
      </c>
      <c r="D6073" s="25">
        <v>20</v>
      </c>
      <c r="E6073" s="25">
        <v>0</v>
      </c>
      <c r="J6073" s="1"/>
      <c r="K6073" s="1"/>
      <c r="L6073" s="1"/>
      <c r="M6073" s="1"/>
      <c r="N6073" s="1"/>
      <c r="AA6073" s="1"/>
      <c r="AB6073" s="1"/>
      <c r="AC6073" s="1"/>
    </row>
    <row r="6074" spans="2:29" x14ac:dyDescent="0.25">
      <c r="B6074" s="27">
        <f t="shared" si="156"/>
        <v>39700.999999985273</v>
      </c>
      <c r="C6074" s="25">
        <v>0</v>
      </c>
      <c r="D6074" s="25">
        <v>19.7</v>
      </c>
      <c r="E6074" s="25">
        <v>0</v>
      </c>
      <c r="J6074" s="1"/>
      <c r="K6074" s="1"/>
      <c r="L6074" s="1"/>
      <c r="M6074" s="1"/>
      <c r="N6074" s="1"/>
      <c r="AA6074" s="1"/>
      <c r="AB6074" s="1"/>
      <c r="AC6074" s="1"/>
    </row>
    <row r="6075" spans="2:29" x14ac:dyDescent="0.25">
      <c r="B6075" s="27">
        <f t="shared" si="156"/>
        <v>39701.041666651938</v>
      </c>
      <c r="C6075" s="25">
        <v>1</v>
      </c>
      <c r="D6075" s="25">
        <v>19.399999999999999</v>
      </c>
      <c r="E6075" s="25">
        <v>0</v>
      </c>
      <c r="J6075" s="1"/>
      <c r="K6075" s="1"/>
      <c r="L6075" s="1"/>
      <c r="M6075" s="1"/>
      <c r="N6075" s="1"/>
      <c r="AA6075" s="1"/>
      <c r="AB6075" s="1"/>
      <c r="AC6075" s="1"/>
    </row>
    <row r="6076" spans="2:29" x14ac:dyDescent="0.25">
      <c r="B6076" s="27">
        <f t="shared" si="156"/>
        <v>39701.083333318602</v>
      </c>
      <c r="C6076" s="25">
        <v>2</v>
      </c>
      <c r="D6076" s="25">
        <v>19</v>
      </c>
      <c r="E6076" s="25">
        <v>0</v>
      </c>
      <c r="J6076" s="1"/>
      <c r="K6076" s="1"/>
      <c r="L6076" s="1"/>
      <c r="M6076" s="1"/>
      <c r="N6076" s="1"/>
      <c r="AA6076" s="1"/>
      <c r="AB6076" s="1"/>
      <c r="AC6076" s="1"/>
    </row>
    <row r="6077" spans="2:29" x14ac:dyDescent="0.25">
      <c r="B6077" s="27">
        <f t="shared" si="156"/>
        <v>39701.124999985266</v>
      </c>
      <c r="C6077" s="25">
        <v>3</v>
      </c>
      <c r="D6077" s="25">
        <v>18.5</v>
      </c>
      <c r="E6077" s="25">
        <v>0</v>
      </c>
      <c r="J6077" s="1"/>
      <c r="K6077" s="1"/>
      <c r="L6077" s="1"/>
      <c r="M6077" s="1"/>
      <c r="N6077" s="1"/>
      <c r="AA6077" s="1"/>
      <c r="AB6077" s="1"/>
      <c r="AC6077" s="1"/>
    </row>
    <row r="6078" spans="2:29" x14ac:dyDescent="0.25">
      <c r="B6078" s="27">
        <f t="shared" si="156"/>
        <v>39701.16666665193</v>
      </c>
      <c r="C6078" s="25">
        <v>4</v>
      </c>
      <c r="D6078" s="25">
        <v>18.2</v>
      </c>
      <c r="E6078" s="25">
        <v>0</v>
      </c>
      <c r="J6078" s="1"/>
      <c r="K6078" s="1"/>
      <c r="L6078" s="1"/>
      <c r="M6078" s="1"/>
      <c r="N6078" s="1"/>
      <c r="AA6078" s="1"/>
      <c r="AB6078" s="1"/>
      <c r="AC6078" s="1"/>
    </row>
    <row r="6079" spans="2:29" x14ac:dyDescent="0.25">
      <c r="B6079" s="27">
        <f t="shared" si="156"/>
        <v>39701.208333318595</v>
      </c>
      <c r="C6079" s="25">
        <v>5</v>
      </c>
      <c r="D6079" s="25">
        <v>18</v>
      </c>
      <c r="E6079" s="25">
        <v>0</v>
      </c>
      <c r="J6079" s="1"/>
      <c r="K6079" s="1"/>
      <c r="L6079" s="1"/>
      <c r="M6079" s="1"/>
      <c r="N6079" s="1"/>
      <c r="AA6079" s="1"/>
      <c r="AB6079" s="1"/>
      <c r="AC6079" s="1"/>
    </row>
    <row r="6080" spans="2:29" x14ac:dyDescent="0.25">
      <c r="B6080" s="27">
        <f t="shared" si="156"/>
        <v>39701.249999985259</v>
      </c>
      <c r="C6080" s="25">
        <v>6</v>
      </c>
      <c r="D6080" s="25">
        <v>17.899999999999999</v>
      </c>
      <c r="E6080" s="25">
        <v>0</v>
      </c>
      <c r="J6080" s="1"/>
      <c r="K6080" s="1"/>
      <c r="L6080" s="1"/>
      <c r="M6080" s="1"/>
      <c r="N6080" s="1"/>
      <c r="AA6080" s="1"/>
      <c r="AB6080" s="1"/>
      <c r="AC6080" s="1"/>
    </row>
    <row r="6081" spans="2:29" x14ac:dyDescent="0.25">
      <c r="B6081" s="27">
        <f t="shared" si="156"/>
        <v>39701.291666651923</v>
      </c>
      <c r="C6081" s="25">
        <v>7</v>
      </c>
      <c r="D6081" s="25">
        <v>17.7</v>
      </c>
      <c r="E6081" s="25">
        <v>2.37</v>
      </c>
      <c r="J6081" s="1"/>
      <c r="K6081" s="1"/>
      <c r="L6081" s="1"/>
      <c r="M6081" s="1"/>
      <c r="N6081" s="1"/>
      <c r="AA6081" s="1"/>
      <c r="AB6081" s="1"/>
      <c r="AC6081" s="1"/>
    </row>
    <row r="6082" spans="2:29" x14ac:dyDescent="0.25">
      <c r="B6082" s="27">
        <f t="shared" si="156"/>
        <v>39701.333333318587</v>
      </c>
      <c r="C6082" s="25">
        <v>8</v>
      </c>
      <c r="D6082" s="25">
        <v>17.5</v>
      </c>
      <c r="E6082" s="25">
        <v>46.34</v>
      </c>
      <c r="J6082" s="1"/>
      <c r="K6082" s="1"/>
      <c r="L6082" s="1"/>
      <c r="M6082" s="1"/>
      <c r="N6082" s="1"/>
      <c r="AA6082" s="1"/>
      <c r="AB6082" s="1"/>
      <c r="AC6082" s="1"/>
    </row>
    <row r="6083" spans="2:29" x14ac:dyDescent="0.25">
      <c r="B6083" s="27">
        <f t="shared" ref="B6083:B6146" si="157">B6082+1/24</f>
        <v>39701.374999985252</v>
      </c>
      <c r="C6083" s="25">
        <v>9</v>
      </c>
      <c r="D6083" s="25">
        <v>17.7</v>
      </c>
      <c r="E6083" s="25">
        <v>94.41</v>
      </c>
      <c r="J6083" s="1"/>
      <c r="K6083" s="1"/>
      <c r="L6083" s="1"/>
      <c r="M6083" s="1"/>
      <c r="N6083" s="1"/>
      <c r="AA6083" s="1"/>
      <c r="AB6083" s="1"/>
      <c r="AC6083" s="1"/>
    </row>
    <row r="6084" spans="2:29" x14ac:dyDescent="0.25">
      <c r="B6084" s="27">
        <f t="shared" si="157"/>
        <v>39701.416666651916</v>
      </c>
      <c r="C6084" s="25">
        <v>10</v>
      </c>
      <c r="D6084" s="25">
        <v>20.6</v>
      </c>
      <c r="E6084" s="25">
        <v>600.85</v>
      </c>
      <c r="J6084" s="1"/>
      <c r="K6084" s="1"/>
      <c r="L6084" s="1"/>
      <c r="M6084" s="1"/>
      <c r="N6084" s="1"/>
      <c r="AA6084" s="1"/>
      <c r="AB6084" s="1"/>
      <c r="AC6084" s="1"/>
    </row>
    <row r="6085" spans="2:29" x14ac:dyDescent="0.25">
      <c r="B6085" s="27">
        <f t="shared" si="157"/>
        <v>39701.45833331858</v>
      </c>
      <c r="C6085" s="25">
        <v>11</v>
      </c>
      <c r="D6085" s="25">
        <v>22.1</v>
      </c>
      <c r="E6085" s="25">
        <v>740.4</v>
      </c>
      <c r="J6085" s="1"/>
      <c r="K6085" s="1"/>
      <c r="L6085" s="1"/>
      <c r="M6085" s="1"/>
      <c r="N6085" s="1"/>
      <c r="AA6085" s="1"/>
      <c r="AB6085" s="1"/>
      <c r="AC6085" s="1"/>
    </row>
    <row r="6086" spans="2:29" x14ac:dyDescent="0.25">
      <c r="B6086" s="27">
        <f t="shared" si="157"/>
        <v>39701.499999985244</v>
      </c>
      <c r="C6086" s="25">
        <v>12</v>
      </c>
      <c r="D6086" s="25">
        <v>25.2</v>
      </c>
      <c r="E6086" s="25">
        <v>827.87</v>
      </c>
      <c r="J6086" s="1"/>
      <c r="K6086" s="1"/>
      <c r="L6086" s="1"/>
      <c r="M6086" s="1"/>
      <c r="N6086" s="1"/>
      <c r="AA6086" s="1"/>
      <c r="AB6086" s="1"/>
      <c r="AC6086" s="1"/>
    </row>
    <row r="6087" spans="2:29" x14ac:dyDescent="0.25">
      <c r="B6087" s="27">
        <f t="shared" si="157"/>
        <v>39701.541666651909</v>
      </c>
      <c r="C6087" s="25">
        <v>13</v>
      </c>
      <c r="D6087" s="25">
        <v>26</v>
      </c>
      <c r="E6087" s="25">
        <v>850.52</v>
      </c>
      <c r="J6087" s="1"/>
      <c r="K6087" s="1"/>
      <c r="L6087" s="1"/>
      <c r="M6087" s="1"/>
      <c r="N6087" s="1"/>
      <c r="AA6087" s="1"/>
      <c r="AB6087" s="1"/>
      <c r="AC6087" s="1"/>
    </row>
    <row r="6088" spans="2:29" x14ac:dyDescent="0.25">
      <c r="B6088" s="27">
        <f t="shared" si="157"/>
        <v>39701.583333318573</v>
      </c>
      <c r="C6088" s="25">
        <v>14</v>
      </c>
      <c r="D6088" s="25">
        <v>26.2</v>
      </c>
      <c r="E6088" s="25">
        <v>809.55</v>
      </c>
      <c r="J6088" s="1"/>
      <c r="K6088" s="1"/>
      <c r="L6088" s="1"/>
      <c r="M6088" s="1"/>
      <c r="N6088" s="1"/>
      <c r="AA6088" s="1"/>
      <c r="AB6088" s="1"/>
      <c r="AC6088" s="1"/>
    </row>
    <row r="6089" spans="2:29" x14ac:dyDescent="0.25">
      <c r="B6089" s="27">
        <f t="shared" si="157"/>
        <v>39701.624999985237</v>
      </c>
      <c r="C6089" s="25">
        <v>15</v>
      </c>
      <c r="D6089" s="25">
        <v>25.7</v>
      </c>
      <c r="E6089" s="25">
        <v>708.99</v>
      </c>
      <c r="J6089" s="1"/>
      <c r="K6089" s="1"/>
      <c r="L6089" s="1"/>
      <c r="M6089" s="1"/>
      <c r="N6089" s="1"/>
      <c r="AA6089" s="1"/>
      <c r="AB6089" s="1"/>
      <c r="AC6089" s="1"/>
    </row>
    <row r="6090" spans="2:29" x14ac:dyDescent="0.25">
      <c r="B6090" s="27">
        <f t="shared" si="157"/>
        <v>39701.666666651901</v>
      </c>
      <c r="C6090" s="25">
        <v>16</v>
      </c>
      <c r="D6090" s="25">
        <v>25</v>
      </c>
      <c r="E6090" s="25">
        <v>556.25</v>
      </c>
      <c r="J6090" s="1"/>
      <c r="K6090" s="1"/>
      <c r="L6090" s="1"/>
      <c r="M6090" s="1"/>
      <c r="N6090" s="1"/>
      <c r="AA6090" s="1"/>
      <c r="AB6090" s="1"/>
      <c r="AC6090" s="1"/>
    </row>
    <row r="6091" spans="2:29" x14ac:dyDescent="0.25">
      <c r="B6091" s="27">
        <f t="shared" si="157"/>
        <v>39701.708333318566</v>
      </c>
      <c r="C6091" s="25">
        <v>17</v>
      </c>
      <c r="D6091" s="25">
        <v>23.9</v>
      </c>
      <c r="E6091" s="25">
        <v>364.01</v>
      </c>
      <c r="J6091" s="1"/>
      <c r="K6091" s="1"/>
      <c r="L6091" s="1"/>
      <c r="M6091" s="1"/>
      <c r="N6091" s="1"/>
      <c r="AA6091" s="1"/>
      <c r="AB6091" s="1"/>
      <c r="AC6091" s="1"/>
    </row>
    <row r="6092" spans="2:29" x14ac:dyDescent="0.25">
      <c r="B6092" s="27">
        <f t="shared" si="157"/>
        <v>39701.74999998523</v>
      </c>
      <c r="C6092" s="25">
        <v>18</v>
      </c>
      <c r="D6092" s="25">
        <v>22.5</v>
      </c>
      <c r="E6092" s="25">
        <v>152.28</v>
      </c>
      <c r="J6092" s="1"/>
      <c r="K6092" s="1"/>
      <c r="L6092" s="1"/>
      <c r="M6092" s="1"/>
      <c r="N6092" s="1"/>
      <c r="AA6092" s="1"/>
      <c r="AB6092" s="1"/>
      <c r="AC6092" s="1"/>
    </row>
    <row r="6093" spans="2:29" x14ac:dyDescent="0.25">
      <c r="B6093" s="27">
        <f t="shared" si="157"/>
        <v>39701.791666651894</v>
      </c>
      <c r="C6093" s="25">
        <v>19</v>
      </c>
      <c r="D6093" s="25">
        <v>20.399999999999999</v>
      </c>
      <c r="E6093" s="25">
        <v>0</v>
      </c>
      <c r="J6093" s="1"/>
      <c r="K6093" s="1"/>
      <c r="L6093" s="1"/>
      <c r="M6093" s="1"/>
      <c r="N6093" s="1"/>
      <c r="AA6093" s="1"/>
      <c r="AB6093" s="1"/>
      <c r="AC6093" s="1"/>
    </row>
    <row r="6094" spans="2:29" x14ac:dyDescent="0.25">
      <c r="B6094" s="27">
        <f t="shared" si="157"/>
        <v>39701.833333318558</v>
      </c>
      <c r="C6094" s="25">
        <v>20</v>
      </c>
      <c r="D6094" s="25">
        <v>19.5</v>
      </c>
      <c r="E6094" s="25">
        <v>0</v>
      </c>
      <c r="J6094" s="1"/>
      <c r="K6094" s="1"/>
      <c r="L6094" s="1"/>
      <c r="M6094" s="1"/>
      <c r="N6094" s="1"/>
      <c r="AA6094" s="1"/>
      <c r="AB6094" s="1"/>
      <c r="AC6094" s="1"/>
    </row>
    <row r="6095" spans="2:29" x14ac:dyDescent="0.25">
      <c r="B6095" s="27">
        <f t="shared" si="157"/>
        <v>39701.874999985223</v>
      </c>
      <c r="C6095" s="25">
        <v>21</v>
      </c>
      <c r="D6095" s="25">
        <v>19</v>
      </c>
      <c r="E6095" s="25">
        <v>0</v>
      </c>
      <c r="J6095" s="1"/>
      <c r="K6095" s="1"/>
      <c r="L6095" s="1"/>
      <c r="M6095" s="1"/>
      <c r="N6095" s="1"/>
      <c r="AA6095" s="1"/>
      <c r="AB6095" s="1"/>
      <c r="AC6095" s="1"/>
    </row>
    <row r="6096" spans="2:29" x14ac:dyDescent="0.25">
      <c r="B6096" s="27">
        <f t="shared" si="157"/>
        <v>39701.916666651887</v>
      </c>
      <c r="C6096" s="25">
        <v>22</v>
      </c>
      <c r="D6096" s="25">
        <v>18.8</v>
      </c>
      <c r="E6096" s="25">
        <v>0</v>
      </c>
      <c r="J6096" s="1"/>
      <c r="K6096" s="1"/>
      <c r="L6096" s="1"/>
      <c r="M6096" s="1"/>
      <c r="N6096" s="1"/>
      <c r="AA6096" s="1"/>
      <c r="AB6096" s="1"/>
      <c r="AC6096" s="1"/>
    </row>
    <row r="6097" spans="2:29" x14ac:dyDescent="0.25">
      <c r="B6097" s="27">
        <f t="shared" si="157"/>
        <v>39701.958333318551</v>
      </c>
      <c r="C6097" s="25">
        <v>23</v>
      </c>
      <c r="D6097" s="25">
        <v>18.5</v>
      </c>
      <c r="E6097" s="25">
        <v>0</v>
      </c>
      <c r="J6097" s="1"/>
      <c r="K6097" s="1"/>
      <c r="L6097" s="1"/>
      <c r="M6097" s="1"/>
      <c r="N6097" s="1"/>
      <c r="AA6097" s="1"/>
      <c r="AB6097" s="1"/>
      <c r="AC6097" s="1"/>
    </row>
    <row r="6098" spans="2:29" x14ac:dyDescent="0.25">
      <c r="B6098" s="27">
        <f t="shared" si="157"/>
        <v>39701.999999985215</v>
      </c>
      <c r="C6098" s="25">
        <v>0</v>
      </c>
      <c r="D6098" s="25">
        <v>18.3</v>
      </c>
      <c r="E6098" s="25">
        <v>0</v>
      </c>
      <c r="J6098" s="1"/>
      <c r="K6098" s="1"/>
      <c r="L6098" s="1"/>
      <c r="M6098" s="1"/>
      <c r="N6098" s="1"/>
      <c r="AA6098" s="1"/>
      <c r="AB6098" s="1"/>
      <c r="AC6098" s="1"/>
    </row>
    <row r="6099" spans="2:29" x14ac:dyDescent="0.25">
      <c r="B6099" s="27">
        <f t="shared" si="157"/>
        <v>39702.041666651879</v>
      </c>
      <c r="C6099" s="25">
        <v>1</v>
      </c>
      <c r="D6099" s="25">
        <v>18.100000000000001</v>
      </c>
      <c r="E6099" s="25">
        <v>0</v>
      </c>
      <c r="J6099" s="1"/>
      <c r="K6099" s="1"/>
      <c r="L6099" s="1"/>
      <c r="M6099" s="1"/>
      <c r="N6099" s="1"/>
      <c r="AA6099" s="1"/>
      <c r="AB6099" s="1"/>
      <c r="AC6099" s="1"/>
    </row>
    <row r="6100" spans="2:29" x14ac:dyDescent="0.25">
      <c r="B6100" s="27">
        <f t="shared" si="157"/>
        <v>39702.083333318544</v>
      </c>
      <c r="C6100" s="25">
        <v>2</v>
      </c>
      <c r="D6100" s="25">
        <v>17.899999999999999</v>
      </c>
      <c r="E6100" s="25">
        <v>0</v>
      </c>
      <c r="J6100" s="1"/>
      <c r="K6100" s="1"/>
      <c r="L6100" s="1"/>
      <c r="M6100" s="1"/>
      <c r="N6100" s="1"/>
      <c r="AA6100" s="1"/>
      <c r="AB6100" s="1"/>
      <c r="AC6100" s="1"/>
    </row>
    <row r="6101" spans="2:29" x14ac:dyDescent="0.25">
      <c r="B6101" s="27">
        <f t="shared" si="157"/>
        <v>39702.124999985208</v>
      </c>
      <c r="C6101" s="25">
        <v>3</v>
      </c>
      <c r="D6101" s="25">
        <v>17.8</v>
      </c>
      <c r="E6101" s="25">
        <v>0</v>
      </c>
      <c r="J6101" s="1"/>
      <c r="K6101" s="1"/>
      <c r="L6101" s="1"/>
      <c r="M6101" s="1"/>
      <c r="N6101" s="1"/>
      <c r="AA6101" s="1"/>
      <c r="AB6101" s="1"/>
      <c r="AC6101" s="1"/>
    </row>
    <row r="6102" spans="2:29" x14ac:dyDescent="0.25">
      <c r="B6102" s="27">
        <f t="shared" si="157"/>
        <v>39702.166666651872</v>
      </c>
      <c r="C6102" s="25">
        <v>4</v>
      </c>
      <c r="D6102" s="25">
        <v>17.7</v>
      </c>
      <c r="E6102" s="25">
        <v>0</v>
      </c>
      <c r="J6102" s="1"/>
      <c r="K6102" s="1"/>
      <c r="L6102" s="1"/>
      <c r="M6102" s="1"/>
      <c r="N6102" s="1"/>
      <c r="AA6102" s="1"/>
      <c r="AB6102" s="1"/>
      <c r="AC6102" s="1"/>
    </row>
    <row r="6103" spans="2:29" x14ac:dyDescent="0.25">
      <c r="B6103" s="27">
        <f t="shared" si="157"/>
        <v>39702.208333318536</v>
      </c>
      <c r="C6103" s="25">
        <v>5</v>
      </c>
      <c r="D6103" s="25">
        <v>17.7</v>
      </c>
      <c r="E6103" s="25">
        <v>0</v>
      </c>
      <c r="J6103" s="1"/>
      <c r="K6103" s="1"/>
      <c r="L6103" s="1"/>
      <c r="M6103" s="1"/>
      <c r="N6103" s="1"/>
      <c r="AA6103" s="1"/>
      <c r="AB6103" s="1"/>
      <c r="AC6103" s="1"/>
    </row>
    <row r="6104" spans="2:29" x14ac:dyDescent="0.25">
      <c r="B6104" s="27">
        <f t="shared" si="157"/>
        <v>39702.249999985201</v>
      </c>
      <c r="C6104" s="25">
        <v>6</v>
      </c>
      <c r="D6104" s="25">
        <v>17.899999999999999</v>
      </c>
      <c r="E6104" s="25">
        <v>0</v>
      </c>
      <c r="J6104" s="1"/>
      <c r="K6104" s="1"/>
      <c r="L6104" s="1"/>
      <c r="M6104" s="1"/>
      <c r="N6104" s="1"/>
      <c r="AA6104" s="1"/>
      <c r="AB6104" s="1"/>
      <c r="AC6104" s="1"/>
    </row>
    <row r="6105" spans="2:29" x14ac:dyDescent="0.25">
      <c r="B6105" s="27">
        <f t="shared" si="157"/>
        <v>39702.291666651865</v>
      </c>
      <c r="C6105" s="25">
        <v>7</v>
      </c>
      <c r="D6105" s="25">
        <v>17.600000000000001</v>
      </c>
      <c r="E6105" s="25">
        <v>8.25</v>
      </c>
      <c r="J6105" s="1"/>
      <c r="K6105" s="1"/>
      <c r="L6105" s="1"/>
      <c r="M6105" s="1"/>
      <c r="N6105" s="1"/>
      <c r="AA6105" s="1"/>
      <c r="AB6105" s="1"/>
      <c r="AC6105" s="1"/>
    </row>
    <row r="6106" spans="2:29" x14ac:dyDescent="0.25">
      <c r="B6106" s="27">
        <f t="shared" si="157"/>
        <v>39702.333333318529</v>
      </c>
      <c r="C6106" s="25">
        <v>8</v>
      </c>
      <c r="D6106" s="25">
        <v>18.5</v>
      </c>
      <c r="E6106" s="25">
        <v>141.47999999999999</v>
      </c>
      <c r="J6106" s="1"/>
      <c r="K6106" s="1"/>
      <c r="L6106" s="1"/>
      <c r="M6106" s="1"/>
      <c r="N6106" s="1"/>
      <c r="AA6106" s="1"/>
      <c r="AB6106" s="1"/>
      <c r="AC6106" s="1"/>
    </row>
    <row r="6107" spans="2:29" x14ac:dyDescent="0.25">
      <c r="B6107" s="27">
        <f t="shared" si="157"/>
        <v>39702.374999985193</v>
      </c>
      <c r="C6107" s="25">
        <v>9</v>
      </c>
      <c r="D6107" s="25">
        <v>19.8</v>
      </c>
      <c r="E6107" s="25">
        <v>281.37</v>
      </c>
      <c r="J6107" s="1"/>
      <c r="K6107" s="1"/>
      <c r="L6107" s="1"/>
      <c r="M6107" s="1"/>
      <c r="N6107" s="1"/>
      <c r="AA6107" s="1"/>
      <c r="AB6107" s="1"/>
      <c r="AC6107" s="1"/>
    </row>
    <row r="6108" spans="2:29" x14ac:dyDescent="0.25">
      <c r="B6108" s="27">
        <f t="shared" si="157"/>
        <v>39702.416666651858</v>
      </c>
      <c r="C6108" s="25">
        <v>10</v>
      </c>
      <c r="D6108" s="25">
        <v>20.5</v>
      </c>
      <c r="E6108" s="25">
        <v>304.98</v>
      </c>
      <c r="J6108" s="1"/>
      <c r="K6108" s="1"/>
      <c r="L6108" s="1"/>
      <c r="M6108" s="1"/>
      <c r="N6108" s="1"/>
      <c r="AA6108" s="1"/>
      <c r="AB6108" s="1"/>
      <c r="AC6108" s="1"/>
    </row>
    <row r="6109" spans="2:29" x14ac:dyDescent="0.25">
      <c r="B6109" s="27">
        <f t="shared" si="157"/>
        <v>39702.458333318522</v>
      </c>
      <c r="C6109" s="25">
        <v>11</v>
      </c>
      <c r="D6109" s="25">
        <v>21.6</v>
      </c>
      <c r="E6109" s="25">
        <v>485.51</v>
      </c>
      <c r="J6109" s="1"/>
      <c r="K6109" s="1"/>
      <c r="L6109" s="1"/>
      <c r="M6109" s="1"/>
      <c r="N6109" s="1"/>
      <c r="AA6109" s="1"/>
      <c r="AB6109" s="1"/>
      <c r="AC6109" s="1"/>
    </row>
    <row r="6110" spans="2:29" x14ac:dyDescent="0.25">
      <c r="B6110" s="27">
        <f t="shared" si="157"/>
        <v>39702.499999985186</v>
      </c>
      <c r="C6110" s="25">
        <v>12</v>
      </c>
      <c r="D6110" s="25">
        <v>22.2</v>
      </c>
      <c r="E6110" s="25">
        <v>819.68</v>
      </c>
      <c r="J6110" s="1"/>
      <c r="K6110" s="1"/>
      <c r="L6110" s="1"/>
      <c r="M6110" s="1"/>
      <c r="N6110" s="1"/>
      <c r="AA6110" s="1"/>
      <c r="AB6110" s="1"/>
      <c r="AC6110" s="1"/>
    </row>
    <row r="6111" spans="2:29" x14ac:dyDescent="0.25">
      <c r="B6111" s="27">
        <f t="shared" si="157"/>
        <v>39702.54166665185</v>
      </c>
      <c r="C6111" s="25">
        <v>13</v>
      </c>
      <c r="D6111" s="25">
        <v>22.2</v>
      </c>
      <c r="E6111" s="25">
        <v>823.14</v>
      </c>
      <c r="J6111" s="1"/>
      <c r="K6111" s="1"/>
      <c r="L6111" s="1"/>
      <c r="M6111" s="1"/>
      <c r="N6111" s="1"/>
      <c r="AA6111" s="1"/>
      <c r="AB6111" s="1"/>
      <c r="AC6111" s="1"/>
    </row>
    <row r="6112" spans="2:29" x14ac:dyDescent="0.25">
      <c r="B6112" s="27">
        <f t="shared" si="157"/>
        <v>39702.583333318515</v>
      </c>
      <c r="C6112" s="25">
        <v>14</v>
      </c>
      <c r="D6112" s="25">
        <v>21.7</v>
      </c>
      <c r="E6112" s="25">
        <v>811.6</v>
      </c>
      <c r="J6112" s="1"/>
      <c r="K6112" s="1"/>
      <c r="L6112" s="1"/>
      <c r="M6112" s="1"/>
      <c r="N6112" s="1"/>
      <c r="AA6112" s="1"/>
      <c r="AB6112" s="1"/>
      <c r="AC6112" s="1"/>
    </row>
    <row r="6113" spans="2:29" x14ac:dyDescent="0.25">
      <c r="B6113" s="27">
        <f t="shared" si="157"/>
        <v>39702.624999985179</v>
      </c>
      <c r="C6113" s="25">
        <v>15</v>
      </c>
      <c r="D6113" s="25">
        <v>21</v>
      </c>
      <c r="E6113" s="25">
        <v>613.37</v>
      </c>
      <c r="J6113" s="1"/>
      <c r="K6113" s="1"/>
      <c r="L6113" s="1"/>
      <c r="M6113" s="1"/>
      <c r="N6113" s="1"/>
      <c r="AA6113" s="1"/>
      <c r="AB6113" s="1"/>
      <c r="AC6113" s="1"/>
    </row>
    <row r="6114" spans="2:29" x14ac:dyDescent="0.25">
      <c r="B6114" s="27">
        <f t="shared" si="157"/>
        <v>39702.666666651843</v>
      </c>
      <c r="C6114" s="25">
        <v>16</v>
      </c>
      <c r="D6114" s="25">
        <v>20.6</v>
      </c>
      <c r="E6114" s="25">
        <v>528.6</v>
      </c>
      <c r="J6114" s="1"/>
      <c r="K6114" s="1"/>
      <c r="L6114" s="1"/>
      <c r="M6114" s="1"/>
      <c r="N6114" s="1"/>
      <c r="AA6114" s="1"/>
      <c r="AB6114" s="1"/>
      <c r="AC6114" s="1"/>
    </row>
    <row r="6115" spans="2:29" x14ac:dyDescent="0.25">
      <c r="B6115" s="27">
        <f t="shared" si="157"/>
        <v>39702.708333318507</v>
      </c>
      <c r="C6115" s="25">
        <v>17</v>
      </c>
      <c r="D6115" s="25">
        <v>19.5</v>
      </c>
      <c r="E6115" s="25">
        <v>191.38</v>
      </c>
      <c r="J6115" s="1"/>
      <c r="K6115" s="1"/>
      <c r="L6115" s="1"/>
      <c r="M6115" s="1"/>
      <c r="N6115" s="1"/>
      <c r="AA6115" s="1"/>
      <c r="AB6115" s="1"/>
      <c r="AC6115" s="1"/>
    </row>
    <row r="6116" spans="2:29" x14ac:dyDescent="0.25">
      <c r="B6116" s="27">
        <f t="shared" si="157"/>
        <v>39702.749999985172</v>
      </c>
      <c r="C6116" s="25">
        <v>18</v>
      </c>
      <c r="D6116" s="25">
        <v>18.899999999999999</v>
      </c>
      <c r="E6116" s="25">
        <v>153.55000000000001</v>
      </c>
      <c r="J6116" s="1"/>
      <c r="K6116" s="1"/>
      <c r="L6116" s="1"/>
      <c r="M6116" s="1"/>
      <c r="N6116" s="1"/>
      <c r="AA6116" s="1"/>
      <c r="AB6116" s="1"/>
      <c r="AC6116" s="1"/>
    </row>
    <row r="6117" spans="2:29" x14ac:dyDescent="0.25">
      <c r="B6117" s="27">
        <f t="shared" si="157"/>
        <v>39702.791666651836</v>
      </c>
      <c r="C6117" s="25">
        <v>19</v>
      </c>
      <c r="D6117" s="25">
        <v>17.8</v>
      </c>
      <c r="E6117" s="25">
        <v>0</v>
      </c>
      <c r="J6117" s="1"/>
      <c r="K6117" s="1"/>
      <c r="L6117" s="1"/>
      <c r="M6117" s="1"/>
      <c r="N6117" s="1"/>
      <c r="AA6117" s="1"/>
      <c r="AB6117" s="1"/>
      <c r="AC6117" s="1"/>
    </row>
    <row r="6118" spans="2:29" x14ac:dyDescent="0.25">
      <c r="B6118" s="27">
        <f t="shared" si="157"/>
        <v>39702.8333333185</v>
      </c>
      <c r="C6118" s="25">
        <v>20</v>
      </c>
      <c r="D6118" s="25">
        <v>17.5</v>
      </c>
      <c r="E6118" s="25">
        <v>0</v>
      </c>
      <c r="J6118" s="1"/>
      <c r="K6118" s="1"/>
      <c r="L6118" s="1"/>
      <c r="M6118" s="1"/>
      <c r="N6118" s="1"/>
      <c r="AA6118" s="1"/>
      <c r="AB6118" s="1"/>
      <c r="AC6118" s="1"/>
    </row>
    <row r="6119" spans="2:29" x14ac:dyDescent="0.25">
      <c r="B6119" s="27">
        <f t="shared" si="157"/>
        <v>39702.874999985164</v>
      </c>
      <c r="C6119" s="25">
        <v>21</v>
      </c>
      <c r="D6119" s="25">
        <v>17.600000000000001</v>
      </c>
      <c r="E6119" s="25">
        <v>0</v>
      </c>
      <c r="J6119" s="1"/>
      <c r="K6119" s="1"/>
      <c r="L6119" s="1"/>
      <c r="M6119" s="1"/>
      <c r="N6119" s="1"/>
      <c r="AA6119" s="1"/>
      <c r="AB6119" s="1"/>
      <c r="AC6119" s="1"/>
    </row>
    <row r="6120" spans="2:29" x14ac:dyDescent="0.25">
      <c r="B6120" s="27">
        <f t="shared" si="157"/>
        <v>39702.916666651829</v>
      </c>
      <c r="C6120" s="25">
        <v>22</v>
      </c>
      <c r="D6120" s="25">
        <v>17.3</v>
      </c>
      <c r="E6120" s="25">
        <v>0</v>
      </c>
      <c r="J6120" s="1"/>
      <c r="K6120" s="1"/>
      <c r="L6120" s="1"/>
      <c r="M6120" s="1"/>
      <c r="N6120" s="1"/>
      <c r="AA6120" s="1"/>
      <c r="AB6120" s="1"/>
      <c r="AC6120" s="1"/>
    </row>
    <row r="6121" spans="2:29" x14ac:dyDescent="0.25">
      <c r="B6121" s="27">
        <f t="shared" si="157"/>
        <v>39702.958333318493</v>
      </c>
      <c r="C6121" s="25">
        <v>23</v>
      </c>
      <c r="D6121" s="25">
        <v>17.3</v>
      </c>
      <c r="E6121" s="25">
        <v>0</v>
      </c>
      <c r="J6121" s="1"/>
      <c r="K6121" s="1"/>
      <c r="L6121" s="1"/>
      <c r="M6121" s="1"/>
      <c r="N6121" s="1"/>
      <c r="AA6121" s="1"/>
      <c r="AB6121" s="1"/>
      <c r="AC6121" s="1"/>
    </row>
    <row r="6122" spans="2:29" x14ac:dyDescent="0.25">
      <c r="B6122" s="27">
        <f t="shared" si="157"/>
        <v>39702.999999985157</v>
      </c>
      <c r="C6122" s="25">
        <v>0</v>
      </c>
      <c r="D6122" s="25">
        <v>17</v>
      </c>
      <c r="E6122" s="25">
        <v>0</v>
      </c>
      <c r="J6122" s="1"/>
      <c r="K6122" s="1"/>
      <c r="L6122" s="1"/>
      <c r="M6122" s="1"/>
      <c r="N6122" s="1"/>
      <c r="AA6122" s="1"/>
      <c r="AB6122" s="1"/>
      <c r="AC6122" s="1"/>
    </row>
    <row r="6123" spans="2:29" x14ac:dyDescent="0.25">
      <c r="B6123" s="27">
        <f t="shared" si="157"/>
        <v>39703.041666651821</v>
      </c>
      <c r="C6123" s="25">
        <v>1</v>
      </c>
      <c r="D6123" s="25">
        <v>16.600000000000001</v>
      </c>
      <c r="E6123" s="25">
        <v>0</v>
      </c>
      <c r="J6123" s="1"/>
      <c r="K6123" s="1"/>
      <c r="L6123" s="1"/>
      <c r="M6123" s="1"/>
      <c r="N6123" s="1"/>
      <c r="AA6123" s="1"/>
      <c r="AB6123" s="1"/>
      <c r="AC6123" s="1"/>
    </row>
    <row r="6124" spans="2:29" x14ac:dyDescent="0.25">
      <c r="B6124" s="27">
        <f t="shared" si="157"/>
        <v>39703.083333318486</v>
      </c>
      <c r="C6124" s="25">
        <v>2</v>
      </c>
      <c r="D6124" s="25">
        <v>16.5</v>
      </c>
      <c r="E6124" s="25">
        <v>0</v>
      </c>
      <c r="J6124" s="1"/>
      <c r="K6124" s="1"/>
      <c r="L6124" s="1"/>
      <c r="M6124" s="1"/>
      <c r="N6124" s="1"/>
      <c r="AA6124" s="1"/>
      <c r="AB6124" s="1"/>
      <c r="AC6124" s="1"/>
    </row>
    <row r="6125" spans="2:29" x14ac:dyDescent="0.25">
      <c r="B6125" s="27">
        <f t="shared" si="157"/>
        <v>39703.12499998515</v>
      </c>
      <c r="C6125" s="25">
        <v>3</v>
      </c>
      <c r="D6125" s="25">
        <v>16.3</v>
      </c>
      <c r="E6125" s="25">
        <v>0</v>
      </c>
      <c r="J6125" s="1"/>
      <c r="K6125" s="1"/>
      <c r="L6125" s="1"/>
      <c r="M6125" s="1"/>
      <c r="N6125" s="1"/>
      <c r="AA6125" s="1"/>
      <c r="AB6125" s="1"/>
      <c r="AC6125" s="1"/>
    </row>
    <row r="6126" spans="2:29" x14ac:dyDescent="0.25">
      <c r="B6126" s="27">
        <f t="shared" si="157"/>
        <v>39703.166666651814</v>
      </c>
      <c r="C6126" s="25">
        <v>4</v>
      </c>
      <c r="D6126" s="25">
        <v>16</v>
      </c>
      <c r="E6126" s="25">
        <v>0</v>
      </c>
      <c r="J6126" s="1"/>
      <c r="K6126" s="1"/>
      <c r="L6126" s="1"/>
      <c r="M6126" s="1"/>
      <c r="N6126" s="1"/>
      <c r="AA6126" s="1"/>
      <c r="AB6126" s="1"/>
      <c r="AC6126" s="1"/>
    </row>
    <row r="6127" spans="2:29" x14ac:dyDescent="0.25">
      <c r="B6127" s="27">
        <f t="shared" si="157"/>
        <v>39703.208333318478</v>
      </c>
      <c r="C6127" s="25">
        <v>5</v>
      </c>
      <c r="D6127" s="25">
        <v>16</v>
      </c>
      <c r="E6127" s="25">
        <v>0</v>
      </c>
      <c r="J6127" s="1"/>
      <c r="K6127" s="1"/>
      <c r="L6127" s="1"/>
      <c r="M6127" s="1"/>
      <c r="N6127" s="1"/>
      <c r="AA6127" s="1"/>
      <c r="AB6127" s="1"/>
      <c r="AC6127" s="1"/>
    </row>
    <row r="6128" spans="2:29" x14ac:dyDescent="0.25">
      <c r="B6128" s="27">
        <f t="shared" si="157"/>
        <v>39703.249999985142</v>
      </c>
      <c r="C6128" s="25">
        <v>6</v>
      </c>
      <c r="D6128" s="25">
        <v>15.9</v>
      </c>
      <c r="E6128" s="25">
        <v>0</v>
      </c>
      <c r="J6128" s="1"/>
      <c r="K6128" s="1"/>
      <c r="L6128" s="1"/>
      <c r="M6128" s="1"/>
      <c r="N6128" s="1"/>
      <c r="AA6128" s="1"/>
      <c r="AB6128" s="1"/>
      <c r="AC6128" s="1"/>
    </row>
    <row r="6129" spans="2:29" x14ac:dyDescent="0.25">
      <c r="B6129" s="27">
        <f t="shared" si="157"/>
        <v>39703.291666651807</v>
      </c>
      <c r="C6129" s="25">
        <v>7</v>
      </c>
      <c r="D6129" s="25">
        <v>15.9</v>
      </c>
      <c r="E6129" s="25">
        <v>13.07</v>
      </c>
      <c r="J6129" s="1"/>
      <c r="K6129" s="1"/>
      <c r="L6129" s="1"/>
      <c r="M6129" s="1"/>
      <c r="N6129" s="1"/>
      <c r="AA6129" s="1"/>
      <c r="AB6129" s="1"/>
      <c r="AC6129" s="1"/>
    </row>
    <row r="6130" spans="2:29" x14ac:dyDescent="0.25">
      <c r="B6130" s="27">
        <f t="shared" si="157"/>
        <v>39703.333333318471</v>
      </c>
      <c r="C6130" s="25">
        <v>8</v>
      </c>
      <c r="D6130" s="25">
        <v>16.600000000000001</v>
      </c>
      <c r="E6130" s="25">
        <v>209.12</v>
      </c>
      <c r="J6130" s="1"/>
      <c r="K6130" s="1"/>
      <c r="L6130" s="1"/>
      <c r="M6130" s="1"/>
      <c r="N6130" s="1"/>
      <c r="AA6130" s="1"/>
      <c r="AB6130" s="1"/>
      <c r="AC6130" s="1"/>
    </row>
    <row r="6131" spans="2:29" x14ac:dyDescent="0.25">
      <c r="B6131" s="27">
        <f t="shared" si="157"/>
        <v>39703.374999985135</v>
      </c>
      <c r="C6131" s="25">
        <v>9</v>
      </c>
      <c r="D6131" s="25">
        <v>17.399999999999999</v>
      </c>
      <c r="E6131" s="25">
        <v>423.88</v>
      </c>
      <c r="J6131" s="1"/>
      <c r="K6131" s="1"/>
      <c r="L6131" s="1"/>
      <c r="M6131" s="1"/>
      <c r="N6131" s="1"/>
      <c r="AA6131" s="1"/>
      <c r="AB6131" s="1"/>
      <c r="AC6131" s="1"/>
    </row>
    <row r="6132" spans="2:29" x14ac:dyDescent="0.25">
      <c r="B6132" s="27">
        <f t="shared" si="157"/>
        <v>39703.416666651799</v>
      </c>
      <c r="C6132" s="25">
        <v>10</v>
      </c>
      <c r="D6132" s="25">
        <v>18.399999999999999</v>
      </c>
      <c r="E6132" s="25">
        <v>610.91999999999996</v>
      </c>
      <c r="J6132" s="1"/>
      <c r="K6132" s="1"/>
      <c r="L6132" s="1"/>
      <c r="M6132" s="1"/>
      <c r="N6132" s="1"/>
      <c r="AA6132" s="1"/>
      <c r="AB6132" s="1"/>
      <c r="AC6132" s="1"/>
    </row>
    <row r="6133" spans="2:29" x14ac:dyDescent="0.25">
      <c r="B6133" s="27">
        <f t="shared" si="157"/>
        <v>39703.458333318464</v>
      </c>
      <c r="C6133" s="25">
        <v>11</v>
      </c>
      <c r="D6133" s="25">
        <v>19.399999999999999</v>
      </c>
      <c r="E6133" s="25">
        <v>752.81</v>
      </c>
      <c r="J6133" s="1"/>
      <c r="K6133" s="1"/>
      <c r="L6133" s="1"/>
      <c r="M6133" s="1"/>
      <c r="N6133" s="1"/>
      <c r="AA6133" s="1"/>
      <c r="AB6133" s="1"/>
      <c r="AC6133" s="1"/>
    </row>
    <row r="6134" spans="2:29" x14ac:dyDescent="0.25">
      <c r="B6134" s="27">
        <f t="shared" si="157"/>
        <v>39703.499999985128</v>
      </c>
      <c r="C6134" s="25">
        <v>12</v>
      </c>
      <c r="D6134" s="25">
        <v>20.100000000000001</v>
      </c>
      <c r="E6134" s="25">
        <v>839.59</v>
      </c>
      <c r="J6134" s="1"/>
      <c r="K6134" s="1"/>
      <c r="L6134" s="1"/>
      <c r="M6134" s="1"/>
      <c r="N6134" s="1"/>
      <c r="AA6134" s="1"/>
      <c r="AB6134" s="1"/>
      <c r="AC6134" s="1"/>
    </row>
    <row r="6135" spans="2:29" x14ac:dyDescent="0.25">
      <c r="B6135" s="27">
        <f t="shared" si="157"/>
        <v>39703.541666651792</v>
      </c>
      <c r="C6135" s="25">
        <v>13</v>
      </c>
      <c r="D6135" s="25">
        <v>21</v>
      </c>
      <c r="E6135" s="25">
        <v>858.63</v>
      </c>
      <c r="J6135" s="1"/>
      <c r="K6135" s="1"/>
      <c r="L6135" s="1"/>
      <c r="M6135" s="1"/>
      <c r="N6135" s="1"/>
      <c r="AA6135" s="1"/>
      <c r="AB6135" s="1"/>
      <c r="AC6135" s="1"/>
    </row>
    <row r="6136" spans="2:29" x14ac:dyDescent="0.25">
      <c r="B6136" s="27">
        <f t="shared" si="157"/>
        <v>39703.583333318456</v>
      </c>
      <c r="C6136" s="25">
        <v>14</v>
      </c>
      <c r="D6136" s="25">
        <v>21.5</v>
      </c>
      <c r="E6136" s="25">
        <v>791.59</v>
      </c>
      <c r="J6136" s="1"/>
      <c r="K6136" s="1"/>
      <c r="L6136" s="1"/>
      <c r="M6136" s="1"/>
      <c r="N6136" s="1"/>
      <c r="AA6136" s="1"/>
      <c r="AB6136" s="1"/>
      <c r="AC6136" s="1"/>
    </row>
    <row r="6137" spans="2:29" x14ac:dyDescent="0.25">
      <c r="B6137" s="27">
        <f t="shared" si="157"/>
        <v>39703.624999985121</v>
      </c>
      <c r="C6137" s="25">
        <v>15</v>
      </c>
      <c r="D6137" s="25">
        <v>21.3</v>
      </c>
      <c r="E6137" s="25">
        <v>582.74</v>
      </c>
      <c r="J6137" s="1"/>
      <c r="K6137" s="1"/>
      <c r="L6137" s="1"/>
      <c r="M6137" s="1"/>
      <c r="N6137" s="1"/>
      <c r="AA6137" s="1"/>
      <c r="AB6137" s="1"/>
      <c r="AC6137" s="1"/>
    </row>
    <row r="6138" spans="2:29" x14ac:dyDescent="0.25">
      <c r="B6138" s="27">
        <f t="shared" si="157"/>
        <v>39703.666666651785</v>
      </c>
      <c r="C6138" s="25">
        <v>16</v>
      </c>
      <c r="D6138" s="25">
        <v>20.6</v>
      </c>
      <c r="E6138" s="25">
        <v>359.99</v>
      </c>
      <c r="J6138" s="1"/>
      <c r="K6138" s="1"/>
      <c r="L6138" s="1"/>
      <c r="M6138" s="1"/>
      <c r="N6138" s="1"/>
      <c r="AA6138" s="1"/>
      <c r="AB6138" s="1"/>
      <c r="AC6138" s="1"/>
    </row>
    <row r="6139" spans="2:29" x14ac:dyDescent="0.25">
      <c r="B6139" s="27">
        <f t="shared" si="157"/>
        <v>39703.708333318449</v>
      </c>
      <c r="C6139" s="25">
        <v>17</v>
      </c>
      <c r="D6139" s="25">
        <v>19.600000000000001</v>
      </c>
      <c r="E6139" s="25">
        <v>160.97</v>
      </c>
      <c r="J6139" s="1"/>
      <c r="K6139" s="1"/>
      <c r="L6139" s="1"/>
      <c r="M6139" s="1"/>
      <c r="N6139" s="1"/>
      <c r="AA6139" s="1"/>
      <c r="AB6139" s="1"/>
      <c r="AC6139" s="1"/>
    </row>
    <row r="6140" spans="2:29" x14ac:dyDescent="0.25">
      <c r="B6140" s="27">
        <f t="shared" si="157"/>
        <v>39703.749999985113</v>
      </c>
      <c r="C6140" s="25">
        <v>18</v>
      </c>
      <c r="D6140" s="25">
        <v>18.5</v>
      </c>
      <c r="E6140" s="25">
        <v>27.93</v>
      </c>
      <c r="J6140" s="1"/>
      <c r="K6140" s="1"/>
      <c r="L6140" s="1"/>
      <c r="M6140" s="1"/>
      <c r="N6140" s="1"/>
      <c r="AA6140" s="1"/>
      <c r="AB6140" s="1"/>
      <c r="AC6140" s="1"/>
    </row>
    <row r="6141" spans="2:29" x14ac:dyDescent="0.25">
      <c r="B6141" s="27">
        <f t="shared" si="157"/>
        <v>39703.791666651778</v>
      </c>
      <c r="C6141" s="25">
        <v>19</v>
      </c>
      <c r="D6141" s="25">
        <v>17.8</v>
      </c>
      <c r="E6141" s="25">
        <v>0</v>
      </c>
      <c r="J6141" s="1"/>
      <c r="K6141" s="1"/>
      <c r="L6141" s="1"/>
      <c r="M6141" s="1"/>
      <c r="N6141" s="1"/>
      <c r="AA6141" s="1"/>
      <c r="AB6141" s="1"/>
      <c r="AC6141" s="1"/>
    </row>
    <row r="6142" spans="2:29" x14ac:dyDescent="0.25">
      <c r="B6142" s="27">
        <f t="shared" si="157"/>
        <v>39703.833333318442</v>
      </c>
      <c r="C6142" s="25">
        <v>20</v>
      </c>
      <c r="D6142" s="25">
        <v>17.5</v>
      </c>
      <c r="E6142" s="25">
        <v>0</v>
      </c>
      <c r="J6142" s="1"/>
      <c r="K6142" s="1"/>
      <c r="L6142" s="1"/>
      <c r="M6142" s="1"/>
      <c r="N6142" s="1"/>
      <c r="AA6142" s="1"/>
      <c r="AB6142" s="1"/>
      <c r="AC6142" s="1"/>
    </row>
    <row r="6143" spans="2:29" x14ac:dyDescent="0.25">
      <c r="B6143" s="27">
        <f t="shared" si="157"/>
        <v>39703.874999985106</v>
      </c>
      <c r="C6143" s="25">
        <v>21</v>
      </c>
      <c r="D6143" s="25">
        <v>17.399999999999999</v>
      </c>
      <c r="E6143" s="25">
        <v>0</v>
      </c>
      <c r="J6143" s="1"/>
      <c r="K6143" s="1"/>
      <c r="L6143" s="1"/>
      <c r="M6143" s="1"/>
      <c r="N6143" s="1"/>
      <c r="AA6143" s="1"/>
      <c r="AB6143" s="1"/>
      <c r="AC6143" s="1"/>
    </row>
    <row r="6144" spans="2:29" x14ac:dyDescent="0.25">
      <c r="B6144" s="27">
        <f t="shared" si="157"/>
        <v>39703.91666665177</v>
      </c>
      <c r="C6144" s="25">
        <v>22</v>
      </c>
      <c r="D6144" s="25">
        <v>17.2</v>
      </c>
      <c r="E6144" s="25">
        <v>0</v>
      </c>
      <c r="J6144" s="1"/>
      <c r="K6144" s="1"/>
      <c r="L6144" s="1"/>
      <c r="M6144" s="1"/>
      <c r="N6144" s="1"/>
      <c r="AA6144" s="1"/>
      <c r="AB6144" s="1"/>
      <c r="AC6144" s="1"/>
    </row>
    <row r="6145" spans="2:29" x14ac:dyDescent="0.25">
      <c r="B6145" s="27">
        <f t="shared" si="157"/>
        <v>39703.958333318435</v>
      </c>
      <c r="C6145" s="25">
        <v>23</v>
      </c>
      <c r="D6145" s="25">
        <v>17</v>
      </c>
      <c r="E6145" s="25">
        <v>0</v>
      </c>
      <c r="J6145" s="1"/>
      <c r="K6145" s="1"/>
      <c r="L6145" s="1"/>
      <c r="M6145" s="1"/>
      <c r="N6145" s="1"/>
      <c r="AA6145" s="1"/>
      <c r="AB6145" s="1"/>
      <c r="AC6145" s="1"/>
    </row>
    <row r="6146" spans="2:29" x14ac:dyDescent="0.25">
      <c r="B6146" s="27">
        <f t="shared" si="157"/>
        <v>39703.999999985099</v>
      </c>
      <c r="C6146" s="25">
        <v>0</v>
      </c>
      <c r="D6146" s="25">
        <v>16.8</v>
      </c>
      <c r="E6146" s="25">
        <v>0</v>
      </c>
      <c r="J6146" s="1"/>
      <c r="K6146" s="1"/>
      <c r="L6146" s="1"/>
      <c r="M6146" s="1"/>
      <c r="N6146" s="1"/>
      <c r="AA6146" s="1"/>
      <c r="AB6146" s="1"/>
      <c r="AC6146" s="1"/>
    </row>
    <row r="6147" spans="2:29" x14ac:dyDescent="0.25">
      <c r="B6147" s="27">
        <f t="shared" ref="B6147:B6210" si="158">B6146+1/24</f>
        <v>39704.041666651763</v>
      </c>
      <c r="C6147" s="25">
        <v>1</v>
      </c>
      <c r="D6147" s="25">
        <v>16.7</v>
      </c>
      <c r="E6147" s="25">
        <v>0</v>
      </c>
      <c r="J6147" s="1"/>
      <c r="K6147" s="1"/>
      <c r="L6147" s="1"/>
      <c r="M6147" s="1"/>
      <c r="N6147" s="1"/>
      <c r="AA6147" s="1"/>
      <c r="AB6147" s="1"/>
      <c r="AC6147" s="1"/>
    </row>
    <row r="6148" spans="2:29" x14ac:dyDescent="0.25">
      <c r="B6148" s="27">
        <f t="shared" si="158"/>
        <v>39704.083333318427</v>
      </c>
      <c r="C6148" s="25">
        <v>2</v>
      </c>
      <c r="D6148" s="25">
        <v>16.600000000000001</v>
      </c>
      <c r="E6148" s="25">
        <v>0</v>
      </c>
      <c r="J6148" s="1"/>
      <c r="K6148" s="1"/>
      <c r="L6148" s="1"/>
      <c r="M6148" s="1"/>
      <c r="N6148" s="1"/>
      <c r="AA6148" s="1"/>
      <c r="AB6148" s="1"/>
      <c r="AC6148" s="1"/>
    </row>
    <row r="6149" spans="2:29" x14ac:dyDescent="0.25">
      <c r="B6149" s="27">
        <f t="shared" si="158"/>
        <v>39704.124999985092</v>
      </c>
      <c r="C6149" s="25">
        <v>3</v>
      </c>
      <c r="D6149" s="25">
        <v>16.600000000000001</v>
      </c>
      <c r="E6149" s="25">
        <v>0</v>
      </c>
      <c r="J6149" s="1"/>
      <c r="K6149" s="1"/>
      <c r="L6149" s="1"/>
      <c r="M6149" s="1"/>
      <c r="N6149" s="1"/>
      <c r="AA6149" s="1"/>
      <c r="AB6149" s="1"/>
      <c r="AC6149" s="1"/>
    </row>
    <row r="6150" spans="2:29" x14ac:dyDescent="0.25">
      <c r="B6150" s="27">
        <f t="shared" si="158"/>
        <v>39704.166666651756</v>
      </c>
      <c r="C6150" s="25">
        <v>4</v>
      </c>
      <c r="D6150" s="25">
        <v>16.399999999999999</v>
      </c>
      <c r="E6150" s="25">
        <v>0</v>
      </c>
      <c r="J6150" s="1"/>
      <c r="K6150" s="1"/>
      <c r="L6150" s="1"/>
      <c r="M6150" s="1"/>
      <c r="N6150" s="1"/>
      <c r="AA6150" s="1"/>
      <c r="AB6150" s="1"/>
      <c r="AC6150" s="1"/>
    </row>
    <row r="6151" spans="2:29" x14ac:dyDescent="0.25">
      <c r="B6151" s="27">
        <f t="shared" si="158"/>
        <v>39704.20833331842</v>
      </c>
      <c r="C6151" s="25">
        <v>5</v>
      </c>
      <c r="D6151" s="25">
        <v>16.399999999999999</v>
      </c>
      <c r="E6151" s="25">
        <v>0</v>
      </c>
      <c r="J6151" s="1"/>
      <c r="K6151" s="1"/>
      <c r="L6151" s="1"/>
      <c r="M6151" s="1"/>
      <c r="N6151" s="1"/>
      <c r="AA6151" s="1"/>
      <c r="AB6151" s="1"/>
      <c r="AC6151" s="1"/>
    </row>
    <row r="6152" spans="2:29" x14ac:dyDescent="0.25">
      <c r="B6152" s="27">
        <f t="shared" si="158"/>
        <v>39704.249999985084</v>
      </c>
      <c r="C6152" s="25">
        <v>6</v>
      </c>
      <c r="D6152" s="25">
        <v>16.2</v>
      </c>
      <c r="E6152" s="25">
        <v>0</v>
      </c>
      <c r="J6152" s="1"/>
      <c r="K6152" s="1"/>
      <c r="L6152" s="1"/>
      <c r="M6152" s="1"/>
      <c r="N6152" s="1"/>
      <c r="AA6152" s="1"/>
      <c r="AB6152" s="1"/>
      <c r="AC6152" s="1"/>
    </row>
    <row r="6153" spans="2:29" x14ac:dyDescent="0.25">
      <c r="B6153" s="27">
        <f t="shared" si="158"/>
        <v>39704.291666651749</v>
      </c>
      <c r="C6153" s="25">
        <v>7</v>
      </c>
      <c r="D6153" s="25">
        <v>16.100000000000001</v>
      </c>
      <c r="E6153" s="25">
        <v>10.48</v>
      </c>
      <c r="J6153" s="1"/>
      <c r="K6153" s="1"/>
      <c r="L6153" s="1"/>
      <c r="M6153" s="1"/>
      <c r="N6153" s="1"/>
      <c r="AA6153" s="1"/>
      <c r="AB6153" s="1"/>
      <c r="AC6153" s="1"/>
    </row>
    <row r="6154" spans="2:29" x14ac:dyDescent="0.25">
      <c r="B6154" s="27">
        <f t="shared" si="158"/>
        <v>39704.333333318413</v>
      </c>
      <c r="C6154" s="25">
        <v>8</v>
      </c>
      <c r="D6154" s="25">
        <v>16.600000000000001</v>
      </c>
      <c r="E6154" s="25">
        <v>201.61</v>
      </c>
      <c r="J6154" s="1"/>
      <c r="K6154" s="1"/>
      <c r="L6154" s="1"/>
      <c r="M6154" s="1"/>
      <c r="N6154" s="1"/>
      <c r="AA6154" s="1"/>
      <c r="AB6154" s="1"/>
      <c r="AC6154" s="1"/>
    </row>
    <row r="6155" spans="2:29" x14ac:dyDescent="0.25">
      <c r="B6155" s="27">
        <f t="shared" si="158"/>
        <v>39704.374999985077</v>
      </c>
      <c r="C6155" s="25">
        <v>9</v>
      </c>
      <c r="D6155" s="25">
        <v>17.5</v>
      </c>
      <c r="E6155" s="25">
        <v>413.99</v>
      </c>
      <c r="J6155" s="1"/>
      <c r="K6155" s="1"/>
      <c r="L6155" s="1"/>
      <c r="M6155" s="1"/>
      <c r="N6155" s="1"/>
      <c r="AA6155" s="1"/>
      <c r="AB6155" s="1"/>
      <c r="AC6155" s="1"/>
    </row>
    <row r="6156" spans="2:29" x14ac:dyDescent="0.25">
      <c r="B6156" s="27">
        <f t="shared" si="158"/>
        <v>39704.416666651741</v>
      </c>
      <c r="C6156" s="25">
        <v>10</v>
      </c>
      <c r="D6156" s="25">
        <v>18.5</v>
      </c>
      <c r="E6156" s="25">
        <v>600.39</v>
      </c>
      <c r="J6156" s="1"/>
      <c r="K6156" s="1"/>
      <c r="L6156" s="1"/>
      <c r="M6156" s="1"/>
      <c r="N6156" s="1"/>
      <c r="AA6156" s="1"/>
      <c r="AB6156" s="1"/>
      <c r="AC6156" s="1"/>
    </row>
    <row r="6157" spans="2:29" x14ac:dyDescent="0.25">
      <c r="B6157" s="27">
        <f t="shared" si="158"/>
        <v>39704.458333318405</v>
      </c>
      <c r="C6157" s="25">
        <v>11</v>
      </c>
      <c r="D6157" s="25">
        <v>19.7</v>
      </c>
      <c r="E6157" s="25">
        <v>742.71</v>
      </c>
      <c r="J6157" s="1"/>
      <c r="K6157" s="1"/>
      <c r="L6157" s="1"/>
      <c r="M6157" s="1"/>
      <c r="N6157" s="1"/>
      <c r="AA6157" s="1"/>
      <c r="AB6157" s="1"/>
      <c r="AC6157" s="1"/>
    </row>
    <row r="6158" spans="2:29" x14ac:dyDescent="0.25">
      <c r="B6158" s="27">
        <f t="shared" si="158"/>
        <v>39704.49999998507</v>
      </c>
      <c r="C6158" s="25">
        <v>12</v>
      </c>
      <c r="D6158" s="25">
        <v>20.9</v>
      </c>
      <c r="E6158" s="25">
        <v>735.54</v>
      </c>
      <c r="J6158" s="1"/>
      <c r="K6158" s="1"/>
      <c r="L6158" s="1"/>
      <c r="M6158" s="1"/>
      <c r="N6158" s="1"/>
      <c r="AA6158" s="1"/>
      <c r="AB6158" s="1"/>
      <c r="AC6158" s="1"/>
    </row>
    <row r="6159" spans="2:29" x14ac:dyDescent="0.25">
      <c r="B6159" s="27">
        <f t="shared" si="158"/>
        <v>39704.541666651734</v>
      </c>
      <c r="C6159" s="25">
        <v>13</v>
      </c>
      <c r="D6159" s="25">
        <v>22.1</v>
      </c>
      <c r="E6159" s="25">
        <v>744.16</v>
      </c>
      <c r="J6159" s="1"/>
      <c r="K6159" s="1"/>
      <c r="L6159" s="1"/>
      <c r="M6159" s="1"/>
      <c r="N6159" s="1"/>
      <c r="AA6159" s="1"/>
      <c r="AB6159" s="1"/>
      <c r="AC6159" s="1"/>
    </row>
    <row r="6160" spans="2:29" x14ac:dyDescent="0.25">
      <c r="B6160" s="27">
        <f t="shared" si="158"/>
        <v>39704.583333318398</v>
      </c>
      <c r="C6160" s="25">
        <v>14</v>
      </c>
      <c r="D6160" s="25">
        <v>23.1</v>
      </c>
      <c r="E6160" s="25">
        <v>679.08</v>
      </c>
      <c r="J6160" s="1"/>
      <c r="K6160" s="1"/>
      <c r="L6160" s="1"/>
      <c r="M6160" s="1"/>
      <c r="N6160" s="1"/>
      <c r="AA6160" s="1"/>
      <c r="AB6160" s="1"/>
      <c r="AC6160" s="1"/>
    </row>
    <row r="6161" spans="2:29" x14ac:dyDescent="0.25">
      <c r="B6161" s="27">
        <f t="shared" si="158"/>
        <v>39704.624999985062</v>
      </c>
      <c r="C6161" s="25">
        <v>15</v>
      </c>
      <c r="D6161" s="25">
        <v>23.8</v>
      </c>
      <c r="E6161" s="25">
        <v>541.12</v>
      </c>
      <c r="J6161" s="1"/>
      <c r="K6161" s="1"/>
      <c r="L6161" s="1"/>
      <c r="M6161" s="1"/>
      <c r="N6161" s="1"/>
      <c r="AA6161" s="1"/>
      <c r="AB6161" s="1"/>
      <c r="AC6161" s="1"/>
    </row>
    <row r="6162" spans="2:29" x14ac:dyDescent="0.25">
      <c r="B6162" s="27">
        <f t="shared" si="158"/>
        <v>39704.666666651727</v>
      </c>
      <c r="C6162" s="25">
        <v>16</v>
      </c>
      <c r="D6162" s="25">
        <v>24.1</v>
      </c>
      <c r="E6162" s="25">
        <v>372.56</v>
      </c>
      <c r="J6162" s="1"/>
      <c r="K6162" s="1"/>
      <c r="L6162" s="1"/>
      <c r="M6162" s="1"/>
      <c r="N6162" s="1"/>
      <c r="AA6162" s="1"/>
      <c r="AB6162" s="1"/>
      <c r="AC6162" s="1"/>
    </row>
    <row r="6163" spans="2:29" x14ac:dyDescent="0.25">
      <c r="B6163" s="27">
        <f t="shared" si="158"/>
        <v>39704.708333318391</v>
      </c>
      <c r="C6163" s="25">
        <v>17</v>
      </c>
      <c r="D6163" s="25">
        <v>23.8</v>
      </c>
      <c r="E6163" s="25">
        <v>131.72999999999999</v>
      </c>
      <c r="J6163" s="1"/>
      <c r="K6163" s="1"/>
      <c r="L6163" s="1"/>
      <c r="M6163" s="1"/>
      <c r="N6163" s="1"/>
      <c r="AA6163" s="1"/>
      <c r="AB6163" s="1"/>
      <c r="AC6163" s="1"/>
    </row>
    <row r="6164" spans="2:29" x14ac:dyDescent="0.25">
      <c r="B6164" s="27">
        <f t="shared" si="158"/>
        <v>39704.749999985055</v>
      </c>
      <c r="C6164" s="25">
        <v>18</v>
      </c>
      <c r="D6164" s="25">
        <v>23.2</v>
      </c>
      <c r="E6164" s="25">
        <v>28.9</v>
      </c>
      <c r="J6164" s="1"/>
      <c r="K6164" s="1"/>
      <c r="L6164" s="1"/>
      <c r="M6164" s="1"/>
      <c r="N6164" s="1"/>
      <c r="AA6164" s="1"/>
      <c r="AB6164" s="1"/>
      <c r="AC6164" s="1"/>
    </row>
    <row r="6165" spans="2:29" x14ac:dyDescent="0.25">
      <c r="B6165" s="27">
        <f t="shared" si="158"/>
        <v>39704.791666651719</v>
      </c>
      <c r="C6165" s="25">
        <v>19</v>
      </c>
      <c r="D6165" s="25">
        <v>21.7</v>
      </c>
      <c r="E6165" s="25">
        <v>0</v>
      </c>
      <c r="J6165" s="1"/>
      <c r="K6165" s="1"/>
      <c r="L6165" s="1"/>
      <c r="M6165" s="1"/>
      <c r="N6165" s="1"/>
      <c r="AA6165" s="1"/>
      <c r="AB6165" s="1"/>
      <c r="AC6165" s="1"/>
    </row>
    <row r="6166" spans="2:29" x14ac:dyDescent="0.25">
      <c r="B6166" s="27">
        <f t="shared" si="158"/>
        <v>39704.833333318384</v>
      </c>
      <c r="C6166" s="25">
        <v>20</v>
      </c>
      <c r="D6166" s="25">
        <v>20.399999999999999</v>
      </c>
      <c r="E6166" s="25">
        <v>0</v>
      </c>
      <c r="J6166" s="1"/>
      <c r="K6166" s="1"/>
      <c r="L6166" s="1"/>
      <c r="M6166" s="1"/>
      <c r="N6166" s="1"/>
      <c r="AA6166" s="1"/>
      <c r="AB6166" s="1"/>
      <c r="AC6166" s="1"/>
    </row>
    <row r="6167" spans="2:29" x14ac:dyDescent="0.25">
      <c r="B6167" s="27">
        <f t="shared" si="158"/>
        <v>39704.874999985048</v>
      </c>
      <c r="C6167" s="25">
        <v>21</v>
      </c>
      <c r="D6167" s="25">
        <v>20</v>
      </c>
      <c r="E6167" s="25">
        <v>0</v>
      </c>
      <c r="J6167" s="1"/>
      <c r="K6167" s="1"/>
      <c r="L6167" s="1"/>
      <c r="M6167" s="1"/>
      <c r="N6167" s="1"/>
      <c r="AA6167" s="1"/>
      <c r="AB6167" s="1"/>
      <c r="AC6167" s="1"/>
    </row>
    <row r="6168" spans="2:29" x14ac:dyDescent="0.25">
      <c r="B6168" s="27">
        <f t="shared" si="158"/>
        <v>39704.916666651712</v>
      </c>
      <c r="C6168" s="25">
        <v>22</v>
      </c>
      <c r="D6168" s="25">
        <v>19.399999999999999</v>
      </c>
      <c r="E6168" s="25">
        <v>0</v>
      </c>
      <c r="J6168" s="1"/>
      <c r="K6168" s="1"/>
      <c r="L6168" s="1"/>
      <c r="M6168" s="1"/>
      <c r="N6168" s="1"/>
      <c r="AA6168" s="1"/>
      <c r="AB6168" s="1"/>
      <c r="AC6168" s="1"/>
    </row>
    <row r="6169" spans="2:29" x14ac:dyDescent="0.25">
      <c r="B6169" s="27">
        <f t="shared" si="158"/>
        <v>39704.958333318376</v>
      </c>
      <c r="C6169" s="25">
        <v>23</v>
      </c>
      <c r="D6169" s="25">
        <v>19</v>
      </c>
      <c r="E6169" s="25">
        <v>0</v>
      </c>
      <c r="J6169" s="1"/>
      <c r="K6169" s="1"/>
      <c r="L6169" s="1"/>
      <c r="M6169" s="1"/>
      <c r="N6169" s="1"/>
      <c r="AA6169" s="1"/>
      <c r="AB6169" s="1"/>
      <c r="AC6169" s="1"/>
    </row>
    <row r="6170" spans="2:29" x14ac:dyDescent="0.25">
      <c r="B6170" s="27">
        <f t="shared" si="158"/>
        <v>39704.999999985041</v>
      </c>
      <c r="C6170" s="25">
        <v>0</v>
      </c>
      <c r="D6170" s="25">
        <v>19</v>
      </c>
      <c r="E6170" s="25">
        <v>0</v>
      </c>
      <c r="J6170" s="1"/>
      <c r="K6170" s="1"/>
      <c r="L6170" s="1"/>
      <c r="M6170" s="1"/>
      <c r="N6170" s="1"/>
      <c r="AA6170" s="1"/>
      <c r="AB6170" s="1"/>
      <c r="AC6170" s="1"/>
    </row>
    <row r="6171" spans="2:29" x14ac:dyDescent="0.25">
      <c r="B6171" s="27">
        <f t="shared" si="158"/>
        <v>39705.041666651705</v>
      </c>
      <c r="C6171" s="25">
        <v>1</v>
      </c>
      <c r="D6171" s="25">
        <v>19.100000000000001</v>
      </c>
      <c r="E6171" s="25">
        <v>0</v>
      </c>
      <c r="J6171" s="1"/>
      <c r="K6171" s="1"/>
      <c r="L6171" s="1"/>
      <c r="M6171" s="1"/>
      <c r="N6171" s="1"/>
      <c r="AA6171" s="1"/>
      <c r="AB6171" s="1"/>
      <c r="AC6171" s="1"/>
    </row>
    <row r="6172" spans="2:29" x14ac:dyDescent="0.25">
      <c r="B6172" s="27">
        <f t="shared" si="158"/>
        <v>39705.083333318369</v>
      </c>
      <c r="C6172" s="25">
        <v>2</v>
      </c>
      <c r="D6172" s="25">
        <v>19.100000000000001</v>
      </c>
      <c r="E6172" s="25">
        <v>0</v>
      </c>
      <c r="J6172" s="1"/>
      <c r="K6172" s="1"/>
      <c r="L6172" s="1"/>
      <c r="M6172" s="1"/>
      <c r="N6172" s="1"/>
      <c r="AA6172" s="1"/>
      <c r="AB6172" s="1"/>
      <c r="AC6172" s="1"/>
    </row>
    <row r="6173" spans="2:29" x14ac:dyDescent="0.25">
      <c r="B6173" s="27">
        <f t="shared" si="158"/>
        <v>39705.124999985033</v>
      </c>
      <c r="C6173" s="25">
        <v>3</v>
      </c>
      <c r="D6173" s="25">
        <v>18.7</v>
      </c>
      <c r="E6173" s="25">
        <v>0</v>
      </c>
      <c r="J6173" s="1"/>
      <c r="K6173" s="1"/>
      <c r="L6173" s="1"/>
      <c r="M6173" s="1"/>
      <c r="N6173" s="1"/>
      <c r="AA6173" s="1"/>
      <c r="AB6173" s="1"/>
      <c r="AC6173" s="1"/>
    </row>
    <row r="6174" spans="2:29" x14ac:dyDescent="0.25">
      <c r="B6174" s="27">
        <f t="shared" si="158"/>
        <v>39705.166666651698</v>
      </c>
      <c r="C6174" s="25">
        <v>4</v>
      </c>
      <c r="D6174" s="25">
        <v>18.3</v>
      </c>
      <c r="E6174" s="25">
        <v>0</v>
      </c>
      <c r="J6174" s="1"/>
      <c r="K6174" s="1"/>
      <c r="L6174" s="1"/>
      <c r="M6174" s="1"/>
      <c r="N6174" s="1"/>
      <c r="AA6174" s="1"/>
      <c r="AB6174" s="1"/>
      <c r="AC6174" s="1"/>
    </row>
    <row r="6175" spans="2:29" x14ac:dyDescent="0.25">
      <c r="B6175" s="27">
        <f t="shared" si="158"/>
        <v>39705.208333318362</v>
      </c>
      <c r="C6175" s="25">
        <v>5</v>
      </c>
      <c r="D6175" s="25">
        <v>18.100000000000001</v>
      </c>
      <c r="E6175" s="25">
        <v>0</v>
      </c>
      <c r="J6175" s="1"/>
      <c r="K6175" s="1"/>
      <c r="L6175" s="1"/>
      <c r="M6175" s="1"/>
      <c r="N6175" s="1"/>
      <c r="AA6175" s="1"/>
      <c r="AB6175" s="1"/>
      <c r="AC6175" s="1"/>
    </row>
    <row r="6176" spans="2:29" x14ac:dyDescent="0.25">
      <c r="B6176" s="27">
        <f t="shared" si="158"/>
        <v>39705.249999985026</v>
      </c>
      <c r="C6176" s="25">
        <v>6</v>
      </c>
      <c r="D6176" s="25">
        <v>17.899999999999999</v>
      </c>
      <c r="E6176" s="25">
        <v>0</v>
      </c>
      <c r="J6176" s="1"/>
      <c r="K6176" s="1"/>
      <c r="L6176" s="1"/>
      <c r="M6176" s="1"/>
      <c r="N6176" s="1"/>
      <c r="AA6176" s="1"/>
      <c r="AB6176" s="1"/>
      <c r="AC6176" s="1"/>
    </row>
    <row r="6177" spans="2:29" x14ac:dyDescent="0.25">
      <c r="B6177" s="27">
        <f t="shared" si="158"/>
        <v>39705.29166665169</v>
      </c>
      <c r="C6177" s="25">
        <v>7</v>
      </c>
      <c r="D6177" s="25">
        <v>17.7</v>
      </c>
      <c r="E6177" s="25">
        <v>8.32</v>
      </c>
      <c r="J6177" s="1"/>
      <c r="K6177" s="1"/>
      <c r="L6177" s="1"/>
      <c r="M6177" s="1"/>
      <c r="N6177" s="1"/>
      <c r="AA6177" s="1"/>
      <c r="AB6177" s="1"/>
      <c r="AC6177" s="1"/>
    </row>
    <row r="6178" spans="2:29" x14ac:dyDescent="0.25">
      <c r="B6178" s="27">
        <f t="shared" si="158"/>
        <v>39705.333333318355</v>
      </c>
      <c r="C6178" s="25">
        <v>8</v>
      </c>
      <c r="D6178" s="25">
        <v>17.899999999999999</v>
      </c>
      <c r="E6178" s="25">
        <v>197</v>
      </c>
      <c r="J6178" s="1"/>
      <c r="K6178" s="1"/>
      <c r="L6178" s="1"/>
      <c r="M6178" s="1"/>
      <c r="N6178" s="1"/>
      <c r="AA6178" s="1"/>
      <c r="AB6178" s="1"/>
      <c r="AC6178" s="1"/>
    </row>
    <row r="6179" spans="2:29" x14ac:dyDescent="0.25">
      <c r="B6179" s="27">
        <f t="shared" si="158"/>
        <v>39705.374999985019</v>
      </c>
      <c r="C6179" s="25">
        <v>9</v>
      </c>
      <c r="D6179" s="25">
        <v>18.3</v>
      </c>
      <c r="E6179" s="25">
        <v>409.31</v>
      </c>
      <c r="J6179" s="1"/>
      <c r="K6179" s="1"/>
      <c r="L6179" s="1"/>
      <c r="M6179" s="1"/>
      <c r="N6179" s="1"/>
      <c r="AA6179" s="1"/>
      <c r="AB6179" s="1"/>
      <c r="AC6179" s="1"/>
    </row>
    <row r="6180" spans="2:29" x14ac:dyDescent="0.25">
      <c r="B6180" s="27">
        <f t="shared" si="158"/>
        <v>39705.416666651683</v>
      </c>
      <c r="C6180" s="25">
        <v>10</v>
      </c>
      <c r="D6180" s="25">
        <v>19.399999999999999</v>
      </c>
      <c r="E6180" s="25">
        <v>594.99</v>
      </c>
      <c r="J6180" s="1"/>
      <c r="K6180" s="1"/>
      <c r="L6180" s="1"/>
      <c r="M6180" s="1"/>
      <c r="N6180" s="1"/>
      <c r="AA6180" s="1"/>
      <c r="AB6180" s="1"/>
      <c r="AC6180" s="1"/>
    </row>
    <row r="6181" spans="2:29" x14ac:dyDescent="0.25">
      <c r="B6181" s="27">
        <f t="shared" si="158"/>
        <v>39705.458333318347</v>
      </c>
      <c r="C6181" s="25">
        <v>11</v>
      </c>
      <c r="D6181" s="25">
        <v>21.2</v>
      </c>
      <c r="E6181" s="25">
        <v>737.15</v>
      </c>
      <c r="J6181" s="1"/>
      <c r="K6181" s="1"/>
      <c r="L6181" s="1"/>
      <c r="M6181" s="1"/>
      <c r="N6181" s="1"/>
      <c r="AA6181" s="1"/>
      <c r="AB6181" s="1"/>
      <c r="AC6181" s="1"/>
    </row>
    <row r="6182" spans="2:29" x14ac:dyDescent="0.25">
      <c r="B6182" s="27">
        <f t="shared" si="158"/>
        <v>39705.499999985012</v>
      </c>
      <c r="C6182" s="25">
        <v>12</v>
      </c>
      <c r="D6182" s="25">
        <v>22.5</v>
      </c>
      <c r="E6182" s="25">
        <v>839.73</v>
      </c>
      <c r="J6182" s="1"/>
      <c r="K6182" s="1"/>
      <c r="L6182" s="1"/>
      <c r="M6182" s="1"/>
      <c r="N6182" s="1"/>
      <c r="AA6182" s="1"/>
      <c r="AB6182" s="1"/>
      <c r="AC6182" s="1"/>
    </row>
    <row r="6183" spans="2:29" x14ac:dyDescent="0.25">
      <c r="B6183" s="27">
        <f t="shared" si="158"/>
        <v>39705.541666651676</v>
      </c>
      <c r="C6183" s="25">
        <v>13</v>
      </c>
      <c r="D6183" s="25">
        <v>24.3</v>
      </c>
      <c r="E6183" s="25">
        <v>862.53</v>
      </c>
      <c r="J6183" s="1"/>
      <c r="K6183" s="1"/>
      <c r="L6183" s="1"/>
      <c r="M6183" s="1"/>
      <c r="N6183" s="1"/>
      <c r="AA6183" s="1"/>
      <c r="AB6183" s="1"/>
      <c r="AC6183" s="1"/>
    </row>
    <row r="6184" spans="2:29" x14ac:dyDescent="0.25">
      <c r="B6184" s="27">
        <f t="shared" si="158"/>
        <v>39705.58333331834</v>
      </c>
      <c r="C6184" s="25">
        <v>14</v>
      </c>
      <c r="D6184" s="25">
        <v>25.2</v>
      </c>
      <c r="E6184" s="25">
        <v>819.36</v>
      </c>
      <c r="J6184" s="1"/>
      <c r="K6184" s="1"/>
      <c r="L6184" s="1"/>
      <c r="M6184" s="1"/>
      <c r="N6184" s="1"/>
      <c r="AA6184" s="1"/>
      <c r="AB6184" s="1"/>
      <c r="AC6184" s="1"/>
    </row>
    <row r="6185" spans="2:29" x14ac:dyDescent="0.25">
      <c r="B6185" s="27">
        <f t="shared" si="158"/>
        <v>39705.624999985004</v>
      </c>
      <c r="C6185" s="25">
        <v>15</v>
      </c>
      <c r="D6185" s="25">
        <v>26.1</v>
      </c>
      <c r="E6185" s="25">
        <v>714.62</v>
      </c>
      <c r="J6185" s="1"/>
      <c r="K6185" s="1"/>
      <c r="L6185" s="1"/>
      <c r="M6185" s="1"/>
      <c r="N6185" s="1"/>
      <c r="AA6185" s="1"/>
      <c r="AB6185" s="1"/>
      <c r="AC6185" s="1"/>
    </row>
    <row r="6186" spans="2:29" x14ac:dyDescent="0.25">
      <c r="B6186" s="27">
        <f t="shared" si="158"/>
        <v>39705.666666651668</v>
      </c>
      <c r="C6186" s="25">
        <v>16</v>
      </c>
      <c r="D6186" s="25">
        <v>26.7</v>
      </c>
      <c r="E6186" s="25">
        <v>556.04</v>
      </c>
      <c r="J6186" s="1"/>
      <c r="K6186" s="1"/>
      <c r="L6186" s="1"/>
      <c r="M6186" s="1"/>
      <c r="N6186" s="1"/>
      <c r="AA6186" s="1"/>
      <c r="AB6186" s="1"/>
      <c r="AC6186" s="1"/>
    </row>
    <row r="6187" spans="2:29" x14ac:dyDescent="0.25">
      <c r="B6187" s="27">
        <f t="shared" si="158"/>
        <v>39705.708333318333</v>
      </c>
      <c r="C6187" s="25">
        <v>17</v>
      </c>
      <c r="D6187" s="25">
        <v>26.9</v>
      </c>
      <c r="E6187" s="25">
        <v>357.02</v>
      </c>
      <c r="J6187" s="1"/>
      <c r="K6187" s="1"/>
      <c r="L6187" s="1"/>
      <c r="M6187" s="1"/>
      <c r="N6187" s="1"/>
      <c r="AA6187" s="1"/>
      <c r="AB6187" s="1"/>
      <c r="AC6187" s="1"/>
    </row>
    <row r="6188" spans="2:29" x14ac:dyDescent="0.25">
      <c r="B6188" s="27">
        <f t="shared" si="158"/>
        <v>39705.749999984997</v>
      </c>
      <c r="C6188" s="25">
        <v>18</v>
      </c>
      <c r="D6188" s="25">
        <v>24.4</v>
      </c>
      <c r="E6188" s="25">
        <v>139.22</v>
      </c>
      <c r="J6188" s="1"/>
      <c r="K6188" s="1"/>
      <c r="L6188" s="1"/>
      <c r="M6188" s="1"/>
      <c r="N6188" s="1"/>
      <c r="AA6188" s="1"/>
      <c r="AB6188" s="1"/>
      <c r="AC6188" s="1"/>
    </row>
    <row r="6189" spans="2:29" x14ac:dyDescent="0.25">
      <c r="B6189" s="27">
        <f t="shared" si="158"/>
        <v>39705.791666651661</v>
      </c>
      <c r="C6189" s="25">
        <v>19</v>
      </c>
      <c r="D6189" s="25">
        <v>21.2</v>
      </c>
      <c r="E6189" s="25">
        <v>0</v>
      </c>
      <c r="J6189" s="1"/>
      <c r="K6189" s="1"/>
      <c r="L6189" s="1"/>
      <c r="M6189" s="1"/>
      <c r="N6189" s="1"/>
      <c r="AA6189" s="1"/>
      <c r="AB6189" s="1"/>
      <c r="AC6189" s="1"/>
    </row>
    <row r="6190" spans="2:29" x14ac:dyDescent="0.25">
      <c r="B6190" s="27">
        <f t="shared" si="158"/>
        <v>39705.833333318325</v>
      </c>
      <c r="C6190" s="25">
        <v>20</v>
      </c>
      <c r="D6190" s="25">
        <v>20.2</v>
      </c>
      <c r="E6190" s="25">
        <v>0</v>
      </c>
      <c r="J6190" s="1"/>
      <c r="K6190" s="1"/>
      <c r="L6190" s="1"/>
      <c r="M6190" s="1"/>
      <c r="N6190" s="1"/>
      <c r="AA6190" s="1"/>
      <c r="AB6190" s="1"/>
      <c r="AC6190" s="1"/>
    </row>
    <row r="6191" spans="2:29" x14ac:dyDescent="0.25">
      <c r="B6191" s="27">
        <f t="shared" si="158"/>
        <v>39705.87499998499</v>
      </c>
      <c r="C6191" s="25">
        <v>21</v>
      </c>
      <c r="D6191" s="25">
        <v>19.600000000000001</v>
      </c>
      <c r="E6191" s="25">
        <v>0</v>
      </c>
      <c r="J6191" s="1"/>
      <c r="K6191" s="1"/>
      <c r="L6191" s="1"/>
      <c r="M6191" s="1"/>
      <c r="N6191" s="1"/>
      <c r="AA6191" s="1"/>
      <c r="AB6191" s="1"/>
      <c r="AC6191" s="1"/>
    </row>
    <row r="6192" spans="2:29" x14ac:dyDescent="0.25">
      <c r="B6192" s="27">
        <f t="shared" si="158"/>
        <v>39705.916666651654</v>
      </c>
      <c r="C6192" s="25">
        <v>22</v>
      </c>
      <c r="D6192" s="25">
        <v>19.2</v>
      </c>
      <c r="E6192" s="25">
        <v>0</v>
      </c>
      <c r="J6192" s="1"/>
      <c r="K6192" s="1"/>
      <c r="L6192" s="1"/>
      <c r="M6192" s="1"/>
      <c r="N6192" s="1"/>
      <c r="AA6192" s="1"/>
      <c r="AB6192" s="1"/>
      <c r="AC6192" s="1"/>
    </row>
    <row r="6193" spans="2:29" x14ac:dyDescent="0.25">
      <c r="B6193" s="27">
        <f t="shared" si="158"/>
        <v>39705.958333318318</v>
      </c>
      <c r="C6193" s="25">
        <v>23</v>
      </c>
      <c r="D6193" s="25">
        <v>18.7</v>
      </c>
      <c r="E6193" s="25">
        <v>0</v>
      </c>
      <c r="J6193" s="1"/>
      <c r="K6193" s="1"/>
      <c r="L6193" s="1"/>
      <c r="M6193" s="1"/>
      <c r="N6193" s="1"/>
      <c r="AA6193" s="1"/>
      <c r="AB6193" s="1"/>
      <c r="AC6193" s="1"/>
    </row>
    <row r="6194" spans="2:29" x14ac:dyDescent="0.25">
      <c r="B6194" s="27">
        <f t="shared" si="158"/>
        <v>39705.999999984982</v>
      </c>
      <c r="C6194" s="25">
        <v>0</v>
      </c>
      <c r="D6194" s="25">
        <v>18.600000000000001</v>
      </c>
      <c r="E6194" s="25">
        <v>0</v>
      </c>
      <c r="J6194" s="1"/>
      <c r="K6194" s="1"/>
      <c r="L6194" s="1"/>
      <c r="M6194" s="1"/>
      <c r="N6194" s="1"/>
      <c r="AA6194" s="1"/>
      <c r="AB6194" s="1"/>
      <c r="AC6194" s="1"/>
    </row>
    <row r="6195" spans="2:29" x14ac:dyDescent="0.25">
      <c r="B6195" s="27">
        <f t="shared" si="158"/>
        <v>39706.041666651647</v>
      </c>
      <c r="C6195" s="25">
        <v>1</v>
      </c>
      <c r="D6195" s="25">
        <v>18.5</v>
      </c>
      <c r="E6195" s="25">
        <v>0</v>
      </c>
      <c r="J6195" s="1"/>
      <c r="K6195" s="1"/>
      <c r="L6195" s="1"/>
      <c r="M6195" s="1"/>
      <c r="N6195" s="1"/>
      <c r="AA6195" s="1"/>
      <c r="AB6195" s="1"/>
      <c r="AC6195" s="1"/>
    </row>
    <row r="6196" spans="2:29" x14ac:dyDescent="0.25">
      <c r="B6196" s="27">
        <f t="shared" si="158"/>
        <v>39706.083333318311</v>
      </c>
      <c r="C6196" s="25">
        <v>2</v>
      </c>
      <c r="D6196" s="25">
        <v>18.399999999999999</v>
      </c>
      <c r="E6196" s="25">
        <v>0</v>
      </c>
      <c r="J6196" s="1"/>
      <c r="K6196" s="1"/>
      <c r="L6196" s="1"/>
      <c r="M6196" s="1"/>
      <c r="N6196" s="1"/>
      <c r="AA6196" s="1"/>
      <c r="AB6196" s="1"/>
      <c r="AC6196" s="1"/>
    </row>
    <row r="6197" spans="2:29" x14ac:dyDescent="0.25">
      <c r="B6197" s="27">
        <f t="shared" si="158"/>
        <v>39706.124999984975</v>
      </c>
      <c r="C6197" s="25">
        <v>3</v>
      </c>
      <c r="D6197" s="25">
        <v>18.2</v>
      </c>
      <c r="E6197" s="25">
        <v>0</v>
      </c>
      <c r="J6197" s="1"/>
      <c r="K6197" s="1"/>
      <c r="L6197" s="1"/>
      <c r="M6197" s="1"/>
      <c r="N6197" s="1"/>
      <c r="AA6197" s="1"/>
      <c r="AB6197" s="1"/>
      <c r="AC6197" s="1"/>
    </row>
    <row r="6198" spans="2:29" x14ac:dyDescent="0.25">
      <c r="B6198" s="27">
        <f t="shared" si="158"/>
        <v>39706.166666651639</v>
      </c>
      <c r="C6198" s="25">
        <v>4</v>
      </c>
      <c r="D6198" s="25">
        <v>18</v>
      </c>
      <c r="E6198" s="25">
        <v>0</v>
      </c>
      <c r="J6198" s="1"/>
      <c r="K6198" s="1"/>
      <c r="L6198" s="1"/>
      <c r="M6198" s="1"/>
      <c r="N6198" s="1"/>
      <c r="AA6198" s="1"/>
      <c r="AB6198" s="1"/>
      <c r="AC6198" s="1"/>
    </row>
    <row r="6199" spans="2:29" x14ac:dyDescent="0.25">
      <c r="B6199" s="27">
        <f t="shared" si="158"/>
        <v>39706.208333318304</v>
      </c>
      <c r="C6199" s="25">
        <v>5</v>
      </c>
      <c r="D6199" s="25">
        <v>17.8</v>
      </c>
      <c r="E6199" s="25">
        <v>0</v>
      </c>
      <c r="J6199" s="1"/>
      <c r="K6199" s="1"/>
      <c r="L6199" s="1"/>
      <c r="M6199" s="1"/>
      <c r="N6199" s="1"/>
      <c r="AA6199" s="1"/>
      <c r="AB6199" s="1"/>
      <c r="AC6199" s="1"/>
    </row>
    <row r="6200" spans="2:29" x14ac:dyDescent="0.25">
      <c r="B6200" s="27">
        <f t="shared" si="158"/>
        <v>39706.249999984968</v>
      </c>
      <c r="C6200" s="25">
        <v>6</v>
      </c>
      <c r="D6200" s="25">
        <v>17.7</v>
      </c>
      <c r="E6200" s="25">
        <v>0</v>
      </c>
      <c r="J6200" s="1"/>
      <c r="K6200" s="1"/>
      <c r="L6200" s="1"/>
      <c r="M6200" s="1"/>
      <c r="N6200" s="1"/>
      <c r="AA6200" s="1"/>
      <c r="AB6200" s="1"/>
      <c r="AC6200" s="1"/>
    </row>
    <row r="6201" spans="2:29" x14ac:dyDescent="0.25">
      <c r="B6201" s="27">
        <f t="shared" si="158"/>
        <v>39706.291666651632</v>
      </c>
      <c r="C6201" s="25">
        <v>7</v>
      </c>
      <c r="D6201" s="25">
        <v>17.600000000000001</v>
      </c>
      <c r="E6201" s="25">
        <v>6.37</v>
      </c>
      <c r="J6201" s="1"/>
      <c r="K6201" s="1"/>
      <c r="L6201" s="1"/>
      <c r="M6201" s="1"/>
      <c r="N6201" s="1"/>
      <c r="AA6201" s="1"/>
      <c r="AB6201" s="1"/>
      <c r="AC6201" s="1"/>
    </row>
    <row r="6202" spans="2:29" x14ac:dyDescent="0.25">
      <c r="B6202" s="27">
        <f t="shared" si="158"/>
        <v>39706.333333318296</v>
      </c>
      <c r="C6202" s="25">
        <v>8</v>
      </c>
      <c r="D6202" s="25">
        <v>18.5</v>
      </c>
      <c r="E6202" s="25">
        <v>193.43</v>
      </c>
      <c r="J6202" s="1"/>
      <c r="K6202" s="1"/>
      <c r="L6202" s="1"/>
      <c r="M6202" s="1"/>
      <c r="N6202" s="1"/>
      <c r="AA6202" s="1"/>
      <c r="AB6202" s="1"/>
      <c r="AC6202" s="1"/>
    </row>
    <row r="6203" spans="2:29" x14ac:dyDescent="0.25">
      <c r="B6203" s="27">
        <f t="shared" si="158"/>
        <v>39706.374999984961</v>
      </c>
      <c r="C6203" s="25">
        <v>9</v>
      </c>
      <c r="D6203" s="25">
        <v>20.100000000000001</v>
      </c>
      <c r="E6203" s="25">
        <v>405.8</v>
      </c>
      <c r="J6203" s="1"/>
      <c r="K6203" s="1"/>
      <c r="L6203" s="1"/>
      <c r="M6203" s="1"/>
      <c r="N6203" s="1"/>
      <c r="AA6203" s="1"/>
      <c r="AB6203" s="1"/>
      <c r="AC6203" s="1"/>
    </row>
    <row r="6204" spans="2:29" x14ac:dyDescent="0.25">
      <c r="B6204" s="27">
        <f t="shared" si="158"/>
        <v>39706.416666651625</v>
      </c>
      <c r="C6204" s="25">
        <v>10</v>
      </c>
      <c r="D6204" s="25">
        <v>21.2</v>
      </c>
      <c r="E6204" s="25">
        <v>592.03</v>
      </c>
      <c r="J6204" s="1"/>
      <c r="K6204" s="1"/>
      <c r="L6204" s="1"/>
      <c r="M6204" s="1"/>
      <c r="N6204" s="1"/>
      <c r="AA6204" s="1"/>
      <c r="AB6204" s="1"/>
      <c r="AC6204" s="1"/>
    </row>
    <row r="6205" spans="2:29" x14ac:dyDescent="0.25">
      <c r="B6205" s="27">
        <f t="shared" si="158"/>
        <v>39706.458333318289</v>
      </c>
      <c r="C6205" s="25">
        <v>11</v>
      </c>
      <c r="D6205" s="25">
        <v>22.5</v>
      </c>
      <c r="E6205" s="25">
        <v>733.91</v>
      </c>
      <c r="J6205" s="1"/>
      <c r="K6205" s="1"/>
      <c r="L6205" s="1"/>
      <c r="M6205" s="1"/>
      <c r="N6205" s="1"/>
      <c r="AA6205" s="1"/>
      <c r="AB6205" s="1"/>
      <c r="AC6205" s="1"/>
    </row>
    <row r="6206" spans="2:29" x14ac:dyDescent="0.25">
      <c r="B6206" s="27">
        <f t="shared" si="158"/>
        <v>39706.499999984953</v>
      </c>
      <c r="C6206" s="25">
        <v>12</v>
      </c>
      <c r="D6206" s="25">
        <v>24</v>
      </c>
      <c r="E6206" s="25">
        <v>760.6</v>
      </c>
      <c r="J6206" s="1"/>
      <c r="K6206" s="1"/>
      <c r="L6206" s="1"/>
      <c r="M6206" s="1"/>
      <c r="N6206" s="1"/>
      <c r="AA6206" s="1"/>
      <c r="AB6206" s="1"/>
      <c r="AC6206" s="1"/>
    </row>
    <row r="6207" spans="2:29" x14ac:dyDescent="0.25">
      <c r="B6207" s="27">
        <f t="shared" si="158"/>
        <v>39706.541666651618</v>
      </c>
      <c r="C6207" s="25">
        <v>13</v>
      </c>
      <c r="D6207" s="25">
        <v>25</v>
      </c>
      <c r="E6207" s="25">
        <v>738.5</v>
      </c>
      <c r="J6207" s="1"/>
      <c r="K6207" s="1"/>
      <c r="L6207" s="1"/>
      <c r="M6207" s="1"/>
      <c r="N6207" s="1"/>
      <c r="AA6207" s="1"/>
      <c r="AB6207" s="1"/>
      <c r="AC6207" s="1"/>
    </row>
    <row r="6208" spans="2:29" x14ac:dyDescent="0.25">
      <c r="B6208" s="27">
        <f t="shared" si="158"/>
        <v>39706.583333318282</v>
      </c>
      <c r="C6208" s="25">
        <v>14</v>
      </c>
      <c r="D6208" s="25">
        <v>25.1</v>
      </c>
      <c r="E6208" s="25">
        <v>751.37</v>
      </c>
      <c r="J6208" s="1"/>
      <c r="K6208" s="1"/>
      <c r="L6208" s="1"/>
      <c r="M6208" s="1"/>
      <c r="N6208" s="1"/>
      <c r="AA6208" s="1"/>
      <c r="AB6208" s="1"/>
      <c r="AC6208" s="1"/>
    </row>
    <row r="6209" spans="2:29" x14ac:dyDescent="0.25">
      <c r="B6209" s="27">
        <f t="shared" si="158"/>
        <v>39706.624999984946</v>
      </c>
      <c r="C6209" s="25">
        <v>15</v>
      </c>
      <c r="D6209" s="25">
        <v>24.8</v>
      </c>
      <c r="E6209" s="25">
        <v>699.92</v>
      </c>
      <c r="J6209" s="1"/>
      <c r="K6209" s="1"/>
      <c r="L6209" s="1"/>
      <c r="M6209" s="1"/>
      <c r="N6209" s="1"/>
      <c r="AA6209" s="1"/>
      <c r="AB6209" s="1"/>
      <c r="AC6209" s="1"/>
    </row>
    <row r="6210" spans="2:29" x14ac:dyDescent="0.25">
      <c r="B6210" s="27">
        <f t="shared" si="158"/>
        <v>39706.66666665161</v>
      </c>
      <c r="C6210" s="25">
        <v>16</v>
      </c>
      <c r="D6210" s="25">
        <v>24.1</v>
      </c>
      <c r="E6210" s="25">
        <v>543.01</v>
      </c>
      <c r="J6210" s="1"/>
      <c r="K6210" s="1"/>
      <c r="L6210" s="1"/>
      <c r="M6210" s="1"/>
      <c r="N6210" s="1"/>
      <c r="AA6210" s="1"/>
      <c r="AB6210" s="1"/>
      <c r="AC6210" s="1"/>
    </row>
    <row r="6211" spans="2:29" x14ac:dyDescent="0.25">
      <c r="B6211" s="27">
        <f t="shared" ref="B6211:B6274" si="159">B6210+1/24</f>
        <v>39706.708333318275</v>
      </c>
      <c r="C6211" s="25">
        <v>17</v>
      </c>
      <c r="D6211" s="25">
        <v>23.2</v>
      </c>
      <c r="E6211" s="25">
        <v>346.36</v>
      </c>
      <c r="J6211" s="1"/>
      <c r="K6211" s="1"/>
      <c r="L6211" s="1"/>
      <c r="M6211" s="1"/>
      <c r="N6211" s="1"/>
      <c r="AA6211" s="1"/>
      <c r="AB6211" s="1"/>
      <c r="AC6211" s="1"/>
    </row>
    <row r="6212" spans="2:29" x14ac:dyDescent="0.25">
      <c r="B6212" s="27">
        <f t="shared" si="159"/>
        <v>39706.749999984939</v>
      </c>
      <c r="C6212" s="25">
        <v>18</v>
      </c>
      <c r="D6212" s="25">
        <v>21.8</v>
      </c>
      <c r="E6212" s="25">
        <v>132.1</v>
      </c>
      <c r="J6212" s="1"/>
      <c r="K6212" s="1"/>
      <c r="L6212" s="1"/>
      <c r="M6212" s="1"/>
      <c r="N6212" s="1"/>
      <c r="AA6212" s="1"/>
      <c r="AB6212" s="1"/>
      <c r="AC6212" s="1"/>
    </row>
    <row r="6213" spans="2:29" x14ac:dyDescent="0.25">
      <c r="B6213" s="27">
        <f t="shared" si="159"/>
        <v>39706.791666651603</v>
      </c>
      <c r="C6213" s="25">
        <v>19</v>
      </c>
      <c r="D6213" s="25">
        <v>19.899999999999999</v>
      </c>
      <c r="E6213" s="25">
        <v>0</v>
      </c>
      <c r="J6213" s="1"/>
      <c r="K6213" s="1"/>
      <c r="L6213" s="1"/>
      <c r="M6213" s="1"/>
      <c r="N6213" s="1"/>
      <c r="AA6213" s="1"/>
      <c r="AB6213" s="1"/>
      <c r="AC6213" s="1"/>
    </row>
    <row r="6214" spans="2:29" x14ac:dyDescent="0.25">
      <c r="B6214" s="27">
        <f t="shared" si="159"/>
        <v>39706.833333318267</v>
      </c>
      <c r="C6214" s="25">
        <v>20</v>
      </c>
      <c r="D6214" s="25">
        <v>19.100000000000001</v>
      </c>
      <c r="E6214" s="25">
        <v>0</v>
      </c>
      <c r="J6214" s="1"/>
      <c r="K6214" s="1"/>
      <c r="L6214" s="1"/>
      <c r="M6214" s="1"/>
      <c r="N6214" s="1"/>
      <c r="AA6214" s="1"/>
      <c r="AB6214" s="1"/>
      <c r="AC6214" s="1"/>
    </row>
    <row r="6215" spans="2:29" x14ac:dyDescent="0.25">
      <c r="B6215" s="27">
        <f t="shared" si="159"/>
        <v>39706.874999984931</v>
      </c>
      <c r="C6215" s="25">
        <v>21</v>
      </c>
      <c r="D6215" s="25">
        <v>18.7</v>
      </c>
      <c r="E6215" s="25">
        <v>0</v>
      </c>
      <c r="J6215" s="1"/>
      <c r="K6215" s="1"/>
      <c r="L6215" s="1"/>
      <c r="M6215" s="1"/>
      <c r="N6215" s="1"/>
      <c r="AA6215" s="1"/>
      <c r="AB6215" s="1"/>
      <c r="AC6215" s="1"/>
    </row>
    <row r="6216" spans="2:29" x14ac:dyDescent="0.25">
      <c r="B6216" s="27">
        <f t="shared" si="159"/>
        <v>39706.916666651596</v>
      </c>
      <c r="C6216" s="25">
        <v>22</v>
      </c>
      <c r="D6216" s="25">
        <v>18.600000000000001</v>
      </c>
      <c r="E6216" s="25">
        <v>0</v>
      </c>
      <c r="J6216" s="1"/>
      <c r="K6216" s="1"/>
      <c r="L6216" s="1"/>
      <c r="M6216" s="1"/>
      <c r="N6216" s="1"/>
      <c r="AA6216" s="1"/>
      <c r="AB6216" s="1"/>
      <c r="AC6216" s="1"/>
    </row>
    <row r="6217" spans="2:29" x14ac:dyDescent="0.25">
      <c r="B6217" s="27">
        <f t="shared" si="159"/>
        <v>39706.95833331826</v>
      </c>
      <c r="C6217" s="25">
        <v>23</v>
      </c>
      <c r="D6217" s="25">
        <v>18.399999999999999</v>
      </c>
      <c r="E6217" s="25">
        <v>0</v>
      </c>
      <c r="J6217" s="1"/>
      <c r="K6217" s="1"/>
      <c r="L6217" s="1"/>
      <c r="M6217" s="1"/>
      <c r="N6217" s="1"/>
      <c r="AA6217" s="1"/>
      <c r="AB6217" s="1"/>
      <c r="AC6217" s="1"/>
    </row>
    <row r="6218" spans="2:29" x14ac:dyDescent="0.25">
      <c r="B6218" s="27">
        <f t="shared" si="159"/>
        <v>39706.999999984924</v>
      </c>
      <c r="C6218" s="25">
        <v>0</v>
      </c>
      <c r="D6218" s="25">
        <v>18.2</v>
      </c>
      <c r="E6218" s="25">
        <v>0</v>
      </c>
      <c r="J6218" s="1"/>
      <c r="K6218" s="1"/>
      <c r="L6218" s="1"/>
      <c r="M6218" s="1"/>
      <c r="N6218" s="1"/>
      <c r="AA6218" s="1"/>
      <c r="AB6218" s="1"/>
      <c r="AC6218" s="1"/>
    </row>
    <row r="6219" spans="2:29" x14ac:dyDescent="0.25">
      <c r="B6219" s="27">
        <f t="shared" si="159"/>
        <v>39707.041666651588</v>
      </c>
      <c r="C6219" s="25">
        <v>1</v>
      </c>
      <c r="D6219" s="25">
        <v>18</v>
      </c>
      <c r="E6219" s="25">
        <v>0</v>
      </c>
      <c r="J6219" s="1"/>
      <c r="K6219" s="1"/>
      <c r="L6219" s="1"/>
      <c r="M6219" s="1"/>
      <c r="N6219" s="1"/>
      <c r="AA6219" s="1"/>
      <c r="AB6219" s="1"/>
      <c r="AC6219" s="1"/>
    </row>
    <row r="6220" spans="2:29" x14ac:dyDescent="0.25">
      <c r="B6220" s="27">
        <f t="shared" si="159"/>
        <v>39707.083333318253</v>
      </c>
      <c r="C6220" s="25">
        <v>2</v>
      </c>
      <c r="D6220" s="25">
        <v>17.8</v>
      </c>
      <c r="E6220" s="25">
        <v>0</v>
      </c>
      <c r="J6220" s="1"/>
      <c r="K6220" s="1"/>
      <c r="L6220" s="1"/>
      <c r="M6220" s="1"/>
      <c r="N6220" s="1"/>
      <c r="AA6220" s="1"/>
      <c r="AB6220" s="1"/>
      <c r="AC6220" s="1"/>
    </row>
    <row r="6221" spans="2:29" x14ac:dyDescent="0.25">
      <c r="B6221" s="27">
        <f t="shared" si="159"/>
        <v>39707.124999984917</v>
      </c>
      <c r="C6221" s="25">
        <v>3</v>
      </c>
      <c r="D6221" s="25">
        <v>17.600000000000001</v>
      </c>
      <c r="E6221" s="25">
        <v>0</v>
      </c>
      <c r="J6221" s="1"/>
      <c r="K6221" s="1"/>
      <c r="L6221" s="1"/>
      <c r="M6221" s="1"/>
      <c r="N6221" s="1"/>
      <c r="AA6221" s="1"/>
      <c r="AB6221" s="1"/>
      <c r="AC6221" s="1"/>
    </row>
    <row r="6222" spans="2:29" x14ac:dyDescent="0.25">
      <c r="B6222" s="27">
        <f t="shared" si="159"/>
        <v>39707.166666651581</v>
      </c>
      <c r="C6222" s="25">
        <v>4</v>
      </c>
      <c r="D6222" s="25">
        <v>17.399999999999999</v>
      </c>
      <c r="E6222" s="25">
        <v>0</v>
      </c>
      <c r="J6222" s="1"/>
      <c r="K6222" s="1"/>
      <c r="L6222" s="1"/>
      <c r="M6222" s="1"/>
      <c r="N6222" s="1"/>
      <c r="AA6222" s="1"/>
      <c r="AB6222" s="1"/>
      <c r="AC6222" s="1"/>
    </row>
    <row r="6223" spans="2:29" x14ac:dyDescent="0.25">
      <c r="B6223" s="27">
        <f t="shared" si="159"/>
        <v>39707.208333318245</v>
      </c>
      <c r="C6223" s="25">
        <v>5</v>
      </c>
      <c r="D6223" s="25">
        <v>17.2</v>
      </c>
      <c r="E6223" s="25">
        <v>0</v>
      </c>
      <c r="J6223" s="1"/>
      <c r="K6223" s="1"/>
      <c r="L6223" s="1"/>
      <c r="M6223" s="1"/>
      <c r="N6223" s="1"/>
      <c r="AA6223" s="1"/>
      <c r="AB6223" s="1"/>
      <c r="AC6223" s="1"/>
    </row>
    <row r="6224" spans="2:29" x14ac:dyDescent="0.25">
      <c r="B6224" s="27">
        <f t="shared" si="159"/>
        <v>39707.24999998491</v>
      </c>
      <c r="C6224" s="25">
        <v>6</v>
      </c>
      <c r="D6224" s="25">
        <v>17.100000000000001</v>
      </c>
      <c r="E6224" s="25">
        <v>0</v>
      </c>
      <c r="J6224" s="1"/>
      <c r="K6224" s="1"/>
      <c r="L6224" s="1"/>
      <c r="M6224" s="1"/>
      <c r="N6224" s="1"/>
      <c r="AA6224" s="1"/>
      <c r="AB6224" s="1"/>
      <c r="AC6224" s="1"/>
    </row>
    <row r="6225" spans="2:29" x14ac:dyDescent="0.25">
      <c r="B6225" s="27">
        <f t="shared" si="159"/>
        <v>39707.291666651574</v>
      </c>
      <c r="C6225" s="25">
        <v>7</v>
      </c>
      <c r="D6225" s="25">
        <v>17</v>
      </c>
      <c r="E6225" s="25">
        <v>4.59</v>
      </c>
      <c r="J6225" s="1"/>
      <c r="K6225" s="1"/>
      <c r="L6225" s="1"/>
      <c r="M6225" s="1"/>
      <c r="N6225" s="1"/>
      <c r="AA6225" s="1"/>
      <c r="AB6225" s="1"/>
      <c r="AC6225" s="1"/>
    </row>
    <row r="6226" spans="2:29" x14ac:dyDescent="0.25">
      <c r="B6226" s="27">
        <f t="shared" si="159"/>
        <v>39707.333333318238</v>
      </c>
      <c r="C6226" s="25">
        <v>8</v>
      </c>
      <c r="D6226" s="25">
        <v>17.8</v>
      </c>
      <c r="E6226" s="25">
        <v>190.15</v>
      </c>
      <c r="J6226" s="1"/>
      <c r="K6226" s="1"/>
      <c r="L6226" s="1"/>
      <c r="M6226" s="1"/>
      <c r="N6226" s="1"/>
      <c r="AA6226" s="1"/>
      <c r="AB6226" s="1"/>
      <c r="AC6226" s="1"/>
    </row>
    <row r="6227" spans="2:29" x14ac:dyDescent="0.25">
      <c r="B6227" s="27">
        <f t="shared" si="159"/>
        <v>39707.374999984902</v>
      </c>
      <c r="C6227" s="25">
        <v>9</v>
      </c>
      <c r="D6227" s="25">
        <v>18.600000000000001</v>
      </c>
      <c r="E6227" s="25">
        <v>403.66</v>
      </c>
      <c r="J6227" s="1"/>
      <c r="K6227" s="1"/>
      <c r="L6227" s="1"/>
      <c r="M6227" s="1"/>
      <c r="N6227" s="1"/>
      <c r="AA6227" s="1"/>
      <c r="AB6227" s="1"/>
      <c r="AC6227" s="1"/>
    </row>
    <row r="6228" spans="2:29" x14ac:dyDescent="0.25">
      <c r="B6228" s="27">
        <f t="shared" si="159"/>
        <v>39707.416666651567</v>
      </c>
      <c r="C6228" s="25">
        <v>10</v>
      </c>
      <c r="D6228" s="25">
        <v>19.3</v>
      </c>
      <c r="E6228" s="25">
        <v>591</v>
      </c>
      <c r="J6228" s="1"/>
      <c r="K6228" s="1"/>
      <c r="L6228" s="1"/>
      <c r="M6228" s="1"/>
      <c r="N6228" s="1"/>
      <c r="AA6228" s="1"/>
      <c r="AB6228" s="1"/>
      <c r="AC6228" s="1"/>
    </row>
    <row r="6229" spans="2:29" x14ac:dyDescent="0.25">
      <c r="B6229" s="27">
        <f t="shared" si="159"/>
        <v>39707.458333318231</v>
      </c>
      <c r="C6229" s="25">
        <v>11</v>
      </c>
      <c r="D6229" s="25">
        <v>20.100000000000001</v>
      </c>
      <c r="E6229" s="25">
        <v>733.43</v>
      </c>
      <c r="J6229" s="1"/>
      <c r="K6229" s="1"/>
      <c r="L6229" s="1"/>
      <c r="M6229" s="1"/>
      <c r="N6229" s="1"/>
      <c r="AA6229" s="1"/>
      <c r="AB6229" s="1"/>
      <c r="AC6229" s="1"/>
    </row>
    <row r="6230" spans="2:29" x14ac:dyDescent="0.25">
      <c r="B6230" s="27">
        <f t="shared" si="159"/>
        <v>39707.499999984895</v>
      </c>
      <c r="C6230" s="25">
        <v>12</v>
      </c>
      <c r="D6230" s="25">
        <v>21</v>
      </c>
      <c r="E6230" s="25">
        <v>607.53</v>
      </c>
      <c r="J6230" s="1"/>
      <c r="K6230" s="1"/>
      <c r="L6230" s="1"/>
      <c r="M6230" s="1"/>
      <c r="N6230" s="1"/>
      <c r="AA6230" s="1"/>
      <c r="AB6230" s="1"/>
      <c r="AC6230" s="1"/>
    </row>
    <row r="6231" spans="2:29" x14ac:dyDescent="0.25">
      <c r="B6231" s="27">
        <f t="shared" si="159"/>
        <v>39707.541666651559</v>
      </c>
      <c r="C6231" s="25">
        <v>13</v>
      </c>
      <c r="D6231" s="25">
        <v>21.5</v>
      </c>
      <c r="E6231" s="25">
        <v>546.77</v>
      </c>
      <c r="J6231" s="1"/>
      <c r="K6231" s="1"/>
      <c r="L6231" s="1"/>
      <c r="M6231" s="1"/>
      <c r="N6231" s="1"/>
      <c r="AA6231" s="1"/>
      <c r="AB6231" s="1"/>
      <c r="AC6231" s="1"/>
    </row>
    <row r="6232" spans="2:29" x14ac:dyDescent="0.25">
      <c r="B6232" s="27">
        <f t="shared" si="159"/>
        <v>39707.583333318224</v>
      </c>
      <c r="C6232" s="25">
        <v>14</v>
      </c>
      <c r="D6232" s="25">
        <v>21.6</v>
      </c>
      <c r="E6232" s="25">
        <v>282.08999999999997</v>
      </c>
      <c r="J6232" s="1"/>
      <c r="K6232" s="1"/>
      <c r="L6232" s="1"/>
      <c r="M6232" s="1"/>
      <c r="N6232" s="1"/>
      <c r="AA6232" s="1"/>
      <c r="AB6232" s="1"/>
      <c r="AC6232" s="1"/>
    </row>
    <row r="6233" spans="2:29" x14ac:dyDescent="0.25">
      <c r="B6233" s="27">
        <f t="shared" si="159"/>
        <v>39707.624999984888</v>
      </c>
      <c r="C6233" s="25">
        <v>15</v>
      </c>
      <c r="D6233" s="25">
        <v>21.4</v>
      </c>
      <c r="E6233" s="25">
        <v>252.59</v>
      </c>
      <c r="J6233" s="1"/>
      <c r="K6233" s="1"/>
      <c r="L6233" s="1"/>
      <c r="M6233" s="1"/>
      <c r="N6233" s="1"/>
      <c r="AA6233" s="1"/>
      <c r="AB6233" s="1"/>
      <c r="AC6233" s="1"/>
    </row>
    <row r="6234" spans="2:29" x14ac:dyDescent="0.25">
      <c r="B6234" s="27">
        <f t="shared" si="159"/>
        <v>39707.666666651552</v>
      </c>
      <c r="C6234" s="25">
        <v>16</v>
      </c>
      <c r="D6234" s="25">
        <v>21.1</v>
      </c>
      <c r="E6234" s="25">
        <v>259.10000000000002</v>
      </c>
      <c r="J6234" s="1"/>
      <c r="K6234" s="1"/>
      <c r="L6234" s="1"/>
      <c r="M6234" s="1"/>
      <c r="N6234" s="1"/>
      <c r="AA6234" s="1"/>
      <c r="AB6234" s="1"/>
      <c r="AC6234" s="1"/>
    </row>
    <row r="6235" spans="2:29" x14ac:dyDescent="0.25">
      <c r="B6235" s="27">
        <f t="shared" si="159"/>
        <v>39707.708333318216</v>
      </c>
      <c r="C6235" s="25">
        <v>17</v>
      </c>
      <c r="D6235" s="25">
        <v>20.5</v>
      </c>
      <c r="E6235" s="25">
        <v>172.09</v>
      </c>
      <c r="J6235" s="1"/>
      <c r="K6235" s="1"/>
      <c r="L6235" s="1"/>
      <c r="M6235" s="1"/>
      <c r="N6235" s="1"/>
      <c r="AA6235" s="1"/>
      <c r="AB6235" s="1"/>
      <c r="AC6235" s="1"/>
    </row>
    <row r="6236" spans="2:29" x14ac:dyDescent="0.25">
      <c r="B6236" s="27">
        <f t="shared" si="159"/>
        <v>39707.749999984881</v>
      </c>
      <c r="C6236" s="25">
        <v>18</v>
      </c>
      <c r="D6236" s="25">
        <v>19.600000000000001</v>
      </c>
      <c r="E6236" s="25">
        <v>32.78</v>
      </c>
      <c r="J6236" s="1"/>
      <c r="K6236" s="1"/>
      <c r="L6236" s="1"/>
      <c r="M6236" s="1"/>
      <c r="N6236" s="1"/>
      <c r="AA6236" s="1"/>
      <c r="AB6236" s="1"/>
      <c r="AC6236" s="1"/>
    </row>
    <row r="6237" spans="2:29" x14ac:dyDescent="0.25">
      <c r="B6237" s="27">
        <f t="shared" si="159"/>
        <v>39707.791666651545</v>
      </c>
      <c r="C6237" s="25">
        <v>19</v>
      </c>
      <c r="D6237" s="25">
        <v>18.7</v>
      </c>
      <c r="E6237" s="25">
        <v>0</v>
      </c>
      <c r="J6237" s="1"/>
      <c r="K6237" s="1"/>
      <c r="L6237" s="1"/>
      <c r="M6237" s="1"/>
      <c r="N6237" s="1"/>
      <c r="AA6237" s="1"/>
      <c r="AB6237" s="1"/>
      <c r="AC6237" s="1"/>
    </row>
    <row r="6238" spans="2:29" x14ac:dyDescent="0.25">
      <c r="B6238" s="27">
        <f t="shared" si="159"/>
        <v>39707.833333318209</v>
      </c>
      <c r="C6238" s="25">
        <v>20</v>
      </c>
      <c r="D6238" s="25">
        <v>18.3</v>
      </c>
      <c r="E6238" s="25">
        <v>0</v>
      </c>
      <c r="J6238" s="1"/>
      <c r="K6238" s="1"/>
      <c r="L6238" s="1"/>
      <c r="M6238" s="1"/>
      <c r="N6238" s="1"/>
      <c r="AA6238" s="1"/>
      <c r="AB6238" s="1"/>
      <c r="AC6238" s="1"/>
    </row>
    <row r="6239" spans="2:29" x14ac:dyDescent="0.25">
      <c r="B6239" s="27">
        <f t="shared" si="159"/>
        <v>39707.874999984873</v>
      </c>
      <c r="C6239" s="25">
        <v>21</v>
      </c>
      <c r="D6239" s="25">
        <v>18.100000000000001</v>
      </c>
      <c r="E6239" s="25">
        <v>0</v>
      </c>
      <c r="J6239" s="1"/>
      <c r="K6239" s="1"/>
      <c r="L6239" s="1"/>
      <c r="M6239" s="1"/>
      <c r="N6239" s="1"/>
      <c r="AA6239" s="1"/>
      <c r="AB6239" s="1"/>
      <c r="AC6239" s="1"/>
    </row>
    <row r="6240" spans="2:29" x14ac:dyDescent="0.25">
      <c r="B6240" s="27">
        <f t="shared" si="159"/>
        <v>39707.916666651538</v>
      </c>
      <c r="C6240" s="25">
        <v>22</v>
      </c>
      <c r="D6240" s="25">
        <v>18</v>
      </c>
      <c r="E6240" s="25">
        <v>0</v>
      </c>
      <c r="J6240" s="1"/>
      <c r="K6240" s="1"/>
      <c r="L6240" s="1"/>
      <c r="M6240" s="1"/>
      <c r="N6240" s="1"/>
      <c r="AA6240" s="1"/>
      <c r="AB6240" s="1"/>
      <c r="AC6240" s="1"/>
    </row>
    <row r="6241" spans="2:29" x14ac:dyDescent="0.25">
      <c r="B6241" s="27">
        <f t="shared" si="159"/>
        <v>39707.958333318202</v>
      </c>
      <c r="C6241" s="25">
        <v>23</v>
      </c>
      <c r="D6241" s="25">
        <v>17.8</v>
      </c>
      <c r="E6241" s="25">
        <v>0</v>
      </c>
      <c r="J6241" s="1"/>
      <c r="K6241" s="1"/>
      <c r="L6241" s="1"/>
      <c r="M6241" s="1"/>
      <c r="N6241" s="1"/>
      <c r="AA6241" s="1"/>
      <c r="AB6241" s="1"/>
      <c r="AC6241" s="1"/>
    </row>
    <row r="6242" spans="2:29" x14ac:dyDescent="0.25">
      <c r="B6242" s="27">
        <f t="shared" si="159"/>
        <v>39707.999999984866</v>
      </c>
      <c r="C6242" s="25">
        <v>0</v>
      </c>
      <c r="D6242" s="25">
        <v>17.600000000000001</v>
      </c>
      <c r="E6242" s="25">
        <v>0</v>
      </c>
      <c r="J6242" s="1"/>
      <c r="K6242" s="1"/>
      <c r="L6242" s="1"/>
      <c r="M6242" s="1"/>
      <c r="N6242" s="1"/>
      <c r="AA6242" s="1"/>
      <c r="AB6242" s="1"/>
      <c r="AC6242" s="1"/>
    </row>
    <row r="6243" spans="2:29" x14ac:dyDescent="0.25">
      <c r="B6243" s="27">
        <f t="shared" si="159"/>
        <v>39708.04166665153</v>
      </c>
      <c r="C6243" s="25">
        <v>1</v>
      </c>
      <c r="D6243" s="25">
        <v>17.5</v>
      </c>
      <c r="E6243" s="25">
        <v>0</v>
      </c>
      <c r="J6243" s="1"/>
      <c r="K6243" s="1"/>
      <c r="L6243" s="1"/>
      <c r="M6243" s="1"/>
      <c r="N6243" s="1"/>
      <c r="AA6243" s="1"/>
      <c r="AB6243" s="1"/>
      <c r="AC6243" s="1"/>
    </row>
    <row r="6244" spans="2:29" x14ac:dyDescent="0.25">
      <c r="B6244" s="27">
        <f t="shared" si="159"/>
        <v>39708.083333318194</v>
      </c>
      <c r="C6244" s="25">
        <v>2</v>
      </c>
      <c r="D6244" s="25">
        <v>17.399999999999999</v>
      </c>
      <c r="E6244" s="25">
        <v>0</v>
      </c>
      <c r="J6244" s="1"/>
      <c r="K6244" s="1"/>
      <c r="L6244" s="1"/>
      <c r="M6244" s="1"/>
      <c r="N6244" s="1"/>
      <c r="AA6244" s="1"/>
      <c r="AB6244" s="1"/>
      <c r="AC6244" s="1"/>
    </row>
    <row r="6245" spans="2:29" x14ac:dyDescent="0.25">
      <c r="B6245" s="27">
        <f t="shared" si="159"/>
        <v>39708.124999984859</v>
      </c>
      <c r="C6245" s="25">
        <v>3</v>
      </c>
      <c r="D6245" s="25">
        <v>17.600000000000001</v>
      </c>
      <c r="E6245" s="25">
        <v>0</v>
      </c>
      <c r="J6245" s="1"/>
      <c r="K6245" s="1"/>
      <c r="L6245" s="1"/>
      <c r="M6245" s="1"/>
      <c r="N6245" s="1"/>
      <c r="AA6245" s="1"/>
      <c r="AB6245" s="1"/>
      <c r="AC6245" s="1"/>
    </row>
    <row r="6246" spans="2:29" x14ac:dyDescent="0.25">
      <c r="B6246" s="27">
        <f t="shared" si="159"/>
        <v>39708.166666651523</v>
      </c>
      <c r="C6246" s="25">
        <v>4</v>
      </c>
      <c r="D6246" s="25">
        <v>17.5</v>
      </c>
      <c r="E6246" s="25">
        <v>0</v>
      </c>
      <c r="J6246" s="1"/>
      <c r="K6246" s="1"/>
      <c r="L6246" s="1"/>
      <c r="M6246" s="1"/>
      <c r="N6246" s="1"/>
      <c r="AA6246" s="1"/>
      <c r="AB6246" s="1"/>
      <c r="AC6246" s="1"/>
    </row>
    <row r="6247" spans="2:29" x14ac:dyDescent="0.25">
      <c r="B6247" s="27">
        <f t="shared" si="159"/>
        <v>39708.208333318187</v>
      </c>
      <c r="C6247" s="25">
        <v>5</v>
      </c>
      <c r="D6247" s="25">
        <v>17.399999999999999</v>
      </c>
      <c r="E6247" s="25">
        <v>0</v>
      </c>
      <c r="J6247" s="1"/>
      <c r="K6247" s="1"/>
      <c r="L6247" s="1"/>
      <c r="M6247" s="1"/>
      <c r="N6247" s="1"/>
      <c r="AA6247" s="1"/>
      <c r="AB6247" s="1"/>
      <c r="AC6247" s="1"/>
    </row>
    <row r="6248" spans="2:29" x14ac:dyDescent="0.25">
      <c r="B6248" s="27">
        <f t="shared" si="159"/>
        <v>39708.249999984851</v>
      </c>
      <c r="C6248" s="25">
        <v>6</v>
      </c>
      <c r="D6248" s="25">
        <v>17.3</v>
      </c>
      <c r="E6248" s="25">
        <v>0</v>
      </c>
      <c r="J6248" s="1"/>
      <c r="K6248" s="1"/>
      <c r="L6248" s="1"/>
      <c r="M6248" s="1"/>
      <c r="N6248" s="1"/>
      <c r="AA6248" s="1"/>
      <c r="AB6248" s="1"/>
      <c r="AC6248" s="1"/>
    </row>
    <row r="6249" spans="2:29" x14ac:dyDescent="0.25">
      <c r="B6249" s="27">
        <f t="shared" si="159"/>
        <v>39708.291666651516</v>
      </c>
      <c r="C6249" s="25">
        <v>7</v>
      </c>
      <c r="D6249" s="25">
        <v>17.2</v>
      </c>
      <c r="E6249" s="25">
        <v>0</v>
      </c>
      <c r="J6249" s="1"/>
      <c r="K6249" s="1"/>
      <c r="L6249" s="1"/>
      <c r="M6249" s="1"/>
      <c r="N6249" s="1"/>
      <c r="AA6249" s="1"/>
      <c r="AB6249" s="1"/>
      <c r="AC6249" s="1"/>
    </row>
    <row r="6250" spans="2:29" x14ac:dyDescent="0.25">
      <c r="B6250" s="27">
        <f t="shared" si="159"/>
        <v>39708.33333331818</v>
      </c>
      <c r="C6250" s="25">
        <v>8</v>
      </c>
      <c r="D6250" s="25">
        <v>17.100000000000001</v>
      </c>
      <c r="E6250" s="25">
        <v>3.84</v>
      </c>
      <c r="J6250" s="1"/>
      <c r="K6250" s="1"/>
      <c r="L6250" s="1"/>
      <c r="M6250" s="1"/>
      <c r="N6250" s="1"/>
      <c r="AA6250" s="1"/>
      <c r="AB6250" s="1"/>
      <c r="AC6250" s="1"/>
    </row>
    <row r="6251" spans="2:29" x14ac:dyDescent="0.25">
      <c r="B6251" s="27">
        <f t="shared" si="159"/>
        <v>39708.374999984844</v>
      </c>
      <c r="C6251" s="25">
        <v>9</v>
      </c>
      <c r="D6251" s="25">
        <v>17.7</v>
      </c>
      <c r="E6251" s="25">
        <v>61.88</v>
      </c>
      <c r="J6251" s="1"/>
      <c r="K6251" s="1"/>
      <c r="L6251" s="1"/>
      <c r="M6251" s="1"/>
      <c r="N6251" s="1"/>
      <c r="AA6251" s="1"/>
      <c r="AB6251" s="1"/>
      <c r="AC6251" s="1"/>
    </row>
    <row r="6252" spans="2:29" x14ac:dyDescent="0.25">
      <c r="B6252" s="27">
        <f t="shared" si="159"/>
        <v>39708.416666651508</v>
      </c>
      <c r="C6252" s="25">
        <v>10</v>
      </c>
      <c r="D6252" s="25">
        <v>18.8</v>
      </c>
      <c r="E6252" s="25">
        <v>325.31</v>
      </c>
      <c r="J6252" s="1"/>
      <c r="K6252" s="1"/>
      <c r="L6252" s="1"/>
      <c r="M6252" s="1"/>
      <c r="N6252" s="1"/>
      <c r="AA6252" s="1"/>
      <c r="AB6252" s="1"/>
      <c r="AC6252" s="1"/>
    </row>
    <row r="6253" spans="2:29" x14ac:dyDescent="0.25">
      <c r="B6253" s="27">
        <f t="shared" si="159"/>
        <v>39708.458333318173</v>
      </c>
      <c r="C6253" s="25">
        <v>11</v>
      </c>
      <c r="D6253" s="25">
        <v>19.899999999999999</v>
      </c>
      <c r="E6253" s="25">
        <v>599.35</v>
      </c>
      <c r="J6253" s="1"/>
      <c r="K6253" s="1"/>
      <c r="L6253" s="1"/>
      <c r="M6253" s="1"/>
      <c r="N6253" s="1"/>
      <c r="AA6253" s="1"/>
      <c r="AB6253" s="1"/>
      <c r="AC6253" s="1"/>
    </row>
    <row r="6254" spans="2:29" x14ac:dyDescent="0.25">
      <c r="B6254" s="27">
        <f t="shared" si="159"/>
        <v>39708.499999984837</v>
      </c>
      <c r="C6254" s="25">
        <v>12</v>
      </c>
      <c r="D6254" s="25">
        <v>20.5</v>
      </c>
      <c r="E6254" s="25">
        <v>543.89</v>
      </c>
      <c r="J6254" s="1"/>
      <c r="K6254" s="1"/>
      <c r="L6254" s="1"/>
      <c r="M6254" s="1"/>
      <c r="N6254" s="1"/>
      <c r="AA6254" s="1"/>
      <c r="AB6254" s="1"/>
      <c r="AC6254" s="1"/>
    </row>
    <row r="6255" spans="2:29" x14ac:dyDescent="0.25">
      <c r="B6255" s="27">
        <f t="shared" si="159"/>
        <v>39708.541666651501</v>
      </c>
      <c r="C6255" s="25">
        <v>13</v>
      </c>
      <c r="D6255" s="25">
        <v>20.9</v>
      </c>
      <c r="E6255" s="25">
        <v>577.39</v>
      </c>
      <c r="J6255" s="1"/>
      <c r="K6255" s="1"/>
      <c r="L6255" s="1"/>
      <c r="M6255" s="1"/>
      <c r="N6255" s="1"/>
      <c r="AA6255" s="1"/>
      <c r="AB6255" s="1"/>
      <c r="AC6255" s="1"/>
    </row>
    <row r="6256" spans="2:29" x14ac:dyDescent="0.25">
      <c r="B6256" s="27">
        <f t="shared" si="159"/>
        <v>39708.583333318165</v>
      </c>
      <c r="C6256" s="25">
        <v>14</v>
      </c>
      <c r="D6256" s="25">
        <v>21.2</v>
      </c>
      <c r="E6256" s="25">
        <v>671.74</v>
      </c>
      <c r="J6256" s="1"/>
      <c r="K6256" s="1"/>
      <c r="L6256" s="1"/>
      <c r="M6256" s="1"/>
      <c r="N6256" s="1"/>
      <c r="AA6256" s="1"/>
      <c r="AB6256" s="1"/>
      <c r="AC6256" s="1"/>
    </row>
    <row r="6257" spans="2:29" x14ac:dyDescent="0.25">
      <c r="B6257" s="27">
        <f t="shared" si="159"/>
        <v>39708.62499998483</v>
      </c>
      <c r="C6257" s="25">
        <v>15</v>
      </c>
      <c r="D6257" s="25">
        <v>21</v>
      </c>
      <c r="E6257" s="25">
        <v>509.97</v>
      </c>
      <c r="J6257" s="1"/>
      <c r="K6257" s="1"/>
      <c r="L6257" s="1"/>
      <c r="M6257" s="1"/>
      <c r="N6257" s="1"/>
      <c r="AA6257" s="1"/>
      <c r="AB6257" s="1"/>
      <c r="AC6257" s="1"/>
    </row>
    <row r="6258" spans="2:29" x14ac:dyDescent="0.25">
      <c r="B6258" s="27">
        <f t="shared" si="159"/>
        <v>39708.666666651494</v>
      </c>
      <c r="C6258" s="25">
        <v>16</v>
      </c>
      <c r="D6258" s="25">
        <v>20.7</v>
      </c>
      <c r="E6258" s="25">
        <v>302.33999999999997</v>
      </c>
      <c r="J6258" s="1"/>
      <c r="K6258" s="1"/>
      <c r="L6258" s="1"/>
      <c r="M6258" s="1"/>
      <c r="N6258" s="1"/>
      <c r="AA6258" s="1"/>
      <c r="AB6258" s="1"/>
      <c r="AC6258" s="1"/>
    </row>
    <row r="6259" spans="2:29" x14ac:dyDescent="0.25">
      <c r="B6259" s="27">
        <f t="shared" si="159"/>
        <v>39708.708333318158</v>
      </c>
      <c r="C6259" s="25">
        <v>17</v>
      </c>
      <c r="D6259" s="25">
        <v>20.399999999999999</v>
      </c>
      <c r="E6259" s="25">
        <v>156.21</v>
      </c>
      <c r="J6259" s="1"/>
      <c r="K6259" s="1"/>
      <c r="L6259" s="1"/>
      <c r="M6259" s="1"/>
      <c r="N6259" s="1"/>
      <c r="AA6259" s="1"/>
      <c r="AB6259" s="1"/>
      <c r="AC6259" s="1"/>
    </row>
    <row r="6260" spans="2:29" x14ac:dyDescent="0.25">
      <c r="B6260" s="27">
        <f t="shared" si="159"/>
        <v>39708.749999984822</v>
      </c>
      <c r="C6260" s="25">
        <v>18</v>
      </c>
      <c r="D6260" s="25">
        <v>20</v>
      </c>
      <c r="E6260" s="25">
        <v>30.8</v>
      </c>
      <c r="J6260" s="1"/>
      <c r="K6260" s="1"/>
      <c r="L6260" s="1"/>
      <c r="M6260" s="1"/>
      <c r="N6260" s="1"/>
      <c r="AA6260" s="1"/>
      <c r="AB6260" s="1"/>
      <c r="AC6260" s="1"/>
    </row>
    <row r="6261" spans="2:29" x14ac:dyDescent="0.25">
      <c r="B6261" s="27">
        <f t="shared" si="159"/>
        <v>39708.791666651487</v>
      </c>
      <c r="C6261" s="25">
        <v>19</v>
      </c>
      <c r="D6261" s="25">
        <v>19.899999999999999</v>
      </c>
      <c r="E6261" s="25">
        <v>0</v>
      </c>
      <c r="J6261" s="1"/>
      <c r="K6261" s="1"/>
      <c r="L6261" s="1"/>
      <c r="M6261" s="1"/>
      <c r="N6261" s="1"/>
      <c r="AA6261" s="1"/>
      <c r="AB6261" s="1"/>
      <c r="AC6261" s="1"/>
    </row>
    <row r="6262" spans="2:29" x14ac:dyDescent="0.25">
      <c r="B6262" s="27">
        <f t="shared" si="159"/>
        <v>39708.833333318151</v>
      </c>
      <c r="C6262" s="25">
        <v>20</v>
      </c>
      <c r="D6262" s="25">
        <v>19.7</v>
      </c>
      <c r="E6262" s="25">
        <v>0</v>
      </c>
      <c r="J6262" s="1"/>
      <c r="K6262" s="1"/>
      <c r="L6262" s="1"/>
      <c r="M6262" s="1"/>
      <c r="N6262" s="1"/>
      <c r="AA6262" s="1"/>
      <c r="AB6262" s="1"/>
      <c r="AC6262" s="1"/>
    </row>
    <row r="6263" spans="2:29" x14ac:dyDescent="0.25">
      <c r="B6263" s="27">
        <f t="shared" si="159"/>
        <v>39708.874999984815</v>
      </c>
      <c r="C6263" s="25">
        <v>21</v>
      </c>
      <c r="D6263" s="25">
        <v>19.7</v>
      </c>
      <c r="E6263" s="25">
        <v>0</v>
      </c>
      <c r="J6263" s="1"/>
      <c r="K6263" s="1"/>
      <c r="L6263" s="1"/>
      <c r="M6263" s="1"/>
      <c r="N6263" s="1"/>
      <c r="AA6263" s="1"/>
      <c r="AB6263" s="1"/>
      <c r="AC6263" s="1"/>
    </row>
    <row r="6264" spans="2:29" x14ac:dyDescent="0.25">
      <c r="B6264" s="27">
        <f t="shared" si="159"/>
        <v>39708.916666651479</v>
      </c>
      <c r="C6264" s="25">
        <v>22</v>
      </c>
      <c r="D6264" s="25">
        <v>19.8</v>
      </c>
      <c r="E6264" s="25">
        <v>0</v>
      </c>
      <c r="J6264" s="1"/>
      <c r="K6264" s="1"/>
      <c r="L6264" s="1"/>
      <c r="M6264" s="1"/>
      <c r="N6264" s="1"/>
      <c r="AA6264" s="1"/>
      <c r="AB6264" s="1"/>
      <c r="AC6264" s="1"/>
    </row>
    <row r="6265" spans="2:29" x14ac:dyDescent="0.25">
      <c r="B6265" s="27">
        <f t="shared" si="159"/>
        <v>39708.958333318144</v>
      </c>
      <c r="C6265" s="25">
        <v>23</v>
      </c>
      <c r="D6265" s="25">
        <v>19.8</v>
      </c>
      <c r="E6265" s="25">
        <v>0</v>
      </c>
      <c r="J6265" s="1"/>
      <c r="K6265" s="1"/>
      <c r="L6265" s="1"/>
      <c r="M6265" s="1"/>
      <c r="N6265" s="1"/>
      <c r="AA6265" s="1"/>
      <c r="AB6265" s="1"/>
      <c r="AC6265" s="1"/>
    </row>
    <row r="6266" spans="2:29" x14ac:dyDescent="0.25">
      <c r="B6266" s="27">
        <f t="shared" si="159"/>
        <v>39708.999999984808</v>
      </c>
      <c r="C6266" s="25">
        <v>0</v>
      </c>
      <c r="D6266" s="25">
        <v>19.5</v>
      </c>
      <c r="E6266" s="25">
        <v>0</v>
      </c>
      <c r="J6266" s="1"/>
      <c r="K6266" s="1"/>
      <c r="L6266" s="1"/>
      <c r="M6266" s="1"/>
      <c r="N6266" s="1"/>
      <c r="AA6266" s="1"/>
      <c r="AB6266" s="1"/>
      <c r="AC6266" s="1"/>
    </row>
    <row r="6267" spans="2:29" x14ac:dyDescent="0.25">
      <c r="B6267" s="27">
        <f t="shared" si="159"/>
        <v>39709.041666651472</v>
      </c>
      <c r="C6267" s="25">
        <v>1</v>
      </c>
      <c r="D6267" s="25">
        <v>19.399999999999999</v>
      </c>
      <c r="E6267" s="25">
        <v>0</v>
      </c>
      <c r="J6267" s="1"/>
      <c r="K6267" s="1"/>
      <c r="L6267" s="1"/>
      <c r="M6267" s="1"/>
      <c r="N6267" s="1"/>
      <c r="AA6267" s="1"/>
      <c r="AB6267" s="1"/>
      <c r="AC6267" s="1"/>
    </row>
    <row r="6268" spans="2:29" x14ac:dyDescent="0.25">
      <c r="B6268" s="27">
        <f t="shared" si="159"/>
        <v>39709.083333318136</v>
      </c>
      <c r="C6268" s="25">
        <v>2</v>
      </c>
      <c r="D6268" s="25">
        <v>19</v>
      </c>
      <c r="E6268" s="25">
        <v>0</v>
      </c>
      <c r="J6268" s="1"/>
      <c r="K6268" s="1"/>
      <c r="L6268" s="1"/>
      <c r="M6268" s="1"/>
      <c r="N6268" s="1"/>
      <c r="AA6268" s="1"/>
      <c r="AB6268" s="1"/>
      <c r="AC6268" s="1"/>
    </row>
    <row r="6269" spans="2:29" x14ac:dyDescent="0.25">
      <c r="B6269" s="27">
        <f t="shared" si="159"/>
        <v>39709.124999984801</v>
      </c>
      <c r="C6269" s="25">
        <v>3</v>
      </c>
      <c r="D6269" s="25">
        <v>18.100000000000001</v>
      </c>
      <c r="E6269" s="25">
        <v>0</v>
      </c>
      <c r="J6269" s="1"/>
      <c r="K6269" s="1"/>
      <c r="L6269" s="1"/>
      <c r="M6269" s="1"/>
      <c r="N6269" s="1"/>
      <c r="AA6269" s="1"/>
      <c r="AB6269" s="1"/>
      <c r="AC6269" s="1"/>
    </row>
    <row r="6270" spans="2:29" x14ac:dyDescent="0.25">
      <c r="B6270" s="27">
        <f t="shared" si="159"/>
        <v>39709.166666651465</v>
      </c>
      <c r="C6270" s="25">
        <v>4</v>
      </c>
      <c r="D6270" s="25">
        <v>18.2</v>
      </c>
      <c r="E6270" s="25">
        <v>0</v>
      </c>
      <c r="J6270" s="1"/>
      <c r="K6270" s="1"/>
      <c r="L6270" s="1"/>
      <c r="M6270" s="1"/>
      <c r="N6270" s="1"/>
      <c r="AA6270" s="1"/>
      <c r="AB6270" s="1"/>
      <c r="AC6270" s="1"/>
    </row>
    <row r="6271" spans="2:29" x14ac:dyDescent="0.25">
      <c r="B6271" s="27">
        <f t="shared" si="159"/>
        <v>39709.208333318129</v>
      </c>
      <c r="C6271" s="25">
        <v>5</v>
      </c>
      <c r="D6271" s="25">
        <v>18.100000000000001</v>
      </c>
      <c r="E6271" s="25">
        <v>0</v>
      </c>
      <c r="J6271" s="1"/>
      <c r="K6271" s="1"/>
      <c r="L6271" s="1"/>
      <c r="M6271" s="1"/>
      <c r="N6271" s="1"/>
      <c r="AA6271" s="1"/>
      <c r="AB6271" s="1"/>
      <c r="AC6271" s="1"/>
    </row>
    <row r="6272" spans="2:29" x14ac:dyDescent="0.25">
      <c r="B6272" s="27">
        <f t="shared" si="159"/>
        <v>39709.249999984793</v>
      </c>
      <c r="C6272" s="25">
        <v>6</v>
      </c>
      <c r="D6272" s="25">
        <v>18.100000000000001</v>
      </c>
      <c r="E6272" s="25">
        <v>0</v>
      </c>
      <c r="J6272" s="1"/>
      <c r="K6272" s="1"/>
      <c r="L6272" s="1"/>
      <c r="M6272" s="1"/>
      <c r="N6272" s="1"/>
      <c r="AA6272" s="1"/>
      <c r="AB6272" s="1"/>
      <c r="AC6272" s="1"/>
    </row>
    <row r="6273" spans="2:29" x14ac:dyDescent="0.25">
      <c r="B6273" s="27">
        <f t="shared" si="159"/>
        <v>39709.291666651457</v>
      </c>
      <c r="C6273" s="25">
        <v>7</v>
      </c>
      <c r="D6273" s="25">
        <v>17.899999999999999</v>
      </c>
      <c r="E6273" s="25">
        <v>1.91</v>
      </c>
      <c r="J6273" s="1"/>
      <c r="K6273" s="1"/>
      <c r="L6273" s="1"/>
      <c r="M6273" s="1"/>
      <c r="N6273" s="1"/>
      <c r="AA6273" s="1"/>
      <c r="AB6273" s="1"/>
      <c r="AC6273" s="1"/>
    </row>
    <row r="6274" spans="2:29" x14ac:dyDescent="0.25">
      <c r="B6274" s="27">
        <f t="shared" si="159"/>
        <v>39709.333333318122</v>
      </c>
      <c r="C6274" s="25">
        <v>8</v>
      </c>
      <c r="D6274" s="25">
        <v>18.100000000000001</v>
      </c>
      <c r="E6274" s="25">
        <v>174.92</v>
      </c>
      <c r="J6274" s="1"/>
      <c r="K6274" s="1"/>
      <c r="L6274" s="1"/>
      <c r="M6274" s="1"/>
      <c r="N6274" s="1"/>
      <c r="AA6274" s="1"/>
      <c r="AB6274" s="1"/>
      <c r="AC6274" s="1"/>
    </row>
    <row r="6275" spans="2:29" x14ac:dyDescent="0.25">
      <c r="B6275" s="27">
        <f t="shared" ref="B6275:B6338" si="160">B6274+1/24</f>
        <v>39709.374999984786</v>
      </c>
      <c r="C6275" s="25">
        <v>9</v>
      </c>
      <c r="D6275" s="25">
        <v>19.5</v>
      </c>
      <c r="E6275" s="25">
        <v>383.43</v>
      </c>
      <c r="J6275" s="1"/>
      <c r="K6275" s="1"/>
      <c r="L6275" s="1"/>
      <c r="M6275" s="1"/>
      <c r="N6275" s="1"/>
      <c r="AA6275" s="1"/>
      <c r="AB6275" s="1"/>
      <c r="AC6275" s="1"/>
    </row>
    <row r="6276" spans="2:29" x14ac:dyDescent="0.25">
      <c r="B6276" s="27">
        <f t="shared" si="160"/>
        <v>39709.41666665145</v>
      </c>
      <c r="C6276" s="25">
        <v>10</v>
      </c>
      <c r="D6276" s="25">
        <v>20.3</v>
      </c>
      <c r="E6276" s="25">
        <v>543.89</v>
      </c>
      <c r="J6276" s="1"/>
      <c r="K6276" s="1"/>
      <c r="L6276" s="1"/>
      <c r="M6276" s="1"/>
      <c r="N6276" s="1"/>
      <c r="AA6276" s="1"/>
      <c r="AB6276" s="1"/>
      <c r="AC6276" s="1"/>
    </row>
    <row r="6277" spans="2:29" x14ac:dyDescent="0.25">
      <c r="B6277" s="27">
        <f t="shared" si="160"/>
        <v>39709.458333318114</v>
      </c>
      <c r="C6277" s="25">
        <v>11</v>
      </c>
      <c r="D6277" s="25">
        <v>20.9</v>
      </c>
      <c r="E6277" s="25">
        <v>707.8</v>
      </c>
      <c r="J6277" s="1"/>
      <c r="K6277" s="1"/>
      <c r="L6277" s="1"/>
      <c r="M6277" s="1"/>
      <c r="N6277" s="1"/>
      <c r="AA6277" s="1"/>
      <c r="AB6277" s="1"/>
      <c r="AC6277" s="1"/>
    </row>
    <row r="6278" spans="2:29" x14ac:dyDescent="0.25">
      <c r="B6278" s="27">
        <f t="shared" si="160"/>
        <v>39709.499999984779</v>
      </c>
      <c r="C6278" s="25">
        <v>12</v>
      </c>
      <c r="D6278" s="25">
        <v>22.4</v>
      </c>
      <c r="E6278" s="25">
        <v>785.08</v>
      </c>
      <c r="J6278" s="1"/>
      <c r="K6278" s="1"/>
      <c r="L6278" s="1"/>
      <c r="M6278" s="1"/>
      <c r="N6278" s="1"/>
      <c r="AA6278" s="1"/>
      <c r="AB6278" s="1"/>
      <c r="AC6278" s="1"/>
    </row>
    <row r="6279" spans="2:29" x14ac:dyDescent="0.25">
      <c r="B6279" s="27">
        <f t="shared" si="160"/>
        <v>39709.541666651443</v>
      </c>
      <c r="C6279" s="25">
        <v>13</v>
      </c>
      <c r="D6279" s="25">
        <v>22.6</v>
      </c>
      <c r="E6279" s="25">
        <v>804.37</v>
      </c>
      <c r="J6279" s="1"/>
      <c r="K6279" s="1"/>
      <c r="L6279" s="1"/>
      <c r="M6279" s="1"/>
      <c r="N6279" s="1"/>
      <c r="AA6279" s="1"/>
      <c r="AB6279" s="1"/>
      <c r="AC6279" s="1"/>
    </row>
    <row r="6280" spans="2:29" x14ac:dyDescent="0.25">
      <c r="B6280" s="27">
        <f t="shared" si="160"/>
        <v>39709.583333318107</v>
      </c>
      <c r="C6280" s="25">
        <v>14</v>
      </c>
      <c r="D6280" s="25">
        <v>22.8</v>
      </c>
      <c r="E6280" s="25">
        <v>764.59</v>
      </c>
      <c r="J6280" s="1"/>
      <c r="K6280" s="1"/>
      <c r="L6280" s="1"/>
      <c r="M6280" s="1"/>
      <c r="N6280" s="1"/>
      <c r="AA6280" s="1"/>
      <c r="AB6280" s="1"/>
      <c r="AC6280" s="1"/>
    </row>
    <row r="6281" spans="2:29" x14ac:dyDescent="0.25">
      <c r="B6281" s="27">
        <f t="shared" si="160"/>
        <v>39709.624999984771</v>
      </c>
      <c r="C6281" s="25">
        <v>15</v>
      </c>
      <c r="D6281" s="25">
        <v>22.4</v>
      </c>
      <c r="E6281" s="25">
        <v>667.04</v>
      </c>
      <c r="J6281" s="1"/>
      <c r="K6281" s="1"/>
      <c r="L6281" s="1"/>
      <c r="M6281" s="1"/>
      <c r="N6281" s="1"/>
      <c r="AA6281" s="1"/>
      <c r="AB6281" s="1"/>
      <c r="AC6281" s="1"/>
    </row>
    <row r="6282" spans="2:29" x14ac:dyDescent="0.25">
      <c r="B6282" s="27">
        <f t="shared" si="160"/>
        <v>39709.666666651436</v>
      </c>
      <c r="C6282" s="25">
        <v>16</v>
      </c>
      <c r="D6282" s="25">
        <v>21.8</v>
      </c>
      <c r="E6282" s="25">
        <v>413.03</v>
      </c>
      <c r="J6282" s="1"/>
      <c r="K6282" s="1"/>
      <c r="L6282" s="1"/>
      <c r="M6282" s="1"/>
      <c r="N6282" s="1"/>
      <c r="AA6282" s="1"/>
      <c r="AB6282" s="1"/>
      <c r="AC6282" s="1"/>
    </row>
    <row r="6283" spans="2:29" x14ac:dyDescent="0.25">
      <c r="B6283" s="27">
        <f t="shared" si="160"/>
        <v>39709.7083333181</v>
      </c>
      <c r="C6283" s="25">
        <v>17</v>
      </c>
      <c r="D6283" s="25">
        <v>20.8</v>
      </c>
      <c r="E6283" s="25">
        <v>118.04</v>
      </c>
      <c r="J6283" s="1"/>
      <c r="K6283" s="1"/>
      <c r="L6283" s="1"/>
      <c r="M6283" s="1"/>
      <c r="N6283" s="1"/>
      <c r="AA6283" s="1"/>
      <c r="AB6283" s="1"/>
      <c r="AC6283" s="1"/>
    </row>
    <row r="6284" spans="2:29" x14ac:dyDescent="0.25">
      <c r="B6284" s="27">
        <f t="shared" si="160"/>
        <v>39709.749999984764</v>
      </c>
      <c r="C6284" s="25">
        <v>18</v>
      </c>
      <c r="D6284" s="25">
        <v>20.3</v>
      </c>
      <c r="E6284" s="25">
        <v>18.54</v>
      </c>
      <c r="J6284" s="1"/>
      <c r="K6284" s="1"/>
      <c r="L6284" s="1"/>
      <c r="M6284" s="1"/>
      <c r="N6284" s="1"/>
      <c r="AA6284" s="1"/>
      <c r="AB6284" s="1"/>
      <c r="AC6284" s="1"/>
    </row>
    <row r="6285" spans="2:29" x14ac:dyDescent="0.25">
      <c r="B6285" s="27">
        <f t="shared" si="160"/>
        <v>39709.791666651428</v>
      </c>
      <c r="C6285" s="25">
        <v>19</v>
      </c>
      <c r="D6285" s="25">
        <v>20.100000000000001</v>
      </c>
      <c r="E6285" s="25">
        <v>0</v>
      </c>
      <c r="J6285" s="1"/>
      <c r="K6285" s="1"/>
      <c r="L6285" s="1"/>
      <c r="M6285" s="1"/>
      <c r="N6285" s="1"/>
      <c r="AA6285" s="1"/>
      <c r="AB6285" s="1"/>
      <c r="AC6285" s="1"/>
    </row>
    <row r="6286" spans="2:29" x14ac:dyDescent="0.25">
      <c r="B6286" s="27">
        <f t="shared" si="160"/>
        <v>39709.833333318093</v>
      </c>
      <c r="C6286" s="25">
        <v>20</v>
      </c>
      <c r="D6286" s="25">
        <v>20</v>
      </c>
      <c r="E6286" s="25">
        <v>0</v>
      </c>
      <c r="J6286" s="1"/>
      <c r="K6286" s="1"/>
      <c r="L6286" s="1"/>
      <c r="M6286" s="1"/>
      <c r="N6286" s="1"/>
      <c r="AA6286" s="1"/>
      <c r="AB6286" s="1"/>
      <c r="AC6286" s="1"/>
    </row>
    <row r="6287" spans="2:29" x14ac:dyDescent="0.25">
      <c r="B6287" s="27">
        <f t="shared" si="160"/>
        <v>39709.874999984757</v>
      </c>
      <c r="C6287" s="25">
        <v>21</v>
      </c>
      <c r="D6287" s="25">
        <v>19.8</v>
      </c>
      <c r="E6287" s="25">
        <v>0</v>
      </c>
      <c r="J6287" s="1"/>
      <c r="K6287" s="1"/>
      <c r="L6287" s="1"/>
      <c r="M6287" s="1"/>
      <c r="N6287" s="1"/>
      <c r="AA6287" s="1"/>
      <c r="AB6287" s="1"/>
      <c r="AC6287" s="1"/>
    </row>
    <row r="6288" spans="2:29" x14ac:dyDescent="0.25">
      <c r="B6288" s="27">
        <f t="shared" si="160"/>
        <v>39709.916666651421</v>
      </c>
      <c r="C6288" s="25">
        <v>22</v>
      </c>
      <c r="D6288" s="25">
        <v>19.600000000000001</v>
      </c>
      <c r="E6288" s="25">
        <v>0</v>
      </c>
      <c r="J6288" s="1"/>
      <c r="K6288" s="1"/>
      <c r="L6288" s="1"/>
      <c r="M6288" s="1"/>
      <c r="N6288" s="1"/>
      <c r="AA6288" s="1"/>
      <c r="AB6288" s="1"/>
      <c r="AC6288" s="1"/>
    </row>
    <row r="6289" spans="2:29" x14ac:dyDescent="0.25">
      <c r="B6289" s="27">
        <f t="shared" si="160"/>
        <v>39709.958333318085</v>
      </c>
      <c r="C6289" s="25">
        <v>23</v>
      </c>
      <c r="D6289" s="25">
        <v>19.5</v>
      </c>
      <c r="E6289" s="25">
        <v>0</v>
      </c>
      <c r="J6289" s="1"/>
      <c r="K6289" s="1"/>
      <c r="L6289" s="1"/>
      <c r="M6289" s="1"/>
      <c r="N6289" s="1"/>
      <c r="AA6289" s="1"/>
      <c r="AB6289" s="1"/>
      <c r="AC6289" s="1"/>
    </row>
    <row r="6290" spans="2:29" x14ac:dyDescent="0.25">
      <c r="B6290" s="27">
        <f t="shared" si="160"/>
        <v>39709.99999998475</v>
      </c>
      <c r="C6290" s="25">
        <v>0</v>
      </c>
      <c r="D6290" s="25">
        <v>19.399999999999999</v>
      </c>
      <c r="E6290" s="25">
        <v>0</v>
      </c>
      <c r="J6290" s="1"/>
      <c r="K6290" s="1"/>
      <c r="L6290" s="1"/>
      <c r="M6290" s="1"/>
      <c r="N6290" s="1"/>
      <c r="AA6290" s="1"/>
      <c r="AB6290" s="1"/>
      <c r="AC6290" s="1"/>
    </row>
    <row r="6291" spans="2:29" x14ac:dyDescent="0.25">
      <c r="B6291" s="27">
        <f t="shared" si="160"/>
        <v>39710.041666651414</v>
      </c>
      <c r="C6291" s="25">
        <v>1</v>
      </c>
      <c r="D6291" s="25">
        <v>19</v>
      </c>
      <c r="E6291" s="25">
        <v>0</v>
      </c>
      <c r="J6291" s="1"/>
      <c r="K6291" s="1"/>
      <c r="L6291" s="1"/>
      <c r="M6291" s="1"/>
      <c r="N6291" s="1"/>
      <c r="AA6291" s="1"/>
      <c r="AB6291" s="1"/>
      <c r="AC6291" s="1"/>
    </row>
    <row r="6292" spans="2:29" x14ac:dyDescent="0.25">
      <c r="B6292" s="27">
        <f t="shared" si="160"/>
        <v>39710.083333318078</v>
      </c>
      <c r="C6292" s="25">
        <v>2</v>
      </c>
      <c r="D6292" s="25">
        <v>18.7</v>
      </c>
      <c r="E6292" s="25">
        <v>0</v>
      </c>
      <c r="J6292" s="1"/>
      <c r="K6292" s="1"/>
      <c r="L6292" s="1"/>
      <c r="M6292" s="1"/>
      <c r="N6292" s="1"/>
      <c r="AA6292" s="1"/>
      <c r="AB6292" s="1"/>
      <c r="AC6292" s="1"/>
    </row>
    <row r="6293" spans="2:29" x14ac:dyDescent="0.25">
      <c r="B6293" s="27">
        <f t="shared" si="160"/>
        <v>39710.124999984742</v>
      </c>
      <c r="C6293" s="25">
        <v>3</v>
      </c>
      <c r="D6293" s="25">
        <v>18.7</v>
      </c>
      <c r="E6293" s="25">
        <v>0</v>
      </c>
      <c r="J6293" s="1"/>
      <c r="K6293" s="1"/>
      <c r="L6293" s="1"/>
      <c r="M6293" s="1"/>
      <c r="N6293" s="1"/>
      <c r="AA6293" s="1"/>
      <c r="AB6293" s="1"/>
      <c r="AC6293" s="1"/>
    </row>
    <row r="6294" spans="2:29" x14ac:dyDescent="0.25">
      <c r="B6294" s="27">
        <f t="shared" si="160"/>
        <v>39710.166666651407</v>
      </c>
      <c r="C6294" s="25">
        <v>4</v>
      </c>
      <c r="D6294" s="25">
        <v>18.600000000000001</v>
      </c>
      <c r="E6294" s="25">
        <v>0</v>
      </c>
      <c r="J6294" s="1"/>
      <c r="K6294" s="1"/>
      <c r="L6294" s="1"/>
      <c r="M6294" s="1"/>
      <c r="N6294" s="1"/>
      <c r="AA6294" s="1"/>
      <c r="AB6294" s="1"/>
      <c r="AC6294" s="1"/>
    </row>
    <row r="6295" spans="2:29" x14ac:dyDescent="0.25">
      <c r="B6295" s="27">
        <f t="shared" si="160"/>
        <v>39710.208333318071</v>
      </c>
      <c r="C6295" s="25">
        <v>5</v>
      </c>
      <c r="D6295" s="25">
        <v>18.600000000000001</v>
      </c>
      <c r="E6295" s="25">
        <v>0</v>
      </c>
      <c r="J6295" s="1"/>
      <c r="K6295" s="1"/>
      <c r="L6295" s="1"/>
      <c r="M6295" s="1"/>
      <c r="N6295" s="1"/>
      <c r="AA6295" s="1"/>
      <c r="AB6295" s="1"/>
      <c r="AC6295" s="1"/>
    </row>
    <row r="6296" spans="2:29" x14ac:dyDescent="0.25">
      <c r="B6296" s="27">
        <f t="shared" si="160"/>
        <v>39710.249999984735</v>
      </c>
      <c r="C6296" s="25">
        <v>6</v>
      </c>
      <c r="D6296" s="25">
        <v>18.600000000000001</v>
      </c>
      <c r="E6296" s="25">
        <v>0</v>
      </c>
      <c r="J6296" s="1"/>
      <c r="K6296" s="1"/>
      <c r="L6296" s="1"/>
      <c r="M6296" s="1"/>
      <c r="N6296" s="1"/>
      <c r="AA6296" s="1"/>
      <c r="AB6296" s="1"/>
      <c r="AC6296" s="1"/>
    </row>
    <row r="6297" spans="2:29" x14ac:dyDescent="0.25">
      <c r="B6297" s="27">
        <f t="shared" si="160"/>
        <v>39710.291666651399</v>
      </c>
      <c r="C6297" s="25">
        <v>7</v>
      </c>
      <c r="D6297" s="25">
        <v>18.5</v>
      </c>
      <c r="E6297" s="25">
        <v>0.63</v>
      </c>
      <c r="J6297" s="1"/>
      <c r="K6297" s="1"/>
      <c r="L6297" s="1"/>
      <c r="M6297" s="1"/>
      <c r="N6297" s="1"/>
      <c r="AA6297" s="1"/>
      <c r="AB6297" s="1"/>
      <c r="AC6297" s="1"/>
    </row>
    <row r="6298" spans="2:29" x14ac:dyDescent="0.25">
      <c r="B6298" s="27">
        <f t="shared" si="160"/>
        <v>39710.333333318064</v>
      </c>
      <c r="C6298" s="25">
        <v>8</v>
      </c>
      <c r="D6298" s="25">
        <v>18.399999999999999</v>
      </c>
      <c r="E6298" s="25">
        <v>170</v>
      </c>
      <c r="J6298" s="1"/>
      <c r="K6298" s="1"/>
      <c r="L6298" s="1"/>
      <c r="M6298" s="1"/>
      <c r="N6298" s="1"/>
      <c r="AA6298" s="1"/>
      <c r="AB6298" s="1"/>
      <c r="AC6298" s="1"/>
    </row>
    <row r="6299" spans="2:29" x14ac:dyDescent="0.25">
      <c r="B6299" s="27">
        <f t="shared" si="160"/>
        <v>39710.374999984728</v>
      </c>
      <c r="C6299" s="25">
        <v>9</v>
      </c>
      <c r="D6299" s="25">
        <v>19.5</v>
      </c>
      <c r="E6299" s="25">
        <v>377.11</v>
      </c>
      <c r="J6299" s="1"/>
      <c r="K6299" s="1"/>
      <c r="L6299" s="1"/>
      <c r="M6299" s="1"/>
      <c r="N6299" s="1"/>
      <c r="AA6299" s="1"/>
      <c r="AB6299" s="1"/>
      <c r="AC6299" s="1"/>
    </row>
    <row r="6300" spans="2:29" x14ac:dyDescent="0.25">
      <c r="B6300" s="27">
        <f t="shared" si="160"/>
        <v>39710.416666651392</v>
      </c>
      <c r="C6300" s="25">
        <v>10</v>
      </c>
      <c r="D6300" s="25">
        <v>20.399999999999999</v>
      </c>
      <c r="E6300" s="25">
        <v>560.1</v>
      </c>
      <c r="J6300" s="1"/>
      <c r="K6300" s="1"/>
      <c r="L6300" s="1"/>
      <c r="M6300" s="1"/>
      <c r="N6300" s="1"/>
      <c r="AA6300" s="1"/>
      <c r="AB6300" s="1"/>
      <c r="AC6300" s="1"/>
    </row>
    <row r="6301" spans="2:29" x14ac:dyDescent="0.25">
      <c r="B6301" s="27">
        <f t="shared" si="160"/>
        <v>39710.458333318056</v>
      </c>
      <c r="C6301" s="25">
        <v>11</v>
      </c>
      <c r="D6301" s="25">
        <v>21.4</v>
      </c>
      <c r="E6301" s="25">
        <v>699.86</v>
      </c>
      <c r="J6301" s="1"/>
      <c r="K6301" s="1"/>
      <c r="L6301" s="1"/>
      <c r="M6301" s="1"/>
      <c r="N6301" s="1"/>
      <c r="AA6301" s="1"/>
      <c r="AB6301" s="1"/>
      <c r="AC6301" s="1"/>
    </row>
    <row r="6302" spans="2:29" x14ac:dyDescent="0.25">
      <c r="B6302" s="27">
        <f t="shared" si="160"/>
        <v>39710.49999998472</v>
      </c>
      <c r="C6302" s="25">
        <v>12</v>
      </c>
      <c r="D6302" s="25">
        <v>22.2</v>
      </c>
      <c r="E6302" s="25">
        <v>695.69</v>
      </c>
      <c r="J6302" s="1"/>
      <c r="K6302" s="1"/>
      <c r="L6302" s="1"/>
      <c r="M6302" s="1"/>
      <c r="N6302" s="1"/>
      <c r="AA6302" s="1"/>
      <c r="AB6302" s="1"/>
      <c r="AC6302" s="1"/>
    </row>
    <row r="6303" spans="2:29" x14ac:dyDescent="0.25">
      <c r="B6303" s="27">
        <f t="shared" si="160"/>
        <v>39710.541666651385</v>
      </c>
      <c r="C6303" s="25">
        <v>13</v>
      </c>
      <c r="D6303" s="25">
        <v>23.4</v>
      </c>
      <c r="E6303" s="25">
        <v>750.81</v>
      </c>
      <c r="J6303" s="1"/>
      <c r="K6303" s="1"/>
      <c r="L6303" s="1"/>
      <c r="M6303" s="1"/>
      <c r="N6303" s="1"/>
      <c r="AA6303" s="1"/>
      <c r="AB6303" s="1"/>
      <c r="AC6303" s="1"/>
    </row>
    <row r="6304" spans="2:29" x14ac:dyDescent="0.25">
      <c r="B6304" s="27">
        <f t="shared" si="160"/>
        <v>39710.583333318049</v>
      </c>
      <c r="C6304" s="25">
        <v>14</v>
      </c>
      <c r="D6304" s="25">
        <v>24.3</v>
      </c>
      <c r="E6304" s="25">
        <v>669.01</v>
      </c>
      <c r="J6304" s="1"/>
      <c r="K6304" s="1"/>
      <c r="L6304" s="1"/>
      <c r="M6304" s="1"/>
      <c r="N6304" s="1"/>
      <c r="AA6304" s="1"/>
      <c r="AB6304" s="1"/>
      <c r="AC6304" s="1"/>
    </row>
    <row r="6305" spans="2:29" x14ac:dyDescent="0.25">
      <c r="B6305" s="27">
        <f t="shared" si="160"/>
        <v>39710.624999984713</v>
      </c>
      <c r="C6305" s="25">
        <v>15</v>
      </c>
      <c r="D6305" s="25">
        <v>24.8</v>
      </c>
      <c r="E6305" s="25">
        <v>566.05999999999995</v>
      </c>
      <c r="J6305" s="1"/>
      <c r="K6305" s="1"/>
      <c r="L6305" s="1"/>
      <c r="M6305" s="1"/>
      <c r="N6305" s="1"/>
      <c r="AA6305" s="1"/>
      <c r="AB6305" s="1"/>
      <c r="AC6305" s="1"/>
    </row>
    <row r="6306" spans="2:29" x14ac:dyDescent="0.25">
      <c r="B6306" s="27">
        <f t="shared" si="160"/>
        <v>39710.666666651377</v>
      </c>
      <c r="C6306" s="25">
        <v>16</v>
      </c>
      <c r="D6306" s="25">
        <v>25.1</v>
      </c>
      <c r="E6306" s="25">
        <v>437</v>
      </c>
      <c r="J6306" s="1"/>
      <c r="K6306" s="1"/>
      <c r="L6306" s="1"/>
      <c r="M6306" s="1"/>
      <c r="N6306" s="1"/>
      <c r="AA6306" s="1"/>
      <c r="AB6306" s="1"/>
      <c r="AC6306" s="1"/>
    </row>
    <row r="6307" spans="2:29" x14ac:dyDescent="0.25">
      <c r="B6307" s="27">
        <f t="shared" si="160"/>
        <v>39710.708333318042</v>
      </c>
      <c r="C6307" s="25">
        <v>17</v>
      </c>
      <c r="D6307" s="25">
        <v>25.2</v>
      </c>
      <c r="E6307" s="25">
        <v>314.10000000000002</v>
      </c>
      <c r="J6307" s="1"/>
      <c r="K6307" s="1"/>
      <c r="L6307" s="1"/>
      <c r="M6307" s="1"/>
      <c r="N6307" s="1"/>
      <c r="AA6307" s="1"/>
      <c r="AB6307" s="1"/>
      <c r="AC6307" s="1"/>
    </row>
    <row r="6308" spans="2:29" x14ac:dyDescent="0.25">
      <c r="B6308" s="27">
        <f t="shared" si="160"/>
        <v>39710.749999984706</v>
      </c>
      <c r="C6308" s="25">
        <v>18</v>
      </c>
      <c r="D6308" s="25">
        <v>24.4</v>
      </c>
      <c r="E6308" s="25">
        <v>91.8</v>
      </c>
      <c r="J6308" s="1"/>
      <c r="K6308" s="1"/>
      <c r="L6308" s="1"/>
      <c r="M6308" s="1"/>
      <c r="N6308" s="1"/>
      <c r="AA6308" s="1"/>
      <c r="AB6308" s="1"/>
      <c r="AC6308" s="1"/>
    </row>
    <row r="6309" spans="2:29" x14ac:dyDescent="0.25">
      <c r="B6309" s="27">
        <f t="shared" si="160"/>
        <v>39710.79166665137</v>
      </c>
      <c r="C6309" s="25">
        <v>19</v>
      </c>
      <c r="D6309" s="25">
        <v>22.1</v>
      </c>
      <c r="E6309" s="25">
        <v>0</v>
      </c>
      <c r="J6309" s="1"/>
      <c r="K6309" s="1"/>
      <c r="L6309" s="1"/>
      <c r="M6309" s="1"/>
      <c r="N6309" s="1"/>
      <c r="AA6309" s="1"/>
      <c r="AB6309" s="1"/>
      <c r="AC6309" s="1"/>
    </row>
    <row r="6310" spans="2:29" x14ac:dyDescent="0.25">
      <c r="B6310" s="27">
        <f t="shared" si="160"/>
        <v>39710.833333318034</v>
      </c>
      <c r="C6310" s="25">
        <v>20</v>
      </c>
      <c r="D6310" s="25">
        <v>21.4</v>
      </c>
      <c r="E6310" s="25">
        <v>0</v>
      </c>
      <c r="J6310" s="1"/>
      <c r="K6310" s="1"/>
      <c r="L6310" s="1"/>
      <c r="M6310" s="1"/>
      <c r="N6310" s="1"/>
      <c r="AA6310" s="1"/>
      <c r="AB6310" s="1"/>
      <c r="AC6310" s="1"/>
    </row>
    <row r="6311" spans="2:29" x14ac:dyDescent="0.25">
      <c r="B6311" s="27">
        <f t="shared" si="160"/>
        <v>39710.874999984699</v>
      </c>
      <c r="C6311" s="25">
        <v>21</v>
      </c>
      <c r="D6311" s="25">
        <v>21.2</v>
      </c>
      <c r="E6311" s="25">
        <v>0</v>
      </c>
      <c r="J6311" s="1"/>
      <c r="K6311" s="1"/>
      <c r="L6311" s="1"/>
      <c r="M6311" s="1"/>
      <c r="N6311" s="1"/>
      <c r="AA6311" s="1"/>
      <c r="AB6311" s="1"/>
      <c r="AC6311" s="1"/>
    </row>
    <row r="6312" spans="2:29" x14ac:dyDescent="0.25">
      <c r="B6312" s="27">
        <f t="shared" si="160"/>
        <v>39710.916666651363</v>
      </c>
      <c r="C6312" s="25">
        <v>22</v>
      </c>
      <c r="D6312" s="25">
        <v>20.8</v>
      </c>
      <c r="E6312" s="25">
        <v>0</v>
      </c>
      <c r="J6312" s="1"/>
      <c r="K6312" s="1"/>
      <c r="L6312" s="1"/>
      <c r="M6312" s="1"/>
      <c r="N6312" s="1"/>
      <c r="AA6312" s="1"/>
      <c r="AB6312" s="1"/>
      <c r="AC6312" s="1"/>
    </row>
    <row r="6313" spans="2:29" x14ac:dyDescent="0.25">
      <c r="B6313" s="27">
        <f t="shared" si="160"/>
        <v>39710.958333318027</v>
      </c>
      <c r="C6313" s="25">
        <v>23</v>
      </c>
      <c r="D6313" s="25">
        <v>20.6</v>
      </c>
      <c r="E6313" s="25">
        <v>0</v>
      </c>
      <c r="J6313" s="1"/>
      <c r="K6313" s="1"/>
      <c r="L6313" s="1"/>
      <c r="M6313" s="1"/>
      <c r="N6313" s="1"/>
      <c r="AA6313" s="1"/>
      <c r="AB6313" s="1"/>
      <c r="AC6313" s="1"/>
    </row>
    <row r="6314" spans="2:29" x14ac:dyDescent="0.25">
      <c r="B6314" s="27">
        <f t="shared" si="160"/>
        <v>39710.999999984691</v>
      </c>
      <c r="C6314" s="25">
        <v>0</v>
      </c>
      <c r="D6314" s="25">
        <v>20.2</v>
      </c>
      <c r="E6314" s="25">
        <v>0</v>
      </c>
      <c r="J6314" s="1"/>
      <c r="K6314" s="1"/>
      <c r="L6314" s="1"/>
      <c r="M6314" s="1"/>
      <c r="N6314" s="1"/>
      <c r="AA6314" s="1"/>
      <c r="AB6314" s="1"/>
      <c r="AC6314" s="1"/>
    </row>
    <row r="6315" spans="2:29" x14ac:dyDescent="0.25">
      <c r="B6315" s="27">
        <f t="shared" si="160"/>
        <v>39711.041666651356</v>
      </c>
      <c r="C6315" s="25">
        <v>1</v>
      </c>
      <c r="D6315" s="25">
        <v>19.2</v>
      </c>
      <c r="E6315" s="25">
        <v>0</v>
      </c>
      <c r="J6315" s="1"/>
      <c r="K6315" s="1"/>
      <c r="L6315" s="1"/>
      <c r="M6315" s="1"/>
      <c r="N6315" s="1"/>
      <c r="AA6315" s="1"/>
      <c r="AB6315" s="1"/>
      <c r="AC6315" s="1"/>
    </row>
    <row r="6316" spans="2:29" x14ac:dyDescent="0.25">
      <c r="B6316" s="27">
        <f t="shared" si="160"/>
        <v>39711.08333331802</v>
      </c>
      <c r="C6316" s="25">
        <v>2</v>
      </c>
      <c r="D6316" s="25">
        <v>20</v>
      </c>
      <c r="E6316" s="25">
        <v>0</v>
      </c>
      <c r="J6316" s="1"/>
      <c r="K6316" s="1"/>
      <c r="L6316" s="1"/>
      <c r="M6316" s="1"/>
      <c r="N6316" s="1"/>
      <c r="AA6316" s="1"/>
      <c r="AB6316" s="1"/>
      <c r="AC6316" s="1"/>
    </row>
    <row r="6317" spans="2:29" x14ac:dyDescent="0.25">
      <c r="B6317" s="27">
        <f t="shared" si="160"/>
        <v>39711.124999984684</v>
      </c>
      <c r="C6317" s="25">
        <v>3</v>
      </c>
      <c r="D6317" s="25">
        <v>19.8</v>
      </c>
      <c r="E6317" s="25">
        <v>0</v>
      </c>
      <c r="J6317" s="1"/>
      <c r="K6317" s="1"/>
      <c r="L6317" s="1"/>
      <c r="M6317" s="1"/>
      <c r="N6317" s="1"/>
      <c r="AA6317" s="1"/>
      <c r="AB6317" s="1"/>
      <c r="AC6317" s="1"/>
    </row>
    <row r="6318" spans="2:29" x14ac:dyDescent="0.25">
      <c r="B6318" s="27">
        <f t="shared" si="160"/>
        <v>39711.166666651348</v>
      </c>
      <c r="C6318" s="25">
        <v>4</v>
      </c>
      <c r="D6318" s="25">
        <v>19.7</v>
      </c>
      <c r="E6318" s="25">
        <v>0</v>
      </c>
      <c r="J6318" s="1"/>
      <c r="K6318" s="1"/>
      <c r="L6318" s="1"/>
      <c r="M6318" s="1"/>
      <c r="N6318" s="1"/>
      <c r="AA6318" s="1"/>
      <c r="AB6318" s="1"/>
      <c r="AC6318" s="1"/>
    </row>
    <row r="6319" spans="2:29" x14ac:dyDescent="0.25">
      <c r="B6319" s="27">
        <f t="shared" si="160"/>
        <v>39711.208333318013</v>
      </c>
      <c r="C6319" s="25">
        <v>5</v>
      </c>
      <c r="D6319" s="25">
        <v>19.2</v>
      </c>
      <c r="E6319" s="25">
        <v>0</v>
      </c>
      <c r="J6319" s="1"/>
      <c r="K6319" s="1"/>
      <c r="L6319" s="1"/>
      <c r="M6319" s="1"/>
      <c r="N6319" s="1"/>
      <c r="AA6319" s="1"/>
      <c r="AB6319" s="1"/>
      <c r="AC6319" s="1"/>
    </row>
    <row r="6320" spans="2:29" x14ac:dyDescent="0.25">
      <c r="B6320" s="27">
        <f t="shared" si="160"/>
        <v>39711.249999984677</v>
      </c>
      <c r="C6320" s="25">
        <v>6</v>
      </c>
      <c r="D6320" s="25">
        <v>19.2</v>
      </c>
      <c r="E6320" s="25">
        <v>0</v>
      </c>
      <c r="J6320" s="1"/>
      <c r="K6320" s="1"/>
      <c r="L6320" s="1"/>
      <c r="M6320" s="1"/>
      <c r="N6320" s="1"/>
      <c r="AA6320" s="1"/>
      <c r="AB6320" s="1"/>
      <c r="AC6320" s="1"/>
    </row>
    <row r="6321" spans="2:29" x14ac:dyDescent="0.25">
      <c r="B6321" s="27">
        <f t="shared" si="160"/>
        <v>39711.291666651341</v>
      </c>
      <c r="C6321" s="25">
        <v>7</v>
      </c>
      <c r="D6321" s="25">
        <v>19</v>
      </c>
      <c r="E6321" s="25">
        <v>0</v>
      </c>
      <c r="J6321" s="1"/>
      <c r="K6321" s="1"/>
      <c r="L6321" s="1"/>
      <c r="M6321" s="1"/>
      <c r="N6321" s="1"/>
      <c r="AA6321" s="1"/>
      <c r="AB6321" s="1"/>
      <c r="AC6321" s="1"/>
    </row>
    <row r="6322" spans="2:29" x14ac:dyDescent="0.25">
      <c r="B6322" s="27">
        <f t="shared" si="160"/>
        <v>39711.333333318005</v>
      </c>
      <c r="C6322" s="25">
        <v>8</v>
      </c>
      <c r="D6322" s="25">
        <v>19.100000000000001</v>
      </c>
      <c r="E6322" s="25">
        <v>0</v>
      </c>
      <c r="J6322" s="1"/>
      <c r="K6322" s="1"/>
      <c r="L6322" s="1"/>
      <c r="M6322" s="1"/>
      <c r="N6322" s="1"/>
      <c r="AA6322" s="1"/>
      <c r="AB6322" s="1"/>
      <c r="AC6322" s="1"/>
    </row>
    <row r="6323" spans="2:29" x14ac:dyDescent="0.25">
      <c r="B6323" s="27">
        <f t="shared" si="160"/>
        <v>39711.37499998467</v>
      </c>
      <c r="C6323" s="25">
        <v>9</v>
      </c>
      <c r="D6323" s="25">
        <v>19.2</v>
      </c>
      <c r="E6323" s="25">
        <v>28.8</v>
      </c>
      <c r="J6323" s="1"/>
      <c r="K6323" s="1"/>
      <c r="L6323" s="1"/>
      <c r="M6323" s="1"/>
      <c r="N6323" s="1"/>
      <c r="AA6323" s="1"/>
      <c r="AB6323" s="1"/>
      <c r="AC6323" s="1"/>
    </row>
    <row r="6324" spans="2:29" x14ac:dyDescent="0.25">
      <c r="B6324" s="27">
        <f t="shared" si="160"/>
        <v>39711.416666651334</v>
      </c>
      <c r="C6324" s="25">
        <v>10</v>
      </c>
      <c r="D6324" s="25">
        <v>19</v>
      </c>
      <c r="E6324" s="25">
        <v>23.61</v>
      </c>
      <c r="J6324" s="1"/>
      <c r="K6324" s="1"/>
      <c r="L6324" s="1"/>
      <c r="M6324" s="1"/>
      <c r="N6324" s="1"/>
      <c r="AA6324" s="1"/>
      <c r="AB6324" s="1"/>
      <c r="AC6324" s="1"/>
    </row>
    <row r="6325" spans="2:29" x14ac:dyDescent="0.25">
      <c r="B6325" s="27">
        <f t="shared" si="160"/>
        <v>39711.458333317998</v>
      </c>
      <c r="C6325" s="25">
        <v>11</v>
      </c>
      <c r="D6325" s="25">
        <v>18.899999999999999</v>
      </c>
      <c r="E6325" s="25">
        <v>93.27</v>
      </c>
      <c r="J6325" s="1"/>
      <c r="K6325" s="1"/>
      <c r="L6325" s="1"/>
      <c r="M6325" s="1"/>
      <c r="N6325" s="1"/>
      <c r="AA6325" s="1"/>
      <c r="AB6325" s="1"/>
      <c r="AC6325" s="1"/>
    </row>
    <row r="6326" spans="2:29" x14ac:dyDescent="0.25">
      <c r="B6326" s="27">
        <f t="shared" si="160"/>
        <v>39711.499999984662</v>
      </c>
      <c r="C6326" s="25">
        <v>12</v>
      </c>
      <c r="D6326" s="25">
        <v>26.6</v>
      </c>
      <c r="E6326" s="25">
        <v>294.73</v>
      </c>
      <c r="J6326" s="1"/>
      <c r="K6326" s="1"/>
      <c r="L6326" s="1"/>
      <c r="M6326" s="1"/>
      <c r="N6326" s="1"/>
      <c r="AA6326" s="1"/>
      <c r="AB6326" s="1"/>
      <c r="AC6326" s="1"/>
    </row>
    <row r="6327" spans="2:29" x14ac:dyDescent="0.25">
      <c r="B6327" s="27">
        <f t="shared" si="160"/>
        <v>39711.541666651327</v>
      </c>
      <c r="C6327" s="25">
        <v>13</v>
      </c>
      <c r="D6327" s="25">
        <v>25.9</v>
      </c>
      <c r="E6327" s="25">
        <v>497.65</v>
      </c>
      <c r="J6327" s="1"/>
      <c r="K6327" s="1"/>
      <c r="L6327" s="1"/>
      <c r="M6327" s="1"/>
      <c r="N6327" s="1"/>
      <c r="AA6327" s="1"/>
      <c r="AB6327" s="1"/>
      <c r="AC6327" s="1"/>
    </row>
    <row r="6328" spans="2:29" x14ac:dyDescent="0.25">
      <c r="B6328" s="27">
        <f t="shared" si="160"/>
        <v>39711.583333317991</v>
      </c>
      <c r="C6328" s="25">
        <v>14</v>
      </c>
      <c r="D6328" s="25">
        <v>22</v>
      </c>
      <c r="E6328" s="25">
        <v>439.16</v>
      </c>
      <c r="J6328" s="1"/>
      <c r="K6328" s="1"/>
      <c r="L6328" s="1"/>
      <c r="M6328" s="1"/>
      <c r="N6328" s="1"/>
      <c r="AA6328" s="1"/>
      <c r="AB6328" s="1"/>
      <c r="AC6328" s="1"/>
    </row>
    <row r="6329" spans="2:29" x14ac:dyDescent="0.25">
      <c r="B6329" s="27">
        <f t="shared" si="160"/>
        <v>39711.624999984655</v>
      </c>
      <c r="C6329" s="25">
        <v>15</v>
      </c>
      <c r="D6329" s="25">
        <v>22.4</v>
      </c>
      <c r="E6329" s="25">
        <v>144.6</v>
      </c>
      <c r="J6329" s="1"/>
      <c r="K6329" s="1"/>
      <c r="L6329" s="1"/>
      <c r="M6329" s="1"/>
      <c r="N6329" s="1"/>
      <c r="AA6329" s="1"/>
      <c r="AB6329" s="1"/>
      <c r="AC6329" s="1"/>
    </row>
    <row r="6330" spans="2:29" x14ac:dyDescent="0.25">
      <c r="B6330" s="27">
        <f t="shared" si="160"/>
        <v>39711.666666651319</v>
      </c>
      <c r="C6330" s="25">
        <v>16</v>
      </c>
      <c r="D6330" s="25">
        <v>20.399999999999999</v>
      </c>
      <c r="E6330" s="25">
        <v>243.05</v>
      </c>
      <c r="J6330" s="1"/>
      <c r="K6330" s="1"/>
      <c r="L6330" s="1"/>
      <c r="M6330" s="1"/>
      <c r="N6330" s="1"/>
      <c r="AA6330" s="1"/>
      <c r="AB6330" s="1"/>
      <c r="AC6330" s="1"/>
    </row>
    <row r="6331" spans="2:29" x14ac:dyDescent="0.25">
      <c r="B6331" s="27">
        <f t="shared" si="160"/>
        <v>39711.708333317983</v>
      </c>
      <c r="C6331" s="25">
        <v>17</v>
      </c>
      <c r="D6331" s="25">
        <v>21.2</v>
      </c>
      <c r="E6331" s="25">
        <v>284.61</v>
      </c>
      <c r="J6331" s="1"/>
      <c r="K6331" s="1"/>
      <c r="L6331" s="1"/>
      <c r="M6331" s="1"/>
      <c r="N6331" s="1"/>
      <c r="AA6331" s="1"/>
      <c r="AB6331" s="1"/>
      <c r="AC6331" s="1"/>
    </row>
    <row r="6332" spans="2:29" x14ac:dyDescent="0.25">
      <c r="B6332" s="27">
        <f t="shared" si="160"/>
        <v>39711.749999984648</v>
      </c>
      <c r="C6332" s="25">
        <v>18</v>
      </c>
      <c r="D6332" s="25">
        <v>20.100000000000001</v>
      </c>
      <c r="E6332" s="25">
        <v>106.88</v>
      </c>
      <c r="J6332" s="1"/>
      <c r="K6332" s="1"/>
      <c r="L6332" s="1"/>
      <c r="M6332" s="1"/>
      <c r="N6332" s="1"/>
      <c r="AA6332" s="1"/>
      <c r="AB6332" s="1"/>
      <c r="AC6332" s="1"/>
    </row>
    <row r="6333" spans="2:29" x14ac:dyDescent="0.25">
      <c r="B6333" s="27">
        <f t="shared" si="160"/>
        <v>39711.791666651312</v>
      </c>
      <c r="C6333" s="25">
        <v>19</v>
      </c>
      <c r="D6333" s="25">
        <v>18.7</v>
      </c>
      <c r="E6333" s="25">
        <v>0</v>
      </c>
      <c r="J6333" s="1"/>
      <c r="K6333" s="1"/>
      <c r="L6333" s="1"/>
      <c r="M6333" s="1"/>
      <c r="N6333" s="1"/>
      <c r="AA6333" s="1"/>
      <c r="AB6333" s="1"/>
      <c r="AC6333" s="1"/>
    </row>
    <row r="6334" spans="2:29" x14ac:dyDescent="0.25">
      <c r="B6334" s="27">
        <f t="shared" si="160"/>
        <v>39711.833333317976</v>
      </c>
      <c r="C6334" s="25">
        <v>20</v>
      </c>
      <c r="D6334" s="25">
        <v>18.600000000000001</v>
      </c>
      <c r="E6334" s="25">
        <v>0</v>
      </c>
      <c r="J6334" s="1"/>
      <c r="K6334" s="1"/>
      <c r="L6334" s="1"/>
      <c r="M6334" s="1"/>
      <c r="N6334" s="1"/>
      <c r="AA6334" s="1"/>
      <c r="AB6334" s="1"/>
      <c r="AC6334" s="1"/>
    </row>
    <row r="6335" spans="2:29" x14ac:dyDescent="0.25">
      <c r="B6335" s="27">
        <f t="shared" si="160"/>
        <v>39711.87499998464</v>
      </c>
      <c r="C6335" s="25">
        <v>21</v>
      </c>
      <c r="D6335" s="25">
        <v>18.7</v>
      </c>
      <c r="E6335" s="25">
        <v>0</v>
      </c>
      <c r="J6335" s="1"/>
      <c r="K6335" s="1"/>
      <c r="L6335" s="1"/>
      <c r="M6335" s="1"/>
      <c r="N6335" s="1"/>
      <c r="AA6335" s="1"/>
      <c r="AB6335" s="1"/>
      <c r="AC6335" s="1"/>
    </row>
    <row r="6336" spans="2:29" x14ac:dyDescent="0.25">
      <c r="B6336" s="27">
        <f t="shared" si="160"/>
        <v>39711.916666651305</v>
      </c>
      <c r="C6336" s="25">
        <v>22</v>
      </c>
      <c r="D6336" s="25">
        <v>18.399999999999999</v>
      </c>
      <c r="E6336" s="25">
        <v>0</v>
      </c>
      <c r="J6336" s="1"/>
      <c r="K6336" s="1"/>
      <c r="L6336" s="1"/>
      <c r="M6336" s="1"/>
      <c r="N6336" s="1"/>
      <c r="AA6336" s="1"/>
      <c r="AB6336" s="1"/>
      <c r="AC6336" s="1"/>
    </row>
    <row r="6337" spans="2:29" x14ac:dyDescent="0.25">
      <c r="B6337" s="27">
        <f t="shared" si="160"/>
        <v>39711.958333317969</v>
      </c>
      <c r="C6337" s="25">
        <v>23</v>
      </c>
      <c r="D6337" s="25">
        <v>18.3</v>
      </c>
      <c r="E6337" s="25">
        <v>0</v>
      </c>
      <c r="J6337" s="1"/>
      <c r="K6337" s="1"/>
      <c r="L6337" s="1"/>
      <c r="M6337" s="1"/>
      <c r="N6337" s="1"/>
      <c r="AA6337" s="1"/>
      <c r="AB6337" s="1"/>
      <c r="AC6337" s="1"/>
    </row>
    <row r="6338" spans="2:29" x14ac:dyDescent="0.25">
      <c r="B6338" s="27">
        <f t="shared" si="160"/>
        <v>39711.999999984633</v>
      </c>
      <c r="C6338" s="25">
        <v>0</v>
      </c>
      <c r="D6338" s="25">
        <v>17.899999999999999</v>
      </c>
      <c r="E6338" s="25">
        <v>0</v>
      </c>
      <c r="J6338" s="1"/>
      <c r="K6338" s="1"/>
      <c r="L6338" s="1"/>
      <c r="M6338" s="1"/>
      <c r="N6338" s="1"/>
      <c r="AA6338" s="1"/>
      <c r="AB6338" s="1"/>
      <c r="AC6338" s="1"/>
    </row>
    <row r="6339" spans="2:29" x14ac:dyDescent="0.25">
      <c r="B6339" s="27">
        <f t="shared" ref="B6339:B6402" si="161">B6338+1/24</f>
        <v>39712.041666651297</v>
      </c>
      <c r="C6339" s="25">
        <v>1</v>
      </c>
      <c r="D6339" s="25">
        <v>16.8</v>
      </c>
      <c r="E6339" s="25">
        <v>0</v>
      </c>
      <c r="J6339" s="1"/>
      <c r="K6339" s="1"/>
      <c r="L6339" s="1"/>
      <c r="M6339" s="1"/>
      <c r="N6339" s="1"/>
      <c r="AA6339" s="1"/>
      <c r="AB6339" s="1"/>
      <c r="AC6339" s="1"/>
    </row>
    <row r="6340" spans="2:29" x14ac:dyDescent="0.25">
      <c r="B6340" s="27">
        <f t="shared" si="161"/>
        <v>39712.083333317962</v>
      </c>
      <c r="C6340" s="25">
        <v>2</v>
      </c>
      <c r="D6340" s="25">
        <v>16.399999999999999</v>
      </c>
      <c r="E6340" s="25">
        <v>0</v>
      </c>
      <c r="J6340" s="1"/>
      <c r="K6340" s="1"/>
      <c r="L6340" s="1"/>
      <c r="M6340" s="1"/>
      <c r="N6340" s="1"/>
      <c r="AA6340" s="1"/>
      <c r="AB6340" s="1"/>
      <c r="AC6340" s="1"/>
    </row>
    <row r="6341" spans="2:29" x14ac:dyDescent="0.25">
      <c r="B6341" s="27">
        <f t="shared" si="161"/>
        <v>39712.124999984626</v>
      </c>
      <c r="C6341" s="25">
        <v>3</v>
      </c>
      <c r="D6341" s="25">
        <v>15.6</v>
      </c>
      <c r="E6341" s="25">
        <v>0</v>
      </c>
      <c r="J6341" s="1"/>
      <c r="K6341" s="1"/>
      <c r="L6341" s="1"/>
      <c r="M6341" s="1"/>
      <c r="N6341" s="1"/>
      <c r="AA6341" s="1"/>
      <c r="AB6341" s="1"/>
      <c r="AC6341" s="1"/>
    </row>
    <row r="6342" spans="2:29" x14ac:dyDescent="0.25">
      <c r="B6342" s="27">
        <f t="shared" si="161"/>
        <v>39712.16666665129</v>
      </c>
      <c r="C6342" s="25">
        <v>4</v>
      </c>
      <c r="D6342" s="25">
        <v>16.2</v>
      </c>
      <c r="E6342" s="25">
        <v>0</v>
      </c>
      <c r="J6342" s="1"/>
      <c r="K6342" s="1"/>
      <c r="L6342" s="1"/>
      <c r="M6342" s="1"/>
      <c r="N6342" s="1"/>
      <c r="AA6342" s="1"/>
      <c r="AB6342" s="1"/>
      <c r="AC6342" s="1"/>
    </row>
    <row r="6343" spans="2:29" x14ac:dyDescent="0.25">
      <c r="B6343" s="27">
        <f t="shared" si="161"/>
        <v>39712.208333317954</v>
      </c>
      <c r="C6343" s="25">
        <v>5</v>
      </c>
      <c r="D6343" s="25">
        <v>16.3</v>
      </c>
      <c r="E6343" s="25">
        <v>0</v>
      </c>
      <c r="J6343" s="1"/>
      <c r="K6343" s="1"/>
      <c r="L6343" s="1"/>
      <c r="M6343" s="1"/>
      <c r="N6343" s="1"/>
      <c r="AA6343" s="1"/>
      <c r="AB6343" s="1"/>
      <c r="AC6343" s="1"/>
    </row>
    <row r="6344" spans="2:29" x14ac:dyDescent="0.25">
      <c r="B6344" s="27">
        <f t="shared" si="161"/>
        <v>39712.249999984619</v>
      </c>
      <c r="C6344" s="25">
        <v>6</v>
      </c>
      <c r="D6344" s="25">
        <v>16.399999999999999</v>
      </c>
      <c r="E6344" s="25">
        <v>0</v>
      </c>
      <c r="J6344" s="1"/>
      <c r="K6344" s="1"/>
      <c r="L6344" s="1"/>
      <c r="M6344" s="1"/>
      <c r="N6344" s="1"/>
      <c r="AA6344" s="1"/>
      <c r="AB6344" s="1"/>
      <c r="AC6344" s="1"/>
    </row>
    <row r="6345" spans="2:29" x14ac:dyDescent="0.25">
      <c r="B6345" s="27">
        <f t="shared" si="161"/>
        <v>39712.291666651283</v>
      </c>
      <c r="C6345" s="25">
        <v>7</v>
      </c>
      <c r="D6345" s="25">
        <v>16.8</v>
      </c>
      <c r="E6345" s="25">
        <v>0</v>
      </c>
      <c r="J6345" s="1"/>
      <c r="K6345" s="1"/>
      <c r="L6345" s="1"/>
      <c r="M6345" s="1"/>
      <c r="N6345" s="1"/>
      <c r="AA6345" s="1"/>
      <c r="AB6345" s="1"/>
      <c r="AC6345" s="1"/>
    </row>
    <row r="6346" spans="2:29" x14ac:dyDescent="0.25">
      <c r="B6346" s="27">
        <f t="shared" si="161"/>
        <v>39712.333333317947</v>
      </c>
      <c r="C6346" s="25">
        <v>8</v>
      </c>
      <c r="D6346" s="25">
        <v>17.399999999999999</v>
      </c>
      <c r="E6346" s="25">
        <v>139.33000000000001</v>
      </c>
      <c r="J6346" s="1"/>
      <c r="K6346" s="1"/>
      <c r="L6346" s="1"/>
      <c r="M6346" s="1"/>
      <c r="N6346" s="1"/>
      <c r="AA6346" s="1"/>
      <c r="AB6346" s="1"/>
      <c r="AC6346" s="1"/>
    </row>
    <row r="6347" spans="2:29" x14ac:dyDescent="0.25">
      <c r="B6347" s="27">
        <f t="shared" si="161"/>
        <v>39712.374999984611</v>
      </c>
      <c r="C6347" s="25">
        <v>9</v>
      </c>
      <c r="D6347" s="25">
        <v>18.5</v>
      </c>
      <c r="E6347" s="25">
        <v>370.94</v>
      </c>
      <c r="J6347" s="1"/>
      <c r="K6347" s="1"/>
      <c r="L6347" s="1"/>
      <c r="M6347" s="1"/>
      <c r="N6347" s="1"/>
      <c r="AA6347" s="1"/>
      <c r="AB6347" s="1"/>
      <c r="AC6347" s="1"/>
    </row>
    <row r="6348" spans="2:29" x14ac:dyDescent="0.25">
      <c r="B6348" s="27">
        <f t="shared" si="161"/>
        <v>39712.416666651276</v>
      </c>
      <c r="C6348" s="25">
        <v>10</v>
      </c>
      <c r="D6348" s="25">
        <v>19.600000000000001</v>
      </c>
      <c r="E6348" s="25">
        <v>538.70000000000005</v>
      </c>
      <c r="J6348" s="1"/>
      <c r="K6348" s="1"/>
      <c r="L6348" s="1"/>
      <c r="M6348" s="1"/>
      <c r="N6348" s="1"/>
      <c r="AA6348" s="1"/>
      <c r="AB6348" s="1"/>
      <c r="AC6348" s="1"/>
    </row>
    <row r="6349" spans="2:29" x14ac:dyDescent="0.25">
      <c r="B6349" s="27">
        <f t="shared" si="161"/>
        <v>39712.45833331794</v>
      </c>
      <c r="C6349" s="25">
        <v>11</v>
      </c>
      <c r="D6349" s="25">
        <v>20.100000000000001</v>
      </c>
      <c r="E6349" s="25">
        <v>230.99</v>
      </c>
      <c r="J6349" s="1"/>
      <c r="K6349" s="1"/>
      <c r="L6349" s="1"/>
      <c r="M6349" s="1"/>
      <c r="N6349" s="1"/>
      <c r="AA6349" s="1"/>
      <c r="AB6349" s="1"/>
      <c r="AC6349" s="1"/>
    </row>
    <row r="6350" spans="2:29" x14ac:dyDescent="0.25">
      <c r="B6350" s="27">
        <f t="shared" si="161"/>
        <v>39712.499999984604</v>
      </c>
      <c r="C6350" s="25">
        <v>12</v>
      </c>
      <c r="D6350" s="25">
        <v>21.2</v>
      </c>
      <c r="E6350" s="25">
        <v>777.23</v>
      </c>
      <c r="J6350" s="1"/>
      <c r="K6350" s="1"/>
      <c r="L6350" s="1"/>
      <c r="M6350" s="1"/>
      <c r="N6350" s="1"/>
      <c r="AA6350" s="1"/>
      <c r="AB6350" s="1"/>
      <c r="AC6350" s="1"/>
    </row>
    <row r="6351" spans="2:29" x14ac:dyDescent="0.25">
      <c r="B6351" s="27">
        <f t="shared" si="161"/>
        <v>39712.541666651268</v>
      </c>
      <c r="C6351" s="25">
        <v>13</v>
      </c>
      <c r="D6351" s="25">
        <v>22</v>
      </c>
      <c r="E6351" s="25">
        <v>797.66</v>
      </c>
      <c r="J6351" s="1"/>
      <c r="K6351" s="1"/>
      <c r="L6351" s="1"/>
      <c r="M6351" s="1"/>
      <c r="N6351" s="1"/>
      <c r="AA6351" s="1"/>
      <c r="AB6351" s="1"/>
      <c r="AC6351" s="1"/>
    </row>
    <row r="6352" spans="2:29" x14ac:dyDescent="0.25">
      <c r="B6352" s="27">
        <f t="shared" si="161"/>
        <v>39712.583333317933</v>
      </c>
      <c r="C6352" s="25">
        <v>14</v>
      </c>
      <c r="D6352" s="25">
        <v>22.2</v>
      </c>
      <c r="E6352" s="25">
        <v>759.92</v>
      </c>
      <c r="J6352" s="1"/>
      <c r="K6352" s="1"/>
      <c r="L6352" s="1"/>
      <c r="M6352" s="1"/>
      <c r="N6352" s="1"/>
      <c r="AA6352" s="1"/>
      <c r="AB6352" s="1"/>
      <c r="AC6352" s="1"/>
    </row>
    <row r="6353" spans="2:29" x14ac:dyDescent="0.25">
      <c r="B6353" s="27">
        <f t="shared" si="161"/>
        <v>39712.624999984597</v>
      </c>
      <c r="C6353" s="25">
        <v>15</v>
      </c>
      <c r="D6353" s="25">
        <v>22.2</v>
      </c>
      <c r="E6353" s="25">
        <v>655.81</v>
      </c>
      <c r="J6353" s="1"/>
      <c r="K6353" s="1"/>
      <c r="L6353" s="1"/>
      <c r="M6353" s="1"/>
      <c r="N6353" s="1"/>
      <c r="AA6353" s="1"/>
      <c r="AB6353" s="1"/>
      <c r="AC6353" s="1"/>
    </row>
    <row r="6354" spans="2:29" x14ac:dyDescent="0.25">
      <c r="B6354" s="27">
        <f t="shared" si="161"/>
        <v>39712.666666651261</v>
      </c>
      <c r="C6354" s="25">
        <v>16</v>
      </c>
      <c r="D6354" s="25">
        <v>22</v>
      </c>
      <c r="E6354" s="25">
        <v>505.27</v>
      </c>
      <c r="J6354" s="1"/>
      <c r="K6354" s="1"/>
      <c r="L6354" s="1"/>
      <c r="M6354" s="1"/>
      <c r="N6354" s="1"/>
      <c r="AA6354" s="1"/>
      <c r="AB6354" s="1"/>
      <c r="AC6354" s="1"/>
    </row>
    <row r="6355" spans="2:29" x14ac:dyDescent="0.25">
      <c r="B6355" s="27">
        <f t="shared" si="161"/>
        <v>39712.708333317925</v>
      </c>
      <c r="C6355" s="25">
        <v>17</v>
      </c>
      <c r="D6355" s="25">
        <v>21.3</v>
      </c>
      <c r="E6355" s="25">
        <v>312.81</v>
      </c>
      <c r="J6355" s="1"/>
      <c r="K6355" s="1"/>
      <c r="L6355" s="1"/>
      <c r="M6355" s="1"/>
      <c r="N6355" s="1"/>
      <c r="AA6355" s="1"/>
      <c r="AB6355" s="1"/>
      <c r="AC6355" s="1"/>
    </row>
    <row r="6356" spans="2:29" x14ac:dyDescent="0.25">
      <c r="B6356" s="27">
        <f t="shared" si="161"/>
        <v>39712.74999998459</v>
      </c>
      <c r="C6356" s="25">
        <v>18</v>
      </c>
      <c r="D6356" s="25">
        <v>20.2</v>
      </c>
      <c r="E6356" s="25">
        <v>104.66</v>
      </c>
      <c r="J6356" s="1"/>
      <c r="K6356" s="1"/>
      <c r="L6356" s="1"/>
      <c r="M6356" s="1"/>
      <c r="N6356" s="1"/>
      <c r="AA6356" s="1"/>
      <c r="AB6356" s="1"/>
      <c r="AC6356" s="1"/>
    </row>
    <row r="6357" spans="2:29" x14ac:dyDescent="0.25">
      <c r="B6357" s="27">
        <f t="shared" si="161"/>
        <v>39712.791666651254</v>
      </c>
      <c r="C6357" s="25">
        <v>19</v>
      </c>
      <c r="D6357" s="25">
        <v>19.399999999999999</v>
      </c>
      <c r="E6357" s="25">
        <v>0</v>
      </c>
      <c r="J6357" s="1"/>
      <c r="K6357" s="1"/>
      <c r="L6357" s="1"/>
      <c r="M6357" s="1"/>
      <c r="N6357" s="1"/>
      <c r="AA6357" s="1"/>
      <c r="AB6357" s="1"/>
      <c r="AC6357" s="1"/>
    </row>
    <row r="6358" spans="2:29" x14ac:dyDescent="0.25">
      <c r="B6358" s="27">
        <f t="shared" si="161"/>
        <v>39712.833333317918</v>
      </c>
      <c r="C6358" s="25">
        <v>20</v>
      </c>
      <c r="D6358" s="25">
        <v>19.3</v>
      </c>
      <c r="E6358" s="25">
        <v>0</v>
      </c>
      <c r="J6358" s="1"/>
      <c r="K6358" s="1"/>
      <c r="L6358" s="1"/>
      <c r="M6358" s="1"/>
      <c r="N6358" s="1"/>
      <c r="AA6358" s="1"/>
      <c r="AB6358" s="1"/>
      <c r="AC6358" s="1"/>
    </row>
    <row r="6359" spans="2:29" x14ac:dyDescent="0.25">
      <c r="B6359" s="27">
        <f t="shared" si="161"/>
        <v>39712.874999984582</v>
      </c>
      <c r="C6359" s="25">
        <v>21</v>
      </c>
      <c r="D6359" s="25">
        <v>18.899999999999999</v>
      </c>
      <c r="E6359" s="25">
        <v>0</v>
      </c>
      <c r="J6359" s="1"/>
      <c r="K6359" s="1"/>
      <c r="L6359" s="1"/>
      <c r="M6359" s="1"/>
      <c r="N6359" s="1"/>
      <c r="AA6359" s="1"/>
      <c r="AB6359" s="1"/>
      <c r="AC6359" s="1"/>
    </row>
    <row r="6360" spans="2:29" x14ac:dyDescent="0.25">
      <c r="B6360" s="27">
        <f t="shared" si="161"/>
        <v>39712.916666651246</v>
      </c>
      <c r="C6360" s="25">
        <v>22</v>
      </c>
      <c r="D6360" s="25">
        <v>18.5</v>
      </c>
      <c r="E6360" s="25">
        <v>0</v>
      </c>
      <c r="J6360" s="1"/>
      <c r="K6360" s="1"/>
      <c r="L6360" s="1"/>
      <c r="M6360" s="1"/>
      <c r="N6360" s="1"/>
      <c r="AA6360" s="1"/>
      <c r="AB6360" s="1"/>
      <c r="AC6360" s="1"/>
    </row>
    <row r="6361" spans="2:29" x14ac:dyDescent="0.25">
      <c r="B6361" s="27">
        <f t="shared" si="161"/>
        <v>39712.958333317911</v>
      </c>
      <c r="C6361" s="25">
        <v>23</v>
      </c>
      <c r="D6361" s="25">
        <v>18.3</v>
      </c>
      <c r="E6361" s="25">
        <v>0</v>
      </c>
      <c r="J6361" s="1"/>
      <c r="K6361" s="1"/>
      <c r="L6361" s="1"/>
      <c r="M6361" s="1"/>
      <c r="N6361" s="1"/>
      <c r="AA6361" s="1"/>
      <c r="AB6361" s="1"/>
      <c r="AC6361" s="1"/>
    </row>
    <row r="6362" spans="2:29" x14ac:dyDescent="0.25">
      <c r="B6362" s="27">
        <f t="shared" si="161"/>
        <v>39712.999999984575</v>
      </c>
      <c r="C6362" s="25">
        <v>0</v>
      </c>
      <c r="D6362" s="25">
        <v>18.3</v>
      </c>
      <c r="E6362" s="25">
        <v>0</v>
      </c>
      <c r="J6362" s="1"/>
      <c r="K6362" s="1"/>
      <c r="L6362" s="1"/>
      <c r="M6362" s="1"/>
      <c r="N6362" s="1"/>
      <c r="AA6362" s="1"/>
      <c r="AB6362" s="1"/>
      <c r="AC6362" s="1"/>
    </row>
    <row r="6363" spans="2:29" x14ac:dyDescent="0.25">
      <c r="B6363" s="27">
        <f t="shared" si="161"/>
        <v>39713.041666651239</v>
      </c>
      <c r="C6363" s="25">
        <v>1</v>
      </c>
      <c r="D6363" s="25">
        <v>18</v>
      </c>
      <c r="E6363" s="25">
        <v>0</v>
      </c>
      <c r="J6363" s="1"/>
      <c r="K6363" s="1"/>
      <c r="L6363" s="1"/>
      <c r="M6363" s="1"/>
      <c r="N6363" s="1"/>
      <c r="AA6363" s="1"/>
      <c r="AB6363" s="1"/>
      <c r="AC6363" s="1"/>
    </row>
    <row r="6364" spans="2:29" x14ac:dyDescent="0.25">
      <c r="B6364" s="27">
        <f t="shared" si="161"/>
        <v>39713.083333317903</v>
      </c>
      <c r="C6364" s="25">
        <v>2</v>
      </c>
      <c r="D6364" s="25">
        <v>17.8</v>
      </c>
      <c r="E6364" s="25">
        <v>0</v>
      </c>
      <c r="J6364" s="1"/>
      <c r="K6364" s="1"/>
      <c r="L6364" s="1"/>
      <c r="M6364" s="1"/>
      <c r="N6364" s="1"/>
      <c r="AA6364" s="1"/>
      <c r="AB6364" s="1"/>
      <c r="AC6364" s="1"/>
    </row>
    <row r="6365" spans="2:29" x14ac:dyDescent="0.25">
      <c r="B6365" s="27">
        <f t="shared" si="161"/>
        <v>39713.124999984568</v>
      </c>
      <c r="C6365" s="25">
        <v>3</v>
      </c>
      <c r="D6365" s="25">
        <v>17.399999999999999</v>
      </c>
      <c r="E6365" s="25">
        <v>0</v>
      </c>
      <c r="J6365" s="1"/>
      <c r="K6365" s="1"/>
      <c r="L6365" s="1"/>
      <c r="M6365" s="1"/>
      <c r="N6365" s="1"/>
      <c r="AA6365" s="1"/>
      <c r="AB6365" s="1"/>
      <c r="AC6365" s="1"/>
    </row>
    <row r="6366" spans="2:29" x14ac:dyDescent="0.25">
      <c r="B6366" s="27">
        <f t="shared" si="161"/>
        <v>39713.166666651232</v>
      </c>
      <c r="C6366" s="25">
        <v>4</v>
      </c>
      <c r="D6366" s="25">
        <v>17</v>
      </c>
      <c r="E6366" s="25">
        <v>0</v>
      </c>
      <c r="J6366" s="1"/>
      <c r="K6366" s="1"/>
      <c r="L6366" s="1"/>
      <c r="M6366" s="1"/>
      <c r="N6366" s="1"/>
      <c r="AA6366" s="1"/>
      <c r="AB6366" s="1"/>
      <c r="AC6366" s="1"/>
    </row>
    <row r="6367" spans="2:29" x14ac:dyDescent="0.25">
      <c r="B6367" s="27">
        <f t="shared" si="161"/>
        <v>39713.208333317896</v>
      </c>
      <c r="C6367" s="25">
        <v>5</v>
      </c>
      <c r="D6367" s="25">
        <v>16.7</v>
      </c>
      <c r="E6367" s="25">
        <v>0</v>
      </c>
      <c r="J6367" s="1"/>
      <c r="K6367" s="1"/>
      <c r="L6367" s="1"/>
      <c r="M6367" s="1"/>
      <c r="N6367" s="1"/>
      <c r="AA6367" s="1"/>
      <c r="AB6367" s="1"/>
      <c r="AC6367" s="1"/>
    </row>
    <row r="6368" spans="2:29" x14ac:dyDescent="0.25">
      <c r="B6368" s="27">
        <f t="shared" si="161"/>
        <v>39713.24999998456</v>
      </c>
      <c r="C6368" s="25">
        <v>6</v>
      </c>
      <c r="D6368" s="25">
        <v>16.7</v>
      </c>
      <c r="E6368" s="25">
        <v>0</v>
      </c>
      <c r="J6368" s="1"/>
      <c r="K6368" s="1"/>
      <c r="L6368" s="1"/>
      <c r="M6368" s="1"/>
      <c r="N6368" s="1"/>
      <c r="AA6368" s="1"/>
      <c r="AB6368" s="1"/>
      <c r="AC6368" s="1"/>
    </row>
    <row r="6369" spans="2:29" x14ac:dyDescent="0.25">
      <c r="B6369" s="27">
        <f t="shared" si="161"/>
        <v>39713.291666651225</v>
      </c>
      <c r="C6369" s="25">
        <v>7</v>
      </c>
      <c r="D6369" s="25">
        <v>16.7</v>
      </c>
      <c r="E6369" s="25">
        <v>0</v>
      </c>
      <c r="J6369" s="1"/>
      <c r="K6369" s="1"/>
      <c r="L6369" s="1"/>
      <c r="M6369" s="1"/>
      <c r="N6369" s="1"/>
      <c r="AA6369" s="1"/>
      <c r="AB6369" s="1"/>
      <c r="AC6369" s="1"/>
    </row>
    <row r="6370" spans="2:29" x14ac:dyDescent="0.25">
      <c r="B6370" s="27">
        <f t="shared" si="161"/>
        <v>39713.333333317889</v>
      </c>
      <c r="C6370" s="25">
        <v>8</v>
      </c>
      <c r="D6370" s="25">
        <v>16.8</v>
      </c>
      <c r="E6370" s="25">
        <v>15.42</v>
      </c>
      <c r="J6370" s="1"/>
      <c r="K6370" s="1"/>
      <c r="L6370" s="1"/>
      <c r="M6370" s="1"/>
      <c r="N6370" s="1"/>
      <c r="AA6370" s="1"/>
      <c r="AB6370" s="1"/>
      <c r="AC6370" s="1"/>
    </row>
    <row r="6371" spans="2:29" x14ac:dyDescent="0.25">
      <c r="B6371" s="27">
        <f t="shared" si="161"/>
        <v>39713.374999984553</v>
      </c>
      <c r="C6371" s="25">
        <v>9</v>
      </c>
      <c r="D6371" s="25">
        <v>17</v>
      </c>
      <c r="E6371" s="25">
        <v>62.72</v>
      </c>
      <c r="J6371" s="1"/>
      <c r="K6371" s="1"/>
      <c r="L6371" s="1"/>
      <c r="M6371" s="1"/>
      <c r="N6371" s="1"/>
      <c r="AA6371" s="1"/>
      <c r="AB6371" s="1"/>
      <c r="AC6371" s="1"/>
    </row>
    <row r="6372" spans="2:29" x14ac:dyDescent="0.25">
      <c r="B6372" s="27">
        <f t="shared" si="161"/>
        <v>39713.416666651217</v>
      </c>
      <c r="C6372" s="25">
        <v>10</v>
      </c>
      <c r="D6372" s="25">
        <v>17.399999999999999</v>
      </c>
      <c r="E6372" s="25">
        <v>167.13</v>
      </c>
      <c r="J6372" s="1"/>
      <c r="K6372" s="1"/>
      <c r="L6372" s="1"/>
      <c r="M6372" s="1"/>
      <c r="N6372" s="1"/>
      <c r="AA6372" s="1"/>
      <c r="AB6372" s="1"/>
      <c r="AC6372" s="1"/>
    </row>
    <row r="6373" spans="2:29" x14ac:dyDescent="0.25">
      <c r="B6373" s="27">
        <f t="shared" si="161"/>
        <v>39713.458333317882</v>
      </c>
      <c r="C6373" s="25">
        <v>11</v>
      </c>
      <c r="D6373" s="25">
        <v>19.100000000000001</v>
      </c>
      <c r="E6373" s="25">
        <v>645.08000000000004</v>
      </c>
      <c r="J6373" s="1"/>
      <c r="K6373" s="1"/>
      <c r="L6373" s="1"/>
      <c r="M6373" s="1"/>
      <c r="N6373" s="1"/>
      <c r="AA6373" s="1"/>
      <c r="AB6373" s="1"/>
      <c r="AC6373" s="1"/>
    </row>
    <row r="6374" spans="2:29" x14ac:dyDescent="0.25">
      <c r="B6374" s="27">
        <f t="shared" si="161"/>
        <v>39713.499999984546</v>
      </c>
      <c r="C6374" s="25">
        <v>12</v>
      </c>
      <c r="D6374" s="25">
        <v>22</v>
      </c>
      <c r="E6374" s="25">
        <v>770.43</v>
      </c>
      <c r="J6374" s="1"/>
      <c r="K6374" s="1"/>
      <c r="L6374" s="1"/>
      <c r="M6374" s="1"/>
      <c r="N6374" s="1"/>
      <c r="AA6374" s="1"/>
      <c r="AB6374" s="1"/>
      <c r="AC6374" s="1"/>
    </row>
    <row r="6375" spans="2:29" x14ac:dyDescent="0.25">
      <c r="B6375" s="27">
        <f t="shared" si="161"/>
        <v>39713.54166665121</v>
      </c>
      <c r="C6375" s="25">
        <v>13</v>
      </c>
      <c r="D6375" s="25">
        <v>22.2</v>
      </c>
      <c r="E6375" s="25">
        <v>780.55</v>
      </c>
      <c r="J6375" s="1"/>
      <c r="K6375" s="1"/>
      <c r="L6375" s="1"/>
      <c r="M6375" s="1"/>
      <c r="N6375" s="1"/>
      <c r="AA6375" s="1"/>
      <c r="AB6375" s="1"/>
      <c r="AC6375" s="1"/>
    </row>
    <row r="6376" spans="2:29" x14ac:dyDescent="0.25">
      <c r="B6376" s="27">
        <f t="shared" si="161"/>
        <v>39713.583333317874</v>
      </c>
      <c r="C6376" s="25">
        <v>14</v>
      </c>
      <c r="D6376" s="25">
        <v>22.2</v>
      </c>
      <c r="E6376" s="25">
        <v>752.35</v>
      </c>
      <c r="J6376" s="1"/>
      <c r="K6376" s="1"/>
      <c r="L6376" s="1"/>
      <c r="M6376" s="1"/>
      <c r="N6376" s="1"/>
      <c r="AA6376" s="1"/>
      <c r="AB6376" s="1"/>
      <c r="AC6376" s="1"/>
    </row>
    <row r="6377" spans="2:29" x14ac:dyDescent="0.25">
      <c r="B6377" s="27">
        <f t="shared" si="161"/>
        <v>39713.624999984539</v>
      </c>
      <c r="C6377" s="25">
        <v>15</v>
      </c>
      <c r="D6377" s="25">
        <v>22.2</v>
      </c>
      <c r="E6377" s="25">
        <v>650.51</v>
      </c>
      <c r="J6377" s="1"/>
      <c r="K6377" s="1"/>
      <c r="L6377" s="1"/>
      <c r="M6377" s="1"/>
      <c r="N6377" s="1"/>
      <c r="AA6377" s="1"/>
      <c r="AB6377" s="1"/>
      <c r="AC6377" s="1"/>
    </row>
    <row r="6378" spans="2:29" x14ac:dyDescent="0.25">
      <c r="B6378" s="27">
        <f t="shared" si="161"/>
        <v>39713.666666651203</v>
      </c>
      <c r="C6378" s="25">
        <v>16</v>
      </c>
      <c r="D6378" s="25">
        <v>22.4</v>
      </c>
      <c r="E6378" s="25">
        <v>497.66</v>
      </c>
      <c r="J6378" s="1"/>
      <c r="K6378" s="1"/>
      <c r="L6378" s="1"/>
      <c r="M6378" s="1"/>
      <c r="N6378" s="1"/>
      <c r="AA6378" s="1"/>
      <c r="AB6378" s="1"/>
      <c r="AC6378" s="1"/>
    </row>
    <row r="6379" spans="2:29" x14ac:dyDescent="0.25">
      <c r="B6379" s="27">
        <f t="shared" si="161"/>
        <v>39713.708333317867</v>
      </c>
      <c r="C6379" s="25">
        <v>17</v>
      </c>
      <c r="D6379" s="25">
        <v>22.6</v>
      </c>
      <c r="E6379" s="25">
        <v>306.39999999999998</v>
      </c>
      <c r="J6379" s="1"/>
      <c r="K6379" s="1"/>
      <c r="L6379" s="1"/>
      <c r="M6379" s="1"/>
      <c r="N6379" s="1"/>
      <c r="AA6379" s="1"/>
      <c r="AB6379" s="1"/>
      <c r="AC6379" s="1"/>
    </row>
    <row r="6380" spans="2:29" x14ac:dyDescent="0.25">
      <c r="B6380" s="27">
        <f t="shared" si="161"/>
        <v>39713.749999984531</v>
      </c>
      <c r="C6380" s="25">
        <v>18</v>
      </c>
      <c r="D6380" s="25">
        <v>21.8</v>
      </c>
      <c r="E6380" s="25">
        <v>99.64</v>
      </c>
      <c r="J6380" s="1"/>
      <c r="K6380" s="1"/>
      <c r="L6380" s="1"/>
      <c r="M6380" s="1"/>
      <c r="N6380" s="1"/>
      <c r="AA6380" s="1"/>
      <c r="AB6380" s="1"/>
      <c r="AC6380" s="1"/>
    </row>
    <row r="6381" spans="2:29" x14ac:dyDescent="0.25">
      <c r="B6381" s="27">
        <f t="shared" si="161"/>
        <v>39713.791666651196</v>
      </c>
      <c r="C6381" s="25">
        <v>19</v>
      </c>
      <c r="D6381" s="25">
        <v>21</v>
      </c>
      <c r="E6381" s="25">
        <v>0</v>
      </c>
      <c r="J6381" s="1"/>
      <c r="K6381" s="1"/>
      <c r="L6381" s="1"/>
      <c r="M6381" s="1"/>
      <c r="N6381" s="1"/>
      <c r="AA6381" s="1"/>
      <c r="AB6381" s="1"/>
      <c r="AC6381" s="1"/>
    </row>
    <row r="6382" spans="2:29" x14ac:dyDescent="0.25">
      <c r="B6382" s="27">
        <f t="shared" si="161"/>
        <v>39713.83333331786</v>
      </c>
      <c r="C6382" s="25">
        <v>20</v>
      </c>
      <c r="D6382" s="25">
        <v>19.899999999999999</v>
      </c>
      <c r="E6382" s="25">
        <v>0</v>
      </c>
      <c r="J6382" s="1"/>
      <c r="K6382" s="1"/>
      <c r="L6382" s="1"/>
      <c r="M6382" s="1"/>
      <c r="N6382" s="1"/>
      <c r="AA6382" s="1"/>
      <c r="AB6382" s="1"/>
      <c r="AC6382" s="1"/>
    </row>
    <row r="6383" spans="2:29" x14ac:dyDescent="0.25">
      <c r="B6383" s="27">
        <f t="shared" si="161"/>
        <v>39713.874999984524</v>
      </c>
      <c r="C6383" s="25">
        <v>21</v>
      </c>
      <c r="D6383" s="25">
        <v>19.3</v>
      </c>
      <c r="E6383" s="25">
        <v>0</v>
      </c>
      <c r="J6383" s="1"/>
      <c r="K6383" s="1"/>
      <c r="L6383" s="1"/>
      <c r="M6383" s="1"/>
      <c r="N6383" s="1"/>
      <c r="AA6383" s="1"/>
      <c r="AB6383" s="1"/>
      <c r="AC6383" s="1"/>
    </row>
    <row r="6384" spans="2:29" x14ac:dyDescent="0.25">
      <c r="B6384" s="27">
        <f t="shared" si="161"/>
        <v>39713.916666651188</v>
      </c>
      <c r="C6384" s="25">
        <v>22</v>
      </c>
      <c r="D6384" s="25">
        <v>18.8</v>
      </c>
      <c r="E6384" s="25">
        <v>0</v>
      </c>
      <c r="J6384" s="1"/>
      <c r="K6384" s="1"/>
      <c r="L6384" s="1"/>
      <c r="M6384" s="1"/>
      <c r="N6384" s="1"/>
      <c r="AA6384" s="1"/>
      <c r="AB6384" s="1"/>
      <c r="AC6384" s="1"/>
    </row>
    <row r="6385" spans="2:29" x14ac:dyDescent="0.25">
      <c r="B6385" s="27">
        <f t="shared" si="161"/>
        <v>39713.958333317853</v>
      </c>
      <c r="C6385" s="25">
        <v>23</v>
      </c>
      <c r="D6385" s="25">
        <v>18.2</v>
      </c>
      <c r="E6385" s="25">
        <v>0</v>
      </c>
      <c r="J6385" s="1"/>
      <c r="K6385" s="1"/>
      <c r="L6385" s="1"/>
      <c r="M6385" s="1"/>
      <c r="N6385" s="1"/>
      <c r="AA6385" s="1"/>
      <c r="AB6385" s="1"/>
      <c r="AC6385" s="1"/>
    </row>
    <row r="6386" spans="2:29" x14ac:dyDescent="0.25">
      <c r="B6386" s="27">
        <f t="shared" si="161"/>
        <v>39713.999999984517</v>
      </c>
      <c r="C6386" s="25">
        <v>0</v>
      </c>
      <c r="D6386" s="25">
        <v>17.8</v>
      </c>
      <c r="E6386" s="25">
        <v>0</v>
      </c>
      <c r="J6386" s="1"/>
      <c r="K6386" s="1"/>
      <c r="L6386" s="1"/>
      <c r="M6386" s="1"/>
      <c r="N6386" s="1"/>
      <c r="AA6386" s="1"/>
      <c r="AB6386" s="1"/>
      <c r="AC6386" s="1"/>
    </row>
    <row r="6387" spans="2:29" x14ac:dyDescent="0.25">
      <c r="B6387" s="27">
        <f t="shared" si="161"/>
        <v>39714.041666651181</v>
      </c>
      <c r="C6387" s="25">
        <v>1</v>
      </c>
      <c r="D6387" s="25">
        <v>17.899999999999999</v>
      </c>
      <c r="E6387" s="25">
        <v>0</v>
      </c>
      <c r="J6387" s="1"/>
      <c r="K6387" s="1"/>
      <c r="L6387" s="1"/>
      <c r="M6387" s="1"/>
      <c r="N6387" s="1"/>
      <c r="AA6387" s="1"/>
      <c r="AB6387" s="1"/>
      <c r="AC6387" s="1"/>
    </row>
    <row r="6388" spans="2:29" x14ac:dyDescent="0.25">
      <c r="B6388" s="27">
        <f t="shared" si="161"/>
        <v>39714.083333317845</v>
      </c>
      <c r="C6388" s="25">
        <v>2</v>
      </c>
      <c r="D6388" s="25">
        <v>17.7</v>
      </c>
      <c r="E6388" s="25">
        <v>0</v>
      </c>
      <c r="J6388" s="1"/>
      <c r="K6388" s="1"/>
      <c r="L6388" s="1"/>
      <c r="M6388" s="1"/>
      <c r="N6388" s="1"/>
      <c r="AA6388" s="1"/>
      <c r="AB6388" s="1"/>
      <c r="AC6388" s="1"/>
    </row>
    <row r="6389" spans="2:29" x14ac:dyDescent="0.25">
      <c r="B6389" s="27">
        <f t="shared" si="161"/>
        <v>39714.124999984509</v>
      </c>
      <c r="C6389" s="25">
        <v>3</v>
      </c>
      <c r="D6389" s="25">
        <v>17.5</v>
      </c>
      <c r="E6389" s="25">
        <v>0</v>
      </c>
      <c r="J6389" s="1"/>
      <c r="K6389" s="1"/>
      <c r="L6389" s="1"/>
      <c r="M6389" s="1"/>
      <c r="N6389" s="1"/>
      <c r="AA6389" s="1"/>
      <c r="AB6389" s="1"/>
      <c r="AC6389" s="1"/>
    </row>
    <row r="6390" spans="2:29" x14ac:dyDescent="0.25">
      <c r="B6390" s="27">
        <f t="shared" si="161"/>
        <v>39714.166666651174</v>
      </c>
      <c r="C6390" s="25">
        <v>4</v>
      </c>
      <c r="D6390" s="25">
        <v>17.5</v>
      </c>
      <c r="E6390" s="25">
        <v>0</v>
      </c>
      <c r="J6390" s="1"/>
      <c r="K6390" s="1"/>
      <c r="L6390" s="1"/>
      <c r="M6390" s="1"/>
      <c r="N6390" s="1"/>
      <c r="AA6390" s="1"/>
      <c r="AB6390" s="1"/>
      <c r="AC6390" s="1"/>
    </row>
    <row r="6391" spans="2:29" x14ac:dyDescent="0.25">
      <c r="B6391" s="27">
        <f t="shared" si="161"/>
        <v>39714.208333317838</v>
      </c>
      <c r="C6391" s="25">
        <v>5</v>
      </c>
      <c r="D6391" s="25">
        <v>17.100000000000001</v>
      </c>
      <c r="E6391" s="25">
        <v>0</v>
      </c>
      <c r="J6391" s="1"/>
      <c r="K6391" s="1"/>
      <c r="L6391" s="1"/>
      <c r="M6391" s="1"/>
      <c r="N6391" s="1"/>
      <c r="AA6391" s="1"/>
      <c r="AB6391" s="1"/>
      <c r="AC6391" s="1"/>
    </row>
    <row r="6392" spans="2:29" x14ac:dyDescent="0.25">
      <c r="B6392" s="27">
        <f t="shared" si="161"/>
        <v>39714.249999984502</v>
      </c>
      <c r="C6392" s="25">
        <v>6</v>
      </c>
      <c r="D6392" s="25">
        <v>16.8</v>
      </c>
      <c r="E6392" s="25">
        <v>0</v>
      </c>
      <c r="J6392" s="1"/>
      <c r="K6392" s="1"/>
      <c r="L6392" s="1"/>
      <c r="M6392" s="1"/>
      <c r="N6392" s="1"/>
      <c r="AA6392" s="1"/>
      <c r="AB6392" s="1"/>
      <c r="AC6392" s="1"/>
    </row>
    <row r="6393" spans="2:29" x14ac:dyDescent="0.25">
      <c r="B6393" s="27">
        <f t="shared" si="161"/>
        <v>39714.291666651166</v>
      </c>
      <c r="C6393" s="25">
        <v>7</v>
      </c>
      <c r="D6393" s="25">
        <v>17</v>
      </c>
      <c r="E6393" s="25">
        <v>0</v>
      </c>
      <c r="J6393" s="1"/>
      <c r="K6393" s="1"/>
      <c r="L6393" s="1"/>
      <c r="M6393" s="1"/>
      <c r="N6393" s="1"/>
      <c r="AA6393" s="1"/>
      <c r="AB6393" s="1"/>
      <c r="AC6393" s="1"/>
    </row>
    <row r="6394" spans="2:29" x14ac:dyDescent="0.25">
      <c r="B6394" s="27">
        <f t="shared" si="161"/>
        <v>39714.333333317831</v>
      </c>
      <c r="C6394" s="25">
        <v>8</v>
      </c>
      <c r="D6394" s="25">
        <v>17.3</v>
      </c>
      <c r="E6394" s="25">
        <v>153.22999999999999</v>
      </c>
      <c r="J6394" s="1"/>
      <c r="K6394" s="1"/>
      <c r="L6394" s="1"/>
      <c r="M6394" s="1"/>
      <c r="N6394" s="1"/>
      <c r="AA6394" s="1"/>
      <c r="AB6394" s="1"/>
      <c r="AC6394" s="1"/>
    </row>
    <row r="6395" spans="2:29" x14ac:dyDescent="0.25">
      <c r="B6395" s="27">
        <f t="shared" si="161"/>
        <v>39714.374999984495</v>
      </c>
      <c r="C6395" s="25">
        <v>9</v>
      </c>
      <c r="D6395" s="25">
        <v>18.399999999999999</v>
      </c>
      <c r="E6395" s="25">
        <v>360.26</v>
      </c>
      <c r="J6395" s="1"/>
      <c r="K6395" s="1"/>
      <c r="L6395" s="1"/>
      <c r="M6395" s="1"/>
      <c r="N6395" s="1"/>
      <c r="AA6395" s="1"/>
      <c r="AB6395" s="1"/>
      <c r="AC6395" s="1"/>
    </row>
    <row r="6396" spans="2:29" x14ac:dyDescent="0.25">
      <c r="B6396" s="27">
        <f t="shared" si="161"/>
        <v>39714.416666651159</v>
      </c>
      <c r="C6396" s="25">
        <v>10</v>
      </c>
      <c r="D6396" s="25">
        <v>19.3</v>
      </c>
      <c r="E6396" s="25">
        <v>543.47</v>
      </c>
      <c r="J6396" s="1"/>
      <c r="K6396" s="1"/>
      <c r="L6396" s="1"/>
      <c r="M6396" s="1"/>
      <c r="N6396" s="1"/>
      <c r="AA6396" s="1"/>
      <c r="AB6396" s="1"/>
      <c r="AC6396" s="1"/>
    </row>
    <row r="6397" spans="2:29" x14ac:dyDescent="0.25">
      <c r="B6397" s="27">
        <f t="shared" si="161"/>
        <v>39714.458333317823</v>
      </c>
      <c r="C6397" s="25">
        <v>11</v>
      </c>
      <c r="D6397" s="25">
        <v>20.3</v>
      </c>
      <c r="E6397" s="25">
        <v>683.27</v>
      </c>
      <c r="J6397" s="1"/>
      <c r="K6397" s="1"/>
      <c r="L6397" s="1"/>
      <c r="M6397" s="1"/>
      <c r="N6397" s="1"/>
      <c r="AA6397" s="1"/>
      <c r="AB6397" s="1"/>
      <c r="AC6397" s="1"/>
    </row>
    <row r="6398" spans="2:29" x14ac:dyDescent="0.25">
      <c r="B6398" s="27">
        <f t="shared" si="161"/>
        <v>39714.499999984488</v>
      </c>
      <c r="C6398" s="25">
        <v>12</v>
      </c>
      <c r="D6398" s="25">
        <v>21.2</v>
      </c>
      <c r="E6398" s="25">
        <v>764.24</v>
      </c>
      <c r="J6398" s="1"/>
      <c r="K6398" s="1"/>
      <c r="L6398" s="1"/>
      <c r="M6398" s="1"/>
      <c r="N6398" s="1"/>
      <c r="AA6398" s="1"/>
      <c r="AB6398" s="1"/>
      <c r="AC6398" s="1"/>
    </row>
    <row r="6399" spans="2:29" x14ac:dyDescent="0.25">
      <c r="B6399" s="27">
        <f t="shared" si="161"/>
        <v>39714.541666651152</v>
      </c>
      <c r="C6399" s="25">
        <v>13</v>
      </c>
      <c r="D6399" s="25">
        <v>22.1</v>
      </c>
      <c r="E6399" s="25">
        <v>787.23</v>
      </c>
      <c r="J6399" s="1"/>
      <c r="K6399" s="1"/>
      <c r="L6399" s="1"/>
      <c r="M6399" s="1"/>
      <c r="N6399" s="1"/>
      <c r="AA6399" s="1"/>
      <c r="AB6399" s="1"/>
      <c r="AC6399" s="1"/>
    </row>
    <row r="6400" spans="2:29" x14ac:dyDescent="0.25">
      <c r="B6400" s="27">
        <f t="shared" si="161"/>
        <v>39714.583333317816</v>
      </c>
      <c r="C6400" s="25">
        <v>14</v>
      </c>
      <c r="D6400" s="25">
        <v>22.2</v>
      </c>
      <c r="E6400" s="25">
        <v>746.96</v>
      </c>
      <c r="J6400" s="1"/>
      <c r="K6400" s="1"/>
      <c r="L6400" s="1"/>
      <c r="M6400" s="1"/>
      <c r="N6400" s="1"/>
      <c r="AA6400" s="1"/>
      <c r="AB6400" s="1"/>
      <c r="AC6400" s="1"/>
    </row>
    <row r="6401" spans="2:29" x14ac:dyDescent="0.25">
      <c r="B6401" s="27">
        <f t="shared" si="161"/>
        <v>39714.62499998448</v>
      </c>
      <c r="C6401" s="25">
        <v>15</v>
      </c>
      <c r="D6401" s="25">
        <v>22.3</v>
      </c>
      <c r="E6401" s="25">
        <v>646.54</v>
      </c>
      <c r="J6401" s="1"/>
      <c r="K6401" s="1"/>
      <c r="L6401" s="1"/>
      <c r="M6401" s="1"/>
      <c r="N6401" s="1"/>
      <c r="AA6401" s="1"/>
      <c r="AB6401" s="1"/>
      <c r="AC6401" s="1"/>
    </row>
    <row r="6402" spans="2:29" x14ac:dyDescent="0.25">
      <c r="B6402" s="27">
        <f t="shared" si="161"/>
        <v>39714.666666651145</v>
      </c>
      <c r="C6402" s="25">
        <v>16</v>
      </c>
      <c r="D6402" s="25">
        <v>22.3</v>
      </c>
      <c r="E6402" s="25">
        <v>493.55</v>
      </c>
      <c r="J6402" s="1"/>
      <c r="K6402" s="1"/>
      <c r="L6402" s="1"/>
      <c r="M6402" s="1"/>
      <c r="N6402" s="1"/>
      <c r="AA6402" s="1"/>
      <c r="AB6402" s="1"/>
      <c r="AC6402" s="1"/>
    </row>
    <row r="6403" spans="2:29" x14ac:dyDescent="0.25">
      <c r="B6403" s="27">
        <f t="shared" ref="B6403:B6466" si="162">B6402+1/24</f>
        <v>39714.708333317809</v>
      </c>
      <c r="C6403" s="25">
        <v>17</v>
      </c>
      <c r="D6403" s="25">
        <v>21.9</v>
      </c>
      <c r="E6403" s="25">
        <v>301.75</v>
      </c>
      <c r="J6403" s="1"/>
      <c r="K6403" s="1"/>
      <c r="L6403" s="1"/>
      <c r="M6403" s="1"/>
      <c r="N6403" s="1"/>
      <c r="AA6403" s="1"/>
      <c r="AB6403" s="1"/>
      <c r="AC6403" s="1"/>
    </row>
    <row r="6404" spans="2:29" x14ac:dyDescent="0.25">
      <c r="B6404" s="27">
        <f t="shared" si="162"/>
        <v>39714.749999984473</v>
      </c>
      <c r="C6404" s="25">
        <v>18</v>
      </c>
      <c r="D6404" s="25">
        <v>20.6</v>
      </c>
      <c r="E6404" s="25">
        <v>95.43</v>
      </c>
      <c r="J6404" s="1"/>
      <c r="K6404" s="1"/>
      <c r="L6404" s="1"/>
      <c r="M6404" s="1"/>
      <c r="N6404" s="1"/>
      <c r="AA6404" s="1"/>
      <c r="AB6404" s="1"/>
      <c r="AC6404" s="1"/>
    </row>
    <row r="6405" spans="2:29" x14ac:dyDescent="0.25">
      <c r="B6405" s="27">
        <f t="shared" si="162"/>
        <v>39714.791666651137</v>
      </c>
      <c r="C6405" s="25">
        <v>19</v>
      </c>
      <c r="D6405" s="25">
        <v>19</v>
      </c>
      <c r="E6405" s="25">
        <v>0</v>
      </c>
      <c r="J6405" s="1"/>
      <c r="K6405" s="1"/>
      <c r="L6405" s="1"/>
      <c r="M6405" s="1"/>
      <c r="N6405" s="1"/>
      <c r="AA6405" s="1"/>
      <c r="AB6405" s="1"/>
      <c r="AC6405" s="1"/>
    </row>
    <row r="6406" spans="2:29" x14ac:dyDescent="0.25">
      <c r="B6406" s="27">
        <f t="shared" si="162"/>
        <v>39714.833333317802</v>
      </c>
      <c r="C6406" s="25">
        <v>20</v>
      </c>
      <c r="D6406" s="25">
        <v>18.3</v>
      </c>
      <c r="E6406" s="25">
        <v>0</v>
      </c>
      <c r="J6406" s="1"/>
      <c r="K6406" s="1"/>
      <c r="L6406" s="1"/>
      <c r="M6406" s="1"/>
      <c r="N6406" s="1"/>
      <c r="AA6406" s="1"/>
      <c r="AB6406" s="1"/>
      <c r="AC6406" s="1"/>
    </row>
    <row r="6407" spans="2:29" x14ac:dyDescent="0.25">
      <c r="B6407" s="27">
        <f t="shared" si="162"/>
        <v>39714.874999984466</v>
      </c>
      <c r="C6407" s="25">
        <v>21</v>
      </c>
      <c r="D6407" s="25">
        <v>18.100000000000001</v>
      </c>
      <c r="E6407" s="25">
        <v>0</v>
      </c>
      <c r="J6407" s="1"/>
      <c r="K6407" s="1"/>
      <c r="L6407" s="1"/>
      <c r="M6407" s="1"/>
      <c r="N6407" s="1"/>
      <c r="AA6407" s="1"/>
      <c r="AB6407" s="1"/>
      <c r="AC6407" s="1"/>
    </row>
    <row r="6408" spans="2:29" x14ac:dyDescent="0.25">
      <c r="B6408" s="27">
        <f t="shared" si="162"/>
        <v>39714.91666665113</v>
      </c>
      <c r="C6408" s="25">
        <v>22</v>
      </c>
      <c r="D6408" s="25">
        <v>18</v>
      </c>
      <c r="E6408" s="25">
        <v>0</v>
      </c>
      <c r="J6408" s="1"/>
      <c r="K6408" s="1"/>
      <c r="L6408" s="1"/>
      <c r="M6408" s="1"/>
      <c r="N6408" s="1"/>
      <c r="AA6408" s="1"/>
      <c r="AB6408" s="1"/>
      <c r="AC6408" s="1"/>
    </row>
    <row r="6409" spans="2:29" x14ac:dyDescent="0.25">
      <c r="B6409" s="27">
        <f t="shared" si="162"/>
        <v>39714.958333317794</v>
      </c>
      <c r="C6409" s="25">
        <v>23</v>
      </c>
      <c r="D6409" s="25">
        <v>17.899999999999999</v>
      </c>
      <c r="E6409" s="25">
        <v>0</v>
      </c>
      <c r="J6409" s="1"/>
      <c r="K6409" s="1"/>
      <c r="L6409" s="1"/>
      <c r="M6409" s="1"/>
      <c r="N6409" s="1"/>
      <c r="AA6409" s="1"/>
      <c r="AB6409" s="1"/>
      <c r="AC6409" s="1"/>
    </row>
    <row r="6410" spans="2:29" x14ac:dyDescent="0.25">
      <c r="B6410" s="27">
        <f t="shared" si="162"/>
        <v>39714.999999984459</v>
      </c>
      <c r="C6410" s="25">
        <v>0</v>
      </c>
      <c r="D6410" s="25">
        <v>17.7</v>
      </c>
      <c r="E6410" s="25">
        <v>0</v>
      </c>
      <c r="J6410" s="1"/>
      <c r="K6410" s="1"/>
      <c r="L6410" s="1"/>
      <c r="M6410" s="1"/>
      <c r="N6410" s="1"/>
      <c r="AA6410" s="1"/>
      <c r="AB6410" s="1"/>
      <c r="AC6410" s="1"/>
    </row>
    <row r="6411" spans="2:29" x14ac:dyDescent="0.25">
      <c r="B6411" s="27">
        <f t="shared" si="162"/>
        <v>39715.041666651123</v>
      </c>
      <c r="C6411" s="25">
        <v>1</v>
      </c>
      <c r="D6411" s="25">
        <v>17.5</v>
      </c>
      <c r="E6411" s="25">
        <v>0</v>
      </c>
      <c r="J6411" s="1"/>
      <c r="K6411" s="1"/>
      <c r="L6411" s="1"/>
      <c r="M6411" s="1"/>
      <c r="N6411" s="1"/>
      <c r="AA6411" s="1"/>
      <c r="AB6411" s="1"/>
      <c r="AC6411" s="1"/>
    </row>
    <row r="6412" spans="2:29" x14ac:dyDescent="0.25">
      <c r="B6412" s="27">
        <f t="shared" si="162"/>
        <v>39715.083333317787</v>
      </c>
      <c r="C6412" s="25">
        <v>2</v>
      </c>
      <c r="D6412" s="25">
        <v>17.399999999999999</v>
      </c>
      <c r="E6412" s="25">
        <v>0</v>
      </c>
      <c r="J6412" s="1"/>
      <c r="K6412" s="1"/>
      <c r="L6412" s="1"/>
      <c r="M6412" s="1"/>
      <c r="N6412" s="1"/>
      <c r="AA6412" s="1"/>
      <c r="AB6412" s="1"/>
      <c r="AC6412" s="1"/>
    </row>
    <row r="6413" spans="2:29" x14ac:dyDescent="0.25">
      <c r="B6413" s="27">
        <f t="shared" si="162"/>
        <v>39715.124999984451</v>
      </c>
      <c r="C6413" s="25">
        <v>3</v>
      </c>
      <c r="D6413" s="25">
        <v>17.3</v>
      </c>
      <c r="E6413" s="25">
        <v>0</v>
      </c>
      <c r="J6413" s="1"/>
      <c r="K6413" s="1"/>
      <c r="L6413" s="1"/>
      <c r="M6413" s="1"/>
      <c r="N6413" s="1"/>
      <c r="AA6413" s="1"/>
      <c r="AB6413" s="1"/>
      <c r="AC6413" s="1"/>
    </row>
    <row r="6414" spans="2:29" x14ac:dyDescent="0.25">
      <c r="B6414" s="27">
        <f t="shared" si="162"/>
        <v>39715.166666651116</v>
      </c>
      <c r="C6414" s="25">
        <v>4</v>
      </c>
      <c r="D6414" s="25">
        <v>17</v>
      </c>
      <c r="E6414" s="25">
        <v>0</v>
      </c>
      <c r="J6414" s="1"/>
      <c r="K6414" s="1"/>
      <c r="L6414" s="1"/>
      <c r="M6414" s="1"/>
      <c r="N6414" s="1"/>
      <c r="AA6414" s="1"/>
      <c r="AB6414" s="1"/>
      <c r="AC6414" s="1"/>
    </row>
    <row r="6415" spans="2:29" x14ac:dyDescent="0.25">
      <c r="B6415" s="27">
        <f t="shared" si="162"/>
        <v>39715.20833331778</v>
      </c>
      <c r="C6415" s="25">
        <v>5</v>
      </c>
      <c r="D6415" s="25">
        <v>16.600000000000001</v>
      </c>
      <c r="E6415" s="25">
        <v>0</v>
      </c>
      <c r="J6415" s="1"/>
      <c r="K6415" s="1"/>
      <c r="L6415" s="1"/>
      <c r="M6415" s="1"/>
      <c r="N6415" s="1"/>
      <c r="AA6415" s="1"/>
      <c r="AB6415" s="1"/>
      <c r="AC6415" s="1"/>
    </row>
    <row r="6416" spans="2:29" x14ac:dyDescent="0.25">
      <c r="B6416" s="27">
        <f t="shared" si="162"/>
        <v>39715.249999984444</v>
      </c>
      <c r="C6416" s="25">
        <v>6</v>
      </c>
      <c r="D6416" s="25">
        <v>16.3</v>
      </c>
      <c r="E6416" s="25">
        <v>0</v>
      </c>
      <c r="J6416" s="1"/>
      <c r="K6416" s="1"/>
      <c r="L6416" s="1"/>
      <c r="M6416" s="1"/>
      <c r="N6416" s="1"/>
      <c r="AA6416" s="1"/>
      <c r="AB6416" s="1"/>
      <c r="AC6416" s="1"/>
    </row>
    <row r="6417" spans="2:29" x14ac:dyDescent="0.25">
      <c r="B6417" s="27">
        <f t="shared" si="162"/>
        <v>39715.291666651108</v>
      </c>
      <c r="C6417" s="25">
        <v>7</v>
      </c>
      <c r="D6417" s="25">
        <v>16.100000000000001</v>
      </c>
      <c r="E6417" s="25">
        <v>0</v>
      </c>
      <c r="J6417" s="1"/>
      <c r="K6417" s="1"/>
      <c r="L6417" s="1"/>
      <c r="M6417" s="1"/>
      <c r="N6417" s="1"/>
      <c r="AA6417" s="1"/>
      <c r="AB6417" s="1"/>
      <c r="AC6417" s="1"/>
    </row>
    <row r="6418" spans="2:29" x14ac:dyDescent="0.25">
      <c r="B6418" s="27">
        <f t="shared" si="162"/>
        <v>39715.333333317772</v>
      </c>
      <c r="C6418" s="25">
        <v>8</v>
      </c>
      <c r="D6418" s="25">
        <v>16</v>
      </c>
      <c r="E6418" s="25">
        <v>12.26</v>
      </c>
      <c r="J6418" s="1"/>
      <c r="K6418" s="1"/>
      <c r="L6418" s="1"/>
      <c r="M6418" s="1"/>
      <c r="N6418" s="1"/>
      <c r="AA6418" s="1"/>
      <c r="AB6418" s="1"/>
      <c r="AC6418" s="1"/>
    </row>
    <row r="6419" spans="2:29" x14ac:dyDescent="0.25">
      <c r="B6419" s="27">
        <f t="shared" si="162"/>
        <v>39715.374999984437</v>
      </c>
      <c r="C6419" s="25">
        <v>9</v>
      </c>
      <c r="D6419" s="25">
        <v>16.100000000000001</v>
      </c>
      <c r="E6419" s="25">
        <v>55.88</v>
      </c>
      <c r="J6419" s="1"/>
      <c r="K6419" s="1"/>
      <c r="L6419" s="1"/>
      <c r="M6419" s="1"/>
      <c r="N6419" s="1"/>
      <c r="AA6419" s="1"/>
      <c r="AB6419" s="1"/>
      <c r="AC6419" s="1"/>
    </row>
    <row r="6420" spans="2:29" x14ac:dyDescent="0.25">
      <c r="B6420" s="27">
        <f t="shared" si="162"/>
        <v>39715.416666651101</v>
      </c>
      <c r="C6420" s="25">
        <v>10</v>
      </c>
      <c r="D6420" s="25">
        <v>17.600000000000001</v>
      </c>
      <c r="E6420" s="25">
        <v>200.18</v>
      </c>
      <c r="J6420" s="1"/>
      <c r="K6420" s="1"/>
      <c r="L6420" s="1"/>
      <c r="M6420" s="1"/>
      <c r="N6420" s="1"/>
      <c r="AA6420" s="1"/>
      <c r="AB6420" s="1"/>
      <c r="AC6420" s="1"/>
    </row>
    <row r="6421" spans="2:29" x14ac:dyDescent="0.25">
      <c r="B6421" s="27">
        <f t="shared" si="162"/>
        <v>39715.458333317765</v>
      </c>
      <c r="C6421" s="25">
        <v>11</v>
      </c>
      <c r="D6421" s="25">
        <v>19.2</v>
      </c>
      <c r="E6421" s="25">
        <v>395.98</v>
      </c>
      <c r="J6421" s="1"/>
      <c r="K6421" s="1"/>
      <c r="L6421" s="1"/>
      <c r="M6421" s="1"/>
      <c r="N6421" s="1"/>
      <c r="AA6421" s="1"/>
      <c r="AB6421" s="1"/>
      <c r="AC6421" s="1"/>
    </row>
    <row r="6422" spans="2:29" x14ac:dyDescent="0.25">
      <c r="B6422" s="27">
        <f t="shared" si="162"/>
        <v>39715.499999984429</v>
      </c>
      <c r="C6422" s="25">
        <v>12</v>
      </c>
      <c r="D6422" s="25">
        <v>17.899999999999999</v>
      </c>
      <c r="E6422" s="25">
        <v>293.75</v>
      </c>
      <c r="J6422" s="1"/>
      <c r="K6422" s="1"/>
      <c r="L6422" s="1"/>
      <c r="M6422" s="1"/>
      <c r="N6422" s="1"/>
      <c r="AA6422" s="1"/>
      <c r="AB6422" s="1"/>
      <c r="AC6422" s="1"/>
    </row>
    <row r="6423" spans="2:29" x14ac:dyDescent="0.25">
      <c r="B6423" s="27">
        <f t="shared" si="162"/>
        <v>39715.541666651094</v>
      </c>
      <c r="C6423" s="25">
        <v>13</v>
      </c>
      <c r="D6423" s="25">
        <v>20.2</v>
      </c>
      <c r="E6423" s="25">
        <v>529.97</v>
      </c>
      <c r="J6423" s="1"/>
      <c r="K6423" s="1"/>
      <c r="L6423" s="1"/>
      <c r="M6423" s="1"/>
      <c r="N6423" s="1"/>
      <c r="AA6423" s="1"/>
      <c r="AB6423" s="1"/>
      <c r="AC6423" s="1"/>
    </row>
    <row r="6424" spans="2:29" x14ac:dyDescent="0.25">
      <c r="B6424" s="27">
        <f t="shared" si="162"/>
        <v>39715.583333317758</v>
      </c>
      <c r="C6424" s="25">
        <v>14</v>
      </c>
      <c r="D6424" s="25">
        <v>21.1</v>
      </c>
      <c r="E6424" s="25">
        <v>496.5</v>
      </c>
      <c r="J6424" s="1"/>
      <c r="K6424" s="1"/>
      <c r="L6424" s="1"/>
      <c r="M6424" s="1"/>
      <c r="N6424" s="1"/>
      <c r="AA6424" s="1"/>
      <c r="AB6424" s="1"/>
      <c r="AC6424" s="1"/>
    </row>
    <row r="6425" spans="2:29" x14ac:dyDescent="0.25">
      <c r="B6425" s="27">
        <f t="shared" si="162"/>
        <v>39715.624999984422</v>
      </c>
      <c r="C6425" s="25">
        <v>15</v>
      </c>
      <c r="D6425" s="25">
        <v>21.2</v>
      </c>
      <c r="E6425" s="25">
        <v>488.01</v>
      </c>
      <c r="J6425" s="1"/>
      <c r="K6425" s="1"/>
      <c r="L6425" s="1"/>
      <c r="M6425" s="1"/>
      <c r="N6425" s="1"/>
      <c r="AA6425" s="1"/>
      <c r="AB6425" s="1"/>
      <c r="AC6425" s="1"/>
    </row>
    <row r="6426" spans="2:29" x14ac:dyDescent="0.25">
      <c r="B6426" s="27">
        <f t="shared" si="162"/>
        <v>39715.666666651086</v>
      </c>
      <c r="C6426" s="25">
        <v>16</v>
      </c>
      <c r="D6426" s="25">
        <v>20.9</v>
      </c>
      <c r="E6426" s="25">
        <v>357.22</v>
      </c>
      <c r="J6426" s="1"/>
      <c r="K6426" s="1"/>
      <c r="L6426" s="1"/>
      <c r="M6426" s="1"/>
      <c r="N6426" s="1"/>
      <c r="AA6426" s="1"/>
      <c r="AB6426" s="1"/>
      <c r="AC6426" s="1"/>
    </row>
    <row r="6427" spans="2:29" x14ac:dyDescent="0.25">
      <c r="B6427" s="27">
        <f t="shared" si="162"/>
        <v>39715.708333317751</v>
      </c>
      <c r="C6427" s="25">
        <v>17</v>
      </c>
      <c r="D6427" s="25">
        <v>20.399999999999999</v>
      </c>
      <c r="E6427" s="25">
        <v>194.68</v>
      </c>
      <c r="J6427" s="1"/>
      <c r="K6427" s="1"/>
      <c r="L6427" s="1"/>
      <c r="M6427" s="1"/>
      <c r="N6427" s="1"/>
      <c r="AA6427" s="1"/>
      <c r="AB6427" s="1"/>
      <c r="AC6427" s="1"/>
    </row>
    <row r="6428" spans="2:29" x14ac:dyDescent="0.25">
      <c r="B6428" s="27">
        <f t="shared" si="162"/>
        <v>39715.749999984415</v>
      </c>
      <c r="C6428" s="25">
        <v>18</v>
      </c>
      <c r="D6428" s="25">
        <v>19.8</v>
      </c>
      <c r="E6428" s="25">
        <v>36.880000000000003</v>
      </c>
      <c r="J6428" s="1"/>
      <c r="K6428" s="1"/>
      <c r="L6428" s="1"/>
      <c r="M6428" s="1"/>
      <c r="N6428" s="1"/>
      <c r="AA6428" s="1"/>
      <c r="AB6428" s="1"/>
      <c r="AC6428" s="1"/>
    </row>
    <row r="6429" spans="2:29" x14ac:dyDescent="0.25">
      <c r="B6429" s="27">
        <f t="shared" si="162"/>
        <v>39715.791666651079</v>
      </c>
      <c r="C6429" s="25">
        <v>19</v>
      </c>
      <c r="D6429" s="25">
        <v>19.5</v>
      </c>
      <c r="E6429" s="25">
        <v>0</v>
      </c>
      <c r="J6429" s="1"/>
      <c r="K6429" s="1"/>
      <c r="L6429" s="1"/>
      <c r="M6429" s="1"/>
      <c r="N6429" s="1"/>
      <c r="AA6429" s="1"/>
      <c r="AB6429" s="1"/>
      <c r="AC6429" s="1"/>
    </row>
    <row r="6430" spans="2:29" x14ac:dyDescent="0.25">
      <c r="B6430" s="27">
        <f t="shared" si="162"/>
        <v>39715.833333317743</v>
      </c>
      <c r="C6430" s="25">
        <v>20</v>
      </c>
      <c r="D6430" s="25">
        <v>18.7</v>
      </c>
      <c r="E6430" s="25">
        <v>0</v>
      </c>
      <c r="J6430" s="1"/>
      <c r="K6430" s="1"/>
      <c r="L6430" s="1"/>
      <c r="M6430" s="1"/>
      <c r="N6430" s="1"/>
      <c r="AA6430" s="1"/>
      <c r="AB6430" s="1"/>
      <c r="AC6430" s="1"/>
    </row>
    <row r="6431" spans="2:29" x14ac:dyDescent="0.25">
      <c r="B6431" s="27">
        <f t="shared" si="162"/>
        <v>39715.874999984408</v>
      </c>
      <c r="C6431" s="25">
        <v>21</v>
      </c>
      <c r="D6431" s="25">
        <v>18.399999999999999</v>
      </c>
      <c r="E6431" s="25">
        <v>0</v>
      </c>
      <c r="J6431" s="1"/>
      <c r="K6431" s="1"/>
      <c r="L6431" s="1"/>
      <c r="M6431" s="1"/>
      <c r="N6431" s="1"/>
      <c r="AA6431" s="1"/>
      <c r="AB6431" s="1"/>
      <c r="AC6431" s="1"/>
    </row>
    <row r="6432" spans="2:29" x14ac:dyDescent="0.25">
      <c r="B6432" s="27">
        <f t="shared" si="162"/>
        <v>39715.916666651072</v>
      </c>
      <c r="C6432" s="25">
        <v>22</v>
      </c>
      <c r="D6432" s="25">
        <v>18.2</v>
      </c>
      <c r="E6432" s="25">
        <v>0</v>
      </c>
      <c r="J6432" s="1"/>
      <c r="K6432" s="1"/>
      <c r="L6432" s="1"/>
      <c r="M6432" s="1"/>
      <c r="N6432" s="1"/>
      <c r="AA6432" s="1"/>
      <c r="AB6432" s="1"/>
      <c r="AC6432" s="1"/>
    </row>
    <row r="6433" spans="2:29" x14ac:dyDescent="0.25">
      <c r="B6433" s="27">
        <f t="shared" si="162"/>
        <v>39715.958333317736</v>
      </c>
      <c r="C6433" s="25">
        <v>23</v>
      </c>
      <c r="D6433" s="25">
        <v>17.899999999999999</v>
      </c>
      <c r="E6433" s="25">
        <v>0</v>
      </c>
      <c r="J6433" s="1"/>
      <c r="K6433" s="1"/>
      <c r="L6433" s="1"/>
      <c r="M6433" s="1"/>
      <c r="N6433" s="1"/>
      <c r="AA6433" s="1"/>
      <c r="AB6433" s="1"/>
      <c r="AC6433" s="1"/>
    </row>
    <row r="6434" spans="2:29" x14ac:dyDescent="0.25">
      <c r="B6434" s="27">
        <f t="shared" si="162"/>
        <v>39715.9999999844</v>
      </c>
      <c r="C6434" s="25">
        <v>0</v>
      </c>
      <c r="D6434" s="25">
        <v>17.399999999999999</v>
      </c>
      <c r="E6434" s="25">
        <v>0</v>
      </c>
      <c r="J6434" s="1"/>
      <c r="K6434" s="1"/>
      <c r="L6434" s="1"/>
      <c r="M6434" s="1"/>
      <c r="N6434" s="1"/>
      <c r="AA6434" s="1"/>
      <c r="AB6434" s="1"/>
      <c r="AC6434" s="1"/>
    </row>
    <row r="6435" spans="2:29" x14ac:dyDescent="0.25">
      <c r="B6435" s="27">
        <f t="shared" si="162"/>
        <v>39716.041666651065</v>
      </c>
      <c r="C6435" s="25">
        <v>1</v>
      </c>
      <c r="D6435" s="25">
        <v>16.899999999999999</v>
      </c>
      <c r="E6435" s="25">
        <v>0</v>
      </c>
      <c r="J6435" s="1"/>
      <c r="K6435" s="1"/>
      <c r="L6435" s="1"/>
      <c r="M6435" s="1"/>
      <c r="N6435" s="1"/>
      <c r="AA6435" s="1"/>
      <c r="AB6435" s="1"/>
      <c r="AC6435" s="1"/>
    </row>
    <row r="6436" spans="2:29" x14ac:dyDescent="0.25">
      <c r="B6436" s="27">
        <f t="shared" si="162"/>
        <v>39716.083333317729</v>
      </c>
      <c r="C6436" s="25">
        <v>2</v>
      </c>
      <c r="D6436" s="25">
        <v>16</v>
      </c>
      <c r="E6436" s="25">
        <v>0</v>
      </c>
      <c r="J6436" s="1"/>
      <c r="K6436" s="1"/>
      <c r="L6436" s="1"/>
      <c r="M6436" s="1"/>
      <c r="N6436" s="1"/>
      <c r="AA6436" s="1"/>
      <c r="AB6436" s="1"/>
      <c r="AC6436" s="1"/>
    </row>
    <row r="6437" spans="2:29" x14ac:dyDescent="0.25">
      <c r="B6437" s="27">
        <f t="shared" si="162"/>
        <v>39716.124999984393</v>
      </c>
      <c r="C6437" s="25">
        <v>3</v>
      </c>
      <c r="D6437" s="25">
        <v>15.1</v>
      </c>
      <c r="E6437" s="25">
        <v>0</v>
      </c>
      <c r="J6437" s="1"/>
      <c r="K6437" s="1"/>
      <c r="L6437" s="1"/>
      <c r="M6437" s="1"/>
      <c r="N6437" s="1"/>
      <c r="AA6437" s="1"/>
      <c r="AB6437" s="1"/>
      <c r="AC6437" s="1"/>
    </row>
    <row r="6438" spans="2:29" x14ac:dyDescent="0.25">
      <c r="B6438" s="27">
        <f t="shared" si="162"/>
        <v>39716.166666651057</v>
      </c>
      <c r="C6438" s="25">
        <v>4</v>
      </c>
      <c r="D6438" s="25">
        <v>14.7</v>
      </c>
      <c r="E6438" s="25">
        <v>0</v>
      </c>
      <c r="J6438" s="1"/>
      <c r="K6438" s="1"/>
      <c r="L6438" s="1"/>
      <c r="M6438" s="1"/>
      <c r="N6438" s="1"/>
      <c r="AA6438" s="1"/>
      <c r="AB6438" s="1"/>
      <c r="AC6438" s="1"/>
    </row>
    <row r="6439" spans="2:29" x14ac:dyDescent="0.25">
      <c r="B6439" s="27">
        <f t="shared" si="162"/>
        <v>39716.208333317722</v>
      </c>
      <c r="C6439" s="25">
        <v>5</v>
      </c>
      <c r="D6439" s="25">
        <v>14.8</v>
      </c>
      <c r="E6439" s="25">
        <v>0</v>
      </c>
      <c r="J6439" s="1"/>
      <c r="K6439" s="1"/>
      <c r="L6439" s="1"/>
      <c r="M6439" s="1"/>
      <c r="N6439" s="1"/>
      <c r="AA6439" s="1"/>
      <c r="AB6439" s="1"/>
      <c r="AC6439" s="1"/>
    </row>
    <row r="6440" spans="2:29" x14ac:dyDescent="0.25">
      <c r="B6440" s="27">
        <f t="shared" si="162"/>
        <v>39716.249999984386</v>
      </c>
      <c r="C6440" s="25">
        <v>6</v>
      </c>
      <c r="D6440" s="25">
        <v>15</v>
      </c>
      <c r="E6440" s="25">
        <v>0</v>
      </c>
      <c r="J6440" s="1"/>
      <c r="K6440" s="1"/>
      <c r="L6440" s="1"/>
      <c r="M6440" s="1"/>
      <c r="N6440" s="1"/>
      <c r="AA6440" s="1"/>
      <c r="AB6440" s="1"/>
      <c r="AC6440" s="1"/>
    </row>
    <row r="6441" spans="2:29" x14ac:dyDescent="0.25">
      <c r="B6441" s="27">
        <f t="shared" si="162"/>
        <v>39716.29166665105</v>
      </c>
      <c r="C6441" s="25">
        <v>7</v>
      </c>
      <c r="D6441" s="25">
        <v>15.2</v>
      </c>
      <c r="E6441" s="25">
        <v>0</v>
      </c>
      <c r="J6441" s="1"/>
      <c r="K6441" s="1"/>
      <c r="L6441" s="1"/>
      <c r="M6441" s="1"/>
      <c r="N6441" s="1"/>
      <c r="AA6441" s="1"/>
      <c r="AB6441" s="1"/>
      <c r="AC6441" s="1"/>
    </row>
    <row r="6442" spans="2:29" x14ac:dyDescent="0.25">
      <c r="B6442" s="27">
        <f t="shared" si="162"/>
        <v>39716.333333317714</v>
      </c>
      <c r="C6442" s="25">
        <v>8</v>
      </c>
      <c r="D6442" s="25">
        <v>15.3</v>
      </c>
      <c r="E6442" s="25">
        <v>11.31</v>
      </c>
      <c r="J6442" s="1"/>
      <c r="K6442" s="1"/>
      <c r="L6442" s="1"/>
      <c r="M6442" s="1"/>
      <c r="N6442" s="1"/>
      <c r="AA6442" s="1"/>
      <c r="AB6442" s="1"/>
      <c r="AC6442" s="1"/>
    </row>
    <row r="6443" spans="2:29" x14ac:dyDescent="0.25">
      <c r="B6443" s="27">
        <f t="shared" si="162"/>
        <v>39716.374999984379</v>
      </c>
      <c r="C6443" s="25">
        <v>9</v>
      </c>
      <c r="D6443" s="25">
        <v>15.4</v>
      </c>
      <c r="E6443" s="25">
        <v>54.98</v>
      </c>
      <c r="J6443" s="1"/>
      <c r="K6443" s="1"/>
      <c r="L6443" s="1"/>
      <c r="M6443" s="1"/>
      <c r="N6443" s="1"/>
      <c r="AA6443" s="1"/>
      <c r="AB6443" s="1"/>
      <c r="AC6443" s="1"/>
    </row>
    <row r="6444" spans="2:29" x14ac:dyDescent="0.25">
      <c r="B6444" s="27">
        <f t="shared" si="162"/>
        <v>39716.416666651043</v>
      </c>
      <c r="C6444" s="25">
        <v>10</v>
      </c>
      <c r="D6444" s="25">
        <v>16.2</v>
      </c>
      <c r="E6444" s="25">
        <v>150.26</v>
      </c>
      <c r="J6444" s="1"/>
      <c r="K6444" s="1"/>
      <c r="L6444" s="1"/>
      <c r="M6444" s="1"/>
      <c r="N6444" s="1"/>
      <c r="AA6444" s="1"/>
      <c r="AB6444" s="1"/>
      <c r="AC6444" s="1"/>
    </row>
    <row r="6445" spans="2:29" x14ac:dyDescent="0.25">
      <c r="B6445" s="27">
        <f t="shared" si="162"/>
        <v>39716.458333317707</v>
      </c>
      <c r="C6445" s="25">
        <v>11</v>
      </c>
      <c r="D6445" s="25">
        <v>17.3</v>
      </c>
      <c r="E6445" s="25">
        <v>292.79000000000002</v>
      </c>
      <c r="J6445" s="1"/>
      <c r="K6445" s="1"/>
      <c r="L6445" s="1"/>
      <c r="M6445" s="1"/>
      <c r="N6445" s="1"/>
      <c r="AA6445" s="1"/>
      <c r="AB6445" s="1"/>
      <c r="AC6445" s="1"/>
    </row>
    <row r="6446" spans="2:29" x14ac:dyDescent="0.25">
      <c r="B6446" s="27">
        <f t="shared" si="162"/>
        <v>39716.499999984371</v>
      </c>
      <c r="C6446" s="25">
        <v>12</v>
      </c>
      <c r="D6446" s="25">
        <v>22.5</v>
      </c>
      <c r="E6446" s="25">
        <v>764.17</v>
      </c>
      <c r="J6446" s="1"/>
      <c r="K6446" s="1"/>
      <c r="L6446" s="1"/>
      <c r="M6446" s="1"/>
      <c r="N6446" s="1"/>
      <c r="AA6446" s="1"/>
      <c r="AB6446" s="1"/>
      <c r="AC6446" s="1"/>
    </row>
    <row r="6447" spans="2:29" x14ac:dyDescent="0.25">
      <c r="B6447" s="27">
        <f t="shared" si="162"/>
        <v>39716.541666651035</v>
      </c>
      <c r="C6447" s="25">
        <v>13</v>
      </c>
      <c r="D6447" s="25">
        <v>23.1</v>
      </c>
      <c r="E6447" s="25">
        <v>692.11</v>
      </c>
      <c r="J6447" s="1"/>
      <c r="K6447" s="1"/>
      <c r="L6447" s="1"/>
      <c r="M6447" s="1"/>
      <c r="N6447" s="1"/>
      <c r="AA6447" s="1"/>
      <c r="AB6447" s="1"/>
      <c r="AC6447" s="1"/>
    </row>
    <row r="6448" spans="2:29" x14ac:dyDescent="0.25">
      <c r="B6448" s="27">
        <f t="shared" si="162"/>
        <v>39716.5833333177</v>
      </c>
      <c r="C6448" s="25">
        <v>14</v>
      </c>
      <c r="D6448" s="25">
        <v>23.7</v>
      </c>
      <c r="E6448" s="25">
        <v>748</v>
      </c>
      <c r="J6448" s="1"/>
      <c r="K6448" s="1"/>
      <c r="L6448" s="1"/>
      <c r="M6448" s="1"/>
      <c r="N6448" s="1"/>
      <c r="AA6448" s="1"/>
      <c r="AB6448" s="1"/>
      <c r="AC6448" s="1"/>
    </row>
    <row r="6449" spans="2:29" x14ac:dyDescent="0.25">
      <c r="B6449" s="27">
        <f t="shared" si="162"/>
        <v>39716.624999984364</v>
      </c>
      <c r="C6449" s="25">
        <v>15</v>
      </c>
      <c r="D6449" s="25">
        <v>24.1</v>
      </c>
      <c r="E6449" s="25">
        <v>646.63</v>
      </c>
      <c r="J6449" s="1"/>
      <c r="K6449" s="1"/>
      <c r="L6449" s="1"/>
      <c r="M6449" s="1"/>
      <c r="N6449" s="1"/>
      <c r="AA6449" s="1"/>
      <c r="AB6449" s="1"/>
      <c r="AC6449" s="1"/>
    </row>
    <row r="6450" spans="2:29" x14ac:dyDescent="0.25">
      <c r="B6450" s="27">
        <f t="shared" si="162"/>
        <v>39716.666666651028</v>
      </c>
      <c r="C6450" s="25">
        <v>16</v>
      </c>
      <c r="D6450" s="25">
        <v>24.4</v>
      </c>
      <c r="E6450" s="25">
        <v>492.03</v>
      </c>
      <c r="J6450" s="1"/>
      <c r="K6450" s="1"/>
      <c r="L6450" s="1"/>
      <c r="M6450" s="1"/>
      <c r="N6450" s="1"/>
      <c r="AA6450" s="1"/>
      <c r="AB6450" s="1"/>
      <c r="AC6450" s="1"/>
    </row>
    <row r="6451" spans="2:29" x14ac:dyDescent="0.25">
      <c r="B6451" s="27">
        <f t="shared" si="162"/>
        <v>39716.708333317692</v>
      </c>
      <c r="C6451" s="25">
        <v>17</v>
      </c>
      <c r="D6451" s="25">
        <v>24.4</v>
      </c>
      <c r="E6451" s="25">
        <v>297.89</v>
      </c>
      <c r="J6451" s="1"/>
      <c r="K6451" s="1"/>
      <c r="L6451" s="1"/>
      <c r="M6451" s="1"/>
      <c r="N6451" s="1"/>
      <c r="AA6451" s="1"/>
      <c r="AB6451" s="1"/>
      <c r="AC6451" s="1"/>
    </row>
    <row r="6452" spans="2:29" x14ac:dyDescent="0.25">
      <c r="B6452" s="27">
        <f t="shared" si="162"/>
        <v>39716.749999984357</v>
      </c>
      <c r="C6452" s="25">
        <v>18</v>
      </c>
      <c r="D6452" s="25">
        <v>22.9</v>
      </c>
      <c r="E6452" s="25">
        <v>88.83</v>
      </c>
      <c r="J6452" s="1"/>
      <c r="K6452" s="1"/>
      <c r="L6452" s="1"/>
      <c r="M6452" s="1"/>
      <c r="N6452" s="1"/>
      <c r="AA6452" s="1"/>
      <c r="AB6452" s="1"/>
      <c r="AC6452" s="1"/>
    </row>
    <row r="6453" spans="2:29" x14ac:dyDescent="0.25">
      <c r="B6453" s="27">
        <f t="shared" si="162"/>
        <v>39716.791666651021</v>
      </c>
      <c r="C6453" s="25">
        <v>19</v>
      </c>
      <c r="D6453" s="25">
        <v>20.399999999999999</v>
      </c>
      <c r="E6453" s="25">
        <v>0</v>
      </c>
      <c r="J6453" s="1"/>
      <c r="K6453" s="1"/>
      <c r="L6453" s="1"/>
      <c r="M6453" s="1"/>
      <c r="N6453" s="1"/>
      <c r="AA6453" s="1"/>
      <c r="AB6453" s="1"/>
      <c r="AC6453" s="1"/>
    </row>
    <row r="6454" spans="2:29" x14ac:dyDescent="0.25">
      <c r="B6454" s="27">
        <f t="shared" si="162"/>
        <v>39716.833333317685</v>
      </c>
      <c r="C6454" s="25">
        <v>20</v>
      </c>
      <c r="D6454" s="25">
        <v>19.7</v>
      </c>
      <c r="E6454" s="25">
        <v>0</v>
      </c>
      <c r="J6454" s="1"/>
      <c r="K6454" s="1"/>
      <c r="L6454" s="1"/>
      <c r="M6454" s="1"/>
      <c r="N6454" s="1"/>
      <c r="AA6454" s="1"/>
      <c r="AB6454" s="1"/>
      <c r="AC6454" s="1"/>
    </row>
    <row r="6455" spans="2:29" x14ac:dyDescent="0.25">
      <c r="B6455" s="27">
        <f t="shared" si="162"/>
        <v>39716.874999984349</v>
      </c>
      <c r="C6455" s="25">
        <v>21</v>
      </c>
      <c r="D6455" s="25">
        <v>19.5</v>
      </c>
      <c r="E6455" s="25">
        <v>0</v>
      </c>
      <c r="J6455" s="1"/>
      <c r="K6455" s="1"/>
      <c r="L6455" s="1"/>
      <c r="M6455" s="1"/>
      <c r="N6455" s="1"/>
      <c r="AA6455" s="1"/>
      <c r="AB6455" s="1"/>
      <c r="AC6455" s="1"/>
    </row>
    <row r="6456" spans="2:29" x14ac:dyDescent="0.25">
      <c r="B6456" s="27">
        <f t="shared" si="162"/>
        <v>39716.916666651014</v>
      </c>
      <c r="C6456" s="25">
        <v>22</v>
      </c>
      <c r="D6456" s="25">
        <v>19.3</v>
      </c>
      <c r="E6456" s="25">
        <v>0</v>
      </c>
      <c r="J6456" s="1"/>
      <c r="K6456" s="1"/>
      <c r="L6456" s="1"/>
      <c r="M6456" s="1"/>
      <c r="N6456" s="1"/>
      <c r="AA6456" s="1"/>
      <c r="AB6456" s="1"/>
      <c r="AC6456" s="1"/>
    </row>
    <row r="6457" spans="2:29" x14ac:dyDescent="0.25">
      <c r="B6457" s="27">
        <f t="shared" si="162"/>
        <v>39716.958333317678</v>
      </c>
      <c r="C6457" s="25">
        <v>23</v>
      </c>
      <c r="D6457" s="25">
        <v>19.3</v>
      </c>
      <c r="E6457" s="25">
        <v>0</v>
      </c>
      <c r="J6457" s="1"/>
      <c r="K6457" s="1"/>
      <c r="L6457" s="1"/>
      <c r="M6457" s="1"/>
      <c r="N6457" s="1"/>
      <c r="AA6457" s="1"/>
      <c r="AB6457" s="1"/>
      <c r="AC6457" s="1"/>
    </row>
    <row r="6458" spans="2:29" x14ac:dyDescent="0.25">
      <c r="B6458" s="27">
        <f t="shared" si="162"/>
        <v>39716.999999984342</v>
      </c>
      <c r="C6458" s="25">
        <v>0</v>
      </c>
      <c r="D6458" s="25">
        <v>19.100000000000001</v>
      </c>
      <c r="E6458" s="25">
        <v>0</v>
      </c>
      <c r="J6458" s="1"/>
      <c r="K6458" s="1"/>
      <c r="L6458" s="1"/>
      <c r="M6458" s="1"/>
      <c r="N6458" s="1"/>
      <c r="AA6458" s="1"/>
      <c r="AB6458" s="1"/>
      <c r="AC6458" s="1"/>
    </row>
    <row r="6459" spans="2:29" x14ac:dyDescent="0.25">
      <c r="B6459" s="27">
        <f t="shared" si="162"/>
        <v>39717.041666651006</v>
      </c>
      <c r="C6459" s="25">
        <v>1</v>
      </c>
      <c r="D6459" s="25">
        <v>19</v>
      </c>
      <c r="E6459" s="25">
        <v>0</v>
      </c>
      <c r="J6459" s="1"/>
      <c r="K6459" s="1"/>
      <c r="L6459" s="1"/>
      <c r="M6459" s="1"/>
      <c r="N6459" s="1"/>
      <c r="AA6459" s="1"/>
      <c r="AB6459" s="1"/>
      <c r="AC6459" s="1"/>
    </row>
    <row r="6460" spans="2:29" x14ac:dyDescent="0.25">
      <c r="B6460" s="27">
        <f t="shared" si="162"/>
        <v>39717.083333317671</v>
      </c>
      <c r="C6460" s="25">
        <v>2</v>
      </c>
      <c r="D6460" s="25">
        <v>19.100000000000001</v>
      </c>
      <c r="E6460" s="25">
        <v>0</v>
      </c>
      <c r="J6460" s="1"/>
      <c r="K6460" s="1"/>
      <c r="L6460" s="1"/>
      <c r="M6460" s="1"/>
      <c r="N6460" s="1"/>
      <c r="AA6460" s="1"/>
      <c r="AB6460" s="1"/>
      <c r="AC6460" s="1"/>
    </row>
    <row r="6461" spans="2:29" x14ac:dyDescent="0.25">
      <c r="B6461" s="27">
        <f t="shared" si="162"/>
        <v>39717.124999984335</v>
      </c>
      <c r="C6461" s="25">
        <v>3</v>
      </c>
      <c r="D6461" s="25">
        <v>19.100000000000001</v>
      </c>
      <c r="E6461" s="25">
        <v>0</v>
      </c>
      <c r="J6461" s="1"/>
      <c r="K6461" s="1"/>
      <c r="L6461" s="1"/>
      <c r="M6461" s="1"/>
      <c r="N6461" s="1"/>
      <c r="AA6461" s="1"/>
      <c r="AB6461" s="1"/>
      <c r="AC6461" s="1"/>
    </row>
    <row r="6462" spans="2:29" x14ac:dyDescent="0.25">
      <c r="B6462" s="27">
        <f t="shared" si="162"/>
        <v>39717.166666650999</v>
      </c>
      <c r="C6462" s="25">
        <v>4</v>
      </c>
      <c r="D6462" s="25">
        <v>18.7</v>
      </c>
      <c r="E6462" s="25">
        <v>0</v>
      </c>
      <c r="J6462" s="1"/>
      <c r="K6462" s="1"/>
      <c r="L6462" s="1"/>
      <c r="M6462" s="1"/>
      <c r="N6462" s="1"/>
      <c r="AA6462" s="1"/>
      <c r="AB6462" s="1"/>
      <c r="AC6462" s="1"/>
    </row>
    <row r="6463" spans="2:29" x14ac:dyDescent="0.25">
      <c r="B6463" s="27">
        <f t="shared" si="162"/>
        <v>39717.208333317663</v>
      </c>
      <c r="C6463" s="25">
        <v>5</v>
      </c>
      <c r="D6463" s="25">
        <v>17.899999999999999</v>
      </c>
      <c r="E6463" s="25">
        <v>0</v>
      </c>
      <c r="J6463" s="1"/>
      <c r="K6463" s="1"/>
      <c r="L6463" s="1"/>
      <c r="M6463" s="1"/>
      <c r="N6463" s="1"/>
      <c r="AA6463" s="1"/>
      <c r="AB6463" s="1"/>
      <c r="AC6463" s="1"/>
    </row>
    <row r="6464" spans="2:29" x14ac:dyDescent="0.25">
      <c r="B6464" s="27">
        <f t="shared" si="162"/>
        <v>39717.249999984328</v>
      </c>
      <c r="C6464" s="25">
        <v>6</v>
      </c>
      <c r="D6464" s="25">
        <v>17.899999999999999</v>
      </c>
      <c r="E6464" s="25">
        <v>0</v>
      </c>
      <c r="J6464" s="1"/>
      <c r="K6464" s="1"/>
      <c r="L6464" s="1"/>
      <c r="M6464" s="1"/>
      <c r="N6464" s="1"/>
      <c r="AA6464" s="1"/>
      <c r="AB6464" s="1"/>
      <c r="AC6464" s="1"/>
    </row>
    <row r="6465" spans="2:29" x14ac:dyDescent="0.25">
      <c r="B6465" s="27">
        <f t="shared" si="162"/>
        <v>39717.291666650992</v>
      </c>
      <c r="C6465" s="25">
        <v>7</v>
      </c>
      <c r="D6465" s="25">
        <v>17.8</v>
      </c>
      <c r="E6465" s="25">
        <v>0</v>
      </c>
      <c r="J6465" s="1"/>
      <c r="K6465" s="1"/>
      <c r="L6465" s="1"/>
      <c r="M6465" s="1"/>
      <c r="N6465" s="1"/>
      <c r="AA6465" s="1"/>
      <c r="AB6465" s="1"/>
      <c r="AC6465" s="1"/>
    </row>
    <row r="6466" spans="2:29" x14ac:dyDescent="0.25">
      <c r="B6466" s="27">
        <f t="shared" si="162"/>
        <v>39717.333333317656</v>
      </c>
      <c r="C6466" s="25">
        <v>8</v>
      </c>
      <c r="D6466" s="25">
        <v>17.600000000000001</v>
      </c>
      <c r="E6466" s="25">
        <v>142.47999999999999</v>
      </c>
      <c r="J6466" s="1"/>
      <c r="K6466" s="1"/>
      <c r="L6466" s="1"/>
      <c r="M6466" s="1"/>
      <c r="N6466" s="1"/>
      <c r="AA6466" s="1"/>
      <c r="AB6466" s="1"/>
      <c r="AC6466" s="1"/>
    </row>
    <row r="6467" spans="2:29" x14ac:dyDescent="0.25">
      <c r="B6467" s="27">
        <f t="shared" ref="B6467:B6530" si="163">B6466+1/24</f>
        <v>39717.37499998432</v>
      </c>
      <c r="C6467" s="25">
        <v>9</v>
      </c>
      <c r="D6467" s="25">
        <v>18.2</v>
      </c>
      <c r="E6467" s="25">
        <v>352.09</v>
      </c>
      <c r="J6467" s="1"/>
      <c r="K6467" s="1"/>
      <c r="L6467" s="1"/>
      <c r="M6467" s="1"/>
      <c r="N6467" s="1"/>
      <c r="AA6467" s="1"/>
      <c r="AB6467" s="1"/>
      <c r="AC6467" s="1"/>
    </row>
    <row r="6468" spans="2:29" x14ac:dyDescent="0.25">
      <c r="B6468" s="27">
        <f t="shared" si="163"/>
        <v>39717.416666650985</v>
      </c>
      <c r="C6468" s="25">
        <v>10</v>
      </c>
      <c r="D6468" s="25">
        <v>18.899999999999999</v>
      </c>
      <c r="E6468" s="25">
        <v>538.17999999999995</v>
      </c>
      <c r="J6468" s="1"/>
      <c r="K6468" s="1"/>
      <c r="L6468" s="1"/>
      <c r="M6468" s="1"/>
      <c r="N6468" s="1"/>
      <c r="AA6468" s="1"/>
      <c r="AB6468" s="1"/>
      <c r="AC6468" s="1"/>
    </row>
    <row r="6469" spans="2:29" x14ac:dyDescent="0.25">
      <c r="B6469" s="27">
        <f t="shared" si="163"/>
        <v>39717.458333317649</v>
      </c>
      <c r="C6469" s="25">
        <v>11</v>
      </c>
      <c r="D6469" s="25">
        <v>20.2</v>
      </c>
      <c r="E6469" s="25">
        <v>680.52</v>
      </c>
      <c r="J6469" s="1"/>
      <c r="K6469" s="1"/>
      <c r="L6469" s="1"/>
      <c r="M6469" s="1"/>
      <c r="N6469" s="1"/>
      <c r="AA6469" s="1"/>
      <c r="AB6469" s="1"/>
      <c r="AC6469" s="1"/>
    </row>
    <row r="6470" spans="2:29" x14ac:dyDescent="0.25">
      <c r="B6470" s="27">
        <f t="shared" si="163"/>
        <v>39717.499999984313</v>
      </c>
      <c r="C6470" s="25">
        <v>12</v>
      </c>
      <c r="D6470" s="25">
        <v>21.9</v>
      </c>
      <c r="E6470" s="25">
        <v>769.07</v>
      </c>
      <c r="J6470" s="1"/>
      <c r="K6470" s="1"/>
      <c r="L6470" s="1"/>
      <c r="M6470" s="1"/>
      <c r="N6470" s="1"/>
      <c r="AA6470" s="1"/>
      <c r="AB6470" s="1"/>
      <c r="AC6470" s="1"/>
    </row>
    <row r="6471" spans="2:29" x14ac:dyDescent="0.25">
      <c r="B6471" s="27">
        <f t="shared" si="163"/>
        <v>39717.541666650977</v>
      </c>
      <c r="C6471" s="25">
        <v>13</v>
      </c>
      <c r="D6471" s="25">
        <v>23.1</v>
      </c>
      <c r="E6471" s="25">
        <v>791.79</v>
      </c>
      <c r="J6471" s="1"/>
      <c r="K6471" s="1"/>
      <c r="L6471" s="1"/>
      <c r="M6471" s="1"/>
      <c r="N6471" s="1"/>
      <c r="AA6471" s="1"/>
      <c r="AB6471" s="1"/>
      <c r="AC6471" s="1"/>
    </row>
    <row r="6472" spans="2:29" x14ac:dyDescent="0.25">
      <c r="B6472" s="27">
        <f t="shared" si="163"/>
        <v>39717.583333317642</v>
      </c>
      <c r="C6472" s="25">
        <v>14</v>
      </c>
      <c r="D6472" s="25">
        <v>24.1</v>
      </c>
      <c r="E6472" s="25">
        <v>750.08</v>
      </c>
      <c r="J6472" s="1"/>
      <c r="K6472" s="1"/>
      <c r="L6472" s="1"/>
      <c r="M6472" s="1"/>
      <c r="N6472" s="1"/>
      <c r="AA6472" s="1"/>
      <c r="AB6472" s="1"/>
      <c r="AC6472" s="1"/>
    </row>
    <row r="6473" spans="2:29" x14ac:dyDescent="0.25">
      <c r="B6473" s="27">
        <f t="shared" si="163"/>
        <v>39717.624999984306</v>
      </c>
      <c r="C6473" s="25">
        <v>15</v>
      </c>
      <c r="D6473" s="25">
        <v>24.8</v>
      </c>
      <c r="E6473" s="25">
        <v>646.09</v>
      </c>
      <c r="J6473" s="1"/>
      <c r="K6473" s="1"/>
      <c r="L6473" s="1"/>
      <c r="M6473" s="1"/>
      <c r="N6473" s="1"/>
      <c r="AA6473" s="1"/>
      <c r="AB6473" s="1"/>
      <c r="AC6473" s="1"/>
    </row>
    <row r="6474" spans="2:29" x14ac:dyDescent="0.25">
      <c r="B6474" s="27">
        <f t="shared" si="163"/>
        <v>39717.66666665097</v>
      </c>
      <c r="C6474" s="25">
        <v>16</v>
      </c>
      <c r="D6474" s="25">
        <v>25.3</v>
      </c>
      <c r="E6474" s="25">
        <v>488.61</v>
      </c>
      <c r="J6474" s="1"/>
      <c r="K6474" s="1"/>
      <c r="L6474" s="1"/>
      <c r="M6474" s="1"/>
      <c r="N6474" s="1"/>
      <c r="AA6474" s="1"/>
      <c r="AB6474" s="1"/>
      <c r="AC6474" s="1"/>
    </row>
    <row r="6475" spans="2:29" x14ac:dyDescent="0.25">
      <c r="B6475" s="27">
        <f t="shared" si="163"/>
        <v>39717.708333317634</v>
      </c>
      <c r="C6475" s="25">
        <v>17</v>
      </c>
      <c r="D6475" s="25">
        <v>25.3</v>
      </c>
      <c r="E6475" s="25">
        <v>292.86</v>
      </c>
      <c r="J6475" s="1"/>
      <c r="K6475" s="1"/>
      <c r="L6475" s="1"/>
      <c r="M6475" s="1"/>
      <c r="N6475" s="1"/>
      <c r="AA6475" s="1"/>
      <c r="AB6475" s="1"/>
      <c r="AC6475" s="1"/>
    </row>
    <row r="6476" spans="2:29" x14ac:dyDescent="0.25">
      <c r="B6476" s="27">
        <f t="shared" si="163"/>
        <v>39717.749999984298</v>
      </c>
      <c r="C6476" s="25">
        <v>18</v>
      </c>
      <c r="D6476" s="25">
        <v>24.4</v>
      </c>
      <c r="E6476" s="25">
        <v>84.45</v>
      </c>
      <c r="J6476" s="1"/>
      <c r="K6476" s="1"/>
      <c r="L6476" s="1"/>
      <c r="M6476" s="1"/>
      <c r="N6476" s="1"/>
      <c r="AA6476" s="1"/>
      <c r="AB6476" s="1"/>
      <c r="AC6476" s="1"/>
    </row>
    <row r="6477" spans="2:29" x14ac:dyDescent="0.25">
      <c r="B6477" s="27">
        <f t="shared" si="163"/>
        <v>39717.791666650963</v>
      </c>
      <c r="C6477" s="25">
        <v>19</v>
      </c>
      <c r="D6477" s="25">
        <v>22.1</v>
      </c>
      <c r="E6477" s="25">
        <v>0</v>
      </c>
      <c r="J6477" s="1"/>
      <c r="K6477" s="1"/>
      <c r="L6477" s="1"/>
      <c r="M6477" s="1"/>
      <c r="N6477" s="1"/>
      <c r="AA6477" s="1"/>
      <c r="AB6477" s="1"/>
      <c r="AC6477" s="1"/>
    </row>
    <row r="6478" spans="2:29" x14ac:dyDescent="0.25">
      <c r="B6478" s="27">
        <f t="shared" si="163"/>
        <v>39717.833333317627</v>
      </c>
      <c r="C6478" s="25">
        <v>20</v>
      </c>
      <c r="D6478" s="25">
        <v>21.7</v>
      </c>
      <c r="E6478" s="25">
        <v>0</v>
      </c>
      <c r="J6478" s="1"/>
      <c r="K6478" s="1"/>
      <c r="L6478" s="1"/>
      <c r="M6478" s="1"/>
      <c r="N6478" s="1"/>
      <c r="AA6478" s="1"/>
      <c r="AB6478" s="1"/>
      <c r="AC6478" s="1"/>
    </row>
    <row r="6479" spans="2:29" x14ac:dyDescent="0.25">
      <c r="B6479" s="27">
        <f t="shared" si="163"/>
        <v>39717.874999984291</v>
      </c>
      <c r="C6479" s="25">
        <v>21</v>
      </c>
      <c r="D6479" s="25">
        <v>21.5</v>
      </c>
      <c r="E6479" s="25">
        <v>0</v>
      </c>
      <c r="J6479" s="1"/>
      <c r="K6479" s="1"/>
      <c r="L6479" s="1"/>
      <c r="M6479" s="1"/>
      <c r="N6479" s="1"/>
      <c r="AA6479" s="1"/>
      <c r="AB6479" s="1"/>
      <c r="AC6479" s="1"/>
    </row>
    <row r="6480" spans="2:29" x14ac:dyDescent="0.25">
      <c r="B6480" s="27">
        <f t="shared" si="163"/>
        <v>39717.916666650955</v>
      </c>
      <c r="C6480" s="25">
        <v>22</v>
      </c>
      <c r="D6480" s="25">
        <v>21.6</v>
      </c>
      <c r="E6480" s="25">
        <v>0</v>
      </c>
      <c r="J6480" s="1"/>
      <c r="K6480" s="1"/>
      <c r="L6480" s="1"/>
      <c r="M6480" s="1"/>
      <c r="N6480" s="1"/>
      <c r="AA6480" s="1"/>
      <c r="AB6480" s="1"/>
      <c r="AC6480" s="1"/>
    </row>
    <row r="6481" spans="2:29" x14ac:dyDescent="0.25">
      <c r="B6481" s="27">
        <f t="shared" si="163"/>
        <v>39717.95833331762</v>
      </c>
      <c r="C6481" s="25">
        <v>23</v>
      </c>
      <c r="D6481" s="25">
        <v>21.7</v>
      </c>
      <c r="E6481" s="25">
        <v>0</v>
      </c>
      <c r="J6481" s="1"/>
      <c r="K6481" s="1"/>
      <c r="L6481" s="1"/>
      <c r="M6481" s="1"/>
      <c r="N6481" s="1"/>
      <c r="AA6481" s="1"/>
      <c r="AB6481" s="1"/>
      <c r="AC6481" s="1"/>
    </row>
    <row r="6482" spans="2:29" x14ac:dyDescent="0.25">
      <c r="B6482" s="27">
        <f t="shared" si="163"/>
        <v>39717.999999984284</v>
      </c>
      <c r="C6482" s="25">
        <v>0</v>
      </c>
      <c r="D6482" s="25">
        <v>21.6</v>
      </c>
      <c r="E6482" s="25">
        <v>0</v>
      </c>
      <c r="J6482" s="1"/>
      <c r="K6482" s="1"/>
      <c r="L6482" s="1"/>
      <c r="M6482" s="1"/>
      <c r="N6482" s="1"/>
      <c r="AA6482" s="1"/>
      <c r="AB6482" s="1"/>
      <c r="AC6482" s="1"/>
    </row>
    <row r="6483" spans="2:29" x14ac:dyDescent="0.25">
      <c r="B6483" s="27">
        <f t="shared" si="163"/>
        <v>39718.041666650948</v>
      </c>
      <c r="C6483" s="25">
        <v>1</v>
      </c>
      <c r="D6483" s="25">
        <v>21.1</v>
      </c>
      <c r="E6483" s="25">
        <v>0</v>
      </c>
      <c r="J6483" s="1"/>
      <c r="K6483" s="1"/>
      <c r="L6483" s="1"/>
      <c r="M6483" s="1"/>
      <c r="N6483" s="1"/>
      <c r="AA6483" s="1"/>
      <c r="AB6483" s="1"/>
      <c r="AC6483" s="1"/>
    </row>
    <row r="6484" spans="2:29" x14ac:dyDescent="0.25">
      <c r="B6484" s="27">
        <f t="shared" si="163"/>
        <v>39718.083333317612</v>
      </c>
      <c r="C6484" s="25">
        <v>2</v>
      </c>
      <c r="D6484" s="25">
        <v>20.5</v>
      </c>
      <c r="E6484" s="25">
        <v>0</v>
      </c>
      <c r="J6484" s="1"/>
      <c r="K6484" s="1"/>
      <c r="L6484" s="1"/>
      <c r="M6484" s="1"/>
      <c r="N6484" s="1"/>
      <c r="AA6484" s="1"/>
      <c r="AB6484" s="1"/>
      <c r="AC6484" s="1"/>
    </row>
    <row r="6485" spans="2:29" x14ac:dyDescent="0.25">
      <c r="B6485" s="27">
        <f t="shared" si="163"/>
        <v>39718.124999984277</v>
      </c>
      <c r="C6485" s="25">
        <v>3</v>
      </c>
      <c r="D6485" s="25">
        <v>19.600000000000001</v>
      </c>
      <c r="E6485" s="25">
        <v>0</v>
      </c>
      <c r="J6485" s="1"/>
      <c r="K6485" s="1"/>
      <c r="L6485" s="1"/>
      <c r="M6485" s="1"/>
      <c r="N6485" s="1"/>
      <c r="AA6485" s="1"/>
      <c r="AB6485" s="1"/>
      <c r="AC6485" s="1"/>
    </row>
    <row r="6486" spans="2:29" x14ac:dyDescent="0.25">
      <c r="B6486" s="27">
        <f t="shared" si="163"/>
        <v>39718.166666650941</v>
      </c>
      <c r="C6486" s="25">
        <v>4</v>
      </c>
      <c r="D6486" s="25">
        <v>19.100000000000001</v>
      </c>
      <c r="E6486" s="25">
        <v>0</v>
      </c>
      <c r="J6486" s="1"/>
      <c r="K6486" s="1"/>
      <c r="L6486" s="1"/>
      <c r="M6486" s="1"/>
      <c r="N6486" s="1"/>
      <c r="AA6486" s="1"/>
      <c r="AB6486" s="1"/>
      <c r="AC6486" s="1"/>
    </row>
    <row r="6487" spans="2:29" x14ac:dyDescent="0.25">
      <c r="B6487" s="27">
        <f t="shared" si="163"/>
        <v>39718.208333317605</v>
      </c>
      <c r="C6487" s="25">
        <v>5</v>
      </c>
      <c r="D6487" s="25">
        <v>18.7</v>
      </c>
      <c r="E6487" s="25">
        <v>0</v>
      </c>
      <c r="J6487" s="1"/>
      <c r="K6487" s="1"/>
      <c r="L6487" s="1"/>
      <c r="M6487" s="1"/>
      <c r="N6487" s="1"/>
      <c r="AA6487" s="1"/>
      <c r="AB6487" s="1"/>
      <c r="AC6487" s="1"/>
    </row>
    <row r="6488" spans="2:29" x14ac:dyDescent="0.25">
      <c r="B6488" s="27">
        <f t="shared" si="163"/>
        <v>39718.249999984269</v>
      </c>
      <c r="C6488" s="25">
        <v>6</v>
      </c>
      <c r="D6488" s="25">
        <v>18.2</v>
      </c>
      <c r="E6488" s="25">
        <v>0</v>
      </c>
      <c r="J6488" s="1"/>
      <c r="K6488" s="1"/>
      <c r="L6488" s="1"/>
      <c r="M6488" s="1"/>
      <c r="N6488" s="1"/>
      <c r="AA6488" s="1"/>
      <c r="AB6488" s="1"/>
      <c r="AC6488" s="1"/>
    </row>
    <row r="6489" spans="2:29" x14ac:dyDescent="0.25">
      <c r="B6489" s="27">
        <f t="shared" si="163"/>
        <v>39718.291666650934</v>
      </c>
      <c r="C6489" s="25">
        <v>7</v>
      </c>
      <c r="D6489" s="25">
        <v>17.899999999999999</v>
      </c>
      <c r="E6489" s="25">
        <v>0</v>
      </c>
      <c r="J6489" s="1"/>
      <c r="K6489" s="1"/>
      <c r="L6489" s="1"/>
      <c r="M6489" s="1"/>
      <c r="N6489" s="1"/>
      <c r="AA6489" s="1"/>
      <c r="AB6489" s="1"/>
      <c r="AC6489" s="1"/>
    </row>
    <row r="6490" spans="2:29" x14ac:dyDescent="0.25">
      <c r="B6490" s="27">
        <f t="shared" si="163"/>
        <v>39718.333333317598</v>
      </c>
      <c r="C6490" s="25">
        <v>8</v>
      </c>
      <c r="D6490" s="25">
        <v>17.7</v>
      </c>
      <c r="E6490" s="25">
        <v>137.24</v>
      </c>
      <c r="J6490" s="1"/>
      <c r="K6490" s="1"/>
      <c r="L6490" s="1"/>
      <c r="M6490" s="1"/>
      <c r="N6490" s="1"/>
      <c r="AA6490" s="1"/>
      <c r="AB6490" s="1"/>
      <c r="AC6490" s="1"/>
    </row>
    <row r="6491" spans="2:29" x14ac:dyDescent="0.25">
      <c r="B6491" s="27">
        <f t="shared" si="163"/>
        <v>39718.374999984262</v>
      </c>
      <c r="C6491" s="25">
        <v>9</v>
      </c>
      <c r="D6491" s="25">
        <v>18.2</v>
      </c>
      <c r="E6491" s="25">
        <v>314.72000000000003</v>
      </c>
      <c r="J6491" s="1"/>
      <c r="K6491" s="1"/>
      <c r="L6491" s="1"/>
      <c r="M6491" s="1"/>
      <c r="N6491" s="1"/>
      <c r="AA6491" s="1"/>
      <c r="AB6491" s="1"/>
      <c r="AC6491" s="1"/>
    </row>
    <row r="6492" spans="2:29" x14ac:dyDescent="0.25">
      <c r="B6492" s="27">
        <f t="shared" si="163"/>
        <v>39718.416666650926</v>
      </c>
      <c r="C6492" s="25">
        <v>10</v>
      </c>
      <c r="D6492" s="25">
        <v>18.8</v>
      </c>
      <c r="E6492" s="25">
        <v>405.26</v>
      </c>
      <c r="J6492" s="1"/>
      <c r="K6492" s="1"/>
      <c r="L6492" s="1"/>
      <c r="M6492" s="1"/>
      <c r="N6492" s="1"/>
      <c r="AA6492" s="1"/>
      <c r="AB6492" s="1"/>
      <c r="AC6492" s="1"/>
    </row>
    <row r="6493" spans="2:29" x14ac:dyDescent="0.25">
      <c r="B6493" s="27">
        <f t="shared" si="163"/>
        <v>39718.458333317591</v>
      </c>
      <c r="C6493" s="25">
        <v>11</v>
      </c>
      <c r="D6493" s="25">
        <v>20.100000000000001</v>
      </c>
      <c r="E6493" s="25">
        <v>585.05999999999995</v>
      </c>
      <c r="J6493" s="1"/>
      <c r="K6493" s="1"/>
      <c r="L6493" s="1"/>
      <c r="M6493" s="1"/>
      <c r="N6493" s="1"/>
      <c r="AA6493" s="1"/>
      <c r="AB6493" s="1"/>
      <c r="AC6493" s="1"/>
    </row>
    <row r="6494" spans="2:29" x14ac:dyDescent="0.25">
      <c r="B6494" s="27">
        <f t="shared" si="163"/>
        <v>39718.499999984255</v>
      </c>
      <c r="C6494" s="25">
        <v>12</v>
      </c>
      <c r="D6494" s="25">
        <v>22.5</v>
      </c>
      <c r="E6494" s="25">
        <v>752.29</v>
      </c>
      <c r="J6494" s="1"/>
      <c r="K6494" s="1"/>
      <c r="L6494" s="1"/>
      <c r="M6494" s="1"/>
      <c r="N6494" s="1"/>
      <c r="AA6494" s="1"/>
      <c r="AB6494" s="1"/>
      <c r="AC6494" s="1"/>
    </row>
    <row r="6495" spans="2:29" x14ac:dyDescent="0.25">
      <c r="B6495" s="27">
        <f t="shared" si="163"/>
        <v>39718.541666650919</v>
      </c>
      <c r="C6495" s="25">
        <v>13</v>
      </c>
      <c r="D6495" s="25">
        <v>22.4</v>
      </c>
      <c r="E6495" s="25">
        <v>774.16</v>
      </c>
      <c r="J6495" s="1"/>
      <c r="K6495" s="1"/>
      <c r="L6495" s="1"/>
      <c r="M6495" s="1"/>
      <c r="N6495" s="1"/>
      <c r="AA6495" s="1"/>
      <c r="AB6495" s="1"/>
      <c r="AC6495" s="1"/>
    </row>
    <row r="6496" spans="2:29" x14ac:dyDescent="0.25">
      <c r="B6496" s="27">
        <f t="shared" si="163"/>
        <v>39718.583333317583</v>
      </c>
      <c r="C6496" s="25">
        <v>14</v>
      </c>
      <c r="D6496" s="25">
        <v>23.2</v>
      </c>
      <c r="E6496" s="25">
        <v>732.83</v>
      </c>
      <c r="J6496" s="1"/>
      <c r="K6496" s="1"/>
      <c r="L6496" s="1"/>
      <c r="M6496" s="1"/>
      <c r="N6496" s="1"/>
      <c r="AA6496" s="1"/>
      <c r="AB6496" s="1"/>
      <c r="AC6496" s="1"/>
    </row>
    <row r="6497" spans="2:29" x14ac:dyDescent="0.25">
      <c r="B6497" s="27">
        <f t="shared" si="163"/>
        <v>39718.624999984248</v>
      </c>
      <c r="C6497" s="25">
        <v>15</v>
      </c>
      <c r="D6497" s="25">
        <v>23.5</v>
      </c>
      <c r="E6497" s="25">
        <v>631.01</v>
      </c>
      <c r="J6497" s="1"/>
      <c r="K6497" s="1"/>
      <c r="L6497" s="1"/>
      <c r="M6497" s="1"/>
      <c r="N6497" s="1"/>
      <c r="AA6497" s="1"/>
      <c r="AB6497" s="1"/>
      <c r="AC6497" s="1"/>
    </row>
    <row r="6498" spans="2:29" x14ac:dyDescent="0.25">
      <c r="B6498" s="27">
        <f t="shared" si="163"/>
        <v>39718.666666650912</v>
      </c>
      <c r="C6498" s="25">
        <v>16</v>
      </c>
      <c r="D6498" s="25">
        <v>23.8</v>
      </c>
      <c r="E6498" s="25">
        <v>477.95</v>
      </c>
      <c r="J6498" s="1"/>
      <c r="K6498" s="1"/>
      <c r="L6498" s="1"/>
      <c r="M6498" s="1"/>
      <c r="N6498" s="1"/>
      <c r="AA6498" s="1"/>
      <c r="AB6498" s="1"/>
      <c r="AC6498" s="1"/>
    </row>
    <row r="6499" spans="2:29" x14ac:dyDescent="0.25">
      <c r="B6499" s="27">
        <f t="shared" si="163"/>
        <v>39718.708333317576</v>
      </c>
      <c r="C6499" s="25">
        <v>17</v>
      </c>
      <c r="D6499" s="25">
        <v>23.9</v>
      </c>
      <c r="E6499" s="25">
        <v>284.81</v>
      </c>
      <c r="J6499" s="1"/>
      <c r="K6499" s="1"/>
      <c r="L6499" s="1"/>
      <c r="M6499" s="1"/>
      <c r="N6499" s="1"/>
      <c r="AA6499" s="1"/>
      <c r="AB6499" s="1"/>
      <c r="AC6499" s="1"/>
    </row>
    <row r="6500" spans="2:29" x14ac:dyDescent="0.25">
      <c r="B6500" s="27">
        <f t="shared" si="163"/>
        <v>39718.74999998424</v>
      </c>
      <c r="C6500" s="25">
        <v>18</v>
      </c>
      <c r="D6500" s="25">
        <v>23.2</v>
      </c>
      <c r="E6500" s="25">
        <v>79.349999999999994</v>
      </c>
      <c r="J6500" s="1"/>
      <c r="K6500" s="1"/>
      <c r="L6500" s="1"/>
      <c r="M6500" s="1"/>
      <c r="N6500" s="1"/>
      <c r="AA6500" s="1"/>
      <c r="AB6500" s="1"/>
      <c r="AC6500" s="1"/>
    </row>
    <row r="6501" spans="2:29" x14ac:dyDescent="0.25">
      <c r="B6501" s="27">
        <f t="shared" si="163"/>
        <v>39718.791666650905</v>
      </c>
      <c r="C6501" s="25">
        <v>19</v>
      </c>
      <c r="D6501" s="25">
        <v>21.8</v>
      </c>
      <c r="E6501" s="25">
        <v>0</v>
      </c>
      <c r="J6501" s="1"/>
      <c r="K6501" s="1"/>
      <c r="L6501" s="1"/>
      <c r="M6501" s="1"/>
      <c r="N6501" s="1"/>
      <c r="AA6501" s="1"/>
      <c r="AB6501" s="1"/>
      <c r="AC6501" s="1"/>
    </row>
    <row r="6502" spans="2:29" x14ac:dyDescent="0.25">
      <c r="B6502" s="27">
        <f t="shared" si="163"/>
        <v>39718.833333317569</v>
      </c>
      <c r="C6502" s="25">
        <v>20</v>
      </c>
      <c r="D6502" s="25">
        <v>21.4</v>
      </c>
      <c r="E6502" s="25">
        <v>0</v>
      </c>
      <c r="J6502" s="1"/>
      <c r="K6502" s="1"/>
      <c r="L6502" s="1"/>
      <c r="M6502" s="1"/>
      <c r="N6502" s="1"/>
      <c r="AA6502" s="1"/>
      <c r="AB6502" s="1"/>
      <c r="AC6502" s="1"/>
    </row>
    <row r="6503" spans="2:29" x14ac:dyDescent="0.25">
      <c r="B6503" s="27">
        <f t="shared" si="163"/>
        <v>39718.874999984233</v>
      </c>
      <c r="C6503" s="25">
        <v>21</v>
      </c>
      <c r="D6503" s="25">
        <v>20.8</v>
      </c>
      <c r="E6503" s="25">
        <v>0</v>
      </c>
      <c r="J6503" s="1"/>
      <c r="K6503" s="1"/>
      <c r="L6503" s="1"/>
      <c r="M6503" s="1"/>
      <c r="N6503" s="1"/>
      <c r="AA6503" s="1"/>
      <c r="AB6503" s="1"/>
      <c r="AC6503" s="1"/>
    </row>
    <row r="6504" spans="2:29" x14ac:dyDescent="0.25">
      <c r="B6504" s="27">
        <f t="shared" si="163"/>
        <v>39718.916666650897</v>
      </c>
      <c r="C6504" s="25">
        <v>22</v>
      </c>
      <c r="D6504" s="25">
        <v>20.399999999999999</v>
      </c>
      <c r="E6504" s="25">
        <v>0</v>
      </c>
      <c r="J6504" s="1"/>
      <c r="K6504" s="1"/>
      <c r="L6504" s="1"/>
      <c r="M6504" s="1"/>
      <c r="N6504" s="1"/>
      <c r="AA6504" s="1"/>
      <c r="AB6504" s="1"/>
      <c r="AC6504" s="1"/>
    </row>
    <row r="6505" spans="2:29" x14ac:dyDescent="0.25">
      <c r="B6505" s="27">
        <f t="shared" si="163"/>
        <v>39718.958333317561</v>
      </c>
      <c r="C6505" s="25">
        <v>23</v>
      </c>
      <c r="D6505" s="25">
        <v>20.2</v>
      </c>
      <c r="E6505" s="25">
        <v>0</v>
      </c>
      <c r="J6505" s="1"/>
      <c r="K6505" s="1"/>
      <c r="L6505" s="1"/>
      <c r="M6505" s="1"/>
      <c r="N6505" s="1"/>
      <c r="AA6505" s="1"/>
      <c r="AB6505" s="1"/>
      <c r="AC6505" s="1"/>
    </row>
    <row r="6506" spans="2:29" x14ac:dyDescent="0.25">
      <c r="B6506" s="27">
        <f t="shared" si="163"/>
        <v>39718.999999984226</v>
      </c>
      <c r="C6506" s="25">
        <v>0</v>
      </c>
      <c r="D6506" s="25">
        <v>20.2</v>
      </c>
      <c r="E6506" s="25">
        <v>0</v>
      </c>
      <c r="J6506" s="1"/>
      <c r="K6506" s="1"/>
      <c r="L6506" s="1"/>
      <c r="M6506" s="1"/>
      <c r="N6506" s="1"/>
      <c r="AA6506" s="1"/>
      <c r="AB6506" s="1"/>
      <c r="AC6506" s="1"/>
    </row>
    <row r="6507" spans="2:29" x14ac:dyDescent="0.25">
      <c r="B6507" s="27">
        <f t="shared" si="163"/>
        <v>39719.04166665089</v>
      </c>
      <c r="C6507" s="25">
        <v>1</v>
      </c>
      <c r="D6507" s="25">
        <v>19.399999999999999</v>
      </c>
      <c r="E6507" s="25">
        <v>0</v>
      </c>
      <c r="J6507" s="1"/>
      <c r="K6507" s="1"/>
      <c r="L6507" s="1"/>
      <c r="M6507" s="1"/>
      <c r="N6507" s="1"/>
      <c r="AA6507" s="1"/>
      <c r="AB6507" s="1"/>
      <c r="AC6507" s="1"/>
    </row>
    <row r="6508" spans="2:29" x14ac:dyDescent="0.25">
      <c r="B6508" s="27">
        <f t="shared" si="163"/>
        <v>39719.083333317554</v>
      </c>
      <c r="C6508" s="25">
        <v>2</v>
      </c>
      <c r="D6508" s="25">
        <v>19.100000000000001</v>
      </c>
      <c r="E6508" s="25">
        <v>0</v>
      </c>
      <c r="J6508" s="1"/>
      <c r="K6508" s="1"/>
      <c r="L6508" s="1"/>
      <c r="M6508" s="1"/>
      <c r="N6508" s="1"/>
      <c r="AA6508" s="1"/>
      <c r="AB6508" s="1"/>
      <c r="AC6508" s="1"/>
    </row>
    <row r="6509" spans="2:29" x14ac:dyDescent="0.25">
      <c r="B6509" s="27">
        <f t="shared" si="163"/>
        <v>39719.124999984218</v>
      </c>
      <c r="C6509" s="25">
        <v>3</v>
      </c>
      <c r="D6509" s="25">
        <v>18.899999999999999</v>
      </c>
      <c r="E6509" s="25">
        <v>0</v>
      </c>
      <c r="J6509" s="1"/>
      <c r="K6509" s="1"/>
      <c r="L6509" s="1"/>
      <c r="M6509" s="1"/>
      <c r="N6509" s="1"/>
      <c r="AA6509" s="1"/>
      <c r="AB6509" s="1"/>
      <c r="AC6509" s="1"/>
    </row>
    <row r="6510" spans="2:29" x14ac:dyDescent="0.25">
      <c r="B6510" s="27">
        <f t="shared" si="163"/>
        <v>39719.166666650883</v>
      </c>
      <c r="C6510" s="25">
        <v>4</v>
      </c>
      <c r="D6510" s="25">
        <v>18.7</v>
      </c>
      <c r="E6510" s="25">
        <v>0</v>
      </c>
      <c r="J6510" s="1"/>
      <c r="K6510" s="1"/>
      <c r="L6510" s="1"/>
      <c r="M6510" s="1"/>
      <c r="N6510" s="1"/>
      <c r="AA6510" s="1"/>
      <c r="AB6510" s="1"/>
      <c r="AC6510" s="1"/>
    </row>
    <row r="6511" spans="2:29" x14ac:dyDescent="0.25">
      <c r="B6511" s="27">
        <f t="shared" si="163"/>
        <v>39719.208333317547</v>
      </c>
      <c r="C6511" s="25">
        <v>5</v>
      </c>
      <c r="D6511" s="25">
        <v>18.600000000000001</v>
      </c>
      <c r="E6511" s="25">
        <v>0</v>
      </c>
      <c r="J6511" s="1"/>
      <c r="K6511" s="1"/>
      <c r="L6511" s="1"/>
      <c r="M6511" s="1"/>
      <c r="N6511" s="1"/>
      <c r="AA6511" s="1"/>
      <c r="AB6511" s="1"/>
      <c r="AC6511" s="1"/>
    </row>
    <row r="6512" spans="2:29" x14ac:dyDescent="0.25">
      <c r="B6512" s="27">
        <f t="shared" si="163"/>
        <v>39719.249999984211</v>
      </c>
      <c r="C6512" s="25">
        <v>6</v>
      </c>
      <c r="D6512" s="25">
        <v>18.399999999999999</v>
      </c>
      <c r="E6512" s="25">
        <v>0</v>
      </c>
      <c r="J6512" s="1"/>
      <c r="K6512" s="1"/>
      <c r="L6512" s="1"/>
      <c r="M6512" s="1"/>
      <c r="N6512" s="1"/>
      <c r="AA6512" s="1"/>
      <c r="AB6512" s="1"/>
      <c r="AC6512" s="1"/>
    </row>
    <row r="6513" spans="2:29" x14ac:dyDescent="0.25">
      <c r="B6513" s="27">
        <f t="shared" si="163"/>
        <v>39719.291666650875</v>
      </c>
      <c r="C6513" s="25">
        <v>7</v>
      </c>
      <c r="D6513" s="25">
        <v>18.3</v>
      </c>
      <c r="E6513" s="25">
        <v>0</v>
      </c>
      <c r="J6513" s="1"/>
      <c r="K6513" s="1"/>
      <c r="L6513" s="1"/>
      <c r="M6513" s="1"/>
      <c r="N6513" s="1"/>
      <c r="AA6513" s="1"/>
      <c r="AB6513" s="1"/>
      <c r="AC6513" s="1"/>
    </row>
    <row r="6514" spans="2:29" x14ac:dyDescent="0.25">
      <c r="B6514" s="27">
        <f t="shared" si="163"/>
        <v>39719.33333331754</v>
      </c>
      <c r="C6514" s="25">
        <v>8</v>
      </c>
      <c r="D6514" s="25">
        <v>18.600000000000001</v>
      </c>
      <c r="E6514" s="25">
        <v>96.35</v>
      </c>
      <c r="J6514" s="1"/>
      <c r="K6514" s="1"/>
      <c r="L6514" s="1"/>
      <c r="M6514" s="1"/>
      <c r="N6514" s="1"/>
      <c r="AA6514" s="1"/>
      <c r="AB6514" s="1"/>
      <c r="AC6514" s="1"/>
    </row>
    <row r="6515" spans="2:29" x14ac:dyDescent="0.25">
      <c r="B6515" s="27">
        <f t="shared" si="163"/>
        <v>39719.374999984204</v>
      </c>
      <c r="C6515" s="25">
        <v>9</v>
      </c>
      <c r="D6515" s="25">
        <v>19.5</v>
      </c>
      <c r="E6515" s="25">
        <v>331.45</v>
      </c>
      <c r="J6515" s="1"/>
      <c r="K6515" s="1"/>
      <c r="L6515" s="1"/>
      <c r="M6515" s="1"/>
      <c r="N6515" s="1"/>
      <c r="AA6515" s="1"/>
      <c r="AB6515" s="1"/>
      <c r="AC6515" s="1"/>
    </row>
    <row r="6516" spans="2:29" x14ac:dyDescent="0.25">
      <c r="B6516" s="27">
        <f t="shared" si="163"/>
        <v>39719.416666650868</v>
      </c>
      <c r="C6516" s="25">
        <v>10</v>
      </c>
      <c r="D6516" s="25">
        <v>20.399999999999999</v>
      </c>
      <c r="E6516" s="25">
        <v>521</v>
      </c>
      <c r="J6516" s="1"/>
      <c r="K6516" s="1"/>
      <c r="L6516" s="1"/>
      <c r="M6516" s="1"/>
      <c r="N6516" s="1"/>
      <c r="AA6516" s="1"/>
      <c r="AB6516" s="1"/>
      <c r="AC6516" s="1"/>
    </row>
    <row r="6517" spans="2:29" x14ac:dyDescent="0.25">
      <c r="B6517" s="27">
        <f t="shared" si="163"/>
        <v>39719.458333317532</v>
      </c>
      <c r="C6517" s="25">
        <v>11</v>
      </c>
      <c r="D6517" s="25">
        <v>21.5</v>
      </c>
      <c r="E6517" s="25">
        <v>662.89</v>
      </c>
      <c r="J6517" s="1"/>
      <c r="K6517" s="1"/>
      <c r="L6517" s="1"/>
      <c r="M6517" s="1"/>
      <c r="N6517" s="1"/>
      <c r="AA6517" s="1"/>
      <c r="AB6517" s="1"/>
      <c r="AC6517" s="1"/>
    </row>
    <row r="6518" spans="2:29" x14ac:dyDescent="0.25">
      <c r="B6518" s="27">
        <f t="shared" si="163"/>
        <v>39719.499999984197</v>
      </c>
      <c r="C6518" s="25">
        <v>12</v>
      </c>
      <c r="D6518" s="25">
        <v>19.899999999999999</v>
      </c>
      <c r="E6518" s="25">
        <v>685.09</v>
      </c>
      <c r="J6518" s="1"/>
      <c r="K6518" s="1"/>
      <c r="L6518" s="1"/>
      <c r="M6518" s="1"/>
      <c r="N6518" s="1"/>
      <c r="AA6518" s="1"/>
      <c r="AB6518" s="1"/>
      <c r="AC6518" s="1"/>
    </row>
    <row r="6519" spans="2:29" x14ac:dyDescent="0.25">
      <c r="B6519" s="27">
        <f t="shared" si="163"/>
        <v>39719.541666650861</v>
      </c>
      <c r="C6519" s="25">
        <v>13</v>
      </c>
      <c r="D6519" s="25">
        <v>19.7</v>
      </c>
      <c r="E6519" s="25">
        <v>627.51</v>
      </c>
      <c r="J6519" s="1"/>
      <c r="K6519" s="1"/>
      <c r="L6519" s="1"/>
      <c r="M6519" s="1"/>
      <c r="N6519" s="1"/>
      <c r="AA6519" s="1"/>
      <c r="AB6519" s="1"/>
      <c r="AC6519" s="1"/>
    </row>
    <row r="6520" spans="2:29" x14ac:dyDescent="0.25">
      <c r="B6520" s="27">
        <f t="shared" si="163"/>
        <v>39719.583333317525</v>
      </c>
      <c r="C6520" s="25">
        <v>14</v>
      </c>
      <c r="D6520" s="25">
        <v>20.100000000000001</v>
      </c>
      <c r="E6520" s="25">
        <v>665.56</v>
      </c>
      <c r="J6520" s="1"/>
      <c r="K6520" s="1"/>
      <c r="L6520" s="1"/>
      <c r="M6520" s="1"/>
      <c r="N6520" s="1"/>
      <c r="AA6520" s="1"/>
      <c r="AB6520" s="1"/>
      <c r="AC6520" s="1"/>
    </row>
    <row r="6521" spans="2:29" x14ac:dyDescent="0.25">
      <c r="B6521" s="27">
        <f t="shared" si="163"/>
        <v>39719.624999984189</v>
      </c>
      <c r="C6521" s="25">
        <v>15</v>
      </c>
      <c r="D6521" s="25">
        <v>20.5</v>
      </c>
      <c r="E6521" s="25">
        <v>571.32000000000005</v>
      </c>
      <c r="J6521" s="1"/>
      <c r="K6521" s="1"/>
      <c r="L6521" s="1"/>
      <c r="M6521" s="1"/>
      <c r="N6521" s="1"/>
      <c r="AA6521" s="1"/>
      <c r="AB6521" s="1"/>
      <c r="AC6521" s="1"/>
    </row>
    <row r="6522" spans="2:29" x14ac:dyDescent="0.25">
      <c r="B6522" s="27">
        <f t="shared" si="163"/>
        <v>39719.666666650854</v>
      </c>
      <c r="C6522" s="25">
        <v>16</v>
      </c>
      <c r="D6522" s="25">
        <v>21.2</v>
      </c>
      <c r="E6522" s="25">
        <v>407.58</v>
      </c>
      <c r="J6522" s="1"/>
      <c r="K6522" s="1"/>
      <c r="L6522" s="1"/>
      <c r="M6522" s="1"/>
      <c r="N6522" s="1"/>
      <c r="AA6522" s="1"/>
      <c r="AB6522" s="1"/>
      <c r="AC6522" s="1"/>
    </row>
    <row r="6523" spans="2:29" x14ac:dyDescent="0.25">
      <c r="B6523" s="27">
        <f t="shared" si="163"/>
        <v>39719.708333317518</v>
      </c>
      <c r="C6523" s="25">
        <v>17</v>
      </c>
      <c r="D6523" s="25">
        <v>21.6</v>
      </c>
      <c r="E6523" s="25">
        <v>276.72000000000003</v>
      </c>
      <c r="J6523" s="1"/>
      <c r="K6523" s="1"/>
      <c r="L6523" s="1"/>
      <c r="M6523" s="1"/>
      <c r="N6523" s="1"/>
      <c r="AA6523" s="1"/>
      <c r="AB6523" s="1"/>
      <c r="AC6523" s="1"/>
    </row>
    <row r="6524" spans="2:29" x14ac:dyDescent="0.25">
      <c r="B6524" s="27">
        <f t="shared" si="163"/>
        <v>39719.749999984182</v>
      </c>
      <c r="C6524" s="25">
        <v>18</v>
      </c>
      <c r="D6524" s="25">
        <v>21</v>
      </c>
      <c r="E6524" s="25">
        <v>67.430000000000007</v>
      </c>
      <c r="J6524" s="1"/>
      <c r="K6524" s="1"/>
      <c r="L6524" s="1"/>
      <c r="M6524" s="1"/>
      <c r="N6524" s="1"/>
      <c r="AA6524" s="1"/>
      <c r="AB6524" s="1"/>
      <c r="AC6524" s="1"/>
    </row>
    <row r="6525" spans="2:29" x14ac:dyDescent="0.25">
      <c r="B6525" s="27">
        <f t="shared" si="163"/>
        <v>39719.791666650846</v>
      </c>
      <c r="C6525" s="25">
        <v>19</v>
      </c>
      <c r="D6525" s="25">
        <v>19.600000000000001</v>
      </c>
      <c r="E6525" s="25">
        <v>0</v>
      </c>
      <c r="J6525" s="1"/>
      <c r="K6525" s="1"/>
      <c r="L6525" s="1"/>
      <c r="M6525" s="1"/>
      <c r="N6525" s="1"/>
      <c r="AA6525" s="1"/>
      <c r="AB6525" s="1"/>
      <c r="AC6525" s="1"/>
    </row>
    <row r="6526" spans="2:29" x14ac:dyDescent="0.25">
      <c r="B6526" s="27">
        <f t="shared" si="163"/>
        <v>39719.833333317511</v>
      </c>
      <c r="C6526" s="25">
        <v>20</v>
      </c>
      <c r="D6526" s="25">
        <v>18.8</v>
      </c>
      <c r="E6526" s="25">
        <v>0</v>
      </c>
      <c r="J6526" s="1"/>
      <c r="K6526" s="1"/>
      <c r="L6526" s="1"/>
      <c r="M6526" s="1"/>
      <c r="N6526" s="1"/>
      <c r="AA6526" s="1"/>
      <c r="AB6526" s="1"/>
      <c r="AC6526" s="1"/>
    </row>
    <row r="6527" spans="2:29" x14ac:dyDescent="0.25">
      <c r="B6527" s="27">
        <f t="shared" si="163"/>
        <v>39719.874999984175</v>
      </c>
      <c r="C6527" s="25">
        <v>21</v>
      </c>
      <c r="D6527" s="25">
        <v>18.5</v>
      </c>
      <c r="E6527" s="25">
        <v>0</v>
      </c>
      <c r="J6527" s="1"/>
      <c r="K6527" s="1"/>
      <c r="L6527" s="1"/>
      <c r="M6527" s="1"/>
      <c r="N6527" s="1"/>
      <c r="AA6527" s="1"/>
      <c r="AB6527" s="1"/>
      <c r="AC6527" s="1"/>
    </row>
    <row r="6528" spans="2:29" x14ac:dyDescent="0.25">
      <c r="B6528" s="27">
        <f t="shared" si="163"/>
        <v>39719.916666650839</v>
      </c>
      <c r="C6528" s="25">
        <v>22</v>
      </c>
      <c r="D6528" s="25">
        <v>18.399999999999999</v>
      </c>
      <c r="E6528" s="25">
        <v>0</v>
      </c>
      <c r="J6528" s="1"/>
      <c r="K6528" s="1"/>
      <c r="L6528" s="1"/>
      <c r="M6528" s="1"/>
      <c r="N6528" s="1"/>
      <c r="AA6528" s="1"/>
      <c r="AB6528" s="1"/>
      <c r="AC6528" s="1"/>
    </row>
    <row r="6529" spans="2:29" x14ac:dyDescent="0.25">
      <c r="B6529" s="27">
        <f t="shared" si="163"/>
        <v>39719.958333317503</v>
      </c>
      <c r="C6529" s="25">
        <v>23</v>
      </c>
      <c r="D6529" s="25">
        <v>18.3</v>
      </c>
      <c r="E6529" s="25">
        <v>0</v>
      </c>
      <c r="J6529" s="1"/>
      <c r="K6529" s="1"/>
      <c r="L6529" s="1"/>
      <c r="M6529" s="1"/>
      <c r="N6529" s="1"/>
      <c r="AA6529" s="1"/>
      <c r="AB6529" s="1"/>
      <c r="AC6529" s="1"/>
    </row>
    <row r="6530" spans="2:29" x14ac:dyDescent="0.25">
      <c r="B6530" s="27">
        <f t="shared" si="163"/>
        <v>39719.999999984168</v>
      </c>
      <c r="C6530" s="25">
        <v>0</v>
      </c>
      <c r="D6530" s="25">
        <v>18.399999999999999</v>
      </c>
      <c r="E6530" s="25">
        <v>0</v>
      </c>
      <c r="J6530" s="1"/>
      <c r="K6530" s="1"/>
      <c r="L6530" s="1"/>
      <c r="M6530" s="1"/>
      <c r="N6530" s="1"/>
      <c r="AA6530" s="1"/>
      <c r="AB6530" s="1"/>
      <c r="AC6530" s="1"/>
    </row>
    <row r="6531" spans="2:29" x14ac:dyDescent="0.25">
      <c r="B6531" s="27">
        <f t="shared" ref="B6531:B6594" si="164">B6530+1/24</f>
        <v>39720.041666650832</v>
      </c>
      <c r="C6531" s="25">
        <v>1</v>
      </c>
      <c r="D6531" s="25">
        <v>18.3</v>
      </c>
      <c r="E6531" s="25">
        <v>0</v>
      </c>
      <c r="J6531" s="1"/>
      <c r="K6531" s="1"/>
      <c r="L6531" s="1"/>
      <c r="M6531" s="1"/>
      <c r="N6531" s="1"/>
      <c r="AA6531" s="1"/>
      <c r="AB6531" s="1"/>
      <c r="AC6531" s="1"/>
    </row>
    <row r="6532" spans="2:29" x14ac:dyDescent="0.25">
      <c r="B6532" s="27">
        <f t="shared" si="164"/>
        <v>39720.083333317496</v>
      </c>
      <c r="C6532" s="25">
        <v>2</v>
      </c>
      <c r="D6532" s="25">
        <v>18</v>
      </c>
      <c r="E6532" s="25">
        <v>0</v>
      </c>
      <c r="J6532" s="1"/>
      <c r="K6532" s="1"/>
      <c r="L6532" s="1"/>
      <c r="M6532" s="1"/>
      <c r="N6532" s="1"/>
      <c r="AA6532" s="1"/>
      <c r="AB6532" s="1"/>
      <c r="AC6532" s="1"/>
    </row>
    <row r="6533" spans="2:29" x14ac:dyDescent="0.25">
      <c r="B6533" s="27">
        <f t="shared" si="164"/>
        <v>39720.12499998416</v>
      </c>
      <c r="C6533" s="25">
        <v>3</v>
      </c>
      <c r="D6533" s="25">
        <v>17.899999999999999</v>
      </c>
      <c r="E6533" s="25">
        <v>0</v>
      </c>
      <c r="J6533" s="1"/>
      <c r="K6533" s="1"/>
      <c r="L6533" s="1"/>
      <c r="M6533" s="1"/>
      <c r="N6533" s="1"/>
      <c r="AA6533" s="1"/>
      <c r="AB6533" s="1"/>
      <c r="AC6533" s="1"/>
    </row>
    <row r="6534" spans="2:29" x14ac:dyDescent="0.25">
      <c r="B6534" s="27">
        <f t="shared" si="164"/>
        <v>39720.166666650824</v>
      </c>
      <c r="C6534" s="25">
        <v>4</v>
      </c>
      <c r="D6534" s="25">
        <v>17.600000000000001</v>
      </c>
      <c r="E6534" s="25">
        <v>0</v>
      </c>
      <c r="J6534" s="1"/>
      <c r="K6534" s="1"/>
      <c r="L6534" s="1"/>
      <c r="M6534" s="1"/>
      <c r="N6534" s="1"/>
      <c r="AA6534" s="1"/>
      <c r="AB6534" s="1"/>
      <c r="AC6534" s="1"/>
    </row>
    <row r="6535" spans="2:29" x14ac:dyDescent="0.25">
      <c r="B6535" s="27">
        <f t="shared" si="164"/>
        <v>39720.208333317489</v>
      </c>
      <c r="C6535" s="25">
        <v>5</v>
      </c>
      <c r="D6535" s="25">
        <v>17.7</v>
      </c>
      <c r="E6535" s="25">
        <v>0</v>
      </c>
      <c r="J6535" s="1"/>
      <c r="K6535" s="1"/>
      <c r="L6535" s="1"/>
      <c r="M6535" s="1"/>
      <c r="N6535" s="1"/>
      <c r="AA6535" s="1"/>
      <c r="AB6535" s="1"/>
      <c r="AC6535" s="1"/>
    </row>
    <row r="6536" spans="2:29" x14ac:dyDescent="0.25">
      <c r="B6536" s="27">
        <f t="shared" si="164"/>
        <v>39720.249999984153</v>
      </c>
      <c r="C6536" s="25">
        <v>6</v>
      </c>
      <c r="D6536" s="25">
        <v>17.7</v>
      </c>
      <c r="E6536" s="25">
        <v>0</v>
      </c>
      <c r="J6536" s="1"/>
      <c r="K6536" s="1"/>
      <c r="L6536" s="1"/>
      <c r="M6536" s="1"/>
      <c r="N6536" s="1"/>
      <c r="AA6536" s="1"/>
      <c r="AB6536" s="1"/>
      <c r="AC6536" s="1"/>
    </row>
    <row r="6537" spans="2:29" x14ac:dyDescent="0.25">
      <c r="B6537" s="27">
        <f t="shared" si="164"/>
        <v>39720.291666650817</v>
      </c>
      <c r="C6537" s="25">
        <v>7</v>
      </c>
      <c r="D6537" s="25">
        <v>17.7</v>
      </c>
      <c r="E6537" s="25">
        <v>0</v>
      </c>
      <c r="J6537" s="1"/>
      <c r="K6537" s="1"/>
      <c r="L6537" s="1"/>
      <c r="M6537" s="1"/>
      <c r="N6537" s="1"/>
      <c r="AA6537" s="1"/>
      <c r="AB6537" s="1"/>
      <c r="AC6537" s="1"/>
    </row>
    <row r="6538" spans="2:29" x14ac:dyDescent="0.25">
      <c r="B6538" s="27">
        <f t="shared" si="164"/>
        <v>39720.333333317481</v>
      </c>
      <c r="C6538" s="25">
        <v>8</v>
      </c>
      <c r="D6538" s="25">
        <v>17.5</v>
      </c>
      <c r="E6538" s="25">
        <v>4.32</v>
      </c>
      <c r="J6538" s="1"/>
      <c r="K6538" s="1"/>
      <c r="L6538" s="1"/>
      <c r="M6538" s="1"/>
      <c r="N6538" s="1"/>
      <c r="AA6538" s="1"/>
      <c r="AB6538" s="1"/>
      <c r="AC6538" s="1"/>
    </row>
    <row r="6539" spans="2:29" x14ac:dyDescent="0.25">
      <c r="B6539" s="27">
        <f t="shared" si="164"/>
        <v>39720.374999984146</v>
      </c>
      <c r="C6539" s="25">
        <v>9</v>
      </c>
      <c r="D6539" s="25">
        <v>17.100000000000001</v>
      </c>
      <c r="E6539" s="25">
        <v>10.98</v>
      </c>
      <c r="J6539" s="1"/>
      <c r="K6539" s="1"/>
      <c r="L6539" s="1"/>
      <c r="M6539" s="1"/>
      <c r="N6539" s="1"/>
      <c r="AA6539" s="1"/>
      <c r="AB6539" s="1"/>
      <c r="AC6539" s="1"/>
    </row>
    <row r="6540" spans="2:29" x14ac:dyDescent="0.25">
      <c r="B6540" s="27">
        <f t="shared" si="164"/>
        <v>39720.41666665081</v>
      </c>
      <c r="C6540" s="25">
        <v>10</v>
      </c>
      <c r="D6540" s="25">
        <v>17.600000000000001</v>
      </c>
      <c r="E6540" s="25">
        <v>96.58</v>
      </c>
      <c r="J6540" s="1"/>
      <c r="K6540" s="1"/>
      <c r="L6540" s="1"/>
      <c r="M6540" s="1"/>
      <c r="N6540" s="1"/>
      <c r="AA6540" s="1"/>
      <c r="AB6540" s="1"/>
      <c r="AC6540" s="1"/>
    </row>
    <row r="6541" spans="2:29" x14ac:dyDescent="0.25">
      <c r="B6541" s="27">
        <f t="shared" si="164"/>
        <v>39720.458333317474</v>
      </c>
      <c r="C6541" s="25">
        <v>11</v>
      </c>
      <c r="D6541" s="25">
        <v>18.3</v>
      </c>
      <c r="E6541" s="25">
        <v>181.66</v>
      </c>
      <c r="J6541" s="1"/>
      <c r="K6541" s="1"/>
      <c r="L6541" s="1"/>
      <c r="M6541" s="1"/>
      <c r="N6541" s="1"/>
      <c r="AA6541" s="1"/>
      <c r="AB6541" s="1"/>
      <c r="AC6541" s="1"/>
    </row>
    <row r="6542" spans="2:29" x14ac:dyDescent="0.25">
      <c r="B6542" s="27">
        <f t="shared" si="164"/>
        <v>39720.499999984138</v>
      </c>
      <c r="C6542" s="25">
        <v>12</v>
      </c>
      <c r="D6542" s="25">
        <v>20</v>
      </c>
      <c r="E6542" s="25">
        <v>202.06</v>
      </c>
      <c r="J6542" s="1"/>
      <c r="K6542" s="1"/>
      <c r="L6542" s="1"/>
      <c r="M6542" s="1"/>
      <c r="N6542" s="1"/>
      <c r="AA6542" s="1"/>
      <c r="AB6542" s="1"/>
      <c r="AC6542" s="1"/>
    </row>
    <row r="6543" spans="2:29" x14ac:dyDescent="0.25">
      <c r="B6543" s="27">
        <f t="shared" si="164"/>
        <v>39720.541666650803</v>
      </c>
      <c r="C6543" s="25">
        <v>13</v>
      </c>
      <c r="D6543" s="25">
        <v>21.7</v>
      </c>
      <c r="E6543" s="25">
        <v>705.75</v>
      </c>
      <c r="J6543" s="1"/>
      <c r="K6543" s="1"/>
      <c r="L6543" s="1"/>
      <c r="M6543" s="1"/>
      <c r="N6543" s="1"/>
      <c r="AA6543" s="1"/>
      <c r="AB6543" s="1"/>
      <c r="AC6543" s="1"/>
    </row>
    <row r="6544" spans="2:29" x14ac:dyDescent="0.25">
      <c r="B6544" s="27">
        <f t="shared" si="164"/>
        <v>39720.583333317467</v>
      </c>
      <c r="C6544" s="25">
        <v>14</v>
      </c>
      <c r="D6544" s="25">
        <v>22</v>
      </c>
      <c r="E6544" s="25">
        <v>676.57</v>
      </c>
      <c r="J6544" s="1"/>
      <c r="K6544" s="1"/>
      <c r="L6544" s="1"/>
      <c r="M6544" s="1"/>
      <c r="N6544" s="1"/>
      <c r="AA6544" s="1"/>
      <c r="AB6544" s="1"/>
      <c r="AC6544" s="1"/>
    </row>
    <row r="6545" spans="2:29" x14ac:dyDescent="0.25">
      <c r="B6545" s="27">
        <f t="shared" si="164"/>
        <v>39720.624999984131</v>
      </c>
      <c r="C6545" s="25">
        <v>15</v>
      </c>
      <c r="D6545" s="25">
        <v>22.6</v>
      </c>
      <c r="E6545" s="25">
        <v>526.35</v>
      </c>
      <c r="J6545" s="1"/>
      <c r="K6545" s="1"/>
      <c r="L6545" s="1"/>
      <c r="M6545" s="1"/>
      <c r="N6545" s="1"/>
      <c r="AA6545" s="1"/>
      <c r="AB6545" s="1"/>
      <c r="AC6545" s="1"/>
    </row>
    <row r="6546" spans="2:29" x14ac:dyDescent="0.25">
      <c r="B6546" s="27">
        <f t="shared" si="164"/>
        <v>39720.666666650795</v>
      </c>
      <c r="C6546" s="25">
        <v>16</v>
      </c>
      <c r="D6546" s="25">
        <v>23.2</v>
      </c>
      <c r="E6546" s="25">
        <v>427.25</v>
      </c>
      <c r="J6546" s="1"/>
      <c r="K6546" s="1"/>
      <c r="L6546" s="1"/>
      <c r="M6546" s="1"/>
      <c r="N6546" s="1"/>
      <c r="AA6546" s="1"/>
      <c r="AB6546" s="1"/>
      <c r="AC6546" s="1"/>
    </row>
    <row r="6547" spans="2:29" x14ac:dyDescent="0.25">
      <c r="B6547" s="27">
        <f t="shared" si="164"/>
        <v>39720.70833331746</v>
      </c>
      <c r="C6547" s="25">
        <v>17</v>
      </c>
      <c r="D6547" s="25">
        <v>23.2</v>
      </c>
      <c r="E6547" s="25">
        <v>19.059999999999999</v>
      </c>
      <c r="J6547" s="1"/>
      <c r="K6547" s="1"/>
      <c r="L6547" s="1"/>
      <c r="M6547" s="1"/>
      <c r="N6547" s="1"/>
      <c r="AA6547" s="1"/>
      <c r="AB6547" s="1"/>
      <c r="AC6547" s="1"/>
    </row>
    <row r="6548" spans="2:29" x14ac:dyDescent="0.25">
      <c r="B6548" s="27">
        <f t="shared" si="164"/>
        <v>39720.749999984124</v>
      </c>
      <c r="C6548" s="25">
        <v>18</v>
      </c>
      <c r="D6548" s="25">
        <v>23</v>
      </c>
      <c r="E6548" s="25">
        <v>0.28000000000000003</v>
      </c>
      <c r="J6548" s="1"/>
      <c r="K6548" s="1"/>
      <c r="L6548" s="1"/>
      <c r="M6548" s="1"/>
      <c r="N6548" s="1"/>
      <c r="AA6548" s="1"/>
      <c r="AB6548" s="1"/>
      <c r="AC6548" s="1"/>
    </row>
    <row r="6549" spans="2:29" x14ac:dyDescent="0.25">
      <c r="B6549" s="27">
        <f t="shared" si="164"/>
        <v>39720.791666650788</v>
      </c>
      <c r="C6549" s="25">
        <v>19</v>
      </c>
      <c r="D6549" s="25">
        <v>23.1</v>
      </c>
      <c r="E6549" s="25">
        <v>0</v>
      </c>
      <c r="J6549" s="1"/>
      <c r="K6549" s="1"/>
      <c r="L6549" s="1"/>
      <c r="M6549" s="1"/>
      <c r="N6549" s="1"/>
      <c r="AA6549" s="1"/>
      <c r="AB6549" s="1"/>
      <c r="AC6549" s="1"/>
    </row>
    <row r="6550" spans="2:29" x14ac:dyDescent="0.25">
      <c r="B6550" s="27">
        <f t="shared" si="164"/>
        <v>39720.833333317452</v>
      </c>
      <c r="C6550" s="25">
        <v>20</v>
      </c>
      <c r="D6550" s="25">
        <v>21.3</v>
      </c>
      <c r="E6550" s="25">
        <v>0</v>
      </c>
      <c r="J6550" s="1"/>
      <c r="K6550" s="1"/>
      <c r="L6550" s="1"/>
      <c r="M6550" s="1"/>
      <c r="N6550" s="1"/>
      <c r="AA6550" s="1"/>
      <c r="AB6550" s="1"/>
      <c r="AC6550" s="1"/>
    </row>
    <row r="6551" spans="2:29" x14ac:dyDescent="0.25">
      <c r="B6551" s="27">
        <f t="shared" si="164"/>
        <v>39720.874999984117</v>
      </c>
      <c r="C6551" s="25">
        <v>21</v>
      </c>
      <c r="D6551" s="25">
        <v>20.6</v>
      </c>
      <c r="E6551" s="25">
        <v>0</v>
      </c>
      <c r="J6551" s="1"/>
      <c r="K6551" s="1"/>
      <c r="L6551" s="1"/>
      <c r="M6551" s="1"/>
      <c r="N6551" s="1"/>
      <c r="AA6551" s="1"/>
      <c r="AB6551" s="1"/>
      <c r="AC6551" s="1"/>
    </row>
    <row r="6552" spans="2:29" x14ac:dyDescent="0.25">
      <c r="B6552" s="27">
        <f t="shared" si="164"/>
        <v>39720.916666650781</v>
      </c>
      <c r="C6552" s="25">
        <v>22</v>
      </c>
      <c r="D6552" s="25">
        <v>20</v>
      </c>
      <c r="E6552" s="25">
        <v>0</v>
      </c>
      <c r="J6552" s="1"/>
      <c r="K6552" s="1"/>
      <c r="L6552" s="1"/>
      <c r="M6552" s="1"/>
      <c r="N6552" s="1"/>
      <c r="AA6552" s="1"/>
      <c r="AB6552" s="1"/>
      <c r="AC6552" s="1"/>
    </row>
    <row r="6553" spans="2:29" x14ac:dyDescent="0.25">
      <c r="B6553" s="27">
        <f t="shared" si="164"/>
        <v>39720.958333317445</v>
      </c>
      <c r="C6553" s="25">
        <v>23</v>
      </c>
      <c r="D6553" s="25">
        <v>20.100000000000001</v>
      </c>
      <c r="E6553" s="25">
        <v>0</v>
      </c>
      <c r="J6553" s="1"/>
      <c r="K6553" s="1"/>
      <c r="L6553" s="1"/>
      <c r="M6553" s="1"/>
      <c r="N6553" s="1"/>
      <c r="AA6553" s="1"/>
      <c r="AB6553" s="1"/>
      <c r="AC6553" s="1"/>
    </row>
    <row r="6554" spans="2:29" x14ac:dyDescent="0.25">
      <c r="B6554" s="27">
        <f t="shared" si="164"/>
        <v>39720.999999984109</v>
      </c>
      <c r="C6554" s="25">
        <v>0</v>
      </c>
      <c r="D6554" s="25">
        <v>19.7</v>
      </c>
      <c r="E6554" s="25">
        <v>0</v>
      </c>
      <c r="J6554" s="1"/>
      <c r="K6554" s="1"/>
      <c r="L6554" s="1"/>
      <c r="M6554" s="1"/>
      <c r="N6554" s="1"/>
      <c r="AA6554" s="1"/>
      <c r="AB6554" s="1"/>
      <c r="AC6554" s="1"/>
    </row>
    <row r="6555" spans="2:29" x14ac:dyDescent="0.25">
      <c r="B6555" s="27">
        <f t="shared" si="164"/>
        <v>39721.041666650774</v>
      </c>
      <c r="C6555" s="25">
        <v>1</v>
      </c>
      <c r="D6555" s="25">
        <v>19.3</v>
      </c>
      <c r="E6555" s="25">
        <v>0</v>
      </c>
      <c r="J6555" s="1"/>
      <c r="K6555" s="1"/>
      <c r="L6555" s="1"/>
      <c r="M6555" s="1"/>
      <c r="N6555" s="1"/>
      <c r="AA6555" s="1"/>
      <c r="AB6555" s="1"/>
      <c r="AC6555" s="1"/>
    </row>
    <row r="6556" spans="2:29" x14ac:dyDescent="0.25">
      <c r="B6556" s="27">
        <f t="shared" si="164"/>
        <v>39721.083333317438</v>
      </c>
      <c r="C6556" s="25">
        <v>2</v>
      </c>
      <c r="D6556" s="25">
        <v>19.100000000000001</v>
      </c>
      <c r="E6556" s="25">
        <v>0</v>
      </c>
      <c r="J6556" s="1"/>
      <c r="K6556" s="1"/>
      <c r="L6556" s="1"/>
      <c r="M6556" s="1"/>
      <c r="N6556" s="1"/>
      <c r="AA6556" s="1"/>
      <c r="AB6556" s="1"/>
      <c r="AC6556" s="1"/>
    </row>
    <row r="6557" spans="2:29" x14ac:dyDescent="0.25">
      <c r="B6557" s="27">
        <f t="shared" si="164"/>
        <v>39721.124999984102</v>
      </c>
      <c r="C6557" s="25">
        <v>3</v>
      </c>
      <c r="D6557" s="25">
        <v>19</v>
      </c>
      <c r="E6557" s="25">
        <v>0</v>
      </c>
      <c r="J6557" s="1"/>
      <c r="K6557" s="1"/>
      <c r="L6557" s="1"/>
      <c r="M6557" s="1"/>
      <c r="N6557" s="1"/>
      <c r="AA6557" s="1"/>
      <c r="AB6557" s="1"/>
      <c r="AC6557" s="1"/>
    </row>
    <row r="6558" spans="2:29" x14ac:dyDescent="0.25">
      <c r="B6558" s="27">
        <f t="shared" si="164"/>
        <v>39721.166666650766</v>
      </c>
      <c r="C6558" s="25">
        <v>4</v>
      </c>
      <c r="D6558" s="25">
        <v>19.100000000000001</v>
      </c>
      <c r="E6558" s="25">
        <v>0</v>
      </c>
      <c r="J6558" s="1"/>
      <c r="K6558" s="1"/>
      <c r="L6558" s="1"/>
      <c r="M6558" s="1"/>
      <c r="N6558" s="1"/>
      <c r="AA6558" s="1"/>
      <c r="AB6558" s="1"/>
      <c r="AC6558" s="1"/>
    </row>
    <row r="6559" spans="2:29" x14ac:dyDescent="0.25">
      <c r="B6559" s="27">
        <f t="shared" si="164"/>
        <v>39721.208333317431</v>
      </c>
      <c r="C6559" s="25">
        <v>5</v>
      </c>
      <c r="D6559" s="25">
        <v>19.3</v>
      </c>
      <c r="E6559" s="25">
        <v>0</v>
      </c>
      <c r="J6559" s="1"/>
      <c r="K6559" s="1"/>
      <c r="L6559" s="1"/>
      <c r="M6559" s="1"/>
      <c r="N6559" s="1"/>
      <c r="AA6559" s="1"/>
      <c r="AB6559" s="1"/>
      <c r="AC6559" s="1"/>
    </row>
    <row r="6560" spans="2:29" x14ac:dyDescent="0.25">
      <c r="B6560" s="27">
        <f t="shared" si="164"/>
        <v>39721.249999984095</v>
      </c>
      <c r="C6560" s="25">
        <v>6</v>
      </c>
      <c r="D6560" s="25">
        <v>18.8</v>
      </c>
      <c r="E6560" s="25">
        <v>0</v>
      </c>
      <c r="J6560" s="1"/>
      <c r="K6560" s="1"/>
      <c r="L6560" s="1"/>
      <c r="M6560" s="1"/>
      <c r="N6560" s="1"/>
      <c r="AA6560" s="1"/>
      <c r="AB6560" s="1"/>
      <c r="AC6560" s="1"/>
    </row>
    <row r="6561" spans="2:29" x14ac:dyDescent="0.25">
      <c r="B6561" s="27">
        <f t="shared" si="164"/>
        <v>39721.291666650759</v>
      </c>
      <c r="C6561" s="25">
        <v>7</v>
      </c>
      <c r="D6561" s="25">
        <v>18.7</v>
      </c>
      <c r="E6561" s="25">
        <v>0</v>
      </c>
      <c r="J6561" s="1"/>
      <c r="K6561" s="1"/>
      <c r="L6561" s="1"/>
      <c r="M6561" s="1"/>
      <c r="N6561" s="1"/>
      <c r="AA6561" s="1"/>
      <c r="AB6561" s="1"/>
      <c r="AC6561" s="1"/>
    </row>
    <row r="6562" spans="2:29" x14ac:dyDescent="0.25">
      <c r="B6562" s="27">
        <f t="shared" si="164"/>
        <v>39721.333333317423</v>
      </c>
      <c r="C6562" s="25">
        <v>8</v>
      </c>
      <c r="D6562" s="25">
        <v>18.7</v>
      </c>
      <c r="E6562" s="25">
        <v>121.81</v>
      </c>
      <c r="J6562" s="1"/>
      <c r="K6562" s="1"/>
      <c r="L6562" s="1"/>
      <c r="M6562" s="1"/>
      <c r="N6562" s="1"/>
      <c r="AA6562" s="1"/>
      <c r="AB6562" s="1"/>
      <c r="AC6562" s="1"/>
    </row>
    <row r="6563" spans="2:29" x14ac:dyDescent="0.25">
      <c r="B6563" s="27">
        <f t="shared" si="164"/>
        <v>39721.374999984087</v>
      </c>
      <c r="C6563" s="25">
        <v>9</v>
      </c>
      <c r="D6563" s="25">
        <v>19.899999999999999</v>
      </c>
      <c r="E6563" s="25">
        <v>326.61</v>
      </c>
      <c r="J6563" s="1"/>
      <c r="K6563" s="1"/>
      <c r="L6563" s="1"/>
      <c r="M6563" s="1"/>
      <c r="N6563" s="1"/>
      <c r="AA6563" s="1"/>
      <c r="AB6563" s="1"/>
      <c r="AC6563" s="1"/>
    </row>
    <row r="6564" spans="2:29" x14ac:dyDescent="0.25">
      <c r="B6564" s="27">
        <f t="shared" si="164"/>
        <v>39721.416666650752</v>
      </c>
      <c r="C6564" s="25">
        <v>10</v>
      </c>
      <c r="D6564" s="25">
        <v>21.1</v>
      </c>
      <c r="E6564" s="25">
        <v>509.84</v>
      </c>
      <c r="J6564" s="1"/>
      <c r="K6564" s="1"/>
      <c r="L6564" s="1"/>
      <c r="M6564" s="1"/>
      <c r="N6564" s="1"/>
      <c r="AA6564" s="1"/>
      <c r="AB6564" s="1"/>
      <c r="AC6564" s="1"/>
    </row>
    <row r="6565" spans="2:29" x14ac:dyDescent="0.25">
      <c r="B6565" s="27">
        <f t="shared" si="164"/>
        <v>39721.458333317416</v>
      </c>
      <c r="C6565" s="25">
        <v>11</v>
      </c>
      <c r="D6565" s="25">
        <v>22.3</v>
      </c>
      <c r="E6565" s="25">
        <v>650.09</v>
      </c>
      <c r="J6565" s="1"/>
      <c r="K6565" s="1"/>
      <c r="L6565" s="1"/>
      <c r="M6565" s="1"/>
      <c r="N6565" s="1"/>
      <c r="AA6565" s="1"/>
      <c r="AB6565" s="1"/>
      <c r="AC6565" s="1"/>
    </row>
    <row r="6566" spans="2:29" x14ac:dyDescent="0.25">
      <c r="B6566" s="27">
        <f t="shared" si="164"/>
        <v>39721.49999998408</v>
      </c>
      <c r="C6566" s="25">
        <v>12</v>
      </c>
      <c r="D6566" s="25">
        <v>23</v>
      </c>
      <c r="E6566" s="25">
        <v>744.16</v>
      </c>
      <c r="J6566" s="1"/>
      <c r="K6566" s="1"/>
      <c r="L6566" s="1"/>
      <c r="M6566" s="1"/>
      <c r="N6566" s="1"/>
      <c r="AA6566" s="1"/>
      <c r="AB6566" s="1"/>
      <c r="AC6566" s="1"/>
    </row>
    <row r="6567" spans="2:29" x14ac:dyDescent="0.25">
      <c r="B6567" s="27">
        <f t="shared" si="164"/>
        <v>39721.541666650744</v>
      </c>
      <c r="C6567" s="25">
        <v>13</v>
      </c>
      <c r="D6567" s="25">
        <v>24.1</v>
      </c>
      <c r="E6567" s="25">
        <v>767.58</v>
      </c>
      <c r="J6567" s="1"/>
      <c r="K6567" s="1"/>
      <c r="L6567" s="1"/>
      <c r="M6567" s="1"/>
      <c r="N6567" s="1"/>
      <c r="AA6567" s="1"/>
      <c r="AB6567" s="1"/>
      <c r="AC6567" s="1"/>
    </row>
    <row r="6568" spans="2:29" x14ac:dyDescent="0.25">
      <c r="B6568" s="27">
        <f t="shared" si="164"/>
        <v>39721.583333317409</v>
      </c>
      <c r="C6568" s="25">
        <v>14</v>
      </c>
      <c r="D6568" s="25">
        <v>24.8</v>
      </c>
      <c r="E6568" s="25">
        <v>725.74</v>
      </c>
      <c r="J6568" s="1"/>
      <c r="K6568" s="1"/>
      <c r="L6568" s="1"/>
      <c r="M6568" s="1"/>
      <c r="N6568" s="1"/>
      <c r="AA6568" s="1"/>
      <c r="AB6568" s="1"/>
      <c r="AC6568" s="1"/>
    </row>
    <row r="6569" spans="2:29" x14ac:dyDescent="0.25">
      <c r="B6569" s="27">
        <f t="shared" si="164"/>
        <v>39721.624999984073</v>
      </c>
      <c r="C6569" s="25">
        <v>15</v>
      </c>
      <c r="D6569" s="25">
        <v>25.1</v>
      </c>
      <c r="E6569" s="25">
        <v>621.99</v>
      </c>
      <c r="J6569" s="1"/>
      <c r="K6569" s="1"/>
      <c r="L6569" s="1"/>
      <c r="M6569" s="1"/>
      <c r="N6569" s="1"/>
      <c r="AA6569" s="1"/>
      <c r="AB6569" s="1"/>
      <c r="AC6569" s="1"/>
    </row>
    <row r="6570" spans="2:29" x14ac:dyDescent="0.25">
      <c r="B6570" s="27">
        <f t="shared" si="164"/>
        <v>39721.666666650737</v>
      </c>
      <c r="C6570" s="25">
        <v>16</v>
      </c>
      <c r="D6570" s="25">
        <v>24.8</v>
      </c>
      <c r="E6570" s="25">
        <v>465.72</v>
      </c>
      <c r="J6570" s="1"/>
      <c r="K6570" s="1"/>
      <c r="L6570" s="1"/>
      <c r="M6570" s="1"/>
      <c r="N6570" s="1"/>
      <c r="AA6570" s="1"/>
      <c r="AB6570" s="1"/>
      <c r="AC6570" s="1"/>
    </row>
    <row r="6571" spans="2:29" x14ac:dyDescent="0.25">
      <c r="B6571" s="27">
        <f t="shared" si="164"/>
        <v>39721.708333317401</v>
      </c>
      <c r="C6571" s="25">
        <v>17</v>
      </c>
      <c r="D6571" s="25">
        <v>24.3</v>
      </c>
      <c r="E6571" s="25">
        <v>271.52999999999997</v>
      </c>
      <c r="J6571" s="1"/>
      <c r="K6571" s="1"/>
      <c r="L6571" s="1"/>
      <c r="M6571" s="1"/>
      <c r="N6571" s="1"/>
      <c r="AA6571" s="1"/>
      <c r="AB6571" s="1"/>
      <c r="AC6571" s="1"/>
    </row>
    <row r="6572" spans="2:29" x14ac:dyDescent="0.25">
      <c r="B6572" s="27">
        <f t="shared" si="164"/>
        <v>39721.749999984066</v>
      </c>
      <c r="C6572" s="25">
        <v>18</v>
      </c>
      <c r="D6572" s="25">
        <v>22</v>
      </c>
      <c r="E6572" s="25">
        <v>67.22</v>
      </c>
      <c r="J6572" s="1"/>
      <c r="K6572" s="1"/>
      <c r="L6572" s="1"/>
      <c r="M6572" s="1"/>
      <c r="N6572" s="1"/>
      <c r="AA6572" s="1"/>
      <c r="AB6572" s="1"/>
      <c r="AC6572" s="1"/>
    </row>
    <row r="6573" spans="2:29" x14ac:dyDescent="0.25">
      <c r="B6573" s="27">
        <f t="shared" si="164"/>
        <v>39721.79166665073</v>
      </c>
      <c r="C6573" s="25">
        <v>19</v>
      </c>
      <c r="D6573" s="25">
        <v>20</v>
      </c>
      <c r="E6573" s="25">
        <v>0</v>
      </c>
      <c r="J6573" s="1"/>
      <c r="K6573" s="1"/>
      <c r="L6573" s="1"/>
      <c r="M6573" s="1"/>
      <c r="N6573" s="1"/>
      <c r="AA6573" s="1"/>
      <c r="AB6573" s="1"/>
      <c r="AC6573" s="1"/>
    </row>
    <row r="6574" spans="2:29" x14ac:dyDescent="0.25">
      <c r="B6574" s="27">
        <f t="shared" si="164"/>
        <v>39721.833333317394</v>
      </c>
      <c r="C6574" s="25">
        <v>20</v>
      </c>
      <c r="D6574" s="25">
        <v>19.100000000000001</v>
      </c>
      <c r="E6574" s="25">
        <v>0</v>
      </c>
      <c r="J6574" s="1"/>
      <c r="K6574" s="1"/>
      <c r="L6574" s="1"/>
      <c r="M6574" s="1"/>
      <c r="N6574" s="1"/>
      <c r="AA6574" s="1"/>
      <c r="AB6574" s="1"/>
      <c r="AC6574" s="1"/>
    </row>
    <row r="6575" spans="2:29" x14ac:dyDescent="0.25">
      <c r="B6575" s="27">
        <f t="shared" si="164"/>
        <v>39721.874999984058</v>
      </c>
      <c r="C6575" s="25">
        <v>21</v>
      </c>
      <c r="D6575" s="25">
        <v>18.5</v>
      </c>
      <c r="E6575" s="25">
        <v>0</v>
      </c>
      <c r="J6575" s="1"/>
      <c r="K6575" s="1"/>
      <c r="L6575" s="1"/>
      <c r="M6575" s="1"/>
      <c r="N6575" s="1"/>
      <c r="AA6575" s="1"/>
      <c r="AB6575" s="1"/>
      <c r="AC6575" s="1"/>
    </row>
    <row r="6576" spans="2:29" x14ac:dyDescent="0.25">
      <c r="B6576" s="27">
        <f t="shared" si="164"/>
        <v>39721.916666650723</v>
      </c>
      <c r="C6576" s="25">
        <v>22</v>
      </c>
      <c r="D6576" s="25">
        <v>18.100000000000001</v>
      </c>
      <c r="E6576" s="25">
        <v>0</v>
      </c>
      <c r="J6576" s="1"/>
      <c r="K6576" s="1"/>
      <c r="L6576" s="1"/>
      <c r="M6576" s="1"/>
      <c r="N6576" s="1"/>
      <c r="AA6576" s="1"/>
      <c r="AB6576" s="1"/>
      <c r="AC6576" s="1"/>
    </row>
    <row r="6577" spans="2:29" x14ac:dyDescent="0.25">
      <c r="B6577" s="27">
        <f t="shared" si="164"/>
        <v>39721.958333317387</v>
      </c>
      <c r="C6577" s="25">
        <v>23</v>
      </c>
      <c r="D6577" s="25">
        <v>18</v>
      </c>
      <c r="E6577" s="25">
        <v>0</v>
      </c>
      <c r="J6577" s="1"/>
      <c r="K6577" s="1"/>
      <c r="L6577" s="1"/>
      <c r="M6577" s="1"/>
      <c r="N6577" s="1"/>
      <c r="AA6577" s="1"/>
      <c r="AB6577" s="1"/>
      <c r="AC6577" s="1"/>
    </row>
    <row r="6578" spans="2:29" x14ac:dyDescent="0.25">
      <c r="B6578" s="27">
        <f t="shared" si="164"/>
        <v>39721.999999984051</v>
      </c>
      <c r="C6578" s="25">
        <v>0</v>
      </c>
      <c r="D6578" s="25">
        <v>17.7</v>
      </c>
      <c r="E6578" s="25">
        <v>0</v>
      </c>
      <c r="J6578" s="1"/>
      <c r="K6578" s="1"/>
      <c r="L6578" s="1"/>
      <c r="M6578" s="1"/>
      <c r="N6578" s="1"/>
      <c r="AA6578" s="1"/>
      <c r="AB6578" s="1"/>
      <c r="AC6578" s="1"/>
    </row>
    <row r="6579" spans="2:29" x14ac:dyDescent="0.25">
      <c r="B6579" s="27">
        <f t="shared" si="164"/>
        <v>39722.041666650715</v>
      </c>
      <c r="C6579" s="25">
        <v>1</v>
      </c>
      <c r="D6579" s="25">
        <v>17.5</v>
      </c>
      <c r="E6579" s="25">
        <v>0</v>
      </c>
      <c r="J6579" s="1"/>
      <c r="K6579" s="1"/>
      <c r="L6579" s="1"/>
      <c r="M6579" s="1"/>
      <c r="N6579" s="1"/>
      <c r="AA6579" s="1"/>
      <c r="AB6579" s="1"/>
      <c r="AC6579" s="1"/>
    </row>
    <row r="6580" spans="2:29" x14ac:dyDescent="0.25">
      <c r="B6580" s="27">
        <f t="shared" si="164"/>
        <v>39722.08333331738</v>
      </c>
      <c r="C6580" s="25">
        <v>2</v>
      </c>
      <c r="D6580" s="25">
        <v>17.399999999999999</v>
      </c>
      <c r="E6580" s="25">
        <v>0</v>
      </c>
      <c r="J6580" s="1"/>
      <c r="K6580" s="1"/>
      <c r="L6580" s="1"/>
      <c r="M6580" s="1"/>
      <c r="N6580" s="1"/>
      <c r="AA6580" s="1"/>
      <c r="AB6580" s="1"/>
      <c r="AC6580" s="1"/>
    </row>
    <row r="6581" spans="2:29" x14ac:dyDescent="0.25">
      <c r="B6581" s="27">
        <f t="shared" si="164"/>
        <v>39722.124999984044</v>
      </c>
      <c r="C6581" s="25">
        <v>3</v>
      </c>
      <c r="D6581" s="25">
        <v>17.3</v>
      </c>
      <c r="E6581" s="25">
        <v>0</v>
      </c>
      <c r="J6581" s="1"/>
      <c r="K6581" s="1"/>
      <c r="L6581" s="1"/>
      <c r="M6581" s="1"/>
      <c r="N6581" s="1"/>
      <c r="AA6581" s="1"/>
      <c r="AB6581" s="1"/>
      <c r="AC6581" s="1"/>
    </row>
    <row r="6582" spans="2:29" x14ac:dyDescent="0.25">
      <c r="B6582" s="27">
        <f t="shared" si="164"/>
        <v>39722.166666650708</v>
      </c>
      <c r="C6582" s="25">
        <v>4</v>
      </c>
      <c r="D6582" s="25">
        <v>17.100000000000001</v>
      </c>
      <c r="E6582" s="25">
        <v>0</v>
      </c>
      <c r="J6582" s="1"/>
      <c r="K6582" s="1"/>
      <c r="L6582" s="1"/>
      <c r="M6582" s="1"/>
      <c r="N6582" s="1"/>
      <c r="AA6582" s="1"/>
      <c r="AB6582" s="1"/>
      <c r="AC6582" s="1"/>
    </row>
    <row r="6583" spans="2:29" x14ac:dyDescent="0.25">
      <c r="B6583" s="27">
        <f t="shared" si="164"/>
        <v>39722.208333317372</v>
      </c>
      <c r="C6583" s="25">
        <v>5</v>
      </c>
      <c r="D6583" s="25">
        <v>16.899999999999999</v>
      </c>
      <c r="E6583" s="25">
        <v>0</v>
      </c>
      <c r="J6583" s="1"/>
      <c r="K6583" s="1"/>
      <c r="L6583" s="1"/>
      <c r="M6583" s="1"/>
      <c r="N6583" s="1"/>
      <c r="AA6583" s="1"/>
      <c r="AB6583" s="1"/>
      <c r="AC6583" s="1"/>
    </row>
    <row r="6584" spans="2:29" x14ac:dyDescent="0.25">
      <c r="B6584" s="27">
        <f t="shared" si="164"/>
        <v>39722.249999984037</v>
      </c>
      <c r="C6584" s="25">
        <v>6</v>
      </c>
      <c r="D6584" s="25">
        <v>16.7</v>
      </c>
      <c r="E6584" s="25">
        <v>0</v>
      </c>
      <c r="J6584" s="1"/>
      <c r="K6584" s="1"/>
      <c r="L6584" s="1"/>
      <c r="M6584" s="1"/>
      <c r="N6584" s="1"/>
      <c r="AA6584" s="1"/>
      <c r="AB6584" s="1"/>
      <c r="AC6584" s="1"/>
    </row>
    <row r="6585" spans="2:29" x14ac:dyDescent="0.25">
      <c r="B6585" s="27">
        <f t="shared" si="164"/>
        <v>39722.291666650701</v>
      </c>
      <c r="C6585" s="25">
        <v>7</v>
      </c>
      <c r="D6585" s="25">
        <v>16.5</v>
      </c>
      <c r="E6585" s="25">
        <v>0</v>
      </c>
      <c r="J6585" s="1"/>
      <c r="K6585" s="1"/>
      <c r="L6585" s="1"/>
      <c r="M6585" s="1"/>
      <c r="N6585" s="1"/>
      <c r="AA6585" s="1"/>
      <c r="AB6585" s="1"/>
      <c r="AC6585" s="1"/>
    </row>
    <row r="6586" spans="2:29" x14ac:dyDescent="0.25">
      <c r="B6586" s="27">
        <f t="shared" si="164"/>
        <v>39722.333333317365</v>
      </c>
      <c r="C6586" s="25">
        <v>8</v>
      </c>
      <c r="D6586" s="25">
        <v>16.399999999999999</v>
      </c>
      <c r="E6586" s="25">
        <v>118.9</v>
      </c>
      <c r="J6586" s="1"/>
      <c r="K6586" s="1"/>
      <c r="L6586" s="1"/>
      <c r="M6586" s="1"/>
      <c r="N6586" s="1"/>
      <c r="AA6586" s="1"/>
      <c r="AB6586" s="1"/>
      <c r="AC6586" s="1"/>
    </row>
    <row r="6587" spans="2:29" x14ac:dyDescent="0.25">
      <c r="B6587" s="27">
        <f t="shared" si="164"/>
        <v>39722.374999984029</v>
      </c>
      <c r="C6587" s="25">
        <v>9</v>
      </c>
      <c r="D6587" s="25">
        <v>17.7</v>
      </c>
      <c r="E6587" s="25">
        <v>325.12</v>
      </c>
      <c r="J6587" s="1"/>
      <c r="K6587" s="1"/>
      <c r="L6587" s="1"/>
      <c r="M6587" s="1"/>
      <c r="N6587" s="1"/>
      <c r="AA6587" s="1"/>
      <c r="AB6587" s="1"/>
      <c r="AC6587" s="1"/>
    </row>
    <row r="6588" spans="2:29" x14ac:dyDescent="0.25">
      <c r="B6588" s="27">
        <f t="shared" si="164"/>
        <v>39722.416666650694</v>
      </c>
      <c r="C6588" s="25">
        <v>10</v>
      </c>
      <c r="D6588" s="25">
        <v>18.5</v>
      </c>
      <c r="E6588" s="25">
        <v>508.61</v>
      </c>
      <c r="J6588" s="1"/>
      <c r="K6588" s="1"/>
      <c r="L6588" s="1"/>
      <c r="M6588" s="1"/>
      <c r="N6588" s="1"/>
      <c r="AA6588" s="1"/>
      <c r="AB6588" s="1"/>
      <c r="AC6588" s="1"/>
    </row>
    <row r="6589" spans="2:29" x14ac:dyDescent="0.25">
      <c r="B6589" s="27">
        <f t="shared" si="164"/>
        <v>39722.458333317358</v>
      </c>
      <c r="C6589" s="25">
        <v>11</v>
      </c>
      <c r="D6589" s="25">
        <v>19.5</v>
      </c>
      <c r="E6589" s="25">
        <v>652.9</v>
      </c>
      <c r="J6589" s="1"/>
      <c r="K6589" s="1"/>
      <c r="L6589" s="1"/>
      <c r="M6589" s="1"/>
      <c r="N6589" s="1"/>
      <c r="AA6589" s="1"/>
      <c r="AB6589" s="1"/>
      <c r="AC6589" s="1"/>
    </row>
    <row r="6590" spans="2:29" x14ac:dyDescent="0.25">
      <c r="B6590" s="27">
        <f t="shared" si="164"/>
        <v>39722.499999984022</v>
      </c>
      <c r="C6590" s="25">
        <v>12</v>
      </c>
      <c r="D6590" s="25">
        <v>21.6</v>
      </c>
      <c r="E6590" s="25">
        <v>662.79</v>
      </c>
      <c r="J6590" s="1"/>
      <c r="K6590" s="1"/>
      <c r="L6590" s="1"/>
      <c r="M6590" s="1"/>
      <c r="N6590" s="1"/>
      <c r="AA6590" s="1"/>
      <c r="AB6590" s="1"/>
      <c r="AC6590" s="1"/>
    </row>
    <row r="6591" spans="2:29" x14ac:dyDescent="0.25">
      <c r="B6591" s="27">
        <f t="shared" si="164"/>
        <v>39722.541666650686</v>
      </c>
      <c r="C6591" s="25">
        <v>13</v>
      </c>
      <c r="D6591" s="25">
        <v>22.3</v>
      </c>
      <c r="E6591" s="25">
        <v>698.16</v>
      </c>
      <c r="J6591" s="1"/>
      <c r="K6591" s="1"/>
      <c r="L6591" s="1"/>
      <c r="M6591" s="1"/>
      <c r="N6591" s="1"/>
      <c r="AA6591" s="1"/>
      <c r="AB6591" s="1"/>
      <c r="AC6591" s="1"/>
    </row>
    <row r="6592" spans="2:29" x14ac:dyDescent="0.25">
      <c r="B6592" s="27">
        <f t="shared" si="164"/>
        <v>39722.58333331735</v>
      </c>
      <c r="C6592" s="25">
        <v>14</v>
      </c>
      <c r="D6592" s="25">
        <v>22.9</v>
      </c>
      <c r="E6592" s="25">
        <v>691.28</v>
      </c>
      <c r="J6592" s="1"/>
      <c r="K6592" s="1"/>
      <c r="L6592" s="1"/>
      <c r="M6592" s="1"/>
      <c r="N6592" s="1"/>
      <c r="AA6592" s="1"/>
      <c r="AB6592" s="1"/>
      <c r="AC6592" s="1"/>
    </row>
    <row r="6593" spans="2:29" x14ac:dyDescent="0.25">
      <c r="B6593" s="27">
        <f t="shared" si="164"/>
        <v>39722.624999984015</v>
      </c>
      <c r="C6593" s="25">
        <v>15</v>
      </c>
      <c r="D6593" s="25">
        <v>23</v>
      </c>
      <c r="E6593" s="25">
        <v>593.91</v>
      </c>
      <c r="J6593" s="1"/>
      <c r="K6593" s="1"/>
      <c r="L6593" s="1"/>
      <c r="M6593" s="1"/>
      <c r="N6593" s="1"/>
      <c r="AA6593" s="1"/>
      <c r="AB6593" s="1"/>
      <c r="AC6593" s="1"/>
    </row>
    <row r="6594" spans="2:29" x14ac:dyDescent="0.25">
      <c r="B6594" s="27">
        <f t="shared" si="164"/>
        <v>39722.666666650679</v>
      </c>
      <c r="C6594" s="25">
        <v>16</v>
      </c>
      <c r="D6594" s="25">
        <v>21.9</v>
      </c>
      <c r="E6594" s="25">
        <v>446.68</v>
      </c>
      <c r="J6594" s="1"/>
      <c r="K6594" s="1"/>
      <c r="L6594" s="1"/>
      <c r="M6594" s="1"/>
      <c r="N6594" s="1"/>
      <c r="AA6594" s="1"/>
      <c r="AB6594" s="1"/>
      <c r="AC6594" s="1"/>
    </row>
    <row r="6595" spans="2:29" x14ac:dyDescent="0.25">
      <c r="B6595" s="27">
        <f t="shared" ref="B6595:B6658" si="165">B6594+1/24</f>
        <v>39722.708333317343</v>
      </c>
      <c r="C6595" s="25">
        <v>17</v>
      </c>
      <c r="D6595" s="25">
        <v>20.399999999999999</v>
      </c>
      <c r="E6595" s="25">
        <v>263.22000000000003</v>
      </c>
      <c r="J6595" s="1"/>
      <c r="K6595" s="1"/>
      <c r="L6595" s="1"/>
      <c r="M6595" s="1"/>
      <c r="N6595" s="1"/>
      <c r="AA6595" s="1"/>
      <c r="AB6595" s="1"/>
      <c r="AC6595" s="1"/>
    </row>
    <row r="6596" spans="2:29" x14ac:dyDescent="0.25">
      <c r="B6596" s="27">
        <f t="shared" si="165"/>
        <v>39722.749999984007</v>
      </c>
      <c r="C6596" s="25">
        <v>18</v>
      </c>
      <c r="D6596" s="25">
        <v>18.600000000000001</v>
      </c>
      <c r="E6596" s="25">
        <v>64.319999999999993</v>
      </c>
      <c r="J6596" s="1"/>
      <c r="K6596" s="1"/>
      <c r="L6596" s="1"/>
      <c r="M6596" s="1"/>
      <c r="N6596" s="1"/>
      <c r="AA6596" s="1"/>
      <c r="AB6596" s="1"/>
      <c r="AC6596" s="1"/>
    </row>
    <row r="6597" spans="2:29" x14ac:dyDescent="0.25">
      <c r="B6597" s="27">
        <f t="shared" si="165"/>
        <v>39722.791666650672</v>
      </c>
      <c r="C6597" s="25">
        <v>19</v>
      </c>
      <c r="D6597" s="25">
        <v>17.100000000000001</v>
      </c>
      <c r="E6597" s="25">
        <v>0</v>
      </c>
      <c r="J6597" s="1"/>
      <c r="K6597" s="1"/>
      <c r="L6597" s="1"/>
      <c r="M6597" s="1"/>
      <c r="N6597" s="1"/>
      <c r="AA6597" s="1"/>
      <c r="AB6597" s="1"/>
      <c r="AC6597" s="1"/>
    </row>
    <row r="6598" spans="2:29" x14ac:dyDescent="0.25">
      <c r="B6598" s="27">
        <f t="shared" si="165"/>
        <v>39722.833333317336</v>
      </c>
      <c r="C6598" s="25">
        <v>20</v>
      </c>
      <c r="D6598" s="25">
        <v>16.600000000000001</v>
      </c>
      <c r="E6598" s="25">
        <v>0</v>
      </c>
      <c r="J6598" s="1"/>
      <c r="K6598" s="1"/>
      <c r="L6598" s="1"/>
      <c r="M6598" s="1"/>
      <c r="N6598" s="1"/>
      <c r="AA6598" s="1"/>
      <c r="AB6598" s="1"/>
      <c r="AC6598" s="1"/>
    </row>
    <row r="6599" spans="2:29" x14ac:dyDescent="0.25">
      <c r="B6599" s="27">
        <f t="shared" si="165"/>
        <v>39722.874999984</v>
      </c>
      <c r="C6599" s="25">
        <v>21</v>
      </c>
      <c r="D6599" s="25">
        <v>16.399999999999999</v>
      </c>
      <c r="E6599" s="25">
        <v>0</v>
      </c>
      <c r="J6599" s="1"/>
      <c r="K6599" s="1"/>
      <c r="L6599" s="1"/>
      <c r="M6599" s="1"/>
      <c r="N6599" s="1"/>
      <c r="AA6599" s="1"/>
      <c r="AB6599" s="1"/>
      <c r="AC6599" s="1"/>
    </row>
    <row r="6600" spans="2:29" x14ac:dyDescent="0.25">
      <c r="B6600" s="27">
        <f t="shared" si="165"/>
        <v>39722.916666650664</v>
      </c>
      <c r="C6600" s="25">
        <v>22</v>
      </c>
      <c r="D6600" s="25">
        <v>16.3</v>
      </c>
      <c r="E6600" s="25">
        <v>0</v>
      </c>
      <c r="J6600" s="1"/>
      <c r="K6600" s="1"/>
      <c r="L6600" s="1"/>
      <c r="M6600" s="1"/>
      <c r="N6600" s="1"/>
      <c r="AA6600" s="1"/>
      <c r="AB6600" s="1"/>
      <c r="AC6600" s="1"/>
    </row>
    <row r="6601" spans="2:29" x14ac:dyDescent="0.25">
      <c r="B6601" s="27">
        <f t="shared" si="165"/>
        <v>39722.958333317329</v>
      </c>
      <c r="C6601" s="25">
        <v>23</v>
      </c>
      <c r="D6601" s="25">
        <v>16.2</v>
      </c>
      <c r="E6601" s="25">
        <v>0</v>
      </c>
      <c r="J6601" s="1"/>
      <c r="K6601" s="1"/>
      <c r="L6601" s="1"/>
      <c r="M6601" s="1"/>
      <c r="N6601" s="1"/>
      <c r="AA6601" s="1"/>
      <c r="AB6601" s="1"/>
      <c r="AC6601" s="1"/>
    </row>
    <row r="6602" spans="2:29" x14ac:dyDescent="0.25">
      <c r="B6602" s="27">
        <f t="shared" si="165"/>
        <v>39722.999999983993</v>
      </c>
      <c r="C6602" s="25">
        <v>0</v>
      </c>
      <c r="D6602" s="25">
        <v>16.2</v>
      </c>
      <c r="E6602" s="25">
        <v>0</v>
      </c>
      <c r="J6602" s="1"/>
      <c r="K6602" s="1"/>
      <c r="L6602" s="1"/>
      <c r="M6602" s="1"/>
      <c r="N6602" s="1"/>
      <c r="AA6602" s="1"/>
      <c r="AB6602" s="1"/>
      <c r="AC6602" s="1"/>
    </row>
    <row r="6603" spans="2:29" x14ac:dyDescent="0.25">
      <c r="B6603" s="27">
        <f t="shared" si="165"/>
        <v>39723.041666650657</v>
      </c>
      <c r="C6603" s="25">
        <v>1</v>
      </c>
      <c r="D6603" s="25">
        <v>16.3</v>
      </c>
      <c r="E6603" s="25">
        <v>0</v>
      </c>
      <c r="J6603" s="1"/>
      <c r="K6603" s="1"/>
      <c r="L6603" s="1"/>
      <c r="M6603" s="1"/>
      <c r="N6603" s="1"/>
      <c r="AA6603" s="1"/>
      <c r="AB6603" s="1"/>
      <c r="AC6603" s="1"/>
    </row>
    <row r="6604" spans="2:29" x14ac:dyDescent="0.25">
      <c r="B6604" s="27">
        <f t="shared" si="165"/>
        <v>39723.083333317321</v>
      </c>
      <c r="C6604" s="25">
        <v>2</v>
      </c>
      <c r="D6604" s="25">
        <v>16.3</v>
      </c>
      <c r="E6604" s="25">
        <v>0</v>
      </c>
      <c r="J6604" s="1"/>
      <c r="K6604" s="1"/>
      <c r="L6604" s="1"/>
      <c r="M6604" s="1"/>
      <c r="N6604" s="1"/>
      <c r="AA6604" s="1"/>
      <c r="AB6604" s="1"/>
      <c r="AC6604" s="1"/>
    </row>
    <row r="6605" spans="2:29" x14ac:dyDescent="0.25">
      <c r="B6605" s="27">
        <f t="shared" si="165"/>
        <v>39723.124999983986</v>
      </c>
      <c r="C6605" s="25">
        <v>3</v>
      </c>
      <c r="D6605" s="25">
        <v>16.100000000000001</v>
      </c>
      <c r="E6605" s="25">
        <v>0</v>
      </c>
      <c r="J6605" s="1"/>
      <c r="K6605" s="1"/>
      <c r="L6605" s="1"/>
      <c r="M6605" s="1"/>
      <c r="N6605" s="1"/>
      <c r="AA6605" s="1"/>
      <c r="AB6605" s="1"/>
      <c r="AC6605" s="1"/>
    </row>
    <row r="6606" spans="2:29" x14ac:dyDescent="0.25">
      <c r="B6606" s="27">
        <f t="shared" si="165"/>
        <v>39723.16666665065</v>
      </c>
      <c r="C6606" s="25">
        <v>4</v>
      </c>
      <c r="D6606" s="25">
        <v>16.3</v>
      </c>
      <c r="E6606" s="25">
        <v>0</v>
      </c>
      <c r="J6606" s="1"/>
      <c r="K6606" s="1"/>
      <c r="L6606" s="1"/>
      <c r="M6606" s="1"/>
      <c r="N6606" s="1"/>
      <c r="AA6606" s="1"/>
      <c r="AB6606" s="1"/>
      <c r="AC6606" s="1"/>
    </row>
    <row r="6607" spans="2:29" x14ac:dyDescent="0.25">
      <c r="B6607" s="27">
        <f t="shared" si="165"/>
        <v>39723.208333317314</v>
      </c>
      <c r="C6607" s="25">
        <v>5</v>
      </c>
      <c r="D6607" s="25">
        <v>16.600000000000001</v>
      </c>
      <c r="E6607" s="25">
        <v>0</v>
      </c>
      <c r="J6607" s="1"/>
      <c r="K6607" s="1"/>
      <c r="L6607" s="1"/>
      <c r="M6607" s="1"/>
      <c r="N6607" s="1"/>
      <c r="AA6607" s="1"/>
      <c r="AB6607" s="1"/>
      <c r="AC6607" s="1"/>
    </row>
    <row r="6608" spans="2:29" x14ac:dyDescent="0.25">
      <c r="B6608" s="27">
        <f t="shared" si="165"/>
        <v>39723.249999983978</v>
      </c>
      <c r="C6608" s="25">
        <v>6</v>
      </c>
      <c r="D6608" s="25">
        <v>16.3</v>
      </c>
      <c r="E6608" s="25">
        <v>0</v>
      </c>
      <c r="J6608" s="1"/>
      <c r="K6608" s="1"/>
      <c r="L6608" s="1"/>
      <c r="M6608" s="1"/>
      <c r="N6608" s="1"/>
      <c r="AA6608" s="1"/>
      <c r="AB6608" s="1"/>
      <c r="AC6608" s="1"/>
    </row>
    <row r="6609" spans="2:29" x14ac:dyDescent="0.25">
      <c r="B6609" s="27">
        <f t="shared" si="165"/>
        <v>39723.291666650643</v>
      </c>
      <c r="C6609" s="25">
        <v>7</v>
      </c>
      <c r="D6609" s="25">
        <v>16.100000000000001</v>
      </c>
      <c r="E6609" s="25">
        <v>0</v>
      </c>
      <c r="J6609" s="1"/>
      <c r="K6609" s="1"/>
      <c r="L6609" s="1"/>
      <c r="M6609" s="1"/>
      <c r="N6609" s="1"/>
      <c r="AA6609" s="1"/>
      <c r="AB6609" s="1"/>
      <c r="AC6609" s="1"/>
    </row>
    <row r="6610" spans="2:29" x14ac:dyDescent="0.25">
      <c r="B6610" s="27">
        <f t="shared" si="165"/>
        <v>39723.333333317307</v>
      </c>
      <c r="C6610" s="25">
        <v>8</v>
      </c>
      <c r="D6610" s="25">
        <v>16.3</v>
      </c>
      <c r="E6610" s="25">
        <v>6.66</v>
      </c>
      <c r="J6610" s="1"/>
      <c r="K6610" s="1"/>
      <c r="L6610" s="1"/>
      <c r="M6610" s="1"/>
      <c r="N6610" s="1"/>
      <c r="AA6610" s="1"/>
      <c r="AB6610" s="1"/>
      <c r="AC6610" s="1"/>
    </row>
    <row r="6611" spans="2:29" x14ac:dyDescent="0.25">
      <c r="B6611" s="27">
        <f t="shared" si="165"/>
        <v>39723.374999983971</v>
      </c>
      <c r="C6611" s="25">
        <v>9</v>
      </c>
      <c r="D6611" s="25">
        <v>17.600000000000001</v>
      </c>
      <c r="E6611" s="25">
        <v>223.4</v>
      </c>
      <c r="J6611" s="1"/>
      <c r="K6611" s="1"/>
      <c r="L6611" s="1"/>
      <c r="M6611" s="1"/>
      <c r="N6611" s="1"/>
      <c r="AA6611" s="1"/>
      <c r="AB6611" s="1"/>
      <c r="AC6611" s="1"/>
    </row>
    <row r="6612" spans="2:29" x14ac:dyDescent="0.25">
      <c r="B6612" s="27">
        <f t="shared" si="165"/>
        <v>39723.416666650635</v>
      </c>
      <c r="C6612" s="25">
        <v>10</v>
      </c>
      <c r="D6612" s="25">
        <v>19</v>
      </c>
      <c r="E6612" s="25">
        <v>328.96</v>
      </c>
      <c r="J6612" s="1"/>
      <c r="K6612" s="1"/>
      <c r="L6612" s="1"/>
      <c r="M6612" s="1"/>
      <c r="N6612" s="1"/>
      <c r="AA6612" s="1"/>
      <c r="AB6612" s="1"/>
      <c r="AC6612" s="1"/>
    </row>
    <row r="6613" spans="2:29" x14ac:dyDescent="0.25">
      <c r="B6613" s="27">
        <f t="shared" si="165"/>
        <v>39723.4583333173</v>
      </c>
      <c r="C6613" s="25">
        <v>11</v>
      </c>
      <c r="D6613" s="25">
        <v>19.8</v>
      </c>
      <c r="E6613" s="25">
        <v>477.16</v>
      </c>
      <c r="J6613" s="1"/>
      <c r="K6613" s="1"/>
      <c r="L6613" s="1"/>
      <c r="M6613" s="1"/>
      <c r="N6613" s="1"/>
      <c r="AA6613" s="1"/>
      <c r="AB6613" s="1"/>
      <c r="AC6613" s="1"/>
    </row>
    <row r="6614" spans="2:29" x14ac:dyDescent="0.25">
      <c r="B6614" s="27">
        <f t="shared" si="165"/>
        <v>39723.499999983964</v>
      </c>
      <c r="C6614" s="25">
        <v>12</v>
      </c>
      <c r="D6614" s="25">
        <v>19.8</v>
      </c>
      <c r="E6614" s="25">
        <v>679.61</v>
      </c>
      <c r="J6614" s="1"/>
      <c r="K6614" s="1"/>
      <c r="L6614" s="1"/>
      <c r="M6614" s="1"/>
      <c r="N6614" s="1"/>
      <c r="AA6614" s="1"/>
      <c r="AB6614" s="1"/>
      <c r="AC6614" s="1"/>
    </row>
    <row r="6615" spans="2:29" x14ac:dyDescent="0.25">
      <c r="B6615" s="27">
        <f t="shared" si="165"/>
        <v>39723.541666650628</v>
      </c>
      <c r="C6615" s="25">
        <v>13</v>
      </c>
      <c r="D6615" s="25">
        <v>20.6</v>
      </c>
      <c r="E6615" s="25">
        <v>700.58</v>
      </c>
      <c r="J6615" s="1"/>
      <c r="K6615" s="1"/>
      <c r="L6615" s="1"/>
      <c r="M6615" s="1"/>
      <c r="N6615" s="1"/>
      <c r="AA6615" s="1"/>
      <c r="AB6615" s="1"/>
      <c r="AC6615" s="1"/>
    </row>
    <row r="6616" spans="2:29" x14ac:dyDescent="0.25">
      <c r="B6616" s="27">
        <f t="shared" si="165"/>
        <v>39723.583333317292</v>
      </c>
      <c r="C6616" s="25">
        <v>14</v>
      </c>
      <c r="D6616" s="25">
        <v>20.8</v>
      </c>
      <c r="E6616" s="25">
        <v>681.38</v>
      </c>
      <c r="J6616" s="1"/>
      <c r="K6616" s="1"/>
      <c r="L6616" s="1"/>
      <c r="M6616" s="1"/>
      <c r="N6616" s="1"/>
      <c r="AA6616" s="1"/>
      <c r="AB6616" s="1"/>
      <c r="AC6616" s="1"/>
    </row>
    <row r="6617" spans="2:29" x14ac:dyDescent="0.25">
      <c r="B6617" s="27">
        <f t="shared" si="165"/>
        <v>39723.624999983957</v>
      </c>
      <c r="C6617" s="25">
        <v>15</v>
      </c>
      <c r="D6617" s="25">
        <v>20.6</v>
      </c>
      <c r="E6617" s="25">
        <v>600.37</v>
      </c>
      <c r="J6617" s="1"/>
      <c r="K6617" s="1"/>
      <c r="L6617" s="1"/>
      <c r="M6617" s="1"/>
      <c r="N6617" s="1"/>
      <c r="AA6617" s="1"/>
      <c r="AB6617" s="1"/>
      <c r="AC6617" s="1"/>
    </row>
    <row r="6618" spans="2:29" x14ac:dyDescent="0.25">
      <c r="B6618" s="27">
        <f t="shared" si="165"/>
        <v>39723.666666650621</v>
      </c>
      <c r="C6618" s="25">
        <v>16</v>
      </c>
      <c r="D6618" s="25">
        <v>20.100000000000001</v>
      </c>
      <c r="E6618" s="25">
        <v>446.38</v>
      </c>
      <c r="J6618" s="1"/>
      <c r="K6618" s="1"/>
      <c r="L6618" s="1"/>
      <c r="M6618" s="1"/>
      <c r="N6618" s="1"/>
      <c r="AA6618" s="1"/>
      <c r="AB6618" s="1"/>
      <c r="AC6618" s="1"/>
    </row>
    <row r="6619" spans="2:29" x14ac:dyDescent="0.25">
      <c r="B6619" s="27">
        <f t="shared" si="165"/>
        <v>39723.708333317285</v>
      </c>
      <c r="C6619" s="25">
        <v>17</v>
      </c>
      <c r="D6619" s="25">
        <v>19.2</v>
      </c>
      <c r="E6619" s="25">
        <v>226.75</v>
      </c>
      <c r="J6619" s="1"/>
      <c r="K6619" s="1"/>
      <c r="L6619" s="1"/>
      <c r="M6619" s="1"/>
      <c r="N6619" s="1"/>
      <c r="AA6619" s="1"/>
      <c r="AB6619" s="1"/>
      <c r="AC6619" s="1"/>
    </row>
    <row r="6620" spans="2:29" x14ac:dyDescent="0.25">
      <c r="B6620" s="27">
        <f t="shared" si="165"/>
        <v>39723.749999983949</v>
      </c>
      <c r="C6620" s="25">
        <v>18</v>
      </c>
      <c r="D6620" s="25">
        <v>17.8</v>
      </c>
      <c r="E6620" s="25">
        <v>17.559999999999999</v>
      </c>
      <c r="J6620" s="1"/>
      <c r="K6620" s="1"/>
      <c r="L6620" s="1"/>
      <c r="M6620" s="1"/>
      <c r="N6620" s="1"/>
      <c r="AA6620" s="1"/>
      <c r="AB6620" s="1"/>
      <c r="AC6620" s="1"/>
    </row>
    <row r="6621" spans="2:29" x14ac:dyDescent="0.25">
      <c r="B6621" s="27">
        <f t="shared" si="165"/>
        <v>39723.791666650613</v>
      </c>
      <c r="C6621" s="25">
        <v>19</v>
      </c>
      <c r="D6621" s="25">
        <v>17.100000000000001</v>
      </c>
      <c r="E6621" s="25">
        <v>0</v>
      </c>
      <c r="J6621" s="1"/>
      <c r="K6621" s="1"/>
      <c r="L6621" s="1"/>
      <c r="M6621" s="1"/>
      <c r="N6621" s="1"/>
      <c r="AA6621" s="1"/>
      <c r="AB6621" s="1"/>
      <c r="AC6621" s="1"/>
    </row>
    <row r="6622" spans="2:29" x14ac:dyDescent="0.25">
      <c r="B6622" s="27">
        <f t="shared" si="165"/>
        <v>39723.833333317278</v>
      </c>
      <c r="C6622" s="25">
        <v>20</v>
      </c>
      <c r="D6622" s="25">
        <v>16.8</v>
      </c>
      <c r="E6622" s="25">
        <v>0</v>
      </c>
      <c r="J6622" s="1"/>
      <c r="K6622" s="1"/>
      <c r="L6622" s="1"/>
      <c r="M6622" s="1"/>
      <c r="N6622" s="1"/>
      <c r="AA6622" s="1"/>
      <c r="AB6622" s="1"/>
      <c r="AC6622" s="1"/>
    </row>
    <row r="6623" spans="2:29" x14ac:dyDescent="0.25">
      <c r="B6623" s="27">
        <f t="shared" si="165"/>
        <v>39723.874999983942</v>
      </c>
      <c r="C6623" s="25">
        <v>21</v>
      </c>
      <c r="D6623" s="25">
        <v>16.7</v>
      </c>
      <c r="E6623" s="25">
        <v>0</v>
      </c>
      <c r="J6623" s="1"/>
      <c r="K6623" s="1"/>
      <c r="L6623" s="1"/>
      <c r="M6623" s="1"/>
      <c r="N6623" s="1"/>
      <c r="AA6623" s="1"/>
      <c r="AB6623" s="1"/>
      <c r="AC6623" s="1"/>
    </row>
    <row r="6624" spans="2:29" x14ac:dyDescent="0.25">
      <c r="B6624" s="27">
        <f t="shared" si="165"/>
        <v>39723.916666650606</v>
      </c>
      <c r="C6624" s="25">
        <v>22</v>
      </c>
      <c r="D6624" s="25">
        <v>16.7</v>
      </c>
      <c r="E6624" s="25">
        <v>0</v>
      </c>
      <c r="J6624" s="1"/>
      <c r="K6624" s="1"/>
      <c r="L6624" s="1"/>
      <c r="M6624" s="1"/>
      <c r="N6624" s="1"/>
      <c r="AA6624" s="1"/>
      <c r="AB6624" s="1"/>
      <c r="AC6624" s="1"/>
    </row>
    <row r="6625" spans="2:29" x14ac:dyDescent="0.25">
      <c r="B6625" s="27">
        <f t="shared" si="165"/>
        <v>39723.95833331727</v>
      </c>
      <c r="C6625" s="25">
        <v>23</v>
      </c>
      <c r="D6625" s="25">
        <v>16.7</v>
      </c>
      <c r="E6625" s="25">
        <v>0</v>
      </c>
      <c r="J6625" s="1"/>
      <c r="K6625" s="1"/>
      <c r="L6625" s="1"/>
      <c r="M6625" s="1"/>
      <c r="N6625" s="1"/>
      <c r="AA6625" s="1"/>
      <c r="AB6625" s="1"/>
      <c r="AC6625" s="1"/>
    </row>
    <row r="6626" spans="2:29" x14ac:dyDescent="0.25">
      <c r="B6626" s="27">
        <f t="shared" si="165"/>
        <v>39723.999999983935</v>
      </c>
      <c r="C6626" s="25">
        <v>0</v>
      </c>
      <c r="D6626" s="25">
        <v>16.5</v>
      </c>
      <c r="E6626" s="25">
        <v>0</v>
      </c>
      <c r="J6626" s="1"/>
      <c r="K6626" s="1"/>
      <c r="L6626" s="1"/>
      <c r="M6626" s="1"/>
      <c r="N6626" s="1"/>
      <c r="AA6626" s="1"/>
      <c r="AB6626" s="1"/>
      <c r="AC6626" s="1"/>
    </row>
    <row r="6627" spans="2:29" x14ac:dyDescent="0.25">
      <c r="B6627" s="27">
        <f t="shared" si="165"/>
        <v>39724.041666650599</v>
      </c>
      <c r="C6627" s="25">
        <v>1</v>
      </c>
      <c r="D6627" s="25">
        <v>16.399999999999999</v>
      </c>
      <c r="E6627" s="25">
        <v>0</v>
      </c>
      <c r="J6627" s="1"/>
      <c r="K6627" s="1"/>
      <c r="L6627" s="1"/>
      <c r="M6627" s="1"/>
      <c r="N6627" s="1"/>
      <c r="AA6627" s="1"/>
      <c r="AB6627" s="1"/>
      <c r="AC6627" s="1"/>
    </row>
    <row r="6628" spans="2:29" x14ac:dyDescent="0.25">
      <c r="B6628" s="27">
        <f t="shared" si="165"/>
        <v>39724.083333317263</v>
      </c>
      <c r="C6628" s="25">
        <v>2</v>
      </c>
      <c r="D6628" s="25">
        <v>16.399999999999999</v>
      </c>
      <c r="E6628" s="25">
        <v>0</v>
      </c>
      <c r="J6628" s="1"/>
      <c r="K6628" s="1"/>
      <c r="L6628" s="1"/>
      <c r="M6628" s="1"/>
      <c r="N6628" s="1"/>
      <c r="AA6628" s="1"/>
      <c r="AB6628" s="1"/>
      <c r="AC6628" s="1"/>
    </row>
    <row r="6629" spans="2:29" x14ac:dyDescent="0.25">
      <c r="B6629" s="27">
        <f t="shared" si="165"/>
        <v>39724.124999983927</v>
      </c>
      <c r="C6629" s="25">
        <v>3</v>
      </c>
      <c r="D6629" s="25">
        <v>16.3</v>
      </c>
      <c r="E6629" s="25">
        <v>0</v>
      </c>
      <c r="J6629" s="1"/>
      <c r="K6629" s="1"/>
      <c r="L6629" s="1"/>
      <c r="M6629" s="1"/>
      <c r="N6629" s="1"/>
      <c r="AA6629" s="1"/>
      <c r="AB6629" s="1"/>
      <c r="AC6629" s="1"/>
    </row>
    <row r="6630" spans="2:29" x14ac:dyDescent="0.25">
      <c r="B6630" s="27">
        <f t="shared" si="165"/>
        <v>39724.166666650592</v>
      </c>
      <c r="C6630" s="25">
        <v>4</v>
      </c>
      <c r="D6630" s="25">
        <v>16.2</v>
      </c>
      <c r="E6630" s="25">
        <v>0</v>
      </c>
      <c r="J6630" s="1"/>
      <c r="K6630" s="1"/>
      <c r="L6630" s="1"/>
      <c r="M6630" s="1"/>
      <c r="N6630" s="1"/>
      <c r="AA6630" s="1"/>
      <c r="AB6630" s="1"/>
      <c r="AC6630" s="1"/>
    </row>
    <row r="6631" spans="2:29" x14ac:dyDescent="0.25">
      <c r="B6631" s="27">
        <f t="shared" si="165"/>
        <v>39724.208333317256</v>
      </c>
      <c r="C6631" s="25">
        <v>5</v>
      </c>
      <c r="D6631" s="25">
        <v>15.9</v>
      </c>
      <c r="E6631" s="25">
        <v>0</v>
      </c>
      <c r="J6631" s="1"/>
      <c r="K6631" s="1"/>
      <c r="L6631" s="1"/>
      <c r="M6631" s="1"/>
      <c r="N6631" s="1"/>
      <c r="AA6631" s="1"/>
      <c r="AB6631" s="1"/>
      <c r="AC6631" s="1"/>
    </row>
    <row r="6632" spans="2:29" x14ac:dyDescent="0.25">
      <c r="B6632" s="27">
        <f t="shared" si="165"/>
        <v>39724.24999998392</v>
      </c>
      <c r="C6632" s="25">
        <v>6</v>
      </c>
      <c r="D6632" s="25">
        <v>15.8</v>
      </c>
      <c r="E6632" s="25">
        <v>0</v>
      </c>
      <c r="J6632" s="1"/>
      <c r="K6632" s="1"/>
      <c r="L6632" s="1"/>
      <c r="M6632" s="1"/>
      <c r="N6632" s="1"/>
      <c r="AA6632" s="1"/>
      <c r="AB6632" s="1"/>
      <c r="AC6632" s="1"/>
    </row>
    <row r="6633" spans="2:29" x14ac:dyDescent="0.25">
      <c r="B6633" s="27">
        <f t="shared" si="165"/>
        <v>39724.291666650584</v>
      </c>
      <c r="C6633" s="25">
        <v>7</v>
      </c>
      <c r="D6633" s="25">
        <v>15.6</v>
      </c>
      <c r="E6633" s="25">
        <v>0</v>
      </c>
      <c r="J6633" s="1"/>
      <c r="K6633" s="1"/>
      <c r="L6633" s="1"/>
      <c r="M6633" s="1"/>
      <c r="N6633" s="1"/>
      <c r="AA6633" s="1"/>
      <c r="AB6633" s="1"/>
      <c r="AC6633" s="1"/>
    </row>
    <row r="6634" spans="2:29" x14ac:dyDescent="0.25">
      <c r="B6634" s="27">
        <f t="shared" si="165"/>
        <v>39724.333333317249</v>
      </c>
      <c r="C6634" s="25">
        <v>8</v>
      </c>
      <c r="D6634" s="25">
        <v>15.8</v>
      </c>
      <c r="E6634" s="25">
        <v>110.25</v>
      </c>
      <c r="J6634" s="1"/>
      <c r="K6634" s="1"/>
      <c r="L6634" s="1"/>
      <c r="M6634" s="1"/>
      <c r="N6634" s="1"/>
      <c r="AA6634" s="1"/>
      <c r="AB6634" s="1"/>
      <c r="AC6634" s="1"/>
    </row>
    <row r="6635" spans="2:29" x14ac:dyDescent="0.25">
      <c r="B6635" s="27">
        <f t="shared" si="165"/>
        <v>39724.374999983913</v>
      </c>
      <c r="C6635" s="25">
        <v>9</v>
      </c>
      <c r="D6635" s="25">
        <v>16.399999999999999</v>
      </c>
      <c r="E6635" s="25">
        <v>316.8</v>
      </c>
      <c r="J6635" s="1"/>
      <c r="K6635" s="1"/>
      <c r="L6635" s="1"/>
      <c r="M6635" s="1"/>
      <c r="N6635" s="1"/>
      <c r="AA6635" s="1"/>
      <c r="AB6635" s="1"/>
      <c r="AC6635" s="1"/>
    </row>
    <row r="6636" spans="2:29" x14ac:dyDescent="0.25">
      <c r="B6636" s="27">
        <f t="shared" si="165"/>
        <v>39724.416666650577</v>
      </c>
      <c r="C6636" s="25">
        <v>10</v>
      </c>
      <c r="D6636" s="25">
        <v>17.100000000000001</v>
      </c>
      <c r="E6636" s="25">
        <v>502.24</v>
      </c>
      <c r="J6636" s="1"/>
      <c r="K6636" s="1"/>
      <c r="L6636" s="1"/>
      <c r="M6636" s="1"/>
      <c r="N6636" s="1"/>
      <c r="AA6636" s="1"/>
      <c r="AB6636" s="1"/>
      <c r="AC6636" s="1"/>
    </row>
    <row r="6637" spans="2:29" x14ac:dyDescent="0.25">
      <c r="B6637" s="27">
        <f t="shared" si="165"/>
        <v>39724.458333317241</v>
      </c>
      <c r="C6637" s="25">
        <v>11</v>
      </c>
      <c r="D6637" s="25">
        <v>17.8</v>
      </c>
      <c r="E6637" s="25">
        <v>646.30999999999995</v>
      </c>
      <c r="J6637" s="1"/>
      <c r="K6637" s="1"/>
      <c r="L6637" s="1"/>
      <c r="M6637" s="1"/>
      <c r="N6637" s="1"/>
      <c r="AA6637" s="1"/>
      <c r="AB6637" s="1"/>
      <c r="AC6637" s="1"/>
    </row>
    <row r="6638" spans="2:29" x14ac:dyDescent="0.25">
      <c r="B6638" s="27">
        <f t="shared" si="165"/>
        <v>39724.499999983906</v>
      </c>
      <c r="C6638" s="25">
        <v>12</v>
      </c>
      <c r="D6638" s="25">
        <v>17.7</v>
      </c>
      <c r="E6638" s="25">
        <v>746.85</v>
      </c>
      <c r="J6638" s="1"/>
      <c r="K6638" s="1"/>
      <c r="L6638" s="1"/>
      <c r="M6638" s="1"/>
      <c r="N6638" s="1"/>
      <c r="AA6638" s="1"/>
      <c r="AB6638" s="1"/>
      <c r="AC6638" s="1"/>
    </row>
    <row r="6639" spans="2:29" x14ac:dyDescent="0.25">
      <c r="B6639" s="27">
        <f t="shared" si="165"/>
        <v>39724.54166665057</v>
      </c>
      <c r="C6639" s="25">
        <v>13</v>
      </c>
      <c r="D6639" s="25">
        <v>18.3</v>
      </c>
      <c r="E6639" s="25">
        <v>771.18</v>
      </c>
      <c r="J6639" s="1"/>
      <c r="K6639" s="1"/>
      <c r="L6639" s="1"/>
      <c r="M6639" s="1"/>
      <c r="N6639" s="1"/>
      <c r="AA6639" s="1"/>
      <c r="AB6639" s="1"/>
      <c r="AC6639" s="1"/>
    </row>
    <row r="6640" spans="2:29" x14ac:dyDescent="0.25">
      <c r="B6640" s="27">
        <f t="shared" si="165"/>
        <v>39724.583333317234</v>
      </c>
      <c r="C6640" s="25">
        <v>14</v>
      </c>
      <c r="D6640" s="25">
        <v>18.899999999999999</v>
      </c>
      <c r="E6640" s="25">
        <v>728.6</v>
      </c>
      <c r="J6640" s="1"/>
      <c r="K6640" s="1"/>
      <c r="L6640" s="1"/>
      <c r="M6640" s="1"/>
      <c r="N6640" s="1"/>
      <c r="AA6640" s="1"/>
      <c r="AB6640" s="1"/>
      <c r="AC6640" s="1"/>
    </row>
    <row r="6641" spans="2:29" x14ac:dyDescent="0.25">
      <c r="B6641" s="27">
        <f t="shared" si="165"/>
        <v>39724.624999983898</v>
      </c>
      <c r="C6641" s="25">
        <v>15</v>
      </c>
      <c r="D6641" s="25">
        <v>19.2</v>
      </c>
      <c r="E6641" s="25">
        <v>623.70000000000005</v>
      </c>
      <c r="J6641" s="1"/>
      <c r="K6641" s="1"/>
      <c r="L6641" s="1"/>
      <c r="M6641" s="1"/>
      <c r="N6641" s="1"/>
      <c r="AA6641" s="1"/>
      <c r="AB6641" s="1"/>
      <c r="AC6641" s="1"/>
    </row>
    <row r="6642" spans="2:29" x14ac:dyDescent="0.25">
      <c r="B6642" s="27">
        <f t="shared" si="165"/>
        <v>39724.666666650563</v>
      </c>
      <c r="C6642" s="25">
        <v>16</v>
      </c>
      <c r="D6642" s="25">
        <v>19</v>
      </c>
      <c r="E6642" s="25">
        <v>464.93</v>
      </c>
      <c r="J6642" s="1"/>
      <c r="K6642" s="1"/>
      <c r="L6642" s="1"/>
      <c r="M6642" s="1"/>
      <c r="N6642" s="1"/>
      <c r="AA6642" s="1"/>
      <c r="AB6642" s="1"/>
      <c r="AC6642" s="1"/>
    </row>
    <row r="6643" spans="2:29" x14ac:dyDescent="0.25">
      <c r="B6643" s="27">
        <f t="shared" si="165"/>
        <v>39724.708333317227</v>
      </c>
      <c r="C6643" s="25">
        <v>17</v>
      </c>
      <c r="D6643" s="25">
        <v>18.399999999999999</v>
      </c>
      <c r="E6643" s="25">
        <v>266.79000000000002</v>
      </c>
      <c r="J6643" s="1"/>
      <c r="K6643" s="1"/>
      <c r="L6643" s="1"/>
      <c r="M6643" s="1"/>
      <c r="N6643" s="1"/>
      <c r="AA6643" s="1"/>
      <c r="AB6643" s="1"/>
      <c r="AC6643" s="1"/>
    </row>
    <row r="6644" spans="2:29" x14ac:dyDescent="0.25">
      <c r="B6644" s="27">
        <f t="shared" si="165"/>
        <v>39724.749999983891</v>
      </c>
      <c r="C6644" s="25">
        <v>18</v>
      </c>
      <c r="D6644" s="25">
        <v>17.2</v>
      </c>
      <c r="E6644" s="25">
        <v>58.12</v>
      </c>
      <c r="J6644" s="1"/>
      <c r="K6644" s="1"/>
      <c r="L6644" s="1"/>
      <c r="M6644" s="1"/>
      <c r="N6644" s="1"/>
      <c r="AA6644" s="1"/>
      <c r="AB6644" s="1"/>
      <c r="AC6644" s="1"/>
    </row>
    <row r="6645" spans="2:29" x14ac:dyDescent="0.25">
      <c r="B6645" s="27">
        <f t="shared" si="165"/>
        <v>39724.791666650555</v>
      </c>
      <c r="C6645" s="25">
        <v>19</v>
      </c>
      <c r="D6645" s="25">
        <v>16.100000000000001</v>
      </c>
      <c r="E6645" s="25">
        <v>0</v>
      </c>
      <c r="J6645" s="1"/>
      <c r="K6645" s="1"/>
      <c r="L6645" s="1"/>
      <c r="M6645" s="1"/>
      <c r="N6645" s="1"/>
      <c r="AA6645" s="1"/>
      <c r="AB6645" s="1"/>
      <c r="AC6645" s="1"/>
    </row>
    <row r="6646" spans="2:29" x14ac:dyDescent="0.25">
      <c r="B6646" s="27">
        <f t="shared" si="165"/>
        <v>39724.83333331722</v>
      </c>
      <c r="C6646" s="25">
        <v>20</v>
      </c>
      <c r="D6646" s="25">
        <v>15.8</v>
      </c>
      <c r="E6646" s="25">
        <v>0</v>
      </c>
      <c r="J6646" s="1"/>
      <c r="K6646" s="1"/>
      <c r="L6646" s="1"/>
      <c r="M6646" s="1"/>
      <c r="N6646" s="1"/>
      <c r="AA6646" s="1"/>
      <c r="AB6646" s="1"/>
      <c r="AC6646" s="1"/>
    </row>
    <row r="6647" spans="2:29" x14ac:dyDescent="0.25">
      <c r="B6647" s="27">
        <f t="shared" si="165"/>
        <v>39724.874999983884</v>
      </c>
      <c r="C6647" s="25">
        <v>21</v>
      </c>
      <c r="D6647" s="25">
        <v>15.7</v>
      </c>
      <c r="E6647" s="25">
        <v>0</v>
      </c>
      <c r="J6647" s="1"/>
      <c r="K6647" s="1"/>
      <c r="L6647" s="1"/>
      <c r="M6647" s="1"/>
      <c r="N6647" s="1"/>
      <c r="AA6647" s="1"/>
      <c r="AB6647" s="1"/>
      <c r="AC6647" s="1"/>
    </row>
    <row r="6648" spans="2:29" x14ac:dyDescent="0.25">
      <c r="B6648" s="27">
        <f t="shared" si="165"/>
        <v>39724.916666650548</v>
      </c>
      <c r="C6648" s="25">
        <v>22</v>
      </c>
      <c r="D6648" s="25">
        <v>15.6</v>
      </c>
      <c r="E6648" s="25">
        <v>0</v>
      </c>
      <c r="J6648" s="1"/>
      <c r="K6648" s="1"/>
      <c r="L6648" s="1"/>
      <c r="M6648" s="1"/>
      <c r="N6648" s="1"/>
      <c r="AA6648" s="1"/>
      <c r="AB6648" s="1"/>
      <c r="AC6648" s="1"/>
    </row>
    <row r="6649" spans="2:29" x14ac:dyDescent="0.25">
      <c r="B6649" s="27">
        <f t="shared" si="165"/>
        <v>39724.958333317212</v>
      </c>
      <c r="C6649" s="25">
        <v>23</v>
      </c>
      <c r="D6649" s="25">
        <v>15.5</v>
      </c>
      <c r="E6649" s="25">
        <v>0</v>
      </c>
      <c r="J6649" s="1"/>
      <c r="K6649" s="1"/>
      <c r="L6649" s="1"/>
      <c r="M6649" s="1"/>
      <c r="N6649" s="1"/>
      <c r="AA6649" s="1"/>
      <c r="AB6649" s="1"/>
      <c r="AC6649" s="1"/>
    </row>
    <row r="6650" spans="2:29" x14ac:dyDescent="0.25">
      <c r="B6650" s="27">
        <f t="shared" si="165"/>
        <v>39724.999999983876</v>
      </c>
      <c r="C6650" s="25">
        <v>0</v>
      </c>
      <c r="D6650" s="25">
        <v>15.4</v>
      </c>
      <c r="E6650" s="25">
        <v>0</v>
      </c>
      <c r="J6650" s="1"/>
      <c r="K6650" s="1"/>
      <c r="L6650" s="1"/>
      <c r="M6650" s="1"/>
      <c r="N6650" s="1"/>
      <c r="AA6650" s="1"/>
      <c r="AB6650" s="1"/>
      <c r="AC6650" s="1"/>
    </row>
    <row r="6651" spans="2:29" x14ac:dyDescent="0.25">
      <c r="B6651" s="27">
        <f t="shared" si="165"/>
        <v>39725.041666650541</v>
      </c>
      <c r="C6651" s="25">
        <v>1</v>
      </c>
      <c r="D6651" s="25">
        <v>15.1</v>
      </c>
      <c r="E6651" s="25">
        <v>0</v>
      </c>
      <c r="J6651" s="1"/>
      <c r="K6651" s="1"/>
      <c r="L6651" s="1"/>
      <c r="M6651" s="1"/>
      <c r="N6651" s="1"/>
      <c r="AA6651" s="1"/>
      <c r="AB6651" s="1"/>
      <c r="AC6651" s="1"/>
    </row>
    <row r="6652" spans="2:29" x14ac:dyDescent="0.25">
      <c r="B6652" s="27">
        <f t="shared" si="165"/>
        <v>39725.083333317205</v>
      </c>
      <c r="C6652" s="25">
        <v>2</v>
      </c>
      <c r="D6652" s="25">
        <v>14.7</v>
      </c>
      <c r="E6652" s="25">
        <v>0</v>
      </c>
      <c r="J6652" s="1"/>
      <c r="K6652" s="1"/>
      <c r="L6652" s="1"/>
      <c r="M6652" s="1"/>
      <c r="N6652" s="1"/>
      <c r="AA6652" s="1"/>
      <c r="AB6652" s="1"/>
      <c r="AC6652" s="1"/>
    </row>
    <row r="6653" spans="2:29" x14ac:dyDescent="0.25">
      <c r="B6653" s="27">
        <f t="shared" si="165"/>
        <v>39725.124999983869</v>
      </c>
      <c r="C6653" s="25">
        <v>3</v>
      </c>
      <c r="D6653" s="25">
        <v>14.3</v>
      </c>
      <c r="E6653" s="25">
        <v>0</v>
      </c>
      <c r="J6653" s="1"/>
      <c r="K6653" s="1"/>
      <c r="L6653" s="1"/>
      <c r="M6653" s="1"/>
      <c r="N6653" s="1"/>
      <c r="AA6653" s="1"/>
      <c r="AB6653" s="1"/>
      <c r="AC6653" s="1"/>
    </row>
    <row r="6654" spans="2:29" x14ac:dyDescent="0.25">
      <c r="B6654" s="27">
        <f t="shared" si="165"/>
        <v>39725.166666650533</v>
      </c>
      <c r="C6654" s="25">
        <v>4</v>
      </c>
      <c r="D6654" s="25">
        <v>14.1</v>
      </c>
      <c r="E6654" s="25">
        <v>0</v>
      </c>
      <c r="J6654" s="1"/>
      <c r="K6654" s="1"/>
      <c r="L6654" s="1"/>
      <c r="M6654" s="1"/>
      <c r="N6654" s="1"/>
      <c r="AA6654" s="1"/>
      <c r="AB6654" s="1"/>
      <c r="AC6654" s="1"/>
    </row>
    <row r="6655" spans="2:29" x14ac:dyDescent="0.25">
      <c r="B6655" s="27">
        <f t="shared" si="165"/>
        <v>39725.208333317198</v>
      </c>
      <c r="C6655" s="25">
        <v>5</v>
      </c>
      <c r="D6655" s="25">
        <v>14</v>
      </c>
      <c r="E6655" s="25">
        <v>0</v>
      </c>
      <c r="J6655" s="1"/>
      <c r="K6655" s="1"/>
      <c r="L6655" s="1"/>
      <c r="M6655" s="1"/>
      <c r="N6655" s="1"/>
      <c r="AA6655" s="1"/>
      <c r="AB6655" s="1"/>
      <c r="AC6655" s="1"/>
    </row>
    <row r="6656" spans="2:29" x14ac:dyDescent="0.25">
      <c r="B6656" s="27">
        <f t="shared" si="165"/>
        <v>39725.249999983862</v>
      </c>
      <c r="C6656" s="25">
        <v>6</v>
      </c>
      <c r="D6656" s="25">
        <v>13.7</v>
      </c>
      <c r="E6656" s="25">
        <v>0</v>
      </c>
      <c r="J6656" s="1"/>
      <c r="K6656" s="1"/>
      <c r="L6656" s="1"/>
      <c r="M6656" s="1"/>
      <c r="N6656" s="1"/>
      <c r="AA6656" s="1"/>
      <c r="AB6656" s="1"/>
      <c r="AC6656" s="1"/>
    </row>
    <row r="6657" spans="2:29" x14ac:dyDescent="0.25">
      <c r="B6657" s="27">
        <f t="shared" si="165"/>
        <v>39725.291666650526</v>
      </c>
      <c r="C6657" s="25">
        <v>7</v>
      </c>
      <c r="D6657" s="25">
        <v>13.3</v>
      </c>
      <c r="E6657" s="25">
        <v>0</v>
      </c>
      <c r="J6657" s="1"/>
      <c r="K6657" s="1"/>
      <c r="L6657" s="1"/>
      <c r="M6657" s="1"/>
      <c r="N6657" s="1"/>
      <c r="AA6657" s="1"/>
      <c r="AB6657" s="1"/>
      <c r="AC6657" s="1"/>
    </row>
    <row r="6658" spans="2:29" x14ac:dyDescent="0.25">
      <c r="B6658" s="27">
        <f t="shared" si="165"/>
        <v>39725.33333331719</v>
      </c>
      <c r="C6658" s="25">
        <v>8</v>
      </c>
      <c r="D6658" s="25">
        <v>13.2</v>
      </c>
      <c r="E6658" s="25">
        <v>108.63</v>
      </c>
      <c r="J6658" s="1"/>
      <c r="K6658" s="1"/>
      <c r="L6658" s="1"/>
      <c r="M6658" s="1"/>
      <c r="N6658" s="1"/>
      <c r="AA6658" s="1"/>
      <c r="AB6658" s="1"/>
      <c r="AC6658" s="1"/>
    </row>
    <row r="6659" spans="2:29" x14ac:dyDescent="0.25">
      <c r="B6659" s="27">
        <f t="shared" ref="B6659:B6722" si="166">B6658+1/24</f>
        <v>39725.374999983855</v>
      </c>
      <c r="C6659" s="25">
        <v>9</v>
      </c>
      <c r="D6659" s="25">
        <v>13.3</v>
      </c>
      <c r="E6659" s="25">
        <v>169.79</v>
      </c>
      <c r="J6659" s="1"/>
      <c r="K6659" s="1"/>
      <c r="L6659" s="1"/>
      <c r="M6659" s="1"/>
      <c r="N6659" s="1"/>
      <c r="AA6659" s="1"/>
      <c r="AB6659" s="1"/>
      <c r="AC6659" s="1"/>
    </row>
    <row r="6660" spans="2:29" x14ac:dyDescent="0.25">
      <c r="B6660" s="27">
        <f t="shared" si="166"/>
        <v>39725.416666650519</v>
      </c>
      <c r="C6660" s="25">
        <v>10</v>
      </c>
      <c r="D6660" s="25">
        <v>14</v>
      </c>
      <c r="E6660" s="25">
        <v>325.02999999999997</v>
      </c>
      <c r="J6660" s="1"/>
      <c r="K6660" s="1"/>
      <c r="L6660" s="1"/>
      <c r="M6660" s="1"/>
      <c r="N6660" s="1"/>
      <c r="AA6660" s="1"/>
      <c r="AB6660" s="1"/>
      <c r="AC6660" s="1"/>
    </row>
    <row r="6661" spans="2:29" x14ac:dyDescent="0.25">
      <c r="B6661" s="27">
        <f t="shared" si="166"/>
        <v>39725.458333317183</v>
      </c>
      <c r="C6661" s="25">
        <v>11</v>
      </c>
      <c r="D6661" s="25">
        <v>15.1</v>
      </c>
      <c r="E6661" s="25">
        <v>587.91</v>
      </c>
      <c r="J6661" s="1"/>
      <c r="K6661" s="1"/>
      <c r="L6661" s="1"/>
      <c r="M6661" s="1"/>
      <c r="N6661" s="1"/>
      <c r="AA6661" s="1"/>
      <c r="AB6661" s="1"/>
      <c r="AC6661" s="1"/>
    </row>
    <row r="6662" spans="2:29" x14ac:dyDescent="0.25">
      <c r="B6662" s="27">
        <f t="shared" si="166"/>
        <v>39725.499999983847</v>
      </c>
      <c r="C6662" s="25">
        <v>0</v>
      </c>
      <c r="D6662" s="25">
        <v>17.7</v>
      </c>
      <c r="E6662" s="25">
        <v>746.85</v>
      </c>
      <c r="J6662" s="1"/>
      <c r="K6662" s="1"/>
      <c r="L6662" s="1"/>
      <c r="M6662" s="1"/>
      <c r="N6662" s="1"/>
      <c r="AA6662" s="1"/>
      <c r="AB6662" s="1"/>
      <c r="AC6662" s="1"/>
    </row>
    <row r="6663" spans="2:29" x14ac:dyDescent="0.25">
      <c r="B6663" s="27">
        <f t="shared" si="166"/>
        <v>39725.541666650512</v>
      </c>
      <c r="C6663" s="25">
        <v>0</v>
      </c>
      <c r="D6663" s="25">
        <v>18.3</v>
      </c>
      <c r="E6663" s="25">
        <v>771.18</v>
      </c>
      <c r="J6663" s="1"/>
      <c r="K6663" s="1"/>
      <c r="L6663" s="1"/>
      <c r="M6663" s="1"/>
      <c r="N6663" s="1"/>
      <c r="AA6663" s="1"/>
      <c r="AB6663" s="1"/>
      <c r="AC6663" s="1"/>
    </row>
    <row r="6664" spans="2:29" x14ac:dyDescent="0.25">
      <c r="B6664" s="27">
        <f t="shared" si="166"/>
        <v>39725.583333317176</v>
      </c>
      <c r="C6664" s="25">
        <v>0</v>
      </c>
      <c r="D6664" s="25">
        <v>18.899999999999999</v>
      </c>
      <c r="E6664" s="25">
        <v>728.6</v>
      </c>
      <c r="J6664" s="1"/>
      <c r="K6664" s="1"/>
      <c r="L6664" s="1"/>
      <c r="M6664" s="1"/>
      <c r="N6664" s="1"/>
      <c r="AA6664" s="1"/>
      <c r="AB6664" s="1"/>
      <c r="AC6664" s="1"/>
    </row>
    <row r="6665" spans="2:29" x14ac:dyDescent="0.25">
      <c r="B6665" s="27">
        <f t="shared" si="166"/>
        <v>39725.62499998384</v>
      </c>
      <c r="C6665" s="25">
        <v>0</v>
      </c>
      <c r="D6665" s="25">
        <v>19.2</v>
      </c>
      <c r="E6665" s="25">
        <v>623.70000000000005</v>
      </c>
      <c r="J6665" s="1"/>
      <c r="K6665" s="1"/>
      <c r="L6665" s="1"/>
      <c r="M6665" s="1"/>
      <c r="N6665" s="1"/>
      <c r="AA6665" s="1"/>
      <c r="AB6665" s="1"/>
      <c r="AC6665" s="1"/>
    </row>
    <row r="6666" spans="2:29" x14ac:dyDescent="0.25">
      <c r="B6666" s="27">
        <f t="shared" si="166"/>
        <v>39725.666666650504</v>
      </c>
      <c r="C6666" s="25">
        <v>0</v>
      </c>
      <c r="D6666" s="25">
        <v>19</v>
      </c>
      <c r="E6666" s="25">
        <v>464.93</v>
      </c>
      <c r="J6666" s="1"/>
      <c r="K6666" s="1"/>
      <c r="L6666" s="1"/>
      <c r="M6666" s="1"/>
      <c r="N6666" s="1"/>
      <c r="AA6666" s="1"/>
      <c r="AB6666" s="1"/>
      <c r="AC6666" s="1"/>
    </row>
    <row r="6667" spans="2:29" x14ac:dyDescent="0.25">
      <c r="B6667" s="27">
        <f t="shared" si="166"/>
        <v>39725.708333317169</v>
      </c>
      <c r="C6667" s="25">
        <v>0</v>
      </c>
      <c r="D6667" s="25">
        <v>18.399999999999999</v>
      </c>
      <c r="E6667" s="25">
        <v>266.79000000000002</v>
      </c>
      <c r="J6667" s="1"/>
      <c r="K6667" s="1"/>
      <c r="L6667" s="1"/>
      <c r="M6667" s="1"/>
      <c r="N6667" s="1"/>
      <c r="AA6667" s="1"/>
      <c r="AB6667" s="1"/>
      <c r="AC6667" s="1"/>
    </row>
    <row r="6668" spans="2:29" x14ac:dyDescent="0.25">
      <c r="B6668" s="27">
        <f t="shared" si="166"/>
        <v>39725.749999983833</v>
      </c>
      <c r="C6668" s="25">
        <v>0</v>
      </c>
      <c r="D6668" s="25">
        <v>17.2</v>
      </c>
      <c r="E6668" s="25">
        <v>58.12</v>
      </c>
      <c r="J6668" s="1"/>
      <c r="K6668" s="1"/>
      <c r="L6668" s="1"/>
      <c r="M6668" s="1"/>
      <c r="N6668" s="1"/>
      <c r="AA6668" s="1"/>
      <c r="AB6668" s="1"/>
      <c r="AC6668" s="1"/>
    </row>
    <row r="6669" spans="2:29" x14ac:dyDescent="0.25">
      <c r="B6669" s="27">
        <f t="shared" si="166"/>
        <v>39725.791666650497</v>
      </c>
      <c r="C6669" s="25">
        <v>0</v>
      </c>
      <c r="D6669" s="25">
        <v>16.100000000000001</v>
      </c>
      <c r="E6669" s="25">
        <v>0</v>
      </c>
      <c r="J6669" s="1"/>
      <c r="K6669" s="1"/>
      <c r="L6669" s="1"/>
      <c r="M6669" s="1"/>
      <c r="N6669" s="1"/>
      <c r="AA6669" s="1"/>
      <c r="AB6669" s="1"/>
      <c r="AC6669" s="1"/>
    </row>
    <row r="6670" spans="2:29" x14ac:dyDescent="0.25">
      <c r="B6670" s="27">
        <f t="shared" si="166"/>
        <v>39725.833333317161</v>
      </c>
      <c r="C6670" s="25">
        <v>0</v>
      </c>
      <c r="D6670" s="25">
        <v>15.8</v>
      </c>
      <c r="E6670" s="25">
        <v>0</v>
      </c>
      <c r="J6670" s="1"/>
      <c r="K6670" s="1"/>
      <c r="L6670" s="1"/>
      <c r="M6670" s="1"/>
      <c r="N6670" s="1"/>
      <c r="AA6670" s="1"/>
      <c r="AB6670" s="1"/>
      <c r="AC6670" s="1"/>
    </row>
    <row r="6671" spans="2:29" x14ac:dyDescent="0.25">
      <c r="B6671" s="27">
        <f t="shared" si="166"/>
        <v>39725.874999983826</v>
      </c>
      <c r="C6671" s="25">
        <v>0</v>
      </c>
      <c r="D6671" s="25">
        <v>15.7</v>
      </c>
      <c r="E6671" s="25">
        <v>0</v>
      </c>
      <c r="J6671" s="1"/>
      <c r="K6671" s="1"/>
      <c r="L6671" s="1"/>
      <c r="M6671" s="1"/>
      <c r="N6671" s="1"/>
      <c r="AA6671" s="1"/>
      <c r="AB6671" s="1"/>
      <c r="AC6671" s="1"/>
    </row>
    <row r="6672" spans="2:29" x14ac:dyDescent="0.25">
      <c r="B6672" s="27">
        <f t="shared" si="166"/>
        <v>39725.91666665049</v>
      </c>
      <c r="C6672" s="25">
        <v>0</v>
      </c>
      <c r="D6672" s="25">
        <v>15.6</v>
      </c>
      <c r="E6672" s="25">
        <v>0</v>
      </c>
      <c r="J6672" s="1"/>
      <c r="K6672" s="1"/>
      <c r="L6672" s="1"/>
      <c r="M6672" s="1"/>
      <c r="N6672" s="1"/>
      <c r="AA6672" s="1"/>
      <c r="AB6672" s="1"/>
      <c r="AC6672" s="1"/>
    </row>
    <row r="6673" spans="2:29" x14ac:dyDescent="0.25">
      <c r="B6673" s="27">
        <f t="shared" si="166"/>
        <v>39725.958333317154</v>
      </c>
      <c r="C6673" s="25">
        <v>0</v>
      </c>
      <c r="D6673" s="25">
        <v>15.5</v>
      </c>
      <c r="E6673" s="25">
        <v>0</v>
      </c>
      <c r="J6673" s="1"/>
      <c r="K6673" s="1"/>
      <c r="L6673" s="1"/>
      <c r="M6673" s="1"/>
      <c r="N6673" s="1"/>
      <c r="AA6673" s="1"/>
      <c r="AB6673" s="1"/>
      <c r="AC6673" s="1"/>
    </row>
    <row r="6674" spans="2:29" x14ac:dyDescent="0.25">
      <c r="B6674" s="27">
        <f t="shared" si="166"/>
        <v>39725.999999983818</v>
      </c>
      <c r="C6674" s="25">
        <v>0</v>
      </c>
      <c r="D6674" s="25">
        <v>15.4</v>
      </c>
      <c r="E6674" s="25">
        <v>0</v>
      </c>
      <c r="J6674" s="1"/>
      <c r="K6674" s="1"/>
      <c r="L6674" s="1"/>
      <c r="M6674" s="1"/>
      <c r="N6674" s="1"/>
      <c r="AA6674" s="1"/>
      <c r="AB6674" s="1"/>
      <c r="AC6674" s="1"/>
    </row>
    <row r="6675" spans="2:29" x14ac:dyDescent="0.25">
      <c r="B6675" s="27">
        <f t="shared" si="166"/>
        <v>39726.041666650483</v>
      </c>
      <c r="C6675" s="25">
        <v>0</v>
      </c>
      <c r="D6675" s="25">
        <v>15.1</v>
      </c>
      <c r="E6675" s="25">
        <v>0</v>
      </c>
      <c r="J6675" s="1"/>
      <c r="K6675" s="1"/>
      <c r="L6675" s="1"/>
      <c r="M6675" s="1"/>
      <c r="N6675" s="1"/>
      <c r="AA6675" s="1"/>
      <c r="AB6675" s="1"/>
      <c r="AC6675" s="1"/>
    </row>
    <row r="6676" spans="2:29" x14ac:dyDescent="0.25">
      <c r="B6676" s="27">
        <f t="shared" si="166"/>
        <v>39726.083333317147</v>
      </c>
      <c r="C6676" s="25">
        <v>0</v>
      </c>
      <c r="D6676" s="25">
        <v>14.7</v>
      </c>
      <c r="E6676" s="25">
        <v>0</v>
      </c>
      <c r="J6676" s="1"/>
      <c r="K6676" s="1"/>
      <c r="L6676" s="1"/>
      <c r="M6676" s="1"/>
      <c r="N6676" s="1"/>
      <c r="AA6676" s="1"/>
      <c r="AB6676" s="1"/>
      <c r="AC6676" s="1"/>
    </row>
    <row r="6677" spans="2:29" x14ac:dyDescent="0.25">
      <c r="B6677" s="27">
        <f t="shared" si="166"/>
        <v>39726.124999983811</v>
      </c>
      <c r="C6677" s="25">
        <v>0</v>
      </c>
      <c r="D6677" s="25">
        <v>14.3</v>
      </c>
      <c r="E6677" s="25">
        <v>0</v>
      </c>
      <c r="J6677" s="1"/>
      <c r="K6677" s="1"/>
      <c r="L6677" s="1"/>
      <c r="M6677" s="1"/>
      <c r="N6677" s="1"/>
      <c r="AA6677" s="1"/>
      <c r="AB6677" s="1"/>
      <c r="AC6677" s="1"/>
    </row>
    <row r="6678" spans="2:29" x14ac:dyDescent="0.25">
      <c r="B6678" s="27">
        <f t="shared" si="166"/>
        <v>39726.166666650475</v>
      </c>
      <c r="C6678" s="25">
        <v>0</v>
      </c>
      <c r="D6678" s="25">
        <v>14.1</v>
      </c>
      <c r="E6678" s="25">
        <v>0</v>
      </c>
      <c r="J6678" s="1"/>
      <c r="K6678" s="1"/>
      <c r="L6678" s="1"/>
      <c r="M6678" s="1"/>
      <c r="N6678" s="1"/>
      <c r="AA6678" s="1"/>
      <c r="AB6678" s="1"/>
      <c r="AC6678" s="1"/>
    </row>
    <row r="6679" spans="2:29" x14ac:dyDescent="0.25">
      <c r="B6679" s="27">
        <f t="shared" si="166"/>
        <v>39726.208333317139</v>
      </c>
      <c r="C6679" s="25">
        <v>0</v>
      </c>
      <c r="D6679" s="25">
        <v>14</v>
      </c>
      <c r="E6679" s="25">
        <v>0</v>
      </c>
      <c r="J6679" s="1"/>
      <c r="K6679" s="1"/>
      <c r="L6679" s="1"/>
      <c r="M6679" s="1"/>
      <c r="N6679" s="1"/>
      <c r="AA6679" s="1"/>
      <c r="AB6679" s="1"/>
      <c r="AC6679" s="1"/>
    </row>
    <row r="6680" spans="2:29" x14ac:dyDescent="0.25">
      <c r="B6680" s="27">
        <f t="shared" si="166"/>
        <v>39726.249999983804</v>
      </c>
      <c r="C6680" s="25">
        <v>0</v>
      </c>
      <c r="D6680" s="25">
        <v>13.7</v>
      </c>
      <c r="E6680" s="25">
        <v>0</v>
      </c>
      <c r="J6680" s="1"/>
      <c r="K6680" s="1"/>
      <c r="L6680" s="1"/>
      <c r="M6680" s="1"/>
      <c r="N6680" s="1"/>
      <c r="AA6680" s="1"/>
      <c r="AB6680" s="1"/>
      <c r="AC6680" s="1"/>
    </row>
    <row r="6681" spans="2:29" x14ac:dyDescent="0.25">
      <c r="B6681" s="27">
        <f t="shared" si="166"/>
        <v>39726.291666650468</v>
      </c>
      <c r="C6681" s="25">
        <v>0</v>
      </c>
      <c r="D6681" s="25">
        <v>13.3</v>
      </c>
      <c r="E6681" s="25">
        <v>0</v>
      </c>
      <c r="J6681" s="1"/>
      <c r="K6681" s="1"/>
      <c r="L6681" s="1"/>
      <c r="M6681" s="1"/>
      <c r="N6681" s="1"/>
      <c r="AA6681" s="1"/>
      <c r="AB6681" s="1"/>
      <c r="AC6681" s="1"/>
    </row>
    <row r="6682" spans="2:29" x14ac:dyDescent="0.25">
      <c r="B6682" s="27">
        <f t="shared" si="166"/>
        <v>39726.333333317132</v>
      </c>
      <c r="C6682" s="25">
        <v>0</v>
      </c>
      <c r="D6682" s="25">
        <v>13.2</v>
      </c>
      <c r="E6682" s="25">
        <v>108.63</v>
      </c>
      <c r="J6682" s="1"/>
      <c r="K6682" s="1"/>
      <c r="L6682" s="1"/>
      <c r="M6682" s="1"/>
      <c r="N6682" s="1"/>
      <c r="AA6682" s="1"/>
      <c r="AB6682" s="1"/>
      <c r="AC6682" s="1"/>
    </row>
    <row r="6683" spans="2:29" x14ac:dyDescent="0.25">
      <c r="B6683" s="27">
        <f t="shared" si="166"/>
        <v>39726.374999983796</v>
      </c>
      <c r="C6683" s="25">
        <v>0</v>
      </c>
      <c r="D6683" s="25">
        <v>13.3</v>
      </c>
      <c r="E6683" s="25">
        <v>169.79</v>
      </c>
      <c r="J6683" s="1"/>
      <c r="K6683" s="1"/>
      <c r="L6683" s="1"/>
      <c r="M6683" s="1"/>
      <c r="N6683" s="1"/>
      <c r="AA6683" s="1"/>
      <c r="AB6683" s="1"/>
      <c r="AC6683" s="1"/>
    </row>
    <row r="6684" spans="2:29" x14ac:dyDescent="0.25">
      <c r="B6684" s="27">
        <f t="shared" si="166"/>
        <v>39726.416666650461</v>
      </c>
      <c r="C6684" s="25">
        <v>0</v>
      </c>
      <c r="D6684" s="25">
        <v>14</v>
      </c>
      <c r="E6684" s="25">
        <v>325.02999999999997</v>
      </c>
      <c r="J6684" s="1"/>
      <c r="K6684" s="1"/>
      <c r="L6684" s="1"/>
      <c r="M6684" s="1"/>
      <c r="N6684" s="1"/>
      <c r="AA6684" s="1"/>
      <c r="AB6684" s="1"/>
      <c r="AC6684" s="1"/>
    </row>
    <row r="6685" spans="2:29" x14ac:dyDescent="0.25">
      <c r="B6685" s="27">
        <f t="shared" si="166"/>
        <v>39726.458333317125</v>
      </c>
      <c r="C6685" s="25">
        <v>0</v>
      </c>
      <c r="D6685" s="25">
        <v>15.1</v>
      </c>
      <c r="E6685" s="25">
        <v>587.91</v>
      </c>
      <c r="J6685" s="1"/>
      <c r="K6685" s="1"/>
      <c r="L6685" s="1"/>
      <c r="M6685" s="1"/>
      <c r="N6685" s="1"/>
      <c r="AA6685" s="1"/>
      <c r="AB6685" s="1"/>
      <c r="AC6685" s="1"/>
    </row>
    <row r="6686" spans="2:29" x14ac:dyDescent="0.25">
      <c r="B6686" s="27">
        <f t="shared" si="166"/>
        <v>39726.499999983789</v>
      </c>
      <c r="C6686" s="25">
        <v>12</v>
      </c>
      <c r="D6686" s="25">
        <v>19.5</v>
      </c>
      <c r="E6686" s="25">
        <v>728.53</v>
      </c>
      <c r="J6686" s="1"/>
      <c r="K6686" s="1"/>
      <c r="L6686" s="1"/>
      <c r="M6686" s="1"/>
      <c r="N6686" s="1"/>
      <c r="AA6686" s="1"/>
      <c r="AB6686" s="1"/>
      <c r="AC6686" s="1"/>
    </row>
    <row r="6687" spans="2:29" x14ac:dyDescent="0.25">
      <c r="B6687" s="27">
        <f t="shared" si="166"/>
        <v>39726.541666650453</v>
      </c>
      <c r="C6687" s="25">
        <v>13</v>
      </c>
      <c r="D6687" s="25">
        <v>20.8</v>
      </c>
      <c r="E6687" s="25">
        <v>751.93</v>
      </c>
      <c r="J6687" s="1"/>
      <c r="K6687" s="1"/>
      <c r="L6687" s="1"/>
      <c r="M6687" s="1"/>
      <c r="N6687" s="1"/>
      <c r="AA6687" s="1"/>
      <c r="AB6687" s="1"/>
      <c r="AC6687" s="1"/>
    </row>
    <row r="6688" spans="2:29" x14ac:dyDescent="0.25">
      <c r="B6688" s="27">
        <f t="shared" si="166"/>
        <v>39726.583333317118</v>
      </c>
      <c r="C6688" s="25">
        <v>14</v>
      </c>
      <c r="D6688" s="25">
        <v>21.5</v>
      </c>
      <c r="E6688" s="25">
        <v>709.91</v>
      </c>
      <c r="J6688" s="1"/>
      <c r="K6688" s="1"/>
      <c r="L6688" s="1"/>
      <c r="M6688" s="1"/>
      <c r="N6688" s="1"/>
      <c r="AA6688" s="1"/>
      <c r="AB6688" s="1"/>
      <c r="AC6688" s="1"/>
    </row>
    <row r="6689" spans="2:29" x14ac:dyDescent="0.25">
      <c r="B6689" s="27">
        <f t="shared" si="166"/>
        <v>39726.624999983782</v>
      </c>
      <c r="C6689" s="25">
        <v>15</v>
      </c>
      <c r="D6689" s="25">
        <v>21.9</v>
      </c>
      <c r="E6689" s="25">
        <v>606.16</v>
      </c>
      <c r="J6689" s="1"/>
      <c r="K6689" s="1"/>
      <c r="L6689" s="1"/>
      <c r="M6689" s="1"/>
      <c r="N6689" s="1"/>
      <c r="AA6689" s="1"/>
      <c r="AB6689" s="1"/>
      <c r="AC6689" s="1"/>
    </row>
    <row r="6690" spans="2:29" x14ac:dyDescent="0.25">
      <c r="B6690" s="27">
        <f t="shared" si="166"/>
        <v>39726.666666650446</v>
      </c>
      <c r="C6690" s="25">
        <v>16</v>
      </c>
      <c r="D6690" s="25">
        <v>22.2</v>
      </c>
      <c r="E6690" s="25">
        <v>449.07</v>
      </c>
      <c r="J6690" s="1"/>
      <c r="K6690" s="1"/>
      <c r="L6690" s="1"/>
      <c r="M6690" s="1"/>
      <c r="N6690" s="1"/>
      <c r="AA6690" s="1"/>
      <c r="AB6690" s="1"/>
      <c r="AC6690" s="1"/>
    </row>
    <row r="6691" spans="2:29" x14ac:dyDescent="0.25">
      <c r="B6691" s="27">
        <f t="shared" si="166"/>
        <v>39726.70833331711</v>
      </c>
      <c r="C6691" s="25">
        <v>17</v>
      </c>
      <c r="D6691" s="25">
        <v>22</v>
      </c>
      <c r="E6691" s="25">
        <v>253.22</v>
      </c>
      <c r="J6691" s="1"/>
      <c r="K6691" s="1"/>
      <c r="L6691" s="1"/>
      <c r="M6691" s="1"/>
      <c r="N6691" s="1"/>
      <c r="AA6691" s="1"/>
      <c r="AB6691" s="1"/>
      <c r="AC6691" s="1"/>
    </row>
    <row r="6692" spans="2:29" x14ac:dyDescent="0.25">
      <c r="B6692" s="27">
        <f t="shared" si="166"/>
        <v>39726.749999983775</v>
      </c>
      <c r="C6692" s="25">
        <v>18</v>
      </c>
      <c r="D6692" s="25">
        <v>20.6</v>
      </c>
      <c r="E6692" s="25">
        <v>49.34</v>
      </c>
      <c r="J6692" s="1"/>
      <c r="K6692" s="1"/>
      <c r="L6692" s="1"/>
      <c r="M6692" s="1"/>
      <c r="N6692" s="1"/>
      <c r="AA6692" s="1"/>
      <c r="AB6692" s="1"/>
      <c r="AC6692" s="1"/>
    </row>
    <row r="6693" spans="2:29" x14ac:dyDescent="0.25">
      <c r="B6693" s="27">
        <f t="shared" si="166"/>
        <v>39726.791666650439</v>
      </c>
      <c r="C6693" s="25">
        <v>19</v>
      </c>
      <c r="D6693" s="25">
        <v>18.100000000000001</v>
      </c>
      <c r="E6693" s="25">
        <v>0</v>
      </c>
      <c r="J6693" s="1"/>
      <c r="K6693" s="1"/>
      <c r="L6693" s="1"/>
      <c r="M6693" s="1"/>
      <c r="N6693" s="1"/>
      <c r="AA6693" s="1"/>
      <c r="AB6693" s="1"/>
      <c r="AC6693" s="1"/>
    </row>
    <row r="6694" spans="2:29" x14ac:dyDescent="0.25">
      <c r="B6694" s="27">
        <f t="shared" si="166"/>
        <v>39726.833333317103</v>
      </c>
      <c r="C6694" s="25">
        <v>20</v>
      </c>
      <c r="D6694" s="25">
        <v>17.399999999999999</v>
      </c>
      <c r="E6694" s="25">
        <v>0</v>
      </c>
      <c r="J6694" s="1"/>
      <c r="K6694" s="1"/>
      <c r="L6694" s="1"/>
      <c r="M6694" s="1"/>
      <c r="N6694" s="1"/>
      <c r="AA6694" s="1"/>
      <c r="AB6694" s="1"/>
      <c r="AC6694" s="1"/>
    </row>
    <row r="6695" spans="2:29" x14ac:dyDescent="0.25">
      <c r="B6695" s="27">
        <f t="shared" si="166"/>
        <v>39726.874999983767</v>
      </c>
      <c r="C6695" s="25">
        <v>21</v>
      </c>
      <c r="D6695" s="25">
        <v>17</v>
      </c>
      <c r="E6695" s="25">
        <v>0</v>
      </c>
      <c r="J6695" s="1"/>
      <c r="K6695" s="1"/>
      <c r="L6695" s="1"/>
      <c r="M6695" s="1"/>
      <c r="N6695" s="1"/>
      <c r="AA6695" s="1"/>
      <c r="AB6695" s="1"/>
      <c r="AC6695" s="1"/>
    </row>
    <row r="6696" spans="2:29" x14ac:dyDescent="0.25">
      <c r="B6696" s="27">
        <f t="shared" si="166"/>
        <v>39726.916666650432</v>
      </c>
      <c r="C6696" s="25">
        <v>22</v>
      </c>
      <c r="D6696" s="25">
        <v>16.7</v>
      </c>
      <c r="E6696" s="25">
        <v>0</v>
      </c>
      <c r="J6696" s="1"/>
      <c r="K6696" s="1"/>
      <c r="L6696" s="1"/>
      <c r="M6696" s="1"/>
      <c r="N6696" s="1"/>
      <c r="AA6696" s="1"/>
      <c r="AB6696" s="1"/>
      <c r="AC6696" s="1"/>
    </row>
    <row r="6697" spans="2:29" x14ac:dyDescent="0.25">
      <c r="B6697" s="27">
        <f t="shared" si="166"/>
        <v>39726.958333317096</v>
      </c>
      <c r="C6697" s="25">
        <v>23</v>
      </c>
      <c r="D6697" s="25">
        <v>16.600000000000001</v>
      </c>
      <c r="E6697" s="25">
        <v>0</v>
      </c>
      <c r="J6697" s="1"/>
      <c r="K6697" s="1"/>
      <c r="L6697" s="1"/>
      <c r="M6697" s="1"/>
      <c r="N6697" s="1"/>
      <c r="AA6697" s="1"/>
      <c r="AB6697" s="1"/>
      <c r="AC6697" s="1"/>
    </row>
    <row r="6698" spans="2:29" x14ac:dyDescent="0.25">
      <c r="B6698" s="27">
        <f t="shared" si="166"/>
        <v>39726.99999998376</v>
      </c>
      <c r="C6698" s="25">
        <v>0</v>
      </c>
      <c r="D6698" s="25">
        <v>16.5</v>
      </c>
      <c r="E6698" s="25">
        <v>0</v>
      </c>
      <c r="J6698" s="1"/>
      <c r="K6698" s="1"/>
      <c r="L6698" s="1"/>
      <c r="M6698" s="1"/>
      <c r="N6698" s="1"/>
      <c r="AA6698" s="1"/>
      <c r="AB6698" s="1"/>
      <c r="AC6698" s="1"/>
    </row>
    <row r="6699" spans="2:29" x14ac:dyDescent="0.25">
      <c r="B6699" s="27">
        <f t="shared" si="166"/>
        <v>39727.041666650424</v>
      </c>
      <c r="C6699" s="25">
        <v>1</v>
      </c>
      <c r="D6699" s="25">
        <v>16.3</v>
      </c>
      <c r="E6699" s="25">
        <v>0</v>
      </c>
      <c r="J6699" s="1"/>
      <c r="K6699" s="1"/>
      <c r="L6699" s="1"/>
      <c r="M6699" s="1"/>
      <c r="N6699" s="1"/>
      <c r="AA6699" s="1"/>
      <c r="AB6699" s="1"/>
      <c r="AC6699" s="1"/>
    </row>
    <row r="6700" spans="2:29" x14ac:dyDescent="0.25">
      <c r="B6700" s="27">
        <f t="shared" si="166"/>
        <v>39727.083333317089</v>
      </c>
      <c r="C6700" s="25">
        <v>2</v>
      </c>
      <c r="D6700" s="25">
        <v>16.2</v>
      </c>
      <c r="E6700" s="25">
        <v>0</v>
      </c>
      <c r="J6700" s="1"/>
      <c r="K6700" s="1"/>
      <c r="L6700" s="1"/>
      <c r="M6700" s="1"/>
      <c r="N6700" s="1"/>
      <c r="AA6700" s="1"/>
      <c r="AB6700" s="1"/>
      <c r="AC6700" s="1"/>
    </row>
    <row r="6701" spans="2:29" x14ac:dyDescent="0.25">
      <c r="B6701" s="27">
        <f t="shared" si="166"/>
        <v>39727.124999983753</v>
      </c>
      <c r="C6701" s="25">
        <v>3</v>
      </c>
      <c r="D6701" s="25">
        <v>16</v>
      </c>
      <c r="E6701" s="25">
        <v>0</v>
      </c>
      <c r="J6701" s="1"/>
      <c r="K6701" s="1"/>
      <c r="L6701" s="1"/>
      <c r="M6701" s="1"/>
      <c r="N6701" s="1"/>
      <c r="AA6701" s="1"/>
      <c r="AB6701" s="1"/>
      <c r="AC6701" s="1"/>
    </row>
    <row r="6702" spans="2:29" x14ac:dyDescent="0.25">
      <c r="B6702" s="27">
        <f t="shared" si="166"/>
        <v>39727.166666650417</v>
      </c>
      <c r="C6702" s="25">
        <v>4</v>
      </c>
      <c r="D6702" s="25">
        <v>15.9</v>
      </c>
      <c r="E6702" s="25">
        <v>0</v>
      </c>
      <c r="J6702" s="1"/>
      <c r="K6702" s="1"/>
      <c r="L6702" s="1"/>
      <c r="M6702" s="1"/>
      <c r="N6702" s="1"/>
      <c r="AA6702" s="1"/>
      <c r="AB6702" s="1"/>
      <c r="AC6702" s="1"/>
    </row>
    <row r="6703" spans="2:29" x14ac:dyDescent="0.25">
      <c r="B6703" s="27">
        <f t="shared" si="166"/>
        <v>39727.208333317081</v>
      </c>
      <c r="C6703" s="25">
        <v>5</v>
      </c>
      <c r="D6703" s="25">
        <v>15.7</v>
      </c>
      <c r="E6703" s="25">
        <v>0</v>
      </c>
      <c r="J6703" s="1"/>
      <c r="K6703" s="1"/>
      <c r="L6703" s="1"/>
      <c r="M6703" s="1"/>
      <c r="N6703" s="1"/>
      <c r="AA6703" s="1"/>
      <c r="AB6703" s="1"/>
      <c r="AC6703" s="1"/>
    </row>
    <row r="6704" spans="2:29" x14ac:dyDescent="0.25">
      <c r="B6704" s="27">
        <f t="shared" si="166"/>
        <v>39727.249999983746</v>
      </c>
      <c r="C6704" s="25">
        <v>6</v>
      </c>
      <c r="D6704" s="25">
        <v>15.4</v>
      </c>
      <c r="E6704" s="25">
        <v>0</v>
      </c>
      <c r="J6704" s="1"/>
      <c r="K6704" s="1"/>
      <c r="L6704" s="1"/>
      <c r="M6704" s="1"/>
      <c r="N6704" s="1"/>
      <c r="AA6704" s="1"/>
      <c r="AB6704" s="1"/>
      <c r="AC6704" s="1"/>
    </row>
    <row r="6705" spans="2:29" x14ac:dyDescent="0.25">
      <c r="B6705" s="27">
        <f t="shared" si="166"/>
        <v>39727.29166665041</v>
      </c>
      <c r="C6705" s="25">
        <v>7</v>
      </c>
      <c r="D6705" s="25">
        <v>15</v>
      </c>
      <c r="E6705" s="25">
        <v>0</v>
      </c>
      <c r="J6705" s="1"/>
      <c r="K6705" s="1"/>
      <c r="L6705" s="1"/>
      <c r="M6705" s="1"/>
      <c r="N6705" s="1"/>
      <c r="AA6705" s="1"/>
      <c r="AB6705" s="1"/>
      <c r="AC6705" s="1"/>
    </row>
    <row r="6706" spans="2:29" x14ac:dyDescent="0.25">
      <c r="B6706" s="27">
        <f t="shared" si="166"/>
        <v>39727.333333317074</v>
      </c>
      <c r="C6706" s="25">
        <v>8</v>
      </c>
      <c r="D6706" s="25">
        <v>14.9</v>
      </c>
      <c r="E6706" s="25">
        <v>98.41</v>
      </c>
      <c r="J6706" s="1"/>
      <c r="K6706" s="1"/>
      <c r="L6706" s="1"/>
      <c r="M6706" s="1"/>
      <c r="N6706" s="1"/>
      <c r="AA6706" s="1"/>
      <c r="AB6706" s="1"/>
      <c r="AC6706" s="1"/>
    </row>
    <row r="6707" spans="2:29" x14ac:dyDescent="0.25">
      <c r="B6707" s="27">
        <f t="shared" si="166"/>
        <v>39727.374999983738</v>
      </c>
      <c r="C6707" s="25">
        <v>9</v>
      </c>
      <c r="D6707" s="25">
        <v>15.7</v>
      </c>
      <c r="E6707" s="25">
        <v>304.18</v>
      </c>
      <c r="J6707" s="1"/>
      <c r="K6707" s="1"/>
      <c r="L6707" s="1"/>
      <c r="M6707" s="1"/>
      <c r="N6707" s="1"/>
      <c r="AA6707" s="1"/>
      <c r="AB6707" s="1"/>
      <c r="AC6707" s="1"/>
    </row>
    <row r="6708" spans="2:29" x14ac:dyDescent="0.25">
      <c r="B6708" s="27">
        <f t="shared" si="166"/>
        <v>39727.416666650402</v>
      </c>
      <c r="C6708" s="25">
        <v>10</v>
      </c>
      <c r="D6708" s="25">
        <v>17.399999999999999</v>
      </c>
      <c r="E6708" s="25">
        <v>489.78</v>
      </c>
      <c r="J6708" s="1"/>
      <c r="K6708" s="1"/>
      <c r="L6708" s="1"/>
      <c r="M6708" s="1"/>
      <c r="N6708" s="1"/>
      <c r="AA6708" s="1"/>
      <c r="AB6708" s="1"/>
      <c r="AC6708" s="1"/>
    </row>
    <row r="6709" spans="2:29" x14ac:dyDescent="0.25">
      <c r="B6709" s="27">
        <f t="shared" si="166"/>
        <v>39727.458333317067</v>
      </c>
      <c r="C6709" s="25">
        <v>11</v>
      </c>
      <c r="D6709" s="25">
        <v>18.8</v>
      </c>
      <c r="E6709" s="25">
        <v>631.91999999999996</v>
      </c>
      <c r="J6709" s="1"/>
      <c r="K6709" s="1"/>
      <c r="L6709" s="1"/>
      <c r="M6709" s="1"/>
      <c r="N6709" s="1"/>
      <c r="AA6709" s="1"/>
      <c r="AB6709" s="1"/>
      <c r="AC6709" s="1"/>
    </row>
    <row r="6710" spans="2:29" x14ac:dyDescent="0.25">
      <c r="B6710" s="27">
        <f t="shared" si="166"/>
        <v>39727.499999983731</v>
      </c>
      <c r="C6710" s="25">
        <v>12</v>
      </c>
      <c r="D6710" s="25">
        <v>19.600000000000001</v>
      </c>
      <c r="E6710" s="25">
        <v>716.44</v>
      </c>
      <c r="J6710" s="1"/>
      <c r="K6710" s="1"/>
      <c r="L6710" s="1"/>
      <c r="M6710" s="1"/>
      <c r="N6710" s="1"/>
      <c r="AA6710" s="1"/>
      <c r="AB6710" s="1"/>
      <c r="AC6710" s="1"/>
    </row>
    <row r="6711" spans="2:29" x14ac:dyDescent="0.25">
      <c r="B6711" s="27">
        <f t="shared" si="166"/>
        <v>39727.541666650395</v>
      </c>
      <c r="C6711" s="25">
        <v>13</v>
      </c>
      <c r="D6711" s="25">
        <v>20.6</v>
      </c>
      <c r="E6711" s="25">
        <v>739.65</v>
      </c>
      <c r="J6711" s="1"/>
      <c r="K6711" s="1"/>
      <c r="L6711" s="1"/>
      <c r="M6711" s="1"/>
      <c r="N6711" s="1"/>
      <c r="AA6711" s="1"/>
      <c r="AB6711" s="1"/>
      <c r="AC6711" s="1"/>
    </row>
    <row r="6712" spans="2:29" x14ac:dyDescent="0.25">
      <c r="B6712" s="27">
        <f t="shared" si="166"/>
        <v>39727.583333317059</v>
      </c>
      <c r="C6712" s="25">
        <v>14</v>
      </c>
      <c r="D6712" s="25">
        <v>21</v>
      </c>
      <c r="E6712" s="25">
        <v>697.75</v>
      </c>
      <c r="J6712" s="1"/>
      <c r="K6712" s="1"/>
      <c r="L6712" s="1"/>
      <c r="M6712" s="1"/>
      <c r="N6712" s="1"/>
      <c r="AA6712" s="1"/>
      <c r="AB6712" s="1"/>
      <c r="AC6712" s="1"/>
    </row>
    <row r="6713" spans="2:29" x14ac:dyDescent="0.25">
      <c r="B6713" s="27">
        <f t="shared" si="166"/>
        <v>39727.624999983724</v>
      </c>
      <c r="C6713" s="25">
        <v>15</v>
      </c>
      <c r="D6713" s="25">
        <v>20.5</v>
      </c>
      <c r="E6713" s="25">
        <v>594.28</v>
      </c>
      <c r="J6713" s="1"/>
      <c r="K6713" s="1"/>
      <c r="L6713" s="1"/>
      <c r="M6713" s="1"/>
      <c r="N6713" s="1"/>
      <c r="AA6713" s="1"/>
      <c r="AB6713" s="1"/>
      <c r="AC6713" s="1"/>
    </row>
    <row r="6714" spans="2:29" x14ac:dyDescent="0.25">
      <c r="B6714" s="27">
        <f t="shared" si="166"/>
        <v>39727.666666650388</v>
      </c>
      <c r="C6714" s="25">
        <v>16</v>
      </c>
      <c r="D6714" s="25">
        <v>19.8</v>
      </c>
      <c r="E6714" s="25">
        <v>422.27</v>
      </c>
      <c r="J6714" s="1"/>
      <c r="K6714" s="1"/>
      <c r="L6714" s="1"/>
      <c r="M6714" s="1"/>
      <c r="N6714" s="1"/>
      <c r="AA6714" s="1"/>
      <c r="AB6714" s="1"/>
      <c r="AC6714" s="1"/>
    </row>
    <row r="6715" spans="2:29" x14ac:dyDescent="0.25">
      <c r="B6715" s="27">
        <f t="shared" si="166"/>
        <v>39727.708333317052</v>
      </c>
      <c r="C6715" s="25">
        <v>17</v>
      </c>
      <c r="D6715" s="25">
        <v>18.600000000000001</v>
      </c>
      <c r="E6715" s="25">
        <v>77.900000000000006</v>
      </c>
      <c r="J6715" s="1"/>
      <c r="K6715" s="1"/>
      <c r="L6715" s="1"/>
      <c r="M6715" s="1"/>
      <c r="N6715" s="1"/>
      <c r="AA6715" s="1"/>
      <c r="AB6715" s="1"/>
      <c r="AC6715" s="1"/>
    </row>
    <row r="6716" spans="2:29" x14ac:dyDescent="0.25">
      <c r="B6716" s="27">
        <f t="shared" si="166"/>
        <v>39727.749999983716</v>
      </c>
      <c r="C6716" s="25">
        <v>18</v>
      </c>
      <c r="D6716" s="25">
        <v>18.5</v>
      </c>
      <c r="E6716" s="25">
        <v>45.08</v>
      </c>
      <c r="J6716" s="1"/>
      <c r="K6716" s="1"/>
      <c r="L6716" s="1"/>
      <c r="M6716" s="1"/>
      <c r="N6716" s="1"/>
      <c r="AA6716" s="1"/>
      <c r="AB6716" s="1"/>
      <c r="AC6716" s="1"/>
    </row>
    <row r="6717" spans="2:29" x14ac:dyDescent="0.25">
      <c r="B6717" s="27">
        <f t="shared" si="166"/>
        <v>39727.791666650381</v>
      </c>
      <c r="C6717" s="25">
        <v>19</v>
      </c>
      <c r="D6717" s="25">
        <v>18.100000000000001</v>
      </c>
      <c r="E6717" s="25">
        <v>0</v>
      </c>
      <c r="J6717" s="1"/>
      <c r="K6717" s="1"/>
      <c r="L6717" s="1"/>
      <c r="M6717" s="1"/>
      <c r="N6717" s="1"/>
      <c r="AA6717" s="1"/>
      <c r="AB6717" s="1"/>
      <c r="AC6717" s="1"/>
    </row>
    <row r="6718" spans="2:29" x14ac:dyDescent="0.25">
      <c r="B6718" s="27">
        <f t="shared" si="166"/>
        <v>39727.833333317045</v>
      </c>
      <c r="C6718" s="25">
        <v>20</v>
      </c>
      <c r="D6718" s="25">
        <v>17.8</v>
      </c>
      <c r="E6718" s="25">
        <v>0</v>
      </c>
      <c r="J6718" s="1"/>
      <c r="K6718" s="1"/>
      <c r="L6718" s="1"/>
      <c r="M6718" s="1"/>
      <c r="N6718" s="1"/>
      <c r="AA6718" s="1"/>
      <c r="AB6718" s="1"/>
      <c r="AC6718" s="1"/>
    </row>
    <row r="6719" spans="2:29" x14ac:dyDescent="0.25">
      <c r="B6719" s="27">
        <f t="shared" si="166"/>
        <v>39727.874999983709</v>
      </c>
      <c r="C6719" s="25">
        <v>21</v>
      </c>
      <c r="D6719" s="25">
        <v>17.8</v>
      </c>
      <c r="E6719" s="25">
        <v>0</v>
      </c>
      <c r="J6719" s="1"/>
      <c r="K6719" s="1"/>
      <c r="L6719" s="1"/>
      <c r="M6719" s="1"/>
      <c r="N6719" s="1"/>
      <c r="AA6719" s="1"/>
      <c r="AB6719" s="1"/>
      <c r="AC6719" s="1"/>
    </row>
    <row r="6720" spans="2:29" x14ac:dyDescent="0.25">
      <c r="B6720" s="27">
        <f t="shared" si="166"/>
        <v>39727.916666650373</v>
      </c>
      <c r="C6720" s="25">
        <v>22</v>
      </c>
      <c r="D6720" s="25">
        <v>17.899999999999999</v>
      </c>
      <c r="E6720" s="25">
        <v>0</v>
      </c>
      <c r="J6720" s="1"/>
      <c r="K6720" s="1"/>
      <c r="L6720" s="1"/>
      <c r="M6720" s="1"/>
      <c r="N6720" s="1"/>
      <c r="AA6720" s="1"/>
      <c r="AB6720" s="1"/>
      <c r="AC6720" s="1"/>
    </row>
    <row r="6721" spans="2:29" x14ac:dyDescent="0.25">
      <c r="B6721" s="27">
        <f t="shared" si="166"/>
        <v>39727.958333317038</v>
      </c>
      <c r="C6721" s="25">
        <v>23</v>
      </c>
      <c r="D6721" s="25">
        <v>18</v>
      </c>
      <c r="E6721" s="25">
        <v>0</v>
      </c>
      <c r="J6721" s="1"/>
      <c r="K6721" s="1"/>
      <c r="L6721" s="1"/>
      <c r="M6721" s="1"/>
      <c r="N6721" s="1"/>
      <c r="AA6721" s="1"/>
      <c r="AB6721" s="1"/>
      <c r="AC6721" s="1"/>
    </row>
    <row r="6722" spans="2:29" x14ac:dyDescent="0.25">
      <c r="B6722" s="27">
        <f t="shared" si="166"/>
        <v>39727.999999983702</v>
      </c>
      <c r="C6722" s="25">
        <v>0</v>
      </c>
      <c r="D6722" s="25">
        <v>18.100000000000001</v>
      </c>
      <c r="E6722" s="25">
        <v>0</v>
      </c>
      <c r="J6722" s="1"/>
      <c r="K6722" s="1"/>
      <c r="L6722" s="1"/>
      <c r="M6722" s="1"/>
      <c r="N6722" s="1"/>
      <c r="AA6722" s="1"/>
      <c r="AB6722" s="1"/>
      <c r="AC6722" s="1"/>
    </row>
    <row r="6723" spans="2:29" x14ac:dyDescent="0.25">
      <c r="B6723" s="27">
        <f t="shared" ref="B6723:B6786" si="167">B6722+1/24</f>
        <v>39728.041666650366</v>
      </c>
      <c r="C6723" s="25">
        <v>1</v>
      </c>
      <c r="D6723" s="25">
        <v>18</v>
      </c>
      <c r="E6723" s="25">
        <v>0</v>
      </c>
      <c r="J6723" s="1"/>
      <c r="K6723" s="1"/>
      <c r="L6723" s="1"/>
      <c r="M6723" s="1"/>
      <c r="N6723" s="1"/>
      <c r="AA6723" s="1"/>
      <c r="AB6723" s="1"/>
      <c r="AC6723" s="1"/>
    </row>
    <row r="6724" spans="2:29" x14ac:dyDescent="0.25">
      <c r="B6724" s="27">
        <f t="shared" si="167"/>
        <v>39728.08333331703</v>
      </c>
      <c r="C6724" s="25">
        <v>2</v>
      </c>
      <c r="D6724" s="25">
        <v>17.899999999999999</v>
      </c>
      <c r="E6724" s="25">
        <v>0</v>
      </c>
      <c r="J6724" s="1"/>
      <c r="K6724" s="1"/>
      <c r="L6724" s="1"/>
      <c r="M6724" s="1"/>
      <c r="N6724" s="1"/>
      <c r="AA6724" s="1"/>
      <c r="AB6724" s="1"/>
      <c r="AC6724" s="1"/>
    </row>
    <row r="6725" spans="2:29" x14ac:dyDescent="0.25">
      <c r="B6725" s="27">
        <f t="shared" si="167"/>
        <v>39728.124999983695</v>
      </c>
      <c r="C6725" s="25">
        <v>3</v>
      </c>
      <c r="D6725" s="25">
        <v>17.899999999999999</v>
      </c>
      <c r="E6725" s="25">
        <v>0</v>
      </c>
      <c r="J6725" s="1"/>
      <c r="K6725" s="1"/>
      <c r="L6725" s="1"/>
      <c r="M6725" s="1"/>
      <c r="N6725" s="1"/>
      <c r="AA6725" s="1"/>
      <c r="AB6725" s="1"/>
      <c r="AC6725" s="1"/>
    </row>
    <row r="6726" spans="2:29" x14ac:dyDescent="0.25">
      <c r="B6726" s="27">
        <f t="shared" si="167"/>
        <v>39728.166666650359</v>
      </c>
      <c r="C6726" s="25">
        <v>4</v>
      </c>
      <c r="D6726" s="25">
        <v>18.2</v>
      </c>
      <c r="E6726" s="25">
        <v>0</v>
      </c>
      <c r="J6726" s="1"/>
      <c r="K6726" s="1"/>
      <c r="L6726" s="1"/>
      <c r="M6726" s="1"/>
      <c r="N6726" s="1"/>
      <c r="AA6726" s="1"/>
      <c r="AB6726" s="1"/>
      <c r="AC6726" s="1"/>
    </row>
    <row r="6727" spans="2:29" x14ac:dyDescent="0.25">
      <c r="B6727" s="27">
        <f t="shared" si="167"/>
        <v>39728.208333317023</v>
      </c>
      <c r="C6727" s="25">
        <v>5</v>
      </c>
      <c r="D6727" s="25">
        <v>18.600000000000001</v>
      </c>
      <c r="E6727" s="25">
        <v>0</v>
      </c>
      <c r="J6727" s="1"/>
      <c r="K6727" s="1"/>
      <c r="L6727" s="1"/>
      <c r="M6727" s="1"/>
      <c r="N6727" s="1"/>
      <c r="AA6727" s="1"/>
      <c r="AB6727" s="1"/>
      <c r="AC6727" s="1"/>
    </row>
    <row r="6728" spans="2:29" x14ac:dyDescent="0.25">
      <c r="B6728" s="27">
        <f t="shared" si="167"/>
        <v>39728.249999983687</v>
      </c>
      <c r="C6728" s="25">
        <v>6</v>
      </c>
      <c r="D6728" s="25">
        <v>18.8</v>
      </c>
      <c r="E6728" s="25">
        <v>0</v>
      </c>
      <c r="J6728" s="1"/>
      <c r="K6728" s="1"/>
      <c r="L6728" s="1"/>
      <c r="M6728" s="1"/>
      <c r="N6728" s="1"/>
      <c r="AA6728" s="1"/>
      <c r="AB6728" s="1"/>
      <c r="AC6728" s="1"/>
    </row>
    <row r="6729" spans="2:29" x14ac:dyDescent="0.25">
      <c r="B6729" s="27">
        <f t="shared" si="167"/>
        <v>39728.291666650352</v>
      </c>
      <c r="C6729" s="25">
        <v>7</v>
      </c>
      <c r="D6729" s="25">
        <v>19</v>
      </c>
      <c r="E6729" s="25">
        <v>0</v>
      </c>
      <c r="J6729" s="1"/>
      <c r="K6729" s="1"/>
      <c r="L6729" s="1"/>
      <c r="M6729" s="1"/>
      <c r="N6729" s="1"/>
      <c r="AA6729" s="1"/>
      <c r="AB6729" s="1"/>
      <c r="AC6729" s="1"/>
    </row>
    <row r="6730" spans="2:29" x14ac:dyDescent="0.25">
      <c r="B6730" s="27">
        <f t="shared" si="167"/>
        <v>39728.333333317016</v>
      </c>
      <c r="C6730" s="25">
        <v>8</v>
      </c>
      <c r="D6730" s="25">
        <v>19.100000000000001</v>
      </c>
      <c r="E6730" s="25">
        <v>4.05</v>
      </c>
      <c r="J6730" s="1"/>
      <c r="K6730" s="1"/>
      <c r="L6730" s="1"/>
      <c r="M6730" s="1"/>
      <c r="N6730" s="1"/>
      <c r="AA6730" s="1"/>
      <c r="AB6730" s="1"/>
      <c r="AC6730" s="1"/>
    </row>
    <row r="6731" spans="2:29" x14ac:dyDescent="0.25">
      <c r="B6731" s="27">
        <f t="shared" si="167"/>
        <v>39728.37499998368</v>
      </c>
      <c r="C6731" s="25">
        <v>9</v>
      </c>
      <c r="D6731" s="25">
        <v>19.2</v>
      </c>
      <c r="E6731" s="25">
        <v>32.369999999999997</v>
      </c>
      <c r="J6731" s="1"/>
      <c r="K6731" s="1"/>
      <c r="L6731" s="1"/>
      <c r="M6731" s="1"/>
      <c r="N6731" s="1"/>
      <c r="AA6731" s="1"/>
      <c r="AB6731" s="1"/>
      <c r="AC6731" s="1"/>
    </row>
    <row r="6732" spans="2:29" x14ac:dyDescent="0.25">
      <c r="B6732" s="27">
        <f t="shared" si="167"/>
        <v>39728.416666650344</v>
      </c>
      <c r="C6732" s="25">
        <v>10</v>
      </c>
      <c r="D6732" s="25">
        <v>19.2</v>
      </c>
      <c r="E6732" s="25">
        <v>69.73</v>
      </c>
      <c r="J6732" s="1"/>
      <c r="K6732" s="1"/>
      <c r="L6732" s="1"/>
      <c r="M6732" s="1"/>
      <c r="N6732" s="1"/>
      <c r="AA6732" s="1"/>
      <c r="AB6732" s="1"/>
      <c r="AC6732" s="1"/>
    </row>
    <row r="6733" spans="2:29" x14ac:dyDescent="0.25">
      <c r="B6733" s="27">
        <f t="shared" si="167"/>
        <v>39728.458333317009</v>
      </c>
      <c r="C6733" s="25">
        <v>11</v>
      </c>
      <c r="D6733" s="25">
        <v>19.100000000000001</v>
      </c>
      <c r="E6733" s="25">
        <v>89.55</v>
      </c>
      <c r="J6733" s="1"/>
      <c r="K6733" s="1"/>
      <c r="L6733" s="1"/>
      <c r="M6733" s="1"/>
      <c r="N6733" s="1"/>
      <c r="AA6733" s="1"/>
      <c r="AB6733" s="1"/>
      <c r="AC6733" s="1"/>
    </row>
    <row r="6734" spans="2:29" x14ac:dyDescent="0.25">
      <c r="B6734" s="27">
        <f t="shared" si="167"/>
        <v>39728.499999983673</v>
      </c>
      <c r="C6734" s="25">
        <v>12</v>
      </c>
      <c r="D6734" s="25">
        <v>20.7</v>
      </c>
      <c r="E6734" s="25">
        <v>289.64999999999998</v>
      </c>
      <c r="J6734" s="1"/>
      <c r="K6734" s="1"/>
      <c r="L6734" s="1"/>
      <c r="M6734" s="1"/>
      <c r="N6734" s="1"/>
      <c r="AA6734" s="1"/>
      <c r="AB6734" s="1"/>
      <c r="AC6734" s="1"/>
    </row>
    <row r="6735" spans="2:29" x14ac:dyDescent="0.25">
      <c r="B6735" s="27">
        <f t="shared" si="167"/>
        <v>39728.541666650337</v>
      </c>
      <c r="C6735" s="25">
        <v>13</v>
      </c>
      <c r="D6735" s="25">
        <v>20.5</v>
      </c>
      <c r="E6735" s="25">
        <v>153.15</v>
      </c>
      <c r="J6735" s="1"/>
      <c r="K6735" s="1"/>
      <c r="L6735" s="1"/>
      <c r="M6735" s="1"/>
      <c r="N6735" s="1"/>
      <c r="AA6735" s="1"/>
      <c r="AB6735" s="1"/>
      <c r="AC6735" s="1"/>
    </row>
    <row r="6736" spans="2:29" x14ac:dyDescent="0.25">
      <c r="B6736" s="27">
        <f t="shared" si="167"/>
        <v>39728.583333317001</v>
      </c>
      <c r="C6736" s="25">
        <v>14</v>
      </c>
      <c r="D6736" s="25">
        <v>20</v>
      </c>
      <c r="E6736" s="25">
        <v>156.4</v>
      </c>
      <c r="J6736" s="1"/>
      <c r="K6736" s="1"/>
      <c r="L6736" s="1"/>
      <c r="M6736" s="1"/>
      <c r="N6736" s="1"/>
      <c r="AA6736" s="1"/>
      <c r="AB6736" s="1"/>
      <c r="AC6736" s="1"/>
    </row>
    <row r="6737" spans="2:29" x14ac:dyDescent="0.25">
      <c r="B6737" s="27">
        <f t="shared" si="167"/>
        <v>39728.624999983665</v>
      </c>
      <c r="C6737" s="25">
        <v>15</v>
      </c>
      <c r="D6737" s="25">
        <v>19.2</v>
      </c>
      <c r="E6737" s="25">
        <v>64.86</v>
      </c>
      <c r="J6737" s="1"/>
      <c r="K6737" s="1"/>
      <c r="L6737" s="1"/>
      <c r="M6737" s="1"/>
      <c r="N6737" s="1"/>
      <c r="AA6737" s="1"/>
      <c r="AB6737" s="1"/>
      <c r="AC6737" s="1"/>
    </row>
    <row r="6738" spans="2:29" x14ac:dyDescent="0.25">
      <c r="B6738" s="27">
        <f t="shared" si="167"/>
        <v>39728.66666665033</v>
      </c>
      <c r="C6738" s="25">
        <v>16</v>
      </c>
      <c r="D6738" s="25">
        <v>18.7</v>
      </c>
      <c r="E6738" s="25">
        <v>6.73</v>
      </c>
      <c r="J6738" s="1"/>
      <c r="K6738" s="1"/>
      <c r="L6738" s="1"/>
      <c r="M6738" s="1"/>
      <c r="N6738" s="1"/>
      <c r="AA6738" s="1"/>
      <c r="AB6738" s="1"/>
      <c r="AC6738" s="1"/>
    </row>
    <row r="6739" spans="2:29" x14ac:dyDescent="0.25">
      <c r="B6739" s="27">
        <f t="shared" si="167"/>
        <v>39728.708333316994</v>
      </c>
      <c r="C6739" s="25">
        <v>17</v>
      </c>
      <c r="D6739" s="25">
        <v>19.100000000000001</v>
      </c>
      <c r="E6739" s="25">
        <v>6.83</v>
      </c>
      <c r="J6739" s="1"/>
      <c r="K6739" s="1"/>
      <c r="L6739" s="1"/>
      <c r="M6739" s="1"/>
      <c r="N6739" s="1"/>
      <c r="AA6739" s="1"/>
      <c r="AB6739" s="1"/>
      <c r="AC6739" s="1"/>
    </row>
    <row r="6740" spans="2:29" x14ac:dyDescent="0.25">
      <c r="B6740" s="27">
        <f t="shared" si="167"/>
        <v>39728.749999983658</v>
      </c>
      <c r="C6740" s="25">
        <v>18</v>
      </c>
      <c r="D6740" s="25">
        <v>19</v>
      </c>
      <c r="E6740" s="25">
        <v>9.92</v>
      </c>
      <c r="J6740" s="1"/>
      <c r="K6740" s="1"/>
      <c r="L6740" s="1"/>
      <c r="M6740" s="1"/>
      <c r="N6740" s="1"/>
      <c r="AA6740" s="1"/>
      <c r="AB6740" s="1"/>
      <c r="AC6740" s="1"/>
    </row>
    <row r="6741" spans="2:29" x14ac:dyDescent="0.25">
      <c r="B6741" s="27">
        <f t="shared" si="167"/>
        <v>39728.791666650322</v>
      </c>
      <c r="C6741" s="25">
        <v>19</v>
      </c>
      <c r="D6741" s="25">
        <v>19.100000000000001</v>
      </c>
      <c r="E6741" s="25">
        <v>0</v>
      </c>
      <c r="J6741" s="1"/>
      <c r="K6741" s="1"/>
      <c r="L6741" s="1"/>
      <c r="M6741" s="1"/>
      <c r="N6741" s="1"/>
      <c r="AA6741" s="1"/>
      <c r="AB6741" s="1"/>
      <c r="AC6741" s="1"/>
    </row>
    <row r="6742" spans="2:29" x14ac:dyDescent="0.25">
      <c r="B6742" s="27">
        <f t="shared" si="167"/>
        <v>39728.833333316987</v>
      </c>
      <c r="C6742" s="25">
        <v>20</v>
      </c>
      <c r="D6742" s="25">
        <v>18.7</v>
      </c>
      <c r="E6742" s="25">
        <v>0</v>
      </c>
      <c r="J6742" s="1"/>
      <c r="K6742" s="1"/>
      <c r="L6742" s="1"/>
      <c r="M6742" s="1"/>
      <c r="N6742" s="1"/>
      <c r="AA6742" s="1"/>
      <c r="AB6742" s="1"/>
      <c r="AC6742" s="1"/>
    </row>
    <row r="6743" spans="2:29" x14ac:dyDescent="0.25">
      <c r="B6743" s="27">
        <f t="shared" si="167"/>
        <v>39728.874999983651</v>
      </c>
      <c r="C6743" s="25">
        <v>21</v>
      </c>
      <c r="D6743" s="25">
        <v>18</v>
      </c>
      <c r="E6743" s="25">
        <v>0</v>
      </c>
      <c r="J6743" s="1"/>
      <c r="K6743" s="1"/>
      <c r="L6743" s="1"/>
      <c r="M6743" s="1"/>
      <c r="N6743" s="1"/>
      <c r="AA6743" s="1"/>
      <c r="AB6743" s="1"/>
      <c r="AC6743" s="1"/>
    </row>
    <row r="6744" spans="2:29" x14ac:dyDescent="0.25">
      <c r="B6744" s="27">
        <f t="shared" si="167"/>
        <v>39728.916666650315</v>
      </c>
      <c r="C6744" s="25">
        <v>22</v>
      </c>
      <c r="D6744" s="25">
        <v>17.3</v>
      </c>
      <c r="E6744" s="25">
        <v>0</v>
      </c>
      <c r="J6744" s="1"/>
      <c r="K6744" s="1"/>
      <c r="L6744" s="1"/>
      <c r="M6744" s="1"/>
      <c r="N6744" s="1"/>
      <c r="AA6744" s="1"/>
      <c r="AB6744" s="1"/>
      <c r="AC6744" s="1"/>
    </row>
    <row r="6745" spans="2:29" x14ac:dyDescent="0.25">
      <c r="B6745" s="27">
        <f t="shared" si="167"/>
        <v>39728.958333316979</v>
      </c>
      <c r="C6745" s="25">
        <v>23</v>
      </c>
      <c r="D6745" s="25">
        <v>17.100000000000001</v>
      </c>
      <c r="E6745" s="25">
        <v>0</v>
      </c>
      <c r="J6745" s="1"/>
      <c r="K6745" s="1"/>
      <c r="L6745" s="1"/>
      <c r="M6745" s="1"/>
      <c r="N6745" s="1"/>
      <c r="AA6745" s="1"/>
      <c r="AB6745" s="1"/>
      <c r="AC6745" s="1"/>
    </row>
    <row r="6746" spans="2:29" x14ac:dyDescent="0.25">
      <c r="B6746" s="27">
        <f t="shared" si="167"/>
        <v>39728.999999983644</v>
      </c>
      <c r="C6746" s="25">
        <v>0</v>
      </c>
      <c r="D6746" s="25">
        <v>16.8</v>
      </c>
      <c r="E6746" s="25">
        <v>0</v>
      </c>
      <c r="J6746" s="1"/>
      <c r="K6746" s="1"/>
      <c r="L6746" s="1"/>
      <c r="M6746" s="1"/>
      <c r="N6746" s="1"/>
      <c r="AA6746" s="1"/>
      <c r="AB6746" s="1"/>
      <c r="AC6746" s="1"/>
    </row>
    <row r="6747" spans="2:29" x14ac:dyDescent="0.25">
      <c r="B6747" s="27">
        <f t="shared" si="167"/>
        <v>39729.041666650308</v>
      </c>
      <c r="C6747" s="25">
        <v>1</v>
      </c>
      <c r="D6747" s="25">
        <v>16.5</v>
      </c>
      <c r="E6747" s="25">
        <v>0</v>
      </c>
      <c r="J6747" s="1"/>
      <c r="K6747" s="1"/>
      <c r="L6747" s="1"/>
      <c r="M6747" s="1"/>
      <c r="N6747" s="1"/>
      <c r="AA6747" s="1"/>
      <c r="AB6747" s="1"/>
      <c r="AC6747" s="1"/>
    </row>
    <row r="6748" spans="2:29" x14ac:dyDescent="0.25">
      <c r="B6748" s="27">
        <f t="shared" si="167"/>
        <v>39729.083333316972</v>
      </c>
      <c r="C6748" s="25">
        <v>2</v>
      </c>
      <c r="D6748" s="25">
        <v>16.3</v>
      </c>
      <c r="E6748" s="25">
        <v>0</v>
      </c>
      <c r="J6748" s="1"/>
      <c r="K6748" s="1"/>
      <c r="L6748" s="1"/>
      <c r="M6748" s="1"/>
      <c r="N6748" s="1"/>
      <c r="AA6748" s="1"/>
      <c r="AB6748" s="1"/>
      <c r="AC6748" s="1"/>
    </row>
    <row r="6749" spans="2:29" x14ac:dyDescent="0.25">
      <c r="B6749" s="27">
        <f t="shared" si="167"/>
        <v>39729.124999983636</v>
      </c>
      <c r="C6749" s="25">
        <v>3</v>
      </c>
      <c r="D6749" s="25">
        <v>16.2</v>
      </c>
      <c r="E6749" s="25">
        <v>0</v>
      </c>
      <c r="J6749" s="1"/>
      <c r="K6749" s="1"/>
      <c r="L6749" s="1"/>
      <c r="M6749" s="1"/>
      <c r="N6749" s="1"/>
      <c r="AA6749" s="1"/>
      <c r="AB6749" s="1"/>
      <c r="AC6749" s="1"/>
    </row>
    <row r="6750" spans="2:29" x14ac:dyDescent="0.25">
      <c r="B6750" s="27">
        <f t="shared" si="167"/>
        <v>39729.166666650301</v>
      </c>
      <c r="C6750" s="25">
        <v>4</v>
      </c>
      <c r="D6750" s="25">
        <v>16.3</v>
      </c>
      <c r="E6750" s="25">
        <v>0</v>
      </c>
      <c r="J6750" s="1"/>
      <c r="K6750" s="1"/>
      <c r="L6750" s="1"/>
      <c r="M6750" s="1"/>
      <c r="N6750" s="1"/>
      <c r="AA6750" s="1"/>
      <c r="AB6750" s="1"/>
      <c r="AC6750" s="1"/>
    </row>
    <row r="6751" spans="2:29" x14ac:dyDescent="0.25">
      <c r="B6751" s="27">
        <f t="shared" si="167"/>
        <v>39729.208333316965</v>
      </c>
      <c r="C6751" s="25">
        <v>5</v>
      </c>
      <c r="D6751" s="25">
        <v>16.399999999999999</v>
      </c>
      <c r="E6751" s="25">
        <v>0</v>
      </c>
      <c r="J6751" s="1"/>
      <c r="K6751" s="1"/>
      <c r="L6751" s="1"/>
      <c r="M6751" s="1"/>
      <c r="N6751" s="1"/>
      <c r="AA6751" s="1"/>
      <c r="AB6751" s="1"/>
      <c r="AC6751" s="1"/>
    </row>
    <row r="6752" spans="2:29" x14ac:dyDescent="0.25">
      <c r="B6752" s="27">
        <f t="shared" si="167"/>
        <v>39729.249999983629</v>
      </c>
      <c r="C6752" s="25">
        <v>6</v>
      </c>
      <c r="D6752" s="25">
        <v>16.399999999999999</v>
      </c>
      <c r="E6752" s="25">
        <v>0</v>
      </c>
      <c r="J6752" s="1"/>
      <c r="K6752" s="1"/>
      <c r="L6752" s="1"/>
      <c r="M6752" s="1"/>
      <c r="N6752" s="1"/>
      <c r="AA6752" s="1"/>
      <c r="AB6752" s="1"/>
      <c r="AC6752" s="1"/>
    </row>
    <row r="6753" spans="2:29" x14ac:dyDescent="0.25">
      <c r="B6753" s="27">
        <f t="shared" si="167"/>
        <v>39729.291666650293</v>
      </c>
      <c r="C6753" s="25">
        <v>7</v>
      </c>
      <c r="D6753" s="25">
        <v>15.7</v>
      </c>
      <c r="E6753" s="25">
        <v>0</v>
      </c>
      <c r="J6753" s="1"/>
      <c r="K6753" s="1"/>
      <c r="L6753" s="1"/>
      <c r="M6753" s="1"/>
      <c r="N6753" s="1"/>
      <c r="AA6753" s="1"/>
      <c r="AB6753" s="1"/>
      <c r="AC6753" s="1"/>
    </row>
    <row r="6754" spans="2:29" x14ac:dyDescent="0.25">
      <c r="B6754" s="27">
        <f t="shared" si="167"/>
        <v>39729.333333316958</v>
      </c>
      <c r="C6754" s="25">
        <v>8</v>
      </c>
      <c r="D6754" s="25">
        <v>15.8</v>
      </c>
      <c r="E6754" s="25">
        <v>74.67</v>
      </c>
      <c r="J6754" s="1"/>
      <c r="K6754" s="1"/>
      <c r="L6754" s="1"/>
      <c r="M6754" s="1"/>
      <c r="N6754" s="1"/>
      <c r="AA6754" s="1"/>
      <c r="AB6754" s="1"/>
      <c r="AC6754" s="1"/>
    </row>
    <row r="6755" spans="2:29" x14ac:dyDescent="0.25">
      <c r="B6755" s="27">
        <f t="shared" si="167"/>
        <v>39729.374999983622</v>
      </c>
      <c r="C6755" s="25">
        <v>9</v>
      </c>
      <c r="D6755" s="25">
        <v>16.8</v>
      </c>
      <c r="E6755" s="25">
        <v>251.4</v>
      </c>
      <c r="J6755" s="1"/>
      <c r="K6755" s="1"/>
      <c r="L6755" s="1"/>
      <c r="M6755" s="1"/>
      <c r="N6755" s="1"/>
      <c r="AA6755" s="1"/>
      <c r="AB6755" s="1"/>
      <c r="AC6755" s="1"/>
    </row>
    <row r="6756" spans="2:29" x14ac:dyDescent="0.25">
      <c r="B6756" s="27">
        <f t="shared" si="167"/>
        <v>39729.416666650286</v>
      </c>
      <c r="C6756" s="25">
        <v>10</v>
      </c>
      <c r="D6756" s="25">
        <v>17.3</v>
      </c>
      <c r="E6756" s="25">
        <v>357.4</v>
      </c>
      <c r="J6756" s="1"/>
      <c r="K6756" s="1"/>
      <c r="L6756" s="1"/>
      <c r="M6756" s="1"/>
      <c r="N6756" s="1"/>
      <c r="AA6756" s="1"/>
      <c r="AB6756" s="1"/>
      <c r="AC6756" s="1"/>
    </row>
    <row r="6757" spans="2:29" x14ac:dyDescent="0.25">
      <c r="B6757" s="27">
        <f t="shared" si="167"/>
        <v>39729.45833331695</v>
      </c>
      <c r="C6757" s="25">
        <v>11</v>
      </c>
      <c r="D6757" s="25">
        <v>17.7</v>
      </c>
      <c r="E6757" s="25">
        <v>365.39</v>
      </c>
      <c r="J6757" s="1"/>
      <c r="K6757" s="1"/>
      <c r="L6757" s="1"/>
      <c r="M6757" s="1"/>
      <c r="N6757" s="1"/>
      <c r="AA6757" s="1"/>
      <c r="AB6757" s="1"/>
      <c r="AC6757" s="1"/>
    </row>
    <row r="6758" spans="2:29" x14ac:dyDescent="0.25">
      <c r="B6758" s="27">
        <f t="shared" si="167"/>
        <v>39729.499999983615</v>
      </c>
      <c r="C6758" s="25">
        <v>12</v>
      </c>
      <c r="D6758" s="25">
        <v>19.600000000000001</v>
      </c>
      <c r="E6758" s="25">
        <v>312.81</v>
      </c>
      <c r="J6758" s="1"/>
      <c r="K6758" s="1"/>
      <c r="L6758" s="1"/>
      <c r="M6758" s="1"/>
      <c r="N6758" s="1"/>
      <c r="AA6758" s="1"/>
      <c r="AB6758" s="1"/>
      <c r="AC6758" s="1"/>
    </row>
    <row r="6759" spans="2:29" x14ac:dyDescent="0.25">
      <c r="B6759" s="27">
        <f t="shared" si="167"/>
        <v>39729.541666650279</v>
      </c>
      <c r="C6759" s="25">
        <v>13</v>
      </c>
      <c r="D6759" s="25">
        <v>19.3</v>
      </c>
      <c r="E6759" s="25">
        <v>442.64</v>
      </c>
      <c r="J6759" s="1"/>
      <c r="K6759" s="1"/>
      <c r="L6759" s="1"/>
      <c r="M6759" s="1"/>
      <c r="N6759" s="1"/>
      <c r="AA6759" s="1"/>
      <c r="AB6759" s="1"/>
      <c r="AC6759" s="1"/>
    </row>
    <row r="6760" spans="2:29" x14ac:dyDescent="0.25">
      <c r="B6760" s="27">
        <f t="shared" si="167"/>
        <v>39729.583333316943</v>
      </c>
      <c r="C6760" s="25">
        <v>14</v>
      </c>
      <c r="D6760" s="25">
        <v>19</v>
      </c>
      <c r="E6760" s="25">
        <v>498.15</v>
      </c>
      <c r="J6760" s="1"/>
      <c r="K6760" s="1"/>
      <c r="L6760" s="1"/>
      <c r="M6760" s="1"/>
      <c r="N6760" s="1"/>
      <c r="AA6760" s="1"/>
      <c r="AB6760" s="1"/>
      <c r="AC6760" s="1"/>
    </row>
    <row r="6761" spans="2:29" x14ac:dyDescent="0.25">
      <c r="B6761" s="27">
        <f t="shared" si="167"/>
        <v>39729.624999983607</v>
      </c>
      <c r="C6761" s="25">
        <v>15</v>
      </c>
      <c r="D6761" s="25">
        <v>19.100000000000001</v>
      </c>
      <c r="E6761" s="25">
        <v>196.72</v>
      </c>
      <c r="J6761" s="1"/>
      <c r="K6761" s="1"/>
      <c r="L6761" s="1"/>
      <c r="M6761" s="1"/>
      <c r="N6761" s="1"/>
      <c r="AA6761" s="1"/>
      <c r="AB6761" s="1"/>
      <c r="AC6761" s="1"/>
    </row>
    <row r="6762" spans="2:29" x14ac:dyDescent="0.25">
      <c r="B6762" s="27">
        <f t="shared" si="167"/>
        <v>39729.666666650272</v>
      </c>
      <c r="C6762" s="25">
        <v>16</v>
      </c>
      <c r="D6762" s="25">
        <v>19.5</v>
      </c>
      <c r="E6762" s="25">
        <v>428.27</v>
      </c>
      <c r="J6762" s="1"/>
      <c r="K6762" s="1"/>
      <c r="L6762" s="1"/>
      <c r="M6762" s="1"/>
      <c r="N6762" s="1"/>
      <c r="AA6762" s="1"/>
      <c r="AB6762" s="1"/>
      <c r="AC6762" s="1"/>
    </row>
    <row r="6763" spans="2:29" x14ac:dyDescent="0.25">
      <c r="B6763" s="27">
        <f t="shared" si="167"/>
        <v>39729.708333316936</v>
      </c>
      <c r="C6763" s="25">
        <v>17</v>
      </c>
      <c r="D6763" s="25">
        <v>19.100000000000001</v>
      </c>
      <c r="E6763" s="25">
        <v>235.12</v>
      </c>
      <c r="J6763" s="1"/>
      <c r="K6763" s="1"/>
      <c r="L6763" s="1"/>
      <c r="M6763" s="1"/>
      <c r="N6763" s="1"/>
      <c r="AA6763" s="1"/>
      <c r="AB6763" s="1"/>
      <c r="AC6763" s="1"/>
    </row>
    <row r="6764" spans="2:29" x14ac:dyDescent="0.25">
      <c r="B6764" s="27">
        <f t="shared" si="167"/>
        <v>39729.7499999836</v>
      </c>
      <c r="C6764" s="25">
        <v>18</v>
      </c>
      <c r="D6764" s="25">
        <v>17.899999999999999</v>
      </c>
      <c r="E6764" s="25">
        <v>37.57</v>
      </c>
      <c r="J6764" s="1"/>
      <c r="K6764" s="1"/>
      <c r="L6764" s="1"/>
      <c r="M6764" s="1"/>
      <c r="N6764" s="1"/>
      <c r="AA6764" s="1"/>
      <c r="AB6764" s="1"/>
      <c r="AC6764" s="1"/>
    </row>
    <row r="6765" spans="2:29" x14ac:dyDescent="0.25">
      <c r="B6765" s="27">
        <f t="shared" si="167"/>
        <v>39729.791666650264</v>
      </c>
      <c r="C6765" s="25">
        <v>19</v>
      </c>
      <c r="D6765" s="25">
        <v>16.8</v>
      </c>
      <c r="E6765" s="25">
        <v>0</v>
      </c>
      <c r="J6765" s="1"/>
      <c r="K6765" s="1"/>
      <c r="L6765" s="1"/>
      <c r="M6765" s="1"/>
      <c r="N6765" s="1"/>
      <c r="AA6765" s="1"/>
      <c r="AB6765" s="1"/>
      <c r="AC6765" s="1"/>
    </row>
    <row r="6766" spans="2:29" x14ac:dyDescent="0.25">
      <c r="B6766" s="27">
        <f t="shared" si="167"/>
        <v>39729.833333316928</v>
      </c>
      <c r="C6766" s="25">
        <v>20</v>
      </c>
      <c r="D6766" s="25">
        <v>16.399999999999999</v>
      </c>
      <c r="E6766" s="25">
        <v>0</v>
      </c>
      <c r="J6766" s="1"/>
      <c r="K6766" s="1"/>
      <c r="L6766" s="1"/>
      <c r="M6766" s="1"/>
      <c r="N6766" s="1"/>
      <c r="AA6766" s="1"/>
      <c r="AB6766" s="1"/>
      <c r="AC6766" s="1"/>
    </row>
    <row r="6767" spans="2:29" x14ac:dyDescent="0.25">
      <c r="B6767" s="27">
        <f t="shared" si="167"/>
        <v>39729.874999983593</v>
      </c>
      <c r="C6767" s="25">
        <v>21</v>
      </c>
      <c r="D6767" s="25">
        <v>16.2</v>
      </c>
      <c r="E6767" s="25">
        <v>0</v>
      </c>
      <c r="J6767" s="1"/>
      <c r="K6767" s="1"/>
      <c r="L6767" s="1"/>
      <c r="M6767" s="1"/>
      <c r="N6767" s="1"/>
      <c r="AA6767" s="1"/>
      <c r="AB6767" s="1"/>
      <c r="AC6767" s="1"/>
    </row>
    <row r="6768" spans="2:29" x14ac:dyDescent="0.25">
      <c r="B6768" s="27">
        <f t="shared" si="167"/>
        <v>39729.916666650257</v>
      </c>
      <c r="C6768" s="25">
        <v>22</v>
      </c>
      <c r="D6768" s="25">
        <v>16.2</v>
      </c>
      <c r="E6768" s="25">
        <v>0</v>
      </c>
      <c r="J6768" s="1"/>
      <c r="K6768" s="1"/>
      <c r="L6768" s="1"/>
      <c r="M6768" s="1"/>
      <c r="N6768" s="1"/>
      <c r="AA6768" s="1"/>
      <c r="AB6768" s="1"/>
      <c r="AC6768" s="1"/>
    </row>
    <row r="6769" spans="2:29" x14ac:dyDescent="0.25">
      <c r="B6769" s="27">
        <f t="shared" si="167"/>
        <v>39729.958333316921</v>
      </c>
      <c r="C6769" s="25">
        <v>23</v>
      </c>
      <c r="D6769" s="25">
        <v>16.100000000000001</v>
      </c>
      <c r="E6769" s="25">
        <v>0</v>
      </c>
      <c r="J6769" s="1"/>
      <c r="K6769" s="1"/>
      <c r="L6769" s="1"/>
      <c r="M6769" s="1"/>
      <c r="N6769" s="1"/>
      <c r="AA6769" s="1"/>
      <c r="AB6769" s="1"/>
      <c r="AC6769" s="1"/>
    </row>
    <row r="6770" spans="2:29" x14ac:dyDescent="0.25">
      <c r="B6770" s="27">
        <f t="shared" si="167"/>
        <v>39729.999999983585</v>
      </c>
      <c r="C6770" s="25">
        <v>0</v>
      </c>
      <c r="D6770" s="25">
        <v>16.100000000000001</v>
      </c>
      <c r="E6770" s="25">
        <v>0</v>
      </c>
      <c r="J6770" s="1"/>
      <c r="K6770" s="1"/>
      <c r="L6770" s="1"/>
      <c r="M6770" s="1"/>
      <c r="N6770" s="1"/>
      <c r="AA6770" s="1"/>
      <c r="AB6770" s="1"/>
      <c r="AC6770" s="1"/>
    </row>
    <row r="6771" spans="2:29" x14ac:dyDescent="0.25">
      <c r="B6771" s="27">
        <f t="shared" si="167"/>
        <v>39730.04166665025</v>
      </c>
      <c r="C6771" s="25">
        <v>1</v>
      </c>
      <c r="D6771" s="25">
        <v>16.100000000000001</v>
      </c>
      <c r="E6771" s="25">
        <v>0</v>
      </c>
      <c r="J6771" s="1"/>
      <c r="K6771" s="1"/>
      <c r="L6771" s="1"/>
      <c r="M6771" s="1"/>
      <c r="N6771" s="1"/>
      <c r="AA6771" s="1"/>
      <c r="AB6771" s="1"/>
      <c r="AC6771" s="1"/>
    </row>
    <row r="6772" spans="2:29" x14ac:dyDescent="0.25">
      <c r="B6772" s="27">
        <f t="shared" si="167"/>
        <v>39730.083333316914</v>
      </c>
      <c r="C6772" s="25">
        <v>2</v>
      </c>
      <c r="D6772" s="25">
        <v>15.8</v>
      </c>
      <c r="E6772" s="25">
        <v>0</v>
      </c>
      <c r="J6772" s="1"/>
      <c r="K6772" s="1"/>
      <c r="L6772" s="1"/>
      <c r="M6772" s="1"/>
      <c r="N6772" s="1"/>
      <c r="AA6772" s="1"/>
      <c r="AB6772" s="1"/>
      <c r="AC6772" s="1"/>
    </row>
    <row r="6773" spans="2:29" x14ac:dyDescent="0.25">
      <c r="B6773" s="27">
        <f t="shared" si="167"/>
        <v>39730.124999983578</v>
      </c>
      <c r="C6773" s="25">
        <v>3</v>
      </c>
      <c r="D6773" s="25">
        <v>15.7</v>
      </c>
      <c r="E6773" s="25">
        <v>0</v>
      </c>
      <c r="J6773" s="1"/>
      <c r="K6773" s="1"/>
      <c r="L6773" s="1"/>
      <c r="M6773" s="1"/>
      <c r="N6773" s="1"/>
      <c r="AA6773" s="1"/>
      <c r="AB6773" s="1"/>
      <c r="AC6773" s="1"/>
    </row>
    <row r="6774" spans="2:29" x14ac:dyDescent="0.25">
      <c r="B6774" s="27">
        <f t="shared" si="167"/>
        <v>39730.166666650242</v>
      </c>
      <c r="C6774" s="25">
        <v>4</v>
      </c>
      <c r="D6774" s="25">
        <v>15.6</v>
      </c>
      <c r="E6774" s="25">
        <v>0</v>
      </c>
      <c r="J6774" s="1"/>
      <c r="K6774" s="1"/>
      <c r="L6774" s="1"/>
      <c r="M6774" s="1"/>
      <c r="N6774" s="1"/>
      <c r="AA6774" s="1"/>
      <c r="AB6774" s="1"/>
      <c r="AC6774" s="1"/>
    </row>
    <row r="6775" spans="2:29" x14ac:dyDescent="0.25">
      <c r="B6775" s="27">
        <f t="shared" si="167"/>
        <v>39730.208333316907</v>
      </c>
      <c r="C6775" s="25">
        <v>5</v>
      </c>
      <c r="D6775" s="25">
        <v>15.7</v>
      </c>
      <c r="E6775" s="25">
        <v>0</v>
      </c>
      <c r="J6775" s="1"/>
      <c r="K6775" s="1"/>
      <c r="L6775" s="1"/>
      <c r="M6775" s="1"/>
      <c r="N6775" s="1"/>
      <c r="AA6775" s="1"/>
      <c r="AB6775" s="1"/>
      <c r="AC6775" s="1"/>
    </row>
    <row r="6776" spans="2:29" x14ac:dyDescent="0.25">
      <c r="B6776" s="27">
        <f t="shared" si="167"/>
        <v>39730.249999983571</v>
      </c>
      <c r="C6776" s="25">
        <v>6</v>
      </c>
      <c r="D6776" s="25">
        <v>15.6</v>
      </c>
      <c r="E6776" s="25">
        <v>0</v>
      </c>
      <c r="J6776" s="1"/>
      <c r="K6776" s="1"/>
      <c r="L6776" s="1"/>
      <c r="M6776" s="1"/>
      <c r="N6776" s="1"/>
      <c r="AA6776" s="1"/>
      <c r="AB6776" s="1"/>
      <c r="AC6776" s="1"/>
    </row>
    <row r="6777" spans="2:29" x14ac:dyDescent="0.25">
      <c r="B6777" s="27">
        <f t="shared" si="167"/>
        <v>39730.291666650235</v>
      </c>
      <c r="C6777" s="25">
        <v>7</v>
      </c>
      <c r="D6777" s="25">
        <v>15.2</v>
      </c>
      <c r="E6777" s="25">
        <v>0</v>
      </c>
      <c r="J6777" s="1"/>
      <c r="K6777" s="1"/>
      <c r="L6777" s="1"/>
      <c r="M6777" s="1"/>
      <c r="N6777" s="1"/>
      <c r="AA6777" s="1"/>
      <c r="AB6777" s="1"/>
      <c r="AC6777" s="1"/>
    </row>
    <row r="6778" spans="2:29" x14ac:dyDescent="0.25">
      <c r="B6778" s="27">
        <f t="shared" si="167"/>
        <v>39730.333333316899</v>
      </c>
      <c r="C6778" s="25">
        <v>8</v>
      </c>
      <c r="D6778" s="25">
        <v>15.3</v>
      </c>
      <c r="E6778" s="25">
        <v>85.06</v>
      </c>
      <c r="J6778" s="1"/>
      <c r="K6778" s="1"/>
      <c r="L6778" s="1"/>
      <c r="M6778" s="1"/>
      <c r="N6778" s="1"/>
      <c r="AA6778" s="1"/>
      <c r="AB6778" s="1"/>
      <c r="AC6778" s="1"/>
    </row>
    <row r="6779" spans="2:29" x14ac:dyDescent="0.25">
      <c r="B6779" s="27">
        <f t="shared" si="167"/>
        <v>39730.374999983564</v>
      </c>
      <c r="C6779" s="25">
        <v>9</v>
      </c>
      <c r="D6779" s="25">
        <v>16.2</v>
      </c>
      <c r="E6779" s="25">
        <v>287.97000000000003</v>
      </c>
      <c r="J6779" s="1"/>
      <c r="K6779" s="1"/>
      <c r="L6779" s="1"/>
      <c r="M6779" s="1"/>
      <c r="N6779" s="1"/>
      <c r="AA6779" s="1"/>
      <c r="AB6779" s="1"/>
      <c r="AC6779" s="1"/>
    </row>
    <row r="6780" spans="2:29" x14ac:dyDescent="0.25">
      <c r="B6780" s="27">
        <f t="shared" si="167"/>
        <v>39730.416666650228</v>
      </c>
      <c r="C6780" s="25">
        <v>10</v>
      </c>
      <c r="D6780" s="25">
        <v>17.399999999999999</v>
      </c>
      <c r="E6780" s="25">
        <v>472.54</v>
      </c>
      <c r="J6780" s="1"/>
      <c r="K6780" s="1"/>
      <c r="L6780" s="1"/>
      <c r="M6780" s="1"/>
      <c r="N6780" s="1"/>
      <c r="AA6780" s="1"/>
      <c r="AB6780" s="1"/>
      <c r="AC6780" s="1"/>
    </row>
    <row r="6781" spans="2:29" x14ac:dyDescent="0.25">
      <c r="B6781" s="27">
        <f t="shared" si="167"/>
        <v>39730.458333316892</v>
      </c>
      <c r="C6781" s="25">
        <v>11</v>
      </c>
      <c r="D6781" s="25">
        <v>18.3</v>
      </c>
      <c r="E6781" s="25">
        <v>612.5</v>
      </c>
      <c r="J6781" s="1"/>
      <c r="K6781" s="1"/>
      <c r="L6781" s="1"/>
      <c r="M6781" s="1"/>
      <c r="N6781" s="1"/>
      <c r="AA6781" s="1"/>
      <c r="AB6781" s="1"/>
      <c r="AC6781" s="1"/>
    </row>
    <row r="6782" spans="2:29" x14ac:dyDescent="0.25">
      <c r="B6782" s="27">
        <f t="shared" si="167"/>
        <v>39730.499999983556</v>
      </c>
      <c r="C6782" s="25">
        <v>12</v>
      </c>
      <c r="D6782" s="25">
        <v>18.7</v>
      </c>
      <c r="E6782" s="25">
        <v>709.66</v>
      </c>
      <c r="J6782" s="1"/>
      <c r="K6782" s="1"/>
      <c r="L6782" s="1"/>
      <c r="M6782" s="1"/>
      <c r="N6782" s="1"/>
      <c r="AA6782" s="1"/>
      <c r="AB6782" s="1"/>
      <c r="AC6782" s="1"/>
    </row>
    <row r="6783" spans="2:29" x14ac:dyDescent="0.25">
      <c r="B6783" s="27">
        <f t="shared" si="167"/>
        <v>39730.541666650221</v>
      </c>
      <c r="C6783" s="25">
        <v>13</v>
      </c>
      <c r="D6783" s="25">
        <v>19.399999999999999</v>
      </c>
      <c r="E6783" s="25">
        <v>620.5</v>
      </c>
      <c r="J6783" s="1"/>
      <c r="K6783" s="1"/>
      <c r="L6783" s="1"/>
      <c r="M6783" s="1"/>
      <c r="N6783" s="1"/>
      <c r="AA6783" s="1"/>
      <c r="AB6783" s="1"/>
      <c r="AC6783" s="1"/>
    </row>
    <row r="6784" spans="2:29" x14ac:dyDescent="0.25">
      <c r="B6784" s="27">
        <f t="shared" si="167"/>
        <v>39730.583333316885</v>
      </c>
      <c r="C6784" s="25">
        <v>14</v>
      </c>
      <c r="D6784" s="25">
        <v>19.899999999999999</v>
      </c>
      <c r="E6784" s="25">
        <v>560.83000000000004</v>
      </c>
      <c r="J6784" s="1"/>
      <c r="K6784" s="1"/>
      <c r="L6784" s="1"/>
      <c r="M6784" s="1"/>
      <c r="N6784" s="1"/>
      <c r="AA6784" s="1"/>
      <c r="AB6784" s="1"/>
      <c r="AC6784" s="1"/>
    </row>
    <row r="6785" spans="2:29" x14ac:dyDescent="0.25">
      <c r="B6785" s="27">
        <f t="shared" si="167"/>
        <v>39730.624999983549</v>
      </c>
      <c r="C6785" s="25">
        <v>15</v>
      </c>
      <c r="D6785" s="25">
        <v>20.399999999999999</v>
      </c>
      <c r="E6785" s="25">
        <v>589.34</v>
      </c>
      <c r="J6785" s="1"/>
      <c r="K6785" s="1"/>
      <c r="L6785" s="1"/>
      <c r="M6785" s="1"/>
      <c r="N6785" s="1"/>
      <c r="AA6785" s="1"/>
      <c r="AB6785" s="1"/>
      <c r="AC6785" s="1"/>
    </row>
    <row r="6786" spans="2:29" x14ac:dyDescent="0.25">
      <c r="B6786" s="27">
        <f t="shared" si="167"/>
        <v>39730.666666650213</v>
      </c>
      <c r="C6786" s="25">
        <v>16</v>
      </c>
      <c r="D6786" s="25">
        <v>20.7</v>
      </c>
      <c r="E6786" s="25">
        <v>431.55</v>
      </c>
      <c r="J6786" s="1"/>
      <c r="K6786" s="1"/>
      <c r="L6786" s="1"/>
      <c r="M6786" s="1"/>
      <c r="N6786" s="1"/>
      <c r="AA6786" s="1"/>
      <c r="AB6786" s="1"/>
      <c r="AC6786" s="1"/>
    </row>
    <row r="6787" spans="2:29" x14ac:dyDescent="0.25">
      <c r="B6787" s="27">
        <f t="shared" ref="B6787:B6850" si="168">B6786+1/24</f>
        <v>39730.708333316878</v>
      </c>
      <c r="C6787" s="25">
        <v>17</v>
      </c>
      <c r="D6787" s="25">
        <v>20.8</v>
      </c>
      <c r="E6787" s="25">
        <v>235.52</v>
      </c>
      <c r="J6787" s="1"/>
      <c r="K6787" s="1"/>
      <c r="L6787" s="1"/>
      <c r="M6787" s="1"/>
      <c r="N6787" s="1"/>
      <c r="AA6787" s="1"/>
      <c r="AB6787" s="1"/>
      <c r="AC6787" s="1"/>
    </row>
    <row r="6788" spans="2:29" x14ac:dyDescent="0.25">
      <c r="B6788" s="27">
        <f t="shared" si="168"/>
        <v>39730.749999983542</v>
      </c>
      <c r="C6788" s="25">
        <v>18</v>
      </c>
      <c r="D6788" s="25">
        <v>20.3</v>
      </c>
      <c r="E6788" s="25">
        <v>35.26</v>
      </c>
      <c r="J6788" s="1"/>
      <c r="K6788" s="1"/>
      <c r="L6788" s="1"/>
      <c r="M6788" s="1"/>
      <c r="N6788" s="1"/>
      <c r="AA6788" s="1"/>
      <c r="AB6788" s="1"/>
      <c r="AC6788" s="1"/>
    </row>
    <row r="6789" spans="2:29" x14ac:dyDescent="0.25">
      <c r="B6789" s="27">
        <f t="shared" si="168"/>
        <v>39730.791666650206</v>
      </c>
      <c r="C6789" s="25">
        <v>19</v>
      </c>
      <c r="D6789" s="25">
        <v>19.8</v>
      </c>
      <c r="E6789" s="25">
        <v>0</v>
      </c>
      <c r="J6789" s="1"/>
      <c r="K6789" s="1"/>
      <c r="L6789" s="1"/>
      <c r="M6789" s="1"/>
      <c r="N6789" s="1"/>
      <c r="AA6789" s="1"/>
      <c r="AB6789" s="1"/>
      <c r="AC6789" s="1"/>
    </row>
    <row r="6790" spans="2:29" x14ac:dyDescent="0.25">
      <c r="B6790" s="27">
        <f t="shared" si="168"/>
        <v>39730.83333331687</v>
      </c>
      <c r="C6790" s="25">
        <v>20</v>
      </c>
      <c r="D6790" s="25">
        <v>19.399999999999999</v>
      </c>
      <c r="E6790" s="25">
        <v>0</v>
      </c>
      <c r="J6790" s="1"/>
      <c r="K6790" s="1"/>
      <c r="L6790" s="1"/>
      <c r="M6790" s="1"/>
      <c r="N6790" s="1"/>
      <c r="AA6790" s="1"/>
      <c r="AB6790" s="1"/>
      <c r="AC6790" s="1"/>
    </row>
    <row r="6791" spans="2:29" x14ac:dyDescent="0.25">
      <c r="B6791" s="27">
        <f t="shared" si="168"/>
        <v>39730.874999983535</v>
      </c>
      <c r="C6791" s="25">
        <v>21</v>
      </c>
      <c r="D6791" s="25">
        <v>18.7</v>
      </c>
      <c r="E6791" s="25">
        <v>0</v>
      </c>
      <c r="J6791" s="1"/>
      <c r="K6791" s="1"/>
      <c r="L6791" s="1"/>
      <c r="M6791" s="1"/>
      <c r="N6791" s="1"/>
      <c r="AA6791" s="1"/>
      <c r="AB6791" s="1"/>
      <c r="AC6791" s="1"/>
    </row>
    <row r="6792" spans="2:29" x14ac:dyDescent="0.25">
      <c r="B6792" s="27">
        <f t="shared" si="168"/>
        <v>39730.916666650199</v>
      </c>
      <c r="C6792" s="25">
        <v>22</v>
      </c>
      <c r="D6792" s="25">
        <v>18.100000000000001</v>
      </c>
      <c r="E6792" s="25">
        <v>0</v>
      </c>
      <c r="J6792" s="1"/>
      <c r="K6792" s="1"/>
      <c r="L6792" s="1"/>
      <c r="M6792" s="1"/>
      <c r="N6792" s="1"/>
      <c r="AA6792" s="1"/>
      <c r="AB6792" s="1"/>
      <c r="AC6792" s="1"/>
    </row>
    <row r="6793" spans="2:29" x14ac:dyDescent="0.25">
      <c r="B6793" s="27">
        <f t="shared" si="168"/>
        <v>39730.958333316863</v>
      </c>
      <c r="C6793" s="25">
        <v>23</v>
      </c>
      <c r="D6793" s="25">
        <v>17.8</v>
      </c>
      <c r="E6793" s="25">
        <v>0</v>
      </c>
      <c r="J6793" s="1"/>
      <c r="K6793" s="1"/>
      <c r="L6793" s="1"/>
      <c r="M6793" s="1"/>
      <c r="N6793" s="1"/>
      <c r="AA6793" s="1"/>
      <c r="AB6793" s="1"/>
      <c r="AC6793" s="1"/>
    </row>
    <row r="6794" spans="2:29" x14ac:dyDescent="0.25">
      <c r="B6794" s="27">
        <f t="shared" si="168"/>
        <v>39730.999999983527</v>
      </c>
      <c r="C6794" s="25">
        <v>0</v>
      </c>
      <c r="D6794" s="25">
        <v>17.399999999999999</v>
      </c>
      <c r="E6794" s="25">
        <v>0</v>
      </c>
      <c r="J6794" s="1"/>
      <c r="K6794" s="1"/>
      <c r="L6794" s="1"/>
      <c r="M6794" s="1"/>
      <c r="N6794" s="1"/>
      <c r="AA6794" s="1"/>
      <c r="AB6794" s="1"/>
      <c r="AC6794" s="1"/>
    </row>
    <row r="6795" spans="2:29" x14ac:dyDescent="0.25">
      <c r="B6795" s="27">
        <f t="shared" si="168"/>
        <v>39731.041666650191</v>
      </c>
      <c r="C6795" s="25">
        <v>1</v>
      </c>
      <c r="D6795" s="25">
        <v>16.399999999999999</v>
      </c>
      <c r="E6795" s="25">
        <v>0</v>
      </c>
      <c r="J6795" s="1"/>
      <c r="K6795" s="1"/>
      <c r="L6795" s="1"/>
      <c r="M6795" s="1"/>
      <c r="N6795" s="1"/>
      <c r="AA6795" s="1"/>
      <c r="AB6795" s="1"/>
      <c r="AC6795" s="1"/>
    </row>
    <row r="6796" spans="2:29" x14ac:dyDescent="0.25">
      <c r="B6796" s="27">
        <f t="shared" si="168"/>
        <v>39731.083333316856</v>
      </c>
      <c r="C6796" s="25">
        <v>2</v>
      </c>
      <c r="D6796" s="25">
        <v>15.7</v>
      </c>
      <c r="E6796" s="25">
        <v>0</v>
      </c>
      <c r="J6796" s="1"/>
      <c r="K6796" s="1"/>
      <c r="L6796" s="1"/>
      <c r="M6796" s="1"/>
      <c r="N6796" s="1"/>
      <c r="AA6796" s="1"/>
      <c r="AB6796" s="1"/>
      <c r="AC6796" s="1"/>
    </row>
    <row r="6797" spans="2:29" x14ac:dyDescent="0.25">
      <c r="B6797" s="27">
        <f t="shared" si="168"/>
        <v>39731.12499998352</v>
      </c>
      <c r="C6797" s="25">
        <v>3</v>
      </c>
      <c r="D6797" s="25">
        <v>15.6</v>
      </c>
      <c r="E6797" s="25">
        <v>0</v>
      </c>
      <c r="J6797" s="1"/>
      <c r="K6797" s="1"/>
      <c r="L6797" s="1"/>
      <c r="M6797" s="1"/>
      <c r="N6797" s="1"/>
      <c r="AA6797" s="1"/>
      <c r="AB6797" s="1"/>
      <c r="AC6797" s="1"/>
    </row>
    <row r="6798" spans="2:29" x14ac:dyDescent="0.25">
      <c r="B6798" s="27">
        <f t="shared" si="168"/>
        <v>39731.166666650184</v>
      </c>
      <c r="C6798" s="25">
        <v>4</v>
      </c>
      <c r="D6798" s="25">
        <v>15.6</v>
      </c>
      <c r="E6798" s="25">
        <v>0</v>
      </c>
      <c r="J6798" s="1"/>
      <c r="K6798" s="1"/>
      <c r="L6798" s="1"/>
      <c r="M6798" s="1"/>
      <c r="N6798" s="1"/>
      <c r="AA6798" s="1"/>
      <c r="AB6798" s="1"/>
      <c r="AC6798" s="1"/>
    </row>
    <row r="6799" spans="2:29" x14ac:dyDescent="0.25">
      <c r="B6799" s="27">
        <f t="shared" si="168"/>
        <v>39731.208333316848</v>
      </c>
      <c r="C6799" s="25">
        <v>5</v>
      </c>
      <c r="D6799" s="25">
        <v>15.4</v>
      </c>
      <c r="E6799" s="25">
        <v>0</v>
      </c>
      <c r="J6799" s="1"/>
      <c r="K6799" s="1"/>
      <c r="L6799" s="1"/>
      <c r="M6799" s="1"/>
      <c r="N6799" s="1"/>
      <c r="AA6799" s="1"/>
      <c r="AB6799" s="1"/>
      <c r="AC6799" s="1"/>
    </row>
    <row r="6800" spans="2:29" x14ac:dyDescent="0.25">
      <c r="B6800" s="27">
        <f t="shared" si="168"/>
        <v>39731.249999983513</v>
      </c>
      <c r="C6800" s="25">
        <v>6</v>
      </c>
      <c r="D6800" s="25">
        <v>15.5</v>
      </c>
      <c r="E6800" s="25">
        <v>0</v>
      </c>
      <c r="J6800" s="1"/>
      <c r="K6800" s="1"/>
      <c r="L6800" s="1"/>
      <c r="M6800" s="1"/>
      <c r="N6800" s="1"/>
      <c r="AA6800" s="1"/>
      <c r="AB6800" s="1"/>
      <c r="AC6800" s="1"/>
    </row>
    <row r="6801" spans="2:29" x14ac:dyDescent="0.25">
      <c r="B6801" s="27">
        <f t="shared" si="168"/>
        <v>39731.291666650177</v>
      </c>
      <c r="C6801" s="25">
        <v>7</v>
      </c>
      <c r="D6801" s="25">
        <v>15.1</v>
      </c>
      <c r="E6801" s="25">
        <v>0</v>
      </c>
      <c r="J6801" s="1"/>
      <c r="K6801" s="1"/>
      <c r="L6801" s="1"/>
      <c r="M6801" s="1"/>
      <c r="N6801" s="1"/>
      <c r="AA6801" s="1"/>
      <c r="AB6801" s="1"/>
      <c r="AC6801" s="1"/>
    </row>
    <row r="6802" spans="2:29" x14ac:dyDescent="0.25">
      <c r="B6802" s="27">
        <f t="shared" si="168"/>
        <v>39731.333333316841</v>
      </c>
      <c r="C6802" s="25">
        <v>8</v>
      </c>
      <c r="D6802" s="25">
        <v>15.1</v>
      </c>
      <c r="E6802" s="25">
        <v>78.05</v>
      </c>
      <c r="J6802" s="1"/>
      <c r="K6802" s="1"/>
      <c r="L6802" s="1"/>
      <c r="M6802" s="1"/>
      <c r="N6802" s="1"/>
      <c r="AA6802" s="1"/>
      <c r="AB6802" s="1"/>
      <c r="AC6802" s="1"/>
    </row>
    <row r="6803" spans="2:29" x14ac:dyDescent="0.25">
      <c r="B6803" s="27">
        <f t="shared" si="168"/>
        <v>39731.374999983505</v>
      </c>
      <c r="C6803" s="25">
        <v>9</v>
      </c>
      <c r="D6803" s="25">
        <v>15.3</v>
      </c>
      <c r="E6803" s="25">
        <v>128</v>
      </c>
      <c r="J6803" s="1"/>
      <c r="K6803" s="1"/>
      <c r="L6803" s="1"/>
      <c r="M6803" s="1"/>
      <c r="N6803" s="1"/>
      <c r="AA6803" s="1"/>
      <c r="AB6803" s="1"/>
      <c r="AC6803" s="1"/>
    </row>
    <row r="6804" spans="2:29" x14ac:dyDescent="0.25">
      <c r="B6804" s="27">
        <f t="shared" si="168"/>
        <v>39731.41666665017</v>
      </c>
      <c r="C6804" s="25">
        <v>10</v>
      </c>
      <c r="D6804" s="25">
        <v>15.7</v>
      </c>
      <c r="E6804" s="25">
        <v>139.57</v>
      </c>
      <c r="J6804" s="1"/>
      <c r="K6804" s="1"/>
      <c r="L6804" s="1"/>
      <c r="M6804" s="1"/>
      <c r="N6804" s="1"/>
      <c r="AA6804" s="1"/>
      <c r="AB6804" s="1"/>
      <c r="AC6804" s="1"/>
    </row>
    <row r="6805" spans="2:29" x14ac:dyDescent="0.25">
      <c r="B6805" s="27">
        <f t="shared" si="168"/>
        <v>39731.458333316834</v>
      </c>
      <c r="C6805" s="25">
        <v>11</v>
      </c>
      <c r="D6805" s="25">
        <v>16.100000000000001</v>
      </c>
      <c r="E6805" s="25">
        <v>66.459999999999994</v>
      </c>
      <c r="J6805" s="1"/>
      <c r="K6805" s="1"/>
      <c r="L6805" s="1"/>
      <c r="M6805" s="1"/>
      <c r="N6805" s="1"/>
      <c r="AA6805" s="1"/>
      <c r="AB6805" s="1"/>
      <c r="AC6805" s="1"/>
    </row>
    <row r="6806" spans="2:29" x14ac:dyDescent="0.25">
      <c r="B6806" s="27">
        <f t="shared" si="168"/>
        <v>39731.499999983498</v>
      </c>
      <c r="C6806" s="25">
        <v>12</v>
      </c>
      <c r="D6806" s="25">
        <v>22.5</v>
      </c>
      <c r="E6806" s="25">
        <v>681.61</v>
      </c>
      <c r="J6806" s="1"/>
      <c r="K6806" s="1"/>
      <c r="L6806" s="1"/>
      <c r="M6806" s="1"/>
      <c r="N6806" s="1"/>
      <c r="AA6806" s="1"/>
      <c r="AB6806" s="1"/>
      <c r="AC6806" s="1"/>
    </row>
    <row r="6807" spans="2:29" x14ac:dyDescent="0.25">
      <c r="B6807" s="27">
        <f t="shared" si="168"/>
        <v>39731.541666650162</v>
      </c>
      <c r="C6807" s="25">
        <v>13</v>
      </c>
      <c r="D6807" s="25">
        <v>24.1</v>
      </c>
      <c r="E6807" s="25">
        <v>702.77</v>
      </c>
      <c r="J6807" s="1"/>
      <c r="K6807" s="1"/>
      <c r="L6807" s="1"/>
      <c r="M6807" s="1"/>
      <c r="N6807" s="1"/>
      <c r="AA6807" s="1"/>
      <c r="AB6807" s="1"/>
      <c r="AC6807" s="1"/>
    </row>
    <row r="6808" spans="2:29" x14ac:dyDescent="0.25">
      <c r="B6808" s="27">
        <f t="shared" si="168"/>
        <v>39731.583333316827</v>
      </c>
      <c r="C6808" s="25">
        <v>14</v>
      </c>
      <c r="D6808" s="25">
        <v>25</v>
      </c>
      <c r="E6808" s="25">
        <v>652.28</v>
      </c>
      <c r="J6808" s="1"/>
      <c r="K6808" s="1"/>
      <c r="L6808" s="1"/>
      <c r="M6808" s="1"/>
      <c r="N6808" s="1"/>
      <c r="AA6808" s="1"/>
      <c r="AB6808" s="1"/>
      <c r="AC6808" s="1"/>
    </row>
    <row r="6809" spans="2:29" x14ac:dyDescent="0.25">
      <c r="B6809" s="27">
        <f t="shared" si="168"/>
        <v>39731.624999983491</v>
      </c>
      <c r="C6809" s="25">
        <v>15</v>
      </c>
      <c r="D6809" s="25">
        <v>23.9</v>
      </c>
      <c r="E6809" s="25">
        <v>454.6</v>
      </c>
      <c r="J6809" s="1"/>
      <c r="K6809" s="1"/>
      <c r="L6809" s="1"/>
      <c r="M6809" s="1"/>
      <c r="N6809" s="1"/>
      <c r="AA6809" s="1"/>
      <c r="AB6809" s="1"/>
      <c r="AC6809" s="1"/>
    </row>
    <row r="6810" spans="2:29" x14ac:dyDescent="0.25">
      <c r="B6810" s="27">
        <f t="shared" si="168"/>
        <v>39731.666666650155</v>
      </c>
      <c r="C6810" s="25">
        <v>16</v>
      </c>
      <c r="D6810" s="25">
        <v>25.3</v>
      </c>
      <c r="E6810" s="25">
        <v>390.44</v>
      </c>
      <c r="J6810" s="1"/>
      <c r="K6810" s="1"/>
      <c r="L6810" s="1"/>
      <c r="M6810" s="1"/>
      <c r="N6810" s="1"/>
      <c r="AA6810" s="1"/>
      <c r="AB6810" s="1"/>
      <c r="AC6810" s="1"/>
    </row>
    <row r="6811" spans="2:29" x14ac:dyDescent="0.25">
      <c r="B6811" s="27">
        <f t="shared" si="168"/>
        <v>39731.708333316819</v>
      </c>
      <c r="C6811" s="25">
        <v>17</v>
      </c>
      <c r="D6811" s="25">
        <v>25.5</v>
      </c>
      <c r="E6811" s="25">
        <v>218.02</v>
      </c>
      <c r="J6811" s="1"/>
      <c r="K6811" s="1"/>
      <c r="L6811" s="1"/>
      <c r="M6811" s="1"/>
      <c r="N6811" s="1"/>
      <c r="AA6811" s="1"/>
      <c r="AB6811" s="1"/>
      <c r="AC6811" s="1"/>
    </row>
    <row r="6812" spans="2:29" x14ac:dyDescent="0.25">
      <c r="B6812" s="27">
        <f t="shared" si="168"/>
        <v>39731.749999983484</v>
      </c>
      <c r="C6812" s="25">
        <v>18</v>
      </c>
      <c r="D6812" s="25">
        <v>25.1</v>
      </c>
      <c r="E6812" s="25">
        <v>19.04</v>
      </c>
      <c r="J6812" s="1"/>
      <c r="K6812" s="1"/>
      <c r="L6812" s="1"/>
      <c r="M6812" s="1"/>
      <c r="N6812" s="1"/>
      <c r="AA6812" s="1"/>
      <c r="AB6812" s="1"/>
      <c r="AC6812" s="1"/>
    </row>
    <row r="6813" spans="2:29" x14ac:dyDescent="0.25">
      <c r="B6813" s="27">
        <f t="shared" si="168"/>
        <v>39731.791666650148</v>
      </c>
      <c r="C6813" s="25">
        <v>19</v>
      </c>
      <c r="D6813" s="25">
        <v>24.5</v>
      </c>
      <c r="E6813" s="25">
        <v>0</v>
      </c>
      <c r="J6813" s="1"/>
      <c r="K6813" s="1"/>
      <c r="L6813" s="1"/>
      <c r="M6813" s="1"/>
      <c r="N6813" s="1"/>
      <c r="AA6813" s="1"/>
      <c r="AB6813" s="1"/>
      <c r="AC6813" s="1"/>
    </row>
    <row r="6814" spans="2:29" x14ac:dyDescent="0.25">
      <c r="B6814" s="27">
        <f t="shared" si="168"/>
        <v>39731.833333316812</v>
      </c>
      <c r="C6814" s="25">
        <v>20</v>
      </c>
      <c r="D6814" s="25">
        <v>23.6</v>
      </c>
      <c r="E6814" s="25">
        <v>0</v>
      </c>
      <c r="J6814" s="1"/>
      <c r="K6814" s="1"/>
      <c r="L6814" s="1"/>
      <c r="M6814" s="1"/>
      <c r="N6814" s="1"/>
      <c r="AA6814" s="1"/>
      <c r="AB6814" s="1"/>
      <c r="AC6814" s="1"/>
    </row>
    <row r="6815" spans="2:29" x14ac:dyDescent="0.25">
      <c r="B6815" s="27">
        <f t="shared" si="168"/>
        <v>39731.874999983476</v>
      </c>
      <c r="C6815" s="25">
        <v>21</v>
      </c>
      <c r="D6815" s="25">
        <v>22.2</v>
      </c>
      <c r="E6815" s="25">
        <v>0</v>
      </c>
      <c r="J6815" s="1"/>
      <c r="K6815" s="1"/>
      <c r="L6815" s="1"/>
      <c r="M6815" s="1"/>
      <c r="N6815" s="1"/>
      <c r="AA6815" s="1"/>
      <c r="AB6815" s="1"/>
      <c r="AC6815" s="1"/>
    </row>
    <row r="6816" spans="2:29" x14ac:dyDescent="0.25">
      <c r="B6816" s="27">
        <f t="shared" si="168"/>
        <v>39731.916666650141</v>
      </c>
      <c r="C6816" s="25">
        <v>22</v>
      </c>
      <c r="D6816" s="25">
        <v>21.5</v>
      </c>
      <c r="E6816" s="25">
        <v>0</v>
      </c>
      <c r="J6816" s="1"/>
      <c r="K6816" s="1"/>
      <c r="L6816" s="1"/>
      <c r="M6816" s="1"/>
      <c r="N6816" s="1"/>
      <c r="AA6816" s="1"/>
      <c r="AB6816" s="1"/>
      <c r="AC6816" s="1"/>
    </row>
    <row r="6817" spans="2:29" x14ac:dyDescent="0.25">
      <c r="B6817" s="27">
        <f t="shared" si="168"/>
        <v>39731.958333316805</v>
      </c>
      <c r="C6817" s="25">
        <v>23</v>
      </c>
      <c r="D6817" s="25">
        <v>21.3</v>
      </c>
      <c r="E6817" s="25">
        <v>0</v>
      </c>
      <c r="J6817" s="1"/>
      <c r="K6817" s="1"/>
      <c r="L6817" s="1"/>
      <c r="M6817" s="1"/>
      <c r="N6817" s="1"/>
      <c r="AA6817" s="1"/>
      <c r="AB6817" s="1"/>
      <c r="AC6817" s="1"/>
    </row>
    <row r="6818" spans="2:29" x14ac:dyDescent="0.25">
      <c r="B6818" s="27">
        <f t="shared" si="168"/>
        <v>39731.999999983469</v>
      </c>
      <c r="C6818" s="25">
        <v>0</v>
      </c>
      <c r="D6818" s="25">
        <v>21.4</v>
      </c>
      <c r="E6818" s="25">
        <v>0</v>
      </c>
      <c r="J6818" s="1"/>
      <c r="K6818" s="1"/>
      <c r="L6818" s="1"/>
      <c r="M6818" s="1"/>
      <c r="N6818" s="1"/>
      <c r="AA6818" s="1"/>
      <c r="AB6818" s="1"/>
      <c r="AC6818" s="1"/>
    </row>
    <row r="6819" spans="2:29" x14ac:dyDescent="0.25">
      <c r="B6819" s="27">
        <f t="shared" si="168"/>
        <v>39732.041666650133</v>
      </c>
      <c r="C6819" s="25">
        <v>1</v>
      </c>
      <c r="D6819" s="25">
        <v>21.1</v>
      </c>
      <c r="E6819" s="25">
        <v>0</v>
      </c>
      <c r="J6819" s="1"/>
      <c r="K6819" s="1"/>
      <c r="L6819" s="1"/>
      <c r="M6819" s="1"/>
      <c r="N6819" s="1"/>
      <c r="AA6819" s="1"/>
      <c r="AB6819" s="1"/>
      <c r="AC6819" s="1"/>
    </row>
    <row r="6820" spans="2:29" x14ac:dyDescent="0.25">
      <c r="B6820" s="27">
        <f t="shared" si="168"/>
        <v>39732.083333316798</v>
      </c>
      <c r="C6820" s="25">
        <v>2</v>
      </c>
      <c r="D6820" s="25">
        <v>20.7</v>
      </c>
      <c r="E6820" s="25">
        <v>0</v>
      </c>
      <c r="J6820" s="1"/>
      <c r="K6820" s="1"/>
      <c r="L6820" s="1"/>
      <c r="M6820" s="1"/>
      <c r="N6820" s="1"/>
      <c r="AA6820" s="1"/>
      <c r="AB6820" s="1"/>
      <c r="AC6820" s="1"/>
    </row>
    <row r="6821" spans="2:29" x14ac:dyDescent="0.25">
      <c r="B6821" s="27">
        <f t="shared" si="168"/>
        <v>39732.124999983462</v>
      </c>
      <c r="C6821" s="25">
        <v>3</v>
      </c>
      <c r="D6821" s="25">
        <v>20.399999999999999</v>
      </c>
      <c r="E6821" s="25">
        <v>0</v>
      </c>
      <c r="J6821" s="1"/>
      <c r="K6821" s="1"/>
      <c r="L6821" s="1"/>
      <c r="M6821" s="1"/>
      <c r="N6821" s="1"/>
      <c r="AA6821" s="1"/>
      <c r="AB6821" s="1"/>
      <c r="AC6821" s="1"/>
    </row>
    <row r="6822" spans="2:29" x14ac:dyDescent="0.25">
      <c r="B6822" s="27">
        <f t="shared" si="168"/>
        <v>39732.166666650126</v>
      </c>
      <c r="C6822" s="25">
        <v>4</v>
      </c>
      <c r="D6822" s="25">
        <v>20.3</v>
      </c>
      <c r="E6822" s="25">
        <v>0</v>
      </c>
      <c r="J6822" s="1"/>
      <c r="K6822" s="1"/>
      <c r="L6822" s="1"/>
      <c r="M6822" s="1"/>
      <c r="N6822" s="1"/>
      <c r="AA6822" s="1"/>
      <c r="AB6822" s="1"/>
      <c r="AC6822" s="1"/>
    </row>
    <row r="6823" spans="2:29" x14ac:dyDescent="0.25">
      <c r="B6823" s="27">
        <f t="shared" si="168"/>
        <v>39732.20833331679</v>
      </c>
      <c r="C6823" s="25">
        <v>5</v>
      </c>
      <c r="D6823" s="25">
        <v>20.100000000000001</v>
      </c>
      <c r="E6823" s="25">
        <v>0</v>
      </c>
      <c r="J6823" s="1"/>
      <c r="K6823" s="1"/>
      <c r="L6823" s="1"/>
      <c r="M6823" s="1"/>
      <c r="N6823" s="1"/>
      <c r="AA6823" s="1"/>
      <c r="AB6823" s="1"/>
      <c r="AC6823" s="1"/>
    </row>
    <row r="6824" spans="2:29" x14ac:dyDescent="0.25">
      <c r="B6824" s="27">
        <f t="shared" si="168"/>
        <v>39732.249999983454</v>
      </c>
      <c r="C6824" s="25">
        <v>6</v>
      </c>
      <c r="D6824" s="25">
        <v>20</v>
      </c>
      <c r="E6824" s="25">
        <v>0</v>
      </c>
      <c r="J6824" s="1"/>
      <c r="K6824" s="1"/>
      <c r="L6824" s="1"/>
      <c r="M6824" s="1"/>
      <c r="N6824" s="1"/>
      <c r="AA6824" s="1"/>
      <c r="AB6824" s="1"/>
      <c r="AC6824" s="1"/>
    </row>
    <row r="6825" spans="2:29" x14ac:dyDescent="0.25">
      <c r="B6825" s="27">
        <f t="shared" si="168"/>
        <v>39732.291666650119</v>
      </c>
      <c r="C6825" s="25">
        <v>7</v>
      </c>
      <c r="D6825" s="25">
        <v>19.8</v>
      </c>
      <c r="E6825" s="25">
        <v>0</v>
      </c>
      <c r="J6825" s="1"/>
      <c r="K6825" s="1"/>
      <c r="L6825" s="1"/>
      <c r="M6825" s="1"/>
      <c r="N6825" s="1"/>
      <c r="AA6825" s="1"/>
      <c r="AB6825" s="1"/>
      <c r="AC6825" s="1"/>
    </row>
    <row r="6826" spans="2:29" x14ac:dyDescent="0.25">
      <c r="B6826" s="27">
        <f t="shared" si="168"/>
        <v>39732.333333316783</v>
      </c>
      <c r="C6826" s="25">
        <v>8</v>
      </c>
      <c r="D6826" s="25">
        <v>20</v>
      </c>
      <c r="E6826" s="25">
        <v>74.42</v>
      </c>
      <c r="J6826" s="1"/>
      <c r="K6826" s="1"/>
      <c r="L6826" s="1"/>
      <c r="M6826" s="1"/>
      <c r="N6826" s="1"/>
      <c r="AA6826" s="1"/>
      <c r="AB6826" s="1"/>
      <c r="AC6826" s="1"/>
    </row>
    <row r="6827" spans="2:29" x14ac:dyDescent="0.25">
      <c r="B6827" s="27">
        <f t="shared" si="168"/>
        <v>39732.374999983447</v>
      </c>
      <c r="C6827" s="25">
        <v>9</v>
      </c>
      <c r="D6827" s="25">
        <v>20.2</v>
      </c>
      <c r="E6827" s="25">
        <v>76.97</v>
      </c>
      <c r="J6827" s="1"/>
      <c r="K6827" s="1"/>
      <c r="L6827" s="1"/>
      <c r="M6827" s="1"/>
      <c r="N6827" s="1"/>
      <c r="AA6827" s="1"/>
      <c r="AB6827" s="1"/>
      <c r="AC6827" s="1"/>
    </row>
    <row r="6828" spans="2:29" x14ac:dyDescent="0.25">
      <c r="B6828" s="27">
        <f t="shared" si="168"/>
        <v>39732.416666650111</v>
      </c>
      <c r="C6828" s="25">
        <v>10</v>
      </c>
      <c r="D6828" s="25">
        <v>19.600000000000001</v>
      </c>
      <c r="E6828" s="25">
        <v>110.36</v>
      </c>
      <c r="J6828" s="1"/>
      <c r="K6828" s="1"/>
      <c r="L6828" s="1"/>
      <c r="M6828" s="1"/>
      <c r="N6828" s="1"/>
      <c r="AA6828" s="1"/>
      <c r="AB6828" s="1"/>
      <c r="AC6828" s="1"/>
    </row>
    <row r="6829" spans="2:29" x14ac:dyDescent="0.25">
      <c r="B6829" s="27">
        <f t="shared" si="168"/>
        <v>39732.458333316776</v>
      </c>
      <c r="C6829" s="25">
        <v>11</v>
      </c>
      <c r="D6829" s="25">
        <v>20.100000000000001</v>
      </c>
      <c r="E6829" s="25">
        <v>235.27</v>
      </c>
      <c r="J6829" s="1"/>
      <c r="K6829" s="1"/>
      <c r="L6829" s="1"/>
      <c r="M6829" s="1"/>
      <c r="N6829" s="1"/>
      <c r="AA6829" s="1"/>
      <c r="AB6829" s="1"/>
      <c r="AC6829" s="1"/>
    </row>
    <row r="6830" spans="2:29" x14ac:dyDescent="0.25">
      <c r="B6830" s="27">
        <f t="shared" si="168"/>
        <v>39732.49999998344</v>
      </c>
      <c r="C6830" s="25">
        <v>0</v>
      </c>
      <c r="D6830" s="25">
        <v>22.5</v>
      </c>
      <c r="E6830" s="25">
        <v>681.61</v>
      </c>
      <c r="J6830" s="1"/>
      <c r="K6830" s="1"/>
      <c r="L6830" s="1"/>
      <c r="M6830" s="1"/>
      <c r="N6830" s="1"/>
      <c r="AA6830" s="1"/>
      <c r="AB6830" s="1"/>
      <c r="AC6830" s="1"/>
    </row>
    <row r="6831" spans="2:29" x14ac:dyDescent="0.25">
      <c r="B6831" s="27">
        <f t="shared" si="168"/>
        <v>39732.541666650104</v>
      </c>
      <c r="C6831" s="25">
        <v>0</v>
      </c>
      <c r="D6831" s="25">
        <v>24.1</v>
      </c>
      <c r="E6831" s="25">
        <v>702.77</v>
      </c>
      <c r="J6831" s="1"/>
      <c r="K6831" s="1"/>
      <c r="L6831" s="1"/>
      <c r="M6831" s="1"/>
      <c r="N6831" s="1"/>
      <c r="AA6831" s="1"/>
      <c r="AB6831" s="1"/>
      <c r="AC6831" s="1"/>
    </row>
    <row r="6832" spans="2:29" x14ac:dyDescent="0.25">
      <c r="B6832" s="27">
        <f t="shared" si="168"/>
        <v>39732.583333316768</v>
      </c>
      <c r="C6832" s="25">
        <v>0</v>
      </c>
      <c r="D6832" s="25">
        <v>25</v>
      </c>
      <c r="E6832" s="25">
        <v>652.28</v>
      </c>
      <c r="J6832" s="1"/>
      <c r="K6832" s="1"/>
      <c r="L6832" s="1"/>
      <c r="M6832" s="1"/>
      <c r="N6832" s="1"/>
      <c r="AA6832" s="1"/>
      <c r="AB6832" s="1"/>
      <c r="AC6832" s="1"/>
    </row>
    <row r="6833" spans="2:29" x14ac:dyDescent="0.25">
      <c r="B6833" s="27">
        <f t="shared" si="168"/>
        <v>39732.624999983433</v>
      </c>
      <c r="C6833" s="25">
        <v>0</v>
      </c>
      <c r="D6833" s="25">
        <v>23.9</v>
      </c>
      <c r="E6833" s="25">
        <v>454.6</v>
      </c>
      <c r="J6833" s="1"/>
      <c r="K6833" s="1"/>
      <c r="L6833" s="1"/>
      <c r="M6833" s="1"/>
      <c r="N6833" s="1"/>
      <c r="AA6833" s="1"/>
      <c r="AB6833" s="1"/>
      <c r="AC6833" s="1"/>
    </row>
    <row r="6834" spans="2:29" x14ac:dyDescent="0.25">
      <c r="B6834" s="27">
        <f t="shared" si="168"/>
        <v>39732.666666650097</v>
      </c>
      <c r="C6834" s="25">
        <v>0</v>
      </c>
      <c r="D6834" s="25">
        <v>25.3</v>
      </c>
      <c r="E6834" s="25">
        <v>390.44</v>
      </c>
      <c r="J6834" s="1"/>
      <c r="K6834" s="1"/>
      <c r="L6834" s="1"/>
      <c r="M6834" s="1"/>
      <c r="N6834" s="1"/>
      <c r="AA6834" s="1"/>
      <c r="AB6834" s="1"/>
      <c r="AC6834" s="1"/>
    </row>
    <row r="6835" spans="2:29" x14ac:dyDescent="0.25">
      <c r="B6835" s="27">
        <f t="shared" si="168"/>
        <v>39732.708333316761</v>
      </c>
      <c r="C6835" s="25">
        <v>0</v>
      </c>
      <c r="D6835" s="25">
        <v>25.5</v>
      </c>
      <c r="E6835" s="25">
        <v>218.02</v>
      </c>
      <c r="J6835" s="1"/>
      <c r="K6835" s="1"/>
      <c r="L6835" s="1"/>
      <c r="M6835" s="1"/>
      <c r="N6835" s="1"/>
      <c r="AA6835" s="1"/>
      <c r="AB6835" s="1"/>
      <c r="AC6835" s="1"/>
    </row>
    <row r="6836" spans="2:29" x14ac:dyDescent="0.25">
      <c r="B6836" s="27">
        <f t="shared" si="168"/>
        <v>39732.749999983425</v>
      </c>
      <c r="C6836" s="25">
        <v>0</v>
      </c>
      <c r="D6836" s="25">
        <v>25.1</v>
      </c>
      <c r="E6836" s="25">
        <v>19.04</v>
      </c>
      <c r="J6836" s="1"/>
      <c r="K6836" s="1"/>
      <c r="L6836" s="1"/>
      <c r="M6836" s="1"/>
      <c r="N6836" s="1"/>
      <c r="AA6836" s="1"/>
      <c r="AB6836" s="1"/>
      <c r="AC6836" s="1"/>
    </row>
    <row r="6837" spans="2:29" x14ac:dyDescent="0.25">
      <c r="B6837" s="27">
        <f t="shared" si="168"/>
        <v>39732.79166665009</v>
      </c>
      <c r="C6837" s="25">
        <v>0</v>
      </c>
      <c r="D6837" s="25">
        <v>24.5</v>
      </c>
      <c r="E6837" s="25">
        <v>0</v>
      </c>
      <c r="J6837" s="1"/>
      <c r="K6837" s="1"/>
      <c r="L6837" s="1"/>
      <c r="M6837" s="1"/>
      <c r="N6837" s="1"/>
      <c r="AA6837" s="1"/>
      <c r="AB6837" s="1"/>
      <c r="AC6837" s="1"/>
    </row>
    <row r="6838" spans="2:29" x14ac:dyDescent="0.25">
      <c r="B6838" s="27">
        <f t="shared" si="168"/>
        <v>39732.833333316754</v>
      </c>
      <c r="C6838" s="25">
        <v>0</v>
      </c>
      <c r="D6838" s="25">
        <v>23.6</v>
      </c>
      <c r="E6838" s="25">
        <v>0</v>
      </c>
      <c r="J6838" s="1"/>
      <c r="K6838" s="1"/>
      <c r="L6838" s="1"/>
      <c r="M6838" s="1"/>
      <c r="N6838" s="1"/>
      <c r="AA6838" s="1"/>
      <c r="AB6838" s="1"/>
      <c r="AC6838" s="1"/>
    </row>
    <row r="6839" spans="2:29" x14ac:dyDescent="0.25">
      <c r="B6839" s="27">
        <f t="shared" si="168"/>
        <v>39732.874999983418</v>
      </c>
      <c r="C6839" s="25">
        <v>0</v>
      </c>
      <c r="D6839" s="25">
        <v>22.2</v>
      </c>
      <c r="E6839" s="25">
        <v>0</v>
      </c>
      <c r="J6839" s="1"/>
      <c r="K6839" s="1"/>
      <c r="L6839" s="1"/>
      <c r="M6839" s="1"/>
      <c r="N6839" s="1"/>
      <c r="AA6839" s="1"/>
      <c r="AB6839" s="1"/>
      <c r="AC6839" s="1"/>
    </row>
    <row r="6840" spans="2:29" x14ac:dyDescent="0.25">
      <c r="B6840" s="27">
        <f t="shared" si="168"/>
        <v>39732.916666650082</v>
      </c>
      <c r="C6840" s="25">
        <v>0</v>
      </c>
      <c r="D6840" s="25">
        <v>21.5</v>
      </c>
      <c r="E6840" s="25">
        <v>0</v>
      </c>
      <c r="J6840" s="1"/>
      <c r="K6840" s="1"/>
      <c r="L6840" s="1"/>
      <c r="M6840" s="1"/>
      <c r="N6840" s="1"/>
      <c r="AA6840" s="1"/>
      <c r="AB6840" s="1"/>
      <c r="AC6840" s="1"/>
    </row>
    <row r="6841" spans="2:29" x14ac:dyDescent="0.25">
      <c r="B6841" s="27">
        <f t="shared" si="168"/>
        <v>39732.958333316747</v>
      </c>
      <c r="C6841" s="25">
        <v>0</v>
      </c>
      <c r="D6841" s="25">
        <v>21.3</v>
      </c>
      <c r="E6841" s="25">
        <v>0</v>
      </c>
      <c r="J6841" s="1"/>
      <c r="K6841" s="1"/>
      <c r="L6841" s="1"/>
      <c r="M6841" s="1"/>
      <c r="N6841" s="1"/>
      <c r="AA6841" s="1"/>
      <c r="AB6841" s="1"/>
      <c r="AC6841" s="1"/>
    </row>
    <row r="6842" spans="2:29" x14ac:dyDescent="0.25">
      <c r="B6842" s="27">
        <f t="shared" si="168"/>
        <v>39732.999999983411</v>
      </c>
      <c r="C6842" s="25">
        <v>0</v>
      </c>
      <c r="D6842" s="25">
        <v>21.4</v>
      </c>
      <c r="E6842" s="25">
        <v>0</v>
      </c>
      <c r="J6842" s="1"/>
      <c r="K6842" s="1"/>
      <c r="L6842" s="1"/>
      <c r="M6842" s="1"/>
      <c r="N6842" s="1"/>
      <c r="AA6842" s="1"/>
      <c r="AB6842" s="1"/>
      <c r="AC6842" s="1"/>
    </row>
    <row r="6843" spans="2:29" x14ac:dyDescent="0.25">
      <c r="B6843" s="27">
        <f t="shared" si="168"/>
        <v>39733.041666650075</v>
      </c>
      <c r="C6843" s="25">
        <v>0</v>
      </c>
      <c r="D6843" s="25">
        <v>21.1</v>
      </c>
      <c r="E6843" s="25">
        <v>0</v>
      </c>
      <c r="J6843" s="1"/>
      <c r="K6843" s="1"/>
      <c r="L6843" s="1"/>
      <c r="M6843" s="1"/>
      <c r="N6843" s="1"/>
      <c r="AA6843" s="1"/>
      <c r="AB6843" s="1"/>
      <c r="AC6843" s="1"/>
    </row>
    <row r="6844" spans="2:29" x14ac:dyDescent="0.25">
      <c r="B6844" s="27">
        <f t="shared" si="168"/>
        <v>39733.083333316739</v>
      </c>
      <c r="C6844" s="25">
        <v>0</v>
      </c>
      <c r="D6844" s="25">
        <v>20.7</v>
      </c>
      <c r="E6844" s="25">
        <v>0</v>
      </c>
      <c r="J6844" s="1"/>
      <c r="K6844" s="1"/>
      <c r="L6844" s="1"/>
      <c r="M6844" s="1"/>
      <c r="N6844" s="1"/>
      <c r="AA6844" s="1"/>
      <c r="AB6844" s="1"/>
      <c r="AC6844" s="1"/>
    </row>
    <row r="6845" spans="2:29" x14ac:dyDescent="0.25">
      <c r="B6845" s="27">
        <f t="shared" si="168"/>
        <v>39733.124999983404</v>
      </c>
      <c r="C6845" s="25">
        <v>0</v>
      </c>
      <c r="D6845" s="25">
        <v>20.399999999999999</v>
      </c>
      <c r="E6845" s="25">
        <v>0</v>
      </c>
      <c r="J6845" s="1"/>
      <c r="K6845" s="1"/>
      <c r="L6845" s="1"/>
      <c r="M6845" s="1"/>
      <c r="N6845" s="1"/>
      <c r="AA6845" s="1"/>
      <c r="AB6845" s="1"/>
      <c r="AC6845" s="1"/>
    </row>
    <row r="6846" spans="2:29" x14ac:dyDescent="0.25">
      <c r="B6846" s="27">
        <f t="shared" si="168"/>
        <v>39733.166666650068</v>
      </c>
      <c r="C6846" s="25">
        <v>0</v>
      </c>
      <c r="D6846" s="25">
        <v>20.3</v>
      </c>
      <c r="E6846" s="25">
        <v>0</v>
      </c>
      <c r="J6846" s="1"/>
      <c r="K6846" s="1"/>
      <c r="L6846" s="1"/>
      <c r="M6846" s="1"/>
      <c r="N6846" s="1"/>
      <c r="AA6846" s="1"/>
      <c r="AB6846" s="1"/>
      <c r="AC6846" s="1"/>
    </row>
    <row r="6847" spans="2:29" x14ac:dyDescent="0.25">
      <c r="B6847" s="27">
        <f t="shared" si="168"/>
        <v>39733.208333316732</v>
      </c>
      <c r="C6847" s="25">
        <v>0</v>
      </c>
      <c r="D6847" s="25">
        <v>20.100000000000001</v>
      </c>
      <c r="E6847" s="25">
        <v>0</v>
      </c>
      <c r="J6847" s="1"/>
      <c r="K6847" s="1"/>
      <c r="L6847" s="1"/>
      <c r="M6847" s="1"/>
      <c r="N6847" s="1"/>
      <c r="AA6847" s="1"/>
      <c r="AB6847" s="1"/>
      <c r="AC6847" s="1"/>
    </row>
    <row r="6848" spans="2:29" x14ac:dyDescent="0.25">
      <c r="B6848" s="27">
        <f t="shared" si="168"/>
        <v>39733.249999983396</v>
      </c>
      <c r="C6848" s="25">
        <v>0</v>
      </c>
      <c r="D6848" s="25">
        <v>20</v>
      </c>
      <c r="E6848" s="25">
        <v>0</v>
      </c>
      <c r="J6848" s="1"/>
      <c r="K6848" s="1"/>
      <c r="L6848" s="1"/>
      <c r="M6848" s="1"/>
      <c r="N6848" s="1"/>
      <c r="AA6848" s="1"/>
      <c r="AB6848" s="1"/>
      <c r="AC6848" s="1"/>
    </row>
    <row r="6849" spans="2:29" x14ac:dyDescent="0.25">
      <c r="B6849" s="27">
        <f t="shared" si="168"/>
        <v>39733.291666650061</v>
      </c>
      <c r="C6849" s="25">
        <v>0</v>
      </c>
      <c r="D6849" s="25">
        <v>19.8</v>
      </c>
      <c r="E6849" s="25">
        <v>0</v>
      </c>
      <c r="J6849" s="1"/>
      <c r="K6849" s="1"/>
      <c r="L6849" s="1"/>
      <c r="M6849" s="1"/>
      <c r="N6849" s="1"/>
      <c r="AA6849" s="1"/>
      <c r="AB6849" s="1"/>
      <c r="AC6849" s="1"/>
    </row>
    <row r="6850" spans="2:29" x14ac:dyDescent="0.25">
      <c r="B6850" s="27">
        <f t="shared" si="168"/>
        <v>39733.333333316725</v>
      </c>
      <c r="C6850" s="25">
        <v>0</v>
      </c>
      <c r="D6850" s="25">
        <v>20</v>
      </c>
      <c r="E6850" s="25">
        <v>74.42</v>
      </c>
      <c r="J6850" s="1"/>
      <c r="K6850" s="1"/>
      <c r="L6850" s="1"/>
      <c r="M6850" s="1"/>
      <c r="N6850" s="1"/>
      <c r="AA6850" s="1"/>
      <c r="AB6850" s="1"/>
      <c r="AC6850" s="1"/>
    </row>
    <row r="6851" spans="2:29" x14ac:dyDescent="0.25">
      <c r="B6851" s="27">
        <f t="shared" ref="B6851:B6914" si="169">B6850+1/24</f>
        <v>39733.374999983389</v>
      </c>
      <c r="C6851" s="25">
        <v>0</v>
      </c>
      <c r="D6851" s="25">
        <v>20.2</v>
      </c>
      <c r="E6851" s="25">
        <v>76.97</v>
      </c>
      <c r="J6851" s="1"/>
      <c r="K6851" s="1"/>
      <c r="L6851" s="1"/>
      <c r="M6851" s="1"/>
      <c r="N6851" s="1"/>
      <c r="AA6851" s="1"/>
      <c r="AB6851" s="1"/>
      <c r="AC6851" s="1"/>
    </row>
    <row r="6852" spans="2:29" x14ac:dyDescent="0.25">
      <c r="B6852" s="27">
        <f t="shared" si="169"/>
        <v>39733.416666650053</v>
      </c>
      <c r="C6852" s="25">
        <v>0</v>
      </c>
      <c r="D6852" s="25">
        <v>19.600000000000001</v>
      </c>
      <c r="E6852" s="25">
        <v>110.36</v>
      </c>
      <c r="J6852" s="1"/>
      <c r="K6852" s="1"/>
      <c r="L6852" s="1"/>
      <c r="M6852" s="1"/>
      <c r="N6852" s="1"/>
      <c r="AA6852" s="1"/>
      <c r="AB6852" s="1"/>
      <c r="AC6852" s="1"/>
    </row>
    <row r="6853" spans="2:29" x14ac:dyDescent="0.25">
      <c r="B6853" s="27">
        <f t="shared" si="169"/>
        <v>39733.458333316717</v>
      </c>
      <c r="C6853" s="25">
        <v>0</v>
      </c>
      <c r="D6853" s="25">
        <v>20.100000000000001</v>
      </c>
      <c r="E6853" s="25">
        <v>235.27</v>
      </c>
      <c r="J6853" s="1"/>
      <c r="K6853" s="1"/>
      <c r="L6853" s="1"/>
      <c r="M6853" s="1"/>
      <c r="N6853" s="1"/>
      <c r="AA6853" s="1"/>
      <c r="AB6853" s="1"/>
      <c r="AC6853" s="1"/>
    </row>
    <row r="6854" spans="2:29" x14ac:dyDescent="0.25">
      <c r="B6854" s="27">
        <f t="shared" si="169"/>
        <v>39733.499999983382</v>
      </c>
      <c r="C6854" s="25">
        <v>0</v>
      </c>
      <c r="D6854" s="25">
        <v>22.5</v>
      </c>
      <c r="E6854" s="25">
        <v>681.61</v>
      </c>
      <c r="J6854" s="1"/>
      <c r="K6854" s="1"/>
      <c r="L6854" s="1"/>
      <c r="M6854" s="1"/>
      <c r="N6854" s="1"/>
      <c r="AA6854" s="1"/>
      <c r="AB6854" s="1"/>
      <c r="AC6854" s="1"/>
    </row>
    <row r="6855" spans="2:29" x14ac:dyDescent="0.25">
      <c r="B6855" s="27">
        <f t="shared" si="169"/>
        <v>39733.541666650046</v>
      </c>
      <c r="C6855" s="25">
        <v>0</v>
      </c>
      <c r="D6855" s="25">
        <v>24.1</v>
      </c>
      <c r="E6855" s="25">
        <v>702.77</v>
      </c>
      <c r="J6855" s="1"/>
      <c r="K6855" s="1"/>
      <c r="L6855" s="1"/>
      <c r="M6855" s="1"/>
      <c r="N6855" s="1"/>
      <c r="AA6855" s="1"/>
      <c r="AB6855" s="1"/>
      <c r="AC6855" s="1"/>
    </row>
    <row r="6856" spans="2:29" x14ac:dyDescent="0.25">
      <c r="B6856" s="27">
        <f t="shared" si="169"/>
        <v>39733.58333331671</v>
      </c>
      <c r="C6856" s="25">
        <v>0</v>
      </c>
      <c r="D6856" s="25">
        <v>25</v>
      </c>
      <c r="E6856" s="25">
        <v>652.28</v>
      </c>
      <c r="J6856" s="1"/>
      <c r="K6856" s="1"/>
      <c r="L6856" s="1"/>
      <c r="M6856" s="1"/>
      <c r="N6856" s="1"/>
      <c r="AA6856" s="1"/>
      <c r="AB6856" s="1"/>
      <c r="AC6856" s="1"/>
    </row>
    <row r="6857" spans="2:29" x14ac:dyDescent="0.25">
      <c r="B6857" s="27">
        <f t="shared" si="169"/>
        <v>39733.624999983374</v>
      </c>
      <c r="C6857" s="25">
        <v>0</v>
      </c>
      <c r="D6857" s="25">
        <v>23.9</v>
      </c>
      <c r="E6857" s="25">
        <v>454.6</v>
      </c>
      <c r="J6857" s="1"/>
      <c r="K6857" s="1"/>
      <c r="L6857" s="1"/>
      <c r="M6857" s="1"/>
      <c r="N6857" s="1"/>
      <c r="AA6857" s="1"/>
      <c r="AB6857" s="1"/>
      <c r="AC6857" s="1"/>
    </row>
    <row r="6858" spans="2:29" x14ac:dyDescent="0.25">
      <c r="B6858" s="27">
        <f t="shared" si="169"/>
        <v>39733.666666650039</v>
      </c>
      <c r="C6858" s="25">
        <v>0</v>
      </c>
      <c r="D6858" s="25">
        <v>25.3</v>
      </c>
      <c r="E6858" s="25">
        <v>390.44</v>
      </c>
      <c r="J6858" s="1"/>
      <c r="K6858" s="1"/>
      <c r="L6858" s="1"/>
      <c r="M6858" s="1"/>
      <c r="N6858" s="1"/>
      <c r="AA6858" s="1"/>
      <c r="AB6858" s="1"/>
      <c r="AC6858" s="1"/>
    </row>
    <row r="6859" spans="2:29" x14ac:dyDescent="0.25">
      <c r="B6859" s="27">
        <f t="shared" si="169"/>
        <v>39733.708333316703</v>
      </c>
      <c r="C6859" s="25">
        <v>0</v>
      </c>
      <c r="D6859" s="25">
        <v>25.5</v>
      </c>
      <c r="E6859" s="25">
        <v>218.02</v>
      </c>
      <c r="J6859" s="1"/>
      <c r="K6859" s="1"/>
      <c r="L6859" s="1"/>
      <c r="M6859" s="1"/>
      <c r="N6859" s="1"/>
      <c r="AA6859" s="1"/>
      <c r="AB6859" s="1"/>
      <c r="AC6859" s="1"/>
    </row>
    <row r="6860" spans="2:29" x14ac:dyDescent="0.25">
      <c r="B6860" s="27">
        <f t="shared" si="169"/>
        <v>39733.749999983367</v>
      </c>
      <c r="C6860" s="25">
        <v>0</v>
      </c>
      <c r="D6860" s="25">
        <v>25.1</v>
      </c>
      <c r="E6860" s="25">
        <v>19.04</v>
      </c>
      <c r="J6860" s="1"/>
      <c r="K6860" s="1"/>
      <c r="L6860" s="1"/>
      <c r="M6860" s="1"/>
      <c r="N6860" s="1"/>
      <c r="AA6860" s="1"/>
      <c r="AB6860" s="1"/>
      <c r="AC6860" s="1"/>
    </row>
    <row r="6861" spans="2:29" x14ac:dyDescent="0.25">
      <c r="B6861" s="27">
        <f t="shared" si="169"/>
        <v>39733.791666650031</v>
      </c>
      <c r="C6861" s="25">
        <v>0</v>
      </c>
      <c r="D6861" s="25">
        <v>24.5</v>
      </c>
      <c r="E6861" s="25">
        <v>0</v>
      </c>
      <c r="J6861" s="1"/>
      <c r="K6861" s="1"/>
      <c r="L6861" s="1"/>
      <c r="M6861" s="1"/>
      <c r="N6861" s="1"/>
      <c r="AA6861" s="1"/>
      <c r="AB6861" s="1"/>
      <c r="AC6861" s="1"/>
    </row>
    <row r="6862" spans="2:29" x14ac:dyDescent="0.25">
      <c r="B6862" s="27">
        <f t="shared" si="169"/>
        <v>39733.833333316696</v>
      </c>
      <c r="C6862" s="25">
        <v>0</v>
      </c>
      <c r="D6862" s="25">
        <v>23.6</v>
      </c>
      <c r="E6862" s="25">
        <v>0</v>
      </c>
      <c r="J6862" s="1"/>
      <c r="K6862" s="1"/>
      <c r="L6862" s="1"/>
      <c r="M6862" s="1"/>
      <c r="N6862" s="1"/>
      <c r="AA6862" s="1"/>
      <c r="AB6862" s="1"/>
      <c r="AC6862" s="1"/>
    </row>
    <row r="6863" spans="2:29" x14ac:dyDescent="0.25">
      <c r="B6863" s="27">
        <f t="shared" si="169"/>
        <v>39733.87499998336</v>
      </c>
      <c r="C6863" s="25">
        <v>0</v>
      </c>
      <c r="D6863" s="25">
        <v>22.2</v>
      </c>
      <c r="E6863" s="25">
        <v>0</v>
      </c>
      <c r="J6863" s="1"/>
      <c r="K6863" s="1"/>
      <c r="L6863" s="1"/>
      <c r="M6863" s="1"/>
      <c r="N6863" s="1"/>
      <c r="AA6863" s="1"/>
      <c r="AB6863" s="1"/>
      <c r="AC6863" s="1"/>
    </row>
    <row r="6864" spans="2:29" x14ac:dyDescent="0.25">
      <c r="B6864" s="27">
        <f t="shared" si="169"/>
        <v>39733.916666650024</v>
      </c>
      <c r="C6864" s="25">
        <v>0</v>
      </c>
      <c r="D6864" s="25">
        <v>21.5</v>
      </c>
      <c r="E6864" s="25">
        <v>0</v>
      </c>
      <c r="J6864" s="1"/>
      <c r="K6864" s="1"/>
      <c r="L6864" s="1"/>
      <c r="M6864" s="1"/>
      <c r="N6864" s="1"/>
      <c r="AA6864" s="1"/>
      <c r="AB6864" s="1"/>
      <c r="AC6864" s="1"/>
    </row>
    <row r="6865" spans="2:29" x14ac:dyDescent="0.25">
      <c r="B6865" s="27">
        <f t="shared" si="169"/>
        <v>39733.958333316688</v>
      </c>
      <c r="C6865" s="25">
        <v>0</v>
      </c>
      <c r="D6865" s="25">
        <v>21.3</v>
      </c>
      <c r="E6865" s="25">
        <v>0</v>
      </c>
      <c r="J6865" s="1"/>
      <c r="K6865" s="1"/>
      <c r="L6865" s="1"/>
      <c r="M6865" s="1"/>
      <c r="N6865" s="1"/>
      <c r="AA6865" s="1"/>
      <c r="AB6865" s="1"/>
      <c r="AC6865" s="1"/>
    </row>
    <row r="6866" spans="2:29" x14ac:dyDescent="0.25">
      <c r="B6866" s="27">
        <f t="shared" si="169"/>
        <v>39733.999999983353</v>
      </c>
      <c r="C6866" s="25">
        <v>0</v>
      </c>
      <c r="D6866" s="25">
        <v>21.4</v>
      </c>
      <c r="E6866" s="25">
        <v>0</v>
      </c>
      <c r="J6866" s="1"/>
      <c r="K6866" s="1"/>
      <c r="L6866" s="1"/>
      <c r="M6866" s="1"/>
      <c r="N6866" s="1"/>
      <c r="AA6866" s="1"/>
      <c r="AB6866" s="1"/>
      <c r="AC6866" s="1"/>
    </row>
    <row r="6867" spans="2:29" x14ac:dyDescent="0.25">
      <c r="B6867" s="27">
        <f t="shared" si="169"/>
        <v>39734.041666650017</v>
      </c>
      <c r="C6867" s="25">
        <v>0</v>
      </c>
      <c r="D6867" s="25">
        <v>21.1</v>
      </c>
      <c r="E6867" s="25">
        <v>0</v>
      </c>
      <c r="J6867" s="1"/>
      <c r="K6867" s="1"/>
      <c r="L6867" s="1"/>
      <c r="M6867" s="1"/>
      <c r="N6867" s="1"/>
      <c r="AA6867" s="1"/>
      <c r="AB6867" s="1"/>
      <c r="AC6867" s="1"/>
    </row>
    <row r="6868" spans="2:29" x14ac:dyDescent="0.25">
      <c r="B6868" s="27">
        <f t="shared" si="169"/>
        <v>39734.083333316681</v>
      </c>
      <c r="C6868" s="25">
        <v>0</v>
      </c>
      <c r="D6868" s="25">
        <v>20.7</v>
      </c>
      <c r="E6868" s="25">
        <v>0</v>
      </c>
      <c r="J6868" s="1"/>
      <c r="K6868" s="1"/>
      <c r="L6868" s="1"/>
      <c r="M6868" s="1"/>
      <c r="N6868" s="1"/>
      <c r="AA6868" s="1"/>
      <c r="AB6868" s="1"/>
      <c r="AC6868" s="1"/>
    </row>
    <row r="6869" spans="2:29" x14ac:dyDescent="0.25">
      <c r="B6869" s="27">
        <f t="shared" si="169"/>
        <v>39734.124999983345</v>
      </c>
      <c r="C6869" s="25">
        <v>0</v>
      </c>
      <c r="D6869" s="25">
        <v>20.399999999999999</v>
      </c>
      <c r="E6869" s="25">
        <v>0</v>
      </c>
      <c r="J6869" s="1"/>
      <c r="K6869" s="1"/>
      <c r="L6869" s="1"/>
      <c r="M6869" s="1"/>
      <c r="N6869" s="1"/>
      <c r="AA6869" s="1"/>
      <c r="AB6869" s="1"/>
      <c r="AC6869" s="1"/>
    </row>
    <row r="6870" spans="2:29" x14ac:dyDescent="0.25">
      <c r="B6870" s="27">
        <f t="shared" si="169"/>
        <v>39734.16666665001</v>
      </c>
      <c r="C6870" s="25">
        <v>0</v>
      </c>
      <c r="D6870" s="25">
        <v>20.3</v>
      </c>
      <c r="E6870" s="25">
        <v>0</v>
      </c>
      <c r="J6870" s="1"/>
      <c r="K6870" s="1"/>
      <c r="L6870" s="1"/>
      <c r="M6870" s="1"/>
      <c r="N6870" s="1"/>
      <c r="AA6870" s="1"/>
      <c r="AB6870" s="1"/>
      <c r="AC6870" s="1"/>
    </row>
    <row r="6871" spans="2:29" x14ac:dyDescent="0.25">
      <c r="B6871" s="27">
        <f t="shared" si="169"/>
        <v>39734.208333316674</v>
      </c>
      <c r="C6871" s="25">
        <v>0</v>
      </c>
      <c r="D6871" s="25">
        <v>20.100000000000001</v>
      </c>
      <c r="E6871" s="25">
        <v>0</v>
      </c>
      <c r="J6871" s="1"/>
      <c r="K6871" s="1"/>
      <c r="L6871" s="1"/>
      <c r="M6871" s="1"/>
      <c r="N6871" s="1"/>
      <c r="AA6871" s="1"/>
      <c r="AB6871" s="1"/>
      <c r="AC6871" s="1"/>
    </row>
    <row r="6872" spans="2:29" x14ac:dyDescent="0.25">
      <c r="B6872" s="27">
        <f t="shared" si="169"/>
        <v>39734.249999983338</v>
      </c>
      <c r="C6872" s="25">
        <v>0</v>
      </c>
      <c r="D6872" s="25">
        <v>20</v>
      </c>
      <c r="E6872" s="25">
        <v>0</v>
      </c>
      <c r="J6872" s="1"/>
      <c r="K6872" s="1"/>
      <c r="L6872" s="1"/>
      <c r="M6872" s="1"/>
      <c r="N6872" s="1"/>
      <c r="AA6872" s="1"/>
      <c r="AB6872" s="1"/>
      <c r="AC6872" s="1"/>
    </row>
    <row r="6873" spans="2:29" x14ac:dyDescent="0.25">
      <c r="B6873" s="27">
        <f t="shared" si="169"/>
        <v>39734.291666650002</v>
      </c>
      <c r="C6873" s="25">
        <v>0</v>
      </c>
      <c r="D6873" s="25">
        <v>19.8</v>
      </c>
      <c r="E6873" s="25">
        <v>0</v>
      </c>
      <c r="J6873" s="1"/>
      <c r="K6873" s="1"/>
      <c r="L6873" s="1"/>
      <c r="M6873" s="1"/>
      <c r="N6873" s="1"/>
      <c r="AA6873" s="1"/>
      <c r="AB6873" s="1"/>
      <c r="AC6873" s="1"/>
    </row>
    <row r="6874" spans="2:29" x14ac:dyDescent="0.25">
      <c r="B6874" s="27">
        <f t="shared" si="169"/>
        <v>39734.333333316667</v>
      </c>
      <c r="C6874" s="25">
        <v>0</v>
      </c>
      <c r="D6874" s="25">
        <v>20</v>
      </c>
      <c r="E6874" s="25">
        <v>74.42</v>
      </c>
      <c r="J6874" s="1"/>
      <c r="K6874" s="1"/>
      <c r="L6874" s="1"/>
      <c r="M6874" s="1"/>
      <c r="N6874" s="1"/>
      <c r="AA6874" s="1"/>
      <c r="AB6874" s="1"/>
      <c r="AC6874" s="1"/>
    </row>
    <row r="6875" spans="2:29" x14ac:dyDescent="0.25">
      <c r="B6875" s="27">
        <f t="shared" si="169"/>
        <v>39734.374999983331</v>
      </c>
      <c r="C6875" s="25">
        <v>0</v>
      </c>
      <c r="D6875" s="25">
        <v>20.2</v>
      </c>
      <c r="E6875" s="25">
        <v>76.97</v>
      </c>
      <c r="J6875" s="1"/>
      <c r="K6875" s="1"/>
      <c r="L6875" s="1"/>
      <c r="M6875" s="1"/>
      <c r="N6875" s="1"/>
      <c r="AA6875" s="1"/>
      <c r="AB6875" s="1"/>
      <c r="AC6875" s="1"/>
    </row>
    <row r="6876" spans="2:29" x14ac:dyDescent="0.25">
      <c r="B6876" s="27">
        <f t="shared" si="169"/>
        <v>39734.416666649995</v>
      </c>
      <c r="C6876" s="25">
        <v>0</v>
      </c>
      <c r="D6876" s="25">
        <v>19.600000000000001</v>
      </c>
      <c r="E6876" s="25">
        <v>110.36</v>
      </c>
      <c r="J6876" s="1"/>
      <c r="K6876" s="1"/>
      <c r="L6876" s="1"/>
      <c r="M6876" s="1"/>
      <c r="N6876" s="1"/>
      <c r="AA6876" s="1"/>
      <c r="AB6876" s="1"/>
      <c r="AC6876" s="1"/>
    </row>
    <row r="6877" spans="2:29" x14ac:dyDescent="0.25">
      <c r="B6877" s="27">
        <f t="shared" si="169"/>
        <v>39734.458333316659</v>
      </c>
      <c r="C6877" s="25">
        <v>0</v>
      </c>
      <c r="D6877" s="25">
        <v>20.100000000000001</v>
      </c>
      <c r="E6877" s="25">
        <v>235.27</v>
      </c>
      <c r="J6877" s="1"/>
      <c r="K6877" s="1"/>
      <c r="L6877" s="1"/>
      <c r="M6877" s="1"/>
      <c r="N6877" s="1"/>
      <c r="AA6877" s="1"/>
      <c r="AB6877" s="1"/>
      <c r="AC6877" s="1"/>
    </row>
    <row r="6878" spans="2:29" x14ac:dyDescent="0.25">
      <c r="B6878" s="27">
        <f t="shared" si="169"/>
        <v>39734.499999983324</v>
      </c>
      <c r="C6878" s="25">
        <v>0</v>
      </c>
      <c r="D6878" s="25">
        <v>22.5</v>
      </c>
      <c r="E6878" s="25">
        <v>681.61</v>
      </c>
      <c r="J6878" s="1"/>
      <c r="K6878" s="1"/>
      <c r="L6878" s="1"/>
      <c r="M6878" s="1"/>
      <c r="N6878" s="1"/>
      <c r="AA6878" s="1"/>
      <c r="AB6878" s="1"/>
      <c r="AC6878" s="1"/>
    </row>
    <row r="6879" spans="2:29" x14ac:dyDescent="0.25">
      <c r="B6879" s="27">
        <f t="shared" si="169"/>
        <v>39734.541666649988</v>
      </c>
      <c r="C6879" s="25">
        <v>0</v>
      </c>
      <c r="D6879" s="25">
        <v>24.1</v>
      </c>
      <c r="E6879" s="25">
        <v>702.77</v>
      </c>
      <c r="J6879" s="1"/>
      <c r="K6879" s="1"/>
      <c r="L6879" s="1"/>
      <c r="M6879" s="1"/>
      <c r="N6879" s="1"/>
      <c r="AA6879" s="1"/>
      <c r="AB6879" s="1"/>
      <c r="AC6879" s="1"/>
    </row>
    <row r="6880" spans="2:29" x14ac:dyDescent="0.25">
      <c r="B6880" s="27">
        <f t="shared" si="169"/>
        <v>39734.583333316652</v>
      </c>
      <c r="C6880" s="25">
        <v>0</v>
      </c>
      <c r="D6880" s="25">
        <v>25</v>
      </c>
      <c r="E6880" s="25">
        <v>652.28</v>
      </c>
      <c r="J6880" s="1"/>
      <c r="K6880" s="1"/>
      <c r="L6880" s="1"/>
      <c r="M6880" s="1"/>
      <c r="N6880" s="1"/>
      <c r="AA6880" s="1"/>
      <c r="AB6880" s="1"/>
      <c r="AC6880" s="1"/>
    </row>
    <row r="6881" spans="2:29" x14ac:dyDescent="0.25">
      <c r="B6881" s="27">
        <f t="shared" si="169"/>
        <v>39734.624999983316</v>
      </c>
      <c r="C6881" s="25">
        <v>0</v>
      </c>
      <c r="D6881" s="25">
        <v>23.9</v>
      </c>
      <c r="E6881" s="25">
        <v>454.6</v>
      </c>
      <c r="J6881" s="1"/>
      <c r="K6881" s="1"/>
      <c r="L6881" s="1"/>
      <c r="M6881" s="1"/>
      <c r="N6881" s="1"/>
      <c r="AA6881" s="1"/>
      <c r="AB6881" s="1"/>
      <c r="AC6881" s="1"/>
    </row>
    <row r="6882" spans="2:29" x14ac:dyDescent="0.25">
      <c r="B6882" s="27">
        <f t="shared" si="169"/>
        <v>39734.66666664998</v>
      </c>
      <c r="C6882" s="25">
        <v>0</v>
      </c>
      <c r="D6882" s="25">
        <v>25.3</v>
      </c>
      <c r="E6882" s="25">
        <v>390.44</v>
      </c>
      <c r="J6882" s="1"/>
      <c r="K6882" s="1"/>
      <c r="L6882" s="1"/>
      <c r="M6882" s="1"/>
      <c r="N6882" s="1"/>
      <c r="AA6882" s="1"/>
      <c r="AB6882" s="1"/>
      <c r="AC6882" s="1"/>
    </row>
    <row r="6883" spans="2:29" x14ac:dyDescent="0.25">
      <c r="B6883" s="27">
        <f t="shared" si="169"/>
        <v>39734.708333316645</v>
      </c>
      <c r="C6883" s="25">
        <v>0</v>
      </c>
      <c r="D6883" s="25">
        <v>25.5</v>
      </c>
      <c r="E6883" s="25">
        <v>218.02</v>
      </c>
      <c r="J6883" s="1"/>
      <c r="K6883" s="1"/>
      <c r="L6883" s="1"/>
      <c r="M6883" s="1"/>
      <c r="N6883" s="1"/>
      <c r="AA6883" s="1"/>
      <c r="AB6883" s="1"/>
      <c r="AC6883" s="1"/>
    </row>
    <row r="6884" spans="2:29" x14ac:dyDescent="0.25">
      <c r="B6884" s="27">
        <f t="shared" si="169"/>
        <v>39734.749999983309</v>
      </c>
      <c r="C6884" s="25">
        <v>0</v>
      </c>
      <c r="D6884" s="25">
        <v>25.1</v>
      </c>
      <c r="E6884" s="25">
        <v>19.04</v>
      </c>
      <c r="J6884" s="1"/>
      <c r="K6884" s="1"/>
      <c r="L6884" s="1"/>
      <c r="M6884" s="1"/>
      <c r="N6884" s="1"/>
      <c r="AA6884" s="1"/>
      <c r="AB6884" s="1"/>
      <c r="AC6884" s="1"/>
    </row>
    <row r="6885" spans="2:29" x14ac:dyDescent="0.25">
      <c r="B6885" s="27">
        <f t="shared" si="169"/>
        <v>39734.791666649973</v>
      </c>
      <c r="C6885" s="25">
        <v>0</v>
      </c>
      <c r="D6885" s="25">
        <v>24.5</v>
      </c>
      <c r="E6885" s="25">
        <v>0</v>
      </c>
      <c r="J6885" s="1"/>
      <c r="K6885" s="1"/>
      <c r="L6885" s="1"/>
      <c r="M6885" s="1"/>
      <c r="N6885" s="1"/>
      <c r="AA6885" s="1"/>
      <c r="AB6885" s="1"/>
      <c r="AC6885" s="1"/>
    </row>
    <row r="6886" spans="2:29" x14ac:dyDescent="0.25">
      <c r="B6886" s="27">
        <f t="shared" si="169"/>
        <v>39734.833333316637</v>
      </c>
      <c r="C6886" s="25">
        <v>0</v>
      </c>
      <c r="D6886" s="25">
        <v>23.6</v>
      </c>
      <c r="E6886" s="25">
        <v>0</v>
      </c>
      <c r="J6886" s="1"/>
      <c r="K6886" s="1"/>
      <c r="L6886" s="1"/>
      <c r="M6886" s="1"/>
      <c r="N6886" s="1"/>
      <c r="AA6886" s="1"/>
      <c r="AB6886" s="1"/>
      <c r="AC6886" s="1"/>
    </row>
    <row r="6887" spans="2:29" x14ac:dyDescent="0.25">
      <c r="B6887" s="27">
        <f t="shared" si="169"/>
        <v>39734.874999983302</v>
      </c>
      <c r="C6887" s="25">
        <v>0</v>
      </c>
      <c r="D6887" s="25">
        <v>22.2</v>
      </c>
      <c r="E6887" s="25">
        <v>0</v>
      </c>
      <c r="J6887" s="1"/>
      <c r="K6887" s="1"/>
      <c r="L6887" s="1"/>
      <c r="M6887" s="1"/>
      <c r="N6887" s="1"/>
      <c r="AA6887" s="1"/>
      <c r="AB6887" s="1"/>
      <c r="AC6887" s="1"/>
    </row>
    <row r="6888" spans="2:29" x14ac:dyDescent="0.25">
      <c r="B6888" s="27">
        <f t="shared" si="169"/>
        <v>39734.916666649966</v>
      </c>
      <c r="C6888" s="25">
        <v>0</v>
      </c>
      <c r="D6888" s="25">
        <v>21.5</v>
      </c>
      <c r="E6888" s="25">
        <v>0</v>
      </c>
      <c r="J6888" s="1"/>
      <c r="K6888" s="1"/>
      <c r="L6888" s="1"/>
      <c r="M6888" s="1"/>
      <c r="N6888" s="1"/>
      <c r="AA6888" s="1"/>
      <c r="AB6888" s="1"/>
      <c r="AC6888" s="1"/>
    </row>
    <row r="6889" spans="2:29" x14ac:dyDescent="0.25">
      <c r="B6889" s="27">
        <f t="shared" si="169"/>
        <v>39734.95833331663</v>
      </c>
      <c r="C6889" s="25">
        <v>0</v>
      </c>
      <c r="D6889" s="25">
        <v>21.3</v>
      </c>
      <c r="E6889" s="25">
        <v>0</v>
      </c>
      <c r="J6889" s="1"/>
      <c r="K6889" s="1"/>
      <c r="L6889" s="1"/>
      <c r="M6889" s="1"/>
      <c r="N6889" s="1"/>
      <c r="AA6889" s="1"/>
      <c r="AB6889" s="1"/>
      <c r="AC6889" s="1"/>
    </row>
    <row r="6890" spans="2:29" x14ac:dyDescent="0.25">
      <c r="B6890" s="27">
        <f t="shared" si="169"/>
        <v>39734.999999983294</v>
      </c>
      <c r="C6890" s="25">
        <v>0</v>
      </c>
      <c r="D6890" s="25">
        <v>21.4</v>
      </c>
      <c r="E6890" s="25">
        <v>0</v>
      </c>
      <c r="J6890" s="1"/>
      <c r="K6890" s="1"/>
      <c r="L6890" s="1"/>
      <c r="M6890" s="1"/>
      <c r="N6890" s="1"/>
      <c r="AA6890" s="1"/>
      <c r="AB6890" s="1"/>
      <c r="AC6890" s="1"/>
    </row>
    <row r="6891" spans="2:29" x14ac:dyDescent="0.25">
      <c r="B6891" s="27">
        <f t="shared" si="169"/>
        <v>39735.041666649959</v>
      </c>
      <c r="C6891" s="25">
        <v>0</v>
      </c>
      <c r="D6891" s="25">
        <v>21.1</v>
      </c>
      <c r="E6891" s="25">
        <v>0</v>
      </c>
      <c r="J6891" s="1"/>
      <c r="K6891" s="1"/>
      <c r="L6891" s="1"/>
      <c r="M6891" s="1"/>
      <c r="N6891" s="1"/>
      <c r="AA6891" s="1"/>
      <c r="AB6891" s="1"/>
      <c r="AC6891" s="1"/>
    </row>
    <row r="6892" spans="2:29" x14ac:dyDescent="0.25">
      <c r="B6892" s="27">
        <f t="shared" si="169"/>
        <v>39735.083333316623</v>
      </c>
      <c r="C6892" s="25">
        <v>0</v>
      </c>
      <c r="D6892" s="25">
        <v>20.7</v>
      </c>
      <c r="E6892" s="25">
        <v>0</v>
      </c>
      <c r="J6892" s="1"/>
      <c r="K6892" s="1"/>
      <c r="L6892" s="1"/>
      <c r="M6892" s="1"/>
      <c r="N6892" s="1"/>
      <c r="AA6892" s="1"/>
      <c r="AB6892" s="1"/>
      <c r="AC6892" s="1"/>
    </row>
    <row r="6893" spans="2:29" x14ac:dyDescent="0.25">
      <c r="B6893" s="27">
        <f t="shared" si="169"/>
        <v>39735.124999983287</v>
      </c>
      <c r="C6893" s="25">
        <v>0</v>
      </c>
      <c r="D6893" s="25">
        <v>20.399999999999999</v>
      </c>
      <c r="E6893" s="25">
        <v>0</v>
      </c>
      <c r="J6893" s="1"/>
      <c r="K6893" s="1"/>
      <c r="L6893" s="1"/>
      <c r="M6893" s="1"/>
      <c r="N6893" s="1"/>
      <c r="AA6893" s="1"/>
      <c r="AB6893" s="1"/>
      <c r="AC6893" s="1"/>
    </row>
    <row r="6894" spans="2:29" x14ac:dyDescent="0.25">
      <c r="B6894" s="27">
        <f t="shared" si="169"/>
        <v>39735.166666649951</v>
      </c>
      <c r="C6894" s="25">
        <v>0</v>
      </c>
      <c r="D6894" s="25">
        <v>20.3</v>
      </c>
      <c r="E6894" s="25">
        <v>0</v>
      </c>
      <c r="J6894" s="1"/>
      <c r="K6894" s="1"/>
      <c r="L6894" s="1"/>
      <c r="M6894" s="1"/>
      <c r="N6894" s="1"/>
      <c r="AA6894" s="1"/>
      <c r="AB6894" s="1"/>
      <c r="AC6894" s="1"/>
    </row>
    <row r="6895" spans="2:29" x14ac:dyDescent="0.25">
      <c r="B6895" s="27">
        <f t="shared" si="169"/>
        <v>39735.208333316616</v>
      </c>
      <c r="C6895" s="25">
        <v>0</v>
      </c>
      <c r="D6895" s="25">
        <v>20.100000000000001</v>
      </c>
      <c r="E6895" s="25">
        <v>0</v>
      </c>
      <c r="J6895" s="1"/>
      <c r="K6895" s="1"/>
      <c r="L6895" s="1"/>
      <c r="M6895" s="1"/>
      <c r="N6895" s="1"/>
      <c r="AA6895" s="1"/>
      <c r="AB6895" s="1"/>
      <c r="AC6895" s="1"/>
    </row>
    <row r="6896" spans="2:29" x14ac:dyDescent="0.25">
      <c r="B6896" s="27">
        <f t="shared" si="169"/>
        <v>39735.24999998328</v>
      </c>
      <c r="C6896" s="25">
        <v>0</v>
      </c>
      <c r="D6896" s="25">
        <v>20</v>
      </c>
      <c r="E6896" s="25">
        <v>0</v>
      </c>
      <c r="J6896" s="1"/>
      <c r="K6896" s="1"/>
      <c r="L6896" s="1"/>
      <c r="M6896" s="1"/>
      <c r="N6896" s="1"/>
      <c r="AA6896" s="1"/>
      <c r="AB6896" s="1"/>
      <c r="AC6896" s="1"/>
    </row>
    <row r="6897" spans="2:29" x14ac:dyDescent="0.25">
      <c r="B6897" s="27">
        <f t="shared" si="169"/>
        <v>39735.291666649944</v>
      </c>
      <c r="C6897" s="25">
        <v>0</v>
      </c>
      <c r="D6897" s="25">
        <v>19.8</v>
      </c>
      <c r="E6897" s="25">
        <v>0</v>
      </c>
      <c r="J6897" s="1"/>
      <c r="K6897" s="1"/>
      <c r="L6897" s="1"/>
      <c r="M6897" s="1"/>
      <c r="N6897" s="1"/>
      <c r="AA6897" s="1"/>
      <c r="AB6897" s="1"/>
      <c r="AC6897" s="1"/>
    </row>
    <row r="6898" spans="2:29" x14ac:dyDescent="0.25">
      <c r="B6898" s="27">
        <f t="shared" si="169"/>
        <v>39735.333333316608</v>
      </c>
      <c r="C6898" s="25">
        <v>0</v>
      </c>
      <c r="D6898" s="25">
        <v>20</v>
      </c>
      <c r="E6898" s="25">
        <v>74.42</v>
      </c>
      <c r="J6898" s="1"/>
      <c r="K6898" s="1"/>
      <c r="L6898" s="1"/>
      <c r="M6898" s="1"/>
      <c r="N6898" s="1"/>
      <c r="AA6898" s="1"/>
      <c r="AB6898" s="1"/>
      <c r="AC6898" s="1"/>
    </row>
    <row r="6899" spans="2:29" x14ac:dyDescent="0.25">
      <c r="B6899" s="27">
        <f t="shared" si="169"/>
        <v>39735.374999983273</v>
      </c>
      <c r="C6899" s="25">
        <v>0</v>
      </c>
      <c r="D6899" s="25">
        <v>20.2</v>
      </c>
      <c r="E6899" s="25">
        <v>76.97</v>
      </c>
      <c r="J6899" s="1"/>
      <c r="K6899" s="1"/>
      <c r="L6899" s="1"/>
      <c r="M6899" s="1"/>
      <c r="N6899" s="1"/>
      <c r="AA6899" s="1"/>
      <c r="AB6899" s="1"/>
      <c r="AC6899" s="1"/>
    </row>
    <row r="6900" spans="2:29" x14ac:dyDescent="0.25">
      <c r="B6900" s="27">
        <f t="shared" si="169"/>
        <v>39735.416666649937</v>
      </c>
      <c r="C6900" s="25">
        <v>0</v>
      </c>
      <c r="D6900" s="25">
        <v>19.600000000000001</v>
      </c>
      <c r="E6900" s="25">
        <v>110.36</v>
      </c>
      <c r="J6900" s="1"/>
      <c r="K6900" s="1"/>
      <c r="L6900" s="1"/>
      <c r="M6900" s="1"/>
      <c r="N6900" s="1"/>
      <c r="AA6900" s="1"/>
      <c r="AB6900" s="1"/>
      <c r="AC6900" s="1"/>
    </row>
    <row r="6901" spans="2:29" x14ac:dyDescent="0.25">
      <c r="B6901" s="27">
        <f t="shared" si="169"/>
        <v>39735.458333316601</v>
      </c>
      <c r="C6901" s="25">
        <v>0</v>
      </c>
      <c r="D6901" s="25">
        <v>20.100000000000001</v>
      </c>
      <c r="E6901" s="25">
        <v>235.27</v>
      </c>
      <c r="J6901" s="1"/>
      <c r="K6901" s="1"/>
      <c r="L6901" s="1"/>
      <c r="M6901" s="1"/>
      <c r="N6901" s="1"/>
      <c r="AA6901" s="1"/>
      <c r="AB6901" s="1"/>
      <c r="AC6901" s="1"/>
    </row>
    <row r="6902" spans="2:29" x14ac:dyDescent="0.25">
      <c r="B6902" s="27">
        <f t="shared" si="169"/>
        <v>39735.499999983265</v>
      </c>
      <c r="C6902" s="25">
        <v>12</v>
      </c>
      <c r="D6902" s="25">
        <v>20.5</v>
      </c>
      <c r="E6902" s="25">
        <v>664.34</v>
      </c>
      <c r="J6902" s="1"/>
      <c r="K6902" s="1"/>
      <c r="L6902" s="1"/>
      <c r="M6902" s="1"/>
      <c r="N6902" s="1"/>
      <c r="AA6902" s="1"/>
      <c r="AB6902" s="1"/>
      <c r="AC6902" s="1"/>
    </row>
    <row r="6903" spans="2:29" x14ac:dyDescent="0.25">
      <c r="B6903" s="27">
        <f t="shared" si="169"/>
        <v>39735.54166664993</v>
      </c>
      <c r="C6903" s="25">
        <v>13</v>
      </c>
      <c r="D6903" s="25">
        <v>21.5</v>
      </c>
      <c r="E6903" s="25">
        <v>671.33</v>
      </c>
      <c r="J6903" s="1"/>
      <c r="K6903" s="1"/>
      <c r="L6903" s="1"/>
      <c r="M6903" s="1"/>
      <c r="N6903" s="1"/>
      <c r="AA6903" s="1"/>
      <c r="AB6903" s="1"/>
      <c r="AC6903" s="1"/>
    </row>
    <row r="6904" spans="2:29" x14ac:dyDescent="0.25">
      <c r="B6904" s="27">
        <f t="shared" si="169"/>
        <v>39735.583333316594</v>
      </c>
      <c r="C6904" s="25">
        <v>14</v>
      </c>
      <c r="D6904" s="25">
        <v>22.1</v>
      </c>
      <c r="E6904" s="25">
        <v>499.1</v>
      </c>
      <c r="J6904" s="1"/>
      <c r="K6904" s="1"/>
      <c r="L6904" s="1"/>
      <c r="M6904" s="1"/>
      <c r="N6904" s="1"/>
      <c r="AA6904" s="1"/>
      <c r="AB6904" s="1"/>
      <c r="AC6904" s="1"/>
    </row>
    <row r="6905" spans="2:29" x14ac:dyDescent="0.25">
      <c r="B6905" s="27">
        <f t="shared" si="169"/>
        <v>39735.624999983258</v>
      </c>
      <c r="C6905" s="25">
        <v>15</v>
      </c>
      <c r="D6905" s="25">
        <v>22.8</v>
      </c>
      <c r="E6905" s="25">
        <v>533.79</v>
      </c>
      <c r="J6905" s="1"/>
      <c r="K6905" s="1"/>
      <c r="L6905" s="1"/>
      <c r="M6905" s="1"/>
      <c r="N6905" s="1"/>
      <c r="AA6905" s="1"/>
      <c r="AB6905" s="1"/>
      <c r="AC6905" s="1"/>
    </row>
    <row r="6906" spans="2:29" x14ac:dyDescent="0.25">
      <c r="B6906" s="27">
        <f t="shared" si="169"/>
        <v>39735.666666649922</v>
      </c>
      <c r="C6906" s="25">
        <v>16</v>
      </c>
      <c r="D6906" s="25">
        <v>22.8</v>
      </c>
      <c r="E6906" s="25">
        <v>381.75</v>
      </c>
      <c r="J6906" s="1"/>
      <c r="K6906" s="1"/>
      <c r="L6906" s="1"/>
      <c r="M6906" s="1"/>
      <c r="N6906" s="1"/>
      <c r="AA6906" s="1"/>
      <c r="AB6906" s="1"/>
      <c r="AC6906" s="1"/>
    </row>
    <row r="6907" spans="2:29" x14ac:dyDescent="0.25">
      <c r="B6907" s="27">
        <f t="shared" si="169"/>
        <v>39735.708333316587</v>
      </c>
      <c r="C6907" s="25">
        <v>17</v>
      </c>
      <c r="D6907" s="25">
        <v>22</v>
      </c>
      <c r="E6907" s="25">
        <v>203.13</v>
      </c>
      <c r="J6907" s="1"/>
      <c r="K6907" s="1"/>
      <c r="L6907" s="1"/>
      <c r="M6907" s="1"/>
      <c r="N6907" s="1"/>
      <c r="AA6907" s="1"/>
      <c r="AB6907" s="1"/>
      <c r="AC6907" s="1"/>
    </row>
    <row r="6908" spans="2:29" x14ac:dyDescent="0.25">
      <c r="B6908" s="27">
        <f t="shared" si="169"/>
        <v>39735.749999983251</v>
      </c>
      <c r="C6908" s="25">
        <v>18</v>
      </c>
      <c r="D6908" s="25">
        <v>20</v>
      </c>
      <c r="E6908" s="25">
        <v>16.5</v>
      </c>
      <c r="J6908" s="1"/>
      <c r="K6908" s="1"/>
      <c r="L6908" s="1"/>
      <c r="M6908" s="1"/>
      <c r="N6908" s="1"/>
      <c r="AA6908" s="1"/>
      <c r="AB6908" s="1"/>
      <c r="AC6908" s="1"/>
    </row>
    <row r="6909" spans="2:29" x14ac:dyDescent="0.25">
      <c r="B6909" s="27">
        <f t="shared" si="169"/>
        <v>39735.791666649915</v>
      </c>
      <c r="C6909" s="25">
        <v>19</v>
      </c>
      <c r="D6909" s="25">
        <v>18.7</v>
      </c>
      <c r="E6909" s="25">
        <v>0</v>
      </c>
      <c r="J6909" s="1"/>
      <c r="K6909" s="1"/>
      <c r="L6909" s="1"/>
      <c r="M6909" s="1"/>
      <c r="N6909" s="1"/>
      <c r="AA6909" s="1"/>
      <c r="AB6909" s="1"/>
      <c r="AC6909" s="1"/>
    </row>
    <row r="6910" spans="2:29" x14ac:dyDescent="0.25">
      <c r="B6910" s="27">
        <f t="shared" si="169"/>
        <v>39735.833333316579</v>
      </c>
      <c r="C6910" s="25">
        <v>20</v>
      </c>
      <c r="D6910" s="25">
        <v>18.2</v>
      </c>
      <c r="E6910" s="25">
        <v>0</v>
      </c>
      <c r="J6910" s="1"/>
      <c r="K6910" s="1"/>
      <c r="L6910" s="1"/>
      <c r="M6910" s="1"/>
      <c r="N6910" s="1"/>
      <c r="AA6910" s="1"/>
      <c r="AB6910" s="1"/>
      <c r="AC6910" s="1"/>
    </row>
    <row r="6911" spans="2:29" x14ac:dyDescent="0.25">
      <c r="B6911" s="27">
        <f t="shared" si="169"/>
        <v>39735.874999983243</v>
      </c>
      <c r="C6911" s="25">
        <v>21</v>
      </c>
      <c r="D6911" s="25">
        <v>18</v>
      </c>
      <c r="E6911" s="25">
        <v>0</v>
      </c>
      <c r="J6911" s="1"/>
      <c r="K6911" s="1"/>
      <c r="L6911" s="1"/>
      <c r="M6911" s="1"/>
      <c r="N6911" s="1"/>
      <c r="AA6911" s="1"/>
      <c r="AB6911" s="1"/>
      <c r="AC6911" s="1"/>
    </row>
    <row r="6912" spans="2:29" x14ac:dyDescent="0.25">
      <c r="B6912" s="27">
        <f t="shared" si="169"/>
        <v>39735.916666649908</v>
      </c>
      <c r="C6912" s="25">
        <v>22</v>
      </c>
      <c r="D6912" s="25">
        <v>17.5</v>
      </c>
      <c r="E6912" s="25">
        <v>0</v>
      </c>
      <c r="J6912" s="1"/>
      <c r="K6912" s="1"/>
      <c r="L6912" s="1"/>
      <c r="M6912" s="1"/>
      <c r="N6912" s="1"/>
      <c r="AA6912" s="1"/>
      <c r="AB6912" s="1"/>
      <c r="AC6912" s="1"/>
    </row>
    <row r="6913" spans="2:29" x14ac:dyDescent="0.25">
      <c r="B6913" s="27">
        <f t="shared" si="169"/>
        <v>39735.958333316572</v>
      </c>
      <c r="C6913" s="25">
        <v>23</v>
      </c>
      <c r="D6913" s="25">
        <v>17.3</v>
      </c>
      <c r="E6913" s="25">
        <v>0</v>
      </c>
      <c r="J6913" s="1"/>
      <c r="K6913" s="1"/>
      <c r="L6913" s="1"/>
      <c r="M6913" s="1"/>
      <c r="N6913" s="1"/>
      <c r="AA6913" s="1"/>
      <c r="AB6913" s="1"/>
      <c r="AC6913" s="1"/>
    </row>
    <row r="6914" spans="2:29" x14ac:dyDescent="0.25">
      <c r="B6914" s="27">
        <f t="shared" si="169"/>
        <v>39735.999999983236</v>
      </c>
      <c r="C6914" s="25">
        <v>0</v>
      </c>
      <c r="D6914" s="25">
        <v>17.2</v>
      </c>
      <c r="E6914" s="25">
        <v>0</v>
      </c>
      <c r="J6914" s="1"/>
      <c r="K6914" s="1"/>
      <c r="L6914" s="1"/>
      <c r="M6914" s="1"/>
      <c r="N6914" s="1"/>
      <c r="AA6914" s="1"/>
      <c r="AB6914" s="1"/>
      <c r="AC6914" s="1"/>
    </row>
    <row r="6915" spans="2:29" x14ac:dyDescent="0.25">
      <c r="B6915" s="27">
        <f t="shared" ref="B6915:B6978" si="170">B6914+1/24</f>
        <v>39736.0416666499</v>
      </c>
      <c r="C6915" s="25">
        <v>1</v>
      </c>
      <c r="D6915" s="25">
        <v>16.899999999999999</v>
      </c>
      <c r="E6915" s="25">
        <v>0</v>
      </c>
      <c r="J6915" s="1"/>
      <c r="K6915" s="1"/>
      <c r="L6915" s="1"/>
      <c r="M6915" s="1"/>
      <c r="N6915" s="1"/>
      <c r="AA6915" s="1"/>
      <c r="AB6915" s="1"/>
      <c r="AC6915" s="1"/>
    </row>
    <row r="6916" spans="2:29" x14ac:dyDescent="0.25">
      <c r="B6916" s="27">
        <f t="shared" si="170"/>
        <v>39736.083333316565</v>
      </c>
      <c r="C6916" s="25">
        <v>2</v>
      </c>
      <c r="D6916" s="25">
        <v>16.600000000000001</v>
      </c>
      <c r="E6916" s="25">
        <v>0</v>
      </c>
      <c r="J6916" s="1"/>
      <c r="K6916" s="1"/>
      <c r="L6916" s="1"/>
      <c r="M6916" s="1"/>
      <c r="N6916" s="1"/>
      <c r="AA6916" s="1"/>
      <c r="AB6916" s="1"/>
      <c r="AC6916" s="1"/>
    </row>
    <row r="6917" spans="2:29" x14ac:dyDescent="0.25">
      <c r="B6917" s="27">
        <f t="shared" si="170"/>
        <v>39736.124999983229</v>
      </c>
      <c r="C6917" s="25">
        <v>3</v>
      </c>
      <c r="D6917" s="25">
        <v>16.399999999999999</v>
      </c>
      <c r="E6917" s="25">
        <v>0</v>
      </c>
      <c r="J6917" s="1"/>
      <c r="K6917" s="1"/>
      <c r="L6917" s="1"/>
      <c r="M6917" s="1"/>
      <c r="N6917" s="1"/>
      <c r="AA6917" s="1"/>
      <c r="AB6917" s="1"/>
      <c r="AC6917" s="1"/>
    </row>
    <row r="6918" spans="2:29" x14ac:dyDescent="0.25">
      <c r="B6918" s="27">
        <f t="shared" si="170"/>
        <v>39736.166666649893</v>
      </c>
      <c r="C6918" s="25">
        <v>4</v>
      </c>
      <c r="D6918" s="25">
        <v>16.5</v>
      </c>
      <c r="E6918" s="25">
        <v>0</v>
      </c>
      <c r="J6918" s="1"/>
      <c r="K6918" s="1"/>
      <c r="L6918" s="1"/>
      <c r="M6918" s="1"/>
      <c r="N6918" s="1"/>
      <c r="AA6918" s="1"/>
      <c r="AB6918" s="1"/>
      <c r="AC6918" s="1"/>
    </row>
    <row r="6919" spans="2:29" x14ac:dyDescent="0.25">
      <c r="B6919" s="27">
        <f t="shared" si="170"/>
        <v>39736.208333316557</v>
      </c>
      <c r="C6919" s="25">
        <v>5</v>
      </c>
      <c r="D6919" s="25">
        <v>16.8</v>
      </c>
      <c r="E6919" s="25">
        <v>0</v>
      </c>
      <c r="J6919" s="1"/>
      <c r="K6919" s="1"/>
      <c r="L6919" s="1"/>
      <c r="M6919" s="1"/>
      <c r="N6919" s="1"/>
      <c r="AA6919" s="1"/>
      <c r="AB6919" s="1"/>
      <c r="AC6919" s="1"/>
    </row>
    <row r="6920" spans="2:29" x14ac:dyDescent="0.25">
      <c r="B6920" s="27">
        <f t="shared" si="170"/>
        <v>39736.249999983222</v>
      </c>
      <c r="C6920" s="25">
        <v>6</v>
      </c>
      <c r="D6920" s="25">
        <v>16.8</v>
      </c>
      <c r="E6920" s="25">
        <v>0</v>
      </c>
      <c r="J6920" s="1"/>
      <c r="K6920" s="1"/>
      <c r="L6920" s="1"/>
      <c r="M6920" s="1"/>
      <c r="N6920" s="1"/>
      <c r="AA6920" s="1"/>
      <c r="AB6920" s="1"/>
      <c r="AC6920" s="1"/>
    </row>
    <row r="6921" spans="2:29" x14ac:dyDescent="0.25">
      <c r="B6921" s="27">
        <f t="shared" si="170"/>
        <v>39736.291666649886</v>
      </c>
      <c r="C6921" s="25">
        <v>7</v>
      </c>
      <c r="D6921" s="25">
        <v>16.600000000000001</v>
      </c>
      <c r="E6921" s="25">
        <v>0</v>
      </c>
      <c r="J6921" s="1"/>
      <c r="K6921" s="1"/>
      <c r="L6921" s="1"/>
      <c r="M6921" s="1"/>
      <c r="N6921" s="1"/>
      <c r="AA6921" s="1"/>
      <c r="AB6921" s="1"/>
      <c r="AC6921" s="1"/>
    </row>
    <row r="6922" spans="2:29" x14ac:dyDescent="0.25">
      <c r="B6922" s="27">
        <f t="shared" si="170"/>
        <v>39736.33333331655</v>
      </c>
      <c r="C6922" s="25">
        <v>8</v>
      </c>
      <c r="D6922" s="25">
        <v>16.7</v>
      </c>
      <c r="E6922" s="25">
        <v>59.1</v>
      </c>
      <c r="J6922" s="1"/>
      <c r="K6922" s="1"/>
      <c r="L6922" s="1"/>
      <c r="M6922" s="1"/>
      <c r="N6922" s="1"/>
      <c r="AA6922" s="1"/>
      <c r="AB6922" s="1"/>
      <c r="AC6922" s="1"/>
    </row>
    <row r="6923" spans="2:29" x14ac:dyDescent="0.25">
      <c r="B6923" s="27">
        <f t="shared" si="170"/>
        <v>39736.374999983214</v>
      </c>
      <c r="C6923" s="25">
        <v>9</v>
      </c>
      <c r="D6923" s="25">
        <v>17.5</v>
      </c>
      <c r="E6923" s="25">
        <v>243.81</v>
      </c>
      <c r="J6923" s="1"/>
      <c r="K6923" s="1"/>
      <c r="L6923" s="1"/>
      <c r="M6923" s="1"/>
      <c r="N6923" s="1"/>
      <c r="AA6923" s="1"/>
      <c r="AB6923" s="1"/>
      <c r="AC6923" s="1"/>
    </row>
    <row r="6924" spans="2:29" x14ac:dyDescent="0.25">
      <c r="B6924" s="27">
        <f t="shared" si="170"/>
        <v>39736.416666649879</v>
      </c>
      <c r="C6924" s="25">
        <v>10</v>
      </c>
      <c r="D6924" s="25">
        <v>18.7</v>
      </c>
      <c r="E6924" s="25">
        <v>432.26</v>
      </c>
      <c r="J6924" s="1"/>
      <c r="K6924" s="1"/>
      <c r="L6924" s="1"/>
      <c r="M6924" s="1"/>
      <c r="N6924" s="1"/>
      <c r="AA6924" s="1"/>
      <c r="AB6924" s="1"/>
      <c r="AC6924" s="1"/>
    </row>
    <row r="6925" spans="2:29" x14ac:dyDescent="0.25">
      <c r="B6925" s="27">
        <f t="shared" si="170"/>
        <v>39736.458333316543</v>
      </c>
      <c r="C6925" s="25">
        <v>11</v>
      </c>
      <c r="D6925" s="25">
        <v>19.899999999999999</v>
      </c>
      <c r="E6925" s="25">
        <v>571.4</v>
      </c>
      <c r="J6925" s="1"/>
      <c r="K6925" s="1"/>
      <c r="L6925" s="1"/>
      <c r="M6925" s="1"/>
      <c r="N6925" s="1"/>
      <c r="AA6925" s="1"/>
      <c r="AB6925" s="1"/>
      <c r="AC6925" s="1"/>
    </row>
    <row r="6926" spans="2:29" x14ac:dyDescent="0.25">
      <c r="B6926" s="27">
        <f t="shared" si="170"/>
        <v>39736.499999983207</v>
      </c>
      <c r="C6926" s="25">
        <v>12</v>
      </c>
      <c r="D6926" s="25">
        <v>21.6</v>
      </c>
      <c r="E6926" s="25">
        <v>661.9</v>
      </c>
      <c r="J6926" s="1"/>
      <c r="K6926" s="1"/>
      <c r="L6926" s="1"/>
      <c r="M6926" s="1"/>
      <c r="N6926" s="1"/>
      <c r="AA6926" s="1"/>
      <c r="AB6926" s="1"/>
      <c r="AC6926" s="1"/>
    </row>
    <row r="6927" spans="2:29" x14ac:dyDescent="0.25">
      <c r="B6927" s="27">
        <f t="shared" si="170"/>
        <v>39736.541666649871</v>
      </c>
      <c r="C6927" s="25">
        <v>13</v>
      </c>
      <c r="D6927" s="25">
        <v>22.4</v>
      </c>
      <c r="E6927" s="25">
        <v>678.85</v>
      </c>
      <c r="J6927" s="1"/>
      <c r="K6927" s="1"/>
      <c r="L6927" s="1"/>
      <c r="M6927" s="1"/>
      <c r="N6927" s="1"/>
      <c r="AA6927" s="1"/>
      <c r="AB6927" s="1"/>
      <c r="AC6927" s="1"/>
    </row>
    <row r="6928" spans="2:29" x14ac:dyDescent="0.25">
      <c r="B6928" s="27">
        <f t="shared" si="170"/>
        <v>39736.583333316536</v>
      </c>
      <c r="C6928" s="25">
        <v>14</v>
      </c>
      <c r="D6928" s="25">
        <v>23</v>
      </c>
      <c r="E6928" s="25">
        <v>641.07000000000005</v>
      </c>
      <c r="J6928" s="1"/>
      <c r="K6928" s="1"/>
      <c r="L6928" s="1"/>
      <c r="M6928" s="1"/>
      <c r="N6928" s="1"/>
      <c r="AA6928" s="1"/>
      <c r="AB6928" s="1"/>
      <c r="AC6928" s="1"/>
    </row>
    <row r="6929" spans="2:29" x14ac:dyDescent="0.25">
      <c r="B6929" s="27">
        <f t="shared" si="170"/>
        <v>39736.6249999832</v>
      </c>
      <c r="C6929" s="25">
        <v>15</v>
      </c>
      <c r="D6929" s="25">
        <v>23.2</v>
      </c>
      <c r="E6929" s="25">
        <v>540.85</v>
      </c>
      <c r="J6929" s="1"/>
      <c r="K6929" s="1"/>
      <c r="L6929" s="1"/>
      <c r="M6929" s="1"/>
      <c r="N6929" s="1"/>
      <c r="AA6929" s="1"/>
      <c r="AB6929" s="1"/>
      <c r="AC6929" s="1"/>
    </row>
    <row r="6930" spans="2:29" x14ac:dyDescent="0.25">
      <c r="B6930" s="27">
        <f t="shared" si="170"/>
        <v>39736.666666649864</v>
      </c>
      <c r="C6930" s="25">
        <v>16</v>
      </c>
      <c r="D6930" s="25">
        <v>23.1</v>
      </c>
      <c r="E6930" s="25">
        <v>387.4</v>
      </c>
      <c r="J6930" s="1"/>
      <c r="K6930" s="1"/>
      <c r="L6930" s="1"/>
      <c r="M6930" s="1"/>
      <c r="N6930" s="1"/>
      <c r="AA6930" s="1"/>
      <c r="AB6930" s="1"/>
      <c r="AC6930" s="1"/>
    </row>
    <row r="6931" spans="2:29" x14ac:dyDescent="0.25">
      <c r="B6931" s="27">
        <f t="shared" si="170"/>
        <v>39736.708333316528</v>
      </c>
      <c r="C6931" s="25">
        <v>17</v>
      </c>
      <c r="D6931" s="25">
        <v>22.1</v>
      </c>
      <c r="E6931" s="25">
        <v>198.94</v>
      </c>
      <c r="J6931" s="1"/>
      <c r="K6931" s="1"/>
      <c r="L6931" s="1"/>
      <c r="M6931" s="1"/>
      <c r="N6931" s="1"/>
      <c r="AA6931" s="1"/>
      <c r="AB6931" s="1"/>
      <c r="AC6931" s="1"/>
    </row>
    <row r="6932" spans="2:29" x14ac:dyDescent="0.25">
      <c r="B6932" s="27">
        <f t="shared" si="170"/>
        <v>39736.749999983193</v>
      </c>
      <c r="C6932" s="25">
        <v>18</v>
      </c>
      <c r="D6932" s="25">
        <v>20.2</v>
      </c>
      <c r="E6932" s="25">
        <v>15.74</v>
      </c>
      <c r="J6932" s="1"/>
      <c r="K6932" s="1"/>
      <c r="L6932" s="1"/>
      <c r="M6932" s="1"/>
      <c r="N6932" s="1"/>
      <c r="AA6932" s="1"/>
      <c r="AB6932" s="1"/>
      <c r="AC6932" s="1"/>
    </row>
    <row r="6933" spans="2:29" x14ac:dyDescent="0.25">
      <c r="B6933" s="27">
        <f t="shared" si="170"/>
        <v>39736.791666649857</v>
      </c>
      <c r="C6933" s="25">
        <v>19</v>
      </c>
      <c r="D6933" s="25">
        <v>19</v>
      </c>
      <c r="E6933" s="25">
        <v>0</v>
      </c>
      <c r="J6933" s="1"/>
      <c r="K6933" s="1"/>
      <c r="L6933" s="1"/>
      <c r="M6933" s="1"/>
      <c r="N6933" s="1"/>
      <c r="AA6933" s="1"/>
      <c r="AB6933" s="1"/>
      <c r="AC6933" s="1"/>
    </row>
    <row r="6934" spans="2:29" x14ac:dyDescent="0.25">
      <c r="B6934" s="27">
        <f t="shared" si="170"/>
        <v>39736.833333316521</v>
      </c>
      <c r="C6934" s="25">
        <v>20</v>
      </c>
      <c r="D6934" s="25">
        <v>18.5</v>
      </c>
      <c r="E6934" s="25">
        <v>0</v>
      </c>
      <c r="J6934" s="1"/>
      <c r="K6934" s="1"/>
      <c r="L6934" s="1"/>
      <c r="M6934" s="1"/>
      <c r="N6934" s="1"/>
      <c r="AA6934" s="1"/>
      <c r="AB6934" s="1"/>
      <c r="AC6934" s="1"/>
    </row>
    <row r="6935" spans="2:29" x14ac:dyDescent="0.25">
      <c r="B6935" s="27">
        <f t="shared" si="170"/>
        <v>39736.874999983185</v>
      </c>
      <c r="C6935" s="25">
        <v>21</v>
      </c>
      <c r="D6935" s="25">
        <v>18.3</v>
      </c>
      <c r="E6935" s="25">
        <v>0</v>
      </c>
      <c r="J6935" s="1"/>
      <c r="K6935" s="1"/>
      <c r="L6935" s="1"/>
      <c r="M6935" s="1"/>
      <c r="N6935" s="1"/>
      <c r="AA6935" s="1"/>
      <c r="AB6935" s="1"/>
      <c r="AC6935" s="1"/>
    </row>
    <row r="6936" spans="2:29" x14ac:dyDescent="0.25">
      <c r="B6936" s="27">
        <f t="shared" si="170"/>
        <v>39736.91666664985</v>
      </c>
      <c r="C6936" s="25">
        <v>22</v>
      </c>
      <c r="D6936" s="25">
        <v>18.100000000000001</v>
      </c>
      <c r="E6936" s="25">
        <v>0</v>
      </c>
      <c r="J6936" s="1"/>
      <c r="K6936" s="1"/>
      <c r="L6936" s="1"/>
      <c r="M6936" s="1"/>
      <c r="N6936" s="1"/>
      <c r="AA6936" s="1"/>
      <c r="AB6936" s="1"/>
      <c r="AC6936" s="1"/>
    </row>
    <row r="6937" spans="2:29" x14ac:dyDescent="0.25">
      <c r="B6937" s="27">
        <f t="shared" si="170"/>
        <v>39736.958333316514</v>
      </c>
      <c r="C6937" s="25">
        <v>23</v>
      </c>
      <c r="D6937" s="25">
        <v>17.899999999999999</v>
      </c>
      <c r="E6937" s="25">
        <v>0</v>
      </c>
      <c r="J6937" s="1"/>
      <c r="K6937" s="1"/>
      <c r="L6937" s="1"/>
      <c r="M6937" s="1"/>
      <c r="N6937" s="1"/>
      <c r="AA6937" s="1"/>
      <c r="AB6937" s="1"/>
      <c r="AC6937" s="1"/>
    </row>
    <row r="6938" spans="2:29" x14ac:dyDescent="0.25">
      <c r="B6938" s="27">
        <f t="shared" si="170"/>
        <v>39736.999999983178</v>
      </c>
      <c r="C6938" s="25">
        <v>0</v>
      </c>
      <c r="D6938" s="25">
        <v>17.399999999999999</v>
      </c>
      <c r="E6938" s="25">
        <v>0</v>
      </c>
      <c r="J6938" s="1"/>
      <c r="K6938" s="1"/>
      <c r="L6938" s="1"/>
      <c r="M6938" s="1"/>
      <c r="N6938" s="1"/>
      <c r="AA6938" s="1"/>
      <c r="AB6938" s="1"/>
      <c r="AC6938" s="1"/>
    </row>
    <row r="6939" spans="2:29" x14ac:dyDescent="0.25">
      <c r="B6939" s="27">
        <f t="shared" si="170"/>
        <v>39737.041666649842</v>
      </c>
      <c r="C6939" s="25">
        <v>1</v>
      </c>
      <c r="D6939" s="25">
        <v>16.8</v>
      </c>
      <c r="E6939" s="25">
        <v>0</v>
      </c>
      <c r="J6939" s="1"/>
      <c r="K6939" s="1"/>
      <c r="L6939" s="1"/>
      <c r="M6939" s="1"/>
      <c r="N6939" s="1"/>
      <c r="AA6939" s="1"/>
      <c r="AB6939" s="1"/>
      <c r="AC6939" s="1"/>
    </row>
    <row r="6940" spans="2:29" x14ac:dyDescent="0.25">
      <c r="B6940" s="27">
        <f t="shared" si="170"/>
        <v>39737.083333316506</v>
      </c>
      <c r="C6940" s="25">
        <v>2</v>
      </c>
      <c r="D6940" s="25">
        <v>16.399999999999999</v>
      </c>
      <c r="E6940" s="25">
        <v>0</v>
      </c>
      <c r="J6940" s="1"/>
      <c r="K6940" s="1"/>
      <c r="L6940" s="1"/>
      <c r="M6940" s="1"/>
      <c r="N6940" s="1"/>
      <c r="AA6940" s="1"/>
      <c r="AB6940" s="1"/>
      <c r="AC6940" s="1"/>
    </row>
    <row r="6941" spans="2:29" x14ac:dyDescent="0.25">
      <c r="B6941" s="27">
        <f t="shared" si="170"/>
        <v>39737.124999983171</v>
      </c>
      <c r="C6941" s="25">
        <v>3</v>
      </c>
      <c r="D6941" s="25">
        <v>16.3</v>
      </c>
      <c r="E6941" s="25">
        <v>0</v>
      </c>
      <c r="J6941" s="1"/>
      <c r="K6941" s="1"/>
      <c r="L6941" s="1"/>
      <c r="M6941" s="1"/>
      <c r="N6941" s="1"/>
      <c r="AA6941" s="1"/>
      <c r="AB6941" s="1"/>
      <c r="AC6941" s="1"/>
    </row>
    <row r="6942" spans="2:29" x14ac:dyDescent="0.25">
      <c r="B6942" s="27">
        <f t="shared" si="170"/>
        <v>39737.166666649835</v>
      </c>
      <c r="C6942" s="25">
        <v>4</v>
      </c>
      <c r="D6942" s="25">
        <v>16.3</v>
      </c>
      <c r="E6942" s="25">
        <v>0</v>
      </c>
      <c r="J6942" s="1"/>
      <c r="K6942" s="1"/>
      <c r="L6942" s="1"/>
      <c r="M6942" s="1"/>
      <c r="N6942" s="1"/>
      <c r="AA6942" s="1"/>
      <c r="AB6942" s="1"/>
      <c r="AC6942" s="1"/>
    </row>
    <row r="6943" spans="2:29" x14ac:dyDescent="0.25">
      <c r="B6943" s="27">
        <f t="shared" si="170"/>
        <v>39737.208333316499</v>
      </c>
      <c r="C6943" s="25">
        <v>5</v>
      </c>
      <c r="D6943" s="25">
        <v>16.399999999999999</v>
      </c>
      <c r="E6943" s="25">
        <v>0</v>
      </c>
      <c r="J6943" s="1"/>
      <c r="K6943" s="1"/>
      <c r="L6943" s="1"/>
      <c r="M6943" s="1"/>
      <c r="N6943" s="1"/>
      <c r="AA6943" s="1"/>
      <c r="AB6943" s="1"/>
      <c r="AC6943" s="1"/>
    </row>
    <row r="6944" spans="2:29" x14ac:dyDescent="0.25">
      <c r="B6944" s="27">
        <f t="shared" si="170"/>
        <v>39737.249999983163</v>
      </c>
      <c r="C6944" s="25">
        <v>6</v>
      </c>
      <c r="D6944" s="25">
        <v>16.3</v>
      </c>
      <c r="E6944" s="25">
        <v>0</v>
      </c>
      <c r="J6944" s="1"/>
      <c r="K6944" s="1"/>
      <c r="L6944" s="1"/>
      <c r="M6944" s="1"/>
      <c r="N6944" s="1"/>
      <c r="AA6944" s="1"/>
      <c r="AB6944" s="1"/>
      <c r="AC6944" s="1"/>
    </row>
    <row r="6945" spans="2:29" x14ac:dyDescent="0.25">
      <c r="B6945" s="27">
        <f t="shared" si="170"/>
        <v>39737.291666649828</v>
      </c>
      <c r="C6945" s="25">
        <v>7</v>
      </c>
      <c r="D6945" s="25">
        <v>16.2</v>
      </c>
      <c r="E6945" s="25">
        <v>0</v>
      </c>
      <c r="J6945" s="1"/>
      <c r="K6945" s="1"/>
      <c r="L6945" s="1"/>
      <c r="M6945" s="1"/>
      <c r="N6945" s="1"/>
      <c r="AA6945" s="1"/>
      <c r="AB6945" s="1"/>
      <c r="AC6945" s="1"/>
    </row>
    <row r="6946" spans="2:29" x14ac:dyDescent="0.25">
      <c r="B6946" s="27">
        <f t="shared" si="170"/>
        <v>39737.333333316492</v>
      </c>
      <c r="C6946" s="25">
        <v>8</v>
      </c>
      <c r="D6946" s="25">
        <v>16.2</v>
      </c>
      <c r="E6946" s="25">
        <v>19.96</v>
      </c>
      <c r="J6946" s="1"/>
      <c r="K6946" s="1"/>
      <c r="L6946" s="1"/>
      <c r="M6946" s="1"/>
      <c r="N6946" s="1"/>
      <c r="AA6946" s="1"/>
      <c r="AB6946" s="1"/>
      <c r="AC6946" s="1"/>
    </row>
    <row r="6947" spans="2:29" x14ac:dyDescent="0.25">
      <c r="B6947" s="27">
        <f t="shared" si="170"/>
        <v>39737.374999983156</v>
      </c>
      <c r="C6947" s="25">
        <v>9</v>
      </c>
      <c r="D6947" s="25">
        <v>16.8</v>
      </c>
      <c r="E6947" s="25">
        <v>46.54</v>
      </c>
      <c r="J6947" s="1"/>
      <c r="K6947" s="1"/>
      <c r="L6947" s="1"/>
      <c r="M6947" s="1"/>
      <c r="N6947" s="1"/>
      <c r="AA6947" s="1"/>
      <c r="AB6947" s="1"/>
      <c r="AC6947" s="1"/>
    </row>
    <row r="6948" spans="2:29" x14ac:dyDescent="0.25">
      <c r="B6948" s="27">
        <f t="shared" si="170"/>
        <v>39737.41666664982</v>
      </c>
      <c r="C6948" s="25">
        <v>10</v>
      </c>
      <c r="D6948" s="25">
        <v>17.5</v>
      </c>
      <c r="E6948" s="25">
        <v>54.59</v>
      </c>
      <c r="J6948" s="1"/>
      <c r="K6948" s="1"/>
      <c r="L6948" s="1"/>
      <c r="M6948" s="1"/>
      <c r="N6948" s="1"/>
      <c r="AA6948" s="1"/>
      <c r="AB6948" s="1"/>
      <c r="AC6948" s="1"/>
    </row>
    <row r="6949" spans="2:29" x14ac:dyDescent="0.25">
      <c r="B6949" s="27">
        <f t="shared" si="170"/>
        <v>39737.458333316485</v>
      </c>
      <c r="C6949" s="25">
        <v>11</v>
      </c>
      <c r="D6949" s="25">
        <v>18</v>
      </c>
      <c r="E6949" s="25">
        <v>126.83</v>
      </c>
      <c r="J6949" s="1"/>
      <c r="K6949" s="1"/>
      <c r="L6949" s="1"/>
      <c r="M6949" s="1"/>
      <c r="N6949" s="1"/>
      <c r="AA6949" s="1"/>
      <c r="AB6949" s="1"/>
      <c r="AC6949" s="1"/>
    </row>
    <row r="6950" spans="2:29" x14ac:dyDescent="0.25">
      <c r="B6950" s="27">
        <f t="shared" si="170"/>
        <v>39737.499999983149</v>
      </c>
      <c r="C6950" s="25">
        <v>12</v>
      </c>
      <c r="D6950" s="25">
        <v>19.899999999999999</v>
      </c>
      <c r="E6950" s="25">
        <v>265.16000000000003</v>
      </c>
      <c r="J6950" s="1"/>
      <c r="K6950" s="1"/>
      <c r="L6950" s="1"/>
      <c r="M6950" s="1"/>
      <c r="N6950" s="1"/>
      <c r="AA6950" s="1"/>
      <c r="AB6950" s="1"/>
      <c r="AC6950" s="1"/>
    </row>
    <row r="6951" spans="2:29" x14ac:dyDescent="0.25">
      <c r="B6951" s="27">
        <f t="shared" si="170"/>
        <v>39737.541666649813</v>
      </c>
      <c r="C6951" s="25">
        <v>13</v>
      </c>
      <c r="D6951" s="25">
        <v>20.3</v>
      </c>
      <c r="E6951" s="25">
        <v>171.39</v>
      </c>
      <c r="J6951" s="1"/>
      <c r="K6951" s="1"/>
      <c r="L6951" s="1"/>
      <c r="M6951" s="1"/>
      <c r="N6951" s="1"/>
      <c r="AA6951" s="1"/>
      <c r="AB6951" s="1"/>
      <c r="AC6951" s="1"/>
    </row>
    <row r="6952" spans="2:29" x14ac:dyDescent="0.25">
      <c r="B6952" s="27">
        <f t="shared" si="170"/>
        <v>39737.583333316477</v>
      </c>
      <c r="C6952" s="25">
        <v>14</v>
      </c>
      <c r="D6952" s="25">
        <v>20.5</v>
      </c>
      <c r="E6952" s="25">
        <v>197.01</v>
      </c>
      <c r="J6952" s="1"/>
      <c r="K6952" s="1"/>
      <c r="L6952" s="1"/>
      <c r="M6952" s="1"/>
      <c r="N6952" s="1"/>
      <c r="AA6952" s="1"/>
      <c r="AB6952" s="1"/>
      <c r="AC6952" s="1"/>
    </row>
    <row r="6953" spans="2:29" x14ac:dyDescent="0.25">
      <c r="B6953" s="27">
        <f t="shared" si="170"/>
        <v>39737.624999983142</v>
      </c>
      <c r="C6953" s="25">
        <v>15</v>
      </c>
      <c r="D6953" s="25">
        <v>20.5</v>
      </c>
      <c r="E6953" s="25">
        <v>110.17</v>
      </c>
      <c r="J6953" s="1"/>
      <c r="K6953" s="1"/>
      <c r="L6953" s="1"/>
      <c r="M6953" s="1"/>
      <c r="N6953" s="1"/>
      <c r="AA6953" s="1"/>
      <c r="AB6953" s="1"/>
      <c r="AC6953" s="1"/>
    </row>
    <row r="6954" spans="2:29" x14ac:dyDescent="0.25">
      <c r="B6954" s="27">
        <f t="shared" si="170"/>
        <v>39737.666666649806</v>
      </c>
      <c r="C6954" s="25">
        <v>16</v>
      </c>
      <c r="D6954" s="25">
        <v>20.3</v>
      </c>
      <c r="E6954" s="25">
        <v>53.74</v>
      </c>
      <c r="J6954" s="1"/>
      <c r="K6954" s="1"/>
      <c r="L6954" s="1"/>
      <c r="M6954" s="1"/>
      <c r="N6954" s="1"/>
      <c r="AA6954" s="1"/>
      <c r="AB6954" s="1"/>
      <c r="AC6954" s="1"/>
    </row>
    <row r="6955" spans="2:29" x14ac:dyDescent="0.25">
      <c r="B6955" s="27">
        <f t="shared" si="170"/>
        <v>39737.70833331647</v>
      </c>
      <c r="C6955" s="25">
        <v>17</v>
      </c>
      <c r="D6955" s="25">
        <v>19.600000000000001</v>
      </c>
      <c r="E6955" s="25">
        <v>7.8</v>
      </c>
      <c r="J6955" s="1"/>
      <c r="K6955" s="1"/>
      <c r="L6955" s="1"/>
      <c r="M6955" s="1"/>
      <c r="N6955" s="1"/>
      <c r="AA6955" s="1"/>
      <c r="AB6955" s="1"/>
      <c r="AC6955" s="1"/>
    </row>
    <row r="6956" spans="2:29" x14ac:dyDescent="0.25">
      <c r="B6956" s="27">
        <f t="shared" si="170"/>
        <v>39737.749999983134</v>
      </c>
      <c r="C6956" s="25">
        <v>18</v>
      </c>
      <c r="D6956" s="25">
        <v>19.3</v>
      </c>
      <c r="E6956" s="25">
        <v>0</v>
      </c>
      <c r="J6956" s="1"/>
      <c r="K6956" s="1"/>
      <c r="L6956" s="1"/>
      <c r="M6956" s="1"/>
      <c r="N6956" s="1"/>
      <c r="AA6956" s="1"/>
      <c r="AB6956" s="1"/>
      <c r="AC6956" s="1"/>
    </row>
    <row r="6957" spans="2:29" x14ac:dyDescent="0.25">
      <c r="B6957" s="27">
        <f t="shared" si="170"/>
        <v>39737.791666649799</v>
      </c>
      <c r="C6957" s="25">
        <v>19</v>
      </c>
      <c r="D6957" s="25">
        <v>19.3</v>
      </c>
      <c r="E6957" s="25">
        <v>0</v>
      </c>
      <c r="J6957" s="1"/>
      <c r="K6957" s="1"/>
      <c r="L6957" s="1"/>
      <c r="M6957" s="1"/>
      <c r="N6957" s="1"/>
      <c r="AA6957" s="1"/>
      <c r="AB6957" s="1"/>
      <c r="AC6957" s="1"/>
    </row>
    <row r="6958" spans="2:29" x14ac:dyDescent="0.25">
      <c r="B6958" s="27">
        <f t="shared" si="170"/>
        <v>39737.833333316463</v>
      </c>
      <c r="C6958" s="25">
        <v>20</v>
      </c>
      <c r="D6958" s="25">
        <v>18.7</v>
      </c>
      <c r="E6958" s="25">
        <v>0</v>
      </c>
      <c r="J6958" s="1"/>
      <c r="K6958" s="1"/>
      <c r="L6958" s="1"/>
      <c r="M6958" s="1"/>
      <c r="N6958" s="1"/>
      <c r="AA6958" s="1"/>
      <c r="AB6958" s="1"/>
      <c r="AC6958" s="1"/>
    </row>
    <row r="6959" spans="2:29" x14ac:dyDescent="0.25">
      <c r="B6959" s="27">
        <f t="shared" si="170"/>
        <v>39737.874999983127</v>
      </c>
      <c r="C6959" s="25">
        <v>21</v>
      </c>
      <c r="D6959" s="25">
        <v>18.8</v>
      </c>
      <c r="E6959" s="25">
        <v>0</v>
      </c>
      <c r="J6959" s="1"/>
      <c r="K6959" s="1"/>
      <c r="L6959" s="1"/>
      <c r="M6959" s="1"/>
      <c r="N6959" s="1"/>
      <c r="AA6959" s="1"/>
      <c r="AB6959" s="1"/>
      <c r="AC6959" s="1"/>
    </row>
    <row r="6960" spans="2:29" x14ac:dyDescent="0.25">
      <c r="B6960" s="27">
        <f t="shared" si="170"/>
        <v>39737.916666649791</v>
      </c>
      <c r="C6960" s="25">
        <v>22</v>
      </c>
      <c r="D6960" s="25">
        <v>18.7</v>
      </c>
      <c r="E6960" s="25">
        <v>0</v>
      </c>
      <c r="J6960" s="1"/>
      <c r="K6960" s="1"/>
      <c r="L6960" s="1"/>
      <c r="M6960" s="1"/>
      <c r="N6960" s="1"/>
      <c r="AA6960" s="1"/>
      <c r="AB6960" s="1"/>
      <c r="AC6960" s="1"/>
    </row>
    <row r="6961" spans="2:29" x14ac:dyDescent="0.25">
      <c r="B6961" s="27">
        <f t="shared" si="170"/>
        <v>39737.958333316456</v>
      </c>
      <c r="C6961" s="25">
        <v>23</v>
      </c>
      <c r="D6961" s="25">
        <v>18.5</v>
      </c>
      <c r="E6961" s="25">
        <v>0</v>
      </c>
      <c r="J6961" s="1"/>
      <c r="K6961" s="1"/>
      <c r="L6961" s="1"/>
      <c r="M6961" s="1"/>
      <c r="N6961" s="1"/>
      <c r="AA6961" s="1"/>
      <c r="AB6961" s="1"/>
      <c r="AC6961" s="1"/>
    </row>
    <row r="6962" spans="2:29" x14ac:dyDescent="0.25">
      <c r="B6962" s="27">
        <f t="shared" si="170"/>
        <v>39737.99999998312</v>
      </c>
      <c r="C6962" s="25">
        <v>0</v>
      </c>
      <c r="D6962" s="25">
        <v>18.7</v>
      </c>
      <c r="E6962" s="25">
        <v>0</v>
      </c>
      <c r="J6962" s="1"/>
      <c r="K6962" s="1"/>
      <c r="L6962" s="1"/>
      <c r="M6962" s="1"/>
      <c r="N6962" s="1"/>
      <c r="AA6962" s="1"/>
      <c r="AB6962" s="1"/>
      <c r="AC6962" s="1"/>
    </row>
    <row r="6963" spans="2:29" x14ac:dyDescent="0.25">
      <c r="B6963" s="27">
        <f t="shared" si="170"/>
        <v>39738.041666649784</v>
      </c>
      <c r="C6963" s="25">
        <v>1</v>
      </c>
      <c r="D6963" s="25">
        <v>18.7</v>
      </c>
      <c r="E6963" s="25">
        <v>0</v>
      </c>
      <c r="J6963" s="1"/>
      <c r="K6963" s="1"/>
      <c r="L6963" s="1"/>
      <c r="M6963" s="1"/>
      <c r="N6963" s="1"/>
      <c r="AA6963" s="1"/>
      <c r="AB6963" s="1"/>
      <c r="AC6963" s="1"/>
    </row>
    <row r="6964" spans="2:29" x14ac:dyDescent="0.25">
      <c r="B6964" s="27">
        <f t="shared" si="170"/>
        <v>39738.083333316448</v>
      </c>
      <c r="C6964" s="25">
        <v>2</v>
      </c>
      <c r="D6964" s="25">
        <v>18.399999999999999</v>
      </c>
      <c r="E6964" s="25">
        <v>0</v>
      </c>
      <c r="J6964" s="1"/>
      <c r="K6964" s="1"/>
      <c r="L6964" s="1"/>
      <c r="M6964" s="1"/>
      <c r="N6964" s="1"/>
      <c r="AA6964" s="1"/>
      <c r="AB6964" s="1"/>
      <c r="AC6964" s="1"/>
    </row>
    <row r="6965" spans="2:29" x14ac:dyDescent="0.25">
      <c r="B6965" s="27">
        <f t="shared" si="170"/>
        <v>39738.124999983113</v>
      </c>
      <c r="C6965" s="25">
        <v>3</v>
      </c>
      <c r="D6965" s="25">
        <v>17.8</v>
      </c>
      <c r="E6965" s="25">
        <v>0</v>
      </c>
      <c r="J6965" s="1"/>
      <c r="K6965" s="1"/>
      <c r="L6965" s="1"/>
      <c r="M6965" s="1"/>
      <c r="N6965" s="1"/>
      <c r="AA6965" s="1"/>
      <c r="AB6965" s="1"/>
      <c r="AC6965" s="1"/>
    </row>
    <row r="6966" spans="2:29" x14ac:dyDescent="0.25">
      <c r="B6966" s="27">
        <f t="shared" si="170"/>
        <v>39738.166666649777</v>
      </c>
      <c r="C6966" s="25">
        <v>4</v>
      </c>
      <c r="D6966" s="25">
        <v>17.399999999999999</v>
      </c>
      <c r="E6966" s="25">
        <v>0</v>
      </c>
      <c r="J6966" s="1"/>
      <c r="K6966" s="1"/>
      <c r="L6966" s="1"/>
      <c r="M6966" s="1"/>
      <c r="N6966" s="1"/>
      <c r="AA6966" s="1"/>
      <c r="AB6966" s="1"/>
      <c r="AC6966" s="1"/>
    </row>
    <row r="6967" spans="2:29" x14ac:dyDescent="0.25">
      <c r="B6967" s="27">
        <f t="shared" si="170"/>
        <v>39738.208333316441</v>
      </c>
      <c r="C6967" s="25">
        <v>5</v>
      </c>
      <c r="D6967" s="25">
        <v>17.2</v>
      </c>
      <c r="E6967" s="25">
        <v>0</v>
      </c>
      <c r="J6967" s="1"/>
      <c r="K6967" s="1"/>
      <c r="L6967" s="1"/>
      <c r="M6967" s="1"/>
      <c r="N6967" s="1"/>
      <c r="AA6967" s="1"/>
      <c r="AB6967" s="1"/>
      <c r="AC6967" s="1"/>
    </row>
    <row r="6968" spans="2:29" x14ac:dyDescent="0.25">
      <c r="B6968" s="27">
        <f t="shared" si="170"/>
        <v>39738.249999983105</v>
      </c>
      <c r="C6968" s="25">
        <v>6</v>
      </c>
      <c r="D6968" s="25">
        <v>17.2</v>
      </c>
      <c r="E6968" s="25">
        <v>0</v>
      </c>
      <c r="J6968" s="1"/>
      <c r="K6968" s="1"/>
      <c r="L6968" s="1"/>
      <c r="M6968" s="1"/>
      <c r="N6968" s="1"/>
      <c r="AA6968" s="1"/>
      <c r="AB6968" s="1"/>
      <c r="AC6968" s="1"/>
    </row>
    <row r="6969" spans="2:29" x14ac:dyDescent="0.25">
      <c r="B6969" s="27">
        <f t="shared" si="170"/>
        <v>39738.291666649769</v>
      </c>
      <c r="C6969" s="25">
        <v>7</v>
      </c>
      <c r="D6969" s="25">
        <v>17.100000000000001</v>
      </c>
      <c r="E6969" s="25">
        <v>0</v>
      </c>
      <c r="J6969" s="1"/>
      <c r="K6969" s="1"/>
      <c r="L6969" s="1"/>
      <c r="M6969" s="1"/>
      <c r="N6969" s="1"/>
      <c r="AA6969" s="1"/>
      <c r="AB6969" s="1"/>
      <c r="AC6969" s="1"/>
    </row>
    <row r="6970" spans="2:29" x14ac:dyDescent="0.25">
      <c r="B6970" s="27">
        <f t="shared" si="170"/>
        <v>39738.333333316434</v>
      </c>
      <c r="C6970" s="25">
        <v>8</v>
      </c>
      <c r="D6970" s="25">
        <v>17</v>
      </c>
      <c r="E6970" s="25">
        <v>11.66</v>
      </c>
      <c r="J6970" s="1"/>
      <c r="K6970" s="1"/>
      <c r="L6970" s="1"/>
      <c r="M6970" s="1"/>
      <c r="N6970" s="1"/>
      <c r="AA6970" s="1"/>
      <c r="AB6970" s="1"/>
      <c r="AC6970" s="1"/>
    </row>
    <row r="6971" spans="2:29" x14ac:dyDescent="0.25">
      <c r="B6971" s="27">
        <f t="shared" si="170"/>
        <v>39738.374999983098</v>
      </c>
      <c r="C6971" s="25">
        <v>9</v>
      </c>
      <c r="D6971" s="25">
        <v>18</v>
      </c>
      <c r="E6971" s="25">
        <v>204.16</v>
      </c>
      <c r="J6971" s="1"/>
      <c r="K6971" s="1"/>
      <c r="L6971" s="1"/>
      <c r="M6971" s="1"/>
      <c r="N6971" s="1"/>
      <c r="AA6971" s="1"/>
      <c r="AB6971" s="1"/>
      <c r="AC6971" s="1"/>
    </row>
    <row r="6972" spans="2:29" x14ac:dyDescent="0.25">
      <c r="B6972" s="27">
        <f t="shared" si="170"/>
        <v>39738.416666649762</v>
      </c>
      <c r="C6972" s="25">
        <v>10</v>
      </c>
      <c r="D6972" s="25">
        <v>18.7</v>
      </c>
      <c r="E6972" s="25">
        <v>421.69</v>
      </c>
      <c r="J6972" s="1"/>
      <c r="K6972" s="1"/>
      <c r="L6972" s="1"/>
      <c r="M6972" s="1"/>
      <c r="N6972" s="1"/>
      <c r="AA6972" s="1"/>
      <c r="AB6972" s="1"/>
      <c r="AC6972" s="1"/>
    </row>
    <row r="6973" spans="2:29" x14ac:dyDescent="0.25">
      <c r="B6973" s="27">
        <f t="shared" si="170"/>
        <v>39738.458333316426</v>
      </c>
      <c r="C6973" s="25">
        <v>11</v>
      </c>
      <c r="D6973" s="25">
        <v>19.3</v>
      </c>
      <c r="E6973" s="25">
        <v>559.38</v>
      </c>
      <c r="J6973" s="1"/>
      <c r="K6973" s="1"/>
      <c r="L6973" s="1"/>
      <c r="M6973" s="1"/>
      <c r="N6973" s="1"/>
      <c r="AA6973" s="1"/>
      <c r="AB6973" s="1"/>
      <c r="AC6973" s="1"/>
    </row>
    <row r="6974" spans="2:29" x14ac:dyDescent="0.25">
      <c r="B6974" s="27">
        <f t="shared" si="170"/>
        <v>39738.499999983091</v>
      </c>
      <c r="C6974" s="25">
        <v>12</v>
      </c>
      <c r="D6974" s="25">
        <v>20.5</v>
      </c>
      <c r="E6974" s="25">
        <v>640.38</v>
      </c>
      <c r="J6974" s="1"/>
      <c r="K6974" s="1"/>
      <c r="L6974" s="1"/>
      <c r="M6974" s="1"/>
      <c r="N6974" s="1"/>
      <c r="AA6974" s="1"/>
      <c r="AB6974" s="1"/>
      <c r="AC6974" s="1"/>
    </row>
    <row r="6975" spans="2:29" x14ac:dyDescent="0.25">
      <c r="B6975" s="27">
        <f t="shared" si="170"/>
        <v>39738.541666649755</v>
      </c>
      <c r="C6975" s="25">
        <v>13</v>
      </c>
      <c r="D6975" s="25">
        <v>20.8</v>
      </c>
      <c r="E6975" s="25">
        <v>663.2</v>
      </c>
      <c r="J6975" s="1"/>
      <c r="K6975" s="1"/>
      <c r="L6975" s="1"/>
      <c r="M6975" s="1"/>
      <c r="N6975" s="1"/>
      <c r="AA6975" s="1"/>
      <c r="AB6975" s="1"/>
      <c r="AC6975" s="1"/>
    </row>
    <row r="6976" spans="2:29" x14ac:dyDescent="0.25">
      <c r="B6976" s="27">
        <f t="shared" si="170"/>
        <v>39738.583333316419</v>
      </c>
      <c r="C6976" s="25">
        <v>14</v>
      </c>
      <c r="D6976" s="25">
        <v>20.8</v>
      </c>
      <c r="E6976" s="25">
        <v>616.04999999999995</v>
      </c>
      <c r="J6976" s="1"/>
      <c r="K6976" s="1"/>
      <c r="L6976" s="1"/>
      <c r="M6976" s="1"/>
      <c r="N6976" s="1"/>
      <c r="AA6976" s="1"/>
      <c r="AB6976" s="1"/>
      <c r="AC6976" s="1"/>
    </row>
    <row r="6977" spans="2:29" x14ac:dyDescent="0.25">
      <c r="B6977" s="27">
        <f t="shared" si="170"/>
        <v>39738.624999983083</v>
      </c>
      <c r="C6977" s="25">
        <v>15</v>
      </c>
      <c r="D6977" s="25">
        <v>20.7</v>
      </c>
      <c r="E6977" s="25">
        <v>502.36</v>
      </c>
      <c r="J6977" s="1"/>
      <c r="K6977" s="1"/>
      <c r="L6977" s="1"/>
      <c r="M6977" s="1"/>
      <c r="N6977" s="1"/>
      <c r="AA6977" s="1"/>
      <c r="AB6977" s="1"/>
      <c r="AC6977" s="1"/>
    </row>
    <row r="6978" spans="2:29" x14ac:dyDescent="0.25">
      <c r="B6978" s="27">
        <f t="shared" si="170"/>
        <v>39738.666666649748</v>
      </c>
      <c r="C6978" s="25">
        <v>16</v>
      </c>
      <c r="D6978" s="25">
        <v>20.3</v>
      </c>
      <c r="E6978" s="25">
        <v>296.02</v>
      </c>
      <c r="J6978" s="1"/>
      <c r="K6978" s="1"/>
      <c r="L6978" s="1"/>
      <c r="M6978" s="1"/>
      <c r="N6978" s="1"/>
      <c r="AA6978" s="1"/>
      <c r="AB6978" s="1"/>
      <c r="AC6978" s="1"/>
    </row>
    <row r="6979" spans="2:29" x14ac:dyDescent="0.25">
      <c r="B6979" s="27">
        <f t="shared" ref="B6979:B7042" si="171">B6978+1/24</f>
        <v>39738.708333316412</v>
      </c>
      <c r="C6979" s="25">
        <v>17</v>
      </c>
      <c r="D6979" s="25">
        <v>19.7</v>
      </c>
      <c r="E6979" s="25">
        <v>125.54</v>
      </c>
      <c r="J6979" s="1"/>
      <c r="K6979" s="1"/>
      <c r="L6979" s="1"/>
      <c r="M6979" s="1"/>
      <c r="N6979" s="1"/>
      <c r="AA6979" s="1"/>
      <c r="AB6979" s="1"/>
      <c r="AC6979" s="1"/>
    </row>
    <row r="6980" spans="2:29" x14ac:dyDescent="0.25">
      <c r="B6980" s="27">
        <f t="shared" si="171"/>
        <v>39738.749999983076</v>
      </c>
      <c r="C6980" s="25">
        <v>18</v>
      </c>
      <c r="D6980" s="25">
        <v>18.600000000000001</v>
      </c>
      <c r="E6980" s="25">
        <v>8.48</v>
      </c>
      <c r="J6980" s="1"/>
      <c r="K6980" s="1"/>
      <c r="L6980" s="1"/>
      <c r="M6980" s="1"/>
      <c r="N6980" s="1"/>
      <c r="AA6980" s="1"/>
      <c r="AB6980" s="1"/>
      <c r="AC6980" s="1"/>
    </row>
    <row r="6981" spans="2:29" x14ac:dyDescent="0.25">
      <c r="B6981" s="27">
        <f t="shared" si="171"/>
        <v>39738.79166664974</v>
      </c>
      <c r="C6981" s="25">
        <v>19</v>
      </c>
      <c r="D6981" s="25">
        <v>17.600000000000001</v>
      </c>
      <c r="E6981" s="25">
        <v>0</v>
      </c>
      <c r="J6981" s="1"/>
      <c r="K6981" s="1"/>
      <c r="L6981" s="1"/>
      <c r="M6981" s="1"/>
      <c r="N6981" s="1"/>
      <c r="AA6981" s="1"/>
      <c r="AB6981" s="1"/>
      <c r="AC6981" s="1"/>
    </row>
    <row r="6982" spans="2:29" x14ac:dyDescent="0.25">
      <c r="B6982" s="27">
        <f t="shared" si="171"/>
        <v>39738.833333316405</v>
      </c>
      <c r="C6982" s="25">
        <v>20</v>
      </c>
      <c r="D6982" s="25">
        <v>17.100000000000001</v>
      </c>
      <c r="E6982" s="25">
        <v>0</v>
      </c>
      <c r="J6982" s="1"/>
      <c r="K6982" s="1"/>
      <c r="L6982" s="1"/>
      <c r="M6982" s="1"/>
      <c r="N6982" s="1"/>
      <c r="AA6982" s="1"/>
      <c r="AB6982" s="1"/>
      <c r="AC6982" s="1"/>
    </row>
    <row r="6983" spans="2:29" x14ac:dyDescent="0.25">
      <c r="B6983" s="27">
        <f t="shared" si="171"/>
        <v>39738.874999983069</v>
      </c>
      <c r="C6983" s="25">
        <v>21</v>
      </c>
      <c r="D6983" s="25">
        <v>16.899999999999999</v>
      </c>
      <c r="E6983" s="25">
        <v>0</v>
      </c>
      <c r="J6983" s="1"/>
      <c r="K6983" s="1"/>
      <c r="L6983" s="1"/>
      <c r="M6983" s="1"/>
      <c r="N6983" s="1"/>
      <c r="AA6983" s="1"/>
      <c r="AB6983" s="1"/>
      <c r="AC6983" s="1"/>
    </row>
    <row r="6984" spans="2:29" x14ac:dyDescent="0.25">
      <c r="B6984" s="27">
        <f t="shared" si="171"/>
        <v>39738.916666649733</v>
      </c>
      <c r="C6984" s="25">
        <v>22</v>
      </c>
      <c r="D6984" s="25">
        <v>16.899999999999999</v>
      </c>
      <c r="E6984" s="25">
        <v>0</v>
      </c>
      <c r="J6984" s="1"/>
      <c r="K6984" s="1"/>
      <c r="L6984" s="1"/>
      <c r="M6984" s="1"/>
      <c r="N6984" s="1"/>
      <c r="AA6984" s="1"/>
      <c r="AB6984" s="1"/>
      <c r="AC6984" s="1"/>
    </row>
    <row r="6985" spans="2:29" x14ac:dyDescent="0.25">
      <c r="B6985" s="27">
        <f t="shared" si="171"/>
        <v>39738.958333316397</v>
      </c>
      <c r="C6985" s="25">
        <v>23</v>
      </c>
      <c r="D6985" s="25">
        <v>16.899999999999999</v>
      </c>
      <c r="E6985" s="25">
        <v>0</v>
      </c>
      <c r="J6985" s="1"/>
      <c r="K6985" s="1"/>
      <c r="L6985" s="1"/>
      <c r="M6985" s="1"/>
      <c r="N6985" s="1"/>
      <c r="AA6985" s="1"/>
      <c r="AB6985" s="1"/>
      <c r="AC6985" s="1"/>
    </row>
    <row r="6986" spans="2:29" x14ac:dyDescent="0.25">
      <c r="B6986" s="27">
        <f t="shared" si="171"/>
        <v>39738.999999983062</v>
      </c>
      <c r="C6986" s="25">
        <v>0</v>
      </c>
      <c r="D6986" s="25">
        <v>16.899999999999999</v>
      </c>
      <c r="E6986" s="25">
        <v>0</v>
      </c>
      <c r="J6986" s="1"/>
      <c r="K6986" s="1"/>
      <c r="L6986" s="1"/>
      <c r="M6986" s="1"/>
      <c r="N6986" s="1"/>
      <c r="AA6986" s="1"/>
      <c r="AB6986" s="1"/>
      <c r="AC6986" s="1"/>
    </row>
    <row r="6987" spans="2:29" x14ac:dyDescent="0.25">
      <c r="B6987" s="27">
        <f t="shared" si="171"/>
        <v>39739.041666649726</v>
      </c>
      <c r="C6987" s="25">
        <v>1</v>
      </c>
      <c r="D6987" s="25">
        <v>16.8</v>
      </c>
      <c r="E6987" s="25">
        <v>0</v>
      </c>
      <c r="J6987" s="1"/>
      <c r="K6987" s="1"/>
      <c r="L6987" s="1"/>
      <c r="M6987" s="1"/>
      <c r="N6987" s="1"/>
      <c r="AA6987" s="1"/>
      <c r="AB6987" s="1"/>
      <c r="AC6987" s="1"/>
    </row>
    <row r="6988" spans="2:29" x14ac:dyDescent="0.25">
      <c r="B6988" s="27">
        <f t="shared" si="171"/>
        <v>39739.08333331639</v>
      </c>
      <c r="C6988" s="25">
        <v>2</v>
      </c>
      <c r="D6988" s="25">
        <v>16.7</v>
      </c>
      <c r="E6988" s="25">
        <v>0</v>
      </c>
      <c r="J6988" s="1"/>
      <c r="K6988" s="1"/>
      <c r="L6988" s="1"/>
      <c r="M6988" s="1"/>
      <c r="N6988" s="1"/>
      <c r="AA6988" s="1"/>
      <c r="AB6988" s="1"/>
      <c r="AC6988" s="1"/>
    </row>
    <row r="6989" spans="2:29" x14ac:dyDescent="0.25">
      <c r="B6989" s="27">
        <f t="shared" si="171"/>
        <v>39739.124999983054</v>
      </c>
      <c r="C6989" s="25">
        <v>3</v>
      </c>
      <c r="D6989" s="25">
        <v>16.8</v>
      </c>
      <c r="E6989" s="25">
        <v>0</v>
      </c>
      <c r="J6989" s="1"/>
      <c r="K6989" s="1"/>
      <c r="L6989" s="1"/>
      <c r="M6989" s="1"/>
      <c r="N6989" s="1"/>
      <c r="AA6989" s="1"/>
      <c r="AB6989" s="1"/>
      <c r="AC6989" s="1"/>
    </row>
    <row r="6990" spans="2:29" x14ac:dyDescent="0.25">
      <c r="B6990" s="27">
        <f t="shared" si="171"/>
        <v>39739.166666649719</v>
      </c>
      <c r="C6990" s="25">
        <v>4</v>
      </c>
      <c r="D6990" s="25">
        <v>16.7</v>
      </c>
      <c r="E6990" s="25">
        <v>0</v>
      </c>
      <c r="J6990" s="1"/>
      <c r="K6990" s="1"/>
      <c r="L6990" s="1"/>
      <c r="M6990" s="1"/>
      <c r="N6990" s="1"/>
      <c r="AA6990" s="1"/>
      <c r="AB6990" s="1"/>
      <c r="AC6990" s="1"/>
    </row>
    <row r="6991" spans="2:29" x14ac:dyDescent="0.25">
      <c r="B6991" s="27">
        <f t="shared" si="171"/>
        <v>39739.208333316383</v>
      </c>
      <c r="C6991" s="25">
        <v>5</v>
      </c>
      <c r="D6991" s="25">
        <v>16.899999999999999</v>
      </c>
      <c r="E6991" s="25">
        <v>0</v>
      </c>
      <c r="J6991" s="1"/>
      <c r="K6991" s="1"/>
      <c r="L6991" s="1"/>
      <c r="M6991" s="1"/>
      <c r="N6991" s="1"/>
      <c r="AA6991" s="1"/>
      <c r="AB6991" s="1"/>
      <c r="AC6991" s="1"/>
    </row>
    <row r="6992" spans="2:29" x14ac:dyDescent="0.25">
      <c r="B6992" s="27">
        <f t="shared" si="171"/>
        <v>39739.249999983047</v>
      </c>
      <c r="C6992" s="25">
        <v>6</v>
      </c>
      <c r="D6992" s="25">
        <v>16.8</v>
      </c>
      <c r="E6992" s="25">
        <v>0</v>
      </c>
      <c r="J6992" s="1"/>
      <c r="K6992" s="1"/>
      <c r="L6992" s="1"/>
      <c r="M6992" s="1"/>
      <c r="N6992" s="1"/>
      <c r="AA6992" s="1"/>
      <c r="AB6992" s="1"/>
      <c r="AC6992" s="1"/>
    </row>
    <row r="6993" spans="2:29" x14ac:dyDescent="0.25">
      <c r="B6993" s="27">
        <f t="shared" si="171"/>
        <v>39739.291666649711</v>
      </c>
      <c r="C6993" s="25">
        <v>7</v>
      </c>
      <c r="D6993" s="25">
        <v>16.7</v>
      </c>
      <c r="E6993" s="25">
        <v>0</v>
      </c>
      <c r="J6993" s="1"/>
      <c r="K6993" s="1"/>
      <c r="L6993" s="1"/>
      <c r="M6993" s="1"/>
      <c r="N6993" s="1"/>
      <c r="AA6993" s="1"/>
      <c r="AB6993" s="1"/>
      <c r="AC6993" s="1"/>
    </row>
    <row r="6994" spans="2:29" x14ac:dyDescent="0.25">
      <c r="B6994" s="27">
        <f t="shared" si="171"/>
        <v>39739.333333316376</v>
      </c>
      <c r="C6994" s="25">
        <v>8</v>
      </c>
      <c r="D6994" s="25">
        <v>16.3</v>
      </c>
      <c r="E6994" s="25">
        <v>49.19</v>
      </c>
      <c r="J6994" s="1"/>
      <c r="K6994" s="1"/>
      <c r="L6994" s="1"/>
      <c r="M6994" s="1"/>
      <c r="N6994" s="1"/>
      <c r="AA6994" s="1"/>
      <c r="AB6994" s="1"/>
      <c r="AC6994" s="1"/>
    </row>
    <row r="6995" spans="2:29" x14ac:dyDescent="0.25">
      <c r="B6995" s="27">
        <f t="shared" si="171"/>
        <v>39739.37499998304</v>
      </c>
      <c r="C6995" s="25">
        <v>9</v>
      </c>
      <c r="D6995" s="25">
        <v>17.100000000000001</v>
      </c>
      <c r="E6995" s="25">
        <v>241.91</v>
      </c>
      <c r="J6995" s="1"/>
      <c r="K6995" s="1"/>
      <c r="L6995" s="1"/>
      <c r="M6995" s="1"/>
      <c r="N6995" s="1"/>
      <c r="AA6995" s="1"/>
      <c r="AB6995" s="1"/>
      <c r="AC6995" s="1"/>
    </row>
    <row r="6996" spans="2:29" x14ac:dyDescent="0.25">
      <c r="B6996" s="27">
        <f t="shared" si="171"/>
        <v>39739.416666649704</v>
      </c>
      <c r="C6996" s="25">
        <v>10</v>
      </c>
      <c r="D6996" s="25">
        <v>17.8</v>
      </c>
      <c r="E6996" s="25">
        <v>403.14</v>
      </c>
      <c r="J6996" s="1"/>
      <c r="K6996" s="1"/>
      <c r="L6996" s="1"/>
      <c r="M6996" s="1"/>
      <c r="N6996" s="1"/>
      <c r="AA6996" s="1"/>
      <c r="AB6996" s="1"/>
      <c r="AC6996" s="1"/>
    </row>
    <row r="6997" spans="2:29" x14ac:dyDescent="0.25">
      <c r="B6997" s="27">
        <f t="shared" si="171"/>
        <v>39739.458333316368</v>
      </c>
      <c r="C6997" s="25">
        <v>11</v>
      </c>
      <c r="D6997" s="25">
        <v>17.8</v>
      </c>
      <c r="E6997" s="25">
        <v>97.72</v>
      </c>
      <c r="J6997" s="1"/>
      <c r="K6997" s="1"/>
      <c r="L6997" s="1"/>
      <c r="M6997" s="1"/>
      <c r="N6997" s="1"/>
      <c r="AA6997" s="1"/>
      <c r="AB6997" s="1"/>
      <c r="AC6997" s="1"/>
    </row>
    <row r="6998" spans="2:29" x14ac:dyDescent="0.25">
      <c r="B6998" s="27">
        <f t="shared" si="171"/>
        <v>39739.499999983032</v>
      </c>
      <c r="C6998" s="25">
        <v>12</v>
      </c>
      <c r="D6998" s="25">
        <v>15.7</v>
      </c>
      <c r="E6998" s="25">
        <v>280.33</v>
      </c>
      <c r="J6998" s="1"/>
      <c r="K6998" s="1"/>
      <c r="L6998" s="1"/>
      <c r="M6998" s="1"/>
      <c r="N6998" s="1"/>
      <c r="AA6998" s="1"/>
      <c r="AB6998" s="1"/>
      <c r="AC6998" s="1"/>
    </row>
    <row r="6999" spans="2:29" x14ac:dyDescent="0.25">
      <c r="B6999" s="27">
        <f t="shared" si="171"/>
        <v>39739.541666649697</v>
      </c>
      <c r="C6999" s="25">
        <v>13</v>
      </c>
      <c r="D6999" s="25">
        <v>17.5</v>
      </c>
      <c r="E6999" s="25">
        <v>551.66</v>
      </c>
      <c r="J6999" s="1"/>
      <c r="K6999" s="1"/>
      <c r="L6999" s="1"/>
      <c r="M6999" s="1"/>
      <c r="N6999" s="1"/>
      <c r="AA6999" s="1"/>
      <c r="AB6999" s="1"/>
      <c r="AC6999" s="1"/>
    </row>
    <row r="7000" spans="2:29" x14ac:dyDescent="0.25">
      <c r="B7000" s="27">
        <f t="shared" si="171"/>
        <v>39739.583333316361</v>
      </c>
      <c r="C7000" s="25">
        <v>14</v>
      </c>
      <c r="D7000" s="25">
        <v>18.899999999999999</v>
      </c>
      <c r="E7000" s="25">
        <v>621.05999999999995</v>
      </c>
      <c r="J7000" s="1"/>
      <c r="K7000" s="1"/>
      <c r="L7000" s="1"/>
      <c r="M7000" s="1"/>
      <c r="N7000" s="1"/>
      <c r="AA7000" s="1"/>
      <c r="AB7000" s="1"/>
      <c r="AC7000" s="1"/>
    </row>
    <row r="7001" spans="2:29" x14ac:dyDescent="0.25">
      <c r="B7001" s="27">
        <f t="shared" si="171"/>
        <v>39739.624999983025</v>
      </c>
      <c r="C7001" s="25">
        <v>15</v>
      </c>
      <c r="D7001" s="25">
        <v>19.3</v>
      </c>
      <c r="E7001" s="25">
        <v>465.44</v>
      </c>
      <c r="J7001" s="1"/>
      <c r="K7001" s="1"/>
      <c r="L7001" s="1"/>
      <c r="M7001" s="1"/>
      <c r="N7001" s="1"/>
      <c r="AA7001" s="1"/>
      <c r="AB7001" s="1"/>
      <c r="AC7001" s="1"/>
    </row>
    <row r="7002" spans="2:29" x14ac:dyDescent="0.25">
      <c r="B7002" s="27">
        <f t="shared" si="171"/>
        <v>39739.666666649689</v>
      </c>
      <c r="C7002" s="25">
        <v>16</v>
      </c>
      <c r="D7002" s="25">
        <v>19.399999999999999</v>
      </c>
      <c r="E7002" s="25">
        <v>367.24</v>
      </c>
      <c r="J7002" s="1"/>
      <c r="K7002" s="1"/>
      <c r="L7002" s="1"/>
      <c r="M7002" s="1"/>
      <c r="N7002" s="1"/>
      <c r="AA7002" s="1"/>
      <c r="AB7002" s="1"/>
      <c r="AC7002" s="1"/>
    </row>
    <row r="7003" spans="2:29" x14ac:dyDescent="0.25">
      <c r="B7003" s="27">
        <f t="shared" si="171"/>
        <v>39739.708333316354</v>
      </c>
      <c r="C7003" s="25">
        <v>17</v>
      </c>
      <c r="D7003" s="25">
        <v>19.399999999999999</v>
      </c>
      <c r="E7003" s="25">
        <v>183.16</v>
      </c>
      <c r="J7003" s="1"/>
      <c r="K7003" s="1"/>
      <c r="L7003" s="1"/>
      <c r="M7003" s="1"/>
      <c r="N7003" s="1"/>
      <c r="AA7003" s="1"/>
      <c r="AB7003" s="1"/>
      <c r="AC7003" s="1"/>
    </row>
    <row r="7004" spans="2:29" x14ac:dyDescent="0.25">
      <c r="B7004" s="27">
        <f t="shared" si="171"/>
        <v>39739.749999983018</v>
      </c>
      <c r="C7004" s="25">
        <v>18</v>
      </c>
      <c r="D7004" s="25">
        <v>18.3</v>
      </c>
      <c r="E7004" s="25">
        <v>8.4</v>
      </c>
      <c r="J7004" s="1"/>
      <c r="K7004" s="1"/>
      <c r="L7004" s="1"/>
      <c r="M7004" s="1"/>
      <c r="N7004" s="1"/>
      <c r="AA7004" s="1"/>
      <c r="AB7004" s="1"/>
      <c r="AC7004" s="1"/>
    </row>
    <row r="7005" spans="2:29" x14ac:dyDescent="0.25">
      <c r="B7005" s="27">
        <f t="shared" si="171"/>
        <v>39739.791666649682</v>
      </c>
      <c r="C7005" s="25">
        <v>19</v>
      </c>
      <c r="D7005" s="25">
        <v>17.399999999999999</v>
      </c>
      <c r="E7005" s="25">
        <v>0</v>
      </c>
      <c r="J7005" s="1"/>
      <c r="K7005" s="1"/>
      <c r="L7005" s="1"/>
      <c r="M7005" s="1"/>
      <c r="N7005" s="1"/>
      <c r="AA7005" s="1"/>
      <c r="AB7005" s="1"/>
      <c r="AC7005" s="1"/>
    </row>
    <row r="7006" spans="2:29" x14ac:dyDescent="0.25">
      <c r="B7006" s="27">
        <f t="shared" si="171"/>
        <v>39739.833333316346</v>
      </c>
      <c r="C7006" s="25">
        <v>20</v>
      </c>
      <c r="D7006" s="25">
        <v>17.2</v>
      </c>
      <c r="E7006" s="25">
        <v>0</v>
      </c>
      <c r="J7006" s="1"/>
      <c r="K7006" s="1"/>
      <c r="L7006" s="1"/>
      <c r="M7006" s="1"/>
      <c r="N7006" s="1"/>
      <c r="AA7006" s="1"/>
      <c r="AB7006" s="1"/>
      <c r="AC7006" s="1"/>
    </row>
    <row r="7007" spans="2:29" x14ac:dyDescent="0.25">
      <c r="B7007" s="27">
        <f t="shared" si="171"/>
        <v>39739.874999983011</v>
      </c>
      <c r="C7007" s="25">
        <v>21</v>
      </c>
      <c r="D7007" s="25">
        <v>16.100000000000001</v>
      </c>
      <c r="E7007" s="25">
        <v>0</v>
      </c>
      <c r="J7007" s="1"/>
      <c r="K7007" s="1"/>
      <c r="L7007" s="1"/>
      <c r="M7007" s="1"/>
      <c r="N7007" s="1"/>
      <c r="AA7007" s="1"/>
      <c r="AB7007" s="1"/>
      <c r="AC7007" s="1"/>
    </row>
    <row r="7008" spans="2:29" x14ac:dyDescent="0.25">
      <c r="B7008" s="27">
        <f t="shared" si="171"/>
        <v>39739.916666649675</v>
      </c>
      <c r="C7008" s="25">
        <v>22</v>
      </c>
      <c r="D7008" s="25">
        <v>16.3</v>
      </c>
      <c r="E7008" s="25">
        <v>0</v>
      </c>
      <c r="J7008" s="1"/>
      <c r="K7008" s="1"/>
      <c r="L7008" s="1"/>
      <c r="M7008" s="1"/>
      <c r="N7008" s="1"/>
      <c r="AA7008" s="1"/>
      <c r="AB7008" s="1"/>
      <c r="AC7008" s="1"/>
    </row>
    <row r="7009" spans="2:29" x14ac:dyDescent="0.25">
      <c r="B7009" s="27">
        <f t="shared" si="171"/>
        <v>39739.958333316339</v>
      </c>
      <c r="C7009" s="25">
        <v>23</v>
      </c>
      <c r="D7009" s="25">
        <v>16.2</v>
      </c>
      <c r="E7009" s="25">
        <v>0</v>
      </c>
      <c r="J7009" s="1"/>
      <c r="K7009" s="1"/>
      <c r="L7009" s="1"/>
      <c r="M7009" s="1"/>
      <c r="N7009" s="1"/>
      <c r="AA7009" s="1"/>
      <c r="AB7009" s="1"/>
      <c r="AC7009" s="1"/>
    </row>
    <row r="7010" spans="2:29" x14ac:dyDescent="0.25">
      <c r="B7010" s="27">
        <f t="shared" si="171"/>
        <v>39739.999999983003</v>
      </c>
      <c r="C7010" s="25">
        <v>0</v>
      </c>
      <c r="D7010" s="25">
        <v>15.9</v>
      </c>
      <c r="E7010" s="25">
        <v>0</v>
      </c>
      <c r="J7010" s="1"/>
      <c r="K7010" s="1"/>
      <c r="L7010" s="1"/>
      <c r="M7010" s="1"/>
      <c r="N7010" s="1"/>
      <c r="AA7010" s="1"/>
      <c r="AB7010" s="1"/>
      <c r="AC7010" s="1"/>
    </row>
    <row r="7011" spans="2:29" x14ac:dyDescent="0.25">
      <c r="B7011" s="27">
        <f t="shared" si="171"/>
        <v>39740.041666649668</v>
      </c>
      <c r="C7011" s="25">
        <v>1</v>
      </c>
      <c r="D7011" s="25">
        <v>16.100000000000001</v>
      </c>
      <c r="E7011" s="25">
        <v>0</v>
      </c>
      <c r="J7011" s="1"/>
      <c r="K7011" s="1"/>
      <c r="L7011" s="1"/>
      <c r="M7011" s="1"/>
      <c r="N7011" s="1"/>
      <c r="AA7011" s="1"/>
      <c r="AB7011" s="1"/>
      <c r="AC7011" s="1"/>
    </row>
    <row r="7012" spans="2:29" x14ac:dyDescent="0.25">
      <c r="B7012" s="27">
        <f t="shared" si="171"/>
        <v>39740.083333316332</v>
      </c>
      <c r="C7012" s="25">
        <v>2</v>
      </c>
      <c r="D7012" s="25">
        <v>16.3</v>
      </c>
      <c r="E7012" s="25">
        <v>0</v>
      </c>
      <c r="J7012" s="1"/>
      <c r="K7012" s="1"/>
      <c r="L7012" s="1"/>
      <c r="M7012" s="1"/>
      <c r="N7012" s="1"/>
      <c r="AA7012" s="1"/>
      <c r="AB7012" s="1"/>
      <c r="AC7012" s="1"/>
    </row>
    <row r="7013" spans="2:29" x14ac:dyDescent="0.25">
      <c r="B7013" s="27">
        <f t="shared" si="171"/>
        <v>39740.124999982996</v>
      </c>
      <c r="C7013" s="25">
        <v>3</v>
      </c>
      <c r="D7013" s="25">
        <v>16.3</v>
      </c>
      <c r="E7013" s="25">
        <v>0</v>
      </c>
      <c r="J7013" s="1"/>
      <c r="K7013" s="1"/>
      <c r="L7013" s="1"/>
      <c r="M7013" s="1"/>
      <c r="N7013" s="1"/>
      <c r="AA7013" s="1"/>
      <c r="AB7013" s="1"/>
      <c r="AC7013" s="1"/>
    </row>
    <row r="7014" spans="2:29" x14ac:dyDescent="0.25">
      <c r="B7014" s="27">
        <f t="shared" si="171"/>
        <v>39740.16666664966</v>
      </c>
      <c r="C7014" s="25">
        <v>4</v>
      </c>
      <c r="D7014" s="25">
        <v>16.100000000000001</v>
      </c>
      <c r="E7014" s="25">
        <v>0</v>
      </c>
      <c r="J7014" s="1"/>
      <c r="K7014" s="1"/>
      <c r="L7014" s="1"/>
      <c r="M7014" s="1"/>
      <c r="N7014" s="1"/>
      <c r="AA7014" s="1"/>
      <c r="AB7014" s="1"/>
      <c r="AC7014" s="1"/>
    </row>
    <row r="7015" spans="2:29" x14ac:dyDescent="0.25">
      <c r="B7015" s="27">
        <f t="shared" si="171"/>
        <v>39740.208333316325</v>
      </c>
      <c r="C7015" s="25">
        <v>5</v>
      </c>
      <c r="D7015" s="25">
        <v>15.8</v>
      </c>
      <c r="E7015" s="25">
        <v>0</v>
      </c>
      <c r="J7015" s="1"/>
      <c r="K7015" s="1"/>
      <c r="L7015" s="1"/>
      <c r="M7015" s="1"/>
      <c r="N7015" s="1"/>
      <c r="AA7015" s="1"/>
      <c r="AB7015" s="1"/>
      <c r="AC7015" s="1"/>
    </row>
    <row r="7016" spans="2:29" x14ac:dyDescent="0.25">
      <c r="B7016" s="27">
        <f t="shared" si="171"/>
        <v>39740.249999982989</v>
      </c>
      <c r="C7016" s="25">
        <v>6</v>
      </c>
      <c r="D7016" s="25">
        <v>15.6</v>
      </c>
      <c r="E7016" s="25">
        <v>0</v>
      </c>
      <c r="J7016" s="1"/>
      <c r="K7016" s="1"/>
      <c r="L7016" s="1"/>
      <c r="M7016" s="1"/>
      <c r="N7016" s="1"/>
      <c r="AA7016" s="1"/>
      <c r="AB7016" s="1"/>
      <c r="AC7016" s="1"/>
    </row>
    <row r="7017" spans="2:29" x14ac:dyDescent="0.25">
      <c r="B7017" s="27">
        <f t="shared" si="171"/>
        <v>39740.291666649653</v>
      </c>
      <c r="C7017" s="25">
        <v>7</v>
      </c>
      <c r="D7017" s="25">
        <v>15.5</v>
      </c>
      <c r="E7017" s="25">
        <v>0</v>
      </c>
      <c r="J7017" s="1"/>
      <c r="K7017" s="1"/>
      <c r="L7017" s="1"/>
      <c r="M7017" s="1"/>
      <c r="N7017" s="1"/>
      <c r="AA7017" s="1"/>
      <c r="AB7017" s="1"/>
      <c r="AC7017" s="1"/>
    </row>
    <row r="7018" spans="2:29" x14ac:dyDescent="0.25">
      <c r="B7018" s="27">
        <f t="shared" si="171"/>
        <v>39740.333333316317</v>
      </c>
      <c r="C7018" s="25">
        <v>8</v>
      </c>
      <c r="D7018" s="25">
        <v>15.3</v>
      </c>
      <c r="E7018" s="25">
        <v>25.34</v>
      </c>
      <c r="J7018" s="1"/>
      <c r="K7018" s="1"/>
      <c r="L7018" s="1"/>
      <c r="M7018" s="1"/>
      <c r="N7018" s="1"/>
      <c r="AA7018" s="1"/>
      <c r="AB7018" s="1"/>
      <c r="AC7018" s="1"/>
    </row>
    <row r="7019" spans="2:29" x14ac:dyDescent="0.25">
      <c r="B7019" s="27">
        <f t="shared" si="171"/>
        <v>39740.374999982982</v>
      </c>
      <c r="C7019" s="25">
        <v>9</v>
      </c>
      <c r="D7019" s="25">
        <v>15.5</v>
      </c>
      <c r="E7019" s="25">
        <v>125.84</v>
      </c>
      <c r="J7019" s="1"/>
      <c r="K7019" s="1"/>
      <c r="L7019" s="1"/>
      <c r="M7019" s="1"/>
      <c r="N7019" s="1"/>
      <c r="AA7019" s="1"/>
      <c r="AB7019" s="1"/>
      <c r="AC7019" s="1"/>
    </row>
    <row r="7020" spans="2:29" x14ac:dyDescent="0.25">
      <c r="B7020" s="27">
        <f t="shared" si="171"/>
        <v>39740.416666649646</v>
      </c>
      <c r="C7020" s="25">
        <v>10</v>
      </c>
      <c r="D7020" s="25">
        <v>15.5</v>
      </c>
      <c r="E7020" s="25">
        <v>69.34</v>
      </c>
      <c r="J7020" s="1"/>
      <c r="K7020" s="1"/>
      <c r="L7020" s="1"/>
      <c r="M7020" s="1"/>
      <c r="N7020" s="1"/>
      <c r="AA7020" s="1"/>
      <c r="AB7020" s="1"/>
      <c r="AC7020" s="1"/>
    </row>
    <row r="7021" spans="2:29" x14ac:dyDescent="0.25">
      <c r="B7021" s="27">
        <f t="shared" si="171"/>
        <v>39740.45833331631</v>
      </c>
      <c r="C7021" s="25">
        <v>11</v>
      </c>
      <c r="D7021" s="25">
        <v>16</v>
      </c>
      <c r="E7021" s="25">
        <v>133.86000000000001</v>
      </c>
      <c r="J7021" s="1"/>
      <c r="K7021" s="1"/>
      <c r="L7021" s="1"/>
      <c r="M7021" s="1"/>
      <c r="N7021" s="1"/>
      <c r="AA7021" s="1"/>
      <c r="AB7021" s="1"/>
      <c r="AC7021" s="1"/>
    </row>
    <row r="7022" spans="2:29" x14ac:dyDescent="0.25">
      <c r="B7022" s="27">
        <f t="shared" si="171"/>
        <v>39740.499999982974</v>
      </c>
      <c r="C7022" s="25">
        <v>12</v>
      </c>
      <c r="D7022" s="25">
        <v>19.399999999999999</v>
      </c>
      <c r="E7022" s="25">
        <v>638.84</v>
      </c>
      <c r="J7022" s="1"/>
      <c r="K7022" s="1"/>
      <c r="L7022" s="1"/>
      <c r="M7022" s="1"/>
      <c r="N7022" s="1"/>
      <c r="AA7022" s="1"/>
      <c r="AB7022" s="1"/>
      <c r="AC7022" s="1"/>
    </row>
    <row r="7023" spans="2:29" x14ac:dyDescent="0.25">
      <c r="B7023" s="27">
        <f t="shared" si="171"/>
        <v>39740.541666649639</v>
      </c>
      <c r="C7023" s="25">
        <v>13</v>
      </c>
      <c r="D7023" s="25">
        <v>20.3</v>
      </c>
      <c r="E7023" s="25">
        <v>662.05</v>
      </c>
      <c r="J7023" s="1"/>
      <c r="K7023" s="1"/>
      <c r="L7023" s="1"/>
      <c r="M7023" s="1"/>
      <c r="N7023" s="1"/>
      <c r="AA7023" s="1"/>
      <c r="AB7023" s="1"/>
      <c r="AC7023" s="1"/>
    </row>
    <row r="7024" spans="2:29" x14ac:dyDescent="0.25">
      <c r="B7024" s="27">
        <f t="shared" si="171"/>
        <v>39740.583333316303</v>
      </c>
      <c r="C7024" s="25">
        <v>14</v>
      </c>
      <c r="D7024" s="25">
        <v>21</v>
      </c>
      <c r="E7024" s="25">
        <v>621.28</v>
      </c>
      <c r="J7024" s="1"/>
      <c r="K7024" s="1"/>
      <c r="L7024" s="1"/>
      <c r="M7024" s="1"/>
      <c r="N7024" s="1"/>
      <c r="AA7024" s="1"/>
      <c r="AB7024" s="1"/>
      <c r="AC7024" s="1"/>
    </row>
    <row r="7025" spans="2:29" x14ac:dyDescent="0.25">
      <c r="B7025" s="27">
        <f t="shared" si="171"/>
        <v>39740.624999982967</v>
      </c>
      <c r="C7025" s="25">
        <v>15</v>
      </c>
      <c r="D7025" s="25">
        <v>21.5</v>
      </c>
      <c r="E7025" s="25">
        <v>519.79</v>
      </c>
      <c r="J7025" s="1"/>
      <c r="K7025" s="1"/>
      <c r="L7025" s="1"/>
      <c r="M7025" s="1"/>
      <c r="N7025" s="1"/>
      <c r="AA7025" s="1"/>
      <c r="AB7025" s="1"/>
      <c r="AC7025" s="1"/>
    </row>
    <row r="7026" spans="2:29" x14ac:dyDescent="0.25">
      <c r="B7026" s="27">
        <f t="shared" si="171"/>
        <v>39740.666666649631</v>
      </c>
      <c r="C7026" s="25">
        <v>16</v>
      </c>
      <c r="D7026" s="25">
        <v>21.8</v>
      </c>
      <c r="E7026" s="25">
        <v>367.83</v>
      </c>
      <c r="J7026" s="1"/>
      <c r="K7026" s="1"/>
      <c r="L7026" s="1"/>
      <c r="M7026" s="1"/>
      <c r="N7026" s="1"/>
      <c r="AA7026" s="1"/>
      <c r="AB7026" s="1"/>
      <c r="AC7026" s="1"/>
    </row>
    <row r="7027" spans="2:29" x14ac:dyDescent="0.25">
      <c r="B7027" s="27">
        <f t="shared" si="171"/>
        <v>39740.708333316295</v>
      </c>
      <c r="C7027" s="25">
        <v>17</v>
      </c>
      <c r="D7027" s="25">
        <v>22</v>
      </c>
      <c r="E7027" s="25">
        <v>180.49</v>
      </c>
      <c r="J7027" s="1"/>
      <c r="K7027" s="1"/>
      <c r="L7027" s="1"/>
      <c r="M7027" s="1"/>
      <c r="N7027" s="1"/>
      <c r="AA7027" s="1"/>
      <c r="AB7027" s="1"/>
      <c r="AC7027" s="1"/>
    </row>
    <row r="7028" spans="2:29" x14ac:dyDescent="0.25">
      <c r="B7028" s="27">
        <f t="shared" si="171"/>
        <v>39740.74999998296</v>
      </c>
      <c r="C7028" s="25">
        <v>18</v>
      </c>
      <c r="D7028" s="25">
        <v>20.8</v>
      </c>
      <c r="E7028" s="25">
        <v>7</v>
      </c>
      <c r="J7028" s="1"/>
      <c r="K7028" s="1"/>
      <c r="L7028" s="1"/>
      <c r="M7028" s="1"/>
      <c r="N7028" s="1"/>
      <c r="AA7028" s="1"/>
      <c r="AB7028" s="1"/>
      <c r="AC7028" s="1"/>
    </row>
    <row r="7029" spans="2:29" x14ac:dyDescent="0.25">
      <c r="B7029" s="27">
        <f t="shared" si="171"/>
        <v>39740.791666649624</v>
      </c>
      <c r="C7029" s="25">
        <v>19</v>
      </c>
      <c r="D7029" s="25">
        <v>19</v>
      </c>
      <c r="E7029" s="25">
        <v>0</v>
      </c>
      <c r="J7029" s="1"/>
      <c r="K7029" s="1"/>
      <c r="L7029" s="1"/>
      <c r="M7029" s="1"/>
      <c r="N7029" s="1"/>
      <c r="AA7029" s="1"/>
      <c r="AB7029" s="1"/>
      <c r="AC7029" s="1"/>
    </row>
    <row r="7030" spans="2:29" x14ac:dyDescent="0.25">
      <c r="B7030" s="27">
        <f t="shared" si="171"/>
        <v>39740.833333316288</v>
      </c>
      <c r="C7030" s="25">
        <v>20</v>
      </c>
      <c r="D7030" s="25">
        <v>18.3</v>
      </c>
      <c r="E7030" s="25">
        <v>0</v>
      </c>
      <c r="J7030" s="1"/>
      <c r="K7030" s="1"/>
      <c r="L7030" s="1"/>
      <c r="M7030" s="1"/>
      <c r="N7030" s="1"/>
      <c r="AA7030" s="1"/>
      <c r="AB7030" s="1"/>
      <c r="AC7030" s="1"/>
    </row>
    <row r="7031" spans="2:29" x14ac:dyDescent="0.25">
      <c r="B7031" s="27">
        <f t="shared" si="171"/>
        <v>39740.874999982952</v>
      </c>
      <c r="C7031" s="25">
        <v>21</v>
      </c>
      <c r="D7031" s="25">
        <v>18.5</v>
      </c>
      <c r="E7031" s="25">
        <v>0</v>
      </c>
      <c r="J7031" s="1"/>
      <c r="K7031" s="1"/>
      <c r="L7031" s="1"/>
      <c r="M7031" s="1"/>
      <c r="N7031" s="1"/>
      <c r="AA7031" s="1"/>
      <c r="AB7031" s="1"/>
      <c r="AC7031" s="1"/>
    </row>
    <row r="7032" spans="2:29" x14ac:dyDescent="0.25">
      <c r="B7032" s="27">
        <f t="shared" si="171"/>
        <v>39740.916666649617</v>
      </c>
      <c r="C7032" s="25">
        <v>22</v>
      </c>
      <c r="D7032" s="25">
        <v>18.5</v>
      </c>
      <c r="E7032" s="25">
        <v>0</v>
      </c>
      <c r="J7032" s="1"/>
      <c r="K7032" s="1"/>
      <c r="L7032" s="1"/>
      <c r="M7032" s="1"/>
      <c r="N7032" s="1"/>
      <c r="AA7032" s="1"/>
      <c r="AB7032" s="1"/>
      <c r="AC7032" s="1"/>
    </row>
    <row r="7033" spans="2:29" x14ac:dyDescent="0.25">
      <c r="B7033" s="27">
        <f t="shared" si="171"/>
        <v>39740.958333316281</v>
      </c>
      <c r="C7033" s="25">
        <v>23</v>
      </c>
      <c r="D7033" s="25">
        <v>18.5</v>
      </c>
      <c r="E7033" s="25">
        <v>0</v>
      </c>
      <c r="J7033" s="1"/>
      <c r="K7033" s="1"/>
      <c r="L7033" s="1"/>
      <c r="M7033" s="1"/>
      <c r="N7033" s="1"/>
      <c r="AA7033" s="1"/>
      <c r="AB7033" s="1"/>
      <c r="AC7033" s="1"/>
    </row>
    <row r="7034" spans="2:29" x14ac:dyDescent="0.25">
      <c r="B7034" s="27">
        <f t="shared" si="171"/>
        <v>39740.999999982945</v>
      </c>
      <c r="C7034" s="25">
        <v>0</v>
      </c>
      <c r="D7034" s="25">
        <v>18.7</v>
      </c>
      <c r="E7034" s="25">
        <v>0</v>
      </c>
      <c r="J7034" s="1"/>
      <c r="K7034" s="1"/>
      <c r="L7034" s="1"/>
      <c r="M7034" s="1"/>
      <c r="N7034" s="1"/>
      <c r="AA7034" s="1"/>
      <c r="AB7034" s="1"/>
      <c r="AC7034" s="1"/>
    </row>
    <row r="7035" spans="2:29" x14ac:dyDescent="0.25">
      <c r="B7035" s="27">
        <f t="shared" si="171"/>
        <v>39741.041666649609</v>
      </c>
      <c r="C7035" s="25">
        <v>1</v>
      </c>
      <c r="D7035" s="25">
        <v>18.7</v>
      </c>
      <c r="E7035" s="25">
        <v>0</v>
      </c>
      <c r="J7035" s="1"/>
      <c r="K7035" s="1"/>
      <c r="L7035" s="1"/>
      <c r="M7035" s="1"/>
      <c r="N7035" s="1"/>
      <c r="AA7035" s="1"/>
      <c r="AB7035" s="1"/>
      <c r="AC7035" s="1"/>
    </row>
    <row r="7036" spans="2:29" x14ac:dyDescent="0.25">
      <c r="B7036" s="27">
        <f t="shared" si="171"/>
        <v>39741.083333316274</v>
      </c>
      <c r="C7036" s="25">
        <v>2</v>
      </c>
      <c r="D7036" s="25">
        <v>18.3</v>
      </c>
      <c r="E7036" s="25">
        <v>0</v>
      </c>
      <c r="J7036" s="1"/>
      <c r="K7036" s="1"/>
      <c r="L7036" s="1"/>
      <c r="M7036" s="1"/>
      <c r="N7036" s="1"/>
      <c r="AA7036" s="1"/>
      <c r="AB7036" s="1"/>
      <c r="AC7036" s="1"/>
    </row>
    <row r="7037" spans="2:29" x14ac:dyDescent="0.25">
      <c r="B7037" s="27">
        <f t="shared" si="171"/>
        <v>39741.124999982938</v>
      </c>
      <c r="C7037" s="25">
        <v>3</v>
      </c>
      <c r="D7037" s="25">
        <v>17.899999999999999</v>
      </c>
      <c r="E7037" s="25">
        <v>0</v>
      </c>
      <c r="J7037" s="1"/>
      <c r="K7037" s="1"/>
      <c r="L7037" s="1"/>
      <c r="M7037" s="1"/>
      <c r="N7037" s="1"/>
      <c r="AA7037" s="1"/>
      <c r="AB7037" s="1"/>
      <c r="AC7037" s="1"/>
    </row>
    <row r="7038" spans="2:29" x14ac:dyDescent="0.25">
      <c r="B7038" s="27">
        <f t="shared" si="171"/>
        <v>39741.166666649602</v>
      </c>
      <c r="C7038" s="25">
        <v>4</v>
      </c>
      <c r="D7038" s="25">
        <v>17.399999999999999</v>
      </c>
      <c r="E7038" s="25">
        <v>0</v>
      </c>
      <c r="J7038" s="1"/>
      <c r="K7038" s="1"/>
      <c r="L7038" s="1"/>
      <c r="M7038" s="1"/>
      <c r="N7038" s="1"/>
      <c r="AA7038" s="1"/>
      <c r="AB7038" s="1"/>
      <c r="AC7038" s="1"/>
    </row>
    <row r="7039" spans="2:29" x14ac:dyDescent="0.25">
      <c r="B7039" s="27">
        <f t="shared" si="171"/>
        <v>39741.208333316266</v>
      </c>
      <c r="C7039" s="25">
        <v>5</v>
      </c>
      <c r="D7039" s="25">
        <v>16.899999999999999</v>
      </c>
      <c r="E7039" s="25">
        <v>0</v>
      </c>
      <c r="J7039" s="1"/>
      <c r="K7039" s="1"/>
      <c r="L7039" s="1"/>
      <c r="M7039" s="1"/>
      <c r="N7039" s="1"/>
      <c r="AA7039" s="1"/>
      <c r="AB7039" s="1"/>
      <c r="AC7039" s="1"/>
    </row>
    <row r="7040" spans="2:29" x14ac:dyDescent="0.25">
      <c r="B7040" s="27">
        <f t="shared" si="171"/>
        <v>39741.249999982931</v>
      </c>
      <c r="C7040" s="25">
        <v>6</v>
      </c>
      <c r="D7040" s="25">
        <v>16.7</v>
      </c>
      <c r="E7040" s="25">
        <v>0</v>
      </c>
      <c r="J7040" s="1"/>
      <c r="K7040" s="1"/>
      <c r="L7040" s="1"/>
      <c r="M7040" s="1"/>
      <c r="N7040" s="1"/>
      <c r="AA7040" s="1"/>
      <c r="AB7040" s="1"/>
      <c r="AC7040" s="1"/>
    </row>
    <row r="7041" spans="2:29" x14ac:dyDescent="0.25">
      <c r="B7041" s="27">
        <f t="shared" si="171"/>
        <v>39741.291666649595</v>
      </c>
      <c r="C7041" s="25">
        <v>7</v>
      </c>
      <c r="D7041" s="25">
        <v>16.7</v>
      </c>
      <c r="E7041" s="25">
        <v>0</v>
      </c>
      <c r="J7041" s="1"/>
      <c r="K7041" s="1"/>
      <c r="L7041" s="1"/>
      <c r="M7041" s="1"/>
      <c r="N7041" s="1"/>
      <c r="AA7041" s="1"/>
      <c r="AB7041" s="1"/>
      <c r="AC7041" s="1"/>
    </row>
    <row r="7042" spans="2:29" x14ac:dyDescent="0.25">
      <c r="B7042" s="27">
        <f t="shared" si="171"/>
        <v>39741.333333316259</v>
      </c>
      <c r="C7042" s="25">
        <v>8</v>
      </c>
      <c r="D7042" s="25">
        <v>16.5</v>
      </c>
      <c r="E7042" s="25">
        <v>41.46</v>
      </c>
      <c r="J7042" s="1"/>
      <c r="K7042" s="1"/>
      <c r="L7042" s="1"/>
      <c r="M7042" s="1"/>
      <c r="N7042" s="1"/>
      <c r="AA7042" s="1"/>
      <c r="AB7042" s="1"/>
      <c r="AC7042" s="1"/>
    </row>
    <row r="7043" spans="2:29" x14ac:dyDescent="0.25">
      <c r="B7043" s="27">
        <f t="shared" ref="B7043:B7106" si="172">B7042+1/24</f>
        <v>39741.374999982923</v>
      </c>
      <c r="C7043" s="25">
        <v>9</v>
      </c>
      <c r="D7043" s="25">
        <v>17</v>
      </c>
      <c r="E7043" s="25">
        <v>228.55</v>
      </c>
      <c r="J7043" s="1"/>
      <c r="K7043" s="1"/>
      <c r="L7043" s="1"/>
      <c r="M7043" s="1"/>
      <c r="N7043" s="1"/>
      <c r="AA7043" s="1"/>
      <c r="AB7043" s="1"/>
      <c r="AC7043" s="1"/>
    </row>
    <row r="7044" spans="2:29" x14ac:dyDescent="0.25">
      <c r="B7044" s="27">
        <f t="shared" si="172"/>
        <v>39741.416666649588</v>
      </c>
      <c r="C7044" s="25">
        <v>10</v>
      </c>
      <c r="D7044" s="25">
        <v>17.8</v>
      </c>
      <c r="E7044" s="25">
        <v>401.66</v>
      </c>
      <c r="J7044" s="1"/>
      <c r="K7044" s="1"/>
      <c r="L7044" s="1"/>
      <c r="M7044" s="1"/>
      <c r="N7044" s="1"/>
      <c r="AA7044" s="1"/>
      <c r="AB7044" s="1"/>
      <c r="AC7044" s="1"/>
    </row>
    <row r="7045" spans="2:29" x14ac:dyDescent="0.25">
      <c r="B7045" s="27">
        <f t="shared" si="172"/>
        <v>39741.458333316252</v>
      </c>
      <c r="C7045" s="25">
        <v>11</v>
      </c>
      <c r="D7045" s="25">
        <v>18.7</v>
      </c>
      <c r="E7045" s="25">
        <v>526.37</v>
      </c>
      <c r="J7045" s="1"/>
      <c r="K7045" s="1"/>
      <c r="L7045" s="1"/>
      <c r="M7045" s="1"/>
      <c r="N7045" s="1"/>
      <c r="AA7045" s="1"/>
      <c r="AB7045" s="1"/>
      <c r="AC7045" s="1"/>
    </row>
    <row r="7046" spans="2:29" x14ac:dyDescent="0.25">
      <c r="B7046" s="27">
        <f t="shared" si="172"/>
        <v>39741.499999982916</v>
      </c>
      <c r="C7046" s="25">
        <v>12</v>
      </c>
      <c r="D7046" s="25">
        <v>20.3</v>
      </c>
      <c r="E7046" s="25">
        <v>624.85</v>
      </c>
      <c r="J7046" s="1"/>
      <c r="K7046" s="1"/>
      <c r="L7046" s="1"/>
      <c r="M7046" s="1"/>
      <c r="N7046" s="1"/>
      <c r="AA7046" s="1"/>
      <c r="AB7046" s="1"/>
      <c r="AC7046" s="1"/>
    </row>
    <row r="7047" spans="2:29" x14ac:dyDescent="0.25">
      <c r="B7047" s="27">
        <f t="shared" si="172"/>
        <v>39741.54166664958</v>
      </c>
      <c r="C7047" s="25">
        <v>13</v>
      </c>
      <c r="D7047" s="25">
        <v>21.3</v>
      </c>
      <c r="E7047" s="25">
        <v>647.77</v>
      </c>
      <c r="J7047" s="1"/>
      <c r="K7047" s="1"/>
      <c r="L7047" s="1"/>
      <c r="M7047" s="1"/>
      <c r="N7047" s="1"/>
      <c r="AA7047" s="1"/>
      <c r="AB7047" s="1"/>
      <c r="AC7047" s="1"/>
    </row>
    <row r="7048" spans="2:29" x14ac:dyDescent="0.25">
      <c r="B7048" s="27">
        <f t="shared" si="172"/>
        <v>39741.583333316245</v>
      </c>
      <c r="C7048" s="25">
        <v>14</v>
      </c>
      <c r="D7048" s="25">
        <v>21.8</v>
      </c>
      <c r="E7048" s="25">
        <v>607.87</v>
      </c>
      <c r="J7048" s="1"/>
      <c r="K7048" s="1"/>
      <c r="L7048" s="1"/>
      <c r="M7048" s="1"/>
      <c r="N7048" s="1"/>
      <c r="AA7048" s="1"/>
      <c r="AB7048" s="1"/>
      <c r="AC7048" s="1"/>
    </row>
    <row r="7049" spans="2:29" x14ac:dyDescent="0.25">
      <c r="B7049" s="27">
        <f t="shared" si="172"/>
        <v>39741.624999982909</v>
      </c>
      <c r="C7049" s="25">
        <v>15</v>
      </c>
      <c r="D7049" s="25">
        <v>22.4</v>
      </c>
      <c r="E7049" s="25">
        <v>508.62</v>
      </c>
      <c r="J7049" s="1"/>
      <c r="K7049" s="1"/>
      <c r="L7049" s="1"/>
      <c r="M7049" s="1"/>
      <c r="N7049" s="1"/>
      <c r="AA7049" s="1"/>
      <c r="AB7049" s="1"/>
      <c r="AC7049" s="1"/>
    </row>
    <row r="7050" spans="2:29" x14ac:dyDescent="0.25">
      <c r="B7050" s="27">
        <f t="shared" si="172"/>
        <v>39741.666666649573</v>
      </c>
      <c r="C7050" s="25">
        <v>16</v>
      </c>
      <c r="D7050" s="25">
        <v>22.8</v>
      </c>
      <c r="E7050" s="25">
        <v>358.58</v>
      </c>
      <c r="J7050" s="1"/>
      <c r="K7050" s="1"/>
      <c r="L7050" s="1"/>
      <c r="M7050" s="1"/>
      <c r="N7050" s="1"/>
      <c r="AA7050" s="1"/>
      <c r="AB7050" s="1"/>
      <c r="AC7050" s="1"/>
    </row>
    <row r="7051" spans="2:29" x14ac:dyDescent="0.25">
      <c r="B7051" s="27">
        <f t="shared" si="172"/>
        <v>39741.708333316237</v>
      </c>
      <c r="C7051" s="25">
        <v>17</v>
      </c>
      <c r="D7051" s="25">
        <v>22.6</v>
      </c>
      <c r="E7051" s="25">
        <v>174.19</v>
      </c>
      <c r="J7051" s="1"/>
      <c r="K7051" s="1"/>
      <c r="L7051" s="1"/>
      <c r="M7051" s="1"/>
      <c r="N7051" s="1"/>
      <c r="AA7051" s="1"/>
      <c r="AB7051" s="1"/>
      <c r="AC7051" s="1"/>
    </row>
    <row r="7052" spans="2:29" x14ac:dyDescent="0.25">
      <c r="B7052" s="27">
        <f t="shared" si="172"/>
        <v>39741.749999982901</v>
      </c>
      <c r="C7052" s="25">
        <v>18</v>
      </c>
      <c r="D7052" s="25">
        <v>21.1</v>
      </c>
      <c r="E7052" s="25">
        <v>2.34</v>
      </c>
      <c r="J7052" s="1"/>
      <c r="K7052" s="1"/>
      <c r="L7052" s="1"/>
      <c r="M7052" s="1"/>
      <c r="N7052" s="1"/>
      <c r="AA7052" s="1"/>
      <c r="AB7052" s="1"/>
      <c r="AC7052" s="1"/>
    </row>
    <row r="7053" spans="2:29" x14ac:dyDescent="0.25">
      <c r="B7053" s="27">
        <f t="shared" si="172"/>
        <v>39741.791666649566</v>
      </c>
      <c r="C7053" s="25">
        <v>19</v>
      </c>
      <c r="D7053" s="25">
        <v>19.7</v>
      </c>
      <c r="E7053" s="25">
        <v>0</v>
      </c>
      <c r="J7053" s="1"/>
      <c r="K7053" s="1"/>
      <c r="L7053" s="1"/>
      <c r="M7053" s="1"/>
      <c r="N7053" s="1"/>
      <c r="AA7053" s="1"/>
      <c r="AB7053" s="1"/>
      <c r="AC7053" s="1"/>
    </row>
    <row r="7054" spans="2:29" x14ac:dyDescent="0.25">
      <c r="B7054" s="27">
        <f t="shared" si="172"/>
        <v>39741.83333331623</v>
      </c>
      <c r="C7054" s="25">
        <v>20</v>
      </c>
      <c r="D7054" s="25">
        <v>19.100000000000001</v>
      </c>
      <c r="E7054" s="25">
        <v>0</v>
      </c>
      <c r="J7054" s="1"/>
      <c r="K7054" s="1"/>
      <c r="L7054" s="1"/>
      <c r="M7054" s="1"/>
      <c r="N7054" s="1"/>
      <c r="AA7054" s="1"/>
      <c r="AB7054" s="1"/>
      <c r="AC7054" s="1"/>
    </row>
    <row r="7055" spans="2:29" x14ac:dyDescent="0.25">
      <c r="B7055" s="27">
        <f t="shared" si="172"/>
        <v>39741.874999982894</v>
      </c>
      <c r="C7055" s="25">
        <v>21</v>
      </c>
      <c r="D7055" s="25">
        <v>19.5</v>
      </c>
      <c r="E7055" s="25">
        <v>0</v>
      </c>
      <c r="J7055" s="1"/>
      <c r="K7055" s="1"/>
      <c r="L7055" s="1"/>
      <c r="M7055" s="1"/>
      <c r="N7055" s="1"/>
      <c r="AA7055" s="1"/>
      <c r="AB7055" s="1"/>
      <c r="AC7055" s="1"/>
    </row>
    <row r="7056" spans="2:29" x14ac:dyDescent="0.25">
      <c r="B7056" s="27">
        <f t="shared" si="172"/>
        <v>39741.916666649558</v>
      </c>
      <c r="C7056" s="25">
        <v>22</v>
      </c>
      <c r="D7056" s="25">
        <v>19.600000000000001</v>
      </c>
      <c r="E7056" s="25">
        <v>0</v>
      </c>
      <c r="J7056" s="1"/>
      <c r="K7056" s="1"/>
      <c r="L7056" s="1"/>
      <c r="M7056" s="1"/>
      <c r="N7056" s="1"/>
      <c r="AA7056" s="1"/>
      <c r="AB7056" s="1"/>
      <c r="AC7056" s="1"/>
    </row>
    <row r="7057" spans="2:29" x14ac:dyDescent="0.25">
      <c r="B7057" s="27">
        <f t="shared" si="172"/>
        <v>39741.958333316223</v>
      </c>
      <c r="C7057" s="25">
        <v>23</v>
      </c>
      <c r="D7057" s="25">
        <v>19.399999999999999</v>
      </c>
      <c r="E7057" s="25">
        <v>0</v>
      </c>
      <c r="J7057" s="1"/>
      <c r="K7057" s="1"/>
      <c r="L7057" s="1"/>
      <c r="M7057" s="1"/>
      <c r="N7057" s="1"/>
      <c r="AA7057" s="1"/>
      <c r="AB7057" s="1"/>
      <c r="AC7057" s="1"/>
    </row>
    <row r="7058" spans="2:29" x14ac:dyDescent="0.25">
      <c r="B7058" s="27">
        <f t="shared" si="172"/>
        <v>39741.999999982887</v>
      </c>
      <c r="C7058" s="25">
        <v>0</v>
      </c>
      <c r="D7058" s="25">
        <v>19.3</v>
      </c>
      <c r="E7058" s="25">
        <v>0</v>
      </c>
      <c r="J7058" s="1"/>
      <c r="K7058" s="1"/>
      <c r="L7058" s="1"/>
      <c r="M7058" s="1"/>
      <c r="N7058" s="1"/>
      <c r="AA7058" s="1"/>
      <c r="AB7058" s="1"/>
      <c r="AC7058" s="1"/>
    </row>
    <row r="7059" spans="2:29" x14ac:dyDescent="0.25">
      <c r="B7059" s="27">
        <f t="shared" si="172"/>
        <v>39742.041666649551</v>
      </c>
      <c r="C7059" s="25">
        <v>1</v>
      </c>
      <c r="D7059" s="25">
        <v>19.100000000000001</v>
      </c>
      <c r="E7059" s="25">
        <v>0</v>
      </c>
      <c r="J7059" s="1"/>
      <c r="K7059" s="1"/>
      <c r="L7059" s="1"/>
      <c r="M7059" s="1"/>
      <c r="N7059" s="1"/>
      <c r="AA7059" s="1"/>
      <c r="AB7059" s="1"/>
      <c r="AC7059" s="1"/>
    </row>
    <row r="7060" spans="2:29" x14ac:dyDescent="0.25">
      <c r="B7060" s="27">
        <f t="shared" si="172"/>
        <v>39742.083333316215</v>
      </c>
      <c r="C7060" s="25">
        <v>2</v>
      </c>
      <c r="D7060" s="25">
        <v>18.899999999999999</v>
      </c>
      <c r="E7060" s="25">
        <v>0</v>
      </c>
      <c r="J7060" s="1"/>
      <c r="K7060" s="1"/>
      <c r="L7060" s="1"/>
      <c r="M7060" s="1"/>
      <c r="N7060" s="1"/>
      <c r="AA7060" s="1"/>
      <c r="AB7060" s="1"/>
      <c r="AC7060" s="1"/>
    </row>
    <row r="7061" spans="2:29" x14ac:dyDescent="0.25">
      <c r="B7061" s="27">
        <f t="shared" si="172"/>
        <v>39742.12499998288</v>
      </c>
      <c r="C7061" s="25">
        <v>3</v>
      </c>
      <c r="D7061" s="25">
        <v>18.600000000000001</v>
      </c>
      <c r="E7061" s="25">
        <v>0</v>
      </c>
      <c r="J7061" s="1"/>
      <c r="K7061" s="1"/>
      <c r="L7061" s="1"/>
      <c r="M7061" s="1"/>
      <c r="N7061" s="1"/>
      <c r="AA7061" s="1"/>
      <c r="AB7061" s="1"/>
      <c r="AC7061" s="1"/>
    </row>
    <row r="7062" spans="2:29" x14ac:dyDescent="0.25">
      <c r="B7062" s="27">
        <f t="shared" si="172"/>
        <v>39742.166666649544</v>
      </c>
      <c r="C7062" s="25">
        <v>4</v>
      </c>
      <c r="D7062" s="25">
        <v>18.5</v>
      </c>
      <c r="E7062" s="25">
        <v>0</v>
      </c>
      <c r="J7062" s="1"/>
      <c r="K7062" s="1"/>
      <c r="L7062" s="1"/>
      <c r="M7062" s="1"/>
      <c r="N7062" s="1"/>
      <c r="AA7062" s="1"/>
      <c r="AB7062" s="1"/>
      <c r="AC7062" s="1"/>
    </row>
    <row r="7063" spans="2:29" x14ac:dyDescent="0.25">
      <c r="B7063" s="27">
        <f t="shared" si="172"/>
        <v>39742.208333316208</v>
      </c>
      <c r="C7063" s="25">
        <v>5</v>
      </c>
      <c r="D7063" s="25">
        <v>18.2</v>
      </c>
      <c r="E7063" s="25">
        <v>0</v>
      </c>
      <c r="J7063" s="1"/>
      <c r="K7063" s="1"/>
      <c r="L7063" s="1"/>
      <c r="M7063" s="1"/>
      <c r="N7063" s="1"/>
      <c r="AA7063" s="1"/>
      <c r="AB7063" s="1"/>
      <c r="AC7063" s="1"/>
    </row>
    <row r="7064" spans="2:29" x14ac:dyDescent="0.25">
      <c r="B7064" s="27">
        <f t="shared" si="172"/>
        <v>39742.249999982872</v>
      </c>
      <c r="C7064" s="25">
        <v>6</v>
      </c>
      <c r="D7064" s="25">
        <v>17.600000000000001</v>
      </c>
      <c r="E7064" s="25">
        <v>0</v>
      </c>
      <c r="J7064" s="1"/>
      <c r="K7064" s="1"/>
      <c r="L7064" s="1"/>
      <c r="M7064" s="1"/>
      <c r="N7064" s="1"/>
      <c r="AA7064" s="1"/>
      <c r="AB7064" s="1"/>
      <c r="AC7064" s="1"/>
    </row>
    <row r="7065" spans="2:29" x14ac:dyDescent="0.25">
      <c r="B7065" s="27">
        <f t="shared" si="172"/>
        <v>39742.291666649537</v>
      </c>
      <c r="C7065" s="25">
        <v>7</v>
      </c>
      <c r="D7065" s="25">
        <v>17.5</v>
      </c>
      <c r="E7065" s="25">
        <v>0</v>
      </c>
      <c r="J7065" s="1"/>
      <c r="K7065" s="1"/>
      <c r="L7065" s="1"/>
      <c r="M7065" s="1"/>
      <c r="N7065" s="1"/>
      <c r="AA7065" s="1"/>
      <c r="AB7065" s="1"/>
      <c r="AC7065" s="1"/>
    </row>
    <row r="7066" spans="2:29" x14ac:dyDescent="0.25">
      <c r="B7066" s="27">
        <f t="shared" si="172"/>
        <v>39742.333333316201</v>
      </c>
      <c r="C7066" s="25">
        <v>8</v>
      </c>
      <c r="D7066" s="25">
        <v>17.399999999999999</v>
      </c>
      <c r="E7066" s="25">
        <v>27.71</v>
      </c>
      <c r="J7066" s="1"/>
      <c r="K7066" s="1"/>
      <c r="L7066" s="1"/>
      <c r="M7066" s="1"/>
      <c r="N7066" s="1"/>
      <c r="AA7066" s="1"/>
      <c r="AB7066" s="1"/>
      <c r="AC7066" s="1"/>
    </row>
    <row r="7067" spans="2:29" x14ac:dyDescent="0.25">
      <c r="B7067" s="27">
        <f t="shared" si="172"/>
        <v>39742.374999982865</v>
      </c>
      <c r="C7067" s="25">
        <v>9</v>
      </c>
      <c r="D7067" s="25">
        <v>17.5</v>
      </c>
      <c r="E7067" s="25">
        <v>76.459999999999994</v>
      </c>
      <c r="J7067" s="1"/>
      <c r="K7067" s="1"/>
      <c r="L7067" s="1"/>
      <c r="M7067" s="1"/>
      <c r="N7067" s="1"/>
      <c r="AA7067" s="1"/>
      <c r="AB7067" s="1"/>
      <c r="AC7067" s="1"/>
    </row>
    <row r="7068" spans="2:29" x14ac:dyDescent="0.25">
      <c r="B7068" s="27">
        <f t="shared" si="172"/>
        <v>39742.416666649529</v>
      </c>
      <c r="C7068" s="25">
        <v>10</v>
      </c>
      <c r="D7068" s="25">
        <v>18.3</v>
      </c>
      <c r="E7068" s="25">
        <v>157.81</v>
      </c>
      <c r="J7068" s="1"/>
      <c r="K7068" s="1"/>
      <c r="L7068" s="1"/>
      <c r="M7068" s="1"/>
      <c r="N7068" s="1"/>
      <c r="AA7068" s="1"/>
      <c r="AB7068" s="1"/>
      <c r="AC7068" s="1"/>
    </row>
    <row r="7069" spans="2:29" x14ac:dyDescent="0.25">
      <c r="B7069" s="27">
        <f t="shared" si="172"/>
        <v>39742.458333316194</v>
      </c>
      <c r="C7069" s="25">
        <v>11</v>
      </c>
      <c r="D7069" s="25">
        <v>19.2</v>
      </c>
      <c r="E7069" s="25">
        <v>297.92</v>
      </c>
      <c r="J7069" s="1"/>
      <c r="K7069" s="1"/>
      <c r="L7069" s="1"/>
      <c r="M7069" s="1"/>
      <c r="N7069" s="1"/>
      <c r="AA7069" s="1"/>
      <c r="AB7069" s="1"/>
      <c r="AC7069" s="1"/>
    </row>
    <row r="7070" spans="2:29" x14ac:dyDescent="0.25">
      <c r="B7070" s="27">
        <f t="shared" si="172"/>
        <v>39742.499999982858</v>
      </c>
      <c r="C7070" s="25">
        <v>12</v>
      </c>
      <c r="D7070" s="25">
        <v>19.5</v>
      </c>
      <c r="E7070" s="25">
        <v>274.32</v>
      </c>
      <c r="J7070" s="1"/>
      <c r="K7070" s="1"/>
      <c r="L7070" s="1"/>
      <c r="M7070" s="1"/>
      <c r="N7070" s="1"/>
      <c r="AA7070" s="1"/>
      <c r="AB7070" s="1"/>
      <c r="AC7070" s="1"/>
    </row>
    <row r="7071" spans="2:29" x14ac:dyDescent="0.25">
      <c r="B7071" s="27">
        <f t="shared" si="172"/>
        <v>39742.541666649522</v>
      </c>
      <c r="C7071" s="25">
        <v>13</v>
      </c>
      <c r="D7071" s="25">
        <v>19.600000000000001</v>
      </c>
      <c r="E7071" s="25">
        <v>264.61</v>
      </c>
      <c r="J7071" s="1"/>
      <c r="K7071" s="1"/>
      <c r="L7071" s="1"/>
      <c r="M7071" s="1"/>
      <c r="N7071" s="1"/>
      <c r="AA7071" s="1"/>
      <c r="AB7071" s="1"/>
      <c r="AC7071" s="1"/>
    </row>
    <row r="7072" spans="2:29" x14ac:dyDescent="0.25">
      <c r="B7072" s="27">
        <f t="shared" si="172"/>
        <v>39742.583333316186</v>
      </c>
      <c r="C7072" s="25">
        <v>14</v>
      </c>
      <c r="D7072" s="25">
        <v>19.8</v>
      </c>
      <c r="E7072" s="25">
        <v>242.3</v>
      </c>
      <c r="J7072" s="1"/>
      <c r="K7072" s="1"/>
      <c r="L7072" s="1"/>
      <c r="M7072" s="1"/>
      <c r="N7072" s="1"/>
      <c r="AA7072" s="1"/>
      <c r="AB7072" s="1"/>
      <c r="AC7072" s="1"/>
    </row>
    <row r="7073" spans="2:29" x14ac:dyDescent="0.25">
      <c r="B7073" s="27">
        <f t="shared" si="172"/>
        <v>39742.624999982851</v>
      </c>
      <c r="C7073" s="25">
        <v>15</v>
      </c>
      <c r="D7073" s="25">
        <v>20.5</v>
      </c>
      <c r="E7073" s="25">
        <v>416.83</v>
      </c>
      <c r="J7073" s="1"/>
      <c r="K7073" s="1"/>
      <c r="L7073" s="1"/>
      <c r="M7073" s="1"/>
      <c r="N7073" s="1"/>
      <c r="AA7073" s="1"/>
      <c r="AB7073" s="1"/>
      <c r="AC7073" s="1"/>
    </row>
    <row r="7074" spans="2:29" x14ac:dyDescent="0.25">
      <c r="B7074" s="27">
        <f t="shared" si="172"/>
        <v>39742.666666649515</v>
      </c>
      <c r="C7074" s="25">
        <v>16</v>
      </c>
      <c r="D7074" s="25">
        <v>20.9</v>
      </c>
      <c r="E7074" s="25">
        <v>296.29000000000002</v>
      </c>
      <c r="J7074" s="1"/>
      <c r="K7074" s="1"/>
      <c r="L7074" s="1"/>
      <c r="M7074" s="1"/>
      <c r="N7074" s="1"/>
      <c r="AA7074" s="1"/>
      <c r="AB7074" s="1"/>
      <c r="AC7074" s="1"/>
    </row>
    <row r="7075" spans="2:29" x14ac:dyDescent="0.25">
      <c r="B7075" s="27">
        <f t="shared" si="172"/>
        <v>39742.708333316179</v>
      </c>
      <c r="C7075" s="25">
        <v>17</v>
      </c>
      <c r="D7075" s="25">
        <v>20.100000000000001</v>
      </c>
      <c r="E7075" s="25">
        <v>147.16999999999999</v>
      </c>
      <c r="J7075" s="1"/>
      <c r="K7075" s="1"/>
      <c r="L7075" s="1"/>
      <c r="M7075" s="1"/>
      <c r="N7075" s="1"/>
      <c r="AA7075" s="1"/>
      <c r="AB7075" s="1"/>
      <c r="AC7075" s="1"/>
    </row>
    <row r="7076" spans="2:29" x14ac:dyDescent="0.25">
      <c r="B7076" s="27">
        <f t="shared" si="172"/>
        <v>39742.749999982843</v>
      </c>
      <c r="C7076" s="25">
        <v>18</v>
      </c>
      <c r="D7076" s="25">
        <v>18.399999999999999</v>
      </c>
      <c r="E7076" s="25">
        <v>1.61</v>
      </c>
      <c r="J7076" s="1"/>
      <c r="K7076" s="1"/>
      <c r="L7076" s="1"/>
      <c r="M7076" s="1"/>
      <c r="N7076" s="1"/>
      <c r="AA7076" s="1"/>
      <c r="AB7076" s="1"/>
      <c r="AC7076" s="1"/>
    </row>
    <row r="7077" spans="2:29" x14ac:dyDescent="0.25">
      <c r="B7077" s="27">
        <f t="shared" si="172"/>
        <v>39742.791666649508</v>
      </c>
      <c r="C7077" s="25">
        <v>19</v>
      </c>
      <c r="D7077" s="25">
        <v>17.7</v>
      </c>
      <c r="E7077" s="25">
        <v>0</v>
      </c>
      <c r="J7077" s="1"/>
      <c r="K7077" s="1"/>
      <c r="L7077" s="1"/>
      <c r="M7077" s="1"/>
      <c r="N7077" s="1"/>
      <c r="AA7077" s="1"/>
      <c r="AB7077" s="1"/>
      <c r="AC7077" s="1"/>
    </row>
    <row r="7078" spans="2:29" x14ac:dyDescent="0.25">
      <c r="B7078" s="27">
        <f t="shared" si="172"/>
        <v>39742.833333316172</v>
      </c>
      <c r="C7078" s="25">
        <v>20</v>
      </c>
      <c r="D7078" s="25">
        <v>17.5</v>
      </c>
      <c r="E7078" s="25">
        <v>0</v>
      </c>
      <c r="J7078" s="1"/>
      <c r="K7078" s="1"/>
      <c r="L7078" s="1"/>
      <c r="M7078" s="1"/>
      <c r="N7078" s="1"/>
      <c r="AA7078" s="1"/>
      <c r="AB7078" s="1"/>
      <c r="AC7078" s="1"/>
    </row>
    <row r="7079" spans="2:29" x14ac:dyDescent="0.25">
      <c r="B7079" s="27">
        <f t="shared" si="172"/>
        <v>39742.874999982836</v>
      </c>
      <c r="C7079" s="25">
        <v>21</v>
      </c>
      <c r="D7079" s="25">
        <v>16.899999999999999</v>
      </c>
      <c r="E7079" s="25">
        <v>0</v>
      </c>
      <c r="J7079" s="1"/>
      <c r="K7079" s="1"/>
      <c r="L7079" s="1"/>
      <c r="M7079" s="1"/>
      <c r="N7079" s="1"/>
      <c r="AA7079" s="1"/>
      <c r="AB7079" s="1"/>
      <c r="AC7079" s="1"/>
    </row>
    <row r="7080" spans="2:29" x14ac:dyDescent="0.25">
      <c r="B7080" s="27">
        <f t="shared" si="172"/>
        <v>39742.9166666495</v>
      </c>
      <c r="C7080" s="25">
        <v>22</v>
      </c>
      <c r="D7080" s="25">
        <v>15.4</v>
      </c>
      <c r="E7080" s="25">
        <v>0</v>
      </c>
      <c r="J7080" s="1"/>
      <c r="K7080" s="1"/>
      <c r="L7080" s="1"/>
      <c r="M7080" s="1"/>
      <c r="N7080" s="1"/>
      <c r="AA7080" s="1"/>
      <c r="AB7080" s="1"/>
      <c r="AC7080" s="1"/>
    </row>
    <row r="7081" spans="2:29" x14ac:dyDescent="0.25">
      <c r="B7081" s="27">
        <f t="shared" si="172"/>
        <v>39742.958333316164</v>
      </c>
      <c r="C7081" s="25">
        <v>23</v>
      </c>
      <c r="D7081" s="25">
        <v>14.7</v>
      </c>
      <c r="E7081" s="25">
        <v>0</v>
      </c>
      <c r="J7081" s="1"/>
      <c r="K7081" s="1"/>
      <c r="L7081" s="1"/>
      <c r="M7081" s="1"/>
      <c r="N7081" s="1"/>
      <c r="AA7081" s="1"/>
      <c r="AB7081" s="1"/>
      <c r="AC7081" s="1"/>
    </row>
    <row r="7082" spans="2:29" x14ac:dyDescent="0.25">
      <c r="B7082" s="27">
        <f t="shared" si="172"/>
        <v>39742.999999982829</v>
      </c>
      <c r="C7082" s="25">
        <v>0</v>
      </c>
      <c r="D7082" s="25">
        <v>14.3</v>
      </c>
      <c r="E7082" s="25">
        <v>0</v>
      </c>
      <c r="J7082" s="1"/>
      <c r="K7082" s="1"/>
      <c r="L7082" s="1"/>
      <c r="M7082" s="1"/>
      <c r="N7082" s="1"/>
      <c r="AA7082" s="1"/>
      <c r="AB7082" s="1"/>
      <c r="AC7082" s="1"/>
    </row>
    <row r="7083" spans="2:29" x14ac:dyDescent="0.25">
      <c r="B7083" s="27">
        <f t="shared" si="172"/>
        <v>39743.041666649493</v>
      </c>
      <c r="C7083" s="25">
        <v>1</v>
      </c>
      <c r="D7083" s="25">
        <v>14.3</v>
      </c>
      <c r="E7083" s="25">
        <v>0</v>
      </c>
      <c r="J7083" s="1"/>
      <c r="K7083" s="1"/>
      <c r="L7083" s="1"/>
      <c r="M7083" s="1"/>
      <c r="N7083" s="1"/>
      <c r="AA7083" s="1"/>
      <c r="AB7083" s="1"/>
      <c r="AC7083" s="1"/>
    </row>
    <row r="7084" spans="2:29" x14ac:dyDescent="0.25">
      <c r="B7084" s="27">
        <f t="shared" si="172"/>
        <v>39743.083333316157</v>
      </c>
      <c r="C7084" s="25">
        <v>2</v>
      </c>
      <c r="D7084" s="25">
        <v>14.7</v>
      </c>
      <c r="E7084" s="25">
        <v>0</v>
      </c>
      <c r="J7084" s="1"/>
      <c r="K7084" s="1"/>
      <c r="L7084" s="1"/>
      <c r="M7084" s="1"/>
      <c r="N7084" s="1"/>
      <c r="AA7084" s="1"/>
      <c r="AB7084" s="1"/>
      <c r="AC7084" s="1"/>
    </row>
    <row r="7085" spans="2:29" x14ac:dyDescent="0.25">
      <c r="B7085" s="27">
        <f t="shared" si="172"/>
        <v>39743.124999982821</v>
      </c>
      <c r="C7085" s="25">
        <v>3</v>
      </c>
      <c r="D7085" s="25">
        <v>14.8</v>
      </c>
      <c r="E7085" s="25">
        <v>0</v>
      </c>
      <c r="J7085" s="1"/>
      <c r="K7085" s="1"/>
      <c r="L7085" s="1"/>
      <c r="M7085" s="1"/>
      <c r="N7085" s="1"/>
      <c r="AA7085" s="1"/>
      <c r="AB7085" s="1"/>
      <c r="AC7085" s="1"/>
    </row>
    <row r="7086" spans="2:29" x14ac:dyDescent="0.25">
      <c r="B7086" s="27">
        <f t="shared" si="172"/>
        <v>39743.166666649486</v>
      </c>
      <c r="C7086" s="25">
        <v>4</v>
      </c>
      <c r="D7086" s="25">
        <v>14.6</v>
      </c>
      <c r="E7086" s="25">
        <v>0</v>
      </c>
      <c r="J7086" s="1"/>
      <c r="K7086" s="1"/>
      <c r="L7086" s="1"/>
      <c r="M7086" s="1"/>
      <c r="N7086" s="1"/>
      <c r="AA7086" s="1"/>
      <c r="AB7086" s="1"/>
      <c r="AC7086" s="1"/>
    </row>
    <row r="7087" spans="2:29" x14ac:dyDescent="0.25">
      <c r="B7087" s="27">
        <f t="shared" si="172"/>
        <v>39743.20833331615</v>
      </c>
      <c r="C7087" s="25">
        <v>5</v>
      </c>
      <c r="D7087" s="25">
        <v>14.3</v>
      </c>
      <c r="E7087" s="25">
        <v>0</v>
      </c>
      <c r="J7087" s="1"/>
      <c r="K7087" s="1"/>
      <c r="L7087" s="1"/>
      <c r="M7087" s="1"/>
      <c r="N7087" s="1"/>
      <c r="AA7087" s="1"/>
      <c r="AB7087" s="1"/>
      <c r="AC7087" s="1"/>
    </row>
    <row r="7088" spans="2:29" x14ac:dyDescent="0.25">
      <c r="B7088" s="27">
        <f t="shared" si="172"/>
        <v>39743.249999982814</v>
      </c>
      <c r="C7088" s="25">
        <v>6</v>
      </c>
      <c r="D7088" s="25">
        <v>14.1</v>
      </c>
      <c r="E7088" s="25">
        <v>0</v>
      </c>
      <c r="J7088" s="1"/>
      <c r="K7088" s="1"/>
      <c r="L7088" s="1"/>
      <c r="M7088" s="1"/>
      <c r="N7088" s="1"/>
      <c r="AA7088" s="1"/>
      <c r="AB7088" s="1"/>
      <c r="AC7088" s="1"/>
    </row>
    <row r="7089" spans="2:29" x14ac:dyDescent="0.25">
      <c r="B7089" s="27">
        <f t="shared" si="172"/>
        <v>39743.291666649478</v>
      </c>
      <c r="C7089" s="25">
        <v>7</v>
      </c>
      <c r="D7089" s="25">
        <v>13.8</v>
      </c>
      <c r="E7089" s="25">
        <v>0</v>
      </c>
      <c r="J7089" s="1"/>
      <c r="K7089" s="1"/>
      <c r="L7089" s="1"/>
      <c r="M7089" s="1"/>
      <c r="N7089" s="1"/>
      <c r="AA7089" s="1"/>
      <c r="AB7089" s="1"/>
      <c r="AC7089" s="1"/>
    </row>
    <row r="7090" spans="2:29" x14ac:dyDescent="0.25">
      <c r="B7090" s="27">
        <f t="shared" si="172"/>
        <v>39743.333333316143</v>
      </c>
      <c r="C7090" s="25">
        <v>8</v>
      </c>
      <c r="D7090" s="25">
        <v>13.8</v>
      </c>
      <c r="E7090" s="25">
        <v>36.89</v>
      </c>
      <c r="J7090" s="1"/>
      <c r="K7090" s="1"/>
      <c r="L7090" s="1"/>
      <c r="M7090" s="1"/>
      <c r="N7090" s="1"/>
      <c r="AA7090" s="1"/>
      <c r="AB7090" s="1"/>
      <c r="AC7090" s="1"/>
    </row>
    <row r="7091" spans="2:29" x14ac:dyDescent="0.25">
      <c r="B7091" s="27">
        <f t="shared" si="172"/>
        <v>39743.374999982807</v>
      </c>
      <c r="C7091" s="25">
        <v>9</v>
      </c>
      <c r="D7091" s="25">
        <v>14.5</v>
      </c>
      <c r="E7091" s="25">
        <v>230.34</v>
      </c>
      <c r="J7091" s="1"/>
      <c r="K7091" s="1"/>
      <c r="L7091" s="1"/>
      <c r="M7091" s="1"/>
      <c r="N7091" s="1"/>
      <c r="AA7091" s="1"/>
      <c r="AB7091" s="1"/>
      <c r="AC7091" s="1"/>
    </row>
    <row r="7092" spans="2:29" x14ac:dyDescent="0.25">
      <c r="B7092" s="27">
        <f t="shared" si="172"/>
        <v>39743.416666649471</v>
      </c>
      <c r="C7092" s="25">
        <v>10</v>
      </c>
      <c r="D7092" s="25">
        <v>15.1</v>
      </c>
      <c r="E7092" s="25">
        <v>413.7</v>
      </c>
      <c r="J7092" s="1"/>
      <c r="K7092" s="1"/>
      <c r="L7092" s="1"/>
      <c r="M7092" s="1"/>
      <c r="N7092" s="1"/>
      <c r="AA7092" s="1"/>
      <c r="AB7092" s="1"/>
      <c r="AC7092" s="1"/>
    </row>
    <row r="7093" spans="2:29" x14ac:dyDescent="0.25">
      <c r="B7093" s="27">
        <f t="shared" si="172"/>
        <v>39743.458333316135</v>
      </c>
      <c r="C7093" s="25">
        <v>11</v>
      </c>
      <c r="D7093" s="25">
        <v>15.8</v>
      </c>
      <c r="E7093" s="25">
        <v>555.26</v>
      </c>
      <c r="J7093" s="1"/>
      <c r="K7093" s="1"/>
      <c r="L7093" s="1"/>
      <c r="M7093" s="1"/>
      <c r="N7093" s="1"/>
      <c r="AA7093" s="1"/>
      <c r="AB7093" s="1"/>
      <c r="AC7093" s="1"/>
    </row>
    <row r="7094" spans="2:29" x14ac:dyDescent="0.25">
      <c r="B7094" s="27">
        <f t="shared" si="172"/>
        <v>39743.4999999828</v>
      </c>
      <c r="C7094" s="25">
        <v>12</v>
      </c>
      <c r="D7094" s="25">
        <v>15.3</v>
      </c>
      <c r="E7094" s="25">
        <v>639.36</v>
      </c>
      <c r="J7094" s="1"/>
      <c r="K7094" s="1"/>
      <c r="L7094" s="1"/>
      <c r="M7094" s="1"/>
      <c r="N7094" s="1"/>
      <c r="AA7094" s="1"/>
      <c r="AB7094" s="1"/>
      <c r="AC7094" s="1"/>
    </row>
    <row r="7095" spans="2:29" x14ac:dyDescent="0.25">
      <c r="B7095" s="27">
        <f t="shared" si="172"/>
        <v>39743.541666649464</v>
      </c>
      <c r="C7095" s="25">
        <v>13</v>
      </c>
      <c r="D7095" s="25">
        <v>15.8</v>
      </c>
      <c r="E7095" s="25">
        <v>662.3</v>
      </c>
      <c r="J7095" s="1"/>
      <c r="K7095" s="1"/>
      <c r="L7095" s="1"/>
      <c r="M7095" s="1"/>
      <c r="N7095" s="1"/>
      <c r="AA7095" s="1"/>
      <c r="AB7095" s="1"/>
      <c r="AC7095" s="1"/>
    </row>
    <row r="7096" spans="2:29" x14ac:dyDescent="0.25">
      <c r="B7096" s="27">
        <f t="shared" si="172"/>
        <v>39743.583333316128</v>
      </c>
      <c r="C7096" s="25">
        <v>14</v>
      </c>
      <c r="D7096" s="25">
        <v>15.9</v>
      </c>
      <c r="E7096" s="25">
        <v>620.20000000000005</v>
      </c>
      <c r="J7096" s="1"/>
      <c r="K7096" s="1"/>
      <c r="L7096" s="1"/>
      <c r="M7096" s="1"/>
      <c r="N7096" s="1"/>
      <c r="AA7096" s="1"/>
      <c r="AB7096" s="1"/>
      <c r="AC7096" s="1"/>
    </row>
    <row r="7097" spans="2:29" x14ac:dyDescent="0.25">
      <c r="B7097" s="27">
        <f t="shared" si="172"/>
        <v>39743.624999982792</v>
      </c>
      <c r="C7097" s="25">
        <v>15</v>
      </c>
      <c r="D7097" s="25">
        <v>15.9</v>
      </c>
      <c r="E7097" s="25">
        <v>517.96</v>
      </c>
      <c r="J7097" s="1"/>
      <c r="K7097" s="1"/>
      <c r="L7097" s="1"/>
      <c r="M7097" s="1"/>
      <c r="N7097" s="1"/>
      <c r="AA7097" s="1"/>
      <c r="AB7097" s="1"/>
      <c r="AC7097" s="1"/>
    </row>
    <row r="7098" spans="2:29" x14ac:dyDescent="0.25">
      <c r="B7098" s="27">
        <f t="shared" si="172"/>
        <v>39743.666666649457</v>
      </c>
      <c r="C7098" s="25">
        <v>16</v>
      </c>
      <c r="D7098" s="25">
        <v>16</v>
      </c>
      <c r="E7098" s="25">
        <v>363.42</v>
      </c>
      <c r="J7098" s="1"/>
      <c r="K7098" s="1"/>
      <c r="L7098" s="1"/>
      <c r="M7098" s="1"/>
      <c r="N7098" s="1"/>
      <c r="AA7098" s="1"/>
      <c r="AB7098" s="1"/>
      <c r="AC7098" s="1"/>
    </row>
    <row r="7099" spans="2:29" x14ac:dyDescent="0.25">
      <c r="B7099" s="27">
        <f t="shared" si="172"/>
        <v>39743.708333316121</v>
      </c>
      <c r="C7099" s="25">
        <v>17</v>
      </c>
      <c r="D7099" s="25">
        <v>15.7</v>
      </c>
      <c r="E7099" s="25">
        <v>172.62</v>
      </c>
      <c r="J7099" s="1"/>
      <c r="K7099" s="1"/>
      <c r="L7099" s="1"/>
      <c r="M7099" s="1"/>
      <c r="N7099" s="1"/>
      <c r="AA7099" s="1"/>
      <c r="AB7099" s="1"/>
      <c r="AC7099" s="1"/>
    </row>
    <row r="7100" spans="2:29" x14ac:dyDescent="0.25">
      <c r="B7100" s="27">
        <f t="shared" si="172"/>
        <v>39743.749999982785</v>
      </c>
      <c r="C7100" s="25">
        <v>18</v>
      </c>
      <c r="D7100" s="25">
        <v>14.8</v>
      </c>
      <c r="E7100" s="25">
        <v>2.77</v>
      </c>
      <c r="J7100" s="1"/>
      <c r="K7100" s="1"/>
      <c r="L7100" s="1"/>
      <c r="M7100" s="1"/>
      <c r="N7100" s="1"/>
      <c r="AA7100" s="1"/>
      <c r="AB7100" s="1"/>
      <c r="AC7100" s="1"/>
    </row>
    <row r="7101" spans="2:29" x14ac:dyDescent="0.25">
      <c r="B7101" s="27">
        <f t="shared" si="172"/>
        <v>39743.791666649449</v>
      </c>
      <c r="C7101" s="25">
        <v>19</v>
      </c>
      <c r="D7101" s="25">
        <v>14.3</v>
      </c>
      <c r="E7101" s="25">
        <v>0</v>
      </c>
      <c r="J7101" s="1"/>
      <c r="K7101" s="1"/>
      <c r="L7101" s="1"/>
      <c r="M7101" s="1"/>
      <c r="N7101" s="1"/>
      <c r="AA7101" s="1"/>
      <c r="AB7101" s="1"/>
      <c r="AC7101" s="1"/>
    </row>
    <row r="7102" spans="2:29" x14ac:dyDescent="0.25">
      <c r="B7102" s="27">
        <f t="shared" si="172"/>
        <v>39743.833333316114</v>
      </c>
      <c r="C7102" s="25">
        <v>20</v>
      </c>
      <c r="D7102" s="25">
        <v>14.1</v>
      </c>
      <c r="E7102" s="25">
        <v>0</v>
      </c>
      <c r="J7102" s="1"/>
      <c r="K7102" s="1"/>
      <c r="L7102" s="1"/>
      <c r="M7102" s="1"/>
      <c r="N7102" s="1"/>
      <c r="AA7102" s="1"/>
      <c r="AB7102" s="1"/>
      <c r="AC7102" s="1"/>
    </row>
    <row r="7103" spans="2:29" x14ac:dyDescent="0.25">
      <c r="B7103" s="27">
        <f t="shared" si="172"/>
        <v>39743.874999982778</v>
      </c>
      <c r="C7103" s="25">
        <v>21</v>
      </c>
      <c r="D7103" s="25">
        <v>14.1</v>
      </c>
      <c r="E7103" s="25">
        <v>0</v>
      </c>
      <c r="J7103" s="1"/>
      <c r="K7103" s="1"/>
      <c r="L7103" s="1"/>
      <c r="M7103" s="1"/>
      <c r="N7103" s="1"/>
      <c r="AA7103" s="1"/>
      <c r="AB7103" s="1"/>
      <c r="AC7103" s="1"/>
    </row>
    <row r="7104" spans="2:29" x14ac:dyDescent="0.25">
      <c r="B7104" s="27">
        <f t="shared" si="172"/>
        <v>39743.916666649442</v>
      </c>
      <c r="C7104" s="25">
        <v>22</v>
      </c>
      <c r="D7104" s="25">
        <v>14</v>
      </c>
      <c r="E7104" s="25">
        <v>0</v>
      </c>
      <c r="J7104" s="1"/>
      <c r="K7104" s="1"/>
      <c r="L7104" s="1"/>
      <c r="M7104" s="1"/>
      <c r="N7104" s="1"/>
      <c r="AA7104" s="1"/>
      <c r="AB7104" s="1"/>
      <c r="AC7104" s="1"/>
    </row>
    <row r="7105" spans="2:29" x14ac:dyDescent="0.25">
      <c r="B7105" s="27">
        <f t="shared" si="172"/>
        <v>39743.958333316106</v>
      </c>
      <c r="C7105" s="25">
        <v>23</v>
      </c>
      <c r="D7105" s="25">
        <v>13.8</v>
      </c>
      <c r="E7105" s="25">
        <v>0</v>
      </c>
      <c r="J7105" s="1"/>
      <c r="K7105" s="1"/>
      <c r="L7105" s="1"/>
      <c r="M7105" s="1"/>
      <c r="N7105" s="1"/>
      <c r="AA7105" s="1"/>
      <c r="AB7105" s="1"/>
      <c r="AC7105" s="1"/>
    </row>
    <row r="7106" spans="2:29" x14ac:dyDescent="0.25">
      <c r="B7106" s="27">
        <f t="shared" si="172"/>
        <v>39743.999999982771</v>
      </c>
      <c r="C7106" s="25">
        <v>0</v>
      </c>
      <c r="D7106" s="25">
        <v>13.5</v>
      </c>
      <c r="E7106" s="25">
        <v>0</v>
      </c>
      <c r="J7106" s="1"/>
      <c r="K7106" s="1"/>
      <c r="L7106" s="1"/>
      <c r="M7106" s="1"/>
      <c r="N7106" s="1"/>
      <c r="AA7106" s="1"/>
      <c r="AB7106" s="1"/>
      <c r="AC7106" s="1"/>
    </row>
    <row r="7107" spans="2:29" x14ac:dyDescent="0.25">
      <c r="B7107" s="27">
        <f t="shared" ref="B7107:B7170" si="173">B7106+1/24</f>
        <v>39744.041666649435</v>
      </c>
      <c r="C7107" s="25">
        <v>1</v>
      </c>
      <c r="D7107" s="25">
        <v>13.2</v>
      </c>
      <c r="E7107" s="25">
        <v>0</v>
      </c>
      <c r="J7107" s="1"/>
      <c r="K7107" s="1"/>
      <c r="L7107" s="1"/>
      <c r="M7107" s="1"/>
      <c r="N7107" s="1"/>
      <c r="AA7107" s="1"/>
      <c r="AB7107" s="1"/>
      <c r="AC7107" s="1"/>
    </row>
    <row r="7108" spans="2:29" x14ac:dyDescent="0.25">
      <c r="B7108" s="27">
        <f t="shared" si="173"/>
        <v>39744.083333316099</v>
      </c>
      <c r="C7108" s="25">
        <v>2</v>
      </c>
      <c r="D7108" s="25">
        <v>13</v>
      </c>
      <c r="E7108" s="25">
        <v>0</v>
      </c>
      <c r="J7108" s="1"/>
      <c r="K7108" s="1"/>
      <c r="L7108" s="1"/>
      <c r="M7108" s="1"/>
      <c r="N7108" s="1"/>
      <c r="AA7108" s="1"/>
      <c r="AB7108" s="1"/>
      <c r="AC7108" s="1"/>
    </row>
    <row r="7109" spans="2:29" x14ac:dyDescent="0.25">
      <c r="B7109" s="27">
        <f t="shared" si="173"/>
        <v>39744.124999982763</v>
      </c>
      <c r="C7109" s="25">
        <v>3</v>
      </c>
      <c r="D7109" s="25">
        <v>12.7</v>
      </c>
      <c r="E7109" s="25">
        <v>0</v>
      </c>
      <c r="J7109" s="1"/>
      <c r="K7109" s="1"/>
      <c r="L7109" s="1"/>
      <c r="M7109" s="1"/>
      <c r="N7109" s="1"/>
      <c r="AA7109" s="1"/>
      <c r="AB7109" s="1"/>
      <c r="AC7109" s="1"/>
    </row>
    <row r="7110" spans="2:29" x14ac:dyDescent="0.25">
      <c r="B7110" s="27">
        <f t="shared" si="173"/>
        <v>39744.166666649427</v>
      </c>
      <c r="C7110" s="25">
        <v>4</v>
      </c>
      <c r="D7110" s="25">
        <v>12</v>
      </c>
      <c r="E7110" s="25">
        <v>0</v>
      </c>
      <c r="J7110" s="1"/>
      <c r="K7110" s="1"/>
      <c r="L7110" s="1"/>
      <c r="M7110" s="1"/>
      <c r="N7110" s="1"/>
      <c r="AA7110" s="1"/>
      <c r="AB7110" s="1"/>
      <c r="AC7110" s="1"/>
    </row>
    <row r="7111" spans="2:29" x14ac:dyDescent="0.25">
      <c r="B7111" s="27">
        <f t="shared" si="173"/>
        <v>39744.208333316092</v>
      </c>
      <c r="C7111" s="25">
        <v>5</v>
      </c>
      <c r="D7111" s="25">
        <v>11.6</v>
      </c>
      <c r="E7111" s="25">
        <v>0</v>
      </c>
      <c r="J7111" s="1"/>
      <c r="K7111" s="1"/>
      <c r="L7111" s="1"/>
      <c r="M7111" s="1"/>
      <c r="N7111" s="1"/>
      <c r="AA7111" s="1"/>
      <c r="AB7111" s="1"/>
      <c r="AC7111" s="1"/>
    </row>
    <row r="7112" spans="2:29" x14ac:dyDescent="0.25">
      <c r="B7112" s="27">
        <f t="shared" si="173"/>
        <v>39744.249999982756</v>
      </c>
      <c r="C7112" s="25">
        <v>6</v>
      </c>
      <c r="D7112" s="25">
        <v>11.5</v>
      </c>
      <c r="E7112" s="25">
        <v>0</v>
      </c>
      <c r="J7112" s="1"/>
      <c r="K7112" s="1"/>
      <c r="L7112" s="1"/>
      <c r="M7112" s="1"/>
      <c r="N7112" s="1"/>
      <c r="AA7112" s="1"/>
      <c r="AB7112" s="1"/>
      <c r="AC7112" s="1"/>
    </row>
    <row r="7113" spans="2:29" x14ac:dyDescent="0.25">
      <c r="B7113" s="27">
        <f t="shared" si="173"/>
        <v>39744.29166664942</v>
      </c>
      <c r="C7113" s="25">
        <v>7</v>
      </c>
      <c r="D7113" s="25">
        <v>11.5</v>
      </c>
      <c r="E7113" s="25">
        <v>0</v>
      </c>
      <c r="J7113" s="1"/>
      <c r="K7113" s="1"/>
      <c r="L7113" s="1"/>
      <c r="M7113" s="1"/>
      <c r="N7113" s="1"/>
      <c r="AA7113" s="1"/>
      <c r="AB7113" s="1"/>
      <c r="AC7113" s="1"/>
    </row>
    <row r="7114" spans="2:29" x14ac:dyDescent="0.25">
      <c r="B7114" s="27">
        <f t="shared" si="173"/>
        <v>39744.333333316084</v>
      </c>
      <c r="C7114" s="25">
        <v>8</v>
      </c>
      <c r="D7114" s="25">
        <v>11.3</v>
      </c>
      <c r="E7114" s="25">
        <v>33.49</v>
      </c>
      <c r="J7114" s="1"/>
      <c r="K7114" s="1"/>
      <c r="L7114" s="1"/>
      <c r="M7114" s="1"/>
      <c r="N7114" s="1"/>
      <c r="AA7114" s="1"/>
      <c r="AB7114" s="1"/>
      <c r="AC7114" s="1"/>
    </row>
    <row r="7115" spans="2:29" x14ac:dyDescent="0.25">
      <c r="B7115" s="27">
        <f t="shared" si="173"/>
        <v>39744.374999982749</v>
      </c>
      <c r="C7115" s="25">
        <v>9</v>
      </c>
      <c r="D7115" s="25">
        <v>12</v>
      </c>
      <c r="E7115" s="25">
        <v>225.32</v>
      </c>
      <c r="J7115" s="1"/>
      <c r="K7115" s="1"/>
      <c r="L7115" s="1"/>
      <c r="M7115" s="1"/>
      <c r="N7115" s="1"/>
      <c r="AA7115" s="1"/>
      <c r="AB7115" s="1"/>
      <c r="AC7115" s="1"/>
    </row>
    <row r="7116" spans="2:29" x14ac:dyDescent="0.25">
      <c r="B7116" s="27">
        <f t="shared" si="173"/>
        <v>39744.416666649413</v>
      </c>
      <c r="C7116" s="25">
        <v>10</v>
      </c>
      <c r="D7116" s="25">
        <v>12.7</v>
      </c>
      <c r="E7116" s="25">
        <v>409.11</v>
      </c>
      <c r="J7116" s="1"/>
      <c r="K7116" s="1"/>
      <c r="L7116" s="1"/>
      <c r="M7116" s="1"/>
      <c r="N7116" s="1"/>
      <c r="AA7116" s="1"/>
      <c r="AB7116" s="1"/>
      <c r="AC7116" s="1"/>
    </row>
    <row r="7117" spans="2:29" x14ac:dyDescent="0.25">
      <c r="B7117" s="27">
        <f t="shared" si="173"/>
        <v>39744.458333316077</v>
      </c>
      <c r="C7117" s="25">
        <v>11</v>
      </c>
      <c r="D7117" s="25">
        <v>13.8</v>
      </c>
      <c r="E7117" s="25">
        <v>550.66</v>
      </c>
      <c r="J7117" s="1"/>
      <c r="K7117" s="1"/>
      <c r="L7117" s="1"/>
      <c r="M7117" s="1"/>
      <c r="N7117" s="1"/>
      <c r="AA7117" s="1"/>
      <c r="AB7117" s="1"/>
      <c r="AC7117" s="1"/>
    </row>
    <row r="7118" spans="2:29" x14ac:dyDescent="0.25">
      <c r="B7118" s="27">
        <f t="shared" si="173"/>
        <v>39744.499999982741</v>
      </c>
      <c r="C7118" s="25">
        <v>12</v>
      </c>
      <c r="D7118" s="25">
        <v>16.399999999999999</v>
      </c>
      <c r="E7118" s="25">
        <v>617.98</v>
      </c>
      <c r="J7118" s="1"/>
      <c r="K7118" s="1"/>
      <c r="L7118" s="1"/>
      <c r="M7118" s="1"/>
      <c r="N7118" s="1"/>
      <c r="AA7118" s="1"/>
      <c r="AB7118" s="1"/>
      <c r="AC7118" s="1"/>
    </row>
    <row r="7119" spans="2:29" x14ac:dyDescent="0.25">
      <c r="B7119" s="27">
        <f t="shared" si="173"/>
        <v>39744.541666649406</v>
      </c>
      <c r="C7119" s="25">
        <v>13</v>
      </c>
      <c r="D7119" s="25">
        <v>17.5</v>
      </c>
      <c r="E7119" s="25">
        <v>640.41</v>
      </c>
      <c r="J7119" s="1"/>
      <c r="K7119" s="1"/>
      <c r="L7119" s="1"/>
      <c r="M7119" s="1"/>
      <c r="N7119" s="1"/>
      <c r="AA7119" s="1"/>
      <c r="AB7119" s="1"/>
      <c r="AC7119" s="1"/>
    </row>
    <row r="7120" spans="2:29" x14ac:dyDescent="0.25">
      <c r="B7120" s="27">
        <f t="shared" si="173"/>
        <v>39744.58333331607</v>
      </c>
      <c r="C7120" s="25">
        <v>14</v>
      </c>
      <c r="D7120" s="25">
        <v>18.3</v>
      </c>
      <c r="E7120" s="25">
        <v>600.04999999999995</v>
      </c>
      <c r="J7120" s="1"/>
      <c r="K7120" s="1"/>
      <c r="L7120" s="1"/>
      <c r="M7120" s="1"/>
      <c r="N7120" s="1"/>
      <c r="AA7120" s="1"/>
      <c r="AB7120" s="1"/>
      <c r="AC7120" s="1"/>
    </row>
    <row r="7121" spans="2:29" x14ac:dyDescent="0.25">
      <c r="B7121" s="27">
        <f t="shared" si="173"/>
        <v>39744.624999982734</v>
      </c>
      <c r="C7121" s="25">
        <v>15</v>
      </c>
      <c r="D7121" s="25">
        <v>18.8</v>
      </c>
      <c r="E7121" s="25">
        <v>500.55</v>
      </c>
      <c r="J7121" s="1"/>
      <c r="K7121" s="1"/>
      <c r="L7121" s="1"/>
      <c r="M7121" s="1"/>
      <c r="N7121" s="1"/>
      <c r="AA7121" s="1"/>
      <c r="AB7121" s="1"/>
      <c r="AC7121" s="1"/>
    </row>
    <row r="7122" spans="2:29" x14ac:dyDescent="0.25">
      <c r="B7122" s="27">
        <f t="shared" si="173"/>
        <v>39744.666666649398</v>
      </c>
      <c r="C7122" s="25">
        <v>16</v>
      </c>
      <c r="D7122" s="25">
        <v>19.100000000000001</v>
      </c>
      <c r="E7122" s="25">
        <v>349.48</v>
      </c>
      <c r="J7122" s="1"/>
      <c r="K7122" s="1"/>
      <c r="L7122" s="1"/>
      <c r="M7122" s="1"/>
      <c r="N7122" s="1"/>
      <c r="AA7122" s="1"/>
      <c r="AB7122" s="1"/>
      <c r="AC7122" s="1"/>
    </row>
    <row r="7123" spans="2:29" x14ac:dyDescent="0.25">
      <c r="B7123" s="27">
        <f t="shared" si="173"/>
        <v>39744.708333316063</v>
      </c>
      <c r="C7123" s="25">
        <v>17</v>
      </c>
      <c r="D7123" s="25">
        <v>18.899999999999999</v>
      </c>
      <c r="E7123" s="25">
        <v>163.41999999999999</v>
      </c>
      <c r="J7123" s="1"/>
      <c r="K7123" s="1"/>
      <c r="L7123" s="1"/>
      <c r="M7123" s="1"/>
      <c r="N7123" s="1"/>
      <c r="AA7123" s="1"/>
      <c r="AB7123" s="1"/>
      <c r="AC7123" s="1"/>
    </row>
    <row r="7124" spans="2:29" x14ac:dyDescent="0.25">
      <c r="B7124" s="27">
        <f t="shared" si="173"/>
        <v>39744.749999982727</v>
      </c>
      <c r="C7124" s="25">
        <v>18</v>
      </c>
      <c r="D7124" s="25">
        <v>18.399999999999999</v>
      </c>
      <c r="E7124" s="25">
        <v>1.65</v>
      </c>
      <c r="J7124" s="1"/>
      <c r="K7124" s="1"/>
      <c r="L7124" s="1"/>
      <c r="M7124" s="1"/>
      <c r="N7124" s="1"/>
      <c r="AA7124" s="1"/>
      <c r="AB7124" s="1"/>
      <c r="AC7124" s="1"/>
    </row>
    <row r="7125" spans="2:29" x14ac:dyDescent="0.25">
      <c r="B7125" s="27">
        <f t="shared" si="173"/>
        <v>39744.791666649391</v>
      </c>
      <c r="C7125" s="25">
        <v>19</v>
      </c>
      <c r="D7125" s="25">
        <v>18.100000000000001</v>
      </c>
      <c r="E7125" s="25">
        <v>0</v>
      </c>
      <c r="J7125" s="1"/>
      <c r="K7125" s="1"/>
      <c r="L7125" s="1"/>
      <c r="M7125" s="1"/>
      <c r="N7125" s="1"/>
      <c r="AA7125" s="1"/>
      <c r="AB7125" s="1"/>
      <c r="AC7125" s="1"/>
    </row>
    <row r="7126" spans="2:29" x14ac:dyDescent="0.25">
      <c r="B7126" s="27">
        <f t="shared" si="173"/>
        <v>39744.833333316055</v>
      </c>
      <c r="C7126" s="25">
        <v>20</v>
      </c>
      <c r="D7126" s="25">
        <v>17.899999999999999</v>
      </c>
      <c r="E7126" s="25">
        <v>0</v>
      </c>
      <c r="J7126" s="1"/>
      <c r="K7126" s="1"/>
      <c r="L7126" s="1"/>
      <c r="M7126" s="1"/>
      <c r="N7126" s="1"/>
      <c r="AA7126" s="1"/>
      <c r="AB7126" s="1"/>
      <c r="AC7126" s="1"/>
    </row>
    <row r="7127" spans="2:29" x14ac:dyDescent="0.25">
      <c r="B7127" s="27">
        <f t="shared" si="173"/>
        <v>39744.87499998272</v>
      </c>
      <c r="C7127" s="25">
        <v>21</v>
      </c>
      <c r="D7127" s="25">
        <v>17.399999999999999</v>
      </c>
      <c r="E7127" s="25">
        <v>0</v>
      </c>
      <c r="J7127" s="1"/>
      <c r="K7127" s="1"/>
      <c r="L7127" s="1"/>
      <c r="M7127" s="1"/>
      <c r="N7127" s="1"/>
      <c r="AA7127" s="1"/>
      <c r="AB7127" s="1"/>
      <c r="AC7127" s="1"/>
    </row>
    <row r="7128" spans="2:29" x14ac:dyDescent="0.25">
      <c r="B7128" s="27">
        <f t="shared" si="173"/>
        <v>39744.916666649384</v>
      </c>
      <c r="C7128" s="25">
        <v>22</v>
      </c>
      <c r="D7128" s="25">
        <v>16.899999999999999</v>
      </c>
      <c r="E7128" s="25">
        <v>0</v>
      </c>
      <c r="J7128" s="1"/>
      <c r="K7128" s="1"/>
      <c r="L7128" s="1"/>
      <c r="M7128" s="1"/>
      <c r="N7128" s="1"/>
      <c r="AA7128" s="1"/>
      <c r="AB7128" s="1"/>
      <c r="AC7128" s="1"/>
    </row>
    <row r="7129" spans="2:29" x14ac:dyDescent="0.25">
      <c r="B7129" s="27">
        <f t="shared" si="173"/>
        <v>39744.958333316048</v>
      </c>
      <c r="C7129" s="25">
        <v>23</v>
      </c>
      <c r="D7129" s="25">
        <v>16.399999999999999</v>
      </c>
      <c r="E7129" s="25">
        <v>0</v>
      </c>
      <c r="J7129" s="1"/>
      <c r="K7129" s="1"/>
      <c r="L7129" s="1"/>
      <c r="M7129" s="1"/>
      <c r="N7129" s="1"/>
      <c r="AA7129" s="1"/>
      <c r="AB7129" s="1"/>
      <c r="AC7129" s="1"/>
    </row>
    <row r="7130" spans="2:29" x14ac:dyDescent="0.25">
      <c r="B7130" s="27">
        <f t="shared" si="173"/>
        <v>39744.999999982712</v>
      </c>
      <c r="C7130" s="25">
        <v>0</v>
      </c>
      <c r="D7130" s="25">
        <v>16.5</v>
      </c>
      <c r="E7130" s="25">
        <v>0</v>
      </c>
      <c r="J7130" s="1"/>
      <c r="K7130" s="1"/>
      <c r="L7130" s="1"/>
      <c r="M7130" s="1"/>
      <c r="N7130" s="1"/>
      <c r="AA7130" s="1"/>
      <c r="AB7130" s="1"/>
      <c r="AC7130" s="1"/>
    </row>
    <row r="7131" spans="2:29" x14ac:dyDescent="0.25">
      <c r="B7131" s="27">
        <f t="shared" si="173"/>
        <v>39745.041666649377</v>
      </c>
      <c r="C7131" s="25">
        <v>1</v>
      </c>
      <c r="D7131" s="25">
        <v>16.3</v>
      </c>
      <c r="E7131" s="25">
        <v>0</v>
      </c>
      <c r="J7131" s="1"/>
      <c r="K7131" s="1"/>
      <c r="L7131" s="1"/>
      <c r="M7131" s="1"/>
      <c r="N7131" s="1"/>
      <c r="AA7131" s="1"/>
      <c r="AB7131" s="1"/>
      <c r="AC7131" s="1"/>
    </row>
    <row r="7132" spans="2:29" x14ac:dyDescent="0.25">
      <c r="B7132" s="27">
        <f t="shared" si="173"/>
        <v>39745.083333316041</v>
      </c>
      <c r="C7132" s="25">
        <v>2</v>
      </c>
      <c r="D7132" s="25">
        <v>16.100000000000001</v>
      </c>
      <c r="E7132" s="25">
        <v>0</v>
      </c>
      <c r="J7132" s="1"/>
      <c r="K7132" s="1"/>
      <c r="L7132" s="1"/>
      <c r="M7132" s="1"/>
      <c r="N7132" s="1"/>
      <c r="AA7132" s="1"/>
      <c r="AB7132" s="1"/>
      <c r="AC7132" s="1"/>
    </row>
    <row r="7133" spans="2:29" x14ac:dyDescent="0.25">
      <c r="B7133" s="27">
        <f t="shared" si="173"/>
        <v>39745.124999982705</v>
      </c>
      <c r="C7133" s="25">
        <v>3</v>
      </c>
      <c r="D7133" s="25">
        <v>15.7</v>
      </c>
      <c r="E7133" s="25">
        <v>0</v>
      </c>
      <c r="J7133" s="1"/>
      <c r="K7133" s="1"/>
      <c r="L7133" s="1"/>
      <c r="M7133" s="1"/>
      <c r="N7133" s="1"/>
      <c r="AA7133" s="1"/>
      <c r="AB7133" s="1"/>
      <c r="AC7133" s="1"/>
    </row>
    <row r="7134" spans="2:29" x14ac:dyDescent="0.25">
      <c r="B7134" s="27">
        <f t="shared" si="173"/>
        <v>39745.166666649369</v>
      </c>
      <c r="C7134" s="25">
        <v>4</v>
      </c>
      <c r="D7134" s="25">
        <v>15.5</v>
      </c>
      <c r="E7134" s="25">
        <v>0</v>
      </c>
      <c r="J7134" s="1"/>
      <c r="K7134" s="1"/>
      <c r="L7134" s="1"/>
      <c r="M7134" s="1"/>
      <c r="N7134" s="1"/>
      <c r="AA7134" s="1"/>
      <c r="AB7134" s="1"/>
      <c r="AC7134" s="1"/>
    </row>
    <row r="7135" spans="2:29" x14ac:dyDescent="0.25">
      <c r="B7135" s="27">
        <f t="shared" si="173"/>
        <v>39745.208333316034</v>
      </c>
      <c r="C7135" s="25">
        <v>5</v>
      </c>
      <c r="D7135" s="25">
        <v>14.9</v>
      </c>
      <c r="E7135" s="25">
        <v>0</v>
      </c>
      <c r="J7135" s="1"/>
      <c r="K7135" s="1"/>
      <c r="L7135" s="1"/>
      <c r="M7135" s="1"/>
      <c r="N7135" s="1"/>
      <c r="AA7135" s="1"/>
      <c r="AB7135" s="1"/>
      <c r="AC7135" s="1"/>
    </row>
    <row r="7136" spans="2:29" x14ac:dyDescent="0.25">
      <c r="B7136" s="27">
        <f t="shared" si="173"/>
        <v>39745.249999982698</v>
      </c>
      <c r="C7136" s="25">
        <v>6</v>
      </c>
      <c r="D7136" s="25">
        <v>14.8</v>
      </c>
      <c r="E7136" s="25">
        <v>0</v>
      </c>
      <c r="J7136" s="1"/>
      <c r="K7136" s="1"/>
      <c r="L7136" s="1"/>
      <c r="M7136" s="1"/>
      <c r="N7136" s="1"/>
      <c r="AA7136" s="1"/>
      <c r="AB7136" s="1"/>
      <c r="AC7136" s="1"/>
    </row>
    <row r="7137" spans="2:29" x14ac:dyDescent="0.25">
      <c r="B7137" s="27">
        <f t="shared" si="173"/>
        <v>39745.291666649362</v>
      </c>
      <c r="C7137" s="25">
        <v>7</v>
      </c>
      <c r="D7137" s="25">
        <v>14.7</v>
      </c>
      <c r="E7137" s="25">
        <v>0</v>
      </c>
      <c r="J7137" s="1"/>
      <c r="K7137" s="1"/>
      <c r="L7137" s="1"/>
      <c r="M7137" s="1"/>
      <c r="N7137" s="1"/>
      <c r="AA7137" s="1"/>
      <c r="AB7137" s="1"/>
      <c r="AC7137" s="1"/>
    </row>
    <row r="7138" spans="2:29" x14ac:dyDescent="0.25">
      <c r="B7138" s="27">
        <f t="shared" si="173"/>
        <v>39745.333333316026</v>
      </c>
      <c r="C7138" s="25">
        <v>8</v>
      </c>
      <c r="D7138" s="25">
        <v>14.5</v>
      </c>
      <c r="E7138" s="25">
        <v>29.31</v>
      </c>
      <c r="J7138" s="1"/>
      <c r="K7138" s="1"/>
      <c r="L7138" s="1"/>
      <c r="M7138" s="1"/>
      <c r="N7138" s="1"/>
      <c r="AA7138" s="1"/>
      <c r="AB7138" s="1"/>
      <c r="AC7138" s="1"/>
    </row>
    <row r="7139" spans="2:29" x14ac:dyDescent="0.25">
      <c r="B7139" s="27">
        <f t="shared" si="173"/>
        <v>39745.37499998269</v>
      </c>
      <c r="C7139" s="25">
        <v>9</v>
      </c>
      <c r="D7139" s="25">
        <v>14.7</v>
      </c>
      <c r="E7139" s="25">
        <v>43.47</v>
      </c>
      <c r="J7139" s="1"/>
      <c r="K7139" s="1"/>
      <c r="L7139" s="1"/>
      <c r="M7139" s="1"/>
      <c r="N7139" s="1"/>
      <c r="AA7139" s="1"/>
      <c r="AB7139" s="1"/>
      <c r="AC7139" s="1"/>
    </row>
    <row r="7140" spans="2:29" x14ac:dyDescent="0.25">
      <c r="B7140" s="27">
        <f t="shared" si="173"/>
        <v>39745.416666649355</v>
      </c>
      <c r="C7140" s="25">
        <v>10</v>
      </c>
      <c r="D7140" s="25">
        <v>15.9</v>
      </c>
      <c r="E7140" s="25">
        <v>312.77999999999997</v>
      </c>
      <c r="J7140" s="1"/>
      <c r="K7140" s="1"/>
      <c r="L7140" s="1"/>
      <c r="M7140" s="1"/>
      <c r="N7140" s="1"/>
      <c r="AA7140" s="1"/>
      <c r="AB7140" s="1"/>
      <c r="AC7140" s="1"/>
    </row>
    <row r="7141" spans="2:29" x14ac:dyDescent="0.25">
      <c r="B7141" s="27">
        <f t="shared" si="173"/>
        <v>39745.458333316019</v>
      </c>
      <c r="C7141" s="25">
        <v>11</v>
      </c>
      <c r="D7141" s="25">
        <v>17.100000000000001</v>
      </c>
      <c r="E7141" s="25">
        <v>487.68</v>
      </c>
      <c r="J7141" s="1"/>
      <c r="K7141" s="1"/>
      <c r="L7141" s="1"/>
      <c r="M7141" s="1"/>
      <c r="N7141" s="1"/>
      <c r="AA7141" s="1"/>
      <c r="AB7141" s="1"/>
      <c r="AC7141" s="1"/>
    </row>
    <row r="7142" spans="2:29" x14ac:dyDescent="0.25">
      <c r="B7142" s="27">
        <f t="shared" si="173"/>
        <v>39745.499999982683</v>
      </c>
      <c r="C7142" s="25">
        <v>12</v>
      </c>
      <c r="D7142" s="25">
        <v>18.7</v>
      </c>
      <c r="E7142" s="25">
        <v>628.53</v>
      </c>
      <c r="J7142" s="1"/>
      <c r="K7142" s="1"/>
      <c r="L7142" s="1"/>
      <c r="M7142" s="1"/>
      <c r="N7142" s="1"/>
      <c r="AA7142" s="1"/>
      <c r="AB7142" s="1"/>
      <c r="AC7142" s="1"/>
    </row>
    <row r="7143" spans="2:29" x14ac:dyDescent="0.25">
      <c r="B7143" s="27">
        <f t="shared" si="173"/>
        <v>39745.541666649347</v>
      </c>
      <c r="C7143" s="25">
        <v>13</v>
      </c>
      <c r="D7143" s="25">
        <v>19.600000000000001</v>
      </c>
      <c r="E7143" s="25">
        <v>654.12</v>
      </c>
      <c r="J7143" s="1"/>
      <c r="K7143" s="1"/>
      <c r="L7143" s="1"/>
      <c r="M7143" s="1"/>
      <c r="N7143" s="1"/>
      <c r="AA7143" s="1"/>
      <c r="AB7143" s="1"/>
      <c r="AC7143" s="1"/>
    </row>
    <row r="7144" spans="2:29" x14ac:dyDescent="0.25">
      <c r="B7144" s="27">
        <f t="shared" si="173"/>
        <v>39745.583333316012</v>
      </c>
      <c r="C7144" s="25">
        <v>14</v>
      </c>
      <c r="D7144" s="25">
        <v>20.100000000000001</v>
      </c>
      <c r="E7144" s="25">
        <v>613.87</v>
      </c>
      <c r="J7144" s="1"/>
      <c r="K7144" s="1"/>
      <c r="L7144" s="1"/>
      <c r="M7144" s="1"/>
      <c r="N7144" s="1"/>
      <c r="AA7144" s="1"/>
      <c r="AB7144" s="1"/>
      <c r="AC7144" s="1"/>
    </row>
    <row r="7145" spans="2:29" x14ac:dyDescent="0.25">
      <c r="B7145" s="27">
        <f t="shared" si="173"/>
        <v>39745.624999982676</v>
      </c>
      <c r="C7145" s="25">
        <v>15</v>
      </c>
      <c r="D7145" s="25">
        <v>20.3</v>
      </c>
      <c r="E7145" s="25">
        <v>509.88</v>
      </c>
      <c r="J7145" s="1"/>
      <c r="K7145" s="1"/>
      <c r="L7145" s="1"/>
      <c r="M7145" s="1"/>
      <c r="N7145" s="1"/>
      <c r="AA7145" s="1"/>
      <c r="AB7145" s="1"/>
      <c r="AC7145" s="1"/>
    </row>
    <row r="7146" spans="2:29" x14ac:dyDescent="0.25">
      <c r="B7146" s="27">
        <f t="shared" si="173"/>
        <v>39745.66666664934</v>
      </c>
      <c r="C7146" s="25">
        <v>16</v>
      </c>
      <c r="D7146" s="25">
        <v>20.399999999999999</v>
      </c>
      <c r="E7146" s="25">
        <v>354.73</v>
      </c>
      <c r="J7146" s="1"/>
      <c r="K7146" s="1"/>
      <c r="L7146" s="1"/>
      <c r="M7146" s="1"/>
      <c r="N7146" s="1"/>
      <c r="AA7146" s="1"/>
      <c r="AB7146" s="1"/>
      <c r="AC7146" s="1"/>
    </row>
    <row r="7147" spans="2:29" x14ac:dyDescent="0.25">
      <c r="B7147" s="27">
        <f t="shared" si="173"/>
        <v>39745.708333316004</v>
      </c>
      <c r="C7147" s="25">
        <v>17</v>
      </c>
      <c r="D7147" s="25">
        <v>19.7</v>
      </c>
      <c r="E7147" s="25">
        <v>164.14</v>
      </c>
      <c r="J7147" s="1"/>
      <c r="K7147" s="1"/>
      <c r="L7147" s="1"/>
      <c r="M7147" s="1"/>
      <c r="N7147" s="1"/>
      <c r="AA7147" s="1"/>
      <c r="AB7147" s="1"/>
      <c r="AC7147" s="1"/>
    </row>
    <row r="7148" spans="2:29" x14ac:dyDescent="0.25">
      <c r="B7148" s="27">
        <f t="shared" si="173"/>
        <v>39745.749999982669</v>
      </c>
      <c r="C7148" s="25">
        <v>18</v>
      </c>
      <c r="D7148" s="25">
        <v>17.899999999999999</v>
      </c>
      <c r="E7148" s="25">
        <v>0.96</v>
      </c>
      <c r="J7148" s="1"/>
      <c r="K7148" s="1"/>
      <c r="L7148" s="1"/>
      <c r="M7148" s="1"/>
      <c r="N7148" s="1"/>
      <c r="AA7148" s="1"/>
      <c r="AB7148" s="1"/>
      <c r="AC7148" s="1"/>
    </row>
    <row r="7149" spans="2:29" x14ac:dyDescent="0.25">
      <c r="B7149" s="27">
        <f t="shared" si="173"/>
        <v>39745.791666649333</v>
      </c>
      <c r="C7149" s="25">
        <v>19</v>
      </c>
      <c r="D7149" s="25">
        <v>17</v>
      </c>
      <c r="E7149" s="25">
        <v>0</v>
      </c>
      <c r="J7149" s="1"/>
      <c r="K7149" s="1"/>
      <c r="L7149" s="1"/>
      <c r="M7149" s="1"/>
      <c r="N7149" s="1"/>
      <c r="AA7149" s="1"/>
      <c r="AB7149" s="1"/>
      <c r="AC7149" s="1"/>
    </row>
    <row r="7150" spans="2:29" x14ac:dyDescent="0.25">
      <c r="B7150" s="27">
        <f t="shared" si="173"/>
        <v>39745.833333315997</v>
      </c>
      <c r="C7150" s="25">
        <v>20</v>
      </c>
      <c r="D7150" s="25">
        <v>16.7</v>
      </c>
      <c r="E7150" s="25">
        <v>0</v>
      </c>
      <c r="J7150" s="1"/>
      <c r="K7150" s="1"/>
      <c r="L7150" s="1"/>
      <c r="M7150" s="1"/>
      <c r="N7150" s="1"/>
      <c r="AA7150" s="1"/>
      <c r="AB7150" s="1"/>
      <c r="AC7150" s="1"/>
    </row>
    <row r="7151" spans="2:29" x14ac:dyDescent="0.25">
      <c r="B7151" s="27">
        <f t="shared" si="173"/>
        <v>39745.874999982661</v>
      </c>
      <c r="C7151" s="25">
        <v>21</v>
      </c>
      <c r="D7151" s="25">
        <v>16.5</v>
      </c>
      <c r="E7151" s="25">
        <v>0</v>
      </c>
      <c r="J7151" s="1"/>
      <c r="K7151" s="1"/>
      <c r="L7151" s="1"/>
      <c r="M7151" s="1"/>
      <c r="N7151" s="1"/>
      <c r="AA7151" s="1"/>
      <c r="AB7151" s="1"/>
      <c r="AC7151" s="1"/>
    </row>
    <row r="7152" spans="2:29" x14ac:dyDescent="0.25">
      <c r="B7152" s="27">
        <f t="shared" si="173"/>
        <v>39745.916666649326</v>
      </c>
      <c r="C7152" s="25">
        <v>22</v>
      </c>
      <c r="D7152" s="25">
        <v>16.3</v>
      </c>
      <c r="E7152" s="25">
        <v>0</v>
      </c>
      <c r="J7152" s="1"/>
      <c r="K7152" s="1"/>
      <c r="L7152" s="1"/>
      <c r="M7152" s="1"/>
      <c r="N7152" s="1"/>
      <c r="AA7152" s="1"/>
      <c r="AB7152" s="1"/>
      <c r="AC7152" s="1"/>
    </row>
    <row r="7153" spans="2:29" x14ac:dyDescent="0.25">
      <c r="B7153" s="27">
        <f t="shared" si="173"/>
        <v>39745.95833331599</v>
      </c>
      <c r="C7153" s="25">
        <v>23</v>
      </c>
      <c r="D7153" s="25">
        <v>16.2</v>
      </c>
      <c r="E7153" s="25">
        <v>0</v>
      </c>
      <c r="J7153" s="1"/>
      <c r="K7153" s="1"/>
      <c r="L7153" s="1"/>
      <c r="M7153" s="1"/>
      <c r="N7153" s="1"/>
      <c r="AA7153" s="1"/>
      <c r="AB7153" s="1"/>
      <c r="AC7153" s="1"/>
    </row>
    <row r="7154" spans="2:29" x14ac:dyDescent="0.25">
      <c r="B7154" s="27">
        <f t="shared" si="173"/>
        <v>39745.999999982654</v>
      </c>
      <c r="C7154" s="25">
        <v>0</v>
      </c>
      <c r="D7154" s="25">
        <v>16.100000000000001</v>
      </c>
      <c r="E7154" s="25">
        <v>0</v>
      </c>
      <c r="J7154" s="1"/>
      <c r="K7154" s="1"/>
      <c r="L7154" s="1"/>
      <c r="M7154" s="1"/>
      <c r="N7154" s="1"/>
      <c r="AA7154" s="1"/>
      <c r="AB7154" s="1"/>
      <c r="AC7154" s="1"/>
    </row>
    <row r="7155" spans="2:29" x14ac:dyDescent="0.25">
      <c r="B7155" s="27">
        <f t="shared" si="173"/>
        <v>39746.041666649318</v>
      </c>
      <c r="C7155" s="25">
        <v>1</v>
      </c>
      <c r="D7155" s="25">
        <v>16.100000000000001</v>
      </c>
      <c r="E7155" s="25">
        <v>0</v>
      </c>
      <c r="J7155" s="1"/>
      <c r="K7155" s="1"/>
      <c r="L7155" s="1"/>
      <c r="M7155" s="1"/>
      <c r="N7155" s="1"/>
      <c r="AA7155" s="1"/>
      <c r="AB7155" s="1"/>
      <c r="AC7155" s="1"/>
    </row>
    <row r="7156" spans="2:29" x14ac:dyDescent="0.25">
      <c r="B7156" s="27">
        <f t="shared" si="173"/>
        <v>39746.083333315983</v>
      </c>
      <c r="C7156" s="25">
        <v>2</v>
      </c>
      <c r="D7156" s="25">
        <v>16.2</v>
      </c>
      <c r="E7156" s="25">
        <v>0</v>
      </c>
      <c r="J7156" s="1"/>
      <c r="K7156" s="1"/>
      <c r="L7156" s="1"/>
      <c r="M7156" s="1"/>
      <c r="N7156" s="1"/>
      <c r="AA7156" s="1"/>
      <c r="AB7156" s="1"/>
      <c r="AC7156" s="1"/>
    </row>
    <row r="7157" spans="2:29" x14ac:dyDescent="0.25">
      <c r="B7157" s="27">
        <f t="shared" si="173"/>
        <v>39746.124999982647</v>
      </c>
      <c r="C7157" s="25">
        <v>3</v>
      </c>
      <c r="D7157" s="25">
        <v>16.3</v>
      </c>
      <c r="E7157" s="25">
        <v>0</v>
      </c>
      <c r="J7157" s="1"/>
      <c r="K7157" s="1"/>
      <c r="L7157" s="1"/>
      <c r="M7157" s="1"/>
      <c r="N7157" s="1"/>
      <c r="AA7157" s="1"/>
      <c r="AB7157" s="1"/>
      <c r="AC7157" s="1"/>
    </row>
    <row r="7158" spans="2:29" x14ac:dyDescent="0.25">
      <c r="B7158" s="27">
        <f t="shared" si="173"/>
        <v>39746.166666649311</v>
      </c>
      <c r="C7158" s="25">
        <v>4</v>
      </c>
      <c r="D7158" s="25">
        <v>15.8</v>
      </c>
      <c r="E7158" s="25">
        <v>0</v>
      </c>
      <c r="J7158" s="1"/>
      <c r="K7158" s="1"/>
      <c r="L7158" s="1"/>
      <c r="M7158" s="1"/>
      <c r="N7158" s="1"/>
      <c r="AA7158" s="1"/>
      <c r="AB7158" s="1"/>
      <c r="AC7158" s="1"/>
    </row>
    <row r="7159" spans="2:29" x14ac:dyDescent="0.25">
      <c r="B7159" s="27">
        <f t="shared" si="173"/>
        <v>39746.208333315975</v>
      </c>
      <c r="C7159" s="25">
        <v>5</v>
      </c>
      <c r="D7159" s="25">
        <v>15.1</v>
      </c>
      <c r="E7159" s="25">
        <v>0</v>
      </c>
      <c r="J7159" s="1"/>
      <c r="K7159" s="1"/>
      <c r="L7159" s="1"/>
      <c r="M7159" s="1"/>
      <c r="N7159" s="1"/>
      <c r="AA7159" s="1"/>
      <c r="AB7159" s="1"/>
      <c r="AC7159" s="1"/>
    </row>
    <row r="7160" spans="2:29" x14ac:dyDescent="0.25">
      <c r="B7160" s="27">
        <f t="shared" si="173"/>
        <v>39746.24999998264</v>
      </c>
      <c r="C7160" s="25">
        <v>6</v>
      </c>
      <c r="D7160" s="25">
        <v>14.8</v>
      </c>
      <c r="E7160" s="25">
        <v>0</v>
      </c>
      <c r="J7160" s="1"/>
      <c r="K7160" s="1"/>
      <c r="L7160" s="1"/>
      <c r="M7160" s="1"/>
      <c r="N7160" s="1"/>
      <c r="AA7160" s="1"/>
      <c r="AB7160" s="1"/>
      <c r="AC7160" s="1"/>
    </row>
    <row r="7161" spans="2:29" x14ac:dyDescent="0.25">
      <c r="B7161" s="27">
        <f t="shared" si="173"/>
        <v>39746.291666649304</v>
      </c>
      <c r="C7161" s="25">
        <v>7</v>
      </c>
      <c r="D7161" s="25">
        <v>14.4</v>
      </c>
      <c r="E7161" s="25">
        <v>0</v>
      </c>
      <c r="J7161" s="1"/>
      <c r="K7161" s="1"/>
      <c r="L7161" s="1"/>
      <c r="M7161" s="1"/>
      <c r="N7161" s="1"/>
      <c r="AA7161" s="1"/>
      <c r="AB7161" s="1"/>
      <c r="AC7161" s="1"/>
    </row>
    <row r="7162" spans="2:29" x14ac:dyDescent="0.25">
      <c r="B7162" s="27">
        <f t="shared" si="173"/>
        <v>39746.333333315968</v>
      </c>
      <c r="C7162" s="25">
        <v>8</v>
      </c>
      <c r="D7162" s="25">
        <v>14.2</v>
      </c>
      <c r="E7162" s="25">
        <v>26.62</v>
      </c>
      <c r="J7162" s="1"/>
      <c r="K7162" s="1"/>
      <c r="L7162" s="1"/>
      <c r="M7162" s="1"/>
      <c r="N7162" s="1"/>
      <c r="AA7162" s="1"/>
      <c r="AB7162" s="1"/>
      <c r="AC7162" s="1"/>
    </row>
    <row r="7163" spans="2:29" x14ac:dyDescent="0.25">
      <c r="B7163" s="27">
        <f t="shared" si="173"/>
        <v>39746.374999982632</v>
      </c>
      <c r="C7163" s="25">
        <v>9</v>
      </c>
      <c r="D7163" s="25">
        <v>14.8</v>
      </c>
      <c r="E7163" s="25">
        <v>210.91</v>
      </c>
      <c r="J7163" s="1"/>
      <c r="K7163" s="1"/>
      <c r="L7163" s="1"/>
      <c r="M7163" s="1"/>
      <c r="N7163" s="1"/>
      <c r="AA7163" s="1"/>
      <c r="AB7163" s="1"/>
      <c r="AC7163" s="1"/>
    </row>
    <row r="7164" spans="2:29" x14ac:dyDescent="0.25">
      <c r="B7164" s="27">
        <f t="shared" si="173"/>
        <v>39746.416666649297</v>
      </c>
      <c r="C7164" s="25">
        <v>10</v>
      </c>
      <c r="D7164" s="25">
        <v>15.6</v>
      </c>
      <c r="E7164" s="25">
        <v>390.26</v>
      </c>
      <c r="J7164" s="1"/>
      <c r="K7164" s="1"/>
      <c r="L7164" s="1"/>
      <c r="M7164" s="1"/>
      <c r="N7164" s="1"/>
      <c r="AA7164" s="1"/>
      <c r="AB7164" s="1"/>
      <c r="AC7164" s="1"/>
    </row>
    <row r="7165" spans="2:29" x14ac:dyDescent="0.25">
      <c r="B7165" s="27">
        <f t="shared" si="173"/>
        <v>39746.458333315961</v>
      </c>
      <c r="C7165" s="25">
        <v>11</v>
      </c>
      <c r="D7165" s="25">
        <v>16.399999999999999</v>
      </c>
      <c r="E7165" s="25">
        <v>529.38</v>
      </c>
      <c r="J7165" s="1"/>
      <c r="K7165" s="1"/>
      <c r="L7165" s="1"/>
      <c r="M7165" s="1"/>
      <c r="N7165" s="1"/>
      <c r="AA7165" s="1"/>
      <c r="AB7165" s="1"/>
      <c r="AC7165" s="1"/>
    </row>
    <row r="7166" spans="2:29" x14ac:dyDescent="0.25">
      <c r="B7166" s="27">
        <f t="shared" si="173"/>
        <v>39746.499999982625</v>
      </c>
      <c r="C7166" s="25">
        <v>12</v>
      </c>
      <c r="D7166" s="25">
        <v>17.600000000000001</v>
      </c>
      <c r="E7166" s="25">
        <v>614.17999999999995</v>
      </c>
      <c r="J7166" s="1"/>
      <c r="K7166" s="1"/>
      <c r="L7166" s="1"/>
      <c r="M7166" s="1"/>
      <c r="N7166" s="1"/>
      <c r="AA7166" s="1"/>
      <c r="AB7166" s="1"/>
      <c r="AC7166" s="1"/>
    </row>
    <row r="7167" spans="2:29" x14ac:dyDescent="0.25">
      <c r="B7167" s="27">
        <f t="shared" si="173"/>
        <v>39746.541666649289</v>
      </c>
      <c r="C7167" s="25">
        <v>13</v>
      </c>
      <c r="D7167" s="25">
        <v>18.8</v>
      </c>
      <c r="E7167" s="25">
        <v>635.35</v>
      </c>
      <c r="J7167" s="1"/>
      <c r="K7167" s="1"/>
      <c r="L7167" s="1"/>
      <c r="M7167" s="1"/>
      <c r="N7167" s="1"/>
      <c r="AA7167" s="1"/>
      <c r="AB7167" s="1"/>
      <c r="AC7167" s="1"/>
    </row>
    <row r="7168" spans="2:29" x14ac:dyDescent="0.25">
      <c r="B7168" s="27">
        <f t="shared" si="173"/>
        <v>39746.583333315953</v>
      </c>
      <c r="C7168" s="25">
        <v>14</v>
      </c>
      <c r="D7168" s="25">
        <v>19.8</v>
      </c>
      <c r="E7168" s="25">
        <v>594.26</v>
      </c>
      <c r="J7168" s="1"/>
      <c r="K7168" s="1"/>
      <c r="L7168" s="1"/>
      <c r="M7168" s="1"/>
      <c r="N7168" s="1"/>
      <c r="AA7168" s="1"/>
      <c r="AB7168" s="1"/>
      <c r="AC7168" s="1"/>
    </row>
    <row r="7169" spans="2:29" x14ac:dyDescent="0.25">
      <c r="B7169" s="27">
        <f t="shared" si="173"/>
        <v>39746.624999982618</v>
      </c>
      <c r="C7169" s="25">
        <v>15</v>
      </c>
      <c r="D7169" s="25">
        <v>20.399999999999999</v>
      </c>
      <c r="E7169" s="25">
        <v>494.63</v>
      </c>
      <c r="J7169" s="1"/>
      <c r="K7169" s="1"/>
      <c r="L7169" s="1"/>
      <c r="M7169" s="1"/>
      <c r="N7169" s="1"/>
      <c r="AA7169" s="1"/>
      <c r="AB7169" s="1"/>
      <c r="AC7169" s="1"/>
    </row>
    <row r="7170" spans="2:29" x14ac:dyDescent="0.25">
      <c r="B7170" s="27">
        <f t="shared" si="173"/>
        <v>39746.666666649282</v>
      </c>
      <c r="C7170" s="25">
        <v>16</v>
      </c>
      <c r="D7170" s="25">
        <v>20.7</v>
      </c>
      <c r="E7170" s="25">
        <v>343.16</v>
      </c>
      <c r="J7170" s="1"/>
      <c r="K7170" s="1"/>
      <c r="L7170" s="1"/>
      <c r="M7170" s="1"/>
      <c r="N7170" s="1"/>
      <c r="AA7170" s="1"/>
      <c r="AB7170" s="1"/>
      <c r="AC7170" s="1"/>
    </row>
    <row r="7171" spans="2:29" x14ac:dyDescent="0.25">
      <c r="B7171" s="27">
        <f t="shared" ref="B7171:B7234" si="174">B7170+1/24</f>
        <v>39746.708333315946</v>
      </c>
      <c r="C7171" s="25">
        <v>17</v>
      </c>
      <c r="D7171" s="25">
        <v>20.6</v>
      </c>
      <c r="E7171" s="25">
        <v>156.55000000000001</v>
      </c>
      <c r="J7171" s="1"/>
      <c r="K7171" s="1"/>
      <c r="L7171" s="1"/>
      <c r="M7171" s="1"/>
      <c r="N7171" s="1"/>
      <c r="AA7171" s="1"/>
      <c r="AB7171" s="1"/>
      <c r="AC7171" s="1"/>
    </row>
    <row r="7172" spans="2:29" x14ac:dyDescent="0.25">
      <c r="B7172" s="27">
        <f t="shared" si="174"/>
        <v>39746.74999998261</v>
      </c>
      <c r="C7172" s="25">
        <v>18</v>
      </c>
      <c r="D7172" s="25">
        <v>19.7</v>
      </c>
      <c r="E7172" s="25">
        <v>0.38</v>
      </c>
      <c r="J7172" s="1"/>
      <c r="K7172" s="1"/>
      <c r="L7172" s="1"/>
      <c r="M7172" s="1"/>
      <c r="N7172" s="1"/>
      <c r="AA7172" s="1"/>
      <c r="AB7172" s="1"/>
      <c r="AC7172" s="1"/>
    </row>
    <row r="7173" spans="2:29" x14ac:dyDescent="0.25">
      <c r="B7173" s="27">
        <f t="shared" si="174"/>
        <v>39746.791666649275</v>
      </c>
      <c r="C7173" s="25">
        <v>19</v>
      </c>
      <c r="D7173" s="25">
        <v>19.100000000000001</v>
      </c>
      <c r="E7173" s="25">
        <v>0</v>
      </c>
      <c r="J7173" s="1"/>
      <c r="K7173" s="1"/>
      <c r="L7173" s="1"/>
      <c r="M7173" s="1"/>
      <c r="N7173" s="1"/>
      <c r="AA7173" s="1"/>
      <c r="AB7173" s="1"/>
      <c r="AC7173" s="1"/>
    </row>
    <row r="7174" spans="2:29" x14ac:dyDescent="0.25">
      <c r="B7174" s="27">
        <f t="shared" si="174"/>
        <v>39746.833333315939</v>
      </c>
      <c r="C7174" s="25">
        <v>20</v>
      </c>
      <c r="D7174" s="25">
        <v>18.5</v>
      </c>
      <c r="E7174" s="25">
        <v>0</v>
      </c>
      <c r="J7174" s="1"/>
      <c r="K7174" s="1"/>
      <c r="L7174" s="1"/>
      <c r="M7174" s="1"/>
      <c r="N7174" s="1"/>
      <c r="AA7174" s="1"/>
      <c r="AB7174" s="1"/>
      <c r="AC7174" s="1"/>
    </row>
    <row r="7175" spans="2:29" x14ac:dyDescent="0.25">
      <c r="B7175" s="27">
        <f t="shared" si="174"/>
        <v>39746.874999982603</v>
      </c>
      <c r="C7175" s="25">
        <v>21</v>
      </c>
      <c r="D7175" s="25">
        <v>18.399999999999999</v>
      </c>
      <c r="E7175" s="25">
        <v>0</v>
      </c>
      <c r="J7175" s="1"/>
      <c r="K7175" s="1"/>
      <c r="L7175" s="1"/>
      <c r="M7175" s="1"/>
      <c r="N7175" s="1"/>
      <c r="AA7175" s="1"/>
      <c r="AB7175" s="1"/>
      <c r="AC7175" s="1"/>
    </row>
    <row r="7176" spans="2:29" x14ac:dyDescent="0.25">
      <c r="B7176" s="27">
        <f t="shared" si="174"/>
        <v>39746.916666649267</v>
      </c>
      <c r="C7176" s="25">
        <v>22</v>
      </c>
      <c r="D7176" s="25">
        <v>18.2</v>
      </c>
      <c r="E7176" s="25">
        <v>0</v>
      </c>
      <c r="J7176" s="1"/>
      <c r="K7176" s="1"/>
      <c r="L7176" s="1"/>
      <c r="M7176" s="1"/>
      <c r="N7176" s="1"/>
      <c r="AA7176" s="1"/>
      <c r="AB7176" s="1"/>
      <c r="AC7176" s="1"/>
    </row>
    <row r="7177" spans="2:29" x14ac:dyDescent="0.25">
      <c r="B7177" s="27">
        <f t="shared" si="174"/>
        <v>39746.958333315932</v>
      </c>
      <c r="C7177" s="25">
        <v>23</v>
      </c>
      <c r="D7177" s="25">
        <v>18</v>
      </c>
      <c r="E7177" s="25">
        <v>0</v>
      </c>
      <c r="J7177" s="1"/>
      <c r="K7177" s="1"/>
      <c r="L7177" s="1"/>
      <c r="M7177" s="1"/>
      <c r="N7177" s="1"/>
      <c r="AA7177" s="1"/>
      <c r="AB7177" s="1"/>
      <c r="AC7177" s="1"/>
    </row>
    <row r="7178" spans="2:29" x14ac:dyDescent="0.25">
      <c r="B7178" s="27">
        <f t="shared" si="174"/>
        <v>39746.999999982596</v>
      </c>
      <c r="C7178" s="25">
        <v>0</v>
      </c>
      <c r="D7178" s="25">
        <v>17.600000000000001</v>
      </c>
      <c r="E7178" s="25">
        <v>0</v>
      </c>
      <c r="J7178" s="1"/>
      <c r="K7178" s="1"/>
      <c r="L7178" s="1"/>
      <c r="M7178" s="1"/>
      <c r="N7178" s="1"/>
      <c r="AA7178" s="1"/>
      <c r="AB7178" s="1"/>
      <c r="AC7178" s="1"/>
    </row>
    <row r="7179" spans="2:29" x14ac:dyDescent="0.25">
      <c r="B7179" s="27">
        <f t="shared" si="174"/>
        <v>39747.04166664926</v>
      </c>
      <c r="C7179" s="25">
        <v>1</v>
      </c>
      <c r="D7179" s="25">
        <v>16.899999999999999</v>
      </c>
      <c r="E7179" s="25">
        <v>0</v>
      </c>
      <c r="J7179" s="1"/>
      <c r="K7179" s="1"/>
      <c r="L7179" s="1"/>
      <c r="M7179" s="1"/>
      <c r="N7179" s="1"/>
      <c r="AA7179" s="1"/>
      <c r="AB7179" s="1"/>
      <c r="AC7179" s="1"/>
    </row>
    <row r="7180" spans="2:29" x14ac:dyDescent="0.25">
      <c r="B7180" s="27">
        <f t="shared" si="174"/>
        <v>39747.083333315924</v>
      </c>
      <c r="C7180" s="25">
        <v>2</v>
      </c>
      <c r="D7180" s="25">
        <v>16.600000000000001</v>
      </c>
      <c r="E7180" s="25">
        <v>0</v>
      </c>
      <c r="J7180" s="1"/>
      <c r="K7180" s="1"/>
      <c r="L7180" s="1"/>
      <c r="M7180" s="1"/>
      <c r="N7180" s="1"/>
      <c r="AA7180" s="1"/>
      <c r="AB7180" s="1"/>
      <c r="AC7180" s="1"/>
    </row>
    <row r="7181" spans="2:29" x14ac:dyDescent="0.25">
      <c r="B7181" s="27">
        <f t="shared" si="174"/>
        <v>39747.124999982589</v>
      </c>
      <c r="C7181" s="25">
        <v>3</v>
      </c>
      <c r="D7181" s="25">
        <v>16.399999999999999</v>
      </c>
      <c r="E7181" s="25">
        <v>0</v>
      </c>
      <c r="J7181" s="1"/>
      <c r="K7181" s="1"/>
      <c r="L7181" s="1"/>
      <c r="M7181" s="1"/>
      <c r="N7181" s="1"/>
      <c r="AA7181" s="1"/>
      <c r="AB7181" s="1"/>
      <c r="AC7181" s="1"/>
    </row>
    <row r="7182" spans="2:29" x14ac:dyDescent="0.25">
      <c r="B7182" s="27">
        <f t="shared" si="174"/>
        <v>39747.166666649253</v>
      </c>
      <c r="C7182" s="25">
        <v>4</v>
      </c>
      <c r="D7182" s="25">
        <v>16.2</v>
      </c>
      <c r="E7182" s="25">
        <v>0</v>
      </c>
      <c r="J7182" s="1"/>
      <c r="K7182" s="1"/>
      <c r="L7182" s="1"/>
      <c r="M7182" s="1"/>
      <c r="N7182" s="1"/>
      <c r="AA7182" s="1"/>
      <c r="AB7182" s="1"/>
      <c r="AC7182" s="1"/>
    </row>
    <row r="7183" spans="2:29" x14ac:dyDescent="0.25">
      <c r="B7183" s="27">
        <f t="shared" si="174"/>
        <v>39747.208333315917</v>
      </c>
      <c r="C7183" s="25">
        <v>5</v>
      </c>
      <c r="D7183" s="25">
        <v>16</v>
      </c>
      <c r="E7183" s="25">
        <v>0</v>
      </c>
      <c r="J7183" s="1"/>
      <c r="K7183" s="1"/>
      <c r="L7183" s="1"/>
      <c r="M7183" s="1"/>
      <c r="N7183" s="1"/>
      <c r="AA7183" s="1"/>
      <c r="AB7183" s="1"/>
      <c r="AC7183" s="1"/>
    </row>
    <row r="7184" spans="2:29" x14ac:dyDescent="0.25">
      <c r="B7184" s="27">
        <f t="shared" si="174"/>
        <v>39747.249999982581</v>
      </c>
      <c r="C7184" s="25">
        <v>6</v>
      </c>
      <c r="D7184" s="25">
        <v>15.9</v>
      </c>
      <c r="E7184" s="25">
        <v>0</v>
      </c>
      <c r="J7184" s="1"/>
      <c r="K7184" s="1"/>
      <c r="L7184" s="1"/>
      <c r="M7184" s="1"/>
      <c r="N7184" s="1"/>
      <c r="AA7184" s="1"/>
      <c r="AB7184" s="1"/>
      <c r="AC7184" s="1"/>
    </row>
    <row r="7185" spans="2:29" x14ac:dyDescent="0.25">
      <c r="B7185" s="27">
        <f t="shared" si="174"/>
        <v>39747.291666649246</v>
      </c>
      <c r="C7185" s="25">
        <v>7</v>
      </c>
      <c r="D7185" s="25">
        <v>15.6</v>
      </c>
      <c r="E7185" s="25">
        <v>0</v>
      </c>
      <c r="J7185" s="1"/>
      <c r="K7185" s="1"/>
      <c r="L7185" s="1"/>
      <c r="M7185" s="1"/>
      <c r="N7185" s="1"/>
      <c r="AA7185" s="1"/>
      <c r="AB7185" s="1"/>
      <c r="AC7185" s="1"/>
    </row>
    <row r="7186" spans="2:29" x14ac:dyDescent="0.25">
      <c r="B7186" s="27">
        <f t="shared" si="174"/>
        <v>39747.33333331591</v>
      </c>
      <c r="C7186" s="25">
        <v>8</v>
      </c>
      <c r="D7186" s="25">
        <v>15.3</v>
      </c>
      <c r="E7186" s="25">
        <v>0.98</v>
      </c>
      <c r="J7186" s="1"/>
      <c r="K7186" s="1"/>
      <c r="L7186" s="1"/>
      <c r="M7186" s="1"/>
      <c r="N7186" s="1"/>
      <c r="AA7186" s="1"/>
      <c r="AB7186" s="1"/>
      <c r="AC7186" s="1"/>
    </row>
    <row r="7187" spans="2:29" x14ac:dyDescent="0.25">
      <c r="B7187" s="27">
        <f t="shared" si="174"/>
        <v>39747.374999982574</v>
      </c>
      <c r="C7187" s="25">
        <v>9</v>
      </c>
      <c r="D7187" s="25">
        <v>16</v>
      </c>
      <c r="E7187" s="25">
        <v>181.69</v>
      </c>
      <c r="J7187" s="1"/>
      <c r="K7187" s="1"/>
      <c r="L7187" s="1"/>
      <c r="M7187" s="1"/>
      <c r="N7187" s="1"/>
      <c r="AA7187" s="1"/>
      <c r="AB7187" s="1"/>
      <c r="AC7187" s="1"/>
    </row>
    <row r="7188" spans="2:29" x14ac:dyDescent="0.25">
      <c r="B7188" s="27">
        <f t="shared" si="174"/>
        <v>39747.416666649238</v>
      </c>
      <c r="C7188" s="25">
        <v>10</v>
      </c>
      <c r="D7188" s="25">
        <v>16.899999999999999</v>
      </c>
      <c r="E7188" s="25">
        <v>342.78</v>
      </c>
      <c r="J7188" s="1"/>
      <c r="K7188" s="1"/>
      <c r="L7188" s="1"/>
      <c r="M7188" s="1"/>
      <c r="N7188" s="1"/>
      <c r="AA7188" s="1"/>
      <c r="AB7188" s="1"/>
      <c r="AC7188" s="1"/>
    </row>
    <row r="7189" spans="2:29" x14ac:dyDescent="0.25">
      <c r="B7189" s="27">
        <f t="shared" si="174"/>
        <v>39747.458333315903</v>
      </c>
      <c r="C7189" s="25">
        <v>11</v>
      </c>
      <c r="D7189" s="25">
        <v>18.2</v>
      </c>
      <c r="E7189" s="25">
        <v>522.11</v>
      </c>
      <c r="J7189" s="1"/>
      <c r="K7189" s="1"/>
      <c r="L7189" s="1"/>
      <c r="M7189" s="1"/>
      <c r="N7189" s="1"/>
      <c r="AA7189" s="1"/>
      <c r="AB7189" s="1"/>
      <c r="AC7189" s="1"/>
    </row>
    <row r="7190" spans="2:29" x14ac:dyDescent="0.25">
      <c r="B7190" s="27">
        <f t="shared" si="174"/>
        <v>39747.499999982567</v>
      </c>
      <c r="C7190" s="25">
        <v>12</v>
      </c>
      <c r="D7190" s="25">
        <v>19</v>
      </c>
      <c r="E7190" s="25">
        <v>614.54999999999995</v>
      </c>
      <c r="J7190" s="1"/>
      <c r="K7190" s="1"/>
      <c r="L7190" s="1"/>
      <c r="M7190" s="1"/>
      <c r="N7190" s="1"/>
      <c r="AA7190" s="1"/>
      <c r="AB7190" s="1"/>
      <c r="AC7190" s="1"/>
    </row>
    <row r="7191" spans="2:29" x14ac:dyDescent="0.25">
      <c r="B7191" s="27">
        <f t="shared" si="174"/>
        <v>39747.541666649231</v>
      </c>
      <c r="C7191" s="25">
        <v>13</v>
      </c>
      <c r="D7191" s="25">
        <v>20.2</v>
      </c>
      <c r="E7191" s="25">
        <v>638.09</v>
      </c>
      <c r="J7191" s="1"/>
      <c r="K7191" s="1"/>
      <c r="L7191" s="1"/>
      <c r="M7191" s="1"/>
      <c r="N7191" s="1"/>
      <c r="AA7191" s="1"/>
      <c r="AB7191" s="1"/>
      <c r="AC7191" s="1"/>
    </row>
    <row r="7192" spans="2:29" x14ac:dyDescent="0.25">
      <c r="B7192" s="27">
        <f t="shared" si="174"/>
        <v>39747.583333315895</v>
      </c>
      <c r="C7192" s="25">
        <v>14</v>
      </c>
      <c r="D7192" s="25">
        <v>21.1</v>
      </c>
      <c r="E7192" s="25">
        <v>513.53</v>
      </c>
      <c r="J7192" s="1"/>
      <c r="K7192" s="1"/>
      <c r="L7192" s="1"/>
      <c r="M7192" s="1"/>
      <c r="N7192" s="1"/>
      <c r="AA7192" s="1"/>
      <c r="AB7192" s="1"/>
      <c r="AC7192" s="1"/>
    </row>
    <row r="7193" spans="2:29" x14ac:dyDescent="0.25">
      <c r="B7193" s="27">
        <f t="shared" si="174"/>
        <v>39747.62499998256</v>
      </c>
      <c r="C7193" s="25">
        <v>15</v>
      </c>
      <c r="D7193" s="25">
        <v>21.6</v>
      </c>
      <c r="E7193" s="25">
        <v>381.28</v>
      </c>
      <c r="J7193" s="1"/>
      <c r="K7193" s="1"/>
      <c r="L7193" s="1"/>
      <c r="M7193" s="1"/>
      <c r="N7193" s="1"/>
      <c r="AA7193" s="1"/>
      <c r="AB7193" s="1"/>
      <c r="AC7193" s="1"/>
    </row>
    <row r="7194" spans="2:29" x14ac:dyDescent="0.25">
      <c r="B7194" s="27">
        <f t="shared" si="174"/>
        <v>39747.666666649224</v>
      </c>
      <c r="C7194" s="25">
        <v>16</v>
      </c>
      <c r="D7194" s="25">
        <v>21.9</v>
      </c>
      <c r="E7194" s="25">
        <v>290.63</v>
      </c>
      <c r="J7194" s="1"/>
      <c r="K7194" s="1"/>
      <c r="L7194" s="1"/>
      <c r="M7194" s="1"/>
      <c r="N7194" s="1"/>
      <c r="AA7194" s="1"/>
      <c r="AB7194" s="1"/>
      <c r="AC7194" s="1"/>
    </row>
    <row r="7195" spans="2:29" x14ac:dyDescent="0.25">
      <c r="B7195" s="27">
        <f t="shared" si="174"/>
        <v>39747.708333315888</v>
      </c>
      <c r="C7195" s="25">
        <v>17</v>
      </c>
      <c r="D7195" s="25">
        <v>21.6</v>
      </c>
      <c r="E7195" s="25">
        <v>120.82</v>
      </c>
      <c r="J7195" s="1"/>
      <c r="K7195" s="1"/>
      <c r="L7195" s="1"/>
      <c r="M7195" s="1"/>
      <c r="N7195" s="1"/>
      <c r="AA7195" s="1"/>
      <c r="AB7195" s="1"/>
      <c r="AC7195" s="1"/>
    </row>
    <row r="7196" spans="2:29" x14ac:dyDescent="0.25">
      <c r="B7196" s="27">
        <f t="shared" si="174"/>
        <v>39747.749999982552</v>
      </c>
      <c r="C7196" s="25">
        <v>18</v>
      </c>
      <c r="D7196" s="25">
        <v>21</v>
      </c>
      <c r="E7196" s="25">
        <v>0.01</v>
      </c>
      <c r="J7196" s="1"/>
      <c r="K7196" s="1"/>
      <c r="L7196" s="1"/>
      <c r="M7196" s="1"/>
      <c r="N7196" s="1"/>
      <c r="AA7196" s="1"/>
      <c r="AB7196" s="1"/>
      <c r="AC7196" s="1"/>
    </row>
    <row r="7197" spans="2:29" x14ac:dyDescent="0.25">
      <c r="B7197" s="27">
        <f t="shared" si="174"/>
        <v>39747.791666649216</v>
      </c>
      <c r="C7197" s="25">
        <v>19</v>
      </c>
      <c r="D7197" s="25">
        <v>19.8</v>
      </c>
      <c r="E7197" s="25">
        <v>0</v>
      </c>
      <c r="J7197" s="1"/>
      <c r="K7197" s="1"/>
      <c r="L7197" s="1"/>
      <c r="M7197" s="1"/>
      <c r="N7197" s="1"/>
      <c r="AA7197" s="1"/>
      <c r="AB7197" s="1"/>
      <c r="AC7197" s="1"/>
    </row>
    <row r="7198" spans="2:29" x14ac:dyDescent="0.25">
      <c r="B7198" s="27">
        <f t="shared" si="174"/>
        <v>39747.833333315881</v>
      </c>
      <c r="C7198" s="25">
        <v>20</v>
      </c>
      <c r="D7198" s="25">
        <v>18.5</v>
      </c>
      <c r="E7198" s="25">
        <v>0</v>
      </c>
      <c r="J7198" s="1"/>
      <c r="K7198" s="1"/>
      <c r="L7198" s="1"/>
      <c r="M7198" s="1"/>
      <c r="N7198" s="1"/>
      <c r="AA7198" s="1"/>
      <c r="AB7198" s="1"/>
      <c r="AC7198" s="1"/>
    </row>
    <row r="7199" spans="2:29" x14ac:dyDescent="0.25">
      <c r="B7199" s="27">
        <f t="shared" si="174"/>
        <v>39747.874999982545</v>
      </c>
      <c r="C7199" s="25">
        <v>21</v>
      </c>
      <c r="D7199" s="25">
        <v>18.399999999999999</v>
      </c>
      <c r="E7199" s="25">
        <v>0</v>
      </c>
      <c r="J7199" s="1"/>
      <c r="K7199" s="1"/>
      <c r="L7199" s="1"/>
      <c r="M7199" s="1"/>
      <c r="N7199" s="1"/>
      <c r="AA7199" s="1"/>
      <c r="AB7199" s="1"/>
      <c r="AC7199" s="1"/>
    </row>
    <row r="7200" spans="2:29" x14ac:dyDescent="0.25">
      <c r="B7200" s="27">
        <f t="shared" si="174"/>
        <v>39747.916666649209</v>
      </c>
      <c r="C7200" s="25">
        <v>22</v>
      </c>
      <c r="D7200" s="25">
        <v>18.5</v>
      </c>
      <c r="E7200" s="25">
        <v>0</v>
      </c>
      <c r="J7200" s="1"/>
      <c r="K7200" s="1"/>
      <c r="L7200" s="1"/>
      <c r="M7200" s="1"/>
      <c r="N7200" s="1"/>
      <c r="AA7200" s="1"/>
      <c r="AB7200" s="1"/>
      <c r="AC7200" s="1"/>
    </row>
    <row r="7201" spans="2:29" x14ac:dyDescent="0.25">
      <c r="B7201" s="27">
        <f t="shared" si="174"/>
        <v>39747.958333315873</v>
      </c>
      <c r="C7201" s="25">
        <v>23</v>
      </c>
      <c r="D7201" s="25">
        <v>18.100000000000001</v>
      </c>
      <c r="E7201" s="25">
        <v>0</v>
      </c>
      <c r="J7201" s="1"/>
      <c r="K7201" s="1"/>
      <c r="L7201" s="1"/>
      <c r="M7201" s="1"/>
      <c r="N7201" s="1"/>
      <c r="AA7201" s="1"/>
      <c r="AB7201" s="1"/>
      <c r="AC7201" s="1"/>
    </row>
    <row r="7202" spans="2:29" x14ac:dyDescent="0.25">
      <c r="B7202" s="27">
        <f t="shared" si="174"/>
        <v>39747.999999982538</v>
      </c>
      <c r="C7202" s="25">
        <v>0</v>
      </c>
      <c r="D7202" s="25">
        <v>17.7</v>
      </c>
      <c r="E7202" s="25">
        <v>0</v>
      </c>
      <c r="J7202" s="1"/>
      <c r="K7202" s="1"/>
      <c r="L7202" s="1"/>
      <c r="M7202" s="1"/>
      <c r="N7202" s="1"/>
      <c r="AA7202" s="1"/>
      <c r="AB7202" s="1"/>
      <c r="AC7202" s="1"/>
    </row>
    <row r="7203" spans="2:29" x14ac:dyDescent="0.25">
      <c r="B7203" s="27">
        <f t="shared" si="174"/>
        <v>39748.041666649202</v>
      </c>
      <c r="C7203" s="25">
        <v>1</v>
      </c>
      <c r="D7203" s="25">
        <v>17.8</v>
      </c>
      <c r="E7203" s="25">
        <v>0</v>
      </c>
      <c r="J7203" s="1"/>
      <c r="K7203" s="1"/>
      <c r="L7203" s="1"/>
      <c r="M7203" s="1"/>
      <c r="N7203" s="1"/>
      <c r="AA7203" s="1"/>
      <c r="AB7203" s="1"/>
      <c r="AC7203" s="1"/>
    </row>
    <row r="7204" spans="2:29" x14ac:dyDescent="0.25">
      <c r="B7204" s="27">
        <f t="shared" si="174"/>
        <v>39748.083333315866</v>
      </c>
      <c r="C7204" s="25">
        <v>2</v>
      </c>
      <c r="D7204" s="25">
        <v>17.600000000000001</v>
      </c>
      <c r="E7204" s="25">
        <v>0</v>
      </c>
      <c r="J7204" s="1"/>
      <c r="K7204" s="1"/>
      <c r="L7204" s="1"/>
      <c r="M7204" s="1"/>
      <c r="N7204" s="1"/>
      <c r="AA7204" s="1"/>
      <c r="AB7204" s="1"/>
      <c r="AC7204" s="1"/>
    </row>
    <row r="7205" spans="2:29" x14ac:dyDescent="0.25">
      <c r="B7205" s="27">
        <f t="shared" si="174"/>
        <v>39748.12499998253</v>
      </c>
      <c r="C7205" s="25">
        <v>3</v>
      </c>
      <c r="D7205" s="25">
        <v>17.3</v>
      </c>
      <c r="E7205" s="25">
        <v>0</v>
      </c>
      <c r="J7205" s="1"/>
      <c r="K7205" s="1"/>
      <c r="L7205" s="1"/>
      <c r="M7205" s="1"/>
      <c r="N7205" s="1"/>
      <c r="AA7205" s="1"/>
      <c r="AB7205" s="1"/>
      <c r="AC7205" s="1"/>
    </row>
    <row r="7206" spans="2:29" x14ac:dyDescent="0.25">
      <c r="B7206" s="27">
        <f t="shared" si="174"/>
        <v>39748.166666649195</v>
      </c>
      <c r="C7206" s="25">
        <v>4</v>
      </c>
      <c r="D7206" s="25">
        <v>17.399999999999999</v>
      </c>
      <c r="E7206" s="25">
        <v>0</v>
      </c>
      <c r="J7206" s="1"/>
      <c r="K7206" s="1"/>
      <c r="L7206" s="1"/>
      <c r="M7206" s="1"/>
      <c r="N7206" s="1"/>
      <c r="AA7206" s="1"/>
      <c r="AB7206" s="1"/>
      <c r="AC7206" s="1"/>
    </row>
    <row r="7207" spans="2:29" x14ac:dyDescent="0.25">
      <c r="B7207" s="27">
        <f t="shared" si="174"/>
        <v>39748.208333315859</v>
      </c>
      <c r="C7207" s="25">
        <v>5</v>
      </c>
      <c r="D7207" s="25">
        <v>17.100000000000001</v>
      </c>
      <c r="E7207" s="25">
        <v>0</v>
      </c>
      <c r="J7207" s="1"/>
      <c r="K7207" s="1"/>
      <c r="L7207" s="1"/>
      <c r="M7207" s="1"/>
      <c r="N7207" s="1"/>
      <c r="AA7207" s="1"/>
      <c r="AB7207" s="1"/>
      <c r="AC7207" s="1"/>
    </row>
    <row r="7208" spans="2:29" x14ac:dyDescent="0.25">
      <c r="B7208" s="27">
        <f t="shared" si="174"/>
        <v>39748.249999982523</v>
      </c>
      <c r="C7208" s="25">
        <v>6</v>
      </c>
      <c r="D7208" s="25">
        <v>16.5</v>
      </c>
      <c r="E7208" s="25">
        <v>0</v>
      </c>
      <c r="J7208" s="1"/>
      <c r="K7208" s="1"/>
      <c r="L7208" s="1"/>
      <c r="M7208" s="1"/>
      <c r="N7208" s="1"/>
      <c r="AA7208" s="1"/>
      <c r="AB7208" s="1"/>
      <c r="AC7208" s="1"/>
    </row>
    <row r="7209" spans="2:29" x14ac:dyDescent="0.25">
      <c r="B7209" s="27">
        <f t="shared" si="174"/>
        <v>39748.291666649187</v>
      </c>
      <c r="C7209" s="25">
        <v>7</v>
      </c>
      <c r="D7209" s="25">
        <v>16.399999999999999</v>
      </c>
      <c r="E7209" s="25">
        <v>0</v>
      </c>
      <c r="J7209" s="1"/>
      <c r="K7209" s="1"/>
      <c r="L7209" s="1"/>
      <c r="M7209" s="1"/>
      <c r="N7209" s="1"/>
      <c r="AA7209" s="1"/>
      <c r="AB7209" s="1"/>
      <c r="AC7209" s="1"/>
    </row>
    <row r="7210" spans="2:29" x14ac:dyDescent="0.25">
      <c r="B7210" s="27">
        <f t="shared" si="174"/>
        <v>39748.333333315852</v>
      </c>
      <c r="C7210" s="25">
        <v>8</v>
      </c>
      <c r="D7210" s="25">
        <v>16.3</v>
      </c>
      <c r="E7210" s="25">
        <v>6.5</v>
      </c>
      <c r="J7210" s="1"/>
      <c r="K7210" s="1"/>
      <c r="L7210" s="1"/>
      <c r="M7210" s="1"/>
      <c r="N7210" s="1"/>
      <c r="AA7210" s="1"/>
      <c r="AB7210" s="1"/>
      <c r="AC7210" s="1"/>
    </row>
    <row r="7211" spans="2:29" x14ac:dyDescent="0.25">
      <c r="B7211" s="27">
        <f t="shared" si="174"/>
        <v>39748.374999982516</v>
      </c>
      <c r="C7211" s="25">
        <v>9</v>
      </c>
      <c r="D7211" s="25">
        <v>16.3</v>
      </c>
      <c r="E7211" s="25">
        <v>72.150000000000006</v>
      </c>
      <c r="J7211" s="1"/>
      <c r="K7211" s="1"/>
      <c r="L7211" s="1"/>
      <c r="M7211" s="1"/>
      <c r="N7211" s="1"/>
      <c r="AA7211" s="1"/>
      <c r="AB7211" s="1"/>
      <c r="AC7211" s="1"/>
    </row>
    <row r="7212" spans="2:29" x14ac:dyDescent="0.25">
      <c r="B7212" s="27">
        <f t="shared" si="174"/>
        <v>39748.41666664918</v>
      </c>
      <c r="C7212" s="25">
        <v>10</v>
      </c>
      <c r="D7212" s="25">
        <v>17.3</v>
      </c>
      <c r="E7212" s="25">
        <v>324.17</v>
      </c>
      <c r="J7212" s="1"/>
      <c r="K7212" s="1"/>
      <c r="L7212" s="1"/>
      <c r="M7212" s="1"/>
      <c r="N7212" s="1"/>
      <c r="AA7212" s="1"/>
      <c r="AB7212" s="1"/>
      <c r="AC7212" s="1"/>
    </row>
    <row r="7213" spans="2:29" x14ac:dyDescent="0.25">
      <c r="B7213" s="27">
        <f t="shared" si="174"/>
        <v>39748.458333315844</v>
      </c>
      <c r="C7213" s="25">
        <v>11</v>
      </c>
      <c r="D7213" s="25">
        <v>18.399999999999999</v>
      </c>
      <c r="E7213" s="25">
        <v>466.8</v>
      </c>
      <c r="J7213" s="1"/>
      <c r="K7213" s="1"/>
      <c r="L7213" s="1"/>
      <c r="M7213" s="1"/>
      <c r="N7213" s="1"/>
      <c r="AA7213" s="1"/>
      <c r="AB7213" s="1"/>
      <c r="AC7213" s="1"/>
    </row>
    <row r="7214" spans="2:29" x14ac:dyDescent="0.25">
      <c r="B7214" s="27">
        <f t="shared" si="174"/>
        <v>39748.499999982509</v>
      </c>
      <c r="C7214" s="25">
        <v>12</v>
      </c>
      <c r="D7214" s="25">
        <v>18.8</v>
      </c>
      <c r="E7214" s="25">
        <v>387.68</v>
      </c>
      <c r="J7214" s="1"/>
      <c r="K7214" s="1"/>
      <c r="L7214" s="1"/>
      <c r="M7214" s="1"/>
      <c r="N7214" s="1"/>
      <c r="AA7214" s="1"/>
      <c r="AB7214" s="1"/>
      <c r="AC7214" s="1"/>
    </row>
    <row r="7215" spans="2:29" x14ac:dyDescent="0.25">
      <c r="B7215" s="27">
        <f t="shared" si="174"/>
        <v>39748.541666649173</v>
      </c>
      <c r="C7215" s="25">
        <v>13</v>
      </c>
      <c r="D7215" s="25">
        <v>19.5</v>
      </c>
      <c r="E7215" s="25">
        <v>404.59</v>
      </c>
      <c r="J7215" s="1"/>
      <c r="K7215" s="1"/>
      <c r="L7215" s="1"/>
      <c r="M7215" s="1"/>
      <c r="N7215" s="1"/>
      <c r="AA7215" s="1"/>
      <c r="AB7215" s="1"/>
      <c r="AC7215" s="1"/>
    </row>
    <row r="7216" spans="2:29" x14ac:dyDescent="0.25">
      <c r="B7216" s="27">
        <f t="shared" si="174"/>
        <v>39748.583333315837</v>
      </c>
      <c r="C7216" s="25">
        <v>14</v>
      </c>
      <c r="D7216" s="25">
        <v>19.5</v>
      </c>
      <c r="E7216" s="25">
        <v>372.04</v>
      </c>
      <c r="J7216" s="1"/>
      <c r="K7216" s="1"/>
      <c r="L7216" s="1"/>
      <c r="M7216" s="1"/>
      <c r="N7216" s="1"/>
      <c r="AA7216" s="1"/>
      <c r="AB7216" s="1"/>
      <c r="AC7216" s="1"/>
    </row>
    <row r="7217" spans="2:29" x14ac:dyDescent="0.25">
      <c r="B7217" s="27">
        <f t="shared" si="174"/>
        <v>39748.624999982501</v>
      </c>
      <c r="C7217" s="25">
        <v>15</v>
      </c>
      <c r="D7217" s="25">
        <v>19.3</v>
      </c>
      <c r="E7217" s="25">
        <v>247.07</v>
      </c>
      <c r="J7217" s="1"/>
      <c r="K7217" s="1"/>
      <c r="L7217" s="1"/>
      <c r="M7217" s="1"/>
      <c r="N7217" s="1"/>
      <c r="AA7217" s="1"/>
      <c r="AB7217" s="1"/>
      <c r="AC7217" s="1"/>
    </row>
    <row r="7218" spans="2:29" x14ac:dyDescent="0.25">
      <c r="B7218" s="27">
        <f t="shared" si="174"/>
        <v>39748.666666649166</v>
      </c>
      <c r="C7218" s="25">
        <v>16</v>
      </c>
      <c r="D7218" s="25">
        <v>19.3</v>
      </c>
      <c r="E7218" s="25">
        <v>170.68</v>
      </c>
      <c r="J7218" s="1"/>
      <c r="K7218" s="1"/>
      <c r="L7218" s="1"/>
      <c r="M7218" s="1"/>
      <c r="N7218" s="1"/>
      <c r="AA7218" s="1"/>
      <c r="AB7218" s="1"/>
      <c r="AC7218" s="1"/>
    </row>
    <row r="7219" spans="2:29" x14ac:dyDescent="0.25">
      <c r="B7219" s="27">
        <f t="shared" si="174"/>
        <v>39748.70833331583</v>
      </c>
      <c r="C7219" s="25">
        <v>17</v>
      </c>
      <c r="D7219" s="25">
        <v>19.399999999999999</v>
      </c>
      <c r="E7219" s="25">
        <v>142.87</v>
      </c>
      <c r="J7219" s="1"/>
      <c r="K7219" s="1"/>
      <c r="L7219" s="1"/>
      <c r="M7219" s="1"/>
      <c r="N7219" s="1"/>
      <c r="AA7219" s="1"/>
      <c r="AB7219" s="1"/>
      <c r="AC7219" s="1"/>
    </row>
    <row r="7220" spans="2:29" x14ac:dyDescent="0.25">
      <c r="B7220" s="27">
        <f t="shared" si="174"/>
        <v>39748.749999982494</v>
      </c>
      <c r="C7220" s="25">
        <v>18</v>
      </c>
      <c r="D7220" s="25">
        <v>18</v>
      </c>
      <c r="E7220" s="25">
        <v>0</v>
      </c>
      <c r="J7220" s="1"/>
      <c r="K7220" s="1"/>
      <c r="L7220" s="1"/>
      <c r="M7220" s="1"/>
      <c r="N7220" s="1"/>
      <c r="AA7220" s="1"/>
      <c r="AB7220" s="1"/>
      <c r="AC7220" s="1"/>
    </row>
    <row r="7221" spans="2:29" x14ac:dyDescent="0.25">
      <c r="B7221" s="27">
        <f t="shared" si="174"/>
        <v>39748.791666649158</v>
      </c>
      <c r="C7221" s="25">
        <v>19</v>
      </c>
      <c r="D7221" s="25">
        <v>17.5</v>
      </c>
      <c r="E7221" s="25">
        <v>0</v>
      </c>
      <c r="J7221" s="1"/>
      <c r="K7221" s="1"/>
      <c r="L7221" s="1"/>
      <c r="M7221" s="1"/>
      <c r="N7221" s="1"/>
      <c r="AA7221" s="1"/>
      <c r="AB7221" s="1"/>
      <c r="AC7221" s="1"/>
    </row>
    <row r="7222" spans="2:29" x14ac:dyDescent="0.25">
      <c r="B7222" s="27">
        <f t="shared" si="174"/>
        <v>39748.833333315823</v>
      </c>
      <c r="C7222" s="25">
        <v>20</v>
      </c>
      <c r="D7222" s="25">
        <v>17.3</v>
      </c>
      <c r="E7222" s="25">
        <v>0</v>
      </c>
      <c r="J7222" s="1"/>
      <c r="K7222" s="1"/>
      <c r="L7222" s="1"/>
      <c r="M7222" s="1"/>
      <c r="N7222" s="1"/>
      <c r="AA7222" s="1"/>
      <c r="AB7222" s="1"/>
      <c r="AC7222" s="1"/>
    </row>
    <row r="7223" spans="2:29" x14ac:dyDescent="0.25">
      <c r="B7223" s="27">
        <f t="shared" si="174"/>
        <v>39748.874999982487</v>
      </c>
      <c r="C7223" s="25">
        <v>21</v>
      </c>
      <c r="D7223" s="25">
        <v>17.2</v>
      </c>
      <c r="E7223" s="25">
        <v>0</v>
      </c>
      <c r="J7223" s="1"/>
      <c r="K7223" s="1"/>
      <c r="L7223" s="1"/>
      <c r="M7223" s="1"/>
      <c r="N7223" s="1"/>
      <c r="AA7223" s="1"/>
      <c r="AB7223" s="1"/>
      <c r="AC7223" s="1"/>
    </row>
    <row r="7224" spans="2:29" x14ac:dyDescent="0.25">
      <c r="B7224" s="27">
        <f t="shared" si="174"/>
        <v>39748.916666649151</v>
      </c>
      <c r="C7224" s="25">
        <v>22</v>
      </c>
      <c r="D7224" s="25">
        <v>16.8</v>
      </c>
      <c r="E7224" s="25">
        <v>0</v>
      </c>
      <c r="J7224" s="1"/>
      <c r="K7224" s="1"/>
      <c r="L7224" s="1"/>
      <c r="M7224" s="1"/>
      <c r="N7224" s="1"/>
      <c r="AA7224" s="1"/>
      <c r="AB7224" s="1"/>
      <c r="AC7224" s="1"/>
    </row>
    <row r="7225" spans="2:29" x14ac:dyDescent="0.25">
      <c r="B7225" s="27">
        <f t="shared" si="174"/>
        <v>39748.958333315815</v>
      </c>
      <c r="C7225" s="25">
        <v>23</v>
      </c>
      <c r="D7225" s="25">
        <v>16.3</v>
      </c>
      <c r="E7225" s="25">
        <v>0</v>
      </c>
      <c r="J7225" s="1"/>
      <c r="K7225" s="1"/>
      <c r="L7225" s="1"/>
      <c r="M7225" s="1"/>
      <c r="N7225" s="1"/>
      <c r="AA7225" s="1"/>
      <c r="AB7225" s="1"/>
      <c r="AC7225" s="1"/>
    </row>
    <row r="7226" spans="2:29" x14ac:dyDescent="0.25">
      <c r="B7226" s="27">
        <f t="shared" si="174"/>
        <v>39748.999999982479</v>
      </c>
      <c r="C7226" s="25">
        <v>0</v>
      </c>
      <c r="D7226" s="25">
        <v>16.2</v>
      </c>
      <c r="E7226" s="25">
        <v>0</v>
      </c>
      <c r="J7226" s="1"/>
      <c r="K7226" s="1"/>
      <c r="L7226" s="1"/>
      <c r="M7226" s="1"/>
      <c r="N7226" s="1"/>
      <c r="AA7226" s="1"/>
      <c r="AB7226" s="1"/>
      <c r="AC7226" s="1"/>
    </row>
    <row r="7227" spans="2:29" x14ac:dyDescent="0.25">
      <c r="B7227" s="27">
        <f t="shared" si="174"/>
        <v>39749.041666649144</v>
      </c>
      <c r="C7227" s="25">
        <v>1</v>
      </c>
      <c r="D7227" s="25">
        <v>15.8</v>
      </c>
      <c r="E7227" s="25">
        <v>0</v>
      </c>
      <c r="J7227" s="1"/>
      <c r="K7227" s="1"/>
      <c r="L7227" s="1"/>
      <c r="M7227" s="1"/>
      <c r="N7227" s="1"/>
      <c r="AA7227" s="1"/>
      <c r="AB7227" s="1"/>
      <c r="AC7227" s="1"/>
    </row>
    <row r="7228" spans="2:29" x14ac:dyDescent="0.25">
      <c r="B7228" s="27">
        <f t="shared" si="174"/>
        <v>39749.083333315808</v>
      </c>
      <c r="C7228" s="25">
        <v>2</v>
      </c>
      <c r="D7228" s="25">
        <v>15</v>
      </c>
      <c r="E7228" s="25">
        <v>0</v>
      </c>
      <c r="J7228" s="1"/>
      <c r="K7228" s="1"/>
      <c r="L7228" s="1"/>
      <c r="M7228" s="1"/>
      <c r="N7228" s="1"/>
      <c r="AA7228" s="1"/>
      <c r="AB7228" s="1"/>
      <c r="AC7228" s="1"/>
    </row>
    <row r="7229" spans="2:29" x14ac:dyDescent="0.25">
      <c r="B7229" s="27">
        <f t="shared" si="174"/>
        <v>39749.124999982472</v>
      </c>
      <c r="C7229" s="25">
        <v>3</v>
      </c>
      <c r="D7229" s="25">
        <v>14.5</v>
      </c>
      <c r="E7229" s="25">
        <v>0</v>
      </c>
      <c r="J7229" s="1"/>
      <c r="K7229" s="1"/>
      <c r="L7229" s="1"/>
      <c r="M7229" s="1"/>
      <c r="N7229" s="1"/>
      <c r="AA7229" s="1"/>
      <c r="AB7229" s="1"/>
      <c r="AC7229" s="1"/>
    </row>
    <row r="7230" spans="2:29" x14ac:dyDescent="0.25">
      <c r="B7230" s="27">
        <f t="shared" si="174"/>
        <v>39749.166666649136</v>
      </c>
      <c r="C7230" s="25">
        <v>4</v>
      </c>
      <c r="D7230" s="25">
        <v>14.3</v>
      </c>
      <c r="E7230" s="25">
        <v>0</v>
      </c>
      <c r="J7230" s="1"/>
      <c r="K7230" s="1"/>
      <c r="L7230" s="1"/>
      <c r="M7230" s="1"/>
      <c r="N7230" s="1"/>
      <c r="AA7230" s="1"/>
      <c r="AB7230" s="1"/>
      <c r="AC7230" s="1"/>
    </row>
    <row r="7231" spans="2:29" x14ac:dyDescent="0.25">
      <c r="B7231" s="27">
        <f t="shared" si="174"/>
        <v>39749.208333315801</v>
      </c>
      <c r="C7231" s="25">
        <v>5</v>
      </c>
      <c r="D7231" s="25">
        <v>14.1</v>
      </c>
      <c r="E7231" s="25">
        <v>0</v>
      </c>
      <c r="J7231" s="1"/>
      <c r="K7231" s="1"/>
      <c r="L7231" s="1"/>
      <c r="M7231" s="1"/>
      <c r="N7231" s="1"/>
      <c r="AA7231" s="1"/>
      <c r="AB7231" s="1"/>
      <c r="AC7231" s="1"/>
    </row>
    <row r="7232" spans="2:29" x14ac:dyDescent="0.25">
      <c r="B7232" s="27">
        <f t="shared" si="174"/>
        <v>39749.249999982465</v>
      </c>
      <c r="C7232" s="25">
        <v>6</v>
      </c>
      <c r="D7232" s="25">
        <v>14</v>
      </c>
      <c r="E7232" s="25">
        <v>0</v>
      </c>
      <c r="J7232" s="1"/>
      <c r="K7232" s="1"/>
      <c r="L7232" s="1"/>
      <c r="M7232" s="1"/>
      <c r="N7232" s="1"/>
      <c r="AA7232" s="1"/>
      <c r="AB7232" s="1"/>
      <c r="AC7232" s="1"/>
    </row>
    <row r="7233" spans="2:29" x14ac:dyDescent="0.25">
      <c r="B7233" s="27">
        <f t="shared" si="174"/>
        <v>39749.291666649129</v>
      </c>
      <c r="C7233" s="25">
        <v>7</v>
      </c>
      <c r="D7233" s="25">
        <v>13.9</v>
      </c>
      <c r="E7233" s="25">
        <v>0</v>
      </c>
      <c r="J7233" s="1"/>
      <c r="K7233" s="1"/>
      <c r="L7233" s="1"/>
      <c r="M7233" s="1"/>
      <c r="N7233" s="1"/>
      <c r="AA7233" s="1"/>
      <c r="AB7233" s="1"/>
      <c r="AC7233" s="1"/>
    </row>
    <row r="7234" spans="2:29" x14ac:dyDescent="0.25">
      <c r="B7234" s="27">
        <f t="shared" si="174"/>
        <v>39749.333333315793</v>
      </c>
      <c r="C7234" s="25">
        <v>8</v>
      </c>
      <c r="D7234" s="25">
        <v>14</v>
      </c>
      <c r="E7234" s="25">
        <v>19.04</v>
      </c>
      <c r="J7234" s="1"/>
      <c r="K7234" s="1"/>
      <c r="L7234" s="1"/>
      <c r="M7234" s="1"/>
      <c r="N7234" s="1"/>
      <c r="AA7234" s="1"/>
      <c r="AB7234" s="1"/>
      <c r="AC7234" s="1"/>
    </row>
    <row r="7235" spans="2:29" x14ac:dyDescent="0.25">
      <c r="B7235" s="27">
        <f t="shared" ref="B7235:B7298" si="175">B7234+1/24</f>
        <v>39749.374999982458</v>
      </c>
      <c r="C7235" s="25">
        <v>9</v>
      </c>
      <c r="D7235" s="25">
        <v>14.2</v>
      </c>
      <c r="E7235" s="25">
        <v>199.7</v>
      </c>
      <c r="J7235" s="1"/>
      <c r="K7235" s="1"/>
      <c r="L7235" s="1"/>
      <c r="M7235" s="1"/>
      <c r="N7235" s="1"/>
      <c r="AA7235" s="1"/>
      <c r="AB7235" s="1"/>
      <c r="AC7235" s="1"/>
    </row>
    <row r="7236" spans="2:29" x14ac:dyDescent="0.25">
      <c r="B7236" s="27">
        <f t="shared" si="175"/>
        <v>39749.416666649122</v>
      </c>
      <c r="C7236" s="25">
        <v>10</v>
      </c>
      <c r="D7236" s="25">
        <v>14.4</v>
      </c>
      <c r="E7236" s="25">
        <v>371.83</v>
      </c>
      <c r="J7236" s="1"/>
      <c r="K7236" s="1"/>
      <c r="L7236" s="1"/>
      <c r="M7236" s="1"/>
      <c r="N7236" s="1"/>
      <c r="AA7236" s="1"/>
      <c r="AB7236" s="1"/>
      <c r="AC7236" s="1"/>
    </row>
    <row r="7237" spans="2:29" x14ac:dyDescent="0.25">
      <c r="B7237" s="27">
        <f t="shared" si="175"/>
        <v>39749.458333315786</v>
      </c>
      <c r="C7237" s="25">
        <v>11</v>
      </c>
      <c r="D7237" s="25">
        <v>14.2</v>
      </c>
      <c r="E7237" s="25">
        <v>350.15</v>
      </c>
      <c r="J7237" s="1"/>
      <c r="K7237" s="1"/>
      <c r="L7237" s="1"/>
      <c r="M7237" s="1"/>
      <c r="N7237" s="1"/>
      <c r="AA7237" s="1"/>
      <c r="AB7237" s="1"/>
      <c r="AC7237" s="1"/>
    </row>
    <row r="7238" spans="2:29" x14ac:dyDescent="0.25">
      <c r="B7238" s="27">
        <f t="shared" si="175"/>
        <v>39749.49999998245</v>
      </c>
      <c r="C7238" s="25">
        <v>12</v>
      </c>
      <c r="D7238" s="25">
        <v>14.9</v>
      </c>
      <c r="E7238" s="25">
        <v>602.23</v>
      </c>
      <c r="J7238" s="1"/>
      <c r="K7238" s="1"/>
      <c r="L7238" s="1"/>
      <c r="M7238" s="1"/>
      <c r="N7238" s="1"/>
      <c r="AA7238" s="1"/>
      <c r="AB7238" s="1"/>
      <c r="AC7238" s="1"/>
    </row>
    <row r="7239" spans="2:29" x14ac:dyDescent="0.25">
      <c r="B7239" s="27">
        <f t="shared" si="175"/>
        <v>39749.541666649115</v>
      </c>
      <c r="C7239" s="25">
        <v>13</v>
      </c>
      <c r="D7239" s="25">
        <v>14.9</v>
      </c>
      <c r="E7239" s="25">
        <v>254.83</v>
      </c>
      <c r="J7239" s="1"/>
      <c r="K7239" s="1"/>
      <c r="L7239" s="1"/>
      <c r="M7239" s="1"/>
      <c r="N7239" s="1"/>
      <c r="AA7239" s="1"/>
      <c r="AB7239" s="1"/>
      <c r="AC7239" s="1"/>
    </row>
    <row r="7240" spans="2:29" x14ac:dyDescent="0.25">
      <c r="B7240" s="27">
        <f t="shared" si="175"/>
        <v>39749.583333315779</v>
      </c>
      <c r="C7240" s="25">
        <v>14</v>
      </c>
      <c r="D7240" s="25">
        <v>14.7</v>
      </c>
      <c r="E7240" s="25">
        <v>177.46</v>
      </c>
      <c r="J7240" s="1"/>
      <c r="K7240" s="1"/>
      <c r="L7240" s="1"/>
      <c r="M7240" s="1"/>
      <c r="N7240" s="1"/>
      <c r="AA7240" s="1"/>
      <c r="AB7240" s="1"/>
      <c r="AC7240" s="1"/>
    </row>
    <row r="7241" spans="2:29" x14ac:dyDescent="0.25">
      <c r="B7241" s="27">
        <f t="shared" si="175"/>
        <v>39749.624999982443</v>
      </c>
      <c r="C7241" s="25">
        <v>15</v>
      </c>
      <c r="D7241" s="25">
        <v>14.1</v>
      </c>
      <c r="E7241" s="25">
        <v>126.02</v>
      </c>
      <c r="J7241" s="1"/>
      <c r="K7241" s="1"/>
      <c r="L7241" s="1"/>
      <c r="M7241" s="1"/>
      <c r="N7241" s="1"/>
      <c r="AA7241" s="1"/>
      <c r="AB7241" s="1"/>
      <c r="AC7241" s="1"/>
    </row>
    <row r="7242" spans="2:29" x14ac:dyDescent="0.25">
      <c r="B7242" s="27">
        <f t="shared" si="175"/>
        <v>39749.666666649107</v>
      </c>
      <c r="C7242" s="25">
        <v>16</v>
      </c>
      <c r="D7242" s="25">
        <v>14.2</v>
      </c>
      <c r="E7242" s="25">
        <v>169.16</v>
      </c>
      <c r="J7242" s="1"/>
      <c r="K7242" s="1"/>
      <c r="L7242" s="1"/>
      <c r="M7242" s="1"/>
      <c r="N7242" s="1"/>
      <c r="AA7242" s="1"/>
      <c r="AB7242" s="1"/>
      <c r="AC7242" s="1"/>
    </row>
    <row r="7243" spans="2:29" x14ac:dyDescent="0.25">
      <c r="B7243" s="27">
        <f t="shared" si="175"/>
        <v>39749.708333315772</v>
      </c>
      <c r="C7243" s="25">
        <v>17</v>
      </c>
      <c r="D7243" s="25">
        <v>13.7</v>
      </c>
      <c r="E7243" s="25">
        <v>147.99</v>
      </c>
      <c r="J7243" s="1"/>
      <c r="K7243" s="1"/>
      <c r="L7243" s="1"/>
      <c r="M7243" s="1"/>
      <c r="N7243" s="1"/>
      <c r="AA7243" s="1"/>
      <c r="AB7243" s="1"/>
      <c r="AC7243" s="1"/>
    </row>
    <row r="7244" spans="2:29" x14ac:dyDescent="0.25">
      <c r="B7244" s="27">
        <f t="shared" si="175"/>
        <v>39749.749999982436</v>
      </c>
      <c r="C7244" s="25">
        <v>18</v>
      </c>
      <c r="D7244" s="25">
        <v>13</v>
      </c>
      <c r="E7244" s="25">
        <v>0</v>
      </c>
      <c r="J7244" s="1"/>
      <c r="K7244" s="1"/>
      <c r="L7244" s="1"/>
      <c r="M7244" s="1"/>
      <c r="N7244" s="1"/>
      <c r="AA7244" s="1"/>
      <c r="AB7244" s="1"/>
      <c r="AC7244" s="1"/>
    </row>
    <row r="7245" spans="2:29" x14ac:dyDescent="0.25">
      <c r="B7245" s="27">
        <f t="shared" si="175"/>
        <v>39749.7916666491</v>
      </c>
      <c r="C7245" s="25">
        <v>19</v>
      </c>
      <c r="D7245" s="25">
        <v>12.6</v>
      </c>
      <c r="E7245" s="25">
        <v>0</v>
      </c>
      <c r="J7245" s="1"/>
      <c r="K7245" s="1"/>
      <c r="L7245" s="1"/>
      <c r="M7245" s="1"/>
      <c r="N7245" s="1"/>
      <c r="AA7245" s="1"/>
      <c r="AB7245" s="1"/>
      <c r="AC7245" s="1"/>
    </row>
    <row r="7246" spans="2:29" x14ac:dyDescent="0.25">
      <c r="B7246" s="27">
        <f t="shared" si="175"/>
        <v>39749.833333315764</v>
      </c>
      <c r="C7246" s="25">
        <v>20</v>
      </c>
      <c r="D7246" s="25">
        <v>12.3</v>
      </c>
      <c r="E7246" s="25">
        <v>0</v>
      </c>
      <c r="J7246" s="1"/>
      <c r="K7246" s="1"/>
      <c r="L7246" s="1"/>
      <c r="M7246" s="1"/>
      <c r="N7246" s="1"/>
      <c r="AA7246" s="1"/>
      <c r="AB7246" s="1"/>
      <c r="AC7246" s="1"/>
    </row>
    <row r="7247" spans="2:29" x14ac:dyDescent="0.25">
      <c r="B7247" s="27">
        <f t="shared" si="175"/>
        <v>39749.874999982429</v>
      </c>
      <c r="C7247" s="25">
        <v>21</v>
      </c>
      <c r="D7247" s="25">
        <v>12</v>
      </c>
      <c r="E7247" s="25">
        <v>0</v>
      </c>
      <c r="J7247" s="1"/>
      <c r="K7247" s="1"/>
      <c r="L7247" s="1"/>
      <c r="M7247" s="1"/>
      <c r="N7247" s="1"/>
      <c r="AA7247" s="1"/>
      <c r="AB7247" s="1"/>
      <c r="AC7247" s="1"/>
    </row>
    <row r="7248" spans="2:29" x14ac:dyDescent="0.25">
      <c r="B7248" s="27">
        <f t="shared" si="175"/>
        <v>39749.916666649093</v>
      </c>
      <c r="C7248" s="25">
        <v>22</v>
      </c>
      <c r="D7248" s="25">
        <v>11.6</v>
      </c>
      <c r="E7248" s="25">
        <v>0</v>
      </c>
      <c r="J7248" s="1"/>
      <c r="K7248" s="1"/>
      <c r="L7248" s="1"/>
      <c r="M7248" s="1"/>
      <c r="N7248" s="1"/>
      <c r="AA7248" s="1"/>
      <c r="AB7248" s="1"/>
      <c r="AC7248" s="1"/>
    </row>
    <row r="7249" spans="2:29" x14ac:dyDescent="0.25">
      <c r="B7249" s="27">
        <f t="shared" si="175"/>
        <v>39749.958333315757</v>
      </c>
      <c r="C7249" s="25">
        <v>23</v>
      </c>
      <c r="D7249" s="25">
        <v>11.2</v>
      </c>
      <c r="E7249" s="25">
        <v>0</v>
      </c>
      <c r="J7249" s="1"/>
      <c r="K7249" s="1"/>
      <c r="L7249" s="1"/>
      <c r="M7249" s="1"/>
      <c r="N7249" s="1"/>
      <c r="AA7249" s="1"/>
      <c r="AB7249" s="1"/>
      <c r="AC7249" s="1"/>
    </row>
    <row r="7250" spans="2:29" x14ac:dyDescent="0.25">
      <c r="B7250" s="27">
        <f t="shared" si="175"/>
        <v>39749.999999982421</v>
      </c>
      <c r="C7250" s="25">
        <v>0</v>
      </c>
      <c r="D7250" s="25">
        <v>11.1</v>
      </c>
      <c r="E7250" s="25">
        <v>0</v>
      </c>
      <c r="J7250" s="1"/>
      <c r="K7250" s="1"/>
      <c r="L7250" s="1"/>
      <c r="M7250" s="1"/>
      <c r="N7250" s="1"/>
      <c r="AA7250" s="1"/>
      <c r="AB7250" s="1"/>
      <c r="AC7250" s="1"/>
    </row>
    <row r="7251" spans="2:29" x14ac:dyDescent="0.25">
      <c r="B7251" s="27">
        <f t="shared" si="175"/>
        <v>39750.041666649086</v>
      </c>
      <c r="C7251" s="25">
        <v>1</v>
      </c>
      <c r="D7251" s="25">
        <v>11.2</v>
      </c>
      <c r="E7251" s="25">
        <v>0</v>
      </c>
      <c r="J7251" s="1"/>
      <c r="K7251" s="1"/>
      <c r="L7251" s="1"/>
      <c r="M7251" s="1"/>
      <c r="N7251" s="1"/>
      <c r="AA7251" s="1"/>
      <c r="AB7251" s="1"/>
      <c r="AC7251" s="1"/>
    </row>
    <row r="7252" spans="2:29" x14ac:dyDescent="0.25">
      <c r="B7252" s="27">
        <f t="shared" si="175"/>
        <v>39750.08333331575</v>
      </c>
      <c r="C7252" s="25">
        <v>2</v>
      </c>
      <c r="D7252" s="25">
        <v>11.1</v>
      </c>
      <c r="E7252" s="25">
        <v>0</v>
      </c>
      <c r="J7252" s="1"/>
      <c r="K7252" s="1"/>
      <c r="L7252" s="1"/>
      <c r="M7252" s="1"/>
      <c r="N7252" s="1"/>
      <c r="AA7252" s="1"/>
      <c r="AB7252" s="1"/>
      <c r="AC7252" s="1"/>
    </row>
    <row r="7253" spans="2:29" x14ac:dyDescent="0.25">
      <c r="B7253" s="27">
        <f t="shared" si="175"/>
        <v>39750.124999982414</v>
      </c>
      <c r="C7253" s="25">
        <v>3</v>
      </c>
      <c r="D7253" s="25">
        <v>10.9</v>
      </c>
      <c r="E7253" s="25">
        <v>0</v>
      </c>
      <c r="J7253" s="1"/>
      <c r="K7253" s="1"/>
      <c r="L7253" s="1"/>
      <c r="M7253" s="1"/>
      <c r="N7253" s="1"/>
      <c r="AA7253" s="1"/>
      <c r="AB7253" s="1"/>
      <c r="AC7253" s="1"/>
    </row>
    <row r="7254" spans="2:29" x14ac:dyDescent="0.25">
      <c r="B7254" s="27">
        <f t="shared" si="175"/>
        <v>39750.166666649078</v>
      </c>
      <c r="C7254" s="25">
        <v>4</v>
      </c>
      <c r="D7254" s="25">
        <v>10.5</v>
      </c>
      <c r="E7254" s="25">
        <v>0</v>
      </c>
      <c r="J7254" s="1"/>
      <c r="K7254" s="1"/>
      <c r="L7254" s="1"/>
      <c r="M7254" s="1"/>
      <c r="N7254" s="1"/>
      <c r="AA7254" s="1"/>
      <c r="AB7254" s="1"/>
      <c r="AC7254" s="1"/>
    </row>
    <row r="7255" spans="2:29" x14ac:dyDescent="0.25">
      <c r="B7255" s="27">
        <f t="shared" si="175"/>
        <v>39750.208333315742</v>
      </c>
      <c r="C7255" s="25">
        <v>5</v>
      </c>
      <c r="D7255" s="25">
        <v>10.4</v>
      </c>
      <c r="E7255" s="25">
        <v>0</v>
      </c>
      <c r="J7255" s="1"/>
      <c r="K7255" s="1"/>
      <c r="L7255" s="1"/>
      <c r="M7255" s="1"/>
      <c r="N7255" s="1"/>
      <c r="AA7255" s="1"/>
      <c r="AB7255" s="1"/>
      <c r="AC7255" s="1"/>
    </row>
    <row r="7256" spans="2:29" x14ac:dyDescent="0.25">
      <c r="B7256" s="27">
        <f t="shared" si="175"/>
        <v>39750.249999982407</v>
      </c>
      <c r="C7256" s="25">
        <v>6</v>
      </c>
      <c r="D7256" s="25">
        <v>10.4</v>
      </c>
      <c r="E7256" s="25">
        <v>0</v>
      </c>
      <c r="J7256" s="1"/>
      <c r="K7256" s="1"/>
      <c r="L7256" s="1"/>
      <c r="M7256" s="1"/>
      <c r="N7256" s="1"/>
      <c r="AA7256" s="1"/>
      <c r="AB7256" s="1"/>
      <c r="AC7256" s="1"/>
    </row>
    <row r="7257" spans="2:29" x14ac:dyDescent="0.25">
      <c r="B7257" s="27">
        <f t="shared" si="175"/>
        <v>39750.291666649071</v>
      </c>
      <c r="C7257" s="25">
        <v>7</v>
      </c>
      <c r="D7257" s="25">
        <v>10.6</v>
      </c>
      <c r="E7257" s="25">
        <v>0</v>
      </c>
      <c r="J7257" s="1"/>
      <c r="K7257" s="1"/>
      <c r="L7257" s="1"/>
      <c r="M7257" s="1"/>
      <c r="N7257" s="1"/>
      <c r="AA7257" s="1"/>
      <c r="AB7257" s="1"/>
      <c r="AC7257" s="1"/>
    </row>
    <row r="7258" spans="2:29" x14ac:dyDescent="0.25">
      <c r="B7258" s="27">
        <f t="shared" si="175"/>
        <v>39750.333333315735</v>
      </c>
      <c r="C7258" s="25">
        <v>8</v>
      </c>
      <c r="D7258" s="25">
        <v>10.9</v>
      </c>
      <c r="E7258" s="25">
        <v>16.79</v>
      </c>
      <c r="J7258" s="1"/>
      <c r="K7258" s="1"/>
      <c r="L7258" s="1"/>
      <c r="M7258" s="1"/>
      <c r="N7258" s="1"/>
      <c r="AA7258" s="1"/>
      <c r="AB7258" s="1"/>
      <c r="AC7258" s="1"/>
    </row>
    <row r="7259" spans="2:29" x14ac:dyDescent="0.25">
      <c r="B7259" s="27">
        <f t="shared" si="175"/>
        <v>39750.374999982399</v>
      </c>
      <c r="C7259" s="25">
        <v>9</v>
      </c>
      <c r="D7259" s="25">
        <v>11.8</v>
      </c>
      <c r="E7259" s="25">
        <v>198.16</v>
      </c>
      <c r="J7259" s="1"/>
      <c r="K7259" s="1"/>
      <c r="L7259" s="1"/>
      <c r="M7259" s="1"/>
      <c r="N7259" s="1"/>
      <c r="AA7259" s="1"/>
      <c r="AB7259" s="1"/>
      <c r="AC7259" s="1"/>
    </row>
    <row r="7260" spans="2:29" x14ac:dyDescent="0.25">
      <c r="B7260" s="27">
        <f t="shared" si="175"/>
        <v>39750.416666649064</v>
      </c>
      <c r="C7260" s="25">
        <v>10</v>
      </c>
      <c r="D7260" s="25">
        <v>12.8</v>
      </c>
      <c r="E7260" s="25">
        <v>378.07</v>
      </c>
      <c r="J7260" s="1"/>
      <c r="K7260" s="1"/>
      <c r="L7260" s="1"/>
      <c r="M7260" s="1"/>
      <c r="N7260" s="1"/>
      <c r="AA7260" s="1"/>
      <c r="AB7260" s="1"/>
      <c r="AC7260" s="1"/>
    </row>
    <row r="7261" spans="2:29" x14ac:dyDescent="0.25">
      <c r="B7261" s="27">
        <f t="shared" si="175"/>
        <v>39750.458333315728</v>
      </c>
      <c r="C7261" s="25">
        <v>11</v>
      </c>
      <c r="D7261" s="25">
        <v>13.5</v>
      </c>
      <c r="E7261" s="25">
        <v>512.70000000000005</v>
      </c>
      <c r="J7261" s="1"/>
      <c r="K7261" s="1"/>
      <c r="L7261" s="1"/>
      <c r="M7261" s="1"/>
      <c r="N7261" s="1"/>
      <c r="AA7261" s="1"/>
      <c r="AB7261" s="1"/>
      <c r="AC7261" s="1"/>
    </row>
    <row r="7262" spans="2:29" x14ac:dyDescent="0.25">
      <c r="B7262" s="27">
        <f t="shared" si="175"/>
        <v>39750.499999982392</v>
      </c>
      <c r="C7262" s="25">
        <v>0</v>
      </c>
      <c r="D7262" s="25">
        <v>14.9</v>
      </c>
      <c r="E7262" s="25">
        <v>602.23</v>
      </c>
      <c r="J7262" s="1"/>
      <c r="K7262" s="1"/>
      <c r="L7262" s="1"/>
      <c r="M7262" s="1"/>
      <c r="N7262" s="1"/>
      <c r="AA7262" s="1"/>
      <c r="AB7262" s="1"/>
      <c r="AC7262" s="1"/>
    </row>
    <row r="7263" spans="2:29" x14ac:dyDescent="0.25">
      <c r="B7263" s="27">
        <f t="shared" si="175"/>
        <v>39750.541666649056</v>
      </c>
      <c r="C7263" s="25">
        <v>0</v>
      </c>
      <c r="D7263" s="25">
        <v>14.9</v>
      </c>
      <c r="E7263" s="25">
        <v>254.83</v>
      </c>
      <c r="J7263" s="1"/>
      <c r="K7263" s="1"/>
      <c r="L7263" s="1"/>
      <c r="M7263" s="1"/>
      <c r="N7263" s="1"/>
      <c r="AA7263" s="1"/>
      <c r="AB7263" s="1"/>
      <c r="AC7263" s="1"/>
    </row>
    <row r="7264" spans="2:29" x14ac:dyDescent="0.25">
      <c r="B7264" s="27">
        <f t="shared" si="175"/>
        <v>39750.583333315721</v>
      </c>
      <c r="C7264" s="25">
        <v>0</v>
      </c>
      <c r="D7264" s="25">
        <v>14.7</v>
      </c>
      <c r="E7264" s="25">
        <v>177.46</v>
      </c>
      <c r="J7264" s="1"/>
      <c r="K7264" s="1"/>
      <c r="L7264" s="1"/>
      <c r="M7264" s="1"/>
      <c r="N7264" s="1"/>
      <c r="AA7264" s="1"/>
      <c r="AB7264" s="1"/>
      <c r="AC7264" s="1"/>
    </row>
    <row r="7265" spans="2:29" x14ac:dyDescent="0.25">
      <c r="B7265" s="27">
        <f t="shared" si="175"/>
        <v>39750.624999982385</v>
      </c>
      <c r="C7265" s="25">
        <v>0</v>
      </c>
      <c r="D7265" s="25">
        <v>14.1</v>
      </c>
      <c r="E7265" s="25">
        <v>126.02</v>
      </c>
      <c r="J7265" s="1"/>
      <c r="K7265" s="1"/>
      <c r="L7265" s="1"/>
      <c r="M7265" s="1"/>
      <c r="N7265" s="1"/>
      <c r="AA7265" s="1"/>
      <c r="AB7265" s="1"/>
      <c r="AC7265" s="1"/>
    </row>
    <row r="7266" spans="2:29" x14ac:dyDescent="0.25">
      <c r="B7266" s="27">
        <f t="shared" si="175"/>
        <v>39750.666666649049</v>
      </c>
      <c r="C7266" s="25">
        <v>0</v>
      </c>
      <c r="D7266" s="25">
        <v>14.2</v>
      </c>
      <c r="E7266" s="25">
        <v>169.16</v>
      </c>
      <c r="J7266" s="1"/>
      <c r="K7266" s="1"/>
      <c r="L7266" s="1"/>
      <c r="M7266" s="1"/>
      <c r="N7266" s="1"/>
      <c r="AA7266" s="1"/>
      <c r="AB7266" s="1"/>
      <c r="AC7266" s="1"/>
    </row>
    <row r="7267" spans="2:29" x14ac:dyDescent="0.25">
      <c r="B7267" s="27">
        <f t="shared" si="175"/>
        <v>39750.708333315713</v>
      </c>
      <c r="C7267" s="25">
        <v>0</v>
      </c>
      <c r="D7267" s="25">
        <v>13.7</v>
      </c>
      <c r="E7267" s="25">
        <v>147.99</v>
      </c>
      <c r="J7267" s="1"/>
      <c r="K7267" s="1"/>
      <c r="L7267" s="1"/>
      <c r="M7267" s="1"/>
      <c r="N7267" s="1"/>
      <c r="AA7267" s="1"/>
      <c r="AB7267" s="1"/>
      <c r="AC7267" s="1"/>
    </row>
    <row r="7268" spans="2:29" x14ac:dyDescent="0.25">
      <c r="B7268" s="27">
        <f t="shared" si="175"/>
        <v>39750.749999982378</v>
      </c>
      <c r="C7268" s="25">
        <v>0</v>
      </c>
      <c r="D7268" s="25">
        <v>13</v>
      </c>
      <c r="E7268" s="25">
        <v>0</v>
      </c>
      <c r="J7268" s="1"/>
      <c r="K7268" s="1"/>
      <c r="L7268" s="1"/>
      <c r="M7268" s="1"/>
      <c r="N7268" s="1"/>
      <c r="AA7268" s="1"/>
      <c r="AB7268" s="1"/>
      <c r="AC7268" s="1"/>
    </row>
    <row r="7269" spans="2:29" x14ac:dyDescent="0.25">
      <c r="B7269" s="27">
        <f t="shared" si="175"/>
        <v>39750.791666649042</v>
      </c>
      <c r="C7269" s="25">
        <v>0</v>
      </c>
      <c r="D7269" s="25">
        <v>12.6</v>
      </c>
      <c r="E7269" s="25">
        <v>0</v>
      </c>
      <c r="J7269" s="1"/>
      <c r="K7269" s="1"/>
      <c r="L7269" s="1"/>
      <c r="M7269" s="1"/>
      <c r="N7269" s="1"/>
      <c r="AA7269" s="1"/>
      <c r="AB7269" s="1"/>
      <c r="AC7269" s="1"/>
    </row>
    <row r="7270" spans="2:29" x14ac:dyDescent="0.25">
      <c r="B7270" s="27">
        <f t="shared" si="175"/>
        <v>39750.833333315706</v>
      </c>
      <c r="C7270" s="25">
        <v>0</v>
      </c>
      <c r="D7270" s="25">
        <v>12.3</v>
      </c>
      <c r="E7270" s="25">
        <v>0</v>
      </c>
      <c r="J7270" s="1"/>
      <c r="K7270" s="1"/>
      <c r="L7270" s="1"/>
      <c r="M7270" s="1"/>
      <c r="N7270" s="1"/>
      <c r="AA7270" s="1"/>
      <c r="AB7270" s="1"/>
      <c r="AC7270" s="1"/>
    </row>
    <row r="7271" spans="2:29" x14ac:dyDescent="0.25">
      <c r="B7271" s="27">
        <f t="shared" si="175"/>
        <v>39750.87499998237</v>
      </c>
      <c r="C7271" s="25">
        <v>0</v>
      </c>
      <c r="D7271" s="25">
        <v>12</v>
      </c>
      <c r="E7271" s="25">
        <v>0</v>
      </c>
      <c r="J7271" s="1"/>
      <c r="K7271" s="1"/>
      <c r="L7271" s="1"/>
      <c r="M7271" s="1"/>
      <c r="N7271" s="1"/>
      <c r="AA7271" s="1"/>
      <c r="AB7271" s="1"/>
      <c r="AC7271" s="1"/>
    </row>
    <row r="7272" spans="2:29" x14ac:dyDescent="0.25">
      <c r="B7272" s="27">
        <f t="shared" si="175"/>
        <v>39750.916666649035</v>
      </c>
      <c r="C7272" s="25">
        <v>0</v>
      </c>
      <c r="D7272" s="25">
        <v>11.6</v>
      </c>
      <c r="E7272" s="25">
        <v>0</v>
      </c>
      <c r="J7272" s="1"/>
      <c r="K7272" s="1"/>
      <c r="L7272" s="1"/>
      <c r="M7272" s="1"/>
      <c r="N7272" s="1"/>
      <c r="AA7272" s="1"/>
      <c r="AB7272" s="1"/>
      <c r="AC7272" s="1"/>
    </row>
    <row r="7273" spans="2:29" x14ac:dyDescent="0.25">
      <c r="B7273" s="27">
        <f t="shared" si="175"/>
        <v>39750.958333315699</v>
      </c>
      <c r="C7273" s="25">
        <v>0</v>
      </c>
      <c r="D7273" s="25">
        <v>11.2</v>
      </c>
      <c r="E7273" s="25">
        <v>0</v>
      </c>
      <c r="J7273" s="1"/>
      <c r="K7273" s="1"/>
      <c r="L7273" s="1"/>
      <c r="M7273" s="1"/>
      <c r="N7273" s="1"/>
      <c r="AA7273" s="1"/>
      <c r="AB7273" s="1"/>
      <c r="AC7273" s="1"/>
    </row>
    <row r="7274" spans="2:29" x14ac:dyDescent="0.25">
      <c r="B7274" s="27">
        <f t="shared" si="175"/>
        <v>39750.999999982363</v>
      </c>
      <c r="C7274" s="25">
        <v>0</v>
      </c>
      <c r="D7274" s="25">
        <v>11.1</v>
      </c>
      <c r="E7274" s="25">
        <v>0</v>
      </c>
      <c r="J7274" s="1"/>
      <c r="K7274" s="1"/>
      <c r="L7274" s="1"/>
      <c r="M7274" s="1"/>
      <c r="N7274" s="1"/>
      <c r="AA7274" s="1"/>
      <c r="AB7274" s="1"/>
      <c r="AC7274" s="1"/>
    </row>
    <row r="7275" spans="2:29" x14ac:dyDescent="0.25">
      <c r="B7275" s="27">
        <f t="shared" si="175"/>
        <v>39751.041666649027</v>
      </c>
      <c r="C7275" s="25">
        <v>0</v>
      </c>
      <c r="D7275" s="25">
        <v>11.2</v>
      </c>
      <c r="E7275" s="25">
        <v>0</v>
      </c>
      <c r="J7275" s="1"/>
      <c r="K7275" s="1"/>
      <c r="L7275" s="1"/>
      <c r="M7275" s="1"/>
      <c r="N7275" s="1"/>
      <c r="AA7275" s="1"/>
      <c r="AB7275" s="1"/>
      <c r="AC7275" s="1"/>
    </row>
    <row r="7276" spans="2:29" x14ac:dyDescent="0.25">
      <c r="B7276" s="27">
        <f t="shared" si="175"/>
        <v>39751.083333315692</v>
      </c>
      <c r="C7276" s="25">
        <v>0</v>
      </c>
      <c r="D7276" s="25">
        <v>11.1</v>
      </c>
      <c r="E7276" s="25">
        <v>0</v>
      </c>
      <c r="J7276" s="1"/>
      <c r="K7276" s="1"/>
      <c r="L7276" s="1"/>
      <c r="M7276" s="1"/>
      <c r="N7276" s="1"/>
      <c r="AA7276" s="1"/>
      <c r="AB7276" s="1"/>
      <c r="AC7276" s="1"/>
    </row>
    <row r="7277" spans="2:29" x14ac:dyDescent="0.25">
      <c r="B7277" s="27">
        <f t="shared" si="175"/>
        <v>39751.124999982356</v>
      </c>
      <c r="C7277" s="25">
        <v>0</v>
      </c>
      <c r="D7277" s="25">
        <v>10.9</v>
      </c>
      <c r="E7277" s="25">
        <v>0</v>
      </c>
      <c r="J7277" s="1"/>
      <c r="K7277" s="1"/>
      <c r="L7277" s="1"/>
      <c r="M7277" s="1"/>
      <c r="N7277" s="1"/>
      <c r="AA7277" s="1"/>
      <c r="AB7277" s="1"/>
      <c r="AC7277" s="1"/>
    </row>
    <row r="7278" spans="2:29" x14ac:dyDescent="0.25">
      <c r="B7278" s="27">
        <f t="shared" si="175"/>
        <v>39751.16666664902</v>
      </c>
      <c r="C7278" s="25">
        <v>0</v>
      </c>
      <c r="D7278" s="25">
        <v>10.5</v>
      </c>
      <c r="E7278" s="25">
        <v>0</v>
      </c>
      <c r="J7278" s="1"/>
      <c r="K7278" s="1"/>
      <c r="L7278" s="1"/>
      <c r="M7278" s="1"/>
      <c r="N7278" s="1"/>
      <c r="AA7278" s="1"/>
      <c r="AB7278" s="1"/>
      <c r="AC7278" s="1"/>
    </row>
    <row r="7279" spans="2:29" x14ac:dyDescent="0.25">
      <c r="B7279" s="27">
        <f t="shared" si="175"/>
        <v>39751.208333315684</v>
      </c>
      <c r="C7279" s="25">
        <v>0</v>
      </c>
      <c r="D7279" s="25">
        <v>10.4</v>
      </c>
      <c r="E7279" s="25">
        <v>0</v>
      </c>
      <c r="J7279" s="1"/>
      <c r="K7279" s="1"/>
      <c r="L7279" s="1"/>
      <c r="M7279" s="1"/>
      <c r="N7279" s="1"/>
      <c r="AA7279" s="1"/>
      <c r="AB7279" s="1"/>
      <c r="AC7279" s="1"/>
    </row>
    <row r="7280" spans="2:29" x14ac:dyDescent="0.25">
      <c r="B7280" s="27">
        <f t="shared" si="175"/>
        <v>39751.249999982349</v>
      </c>
      <c r="C7280" s="25">
        <v>0</v>
      </c>
      <c r="D7280" s="25">
        <v>10.4</v>
      </c>
      <c r="E7280" s="25">
        <v>0</v>
      </c>
      <c r="J7280" s="1"/>
      <c r="K7280" s="1"/>
      <c r="L7280" s="1"/>
      <c r="M7280" s="1"/>
      <c r="N7280" s="1"/>
      <c r="AA7280" s="1"/>
      <c r="AB7280" s="1"/>
      <c r="AC7280" s="1"/>
    </row>
    <row r="7281" spans="2:29" x14ac:dyDescent="0.25">
      <c r="B7281" s="27">
        <f t="shared" si="175"/>
        <v>39751.291666649013</v>
      </c>
      <c r="C7281" s="25">
        <v>0</v>
      </c>
      <c r="D7281" s="25">
        <v>10.6</v>
      </c>
      <c r="E7281" s="25">
        <v>0</v>
      </c>
      <c r="J7281" s="1"/>
      <c r="K7281" s="1"/>
      <c r="L7281" s="1"/>
      <c r="M7281" s="1"/>
      <c r="N7281" s="1"/>
      <c r="AA7281" s="1"/>
      <c r="AB7281" s="1"/>
      <c r="AC7281" s="1"/>
    </row>
    <row r="7282" spans="2:29" x14ac:dyDescent="0.25">
      <c r="B7282" s="27">
        <f t="shared" si="175"/>
        <v>39751.333333315677</v>
      </c>
      <c r="C7282" s="25">
        <v>0</v>
      </c>
      <c r="D7282" s="25">
        <v>10.9</v>
      </c>
      <c r="E7282" s="25">
        <v>16.79</v>
      </c>
      <c r="J7282" s="1"/>
      <c r="K7282" s="1"/>
      <c r="L7282" s="1"/>
      <c r="M7282" s="1"/>
      <c r="N7282" s="1"/>
      <c r="AA7282" s="1"/>
      <c r="AB7282" s="1"/>
      <c r="AC7282" s="1"/>
    </row>
    <row r="7283" spans="2:29" x14ac:dyDescent="0.25">
      <c r="B7283" s="27">
        <f t="shared" si="175"/>
        <v>39751.374999982341</v>
      </c>
      <c r="C7283" s="25">
        <v>0</v>
      </c>
      <c r="D7283" s="25">
        <v>11.8</v>
      </c>
      <c r="E7283" s="25">
        <v>198.16</v>
      </c>
      <c r="J7283" s="1"/>
      <c r="K7283" s="1"/>
      <c r="L7283" s="1"/>
      <c r="M7283" s="1"/>
      <c r="N7283" s="1"/>
      <c r="AA7283" s="1"/>
      <c r="AB7283" s="1"/>
      <c r="AC7283" s="1"/>
    </row>
    <row r="7284" spans="2:29" x14ac:dyDescent="0.25">
      <c r="B7284" s="27">
        <f t="shared" si="175"/>
        <v>39751.416666649005</v>
      </c>
      <c r="C7284" s="25">
        <v>0</v>
      </c>
      <c r="D7284" s="25">
        <v>12.8</v>
      </c>
      <c r="E7284" s="25">
        <v>378.07</v>
      </c>
      <c r="J7284" s="1"/>
      <c r="K7284" s="1"/>
      <c r="L7284" s="1"/>
      <c r="M7284" s="1"/>
      <c r="N7284" s="1"/>
      <c r="AA7284" s="1"/>
      <c r="AB7284" s="1"/>
      <c r="AC7284" s="1"/>
    </row>
    <row r="7285" spans="2:29" x14ac:dyDescent="0.25">
      <c r="B7285" s="27">
        <f t="shared" si="175"/>
        <v>39751.45833331567</v>
      </c>
      <c r="C7285" s="25">
        <v>0</v>
      </c>
      <c r="D7285" s="25">
        <v>13.5</v>
      </c>
      <c r="E7285" s="25">
        <v>512.70000000000005</v>
      </c>
      <c r="J7285" s="1"/>
      <c r="K7285" s="1"/>
      <c r="L7285" s="1"/>
      <c r="M7285" s="1"/>
      <c r="N7285" s="1"/>
      <c r="AA7285" s="1"/>
      <c r="AB7285" s="1"/>
      <c r="AC7285" s="1"/>
    </row>
    <row r="7286" spans="2:29" x14ac:dyDescent="0.25">
      <c r="B7286" s="27">
        <f t="shared" si="175"/>
        <v>39751.499999982334</v>
      </c>
      <c r="C7286" s="25">
        <v>12</v>
      </c>
      <c r="D7286" s="25">
        <v>15.5</v>
      </c>
      <c r="E7286" s="25">
        <v>129.15</v>
      </c>
      <c r="J7286" s="1"/>
      <c r="K7286" s="1"/>
      <c r="L7286" s="1"/>
      <c r="M7286" s="1"/>
      <c r="N7286" s="1"/>
      <c r="AA7286" s="1"/>
      <c r="AB7286" s="1"/>
      <c r="AC7286" s="1"/>
    </row>
    <row r="7287" spans="2:29" x14ac:dyDescent="0.25">
      <c r="B7287" s="27">
        <f t="shared" si="175"/>
        <v>39751.541666648998</v>
      </c>
      <c r="C7287" s="25">
        <v>13</v>
      </c>
      <c r="D7287" s="25">
        <v>15.9</v>
      </c>
      <c r="E7287" s="25">
        <v>142.44999999999999</v>
      </c>
      <c r="J7287" s="1"/>
      <c r="K7287" s="1"/>
      <c r="L7287" s="1"/>
      <c r="M7287" s="1"/>
      <c r="N7287" s="1"/>
      <c r="AA7287" s="1"/>
      <c r="AB7287" s="1"/>
      <c r="AC7287" s="1"/>
    </row>
    <row r="7288" spans="2:29" x14ac:dyDescent="0.25">
      <c r="B7288" s="27">
        <f t="shared" si="175"/>
        <v>39751.583333315662</v>
      </c>
      <c r="C7288" s="25">
        <v>14</v>
      </c>
      <c r="D7288" s="25">
        <v>15.4</v>
      </c>
      <c r="E7288" s="25">
        <v>120.59</v>
      </c>
      <c r="J7288" s="1"/>
      <c r="K7288" s="1"/>
      <c r="L7288" s="1"/>
      <c r="M7288" s="1"/>
      <c r="N7288" s="1"/>
      <c r="AA7288" s="1"/>
      <c r="AB7288" s="1"/>
      <c r="AC7288" s="1"/>
    </row>
    <row r="7289" spans="2:29" x14ac:dyDescent="0.25">
      <c r="B7289" s="27">
        <f t="shared" si="175"/>
        <v>39751.624999982327</v>
      </c>
      <c r="C7289" s="25">
        <v>15</v>
      </c>
      <c r="D7289" s="25">
        <v>15.5</v>
      </c>
      <c r="E7289" s="25">
        <v>82.62</v>
      </c>
      <c r="J7289" s="1"/>
      <c r="K7289" s="1"/>
      <c r="L7289" s="1"/>
      <c r="M7289" s="1"/>
      <c r="N7289" s="1"/>
      <c r="AA7289" s="1"/>
      <c r="AB7289" s="1"/>
      <c r="AC7289" s="1"/>
    </row>
    <row r="7290" spans="2:29" x14ac:dyDescent="0.25">
      <c r="B7290" s="27">
        <f t="shared" si="175"/>
        <v>39751.666666648991</v>
      </c>
      <c r="C7290" s="25">
        <v>16</v>
      </c>
      <c r="D7290" s="25">
        <v>15.5</v>
      </c>
      <c r="E7290" s="25">
        <v>89.21</v>
      </c>
      <c r="J7290" s="1"/>
      <c r="K7290" s="1"/>
      <c r="L7290" s="1"/>
      <c r="M7290" s="1"/>
      <c r="N7290" s="1"/>
      <c r="AA7290" s="1"/>
      <c r="AB7290" s="1"/>
      <c r="AC7290" s="1"/>
    </row>
    <row r="7291" spans="2:29" x14ac:dyDescent="0.25">
      <c r="B7291" s="27">
        <f t="shared" si="175"/>
        <v>39751.708333315655</v>
      </c>
      <c r="C7291" s="25">
        <v>17</v>
      </c>
      <c r="D7291" s="25">
        <v>15.2</v>
      </c>
      <c r="E7291" s="25">
        <v>13.68</v>
      </c>
      <c r="J7291" s="1"/>
      <c r="K7291" s="1"/>
      <c r="L7291" s="1"/>
      <c r="M7291" s="1"/>
      <c r="N7291" s="1"/>
      <c r="AA7291" s="1"/>
      <c r="AB7291" s="1"/>
      <c r="AC7291" s="1"/>
    </row>
    <row r="7292" spans="2:29" x14ac:dyDescent="0.25">
      <c r="B7292" s="27">
        <f t="shared" si="175"/>
        <v>39751.749999982319</v>
      </c>
      <c r="C7292" s="25">
        <v>18</v>
      </c>
      <c r="D7292" s="25">
        <v>15</v>
      </c>
      <c r="E7292" s="25">
        <v>0</v>
      </c>
      <c r="J7292" s="1"/>
      <c r="K7292" s="1"/>
      <c r="L7292" s="1"/>
      <c r="M7292" s="1"/>
      <c r="N7292" s="1"/>
      <c r="AA7292" s="1"/>
      <c r="AB7292" s="1"/>
      <c r="AC7292" s="1"/>
    </row>
    <row r="7293" spans="2:29" x14ac:dyDescent="0.25">
      <c r="B7293" s="27">
        <f t="shared" si="175"/>
        <v>39751.791666648984</v>
      </c>
      <c r="C7293" s="25">
        <v>19</v>
      </c>
      <c r="D7293" s="25">
        <v>15.1</v>
      </c>
      <c r="E7293" s="25">
        <v>0</v>
      </c>
      <c r="J7293" s="1"/>
      <c r="K7293" s="1"/>
      <c r="L7293" s="1"/>
      <c r="M7293" s="1"/>
      <c r="N7293" s="1"/>
      <c r="AA7293" s="1"/>
      <c r="AB7293" s="1"/>
      <c r="AC7293" s="1"/>
    </row>
    <row r="7294" spans="2:29" x14ac:dyDescent="0.25">
      <c r="B7294" s="27">
        <f t="shared" si="175"/>
        <v>39751.833333315648</v>
      </c>
      <c r="C7294" s="25">
        <v>20</v>
      </c>
      <c r="D7294" s="25">
        <v>15.2</v>
      </c>
      <c r="E7294" s="25">
        <v>0</v>
      </c>
      <c r="J7294" s="1"/>
      <c r="K7294" s="1"/>
      <c r="L7294" s="1"/>
      <c r="M7294" s="1"/>
      <c r="N7294" s="1"/>
      <c r="AA7294" s="1"/>
      <c r="AB7294" s="1"/>
      <c r="AC7294" s="1"/>
    </row>
    <row r="7295" spans="2:29" x14ac:dyDescent="0.25">
      <c r="B7295" s="27">
        <f t="shared" si="175"/>
        <v>39751.874999982312</v>
      </c>
      <c r="C7295" s="25">
        <v>21</v>
      </c>
      <c r="D7295" s="25">
        <v>14.8</v>
      </c>
      <c r="E7295" s="25">
        <v>0</v>
      </c>
      <c r="J7295" s="1"/>
      <c r="K7295" s="1"/>
      <c r="L7295" s="1"/>
      <c r="M7295" s="1"/>
      <c r="N7295" s="1"/>
      <c r="AA7295" s="1"/>
      <c r="AB7295" s="1"/>
      <c r="AC7295" s="1"/>
    </row>
    <row r="7296" spans="2:29" x14ac:dyDescent="0.25">
      <c r="B7296" s="27">
        <f t="shared" si="175"/>
        <v>39751.916666648976</v>
      </c>
      <c r="C7296" s="25">
        <v>22</v>
      </c>
      <c r="D7296" s="25">
        <v>14.8</v>
      </c>
      <c r="E7296" s="25">
        <v>0</v>
      </c>
      <c r="J7296" s="1"/>
      <c r="K7296" s="1"/>
      <c r="L7296" s="1"/>
      <c r="M7296" s="1"/>
      <c r="N7296" s="1"/>
      <c r="AA7296" s="1"/>
      <c r="AB7296" s="1"/>
      <c r="AC7296" s="1"/>
    </row>
    <row r="7297" spans="2:29" x14ac:dyDescent="0.25">
      <c r="B7297" s="27">
        <f t="shared" si="175"/>
        <v>39751.958333315641</v>
      </c>
      <c r="C7297" s="25">
        <v>23</v>
      </c>
      <c r="D7297" s="25">
        <v>14.8</v>
      </c>
      <c r="E7297" s="25">
        <v>0</v>
      </c>
      <c r="J7297" s="1"/>
      <c r="K7297" s="1"/>
      <c r="L7297" s="1"/>
      <c r="M7297" s="1"/>
      <c r="N7297" s="1"/>
      <c r="AA7297" s="1"/>
      <c r="AB7297" s="1"/>
      <c r="AC7297" s="1"/>
    </row>
    <row r="7298" spans="2:29" x14ac:dyDescent="0.25">
      <c r="B7298" s="27">
        <f t="shared" si="175"/>
        <v>39751.999999982305</v>
      </c>
      <c r="C7298" s="25">
        <v>0</v>
      </c>
      <c r="D7298" s="25">
        <v>14.8</v>
      </c>
      <c r="E7298" s="25">
        <v>0</v>
      </c>
      <c r="J7298" s="1"/>
      <c r="K7298" s="1"/>
      <c r="L7298" s="1"/>
      <c r="M7298" s="1"/>
      <c r="N7298" s="1"/>
      <c r="AA7298" s="1"/>
      <c r="AB7298" s="1"/>
      <c r="AC7298" s="1"/>
    </row>
    <row r="7299" spans="2:29" x14ac:dyDescent="0.25">
      <c r="B7299" s="27">
        <f t="shared" ref="B7299:B7362" si="176">B7298+1/24</f>
        <v>39752.041666648969</v>
      </c>
      <c r="C7299" s="25">
        <v>1</v>
      </c>
      <c r="D7299" s="25">
        <v>15</v>
      </c>
      <c r="E7299" s="25">
        <v>0</v>
      </c>
      <c r="J7299" s="1"/>
      <c r="K7299" s="1"/>
      <c r="L7299" s="1"/>
      <c r="M7299" s="1"/>
      <c r="N7299" s="1"/>
      <c r="AA7299" s="1"/>
      <c r="AB7299" s="1"/>
      <c r="AC7299" s="1"/>
    </row>
    <row r="7300" spans="2:29" x14ac:dyDescent="0.25">
      <c r="B7300" s="27">
        <f t="shared" si="176"/>
        <v>39752.083333315633</v>
      </c>
      <c r="C7300" s="25">
        <v>2</v>
      </c>
      <c r="D7300" s="25">
        <v>15.4</v>
      </c>
      <c r="E7300" s="25">
        <v>0</v>
      </c>
      <c r="J7300" s="1"/>
      <c r="K7300" s="1"/>
      <c r="L7300" s="1"/>
      <c r="M7300" s="1"/>
      <c r="N7300" s="1"/>
      <c r="AA7300" s="1"/>
      <c r="AB7300" s="1"/>
      <c r="AC7300" s="1"/>
    </row>
    <row r="7301" spans="2:29" x14ac:dyDescent="0.25">
      <c r="B7301" s="27">
        <f t="shared" si="176"/>
        <v>39752.124999982298</v>
      </c>
      <c r="C7301" s="25">
        <v>3</v>
      </c>
      <c r="D7301" s="25">
        <v>15.4</v>
      </c>
      <c r="E7301" s="25">
        <v>0</v>
      </c>
      <c r="J7301" s="1"/>
      <c r="K7301" s="1"/>
      <c r="L7301" s="1"/>
      <c r="M7301" s="1"/>
      <c r="N7301" s="1"/>
      <c r="AA7301" s="1"/>
      <c r="AB7301" s="1"/>
      <c r="AC7301" s="1"/>
    </row>
    <row r="7302" spans="2:29" x14ac:dyDescent="0.25">
      <c r="B7302" s="27">
        <f t="shared" si="176"/>
        <v>39752.166666648962</v>
      </c>
      <c r="C7302" s="25">
        <v>4</v>
      </c>
      <c r="D7302" s="25">
        <v>15.2</v>
      </c>
      <c r="E7302" s="25">
        <v>0</v>
      </c>
      <c r="J7302" s="1"/>
      <c r="K7302" s="1"/>
      <c r="L7302" s="1"/>
      <c r="M7302" s="1"/>
      <c r="N7302" s="1"/>
      <c r="AA7302" s="1"/>
      <c r="AB7302" s="1"/>
      <c r="AC7302" s="1"/>
    </row>
    <row r="7303" spans="2:29" x14ac:dyDescent="0.25">
      <c r="B7303" s="27">
        <f t="shared" si="176"/>
        <v>39752.208333315626</v>
      </c>
      <c r="C7303" s="25">
        <v>5</v>
      </c>
      <c r="D7303" s="25">
        <v>14.3</v>
      </c>
      <c r="E7303" s="25">
        <v>0</v>
      </c>
      <c r="J7303" s="1"/>
      <c r="K7303" s="1"/>
      <c r="L7303" s="1"/>
      <c r="M7303" s="1"/>
      <c r="N7303" s="1"/>
      <c r="AA7303" s="1"/>
      <c r="AB7303" s="1"/>
      <c r="AC7303" s="1"/>
    </row>
    <row r="7304" spans="2:29" x14ac:dyDescent="0.25">
      <c r="B7304" s="27">
        <f t="shared" si="176"/>
        <v>39752.24999998229</v>
      </c>
      <c r="C7304" s="25">
        <v>6</v>
      </c>
      <c r="D7304" s="25">
        <v>14.8</v>
      </c>
      <c r="E7304" s="25">
        <v>0</v>
      </c>
      <c r="J7304" s="1"/>
      <c r="K7304" s="1"/>
      <c r="L7304" s="1"/>
      <c r="M7304" s="1"/>
      <c r="N7304" s="1"/>
      <c r="AA7304" s="1"/>
      <c r="AB7304" s="1"/>
      <c r="AC7304" s="1"/>
    </row>
    <row r="7305" spans="2:29" x14ac:dyDescent="0.25">
      <c r="B7305" s="27">
        <f t="shared" si="176"/>
        <v>39752.291666648955</v>
      </c>
      <c r="C7305" s="25">
        <v>7</v>
      </c>
      <c r="D7305" s="25">
        <v>14.5</v>
      </c>
      <c r="E7305" s="25">
        <v>0</v>
      </c>
      <c r="J7305" s="1"/>
      <c r="K7305" s="1"/>
      <c r="L7305" s="1"/>
      <c r="M7305" s="1"/>
      <c r="N7305" s="1"/>
      <c r="AA7305" s="1"/>
      <c r="AB7305" s="1"/>
      <c r="AC7305" s="1"/>
    </row>
    <row r="7306" spans="2:29" x14ac:dyDescent="0.25">
      <c r="B7306" s="27">
        <f t="shared" si="176"/>
        <v>39752.333333315619</v>
      </c>
      <c r="C7306" s="25">
        <v>8</v>
      </c>
      <c r="D7306" s="25">
        <v>14.1</v>
      </c>
      <c r="E7306" s="25">
        <v>0</v>
      </c>
      <c r="J7306" s="1"/>
      <c r="K7306" s="1"/>
      <c r="L7306" s="1"/>
      <c r="M7306" s="1"/>
      <c r="N7306" s="1"/>
      <c r="AA7306" s="1"/>
      <c r="AB7306" s="1"/>
      <c r="AC7306" s="1"/>
    </row>
    <row r="7307" spans="2:29" x14ac:dyDescent="0.25">
      <c r="B7307" s="27">
        <f t="shared" si="176"/>
        <v>39752.374999982283</v>
      </c>
      <c r="C7307" s="25">
        <v>9</v>
      </c>
      <c r="D7307" s="25">
        <v>14.3</v>
      </c>
      <c r="E7307" s="25">
        <v>59.49</v>
      </c>
      <c r="J7307" s="1"/>
      <c r="K7307" s="1"/>
      <c r="L7307" s="1"/>
      <c r="M7307" s="1"/>
      <c r="N7307" s="1"/>
      <c r="AA7307" s="1"/>
      <c r="AB7307" s="1"/>
      <c r="AC7307" s="1"/>
    </row>
    <row r="7308" spans="2:29" x14ac:dyDescent="0.25">
      <c r="B7308" s="27">
        <f t="shared" si="176"/>
        <v>39752.416666648947</v>
      </c>
      <c r="C7308" s="25">
        <v>10</v>
      </c>
      <c r="D7308" s="25">
        <v>15</v>
      </c>
      <c r="E7308" s="25">
        <v>51.92</v>
      </c>
      <c r="J7308" s="1"/>
      <c r="K7308" s="1"/>
      <c r="L7308" s="1"/>
      <c r="M7308" s="1"/>
      <c r="N7308" s="1"/>
      <c r="AA7308" s="1"/>
      <c r="AB7308" s="1"/>
      <c r="AC7308" s="1"/>
    </row>
    <row r="7309" spans="2:29" x14ac:dyDescent="0.25">
      <c r="B7309" s="27">
        <f t="shared" si="176"/>
        <v>39752.458333315612</v>
      </c>
      <c r="C7309" s="25">
        <v>11</v>
      </c>
      <c r="D7309" s="25">
        <v>15</v>
      </c>
      <c r="E7309" s="25">
        <v>53.43</v>
      </c>
      <c r="J7309" s="1"/>
      <c r="K7309" s="1"/>
      <c r="L7309" s="1"/>
      <c r="M7309" s="1"/>
      <c r="N7309" s="1"/>
      <c r="AA7309" s="1"/>
      <c r="AB7309" s="1"/>
      <c r="AC7309" s="1"/>
    </row>
    <row r="7310" spans="2:29" x14ac:dyDescent="0.25">
      <c r="B7310" s="27">
        <f t="shared" si="176"/>
        <v>39752.499999982276</v>
      </c>
      <c r="C7310" s="25">
        <v>12</v>
      </c>
      <c r="D7310" s="25">
        <v>12.1</v>
      </c>
      <c r="E7310" s="25">
        <v>201.66</v>
      </c>
      <c r="J7310" s="1"/>
      <c r="K7310" s="1"/>
      <c r="L7310" s="1"/>
      <c r="M7310" s="1"/>
      <c r="N7310" s="1"/>
      <c r="AA7310" s="1"/>
      <c r="AB7310" s="1"/>
      <c r="AC7310" s="1"/>
    </row>
    <row r="7311" spans="2:29" x14ac:dyDescent="0.25">
      <c r="B7311" s="27">
        <f t="shared" si="176"/>
        <v>39752.54166664894</v>
      </c>
      <c r="C7311" s="25">
        <v>13</v>
      </c>
      <c r="D7311" s="25">
        <v>12.8</v>
      </c>
      <c r="E7311" s="25">
        <v>449.22</v>
      </c>
      <c r="J7311" s="1"/>
      <c r="K7311" s="1"/>
      <c r="L7311" s="1"/>
      <c r="M7311" s="1"/>
      <c r="N7311" s="1"/>
      <c r="AA7311" s="1"/>
      <c r="AB7311" s="1"/>
      <c r="AC7311" s="1"/>
    </row>
    <row r="7312" spans="2:29" x14ac:dyDescent="0.25">
      <c r="B7312" s="27">
        <f t="shared" si="176"/>
        <v>39752.583333315604</v>
      </c>
      <c r="C7312" s="25">
        <v>14</v>
      </c>
      <c r="D7312" s="25">
        <v>12.5</v>
      </c>
      <c r="E7312" s="25">
        <v>412.24</v>
      </c>
      <c r="J7312" s="1"/>
      <c r="K7312" s="1"/>
      <c r="L7312" s="1"/>
      <c r="M7312" s="1"/>
      <c r="N7312" s="1"/>
      <c r="AA7312" s="1"/>
      <c r="AB7312" s="1"/>
      <c r="AC7312" s="1"/>
    </row>
    <row r="7313" spans="2:29" x14ac:dyDescent="0.25">
      <c r="B7313" s="27">
        <f t="shared" si="176"/>
        <v>39752.624999982268</v>
      </c>
      <c r="C7313" s="25">
        <v>15</v>
      </c>
      <c r="D7313" s="25">
        <v>13.2</v>
      </c>
      <c r="E7313" s="25">
        <v>448.03</v>
      </c>
      <c r="J7313" s="1"/>
      <c r="K7313" s="1"/>
      <c r="L7313" s="1"/>
      <c r="M7313" s="1"/>
      <c r="N7313" s="1"/>
      <c r="AA7313" s="1"/>
      <c r="AB7313" s="1"/>
      <c r="AC7313" s="1"/>
    </row>
    <row r="7314" spans="2:29" x14ac:dyDescent="0.25">
      <c r="B7314" s="27">
        <f t="shared" si="176"/>
        <v>39752.666666648933</v>
      </c>
      <c r="C7314" s="25">
        <v>16</v>
      </c>
      <c r="D7314" s="25">
        <v>13.5</v>
      </c>
      <c r="E7314" s="25">
        <v>319.43</v>
      </c>
      <c r="J7314" s="1"/>
      <c r="K7314" s="1"/>
      <c r="L7314" s="1"/>
      <c r="M7314" s="1"/>
      <c r="N7314" s="1"/>
      <c r="AA7314" s="1"/>
      <c r="AB7314" s="1"/>
      <c r="AC7314" s="1"/>
    </row>
    <row r="7315" spans="2:29" x14ac:dyDescent="0.25">
      <c r="B7315" s="27">
        <f t="shared" si="176"/>
        <v>39752.708333315597</v>
      </c>
      <c r="C7315" s="25">
        <v>17</v>
      </c>
      <c r="D7315" s="25">
        <v>13.1</v>
      </c>
      <c r="E7315" s="25">
        <v>134.4</v>
      </c>
      <c r="J7315" s="1"/>
      <c r="K7315" s="1"/>
      <c r="L7315" s="1"/>
      <c r="M7315" s="1"/>
      <c r="N7315" s="1"/>
      <c r="AA7315" s="1"/>
      <c r="AB7315" s="1"/>
      <c r="AC7315" s="1"/>
    </row>
    <row r="7316" spans="2:29" x14ac:dyDescent="0.25">
      <c r="B7316" s="27">
        <f t="shared" si="176"/>
        <v>39752.749999982261</v>
      </c>
      <c r="C7316" s="25">
        <v>18</v>
      </c>
      <c r="D7316" s="25">
        <v>12.3</v>
      </c>
      <c r="E7316" s="25">
        <v>0</v>
      </c>
      <c r="J7316" s="1"/>
      <c r="K7316" s="1"/>
      <c r="L7316" s="1"/>
      <c r="M7316" s="1"/>
      <c r="N7316" s="1"/>
      <c r="AA7316" s="1"/>
      <c r="AB7316" s="1"/>
      <c r="AC7316" s="1"/>
    </row>
    <row r="7317" spans="2:29" x14ac:dyDescent="0.25">
      <c r="B7317" s="27">
        <f t="shared" si="176"/>
        <v>39752.791666648925</v>
      </c>
      <c r="C7317" s="25">
        <v>19</v>
      </c>
      <c r="D7317" s="25">
        <v>11.9</v>
      </c>
      <c r="E7317" s="25">
        <v>0</v>
      </c>
      <c r="J7317" s="1"/>
      <c r="K7317" s="1"/>
      <c r="L7317" s="1"/>
      <c r="M7317" s="1"/>
      <c r="N7317" s="1"/>
      <c r="AA7317" s="1"/>
      <c r="AB7317" s="1"/>
      <c r="AC7317" s="1"/>
    </row>
    <row r="7318" spans="2:29" x14ac:dyDescent="0.25">
      <c r="B7318" s="27">
        <f t="shared" si="176"/>
        <v>39752.83333331559</v>
      </c>
      <c r="C7318" s="25">
        <v>20</v>
      </c>
      <c r="D7318" s="25">
        <v>11.7</v>
      </c>
      <c r="E7318" s="25">
        <v>0</v>
      </c>
      <c r="J7318" s="1"/>
      <c r="K7318" s="1"/>
      <c r="L7318" s="1"/>
      <c r="M7318" s="1"/>
      <c r="N7318" s="1"/>
      <c r="AA7318" s="1"/>
      <c r="AB7318" s="1"/>
      <c r="AC7318" s="1"/>
    </row>
    <row r="7319" spans="2:29" x14ac:dyDescent="0.25">
      <c r="B7319" s="27">
        <f t="shared" si="176"/>
        <v>39752.874999982254</v>
      </c>
      <c r="C7319" s="25">
        <v>21</v>
      </c>
      <c r="D7319" s="25">
        <v>11.3</v>
      </c>
      <c r="E7319" s="25">
        <v>0</v>
      </c>
      <c r="J7319" s="1"/>
      <c r="K7319" s="1"/>
      <c r="L7319" s="1"/>
      <c r="M7319" s="1"/>
      <c r="N7319" s="1"/>
      <c r="AA7319" s="1"/>
      <c r="AB7319" s="1"/>
      <c r="AC7319" s="1"/>
    </row>
    <row r="7320" spans="2:29" x14ac:dyDescent="0.25">
      <c r="B7320" s="27">
        <f t="shared" si="176"/>
        <v>39752.916666648918</v>
      </c>
      <c r="C7320" s="25">
        <v>22</v>
      </c>
      <c r="D7320" s="25">
        <v>11.3</v>
      </c>
      <c r="E7320" s="25">
        <v>0</v>
      </c>
      <c r="J7320" s="1"/>
      <c r="K7320" s="1"/>
      <c r="L7320" s="1"/>
      <c r="M7320" s="1"/>
      <c r="N7320" s="1"/>
      <c r="AA7320" s="1"/>
      <c r="AB7320" s="1"/>
      <c r="AC7320" s="1"/>
    </row>
    <row r="7321" spans="2:29" x14ac:dyDescent="0.25">
      <c r="B7321" s="27">
        <f t="shared" si="176"/>
        <v>39752.958333315582</v>
      </c>
      <c r="C7321" s="25">
        <v>23</v>
      </c>
      <c r="D7321" s="25">
        <v>10.9</v>
      </c>
      <c r="E7321" s="25">
        <v>0</v>
      </c>
      <c r="J7321" s="1"/>
      <c r="K7321" s="1"/>
      <c r="L7321" s="1"/>
      <c r="M7321" s="1"/>
      <c r="N7321" s="1"/>
      <c r="AA7321" s="1"/>
      <c r="AB7321" s="1"/>
      <c r="AC7321" s="1"/>
    </row>
    <row r="7322" spans="2:29" x14ac:dyDescent="0.25">
      <c r="B7322" s="27">
        <f t="shared" si="176"/>
        <v>39752.999999982247</v>
      </c>
      <c r="C7322" s="25">
        <v>0</v>
      </c>
      <c r="D7322" s="25">
        <v>11</v>
      </c>
      <c r="E7322" s="25">
        <v>0</v>
      </c>
      <c r="J7322" s="1"/>
      <c r="K7322" s="1"/>
      <c r="L7322" s="1"/>
      <c r="M7322" s="1"/>
      <c r="N7322" s="1"/>
      <c r="AA7322" s="1"/>
      <c r="AB7322" s="1"/>
      <c r="AC7322" s="1"/>
    </row>
    <row r="7323" spans="2:29" x14ac:dyDescent="0.25">
      <c r="B7323" s="27">
        <f t="shared" si="176"/>
        <v>39753.041666648911</v>
      </c>
      <c r="C7323" s="25">
        <v>1</v>
      </c>
      <c r="D7323" s="25">
        <v>10.6</v>
      </c>
      <c r="E7323" s="25">
        <v>0</v>
      </c>
      <c r="J7323" s="1"/>
      <c r="K7323" s="1"/>
      <c r="L7323" s="1"/>
      <c r="M7323" s="1"/>
      <c r="N7323" s="1"/>
      <c r="AA7323" s="1"/>
      <c r="AB7323" s="1"/>
      <c r="AC7323" s="1"/>
    </row>
    <row r="7324" spans="2:29" x14ac:dyDescent="0.25">
      <c r="B7324" s="27">
        <f t="shared" si="176"/>
        <v>39753.083333315575</v>
      </c>
      <c r="C7324" s="25">
        <v>2</v>
      </c>
      <c r="D7324" s="25">
        <v>10.4</v>
      </c>
      <c r="E7324" s="25">
        <v>0</v>
      </c>
      <c r="J7324" s="1"/>
      <c r="K7324" s="1"/>
      <c r="L7324" s="1"/>
      <c r="M7324" s="1"/>
      <c r="N7324" s="1"/>
      <c r="AA7324" s="1"/>
      <c r="AB7324" s="1"/>
      <c r="AC7324" s="1"/>
    </row>
    <row r="7325" spans="2:29" x14ac:dyDescent="0.25">
      <c r="B7325" s="27">
        <f t="shared" si="176"/>
        <v>39753.124999982239</v>
      </c>
      <c r="C7325" s="25">
        <v>3</v>
      </c>
      <c r="D7325" s="25">
        <v>10.199999999999999</v>
      </c>
      <c r="E7325" s="25">
        <v>0</v>
      </c>
      <c r="J7325" s="1"/>
      <c r="K7325" s="1"/>
      <c r="L7325" s="1"/>
      <c r="M7325" s="1"/>
      <c r="N7325" s="1"/>
      <c r="AA7325" s="1"/>
      <c r="AB7325" s="1"/>
      <c r="AC7325" s="1"/>
    </row>
    <row r="7326" spans="2:29" x14ac:dyDescent="0.25">
      <c r="B7326" s="27">
        <f t="shared" si="176"/>
        <v>39753.166666648904</v>
      </c>
      <c r="C7326" s="25">
        <v>4</v>
      </c>
      <c r="D7326" s="25">
        <v>10.1</v>
      </c>
      <c r="E7326" s="25">
        <v>0</v>
      </c>
      <c r="J7326" s="1"/>
      <c r="K7326" s="1"/>
      <c r="L7326" s="1"/>
      <c r="M7326" s="1"/>
      <c r="N7326" s="1"/>
      <c r="AA7326" s="1"/>
      <c r="AB7326" s="1"/>
      <c r="AC7326" s="1"/>
    </row>
    <row r="7327" spans="2:29" x14ac:dyDescent="0.25">
      <c r="B7327" s="27">
        <f t="shared" si="176"/>
        <v>39753.208333315568</v>
      </c>
      <c r="C7327" s="25">
        <v>5</v>
      </c>
      <c r="D7327" s="25">
        <v>9.6999999999999993</v>
      </c>
      <c r="E7327" s="25">
        <v>0</v>
      </c>
      <c r="J7327" s="1"/>
      <c r="K7327" s="1"/>
      <c r="L7327" s="1"/>
      <c r="M7327" s="1"/>
      <c r="N7327" s="1"/>
      <c r="AA7327" s="1"/>
      <c r="AB7327" s="1"/>
      <c r="AC7327" s="1"/>
    </row>
    <row r="7328" spans="2:29" x14ac:dyDescent="0.25">
      <c r="B7328" s="27">
        <f t="shared" si="176"/>
        <v>39753.249999982232</v>
      </c>
      <c r="C7328" s="25">
        <v>6</v>
      </c>
      <c r="D7328" s="25">
        <v>10.199999999999999</v>
      </c>
      <c r="E7328" s="25">
        <v>0</v>
      </c>
      <c r="J7328" s="1"/>
      <c r="K7328" s="1"/>
      <c r="L7328" s="1"/>
      <c r="M7328" s="1"/>
      <c r="N7328" s="1"/>
      <c r="AA7328" s="1"/>
      <c r="AB7328" s="1"/>
      <c r="AC7328" s="1"/>
    </row>
    <row r="7329" spans="2:29" x14ac:dyDescent="0.25">
      <c r="B7329" s="27">
        <f t="shared" si="176"/>
        <v>39753.291666648896</v>
      </c>
      <c r="C7329" s="25">
        <v>7</v>
      </c>
      <c r="D7329" s="25">
        <v>10.199999999999999</v>
      </c>
      <c r="E7329" s="25">
        <v>0</v>
      </c>
      <c r="J7329" s="1"/>
      <c r="K7329" s="1"/>
      <c r="L7329" s="1"/>
      <c r="M7329" s="1"/>
      <c r="N7329" s="1"/>
      <c r="AA7329" s="1"/>
      <c r="AB7329" s="1"/>
      <c r="AC7329" s="1"/>
    </row>
    <row r="7330" spans="2:29" x14ac:dyDescent="0.25">
      <c r="B7330" s="27">
        <f t="shared" si="176"/>
        <v>39753.333333315561</v>
      </c>
      <c r="C7330" s="25">
        <v>8</v>
      </c>
      <c r="D7330" s="25">
        <v>9</v>
      </c>
      <c r="E7330" s="25">
        <v>10.23</v>
      </c>
      <c r="J7330" s="1"/>
      <c r="K7330" s="1"/>
      <c r="L7330" s="1"/>
      <c r="M7330" s="1"/>
      <c r="N7330" s="1"/>
      <c r="AA7330" s="1"/>
      <c r="AB7330" s="1"/>
      <c r="AC7330" s="1"/>
    </row>
    <row r="7331" spans="2:29" x14ac:dyDescent="0.25">
      <c r="B7331" s="27">
        <f t="shared" si="176"/>
        <v>39753.374999982225</v>
      </c>
      <c r="C7331" s="25">
        <v>9</v>
      </c>
      <c r="D7331" s="25">
        <v>7.4</v>
      </c>
      <c r="E7331" s="25">
        <v>36.33</v>
      </c>
      <c r="J7331" s="1"/>
      <c r="K7331" s="1"/>
      <c r="L7331" s="1"/>
      <c r="M7331" s="1"/>
      <c r="N7331" s="1"/>
      <c r="AA7331" s="1"/>
      <c r="AB7331" s="1"/>
      <c r="AC7331" s="1"/>
    </row>
    <row r="7332" spans="2:29" x14ac:dyDescent="0.25">
      <c r="B7332" s="27">
        <f t="shared" si="176"/>
        <v>39753.416666648889</v>
      </c>
      <c r="C7332" s="25">
        <v>10</v>
      </c>
      <c r="D7332" s="25">
        <v>7.2</v>
      </c>
      <c r="E7332" s="25">
        <v>53.59</v>
      </c>
      <c r="J7332" s="1"/>
      <c r="K7332" s="1"/>
      <c r="L7332" s="1"/>
      <c r="M7332" s="1"/>
      <c r="N7332" s="1"/>
      <c r="AA7332" s="1"/>
      <c r="AB7332" s="1"/>
      <c r="AC7332" s="1"/>
    </row>
    <row r="7333" spans="2:29" x14ac:dyDescent="0.25">
      <c r="B7333" s="27">
        <f t="shared" si="176"/>
        <v>39753.458333315553</v>
      </c>
      <c r="C7333" s="25">
        <v>11</v>
      </c>
      <c r="D7333" s="25">
        <v>7.5</v>
      </c>
      <c r="E7333" s="25">
        <v>97.26</v>
      </c>
      <c r="J7333" s="1"/>
      <c r="K7333" s="1"/>
      <c r="L7333" s="1"/>
      <c r="M7333" s="1"/>
      <c r="N7333" s="1"/>
      <c r="AA7333" s="1"/>
      <c r="AB7333" s="1"/>
      <c r="AC7333" s="1"/>
    </row>
    <row r="7334" spans="2:29" x14ac:dyDescent="0.25">
      <c r="B7334" s="27">
        <f t="shared" si="176"/>
        <v>39753.499999982218</v>
      </c>
      <c r="C7334" s="25">
        <v>12</v>
      </c>
      <c r="D7334" s="25">
        <v>13.3</v>
      </c>
      <c r="E7334" s="25">
        <v>585.62</v>
      </c>
      <c r="J7334" s="1"/>
      <c r="K7334" s="1"/>
      <c r="L7334" s="1"/>
      <c r="M7334" s="1"/>
      <c r="N7334" s="1"/>
      <c r="AA7334" s="1"/>
      <c r="AB7334" s="1"/>
      <c r="AC7334" s="1"/>
    </row>
    <row r="7335" spans="2:29" x14ac:dyDescent="0.25">
      <c r="B7335" s="27">
        <f t="shared" si="176"/>
        <v>39753.541666648882</v>
      </c>
      <c r="C7335" s="25">
        <v>13</v>
      </c>
      <c r="D7335" s="25">
        <v>13.8</v>
      </c>
      <c r="E7335" s="25">
        <v>537.97</v>
      </c>
      <c r="J7335" s="1"/>
      <c r="K7335" s="1"/>
      <c r="L7335" s="1"/>
      <c r="M7335" s="1"/>
      <c r="N7335" s="1"/>
      <c r="AA7335" s="1"/>
      <c r="AB7335" s="1"/>
      <c r="AC7335" s="1"/>
    </row>
    <row r="7336" spans="2:29" x14ac:dyDescent="0.25">
      <c r="B7336" s="27">
        <f t="shared" si="176"/>
        <v>39753.583333315546</v>
      </c>
      <c r="C7336" s="25">
        <v>14</v>
      </c>
      <c r="D7336" s="25">
        <v>12.6</v>
      </c>
      <c r="E7336" s="25">
        <v>215.34</v>
      </c>
      <c r="J7336" s="1"/>
      <c r="K7336" s="1"/>
      <c r="L7336" s="1"/>
      <c r="M7336" s="1"/>
      <c r="N7336" s="1"/>
      <c r="AA7336" s="1"/>
      <c r="AB7336" s="1"/>
      <c r="AC7336" s="1"/>
    </row>
    <row r="7337" spans="2:29" x14ac:dyDescent="0.25">
      <c r="B7337" s="27">
        <f t="shared" si="176"/>
        <v>39753.62499998221</v>
      </c>
      <c r="C7337" s="25">
        <v>15</v>
      </c>
      <c r="D7337" s="25">
        <v>11.3</v>
      </c>
      <c r="E7337" s="25">
        <v>57.14</v>
      </c>
      <c r="J7337" s="1"/>
      <c r="K7337" s="1"/>
      <c r="L7337" s="1"/>
      <c r="M7337" s="1"/>
      <c r="N7337" s="1"/>
      <c r="AA7337" s="1"/>
      <c r="AB7337" s="1"/>
      <c r="AC7337" s="1"/>
    </row>
    <row r="7338" spans="2:29" x14ac:dyDescent="0.25">
      <c r="B7338" s="27">
        <f t="shared" si="176"/>
        <v>39753.666666648875</v>
      </c>
      <c r="C7338" s="25">
        <v>16</v>
      </c>
      <c r="D7338" s="25">
        <v>11.2</v>
      </c>
      <c r="E7338" s="25">
        <v>40.68</v>
      </c>
      <c r="J7338" s="1"/>
      <c r="K7338" s="1"/>
      <c r="L7338" s="1"/>
      <c r="M7338" s="1"/>
      <c r="N7338" s="1"/>
      <c r="AA7338" s="1"/>
      <c r="AB7338" s="1"/>
      <c r="AC7338" s="1"/>
    </row>
    <row r="7339" spans="2:29" x14ac:dyDescent="0.25">
      <c r="B7339" s="27">
        <f t="shared" si="176"/>
        <v>39753.708333315539</v>
      </c>
      <c r="C7339" s="25">
        <v>17</v>
      </c>
      <c r="D7339" s="25">
        <v>11.5</v>
      </c>
      <c r="E7339" s="25">
        <v>26.28</v>
      </c>
      <c r="J7339" s="1"/>
      <c r="K7339" s="1"/>
      <c r="L7339" s="1"/>
      <c r="M7339" s="1"/>
      <c r="N7339" s="1"/>
      <c r="AA7339" s="1"/>
      <c r="AB7339" s="1"/>
      <c r="AC7339" s="1"/>
    </row>
    <row r="7340" spans="2:29" x14ac:dyDescent="0.25">
      <c r="B7340" s="27">
        <f t="shared" si="176"/>
        <v>39753.749999982203</v>
      </c>
      <c r="C7340" s="25">
        <v>18</v>
      </c>
      <c r="D7340" s="25">
        <v>11.7</v>
      </c>
      <c r="E7340" s="25">
        <v>0</v>
      </c>
      <c r="J7340" s="1"/>
      <c r="K7340" s="1"/>
      <c r="L7340" s="1"/>
      <c r="M7340" s="1"/>
      <c r="N7340" s="1"/>
      <c r="AA7340" s="1"/>
      <c r="AB7340" s="1"/>
      <c r="AC7340" s="1"/>
    </row>
    <row r="7341" spans="2:29" x14ac:dyDescent="0.25">
      <c r="B7341" s="27">
        <f t="shared" si="176"/>
        <v>39753.791666648867</v>
      </c>
      <c r="C7341" s="25">
        <v>19</v>
      </c>
      <c r="D7341" s="25">
        <v>11.6</v>
      </c>
      <c r="E7341" s="25">
        <v>0</v>
      </c>
      <c r="J7341" s="1"/>
      <c r="K7341" s="1"/>
      <c r="L7341" s="1"/>
      <c r="M7341" s="1"/>
      <c r="N7341" s="1"/>
      <c r="AA7341" s="1"/>
      <c r="AB7341" s="1"/>
      <c r="AC7341" s="1"/>
    </row>
    <row r="7342" spans="2:29" x14ac:dyDescent="0.25">
      <c r="B7342" s="27">
        <f t="shared" si="176"/>
        <v>39753.833333315531</v>
      </c>
      <c r="C7342" s="25">
        <v>20</v>
      </c>
      <c r="D7342" s="25">
        <v>11.1</v>
      </c>
      <c r="E7342" s="25">
        <v>0</v>
      </c>
      <c r="J7342" s="1"/>
      <c r="K7342" s="1"/>
      <c r="L7342" s="1"/>
      <c r="M7342" s="1"/>
      <c r="N7342" s="1"/>
      <c r="AA7342" s="1"/>
      <c r="AB7342" s="1"/>
      <c r="AC7342" s="1"/>
    </row>
    <row r="7343" spans="2:29" x14ac:dyDescent="0.25">
      <c r="B7343" s="27">
        <f t="shared" si="176"/>
        <v>39753.874999982196</v>
      </c>
      <c r="C7343" s="25">
        <v>21</v>
      </c>
      <c r="D7343" s="25">
        <v>10.8</v>
      </c>
      <c r="E7343" s="25">
        <v>0</v>
      </c>
      <c r="J7343" s="1"/>
      <c r="K7343" s="1"/>
      <c r="L7343" s="1"/>
      <c r="M7343" s="1"/>
      <c r="N7343" s="1"/>
      <c r="AA7343" s="1"/>
      <c r="AB7343" s="1"/>
      <c r="AC7343" s="1"/>
    </row>
    <row r="7344" spans="2:29" x14ac:dyDescent="0.25">
      <c r="B7344" s="27">
        <f t="shared" si="176"/>
        <v>39753.91666664886</v>
      </c>
      <c r="C7344" s="25">
        <v>22</v>
      </c>
      <c r="D7344" s="25">
        <v>10.199999999999999</v>
      </c>
      <c r="E7344" s="25">
        <v>0</v>
      </c>
      <c r="J7344" s="1"/>
      <c r="K7344" s="1"/>
      <c r="L7344" s="1"/>
      <c r="M7344" s="1"/>
      <c r="N7344" s="1"/>
      <c r="AA7344" s="1"/>
      <c r="AB7344" s="1"/>
      <c r="AC7344" s="1"/>
    </row>
    <row r="7345" spans="2:29" x14ac:dyDescent="0.25">
      <c r="B7345" s="27">
        <f t="shared" si="176"/>
        <v>39753.958333315524</v>
      </c>
      <c r="C7345" s="25">
        <v>23</v>
      </c>
      <c r="D7345" s="25">
        <v>9.5</v>
      </c>
      <c r="E7345" s="25">
        <v>0</v>
      </c>
      <c r="J7345" s="1"/>
      <c r="K7345" s="1"/>
      <c r="L7345" s="1"/>
      <c r="M7345" s="1"/>
      <c r="N7345" s="1"/>
      <c r="AA7345" s="1"/>
      <c r="AB7345" s="1"/>
      <c r="AC7345" s="1"/>
    </row>
    <row r="7346" spans="2:29" x14ac:dyDescent="0.25">
      <c r="B7346" s="27">
        <f t="shared" si="176"/>
        <v>39753.999999982188</v>
      </c>
      <c r="C7346" s="25">
        <v>0</v>
      </c>
      <c r="D7346" s="25">
        <v>9.1</v>
      </c>
      <c r="E7346" s="25">
        <v>0</v>
      </c>
      <c r="J7346" s="1"/>
      <c r="K7346" s="1"/>
      <c r="L7346" s="1"/>
      <c r="M7346" s="1"/>
      <c r="N7346" s="1"/>
      <c r="AA7346" s="1"/>
      <c r="AB7346" s="1"/>
      <c r="AC7346" s="1"/>
    </row>
    <row r="7347" spans="2:29" x14ac:dyDescent="0.25">
      <c r="B7347" s="27">
        <f t="shared" si="176"/>
        <v>39754.041666648853</v>
      </c>
      <c r="C7347" s="25">
        <v>1</v>
      </c>
      <c r="D7347" s="25">
        <v>9.1</v>
      </c>
      <c r="E7347" s="25">
        <v>0</v>
      </c>
      <c r="J7347" s="1"/>
      <c r="K7347" s="1"/>
      <c r="L7347" s="1"/>
      <c r="M7347" s="1"/>
      <c r="N7347" s="1"/>
      <c r="AA7347" s="1"/>
      <c r="AB7347" s="1"/>
      <c r="AC7347" s="1"/>
    </row>
    <row r="7348" spans="2:29" x14ac:dyDescent="0.25">
      <c r="B7348" s="27">
        <f t="shared" si="176"/>
        <v>39754.083333315517</v>
      </c>
      <c r="C7348" s="25">
        <v>2</v>
      </c>
      <c r="D7348" s="25">
        <v>8.9</v>
      </c>
      <c r="E7348" s="25">
        <v>0</v>
      </c>
      <c r="J7348" s="1"/>
      <c r="K7348" s="1"/>
      <c r="L7348" s="1"/>
      <c r="M7348" s="1"/>
      <c r="N7348" s="1"/>
      <c r="AA7348" s="1"/>
      <c r="AB7348" s="1"/>
      <c r="AC7348" s="1"/>
    </row>
    <row r="7349" spans="2:29" x14ac:dyDescent="0.25">
      <c r="B7349" s="27">
        <f t="shared" si="176"/>
        <v>39754.124999982181</v>
      </c>
      <c r="C7349" s="25">
        <v>3</v>
      </c>
      <c r="D7349" s="25">
        <v>8.4</v>
      </c>
      <c r="E7349" s="25">
        <v>0</v>
      </c>
      <c r="J7349" s="1"/>
      <c r="K7349" s="1"/>
      <c r="L7349" s="1"/>
      <c r="M7349" s="1"/>
      <c r="N7349" s="1"/>
      <c r="AA7349" s="1"/>
      <c r="AB7349" s="1"/>
      <c r="AC7349" s="1"/>
    </row>
    <row r="7350" spans="2:29" x14ac:dyDescent="0.25">
      <c r="B7350" s="27">
        <f t="shared" si="176"/>
        <v>39754.166666648845</v>
      </c>
      <c r="C7350" s="25">
        <v>4</v>
      </c>
      <c r="D7350" s="25">
        <v>8.4</v>
      </c>
      <c r="E7350" s="25">
        <v>0</v>
      </c>
      <c r="J7350" s="1"/>
      <c r="K7350" s="1"/>
      <c r="L7350" s="1"/>
      <c r="M7350" s="1"/>
      <c r="N7350" s="1"/>
      <c r="AA7350" s="1"/>
      <c r="AB7350" s="1"/>
      <c r="AC7350" s="1"/>
    </row>
    <row r="7351" spans="2:29" x14ac:dyDescent="0.25">
      <c r="B7351" s="27">
        <f t="shared" si="176"/>
        <v>39754.20833331551</v>
      </c>
      <c r="C7351" s="25">
        <v>5</v>
      </c>
      <c r="D7351" s="25">
        <v>8.3000000000000007</v>
      </c>
      <c r="E7351" s="25">
        <v>0</v>
      </c>
      <c r="J7351" s="1"/>
      <c r="K7351" s="1"/>
      <c r="L7351" s="1"/>
      <c r="M7351" s="1"/>
      <c r="N7351" s="1"/>
      <c r="AA7351" s="1"/>
      <c r="AB7351" s="1"/>
      <c r="AC7351" s="1"/>
    </row>
    <row r="7352" spans="2:29" x14ac:dyDescent="0.25">
      <c r="B7352" s="27">
        <f t="shared" si="176"/>
        <v>39754.249999982174</v>
      </c>
      <c r="C7352" s="25">
        <v>6</v>
      </c>
      <c r="D7352" s="25">
        <v>8.1999999999999993</v>
      </c>
      <c r="E7352" s="25">
        <v>0</v>
      </c>
      <c r="J7352" s="1"/>
      <c r="K7352" s="1"/>
      <c r="L7352" s="1"/>
      <c r="M7352" s="1"/>
      <c r="N7352" s="1"/>
      <c r="AA7352" s="1"/>
      <c r="AB7352" s="1"/>
      <c r="AC7352" s="1"/>
    </row>
    <row r="7353" spans="2:29" x14ac:dyDescent="0.25">
      <c r="B7353" s="27">
        <f t="shared" si="176"/>
        <v>39754.291666648838</v>
      </c>
      <c r="C7353" s="25">
        <v>7</v>
      </c>
      <c r="D7353" s="25">
        <v>7.8</v>
      </c>
      <c r="E7353" s="25">
        <v>0</v>
      </c>
      <c r="J7353" s="1"/>
      <c r="K7353" s="1"/>
      <c r="L7353" s="1"/>
      <c r="M7353" s="1"/>
      <c r="N7353" s="1"/>
      <c r="AA7353" s="1"/>
      <c r="AB7353" s="1"/>
      <c r="AC7353" s="1"/>
    </row>
    <row r="7354" spans="2:29" x14ac:dyDescent="0.25">
      <c r="B7354" s="27">
        <f t="shared" si="176"/>
        <v>39754.333333315502</v>
      </c>
      <c r="C7354" s="25">
        <v>8</v>
      </c>
      <c r="D7354" s="25">
        <v>6.9</v>
      </c>
      <c r="E7354" s="25">
        <v>8.25</v>
      </c>
      <c r="J7354" s="1"/>
      <c r="K7354" s="1"/>
      <c r="L7354" s="1"/>
      <c r="M7354" s="1"/>
      <c r="N7354" s="1"/>
      <c r="AA7354" s="1"/>
      <c r="AB7354" s="1"/>
      <c r="AC7354" s="1"/>
    </row>
    <row r="7355" spans="2:29" x14ac:dyDescent="0.25">
      <c r="B7355" s="27">
        <f t="shared" si="176"/>
        <v>39754.374999982167</v>
      </c>
      <c r="C7355" s="25">
        <v>9</v>
      </c>
      <c r="D7355" s="25">
        <v>6.3</v>
      </c>
      <c r="E7355" s="25">
        <v>37.380000000000003</v>
      </c>
      <c r="J7355" s="1"/>
      <c r="K7355" s="1"/>
      <c r="L7355" s="1"/>
      <c r="M7355" s="1"/>
      <c r="N7355" s="1"/>
      <c r="AA7355" s="1"/>
      <c r="AB7355" s="1"/>
      <c r="AC7355" s="1"/>
    </row>
    <row r="7356" spans="2:29" x14ac:dyDescent="0.25">
      <c r="B7356" s="27">
        <f t="shared" si="176"/>
        <v>39754.416666648831</v>
      </c>
      <c r="C7356" s="25">
        <v>10</v>
      </c>
      <c r="D7356" s="25">
        <v>6.5</v>
      </c>
      <c r="E7356" s="25">
        <v>50.6</v>
      </c>
      <c r="J7356" s="1"/>
      <c r="K7356" s="1"/>
      <c r="L7356" s="1"/>
      <c r="M7356" s="1"/>
      <c r="N7356" s="1"/>
      <c r="AA7356" s="1"/>
      <c r="AB7356" s="1"/>
      <c r="AC7356" s="1"/>
    </row>
    <row r="7357" spans="2:29" x14ac:dyDescent="0.25">
      <c r="B7357" s="27">
        <f t="shared" si="176"/>
        <v>39754.458333315495</v>
      </c>
      <c r="C7357" s="25">
        <v>11</v>
      </c>
      <c r="D7357" s="25">
        <v>7.4</v>
      </c>
      <c r="E7357" s="25">
        <v>215.73</v>
      </c>
      <c r="J7357" s="1"/>
      <c r="K7357" s="1"/>
      <c r="L7357" s="1"/>
      <c r="M7357" s="1"/>
      <c r="N7357" s="1"/>
      <c r="AA7357" s="1"/>
      <c r="AB7357" s="1"/>
      <c r="AC7357" s="1"/>
    </row>
    <row r="7358" spans="2:29" x14ac:dyDescent="0.25">
      <c r="B7358" s="27">
        <f t="shared" si="176"/>
        <v>39754.499999982159</v>
      </c>
      <c r="C7358" s="25">
        <v>12</v>
      </c>
      <c r="D7358" s="25">
        <v>13.6</v>
      </c>
      <c r="E7358" s="25">
        <v>580.27</v>
      </c>
      <c r="J7358" s="1"/>
      <c r="K7358" s="1"/>
      <c r="L7358" s="1"/>
      <c r="M7358" s="1"/>
      <c r="N7358" s="1"/>
      <c r="AA7358" s="1"/>
      <c r="AB7358" s="1"/>
      <c r="AC7358" s="1"/>
    </row>
    <row r="7359" spans="2:29" x14ac:dyDescent="0.25">
      <c r="B7359" s="27">
        <f t="shared" si="176"/>
        <v>39754.541666648824</v>
      </c>
      <c r="C7359" s="25">
        <v>13</v>
      </c>
      <c r="D7359" s="25">
        <v>14.3</v>
      </c>
      <c r="E7359" s="25">
        <v>602.91999999999996</v>
      </c>
      <c r="J7359" s="1"/>
      <c r="K7359" s="1"/>
      <c r="L7359" s="1"/>
      <c r="M7359" s="1"/>
      <c r="N7359" s="1"/>
      <c r="AA7359" s="1"/>
      <c r="AB7359" s="1"/>
      <c r="AC7359" s="1"/>
    </row>
    <row r="7360" spans="2:29" x14ac:dyDescent="0.25">
      <c r="B7360" s="27">
        <f t="shared" si="176"/>
        <v>39754.583333315488</v>
      </c>
      <c r="C7360" s="25">
        <v>14</v>
      </c>
      <c r="D7360" s="25">
        <v>14.7</v>
      </c>
      <c r="E7360" s="25">
        <v>555.74</v>
      </c>
      <c r="J7360" s="1"/>
      <c r="K7360" s="1"/>
      <c r="L7360" s="1"/>
      <c r="M7360" s="1"/>
      <c r="N7360" s="1"/>
      <c r="AA7360" s="1"/>
      <c r="AB7360" s="1"/>
      <c r="AC7360" s="1"/>
    </row>
    <row r="7361" spans="2:29" x14ac:dyDescent="0.25">
      <c r="B7361" s="27">
        <f t="shared" si="176"/>
        <v>39754.624999982152</v>
      </c>
      <c r="C7361" s="25">
        <v>15</v>
      </c>
      <c r="D7361" s="25">
        <v>14.4</v>
      </c>
      <c r="E7361" s="25">
        <v>83.75</v>
      </c>
      <c r="J7361" s="1"/>
      <c r="K7361" s="1"/>
      <c r="L7361" s="1"/>
      <c r="M7361" s="1"/>
      <c r="N7361" s="1"/>
      <c r="AA7361" s="1"/>
      <c r="AB7361" s="1"/>
      <c r="AC7361" s="1"/>
    </row>
    <row r="7362" spans="2:29" x14ac:dyDescent="0.25">
      <c r="B7362" s="27">
        <f t="shared" si="176"/>
        <v>39754.666666648816</v>
      </c>
      <c r="C7362" s="25">
        <v>16</v>
      </c>
      <c r="D7362" s="25">
        <v>14.1</v>
      </c>
      <c r="E7362" s="25">
        <v>41.94</v>
      </c>
      <c r="J7362" s="1"/>
      <c r="K7362" s="1"/>
      <c r="L7362" s="1"/>
      <c r="M7362" s="1"/>
      <c r="N7362" s="1"/>
      <c r="AA7362" s="1"/>
      <c r="AB7362" s="1"/>
      <c r="AC7362" s="1"/>
    </row>
    <row r="7363" spans="2:29" x14ac:dyDescent="0.25">
      <c r="B7363" s="27">
        <f t="shared" ref="B7363:B7426" si="177">B7362+1/24</f>
        <v>39754.708333315481</v>
      </c>
      <c r="C7363" s="25">
        <v>17</v>
      </c>
      <c r="D7363" s="25">
        <v>14</v>
      </c>
      <c r="E7363" s="25">
        <v>26.24</v>
      </c>
      <c r="J7363" s="1"/>
      <c r="K7363" s="1"/>
      <c r="L7363" s="1"/>
      <c r="M7363" s="1"/>
      <c r="N7363" s="1"/>
      <c r="AA7363" s="1"/>
      <c r="AB7363" s="1"/>
      <c r="AC7363" s="1"/>
    </row>
    <row r="7364" spans="2:29" x14ac:dyDescent="0.25">
      <c r="B7364" s="27">
        <f t="shared" si="177"/>
        <v>39754.749999982145</v>
      </c>
      <c r="C7364" s="25">
        <v>18</v>
      </c>
      <c r="D7364" s="25">
        <v>13.4</v>
      </c>
      <c r="E7364" s="25">
        <v>0</v>
      </c>
      <c r="J7364" s="1"/>
      <c r="K7364" s="1"/>
      <c r="L7364" s="1"/>
      <c r="M7364" s="1"/>
      <c r="N7364" s="1"/>
      <c r="AA7364" s="1"/>
      <c r="AB7364" s="1"/>
      <c r="AC7364" s="1"/>
    </row>
    <row r="7365" spans="2:29" x14ac:dyDescent="0.25">
      <c r="B7365" s="27">
        <f t="shared" si="177"/>
        <v>39754.791666648809</v>
      </c>
      <c r="C7365" s="25">
        <v>19</v>
      </c>
      <c r="D7365" s="25">
        <v>12.5</v>
      </c>
      <c r="E7365" s="25">
        <v>0</v>
      </c>
      <c r="J7365" s="1"/>
      <c r="K7365" s="1"/>
      <c r="L7365" s="1"/>
      <c r="M7365" s="1"/>
      <c r="N7365" s="1"/>
      <c r="AA7365" s="1"/>
      <c r="AB7365" s="1"/>
      <c r="AC7365" s="1"/>
    </row>
    <row r="7366" spans="2:29" x14ac:dyDescent="0.25">
      <c r="B7366" s="27">
        <f t="shared" si="177"/>
        <v>39754.833333315473</v>
      </c>
      <c r="C7366" s="25">
        <v>20</v>
      </c>
      <c r="D7366" s="25">
        <v>12</v>
      </c>
      <c r="E7366" s="25">
        <v>0</v>
      </c>
      <c r="J7366" s="1"/>
      <c r="K7366" s="1"/>
      <c r="L7366" s="1"/>
      <c r="M7366" s="1"/>
      <c r="N7366" s="1"/>
      <c r="AA7366" s="1"/>
      <c r="AB7366" s="1"/>
      <c r="AC7366" s="1"/>
    </row>
    <row r="7367" spans="2:29" x14ac:dyDescent="0.25">
      <c r="B7367" s="27">
        <f t="shared" si="177"/>
        <v>39754.874999982138</v>
      </c>
      <c r="C7367" s="25">
        <v>21</v>
      </c>
      <c r="D7367" s="25">
        <v>11.6</v>
      </c>
      <c r="E7367" s="25">
        <v>0</v>
      </c>
      <c r="J7367" s="1"/>
      <c r="K7367" s="1"/>
      <c r="L7367" s="1"/>
      <c r="M7367" s="1"/>
      <c r="N7367" s="1"/>
      <c r="AA7367" s="1"/>
      <c r="AB7367" s="1"/>
      <c r="AC7367" s="1"/>
    </row>
    <row r="7368" spans="2:29" x14ac:dyDescent="0.25">
      <c r="B7368" s="27">
        <f t="shared" si="177"/>
        <v>39754.916666648802</v>
      </c>
      <c r="C7368" s="25">
        <v>22</v>
      </c>
      <c r="D7368" s="25">
        <v>11.4</v>
      </c>
      <c r="E7368" s="25">
        <v>0</v>
      </c>
      <c r="J7368" s="1"/>
      <c r="K7368" s="1"/>
      <c r="L7368" s="1"/>
      <c r="M7368" s="1"/>
      <c r="N7368" s="1"/>
      <c r="AA7368" s="1"/>
      <c r="AB7368" s="1"/>
      <c r="AC7368" s="1"/>
    </row>
    <row r="7369" spans="2:29" x14ac:dyDescent="0.25">
      <c r="B7369" s="27">
        <f t="shared" si="177"/>
        <v>39754.958333315466</v>
      </c>
      <c r="C7369" s="25">
        <v>23</v>
      </c>
      <c r="D7369" s="25">
        <v>11.2</v>
      </c>
      <c r="E7369" s="25">
        <v>0</v>
      </c>
      <c r="J7369" s="1"/>
      <c r="K7369" s="1"/>
      <c r="L7369" s="1"/>
      <c r="M7369" s="1"/>
      <c r="N7369" s="1"/>
      <c r="AA7369" s="1"/>
      <c r="AB7369" s="1"/>
      <c r="AC7369" s="1"/>
    </row>
    <row r="7370" spans="2:29" x14ac:dyDescent="0.25">
      <c r="B7370" s="27">
        <f t="shared" si="177"/>
        <v>39754.99999998213</v>
      </c>
      <c r="C7370" s="25">
        <v>0</v>
      </c>
      <c r="D7370" s="25">
        <v>11</v>
      </c>
      <c r="E7370" s="25">
        <v>0</v>
      </c>
      <c r="J7370" s="1"/>
      <c r="K7370" s="1"/>
      <c r="L7370" s="1"/>
      <c r="M7370" s="1"/>
      <c r="N7370" s="1"/>
      <c r="AA7370" s="1"/>
      <c r="AB7370" s="1"/>
      <c r="AC7370" s="1"/>
    </row>
    <row r="7371" spans="2:29" x14ac:dyDescent="0.25">
      <c r="B7371" s="27">
        <f t="shared" si="177"/>
        <v>39755.041666648794</v>
      </c>
      <c r="C7371" s="25">
        <v>1</v>
      </c>
      <c r="D7371" s="25">
        <v>11.3</v>
      </c>
      <c r="E7371" s="25">
        <v>0</v>
      </c>
      <c r="J7371" s="1"/>
      <c r="K7371" s="1"/>
      <c r="L7371" s="1"/>
      <c r="M7371" s="1"/>
      <c r="N7371" s="1"/>
      <c r="AA7371" s="1"/>
      <c r="AB7371" s="1"/>
      <c r="AC7371" s="1"/>
    </row>
    <row r="7372" spans="2:29" x14ac:dyDescent="0.25">
      <c r="B7372" s="27">
        <f t="shared" si="177"/>
        <v>39755.083333315459</v>
      </c>
      <c r="C7372" s="25">
        <v>2</v>
      </c>
      <c r="D7372" s="25">
        <v>11.1</v>
      </c>
      <c r="E7372" s="25">
        <v>0</v>
      </c>
      <c r="J7372" s="1"/>
      <c r="K7372" s="1"/>
      <c r="L7372" s="1"/>
      <c r="M7372" s="1"/>
      <c r="N7372" s="1"/>
      <c r="AA7372" s="1"/>
      <c r="AB7372" s="1"/>
      <c r="AC7372" s="1"/>
    </row>
    <row r="7373" spans="2:29" x14ac:dyDescent="0.25">
      <c r="B7373" s="27">
        <f t="shared" si="177"/>
        <v>39755.124999982123</v>
      </c>
      <c r="C7373" s="25">
        <v>3</v>
      </c>
      <c r="D7373" s="25">
        <v>10.7</v>
      </c>
      <c r="E7373" s="25">
        <v>0</v>
      </c>
      <c r="J7373" s="1"/>
      <c r="K7373" s="1"/>
      <c r="L7373" s="1"/>
      <c r="M7373" s="1"/>
      <c r="N7373" s="1"/>
      <c r="AA7373" s="1"/>
      <c r="AB7373" s="1"/>
      <c r="AC7373" s="1"/>
    </row>
    <row r="7374" spans="2:29" x14ac:dyDescent="0.25">
      <c r="B7374" s="27">
        <f t="shared" si="177"/>
        <v>39755.166666648787</v>
      </c>
      <c r="C7374" s="25">
        <v>4</v>
      </c>
      <c r="D7374" s="25">
        <v>10.5</v>
      </c>
      <c r="E7374" s="25">
        <v>0</v>
      </c>
      <c r="J7374" s="1"/>
      <c r="K7374" s="1"/>
      <c r="L7374" s="1"/>
      <c r="M7374" s="1"/>
      <c r="N7374" s="1"/>
      <c r="AA7374" s="1"/>
      <c r="AB7374" s="1"/>
      <c r="AC7374" s="1"/>
    </row>
    <row r="7375" spans="2:29" x14ac:dyDescent="0.25">
      <c r="B7375" s="27">
        <f t="shared" si="177"/>
        <v>39755.208333315451</v>
      </c>
      <c r="C7375" s="25">
        <v>5</v>
      </c>
      <c r="D7375" s="25">
        <v>10.8</v>
      </c>
      <c r="E7375" s="25">
        <v>0</v>
      </c>
      <c r="J7375" s="1"/>
      <c r="K7375" s="1"/>
      <c r="L7375" s="1"/>
      <c r="M7375" s="1"/>
      <c r="N7375" s="1"/>
      <c r="AA7375" s="1"/>
      <c r="AB7375" s="1"/>
      <c r="AC7375" s="1"/>
    </row>
    <row r="7376" spans="2:29" x14ac:dyDescent="0.25">
      <c r="B7376" s="27">
        <f t="shared" si="177"/>
        <v>39755.249999982116</v>
      </c>
      <c r="C7376" s="25">
        <v>6</v>
      </c>
      <c r="D7376" s="25">
        <v>11.3</v>
      </c>
      <c r="E7376" s="25">
        <v>0</v>
      </c>
      <c r="J7376" s="1"/>
      <c r="K7376" s="1"/>
      <c r="L7376" s="1"/>
      <c r="M7376" s="1"/>
      <c r="N7376" s="1"/>
      <c r="AA7376" s="1"/>
      <c r="AB7376" s="1"/>
      <c r="AC7376" s="1"/>
    </row>
    <row r="7377" spans="2:29" x14ac:dyDescent="0.25">
      <c r="B7377" s="27">
        <f t="shared" si="177"/>
        <v>39755.29166664878</v>
      </c>
      <c r="C7377" s="25">
        <v>7</v>
      </c>
      <c r="D7377" s="25">
        <v>11.3</v>
      </c>
      <c r="E7377" s="25">
        <v>0</v>
      </c>
      <c r="J7377" s="1"/>
      <c r="K7377" s="1"/>
      <c r="L7377" s="1"/>
      <c r="M7377" s="1"/>
      <c r="N7377" s="1"/>
      <c r="AA7377" s="1"/>
      <c r="AB7377" s="1"/>
      <c r="AC7377" s="1"/>
    </row>
    <row r="7378" spans="2:29" x14ac:dyDescent="0.25">
      <c r="B7378" s="27">
        <f t="shared" si="177"/>
        <v>39755.333333315444</v>
      </c>
      <c r="C7378" s="25">
        <v>8</v>
      </c>
      <c r="D7378" s="25">
        <v>11.3</v>
      </c>
      <c r="E7378" s="25">
        <v>0.26</v>
      </c>
      <c r="J7378" s="1"/>
      <c r="K7378" s="1"/>
      <c r="L7378" s="1"/>
      <c r="M7378" s="1"/>
      <c r="N7378" s="1"/>
      <c r="AA7378" s="1"/>
      <c r="AB7378" s="1"/>
      <c r="AC7378" s="1"/>
    </row>
    <row r="7379" spans="2:29" x14ac:dyDescent="0.25">
      <c r="B7379" s="27">
        <f t="shared" si="177"/>
        <v>39755.374999982108</v>
      </c>
      <c r="C7379" s="25">
        <v>9</v>
      </c>
      <c r="D7379" s="25">
        <v>11.2</v>
      </c>
      <c r="E7379" s="25">
        <v>168.23</v>
      </c>
      <c r="J7379" s="1"/>
      <c r="K7379" s="1"/>
      <c r="L7379" s="1"/>
      <c r="M7379" s="1"/>
      <c r="N7379" s="1"/>
      <c r="AA7379" s="1"/>
      <c r="AB7379" s="1"/>
      <c r="AC7379" s="1"/>
    </row>
    <row r="7380" spans="2:29" x14ac:dyDescent="0.25">
      <c r="B7380" s="27">
        <f t="shared" si="177"/>
        <v>39755.416666648773</v>
      </c>
      <c r="C7380" s="25">
        <v>10</v>
      </c>
      <c r="D7380" s="25">
        <v>12.2</v>
      </c>
      <c r="E7380" s="25">
        <v>245.78</v>
      </c>
      <c r="J7380" s="1"/>
      <c r="K7380" s="1"/>
      <c r="L7380" s="1"/>
      <c r="M7380" s="1"/>
      <c r="N7380" s="1"/>
      <c r="AA7380" s="1"/>
      <c r="AB7380" s="1"/>
      <c r="AC7380" s="1"/>
    </row>
    <row r="7381" spans="2:29" x14ac:dyDescent="0.25">
      <c r="B7381" s="27">
        <f t="shared" si="177"/>
        <v>39755.458333315437</v>
      </c>
      <c r="C7381" s="25">
        <v>11</v>
      </c>
      <c r="D7381" s="25">
        <v>13.5</v>
      </c>
      <c r="E7381" s="25">
        <v>412.39</v>
      </c>
      <c r="J7381" s="1"/>
      <c r="K7381" s="1"/>
      <c r="L7381" s="1"/>
      <c r="M7381" s="1"/>
      <c r="N7381" s="1"/>
      <c r="AA7381" s="1"/>
      <c r="AB7381" s="1"/>
      <c r="AC7381" s="1"/>
    </row>
    <row r="7382" spans="2:29" x14ac:dyDescent="0.25">
      <c r="B7382" s="27">
        <f t="shared" si="177"/>
        <v>39755.499999982101</v>
      </c>
      <c r="C7382" s="25">
        <v>12</v>
      </c>
      <c r="D7382" s="25">
        <v>14.5</v>
      </c>
      <c r="E7382" s="25">
        <v>575.02</v>
      </c>
      <c r="J7382" s="1"/>
      <c r="K7382" s="1"/>
      <c r="L7382" s="1"/>
      <c r="M7382" s="1"/>
      <c r="N7382" s="1"/>
      <c r="AA7382" s="1"/>
      <c r="AB7382" s="1"/>
      <c r="AC7382" s="1"/>
    </row>
    <row r="7383" spans="2:29" x14ac:dyDescent="0.25">
      <c r="B7383" s="27">
        <f t="shared" si="177"/>
        <v>39755.541666648765</v>
      </c>
      <c r="C7383" s="25">
        <v>13</v>
      </c>
      <c r="D7383" s="25">
        <v>14.7</v>
      </c>
      <c r="E7383" s="25">
        <v>122.47</v>
      </c>
      <c r="J7383" s="1"/>
      <c r="K7383" s="1"/>
      <c r="L7383" s="1"/>
      <c r="M7383" s="1"/>
      <c r="N7383" s="1"/>
      <c r="AA7383" s="1"/>
      <c r="AB7383" s="1"/>
      <c r="AC7383" s="1"/>
    </row>
    <row r="7384" spans="2:29" x14ac:dyDescent="0.25">
      <c r="B7384" s="27">
        <f t="shared" si="177"/>
        <v>39755.58333331543</v>
      </c>
      <c r="C7384" s="25">
        <v>14</v>
      </c>
      <c r="D7384" s="25">
        <v>15.2</v>
      </c>
      <c r="E7384" s="25">
        <v>240.27</v>
      </c>
      <c r="J7384" s="1"/>
      <c r="K7384" s="1"/>
      <c r="L7384" s="1"/>
      <c r="M7384" s="1"/>
      <c r="N7384" s="1"/>
      <c r="AA7384" s="1"/>
      <c r="AB7384" s="1"/>
      <c r="AC7384" s="1"/>
    </row>
    <row r="7385" spans="2:29" x14ac:dyDescent="0.25">
      <c r="B7385" s="27">
        <f t="shared" si="177"/>
        <v>39755.624999982094</v>
      </c>
      <c r="C7385" s="25">
        <v>15</v>
      </c>
      <c r="D7385" s="25">
        <v>15.1</v>
      </c>
      <c r="E7385" s="25">
        <v>410.4</v>
      </c>
      <c r="J7385" s="1"/>
      <c r="K7385" s="1"/>
      <c r="L7385" s="1"/>
      <c r="M7385" s="1"/>
      <c r="N7385" s="1"/>
      <c r="AA7385" s="1"/>
      <c r="AB7385" s="1"/>
      <c r="AC7385" s="1"/>
    </row>
    <row r="7386" spans="2:29" x14ac:dyDescent="0.25">
      <c r="B7386" s="27">
        <f t="shared" si="177"/>
        <v>39755.666666648758</v>
      </c>
      <c r="C7386" s="25">
        <v>16</v>
      </c>
      <c r="D7386" s="25">
        <v>15.2</v>
      </c>
      <c r="E7386" s="25">
        <v>201.3</v>
      </c>
      <c r="J7386" s="1"/>
      <c r="K7386" s="1"/>
      <c r="L7386" s="1"/>
      <c r="M7386" s="1"/>
      <c r="N7386" s="1"/>
      <c r="AA7386" s="1"/>
      <c r="AB7386" s="1"/>
      <c r="AC7386" s="1"/>
    </row>
    <row r="7387" spans="2:29" x14ac:dyDescent="0.25">
      <c r="B7387" s="27">
        <f t="shared" si="177"/>
        <v>39755.708333315422</v>
      </c>
      <c r="C7387" s="25">
        <v>17</v>
      </c>
      <c r="D7387" s="25">
        <v>14.5</v>
      </c>
      <c r="E7387" s="25">
        <v>33.53</v>
      </c>
      <c r="J7387" s="1"/>
      <c r="K7387" s="1"/>
      <c r="L7387" s="1"/>
      <c r="M7387" s="1"/>
      <c r="N7387" s="1"/>
      <c r="AA7387" s="1"/>
      <c r="AB7387" s="1"/>
      <c r="AC7387" s="1"/>
    </row>
    <row r="7388" spans="2:29" x14ac:dyDescent="0.25">
      <c r="B7388" s="27">
        <f t="shared" si="177"/>
        <v>39755.749999982087</v>
      </c>
      <c r="C7388" s="25">
        <v>18</v>
      </c>
      <c r="D7388" s="25">
        <v>13.2</v>
      </c>
      <c r="E7388" s="25">
        <v>0</v>
      </c>
      <c r="J7388" s="1"/>
      <c r="K7388" s="1"/>
      <c r="L7388" s="1"/>
      <c r="M7388" s="1"/>
      <c r="N7388" s="1"/>
      <c r="AA7388" s="1"/>
      <c r="AB7388" s="1"/>
      <c r="AC7388" s="1"/>
    </row>
    <row r="7389" spans="2:29" x14ac:dyDescent="0.25">
      <c r="B7389" s="27">
        <f t="shared" si="177"/>
        <v>39755.791666648751</v>
      </c>
      <c r="C7389" s="25">
        <v>19</v>
      </c>
      <c r="D7389" s="25">
        <v>12.8</v>
      </c>
      <c r="E7389" s="25">
        <v>0</v>
      </c>
      <c r="J7389" s="1"/>
      <c r="K7389" s="1"/>
      <c r="L7389" s="1"/>
      <c r="M7389" s="1"/>
      <c r="N7389" s="1"/>
      <c r="AA7389" s="1"/>
      <c r="AB7389" s="1"/>
      <c r="AC7389" s="1"/>
    </row>
    <row r="7390" spans="2:29" x14ac:dyDescent="0.25">
      <c r="B7390" s="27">
        <f t="shared" si="177"/>
        <v>39755.833333315415</v>
      </c>
      <c r="C7390" s="25">
        <v>20</v>
      </c>
      <c r="D7390" s="25">
        <v>12.9</v>
      </c>
      <c r="E7390" s="25">
        <v>0</v>
      </c>
      <c r="J7390" s="1"/>
      <c r="K7390" s="1"/>
      <c r="L7390" s="1"/>
      <c r="M7390" s="1"/>
      <c r="N7390" s="1"/>
      <c r="AA7390" s="1"/>
      <c r="AB7390" s="1"/>
      <c r="AC7390" s="1"/>
    </row>
    <row r="7391" spans="2:29" x14ac:dyDescent="0.25">
      <c r="B7391" s="27">
        <f t="shared" si="177"/>
        <v>39755.874999982079</v>
      </c>
      <c r="C7391" s="25">
        <v>21</v>
      </c>
      <c r="D7391" s="25">
        <v>12.8</v>
      </c>
      <c r="E7391" s="25">
        <v>0</v>
      </c>
      <c r="J7391" s="1"/>
      <c r="K7391" s="1"/>
      <c r="L7391" s="1"/>
      <c r="M7391" s="1"/>
      <c r="N7391" s="1"/>
      <c r="AA7391" s="1"/>
      <c r="AB7391" s="1"/>
      <c r="AC7391" s="1"/>
    </row>
    <row r="7392" spans="2:29" x14ac:dyDescent="0.25">
      <c r="B7392" s="27">
        <f t="shared" si="177"/>
        <v>39755.916666648744</v>
      </c>
      <c r="C7392" s="25">
        <v>22</v>
      </c>
      <c r="D7392" s="25">
        <v>12.8</v>
      </c>
      <c r="E7392" s="25">
        <v>0</v>
      </c>
      <c r="J7392" s="1"/>
      <c r="K7392" s="1"/>
      <c r="L7392" s="1"/>
      <c r="M7392" s="1"/>
      <c r="N7392" s="1"/>
      <c r="AA7392" s="1"/>
      <c r="AB7392" s="1"/>
      <c r="AC7392" s="1"/>
    </row>
    <row r="7393" spans="2:29" x14ac:dyDescent="0.25">
      <c r="B7393" s="27">
        <f t="shared" si="177"/>
        <v>39755.958333315408</v>
      </c>
      <c r="C7393" s="25">
        <v>23</v>
      </c>
      <c r="D7393" s="25">
        <v>12.3</v>
      </c>
      <c r="E7393" s="25">
        <v>0</v>
      </c>
      <c r="J7393" s="1"/>
      <c r="K7393" s="1"/>
      <c r="L7393" s="1"/>
      <c r="M7393" s="1"/>
      <c r="N7393" s="1"/>
      <c r="AA7393" s="1"/>
      <c r="AB7393" s="1"/>
      <c r="AC7393" s="1"/>
    </row>
    <row r="7394" spans="2:29" x14ac:dyDescent="0.25">
      <c r="B7394" s="27">
        <f t="shared" si="177"/>
        <v>39755.999999982072</v>
      </c>
      <c r="C7394" s="25">
        <v>0</v>
      </c>
      <c r="D7394" s="25">
        <v>12.4</v>
      </c>
      <c r="E7394" s="25">
        <v>0</v>
      </c>
      <c r="J7394" s="1"/>
      <c r="K7394" s="1"/>
      <c r="L7394" s="1"/>
      <c r="M7394" s="1"/>
      <c r="N7394" s="1"/>
      <c r="AA7394" s="1"/>
      <c r="AB7394" s="1"/>
      <c r="AC7394" s="1"/>
    </row>
    <row r="7395" spans="2:29" x14ac:dyDescent="0.25">
      <c r="B7395" s="27">
        <f t="shared" si="177"/>
        <v>39756.041666648736</v>
      </c>
      <c r="C7395" s="25">
        <v>1</v>
      </c>
      <c r="D7395" s="25">
        <v>12.4</v>
      </c>
      <c r="E7395" s="25">
        <v>0</v>
      </c>
      <c r="J7395" s="1"/>
      <c r="K7395" s="1"/>
      <c r="L7395" s="1"/>
      <c r="M7395" s="1"/>
      <c r="N7395" s="1"/>
      <c r="AA7395" s="1"/>
      <c r="AB7395" s="1"/>
      <c r="AC7395" s="1"/>
    </row>
    <row r="7396" spans="2:29" x14ac:dyDescent="0.25">
      <c r="B7396" s="27">
        <f t="shared" si="177"/>
        <v>39756.083333315401</v>
      </c>
      <c r="C7396" s="25">
        <v>2</v>
      </c>
      <c r="D7396" s="25">
        <v>12.6</v>
      </c>
      <c r="E7396" s="25">
        <v>0</v>
      </c>
      <c r="J7396" s="1"/>
      <c r="K7396" s="1"/>
      <c r="L7396" s="1"/>
      <c r="M7396" s="1"/>
      <c r="N7396" s="1"/>
      <c r="AA7396" s="1"/>
      <c r="AB7396" s="1"/>
      <c r="AC7396" s="1"/>
    </row>
    <row r="7397" spans="2:29" x14ac:dyDescent="0.25">
      <c r="B7397" s="27">
        <f t="shared" si="177"/>
        <v>39756.124999982065</v>
      </c>
      <c r="C7397" s="25">
        <v>3</v>
      </c>
      <c r="D7397" s="25">
        <v>13.3</v>
      </c>
      <c r="E7397" s="25">
        <v>0</v>
      </c>
      <c r="J7397" s="1"/>
      <c r="K7397" s="1"/>
      <c r="L7397" s="1"/>
      <c r="M7397" s="1"/>
      <c r="N7397" s="1"/>
      <c r="AA7397" s="1"/>
      <c r="AB7397" s="1"/>
      <c r="AC7397" s="1"/>
    </row>
    <row r="7398" spans="2:29" x14ac:dyDescent="0.25">
      <c r="B7398" s="27">
        <f t="shared" si="177"/>
        <v>39756.166666648729</v>
      </c>
      <c r="C7398" s="25">
        <v>4</v>
      </c>
      <c r="D7398" s="25">
        <v>12.5</v>
      </c>
      <c r="E7398" s="25">
        <v>0</v>
      </c>
      <c r="J7398" s="1"/>
      <c r="K7398" s="1"/>
      <c r="L7398" s="1"/>
      <c r="M7398" s="1"/>
      <c r="N7398" s="1"/>
      <c r="AA7398" s="1"/>
      <c r="AB7398" s="1"/>
      <c r="AC7398" s="1"/>
    </row>
    <row r="7399" spans="2:29" x14ac:dyDescent="0.25">
      <c r="B7399" s="27">
        <f t="shared" si="177"/>
        <v>39756.208333315393</v>
      </c>
      <c r="C7399" s="25">
        <v>5</v>
      </c>
      <c r="D7399" s="25">
        <v>12.2</v>
      </c>
      <c r="E7399" s="25">
        <v>0</v>
      </c>
      <c r="J7399" s="1"/>
      <c r="K7399" s="1"/>
      <c r="L7399" s="1"/>
      <c r="M7399" s="1"/>
      <c r="N7399" s="1"/>
      <c r="AA7399" s="1"/>
      <c r="AB7399" s="1"/>
      <c r="AC7399" s="1"/>
    </row>
    <row r="7400" spans="2:29" x14ac:dyDescent="0.25">
      <c r="B7400" s="27">
        <f t="shared" si="177"/>
        <v>39756.249999982057</v>
      </c>
      <c r="C7400" s="25">
        <v>6</v>
      </c>
      <c r="D7400" s="25">
        <v>11.7</v>
      </c>
      <c r="E7400" s="25">
        <v>0</v>
      </c>
      <c r="J7400" s="1"/>
      <c r="K7400" s="1"/>
      <c r="L7400" s="1"/>
      <c r="M7400" s="1"/>
      <c r="N7400" s="1"/>
      <c r="AA7400" s="1"/>
      <c r="AB7400" s="1"/>
      <c r="AC7400" s="1"/>
    </row>
    <row r="7401" spans="2:29" x14ac:dyDescent="0.25">
      <c r="B7401" s="27">
        <f t="shared" si="177"/>
        <v>39756.291666648722</v>
      </c>
      <c r="C7401" s="25">
        <v>7</v>
      </c>
      <c r="D7401" s="25">
        <v>11.7</v>
      </c>
      <c r="E7401" s="25">
        <v>0</v>
      </c>
      <c r="J7401" s="1"/>
      <c r="K7401" s="1"/>
      <c r="L7401" s="1"/>
      <c r="M7401" s="1"/>
      <c r="N7401" s="1"/>
      <c r="AA7401" s="1"/>
      <c r="AB7401" s="1"/>
      <c r="AC7401" s="1"/>
    </row>
    <row r="7402" spans="2:29" x14ac:dyDescent="0.25">
      <c r="B7402" s="27">
        <f t="shared" si="177"/>
        <v>39756.333333315386</v>
      </c>
      <c r="C7402" s="25">
        <v>8</v>
      </c>
      <c r="D7402" s="25">
        <v>11.7</v>
      </c>
      <c r="E7402" s="25">
        <v>4.91</v>
      </c>
      <c r="J7402" s="1"/>
      <c r="K7402" s="1"/>
      <c r="L7402" s="1"/>
      <c r="M7402" s="1"/>
      <c r="N7402" s="1"/>
      <c r="AA7402" s="1"/>
      <c r="AB7402" s="1"/>
      <c r="AC7402" s="1"/>
    </row>
    <row r="7403" spans="2:29" x14ac:dyDescent="0.25">
      <c r="B7403" s="27">
        <f t="shared" si="177"/>
        <v>39756.37499998205</v>
      </c>
      <c r="C7403" s="25">
        <v>9</v>
      </c>
      <c r="D7403" s="25">
        <v>12.2</v>
      </c>
      <c r="E7403" s="25">
        <v>168.16</v>
      </c>
      <c r="J7403" s="1"/>
      <c r="K7403" s="1"/>
      <c r="L7403" s="1"/>
      <c r="M7403" s="1"/>
      <c r="N7403" s="1"/>
      <c r="AA7403" s="1"/>
      <c r="AB7403" s="1"/>
      <c r="AC7403" s="1"/>
    </row>
    <row r="7404" spans="2:29" x14ac:dyDescent="0.25">
      <c r="B7404" s="27">
        <f t="shared" si="177"/>
        <v>39756.416666648714</v>
      </c>
      <c r="C7404" s="25">
        <v>10</v>
      </c>
      <c r="D7404" s="25">
        <v>13.3</v>
      </c>
      <c r="E7404" s="25">
        <v>343.38</v>
      </c>
      <c r="J7404" s="1"/>
      <c r="K7404" s="1"/>
      <c r="L7404" s="1"/>
      <c r="M7404" s="1"/>
      <c r="N7404" s="1"/>
      <c r="AA7404" s="1"/>
      <c r="AB7404" s="1"/>
      <c r="AC7404" s="1"/>
    </row>
    <row r="7405" spans="2:29" x14ac:dyDescent="0.25">
      <c r="B7405" s="27">
        <f t="shared" si="177"/>
        <v>39756.458333315379</v>
      </c>
      <c r="C7405" s="25">
        <v>11</v>
      </c>
      <c r="D7405" s="25">
        <v>14.8</v>
      </c>
      <c r="E7405" s="25">
        <v>438.94</v>
      </c>
      <c r="J7405" s="1"/>
      <c r="K7405" s="1"/>
      <c r="L7405" s="1"/>
      <c r="M7405" s="1"/>
      <c r="N7405" s="1"/>
      <c r="AA7405" s="1"/>
      <c r="AB7405" s="1"/>
      <c r="AC7405" s="1"/>
    </row>
    <row r="7406" spans="2:29" x14ac:dyDescent="0.25">
      <c r="B7406" s="27">
        <f t="shared" si="177"/>
        <v>39756.499999982043</v>
      </c>
      <c r="C7406" s="25">
        <v>12</v>
      </c>
      <c r="D7406" s="25">
        <v>15.7</v>
      </c>
      <c r="E7406" s="25">
        <v>294.58</v>
      </c>
      <c r="J7406" s="1"/>
      <c r="K7406" s="1"/>
      <c r="L7406" s="1"/>
      <c r="M7406" s="1"/>
      <c r="N7406" s="1"/>
      <c r="AA7406" s="1"/>
      <c r="AB7406" s="1"/>
      <c r="AC7406" s="1"/>
    </row>
    <row r="7407" spans="2:29" x14ac:dyDescent="0.25">
      <c r="B7407" s="27">
        <f t="shared" si="177"/>
        <v>39756.541666648707</v>
      </c>
      <c r="C7407" s="25">
        <v>13</v>
      </c>
      <c r="D7407" s="25">
        <v>15.2</v>
      </c>
      <c r="E7407" s="25">
        <v>129.80000000000001</v>
      </c>
      <c r="J7407" s="1"/>
      <c r="K7407" s="1"/>
      <c r="L7407" s="1"/>
      <c r="M7407" s="1"/>
      <c r="N7407" s="1"/>
      <c r="AA7407" s="1"/>
      <c r="AB7407" s="1"/>
      <c r="AC7407" s="1"/>
    </row>
    <row r="7408" spans="2:29" x14ac:dyDescent="0.25">
      <c r="B7408" s="27">
        <f t="shared" si="177"/>
        <v>39756.583333315371</v>
      </c>
      <c r="C7408" s="25">
        <v>14</v>
      </c>
      <c r="D7408" s="25">
        <v>15.7</v>
      </c>
      <c r="E7408" s="25">
        <v>436.88</v>
      </c>
      <c r="J7408" s="1"/>
      <c r="K7408" s="1"/>
      <c r="L7408" s="1"/>
      <c r="M7408" s="1"/>
      <c r="N7408" s="1"/>
      <c r="AA7408" s="1"/>
      <c r="AB7408" s="1"/>
      <c r="AC7408" s="1"/>
    </row>
    <row r="7409" spans="2:29" x14ac:dyDescent="0.25">
      <c r="B7409" s="27">
        <f t="shared" si="177"/>
        <v>39756.624999982036</v>
      </c>
      <c r="C7409" s="25">
        <v>15</v>
      </c>
      <c r="D7409" s="25">
        <v>15.9</v>
      </c>
      <c r="E7409" s="25">
        <v>54.3</v>
      </c>
      <c r="J7409" s="1"/>
      <c r="K7409" s="1"/>
      <c r="L7409" s="1"/>
      <c r="M7409" s="1"/>
      <c r="N7409" s="1"/>
      <c r="AA7409" s="1"/>
      <c r="AB7409" s="1"/>
      <c r="AC7409" s="1"/>
    </row>
    <row r="7410" spans="2:29" x14ac:dyDescent="0.25">
      <c r="B7410" s="27">
        <f t="shared" si="177"/>
        <v>39756.6666666487</v>
      </c>
      <c r="C7410" s="25">
        <v>16</v>
      </c>
      <c r="D7410" s="25">
        <v>15.6</v>
      </c>
      <c r="E7410" s="25">
        <v>52.9</v>
      </c>
      <c r="J7410" s="1"/>
      <c r="K7410" s="1"/>
      <c r="L7410" s="1"/>
      <c r="M7410" s="1"/>
      <c r="N7410" s="1"/>
      <c r="AA7410" s="1"/>
      <c r="AB7410" s="1"/>
      <c r="AC7410" s="1"/>
    </row>
    <row r="7411" spans="2:29" x14ac:dyDescent="0.25">
      <c r="B7411" s="27">
        <f t="shared" si="177"/>
        <v>39756.708333315364</v>
      </c>
      <c r="C7411" s="25">
        <v>17</v>
      </c>
      <c r="D7411" s="25">
        <v>14.8</v>
      </c>
      <c r="E7411" s="25">
        <v>2.3199999999999998</v>
      </c>
      <c r="J7411" s="1"/>
      <c r="K7411" s="1"/>
      <c r="L7411" s="1"/>
      <c r="M7411" s="1"/>
      <c r="N7411" s="1"/>
      <c r="AA7411" s="1"/>
      <c r="AB7411" s="1"/>
      <c r="AC7411" s="1"/>
    </row>
    <row r="7412" spans="2:29" x14ac:dyDescent="0.25">
      <c r="B7412" s="27">
        <f t="shared" si="177"/>
        <v>39756.749999982028</v>
      </c>
      <c r="C7412" s="25">
        <v>18</v>
      </c>
      <c r="D7412" s="25">
        <v>14.2</v>
      </c>
      <c r="E7412" s="25">
        <v>0</v>
      </c>
      <c r="J7412" s="1"/>
      <c r="K7412" s="1"/>
      <c r="L7412" s="1"/>
      <c r="M7412" s="1"/>
      <c r="N7412" s="1"/>
      <c r="AA7412" s="1"/>
      <c r="AB7412" s="1"/>
      <c r="AC7412" s="1"/>
    </row>
    <row r="7413" spans="2:29" x14ac:dyDescent="0.25">
      <c r="B7413" s="27">
        <f t="shared" si="177"/>
        <v>39756.791666648693</v>
      </c>
      <c r="C7413" s="25">
        <v>19</v>
      </c>
      <c r="D7413" s="25">
        <v>14</v>
      </c>
      <c r="E7413" s="25">
        <v>0</v>
      </c>
      <c r="J7413" s="1"/>
      <c r="K7413" s="1"/>
      <c r="L7413" s="1"/>
      <c r="M7413" s="1"/>
      <c r="N7413" s="1"/>
      <c r="AA7413" s="1"/>
      <c r="AB7413" s="1"/>
      <c r="AC7413" s="1"/>
    </row>
    <row r="7414" spans="2:29" x14ac:dyDescent="0.25">
      <c r="B7414" s="27">
        <f t="shared" si="177"/>
        <v>39756.833333315357</v>
      </c>
      <c r="C7414" s="25">
        <v>20</v>
      </c>
      <c r="D7414" s="25">
        <v>14.1</v>
      </c>
      <c r="E7414" s="25">
        <v>0</v>
      </c>
      <c r="J7414" s="1"/>
      <c r="K7414" s="1"/>
      <c r="L7414" s="1"/>
      <c r="M7414" s="1"/>
      <c r="N7414" s="1"/>
      <c r="AA7414" s="1"/>
      <c r="AB7414" s="1"/>
      <c r="AC7414" s="1"/>
    </row>
    <row r="7415" spans="2:29" x14ac:dyDescent="0.25">
      <c r="B7415" s="27">
        <f t="shared" si="177"/>
        <v>39756.874999982021</v>
      </c>
      <c r="C7415" s="25">
        <v>21</v>
      </c>
      <c r="D7415" s="25">
        <v>14.5</v>
      </c>
      <c r="E7415" s="25">
        <v>0</v>
      </c>
      <c r="J7415" s="1"/>
      <c r="K7415" s="1"/>
      <c r="L7415" s="1"/>
      <c r="M7415" s="1"/>
      <c r="N7415" s="1"/>
      <c r="AA7415" s="1"/>
      <c r="AB7415" s="1"/>
      <c r="AC7415" s="1"/>
    </row>
    <row r="7416" spans="2:29" x14ac:dyDescent="0.25">
      <c r="B7416" s="27">
        <f t="shared" si="177"/>
        <v>39756.916666648685</v>
      </c>
      <c r="C7416" s="25">
        <v>22</v>
      </c>
      <c r="D7416" s="25">
        <v>14.6</v>
      </c>
      <c r="E7416" s="25">
        <v>0</v>
      </c>
      <c r="J7416" s="1"/>
      <c r="K7416" s="1"/>
      <c r="L7416" s="1"/>
      <c r="M7416" s="1"/>
      <c r="N7416" s="1"/>
      <c r="AA7416" s="1"/>
      <c r="AB7416" s="1"/>
      <c r="AC7416" s="1"/>
    </row>
    <row r="7417" spans="2:29" x14ac:dyDescent="0.25">
      <c r="B7417" s="27">
        <f t="shared" si="177"/>
        <v>39756.95833331535</v>
      </c>
      <c r="C7417" s="25">
        <v>23</v>
      </c>
      <c r="D7417" s="25">
        <v>14.8</v>
      </c>
      <c r="E7417" s="25">
        <v>0</v>
      </c>
      <c r="J7417" s="1"/>
      <c r="K7417" s="1"/>
      <c r="L7417" s="1"/>
      <c r="M7417" s="1"/>
      <c r="N7417" s="1"/>
      <c r="AA7417" s="1"/>
      <c r="AB7417" s="1"/>
      <c r="AC7417" s="1"/>
    </row>
    <row r="7418" spans="2:29" x14ac:dyDescent="0.25">
      <c r="B7418" s="27">
        <f t="shared" si="177"/>
        <v>39756.999999982014</v>
      </c>
      <c r="C7418" s="25">
        <v>0</v>
      </c>
      <c r="D7418" s="25">
        <v>14.7</v>
      </c>
      <c r="E7418" s="25">
        <v>0</v>
      </c>
      <c r="J7418" s="1"/>
      <c r="K7418" s="1"/>
      <c r="L7418" s="1"/>
      <c r="M7418" s="1"/>
      <c r="N7418" s="1"/>
      <c r="AA7418" s="1"/>
      <c r="AB7418" s="1"/>
      <c r="AC7418" s="1"/>
    </row>
    <row r="7419" spans="2:29" x14ac:dyDescent="0.25">
      <c r="B7419" s="27">
        <f t="shared" si="177"/>
        <v>39757.041666648678</v>
      </c>
      <c r="C7419" s="25">
        <v>1</v>
      </c>
      <c r="D7419" s="25">
        <v>14.7</v>
      </c>
      <c r="E7419" s="25">
        <v>0</v>
      </c>
      <c r="J7419" s="1"/>
      <c r="K7419" s="1"/>
      <c r="L7419" s="1"/>
      <c r="M7419" s="1"/>
      <c r="N7419" s="1"/>
      <c r="AA7419" s="1"/>
      <c r="AB7419" s="1"/>
      <c r="AC7419" s="1"/>
    </row>
    <row r="7420" spans="2:29" x14ac:dyDescent="0.25">
      <c r="B7420" s="27">
        <f t="shared" si="177"/>
        <v>39757.083333315342</v>
      </c>
      <c r="C7420" s="25">
        <v>2</v>
      </c>
      <c r="D7420" s="25">
        <v>14.8</v>
      </c>
      <c r="E7420" s="25">
        <v>0</v>
      </c>
      <c r="J7420" s="1"/>
      <c r="K7420" s="1"/>
      <c r="L7420" s="1"/>
      <c r="M7420" s="1"/>
      <c r="N7420" s="1"/>
      <c r="AA7420" s="1"/>
      <c r="AB7420" s="1"/>
      <c r="AC7420" s="1"/>
    </row>
    <row r="7421" spans="2:29" x14ac:dyDescent="0.25">
      <c r="B7421" s="27">
        <f t="shared" si="177"/>
        <v>39757.124999982007</v>
      </c>
      <c r="C7421" s="25">
        <v>3</v>
      </c>
      <c r="D7421" s="25">
        <v>14.9</v>
      </c>
      <c r="E7421" s="25">
        <v>0</v>
      </c>
      <c r="J7421" s="1"/>
      <c r="K7421" s="1"/>
      <c r="L7421" s="1"/>
      <c r="M7421" s="1"/>
      <c r="N7421" s="1"/>
      <c r="AA7421" s="1"/>
      <c r="AB7421" s="1"/>
      <c r="AC7421" s="1"/>
    </row>
    <row r="7422" spans="2:29" x14ac:dyDescent="0.25">
      <c r="B7422" s="27">
        <f t="shared" si="177"/>
        <v>39757.166666648671</v>
      </c>
      <c r="C7422" s="25">
        <v>4</v>
      </c>
      <c r="D7422" s="25">
        <v>15.3</v>
      </c>
      <c r="E7422" s="25">
        <v>0</v>
      </c>
      <c r="J7422" s="1"/>
      <c r="K7422" s="1"/>
      <c r="L7422" s="1"/>
      <c r="M7422" s="1"/>
      <c r="N7422" s="1"/>
      <c r="AA7422" s="1"/>
      <c r="AB7422" s="1"/>
      <c r="AC7422" s="1"/>
    </row>
    <row r="7423" spans="2:29" x14ac:dyDescent="0.25">
      <c r="B7423" s="27">
        <f t="shared" si="177"/>
        <v>39757.208333315335</v>
      </c>
      <c r="C7423" s="25">
        <v>5</v>
      </c>
      <c r="D7423" s="25">
        <v>15.2</v>
      </c>
      <c r="E7423" s="25">
        <v>0</v>
      </c>
      <c r="J7423" s="1"/>
      <c r="K7423" s="1"/>
      <c r="L7423" s="1"/>
      <c r="M7423" s="1"/>
      <c r="N7423" s="1"/>
      <c r="AA7423" s="1"/>
      <c r="AB7423" s="1"/>
      <c r="AC7423" s="1"/>
    </row>
    <row r="7424" spans="2:29" x14ac:dyDescent="0.25">
      <c r="B7424" s="27">
        <f t="shared" si="177"/>
        <v>39757.249999981999</v>
      </c>
      <c r="C7424" s="25">
        <v>6</v>
      </c>
      <c r="D7424" s="25">
        <v>15.3</v>
      </c>
      <c r="E7424" s="25">
        <v>0</v>
      </c>
      <c r="J7424" s="1"/>
      <c r="K7424" s="1"/>
      <c r="L7424" s="1"/>
      <c r="M7424" s="1"/>
      <c r="N7424" s="1"/>
      <c r="AA7424" s="1"/>
      <c r="AB7424" s="1"/>
      <c r="AC7424" s="1"/>
    </row>
    <row r="7425" spans="2:29" x14ac:dyDescent="0.25">
      <c r="B7425" s="27">
        <f t="shared" si="177"/>
        <v>39757.291666648664</v>
      </c>
      <c r="C7425" s="25">
        <v>7</v>
      </c>
      <c r="D7425" s="25">
        <v>15.3</v>
      </c>
      <c r="E7425" s="25">
        <v>0</v>
      </c>
      <c r="J7425" s="1"/>
      <c r="K7425" s="1"/>
      <c r="L7425" s="1"/>
      <c r="M7425" s="1"/>
      <c r="N7425" s="1"/>
      <c r="AA7425" s="1"/>
      <c r="AB7425" s="1"/>
      <c r="AC7425" s="1"/>
    </row>
    <row r="7426" spans="2:29" x14ac:dyDescent="0.25">
      <c r="B7426" s="27">
        <f t="shared" si="177"/>
        <v>39757.333333315328</v>
      </c>
      <c r="C7426" s="25">
        <v>8</v>
      </c>
      <c r="D7426" s="25">
        <v>15.1</v>
      </c>
      <c r="E7426" s="25">
        <v>0</v>
      </c>
      <c r="J7426" s="1"/>
      <c r="K7426" s="1"/>
      <c r="L7426" s="1"/>
      <c r="M7426" s="1"/>
      <c r="N7426" s="1"/>
      <c r="AA7426" s="1"/>
      <c r="AB7426" s="1"/>
      <c r="AC7426" s="1"/>
    </row>
    <row r="7427" spans="2:29" x14ac:dyDescent="0.25">
      <c r="B7427" s="27">
        <f t="shared" ref="B7427:B7490" si="178">B7426+1/24</f>
        <v>39757.374999981992</v>
      </c>
      <c r="C7427" s="25">
        <v>9</v>
      </c>
      <c r="D7427" s="25">
        <v>15.2</v>
      </c>
      <c r="E7427" s="25">
        <v>4.95</v>
      </c>
      <c r="J7427" s="1"/>
      <c r="K7427" s="1"/>
      <c r="L7427" s="1"/>
      <c r="M7427" s="1"/>
      <c r="N7427" s="1"/>
      <c r="AA7427" s="1"/>
      <c r="AB7427" s="1"/>
      <c r="AC7427" s="1"/>
    </row>
    <row r="7428" spans="2:29" x14ac:dyDescent="0.25">
      <c r="B7428" s="27">
        <f t="shared" si="178"/>
        <v>39757.416666648656</v>
      </c>
      <c r="C7428" s="25">
        <v>10</v>
      </c>
      <c r="D7428" s="25">
        <v>16.3</v>
      </c>
      <c r="E7428" s="25">
        <v>265.10000000000002</v>
      </c>
      <c r="J7428" s="1"/>
      <c r="K7428" s="1"/>
      <c r="L7428" s="1"/>
      <c r="M7428" s="1"/>
      <c r="N7428" s="1"/>
      <c r="AA7428" s="1"/>
      <c r="AB7428" s="1"/>
      <c r="AC7428" s="1"/>
    </row>
    <row r="7429" spans="2:29" x14ac:dyDescent="0.25">
      <c r="B7429" s="27">
        <f t="shared" si="178"/>
        <v>39757.45833331532</v>
      </c>
      <c r="C7429" s="25">
        <v>11</v>
      </c>
      <c r="D7429" s="25">
        <v>15.5</v>
      </c>
      <c r="E7429" s="25">
        <v>53.87</v>
      </c>
      <c r="J7429" s="1"/>
      <c r="K7429" s="1"/>
      <c r="L7429" s="1"/>
      <c r="M7429" s="1"/>
      <c r="N7429" s="1"/>
      <c r="AA7429" s="1"/>
      <c r="AB7429" s="1"/>
      <c r="AC7429" s="1"/>
    </row>
    <row r="7430" spans="2:29" x14ac:dyDescent="0.25">
      <c r="B7430" s="27">
        <f t="shared" si="178"/>
        <v>39757.499999981985</v>
      </c>
      <c r="C7430" s="25">
        <v>12</v>
      </c>
      <c r="D7430" s="25">
        <v>15.3</v>
      </c>
      <c r="E7430" s="25">
        <v>176.72</v>
      </c>
      <c r="J7430" s="1"/>
      <c r="K7430" s="1"/>
      <c r="L7430" s="1"/>
      <c r="M7430" s="1"/>
      <c r="N7430" s="1"/>
      <c r="AA7430" s="1"/>
      <c r="AB7430" s="1"/>
      <c r="AC7430" s="1"/>
    </row>
    <row r="7431" spans="2:29" x14ac:dyDescent="0.25">
      <c r="B7431" s="27">
        <f t="shared" si="178"/>
        <v>39757.541666648649</v>
      </c>
      <c r="C7431" s="25">
        <v>13</v>
      </c>
      <c r="D7431" s="25">
        <v>15.4</v>
      </c>
      <c r="E7431" s="25">
        <v>93.92</v>
      </c>
      <c r="J7431" s="1"/>
      <c r="K7431" s="1"/>
      <c r="L7431" s="1"/>
      <c r="M7431" s="1"/>
      <c r="N7431" s="1"/>
      <c r="AA7431" s="1"/>
      <c r="AB7431" s="1"/>
      <c r="AC7431" s="1"/>
    </row>
    <row r="7432" spans="2:29" x14ac:dyDescent="0.25">
      <c r="B7432" s="27">
        <f t="shared" si="178"/>
        <v>39757.583333315313</v>
      </c>
      <c r="C7432" s="25">
        <v>14</v>
      </c>
      <c r="D7432" s="25">
        <v>15.9</v>
      </c>
      <c r="E7432" s="25">
        <v>95.4</v>
      </c>
      <c r="J7432" s="1"/>
      <c r="K7432" s="1"/>
      <c r="L7432" s="1"/>
      <c r="M7432" s="1"/>
      <c r="N7432" s="1"/>
      <c r="AA7432" s="1"/>
      <c r="AB7432" s="1"/>
      <c r="AC7432" s="1"/>
    </row>
    <row r="7433" spans="2:29" x14ac:dyDescent="0.25">
      <c r="B7433" s="27">
        <f t="shared" si="178"/>
        <v>39757.624999981977</v>
      </c>
      <c r="C7433" s="25">
        <v>15</v>
      </c>
      <c r="D7433" s="25">
        <v>16.399999999999999</v>
      </c>
      <c r="E7433" s="25">
        <v>106.72</v>
      </c>
      <c r="J7433" s="1"/>
      <c r="K7433" s="1"/>
      <c r="L7433" s="1"/>
      <c r="M7433" s="1"/>
      <c r="N7433" s="1"/>
      <c r="AA7433" s="1"/>
      <c r="AB7433" s="1"/>
      <c r="AC7433" s="1"/>
    </row>
    <row r="7434" spans="2:29" x14ac:dyDescent="0.25">
      <c r="B7434" s="27">
        <f t="shared" si="178"/>
        <v>39757.666666648642</v>
      </c>
      <c r="C7434" s="25">
        <v>16</v>
      </c>
      <c r="D7434" s="25">
        <v>16.5</v>
      </c>
      <c r="E7434" s="25">
        <v>105.97</v>
      </c>
      <c r="J7434" s="1"/>
      <c r="K7434" s="1"/>
      <c r="L7434" s="1"/>
      <c r="M7434" s="1"/>
      <c r="N7434" s="1"/>
      <c r="AA7434" s="1"/>
      <c r="AB7434" s="1"/>
      <c r="AC7434" s="1"/>
    </row>
    <row r="7435" spans="2:29" x14ac:dyDescent="0.25">
      <c r="B7435" s="27">
        <f t="shared" si="178"/>
        <v>39757.708333315306</v>
      </c>
      <c r="C7435" s="25">
        <v>17</v>
      </c>
      <c r="D7435" s="25">
        <v>16.100000000000001</v>
      </c>
      <c r="E7435" s="25">
        <v>111.67</v>
      </c>
      <c r="J7435" s="1"/>
      <c r="K7435" s="1"/>
      <c r="L7435" s="1"/>
      <c r="M7435" s="1"/>
      <c r="N7435" s="1"/>
      <c r="AA7435" s="1"/>
      <c r="AB7435" s="1"/>
      <c r="AC7435" s="1"/>
    </row>
    <row r="7436" spans="2:29" x14ac:dyDescent="0.25">
      <c r="B7436" s="27">
        <f t="shared" si="178"/>
        <v>39757.74999998197</v>
      </c>
      <c r="C7436" s="25">
        <v>18</v>
      </c>
      <c r="D7436" s="25">
        <v>15</v>
      </c>
      <c r="E7436" s="25">
        <v>0</v>
      </c>
      <c r="J7436" s="1"/>
      <c r="K7436" s="1"/>
      <c r="L7436" s="1"/>
      <c r="M7436" s="1"/>
      <c r="N7436" s="1"/>
      <c r="AA7436" s="1"/>
      <c r="AB7436" s="1"/>
      <c r="AC7436" s="1"/>
    </row>
    <row r="7437" spans="2:29" x14ac:dyDescent="0.25">
      <c r="B7437" s="27">
        <f t="shared" si="178"/>
        <v>39757.791666648634</v>
      </c>
      <c r="C7437" s="25">
        <v>19</v>
      </c>
      <c r="D7437" s="25">
        <v>14.6</v>
      </c>
      <c r="E7437" s="25">
        <v>0</v>
      </c>
      <c r="J7437" s="1"/>
      <c r="K7437" s="1"/>
      <c r="L7437" s="1"/>
      <c r="M7437" s="1"/>
      <c r="N7437" s="1"/>
      <c r="AA7437" s="1"/>
      <c r="AB7437" s="1"/>
      <c r="AC7437" s="1"/>
    </row>
    <row r="7438" spans="2:29" x14ac:dyDescent="0.25">
      <c r="B7438" s="27">
        <f t="shared" si="178"/>
        <v>39757.833333315299</v>
      </c>
      <c r="C7438" s="25">
        <v>20</v>
      </c>
      <c r="D7438" s="25">
        <v>14.2</v>
      </c>
      <c r="E7438" s="25">
        <v>0</v>
      </c>
      <c r="J7438" s="1"/>
      <c r="K7438" s="1"/>
      <c r="L7438" s="1"/>
      <c r="M7438" s="1"/>
      <c r="N7438" s="1"/>
      <c r="AA7438" s="1"/>
      <c r="AB7438" s="1"/>
      <c r="AC7438" s="1"/>
    </row>
    <row r="7439" spans="2:29" x14ac:dyDescent="0.25">
      <c r="B7439" s="27">
        <f t="shared" si="178"/>
        <v>39757.874999981963</v>
      </c>
      <c r="C7439" s="25">
        <v>21</v>
      </c>
      <c r="D7439" s="25">
        <v>14.1</v>
      </c>
      <c r="E7439" s="25">
        <v>0</v>
      </c>
      <c r="J7439" s="1"/>
      <c r="K7439" s="1"/>
      <c r="L7439" s="1"/>
      <c r="M7439" s="1"/>
      <c r="N7439" s="1"/>
      <c r="AA7439" s="1"/>
      <c r="AB7439" s="1"/>
      <c r="AC7439" s="1"/>
    </row>
    <row r="7440" spans="2:29" x14ac:dyDescent="0.25">
      <c r="B7440" s="27">
        <f t="shared" si="178"/>
        <v>39757.916666648627</v>
      </c>
      <c r="C7440" s="25">
        <v>22</v>
      </c>
      <c r="D7440" s="25">
        <v>14.1</v>
      </c>
      <c r="E7440" s="25">
        <v>0</v>
      </c>
      <c r="J7440" s="1"/>
      <c r="K7440" s="1"/>
      <c r="L7440" s="1"/>
      <c r="M7440" s="1"/>
      <c r="N7440" s="1"/>
      <c r="AA7440" s="1"/>
      <c r="AB7440" s="1"/>
      <c r="AC7440" s="1"/>
    </row>
    <row r="7441" spans="2:29" x14ac:dyDescent="0.25">
      <c r="B7441" s="27">
        <f t="shared" si="178"/>
        <v>39757.958333315291</v>
      </c>
      <c r="C7441" s="25">
        <v>23</v>
      </c>
      <c r="D7441" s="25">
        <v>14.1</v>
      </c>
      <c r="E7441" s="25">
        <v>0</v>
      </c>
      <c r="J7441" s="1"/>
      <c r="K7441" s="1"/>
      <c r="L7441" s="1"/>
      <c r="M7441" s="1"/>
      <c r="N7441" s="1"/>
      <c r="AA7441" s="1"/>
      <c r="AB7441" s="1"/>
      <c r="AC7441" s="1"/>
    </row>
    <row r="7442" spans="2:29" x14ac:dyDescent="0.25">
      <c r="B7442" s="27">
        <f t="shared" si="178"/>
        <v>39757.999999981956</v>
      </c>
      <c r="C7442" s="25">
        <v>0</v>
      </c>
      <c r="D7442" s="25">
        <v>14.1</v>
      </c>
      <c r="E7442" s="25">
        <v>0</v>
      </c>
      <c r="J7442" s="1"/>
      <c r="K7442" s="1"/>
      <c r="L7442" s="1"/>
      <c r="M7442" s="1"/>
      <c r="N7442" s="1"/>
      <c r="AA7442" s="1"/>
      <c r="AB7442" s="1"/>
      <c r="AC7442" s="1"/>
    </row>
    <row r="7443" spans="2:29" x14ac:dyDescent="0.25">
      <c r="B7443" s="27">
        <f t="shared" si="178"/>
        <v>39758.04166664862</v>
      </c>
      <c r="C7443" s="25">
        <v>1</v>
      </c>
      <c r="D7443" s="25">
        <v>13.9</v>
      </c>
      <c r="E7443" s="25">
        <v>0</v>
      </c>
      <c r="J7443" s="1"/>
      <c r="K7443" s="1"/>
      <c r="L7443" s="1"/>
      <c r="M7443" s="1"/>
      <c r="N7443" s="1"/>
      <c r="AA7443" s="1"/>
      <c r="AB7443" s="1"/>
      <c r="AC7443" s="1"/>
    </row>
    <row r="7444" spans="2:29" x14ac:dyDescent="0.25">
      <c r="B7444" s="27">
        <f t="shared" si="178"/>
        <v>39758.083333315284</v>
      </c>
      <c r="C7444" s="25">
        <v>2</v>
      </c>
      <c r="D7444" s="25">
        <v>13.6</v>
      </c>
      <c r="E7444" s="25">
        <v>0</v>
      </c>
      <c r="J7444" s="1"/>
      <c r="K7444" s="1"/>
      <c r="L7444" s="1"/>
      <c r="M7444" s="1"/>
      <c r="N7444" s="1"/>
      <c r="AA7444" s="1"/>
      <c r="AB7444" s="1"/>
      <c r="AC7444" s="1"/>
    </row>
    <row r="7445" spans="2:29" x14ac:dyDescent="0.25">
      <c r="B7445" s="27">
        <f t="shared" si="178"/>
        <v>39758.124999981948</v>
      </c>
      <c r="C7445" s="25">
        <v>3</v>
      </c>
      <c r="D7445" s="25">
        <v>13.7</v>
      </c>
      <c r="E7445" s="25">
        <v>0</v>
      </c>
      <c r="J7445" s="1"/>
      <c r="K7445" s="1"/>
      <c r="L7445" s="1"/>
      <c r="M7445" s="1"/>
      <c r="N7445" s="1"/>
      <c r="AA7445" s="1"/>
      <c r="AB7445" s="1"/>
      <c r="AC7445" s="1"/>
    </row>
    <row r="7446" spans="2:29" x14ac:dyDescent="0.25">
      <c r="B7446" s="27">
        <f t="shared" si="178"/>
        <v>39758.166666648613</v>
      </c>
      <c r="C7446" s="25">
        <v>4</v>
      </c>
      <c r="D7446" s="25">
        <v>13.6</v>
      </c>
      <c r="E7446" s="25">
        <v>0</v>
      </c>
      <c r="J7446" s="1"/>
      <c r="K7446" s="1"/>
      <c r="L7446" s="1"/>
      <c r="M7446" s="1"/>
      <c r="N7446" s="1"/>
      <c r="AA7446" s="1"/>
      <c r="AB7446" s="1"/>
      <c r="AC7446" s="1"/>
    </row>
    <row r="7447" spans="2:29" x14ac:dyDescent="0.25">
      <c r="B7447" s="27">
        <f t="shared" si="178"/>
        <v>39758.208333315277</v>
      </c>
      <c r="C7447" s="25">
        <v>5</v>
      </c>
      <c r="D7447" s="25">
        <v>13.4</v>
      </c>
      <c r="E7447" s="25">
        <v>0</v>
      </c>
      <c r="J7447" s="1"/>
      <c r="K7447" s="1"/>
      <c r="L7447" s="1"/>
      <c r="M7447" s="1"/>
      <c r="N7447" s="1"/>
      <c r="AA7447" s="1"/>
      <c r="AB7447" s="1"/>
      <c r="AC7447" s="1"/>
    </row>
    <row r="7448" spans="2:29" x14ac:dyDescent="0.25">
      <c r="B7448" s="27">
        <f t="shared" si="178"/>
        <v>39758.249999981941</v>
      </c>
      <c r="C7448" s="25">
        <v>6</v>
      </c>
      <c r="D7448" s="25">
        <v>13.3</v>
      </c>
      <c r="E7448" s="25">
        <v>0</v>
      </c>
      <c r="J7448" s="1"/>
      <c r="K7448" s="1"/>
      <c r="L7448" s="1"/>
      <c r="M7448" s="1"/>
      <c r="N7448" s="1"/>
      <c r="AA7448" s="1"/>
      <c r="AB7448" s="1"/>
      <c r="AC7448" s="1"/>
    </row>
    <row r="7449" spans="2:29" x14ac:dyDescent="0.25">
      <c r="B7449" s="27">
        <f t="shared" si="178"/>
        <v>39758.291666648605</v>
      </c>
      <c r="C7449" s="25">
        <v>7</v>
      </c>
      <c r="D7449" s="25">
        <v>13.3</v>
      </c>
      <c r="E7449" s="25">
        <v>0</v>
      </c>
      <c r="J7449" s="1"/>
      <c r="K7449" s="1"/>
      <c r="L7449" s="1"/>
      <c r="M7449" s="1"/>
      <c r="N7449" s="1"/>
      <c r="AA7449" s="1"/>
      <c r="AB7449" s="1"/>
      <c r="AC7449" s="1"/>
    </row>
    <row r="7450" spans="2:29" x14ac:dyDescent="0.25">
      <c r="B7450" s="27">
        <f t="shared" si="178"/>
        <v>39758.33333331527</v>
      </c>
      <c r="C7450" s="25">
        <v>8</v>
      </c>
      <c r="D7450" s="25">
        <v>13.4</v>
      </c>
      <c r="E7450" s="25">
        <v>0.64</v>
      </c>
      <c r="J7450" s="1"/>
      <c r="K7450" s="1"/>
      <c r="L7450" s="1"/>
      <c r="M7450" s="1"/>
      <c r="N7450" s="1"/>
      <c r="AA7450" s="1"/>
      <c r="AB7450" s="1"/>
      <c r="AC7450" s="1"/>
    </row>
    <row r="7451" spans="2:29" x14ac:dyDescent="0.25">
      <c r="B7451" s="27">
        <f t="shared" si="178"/>
        <v>39758.374999981934</v>
      </c>
      <c r="C7451" s="25">
        <v>9</v>
      </c>
      <c r="D7451" s="25">
        <v>13.5</v>
      </c>
      <c r="E7451" s="25">
        <v>48.84</v>
      </c>
      <c r="J7451" s="1"/>
      <c r="K7451" s="1"/>
      <c r="L7451" s="1"/>
      <c r="M7451" s="1"/>
      <c r="N7451" s="1"/>
      <c r="AA7451" s="1"/>
      <c r="AB7451" s="1"/>
      <c r="AC7451" s="1"/>
    </row>
    <row r="7452" spans="2:29" x14ac:dyDescent="0.25">
      <c r="B7452" s="27">
        <f t="shared" si="178"/>
        <v>39758.416666648598</v>
      </c>
      <c r="C7452" s="25">
        <v>10</v>
      </c>
      <c r="D7452" s="25">
        <v>14.1</v>
      </c>
      <c r="E7452" s="25">
        <v>141.38999999999999</v>
      </c>
      <c r="J7452" s="1"/>
      <c r="K7452" s="1"/>
      <c r="L7452" s="1"/>
      <c r="M7452" s="1"/>
      <c r="N7452" s="1"/>
      <c r="AA7452" s="1"/>
      <c r="AB7452" s="1"/>
      <c r="AC7452" s="1"/>
    </row>
    <row r="7453" spans="2:29" x14ac:dyDescent="0.25">
      <c r="B7453" s="27">
        <f t="shared" si="178"/>
        <v>39758.458333315262</v>
      </c>
      <c r="C7453" s="25">
        <v>11</v>
      </c>
      <c r="D7453" s="25">
        <v>15.3</v>
      </c>
      <c r="E7453" s="25">
        <v>243.56</v>
      </c>
      <c r="J7453" s="1"/>
      <c r="K7453" s="1"/>
      <c r="L7453" s="1"/>
      <c r="M7453" s="1"/>
      <c r="N7453" s="1"/>
      <c r="AA7453" s="1"/>
      <c r="AB7453" s="1"/>
      <c r="AC7453" s="1"/>
    </row>
    <row r="7454" spans="2:29" x14ac:dyDescent="0.25">
      <c r="B7454" s="27">
        <f t="shared" si="178"/>
        <v>39758.499999981927</v>
      </c>
      <c r="C7454" s="25">
        <v>12</v>
      </c>
      <c r="D7454" s="25">
        <v>12.9</v>
      </c>
      <c r="E7454" s="25">
        <v>120</v>
      </c>
      <c r="J7454" s="1"/>
      <c r="K7454" s="1"/>
      <c r="L7454" s="1"/>
      <c r="M7454" s="1"/>
      <c r="N7454" s="1"/>
      <c r="AA7454" s="1"/>
      <c r="AB7454" s="1"/>
      <c r="AC7454" s="1"/>
    </row>
    <row r="7455" spans="2:29" x14ac:dyDescent="0.25">
      <c r="B7455" s="27">
        <f t="shared" si="178"/>
        <v>39758.541666648591</v>
      </c>
      <c r="C7455" s="25">
        <v>13</v>
      </c>
      <c r="D7455" s="25">
        <v>13.5</v>
      </c>
      <c r="E7455" s="25">
        <v>145.63</v>
      </c>
      <c r="J7455" s="1"/>
      <c r="K7455" s="1"/>
      <c r="L7455" s="1"/>
      <c r="M7455" s="1"/>
      <c r="N7455" s="1"/>
      <c r="AA7455" s="1"/>
      <c r="AB7455" s="1"/>
      <c r="AC7455" s="1"/>
    </row>
    <row r="7456" spans="2:29" x14ac:dyDescent="0.25">
      <c r="B7456" s="27">
        <f t="shared" si="178"/>
        <v>39758.583333315255</v>
      </c>
      <c r="C7456" s="25">
        <v>14</v>
      </c>
      <c r="D7456" s="25">
        <v>14.2</v>
      </c>
      <c r="E7456" s="25">
        <v>235.04</v>
      </c>
      <c r="J7456" s="1"/>
      <c r="K7456" s="1"/>
      <c r="L7456" s="1"/>
      <c r="M7456" s="1"/>
      <c r="N7456" s="1"/>
      <c r="AA7456" s="1"/>
      <c r="AB7456" s="1"/>
      <c r="AC7456" s="1"/>
    </row>
    <row r="7457" spans="2:29" x14ac:dyDescent="0.25">
      <c r="B7457" s="27">
        <f t="shared" si="178"/>
        <v>39758.624999981919</v>
      </c>
      <c r="C7457" s="25">
        <v>15</v>
      </c>
      <c r="D7457" s="25">
        <v>13.8</v>
      </c>
      <c r="E7457" s="25">
        <v>48.97</v>
      </c>
      <c r="J7457" s="1"/>
      <c r="K7457" s="1"/>
      <c r="L7457" s="1"/>
      <c r="M7457" s="1"/>
      <c r="N7457" s="1"/>
      <c r="AA7457" s="1"/>
      <c r="AB7457" s="1"/>
      <c r="AC7457" s="1"/>
    </row>
    <row r="7458" spans="2:29" x14ac:dyDescent="0.25">
      <c r="B7458" s="27">
        <f t="shared" si="178"/>
        <v>39758.666666648583</v>
      </c>
      <c r="C7458" s="25">
        <v>16</v>
      </c>
      <c r="D7458" s="25">
        <v>13.9</v>
      </c>
      <c r="E7458" s="25">
        <v>43.56</v>
      </c>
      <c r="J7458" s="1"/>
      <c r="K7458" s="1"/>
      <c r="L7458" s="1"/>
      <c r="M7458" s="1"/>
      <c r="N7458" s="1"/>
      <c r="AA7458" s="1"/>
      <c r="AB7458" s="1"/>
      <c r="AC7458" s="1"/>
    </row>
    <row r="7459" spans="2:29" x14ac:dyDescent="0.25">
      <c r="B7459" s="27">
        <f t="shared" si="178"/>
        <v>39758.708333315248</v>
      </c>
      <c r="C7459" s="25">
        <v>17</v>
      </c>
      <c r="D7459" s="25">
        <v>14.3</v>
      </c>
      <c r="E7459" s="25">
        <v>19.86</v>
      </c>
      <c r="J7459" s="1"/>
      <c r="K7459" s="1"/>
      <c r="L7459" s="1"/>
      <c r="M7459" s="1"/>
      <c r="N7459" s="1"/>
      <c r="AA7459" s="1"/>
      <c r="AB7459" s="1"/>
      <c r="AC7459" s="1"/>
    </row>
    <row r="7460" spans="2:29" x14ac:dyDescent="0.25">
      <c r="B7460" s="27">
        <f t="shared" si="178"/>
        <v>39758.749999981912</v>
      </c>
      <c r="C7460" s="25">
        <v>18</v>
      </c>
      <c r="D7460" s="25">
        <v>14.4</v>
      </c>
      <c r="E7460" s="25">
        <v>0</v>
      </c>
      <c r="J7460" s="1"/>
      <c r="K7460" s="1"/>
      <c r="L7460" s="1"/>
      <c r="M7460" s="1"/>
      <c r="N7460" s="1"/>
      <c r="AA7460" s="1"/>
      <c r="AB7460" s="1"/>
      <c r="AC7460" s="1"/>
    </row>
    <row r="7461" spans="2:29" x14ac:dyDescent="0.25">
      <c r="B7461" s="27">
        <f t="shared" si="178"/>
        <v>39758.791666648576</v>
      </c>
      <c r="C7461" s="25">
        <v>19</v>
      </c>
      <c r="D7461" s="25">
        <v>14.4</v>
      </c>
      <c r="E7461" s="25">
        <v>0</v>
      </c>
      <c r="J7461" s="1"/>
      <c r="K7461" s="1"/>
      <c r="L7461" s="1"/>
      <c r="M7461" s="1"/>
      <c r="N7461" s="1"/>
      <c r="AA7461" s="1"/>
      <c r="AB7461" s="1"/>
      <c r="AC7461" s="1"/>
    </row>
    <row r="7462" spans="2:29" x14ac:dyDescent="0.25">
      <c r="B7462" s="27">
        <f t="shared" si="178"/>
        <v>39758.83333331524</v>
      </c>
      <c r="C7462" s="25">
        <v>20</v>
      </c>
      <c r="D7462" s="25">
        <v>14.2</v>
      </c>
      <c r="E7462" s="25">
        <v>0</v>
      </c>
      <c r="J7462" s="1"/>
      <c r="K7462" s="1"/>
      <c r="L7462" s="1"/>
      <c r="M7462" s="1"/>
      <c r="N7462" s="1"/>
      <c r="AA7462" s="1"/>
      <c r="AB7462" s="1"/>
      <c r="AC7462" s="1"/>
    </row>
    <row r="7463" spans="2:29" x14ac:dyDescent="0.25">
      <c r="B7463" s="27">
        <f t="shared" si="178"/>
        <v>39758.874999981905</v>
      </c>
      <c r="C7463" s="25">
        <v>21</v>
      </c>
      <c r="D7463" s="25">
        <v>14.1</v>
      </c>
      <c r="E7463" s="25">
        <v>0</v>
      </c>
      <c r="J7463" s="1"/>
      <c r="K7463" s="1"/>
      <c r="L7463" s="1"/>
      <c r="M7463" s="1"/>
      <c r="N7463" s="1"/>
      <c r="AA7463" s="1"/>
      <c r="AB7463" s="1"/>
      <c r="AC7463" s="1"/>
    </row>
    <row r="7464" spans="2:29" x14ac:dyDescent="0.25">
      <c r="B7464" s="27">
        <f t="shared" si="178"/>
        <v>39758.916666648569</v>
      </c>
      <c r="C7464" s="25">
        <v>22</v>
      </c>
      <c r="D7464" s="25">
        <v>14.3</v>
      </c>
      <c r="E7464" s="25">
        <v>0</v>
      </c>
      <c r="J7464" s="1"/>
      <c r="K7464" s="1"/>
      <c r="L7464" s="1"/>
      <c r="M7464" s="1"/>
      <c r="N7464" s="1"/>
      <c r="AA7464" s="1"/>
      <c r="AB7464" s="1"/>
      <c r="AC7464" s="1"/>
    </row>
    <row r="7465" spans="2:29" x14ac:dyDescent="0.25">
      <c r="B7465" s="27">
        <f t="shared" si="178"/>
        <v>39758.958333315233</v>
      </c>
      <c r="C7465" s="25">
        <v>23</v>
      </c>
      <c r="D7465" s="25">
        <v>14.7</v>
      </c>
      <c r="E7465" s="25">
        <v>0</v>
      </c>
      <c r="J7465" s="1"/>
      <c r="K7465" s="1"/>
      <c r="L7465" s="1"/>
      <c r="M7465" s="1"/>
      <c r="N7465" s="1"/>
      <c r="AA7465" s="1"/>
      <c r="AB7465" s="1"/>
      <c r="AC7465" s="1"/>
    </row>
    <row r="7466" spans="2:29" x14ac:dyDescent="0.25">
      <c r="B7466" s="27">
        <f t="shared" si="178"/>
        <v>39758.999999981897</v>
      </c>
      <c r="C7466" s="25">
        <v>0</v>
      </c>
      <c r="D7466" s="25">
        <v>15.2</v>
      </c>
      <c r="E7466" s="25">
        <v>0</v>
      </c>
      <c r="J7466" s="1"/>
      <c r="K7466" s="1"/>
      <c r="L7466" s="1"/>
      <c r="M7466" s="1"/>
      <c r="N7466" s="1"/>
      <c r="AA7466" s="1"/>
      <c r="AB7466" s="1"/>
      <c r="AC7466" s="1"/>
    </row>
    <row r="7467" spans="2:29" x14ac:dyDescent="0.25">
      <c r="B7467" s="27">
        <f t="shared" si="178"/>
        <v>39759.041666648562</v>
      </c>
      <c r="C7467" s="25">
        <v>1</v>
      </c>
      <c r="D7467" s="25">
        <v>15.6</v>
      </c>
      <c r="E7467" s="25">
        <v>0</v>
      </c>
      <c r="J7467" s="1"/>
      <c r="K7467" s="1"/>
      <c r="L7467" s="1"/>
      <c r="M7467" s="1"/>
      <c r="N7467" s="1"/>
      <c r="AA7467" s="1"/>
      <c r="AB7467" s="1"/>
      <c r="AC7467" s="1"/>
    </row>
    <row r="7468" spans="2:29" x14ac:dyDescent="0.25">
      <c r="B7468" s="27">
        <f t="shared" si="178"/>
        <v>39759.083333315226</v>
      </c>
      <c r="C7468" s="25">
        <v>2</v>
      </c>
      <c r="D7468" s="25">
        <v>15.9</v>
      </c>
      <c r="E7468" s="25">
        <v>0</v>
      </c>
      <c r="J7468" s="1"/>
      <c r="K7468" s="1"/>
      <c r="L7468" s="1"/>
      <c r="M7468" s="1"/>
      <c r="N7468" s="1"/>
      <c r="AA7468" s="1"/>
      <c r="AB7468" s="1"/>
      <c r="AC7468" s="1"/>
    </row>
    <row r="7469" spans="2:29" x14ac:dyDescent="0.25">
      <c r="B7469" s="27">
        <f t="shared" si="178"/>
        <v>39759.12499998189</v>
      </c>
      <c r="C7469" s="25">
        <v>3</v>
      </c>
      <c r="D7469" s="25">
        <v>15.3</v>
      </c>
      <c r="E7469" s="25">
        <v>0</v>
      </c>
      <c r="J7469" s="1"/>
      <c r="K7469" s="1"/>
      <c r="L7469" s="1"/>
      <c r="M7469" s="1"/>
      <c r="N7469" s="1"/>
      <c r="AA7469" s="1"/>
      <c r="AB7469" s="1"/>
      <c r="AC7469" s="1"/>
    </row>
    <row r="7470" spans="2:29" x14ac:dyDescent="0.25">
      <c r="B7470" s="27">
        <f t="shared" si="178"/>
        <v>39759.166666648554</v>
      </c>
      <c r="C7470" s="25">
        <v>4</v>
      </c>
      <c r="D7470" s="25">
        <v>14.7</v>
      </c>
      <c r="E7470" s="25">
        <v>0</v>
      </c>
      <c r="J7470" s="1"/>
      <c r="K7470" s="1"/>
      <c r="L7470" s="1"/>
      <c r="M7470" s="1"/>
      <c r="N7470" s="1"/>
      <c r="AA7470" s="1"/>
      <c r="AB7470" s="1"/>
      <c r="AC7470" s="1"/>
    </row>
    <row r="7471" spans="2:29" x14ac:dyDescent="0.25">
      <c r="B7471" s="27">
        <f t="shared" si="178"/>
        <v>39759.208333315219</v>
      </c>
      <c r="C7471" s="25">
        <v>5</v>
      </c>
      <c r="D7471" s="25">
        <v>14.4</v>
      </c>
      <c r="E7471" s="25">
        <v>0</v>
      </c>
      <c r="J7471" s="1"/>
      <c r="K7471" s="1"/>
      <c r="L7471" s="1"/>
      <c r="M7471" s="1"/>
      <c r="N7471" s="1"/>
      <c r="AA7471" s="1"/>
      <c r="AB7471" s="1"/>
      <c r="AC7471" s="1"/>
    </row>
    <row r="7472" spans="2:29" x14ac:dyDescent="0.25">
      <c r="B7472" s="27">
        <f t="shared" si="178"/>
        <v>39759.249999981883</v>
      </c>
      <c r="C7472" s="25">
        <v>6</v>
      </c>
      <c r="D7472" s="25">
        <v>14.5</v>
      </c>
      <c r="E7472" s="25">
        <v>0</v>
      </c>
      <c r="J7472" s="1"/>
      <c r="K7472" s="1"/>
      <c r="L7472" s="1"/>
      <c r="M7472" s="1"/>
      <c r="N7472" s="1"/>
      <c r="AA7472" s="1"/>
      <c r="AB7472" s="1"/>
      <c r="AC7472" s="1"/>
    </row>
    <row r="7473" spans="2:29" x14ac:dyDescent="0.25">
      <c r="B7473" s="27">
        <f t="shared" si="178"/>
        <v>39759.291666648547</v>
      </c>
      <c r="C7473" s="25">
        <v>7</v>
      </c>
      <c r="D7473" s="25">
        <v>15.1</v>
      </c>
      <c r="E7473" s="25">
        <v>0</v>
      </c>
      <c r="J7473" s="1"/>
      <c r="K7473" s="1"/>
      <c r="L7473" s="1"/>
      <c r="M7473" s="1"/>
      <c r="N7473" s="1"/>
      <c r="AA7473" s="1"/>
      <c r="AB7473" s="1"/>
      <c r="AC7473" s="1"/>
    </row>
    <row r="7474" spans="2:29" x14ac:dyDescent="0.25">
      <c r="B7474" s="27">
        <f t="shared" si="178"/>
        <v>39759.333333315211</v>
      </c>
      <c r="C7474" s="25">
        <v>8</v>
      </c>
      <c r="D7474" s="25">
        <v>15.4</v>
      </c>
      <c r="E7474" s="25">
        <v>0</v>
      </c>
      <c r="J7474" s="1"/>
      <c r="K7474" s="1"/>
      <c r="L7474" s="1"/>
      <c r="M7474" s="1"/>
      <c r="N7474" s="1"/>
      <c r="AA7474" s="1"/>
      <c r="AB7474" s="1"/>
      <c r="AC7474" s="1"/>
    </row>
    <row r="7475" spans="2:29" x14ac:dyDescent="0.25">
      <c r="B7475" s="27">
        <f t="shared" si="178"/>
        <v>39759.374999981876</v>
      </c>
      <c r="C7475" s="25">
        <v>9</v>
      </c>
      <c r="D7475" s="25">
        <v>15.4</v>
      </c>
      <c r="E7475" s="25">
        <v>3.47</v>
      </c>
      <c r="J7475" s="1"/>
      <c r="K7475" s="1"/>
      <c r="L7475" s="1"/>
      <c r="M7475" s="1"/>
      <c r="N7475" s="1"/>
      <c r="AA7475" s="1"/>
      <c r="AB7475" s="1"/>
      <c r="AC7475" s="1"/>
    </row>
    <row r="7476" spans="2:29" x14ac:dyDescent="0.25">
      <c r="B7476" s="27">
        <f t="shared" si="178"/>
        <v>39759.41666664854</v>
      </c>
      <c r="C7476" s="25">
        <v>10</v>
      </c>
      <c r="D7476" s="25">
        <v>15.5</v>
      </c>
      <c r="E7476" s="25">
        <v>32.090000000000003</v>
      </c>
      <c r="J7476" s="1"/>
      <c r="K7476" s="1"/>
      <c r="L7476" s="1"/>
      <c r="M7476" s="1"/>
      <c r="N7476" s="1"/>
      <c r="AA7476" s="1"/>
      <c r="AB7476" s="1"/>
      <c r="AC7476" s="1"/>
    </row>
    <row r="7477" spans="2:29" x14ac:dyDescent="0.25">
      <c r="B7477" s="27">
        <f t="shared" si="178"/>
        <v>39759.458333315204</v>
      </c>
      <c r="C7477" s="25">
        <v>11</v>
      </c>
      <c r="D7477" s="25">
        <v>16.600000000000001</v>
      </c>
      <c r="E7477" s="25">
        <v>92.94</v>
      </c>
      <c r="J7477" s="1"/>
      <c r="K7477" s="1"/>
      <c r="L7477" s="1"/>
      <c r="M7477" s="1"/>
      <c r="N7477" s="1"/>
      <c r="AA7477" s="1"/>
      <c r="AB7477" s="1"/>
      <c r="AC7477" s="1"/>
    </row>
    <row r="7478" spans="2:29" x14ac:dyDescent="0.25">
      <c r="B7478" s="27">
        <f t="shared" si="178"/>
        <v>39759.499999981868</v>
      </c>
      <c r="C7478" s="25">
        <v>0</v>
      </c>
      <c r="D7478" s="25">
        <v>12.9</v>
      </c>
      <c r="E7478" s="25">
        <v>120</v>
      </c>
      <c r="J7478" s="1"/>
      <c r="K7478" s="1"/>
      <c r="L7478" s="1"/>
      <c r="M7478" s="1"/>
      <c r="N7478" s="1"/>
      <c r="AA7478" s="1"/>
      <c r="AB7478" s="1"/>
      <c r="AC7478" s="1"/>
    </row>
    <row r="7479" spans="2:29" x14ac:dyDescent="0.25">
      <c r="B7479" s="27">
        <f t="shared" si="178"/>
        <v>39759.541666648533</v>
      </c>
      <c r="C7479" s="25">
        <v>0</v>
      </c>
      <c r="D7479" s="25">
        <v>13.5</v>
      </c>
      <c r="E7479" s="25">
        <v>145.63</v>
      </c>
      <c r="J7479" s="1"/>
      <c r="K7479" s="1"/>
      <c r="L7479" s="1"/>
      <c r="M7479" s="1"/>
      <c r="N7479" s="1"/>
      <c r="AA7479" s="1"/>
      <c r="AB7479" s="1"/>
      <c r="AC7479" s="1"/>
    </row>
    <row r="7480" spans="2:29" x14ac:dyDescent="0.25">
      <c r="B7480" s="27">
        <f t="shared" si="178"/>
        <v>39759.583333315197</v>
      </c>
      <c r="C7480" s="25">
        <v>0</v>
      </c>
      <c r="D7480" s="25">
        <v>14.2</v>
      </c>
      <c r="E7480" s="25">
        <v>235.04</v>
      </c>
      <c r="J7480" s="1"/>
      <c r="K7480" s="1"/>
      <c r="L7480" s="1"/>
      <c r="M7480" s="1"/>
      <c r="N7480" s="1"/>
      <c r="AA7480" s="1"/>
      <c r="AB7480" s="1"/>
      <c r="AC7480" s="1"/>
    </row>
    <row r="7481" spans="2:29" x14ac:dyDescent="0.25">
      <c r="B7481" s="27">
        <f t="shared" si="178"/>
        <v>39759.624999981861</v>
      </c>
      <c r="C7481" s="25">
        <v>0</v>
      </c>
      <c r="D7481" s="25">
        <v>13.8</v>
      </c>
      <c r="E7481" s="25">
        <v>48.97</v>
      </c>
      <c r="J7481" s="1"/>
      <c r="K7481" s="1"/>
      <c r="L7481" s="1"/>
      <c r="M7481" s="1"/>
      <c r="N7481" s="1"/>
      <c r="AA7481" s="1"/>
      <c r="AB7481" s="1"/>
      <c r="AC7481" s="1"/>
    </row>
    <row r="7482" spans="2:29" x14ac:dyDescent="0.25">
      <c r="B7482" s="27">
        <f t="shared" si="178"/>
        <v>39759.666666648525</v>
      </c>
      <c r="C7482" s="25">
        <v>0</v>
      </c>
      <c r="D7482" s="25">
        <v>13.9</v>
      </c>
      <c r="E7482" s="25">
        <v>43.56</v>
      </c>
      <c r="J7482" s="1"/>
      <c r="K7482" s="1"/>
      <c r="L7482" s="1"/>
      <c r="M7482" s="1"/>
      <c r="N7482" s="1"/>
      <c r="AA7482" s="1"/>
      <c r="AB7482" s="1"/>
      <c r="AC7482" s="1"/>
    </row>
    <row r="7483" spans="2:29" x14ac:dyDescent="0.25">
      <c r="B7483" s="27">
        <f t="shared" si="178"/>
        <v>39759.70833331519</v>
      </c>
      <c r="C7483" s="25">
        <v>0</v>
      </c>
      <c r="D7483" s="25">
        <v>14.3</v>
      </c>
      <c r="E7483" s="25">
        <v>19.86</v>
      </c>
      <c r="J7483" s="1"/>
      <c r="K7483" s="1"/>
      <c r="L7483" s="1"/>
      <c r="M7483" s="1"/>
      <c r="N7483" s="1"/>
      <c r="AA7483" s="1"/>
      <c r="AB7483" s="1"/>
      <c r="AC7483" s="1"/>
    </row>
    <row r="7484" spans="2:29" x14ac:dyDescent="0.25">
      <c r="B7484" s="27">
        <f t="shared" si="178"/>
        <v>39759.749999981854</v>
      </c>
      <c r="C7484" s="25">
        <v>0</v>
      </c>
      <c r="D7484" s="25">
        <v>14.4</v>
      </c>
      <c r="E7484" s="25">
        <v>0</v>
      </c>
      <c r="J7484" s="1"/>
      <c r="K7484" s="1"/>
      <c r="L7484" s="1"/>
      <c r="M7484" s="1"/>
      <c r="N7484" s="1"/>
      <c r="AA7484" s="1"/>
      <c r="AB7484" s="1"/>
      <c r="AC7484" s="1"/>
    </row>
    <row r="7485" spans="2:29" x14ac:dyDescent="0.25">
      <c r="B7485" s="27">
        <f t="shared" si="178"/>
        <v>39759.791666648518</v>
      </c>
      <c r="C7485" s="25">
        <v>0</v>
      </c>
      <c r="D7485" s="25">
        <v>14.4</v>
      </c>
      <c r="E7485" s="25">
        <v>0</v>
      </c>
      <c r="J7485" s="1"/>
      <c r="K7485" s="1"/>
      <c r="L7485" s="1"/>
      <c r="M7485" s="1"/>
      <c r="N7485" s="1"/>
      <c r="AA7485" s="1"/>
      <c r="AB7485" s="1"/>
      <c r="AC7485" s="1"/>
    </row>
    <row r="7486" spans="2:29" x14ac:dyDescent="0.25">
      <c r="B7486" s="27">
        <f t="shared" si="178"/>
        <v>39759.833333315182</v>
      </c>
      <c r="C7486" s="25">
        <v>0</v>
      </c>
      <c r="D7486" s="25">
        <v>14.2</v>
      </c>
      <c r="E7486" s="25">
        <v>0</v>
      </c>
      <c r="J7486" s="1"/>
      <c r="K7486" s="1"/>
      <c r="L7486" s="1"/>
      <c r="M7486" s="1"/>
      <c r="N7486" s="1"/>
      <c r="AA7486" s="1"/>
      <c r="AB7486" s="1"/>
      <c r="AC7486" s="1"/>
    </row>
    <row r="7487" spans="2:29" x14ac:dyDescent="0.25">
      <c r="B7487" s="27">
        <f t="shared" si="178"/>
        <v>39759.874999981846</v>
      </c>
      <c r="C7487" s="25">
        <v>0</v>
      </c>
      <c r="D7487" s="25">
        <v>14.1</v>
      </c>
      <c r="E7487" s="25">
        <v>0</v>
      </c>
      <c r="J7487" s="1"/>
      <c r="K7487" s="1"/>
      <c r="L7487" s="1"/>
      <c r="M7487" s="1"/>
      <c r="N7487" s="1"/>
      <c r="AA7487" s="1"/>
      <c r="AB7487" s="1"/>
      <c r="AC7487" s="1"/>
    </row>
    <row r="7488" spans="2:29" x14ac:dyDescent="0.25">
      <c r="B7488" s="27">
        <f t="shared" si="178"/>
        <v>39759.916666648511</v>
      </c>
      <c r="C7488" s="25">
        <v>0</v>
      </c>
      <c r="D7488" s="25">
        <v>14.3</v>
      </c>
      <c r="E7488" s="25">
        <v>0</v>
      </c>
      <c r="J7488" s="1"/>
      <c r="K7488" s="1"/>
      <c r="L7488" s="1"/>
      <c r="M7488" s="1"/>
      <c r="N7488" s="1"/>
      <c r="AA7488" s="1"/>
      <c r="AB7488" s="1"/>
      <c r="AC7488" s="1"/>
    </row>
    <row r="7489" spans="2:29" x14ac:dyDescent="0.25">
      <c r="B7489" s="27">
        <f t="shared" si="178"/>
        <v>39759.958333315175</v>
      </c>
      <c r="C7489" s="25">
        <v>0</v>
      </c>
      <c r="D7489" s="25">
        <v>14.7</v>
      </c>
      <c r="E7489" s="25">
        <v>0</v>
      </c>
      <c r="J7489" s="1"/>
      <c r="K7489" s="1"/>
      <c r="L7489" s="1"/>
      <c r="M7489" s="1"/>
      <c r="N7489" s="1"/>
      <c r="AA7489" s="1"/>
      <c r="AB7489" s="1"/>
      <c r="AC7489" s="1"/>
    </row>
    <row r="7490" spans="2:29" x14ac:dyDescent="0.25">
      <c r="B7490" s="27">
        <f t="shared" si="178"/>
        <v>39759.999999981839</v>
      </c>
      <c r="C7490" s="25">
        <v>0</v>
      </c>
      <c r="D7490" s="25">
        <v>15.2</v>
      </c>
      <c r="E7490" s="25">
        <v>0</v>
      </c>
      <c r="J7490" s="1"/>
      <c r="K7490" s="1"/>
      <c r="L7490" s="1"/>
      <c r="M7490" s="1"/>
      <c r="N7490" s="1"/>
      <c r="AA7490" s="1"/>
      <c r="AB7490" s="1"/>
      <c r="AC7490" s="1"/>
    </row>
    <row r="7491" spans="2:29" x14ac:dyDescent="0.25">
      <c r="B7491" s="27">
        <f t="shared" ref="B7491:B7554" si="179">B7490+1/24</f>
        <v>39760.041666648503</v>
      </c>
      <c r="C7491" s="25">
        <v>0</v>
      </c>
      <c r="D7491" s="25">
        <v>15.6</v>
      </c>
      <c r="E7491" s="25">
        <v>0</v>
      </c>
      <c r="J7491" s="1"/>
      <c r="K7491" s="1"/>
      <c r="L7491" s="1"/>
      <c r="M7491" s="1"/>
      <c r="N7491" s="1"/>
      <c r="AA7491" s="1"/>
      <c r="AB7491" s="1"/>
      <c r="AC7491" s="1"/>
    </row>
    <row r="7492" spans="2:29" x14ac:dyDescent="0.25">
      <c r="B7492" s="27">
        <f t="shared" si="179"/>
        <v>39760.083333315168</v>
      </c>
      <c r="C7492" s="25">
        <v>0</v>
      </c>
      <c r="D7492" s="25">
        <v>15.9</v>
      </c>
      <c r="E7492" s="25">
        <v>0</v>
      </c>
      <c r="J7492" s="1"/>
      <c r="K7492" s="1"/>
      <c r="L7492" s="1"/>
      <c r="M7492" s="1"/>
      <c r="N7492" s="1"/>
      <c r="AA7492" s="1"/>
      <c r="AB7492" s="1"/>
      <c r="AC7492" s="1"/>
    </row>
    <row r="7493" spans="2:29" x14ac:dyDescent="0.25">
      <c r="B7493" s="27">
        <f t="shared" si="179"/>
        <v>39760.124999981832</v>
      </c>
      <c r="C7493" s="25">
        <v>0</v>
      </c>
      <c r="D7493" s="25">
        <v>15.3</v>
      </c>
      <c r="E7493" s="25">
        <v>0</v>
      </c>
      <c r="J7493" s="1"/>
      <c r="K7493" s="1"/>
      <c r="L7493" s="1"/>
      <c r="M7493" s="1"/>
      <c r="N7493" s="1"/>
      <c r="AA7493" s="1"/>
      <c r="AB7493" s="1"/>
      <c r="AC7493" s="1"/>
    </row>
    <row r="7494" spans="2:29" x14ac:dyDescent="0.25">
      <c r="B7494" s="27">
        <f t="shared" si="179"/>
        <v>39760.166666648496</v>
      </c>
      <c r="C7494" s="25">
        <v>0</v>
      </c>
      <c r="D7494" s="25">
        <v>14.7</v>
      </c>
      <c r="E7494" s="25">
        <v>0</v>
      </c>
      <c r="J7494" s="1"/>
      <c r="K7494" s="1"/>
      <c r="L7494" s="1"/>
      <c r="M7494" s="1"/>
      <c r="N7494" s="1"/>
      <c r="AA7494" s="1"/>
      <c r="AB7494" s="1"/>
      <c r="AC7494" s="1"/>
    </row>
    <row r="7495" spans="2:29" x14ac:dyDescent="0.25">
      <c r="B7495" s="27">
        <f t="shared" si="179"/>
        <v>39760.20833331516</v>
      </c>
      <c r="C7495" s="25">
        <v>0</v>
      </c>
      <c r="D7495" s="25">
        <v>14.4</v>
      </c>
      <c r="E7495" s="25">
        <v>0</v>
      </c>
      <c r="J7495" s="1"/>
      <c r="K7495" s="1"/>
      <c r="L7495" s="1"/>
      <c r="M7495" s="1"/>
      <c r="N7495" s="1"/>
      <c r="AA7495" s="1"/>
      <c r="AB7495" s="1"/>
      <c r="AC7495" s="1"/>
    </row>
    <row r="7496" spans="2:29" x14ac:dyDescent="0.25">
      <c r="B7496" s="27">
        <f t="shared" si="179"/>
        <v>39760.249999981825</v>
      </c>
      <c r="C7496" s="25">
        <v>0</v>
      </c>
      <c r="D7496" s="25">
        <v>14.5</v>
      </c>
      <c r="E7496" s="25">
        <v>0</v>
      </c>
      <c r="J7496" s="1"/>
      <c r="K7496" s="1"/>
      <c r="L7496" s="1"/>
      <c r="M7496" s="1"/>
      <c r="N7496" s="1"/>
      <c r="AA7496" s="1"/>
      <c r="AB7496" s="1"/>
      <c r="AC7496" s="1"/>
    </row>
    <row r="7497" spans="2:29" x14ac:dyDescent="0.25">
      <c r="B7497" s="27">
        <f t="shared" si="179"/>
        <v>39760.291666648489</v>
      </c>
      <c r="C7497" s="25">
        <v>0</v>
      </c>
      <c r="D7497" s="25">
        <v>15.1</v>
      </c>
      <c r="E7497" s="25">
        <v>0</v>
      </c>
      <c r="J7497" s="1"/>
      <c r="K7497" s="1"/>
      <c r="L7497" s="1"/>
      <c r="M7497" s="1"/>
      <c r="N7497" s="1"/>
      <c r="AA7497" s="1"/>
      <c r="AB7497" s="1"/>
      <c r="AC7497" s="1"/>
    </row>
    <row r="7498" spans="2:29" x14ac:dyDescent="0.25">
      <c r="B7498" s="27">
        <f t="shared" si="179"/>
        <v>39760.333333315153</v>
      </c>
      <c r="C7498" s="25">
        <v>0</v>
      </c>
      <c r="D7498" s="25">
        <v>15.4</v>
      </c>
      <c r="E7498" s="25">
        <v>0</v>
      </c>
      <c r="J7498" s="1"/>
      <c r="K7498" s="1"/>
      <c r="L7498" s="1"/>
      <c r="M7498" s="1"/>
      <c r="N7498" s="1"/>
      <c r="AA7498" s="1"/>
      <c r="AB7498" s="1"/>
      <c r="AC7498" s="1"/>
    </row>
    <row r="7499" spans="2:29" x14ac:dyDescent="0.25">
      <c r="B7499" s="27">
        <f t="shared" si="179"/>
        <v>39760.374999981817</v>
      </c>
      <c r="C7499" s="25">
        <v>0</v>
      </c>
      <c r="D7499" s="25">
        <v>15.4</v>
      </c>
      <c r="E7499" s="25">
        <v>3.47</v>
      </c>
      <c r="J7499" s="1"/>
      <c r="K7499" s="1"/>
      <c r="L7499" s="1"/>
      <c r="M7499" s="1"/>
      <c r="N7499" s="1"/>
      <c r="AA7499" s="1"/>
      <c r="AB7499" s="1"/>
      <c r="AC7499" s="1"/>
    </row>
    <row r="7500" spans="2:29" x14ac:dyDescent="0.25">
      <c r="B7500" s="27">
        <f t="shared" si="179"/>
        <v>39760.416666648482</v>
      </c>
      <c r="C7500" s="25">
        <v>0</v>
      </c>
      <c r="D7500" s="25">
        <v>15.5</v>
      </c>
      <c r="E7500" s="25">
        <v>32.090000000000003</v>
      </c>
      <c r="J7500" s="1"/>
      <c r="K7500" s="1"/>
      <c r="L7500" s="1"/>
      <c r="M7500" s="1"/>
      <c r="N7500" s="1"/>
      <c r="AA7500" s="1"/>
      <c r="AB7500" s="1"/>
      <c r="AC7500" s="1"/>
    </row>
    <row r="7501" spans="2:29" x14ac:dyDescent="0.25">
      <c r="B7501" s="27">
        <f t="shared" si="179"/>
        <v>39760.458333315146</v>
      </c>
      <c r="C7501" s="25">
        <v>0</v>
      </c>
      <c r="D7501" s="25">
        <v>16.600000000000001</v>
      </c>
      <c r="E7501" s="25">
        <v>92.94</v>
      </c>
      <c r="J7501" s="1"/>
      <c r="K7501" s="1"/>
      <c r="L7501" s="1"/>
      <c r="M7501" s="1"/>
      <c r="N7501" s="1"/>
      <c r="AA7501" s="1"/>
      <c r="AB7501" s="1"/>
      <c r="AC7501" s="1"/>
    </row>
    <row r="7502" spans="2:29" x14ac:dyDescent="0.25">
      <c r="B7502" s="27">
        <f t="shared" si="179"/>
        <v>39760.49999998181</v>
      </c>
      <c r="C7502" s="25">
        <v>0</v>
      </c>
      <c r="D7502" s="25">
        <v>12.9</v>
      </c>
      <c r="E7502" s="25">
        <v>120</v>
      </c>
      <c r="J7502" s="1"/>
      <c r="K7502" s="1"/>
      <c r="L7502" s="1"/>
      <c r="M7502" s="1"/>
      <c r="N7502" s="1"/>
      <c r="AA7502" s="1"/>
      <c r="AB7502" s="1"/>
      <c r="AC7502" s="1"/>
    </row>
    <row r="7503" spans="2:29" x14ac:dyDescent="0.25">
      <c r="B7503" s="27">
        <f t="shared" si="179"/>
        <v>39760.541666648474</v>
      </c>
      <c r="C7503" s="25">
        <v>0</v>
      </c>
      <c r="D7503" s="25">
        <v>13.5</v>
      </c>
      <c r="E7503" s="25">
        <v>145.63</v>
      </c>
      <c r="J7503" s="1"/>
      <c r="K7503" s="1"/>
      <c r="L7503" s="1"/>
      <c r="M7503" s="1"/>
      <c r="N7503" s="1"/>
      <c r="AA7503" s="1"/>
      <c r="AB7503" s="1"/>
      <c r="AC7503" s="1"/>
    </row>
    <row r="7504" spans="2:29" x14ac:dyDescent="0.25">
      <c r="B7504" s="27">
        <f t="shared" si="179"/>
        <v>39760.583333315139</v>
      </c>
      <c r="C7504" s="25">
        <v>0</v>
      </c>
      <c r="D7504" s="25">
        <v>14.2</v>
      </c>
      <c r="E7504" s="25">
        <v>235.04</v>
      </c>
      <c r="J7504" s="1"/>
      <c r="K7504" s="1"/>
      <c r="L7504" s="1"/>
      <c r="M7504" s="1"/>
      <c r="N7504" s="1"/>
      <c r="AA7504" s="1"/>
      <c r="AB7504" s="1"/>
      <c r="AC7504" s="1"/>
    </row>
    <row r="7505" spans="2:29" x14ac:dyDescent="0.25">
      <c r="B7505" s="27">
        <f t="shared" si="179"/>
        <v>39760.624999981803</v>
      </c>
      <c r="C7505" s="25">
        <v>0</v>
      </c>
      <c r="D7505" s="25">
        <v>13.8</v>
      </c>
      <c r="E7505" s="25">
        <v>48.97</v>
      </c>
      <c r="J7505" s="1"/>
      <c r="K7505" s="1"/>
      <c r="L7505" s="1"/>
      <c r="M7505" s="1"/>
      <c r="N7505" s="1"/>
      <c r="AA7505" s="1"/>
      <c r="AB7505" s="1"/>
      <c r="AC7505" s="1"/>
    </row>
    <row r="7506" spans="2:29" x14ac:dyDescent="0.25">
      <c r="B7506" s="27">
        <f t="shared" si="179"/>
        <v>39760.666666648467</v>
      </c>
      <c r="C7506" s="25">
        <v>0</v>
      </c>
      <c r="D7506" s="25">
        <v>13.9</v>
      </c>
      <c r="E7506" s="25">
        <v>43.56</v>
      </c>
      <c r="J7506" s="1"/>
      <c r="K7506" s="1"/>
      <c r="L7506" s="1"/>
      <c r="M7506" s="1"/>
      <c r="N7506" s="1"/>
      <c r="AA7506" s="1"/>
      <c r="AB7506" s="1"/>
      <c r="AC7506" s="1"/>
    </row>
    <row r="7507" spans="2:29" x14ac:dyDescent="0.25">
      <c r="B7507" s="27">
        <f t="shared" si="179"/>
        <v>39760.708333315131</v>
      </c>
      <c r="C7507" s="25">
        <v>0</v>
      </c>
      <c r="D7507" s="25">
        <v>14.3</v>
      </c>
      <c r="E7507" s="25">
        <v>19.86</v>
      </c>
      <c r="J7507" s="1"/>
      <c r="K7507" s="1"/>
      <c r="L7507" s="1"/>
      <c r="M7507" s="1"/>
      <c r="N7507" s="1"/>
      <c r="AA7507" s="1"/>
      <c r="AB7507" s="1"/>
      <c r="AC7507" s="1"/>
    </row>
    <row r="7508" spans="2:29" x14ac:dyDescent="0.25">
      <c r="B7508" s="27">
        <f t="shared" si="179"/>
        <v>39760.749999981796</v>
      </c>
      <c r="C7508" s="25">
        <v>0</v>
      </c>
      <c r="D7508" s="25">
        <v>14.4</v>
      </c>
      <c r="E7508" s="25">
        <v>0</v>
      </c>
      <c r="J7508" s="1"/>
      <c r="K7508" s="1"/>
      <c r="L7508" s="1"/>
      <c r="M7508" s="1"/>
      <c r="N7508" s="1"/>
      <c r="AA7508" s="1"/>
      <c r="AB7508" s="1"/>
      <c r="AC7508" s="1"/>
    </row>
    <row r="7509" spans="2:29" x14ac:dyDescent="0.25">
      <c r="B7509" s="27">
        <f t="shared" si="179"/>
        <v>39760.79166664846</v>
      </c>
      <c r="C7509" s="25">
        <v>0</v>
      </c>
      <c r="D7509" s="25">
        <v>14.4</v>
      </c>
      <c r="E7509" s="25">
        <v>0</v>
      </c>
      <c r="J7509" s="1"/>
      <c r="K7509" s="1"/>
      <c r="L7509" s="1"/>
      <c r="M7509" s="1"/>
      <c r="N7509" s="1"/>
      <c r="AA7509" s="1"/>
      <c r="AB7509" s="1"/>
      <c r="AC7509" s="1"/>
    </row>
    <row r="7510" spans="2:29" x14ac:dyDescent="0.25">
      <c r="B7510" s="27">
        <f t="shared" si="179"/>
        <v>39760.833333315124</v>
      </c>
      <c r="C7510" s="25">
        <v>0</v>
      </c>
      <c r="D7510" s="25">
        <v>14.2</v>
      </c>
      <c r="E7510" s="25">
        <v>0</v>
      </c>
      <c r="J7510" s="1"/>
      <c r="K7510" s="1"/>
      <c r="L7510" s="1"/>
      <c r="M7510" s="1"/>
      <c r="N7510" s="1"/>
      <c r="AA7510" s="1"/>
      <c r="AB7510" s="1"/>
      <c r="AC7510" s="1"/>
    </row>
    <row r="7511" spans="2:29" x14ac:dyDescent="0.25">
      <c r="B7511" s="27">
        <f t="shared" si="179"/>
        <v>39760.874999981788</v>
      </c>
      <c r="C7511" s="25">
        <v>0</v>
      </c>
      <c r="D7511" s="25">
        <v>14.1</v>
      </c>
      <c r="E7511" s="25">
        <v>0</v>
      </c>
      <c r="J7511" s="1"/>
      <c r="K7511" s="1"/>
      <c r="L7511" s="1"/>
      <c r="M7511" s="1"/>
      <c r="N7511" s="1"/>
      <c r="AA7511" s="1"/>
      <c r="AB7511" s="1"/>
      <c r="AC7511" s="1"/>
    </row>
    <row r="7512" spans="2:29" x14ac:dyDescent="0.25">
      <c r="B7512" s="27">
        <f t="shared" si="179"/>
        <v>39760.916666648453</v>
      </c>
      <c r="C7512" s="25">
        <v>0</v>
      </c>
      <c r="D7512" s="25">
        <v>14.3</v>
      </c>
      <c r="E7512" s="25">
        <v>0</v>
      </c>
      <c r="J7512" s="1"/>
      <c r="K7512" s="1"/>
      <c r="L7512" s="1"/>
      <c r="M7512" s="1"/>
      <c r="N7512" s="1"/>
      <c r="AA7512" s="1"/>
      <c r="AB7512" s="1"/>
      <c r="AC7512" s="1"/>
    </row>
    <row r="7513" spans="2:29" x14ac:dyDescent="0.25">
      <c r="B7513" s="27">
        <f t="shared" si="179"/>
        <v>39760.958333315117</v>
      </c>
      <c r="C7513" s="25">
        <v>0</v>
      </c>
      <c r="D7513" s="25">
        <v>14.7</v>
      </c>
      <c r="E7513" s="25">
        <v>0</v>
      </c>
      <c r="J7513" s="1"/>
      <c r="K7513" s="1"/>
      <c r="L7513" s="1"/>
      <c r="M7513" s="1"/>
      <c r="N7513" s="1"/>
      <c r="AA7513" s="1"/>
      <c r="AB7513" s="1"/>
      <c r="AC7513" s="1"/>
    </row>
    <row r="7514" spans="2:29" x14ac:dyDescent="0.25">
      <c r="B7514" s="27">
        <f t="shared" si="179"/>
        <v>39760.999999981781</v>
      </c>
      <c r="C7514" s="25">
        <v>0</v>
      </c>
      <c r="D7514" s="25">
        <v>15.2</v>
      </c>
      <c r="E7514" s="25">
        <v>0</v>
      </c>
      <c r="J7514" s="1"/>
      <c r="K7514" s="1"/>
      <c r="L7514" s="1"/>
      <c r="M7514" s="1"/>
      <c r="N7514" s="1"/>
      <c r="AA7514" s="1"/>
      <c r="AB7514" s="1"/>
      <c r="AC7514" s="1"/>
    </row>
    <row r="7515" spans="2:29" x14ac:dyDescent="0.25">
      <c r="B7515" s="27">
        <f t="shared" si="179"/>
        <v>39761.041666648445</v>
      </c>
      <c r="C7515" s="25">
        <v>0</v>
      </c>
      <c r="D7515" s="25">
        <v>15.6</v>
      </c>
      <c r="E7515" s="25">
        <v>0</v>
      </c>
      <c r="J7515" s="1"/>
      <c r="K7515" s="1"/>
      <c r="L7515" s="1"/>
      <c r="M7515" s="1"/>
      <c r="N7515" s="1"/>
      <c r="AA7515" s="1"/>
      <c r="AB7515" s="1"/>
      <c r="AC7515" s="1"/>
    </row>
    <row r="7516" spans="2:29" x14ac:dyDescent="0.25">
      <c r="B7516" s="27">
        <f t="shared" si="179"/>
        <v>39761.083333315109</v>
      </c>
      <c r="C7516" s="25">
        <v>0</v>
      </c>
      <c r="D7516" s="25">
        <v>15.9</v>
      </c>
      <c r="E7516" s="25">
        <v>0</v>
      </c>
      <c r="J7516" s="1"/>
      <c r="K7516" s="1"/>
      <c r="L7516" s="1"/>
      <c r="M7516" s="1"/>
      <c r="N7516" s="1"/>
      <c r="AA7516" s="1"/>
      <c r="AB7516" s="1"/>
      <c r="AC7516" s="1"/>
    </row>
    <row r="7517" spans="2:29" x14ac:dyDescent="0.25">
      <c r="B7517" s="27">
        <f t="shared" si="179"/>
        <v>39761.124999981774</v>
      </c>
      <c r="C7517" s="25">
        <v>0</v>
      </c>
      <c r="D7517" s="25">
        <v>15.3</v>
      </c>
      <c r="E7517" s="25">
        <v>0</v>
      </c>
      <c r="J7517" s="1"/>
      <c r="K7517" s="1"/>
      <c r="L7517" s="1"/>
      <c r="M7517" s="1"/>
      <c r="N7517" s="1"/>
      <c r="AA7517" s="1"/>
      <c r="AB7517" s="1"/>
      <c r="AC7517" s="1"/>
    </row>
    <row r="7518" spans="2:29" x14ac:dyDescent="0.25">
      <c r="B7518" s="27">
        <f t="shared" si="179"/>
        <v>39761.166666648438</v>
      </c>
      <c r="C7518" s="25">
        <v>0</v>
      </c>
      <c r="D7518" s="25">
        <v>14.7</v>
      </c>
      <c r="E7518" s="25">
        <v>0</v>
      </c>
      <c r="J7518" s="1"/>
      <c r="K7518" s="1"/>
      <c r="L7518" s="1"/>
      <c r="M7518" s="1"/>
      <c r="N7518" s="1"/>
      <c r="AA7518" s="1"/>
      <c r="AB7518" s="1"/>
      <c r="AC7518" s="1"/>
    </row>
    <row r="7519" spans="2:29" x14ac:dyDescent="0.25">
      <c r="B7519" s="27">
        <f t="shared" si="179"/>
        <v>39761.208333315102</v>
      </c>
      <c r="C7519" s="25">
        <v>0</v>
      </c>
      <c r="D7519" s="25">
        <v>14.4</v>
      </c>
      <c r="E7519" s="25">
        <v>0</v>
      </c>
      <c r="J7519" s="1"/>
      <c r="K7519" s="1"/>
      <c r="L7519" s="1"/>
      <c r="M7519" s="1"/>
      <c r="N7519" s="1"/>
      <c r="AA7519" s="1"/>
      <c r="AB7519" s="1"/>
      <c r="AC7519" s="1"/>
    </row>
    <row r="7520" spans="2:29" x14ac:dyDescent="0.25">
      <c r="B7520" s="27">
        <f t="shared" si="179"/>
        <v>39761.249999981766</v>
      </c>
      <c r="C7520" s="25">
        <v>0</v>
      </c>
      <c r="D7520" s="25">
        <v>14.5</v>
      </c>
      <c r="E7520" s="25">
        <v>0</v>
      </c>
      <c r="J7520" s="1"/>
      <c r="K7520" s="1"/>
      <c r="L7520" s="1"/>
      <c r="M7520" s="1"/>
      <c r="N7520" s="1"/>
      <c r="AA7520" s="1"/>
      <c r="AB7520" s="1"/>
      <c r="AC7520" s="1"/>
    </row>
    <row r="7521" spans="2:29" x14ac:dyDescent="0.25">
      <c r="B7521" s="27">
        <f t="shared" si="179"/>
        <v>39761.291666648431</v>
      </c>
      <c r="C7521" s="25">
        <v>0</v>
      </c>
      <c r="D7521" s="25">
        <v>15.1</v>
      </c>
      <c r="E7521" s="25">
        <v>0</v>
      </c>
      <c r="J7521" s="1"/>
      <c r="K7521" s="1"/>
      <c r="L7521" s="1"/>
      <c r="M7521" s="1"/>
      <c r="N7521" s="1"/>
      <c r="AA7521" s="1"/>
      <c r="AB7521" s="1"/>
      <c r="AC7521" s="1"/>
    </row>
    <row r="7522" spans="2:29" x14ac:dyDescent="0.25">
      <c r="B7522" s="27">
        <f t="shared" si="179"/>
        <v>39761.333333315095</v>
      </c>
      <c r="C7522" s="25">
        <v>0</v>
      </c>
      <c r="D7522" s="25">
        <v>15.4</v>
      </c>
      <c r="E7522" s="25">
        <v>0</v>
      </c>
      <c r="J7522" s="1"/>
      <c r="K7522" s="1"/>
      <c r="L7522" s="1"/>
      <c r="M7522" s="1"/>
      <c r="N7522" s="1"/>
      <c r="AA7522" s="1"/>
      <c r="AB7522" s="1"/>
      <c r="AC7522" s="1"/>
    </row>
    <row r="7523" spans="2:29" x14ac:dyDescent="0.25">
      <c r="B7523" s="27">
        <f t="shared" si="179"/>
        <v>39761.374999981759</v>
      </c>
      <c r="C7523" s="25">
        <v>0</v>
      </c>
      <c r="D7523" s="25">
        <v>15.4</v>
      </c>
      <c r="E7523" s="25">
        <v>3.47</v>
      </c>
      <c r="J7523" s="1"/>
      <c r="K7523" s="1"/>
      <c r="L7523" s="1"/>
      <c r="M7523" s="1"/>
      <c r="N7523" s="1"/>
      <c r="AA7523" s="1"/>
      <c r="AB7523" s="1"/>
      <c r="AC7523" s="1"/>
    </row>
    <row r="7524" spans="2:29" x14ac:dyDescent="0.25">
      <c r="B7524" s="27">
        <f t="shared" si="179"/>
        <v>39761.416666648423</v>
      </c>
      <c r="C7524" s="25">
        <v>0</v>
      </c>
      <c r="D7524" s="25">
        <v>15.5</v>
      </c>
      <c r="E7524" s="25">
        <v>32.090000000000003</v>
      </c>
      <c r="J7524" s="1"/>
      <c r="K7524" s="1"/>
      <c r="L7524" s="1"/>
      <c r="M7524" s="1"/>
      <c r="N7524" s="1"/>
      <c r="AA7524" s="1"/>
      <c r="AB7524" s="1"/>
      <c r="AC7524" s="1"/>
    </row>
    <row r="7525" spans="2:29" x14ac:dyDescent="0.25">
      <c r="B7525" s="27">
        <f t="shared" si="179"/>
        <v>39761.458333315088</v>
      </c>
      <c r="C7525" s="25">
        <v>0</v>
      </c>
      <c r="D7525" s="25">
        <v>16.600000000000001</v>
      </c>
      <c r="E7525" s="25">
        <v>92.94</v>
      </c>
      <c r="J7525" s="1"/>
      <c r="K7525" s="1"/>
      <c r="L7525" s="1"/>
      <c r="M7525" s="1"/>
      <c r="N7525" s="1"/>
      <c r="AA7525" s="1"/>
      <c r="AB7525" s="1"/>
      <c r="AC7525" s="1"/>
    </row>
    <row r="7526" spans="2:29" x14ac:dyDescent="0.25">
      <c r="B7526" s="27">
        <f t="shared" si="179"/>
        <v>39761.499999981752</v>
      </c>
      <c r="C7526" s="25">
        <v>12</v>
      </c>
      <c r="D7526" s="25">
        <v>11.8</v>
      </c>
      <c r="E7526" s="25">
        <v>447.8</v>
      </c>
      <c r="J7526" s="1"/>
      <c r="K7526" s="1"/>
      <c r="L7526" s="1"/>
      <c r="M7526" s="1"/>
      <c r="N7526" s="1"/>
      <c r="AA7526" s="1"/>
      <c r="AB7526" s="1"/>
      <c r="AC7526" s="1"/>
    </row>
    <row r="7527" spans="2:29" x14ac:dyDescent="0.25">
      <c r="B7527" s="27">
        <f t="shared" si="179"/>
        <v>39761.541666648416</v>
      </c>
      <c r="C7527" s="25">
        <v>13</v>
      </c>
      <c r="D7527" s="25">
        <v>12.9</v>
      </c>
      <c r="E7527" s="25">
        <v>565.6</v>
      </c>
      <c r="J7527" s="1"/>
      <c r="K7527" s="1"/>
      <c r="L7527" s="1"/>
      <c r="M7527" s="1"/>
      <c r="N7527" s="1"/>
      <c r="AA7527" s="1"/>
      <c r="AB7527" s="1"/>
      <c r="AC7527" s="1"/>
    </row>
    <row r="7528" spans="2:29" x14ac:dyDescent="0.25">
      <c r="B7528" s="27">
        <f t="shared" si="179"/>
        <v>39761.58333331508</v>
      </c>
      <c r="C7528" s="25">
        <v>14</v>
      </c>
      <c r="D7528" s="25">
        <v>14.3</v>
      </c>
      <c r="E7528" s="25">
        <v>512.42999999999995</v>
      </c>
      <c r="J7528" s="1"/>
      <c r="K7528" s="1"/>
      <c r="L7528" s="1"/>
      <c r="M7528" s="1"/>
      <c r="N7528" s="1"/>
      <c r="AA7528" s="1"/>
      <c r="AB7528" s="1"/>
      <c r="AC7528" s="1"/>
    </row>
    <row r="7529" spans="2:29" x14ac:dyDescent="0.25">
      <c r="B7529" s="27">
        <f t="shared" si="179"/>
        <v>39761.624999981745</v>
      </c>
      <c r="C7529" s="25">
        <v>15</v>
      </c>
      <c r="D7529" s="25">
        <v>15.2</v>
      </c>
      <c r="E7529" s="25">
        <v>427.26</v>
      </c>
      <c r="J7529" s="1"/>
      <c r="K7529" s="1"/>
      <c r="L7529" s="1"/>
      <c r="M7529" s="1"/>
      <c r="N7529" s="1"/>
      <c r="AA7529" s="1"/>
      <c r="AB7529" s="1"/>
      <c r="AC7529" s="1"/>
    </row>
    <row r="7530" spans="2:29" x14ac:dyDescent="0.25">
      <c r="B7530" s="27">
        <f t="shared" si="179"/>
        <v>39761.666666648409</v>
      </c>
      <c r="C7530" s="25">
        <v>16</v>
      </c>
      <c r="D7530" s="25">
        <v>15.7</v>
      </c>
      <c r="E7530" s="25">
        <v>278.16000000000003</v>
      </c>
      <c r="J7530" s="1"/>
      <c r="K7530" s="1"/>
      <c r="L7530" s="1"/>
      <c r="M7530" s="1"/>
      <c r="N7530" s="1"/>
      <c r="AA7530" s="1"/>
      <c r="AB7530" s="1"/>
      <c r="AC7530" s="1"/>
    </row>
    <row r="7531" spans="2:29" x14ac:dyDescent="0.25">
      <c r="B7531" s="27">
        <f t="shared" si="179"/>
        <v>39761.708333315073</v>
      </c>
      <c r="C7531" s="25">
        <v>17</v>
      </c>
      <c r="D7531" s="25">
        <v>15.7</v>
      </c>
      <c r="E7531" s="25">
        <v>98.89</v>
      </c>
      <c r="J7531" s="1"/>
      <c r="K7531" s="1"/>
      <c r="L7531" s="1"/>
      <c r="M7531" s="1"/>
      <c r="N7531" s="1"/>
      <c r="AA7531" s="1"/>
      <c r="AB7531" s="1"/>
      <c r="AC7531" s="1"/>
    </row>
    <row r="7532" spans="2:29" x14ac:dyDescent="0.25">
      <c r="B7532" s="27">
        <f t="shared" si="179"/>
        <v>39761.749999981737</v>
      </c>
      <c r="C7532" s="25">
        <v>18</v>
      </c>
      <c r="D7532" s="25">
        <v>15.7</v>
      </c>
      <c r="E7532" s="25">
        <v>0</v>
      </c>
      <c r="J7532" s="1"/>
      <c r="K7532" s="1"/>
      <c r="L7532" s="1"/>
      <c r="M7532" s="1"/>
      <c r="N7532" s="1"/>
      <c r="AA7532" s="1"/>
      <c r="AB7532" s="1"/>
      <c r="AC7532" s="1"/>
    </row>
    <row r="7533" spans="2:29" x14ac:dyDescent="0.25">
      <c r="B7533" s="27">
        <f t="shared" si="179"/>
        <v>39761.791666648402</v>
      </c>
      <c r="C7533" s="25">
        <v>19</v>
      </c>
      <c r="D7533" s="25">
        <v>15.6</v>
      </c>
      <c r="E7533" s="25">
        <v>0</v>
      </c>
      <c r="J7533" s="1"/>
      <c r="K7533" s="1"/>
      <c r="L7533" s="1"/>
      <c r="M7533" s="1"/>
      <c r="N7533" s="1"/>
      <c r="AA7533" s="1"/>
      <c r="AB7533" s="1"/>
      <c r="AC7533" s="1"/>
    </row>
    <row r="7534" spans="2:29" x14ac:dyDescent="0.25">
      <c r="B7534" s="27">
        <f t="shared" si="179"/>
        <v>39761.833333315066</v>
      </c>
      <c r="C7534" s="25">
        <v>20</v>
      </c>
      <c r="D7534" s="25">
        <v>15.3</v>
      </c>
      <c r="E7534" s="25">
        <v>0</v>
      </c>
      <c r="J7534" s="1"/>
      <c r="K7534" s="1"/>
      <c r="L7534" s="1"/>
      <c r="M7534" s="1"/>
      <c r="N7534" s="1"/>
      <c r="AA7534" s="1"/>
      <c r="AB7534" s="1"/>
      <c r="AC7534" s="1"/>
    </row>
    <row r="7535" spans="2:29" x14ac:dyDescent="0.25">
      <c r="B7535" s="27">
        <f t="shared" si="179"/>
        <v>39761.87499998173</v>
      </c>
      <c r="C7535" s="25">
        <v>21</v>
      </c>
      <c r="D7535" s="25">
        <v>15</v>
      </c>
      <c r="E7535" s="25">
        <v>0</v>
      </c>
      <c r="J7535" s="1"/>
      <c r="K7535" s="1"/>
      <c r="L7535" s="1"/>
      <c r="M7535" s="1"/>
      <c r="N7535" s="1"/>
      <c r="AA7535" s="1"/>
      <c r="AB7535" s="1"/>
      <c r="AC7535" s="1"/>
    </row>
    <row r="7536" spans="2:29" x14ac:dyDescent="0.25">
      <c r="B7536" s="27">
        <f t="shared" si="179"/>
        <v>39761.916666648394</v>
      </c>
      <c r="C7536" s="25">
        <v>22</v>
      </c>
      <c r="D7536" s="25">
        <v>14.7</v>
      </c>
      <c r="E7536" s="25">
        <v>0</v>
      </c>
      <c r="J7536" s="1"/>
      <c r="K7536" s="1"/>
      <c r="L7536" s="1"/>
      <c r="M7536" s="1"/>
      <c r="N7536" s="1"/>
      <c r="AA7536" s="1"/>
      <c r="AB7536" s="1"/>
      <c r="AC7536" s="1"/>
    </row>
    <row r="7537" spans="2:29" x14ac:dyDescent="0.25">
      <c r="B7537" s="27">
        <f t="shared" si="179"/>
        <v>39761.958333315059</v>
      </c>
      <c r="C7537" s="25">
        <v>23</v>
      </c>
      <c r="D7537" s="25">
        <v>14.3</v>
      </c>
      <c r="E7537" s="25">
        <v>0</v>
      </c>
      <c r="J7537" s="1"/>
      <c r="K7537" s="1"/>
      <c r="L7537" s="1"/>
      <c r="M7537" s="1"/>
      <c r="N7537" s="1"/>
      <c r="AA7537" s="1"/>
      <c r="AB7537" s="1"/>
      <c r="AC7537" s="1"/>
    </row>
    <row r="7538" spans="2:29" x14ac:dyDescent="0.25">
      <c r="B7538" s="27">
        <f t="shared" si="179"/>
        <v>39761.999999981723</v>
      </c>
      <c r="C7538" s="25">
        <v>0</v>
      </c>
      <c r="D7538" s="25">
        <v>13.8</v>
      </c>
      <c r="E7538" s="25">
        <v>0</v>
      </c>
      <c r="J7538" s="1"/>
      <c r="K7538" s="1"/>
      <c r="L7538" s="1"/>
      <c r="M7538" s="1"/>
      <c r="N7538" s="1"/>
      <c r="AA7538" s="1"/>
      <c r="AB7538" s="1"/>
      <c r="AC7538" s="1"/>
    </row>
    <row r="7539" spans="2:29" x14ac:dyDescent="0.25">
      <c r="B7539" s="27">
        <f t="shared" si="179"/>
        <v>39762.041666648387</v>
      </c>
      <c r="C7539" s="25">
        <v>1</v>
      </c>
      <c r="D7539" s="25">
        <v>13.4</v>
      </c>
      <c r="E7539" s="25">
        <v>0</v>
      </c>
      <c r="J7539" s="1"/>
      <c r="K7539" s="1"/>
      <c r="L7539" s="1"/>
      <c r="M7539" s="1"/>
      <c r="N7539" s="1"/>
      <c r="AA7539" s="1"/>
      <c r="AB7539" s="1"/>
      <c r="AC7539" s="1"/>
    </row>
    <row r="7540" spans="2:29" x14ac:dyDescent="0.25">
      <c r="B7540" s="27">
        <f t="shared" si="179"/>
        <v>39762.083333315051</v>
      </c>
      <c r="C7540" s="25">
        <v>2</v>
      </c>
      <c r="D7540" s="25">
        <v>12.9</v>
      </c>
      <c r="E7540" s="25">
        <v>0</v>
      </c>
      <c r="J7540" s="1"/>
      <c r="K7540" s="1"/>
      <c r="L7540" s="1"/>
      <c r="M7540" s="1"/>
      <c r="N7540" s="1"/>
      <c r="AA7540" s="1"/>
      <c r="AB7540" s="1"/>
      <c r="AC7540" s="1"/>
    </row>
    <row r="7541" spans="2:29" x14ac:dyDescent="0.25">
      <c r="B7541" s="27">
        <f t="shared" si="179"/>
        <v>39762.124999981716</v>
      </c>
      <c r="C7541" s="25">
        <v>3</v>
      </c>
      <c r="D7541" s="25">
        <v>12.4</v>
      </c>
      <c r="E7541" s="25">
        <v>0</v>
      </c>
      <c r="J7541" s="1"/>
      <c r="K7541" s="1"/>
      <c r="L7541" s="1"/>
      <c r="M7541" s="1"/>
      <c r="N7541" s="1"/>
      <c r="AA7541" s="1"/>
      <c r="AB7541" s="1"/>
      <c r="AC7541" s="1"/>
    </row>
    <row r="7542" spans="2:29" x14ac:dyDescent="0.25">
      <c r="B7542" s="27">
        <f t="shared" si="179"/>
        <v>39762.16666664838</v>
      </c>
      <c r="C7542" s="25">
        <v>4</v>
      </c>
      <c r="D7542" s="25">
        <v>11.6</v>
      </c>
      <c r="E7542" s="25">
        <v>0</v>
      </c>
      <c r="J7542" s="1"/>
      <c r="K7542" s="1"/>
      <c r="L7542" s="1"/>
      <c r="M7542" s="1"/>
      <c r="N7542" s="1"/>
      <c r="AA7542" s="1"/>
      <c r="AB7542" s="1"/>
      <c r="AC7542" s="1"/>
    </row>
    <row r="7543" spans="2:29" x14ac:dyDescent="0.25">
      <c r="B7543" s="27">
        <f t="shared" si="179"/>
        <v>39762.208333315044</v>
      </c>
      <c r="C7543" s="25">
        <v>5</v>
      </c>
      <c r="D7543" s="25">
        <v>10.8</v>
      </c>
      <c r="E7543" s="25">
        <v>0</v>
      </c>
      <c r="J7543" s="1"/>
      <c r="K7543" s="1"/>
      <c r="L7543" s="1"/>
      <c r="M7543" s="1"/>
      <c r="N7543" s="1"/>
      <c r="AA7543" s="1"/>
      <c r="AB7543" s="1"/>
      <c r="AC7543" s="1"/>
    </row>
    <row r="7544" spans="2:29" x14ac:dyDescent="0.25">
      <c r="B7544" s="27">
        <f t="shared" si="179"/>
        <v>39762.249999981708</v>
      </c>
      <c r="C7544" s="25">
        <v>6</v>
      </c>
      <c r="D7544" s="25">
        <v>10.3</v>
      </c>
      <c r="E7544" s="25">
        <v>0</v>
      </c>
      <c r="J7544" s="1"/>
      <c r="K7544" s="1"/>
      <c r="L7544" s="1"/>
      <c r="M7544" s="1"/>
      <c r="N7544" s="1"/>
      <c r="AA7544" s="1"/>
      <c r="AB7544" s="1"/>
      <c r="AC7544" s="1"/>
    </row>
    <row r="7545" spans="2:29" x14ac:dyDescent="0.25">
      <c r="B7545" s="27">
        <f t="shared" si="179"/>
        <v>39762.291666648372</v>
      </c>
      <c r="C7545" s="25">
        <v>7</v>
      </c>
      <c r="D7545" s="25">
        <v>10.199999999999999</v>
      </c>
      <c r="E7545" s="25">
        <v>0</v>
      </c>
      <c r="J7545" s="1"/>
      <c r="K7545" s="1"/>
      <c r="L7545" s="1"/>
      <c r="M7545" s="1"/>
      <c r="N7545" s="1"/>
      <c r="AA7545" s="1"/>
      <c r="AB7545" s="1"/>
      <c r="AC7545" s="1"/>
    </row>
    <row r="7546" spans="2:29" x14ac:dyDescent="0.25">
      <c r="B7546" s="27">
        <f t="shared" si="179"/>
        <v>39762.333333315037</v>
      </c>
      <c r="C7546" s="25">
        <v>8</v>
      </c>
      <c r="D7546" s="25">
        <v>10</v>
      </c>
      <c r="E7546" s="25">
        <v>0</v>
      </c>
      <c r="J7546" s="1"/>
      <c r="K7546" s="1"/>
      <c r="L7546" s="1"/>
      <c r="M7546" s="1"/>
      <c r="N7546" s="1"/>
      <c r="AA7546" s="1"/>
      <c r="AB7546" s="1"/>
      <c r="AC7546" s="1"/>
    </row>
    <row r="7547" spans="2:29" x14ac:dyDescent="0.25">
      <c r="B7547" s="27">
        <f t="shared" si="179"/>
        <v>39762.374999981701</v>
      </c>
      <c r="C7547" s="25">
        <v>9</v>
      </c>
      <c r="D7547" s="25">
        <v>9.6</v>
      </c>
      <c r="E7547" s="25">
        <v>33.299999999999997</v>
      </c>
      <c r="J7547" s="1"/>
      <c r="K7547" s="1"/>
      <c r="L7547" s="1"/>
      <c r="M7547" s="1"/>
      <c r="N7547" s="1"/>
      <c r="AA7547" s="1"/>
      <c r="AB7547" s="1"/>
      <c r="AC7547" s="1"/>
    </row>
    <row r="7548" spans="2:29" x14ac:dyDescent="0.25">
      <c r="B7548" s="27">
        <f t="shared" si="179"/>
        <v>39762.416666648365</v>
      </c>
      <c r="C7548" s="25">
        <v>10</v>
      </c>
      <c r="D7548" s="25">
        <v>9.9</v>
      </c>
      <c r="E7548" s="25">
        <v>193.53</v>
      </c>
      <c r="J7548" s="1"/>
      <c r="K7548" s="1"/>
      <c r="L7548" s="1"/>
      <c r="M7548" s="1"/>
      <c r="N7548" s="1"/>
      <c r="AA7548" s="1"/>
      <c r="AB7548" s="1"/>
      <c r="AC7548" s="1"/>
    </row>
    <row r="7549" spans="2:29" x14ac:dyDescent="0.25">
      <c r="B7549" s="27">
        <f t="shared" si="179"/>
        <v>39762.458333315029</v>
      </c>
      <c r="C7549" s="25">
        <v>11</v>
      </c>
      <c r="D7549" s="25">
        <v>10.8</v>
      </c>
      <c r="E7549" s="25">
        <v>269.37</v>
      </c>
      <c r="J7549" s="1"/>
      <c r="K7549" s="1"/>
      <c r="L7549" s="1"/>
      <c r="M7549" s="1"/>
      <c r="N7549" s="1"/>
      <c r="AA7549" s="1"/>
      <c r="AB7549" s="1"/>
      <c r="AC7549" s="1"/>
    </row>
    <row r="7550" spans="2:29" x14ac:dyDescent="0.25">
      <c r="B7550" s="27">
        <f t="shared" si="179"/>
        <v>39762.499999981694</v>
      </c>
      <c r="C7550" s="25">
        <v>12</v>
      </c>
      <c r="D7550" s="25">
        <v>11.9</v>
      </c>
      <c r="E7550" s="25">
        <v>304.56</v>
      </c>
      <c r="J7550" s="1"/>
      <c r="K7550" s="1"/>
      <c r="L7550" s="1"/>
      <c r="M7550" s="1"/>
      <c r="N7550" s="1"/>
      <c r="AA7550" s="1"/>
      <c r="AB7550" s="1"/>
      <c r="AC7550" s="1"/>
    </row>
    <row r="7551" spans="2:29" x14ac:dyDescent="0.25">
      <c r="B7551" s="27">
        <f t="shared" si="179"/>
        <v>39762.541666648358</v>
      </c>
      <c r="C7551" s="25">
        <v>13</v>
      </c>
      <c r="D7551" s="25">
        <v>12.7</v>
      </c>
      <c r="E7551" s="25">
        <v>347.83</v>
      </c>
      <c r="J7551" s="1"/>
      <c r="K7551" s="1"/>
      <c r="L7551" s="1"/>
      <c r="M7551" s="1"/>
      <c r="N7551" s="1"/>
      <c r="AA7551" s="1"/>
      <c r="AB7551" s="1"/>
      <c r="AC7551" s="1"/>
    </row>
    <row r="7552" spans="2:29" x14ac:dyDescent="0.25">
      <c r="B7552" s="27">
        <f t="shared" si="179"/>
        <v>39762.583333315022</v>
      </c>
      <c r="C7552" s="25">
        <v>14</v>
      </c>
      <c r="D7552" s="25">
        <v>13.3</v>
      </c>
      <c r="E7552" s="25">
        <v>287.51</v>
      </c>
      <c r="J7552" s="1"/>
      <c r="K7552" s="1"/>
      <c r="L7552" s="1"/>
      <c r="M7552" s="1"/>
      <c r="N7552" s="1"/>
      <c r="AA7552" s="1"/>
      <c r="AB7552" s="1"/>
      <c r="AC7552" s="1"/>
    </row>
    <row r="7553" spans="2:29" x14ac:dyDescent="0.25">
      <c r="B7553" s="27">
        <f t="shared" si="179"/>
        <v>39762.624999981686</v>
      </c>
      <c r="C7553" s="25">
        <v>15</v>
      </c>
      <c r="D7553" s="25">
        <v>13.7</v>
      </c>
      <c r="E7553" s="25">
        <v>157</v>
      </c>
      <c r="J7553" s="1"/>
      <c r="K7553" s="1"/>
      <c r="L7553" s="1"/>
      <c r="M7553" s="1"/>
      <c r="N7553" s="1"/>
      <c r="AA7553" s="1"/>
      <c r="AB7553" s="1"/>
      <c r="AC7553" s="1"/>
    </row>
    <row r="7554" spans="2:29" x14ac:dyDescent="0.25">
      <c r="B7554" s="27">
        <f t="shared" si="179"/>
        <v>39762.666666648351</v>
      </c>
      <c r="C7554" s="25">
        <v>16</v>
      </c>
      <c r="D7554" s="25">
        <v>13.8</v>
      </c>
      <c r="E7554" s="25">
        <v>83.89</v>
      </c>
      <c r="J7554" s="1"/>
      <c r="K7554" s="1"/>
      <c r="L7554" s="1"/>
      <c r="M7554" s="1"/>
      <c r="N7554" s="1"/>
      <c r="AA7554" s="1"/>
      <c r="AB7554" s="1"/>
      <c r="AC7554" s="1"/>
    </row>
    <row r="7555" spans="2:29" x14ac:dyDescent="0.25">
      <c r="B7555" s="27">
        <f t="shared" ref="B7555:B7618" si="180">B7554+1/24</f>
        <v>39762.708333315015</v>
      </c>
      <c r="C7555" s="25">
        <v>17</v>
      </c>
      <c r="D7555" s="25">
        <v>13.7</v>
      </c>
      <c r="E7555" s="25">
        <v>13.57</v>
      </c>
      <c r="J7555" s="1"/>
      <c r="K7555" s="1"/>
      <c r="L7555" s="1"/>
      <c r="M7555" s="1"/>
      <c r="N7555" s="1"/>
      <c r="AA7555" s="1"/>
      <c r="AB7555" s="1"/>
      <c r="AC7555" s="1"/>
    </row>
    <row r="7556" spans="2:29" x14ac:dyDescent="0.25">
      <c r="B7556" s="27">
        <f t="shared" si="180"/>
        <v>39762.749999981679</v>
      </c>
      <c r="C7556" s="25">
        <v>18</v>
      </c>
      <c r="D7556" s="25">
        <v>13.6</v>
      </c>
      <c r="E7556" s="25">
        <v>0</v>
      </c>
      <c r="J7556" s="1"/>
      <c r="K7556" s="1"/>
      <c r="L7556" s="1"/>
      <c r="M7556" s="1"/>
      <c r="N7556" s="1"/>
      <c r="AA7556" s="1"/>
      <c r="AB7556" s="1"/>
      <c r="AC7556" s="1"/>
    </row>
    <row r="7557" spans="2:29" x14ac:dyDescent="0.25">
      <c r="B7557" s="27">
        <f t="shared" si="180"/>
        <v>39762.791666648343</v>
      </c>
      <c r="C7557" s="25">
        <v>19</v>
      </c>
      <c r="D7557" s="25">
        <v>13.6</v>
      </c>
      <c r="E7557" s="25">
        <v>0</v>
      </c>
      <c r="J7557" s="1"/>
      <c r="K7557" s="1"/>
      <c r="L7557" s="1"/>
      <c r="M7557" s="1"/>
      <c r="N7557" s="1"/>
      <c r="AA7557" s="1"/>
      <c r="AB7557" s="1"/>
      <c r="AC7557" s="1"/>
    </row>
    <row r="7558" spans="2:29" x14ac:dyDescent="0.25">
      <c r="B7558" s="27">
        <f t="shared" si="180"/>
        <v>39762.833333315008</v>
      </c>
      <c r="C7558" s="25">
        <v>20</v>
      </c>
      <c r="D7558" s="25">
        <v>13.6</v>
      </c>
      <c r="E7558" s="25">
        <v>0</v>
      </c>
      <c r="J7558" s="1"/>
      <c r="K7558" s="1"/>
      <c r="L7558" s="1"/>
      <c r="M7558" s="1"/>
      <c r="N7558" s="1"/>
      <c r="AA7558" s="1"/>
      <c r="AB7558" s="1"/>
      <c r="AC7558" s="1"/>
    </row>
    <row r="7559" spans="2:29" x14ac:dyDescent="0.25">
      <c r="B7559" s="27">
        <f t="shared" si="180"/>
        <v>39762.874999981672</v>
      </c>
      <c r="C7559" s="25">
        <v>21</v>
      </c>
      <c r="D7559" s="25">
        <v>13.6</v>
      </c>
      <c r="E7559" s="25">
        <v>0</v>
      </c>
      <c r="J7559" s="1"/>
      <c r="K7559" s="1"/>
      <c r="L7559" s="1"/>
      <c r="M7559" s="1"/>
      <c r="N7559" s="1"/>
      <c r="AA7559" s="1"/>
      <c r="AB7559" s="1"/>
      <c r="AC7559" s="1"/>
    </row>
    <row r="7560" spans="2:29" x14ac:dyDescent="0.25">
      <c r="B7560" s="27">
        <f t="shared" si="180"/>
        <v>39762.916666648336</v>
      </c>
      <c r="C7560" s="25">
        <v>22</v>
      </c>
      <c r="D7560" s="25">
        <v>13.4</v>
      </c>
      <c r="E7560" s="25">
        <v>0</v>
      </c>
      <c r="J7560" s="1"/>
      <c r="K7560" s="1"/>
      <c r="L7560" s="1"/>
      <c r="M7560" s="1"/>
      <c r="N7560" s="1"/>
      <c r="AA7560" s="1"/>
      <c r="AB7560" s="1"/>
      <c r="AC7560" s="1"/>
    </row>
    <row r="7561" spans="2:29" x14ac:dyDescent="0.25">
      <c r="B7561" s="27">
        <f t="shared" si="180"/>
        <v>39762.958333315</v>
      </c>
      <c r="C7561" s="25">
        <v>23</v>
      </c>
      <c r="D7561" s="25">
        <v>13.1</v>
      </c>
      <c r="E7561" s="25">
        <v>0</v>
      </c>
      <c r="J7561" s="1"/>
      <c r="K7561" s="1"/>
      <c r="L7561" s="1"/>
      <c r="M7561" s="1"/>
      <c r="N7561" s="1"/>
      <c r="AA7561" s="1"/>
      <c r="AB7561" s="1"/>
      <c r="AC7561" s="1"/>
    </row>
    <row r="7562" spans="2:29" x14ac:dyDescent="0.25">
      <c r="B7562" s="27">
        <f t="shared" si="180"/>
        <v>39762.999999981665</v>
      </c>
      <c r="C7562" s="25">
        <v>0</v>
      </c>
      <c r="D7562" s="25">
        <v>12.9</v>
      </c>
      <c r="E7562" s="25">
        <v>0</v>
      </c>
      <c r="J7562" s="1"/>
      <c r="K7562" s="1"/>
      <c r="L7562" s="1"/>
      <c r="M7562" s="1"/>
      <c r="N7562" s="1"/>
      <c r="AA7562" s="1"/>
      <c r="AB7562" s="1"/>
      <c r="AC7562" s="1"/>
    </row>
    <row r="7563" spans="2:29" x14ac:dyDescent="0.25">
      <c r="B7563" s="27">
        <f t="shared" si="180"/>
        <v>39763.041666648329</v>
      </c>
      <c r="C7563" s="25">
        <v>1</v>
      </c>
      <c r="D7563" s="25">
        <v>12.7</v>
      </c>
      <c r="E7563" s="25">
        <v>0</v>
      </c>
      <c r="J7563" s="1"/>
      <c r="K7563" s="1"/>
      <c r="L7563" s="1"/>
      <c r="M7563" s="1"/>
      <c r="N7563" s="1"/>
      <c r="AA7563" s="1"/>
      <c r="AB7563" s="1"/>
      <c r="AC7563" s="1"/>
    </row>
    <row r="7564" spans="2:29" x14ac:dyDescent="0.25">
      <c r="B7564" s="27">
        <f t="shared" si="180"/>
        <v>39763.083333314993</v>
      </c>
      <c r="C7564" s="25">
        <v>2</v>
      </c>
      <c r="D7564" s="25">
        <v>12.6</v>
      </c>
      <c r="E7564" s="25">
        <v>0</v>
      </c>
      <c r="J7564" s="1"/>
      <c r="K7564" s="1"/>
      <c r="L7564" s="1"/>
      <c r="M7564" s="1"/>
      <c r="N7564" s="1"/>
      <c r="AA7564" s="1"/>
      <c r="AB7564" s="1"/>
      <c r="AC7564" s="1"/>
    </row>
    <row r="7565" spans="2:29" x14ac:dyDescent="0.25">
      <c r="B7565" s="27">
        <f t="shared" si="180"/>
        <v>39763.124999981657</v>
      </c>
      <c r="C7565" s="25">
        <v>3</v>
      </c>
      <c r="D7565" s="25">
        <v>12.4</v>
      </c>
      <c r="E7565" s="25">
        <v>0</v>
      </c>
      <c r="J7565" s="1"/>
      <c r="K7565" s="1"/>
      <c r="L7565" s="1"/>
      <c r="M7565" s="1"/>
      <c r="N7565" s="1"/>
      <c r="AA7565" s="1"/>
      <c r="AB7565" s="1"/>
      <c r="AC7565" s="1"/>
    </row>
    <row r="7566" spans="2:29" x14ac:dyDescent="0.25">
      <c r="B7566" s="27">
        <f t="shared" si="180"/>
        <v>39763.166666648322</v>
      </c>
      <c r="C7566" s="25">
        <v>4</v>
      </c>
      <c r="D7566" s="25">
        <v>12.3</v>
      </c>
      <c r="E7566" s="25">
        <v>0</v>
      </c>
      <c r="J7566" s="1"/>
      <c r="K7566" s="1"/>
      <c r="L7566" s="1"/>
      <c r="M7566" s="1"/>
      <c r="N7566" s="1"/>
      <c r="AA7566" s="1"/>
      <c r="AB7566" s="1"/>
      <c r="AC7566" s="1"/>
    </row>
    <row r="7567" spans="2:29" x14ac:dyDescent="0.25">
      <c r="B7567" s="27">
        <f t="shared" si="180"/>
        <v>39763.208333314986</v>
      </c>
      <c r="C7567" s="25">
        <v>5</v>
      </c>
      <c r="D7567" s="25">
        <v>12.2</v>
      </c>
      <c r="E7567" s="25">
        <v>0</v>
      </c>
      <c r="J7567" s="1"/>
      <c r="K7567" s="1"/>
      <c r="L7567" s="1"/>
      <c r="M7567" s="1"/>
      <c r="N7567" s="1"/>
      <c r="AA7567" s="1"/>
      <c r="AB7567" s="1"/>
      <c r="AC7567" s="1"/>
    </row>
    <row r="7568" spans="2:29" x14ac:dyDescent="0.25">
      <c r="B7568" s="27">
        <f t="shared" si="180"/>
        <v>39763.24999998165</v>
      </c>
      <c r="C7568" s="25">
        <v>6</v>
      </c>
      <c r="D7568" s="25">
        <v>12.1</v>
      </c>
      <c r="E7568" s="25">
        <v>0</v>
      </c>
      <c r="J7568" s="1"/>
      <c r="K7568" s="1"/>
      <c r="L7568" s="1"/>
      <c r="M7568" s="1"/>
      <c r="N7568" s="1"/>
      <c r="AA7568" s="1"/>
      <c r="AB7568" s="1"/>
      <c r="AC7568" s="1"/>
    </row>
    <row r="7569" spans="2:29" x14ac:dyDescent="0.25">
      <c r="B7569" s="27">
        <f t="shared" si="180"/>
        <v>39763.291666648314</v>
      </c>
      <c r="C7569" s="25">
        <v>7</v>
      </c>
      <c r="D7569" s="25">
        <v>12.2</v>
      </c>
      <c r="E7569" s="25">
        <v>0</v>
      </c>
      <c r="J7569" s="1"/>
      <c r="K7569" s="1"/>
      <c r="L7569" s="1"/>
      <c r="M7569" s="1"/>
      <c r="N7569" s="1"/>
      <c r="AA7569" s="1"/>
      <c r="AB7569" s="1"/>
      <c r="AC7569" s="1"/>
    </row>
    <row r="7570" spans="2:29" x14ac:dyDescent="0.25">
      <c r="B7570" s="27">
        <f t="shared" si="180"/>
        <v>39763.333333314979</v>
      </c>
      <c r="C7570" s="25">
        <v>8</v>
      </c>
      <c r="D7570" s="25">
        <v>12.3</v>
      </c>
      <c r="E7570" s="25">
        <v>0</v>
      </c>
      <c r="J7570" s="1"/>
      <c r="K7570" s="1"/>
      <c r="L7570" s="1"/>
      <c r="M7570" s="1"/>
      <c r="N7570" s="1"/>
      <c r="AA7570" s="1"/>
      <c r="AB7570" s="1"/>
      <c r="AC7570" s="1"/>
    </row>
    <row r="7571" spans="2:29" x14ac:dyDescent="0.25">
      <c r="B7571" s="27">
        <f t="shared" si="180"/>
        <v>39763.374999981643</v>
      </c>
      <c r="C7571" s="25">
        <v>9</v>
      </c>
      <c r="D7571" s="25">
        <v>12.2</v>
      </c>
      <c r="E7571" s="25">
        <v>36.229999999999997</v>
      </c>
      <c r="J7571" s="1"/>
      <c r="K7571" s="1"/>
      <c r="L7571" s="1"/>
      <c r="M7571" s="1"/>
      <c r="N7571" s="1"/>
      <c r="AA7571" s="1"/>
      <c r="AB7571" s="1"/>
      <c r="AC7571" s="1"/>
    </row>
    <row r="7572" spans="2:29" x14ac:dyDescent="0.25">
      <c r="B7572" s="27">
        <f t="shared" si="180"/>
        <v>39763.416666648307</v>
      </c>
      <c r="C7572" s="25">
        <v>10</v>
      </c>
      <c r="D7572" s="25">
        <v>12.5</v>
      </c>
      <c r="E7572" s="25">
        <v>137.04</v>
      </c>
      <c r="J7572" s="1"/>
      <c r="K7572" s="1"/>
      <c r="L7572" s="1"/>
      <c r="M7572" s="1"/>
      <c r="N7572" s="1"/>
      <c r="AA7572" s="1"/>
      <c r="AB7572" s="1"/>
      <c r="AC7572" s="1"/>
    </row>
    <row r="7573" spans="2:29" x14ac:dyDescent="0.25">
      <c r="B7573" s="27">
        <f t="shared" si="180"/>
        <v>39763.458333314971</v>
      </c>
      <c r="C7573" s="25">
        <v>11</v>
      </c>
      <c r="D7573" s="25">
        <v>13.8</v>
      </c>
      <c r="E7573" s="25">
        <v>273.33999999999997</v>
      </c>
      <c r="J7573" s="1"/>
      <c r="K7573" s="1"/>
      <c r="L7573" s="1"/>
      <c r="M7573" s="1"/>
      <c r="N7573" s="1"/>
      <c r="AA7573" s="1"/>
      <c r="AB7573" s="1"/>
      <c r="AC7573" s="1"/>
    </row>
    <row r="7574" spans="2:29" x14ac:dyDescent="0.25">
      <c r="B7574" s="27">
        <f t="shared" si="180"/>
        <v>39763.499999981635</v>
      </c>
      <c r="C7574" s="25">
        <v>12</v>
      </c>
      <c r="D7574" s="25">
        <v>15.7</v>
      </c>
      <c r="E7574" s="25">
        <v>348.66</v>
      </c>
      <c r="J7574" s="1"/>
      <c r="K7574" s="1"/>
      <c r="L7574" s="1"/>
      <c r="M7574" s="1"/>
      <c r="N7574" s="1"/>
      <c r="AA7574" s="1"/>
      <c r="AB7574" s="1"/>
      <c r="AC7574" s="1"/>
    </row>
    <row r="7575" spans="2:29" x14ac:dyDescent="0.25">
      <c r="B7575" s="27">
        <f t="shared" si="180"/>
        <v>39763.5416666483</v>
      </c>
      <c r="C7575" s="25">
        <v>13</v>
      </c>
      <c r="D7575" s="25">
        <v>16.2</v>
      </c>
      <c r="E7575" s="25">
        <v>207.58</v>
      </c>
      <c r="J7575" s="1"/>
      <c r="K7575" s="1"/>
      <c r="L7575" s="1"/>
      <c r="M7575" s="1"/>
      <c r="N7575" s="1"/>
      <c r="AA7575" s="1"/>
      <c r="AB7575" s="1"/>
      <c r="AC7575" s="1"/>
    </row>
    <row r="7576" spans="2:29" x14ac:dyDescent="0.25">
      <c r="B7576" s="27">
        <f t="shared" si="180"/>
        <v>39763.583333314964</v>
      </c>
      <c r="C7576" s="25">
        <v>14</v>
      </c>
      <c r="D7576" s="25">
        <v>16.899999999999999</v>
      </c>
      <c r="E7576" s="25">
        <v>164.5</v>
      </c>
      <c r="J7576" s="1"/>
      <c r="K7576" s="1"/>
      <c r="L7576" s="1"/>
      <c r="M7576" s="1"/>
      <c r="N7576" s="1"/>
      <c r="AA7576" s="1"/>
      <c r="AB7576" s="1"/>
      <c r="AC7576" s="1"/>
    </row>
    <row r="7577" spans="2:29" x14ac:dyDescent="0.25">
      <c r="B7577" s="27">
        <f t="shared" si="180"/>
        <v>39763.624999981628</v>
      </c>
      <c r="C7577" s="25">
        <v>15</v>
      </c>
      <c r="D7577" s="25">
        <v>17.399999999999999</v>
      </c>
      <c r="E7577" s="25">
        <v>208.78</v>
      </c>
      <c r="J7577" s="1"/>
      <c r="K7577" s="1"/>
      <c r="L7577" s="1"/>
      <c r="M7577" s="1"/>
      <c r="N7577" s="1"/>
      <c r="AA7577" s="1"/>
      <c r="AB7577" s="1"/>
      <c r="AC7577" s="1"/>
    </row>
    <row r="7578" spans="2:29" x14ac:dyDescent="0.25">
      <c r="B7578" s="27">
        <f t="shared" si="180"/>
        <v>39763.666666648292</v>
      </c>
      <c r="C7578" s="25">
        <v>16</v>
      </c>
      <c r="D7578" s="25">
        <v>17.399999999999999</v>
      </c>
      <c r="E7578" s="25">
        <v>152.9</v>
      </c>
      <c r="J7578" s="1"/>
      <c r="K7578" s="1"/>
      <c r="L7578" s="1"/>
      <c r="M7578" s="1"/>
      <c r="N7578" s="1"/>
      <c r="AA7578" s="1"/>
      <c r="AB7578" s="1"/>
      <c r="AC7578" s="1"/>
    </row>
    <row r="7579" spans="2:29" x14ac:dyDescent="0.25">
      <c r="B7579" s="27">
        <f t="shared" si="180"/>
        <v>39763.708333314957</v>
      </c>
      <c r="C7579" s="25">
        <v>17</v>
      </c>
      <c r="D7579" s="25">
        <v>16.7</v>
      </c>
      <c r="E7579" s="25">
        <v>48.38</v>
      </c>
      <c r="J7579" s="1"/>
      <c r="K7579" s="1"/>
      <c r="L7579" s="1"/>
      <c r="M7579" s="1"/>
      <c r="N7579" s="1"/>
      <c r="AA7579" s="1"/>
      <c r="AB7579" s="1"/>
      <c r="AC7579" s="1"/>
    </row>
    <row r="7580" spans="2:29" x14ac:dyDescent="0.25">
      <c r="B7580" s="27">
        <f t="shared" si="180"/>
        <v>39763.749999981621</v>
      </c>
      <c r="C7580" s="25">
        <v>18</v>
      </c>
      <c r="D7580" s="25">
        <v>15.9</v>
      </c>
      <c r="E7580" s="25">
        <v>0</v>
      </c>
      <c r="J7580" s="1"/>
      <c r="K7580" s="1"/>
      <c r="L7580" s="1"/>
      <c r="M7580" s="1"/>
      <c r="N7580" s="1"/>
      <c r="AA7580" s="1"/>
      <c r="AB7580" s="1"/>
      <c r="AC7580" s="1"/>
    </row>
    <row r="7581" spans="2:29" x14ac:dyDescent="0.25">
      <c r="B7581" s="27">
        <f t="shared" si="180"/>
        <v>39763.791666648285</v>
      </c>
      <c r="C7581" s="25">
        <v>19</v>
      </c>
      <c r="D7581" s="25">
        <v>15.5</v>
      </c>
      <c r="E7581" s="25">
        <v>0</v>
      </c>
      <c r="J7581" s="1"/>
      <c r="K7581" s="1"/>
      <c r="L7581" s="1"/>
      <c r="M7581" s="1"/>
      <c r="N7581" s="1"/>
      <c r="AA7581" s="1"/>
      <c r="AB7581" s="1"/>
      <c r="AC7581" s="1"/>
    </row>
    <row r="7582" spans="2:29" x14ac:dyDescent="0.25">
      <c r="B7582" s="27">
        <f t="shared" si="180"/>
        <v>39763.833333314949</v>
      </c>
      <c r="C7582" s="25">
        <v>20</v>
      </c>
      <c r="D7582" s="25">
        <v>15.2</v>
      </c>
      <c r="E7582" s="25">
        <v>0</v>
      </c>
      <c r="J7582" s="1"/>
      <c r="K7582" s="1"/>
      <c r="L7582" s="1"/>
      <c r="M7582" s="1"/>
      <c r="N7582" s="1"/>
      <c r="AA7582" s="1"/>
      <c r="AB7582" s="1"/>
      <c r="AC7582" s="1"/>
    </row>
    <row r="7583" spans="2:29" x14ac:dyDescent="0.25">
      <c r="B7583" s="27">
        <f t="shared" si="180"/>
        <v>39763.874999981614</v>
      </c>
      <c r="C7583" s="25">
        <v>21</v>
      </c>
      <c r="D7583" s="25">
        <v>14.2</v>
      </c>
      <c r="E7583" s="25">
        <v>0</v>
      </c>
      <c r="J7583" s="1"/>
      <c r="K7583" s="1"/>
      <c r="L7583" s="1"/>
      <c r="M7583" s="1"/>
      <c r="N7583" s="1"/>
      <c r="AA7583" s="1"/>
      <c r="AB7583" s="1"/>
      <c r="AC7583" s="1"/>
    </row>
    <row r="7584" spans="2:29" x14ac:dyDescent="0.25">
      <c r="B7584" s="27">
        <f t="shared" si="180"/>
        <v>39763.916666648278</v>
      </c>
      <c r="C7584" s="25">
        <v>22</v>
      </c>
      <c r="D7584" s="25">
        <v>13.3</v>
      </c>
      <c r="E7584" s="25">
        <v>0</v>
      </c>
      <c r="J7584" s="1"/>
      <c r="K7584" s="1"/>
      <c r="L7584" s="1"/>
      <c r="M7584" s="1"/>
      <c r="N7584" s="1"/>
      <c r="AA7584" s="1"/>
      <c r="AB7584" s="1"/>
      <c r="AC7584" s="1"/>
    </row>
    <row r="7585" spans="2:29" x14ac:dyDescent="0.25">
      <c r="B7585" s="27">
        <f t="shared" si="180"/>
        <v>39763.958333314942</v>
      </c>
      <c r="C7585" s="25">
        <v>23</v>
      </c>
      <c r="D7585" s="25">
        <v>13.3</v>
      </c>
      <c r="E7585" s="25">
        <v>0</v>
      </c>
      <c r="J7585" s="1"/>
      <c r="K7585" s="1"/>
      <c r="L7585" s="1"/>
      <c r="M7585" s="1"/>
      <c r="N7585" s="1"/>
      <c r="AA7585" s="1"/>
      <c r="AB7585" s="1"/>
      <c r="AC7585" s="1"/>
    </row>
    <row r="7586" spans="2:29" x14ac:dyDescent="0.25">
      <c r="B7586" s="27">
        <f t="shared" si="180"/>
        <v>39763.999999981606</v>
      </c>
      <c r="C7586" s="25">
        <v>0</v>
      </c>
      <c r="D7586" s="25">
        <v>13.2</v>
      </c>
      <c r="E7586" s="25">
        <v>0</v>
      </c>
      <c r="J7586" s="1"/>
      <c r="K7586" s="1"/>
      <c r="L7586" s="1"/>
      <c r="M7586" s="1"/>
      <c r="N7586" s="1"/>
      <c r="AA7586" s="1"/>
      <c r="AB7586" s="1"/>
      <c r="AC7586" s="1"/>
    </row>
    <row r="7587" spans="2:29" x14ac:dyDescent="0.25">
      <c r="B7587" s="27">
        <f t="shared" si="180"/>
        <v>39764.041666648271</v>
      </c>
      <c r="C7587" s="25">
        <v>1</v>
      </c>
      <c r="D7587" s="25">
        <v>12.6</v>
      </c>
      <c r="E7587" s="25">
        <v>0</v>
      </c>
      <c r="J7587" s="1"/>
      <c r="K7587" s="1"/>
      <c r="L7587" s="1"/>
      <c r="M7587" s="1"/>
      <c r="N7587" s="1"/>
      <c r="AA7587" s="1"/>
      <c r="AB7587" s="1"/>
      <c r="AC7587" s="1"/>
    </row>
    <row r="7588" spans="2:29" x14ac:dyDescent="0.25">
      <c r="B7588" s="27">
        <f t="shared" si="180"/>
        <v>39764.083333314935</v>
      </c>
      <c r="C7588" s="25">
        <v>2</v>
      </c>
      <c r="D7588" s="25">
        <v>12.6</v>
      </c>
      <c r="E7588" s="25">
        <v>0</v>
      </c>
      <c r="J7588" s="1"/>
      <c r="K7588" s="1"/>
      <c r="L7588" s="1"/>
      <c r="M7588" s="1"/>
      <c r="N7588" s="1"/>
      <c r="AA7588" s="1"/>
      <c r="AB7588" s="1"/>
      <c r="AC7588" s="1"/>
    </row>
    <row r="7589" spans="2:29" x14ac:dyDescent="0.25">
      <c r="B7589" s="27">
        <f t="shared" si="180"/>
        <v>39764.124999981599</v>
      </c>
      <c r="C7589" s="25">
        <v>3</v>
      </c>
      <c r="D7589" s="25">
        <v>12.7</v>
      </c>
      <c r="E7589" s="25">
        <v>0</v>
      </c>
      <c r="J7589" s="1"/>
      <c r="K7589" s="1"/>
      <c r="L7589" s="1"/>
      <c r="M7589" s="1"/>
      <c r="N7589" s="1"/>
      <c r="AA7589" s="1"/>
      <c r="AB7589" s="1"/>
      <c r="AC7589" s="1"/>
    </row>
    <row r="7590" spans="2:29" x14ac:dyDescent="0.25">
      <c r="B7590" s="27">
        <f t="shared" si="180"/>
        <v>39764.166666648263</v>
      </c>
      <c r="C7590" s="25">
        <v>4</v>
      </c>
      <c r="D7590" s="25">
        <v>12.6</v>
      </c>
      <c r="E7590" s="25">
        <v>0</v>
      </c>
      <c r="J7590" s="1"/>
      <c r="K7590" s="1"/>
      <c r="L7590" s="1"/>
      <c r="M7590" s="1"/>
      <c r="N7590" s="1"/>
      <c r="AA7590" s="1"/>
      <c r="AB7590" s="1"/>
      <c r="AC7590" s="1"/>
    </row>
    <row r="7591" spans="2:29" x14ac:dyDescent="0.25">
      <c r="B7591" s="27">
        <f t="shared" si="180"/>
        <v>39764.208333314928</v>
      </c>
      <c r="C7591" s="25">
        <v>5</v>
      </c>
      <c r="D7591" s="25">
        <v>12.1</v>
      </c>
      <c r="E7591" s="25">
        <v>0</v>
      </c>
      <c r="J7591" s="1"/>
      <c r="K7591" s="1"/>
      <c r="L7591" s="1"/>
      <c r="M7591" s="1"/>
      <c r="N7591" s="1"/>
      <c r="AA7591" s="1"/>
      <c r="AB7591" s="1"/>
      <c r="AC7591" s="1"/>
    </row>
    <row r="7592" spans="2:29" x14ac:dyDescent="0.25">
      <c r="B7592" s="27">
        <f t="shared" si="180"/>
        <v>39764.249999981592</v>
      </c>
      <c r="C7592" s="25">
        <v>6</v>
      </c>
      <c r="D7592" s="25">
        <v>12.1</v>
      </c>
      <c r="E7592" s="25">
        <v>0</v>
      </c>
      <c r="J7592" s="1"/>
      <c r="K7592" s="1"/>
      <c r="L7592" s="1"/>
      <c r="M7592" s="1"/>
      <c r="N7592" s="1"/>
      <c r="AA7592" s="1"/>
      <c r="AB7592" s="1"/>
      <c r="AC7592" s="1"/>
    </row>
    <row r="7593" spans="2:29" x14ac:dyDescent="0.25">
      <c r="B7593" s="27">
        <f t="shared" si="180"/>
        <v>39764.291666648256</v>
      </c>
      <c r="C7593" s="25">
        <v>7</v>
      </c>
      <c r="D7593" s="25">
        <v>11.9</v>
      </c>
      <c r="E7593" s="25">
        <v>0</v>
      </c>
      <c r="J7593" s="1"/>
      <c r="K7593" s="1"/>
      <c r="L7593" s="1"/>
      <c r="M7593" s="1"/>
      <c r="N7593" s="1"/>
      <c r="AA7593" s="1"/>
      <c r="AB7593" s="1"/>
      <c r="AC7593" s="1"/>
    </row>
    <row r="7594" spans="2:29" x14ac:dyDescent="0.25">
      <c r="B7594" s="27">
        <f t="shared" si="180"/>
        <v>39764.33333331492</v>
      </c>
      <c r="C7594" s="25">
        <v>8</v>
      </c>
      <c r="D7594" s="25">
        <v>11.5</v>
      </c>
      <c r="E7594" s="25">
        <v>0</v>
      </c>
      <c r="J7594" s="1"/>
      <c r="K7594" s="1"/>
      <c r="L7594" s="1"/>
      <c r="M7594" s="1"/>
      <c r="N7594" s="1"/>
      <c r="AA7594" s="1"/>
      <c r="AB7594" s="1"/>
      <c r="AC7594" s="1"/>
    </row>
    <row r="7595" spans="2:29" x14ac:dyDescent="0.25">
      <c r="B7595" s="27">
        <f t="shared" si="180"/>
        <v>39764.374999981585</v>
      </c>
      <c r="C7595" s="25">
        <v>9</v>
      </c>
      <c r="D7595" s="25">
        <v>11.9</v>
      </c>
      <c r="E7595" s="25">
        <v>141.88999999999999</v>
      </c>
      <c r="J7595" s="1"/>
      <c r="K7595" s="1"/>
      <c r="L7595" s="1"/>
      <c r="M7595" s="1"/>
      <c r="N7595" s="1"/>
      <c r="AA7595" s="1"/>
      <c r="AB7595" s="1"/>
      <c r="AC7595" s="1"/>
    </row>
    <row r="7596" spans="2:29" x14ac:dyDescent="0.25">
      <c r="B7596" s="27">
        <f t="shared" si="180"/>
        <v>39764.416666648249</v>
      </c>
      <c r="C7596" s="25">
        <v>10</v>
      </c>
      <c r="D7596" s="25">
        <v>12.9</v>
      </c>
      <c r="E7596" s="25">
        <v>316.61</v>
      </c>
      <c r="J7596" s="1"/>
      <c r="K7596" s="1"/>
      <c r="L7596" s="1"/>
      <c r="M7596" s="1"/>
      <c r="N7596" s="1"/>
      <c r="AA7596" s="1"/>
      <c r="AB7596" s="1"/>
      <c r="AC7596" s="1"/>
    </row>
    <row r="7597" spans="2:29" x14ac:dyDescent="0.25">
      <c r="B7597" s="27">
        <f t="shared" si="180"/>
        <v>39764.458333314913</v>
      </c>
      <c r="C7597" s="25">
        <v>11</v>
      </c>
      <c r="D7597" s="25">
        <v>13.7</v>
      </c>
      <c r="E7597" s="25">
        <v>452.32</v>
      </c>
      <c r="J7597" s="1"/>
      <c r="K7597" s="1"/>
      <c r="L7597" s="1"/>
      <c r="M7597" s="1"/>
      <c r="N7597" s="1"/>
      <c r="AA7597" s="1"/>
      <c r="AB7597" s="1"/>
      <c r="AC7597" s="1"/>
    </row>
    <row r="7598" spans="2:29" x14ac:dyDescent="0.25">
      <c r="B7598" s="27">
        <f t="shared" si="180"/>
        <v>39764.499999981577</v>
      </c>
      <c r="C7598" s="25">
        <v>12</v>
      </c>
      <c r="D7598" s="25">
        <v>14</v>
      </c>
      <c r="E7598" s="25">
        <v>534.54999999999995</v>
      </c>
      <c r="J7598" s="1"/>
      <c r="K7598" s="1"/>
      <c r="L7598" s="1"/>
      <c r="M7598" s="1"/>
      <c r="N7598" s="1"/>
      <c r="AA7598" s="1"/>
      <c r="AB7598" s="1"/>
      <c r="AC7598" s="1"/>
    </row>
    <row r="7599" spans="2:29" x14ac:dyDescent="0.25">
      <c r="B7599" s="27">
        <f t="shared" si="180"/>
        <v>39764.541666648242</v>
      </c>
      <c r="C7599" s="25">
        <v>13</v>
      </c>
      <c r="D7599" s="25">
        <v>14.6</v>
      </c>
      <c r="E7599" s="25">
        <v>556.24</v>
      </c>
      <c r="J7599" s="1"/>
      <c r="K7599" s="1"/>
      <c r="L7599" s="1"/>
      <c r="M7599" s="1"/>
      <c r="N7599" s="1"/>
      <c r="AA7599" s="1"/>
      <c r="AB7599" s="1"/>
      <c r="AC7599" s="1"/>
    </row>
    <row r="7600" spans="2:29" x14ac:dyDescent="0.25">
      <c r="B7600" s="27">
        <f t="shared" si="180"/>
        <v>39764.583333314906</v>
      </c>
      <c r="C7600" s="25">
        <v>14</v>
      </c>
      <c r="D7600" s="25">
        <v>14.9</v>
      </c>
      <c r="E7600" s="25">
        <v>514.91</v>
      </c>
      <c r="J7600" s="1"/>
      <c r="K7600" s="1"/>
      <c r="L7600" s="1"/>
      <c r="M7600" s="1"/>
      <c r="N7600" s="1"/>
      <c r="AA7600" s="1"/>
      <c r="AB7600" s="1"/>
      <c r="AC7600" s="1"/>
    </row>
    <row r="7601" spans="2:29" x14ac:dyDescent="0.25">
      <c r="B7601" s="27">
        <f t="shared" si="180"/>
        <v>39764.62499998157</v>
      </c>
      <c r="C7601" s="25">
        <v>15</v>
      </c>
      <c r="D7601" s="25">
        <v>15</v>
      </c>
      <c r="E7601" s="25">
        <v>414.89</v>
      </c>
      <c r="J7601" s="1"/>
      <c r="K7601" s="1"/>
      <c r="L7601" s="1"/>
      <c r="M7601" s="1"/>
      <c r="N7601" s="1"/>
      <c r="AA7601" s="1"/>
      <c r="AB7601" s="1"/>
      <c r="AC7601" s="1"/>
    </row>
    <row r="7602" spans="2:29" x14ac:dyDescent="0.25">
      <c r="B7602" s="27">
        <f t="shared" si="180"/>
        <v>39764.666666648234</v>
      </c>
      <c r="C7602" s="25">
        <v>16</v>
      </c>
      <c r="D7602" s="25">
        <v>14.9</v>
      </c>
      <c r="E7602" s="25">
        <v>266.18</v>
      </c>
      <c r="J7602" s="1"/>
      <c r="K7602" s="1"/>
      <c r="L7602" s="1"/>
      <c r="M7602" s="1"/>
      <c r="N7602" s="1"/>
      <c r="AA7602" s="1"/>
      <c r="AB7602" s="1"/>
      <c r="AC7602" s="1"/>
    </row>
    <row r="7603" spans="2:29" x14ac:dyDescent="0.25">
      <c r="B7603" s="27">
        <f t="shared" si="180"/>
        <v>39764.708333314898</v>
      </c>
      <c r="C7603" s="25">
        <v>17</v>
      </c>
      <c r="D7603" s="25">
        <v>14.2</v>
      </c>
      <c r="E7603" s="25">
        <v>88.89</v>
      </c>
      <c r="J7603" s="1"/>
      <c r="K7603" s="1"/>
      <c r="L7603" s="1"/>
      <c r="M7603" s="1"/>
      <c r="N7603" s="1"/>
      <c r="AA7603" s="1"/>
      <c r="AB7603" s="1"/>
      <c r="AC7603" s="1"/>
    </row>
    <row r="7604" spans="2:29" x14ac:dyDescent="0.25">
      <c r="B7604" s="27">
        <f t="shared" si="180"/>
        <v>39764.749999981563</v>
      </c>
      <c r="C7604" s="25">
        <v>18</v>
      </c>
      <c r="D7604" s="25">
        <v>13.1</v>
      </c>
      <c r="E7604" s="25">
        <v>0</v>
      </c>
      <c r="J7604" s="1"/>
      <c r="K7604" s="1"/>
      <c r="L7604" s="1"/>
      <c r="M7604" s="1"/>
      <c r="N7604" s="1"/>
      <c r="AA7604" s="1"/>
      <c r="AB7604" s="1"/>
      <c r="AC7604" s="1"/>
    </row>
    <row r="7605" spans="2:29" x14ac:dyDescent="0.25">
      <c r="B7605" s="27">
        <f t="shared" si="180"/>
        <v>39764.791666648227</v>
      </c>
      <c r="C7605" s="25">
        <v>19</v>
      </c>
      <c r="D7605" s="25">
        <v>12.6</v>
      </c>
      <c r="E7605" s="25">
        <v>0</v>
      </c>
      <c r="J7605" s="1"/>
      <c r="K7605" s="1"/>
      <c r="L7605" s="1"/>
      <c r="M7605" s="1"/>
      <c r="N7605" s="1"/>
      <c r="AA7605" s="1"/>
      <c r="AB7605" s="1"/>
      <c r="AC7605" s="1"/>
    </row>
    <row r="7606" spans="2:29" x14ac:dyDescent="0.25">
      <c r="B7606" s="27">
        <f t="shared" si="180"/>
        <v>39764.833333314891</v>
      </c>
      <c r="C7606" s="25">
        <v>20</v>
      </c>
      <c r="D7606" s="25">
        <v>12.5</v>
      </c>
      <c r="E7606" s="25">
        <v>0</v>
      </c>
      <c r="J7606" s="1"/>
      <c r="K7606" s="1"/>
      <c r="L7606" s="1"/>
      <c r="M7606" s="1"/>
      <c r="N7606" s="1"/>
      <c r="AA7606" s="1"/>
      <c r="AB7606" s="1"/>
      <c r="AC7606" s="1"/>
    </row>
    <row r="7607" spans="2:29" x14ac:dyDescent="0.25">
      <c r="B7607" s="27">
        <f t="shared" si="180"/>
        <v>39764.874999981555</v>
      </c>
      <c r="C7607" s="25">
        <v>21</v>
      </c>
      <c r="D7607" s="25">
        <v>12.5</v>
      </c>
      <c r="E7607" s="25">
        <v>0</v>
      </c>
      <c r="J7607" s="1"/>
      <c r="K7607" s="1"/>
      <c r="L7607" s="1"/>
      <c r="M7607" s="1"/>
      <c r="N7607" s="1"/>
      <c r="AA7607" s="1"/>
      <c r="AB7607" s="1"/>
      <c r="AC7607" s="1"/>
    </row>
    <row r="7608" spans="2:29" x14ac:dyDescent="0.25">
      <c r="B7608" s="27">
        <f t="shared" si="180"/>
        <v>39764.91666664822</v>
      </c>
      <c r="C7608" s="25">
        <v>22</v>
      </c>
      <c r="D7608" s="25">
        <v>12.5</v>
      </c>
      <c r="E7608" s="25">
        <v>0</v>
      </c>
      <c r="J7608" s="1"/>
      <c r="K7608" s="1"/>
      <c r="L7608" s="1"/>
      <c r="M7608" s="1"/>
      <c r="N7608" s="1"/>
      <c r="AA7608" s="1"/>
      <c r="AB7608" s="1"/>
      <c r="AC7608" s="1"/>
    </row>
    <row r="7609" spans="2:29" x14ac:dyDescent="0.25">
      <c r="B7609" s="27">
        <f t="shared" si="180"/>
        <v>39764.958333314884</v>
      </c>
      <c r="C7609" s="25">
        <v>23</v>
      </c>
      <c r="D7609" s="25">
        <v>12.5</v>
      </c>
      <c r="E7609" s="25">
        <v>0</v>
      </c>
      <c r="J7609" s="1"/>
      <c r="K7609" s="1"/>
      <c r="L7609" s="1"/>
      <c r="M7609" s="1"/>
      <c r="N7609" s="1"/>
      <c r="AA7609" s="1"/>
      <c r="AB7609" s="1"/>
      <c r="AC7609" s="1"/>
    </row>
    <row r="7610" spans="2:29" x14ac:dyDescent="0.25">
      <c r="B7610" s="27">
        <f t="shared" si="180"/>
        <v>39764.999999981548</v>
      </c>
      <c r="C7610" s="25">
        <v>0</v>
      </c>
      <c r="D7610" s="25">
        <v>12.5</v>
      </c>
      <c r="E7610" s="25">
        <v>0</v>
      </c>
      <c r="J7610" s="1"/>
      <c r="K7610" s="1"/>
      <c r="L7610" s="1"/>
      <c r="M7610" s="1"/>
      <c r="N7610" s="1"/>
      <c r="AA7610" s="1"/>
      <c r="AB7610" s="1"/>
      <c r="AC7610" s="1"/>
    </row>
    <row r="7611" spans="2:29" x14ac:dyDescent="0.25">
      <c r="B7611" s="27">
        <f t="shared" si="180"/>
        <v>39765.041666648212</v>
      </c>
      <c r="C7611" s="25">
        <v>1</v>
      </c>
      <c r="D7611" s="25">
        <v>12.6</v>
      </c>
      <c r="E7611" s="25">
        <v>0</v>
      </c>
      <c r="J7611" s="1"/>
      <c r="K7611" s="1"/>
      <c r="L7611" s="1"/>
      <c r="M7611" s="1"/>
      <c r="N7611" s="1"/>
      <c r="AA7611" s="1"/>
      <c r="AB7611" s="1"/>
      <c r="AC7611" s="1"/>
    </row>
    <row r="7612" spans="2:29" x14ac:dyDescent="0.25">
      <c r="B7612" s="27">
        <f t="shared" si="180"/>
        <v>39765.083333314877</v>
      </c>
      <c r="C7612" s="25">
        <v>2</v>
      </c>
      <c r="D7612" s="25">
        <v>12.5</v>
      </c>
      <c r="E7612" s="25">
        <v>0</v>
      </c>
      <c r="J7612" s="1"/>
      <c r="K7612" s="1"/>
      <c r="L7612" s="1"/>
      <c r="M7612" s="1"/>
      <c r="N7612" s="1"/>
      <c r="AA7612" s="1"/>
      <c r="AB7612" s="1"/>
      <c r="AC7612" s="1"/>
    </row>
    <row r="7613" spans="2:29" x14ac:dyDescent="0.25">
      <c r="B7613" s="27">
        <f t="shared" si="180"/>
        <v>39765.124999981541</v>
      </c>
      <c r="C7613" s="25">
        <v>3</v>
      </c>
      <c r="D7613" s="25">
        <v>12.6</v>
      </c>
      <c r="E7613" s="25">
        <v>0</v>
      </c>
      <c r="J7613" s="1"/>
      <c r="K7613" s="1"/>
      <c r="L7613" s="1"/>
      <c r="M7613" s="1"/>
      <c r="N7613" s="1"/>
      <c r="AA7613" s="1"/>
      <c r="AB7613" s="1"/>
      <c r="AC7613" s="1"/>
    </row>
    <row r="7614" spans="2:29" x14ac:dyDescent="0.25">
      <c r="B7614" s="27">
        <f t="shared" si="180"/>
        <v>39765.166666648205</v>
      </c>
      <c r="C7614" s="25">
        <v>4</v>
      </c>
      <c r="D7614" s="25">
        <v>12.4</v>
      </c>
      <c r="E7614" s="25">
        <v>0</v>
      </c>
      <c r="J7614" s="1"/>
      <c r="K7614" s="1"/>
      <c r="L7614" s="1"/>
      <c r="M7614" s="1"/>
      <c r="N7614" s="1"/>
      <c r="AA7614" s="1"/>
      <c r="AB7614" s="1"/>
      <c r="AC7614" s="1"/>
    </row>
    <row r="7615" spans="2:29" x14ac:dyDescent="0.25">
      <c r="B7615" s="27">
        <f t="shared" si="180"/>
        <v>39765.208333314869</v>
      </c>
      <c r="C7615" s="25">
        <v>5</v>
      </c>
      <c r="D7615" s="25">
        <v>12.4</v>
      </c>
      <c r="E7615" s="25">
        <v>0</v>
      </c>
      <c r="J7615" s="1"/>
      <c r="K7615" s="1"/>
      <c r="L7615" s="1"/>
      <c r="M7615" s="1"/>
      <c r="N7615" s="1"/>
      <c r="AA7615" s="1"/>
      <c r="AB7615" s="1"/>
      <c r="AC7615" s="1"/>
    </row>
    <row r="7616" spans="2:29" x14ac:dyDescent="0.25">
      <c r="B7616" s="27">
        <f t="shared" si="180"/>
        <v>39765.249999981534</v>
      </c>
      <c r="C7616" s="25">
        <v>6</v>
      </c>
      <c r="D7616" s="25">
        <v>12.4</v>
      </c>
      <c r="E7616" s="25">
        <v>0</v>
      </c>
      <c r="J7616" s="1"/>
      <c r="K7616" s="1"/>
      <c r="L7616" s="1"/>
      <c r="M7616" s="1"/>
      <c r="N7616" s="1"/>
      <c r="AA7616" s="1"/>
      <c r="AB7616" s="1"/>
      <c r="AC7616" s="1"/>
    </row>
    <row r="7617" spans="2:29" x14ac:dyDescent="0.25">
      <c r="B7617" s="27">
        <f t="shared" si="180"/>
        <v>39765.291666648198</v>
      </c>
      <c r="C7617" s="25">
        <v>7</v>
      </c>
      <c r="D7617" s="25">
        <v>12.7</v>
      </c>
      <c r="E7617" s="25">
        <v>0</v>
      </c>
      <c r="J7617" s="1"/>
      <c r="K7617" s="1"/>
      <c r="L7617" s="1"/>
      <c r="M7617" s="1"/>
      <c r="N7617" s="1"/>
      <c r="AA7617" s="1"/>
      <c r="AB7617" s="1"/>
      <c r="AC7617" s="1"/>
    </row>
    <row r="7618" spans="2:29" x14ac:dyDescent="0.25">
      <c r="B7618" s="27">
        <f t="shared" si="180"/>
        <v>39765.333333314862</v>
      </c>
      <c r="C7618" s="25">
        <v>8</v>
      </c>
      <c r="D7618" s="25">
        <v>12.9</v>
      </c>
      <c r="E7618" s="25">
        <v>0</v>
      </c>
      <c r="J7618" s="1"/>
      <c r="K7618" s="1"/>
      <c r="L7618" s="1"/>
      <c r="M7618" s="1"/>
      <c r="N7618" s="1"/>
      <c r="AA7618" s="1"/>
      <c r="AB7618" s="1"/>
      <c r="AC7618" s="1"/>
    </row>
    <row r="7619" spans="2:29" x14ac:dyDescent="0.25">
      <c r="B7619" s="27">
        <f t="shared" ref="B7619:B7682" si="181">B7618+1/24</f>
        <v>39765.374999981526</v>
      </c>
      <c r="C7619" s="25">
        <v>9</v>
      </c>
      <c r="D7619" s="25">
        <v>12.9</v>
      </c>
      <c r="E7619" s="25">
        <v>1.52</v>
      </c>
      <c r="J7619" s="1"/>
      <c r="K7619" s="1"/>
      <c r="L7619" s="1"/>
      <c r="M7619" s="1"/>
      <c r="N7619" s="1"/>
      <c r="AA7619" s="1"/>
      <c r="AB7619" s="1"/>
      <c r="AC7619" s="1"/>
    </row>
    <row r="7620" spans="2:29" x14ac:dyDescent="0.25">
      <c r="B7620" s="27">
        <f t="shared" si="181"/>
        <v>39765.416666648191</v>
      </c>
      <c r="C7620" s="25">
        <v>10</v>
      </c>
      <c r="D7620" s="25">
        <v>13</v>
      </c>
      <c r="E7620" s="25">
        <v>21.66</v>
      </c>
      <c r="J7620" s="1"/>
      <c r="K7620" s="1"/>
      <c r="L7620" s="1"/>
      <c r="M7620" s="1"/>
      <c r="N7620" s="1"/>
      <c r="AA7620" s="1"/>
      <c r="AB7620" s="1"/>
      <c r="AC7620" s="1"/>
    </row>
    <row r="7621" spans="2:29" x14ac:dyDescent="0.25">
      <c r="B7621" s="27">
        <f t="shared" si="181"/>
        <v>39765.458333314855</v>
      </c>
      <c r="C7621" s="25">
        <v>11</v>
      </c>
      <c r="D7621" s="25">
        <v>13.3</v>
      </c>
      <c r="E7621" s="25">
        <v>52.12</v>
      </c>
      <c r="J7621" s="1"/>
      <c r="K7621" s="1"/>
      <c r="L7621" s="1"/>
      <c r="M7621" s="1"/>
      <c r="N7621" s="1"/>
      <c r="AA7621" s="1"/>
      <c r="AB7621" s="1"/>
      <c r="AC7621" s="1"/>
    </row>
    <row r="7622" spans="2:29" x14ac:dyDescent="0.25">
      <c r="B7622" s="27">
        <f t="shared" si="181"/>
        <v>39765.499999981519</v>
      </c>
      <c r="C7622" s="25">
        <v>12</v>
      </c>
      <c r="D7622" s="25">
        <v>13</v>
      </c>
      <c r="E7622" s="25">
        <v>529.76</v>
      </c>
      <c r="J7622" s="1"/>
      <c r="K7622" s="1"/>
      <c r="L7622" s="1"/>
      <c r="M7622" s="1"/>
      <c r="N7622" s="1"/>
      <c r="AA7622" s="1"/>
      <c r="AB7622" s="1"/>
      <c r="AC7622" s="1"/>
    </row>
    <row r="7623" spans="2:29" x14ac:dyDescent="0.25">
      <c r="B7623" s="27">
        <f t="shared" si="181"/>
        <v>39765.541666648183</v>
      </c>
      <c r="C7623" s="25">
        <v>13</v>
      </c>
      <c r="D7623" s="25">
        <v>13.7</v>
      </c>
      <c r="E7623" s="25">
        <v>553.87</v>
      </c>
      <c r="J7623" s="1"/>
      <c r="K7623" s="1"/>
      <c r="L7623" s="1"/>
      <c r="M7623" s="1"/>
      <c r="N7623" s="1"/>
      <c r="AA7623" s="1"/>
      <c r="AB7623" s="1"/>
      <c r="AC7623" s="1"/>
    </row>
    <row r="7624" spans="2:29" x14ac:dyDescent="0.25">
      <c r="B7624" s="27">
        <f t="shared" si="181"/>
        <v>39765.583333314848</v>
      </c>
      <c r="C7624" s="25">
        <v>14</v>
      </c>
      <c r="D7624" s="25">
        <v>14</v>
      </c>
      <c r="E7624" s="25">
        <v>514.72</v>
      </c>
      <c r="J7624" s="1"/>
      <c r="K7624" s="1"/>
      <c r="L7624" s="1"/>
      <c r="M7624" s="1"/>
      <c r="N7624" s="1"/>
      <c r="AA7624" s="1"/>
      <c r="AB7624" s="1"/>
      <c r="AC7624" s="1"/>
    </row>
    <row r="7625" spans="2:29" x14ac:dyDescent="0.25">
      <c r="B7625" s="27">
        <f t="shared" si="181"/>
        <v>39765.624999981512</v>
      </c>
      <c r="C7625" s="25">
        <v>15</v>
      </c>
      <c r="D7625" s="25">
        <v>14.4</v>
      </c>
      <c r="E7625" s="25">
        <v>416.17</v>
      </c>
      <c r="J7625" s="1"/>
      <c r="K7625" s="1"/>
      <c r="L7625" s="1"/>
      <c r="M7625" s="1"/>
      <c r="N7625" s="1"/>
      <c r="AA7625" s="1"/>
      <c r="AB7625" s="1"/>
      <c r="AC7625" s="1"/>
    </row>
    <row r="7626" spans="2:29" x14ac:dyDescent="0.25">
      <c r="B7626" s="27">
        <f t="shared" si="181"/>
        <v>39765.666666648176</v>
      </c>
      <c r="C7626" s="25">
        <v>16</v>
      </c>
      <c r="D7626" s="25">
        <v>14.5</v>
      </c>
      <c r="E7626" s="25">
        <v>266.73</v>
      </c>
      <c r="J7626" s="1"/>
      <c r="K7626" s="1"/>
      <c r="L7626" s="1"/>
      <c r="M7626" s="1"/>
      <c r="N7626" s="1"/>
      <c r="AA7626" s="1"/>
      <c r="AB7626" s="1"/>
      <c r="AC7626" s="1"/>
    </row>
    <row r="7627" spans="2:29" x14ac:dyDescent="0.25">
      <c r="B7627" s="27">
        <f t="shared" si="181"/>
        <v>39765.70833331484</v>
      </c>
      <c r="C7627" s="25">
        <v>17</v>
      </c>
      <c r="D7627" s="25">
        <v>14.2</v>
      </c>
      <c r="E7627" s="25">
        <v>87.68</v>
      </c>
      <c r="J7627" s="1"/>
      <c r="K7627" s="1"/>
      <c r="L7627" s="1"/>
      <c r="M7627" s="1"/>
      <c r="N7627" s="1"/>
      <c r="AA7627" s="1"/>
      <c r="AB7627" s="1"/>
      <c r="AC7627" s="1"/>
    </row>
    <row r="7628" spans="2:29" x14ac:dyDescent="0.25">
      <c r="B7628" s="27">
        <f t="shared" si="181"/>
        <v>39765.749999981505</v>
      </c>
      <c r="C7628" s="25">
        <v>18</v>
      </c>
      <c r="D7628" s="25">
        <v>13.9</v>
      </c>
      <c r="E7628" s="25">
        <v>0</v>
      </c>
      <c r="J7628" s="1"/>
      <c r="K7628" s="1"/>
      <c r="L7628" s="1"/>
      <c r="M7628" s="1"/>
      <c r="N7628" s="1"/>
      <c r="AA7628" s="1"/>
      <c r="AB7628" s="1"/>
      <c r="AC7628" s="1"/>
    </row>
    <row r="7629" spans="2:29" x14ac:dyDescent="0.25">
      <c r="B7629" s="27">
        <f t="shared" si="181"/>
        <v>39765.791666648169</v>
      </c>
      <c r="C7629" s="25">
        <v>19</v>
      </c>
      <c r="D7629" s="25">
        <v>13.8</v>
      </c>
      <c r="E7629" s="25">
        <v>0</v>
      </c>
      <c r="J7629" s="1"/>
      <c r="K7629" s="1"/>
      <c r="L7629" s="1"/>
      <c r="M7629" s="1"/>
      <c r="N7629" s="1"/>
      <c r="AA7629" s="1"/>
      <c r="AB7629" s="1"/>
      <c r="AC7629" s="1"/>
    </row>
    <row r="7630" spans="2:29" x14ac:dyDescent="0.25">
      <c r="B7630" s="27">
        <f t="shared" si="181"/>
        <v>39765.833333314833</v>
      </c>
      <c r="C7630" s="25">
        <v>20</v>
      </c>
      <c r="D7630" s="25">
        <v>13.4</v>
      </c>
      <c r="E7630" s="25">
        <v>0</v>
      </c>
      <c r="J7630" s="1"/>
      <c r="K7630" s="1"/>
      <c r="L7630" s="1"/>
      <c r="M7630" s="1"/>
      <c r="N7630" s="1"/>
      <c r="AA7630" s="1"/>
      <c r="AB7630" s="1"/>
      <c r="AC7630" s="1"/>
    </row>
    <row r="7631" spans="2:29" x14ac:dyDescent="0.25">
      <c r="B7631" s="27">
        <f t="shared" si="181"/>
        <v>39765.874999981497</v>
      </c>
      <c r="C7631" s="25">
        <v>21</v>
      </c>
      <c r="D7631" s="25">
        <v>13.1</v>
      </c>
      <c r="E7631" s="25">
        <v>0</v>
      </c>
      <c r="J7631" s="1"/>
      <c r="K7631" s="1"/>
      <c r="L7631" s="1"/>
      <c r="M7631" s="1"/>
      <c r="N7631" s="1"/>
      <c r="AA7631" s="1"/>
      <c r="AB7631" s="1"/>
      <c r="AC7631" s="1"/>
    </row>
    <row r="7632" spans="2:29" x14ac:dyDescent="0.25">
      <c r="B7632" s="27">
        <f t="shared" si="181"/>
        <v>39765.916666648161</v>
      </c>
      <c r="C7632" s="25">
        <v>22</v>
      </c>
      <c r="D7632" s="25">
        <v>12.7</v>
      </c>
      <c r="E7632" s="25">
        <v>0</v>
      </c>
      <c r="J7632" s="1"/>
      <c r="K7632" s="1"/>
      <c r="L7632" s="1"/>
      <c r="M7632" s="1"/>
      <c r="N7632" s="1"/>
      <c r="AA7632" s="1"/>
      <c r="AB7632" s="1"/>
      <c r="AC7632" s="1"/>
    </row>
    <row r="7633" spans="2:29" x14ac:dyDescent="0.25">
      <c r="B7633" s="27">
        <f t="shared" si="181"/>
        <v>39765.958333314826</v>
      </c>
      <c r="C7633" s="25">
        <v>23</v>
      </c>
      <c r="D7633" s="25">
        <v>12.3</v>
      </c>
      <c r="E7633" s="25">
        <v>0</v>
      </c>
      <c r="J7633" s="1"/>
      <c r="K7633" s="1"/>
      <c r="L7633" s="1"/>
      <c r="M7633" s="1"/>
      <c r="N7633" s="1"/>
      <c r="AA7633" s="1"/>
      <c r="AB7633" s="1"/>
      <c r="AC7633" s="1"/>
    </row>
    <row r="7634" spans="2:29" x14ac:dyDescent="0.25">
      <c r="B7634" s="27">
        <f t="shared" si="181"/>
        <v>39765.99999998149</v>
      </c>
      <c r="C7634" s="25">
        <v>0</v>
      </c>
      <c r="D7634" s="25">
        <v>11.9</v>
      </c>
      <c r="E7634" s="25">
        <v>0</v>
      </c>
      <c r="J7634" s="1"/>
      <c r="K7634" s="1"/>
      <c r="L7634" s="1"/>
      <c r="M7634" s="1"/>
      <c r="N7634" s="1"/>
      <c r="AA7634" s="1"/>
      <c r="AB7634" s="1"/>
      <c r="AC7634" s="1"/>
    </row>
    <row r="7635" spans="2:29" x14ac:dyDescent="0.25">
      <c r="B7635" s="27">
        <f t="shared" si="181"/>
        <v>39766.041666648154</v>
      </c>
      <c r="C7635" s="25">
        <v>1</v>
      </c>
      <c r="D7635" s="25">
        <v>11.5</v>
      </c>
      <c r="E7635" s="25">
        <v>0</v>
      </c>
      <c r="J7635" s="1"/>
      <c r="K7635" s="1"/>
      <c r="L7635" s="1"/>
      <c r="M7635" s="1"/>
      <c r="N7635" s="1"/>
      <c r="AA7635" s="1"/>
      <c r="AB7635" s="1"/>
      <c r="AC7635" s="1"/>
    </row>
    <row r="7636" spans="2:29" x14ac:dyDescent="0.25">
      <c r="B7636" s="27">
        <f t="shared" si="181"/>
        <v>39766.083333314818</v>
      </c>
      <c r="C7636" s="25">
        <v>2</v>
      </c>
      <c r="D7636" s="25">
        <v>11.2</v>
      </c>
      <c r="E7636" s="25">
        <v>0</v>
      </c>
      <c r="J7636" s="1"/>
      <c r="K7636" s="1"/>
      <c r="L7636" s="1"/>
      <c r="M7636" s="1"/>
      <c r="N7636" s="1"/>
      <c r="AA7636" s="1"/>
      <c r="AB7636" s="1"/>
      <c r="AC7636" s="1"/>
    </row>
    <row r="7637" spans="2:29" x14ac:dyDescent="0.25">
      <c r="B7637" s="27">
        <f t="shared" si="181"/>
        <v>39766.124999981483</v>
      </c>
      <c r="C7637" s="25">
        <v>3</v>
      </c>
      <c r="D7637" s="25">
        <v>10.7</v>
      </c>
      <c r="E7637" s="25">
        <v>0</v>
      </c>
      <c r="J7637" s="1"/>
      <c r="K7637" s="1"/>
      <c r="L7637" s="1"/>
      <c r="M7637" s="1"/>
      <c r="N7637" s="1"/>
      <c r="AA7637" s="1"/>
      <c r="AB7637" s="1"/>
      <c r="AC7637" s="1"/>
    </row>
    <row r="7638" spans="2:29" x14ac:dyDescent="0.25">
      <c r="B7638" s="27">
        <f t="shared" si="181"/>
        <v>39766.166666648147</v>
      </c>
      <c r="C7638" s="25">
        <v>4</v>
      </c>
      <c r="D7638" s="25">
        <v>10</v>
      </c>
      <c r="E7638" s="25">
        <v>0</v>
      </c>
      <c r="J7638" s="1"/>
      <c r="K7638" s="1"/>
      <c r="L7638" s="1"/>
      <c r="M7638" s="1"/>
      <c r="N7638" s="1"/>
      <c r="AA7638" s="1"/>
      <c r="AB7638" s="1"/>
      <c r="AC7638" s="1"/>
    </row>
    <row r="7639" spans="2:29" x14ac:dyDescent="0.25">
      <c r="B7639" s="27">
        <f t="shared" si="181"/>
        <v>39766.208333314811</v>
      </c>
      <c r="C7639" s="25">
        <v>5</v>
      </c>
      <c r="D7639" s="25">
        <v>9.6999999999999993</v>
      </c>
      <c r="E7639" s="25">
        <v>0</v>
      </c>
      <c r="J7639" s="1"/>
      <c r="K7639" s="1"/>
      <c r="L7639" s="1"/>
      <c r="M7639" s="1"/>
      <c r="N7639" s="1"/>
      <c r="AA7639" s="1"/>
      <c r="AB7639" s="1"/>
      <c r="AC7639" s="1"/>
    </row>
    <row r="7640" spans="2:29" x14ac:dyDescent="0.25">
      <c r="B7640" s="27">
        <f t="shared" si="181"/>
        <v>39766.249999981475</v>
      </c>
      <c r="C7640" s="25">
        <v>6</v>
      </c>
      <c r="D7640" s="25">
        <v>9.6</v>
      </c>
      <c r="E7640" s="25">
        <v>0</v>
      </c>
      <c r="J7640" s="1"/>
      <c r="K7640" s="1"/>
      <c r="L7640" s="1"/>
      <c r="M7640" s="1"/>
      <c r="N7640" s="1"/>
      <c r="AA7640" s="1"/>
      <c r="AB7640" s="1"/>
      <c r="AC7640" s="1"/>
    </row>
    <row r="7641" spans="2:29" x14ac:dyDescent="0.25">
      <c r="B7641" s="27">
        <f t="shared" si="181"/>
        <v>39766.29166664814</v>
      </c>
      <c r="C7641" s="25">
        <v>7</v>
      </c>
      <c r="D7641" s="25">
        <v>9.6999999999999993</v>
      </c>
      <c r="E7641" s="25">
        <v>0</v>
      </c>
      <c r="J7641" s="1"/>
      <c r="K7641" s="1"/>
      <c r="L7641" s="1"/>
      <c r="M7641" s="1"/>
      <c r="N7641" s="1"/>
      <c r="AA7641" s="1"/>
      <c r="AB7641" s="1"/>
      <c r="AC7641" s="1"/>
    </row>
    <row r="7642" spans="2:29" x14ac:dyDescent="0.25">
      <c r="B7642" s="27">
        <f t="shared" si="181"/>
        <v>39766.333333314804</v>
      </c>
      <c r="C7642" s="25">
        <v>8</v>
      </c>
      <c r="D7642" s="25">
        <v>9.6</v>
      </c>
      <c r="E7642" s="25">
        <v>0</v>
      </c>
      <c r="J7642" s="1"/>
      <c r="K7642" s="1"/>
      <c r="L7642" s="1"/>
      <c r="M7642" s="1"/>
      <c r="N7642" s="1"/>
      <c r="AA7642" s="1"/>
      <c r="AB7642" s="1"/>
      <c r="AC7642" s="1"/>
    </row>
    <row r="7643" spans="2:29" x14ac:dyDescent="0.25">
      <c r="B7643" s="27">
        <f t="shared" si="181"/>
        <v>39766.374999981468</v>
      </c>
      <c r="C7643" s="25">
        <v>9</v>
      </c>
      <c r="D7643" s="25">
        <v>9.5</v>
      </c>
      <c r="E7643" s="25">
        <v>100.93</v>
      </c>
      <c r="J7643" s="1"/>
      <c r="K7643" s="1"/>
      <c r="L7643" s="1"/>
      <c r="M7643" s="1"/>
      <c r="N7643" s="1"/>
      <c r="AA7643" s="1"/>
      <c r="AB7643" s="1"/>
      <c r="AC7643" s="1"/>
    </row>
    <row r="7644" spans="2:29" x14ac:dyDescent="0.25">
      <c r="B7644" s="27">
        <f t="shared" si="181"/>
        <v>39766.416666648132</v>
      </c>
      <c r="C7644" s="25">
        <v>10</v>
      </c>
      <c r="D7644" s="25">
        <v>10.3</v>
      </c>
      <c r="E7644" s="25">
        <v>307.64</v>
      </c>
      <c r="J7644" s="1"/>
      <c r="K7644" s="1"/>
      <c r="L7644" s="1"/>
      <c r="M7644" s="1"/>
      <c r="N7644" s="1"/>
      <c r="AA7644" s="1"/>
      <c r="AB7644" s="1"/>
      <c r="AC7644" s="1"/>
    </row>
    <row r="7645" spans="2:29" x14ac:dyDescent="0.25">
      <c r="B7645" s="27">
        <f t="shared" si="181"/>
        <v>39766.458333314797</v>
      </c>
      <c r="C7645" s="25">
        <v>11</v>
      </c>
      <c r="D7645" s="25">
        <v>11.1</v>
      </c>
      <c r="E7645" s="25">
        <v>443.85</v>
      </c>
      <c r="J7645" s="1"/>
      <c r="K7645" s="1"/>
      <c r="L7645" s="1"/>
      <c r="M7645" s="1"/>
      <c r="N7645" s="1"/>
      <c r="AA7645" s="1"/>
      <c r="AB7645" s="1"/>
      <c r="AC7645" s="1"/>
    </row>
    <row r="7646" spans="2:29" x14ac:dyDescent="0.25">
      <c r="B7646" s="27">
        <f t="shared" si="181"/>
        <v>39766.499999981461</v>
      </c>
      <c r="C7646" s="25">
        <v>12</v>
      </c>
      <c r="D7646" s="25">
        <v>12.2</v>
      </c>
      <c r="E7646" s="25">
        <v>524.16</v>
      </c>
      <c r="J7646" s="1"/>
      <c r="K7646" s="1"/>
      <c r="L7646" s="1"/>
      <c r="M7646" s="1"/>
      <c r="N7646" s="1"/>
      <c r="AA7646" s="1"/>
      <c r="AB7646" s="1"/>
      <c r="AC7646" s="1"/>
    </row>
    <row r="7647" spans="2:29" x14ac:dyDescent="0.25">
      <c r="B7647" s="27">
        <f t="shared" si="181"/>
        <v>39766.541666648125</v>
      </c>
      <c r="C7647" s="25">
        <v>13</v>
      </c>
      <c r="D7647" s="25">
        <v>13.4</v>
      </c>
      <c r="E7647" s="25">
        <v>546.54</v>
      </c>
      <c r="J7647" s="1"/>
      <c r="K7647" s="1"/>
      <c r="L7647" s="1"/>
      <c r="M7647" s="1"/>
      <c r="N7647" s="1"/>
      <c r="AA7647" s="1"/>
      <c r="AB7647" s="1"/>
      <c r="AC7647" s="1"/>
    </row>
    <row r="7648" spans="2:29" x14ac:dyDescent="0.25">
      <c r="B7648" s="27">
        <f t="shared" si="181"/>
        <v>39766.583333314789</v>
      </c>
      <c r="C7648" s="25">
        <v>14</v>
      </c>
      <c r="D7648" s="25">
        <v>14.4</v>
      </c>
      <c r="E7648" s="25">
        <v>506.61</v>
      </c>
      <c r="J7648" s="1"/>
      <c r="K7648" s="1"/>
      <c r="L7648" s="1"/>
      <c r="M7648" s="1"/>
      <c r="N7648" s="1"/>
      <c r="AA7648" s="1"/>
      <c r="AB7648" s="1"/>
      <c r="AC7648" s="1"/>
    </row>
    <row r="7649" spans="2:29" x14ac:dyDescent="0.25">
      <c r="B7649" s="27">
        <f t="shared" si="181"/>
        <v>39766.624999981454</v>
      </c>
      <c r="C7649" s="25">
        <v>15</v>
      </c>
      <c r="D7649" s="25">
        <v>14.8</v>
      </c>
      <c r="E7649" s="25">
        <v>407.8</v>
      </c>
      <c r="J7649" s="1"/>
      <c r="K7649" s="1"/>
      <c r="L7649" s="1"/>
      <c r="M7649" s="1"/>
      <c r="N7649" s="1"/>
      <c r="AA7649" s="1"/>
      <c r="AB7649" s="1"/>
      <c r="AC7649" s="1"/>
    </row>
    <row r="7650" spans="2:29" x14ac:dyDescent="0.25">
      <c r="B7650" s="27">
        <f t="shared" si="181"/>
        <v>39766.666666648118</v>
      </c>
      <c r="C7650" s="25">
        <v>16</v>
      </c>
      <c r="D7650" s="25">
        <v>14.9</v>
      </c>
      <c r="E7650" s="25">
        <v>259.86</v>
      </c>
      <c r="J7650" s="1"/>
      <c r="K7650" s="1"/>
      <c r="L7650" s="1"/>
      <c r="M7650" s="1"/>
      <c r="N7650" s="1"/>
      <c r="AA7650" s="1"/>
      <c r="AB7650" s="1"/>
      <c r="AC7650" s="1"/>
    </row>
    <row r="7651" spans="2:29" x14ac:dyDescent="0.25">
      <c r="B7651" s="27">
        <f t="shared" si="181"/>
        <v>39766.708333314782</v>
      </c>
      <c r="C7651" s="25">
        <v>17</v>
      </c>
      <c r="D7651" s="25">
        <v>14.4</v>
      </c>
      <c r="E7651" s="25">
        <v>83.42</v>
      </c>
      <c r="J7651" s="1"/>
      <c r="K7651" s="1"/>
      <c r="L7651" s="1"/>
      <c r="M7651" s="1"/>
      <c r="N7651" s="1"/>
      <c r="AA7651" s="1"/>
      <c r="AB7651" s="1"/>
      <c r="AC7651" s="1"/>
    </row>
    <row r="7652" spans="2:29" x14ac:dyDescent="0.25">
      <c r="B7652" s="27">
        <f t="shared" si="181"/>
        <v>39766.749999981446</v>
      </c>
      <c r="C7652" s="25">
        <v>18</v>
      </c>
      <c r="D7652" s="25">
        <v>13.7</v>
      </c>
      <c r="E7652" s="25">
        <v>0</v>
      </c>
      <c r="J7652" s="1"/>
      <c r="K7652" s="1"/>
      <c r="L7652" s="1"/>
      <c r="M7652" s="1"/>
      <c r="N7652" s="1"/>
      <c r="AA7652" s="1"/>
      <c r="AB7652" s="1"/>
      <c r="AC7652" s="1"/>
    </row>
    <row r="7653" spans="2:29" x14ac:dyDescent="0.25">
      <c r="B7653" s="27">
        <f t="shared" si="181"/>
        <v>39766.791666648111</v>
      </c>
      <c r="C7653" s="25">
        <v>19</v>
      </c>
      <c r="D7653" s="25">
        <v>13.5</v>
      </c>
      <c r="E7653" s="25">
        <v>0</v>
      </c>
      <c r="J7653" s="1"/>
      <c r="K7653" s="1"/>
      <c r="L7653" s="1"/>
      <c r="M7653" s="1"/>
      <c r="N7653" s="1"/>
      <c r="AA7653" s="1"/>
      <c r="AB7653" s="1"/>
      <c r="AC7653" s="1"/>
    </row>
    <row r="7654" spans="2:29" x14ac:dyDescent="0.25">
      <c r="B7654" s="27">
        <f t="shared" si="181"/>
        <v>39766.833333314775</v>
      </c>
      <c r="C7654" s="25">
        <v>20</v>
      </c>
      <c r="D7654" s="25">
        <v>13.5</v>
      </c>
      <c r="E7654" s="25">
        <v>0</v>
      </c>
      <c r="J7654" s="1"/>
      <c r="K7654" s="1"/>
      <c r="L7654" s="1"/>
      <c r="M7654" s="1"/>
      <c r="N7654" s="1"/>
      <c r="AA7654" s="1"/>
      <c r="AB7654" s="1"/>
      <c r="AC7654" s="1"/>
    </row>
    <row r="7655" spans="2:29" x14ac:dyDescent="0.25">
      <c r="B7655" s="27">
        <f t="shared" si="181"/>
        <v>39766.874999981439</v>
      </c>
      <c r="C7655" s="25">
        <v>21</v>
      </c>
      <c r="D7655" s="25">
        <v>13.5</v>
      </c>
      <c r="E7655" s="25">
        <v>0</v>
      </c>
      <c r="J7655" s="1"/>
      <c r="K7655" s="1"/>
      <c r="L7655" s="1"/>
      <c r="M7655" s="1"/>
      <c r="N7655" s="1"/>
      <c r="AA7655" s="1"/>
      <c r="AB7655" s="1"/>
      <c r="AC7655" s="1"/>
    </row>
    <row r="7656" spans="2:29" x14ac:dyDescent="0.25">
      <c r="B7656" s="27">
        <f t="shared" si="181"/>
        <v>39766.916666648103</v>
      </c>
      <c r="C7656" s="25">
        <v>22</v>
      </c>
      <c r="D7656" s="25">
        <v>13.3</v>
      </c>
      <c r="E7656" s="25">
        <v>0</v>
      </c>
      <c r="J7656" s="1"/>
      <c r="K7656" s="1"/>
      <c r="L7656" s="1"/>
      <c r="M7656" s="1"/>
      <c r="N7656" s="1"/>
      <c r="AA7656" s="1"/>
      <c r="AB7656" s="1"/>
      <c r="AC7656" s="1"/>
    </row>
    <row r="7657" spans="2:29" x14ac:dyDescent="0.25">
      <c r="B7657" s="27">
        <f t="shared" si="181"/>
        <v>39766.958333314768</v>
      </c>
      <c r="C7657" s="25">
        <v>23</v>
      </c>
      <c r="D7657" s="25">
        <v>13.1</v>
      </c>
      <c r="E7657" s="25">
        <v>0</v>
      </c>
      <c r="J7657" s="1"/>
      <c r="K7657" s="1"/>
      <c r="L7657" s="1"/>
      <c r="M7657" s="1"/>
      <c r="N7657" s="1"/>
      <c r="AA7657" s="1"/>
      <c r="AB7657" s="1"/>
      <c r="AC7657" s="1"/>
    </row>
    <row r="7658" spans="2:29" x14ac:dyDescent="0.25">
      <c r="B7658" s="27">
        <f t="shared" si="181"/>
        <v>39766.999999981432</v>
      </c>
      <c r="C7658" s="25">
        <v>0</v>
      </c>
      <c r="D7658" s="25">
        <v>12.1</v>
      </c>
      <c r="E7658" s="25">
        <v>0</v>
      </c>
      <c r="J7658" s="1"/>
      <c r="K7658" s="1"/>
      <c r="L7658" s="1"/>
      <c r="M7658" s="1"/>
      <c r="N7658" s="1"/>
      <c r="AA7658" s="1"/>
      <c r="AB7658" s="1"/>
      <c r="AC7658" s="1"/>
    </row>
    <row r="7659" spans="2:29" x14ac:dyDescent="0.25">
      <c r="B7659" s="27">
        <f t="shared" si="181"/>
        <v>39767.041666648096</v>
      </c>
      <c r="C7659" s="25">
        <v>1</v>
      </c>
      <c r="D7659" s="25">
        <v>11.6</v>
      </c>
      <c r="E7659" s="25">
        <v>0</v>
      </c>
      <c r="J7659" s="1"/>
      <c r="K7659" s="1"/>
      <c r="L7659" s="1"/>
      <c r="M7659" s="1"/>
      <c r="N7659" s="1"/>
      <c r="AA7659" s="1"/>
      <c r="AB7659" s="1"/>
      <c r="AC7659" s="1"/>
    </row>
    <row r="7660" spans="2:29" x14ac:dyDescent="0.25">
      <c r="B7660" s="27">
        <f t="shared" si="181"/>
        <v>39767.08333331476</v>
      </c>
      <c r="C7660" s="25">
        <v>2</v>
      </c>
      <c r="D7660" s="25">
        <v>11.1</v>
      </c>
      <c r="E7660" s="25">
        <v>0</v>
      </c>
      <c r="J7660" s="1"/>
      <c r="K7660" s="1"/>
      <c r="L7660" s="1"/>
      <c r="M7660" s="1"/>
      <c r="N7660" s="1"/>
      <c r="AA7660" s="1"/>
      <c r="AB7660" s="1"/>
      <c r="AC7660" s="1"/>
    </row>
    <row r="7661" spans="2:29" x14ac:dyDescent="0.25">
      <c r="B7661" s="27">
        <f t="shared" si="181"/>
        <v>39767.124999981424</v>
      </c>
      <c r="C7661" s="25">
        <v>3</v>
      </c>
      <c r="D7661" s="25">
        <v>10.7</v>
      </c>
      <c r="E7661" s="25">
        <v>0</v>
      </c>
      <c r="J7661" s="1"/>
      <c r="K7661" s="1"/>
      <c r="L7661" s="1"/>
      <c r="M7661" s="1"/>
      <c r="N7661" s="1"/>
      <c r="AA7661" s="1"/>
      <c r="AB7661" s="1"/>
      <c r="AC7661" s="1"/>
    </row>
    <row r="7662" spans="2:29" x14ac:dyDescent="0.25">
      <c r="B7662" s="27">
        <f t="shared" si="181"/>
        <v>39767.166666648089</v>
      </c>
      <c r="C7662" s="25">
        <v>4</v>
      </c>
      <c r="D7662" s="25">
        <v>10.4</v>
      </c>
      <c r="E7662" s="25">
        <v>0</v>
      </c>
      <c r="J7662" s="1"/>
      <c r="K7662" s="1"/>
      <c r="L7662" s="1"/>
      <c r="M7662" s="1"/>
      <c r="N7662" s="1"/>
      <c r="AA7662" s="1"/>
      <c r="AB7662" s="1"/>
      <c r="AC7662" s="1"/>
    </row>
    <row r="7663" spans="2:29" x14ac:dyDescent="0.25">
      <c r="B7663" s="27">
        <f t="shared" si="181"/>
        <v>39767.208333314753</v>
      </c>
      <c r="C7663" s="25">
        <v>5</v>
      </c>
      <c r="D7663" s="25">
        <v>10.199999999999999</v>
      </c>
      <c r="E7663" s="25">
        <v>0</v>
      </c>
      <c r="J7663" s="1"/>
      <c r="K7663" s="1"/>
      <c r="L7663" s="1"/>
      <c r="M7663" s="1"/>
      <c r="N7663" s="1"/>
      <c r="AA7663" s="1"/>
      <c r="AB7663" s="1"/>
      <c r="AC7663" s="1"/>
    </row>
    <row r="7664" spans="2:29" x14ac:dyDescent="0.25">
      <c r="B7664" s="27">
        <f t="shared" si="181"/>
        <v>39767.249999981417</v>
      </c>
      <c r="C7664" s="25">
        <v>6</v>
      </c>
      <c r="D7664" s="25">
        <v>10.199999999999999</v>
      </c>
      <c r="E7664" s="25">
        <v>0</v>
      </c>
      <c r="J7664" s="1"/>
      <c r="K7664" s="1"/>
      <c r="L7664" s="1"/>
      <c r="M7664" s="1"/>
      <c r="N7664" s="1"/>
      <c r="AA7664" s="1"/>
      <c r="AB7664" s="1"/>
      <c r="AC7664" s="1"/>
    </row>
    <row r="7665" spans="2:29" x14ac:dyDescent="0.25">
      <c r="B7665" s="27">
        <f t="shared" si="181"/>
        <v>39767.291666648081</v>
      </c>
      <c r="C7665" s="25">
        <v>7</v>
      </c>
      <c r="D7665" s="25">
        <v>10.4</v>
      </c>
      <c r="E7665" s="25">
        <v>0</v>
      </c>
      <c r="J7665" s="1"/>
      <c r="K7665" s="1"/>
      <c r="L7665" s="1"/>
      <c r="M7665" s="1"/>
      <c r="N7665" s="1"/>
      <c r="AA7665" s="1"/>
      <c r="AB7665" s="1"/>
      <c r="AC7665" s="1"/>
    </row>
    <row r="7666" spans="2:29" x14ac:dyDescent="0.25">
      <c r="B7666" s="27">
        <f t="shared" si="181"/>
        <v>39767.333333314746</v>
      </c>
      <c r="C7666" s="25">
        <v>8</v>
      </c>
      <c r="D7666" s="25">
        <v>10.199999999999999</v>
      </c>
      <c r="E7666" s="25">
        <v>0</v>
      </c>
      <c r="J7666" s="1"/>
      <c r="K7666" s="1"/>
      <c r="L7666" s="1"/>
      <c r="M7666" s="1"/>
      <c r="N7666" s="1"/>
      <c r="AA7666" s="1"/>
      <c r="AB7666" s="1"/>
      <c r="AC7666" s="1"/>
    </row>
    <row r="7667" spans="2:29" x14ac:dyDescent="0.25">
      <c r="B7667" s="27">
        <f t="shared" si="181"/>
        <v>39767.37499998141</v>
      </c>
      <c r="C7667" s="25">
        <v>9</v>
      </c>
      <c r="D7667" s="25">
        <v>10.3</v>
      </c>
      <c r="E7667" s="25">
        <v>128.83000000000001</v>
      </c>
      <c r="J7667" s="1"/>
      <c r="K7667" s="1"/>
      <c r="L7667" s="1"/>
      <c r="M7667" s="1"/>
      <c r="N7667" s="1"/>
      <c r="AA7667" s="1"/>
      <c r="AB7667" s="1"/>
      <c r="AC7667" s="1"/>
    </row>
    <row r="7668" spans="2:29" x14ac:dyDescent="0.25">
      <c r="B7668" s="27">
        <f t="shared" si="181"/>
        <v>39767.416666648074</v>
      </c>
      <c r="C7668" s="25">
        <v>10</v>
      </c>
      <c r="D7668" s="25">
        <v>10.9</v>
      </c>
      <c r="E7668" s="25">
        <v>299.27999999999997</v>
      </c>
      <c r="J7668" s="1"/>
      <c r="K7668" s="1"/>
      <c r="L7668" s="1"/>
      <c r="M7668" s="1"/>
      <c r="N7668" s="1"/>
      <c r="AA7668" s="1"/>
      <c r="AB7668" s="1"/>
      <c r="AC7668" s="1"/>
    </row>
    <row r="7669" spans="2:29" x14ac:dyDescent="0.25">
      <c r="B7669" s="27">
        <f t="shared" si="181"/>
        <v>39767.458333314738</v>
      </c>
      <c r="C7669" s="25">
        <v>11</v>
      </c>
      <c r="D7669" s="25">
        <v>11.7</v>
      </c>
      <c r="E7669" s="25">
        <v>433.88</v>
      </c>
      <c r="J7669" s="1"/>
      <c r="K7669" s="1"/>
      <c r="L7669" s="1"/>
      <c r="M7669" s="1"/>
      <c r="N7669" s="1"/>
      <c r="AA7669" s="1"/>
      <c r="AB7669" s="1"/>
      <c r="AC7669" s="1"/>
    </row>
    <row r="7670" spans="2:29" x14ac:dyDescent="0.25">
      <c r="B7670" s="27">
        <f t="shared" si="181"/>
        <v>39767.499999981403</v>
      </c>
      <c r="C7670" s="25">
        <v>12</v>
      </c>
      <c r="D7670" s="25">
        <v>12.4</v>
      </c>
      <c r="E7670" s="25">
        <v>529.69000000000005</v>
      </c>
      <c r="J7670" s="1"/>
      <c r="K7670" s="1"/>
      <c r="L7670" s="1"/>
      <c r="M7670" s="1"/>
      <c r="N7670" s="1"/>
      <c r="AA7670" s="1"/>
      <c r="AB7670" s="1"/>
      <c r="AC7670" s="1"/>
    </row>
    <row r="7671" spans="2:29" x14ac:dyDescent="0.25">
      <c r="B7671" s="27">
        <f t="shared" si="181"/>
        <v>39767.541666648067</v>
      </c>
      <c r="C7671" s="25">
        <v>13</v>
      </c>
      <c r="D7671" s="25">
        <v>13.8</v>
      </c>
      <c r="E7671" s="25">
        <v>553.75</v>
      </c>
      <c r="J7671" s="1"/>
      <c r="K7671" s="1"/>
      <c r="L7671" s="1"/>
      <c r="M7671" s="1"/>
      <c r="N7671" s="1"/>
      <c r="AA7671" s="1"/>
      <c r="AB7671" s="1"/>
      <c r="AC7671" s="1"/>
    </row>
    <row r="7672" spans="2:29" x14ac:dyDescent="0.25">
      <c r="B7672" s="27">
        <f t="shared" si="181"/>
        <v>39767.583333314731</v>
      </c>
      <c r="C7672" s="25">
        <v>14</v>
      </c>
      <c r="D7672" s="25">
        <v>14.8</v>
      </c>
      <c r="E7672" s="25">
        <v>513.88</v>
      </c>
      <c r="J7672" s="1"/>
      <c r="K7672" s="1"/>
      <c r="L7672" s="1"/>
      <c r="M7672" s="1"/>
      <c r="N7672" s="1"/>
      <c r="AA7672" s="1"/>
      <c r="AB7672" s="1"/>
      <c r="AC7672" s="1"/>
    </row>
    <row r="7673" spans="2:29" x14ac:dyDescent="0.25">
      <c r="B7673" s="27">
        <f t="shared" si="181"/>
        <v>39767.624999981395</v>
      </c>
      <c r="C7673" s="25">
        <v>15</v>
      </c>
      <c r="D7673" s="25">
        <v>15.3</v>
      </c>
      <c r="E7673" s="25">
        <v>413.2</v>
      </c>
      <c r="J7673" s="1"/>
      <c r="K7673" s="1"/>
      <c r="L7673" s="1"/>
      <c r="M7673" s="1"/>
      <c r="N7673" s="1"/>
      <c r="AA7673" s="1"/>
      <c r="AB7673" s="1"/>
      <c r="AC7673" s="1"/>
    </row>
    <row r="7674" spans="2:29" x14ac:dyDescent="0.25">
      <c r="B7674" s="27">
        <f t="shared" si="181"/>
        <v>39767.66666664806</v>
      </c>
      <c r="C7674" s="25">
        <v>16</v>
      </c>
      <c r="D7674" s="25">
        <v>15.6</v>
      </c>
      <c r="E7674" s="25">
        <v>262.23</v>
      </c>
      <c r="J7674" s="1"/>
      <c r="K7674" s="1"/>
      <c r="L7674" s="1"/>
      <c r="M7674" s="1"/>
      <c r="N7674" s="1"/>
      <c r="AA7674" s="1"/>
      <c r="AB7674" s="1"/>
      <c r="AC7674" s="1"/>
    </row>
    <row r="7675" spans="2:29" x14ac:dyDescent="0.25">
      <c r="B7675" s="27">
        <f t="shared" si="181"/>
        <v>39767.708333314724</v>
      </c>
      <c r="C7675" s="25">
        <v>17</v>
      </c>
      <c r="D7675" s="25">
        <v>15.2</v>
      </c>
      <c r="E7675" s="25">
        <v>82.47</v>
      </c>
      <c r="J7675" s="1"/>
      <c r="K7675" s="1"/>
      <c r="L7675" s="1"/>
      <c r="M7675" s="1"/>
      <c r="N7675" s="1"/>
      <c r="AA7675" s="1"/>
      <c r="AB7675" s="1"/>
      <c r="AC7675" s="1"/>
    </row>
    <row r="7676" spans="2:29" x14ac:dyDescent="0.25">
      <c r="B7676" s="27">
        <f t="shared" si="181"/>
        <v>39767.749999981388</v>
      </c>
      <c r="C7676" s="25">
        <v>18</v>
      </c>
      <c r="D7676" s="25">
        <v>14.6</v>
      </c>
      <c r="E7676" s="25">
        <v>0</v>
      </c>
      <c r="J7676" s="1"/>
      <c r="K7676" s="1"/>
      <c r="L7676" s="1"/>
      <c r="M7676" s="1"/>
      <c r="N7676" s="1"/>
      <c r="AA7676" s="1"/>
      <c r="AB7676" s="1"/>
      <c r="AC7676" s="1"/>
    </row>
    <row r="7677" spans="2:29" x14ac:dyDescent="0.25">
      <c r="B7677" s="27">
        <f t="shared" si="181"/>
        <v>39767.791666648052</v>
      </c>
      <c r="C7677" s="25">
        <v>19</v>
      </c>
      <c r="D7677" s="25">
        <v>14.3</v>
      </c>
      <c r="E7677" s="25">
        <v>0</v>
      </c>
      <c r="J7677" s="1"/>
      <c r="K7677" s="1"/>
      <c r="L7677" s="1"/>
      <c r="M7677" s="1"/>
      <c r="N7677" s="1"/>
      <c r="AA7677" s="1"/>
      <c r="AB7677" s="1"/>
      <c r="AC7677" s="1"/>
    </row>
    <row r="7678" spans="2:29" x14ac:dyDescent="0.25">
      <c r="B7678" s="27">
        <f t="shared" si="181"/>
        <v>39767.833333314717</v>
      </c>
      <c r="C7678" s="25">
        <v>20</v>
      </c>
      <c r="D7678" s="25">
        <v>14</v>
      </c>
      <c r="E7678" s="25">
        <v>0</v>
      </c>
      <c r="J7678" s="1"/>
      <c r="K7678" s="1"/>
      <c r="L7678" s="1"/>
      <c r="M7678" s="1"/>
      <c r="N7678" s="1"/>
      <c r="AA7678" s="1"/>
      <c r="AB7678" s="1"/>
      <c r="AC7678" s="1"/>
    </row>
    <row r="7679" spans="2:29" x14ac:dyDescent="0.25">
      <c r="B7679" s="27">
        <f t="shared" si="181"/>
        <v>39767.874999981381</v>
      </c>
      <c r="C7679" s="25">
        <v>21</v>
      </c>
      <c r="D7679" s="25">
        <v>13.7</v>
      </c>
      <c r="E7679" s="25">
        <v>0</v>
      </c>
      <c r="J7679" s="1"/>
      <c r="K7679" s="1"/>
      <c r="L7679" s="1"/>
      <c r="M7679" s="1"/>
      <c r="N7679" s="1"/>
      <c r="AA7679" s="1"/>
      <c r="AB7679" s="1"/>
      <c r="AC7679" s="1"/>
    </row>
    <row r="7680" spans="2:29" x14ac:dyDescent="0.25">
      <c r="B7680" s="27">
        <f t="shared" si="181"/>
        <v>39767.916666648045</v>
      </c>
      <c r="C7680" s="25">
        <v>22</v>
      </c>
      <c r="D7680" s="25">
        <v>13.4</v>
      </c>
      <c r="E7680" s="25">
        <v>0</v>
      </c>
      <c r="J7680" s="1"/>
      <c r="K7680" s="1"/>
      <c r="L7680" s="1"/>
      <c r="M7680" s="1"/>
      <c r="N7680" s="1"/>
      <c r="AA7680" s="1"/>
      <c r="AB7680" s="1"/>
      <c r="AC7680" s="1"/>
    </row>
    <row r="7681" spans="2:29" x14ac:dyDescent="0.25">
      <c r="B7681" s="27">
        <f t="shared" si="181"/>
        <v>39767.958333314709</v>
      </c>
      <c r="C7681" s="25">
        <v>23</v>
      </c>
      <c r="D7681" s="25">
        <v>12.9</v>
      </c>
      <c r="E7681" s="25">
        <v>0</v>
      </c>
      <c r="J7681" s="1"/>
      <c r="K7681" s="1"/>
      <c r="L7681" s="1"/>
      <c r="M7681" s="1"/>
      <c r="N7681" s="1"/>
      <c r="AA7681" s="1"/>
      <c r="AB7681" s="1"/>
      <c r="AC7681" s="1"/>
    </row>
    <row r="7682" spans="2:29" x14ac:dyDescent="0.25">
      <c r="B7682" s="27">
        <f t="shared" si="181"/>
        <v>39767.999999981374</v>
      </c>
      <c r="C7682" s="25">
        <v>0</v>
      </c>
      <c r="D7682" s="25">
        <v>12.2</v>
      </c>
      <c r="E7682" s="25">
        <v>0</v>
      </c>
      <c r="J7682" s="1"/>
      <c r="K7682" s="1"/>
      <c r="L7682" s="1"/>
      <c r="M7682" s="1"/>
      <c r="N7682" s="1"/>
      <c r="AA7682" s="1"/>
      <c r="AB7682" s="1"/>
      <c r="AC7682" s="1"/>
    </row>
    <row r="7683" spans="2:29" x14ac:dyDescent="0.25">
      <c r="B7683" s="27">
        <f t="shared" ref="B7683:B7746" si="182">B7682+1/24</f>
        <v>39768.041666648038</v>
      </c>
      <c r="C7683" s="25">
        <v>1</v>
      </c>
      <c r="D7683" s="25">
        <v>11.8</v>
      </c>
      <c r="E7683" s="25">
        <v>0</v>
      </c>
      <c r="J7683" s="1"/>
      <c r="K7683" s="1"/>
      <c r="L7683" s="1"/>
      <c r="M7683" s="1"/>
      <c r="N7683" s="1"/>
      <c r="AA7683" s="1"/>
      <c r="AB7683" s="1"/>
      <c r="AC7683" s="1"/>
    </row>
    <row r="7684" spans="2:29" x14ac:dyDescent="0.25">
      <c r="B7684" s="27">
        <f t="shared" si="182"/>
        <v>39768.083333314702</v>
      </c>
      <c r="C7684" s="25">
        <v>2</v>
      </c>
      <c r="D7684" s="25">
        <v>11.3</v>
      </c>
      <c r="E7684" s="25">
        <v>0</v>
      </c>
      <c r="J7684" s="1"/>
      <c r="K7684" s="1"/>
      <c r="L7684" s="1"/>
      <c r="M7684" s="1"/>
      <c r="N7684" s="1"/>
      <c r="AA7684" s="1"/>
      <c r="AB7684" s="1"/>
      <c r="AC7684" s="1"/>
    </row>
    <row r="7685" spans="2:29" x14ac:dyDescent="0.25">
      <c r="B7685" s="27">
        <f t="shared" si="182"/>
        <v>39768.124999981366</v>
      </c>
      <c r="C7685" s="25">
        <v>3</v>
      </c>
      <c r="D7685" s="25">
        <v>11.1</v>
      </c>
      <c r="E7685" s="25">
        <v>0</v>
      </c>
      <c r="J7685" s="1"/>
      <c r="K7685" s="1"/>
      <c r="L7685" s="1"/>
      <c r="M7685" s="1"/>
      <c r="N7685" s="1"/>
      <c r="AA7685" s="1"/>
      <c r="AB7685" s="1"/>
      <c r="AC7685" s="1"/>
    </row>
    <row r="7686" spans="2:29" x14ac:dyDescent="0.25">
      <c r="B7686" s="27">
        <f t="shared" si="182"/>
        <v>39768.166666648031</v>
      </c>
      <c r="C7686" s="25">
        <v>4</v>
      </c>
      <c r="D7686" s="25">
        <v>10.9</v>
      </c>
      <c r="E7686" s="25">
        <v>0</v>
      </c>
      <c r="J7686" s="1"/>
      <c r="K7686" s="1"/>
      <c r="L7686" s="1"/>
      <c r="M7686" s="1"/>
      <c r="N7686" s="1"/>
      <c r="AA7686" s="1"/>
      <c r="AB7686" s="1"/>
      <c r="AC7686" s="1"/>
    </row>
    <row r="7687" spans="2:29" x14ac:dyDescent="0.25">
      <c r="B7687" s="27">
        <f t="shared" si="182"/>
        <v>39768.208333314695</v>
      </c>
      <c r="C7687" s="25">
        <v>5</v>
      </c>
      <c r="D7687" s="25">
        <v>10.6</v>
      </c>
      <c r="E7687" s="25">
        <v>0</v>
      </c>
      <c r="J7687" s="1"/>
      <c r="K7687" s="1"/>
      <c r="L7687" s="1"/>
      <c r="M7687" s="1"/>
      <c r="N7687" s="1"/>
      <c r="AA7687" s="1"/>
      <c r="AB7687" s="1"/>
      <c r="AC7687" s="1"/>
    </row>
    <row r="7688" spans="2:29" x14ac:dyDescent="0.25">
      <c r="B7688" s="27">
        <f t="shared" si="182"/>
        <v>39768.249999981359</v>
      </c>
      <c r="C7688" s="25">
        <v>6</v>
      </c>
      <c r="D7688" s="25">
        <v>10.3</v>
      </c>
      <c r="E7688" s="25">
        <v>0</v>
      </c>
      <c r="J7688" s="1"/>
      <c r="K7688" s="1"/>
      <c r="L7688" s="1"/>
      <c r="M7688" s="1"/>
      <c r="N7688" s="1"/>
      <c r="AA7688" s="1"/>
      <c r="AB7688" s="1"/>
      <c r="AC7688" s="1"/>
    </row>
    <row r="7689" spans="2:29" x14ac:dyDescent="0.25">
      <c r="B7689" s="27">
        <f t="shared" si="182"/>
        <v>39768.291666648023</v>
      </c>
      <c r="C7689" s="25">
        <v>7</v>
      </c>
      <c r="D7689" s="25">
        <v>10.199999999999999</v>
      </c>
      <c r="E7689" s="25">
        <v>0</v>
      </c>
      <c r="J7689" s="1"/>
      <c r="K7689" s="1"/>
      <c r="L7689" s="1"/>
      <c r="M7689" s="1"/>
      <c r="N7689" s="1"/>
      <c r="AA7689" s="1"/>
      <c r="AB7689" s="1"/>
      <c r="AC7689" s="1"/>
    </row>
    <row r="7690" spans="2:29" x14ac:dyDescent="0.25">
      <c r="B7690" s="27">
        <f t="shared" si="182"/>
        <v>39768.333333314687</v>
      </c>
      <c r="C7690" s="25">
        <v>8</v>
      </c>
      <c r="D7690" s="25">
        <v>10.1</v>
      </c>
      <c r="E7690" s="25">
        <v>0</v>
      </c>
      <c r="J7690" s="1"/>
      <c r="K7690" s="1"/>
      <c r="L7690" s="1"/>
      <c r="M7690" s="1"/>
      <c r="N7690" s="1"/>
      <c r="AA7690" s="1"/>
      <c r="AB7690" s="1"/>
      <c r="AC7690" s="1"/>
    </row>
    <row r="7691" spans="2:29" x14ac:dyDescent="0.25">
      <c r="B7691" s="27">
        <f t="shared" si="182"/>
        <v>39768.374999981352</v>
      </c>
      <c r="C7691" s="25">
        <v>9</v>
      </c>
      <c r="D7691" s="25">
        <v>10.199999999999999</v>
      </c>
      <c r="E7691" s="25">
        <v>128.84</v>
      </c>
      <c r="J7691" s="1"/>
      <c r="K7691" s="1"/>
      <c r="L7691" s="1"/>
      <c r="M7691" s="1"/>
      <c r="N7691" s="1"/>
      <c r="AA7691" s="1"/>
      <c r="AB7691" s="1"/>
      <c r="AC7691" s="1"/>
    </row>
    <row r="7692" spans="2:29" x14ac:dyDescent="0.25">
      <c r="B7692" s="27">
        <f t="shared" si="182"/>
        <v>39768.416666648016</v>
      </c>
      <c r="C7692" s="25">
        <v>10</v>
      </c>
      <c r="D7692" s="25">
        <v>10.7</v>
      </c>
      <c r="E7692" s="25">
        <v>302.38</v>
      </c>
      <c r="J7692" s="1"/>
      <c r="K7692" s="1"/>
      <c r="L7692" s="1"/>
      <c r="M7692" s="1"/>
      <c r="N7692" s="1"/>
      <c r="AA7692" s="1"/>
      <c r="AB7692" s="1"/>
      <c r="AC7692" s="1"/>
    </row>
    <row r="7693" spans="2:29" x14ac:dyDescent="0.25">
      <c r="B7693" s="27">
        <f t="shared" si="182"/>
        <v>39768.45833331468</v>
      </c>
      <c r="C7693" s="25">
        <v>11</v>
      </c>
      <c r="D7693" s="25">
        <v>11.2</v>
      </c>
      <c r="E7693" s="25">
        <v>439.59</v>
      </c>
      <c r="J7693" s="1"/>
      <c r="K7693" s="1"/>
      <c r="L7693" s="1"/>
      <c r="M7693" s="1"/>
      <c r="N7693" s="1"/>
      <c r="AA7693" s="1"/>
      <c r="AB7693" s="1"/>
      <c r="AC7693" s="1"/>
    </row>
    <row r="7694" spans="2:29" x14ac:dyDescent="0.25">
      <c r="B7694" s="27">
        <f t="shared" si="182"/>
        <v>39768.499999981344</v>
      </c>
      <c r="C7694" s="25">
        <v>12</v>
      </c>
      <c r="D7694" s="25">
        <v>12.4</v>
      </c>
      <c r="E7694" s="25">
        <v>525.39</v>
      </c>
      <c r="J7694" s="1"/>
      <c r="K7694" s="1"/>
      <c r="L7694" s="1"/>
      <c r="M7694" s="1"/>
      <c r="N7694" s="1"/>
      <c r="AA7694" s="1"/>
      <c r="AB7694" s="1"/>
      <c r="AC7694" s="1"/>
    </row>
    <row r="7695" spans="2:29" x14ac:dyDescent="0.25">
      <c r="B7695" s="27">
        <f t="shared" si="182"/>
        <v>39768.541666648009</v>
      </c>
      <c r="C7695" s="25">
        <v>13</v>
      </c>
      <c r="D7695" s="25">
        <v>13.6</v>
      </c>
      <c r="E7695" s="25">
        <v>547.95000000000005</v>
      </c>
      <c r="J7695" s="1"/>
      <c r="K7695" s="1"/>
      <c r="L7695" s="1"/>
      <c r="M7695" s="1"/>
      <c r="N7695" s="1"/>
      <c r="AA7695" s="1"/>
      <c r="AB7695" s="1"/>
      <c r="AC7695" s="1"/>
    </row>
    <row r="7696" spans="2:29" x14ac:dyDescent="0.25">
      <c r="B7696" s="27">
        <f t="shared" si="182"/>
        <v>39768.583333314673</v>
      </c>
      <c r="C7696" s="25">
        <v>14</v>
      </c>
      <c r="D7696" s="25">
        <v>14.7</v>
      </c>
      <c r="E7696" s="25">
        <v>507.29</v>
      </c>
      <c r="J7696" s="1"/>
      <c r="K7696" s="1"/>
      <c r="L7696" s="1"/>
      <c r="M7696" s="1"/>
      <c r="N7696" s="1"/>
      <c r="AA7696" s="1"/>
      <c r="AB7696" s="1"/>
      <c r="AC7696" s="1"/>
    </row>
    <row r="7697" spans="2:29" x14ac:dyDescent="0.25">
      <c r="B7697" s="27">
        <f t="shared" si="182"/>
        <v>39768.624999981337</v>
      </c>
      <c r="C7697" s="25">
        <v>15</v>
      </c>
      <c r="D7697" s="25">
        <v>15.6</v>
      </c>
      <c r="E7697" s="25">
        <v>406.55</v>
      </c>
      <c r="J7697" s="1"/>
      <c r="K7697" s="1"/>
      <c r="L7697" s="1"/>
      <c r="M7697" s="1"/>
      <c r="N7697" s="1"/>
      <c r="AA7697" s="1"/>
      <c r="AB7697" s="1"/>
      <c r="AC7697" s="1"/>
    </row>
    <row r="7698" spans="2:29" x14ac:dyDescent="0.25">
      <c r="B7698" s="27">
        <f t="shared" si="182"/>
        <v>39768.666666648001</v>
      </c>
      <c r="C7698" s="25">
        <v>16</v>
      </c>
      <c r="D7698" s="25">
        <v>16.100000000000001</v>
      </c>
      <c r="E7698" s="25">
        <v>256.45999999999998</v>
      </c>
      <c r="J7698" s="1"/>
      <c r="K7698" s="1"/>
      <c r="L7698" s="1"/>
      <c r="M7698" s="1"/>
      <c r="N7698" s="1"/>
      <c r="AA7698" s="1"/>
      <c r="AB7698" s="1"/>
      <c r="AC7698" s="1"/>
    </row>
    <row r="7699" spans="2:29" x14ac:dyDescent="0.25">
      <c r="B7699" s="27">
        <f t="shared" si="182"/>
        <v>39768.708333314666</v>
      </c>
      <c r="C7699" s="25">
        <v>17</v>
      </c>
      <c r="D7699" s="25">
        <v>16</v>
      </c>
      <c r="E7699" s="25">
        <v>78.819999999999993</v>
      </c>
      <c r="J7699" s="1"/>
      <c r="K7699" s="1"/>
      <c r="L7699" s="1"/>
      <c r="M7699" s="1"/>
      <c r="N7699" s="1"/>
      <c r="AA7699" s="1"/>
      <c r="AB7699" s="1"/>
      <c r="AC7699" s="1"/>
    </row>
    <row r="7700" spans="2:29" x14ac:dyDescent="0.25">
      <c r="B7700" s="27">
        <f t="shared" si="182"/>
        <v>39768.74999998133</v>
      </c>
      <c r="C7700" s="25">
        <v>18</v>
      </c>
      <c r="D7700" s="25">
        <v>15.6</v>
      </c>
      <c r="E7700" s="25">
        <v>0</v>
      </c>
      <c r="J7700" s="1"/>
      <c r="K7700" s="1"/>
      <c r="L7700" s="1"/>
      <c r="M7700" s="1"/>
      <c r="N7700" s="1"/>
      <c r="AA7700" s="1"/>
      <c r="AB7700" s="1"/>
      <c r="AC7700" s="1"/>
    </row>
    <row r="7701" spans="2:29" x14ac:dyDescent="0.25">
      <c r="B7701" s="27">
        <f t="shared" si="182"/>
        <v>39768.791666647994</v>
      </c>
      <c r="C7701" s="25">
        <v>19</v>
      </c>
      <c r="D7701" s="25">
        <v>14.8</v>
      </c>
      <c r="E7701" s="25">
        <v>0</v>
      </c>
      <c r="J7701" s="1"/>
      <c r="K7701" s="1"/>
      <c r="L7701" s="1"/>
      <c r="M7701" s="1"/>
      <c r="N7701" s="1"/>
      <c r="AA7701" s="1"/>
      <c r="AB7701" s="1"/>
      <c r="AC7701" s="1"/>
    </row>
    <row r="7702" spans="2:29" x14ac:dyDescent="0.25">
      <c r="B7702" s="27">
        <f t="shared" si="182"/>
        <v>39768.833333314658</v>
      </c>
      <c r="C7702" s="25">
        <v>20</v>
      </c>
      <c r="D7702" s="25">
        <v>14.2</v>
      </c>
      <c r="E7702" s="25">
        <v>0</v>
      </c>
      <c r="J7702" s="1"/>
      <c r="K7702" s="1"/>
      <c r="L7702" s="1"/>
      <c r="M7702" s="1"/>
      <c r="N7702" s="1"/>
      <c r="AA7702" s="1"/>
      <c r="AB7702" s="1"/>
      <c r="AC7702" s="1"/>
    </row>
    <row r="7703" spans="2:29" x14ac:dyDescent="0.25">
      <c r="B7703" s="27">
        <f t="shared" si="182"/>
        <v>39768.874999981323</v>
      </c>
      <c r="C7703" s="25">
        <v>21</v>
      </c>
      <c r="D7703" s="25">
        <v>13.9</v>
      </c>
      <c r="E7703" s="25">
        <v>0</v>
      </c>
      <c r="J7703" s="1"/>
      <c r="K7703" s="1"/>
      <c r="L7703" s="1"/>
      <c r="M7703" s="1"/>
      <c r="N7703" s="1"/>
      <c r="AA7703" s="1"/>
      <c r="AB7703" s="1"/>
      <c r="AC7703" s="1"/>
    </row>
    <row r="7704" spans="2:29" x14ac:dyDescent="0.25">
      <c r="B7704" s="27">
        <f t="shared" si="182"/>
        <v>39768.916666647987</v>
      </c>
      <c r="C7704" s="25">
        <v>22</v>
      </c>
      <c r="D7704" s="25">
        <v>13.5</v>
      </c>
      <c r="E7704" s="25">
        <v>0</v>
      </c>
      <c r="J7704" s="1"/>
      <c r="K7704" s="1"/>
      <c r="L7704" s="1"/>
      <c r="M7704" s="1"/>
      <c r="N7704" s="1"/>
      <c r="AA7704" s="1"/>
      <c r="AB7704" s="1"/>
      <c r="AC7704" s="1"/>
    </row>
    <row r="7705" spans="2:29" x14ac:dyDescent="0.25">
      <c r="B7705" s="27">
        <f t="shared" si="182"/>
        <v>39768.958333314651</v>
      </c>
      <c r="C7705" s="25">
        <v>23</v>
      </c>
      <c r="D7705" s="25">
        <v>13.1</v>
      </c>
      <c r="E7705" s="25">
        <v>0</v>
      </c>
      <c r="J7705" s="1"/>
      <c r="K7705" s="1"/>
      <c r="L7705" s="1"/>
      <c r="M7705" s="1"/>
      <c r="N7705" s="1"/>
      <c r="AA7705" s="1"/>
      <c r="AB7705" s="1"/>
      <c r="AC7705" s="1"/>
    </row>
    <row r="7706" spans="2:29" x14ac:dyDescent="0.25">
      <c r="B7706" s="27">
        <f t="shared" si="182"/>
        <v>39768.999999981315</v>
      </c>
      <c r="C7706" s="25">
        <v>0</v>
      </c>
      <c r="D7706" s="25">
        <v>12.6</v>
      </c>
      <c r="E7706" s="25">
        <v>0</v>
      </c>
      <c r="J7706" s="1"/>
      <c r="K7706" s="1"/>
      <c r="L7706" s="1"/>
      <c r="M7706" s="1"/>
      <c r="N7706" s="1"/>
      <c r="AA7706" s="1"/>
      <c r="AB7706" s="1"/>
      <c r="AC7706" s="1"/>
    </row>
    <row r="7707" spans="2:29" x14ac:dyDescent="0.25">
      <c r="B7707" s="27">
        <f t="shared" si="182"/>
        <v>39769.04166664798</v>
      </c>
      <c r="C7707" s="25">
        <v>1</v>
      </c>
      <c r="D7707" s="25">
        <v>12.2</v>
      </c>
      <c r="E7707" s="25">
        <v>0</v>
      </c>
      <c r="J7707" s="1"/>
      <c r="K7707" s="1"/>
      <c r="L7707" s="1"/>
      <c r="M7707" s="1"/>
      <c r="N7707" s="1"/>
      <c r="AA7707" s="1"/>
      <c r="AB7707" s="1"/>
      <c r="AC7707" s="1"/>
    </row>
    <row r="7708" spans="2:29" x14ac:dyDescent="0.25">
      <c r="B7708" s="27">
        <f t="shared" si="182"/>
        <v>39769.083333314644</v>
      </c>
      <c r="C7708" s="25">
        <v>2</v>
      </c>
      <c r="D7708" s="25">
        <v>11.7</v>
      </c>
      <c r="E7708" s="25">
        <v>0</v>
      </c>
      <c r="J7708" s="1"/>
      <c r="K7708" s="1"/>
      <c r="L7708" s="1"/>
      <c r="M7708" s="1"/>
      <c r="N7708" s="1"/>
      <c r="AA7708" s="1"/>
      <c r="AB7708" s="1"/>
      <c r="AC7708" s="1"/>
    </row>
    <row r="7709" spans="2:29" x14ac:dyDescent="0.25">
      <c r="B7709" s="27">
        <f t="shared" si="182"/>
        <v>39769.124999981308</v>
      </c>
      <c r="C7709" s="25">
        <v>3</v>
      </c>
      <c r="D7709" s="25">
        <v>11.4</v>
      </c>
      <c r="E7709" s="25">
        <v>0</v>
      </c>
      <c r="J7709" s="1"/>
      <c r="K7709" s="1"/>
      <c r="L7709" s="1"/>
      <c r="M7709" s="1"/>
      <c r="N7709" s="1"/>
      <c r="AA7709" s="1"/>
      <c r="AB7709" s="1"/>
      <c r="AC7709" s="1"/>
    </row>
    <row r="7710" spans="2:29" x14ac:dyDescent="0.25">
      <c r="B7710" s="27">
        <f t="shared" si="182"/>
        <v>39769.166666647972</v>
      </c>
      <c r="C7710" s="25">
        <v>4</v>
      </c>
      <c r="D7710" s="25">
        <v>11.2</v>
      </c>
      <c r="E7710" s="25">
        <v>0</v>
      </c>
      <c r="J7710" s="1"/>
      <c r="K7710" s="1"/>
      <c r="L7710" s="1"/>
      <c r="M7710" s="1"/>
      <c r="N7710" s="1"/>
      <c r="AA7710" s="1"/>
      <c r="AB7710" s="1"/>
      <c r="AC7710" s="1"/>
    </row>
    <row r="7711" spans="2:29" x14ac:dyDescent="0.25">
      <c r="B7711" s="27">
        <f t="shared" si="182"/>
        <v>39769.208333314637</v>
      </c>
      <c r="C7711" s="25">
        <v>5</v>
      </c>
      <c r="D7711" s="25">
        <v>11</v>
      </c>
      <c r="E7711" s="25">
        <v>0</v>
      </c>
      <c r="J7711" s="1"/>
      <c r="K7711" s="1"/>
      <c r="L7711" s="1"/>
      <c r="M7711" s="1"/>
      <c r="N7711" s="1"/>
      <c r="AA7711" s="1"/>
      <c r="AB7711" s="1"/>
      <c r="AC7711" s="1"/>
    </row>
    <row r="7712" spans="2:29" x14ac:dyDescent="0.25">
      <c r="B7712" s="27">
        <f t="shared" si="182"/>
        <v>39769.249999981301</v>
      </c>
      <c r="C7712" s="25">
        <v>6</v>
      </c>
      <c r="D7712" s="25">
        <v>10.8</v>
      </c>
      <c r="E7712" s="25">
        <v>0</v>
      </c>
      <c r="J7712" s="1"/>
      <c r="K7712" s="1"/>
      <c r="L7712" s="1"/>
      <c r="M7712" s="1"/>
      <c r="N7712" s="1"/>
      <c r="AA7712" s="1"/>
      <c r="AB7712" s="1"/>
      <c r="AC7712" s="1"/>
    </row>
    <row r="7713" spans="2:29" x14ac:dyDescent="0.25">
      <c r="B7713" s="27">
        <f t="shared" si="182"/>
        <v>39769.291666647965</v>
      </c>
      <c r="C7713" s="25">
        <v>7</v>
      </c>
      <c r="D7713" s="25">
        <v>10.8</v>
      </c>
      <c r="E7713" s="25">
        <v>0</v>
      </c>
      <c r="J7713" s="1"/>
      <c r="K7713" s="1"/>
      <c r="L7713" s="1"/>
      <c r="M7713" s="1"/>
      <c r="N7713" s="1"/>
      <c r="AA7713" s="1"/>
      <c r="AB7713" s="1"/>
      <c r="AC7713" s="1"/>
    </row>
    <row r="7714" spans="2:29" x14ac:dyDescent="0.25">
      <c r="B7714" s="27">
        <f t="shared" si="182"/>
        <v>39769.333333314629</v>
      </c>
      <c r="C7714" s="25">
        <v>8</v>
      </c>
      <c r="D7714" s="25">
        <v>10.7</v>
      </c>
      <c r="E7714" s="25">
        <v>0</v>
      </c>
      <c r="J7714" s="1"/>
      <c r="K7714" s="1"/>
      <c r="L7714" s="1"/>
      <c r="M7714" s="1"/>
      <c r="N7714" s="1"/>
      <c r="AA7714" s="1"/>
      <c r="AB7714" s="1"/>
      <c r="AC7714" s="1"/>
    </row>
    <row r="7715" spans="2:29" x14ac:dyDescent="0.25">
      <c r="B7715" s="27">
        <f t="shared" si="182"/>
        <v>39769.374999981294</v>
      </c>
      <c r="C7715" s="25">
        <v>9</v>
      </c>
      <c r="D7715" s="25">
        <v>11</v>
      </c>
      <c r="E7715" s="25">
        <v>125.11</v>
      </c>
      <c r="J7715" s="1"/>
      <c r="K7715" s="1"/>
      <c r="L7715" s="1"/>
      <c r="M7715" s="1"/>
      <c r="N7715" s="1"/>
      <c r="AA7715" s="1"/>
      <c r="AB7715" s="1"/>
      <c r="AC7715" s="1"/>
    </row>
    <row r="7716" spans="2:29" x14ac:dyDescent="0.25">
      <c r="B7716" s="27">
        <f t="shared" si="182"/>
        <v>39769.416666647958</v>
      </c>
      <c r="C7716" s="25">
        <v>10</v>
      </c>
      <c r="D7716" s="25">
        <v>11.7</v>
      </c>
      <c r="E7716" s="25">
        <v>297.27999999999997</v>
      </c>
      <c r="J7716" s="1"/>
      <c r="K7716" s="1"/>
      <c r="L7716" s="1"/>
      <c r="M7716" s="1"/>
      <c r="N7716" s="1"/>
      <c r="AA7716" s="1"/>
      <c r="AB7716" s="1"/>
      <c r="AC7716" s="1"/>
    </row>
    <row r="7717" spans="2:29" x14ac:dyDescent="0.25">
      <c r="B7717" s="27">
        <f t="shared" si="182"/>
        <v>39769.458333314622</v>
      </c>
      <c r="C7717" s="25">
        <v>11</v>
      </c>
      <c r="D7717" s="25">
        <v>12.3</v>
      </c>
      <c r="E7717" s="25">
        <v>433.81</v>
      </c>
      <c r="J7717" s="1"/>
      <c r="K7717" s="1"/>
      <c r="L7717" s="1"/>
      <c r="M7717" s="1"/>
      <c r="N7717" s="1"/>
      <c r="AA7717" s="1"/>
      <c r="AB7717" s="1"/>
      <c r="AC7717" s="1"/>
    </row>
    <row r="7718" spans="2:29" x14ac:dyDescent="0.25">
      <c r="B7718" s="27">
        <f t="shared" si="182"/>
        <v>39769.499999981286</v>
      </c>
      <c r="C7718" s="25">
        <v>12</v>
      </c>
      <c r="D7718" s="25">
        <v>14</v>
      </c>
      <c r="E7718" s="25">
        <v>520.79</v>
      </c>
      <c r="J7718" s="1"/>
      <c r="K7718" s="1"/>
      <c r="L7718" s="1"/>
      <c r="M7718" s="1"/>
      <c r="N7718" s="1"/>
      <c r="AA7718" s="1"/>
      <c r="AB7718" s="1"/>
      <c r="AC7718" s="1"/>
    </row>
    <row r="7719" spans="2:29" x14ac:dyDescent="0.25">
      <c r="B7719" s="27">
        <f t="shared" si="182"/>
        <v>39769.54166664795</v>
      </c>
      <c r="C7719" s="25">
        <v>13</v>
      </c>
      <c r="D7719" s="25">
        <v>15</v>
      </c>
      <c r="E7719" s="25">
        <v>543.47</v>
      </c>
      <c r="J7719" s="1"/>
      <c r="K7719" s="1"/>
      <c r="L7719" s="1"/>
      <c r="M7719" s="1"/>
      <c r="N7719" s="1"/>
      <c r="AA7719" s="1"/>
      <c r="AB7719" s="1"/>
      <c r="AC7719" s="1"/>
    </row>
    <row r="7720" spans="2:29" x14ac:dyDescent="0.25">
      <c r="B7720" s="27">
        <f t="shared" si="182"/>
        <v>39769.583333314615</v>
      </c>
      <c r="C7720" s="25">
        <v>14</v>
      </c>
      <c r="D7720" s="25">
        <v>16</v>
      </c>
      <c r="E7720" s="25">
        <v>503.27</v>
      </c>
      <c r="J7720" s="1"/>
      <c r="K7720" s="1"/>
      <c r="L7720" s="1"/>
      <c r="M7720" s="1"/>
      <c r="N7720" s="1"/>
      <c r="AA7720" s="1"/>
      <c r="AB7720" s="1"/>
      <c r="AC7720" s="1"/>
    </row>
    <row r="7721" spans="2:29" x14ac:dyDescent="0.25">
      <c r="B7721" s="27">
        <f t="shared" si="182"/>
        <v>39769.624999981279</v>
      </c>
      <c r="C7721" s="25">
        <v>15</v>
      </c>
      <c r="D7721" s="25">
        <v>16.7</v>
      </c>
      <c r="E7721" s="25">
        <v>403.59</v>
      </c>
      <c r="J7721" s="1"/>
      <c r="K7721" s="1"/>
      <c r="L7721" s="1"/>
      <c r="M7721" s="1"/>
      <c r="N7721" s="1"/>
      <c r="AA7721" s="1"/>
      <c r="AB7721" s="1"/>
      <c r="AC7721" s="1"/>
    </row>
    <row r="7722" spans="2:29" x14ac:dyDescent="0.25">
      <c r="B7722" s="27">
        <f t="shared" si="182"/>
        <v>39769.666666647943</v>
      </c>
      <c r="C7722" s="25">
        <v>16</v>
      </c>
      <c r="D7722" s="25">
        <v>17.2</v>
      </c>
      <c r="E7722" s="25">
        <v>254.09</v>
      </c>
      <c r="J7722" s="1"/>
      <c r="K7722" s="1"/>
      <c r="L7722" s="1"/>
      <c r="M7722" s="1"/>
      <c r="N7722" s="1"/>
      <c r="AA7722" s="1"/>
      <c r="AB7722" s="1"/>
      <c r="AC7722" s="1"/>
    </row>
    <row r="7723" spans="2:29" x14ac:dyDescent="0.25">
      <c r="B7723" s="27">
        <f t="shared" si="182"/>
        <v>39769.708333314607</v>
      </c>
      <c r="C7723" s="25">
        <v>17</v>
      </c>
      <c r="D7723" s="25">
        <v>16.600000000000001</v>
      </c>
      <c r="E7723" s="25">
        <v>76.53</v>
      </c>
      <c r="J7723" s="1"/>
      <c r="K7723" s="1"/>
      <c r="L7723" s="1"/>
      <c r="M7723" s="1"/>
      <c r="N7723" s="1"/>
      <c r="AA7723" s="1"/>
      <c r="AB7723" s="1"/>
      <c r="AC7723" s="1"/>
    </row>
    <row r="7724" spans="2:29" x14ac:dyDescent="0.25">
      <c r="B7724" s="27">
        <f t="shared" si="182"/>
        <v>39769.749999981272</v>
      </c>
      <c r="C7724" s="25">
        <v>18</v>
      </c>
      <c r="D7724" s="25">
        <v>16.2</v>
      </c>
      <c r="E7724" s="25">
        <v>0</v>
      </c>
      <c r="J7724" s="1"/>
      <c r="K7724" s="1"/>
      <c r="L7724" s="1"/>
      <c r="M7724" s="1"/>
      <c r="N7724" s="1"/>
      <c r="AA7724" s="1"/>
      <c r="AB7724" s="1"/>
      <c r="AC7724" s="1"/>
    </row>
    <row r="7725" spans="2:29" x14ac:dyDescent="0.25">
      <c r="B7725" s="27">
        <f t="shared" si="182"/>
        <v>39769.791666647936</v>
      </c>
      <c r="C7725" s="25">
        <v>19</v>
      </c>
      <c r="D7725" s="25">
        <v>15.2</v>
      </c>
      <c r="E7725" s="25">
        <v>0</v>
      </c>
      <c r="J7725" s="1"/>
      <c r="K7725" s="1"/>
      <c r="L7725" s="1"/>
      <c r="M7725" s="1"/>
      <c r="N7725" s="1"/>
      <c r="AA7725" s="1"/>
      <c r="AB7725" s="1"/>
      <c r="AC7725" s="1"/>
    </row>
    <row r="7726" spans="2:29" x14ac:dyDescent="0.25">
      <c r="B7726" s="27">
        <f t="shared" si="182"/>
        <v>39769.8333333146</v>
      </c>
      <c r="C7726" s="25">
        <v>20</v>
      </c>
      <c r="D7726" s="25">
        <v>14.5</v>
      </c>
      <c r="E7726" s="25">
        <v>0</v>
      </c>
      <c r="J7726" s="1"/>
      <c r="K7726" s="1"/>
      <c r="L7726" s="1"/>
      <c r="M7726" s="1"/>
      <c r="N7726" s="1"/>
      <c r="AA7726" s="1"/>
      <c r="AB7726" s="1"/>
      <c r="AC7726" s="1"/>
    </row>
    <row r="7727" spans="2:29" x14ac:dyDescent="0.25">
      <c r="B7727" s="27">
        <f t="shared" si="182"/>
        <v>39769.874999981264</v>
      </c>
      <c r="C7727" s="25">
        <v>21</v>
      </c>
      <c r="D7727" s="25">
        <v>14.4</v>
      </c>
      <c r="E7727" s="25">
        <v>0</v>
      </c>
      <c r="J7727" s="1"/>
      <c r="K7727" s="1"/>
      <c r="L7727" s="1"/>
      <c r="M7727" s="1"/>
      <c r="N7727" s="1"/>
      <c r="AA7727" s="1"/>
      <c r="AB7727" s="1"/>
      <c r="AC7727" s="1"/>
    </row>
    <row r="7728" spans="2:29" x14ac:dyDescent="0.25">
      <c r="B7728" s="27">
        <f t="shared" si="182"/>
        <v>39769.916666647929</v>
      </c>
      <c r="C7728" s="25">
        <v>22</v>
      </c>
      <c r="D7728" s="25">
        <v>14.2</v>
      </c>
      <c r="E7728" s="25">
        <v>0</v>
      </c>
      <c r="J7728" s="1"/>
      <c r="K7728" s="1"/>
      <c r="L7728" s="1"/>
      <c r="M7728" s="1"/>
      <c r="N7728" s="1"/>
      <c r="AA7728" s="1"/>
      <c r="AB7728" s="1"/>
      <c r="AC7728" s="1"/>
    </row>
    <row r="7729" spans="2:29" x14ac:dyDescent="0.25">
      <c r="B7729" s="27">
        <f t="shared" si="182"/>
        <v>39769.958333314593</v>
      </c>
      <c r="C7729" s="25">
        <v>23</v>
      </c>
      <c r="D7729" s="25">
        <v>13.9</v>
      </c>
      <c r="E7729" s="25">
        <v>0</v>
      </c>
      <c r="J7729" s="1"/>
      <c r="K7729" s="1"/>
      <c r="L7729" s="1"/>
      <c r="M7729" s="1"/>
      <c r="N7729" s="1"/>
      <c r="AA7729" s="1"/>
      <c r="AB7729" s="1"/>
      <c r="AC7729" s="1"/>
    </row>
    <row r="7730" spans="2:29" x14ac:dyDescent="0.25">
      <c r="B7730" s="27">
        <f t="shared" si="182"/>
        <v>39769.999999981257</v>
      </c>
      <c r="C7730" s="25">
        <v>0</v>
      </c>
      <c r="D7730" s="25">
        <v>13.2</v>
      </c>
      <c r="E7730" s="25">
        <v>0</v>
      </c>
      <c r="J7730" s="1"/>
      <c r="K7730" s="1"/>
      <c r="L7730" s="1"/>
      <c r="M7730" s="1"/>
      <c r="N7730" s="1"/>
      <c r="AA7730" s="1"/>
      <c r="AB7730" s="1"/>
      <c r="AC7730" s="1"/>
    </row>
    <row r="7731" spans="2:29" x14ac:dyDescent="0.25">
      <c r="B7731" s="27">
        <f t="shared" si="182"/>
        <v>39770.041666647921</v>
      </c>
      <c r="C7731" s="25">
        <v>1</v>
      </c>
      <c r="D7731" s="25">
        <v>12.3</v>
      </c>
      <c r="E7731" s="25">
        <v>0</v>
      </c>
      <c r="J7731" s="1"/>
      <c r="K7731" s="1"/>
      <c r="L7731" s="1"/>
      <c r="M7731" s="1"/>
      <c r="N7731" s="1"/>
      <c r="AA7731" s="1"/>
      <c r="AB7731" s="1"/>
      <c r="AC7731" s="1"/>
    </row>
    <row r="7732" spans="2:29" x14ac:dyDescent="0.25">
      <c r="B7732" s="27">
        <f t="shared" si="182"/>
        <v>39770.083333314586</v>
      </c>
      <c r="C7732" s="25">
        <v>2</v>
      </c>
      <c r="D7732" s="25">
        <v>11.7</v>
      </c>
      <c r="E7732" s="25">
        <v>0</v>
      </c>
      <c r="J7732" s="1"/>
      <c r="K7732" s="1"/>
      <c r="L7732" s="1"/>
      <c r="M7732" s="1"/>
      <c r="N7732" s="1"/>
      <c r="AA7732" s="1"/>
      <c r="AB7732" s="1"/>
      <c r="AC7732" s="1"/>
    </row>
    <row r="7733" spans="2:29" x14ac:dyDescent="0.25">
      <c r="B7733" s="27">
        <f t="shared" si="182"/>
        <v>39770.12499998125</v>
      </c>
      <c r="C7733" s="25">
        <v>3</v>
      </c>
      <c r="D7733" s="25">
        <v>11.4</v>
      </c>
      <c r="E7733" s="25">
        <v>0</v>
      </c>
      <c r="J7733" s="1"/>
      <c r="K7733" s="1"/>
      <c r="L7733" s="1"/>
      <c r="M7733" s="1"/>
      <c r="N7733" s="1"/>
      <c r="AA7733" s="1"/>
      <c r="AB7733" s="1"/>
      <c r="AC7733" s="1"/>
    </row>
    <row r="7734" spans="2:29" x14ac:dyDescent="0.25">
      <c r="B7734" s="27">
        <f t="shared" si="182"/>
        <v>39770.166666647914</v>
      </c>
      <c r="C7734" s="25">
        <v>4</v>
      </c>
      <c r="D7734" s="25">
        <v>11.1</v>
      </c>
      <c r="E7734" s="25">
        <v>0</v>
      </c>
      <c r="J7734" s="1"/>
      <c r="K7734" s="1"/>
      <c r="L7734" s="1"/>
      <c r="M7734" s="1"/>
      <c r="N7734" s="1"/>
      <c r="AA7734" s="1"/>
      <c r="AB7734" s="1"/>
      <c r="AC7734" s="1"/>
    </row>
    <row r="7735" spans="2:29" x14ac:dyDescent="0.25">
      <c r="B7735" s="27">
        <f t="shared" si="182"/>
        <v>39770.208333314578</v>
      </c>
      <c r="C7735" s="25">
        <v>5</v>
      </c>
      <c r="D7735" s="25">
        <v>11</v>
      </c>
      <c r="E7735" s="25">
        <v>0</v>
      </c>
      <c r="J7735" s="1"/>
      <c r="K7735" s="1"/>
      <c r="L7735" s="1"/>
      <c r="M7735" s="1"/>
      <c r="N7735" s="1"/>
      <c r="AA7735" s="1"/>
      <c r="AB7735" s="1"/>
      <c r="AC7735" s="1"/>
    </row>
    <row r="7736" spans="2:29" x14ac:dyDescent="0.25">
      <c r="B7736" s="27">
        <f t="shared" si="182"/>
        <v>39770.249999981243</v>
      </c>
      <c r="C7736" s="25">
        <v>6</v>
      </c>
      <c r="D7736" s="25">
        <v>10.8</v>
      </c>
      <c r="E7736" s="25">
        <v>0</v>
      </c>
      <c r="J7736" s="1"/>
      <c r="K7736" s="1"/>
      <c r="L7736" s="1"/>
      <c r="M7736" s="1"/>
      <c r="N7736" s="1"/>
      <c r="AA7736" s="1"/>
      <c r="AB7736" s="1"/>
      <c r="AC7736" s="1"/>
    </row>
    <row r="7737" spans="2:29" x14ac:dyDescent="0.25">
      <c r="B7737" s="27">
        <f t="shared" si="182"/>
        <v>39770.291666647907</v>
      </c>
      <c r="C7737" s="25">
        <v>7</v>
      </c>
      <c r="D7737" s="25">
        <v>10.5</v>
      </c>
      <c r="E7737" s="25">
        <v>0</v>
      </c>
      <c r="J7737" s="1"/>
      <c r="K7737" s="1"/>
      <c r="L7737" s="1"/>
      <c r="M7737" s="1"/>
      <c r="N7737" s="1"/>
      <c r="AA7737" s="1"/>
      <c r="AB7737" s="1"/>
      <c r="AC7737" s="1"/>
    </row>
    <row r="7738" spans="2:29" x14ac:dyDescent="0.25">
      <c r="B7738" s="27">
        <f t="shared" si="182"/>
        <v>39770.333333314571</v>
      </c>
      <c r="C7738" s="25">
        <v>8</v>
      </c>
      <c r="D7738" s="25">
        <v>10.199999999999999</v>
      </c>
      <c r="E7738" s="25">
        <v>0</v>
      </c>
      <c r="J7738" s="1"/>
      <c r="K7738" s="1"/>
      <c r="L7738" s="1"/>
      <c r="M7738" s="1"/>
      <c r="N7738" s="1"/>
      <c r="AA7738" s="1"/>
      <c r="AB7738" s="1"/>
      <c r="AC7738" s="1"/>
    </row>
    <row r="7739" spans="2:29" x14ac:dyDescent="0.25">
      <c r="B7739" s="27">
        <f t="shared" si="182"/>
        <v>39770.374999981235</v>
      </c>
      <c r="C7739" s="25">
        <v>9</v>
      </c>
      <c r="D7739" s="25">
        <v>10.3</v>
      </c>
      <c r="E7739" s="25">
        <v>123.88</v>
      </c>
      <c r="J7739" s="1"/>
      <c r="K7739" s="1"/>
      <c r="L7739" s="1"/>
      <c r="M7739" s="1"/>
      <c r="N7739" s="1"/>
      <c r="AA7739" s="1"/>
      <c r="AB7739" s="1"/>
      <c r="AC7739" s="1"/>
    </row>
    <row r="7740" spans="2:29" x14ac:dyDescent="0.25">
      <c r="B7740" s="27">
        <f t="shared" si="182"/>
        <v>39770.4166666479</v>
      </c>
      <c r="C7740" s="25">
        <v>10</v>
      </c>
      <c r="D7740" s="25">
        <v>11</v>
      </c>
      <c r="E7740" s="25">
        <v>297.05</v>
      </c>
      <c r="J7740" s="1"/>
      <c r="K7740" s="1"/>
      <c r="L7740" s="1"/>
      <c r="M7740" s="1"/>
      <c r="N7740" s="1"/>
      <c r="AA7740" s="1"/>
      <c r="AB7740" s="1"/>
      <c r="AC7740" s="1"/>
    </row>
    <row r="7741" spans="2:29" x14ac:dyDescent="0.25">
      <c r="B7741" s="27">
        <f t="shared" si="182"/>
        <v>39770.458333314564</v>
      </c>
      <c r="C7741" s="25">
        <v>11</v>
      </c>
      <c r="D7741" s="25">
        <v>11.9</v>
      </c>
      <c r="E7741" s="25">
        <v>433.92</v>
      </c>
      <c r="J7741" s="1"/>
      <c r="K7741" s="1"/>
      <c r="L7741" s="1"/>
      <c r="M7741" s="1"/>
      <c r="N7741" s="1"/>
      <c r="AA7741" s="1"/>
      <c r="AB7741" s="1"/>
      <c r="AC7741" s="1"/>
    </row>
    <row r="7742" spans="2:29" x14ac:dyDescent="0.25">
      <c r="B7742" s="27">
        <f t="shared" si="182"/>
        <v>39770.499999981228</v>
      </c>
      <c r="C7742" s="25">
        <v>12</v>
      </c>
      <c r="D7742" s="25">
        <v>16</v>
      </c>
      <c r="E7742" s="25">
        <v>511.57</v>
      </c>
      <c r="J7742" s="1"/>
      <c r="K7742" s="1"/>
      <c r="L7742" s="1"/>
      <c r="M7742" s="1"/>
      <c r="N7742" s="1"/>
      <c r="AA7742" s="1"/>
      <c r="AB7742" s="1"/>
      <c r="AC7742" s="1"/>
    </row>
    <row r="7743" spans="2:29" x14ac:dyDescent="0.25">
      <c r="B7743" s="27">
        <f t="shared" si="182"/>
        <v>39770.541666647892</v>
      </c>
      <c r="C7743" s="25">
        <v>13</v>
      </c>
      <c r="D7743" s="25">
        <v>16.600000000000001</v>
      </c>
      <c r="E7743" s="25">
        <v>533.89</v>
      </c>
      <c r="J7743" s="1"/>
      <c r="K7743" s="1"/>
      <c r="L7743" s="1"/>
      <c r="M7743" s="1"/>
      <c r="N7743" s="1"/>
      <c r="AA7743" s="1"/>
      <c r="AB7743" s="1"/>
      <c r="AC7743" s="1"/>
    </row>
    <row r="7744" spans="2:29" x14ac:dyDescent="0.25">
      <c r="B7744" s="27">
        <f t="shared" si="182"/>
        <v>39770.583333314557</v>
      </c>
      <c r="C7744" s="25">
        <v>14</v>
      </c>
      <c r="D7744" s="25">
        <v>16.8</v>
      </c>
      <c r="E7744" s="25">
        <v>419.78</v>
      </c>
      <c r="J7744" s="1"/>
      <c r="K7744" s="1"/>
      <c r="L7744" s="1"/>
      <c r="M7744" s="1"/>
      <c r="N7744" s="1"/>
      <c r="AA7744" s="1"/>
      <c r="AB7744" s="1"/>
      <c r="AC7744" s="1"/>
    </row>
    <row r="7745" spans="2:29" x14ac:dyDescent="0.25">
      <c r="B7745" s="27">
        <f t="shared" si="182"/>
        <v>39770.624999981221</v>
      </c>
      <c r="C7745" s="25">
        <v>15</v>
      </c>
      <c r="D7745" s="25">
        <v>16.5</v>
      </c>
      <c r="E7745" s="25">
        <v>294.86</v>
      </c>
      <c r="J7745" s="1"/>
      <c r="K7745" s="1"/>
      <c r="L7745" s="1"/>
      <c r="M7745" s="1"/>
      <c r="N7745" s="1"/>
      <c r="AA7745" s="1"/>
      <c r="AB7745" s="1"/>
      <c r="AC7745" s="1"/>
    </row>
    <row r="7746" spans="2:29" x14ac:dyDescent="0.25">
      <c r="B7746" s="27">
        <f t="shared" si="182"/>
        <v>39770.666666647885</v>
      </c>
      <c r="C7746" s="25">
        <v>16</v>
      </c>
      <c r="D7746" s="25">
        <v>15.4</v>
      </c>
      <c r="E7746" s="25">
        <v>54.49</v>
      </c>
      <c r="J7746" s="1"/>
      <c r="K7746" s="1"/>
      <c r="L7746" s="1"/>
      <c r="M7746" s="1"/>
      <c r="N7746" s="1"/>
      <c r="AA7746" s="1"/>
      <c r="AB7746" s="1"/>
      <c r="AC7746" s="1"/>
    </row>
    <row r="7747" spans="2:29" x14ac:dyDescent="0.25">
      <c r="B7747" s="27">
        <f t="shared" ref="B7747:B7810" si="183">B7746+1/24</f>
        <v>39770.708333314549</v>
      </c>
      <c r="C7747" s="25">
        <v>17</v>
      </c>
      <c r="D7747" s="25">
        <v>14.9</v>
      </c>
      <c r="E7747" s="25">
        <v>17.86</v>
      </c>
      <c r="J7747" s="1"/>
      <c r="K7747" s="1"/>
      <c r="L7747" s="1"/>
      <c r="M7747" s="1"/>
      <c r="N7747" s="1"/>
      <c r="AA7747" s="1"/>
      <c r="AB7747" s="1"/>
      <c r="AC7747" s="1"/>
    </row>
    <row r="7748" spans="2:29" x14ac:dyDescent="0.25">
      <c r="B7748" s="27">
        <f t="shared" si="183"/>
        <v>39770.749999981213</v>
      </c>
      <c r="C7748" s="25">
        <v>18</v>
      </c>
      <c r="D7748" s="25">
        <v>14.4</v>
      </c>
      <c r="E7748" s="25">
        <v>0</v>
      </c>
      <c r="J7748" s="1"/>
      <c r="K7748" s="1"/>
      <c r="L7748" s="1"/>
      <c r="M7748" s="1"/>
      <c r="N7748" s="1"/>
      <c r="AA7748" s="1"/>
      <c r="AB7748" s="1"/>
      <c r="AC7748" s="1"/>
    </row>
    <row r="7749" spans="2:29" x14ac:dyDescent="0.25">
      <c r="B7749" s="27">
        <f t="shared" si="183"/>
        <v>39770.791666647878</v>
      </c>
      <c r="C7749" s="25">
        <v>19</v>
      </c>
      <c r="D7749" s="25">
        <v>14.4</v>
      </c>
      <c r="E7749" s="25">
        <v>0</v>
      </c>
      <c r="J7749" s="1"/>
      <c r="K7749" s="1"/>
      <c r="L7749" s="1"/>
      <c r="M7749" s="1"/>
      <c r="N7749" s="1"/>
      <c r="AA7749" s="1"/>
      <c r="AB7749" s="1"/>
      <c r="AC7749" s="1"/>
    </row>
    <row r="7750" spans="2:29" x14ac:dyDescent="0.25">
      <c r="B7750" s="27">
        <f t="shared" si="183"/>
        <v>39770.833333314542</v>
      </c>
      <c r="C7750" s="25">
        <v>20</v>
      </c>
      <c r="D7750" s="25">
        <v>14.3</v>
      </c>
      <c r="E7750" s="25">
        <v>0</v>
      </c>
      <c r="J7750" s="1"/>
      <c r="K7750" s="1"/>
      <c r="L7750" s="1"/>
      <c r="M7750" s="1"/>
      <c r="N7750" s="1"/>
      <c r="AA7750" s="1"/>
      <c r="AB7750" s="1"/>
      <c r="AC7750" s="1"/>
    </row>
    <row r="7751" spans="2:29" x14ac:dyDescent="0.25">
      <c r="B7751" s="27">
        <f t="shared" si="183"/>
        <v>39770.874999981206</v>
      </c>
      <c r="C7751" s="25">
        <v>21</v>
      </c>
      <c r="D7751" s="25">
        <v>14.2</v>
      </c>
      <c r="E7751" s="25">
        <v>0</v>
      </c>
      <c r="J7751" s="1"/>
      <c r="K7751" s="1"/>
      <c r="L7751" s="1"/>
      <c r="M7751" s="1"/>
      <c r="N7751" s="1"/>
      <c r="AA7751" s="1"/>
      <c r="AB7751" s="1"/>
      <c r="AC7751" s="1"/>
    </row>
    <row r="7752" spans="2:29" x14ac:dyDescent="0.25">
      <c r="B7752" s="27">
        <f t="shared" si="183"/>
        <v>39770.91666664787</v>
      </c>
      <c r="C7752" s="25">
        <v>22</v>
      </c>
      <c r="D7752" s="25">
        <v>14</v>
      </c>
      <c r="E7752" s="25">
        <v>0</v>
      </c>
      <c r="J7752" s="1"/>
      <c r="K7752" s="1"/>
      <c r="L7752" s="1"/>
      <c r="M7752" s="1"/>
      <c r="N7752" s="1"/>
      <c r="AA7752" s="1"/>
      <c r="AB7752" s="1"/>
      <c r="AC7752" s="1"/>
    </row>
    <row r="7753" spans="2:29" x14ac:dyDescent="0.25">
      <c r="B7753" s="27">
        <f t="shared" si="183"/>
        <v>39770.958333314535</v>
      </c>
      <c r="C7753" s="25">
        <v>23</v>
      </c>
      <c r="D7753" s="25">
        <v>13.5</v>
      </c>
      <c r="E7753" s="25">
        <v>0</v>
      </c>
      <c r="J7753" s="1"/>
      <c r="K7753" s="1"/>
      <c r="L7753" s="1"/>
      <c r="M7753" s="1"/>
      <c r="N7753" s="1"/>
      <c r="AA7753" s="1"/>
      <c r="AB7753" s="1"/>
      <c r="AC7753" s="1"/>
    </row>
    <row r="7754" spans="2:29" x14ac:dyDescent="0.25">
      <c r="B7754" s="27">
        <f t="shared" si="183"/>
        <v>39770.999999981199</v>
      </c>
      <c r="C7754" s="25">
        <v>0</v>
      </c>
      <c r="D7754" s="25">
        <v>13.2</v>
      </c>
      <c r="E7754" s="25">
        <v>0</v>
      </c>
      <c r="J7754" s="1"/>
      <c r="K7754" s="1"/>
      <c r="L7754" s="1"/>
      <c r="M7754" s="1"/>
      <c r="N7754" s="1"/>
      <c r="AA7754" s="1"/>
      <c r="AB7754" s="1"/>
      <c r="AC7754" s="1"/>
    </row>
    <row r="7755" spans="2:29" x14ac:dyDescent="0.25">
      <c r="B7755" s="27">
        <f t="shared" si="183"/>
        <v>39771.041666647863</v>
      </c>
      <c r="C7755" s="25">
        <v>1</v>
      </c>
      <c r="D7755" s="25">
        <v>13</v>
      </c>
      <c r="E7755" s="25">
        <v>0</v>
      </c>
      <c r="J7755" s="1"/>
      <c r="K7755" s="1"/>
      <c r="L7755" s="1"/>
      <c r="M7755" s="1"/>
      <c r="N7755" s="1"/>
      <c r="AA7755" s="1"/>
      <c r="AB7755" s="1"/>
      <c r="AC7755" s="1"/>
    </row>
    <row r="7756" spans="2:29" x14ac:dyDescent="0.25">
      <c r="B7756" s="27">
        <f t="shared" si="183"/>
        <v>39771.083333314527</v>
      </c>
      <c r="C7756" s="25">
        <v>2</v>
      </c>
      <c r="D7756" s="25">
        <v>12.9</v>
      </c>
      <c r="E7756" s="25">
        <v>0</v>
      </c>
      <c r="J7756" s="1"/>
      <c r="K7756" s="1"/>
      <c r="L7756" s="1"/>
      <c r="M7756" s="1"/>
      <c r="N7756" s="1"/>
      <c r="AA7756" s="1"/>
      <c r="AB7756" s="1"/>
      <c r="AC7756" s="1"/>
    </row>
    <row r="7757" spans="2:29" x14ac:dyDescent="0.25">
      <c r="B7757" s="27">
        <f t="shared" si="183"/>
        <v>39771.124999981192</v>
      </c>
      <c r="C7757" s="25">
        <v>3</v>
      </c>
      <c r="D7757" s="25">
        <v>12.6</v>
      </c>
      <c r="E7757" s="25">
        <v>0</v>
      </c>
      <c r="J7757" s="1"/>
      <c r="K7757" s="1"/>
      <c r="L7757" s="1"/>
      <c r="M7757" s="1"/>
      <c r="N7757" s="1"/>
      <c r="AA7757" s="1"/>
      <c r="AB7757" s="1"/>
      <c r="AC7757" s="1"/>
    </row>
    <row r="7758" spans="2:29" x14ac:dyDescent="0.25">
      <c r="B7758" s="27">
        <f t="shared" si="183"/>
        <v>39771.166666647856</v>
      </c>
      <c r="C7758" s="25">
        <v>4</v>
      </c>
      <c r="D7758" s="25">
        <v>12.4</v>
      </c>
      <c r="E7758" s="25">
        <v>0</v>
      </c>
      <c r="J7758" s="1"/>
      <c r="K7758" s="1"/>
      <c r="L7758" s="1"/>
      <c r="M7758" s="1"/>
      <c r="N7758" s="1"/>
      <c r="AA7758" s="1"/>
      <c r="AB7758" s="1"/>
      <c r="AC7758" s="1"/>
    </row>
    <row r="7759" spans="2:29" x14ac:dyDescent="0.25">
      <c r="B7759" s="27">
        <f t="shared" si="183"/>
        <v>39771.20833331452</v>
      </c>
      <c r="C7759" s="25">
        <v>5</v>
      </c>
      <c r="D7759" s="25">
        <v>12.1</v>
      </c>
      <c r="E7759" s="25">
        <v>0</v>
      </c>
      <c r="J7759" s="1"/>
      <c r="K7759" s="1"/>
      <c r="L7759" s="1"/>
      <c r="M7759" s="1"/>
      <c r="N7759" s="1"/>
      <c r="AA7759" s="1"/>
      <c r="AB7759" s="1"/>
      <c r="AC7759" s="1"/>
    </row>
    <row r="7760" spans="2:29" x14ac:dyDescent="0.25">
      <c r="B7760" s="27">
        <f t="shared" si="183"/>
        <v>39771.249999981184</v>
      </c>
      <c r="C7760" s="25">
        <v>6</v>
      </c>
      <c r="D7760" s="25">
        <v>11.8</v>
      </c>
      <c r="E7760" s="25">
        <v>0</v>
      </c>
      <c r="J7760" s="1"/>
      <c r="K7760" s="1"/>
      <c r="L7760" s="1"/>
      <c r="M7760" s="1"/>
      <c r="N7760" s="1"/>
      <c r="AA7760" s="1"/>
      <c r="AB7760" s="1"/>
      <c r="AC7760" s="1"/>
    </row>
    <row r="7761" spans="2:29" x14ac:dyDescent="0.25">
      <c r="B7761" s="27">
        <f t="shared" si="183"/>
        <v>39771.291666647849</v>
      </c>
      <c r="C7761" s="25">
        <v>7</v>
      </c>
      <c r="D7761" s="25">
        <v>11.5</v>
      </c>
      <c r="E7761" s="25">
        <v>0</v>
      </c>
      <c r="J7761" s="1"/>
      <c r="K7761" s="1"/>
      <c r="L7761" s="1"/>
      <c r="M7761" s="1"/>
      <c r="N7761" s="1"/>
      <c r="AA7761" s="1"/>
      <c r="AB7761" s="1"/>
      <c r="AC7761" s="1"/>
    </row>
    <row r="7762" spans="2:29" x14ac:dyDescent="0.25">
      <c r="B7762" s="27">
        <f t="shared" si="183"/>
        <v>39771.333333314513</v>
      </c>
      <c r="C7762" s="25">
        <v>8</v>
      </c>
      <c r="D7762" s="25">
        <v>11.3</v>
      </c>
      <c r="E7762" s="25">
        <v>0</v>
      </c>
      <c r="J7762" s="1"/>
      <c r="K7762" s="1"/>
      <c r="L7762" s="1"/>
      <c r="M7762" s="1"/>
      <c r="N7762" s="1"/>
      <c r="AA7762" s="1"/>
      <c r="AB7762" s="1"/>
      <c r="AC7762" s="1"/>
    </row>
    <row r="7763" spans="2:29" x14ac:dyDescent="0.25">
      <c r="B7763" s="27">
        <f t="shared" si="183"/>
        <v>39771.374999981177</v>
      </c>
      <c r="C7763" s="25">
        <v>9</v>
      </c>
      <c r="D7763" s="25">
        <v>11.5</v>
      </c>
      <c r="E7763" s="25">
        <v>116.46</v>
      </c>
      <c r="J7763" s="1"/>
      <c r="K7763" s="1"/>
      <c r="L7763" s="1"/>
      <c r="M7763" s="1"/>
      <c r="N7763" s="1"/>
      <c r="AA7763" s="1"/>
      <c r="AB7763" s="1"/>
      <c r="AC7763" s="1"/>
    </row>
    <row r="7764" spans="2:29" x14ac:dyDescent="0.25">
      <c r="B7764" s="27">
        <f t="shared" si="183"/>
        <v>39771.416666647841</v>
      </c>
      <c r="C7764" s="25">
        <v>10</v>
      </c>
      <c r="D7764" s="25">
        <v>12.2</v>
      </c>
      <c r="E7764" s="25">
        <v>284.22000000000003</v>
      </c>
      <c r="J7764" s="1"/>
      <c r="K7764" s="1"/>
      <c r="L7764" s="1"/>
      <c r="M7764" s="1"/>
      <c r="N7764" s="1"/>
      <c r="AA7764" s="1"/>
      <c r="AB7764" s="1"/>
      <c r="AC7764" s="1"/>
    </row>
    <row r="7765" spans="2:29" x14ac:dyDescent="0.25">
      <c r="B7765" s="27">
        <f t="shared" si="183"/>
        <v>39771.458333314506</v>
      </c>
      <c r="C7765" s="25">
        <v>11</v>
      </c>
      <c r="D7765" s="25">
        <v>12.7</v>
      </c>
      <c r="E7765" s="25">
        <v>417.7</v>
      </c>
      <c r="J7765" s="1"/>
      <c r="K7765" s="1"/>
      <c r="L7765" s="1"/>
      <c r="M7765" s="1"/>
      <c r="N7765" s="1"/>
      <c r="AA7765" s="1"/>
      <c r="AB7765" s="1"/>
      <c r="AC7765" s="1"/>
    </row>
    <row r="7766" spans="2:29" x14ac:dyDescent="0.25">
      <c r="B7766" s="27">
        <f t="shared" si="183"/>
        <v>39771.49999998117</v>
      </c>
      <c r="C7766" s="25">
        <v>12</v>
      </c>
      <c r="D7766" s="25">
        <v>14.6</v>
      </c>
      <c r="E7766" s="25">
        <v>506.3</v>
      </c>
      <c r="J7766" s="1"/>
      <c r="K7766" s="1"/>
      <c r="L7766" s="1"/>
      <c r="M7766" s="1"/>
      <c r="N7766" s="1"/>
      <c r="AA7766" s="1"/>
      <c r="AB7766" s="1"/>
      <c r="AC7766" s="1"/>
    </row>
    <row r="7767" spans="2:29" x14ac:dyDescent="0.25">
      <c r="B7767" s="27">
        <f t="shared" si="183"/>
        <v>39771.541666647834</v>
      </c>
      <c r="C7767" s="25">
        <v>13</v>
      </c>
      <c r="D7767" s="25">
        <v>15.3</v>
      </c>
      <c r="E7767" s="25">
        <v>528.48</v>
      </c>
      <c r="J7767" s="1"/>
      <c r="K7767" s="1"/>
      <c r="L7767" s="1"/>
      <c r="M7767" s="1"/>
      <c r="N7767" s="1"/>
      <c r="AA7767" s="1"/>
      <c r="AB7767" s="1"/>
      <c r="AC7767" s="1"/>
    </row>
    <row r="7768" spans="2:29" x14ac:dyDescent="0.25">
      <c r="B7768" s="27">
        <f t="shared" si="183"/>
        <v>39771.583333314498</v>
      </c>
      <c r="C7768" s="25">
        <v>14</v>
      </c>
      <c r="D7768" s="25">
        <v>15.8</v>
      </c>
      <c r="E7768" s="25">
        <v>488.72</v>
      </c>
      <c r="J7768" s="1"/>
      <c r="K7768" s="1"/>
      <c r="L7768" s="1"/>
      <c r="M7768" s="1"/>
      <c r="N7768" s="1"/>
      <c r="AA7768" s="1"/>
      <c r="AB7768" s="1"/>
      <c r="AC7768" s="1"/>
    </row>
    <row r="7769" spans="2:29" x14ac:dyDescent="0.25">
      <c r="B7769" s="27">
        <f t="shared" si="183"/>
        <v>39771.624999981163</v>
      </c>
      <c r="C7769" s="25">
        <v>15</v>
      </c>
      <c r="D7769" s="25">
        <v>16.100000000000001</v>
      </c>
      <c r="E7769" s="25">
        <v>390.43</v>
      </c>
      <c r="J7769" s="1"/>
      <c r="K7769" s="1"/>
      <c r="L7769" s="1"/>
      <c r="M7769" s="1"/>
      <c r="N7769" s="1"/>
      <c r="AA7769" s="1"/>
      <c r="AB7769" s="1"/>
      <c r="AC7769" s="1"/>
    </row>
    <row r="7770" spans="2:29" x14ac:dyDescent="0.25">
      <c r="B7770" s="27">
        <f t="shared" si="183"/>
        <v>39771.666666647827</v>
      </c>
      <c r="C7770" s="25">
        <v>16</v>
      </c>
      <c r="D7770" s="25">
        <v>16.100000000000001</v>
      </c>
      <c r="E7770" s="25">
        <v>243.35</v>
      </c>
      <c r="J7770" s="1"/>
      <c r="K7770" s="1"/>
      <c r="L7770" s="1"/>
      <c r="M7770" s="1"/>
      <c r="N7770" s="1"/>
      <c r="AA7770" s="1"/>
      <c r="AB7770" s="1"/>
      <c r="AC7770" s="1"/>
    </row>
    <row r="7771" spans="2:29" x14ac:dyDescent="0.25">
      <c r="B7771" s="27">
        <f t="shared" si="183"/>
        <v>39771.708333314491</v>
      </c>
      <c r="C7771" s="25">
        <v>17</v>
      </c>
      <c r="D7771" s="25">
        <v>15.5</v>
      </c>
      <c r="E7771" s="25">
        <v>69.98</v>
      </c>
      <c r="J7771" s="1"/>
      <c r="K7771" s="1"/>
      <c r="L7771" s="1"/>
      <c r="M7771" s="1"/>
      <c r="N7771" s="1"/>
      <c r="AA7771" s="1"/>
      <c r="AB7771" s="1"/>
      <c r="AC7771" s="1"/>
    </row>
    <row r="7772" spans="2:29" x14ac:dyDescent="0.25">
      <c r="B7772" s="27">
        <f t="shared" si="183"/>
        <v>39771.749999981155</v>
      </c>
      <c r="C7772" s="25">
        <v>18</v>
      </c>
      <c r="D7772" s="25">
        <v>14.7</v>
      </c>
      <c r="E7772" s="25">
        <v>0</v>
      </c>
      <c r="J7772" s="1"/>
      <c r="K7772" s="1"/>
      <c r="L7772" s="1"/>
      <c r="M7772" s="1"/>
      <c r="N7772" s="1"/>
      <c r="AA7772" s="1"/>
      <c r="AB7772" s="1"/>
      <c r="AC7772" s="1"/>
    </row>
    <row r="7773" spans="2:29" x14ac:dyDescent="0.25">
      <c r="B7773" s="27">
        <f t="shared" si="183"/>
        <v>39771.79166664782</v>
      </c>
      <c r="C7773" s="25">
        <v>19</v>
      </c>
      <c r="D7773" s="25">
        <v>14.5</v>
      </c>
      <c r="E7773" s="25">
        <v>0</v>
      </c>
      <c r="J7773" s="1"/>
      <c r="K7773" s="1"/>
      <c r="L7773" s="1"/>
      <c r="M7773" s="1"/>
      <c r="N7773" s="1"/>
      <c r="AA7773" s="1"/>
      <c r="AB7773" s="1"/>
      <c r="AC7773" s="1"/>
    </row>
    <row r="7774" spans="2:29" x14ac:dyDescent="0.25">
      <c r="B7774" s="27">
        <f t="shared" si="183"/>
        <v>39771.833333314484</v>
      </c>
      <c r="C7774" s="25">
        <v>20</v>
      </c>
      <c r="D7774" s="25">
        <v>14.2</v>
      </c>
      <c r="E7774" s="25">
        <v>0</v>
      </c>
      <c r="J7774" s="1"/>
      <c r="K7774" s="1"/>
      <c r="L7774" s="1"/>
      <c r="M7774" s="1"/>
      <c r="N7774" s="1"/>
      <c r="AA7774" s="1"/>
      <c r="AB7774" s="1"/>
      <c r="AC7774" s="1"/>
    </row>
    <row r="7775" spans="2:29" x14ac:dyDescent="0.25">
      <c r="B7775" s="27">
        <f t="shared" si="183"/>
        <v>39771.874999981148</v>
      </c>
      <c r="C7775" s="25">
        <v>21</v>
      </c>
      <c r="D7775" s="25">
        <v>13.9</v>
      </c>
      <c r="E7775" s="25">
        <v>0</v>
      </c>
      <c r="J7775" s="1"/>
      <c r="K7775" s="1"/>
      <c r="L7775" s="1"/>
      <c r="M7775" s="1"/>
      <c r="N7775" s="1"/>
      <c r="AA7775" s="1"/>
      <c r="AB7775" s="1"/>
      <c r="AC7775" s="1"/>
    </row>
    <row r="7776" spans="2:29" x14ac:dyDescent="0.25">
      <c r="B7776" s="27">
        <f t="shared" si="183"/>
        <v>39771.916666647812</v>
      </c>
      <c r="C7776" s="25">
        <v>22</v>
      </c>
      <c r="D7776" s="25">
        <v>13.4</v>
      </c>
      <c r="E7776" s="25">
        <v>0</v>
      </c>
      <c r="J7776" s="1"/>
      <c r="K7776" s="1"/>
      <c r="L7776" s="1"/>
      <c r="M7776" s="1"/>
      <c r="N7776" s="1"/>
      <c r="AA7776" s="1"/>
      <c r="AB7776" s="1"/>
      <c r="AC7776" s="1"/>
    </row>
    <row r="7777" spans="2:29" x14ac:dyDescent="0.25">
      <c r="B7777" s="27">
        <f t="shared" si="183"/>
        <v>39771.958333314476</v>
      </c>
      <c r="C7777" s="25">
        <v>23</v>
      </c>
      <c r="D7777" s="25">
        <v>12.9</v>
      </c>
      <c r="E7777" s="25">
        <v>0</v>
      </c>
      <c r="J7777" s="1"/>
      <c r="K7777" s="1"/>
      <c r="L7777" s="1"/>
      <c r="M7777" s="1"/>
      <c r="N7777" s="1"/>
      <c r="AA7777" s="1"/>
      <c r="AB7777" s="1"/>
      <c r="AC7777" s="1"/>
    </row>
    <row r="7778" spans="2:29" x14ac:dyDescent="0.25">
      <c r="B7778" s="27">
        <f t="shared" si="183"/>
        <v>39771.999999981141</v>
      </c>
      <c r="C7778" s="25">
        <v>0</v>
      </c>
      <c r="D7778" s="25">
        <v>12.7</v>
      </c>
      <c r="E7778" s="25">
        <v>0</v>
      </c>
      <c r="J7778" s="1"/>
      <c r="K7778" s="1"/>
      <c r="L7778" s="1"/>
      <c r="M7778" s="1"/>
      <c r="N7778" s="1"/>
      <c r="AA7778" s="1"/>
      <c r="AB7778" s="1"/>
      <c r="AC7778" s="1"/>
    </row>
    <row r="7779" spans="2:29" x14ac:dyDescent="0.25">
      <c r="B7779" s="27">
        <f t="shared" si="183"/>
        <v>39772.041666647805</v>
      </c>
      <c r="C7779" s="25">
        <v>1</v>
      </c>
      <c r="D7779" s="25">
        <v>12.9</v>
      </c>
      <c r="E7779" s="25">
        <v>0</v>
      </c>
      <c r="J7779" s="1"/>
      <c r="K7779" s="1"/>
      <c r="L7779" s="1"/>
      <c r="M7779" s="1"/>
      <c r="N7779" s="1"/>
      <c r="AA7779" s="1"/>
      <c r="AB7779" s="1"/>
      <c r="AC7779" s="1"/>
    </row>
    <row r="7780" spans="2:29" x14ac:dyDescent="0.25">
      <c r="B7780" s="27">
        <f t="shared" si="183"/>
        <v>39772.083333314469</v>
      </c>
      <c r="C7780" s="25">
        <v>2</v>
      </c>
      <c r="D7780" s="25">
        <v>12.6</v>
      </c>
      <c r="E7780" s="25">
        <v>0</v>
      </c>
      <c r="J7780" s="1"/>
      <c r="K7780" s="1"/>
      <c r="L7780" s="1"/>
      <c r="M7780" s="1"/>
      <c r="N7780" s="1"/>
      <c r="AA7780" s="1"/>
      <c r="AB7780" s="1"/>
      <c r="AC7780" s="1"/>
    </row>
    <row r="7781" spans="2:29" x14ac:dyDescent="0.25">
      <c r="B7781" s="27">
        <f t="shared" si="183"/>
        <v>39772.124999981133</v>
      </c>
      <c r="C7781" s="25">
        <v>3</v>
      </c>
      <c r="D7781" s="25">
        <v>12.1</v>
      </c>
      <c r="E7781" s="25">
        <v>0</v>
      </c>
      <c r="J7781" s="1"/>
      <c r="K7781" s="1"/>
      <c r="L7781" s="1"/>
      <c r="M7781" s="1"/>
      <c r="N7781" s="1"/>
      <c r="AA7781" s="1"/>
      <c r="AB7781" s="1"/>
      <c r="AC7781" s="1"/>
    </row>
    <row r="7782" spans="2:29" x14ac:dyDescent="0.25">
      <c r="B7782" s="27">
        <f t="shared" si="183"/>
        <v>39772.166666647798</v>
      </c>
      <c r="C7782" s="25">
        <v>4</v>
      </c>
      <c r="D7782" s="25">
        <v>11.6</v>
      </c>
      <c r="E7782" s="25">
        <v>0</v>
      </c>
      <c r="J7782" s="1"/>
      <c r="K7782" s="1"/>
      <c r="L7782" s="1"/>
      <c r="M7782" s="1"/>
      <c r="N7782" s="1"/>
      <c r="AA7782" s="1"/>
      <c r="AB7782" s="1"/>
      <c r="AC7782" s="1"/>
    </row>
    <row r="7783" spans="2:29" x14ac:dyDescent="0.25">
      <c r="B7783" s="27">
        <f t="shared" si="183"/>
        <v>39772.208333314462</v>
      </c>
      <c r="C7783" s="25">
        <v>5</v>
      </c>
      <c r="D7783" s="25">
        <v>11</v>
      </c>
      <c r="E7783" s="25">
        <v>0</v>
      </c>
      <c r="J7783" s="1"/>
      <c r="K7783" s="1"/>
      <c r="L7783" s="1"/>
      <c r="M7783" s="1"/>
      <c r="N7783" s="1"/>
      <c r="AA7783" s="1"/>
      <c r="AB7783" s="1"/>
      <c r="AC7783" s="1"/>
    </row>
    <row r="7784" spans="2:29" x14ac:dyDescent="0.25">
      <c r="B7784" s="27">
        <f t="shared" si="183"/>
        <v>39772.249999981126</v>
      </c>
      <c r="C7784" s="25">
        <v>6</v>
      </c>
      <c r="D7784" s="25">
        <v>10.9</v>
      </c>
      <c r="E7784" s="25">
        <v>0</v>
      </c>
      <c r="J7784" s="1"/>
      <c r="K7784" s="1"/>
      <c r="L7784" s="1"/>
      <c r="M7784" s="1"/>
      <c r="N7784" s="1"/>
      <c r="AA7784" s="1"/>
      <c r="AB7784" s="1"/>
      <c r="AC7784" s="1"/>
    </row>
    <row r="7785" spans="2:29" x14ac:dyDescent="0.25">
      <c r="B7785" s="27">
        <f t="shared" si="183"/>
        <v>39772.29166664779</v>
      </c>
      <c r="C7785" s="25">
        <v>7</v>
      </c>
      <c r="D7785" s="25">
        <v>10.9</v>
      </c>
      <c r="E7785" s="25">
        <v>0</v>
      </c>
      <c r="J7785" s="1"/>
      <c r="K7785" s="1"/>
      <c r="L7785" s="1"/>
      <c r="M7785" s="1"/>
      <c r="N7785" s="1"/>
      <c r="AA7785" s="1"/>
      <c r="AB7785" s="1"/>
      <c r="AC7785" s="1"/>
    </row>
    <row r="7786" spans="2:29" x14ac:dyDescent="0.25">
      <c r="B7786" s="27">
        <f t="shared" si="183"/>
        <v>39772.333333314455</v>
      </c>
      <c r="C7786" s="25">
        <v>8</v>
      </c>
      <c r="D7786" s="25">
        <v>10.6</v>
      </c>
      <c r="E7786" s="25">
        <v>0</v>
      </c>
      <c r="J7786" s="1"/>
      <c r="K7786" s="1"/>
      <c r="L7786" s="1"/>
      <c r="M7786" s="1"/>
      <c r="N7786" s="1"/>
      <c r="AA7786" s="1"/>
      <c r="AB7786" s="1"/>
      <c r="AC7786" s="1"/>
    </row>
    <row r="7787" spans="2:29" x14ac:dyDescent="0.25">
      <c r="B7787" s="27">
        <f t="shared" si="183"/>
        <v>39772.374999981119</v>
      </c>
      <c r="C7787" s="25">
        <v>9</v>
      </c>
      <c r="D7787" s="25">
        <v>10.5</v>
      </c>
      <c r="E7787" s="25">
        <v>115.03</v>
      </c>
      <c r="J7787" s="1"/>
      <c r="K7787" s="1"/>
      <c r="L7787" s="1"/>
      <c r="M7787" s="1"/>
      <c r="N7787" s="1"/>
      <c r="AA7787" s="1"/>
      <c r="AB7787" s="1"/>
      <c r="AC7787" s="1"/>
    </row>
    <row r="7788" spans="2:29" x14ac:dyDescent="0.25">
      <c r="B7788" s="27">
        <f t="shared" si="183"/>
        <v>39772.416666647783</v>
      </c>
      <c r="C7788" s="25">
        <v>10</v>
      </c>
      <c r="D7788" s="25">
        <v>10.8</v>
      </c>
      <c r="E7788" s="25">
        <v>284.35000000000002</v>
      </c>
      <c r="J7788" s="1"/>
      <c r="K7788" s="1"/>
      <c r="L7788" s="1"/>
      <c r="M7788" s="1"/>
      <c r="N7788" s="1"/>
      <c r="AA7788" s="1"/>
      <c r="AB7788" s="1"/>
      <c r="AC7788" s="1"/>
    </row>
    <row r="7789" spans="2:29" x14ac:dyDescent="0.25">
      <c r="B7789" s="27">
        <f t="shared" si="183"/>
        <v>39772.458333314447</v>
      </c>
      <c r="C7789" s="25">
        <v>11</v>
      </c>
      <c r="D7789" s="25">
        <v>11.3</v>
      </c>
      <c r="E7789" s="25">
        <v>388.27</v>
      </c>
      <c r="J7789" s="1"/>
      <c r="K7789" s="1"/>
      <c r="L7789" s="1"/>
      <c r="M7789" s="1"/>
      <c r="N7789" s="1"/>
      <c r="AA7789" s="1"/>
      <c r="AB7789" s="1"/>
      <c r="AC7789" s="1"/>
    </row>
    <row r="7790" spans="2:29" x14ac:dyDescent="0.25">
      <c r="B7790" s="27">
        <f t="shared" si="183"/>
        <v>39772.499999981112</v>
      </c>
      <c r="C7790" s="25">
        <v>12</v>
      </c>
      <c r="D7790" s="25">
        <v>12.7</v>
      </c>
      <c r="E7790" s="25">
        <v>502.18</v>
      </c>
      <c r="J7790" s="1"/>
      <c r="K7790" s="1"/>
      <c r="L7790" s="1"/>
      <c r="M7790" s="1"/>
      <c r="N7790" s="1"/>
      <c r="AA7790" s="1"/>
      <c r="AB7790" s="1"/>
      <c r="AC7790" s="1"/>
    </row>
    <row r="7791" spans="2:29" x14ac:dyDescent="0.25">
      <c r="B7791" s="27">
        <f t="shared" si="183"/>
        <v>39772.541666647776</v>
      </c>
      <c r="C7791" s="25">
        <v>13</v>
      </c>
      <c r="D7791" s="25">
        <v>13.8</v>
      </c>
      <c r="E7791" s="25">
        <v>524.64</v>
      </c>
      <c r="J7791" s="1"/>
      <c r="K7791" s="1"/>
      <c r="L7791" s="1"/>
      <c r="M7791" s="1"/>
      <c r="N7791" s="1"/>
      <c r="AA7791" s="1"/>
      <c r="AB7791" s="1"/>
      <c r="AC7791" s="1"/>
    </row>
    <row r="7792" spans="2:29" x14ac:dyDescent="0.25">
      <c r="B7792" s="27">
        <f t="shared" si="183"/>
        <v>39772.58333331444</v>
      </c>
      <c r="C7792" s="25">
        <v>14</v>
      </c>
      <c r="D7792" s="25">
        <v>14.7</v>
      </c>
      <c r="E7792" s="25">
        <v>485.05</v>
      </c>
      <c r="J7792" s="1"/>
      <c r="K7792" s="1"/>
      <c r="L7792" s="1"/>
      <c r="M7792" s="1"/>
      <c r="N7792" s="1"/>
      <c r="AA7792" s="1"/>
      <c r="AB7792" s="1"/>
      <c r="AC7792" s="1"/>
    </row>
    <row r="7793" spans="2:29" x14ac:dyDescent="0.25">
      <c r="B7793" s="27">
        <f t="shared" si="183"/>
        <v>39772.624999981104</v>
      </c>
      <c r="C7793" s="25">
        <v>15</v>
      </c>
      <c r="D7793" s="25">
        <v>15.1</v>
      </c>
      <c r="E7793" s="25">
        <v>386.61</v>
      </c>
      <c r="J7793" s="1"/>
      <c r="K7793" s="1"/>
      <c r="L7793" s="1"/>
      <c r="M7793" s="1"/>
      <c r="N7793" s="1"/>
      <c r="AA7793" s="1"/>
      <c r="AB7793" s="1"/>
      <c r="AC7793" s="1"/>
    </row>
    <row r="7794" spans="2:29" x14ac:dyDescent="0.25">
      <c r="B7794" s="27">
        <f t="shared" si="183"/>
        <v>39772.666666647769</v>
      </c>
      <c r="C7794" s="25">
        <v>16</v>
      </c>
      <c r="D7794" s="25">
        <v>15.2</v>
      </c>
      <c r="E7794" s="25">
        <v>239.95</v>
      </c>
      <c r="J7794" s="1"/>
      <c r="K7794" s="1"/>
      <c r="L7794" s="1"/>
      <c r="M7794" s="1"/>
      <c r="N7794" s="1"/>
      <c r="AA7794" s="1"/>
      <c r="AB7794" s="1"/>
      <c r="AC7794" s="1"/>
    </row>
    <row r="7795" spans="2:29" x14ac:dyDescent="0.25">
      <c r="B7795" s="27">
        <f t="shared" si="183"/>
        <v>39772.708333314433</v>
      </c>
      <c r="C7795" s="25">
        <v>17</v>
      </c>
      <c r="D7795" s="25">
        <v>14.7</v>
      </c>
      <c r="E7795" s="25">
        <v>67.2</v>
      </c>
      <c r="J7795" s="1"/>
      <c r="K7795" s="1"/>
      <c r="L7795" s="1"/>
      <c r="M7795" s="1"/>
      <c r="N7795" s="1"/>
      <c r="AA7795" s="1"/>
      <c r="AB7795" s="1"/>
      <c r="AC7795" s="1"/>
    </row>
    <row r="7796" spans="2:29" x14ac:dyDescent="0.25">
      <c r="B7796" s="27">
        <f t="shared" si="183"/>
        <v>39772.749999981097</v>
      </c>
      <c r="C7796" s="25">
        <v>18</v>
      </c>
      <c r="D7796" s="25">
        <v>14.2</v>
      </c>
      <c r="E7796" s="25">
        <v>0</v>
      </c>
      <c r="J7796" s="1"/>
      <c r="K7796" s="1"/>
      <c r="L7796" s="1"/>
      <c r="M7796" s="1"/>
      <c r="N7796" s="1"/>
      <c r="AA7796" s="1"/>
      <c r="AB7796" s="1"/>
      <c r="AC7796" s="1"/>
    </row>
    <row r="7797" spans="2:29" x14ac:dyDescent="0.25">
      <c r="B7797" s="27">
        <f t="shared" si="183"/>
        <v>39772.791666647761</v>
      </c>
      <c r="C7797" s="25">
        <v>19</v>
      </c>
      <c r="D7797" s="25">
        <v>13.7</v>
      </c>
      <c r="E7797" s="25">
        <v>0</v>
      </c>
      <c r="J7797" s="1"/>
      <c r="K7797" s="1"/>
      <c r="L7797" s="1"/>
      <c r="M7797" s="1"/>
      <c r="N7797" s="1"/>
      <c r="AA7797" s="1"/>
      <c r="AB7797" s="1"/>
      <c r="AC7797" s="1"/>
    </row>
    <row r="7798" spans="2:29" x14ac:dyDescent="0.25">
      <c r="B7798" s="27">
        <f t="shared" si="183"/>
        <v>39772.833333314426</v>
      </c>
      <c r="C7798" s="25">
        <v>20</v>
      </c>
      <c r="D7798" s="25">
        <v>13.3</v>
      </c>
      <c r="E7798" s="25">
        <v>0</v>
      </c>
      <c r="J7798" s="1"/>
      <c r="K7798" s="1"/>
      <c r="L7798" s="1"/>
      <c r="M7798" s="1"/>
      <c r="N7798" s="1"/>
      <c r="AA7798" s="1"/>
      <c r="AB7798" s="1"/>
      <c r="AC7798" s="1"/>
    </row>
    <row r="7799" spans="2:29" x14ac:dyDescent="0.25">
      <c r="B7799" s="27">
        <f t="shared" si="183"/>
        <v>39772.87499998109</v>
      </c>
      <c r="C7799" s="25">
        <v>21</v>
      </c>
      <c r="D7799" s="25">
        <v>12.9</v>
      </c>
      <c r="E7799" s="25">
        <v>0</v>
      </c>
      <c r="J7799" s="1"/>
      <c r="K7799" s="1"/>
      <c r="L7799" s="1"/>
      <c r="M7799" s="1"/>
      <c r="N7799" s="1"/>
      <c r="AA7799" s="1"/>
      <c r="AB7799" s="1"/>
      <c r="AC7799" s="1"/>
    </row>
    <row r="7800" spans="2:29" x14ac:dyDescent="0.25">
      <c r="B7800" s="27">
        <f t="shared" si="183"/>
        <v>39772.916666647754</v>
      </c>
      <c r="C7800" s="25">
        <v>22</v>
      </c>
      <c r="D7800" s="25">
        <v>12.7</v>
      </c>
      <c r="E7800" s="25">
        <v>0</v>
      </c>
      <c r="J7800" s="1"/>
      <c r="K7800" s="1"/>
      <c r="L7800" s="1"/>
      <c r="M7800" s="1"/>
      <c r="N7800" s="1"/>
      <c r="AA7800" s="1"/>
      <c r="AB7800" s="1"/>
      <c r="AC7800" s="1"/>
    </row>
    <row r="7801" spans="2:29" x14ac:dyDescent="0.25">
      <c r="B7801" s="27">
        <f t="shared" si="183"/>
        <v>39772.958333314418</v>
      </c>
      <c r="C7801" s="25">
        <v>23</v>
      </c>
      <c r="D7801" s="25">
        <v>12.3</v>
      </c>
      <c r="E7801" s="25">
        <v>0</v>
      </c>
      <c r="J7801" s="1"/>
      <c r="K7801" s="1"/>
      <c r="L7801" s="1"/>
      <c r="M7801" s="1"/>
      <c r="N7801" s="1"/>
      <c r="AA7801" s="1"/>
      <c r="AB7801" s="1"/>
      <c r="AC7801" s="1"/>
    </row>
    <row r="7802" spans="2:29" x14ac:dyDescent="0.25">
      <c r="B7802" s="27">
        <f t="shared" si="183"/>
        <v>39772.999999981083</v>
      </c>
      <c r="C7802" s="25">
        <v>0</v>
      </c>
      <c r="D7802" s="25">
        <v>11.9</v>
      </c>
      <c r="E7802" s="25">
        <v>0</v>
      </c>
      <c r="J7802" s="1"/>
      <c r="K7802" s="1"/>
      <c r="L7802" s="1"/>
      <c r="M7802" s="1"/>
      <c r="N7802" s="1"/>
      <c r="AA7802" s="1"/>
      <c r="AB7802" s="1"/>
      <c r="AC7802" s="1"/>
    </row>
    <row r="7803" spans="2:29" x14ac:dyDescent="0.25">
      <c r="B7803" s="27">
        <f t="shared" si="183"/>
        <v>39773.041666647747</v>
      </c>
      <c r="C7803" s="25">
        <v>1</v>
      </c>
      <c r="D7803" s="25">
        <v>11.6</v>
      </c>
      <c r="E7803" s="25">
        <v>0</v>
      </c>
      <c r="J7803" s="1"/>
      <c r="K7803" s="1"/>
      <c r="L7803" s="1"/>
      <c r="M7803" s="1"/>
      <c r="N7803" s="1"/>
      <c r="AA7803" s="1"/>
      <c r="AB7803" s="1"/>
      <c r="AC7803" s="1"/>
    </row>
    <row r="7804" spans="2:29" x14ac:dyDescent="0.25">
      <c r="B7804" s="27">
        <f t="shared" si="183"/>
        <v>39773.083333314411</v>
      </c>
      <c r="C7804" s="25">
        <v>2</v>
      </c>
      <c r="D7804" s="25">
        <v>11.2</v>
      </c>
      <c r="E7804" s="25">
        <v>0</v>
      </c>
      <c r="J7804" s="1"/>
      <c r="K7804" s="1"/>
      <c r="L7804" s="1"/>
      <c r="M7804" s="1"/>
      <c r="N7804" s="1"/>
      <c r="AA7804" s="1"/>
      <c r="AB7804" s="1"/>
      <c r="AC7804" s="1"/>
    </row>
    <row r="7805" spans="2:29" x14ac:dyDescent="0.25">
      <c r="B7805" s="27">
        <f t="shared" si="183"/>
        <v>39773.124999981075</v>
      </c>
      <c r="C7805" s="25">
        <v>3</v>
      </c>
      <c r="D7805" s="25">
        <v>10.8</v>
      </c>
      <c r="E7805" s="25">
        <v>0</v>
      </c>
      <c r="J7805" s="1"/>
      <c r="K7805" s="1"/>
      <c r="L7805" s="1"/>
      <c r="M7805" s="1"/>
      <c r="N7805" s="1"/>
      <c r="AA7805" s="1"/>
      <c r="AB7805" s="1"/>
      <c r="AC7805" s="1"/>
    </row>
    <row r="7806" spans="2:29" x14ac:dyDescent="0.25">
      <c r="B7806" s="27">
        <f t="shared" si="183"/>
        <v>39773.166666647739</v>
      </c>
      <c r="C7806" s="25">
        <v>4</v>
      </c>
      <c r="D7806" s="25">
        <v>10.5</v>
      </c>
      <c r="E7806" s="25">
        <v>0</v>
      </c>
      <c r="J7806" s="1"/>
      <c r="K7806" s="1"/>
      <c r="L7806" s="1"/>
      <c r="M7806" s="1"/>
      <c r="N7806" s="1"/>
      <c r="AA7806" s="1"/>
      <c r="AB7806" s="1"/>
      <c r="AC7806" s="1"/>
    </row>
    <row r="7807" spans="2:29" x14ac:dyDescent="0.25">
      <c r="B7807" s="27">
        <f t="shared" si="183"/>
        <v>39773.208333314404</v>
      </c>
      <c r="C7807" s="25">
        <v>5</v>
      </c>
      <c r="D7807" s="25">
        <v>10.199999999999999</v>
      </c>
      <c r="E7807" s="25">
        <v>0</v>
      </c>
      <c r="J7807" s="1"/>
      <c r="K7807" s="1"/>
      <c r="L7807" s="1"/>
      <c r="M7807" s="1"/>
      <c r="N7807" s="1"/>
      <c r="AA7807" s="1"/>
      <c r="AB7807" s="1"/>
      <c r="AC7807" s="1"/>
    </row>
    <row r="7808" spans="2:29" x14ac:dyDescent="0.25">
      <c r="B7808" s="27">
        <f t="shared" si="183"/>
        <v>39773.249999981068</v>
      </c>
      <c r="C7808" s="25">
        <v>6</v>
      </c>
      <c r="D7808" s="25">
        <v>9.9</v>
      </c>
      <c r="E7808" s="25">
        <v>0</v>
      </c>
      <c r="J7808" s="1"/>
      <c r="K7808" s="1"/>
      <c r="L7808" s="1"/>
      <c r="M7808" s="1"/>
      <c r="N7808" s="1"/>
      <c r="AA7808" s="1"/>
      <c r="AB7808" s="1"/>
      <c r="AC7808" s="1"/>
    </row>
    <row r="7809" spans="2:29" x14ac:dyDescent="0.25">
      <c r="B7809" s="27">
        <f t="shared" si="183"/>
        <v>39773.291666647732</v>
      </c>
      <c r="C7809" s="25">
        <v>7</v>
      </c>
      <c r="D7809" s="25">
        <v>9.6999999999999993</v>
      </c>
      <c r="E7809" s="25">
        <v>0</v>
      </c>
      <c r="J7809" s="1"/>
      <c r="K7809" s="1"/>
      <c r="L7809" s="1"/>
      <c r="M7809" s="1"/>
      <c r="N7809" s="1"/>
      <c r="AA7809" s="1"/>
      <c r="AB7809" s="1"/>
      <c r="AC7809" s="1"/>
    </row>
    <row r="7810" spans="2:29" x14ac:dyDescent="0.25">
      <c r="B7810" s="27">
        <f t="shared" si="183"/>
        <v>39773.333333314396</v>
      </c>
      <c r="C7810" s="25">
        <v>8</v>
      </c>
      <c r="D7810" s="25">
        <v>9.6</v>
      </c>
      <c r="E7810" s="25">
        <v>0</v>
      </c>
      <c r="J7810" s="1"/>
      <c r="K7810" s="1"/>
      <c r="L7810" s="1"/>
      <c r="M7810" s="1"/>
      <c r="N7810" s="1"/>
      <c r="AA7810" s="1"/>
      <c r="AB7810" s="1"/>
      <c r="AC7810" s="1"/>
    </row>
    <row r="7811" spans="2:29" x14ac:dyDescent="0.25">
      <c r="B7811" s="27">
        <f t="shared" ref="B7811:B7874" si="184">B7810+1/24</f>
        <v>39773.374999981061</v>
      </c>
      <c r="C7811" s="25">
        <v>9</v>
      </c>
      <c r="D7811" s="25">
        <v>9.8000000000000007</v>
      </c>
      <c r="E7811" s="25">
        <v>112.84</v>
      </c>
      <c r="J7811" s="1"/>
      <c r="K7811" s="1"/>
      <c r="L7811" s="1"/>
      <c r="M7811" s="1"/>
      <c r="N7811" s="1"/>
      <c r="AA7811" s="1"/>
      <c r="AB7811" s="1"/>
      <c r="AC7811" s="1"/>
    </row>
    <row r="7812" spans="2:29" x14ac:dyDescent="0.25">
      <c r="B7812" s="27">
        <f t="shared" si="184"/>
        <v>39773.416666647725</v>
      </c>
      <c r="C7812" s="25">
        <v>10</v>
      </c>
      <c r="D7812" s="25">
        <v>10.5</v>
      </c>
      <c r="E7812" s="25">
        <v>281.88</v>
      </c>
      <c r="J7812" s="1"/>
      <c r="K7812" s="1"/>
      <c r="L7812" s="1"/>
      <c r="M7812" s="1"/>
      <c r="N7812" s="1"/>
      <c r="AA7812" s="1"/>
      <c r="AB7812" s="1"/>
      <c r="AC7812" s="1"/>
    </row>
    <row r="7813" spans="2:29" x14ac:dyDescent="0.25">
      <c r="B7813" s="27">
        <f t="shared" si="184"/>
        <v>39773.458333314389</v>
      </c>
      <c r="C7813" s="25">
        <v>11</v>
      </c>
      <c r="D7813" s="25">
        <v>11.3</v>
      </c>
      <c r="E7813" s="25">
        <v>416.19</v>
      </c>
      <c r="J7813" s="1"/>
      <c r="K7813" s="1"/>
      <c r="L7813" s="1"/>
      <c r="M7813" s="1"/>
      <c r="N7813" s="1"/>
      <c r="AA7813" s="1"/>
      <c r="AB7813" s="1"/>
      <c r="AC7813" s="1"/>
    </row>
    <row r="7814" spans="2:29" x14ac:dyDescent="0.25">
      <c r="B7814" s="27">
        <f t="shared" si="184"/>
        <v>39773.499999981053</v>
      </c>
      <c r="C7814" s="25">
        <v>12</v>
      </c>
      <c r="D7814" s="25">
        <v>13.1</v>
      </c>
      <c r="E7814" s="25">
        <v>502.2</v>
      </c>
      <c r="J7814" s="1"/>
      <c r="K7814" s="1"/>
      <c r="L7814" s="1"/>
      <c r="M7814" s="1"/>
      <c r="N7814" s="1"/>
      <c r="AA7814" s="1"/>
      <c r="AB7814" s="1"/>
      <c r="AC7814" s="1"/>
    </row>
    <row r="7815" spans="2:29" x14ac:dyDescent="0.25">
      <c r="B7815" s="27">
        <f t="shared" si="184"/>
        <v>39773.541666647718</v>
      </c>
      <c r="C7815" s="25">
        <v>13</v>
      </c>
      <c r="D7815" s="25">
        <v>14.1</v>
      </c>
      <c r="E7815" s="25">
        <v>523.99</v>
      </c>
      <c r="J7815" s="1"/>
      <c r="K7815" s="1"/>
      <c r="L7815" s="1"/>
      <c r="M7815" s="1"/>
      <c r="N7815" s="1"/>
      <c r="AA7815" s="1"/>
      <c r="AB7815" s="1"/>
      <c r="AC7815" s="1"/>
    </row>
    <row r="7816" spans="2:29" x14ac:dyDescent="0.25">
      <c r="B7816" s="27">
        <f t="shared" si="184"/>
        <v>39773.583333314382</v>
      </c>
      <c r="C7816" s="25">
        <v>14</v>
      </c>
      <c r="D7816" s="25">
        <v>15</v>
      </c>
      <c r="E7816" s="25">
        <v>483.44</v>
      </c>
      <c r="J7816" s="1"/>
      <c r="K7816" s="1"/>
      <c r="L7816" s="1"/>
      <c r="M7816" s="1"/>
      <c r="N7816" s="1"/>
      <c r="AA7816" s="1"/>
      <c r="AB7816" s="1"/>
      <c r="AC7816" s="1"/>
    </row>
    <row r="7817" spans="2:29" x14ac:dyDescent="0.25">
      <c r="B7817" s="27">
        <f t="shared" si="184"/>
        <v>39773.624999981046</v>
      </c>
      <c r="C7817" s="25">
        <v>15</v>
      </c>
      <c r="D7817" s="25">
        <v>15.6</v>
      </c>
      <c r="E7817" s="25">
        <v>384.65</v>
      </c>
      <c r="J7817" s="1"/>
      <c r="K7817" s="1"/>
      <c r="L7817" s="1"/>
      <c r="M7817" s="1"/>
      <c r="N7817" s="1"/>
      <c r="AA7817" s="1"/>
      <c r="AB7817" s="1"/>
      <c r="AC7817" s="1"/>
    </row>
    <row r="7818" spans="2:29" x14ac:dyDescent="0.25">
      <c r="B7818" s="27">
        <f t="shared" si="184"/>
        <v>39773.66666664771</v>
      </c>
      <c r="C7818" s="25">
        <v>16</v>
      </c>
      <c r="D7818" s="25">
        <v>15.8</v>
      </c>
      <c r="E7818" s="25">
        <v>237.44</v>
      </c>
      <c r="J7818" s="1"/>
      <c r="K7818" s="1"/>
      <c r="L7818" s="1"/>
      <c r="M7818" s="1"/>
      <c r="N7818" s="1"/>
      <c r="AA7818" s="1"/>
      <c r="AB7818" s="1"/>
      <c r="AC7818" s="1"/>
    </row>
    <row r="7819" spans="2:29" x14ac:dyDescent="0.25">
      <c r="B7819" s="27">
        <f t="shared" si="184"/>
        <v>39773.708333314375</v>
      </c>
      <c r="C7819" s="25">
        <v>17</v>
      </c>
      <c r="D7819" s="25">
        <v>15.5</v>
      </c>
      <c r="E7819" s="25">
        <v>64.790000000000006</v>
      </c>
      <c r="J7819" s="1"/>
      <c r="K7819" s="1"/>
      <c r="L7819" s="1"/>
      <c r="M7819" s="1"/>
      <c r="N7819" s="1"/>
      <c r="AA7819" s="1"/>
      <c r="AB7819" s="1"/>
      <c r="AC7819" s="1"/>
    </row>
    <row r="7820" spans="2:29" x14ac:dyDescent="0.25">
      <c r="B7820" s="27">
        <f t="shared" si="184"/>
        <v>39773.749999981039</v>
      </c>
      <c r="C7820" s="25">
        <v>18</v>
      </c>
      <c r="D7820" s="25">
        <v>14.4</v>
      </c>
      <c r="E7820" s="25">
        <v>0</v>
      </c>
      <c r="J7820" s="1"/>
      <c r="K7820" s="1"/>
      <c r="L7820" s="1"/>
      <c r="M7820" s="1"/>
      <c r="N7820" s="1"/>
      <c r="AA7820" s="1"/>
      <c r="AB7820" s="1"/>
      <c r="AC7820" s="1"/>
    </row>
    <row r="7821" spans="2:29" x14ac:dyDescent="0.25">
      <c r="B7821" s="27">
        <f t="shared" si="184"/>
        <v>39773.791666647703</v>
      </c>
      <c r="C7821" s="25">
        <v>19</v>
      </c>
      <c r="D7821" s="25">
        <v>13.6</v>
      </c>
      <c r="E7821" s="25">
        <v>0</v>
      </c>
      <c r="J7821" s="1"/>
      <c r="K7821" s="1"/>
      <c r="L7821" s="1"/>
      <c r="M7821" s="1"/>
      <c r="N7821" s="1"/>
      <c r="AA7821" s="1"/>
      <c r="AB7821" s="1"/>
      <c r="AC7821" s="1"/>
    </row>
    <row r="7822" spans="2:29" x14ac:dyDescent="0.25">
      <c r="B7822" s="27">
        <f t="shared" si="184"/>
        <v>39773.833333314367</v>
      </c>
      <c r="C7822" s="25">
        <v>20</v>
      </c>
      <c r="D7822" s="25">
        <v>13.4</v>
      </c>
      <c r="E7822" s="25">
        <v>0</v>
      </c>
      <c r="J7822" s="1"/>
      <c r="K7822" s="1"/>
      <c r="L7822" s="1"/>
      <c r="M7822" s="1"/>
      <c r="N7822" s="1"/>
      <c r="AA7822" s="1"/>
      <c r="AB7822" s="1"/>
      <c r="AC7822" s="1"/>
    </row>
    <row r="7823" spans="2:29" x14ac:dyDescent="0.25">
      <c r="B7823" s="27">
        <f t="shared" si="184"/>
        <v>39773.874999981032</v>
      </c>
      <c r="C7823" s="25">
        <v>21</v>
      </c>
      <c r="D7823" s="25">
        <v>13.2</v>
      </c>
      <c r="E7823" s="25">
        <v>0</v>
      </c>
      <c r="J7823" s="1"/>
      <c r="K7823" s="1"/>
      <c r="L7823" s="1"/>
      <c r="M7823" s="1"/>
      <c r="N7823" s="1"/>
      <c r="AA7823" s="1"/>
      <c r="AB7823" s="1"/>
      <c r="AC7823" s="1"/>
    </row>
    <row r="7824" spans="2:29" x14ac:dyDescent="0.25">
      <c r="B7824" s="27">
        <f t="shared" si="184"/>
        <v>39773.916666647696</v>
      </c>
      <c r="C7824" s="25">
        <v>22</v>
      </c>
      <c r="D7824" s="25">
        <v>13.1</v>
      </c>
      <c r="E7824" s="25">
        <v>0</v>
      </c>
      <c r="J7824" s="1"/>
      <c r="K7824" s="1"/>
      <c r="L7824" s="1"/>
      <c r="M7824" s="1"/>
      <c r="N7824" s="1"/>
      <c r="AA7824" s="1"/>
      <c r="AB7824" s="1"/>
      <c r="AC7824" s="1"/>
    </row>
    <row r="7825" spans="2:29" x14ac:dyDescent="0.25">
      <c r="B7825" s="27">
        <f t="shared" si="184"/>
        <v>39773.95833331436</v>
      </c>
      <c r="C7825" s="25">
        <v>23</v>
      </c>
      <c r="D7825" s="25">
        <v>12.9</v>
      </c>
      <c r="E7825" s="25">
        <v>0</v>
      </c>
      <c r="J7825" s="1"/>
      <c r="K7825" s="1"/>
      <c r="L7825" s="1"/>
      <c r="M7825" s="1"/>
      <c r="N7825" s="1"/>
      <c r="AA7825" s="1"/>
      <c r="AB7825" s="1"/>
      <c r="AC7825" s="1"/>
    </row>
    <row r="7826" spans="2:29" x14ac:dyDescent="0.25">
      <c r="B7826" s="27">
        <f t="shared" si="184"/>
        <v>39773.999999981024</v>
      </c>
      <c r="C7826" s="25">
        <v>0</v>
      </c>
      <c r="D7826" s="25">
        <v>12.9</v>
      </c>
      <c r="E7826" s="25">
        <v>0</v>
      </c>
      <c r="J7826" s="1"/>
      <c r="K7826" s="1"/>
      <c r="L7826" s="1"/>
      <c r="M7826" s="1"/>
      <c r="N7826" s="1"/>
      <c r="AA7826" s="1"/>
      <c r="AB7826" s="1"/>
      <c r="AC7826" s="1"/>
    </row>
    <row r="7827" spans="2:29" x14ac:dyDescent="0.25">
      <c r="B7827" s="27">
        <f t="shared" si="184"/>
        <v>39774.041666647689</v>
      </c>
      <c r="C7827" s="25">
        <v>1</v>
      </c>
      <c r="D7827" s="25">
        <v>12.9</v>
      </c>
      <c r="E7827" s="25">
        <v>0</v>
      </c>
      <c r="J7827" s="1"/>
      <c r="K7827" s="1"/>
      <c r="L7827" s="1"/>
      <c r="M7827" s="1"/>
      <c r="N7827" s="1"/>
      <c r="AA7827" s="1"/>
      <c r="AB7827" s="1"/>
      <c r="AC7827" s="1"/>
    </row>
    <row r="7828" spans="2:29" x14ac:dyDescent="0.25">
      <c r="B7828" s="27">
        <f t="shared" si="184"/>
        <v>39774.083333314353</v>
      </c>
      <c r="C7828" s="25">
        <v>2</v>
      </c>
      <c r="D7828" s="25">
        <v>12.8</v>
      </c>
      <c r="E7828" s="25">
        <v>0</v>
      </c>
      <c r="J7828" s="1"/>
      <c r="K7828" s="1"/>
      <c r="L7828" s="1"/>
      <c r="M7828" s="1"/>
      <c r="N7828" s="1"/>
      <c r="AA7828" s="1"/>
      <c r="AB7828" s="1"/>
      <c r="AC7828" s="1"/>
    </row>
    <row r="7829" spans="2:29" x14ac:dyDescent="0.25">
      <c r="B7829" s="27">
        <f t="shared" si="184"/>
        <v>39774.124999981017</v>
      </c>
      <c r="C7829" s="25">
        <v>3</v>
      </c>
      <c r="D7829" s="25">
        <v>12.7</v>
      </c>
      <c r="E7829" s="25">
        <v>0</v>
      </c>
      <c r="J7829" s="1"/>
      <c r="K7829" s="1"/>
      <c r="L7829" s="1"/>
      <c r="M7829" s="1"/>
      <c r="N7829" s="1"/>
      <c r="AA7829" s="1"/>
      <c r="AB7829" s="1"/>
      <c r="AC7829" s="1"/>
    </row>
    <row r="7830" spans="2:29" x14ac:dyDescent="0.25">
      <c r="B7830" s="27">
        <f t="shared" si="184"/>
        <v>39774.166666647681</v>
      </c>
      <c r="C7830" s="25">
        <v>4</v>
      </c>
      <c r="D7830" s="25">
        <v>12.6</v>
      </c>
      <c r="E7830" s="25">
        <v>0</v>
      </c>
      <c r="J7830" s="1"/>
      <c r="K7830" s="1"/>
      <c r="L7830" s="1"/>
      <c r="M7830" s="1"/>
      <c r="N7830" s="1"/>
      <c r="AA7830" s="1"/>
      <c r="AB7830" s="1"/>
      <c r="AC7830" s="1"/>
    </row>
    <row r="7831" spans="2:29" x14ac:dyDescent="0.25">
      <c r="B7831" s="27">
        <f t="shared" si="184"/>
        <v>39774.208333314346</v>
      </c>
      <c r="C7831" s="25">
        <v>5</v>
      </c>
      <c r="D7831" s="25">
        <v>12.9</v>
      </c>
      <c r="E7831" s="25">
        <v>0</v>
      </c>
      <c r="J7831" s="1"/>
      <c r="K7831" s="1"/>
      <c r="L7831" s="1"/>
      <c r="M7831" s="1"/>
      <c r="N7831" s="1"/>
      <c r="AA7831" s="1"/>
      <c r="AB7831" s="1"/>
      <c r="AC7831" s="1"/>
    </row>
    <row r="7832" spans="2:29" x14ac:dyDescent="0.25">
      <c r="B7832" s="27">
        <f t="shared" si="184"/>
        <v>39774.24999998101</v>
      </c>
      <c r="C7832" s="25">
        <v>6</v>
      </c>
      <c r="D7832" s="25">
        <v>12.8</v>
      </c>
      <c r="E7832" s="25">
        <v>0</v>
      </c>
      <c r="J7832" s="1"/>
      <c r="K7832" s="1"/>
      <c r="L7832" s="1"/>
      <c r="M7832" s="1"/>
      <c r="N7832" s="1"/>
      <c r="AA7832" s="1"/>
      <c r="AB7832" s="1"/>
      <c r="AC7832" s="1"/>
    </row>
    <row r="7833" spans="2:29" x14ac:dyDescent="0.25">
      <c r="B7833" s="27">
        <f t="shared" si="184"/>
        <v>39774.291666647674</v>
      </c>
      <c r="C7833" s="25">
        <v>7</v>
      </c>
      <c r="D7833" s="25">
        <v>12.8</v>
      </c>
      <c r="E7833" s="25">
        <v>0</v>
      </c>
      <c r="J7833" s="1"/>
      <c r="K7833" s="1"/>
      <c r="L7833" s="1"/>
      <c r="M7833" s="1"/>
      <c r="N7833" s="1"/>
      <c r="AA7833" s="1"/>
      <c r="AB7833" s="1"/>
      <c r="AC7833" s="1"/>
    </row>
    <row r="7834" spans="2:29" x14ac:dyDescent="0.25">
      <c r="B7834" s="27">
        <f t="shared" si="184"/>
        <v>39774.333333314338</v>
      </c>
      <c r="C7834" s="25">
        <v>8</v>
      </c>
      <c r="D7834" s="25">
        <v>12.9</v>
      </c>
      <c r="E7834" s="25">
        <v>0</v>
      </c>
      <c r="J7834" s="1"/>
      <c r="K7834" s="1"/>
      <c r="L7834" s="1"/>
      <c r="M7834" s="1"/>
      <c r="N7834" s="1"/>
      <c r="AA7834" s="1"/>
      <c r="AB7834" s="1"/>
      <c r="AC7834" s="1"/>
    </row>
    <row r="7835" spans="2:29" x14ac:dyDescent="0.25">
      <c r="B7835" s="27">
        <f t="shared" si="184"/>
        <v>39774.374999981002</v>
      </c>
      <c r="C7835" s="25">
        <v>9</v>
      </c>
      <c r="D7835" s="25">
        <v>13.3</v>
      </c>
      <c r="E7835" s="25">
        <v>107.61</v>
      </c>
      <c r="J7835" s="1"/>
      <c r="K7835" s="1"/>
      <c r="L7835" s="1"/>
      <c r="M7835" s="1"/>
      <c r="N7835" s="1"/>
      <c r="AA7835" s="1"/>
      <c r="AB7835" s="1"/>
      <c r="AC7835" s="1"/>
    </row>
    <row r="7836" spans="2:29" x14ac:dyDescent="0.25">
      <c r="B7836" s="27">
        <f t="shared" si="184"/>
        <v>39774.416666647667</v>
      </c>
      <c r="C7836" s="25">
        <v>10</v>
      </c>
      <c r="D7836" s="25">
        <v>14.6</v>
      </c>
      <c r="E7836" s="25">
        <v>273.33</v>
      </c>
      <c r="J7836" s="1"/>
      <c r="K7836" s="1"/>
      <c r="L7836" s="1"/>
      <c r="M7836" s="1"/>
      <c r="N7836" s="1"/>
      <c r="AA7836" s="1"/>
      <c r="AB7836" s="1"/>
      <c r="AC7836" s="1"/>
    </row>
    <row r="7837" spans="2:29" x14ac:dyDescent="0.25">
      <c r="B7837" s="27">
        <f t="shared" si="184"/>
        <v>39774.458333314331</v>
      </c>
      <c r="C7837" s="25">
        <v>11</v>
      </c>
      <c r="D7837" s="25">
        <v>15.8</v>
      </c>
      <c r="E7837" s="25">
        <v>405.02</v>
      </c>
      <c r="J7837" s="1"/>
      <c r="K7837" s="1"/>
      <c r="L7837" s="1"/>
      <c r="M7837" s="1"/>
      <c r="N7837" s="1"/>
      <c r="AA7837" s="1"/>
      <c r="AB7837" s="1"/>
      <c r="AC7837" s="1"/>
    </row>
    <row r="7838" spans="2:29" x14ac:dyDescent="0.25">
      <c r="B7838" s="27">
        <f t="shared" si="184"/>
        <v>39774.499999980995</v>
      </c>
      <c r="C7838" s="25">
        <v>12</v>
      </c>
      <c r="D7838" s="25">
        <v>15.8</v>
      </c>
      <c r="E7838" s="25">
        <v>470.58</v>
      </c>
      <c r="J7838" s="1"/>
      <c r="K7838" s="1"/>
      <c r="L7838" s="1"/>
      <c r="M7838" s="1"/>
      <c r="N7838" s="1"/>
      <c r="AA7838" s="1"/>
      <c r="AB7838" s="1"/>
      <c r="AC7838" s="1"/>
    </row>
    <row r="7839" spans="2:29" x14ac:dyDescent="0.25">
      <c r="B7839" s="27">
        <f t="shared" si="184"/>
        <v>39774.541666647659</v>
      </c>
      <c r="C7839" s="25">
        <v>13</v>
      </c>
      <c r="D7839" s="25">
        <v>16.600000000000001</v>
      </c>
      <c r="E7839" s="25">
        <v>494.57</v>
      </c>
      <c r="J7839" s="1"/>
      <c r="K7839" s="1"/>
      <c r="L7839" s="1"/>
      <c r="M7839" s="1"/>
      <c r="N7839" s="1"/>
      <c r="AA7839" s="1"/>
      <c r="AB7839" s="1"/>
      <c r="AC7839" s="1"/>
    </row>
    <row r="7840" spans="2:29" x14ac:dyDescent="0.25">
      <c r="B7840" s="27">
        <f t="shared" si="184"/>
        <v>39774.583333314324</v>
      </c>
      <c r="C7840" s="25">
        <v>14</v>
      </c>
      <c r="D7840" s="25">
        <v>17.100000000000001</v>
      </c>
      <c r="E7840" s="25">
        <v>447.93</v>
      </c>
      <c r="J7840" s="1"/>
      <c r="K7840" s="1"/>
      <c r="L7840" s="1"/>
      <c r="M7840" s="1"/>
      <c r="N7840" s="1"/>
      <c r="AA7840" s="1"/>
      <c r="AB7840" s="1"/>
      <c r="AC7840" s="1"/>
    </row>
    <row r="7841" spans="2:29" x14ac:dyDescent="0.25">
      <c r="B7841" s="27">
        <f t="shared" si="184"/>
        <v>39774.624999980988</v>
      </c>
      <c r="C7841" s="25">
        <v>15</v>
      </c>
      <c r="D7841" s="25">
        <v>17.5</v>
      </c>
      <c r="E7841" s="25">
        <v>373.5</v>
      </c>
      <c r="J7841" s="1"/>
      <c r="K7841" s="1"/>
      <c r="L7841" s="1"/>
      <c r="M7841" s="1"/>
      <c r="N7841" s="1"/>
      <c r="AA7841" s="1"/>
      <c r="AB7841" s="1"/>
      <c r="AC7841" s="1"/>
    </row>
    <row r="7842" spans="2:29" x14ac:dyDescent="0.25">
      <c r="B7842" s="27">
        <f t="shared" si="184"/>
        <v>39774.666666647652</v>
      </c>
      <c r="C7842" s="25">
        <v>16</v>
      </c>
      <c r="D7842" s="25">
        <v>17.600000000000001</v>
      </c>
      <c r="E7842" s="25">
        <v>229.53</v>
      </c>
      <c r="J7842" s="1"/>
      <c r="K7842" s="1"/>
      <c r="L7842" s="1"/>
      <c r="M7842" s="1"/>
      <c r="N7842" s="1"/>
      <c r="AA7842" s="1"/>
      <c r="AB7842" s="1"/>
      <c r="AC7842" s="1"/>
    </row>
    <row r="7843" spans="2:29" x14ac:dyDescent="0.25">
      <c r="B7843" s="27">
        <f t="shared" si="184"/>
        <v>39774.708333314316</v>
      </c>
      <c r="C7843" s="25">
        <v>17</v>
      </c>
      <c r="D7843" s="25">
        <v>17.3</v>
      </c>
      <c r="E7843" s="25">
        <v>61.05</v>
      </c>
      <c r="J7843" s="1"/>
      <c r="K7843" s="1"/>
      <c r="L7843" s="1"/>
      <c r="M7843" s="1"/>
      <c r="N7843" s="1"/>
      <c r="AA7843" s="1"/>
      <c r="AB7843" s="1"/>
      <c r="AC7843" s="1"/>
    </row>
    <row r="7844" spans="2:29" x14ac:dyDescent="0.25">
      <c r="B7844" s="27">
        <f t="shared" si="184"/>
        <v>39774.749999980981</v>
      </c>
      <c r="C7844" s="25">
        <v>18</v>
      </c>
      <c r="D7844" s="25">
        <v>17.2</v>
      </c>
      <c r="E7844" s="25">
        <v>0</v>
      </c>
      <c r="J7844" s="1"/>
      <c r="K7844" s="1"/>
      <c r="L7844" s="1"/>
      <c r="M7844" s="1"/>
      <c r="N7844" s="1"/>
      <c r="AA7844" s="1"/>
      <c r="AB7844" s="1"/>
      <c r="AC7844" s="1"/>
    </row>
    <row r="7845" spans="2:29" x14ac:dyDescent="0.25">
      <c r="B7845" s="27">
        <f t="shared" si="184"/>
        <v>39774.791666647645</v>
      </c>
      <c r="C7845" s="25">
        <v>19</v>
      </c>
      <c r="D7845" s="25">
        <v>16.600000000000001</v>
      </c>
      <c r="E7845" s="25">
        <v>0</v>
      </c>
      <c r="J7845" s="1"/>
      <c r="K7845" s="1"/>
      <c r="L7845" s="1"/>
      <c r="M7845" s="1"/>
      <c r="N7845" s="1"/>
      <c r="AA7845" s="1"/>
      <c r="AB7845" s="1"/>
      <c r="AC7845" s="1"/>
    </row>
    <row r="7846" spans="2:29" x14ac:dyDescent="0.25">
      <c r="B7846" s="27">
        <f t="shared" si="184"/>
        <v>39774.833333314309</v>
      </c>
      <c r="C7846" s="25">
        <v>20</v>
      </c>
      <c r="D7846" s="25">
        <v>15.2</v>
      </c>
      <c r="E7846" s="25">
        <v>0</v>
      </c>
      <c r="J7846" s="1"/>
      <c r="K7846" s="1"/>
      <c r="L7846" s="1"/>
      <c r="M7846" s="1"/>
      <c r="N7846" s="1"/>
      <c r="AA7846" s="1"/>
      <c r="AB7846" s="1"/>
      <c r="AC7846" s="1"/>
    </row>
    <row r="7847" spans="2:29" x14ac:dyDescent="0.25">
      <c r="B7847" s="27">
        <f t="shared" si="184"/>
        <v>39774.874999980973</v>
      </c>
      <c r="C7847" s="25">
        <v>21</v>
      </c>
      <c r="D7847" s="25">
        <v>15</v>
      </c>
      <c r="E7847" s="25">
        <v>0</v>
      </c>
      <c r="J7847" s="1"/>
      <c r="K7847" s="1"/>
      <c r="L7847" s="1"/>
      <c r="M7847" s="1"/>
      <c r="N7847" s="1"/>
      <c r="AA7847" s="1"/>
      <c r="AB7847" s="1"/>
      <c r="AC7847" s="1"/>
    </row>
    <row r="7848" spans="2:29" x14ac:dyDescent="0.25">
      <c r="B7848" s="27">
        <f t="shared" si="184"/>
        <v>39774.916666647638</v>
      </c>
      <c r="C7848" s="25">
        <v>22</v>
      </c>
      <c r="D7848" s="25">
        <v>14.8</v>
      </c>
      <c r="E7848" s="25">
        <v>0</v>
      </c>
      <c r="J7848" s="1"/>
      <c r="K7848" s="1"/>
      <c r="L7848" s="1"/>
      <c r="M7848" s="1"/>
      <c r="N7848" s="1"/>
      <c r="AA7848" s="1"/>
      <c r="AB7848" s="1"/>
      <c r="AC7848" s="1"/>
    </row>
    <row r="7849" spans="2:29" x14ac:dyDescent="0.25">
      <c r="B7849" s="27">
        <f t="shared" si="184"/>
        <v>39774.958333314302</v>
      </c>
      <c r="C7849" s="25">
        <v>23</v>
      </c>
      <c r="D7849" s="25">
        <v>14.4</v>
      </c>
      <c r="E7849" s="25">
        <v>0</v>
      </c>
      <c r="J7849" s="1"/>
      <c r="K7849" s="1"/>
      <c r="L7849" s="1"/>
      <c r="M7849" s="1"/>
      <c r="N7849" s="1"/>
      <c r="AA7849" s="1"/>
      <c r="AB7849" s="1"/>
      <c r="AC7849" s="1"/>
    </row>
    <row r="7850" spans="2:29" x14ac:dyDescent="0.25">
      <c r="B7850" s="27">
        <f t="shared" si="184"/>
        <v>39774.999999980966</v>
      </c>
      <c r="C7850" s="25">
        <v>0</v>
      </c>
      <c r="D7850" s="25">
        <v>14.3</v>
      </c>
      <c r="E7850" s="25">
        <v>0</v>
      </c>
      <c r="J7850" s="1"/>
      <c r="K7850" s="1"/>
      <c r="L7850" s="1"/>
      <c r="M7850" s="1"/>
      <c r="N7850" s="1"/>
      <c r="AA7850" s="1"/>
      <c r="AB7850" s="1"/>
      <c r="AC7850" s="1"/>
    </row>
    <row r="7851" spans="2:29" x14ac:dyDescent="0.25">
      <c r="B7851" s="27">
        <f t="shared" si="184"/>
        <v>39775.04166664763</v>
      </c>
      <c r="C7851" s="25">
        <v>1</v>
      </c>
      <c r="D7851" s="25">
        <v>14.1</v>
      </c>
      <c r="E7851" s="25">
        <v>0</v>
      </c>
      <c r="J7851" s="1"/>
      <c r="K7851" s="1"/>
      <c r="L7851" s="1"/>
      <c r="M7851" s="1"/>
      <c r="N7851" s="1"/>
      <c r="AA7851" s="1"/>
      <c r="AB7851" s="1"/>
      <c r="AC7851" s="1"/>
    </row>
    <row r="7852" spans="2:29" x14ac:dyDescent="0.25">
      <c r="B7852" s="27">
        <f t="shared" si="184"/>
        <v>39775.083333314295</v>
      </c>
      <c r="C7852" s="25">
        <v>2</v>
      </c>
      <c r="D7852" s="25">
        <v>13.9</v>
      </c>
      <c r="E7852" s="25">
        <v>0</v>
      </c>
      <c r="J7852" s="1"/>
      <c r="K7852" s="1"/>
      <c r="L7852" s="1"/>
      <c r="M7852" s="1"/>
      <c r="N7852" s="1"/>
      <c r="AA7852" s="1"/>
      <c r="AB7852" s="1"/>
      <c r="AC7852" s="1"/>
    </row>
    <row r="7853" spans="2:29" x14ac:dyDescent="0.25">
      <c r="B7853" s="27">
        <f t="shared" si="184"/>
        <v>39775.124999980959</v>
      </c>
      <c r="C7853" s="25">
        <v>3</v>
      </c>
      <c r="D7853" s="25">
        <v>13.7</v>
      </c>
      <c r="E7853" s="25">
        <v>0</v>
      </c>
      <c r="J7853" s="1"/>
      <c r="K7853" s="1"/>
      <c r="L7853" s="1"/>
      <c r="M7853" s="1"/>
      <c r="N7853" s="1"/>
      <c r="AA7853" s="1"/>
      <c r="AB7853" s="1"/>
      <c r="AC7853" s="1"/>
    </row>
    <row r="7854" spans="2:29" x14ac:dyDescent="0.25">
      <c r="B7854" s="27">
        <f t="shared" si="184"/>
        <v>39775.166666647623</v>
      </c>
      <c r="C7854" s="25">
        <v>4</v>
      </c>
      <c r="D7854" s="25">
        <v>13.4</v>
      </c>
      <c r="E7854" s="25">
        <v>0</v>
      </c>
      <c r="J7854" s="1"/>
      <c r="K7854" s="1"/>
      <c r="L7854" s="1"/>
      <c r="M7854" s="1"/>
      <c r="N7854" s="1"/>
      <c r="AA7854" s="1"/>
      <c r="AB7854" s="1"/>
      <c r="AC7854" s="1"/>
    </row>
    <row r="7855" spans="2:29" x14ac:dyDescent="0.25">
      <c r="B7855" s="27">
        <f t="shared" si="184"/>
        <v>39775.208333314287</v>
      </c>
      <c r="C7855" s="25">
        <v>5</v>
      </c>
      <c r="D7855" s="25">
        <v>13</v>
      </c>
      <c r="E7855" s="25">
        <v>0</v>
      </c>
      <c r="J7855" s="1"/>
      <c r="K7855" s="1"/>
      <c r="L7855" s="1"/>
      <c r="M7855" s="1"/>
      <c r="N7855" s="1"/>
      <c r="AA7855" s="1"/>
      <c r="AB7855" s="1"/>
      <c r="AC7855" s="1"/>
    </row>
    <row r="7856" spans="2:29" x14ac:dyDescent="0.25">
      <c r="B7856" s="27">
        <f t="shared" si="184"/>
        <v>39775.249999980952</v>
      </c>
      <c r="C7856" s="25">
        <v>6</v>
      </c>
      <c r="D7856" s="25">
        <v>12.6</v>
      </c>
      <c r="E7856" s="25">
        <v>0</v>
      </c>
      <c r="J7856" s="1"/>
      <c r="K7856" s="1"/>
      <c r="L7856" s="1"/>
      <c r="M7856" s="1"/>
      <c r="N7856" s="1"/>
      <c r="AA7856" s="1"/>
      <c r="AB7856" s="1"/>
      <c r="AC7856" s="1"/>
    </row>
    <row r="7857" spans="2:29" x14ac:dyDescent="0.25">
      <c r="B7857" s="27">
        <f t="shared" si="184"/>
        <v>39775.291666647616</v>
      </c>
      <c r="C7857" s="25">
        <v>7</v>
      </c>
      <c r="D7857" s="25">
        <v>12.4</v>
      </c>
      <c r="E7857" s="25">
        <v>0</v>
      </c>
      <c r="J7857" s="1"/>
      <c r="K7857" s="1"/>
      <c r="L7857" s="1"/>
      <c r="M7857" s="1"/>
      <c r="N7857" s="1"/>
      <c r="AA7857" s="1"/>
      <c r="AB7857" s="1"/>
      <c r="AC7857" s="1"/>
    </row>
    <row r="7858" spans="2:29" x14ac:dyDescent="0.25">
      <c r="B7858" s="27">
        <f t="shared" si="184"/>
        <v>39775.33333331428</v>
      </c>
      <c r="C7858" s="25">
        <v>8</v>
      </c>
      <c r="D7858" s="25">
        <v>12.2</v>
      </c>
      <c r="E7858" s="25">
        <v>0</v>
      </c>
      <c r="J7858" s="1"/>
      <c r="K7858" s="1"/>
      <c r="L7858" s="1"/>
      <c r="M7858" s="1"/>
      <c r="N7858" s="1"/>
      <c r="AA7858" s="1"/>
      <c r="AB7858" s="1"/>
      <c r="AC7858" s="1"/>
    </row>
    <row r="7859" spans="2:29" x14ac:dyDescent="0.25">
      <c r="B7859" s="27">
        <f t="shared" si="184"/>
        <v>39775.374999980944</v>
      </c>
      <c r="C7859" s="25">
        <v>9</v>
      </c>
      <c r="D7859" s="25">
        <v>12.7</v>
      </c>
      <c r="E7859" s="25">
        <v>107.45</v>
      </c>
      <c r="J7859" s="1"/>
      <c r="K7859" s="1"/>
      <c r="L7859" s="1"/>
      <c r="M7859" s="1"/>
      <c r="N7859" s="1"/>
      <c r="AA7859" s="1"/>
      <c r="AB7859" s="1"/>
      <c r="AC7859" s="1"/>
    </row>
    <row r="7860" spans="2:29" x14ac:dyDescent="0.25">
      <c r="B7860" s="27">
        <f t="shared" si="184"/>
        <v>39775.416666647609</v>
      </c>
      <c r="C7860" s="25">
        <v>10</v>
      </c>
      <c r="D7860" s="25">
        <v>13.7</v>
      </c>
      <c r="E7860" s="25">
        <v>275.57</v>
      </c>
      <c r="J7860" s="1"/>
      <c r="K7860" s="1"/>
      <c r="L7860" s="1"/>
      <c r="M7860" s="1"/>
      <c r="N7860" s="1"/>
      <c r="AA7860" s="1"/>
      <c r="AB7860" s="1"/>
      <c r="AC7860" s="1"/>
    </row>
    <row r="7861" spans="2:29" x14ac:dyDescent="0.25">
      <c r="B7861" s="27">
        <f t="shared" si="184"/>
        <v>39775.458333314273</v>
      </c>
      <c r="C7861" s="25">
        <v>11</v>
      </c>
      <c r="D7861" s="25">
        <v>14.2</v>
      </c>
      <c r="E7861" s="25">
        <v>409.08</v>
      </c>
      <c r="J7861" s="1"/>
      <c r="K7861" s="1"/>
      <c r="L7861" s="1"/>
      <c r="M7861" s="1"/>
      <c r="N7861" s="1"/>
      <c r="AA7861" s="1"/>
      <c r="AB7861" s="1"/>
      <c r="AC7861" s="1"/>
    </row>
    <row r="7862" spans="2:29" x14ac:dyDescent="0.25">
      <c r="B7862" s="27">
        <f t="shared" si="184"/>
        <v>39775.499999980937</v>
      </c>
      <c r="C7862" s="25">
        <v>12</v>
      </c>
      <c r="D7862" s="25">
        <v>14.2</v>
      </c>
      <c r="E7862" s="25">
        <v>490.53</v>
      </c>
      <c r="J7862" s="1"/>
      <c r="K7862" s="1"/>
      <c r="L7862" s="1"/>
      <c r="M7862" s="1"/>
      <c r="N7862" s="1"/>
      <c r="AA7862" s="1"/>
      <c r="AB7862" s="1"/>
      <c r="AC7862" s="1"/>
    </row>
    <row r="7863" spans="2:29" x14ac:dyDescent="0.25">
      <c r="B7863" s="27">
        <f t="shared" si="184"/>
        <v>39775.541666647601</v>
      </c>
      <c r="C7863" s="25">
        <v>13</v>
      </c>
      <c r="D7863" s="25">
        <v>15.1</v>
      </c>
      <c r="E7863" s="25">
        <v>512.89</v>
      </c>
      <c r="J7863" s="1"/>
      <c r="K7863" s="1"/>
      <c r="L7863" s="1"/>
      <c r="M7863" s="1"/>
      <c r="N7863" s="1"/>
      <c r="AA7863" s="1"/>
      <c r="AB7863" s="1"/>
      <c r="AC7863" s="1"/>
    </row>
    <row r="7864" spans="2:29" x14ac:dyDescent="0.25">
      <c r="B7864" s="27">
        <f t="shared" si="184"/>
        <v>39775.583333314265</v>
      </c>
      <c r="C7864" s="25">
        <v>14</v>
      </c>
      <c r="D7864" s="25">
        <v>15.8</v>
      </c>
      <c r="E7864" s="25">
        <v>473.33</v>
      </c>
      <c r="J7864" s="1"/>
      <c r="K7864" s="1"/>
      <c r="L7864" s="1"/>
      <c r="M7864" s="1"/>
      <c r="N7864" s="1"/>
      <c r="AA7864" s="1"/>
      <c r="AB7864" s="1"/>
      <c r="AC7864" s="1"/>
    </row>
    <row r="7865" spans="2:29" x14ac:dyDescent="0.25">
      <c r="B7865" s="27">
        <f t="shared" si="184"/>
        <v>39775.62499998093</v>
      </c>
      <c r="C7865" s="25">
        <v>15</v>
      </c>
      <c r="D7865" s="25">
        <v>16.2</v>
      </c>
      <c r="E7865" s="25">
        <v>375.34</v>
      </c>
      <c r="J7865" s="1"/>
      <c r="K7865" s="1"/>
      <c r="L7865" s="1"/>
      <c r="M7865" s="1"/>
      <c r="N7865" s="1"/>
      <c r="AA7865" s="1"/>
      <c r="AB7865" s="1"/>
      <c r="AC7865" s="1"/>
    </row>
    <row r="7866" spans="2:29" x14ac:dyDescent="0.25">
      <c r="B7866" s="27">
        <f t="shared" si="184"/>
        <v>39775.666666647594</v>
      </c>
      <c r="C7866" s="25">
        <v>16</v>
      </c>
      <c r="D7866" s="25">
        <v>16.399999999999999</v>
      </c>
      <c r="E7866" s="25">
        <v>229.75</v>
      </c>
      <c r="J7866" s="1"/>
      <c r="K7866" s="1"/>
      <c r="L7866" s="1"/>
      <c r="M7866" s="1"/>
      <c r="N7866" s="1"/>
      <c r="AA7866" s="1"/>
      <c r="AB7866" s="1"/>
      <c r="AC7866" s="1"/>
    </row>
    <row r="7867" spans="2:29" x14ac:dyDescent="0.25">
      <c r="B7867" s="27">
        <f t="shared" si="184"/>
        <v>39775.708333314258</v>
      </c>
      <c r="C7867" s="25">
        <v>17</v>
      </c>
      <c r="D7867" s="25">
        <v>15.6</v>
      </c>
      <c r="E7867" s="25">
        <v>59.85</v>
      </c>
      <c r="J7867" s="1"/>
      <c r="K7867" s="1"/>
      <c r="L7867" s="1"/>
      <c r="M7867" s="1"/>
      <c r="N7867" s="1"/>
      <c r="AA7867" s="1"/>
      <c r="AB7867" s="1"/>
      <c r="AC7867" s="1"/>
    </row>
    <row r="7868" spans="2:29" x14ac:dyDescent="0.25">
      <c r="B7868" s="27">
        <f t="shared" si="184"/>
        <v>39775.749999980922</v>
      </c>
      <c r="C7868" s="25">
        <v>18</v>
      </c>
      <c r="D7868" s="25">
        <v>13.7</v>
      </c>
      <c r="E7868" s="25">
        <v>0</v>
      </c>
      <c r="J7868" s="1"/>
      <c r="K7868" s="1"/>
      <c r="L7868" s="1"/>
      <c r="M7868" s="1"/>
      <c r="N7868" s="1"/>
      <c r="AA7868" s="1"/>
      <c r="AB7868" s="1"/>
      <c r="AC7868" s="1"/>
    </row>
    <row r="7869" spans="2:29" x14ac:dyDescent="0.25">
      <c r="B7869" s="27">
        <f t="shared" si="184"/>
        <v>39775.791666647587</v>
      </c>
      <c r="C7869" s="25">
        <v>19</v>
      </c>
      <c r="D7869" s="25">
        <v>13.3</v>
      </c>
      <c r="E7869" s="25">
        <v>0</v>
      </c>
      <c r="J7869" s="1"/>
      <c r="K7869" s="1"/>
      <c r="L7869" s="1"/>
      <c r="M7869" s="1"/>
      <c r="N7869" s="1"/>
      <c r="AA7869" s="1"/>
      <c r="AB7869" s="1"/>
      <c r="AC7869" s="1"/>
    </row>
    <row r="7870" spans="2:29" x14ac:dyDescent="0.25">
      <c r="B7870" s="27">
        <f t="shared" si="184"/>
        <v>39775.833333314251</v>
      </c>
      <c r="C7870" s="25">
        <v>20</v>
      </c>
      <c r="D7870" s="25">
        <v>13.1</v>
      </c>
      <c r="E7870" s="25">
        <v>0</v>
      </c>
      <c r="J7870" s="1"/>
      <c r="K7870" s="1"/>
      <c r="L7870" s="1"/>
      <c r="M7870" s="1"/>
      <c r="N7870" s="1"/>
      <c r="AA7870" s="1"/>
      <c r="AB7870" s="1"/>
      <c r="AC7870" s="1"/>
    </row>
    <row r="7871" spans="2:29" x14ac:dyDescent="0.25">
      <c r="B7871" s="27">
        <f t="shared" si="184"/>
        <v>39775.874999980915</v>
      </c>
      <c r="C7871" s="25">
        <v>21</v>
      </c>
      <c r="D7871" s="25">
        <v>13</v>
      </c>
      <c r="E7871" s="25">
        <v>0</v>
      </c>
      <c r="J7871" s="1"/>
      <c r="K7871" s="1"/>
      <c r="L7871" s="1"/>
      <c r="M7871" s="1"/>
      <c r="N7871" s="1"/>
      <c r="AA7871" s="1"/>
      <c r="AB7871" s="1"/>
      <c r="AC7871" s="1"/>
    </row>
    <row r="7872" spans="2:29" x14ac:dyDescent="0.25">
      <c r="B7872" s="27">
        <f t="shared" si="184"/>
        <v>39775.916666647579</v>
      </c>
      <c r="C7872" s="25">
        <v>22</v>
      </c>
      <c r="D7872" s="25">
        <v>13.1</v>
      </c>
      <c r="E7872" s="25">
        <v>0</v>
      </c>
      <c r="J7872" s="1"/>
      <c r="K7872" s="1"/>
      <c r="L7872" s="1"/>
      <c r="M7872" s="1"/>
      <c r="N7872" s="1"/>
      <c r="AA7872" s="1"/>
      <c r="AB7872" s="1"/>
      <c r="AC7872" s="1"/>
    </row>
    <row r="7873" spans="2:29" x14ac:dyDescent="0.25">
      <c r="B7873" s="27">
        <f t="shared" si="184"/>
        <v>39775.958333314244</v>
      </c>
      <c r="C7873" s="25">
        <v>23</v>
      </c>
      <c r="D7873" s="25">
        <v>13.1</v>
      </c>
      <c r="E7873" s="25">
        <v>0</v>
      </c>
      <c r="J7873" s="1"/>
      <c r="K7873" s="1"/>
      <c r="L7873" s="1"/>
      <c r="M7873" s="1"/>
      <c r="N7873" s="1"/>
      <c r="AA7873" s="1"/>
      <c r="AB7873" s="1"/>
      <c r="AC7873" s="1"/>
    </row>
    <row r="7874" spans="2:29" x14ac:dyDescent="0.25">
      <c r="B7874" s="27">
        <f t="shared" si="184"/>
        <v>39775.999999980908</v>
      </c>
      <c r="C7874" s="25">
        <v>0</v>
      </c>
      <c r="D7874" s="25">
        <v>13.1</v>
      </c>
      <c r="E7874" s="25">
        <v>0</v>
      </c>
      <c r="J7874" s="1"/>
      <c r="K7874" s="1"/>
      <c r="L7874" s="1"/>
      <c r="M7874" s="1"/>
      <c r="N7874" s="1"/>
      <c r="AA7874" s="1"/>
      <c r="AB7874" s="1"/>
      <c r="AC7874" s="1"/>
    </row>
    <row r="7875" spans="2:29" x14ac:dyDescent="0.25">
      <c r="B7875" s="27">
        <f t="shared" ref="B7875:B7938" si="185">B7874+1/24</f>
        <v>39776.041666647572</v>
      </c>
      <c r="C7875" s="25">
        <v>1</v>
      </c>
      <c r="D7875" s="25">
        <v>13</v>
      </c>
      <c r="E7875" s="25">
        <v>0</v>
      </c>
      <c r="J7875" s="1"/>
      <c r="K7875" s="1"/>
      <c r="L7875" s="1"/>
      <c r="M7875" s="1"/>
      <c r="N7875" s="1"/>
      <c r="AA7875" s="1"/>
      <c r="AB7875" s="1"/>
      <c r="AC7875" s="1"/>
    </row>
    <row r="7876" spans="2:29" x14ac:dyDescent="0.25">
      <c r="B7876" s="27">
        <f t="shared" si="185"/>
        <v>39776.083333314236</v>
      </c>
      <c r="C7876" s="25">
        <v>2</v>
      </c>
      <c r="D7876" s="25">
        <v>12.8</v>
      </c>
      <c r="E7876" s="25">
        <v>0</v>
      </c>
      <c r="J7876" s="1"/>
      <c r="K7876" s="1"/>
      <c r="L7876" s="1"/>
      <c r="M7876" s="1"/>
      <c r="N7876" s="1"/>
      <c r="AA7876" s="1"/>
      <c r="AB7876" s="1"/>
      <c r="AC7876" s="1"/>
    </row>
    <row r="7877" spans="2:29" x14ac:dyDescent="0.25">
      <c r="B7877" s="27">
        <f t="shared" si="185"/>
        <v>39776.124999980901</v>
      </c>
      <c r="C7877" s="25">
        <v>3</v>
      </c>
      <c r="D7877" s="25">
        <v>13</v>
      </c>
      <c r="E7877" s="25">
        <v>0</v>
      </c>
      <c r="J7877" s="1"/>
      <c r="K7877" s="1"/>
      <c r="L7877" s="1"/>
      <c r="M7877" s="1"/>
      <c r="N7877" s="1"/>
      <c r="AA7877" s="1"/>
      <c r="AB7877" s="1"/>
      <c r="AC7877" s="1"/>
    </row>
    <row r="7878" spans="2:29" x14ac:dyDescent="0.25">
      <c r="B7878" s="27">
        <f t="shared" si="185"/>
        <v>39776.166666647565</v>
      </c>
      <c r="C7878" s="25">
        <v>4</v>
      </c>
      <c r="D7878" s="25">
        <v>13.2</v>
      </c>
      <c r="E7878" s="25">
        <v>0</v>
      </c>
      <c r="J7878" s="1"/>
      <c r="K7878" s="1"/>
      <c r="L7878" s="1"/>
      <c r="M7878" s="1"/>
      <c r="N7878" s="1"/>
      <c r="AA7878" s="1"/>
      <c r="AB7878" s="1"/>
      <c r="AC7878" s="1"/>
    </row>
    <row r="7879" spans="2:29" x14ac:dyDescent="0.25">
      <c r="B7879" s="27">
        <f t="shared" si="185"/>
        <v>39776.208333314229</v>
      </c>
      <c r="C7879" s="25">
        <v>5</v>
      </c>
      <c r="D7879" s="25">
        <v>13.6</v>
      </c>
      <c r="E7879" s="25">
        <v>0</v>
      </c>
      <c r="J7879" s="1"/>
      <c r="K7879" s="1"/>
      <c r="L7879" s="1"/>
      <c r="M7879" s="1"/>
      <c r="N7879" s="1"/>
      <c r="AA7879" s="1"/>
      <c r="AB7879" s="1"/>
      <c r="AC7879" s="1"/>
    </row>
    <row r="7880" spans="2:29" x14ac:dyDescent="0.25">
      <c r="B7880" s="27">
        <f t="shared" si="185"/>
        <v>39776.249999980893</v>
      </c>
      <c r="C7880" s="25">
        <v>6</v>
      </c>
      <c r="D7880" s="25">
        <v>13.5</v>
      </c>
      <c r="E7880" s="25">
        <v>0</v>
      </c>
      <c r="J7880" s="1"/>
      <c r="K7880" s="1"/>
      <c r="L7880" s="1"/>
      <c r="M7880" s="1"/>
      <c r="N7880" s="1"/>
      <c r="AA7880" s="1"/>
      <c r="AB7880" s="1"/>
      <c r="AC7880" s="1"/>
    </row>
    <row r="7881" spans="2:29" x14ac:dyDescent="0.25">
      <c r="B7881" s="27">
        <f t="shared" si="185"/>
        <v>39776.291666647558</v>
      </c>
      <c r="C7881" s="25">
        <v>7</v>
      </c>
      <c r="D7881" s="25">
        <v>13.8</v>
      </c>
      <c r="E7881" s="25">
        <v>0</v>
      </c>
      <c r="J7881" s="1"/>
      <c r="K7881" s="1"/>
      <c r="L7881" s="1"/>
      <c r="M7881" s="1"/>
      <c r="N7881" s="1"/>
      <c r="AA7881" s="1"/>
      <c r="AB7881" s="1"/>
      <c r="AC7881" s="1"/>
    </row>
    <row r="7882" spans="2:29" x14ac:dyDescent="0.25">
      <c r="B7882" s="27">
        <f t="shared" si="185"/>
        <v>39776.333333314222</v>
      </c>
      <c r="C7882" s="25">
        <v>8</v>
      </c>
      <c r="D7882" s="25">
        <v>13.4</v>
      </c>
      <c r="E7882" s="25">
        <v>0</v>
      </c>
      <c r="J7882" s="1"/>
      <c r="K7882" s="1"/>
      <c r="L7882" s="1"/>
      <c r="M7882" s="1"/>
      <c r="N7882" s="1"/>
      <c r="AA7882" s="1"/>
      <c r="AB7882" s="1"/>
      <c r="AC7882" s="1"/>
    </row>
    <row r="7883" spans="2:29" x14ac:dyDescent="0.25">
      <c r="B7883" s="27">
        <f t="shared" si="185"/>
        <v>39776.374999980886</v>
      </c>
      <c r="C7883" s="25">
        <v>9</v>
      </c>
      <c r="D7883" s="25">
        <v>13.5</v>
      </c>
      <c r="E7883" s="25">
        <v>97.85</v>
      </c>
      <c r="J7883" s="1"/>
      <c r="K7883" s="1"/>
      <c r="L7883" s="1"/>
      <c r="M7883" s="1"/>
      <c r="N7883" s="1"/>
      <c r="AA7883" s="1"/>
      <c r="AB7883" s="1"/>
      <c r="AC7883" s="1"/>
    </row>
    <row r="7884" spans="2:29" x14ac:dyDescent="0.25">
      <c r="B7884" s="27">
        <f t="shared" si="185"/>
        <v>39776.41666664755</v>
      </c>
      <c r="C7884" s="25">
        <v>10</v>
      </c>
      <c r="D7884" s="25">
        <v>13.7</v>
      </c>
      <c r="E7884" s="25">
        <v>97.94</v>
      </c>
      <c r="J7884" s="1"/>
      <c r="K7884" s="1"/>
      <c r="L7884" s="1"/>
      <c r="M7884" s="1"/>
      <c r="N7884" s="1"/>
      <c r="AA7884" s="1"/>
      <c r="AB7884" s="1"/>
      <c r="AC7884" s="1"/>
    </row>
    <row r="7885" spans="2:29" x14ac:dyDescent="0.25">
      <c r="B7885" s="27">
        <f t="shared" si="185"/>
        <v>39776.458333314215</v>
      </c>
      <c r="C7885" s="25">
        <v>11</v>
      </c>
      <c r="D7885" s="25">
        <v>13.4</v>
      </c>
      <c r="E7885" s="25">
        <v>52.12</v>
      </c>
      <c r="J7885" s="1"/>
      <c r="K7885" s="1"/>
      <c r="L7885" s="1"/>
      <c r="M7885" s="1"/>
      <c r="N7885" s="1"/>
      <c r="AA7885" s="1"/>
      <c r="AB7885" s="1"/>
      <c r="AC7885" s="1"/>
    </row>
    <row r="7886" spans="2:29" x14ac:dyDescent="0.25">
      <c r="B7886" s="27">
        <f t="shared" si="185"/>
        <v>39776.499999980879</v>
      </c>
      <c r="C7886" s="25">
        <v>12</v>
      </c>
      <c r="D7886" s="25">
        <v>14.3</v>
      </c>
      <c r="E7886" s="25">
        <v>46.82</v>
      </c>
      <c r="J7886" s="1"/>
      <c r="K7886" s="1"/>
      <c r="L7886" s="1"/>
      <c r="M7886" s="1"/>
      <c r="N7886" s="1"/>
      <c r="AA7886" s="1"/>
      <c r="AB7886" s="1"/>
      <c r="AC7886" s="1"/>
    </row>
    <row r="7887" spans="2:29" x14ac:dyDescent="0.25">
      <c r="B7887" s="27">
        <f t="shared" si="185"/>
        <v>39776.541666647543</v>
      </c>
      <c r="C7887" s="25">
        <v>13</v>
      </c>
      <c r="D7887" s="25">
        <v>13.8</v>
      </c>
      <c r="E7887" s="25">
        <v>51.8</v>
      </c>
      <c r="J7887" s="1"/>
      <c r="K7887" s="1"/>
      <c r="L7887" s="1"/>
      <c r="M7887" s="1"/>
      <c r="N7887" s="1"/>
      <c r="AA7887" s="1"/>
      <c r="AB7887" s="1"/>
      <c r="AC7887" s="1"/>
    </row>
    <row r="7888" spans="2:29" x14ac:dyDescent="0.25">
      <c r="B7888" s="27">
        <f t="shared" si="185"/>
        <v>39776.583333314207</v>
      </c>
      <c r="C7888" s="25">
        <v>14</v>
      </c>
      <c r="D7888" s="25">
        <v>13.8</v>
      </c>
      <c r="E7888" s="25">
        <v>41.11</v>
      </c>
      <c r="J7888" s="1"/>
      <c r="K7888" s="1"/>
      <c r="L7888" s="1"/>
      <c r="M7888" s="1"/>
      <c r="N7888" s="1"/>
      <c r="AA7888" s="1"/>
      <c r="AB7888" s="1"/>
      <c r="AC7888" s="1"/>
    </row>
    <row r="7889" spans="2:29" x14ac:dyDescent="0.25">
      <c r="B7889" s="27">
        <f t="shared" si="185"/>
        <v>39776.624999980872</v>
      </c>
      <c r="C7889" s="25">
        <v>15</v>
      </c>
      <c r="D7889" s="25">
        <v>14.6</v>
      </c>
      <c r="E7889" s="25">
        <v>29.86</v>
      </c>
      <c r="J7889" s="1"/>
      <c r="K7889" s="1"/>
      <c r="L7889" s="1"/>
      <c r="M7889" s="1"/>
      <c r="N7889" s="1"/>
      <c r="AA7889" s="1"/>
      <c r="AB7889" s="1"/>
      <c r="AC7889" s="1"/>
    </row>
    <row r="7890" spans="2:29" x14ac:dyDescent="0.25">
      <c r="B7890" s="27">
        <f t="shared" si="185"/>
        <v>39776.666666647536</v>
      </c>
      <c r="C7890" s="25">
        <v>16</v>
      </c>
      <c r="D7890" s="25">
        <v>14.1</v>
      </c>
      <c r="E7890" s="25">
        <v>8.7100000000000009</v>
      </c>
      <c r="J7890" s="1"/>
      <c r="K7890" s="1"/>
      <c r="L7890" s="1"/>
      <c r="M7890" s="1"/>
      <c r="N7890" s="1"/>
      <c r="AA7890" s="1"/>
      <c r="AB7890" s="1"/>
      <c r="AC7890" s="1"/>
    </row>
    <row r="7891" spans="2:29" x14ac:dyDescent="0.25">
      <c r="B7891" s="27">
        <f t="shared" si="185"/>
        <v>39776.7083333142</v>
      </c>
      <c r="C7891" s="25">
        <v>17</v>
      </c>
      <c r="D7891" s="25">
        <v>13.3</v>
      </c>
      <c r="E7891" s="25">
        <v>0</v>
      </c>
      <c r="J7891" s="1"/>
      <c r="K7891" s="1"/>
      <c r="L7891" s="1"/>
      <c r="M7891" s="1"/>
      <c r="N7891" s="1"/>
      <c r="AA7891" s="1"/>
      <c r="AB7891" s="1"/>
      <c r="AC7891" s="1"/>
    </row>
    <row r="7892" spans="2:29" x14ac:dyDescent="0.25">
      <c r="B7892" s="27">
        <f t="shared" si="185"/>
        <v>39776.749999980864</v>
      </c>
      <c r="C7892" s="25">
        <v>18</v>
      </c>
      <c r="D7892" s="25">
        <v>13.5</v>
      </c>
      <c r="E7892" s="25">
        <v>0</v>
      </c>
      <c r="J7892" s="1"/>
      <c r="K7892" s="1"/>
      <c r="L7892" s="1"/>
      <c r="M7892" s="1"/>
      <c r="N7892" s="1"/>
      <c r="AA7892" s="1"/>
      <c r="AB7892" s="1"/>
      <c r="AC7892" s="1"/>
    </row>
    <row r="7893" spans="2:29" x14ac:dyDescent="0.25">
      <c r="B7893" s="27">
        <f t="shared" si="185"/>
        <v>39776.791666647528</v>
      </c>
      <c r="C7893" s="25">
        <v>19</v>
      </c>
      <c r="D7893" s="25">
        <v>13.5</v>
      </c>
      <c r="E7893" s="25">
        <v>0</v>
      </c>
      <c r="J7893" s="1"/>
      <c r="K7893" s="1"/>
      <c r="L7893" s="1"/>
      <c r="M7893" s="1"/>
      <c r="N7893" s="1"/>
      <c r="AA7893" s="1"/>
      <c r="AB7893" s="1"/>
      <c r="AC7893" s="1"/>
    </row>
    <row r="7894" spans="2:29" x14ac:dyDescent="0.25">
      <c r="B7894" s="27">
        <f t="shared" si="185"/>
        <v>39776.833333314193</v>
      </c>
      <c r="C7894" s="25">
        <v>20</v>
      </c>
      <c r="D7894" s="25">
        <v>13.2</v>
      </c>
      <c r="E7894" s="25">
        <v>0</v>
      </c>
      <c r="J7894" s="1"/>
      <c r="K7894" s="1"/>
      <c r="L7894" s="1"/>
      <c r="M7894" s="1"/>
      <c r="N7894" s="1"/>
      <c r="AA7894" s="1"/>
      <c r="AB7894" s="1"/>
      <c r="AC7894" s="1"/>
    </row>
    <row r="7895" spans="2:29" x14ac:dyDescent="0.25">
      <c r="B7895" s="27">
        <f t="shared" si="185"/>
        <v>39776.874999980857</v>
      </c>
      <c r="C7895" s="25">
        <v>21</v>
      </c>
      <c r="D7895" s="25">
        <v>13</v>
      </c>
      <c r="E7895" s="25">
        <v>0</v>
      </c>
      <c r="J7895" s="1"/>
      <c r="K7895" s="1"/>
      <c r="L7895" s="1"/>
      <c r="M7895" s="1"/>
      <c r="N7895" s="1"/>
      <c r="AA7895" s="1"/>
      <c r="AB7895" s="1"/>
      <c r="AC7895" s="1"/>
    </row>
    <row r="7896" spans="2:29" x14ac:dyDescent="0.25">
      <c r="B7896" s="27">
        <f t="shared" si="185"/>
        <v>39776.916666647521</v>
      </c>
      <c r="C7896" s="25">
        <v>22</v>
      </c>
      <c r="D7896" s="25">
        <v>13</v>
      </c>
      <c r="E7896" s="25">
        <v>0</v>
      </c>
      <c r="J7896" s="1"/>
      <c r="K7896" s="1"/>
      <c r="L7896" s="1"/>
      <c r="M7896" s="1"/>
      <c r="N7896" s="1"/>
      <c r="AA7896" s="1"/>
      <c r="AB7896" s="1"/>
      <c r="AC7896" s="1"/>
    </row>
    <row r="7897" spans="2:29" x14ac:dyDescent="0.25">
      <c r="B7897" s="27">
        <f t="shared" si="185"/>
        <v>39776.958333314185</v>
      </c>
      <c r="C7897" s="25">
        <v>23</v>
      </c>
      <c r="D7897" s="25">
        <v>13</v>
      </c>
      <c r="E7897" s="25">
        <v>0</v>
      </c>
      <c r="J7897" s="1"/>
      <c r="K7897" s="1"/>
      <c r="L7897" s="1"/>
      <c r="M7897" s="1"/>
      <c r="N7897" s="1"/>
      <c r="AA7897" s="1"/>
      <c r="AB7897" s="1"/>
      <c r="AC7897" s="1"/>
    </row>
    <row r="7898" spans="2:29" x14ac:dyDescent="0.25">
      <c r="B7898" s="27">
        <f t="shared" si="185"/>
        <v>39776.99999998085</v>
      </c>
      <c r="C7898" s="25">
        <v>0</v>
      </c>
      <c r="D7898" s="25">
        <v>12.7</v>
      </c>
      <c r="E7898" s="25">
        <v>0</v>
      </c>
      <c r="J7898" s="1"/>
      <c r="K7898" s="1"/>
      <c r="L7898" s="1"/>
      <c r="M7898" s="1"/>
      <c r="N7898" s="1"/>
      <c r="AA7898" s="1"/>
      <c r="AB7898" s="1"/>
      <c r="AC7898" s="1"/>
    </row>
    <row r="7899" spans="2:29" x14ac:dyDescent="0.25">
      <c r="B7899" s="27">
        <f t="shared" si="185"/>
        <v>39777.041666647514</v>
      </c>
      <c r="C7899" s="25">
        <v>1</v>
      </c>
      <c r="D7899" s="25">
        <v>12.2</v>
      </c>
      <c r="E7899" s="25">
        <v>0</v>
      </c>
      <c r="J7899" s="1"/>
      <c r="K7899" s="1"/>
      <c r="L7899" s="1"/>
      <c r="M7899" s="1"/>
      <c r="N7899" s="1"/>
      <c r="AA7899" s="1"/>
      <c r="AB7899" s="1"/>
      <c r="AC7899" s="1"/>
    </row>
    <row r="7900" spans="2:29" x14ac:dyDescent="0.25">
      <c r="B7900" s="27">
        <f t="shared" si="185"/>
        <v>39777.083333314178</v>
      </c>
      <c r="C7900" s="25">
        <v>2</v>
      </c>
      <c r="D7900" s="25">
        <v>11.7</v>
      </c>
      <c r="E7900" s="25">
        <v>0</v>
      </c>
      <c r="J7900" s="1"/>
      <c r="K7900" s="1"/>
      <c r="L7900" s="1"/>
      <c r="M7900" s="1"/>
      <c r="N7900" s="1"/>
      <c r="AA7900" s="1"/>
      <c r="AB7900" s="1"/>
      <c r="AC7900" s="1"/>
    </row>
    <row r="7901" spans="2:29" x14ac:dyDescent="0.25">
      <c r="B7901" s="27">
        <f t="shared" si="185"/>
        <v>39777.124999980842</v>
      </c>
      <c r="C7901" s="25">
        <v>3</v>
      </c>
      <c r="D7901" s="25">
        <v>11.7</v>
      </c>
      <c r="E7901" s="25">
        <v>0</v>
      </c>
      <c r="J7901" s="1"/>
      <c r="K7901" s="1"/>
      <c r="L7901" s="1"/>
      <c r="M7901" s="1"/>
      <c r="N7901" s="1"/>
      <c r="AA7901" s="1"/>
      <c r="AB7901" s="1"/>
      <c r="AC7901" s="1"/>
    </row>
    <row r="7902" spans="2:29" x14ac:dyDescent="0.25">
      <c r="B7902" s="27">
        <f t="shared" si="185"/>
        <v>39777.166666647507</v>
      </c>
      <c r="C7902" s="25">
        <v>4</v>
      </c>
      <c r="D7902" s="25">
        <v>11.8</v>
      </c>
      <c r="E7902" s="25">
        <v>0</v>
      </c>
      <c r="J7902" s="1"/>
      <c r="K7902" s="1"/>
      <c r="L7902" s="1"/>
      <c r="M7902" s="1"/>
      <c r="N7902" s="1"/>
      <c r="AA7902" s="1"/>
      <c r="AB7902" s="1"/>
      <c r="AC7902" s="1"/>
    </row>
    <row r="7903" spans="2:29" x14ac:dyDescent="0.25">
      <c r="B7903" s="27">
        <f t="shared" si="185"/>
        <v>39777.208333314171</v>
      </c>
      <c r="C7903" s="25">
        <v>5</v>
      </c>
      <c r="D7903" s="25">
        <v>12.1</v>
      </c>
      <c r="E7903" s="25">
        <v>0</v>
      </c>
      <c r="J7903" s="1"/>
      <c r="K7903" s="1"/>
      <c r="L7903" s="1"/>
      <c r="M7903" s="1"/>
      <c r="N7903" s="1"/>
      <c r="AA7903" s="1"/>
      <c r="AB7903" s="1"/>
      <c r="AC7903" s="1"/>
    </row>
    <row r="7904" spans="2:29" x14ac:dyDescent="0.25">
      <c r="B7904" s="27">
        <f t="shared" si="185"/>
        <v>39777.249999980835</v>
      </c>
      <c r="C7904" s="25">
        <v>6</v>
      </c>
      <c r="D7904" s="25">
        <v>12</v>
      </c>
      <c r="E7904" s="25">
        <v>0</v>
      </c>
      <c r="J7904" s="1"/>
      <c r="K7904" s="1"/>
      <c r="L7904" s="1"/>
      <c r="M7904" s="1"/>
      <c r="N7904" s="1"/>
      <c r="AA7904" s="1"/>
      <c r="AB7904" s="1"/>
      <c r="AC7904" s="1"/>
    </row>
    <row r="7905" spans="2:29" x14ac:dyDescent="0.25">
      <c r="B7905" s="27">
        <f t="shared" si="185"/>
        <v>39777.291666647499</v>
      </c>
      <c r="C7905" s="25">
        <v>7</v>
      </c>
      <c r="D7905" s="25">
        <v>11.7</v>
      </c>
      <c r="E7905" s="25">
        <v>0</v>
      </c>
      <c r="J7905" s="1"/>
      <c r="K7905" s="1"/>
      <c r="L7905" s="1"/>
      <c r="M7905" s="1"/>
      <c r="N7905" s="1"/>
      <c r="AA7905" s="1"/>
      <c r="AB7905" s="1"/>
      <c r="AC7905" s="1"/>
    </row>
    <row r="7906" spans="2:29" x14ac:dyDescent="0.25">
      <c r="B7906" s="27">
        <f t="shared" si="185"/>
        <v>39777.333333314164</v>
      </c>
      <c r="C7906" s="25">
        <v>8</v>
      </c>
      <c r="D7906" s="25">
        <v>11.5</v>
      </c>
      <c r="E7906" s="25">
        <v>0</v>
      </c>
      <c r="J7906" s="1"/>
      <c r="K7906" s="1"/>
      <c r="L7906" s="1"/>
      <c r="M7906" s="1"/>
      <c r="N7906" s="1"/>
      <c r="AA7906" s="1"/>
      <c r="AB7906" s="1"/>
      <c r="AC7906" s="1"/>
    </row>
    <row r="7907" spans="2:29" x14ac:dyDescent="0.25">
      <c r="B7907" s="27">
        <f t="shared" si="185"/>
        <v>39777.374999980828</v>
      </c>
      <c r="C7907" s="25">
        <v>9</v>
      </c>
      <c r="D7907" s="25">
        <v>11.3</v>
      </c>
      <c r="E7907" s="25">
        <v>11.04</v>
      </c>
      <c r="J7907" s="1"/>
      <c r="K7907" s="1"/>
      <c r="L7907" s="1"/>
      <c r="M7907" s="1"/>
      <c r="N7907" s="1"/>
      <c r="AA7907" s="1"/>
      <c r="AB7907" s="1"/>
      <c r="AC7907" s="1"/>
    </row>
    <row r="7908" spans="2:29" x14ac:dyDescent="0.25">
      <c r="B7908" s="27">
        <f t="shared" si="185"/>
        <v>39777.416666647492</v>
      </c>
      <c r="C7908" s="25">
        <v>10</v>
      </c>
      <c r="D7908" s="25">
        <v>10.5</v>
      </c>
      <c r="E7908" s="25">
        <v>35.36</v>
      </c>
      <c r="J7908" s="1"/>
      <c r="K7908" s="1"/>
      <c r="L7908" s="1"/>
      <c r="M7908" s="1"/>
      <c r="N7908" s="1"/>
      <c r="AA7908" s="1"/>
      <c r="AB7908" s="1"/>
      <c r="AC7908" s="1"/>
    </row>
    <row r="7909" spans="2:29" x14ac:dyDescent="0.25">
      <c r="B7909" s="27">
        <f t="shared" si="185"/>
        <v>39777.458333314156</v>
      </c>
      <c r="C7909" s="25">
        <v>11</v>
      </c>
      <c r="D7909" s="25">
        <v>10.3</v>
      </c>
      <c r="E7909" s="25">
        <v>57.06</v>
      </c>
      <c r="J7909" s="1"/>
      <c r="K7909" s="1"/>
      <c r="L7909" s="1"/>
      <c r="M7909" s="1"/>
      <c r="N7909" s="1"/>
      <c r="AA7909" s="1"/>
      <c r="AB7909" s="1"/>
      <c r="AC7909" s="1"/>
    </row>
    <row r="7910" spans="2:29" x14ac:dyDescent="0.25">
      <c r="B7910" s="27">
        <f t="shared" si="185"/>
        <v>39777.499999980821</v>
      </c>
      <c r="C7910" s="25">
        <v>12</v>
      </c>
      <c r="D7910" s="25">
        <v>13.3</v>
      </c>
      <c r="E7910" s="25">
        <v>484.36</v>
      </c>
      <c r="J7910" s="1"/>
      <c r="K7910" s="1"/>
      <c r="L7910" s="1"/>
      <c r="M7910" s="1"/>
      <c r="N7910" s="1"/>
      <c r="AA7910" s="1"/>
      <c r="AB7910" s="1"/>
      <c r="AC7910" s="1"/>
    </row>
    <row r="7911" spans="2:29" x14ac:dyDescent="0.25">
      <c r="B7911" s="27">
        <f t="shared" si="185"/>
        <v>39777.541666647485</v>
      </c>
      <c r="C7911" s="25">
        <v>13</v>
      </c>
      <c r="D7911" s="25">
        <v>13.5</v>
      </c>
      <c r="E7911" s="25">
        <v>508.1</v>
      </c>
      <c r="J7911" s="1"/>
      <c r="K7911" s="1"/>
      <c r="L7911" s="1"/>
      <c r="M7911" s="1"/>
      <c r="N7911" s="1"/>
      <c r="AA7911" s="1"/>
      <c r="AB7911" s="1"/>
      <c r="AC7911" s="1"/>
    </row>
    <row r="7912" spans="2:29" x14ac:dyDescent="0.25">
      <c r="B7912" s="27">
        <f t="shared" si="185"/>
        <v>39777.583333314149</v>
      </c>
      <c r="C7912" s="25">
        <v>14</v>
      </c>
      <c r="D7912" s="25">
        <v>13.5</v>
      </c>
      <c r="E7912" s="25">
        <v>469</v>
      </c>
      <c r="J7912" s="1"/>
      <c r="K7912" s="1"/>
      <c r="L7912" s="1"/>
      <c r="M7912" s="1"/>
      <c r="N7912" s="1"/>
      <c r="AA7912" s="1"/>
      <c r="AB7912" s="1"/>
      <c r="AC7912" s="1"/>
    </row>
    <row r="7913" spans="2:29" x14ac:dyDescent="0.25">
      <c r="B7913" s="27">
        <f t="shared" si="185"/>
        <v>39777.624999980813</v>
      </c>
      <c r="C7913" s="25">
        <v>15</v>
      </c>
      <c r="D7913" s="25">
        <v>13.3</v>
      </c>
      <c r="E7913" s="25">
        <v>371.84</v>
      </c>
      <c r="J7913" s="1"/>
      <c r="K7913" s="1"/>
      <c r="L7913" s="1"/>
      <c r="M7913" s="1"/>
      <c r="N7913" s="1"/>
      <c r="AA7913" s="1"/>
      <c r="AB7913" s="1"/>
      <c r="AC7913" s="1"/>
    </row>
    <row r="7914" spans="2:29" x14ac:dyDescent="0.25">
      <c r="B7914" s="27">
        <f t="shared" si="185"/>
        <v>39777.666666647478</v>
      </c>
      <c r="C7914" s="25">
        <v>16</v>
      </c>
      <c r="D7914" s="25">
        <v>13.1</v>
      </c>
      <c r="E7914" s="25">
        <v>199</v>
      </c>
      <c r="J7914" s="1"/>
      <c r="K7914" s="1"/>
      <c r="L7914" s="1"/>
      <c r="M7914" s="1"/>
      <c r="N7914" s="1"/>
      <c r="AA7914" s="1"/>
      <c r="AB7914" s="1"/>
      <c r="AC7914" s="1"/>
    </row>
    <row r="7915" spans="2:29" x14ac:dyDescent="0.25">
      <c r="B7915" s="27">
        <f t="shared" si="185"/>
        <v>39777.708333314142</v>
      </c>
      <c r="C7915" s="25">
        <v>17</v>
      </c>
      <c r="D7915" s="25">
        <v>12.3</v>
      </c>
      <c r="E7915" s="25">
        <v>29.06</v>
      </c>
      <c r="J7915" s="1"/>
      <c r="K7915" s="1"/>
      <c r="L7915" s="1"/>
      <c r="M7915" s="1"/>
      <c r="N7915" s="1"/>
      <c r="AA7915" s="1"/>
      <c r="AB7915" s="1"/>
      <c r="AC7915" s="1"/>
    </row>
    <row r="7916" spans="2:29" x14ac:dyDescent="0.25">
      <c r="B7916" s="27">
        <f t="shared" si="185"/>
        <v>39777.749999980806</v>
      </c>
      <c r="C7916" s="25">
        <v>18</v>
      </c>
      <c r="D7916" s="25">
        <v>11.4</v>
      </c>
      <c r="E7916" s="25">
        <v>0</v>
      </c>
      <c r="J7916" s="1"/>
      <c r="K7916" s="1"/>
      <c r="L7916" s="1"/>
      <c r="M7916" s="1"/>
      <c r="N7916" s="1"/>
      <c r="AA7916" s="1"/>
      <c r="AB7916" s="1"/>
      <c r="AC7916" s="1"/>
    </row>
    <row r="7917" spans="2:29" x14ac:dyDescent="0.25">
      <c r="B7917" s="27">
        <f t="shared" si="185"/>
        <v>39777.79166664747</v>
      </c>
      <c r="C7917" s="25">
        <v>19</v>
      </c>
      <c r="D7917" s="25">
        <v>10.7</v>
      </c>
      <c r="E7917" s="25">
        <v>0</v>
      </c>
      <c r="J7917" s="1"/>
      <c r="K7917" s="1"/>
      <c r="L7917" s="1"/>
      <c r="M7917" s="1"/>
      <c r="N7917" s="1"/>
      <c r="AA7917" s="1"/>
      <c r="AB7917" s="1"/>
      <c r="AC7917" s="1"/>
    </row>
    <row r="7918" spans="2:29" x14ac:dyDescent="0.25">
      <c r="B7918" s="27">
        <f t="shared" si="185"/>
        <v>39777.833333314135</v>
      </c>
      <c r="C7918" s="25">
        <v>20</v>
      </c>
      <c r="D7918" s="25">
        <v>10.6</v>
      </c>
      <c r="E7918" s="25">
        <v>0</v>
      </c>
      <c r="J7918" s="1"/>
      <c r="K7918" s="1"/>
      <c r="L7918" s="1"/>
      <c r="M7918" s="1"/>
      <c r="N7918" s="1"/>
      <c r="AA7918" s="1"/>
      <c r="AB7918" s="1"/>
      <c r="AC7918" s="1"/>
    </row>
    <row r="7919" spans="2:29" x14ac:dyDescent="0.25">
      <c r="B7919" s="27">
        <f t="shared" si="185"/>
        <v>39777.874999980799</v>
      </c>
      <c r="C7919" s="25">
        <v>21</v>
      </c>
      <c r="D7919" s="25">
        <v>10.9</v>
      </c>
      <c r="E7919" s="25">
        <v>0</v>
      </c>
      <c r="J7919" s="1"/>
      <c r="K7919" s="1"/>
      <c r="L7919" s="1"/>
      <c r="M7919" s="1"/>
      <c r="N7919" s="1"/>
      <c r="AA7919" s="1"/>
      <c r="AB7919" s="1"/>
      <c r="AC7919" s="1"/>
    </row>
    <row r="7920" spans="2:29" x14ac:dyDescent="0.25">
      <c r="B7920" s="27">
        <f t="shared" si="185"/>
        <v>39777.916666647463</v>
      </c>
      <c r="C7920" s="25">
        <v>22</v>
      </c>
      <c r="D7920" s="25">
        <v>10.4</v>
      </c>
      <c r="E7920" s="25">
        <v>0</v>
      </c>
      <c r="J7920" s="1"/>
      <c r="K7920" s="1"/>
      <c r="L7920" s="1"/>
      <c r="M7920" s="1"/>
      <c r="N7920" s="1"/>
      <c r="AA7920" s="1"/>
      <c r="AB7920" s="1"/>
      <c r="AC7920" s="1"/>
    </row>
    <row r="7921" spans="2:29" x14ac:dyDescent="0.25">
      <c r="B7921" s="27">
        <f t="shared" si="185"/>
        <v>39777.958333314127</v>
      </c>
      <c r="C7921" s="25">
        <v>23</v>
      </c>
      <c r="D7921" s="25">
        <v>9.9</v>
      </c>
      <c r="E7921" s="25">
        <v>0</v>
      </c>
      <c r="J7921" s="1"/>
      <c r="K7921" s="1"/>
      <c r="L7921" s="1"/>
      <c r="M7921" s="1"/>
      <c r="N7921" s="1"/>
      <c r="AA7921" s="1"/>
      <c r="AB7921" s="1"/>
      <c r="AC7921" s="1"/>
    </row>
    <row r="7922" spans="2:29" x14ac:dyDescent="0.25">
      <c r="B7922" s="27">
        <f t="shared" si="185"/>
        <v>39777.999999980791</v>
      </c>
      <c r="C7922" s="25">
        <v>0</v>
      </c>
      <c r="D7922" s="25">
        <v>9.4</v>
      </c>
      <c r="E7922" s="25">
        <v>0</v>
      </c>
      <c r="J7922" s="1"/>
      <c r="K7922" s="1"/>
      <c r="L7922" s="1"/>
      <c r="M7922" s="1"/>
      <c r="N7922" s="1"/>
      <c r="AA7922" s="1"/>
      <c r="AB7922" s="1"/>
      <c r="AC7922" s="1"/>
    </row>
    <row r="7923" spans="2:29" x14ac:dyDescent="0.25">
      <c r="B7923" s="27">
        <f t="shared" si="185"/>
        <v>39778.041666647456</v>
      </c>
      <c r="C7923" s="25">
        <v>1</v>
      </c>
      <c r="D7923" s="25">
        <v>8.9</v>
      </c>
      <c r="E7923" s="25">
        <v>0</v>
      </c>
      <c r="J7923" s="1"/>
      <c r="K7923" s="1"/>
      <c r="L7923" s="1"/>
      <c r="M7923" s="1"/>
      <c r="N7923" s="1"/>
      <c r="AA7923" s="1"/>
      <c r="AB7923" s="1"/>
      <c r="AC7923" s="1"/>
    </row>
    <row r="7924" spans="2:29" x14ac:dyDescent="0.25">
      <c r="B7924" s="27">
        <f t="shared" si="185"/>
        <v>39778.08333331412</v>
      </c>
      <c r="C7924" s="25">
        <v>2</v>
      </c>
      <c r="D7924" s="25">
        <v>8.3000000000000007</v>
      </c>
      <c r="E7924" s="25">
        <v>0</v>
      </c>
      <c r="J7924" s="1"/>
      <c r="K7924" s="1"/>
      <c r="L7924" s="1"/>
      <c r="M7924" s="1"/>
      <c r="N7924" s="1"/>
      <c r="AA7924" s="1"/>
      <c r="AB7924" s="1"/>
      <c r="AC7924" s="1"/>
    </row>
    <row r="7925" spans="2:29" x14ac:dyDescent="0.25">
      <c r="B7925" s="27">
        <f t="shared" si="185"/>
        <v>39778.124999980784</v>
      </c>
      <c r="C7925" s="25">
        <v>3</v>
      </c>
      <c r="D7925" s="25">
        <v>7.9</v>
      </c>
      <c r="E7925" s="25">
        <v>0</v>
      </c>
      <c r="J7925" s="1"/>
      <c r="K7925" s="1"/>
      <c r="L7925" s="1"/>
      <c r="M7925" s="1"/>
      <c r="N7925" s="1"/>
      <c r="AA7925" s="1"/>
      <c r="AB7925" s="1"/>
      <c r="AC7925" s="1"/>
    </row>
    <row r="7926" spans="2:29" x14ac:dyDescent="0.25">
      <c r="B7926" s="27">
        <f t="shared" si="185"/>
        <v>39778.166666647448</v>
      </c>
      <c r="C7926" s="25">
        <v>4</v>
      </c>
      <c r="D7926" s="25">
        <v>7.5</v>
      </c>
      <c r="E7926" s="25">
        <v>0</v>
      </c>
      <c r="J7926" s="1"/>
      <c r="K7926" s="1"/>
      <c r="L7926" s="1"/>
      <c r="M7926" s="1"/>
      <c r="N7926" s="1"/>
      <c r="AA7926" s="1"/>
      <c r="AB7926" s="1"/>
      <c r="AC7926" s="1"/>
    </row>
    <row r="7927" spans="2:29" x14ac:dyDescent="0.25">
      <c r="B7927" s="27">
        <f t="shared" si="185"/>
        <v>39778.208333314113</v>
      </c>
      <c r="C7927" s="25">
        <v>5</v>
      </c>
      <c r="D7927" s="25">
        <v>7</v>
      </c>
      <c r="E7927" s="25">
        <v>0</v>
      </c>
      <c r="J7927" s="1"/>
      <c r="K7927" s="1"/>
      <c r="L7927" s="1"/>
      <c r="M7927" s="1"/>
      <c r="N7927" s="1"/>
      <c r="AA7927" s="1"/>
      <c r="AB7927" s="1"/>
      <c r="AC7927" s="1"/>
    </row>
    <row r="7928" spans="2:29" x14ac:dyDescent="0.25">
      <c r="B7928" s="27">
        <f t="shared" si="185"/>
        <v>39778.249999980777</v>
      </c>
      <c r="C7928" s="25">
        <v>6</v>
      </c>
      <c r="D7928" s="25">
        <v>6.6</v>
      </c>
      <c r="E7928" s="25">
        <v>0</v>
      </c>
      <c r="J7928" s="1"/>
      <c r="K7928" s="1"/>
      <c r="L7928" s="1"/>
      <c r="M7928" s="1"/>
      <c r="N7928" s="1"/>
      <c r="AA7928" s="1"/>
      <c r="AB7928" s="1"/>
      <c r="AC7928" s="1"/>
    </row>
    <row r="7929" spans="2:29" x14ac:dyDescent="0.25">
      <c r="B7929" s="27">
        <f t="shared" si="185"/>
        <v>39778.291666647441</v>
      </c>
      <c r="C7929" s="25">
        <v>7</v>
      </c>
      <c r="D7929" s="25">
        <v>6.3</v>
      </c>
      <c r="E7929" s="25">
        <v>0</v>
      </c>
      <c r="J7929" s="1"/>
      <c r="K7929" s="1"/>
      <c r="L7929" s="1"/>
      <c r="M7929" s="1"/>
      <c r="N7929" s="1"/>
      <c r="AA7929" s="1"/>
      <c r="AB7929" s="1"/>
      <c r="AC7929" s="1"/>
    </row>
    <row r="7930" spans="2:29" x14ac:dyDescent="0.25">
      <c r="B7930" s="27">
        <f t="shared" si="185"/>
        <v>39778.333333314105</v>
      </c>
      <c r="C7930" s="25">
        <v>8</v>
      </c>
      <c r="D7930" s="25">
        <v>5.9</v>
      </c>
      <c r="E7930" s="25">
        <v>0</v>
      </c>
      <c r="J7930" s="1"/>
      <c r="K7930" s="1"/>
      <c r="L7930" s="1"/>
      <c r="M7930" s="1"/>
      <c r="N7930" s="1"/>
      <c r="AA7930" s="1"/>
      <c r="AB7930" s="1"/>
      <c r="AC7930" s="1"/>
    </row>
    <row r="7931" spans="2:29" x14ac:dyDescent="0.25">
      <c r="B7931" s="27">
        <f t="shared" si="185"/>
        <v>39778.37499998077</v>
      </c>
      <c r="C7931" s="25">
        <v>9</v>
      </c>
      <c r="D7931" s="25">
        <v>6.1</v>
      </c>
      <c r="E7931" s="25">
        <v>103.8</v>
      </c>
      <c r="J7931" s="1"/>
      <c r="K7931" s="1"/>
      <c r="L7931" s="1"/>
      <c r="M7931" s="1"/>
      <c r="N7931" s="1"/>
      <c r="AA7931" s="1"/>
      <c r="AB7931" s="1"/>
      <c r="AC7931" s="1"/>
    </row>
    <row r="7932" spans="2:29" x14ac:dyDescent="0.25">
      <c r="B7932" s="27">
        <f t="shared" si="185"/>
        <v>39778.416666647434</v>
      </c>
      <c r="C7932" s="25">
        <v>10</v>
      </c>
      <c r="D7932" s="25">
        <v>6.7</v>
      </c>
      <c r="E7932" s="25">
        <v>274.41000000000003</v>
      </c>
      <c r="J7932" s="1"/>
      <c r="K7932" s="1"/>
      <c r="L7932" s="1"/>
      <c r="M7932" s="1"/>
      <c r="N7932" s="1"/>
      <c r="AA7932" s="1"/>
      <c r="AB7932" s="1"/>
      <c r="AC7932" s="1"/>
    </row>
    <row r="7933" spans="2:29" x14ac:dyDescent="0.25">
      <c r="B7933" s="27">
        <f t="shared" si="185"/>
        <v>39778.458333314098</v>
      </c>
      <c r="C7933" s="25">
        <v>11</v>
      </c>
      <c r="D7933" s="25">
        <v>7.5</v>
      </c>
      <c r="E7933" s="25">
        <v>410.31</v>
      </c>
      <c r="J7933" s="1"/>
      <c r="K7933" s="1"/>
      <c r="L7933" s="1"/>
      <c r="M7933" s="1"/>
      <c r="N7933" s="1"/>
      <c r="AA7933" s="1"/>
      <c r="AB7933" s="1"/>
      <c r="AC7933" s="1"/>
    </row>
    <row r="7934" spans="2:29" x14ac:dyDescent="0.25">
      <c r="B7934" s="27">
        <f t="shared" si="185"/>
        <v>39778.499999980762</v>
      </c>
      <c r="C7934" s="25">
        <v>12</v>
      </c>
      <c r="D7934" s="25">
        <v>8.5</v>
      </c>
      <c r="E7934" s="25">
        <v>491.22</v>
      </c>
      <c r="J7934" s="1"/>
      <c r="K7934" s="1"/>
      <c r="L7934" s="1"/>
      <c r="M7934" s="1"/>
      <c r="N7934" s="1"/>
      <c r="AA7934" s="1"/>
      <c r="AB7934" s="1"/>
      <c r="AC7934" s="1"/>
    </row>
    <row r="7935" spans="2:29" x14ac:dyDescent="0.25">
      <c r="B7935" s="27">
        <f t="shared" si="185"/>
        <v>39778.541666647427</v>
      </c>
      <c r="C7935" s="25">
        <v>13</v>
      </c>
      <c r="D7935" s="25">
        <v>9.1999999999999993</v>
      </c>
      <c r="E7935" s="25">
        <v>513.97</v>
      </c>
      <c r="J7935" s="1"/>
      <c r="K7935" s="1"/>
      <c r="L7935" s="1"/>
      <c r="M7935" s="1"/>
      <c r="N7935" s="1"/>
      <c r="AA7935" s="1"/>
      <c r="AB7935" s="1"/>
      <c r="AC7935" s="1"/>
    </row>
    <row r="7936" spans="2:29" x14ac:dyDescent="0.25">
      <c r="B7936" s="27">
        <f t="shared" si="185"/>
        <v>39778.583333314091</v>
      </c>
      <c r="C7936" s="25">
        <v>14</v>
      </c>
      <c r="D7936" s="25">
        <v>9.6</v>
      </c>
      <c r="E7936" s="25">
        <v>474.78</v>
      </c>
      <c r="J7936" s="1"/>
      <c r="K7936" s="1"/>
      <c r="L7936" s="1"/>
      <c r="M7936" s="1"/>
      <c r="N7936" s="1"/>
      <c r="AA7936" s="1"/>
      <c r="AB7936" s="1"/>
      <c r="AC7936" s="1"/>
    </row>
    <row r="7937" spans="2:29" x14ac:dyDescent="0.25">
      <c r="B7937" s="27">
        <f t="shared" si="185"/>
        <v>39778.624999980755</v>
      </c>
      <c r="C7937" s="25">
        <v>15</v>
      </c>
      <c r="D7937" s="25">
        <v>10</v>
      </c>
      <c r="E7937" s="25">
        <v>376.54</v>
      </c>
      <c r="J7937" s="1"/>
      <c r="K7937" s="1"/>
      <c r="L7937" s="1"/>
      <c r="M7937" s="1"/>
      <c r="N7937" s="1"/>
      <c r="AA7937" s="1"/>
      <c r="AB7937" s="1"/>
      <c r="AC7937" s="1"/>
    </row>
    <row r="7938" spans="2:29" x14ac:dyDescent="0.25">
      <c r="B7938" s="27">
        <f t="shared" si="185"/>
        <v>39778.666666647419</v>
      </c>
      <c r="C7938" s="25">
        <v>16</v>
      </c>
      <c r="D7938" s="25">
        <v>9.9</v>
      </c>
      <c r="E7938" s="25">
        <v>228.33</v>
      </c>
      <c r="J7938" s="1"/>
      <c r="K7938" s="1"/>
      <c r="L7938" s="1"/>
      <c r="M7938" s="1"/>
      <c r="N7938" s="1"/>
      <c r="AA7938" s="1"/>
      <c r="AB7938" s="1"/>
      <c r="AC7938" s="1"/>
    </row>
    <row r="7939" spans="2:29" x14ac:dyDescent="0.25">
      <c r="B7939" s="27">
        <f t="shared" ref="B7939:B8002" si="186">B7938+1/24</f>
        <v>39778.708333314084</v>
      </c>
      <c r="C7939" s="25">
        <v>17</v>
      </c>
      <c r="D7939" s="25">
        <v>9.6</v>
      </c>
      <c r="E7939" s="25">
        <v>55.65</v>
      </c>
      <c r="J7939" s="1"/>
      <c r="K7939" s="1"/>
      <c r="L7939" s="1"/>
      <c r="M7939" s="1"/>
      <c r="N7939" s="1"/>
      <c r="AA7939" s="1"/>
      <c r="AB7939" s="1"/>
      <c r="AC7939" s="1"/>
    </row>
    <row r="7940" spans="2:29" x14ac:dyDescent="0.25">
      <c r="B7940" s="27">
        <f t="shared" si="186"/>
        <v>39778.749999980748</v>
      </c>
      <c r="C7940" s="25">
        <v>18</v>
      </c>
      <c r="D7940" s="25">
        <v>9.1999999999999993</v>
      </c>
      <c r="E7940" s="25">
        <v>0</v>
      </c>
      <c r="J7940" s="1"/>
      <c r="K7940" s="1"/>
      <c r="L7940" s="1"/>
      <c r="M7940" s="1"/>
      <c r="N7940" s="1"/>
      <c r="AA7940" s="1"/>
      <c r="AB7940" s="1"/>
      <c r="AC7940" s="1"/>
    </row>
    <row r="7941" spans="2:29" x14ac:dyDescent="0.25">
      <c r="B7941" s="27">
        <f t="shared" si="186"/>
        <v>39778.791666647412</v>
      </c>
      <c r="C7941" s="25">
        <v>19</v>
      </c>
      <c r="D7941" s="25">
        <v>8.9</v>
      </c>
      <c r="E7941" s="25">
        <v>0</v>
      </c>
      <c r="J7941" s="1"/>
      <c r="K7941" s="1"/>
      <c r="L7941" s="1"/>
      <c r="M7941" s="1"/>
      <c r="N7941" s="1"/>
      <c r="AA7941" s="1"/>
      <c r="AB7941" s="1"/>
      <c r="AC7941" s="1"/>
    </row>
    <row r="7942" spans="2:29" x14ac:dyDescent="0.25">
      <c r="B7942" s="27">
        <f t="shared" si="186"/>
        <v>39778.833333314076</v>
      </c>
      <c r="C7942" s="25">
        <v>20</v>
      </c>
      <c r="D7942" s="25">
        <v>8.6</v>
      </c>
      <c r="E7942" s="25">
        <v>0</v>
      </c>
      <c r="J7942" s="1"/>
      <c r="K7942" s="1"/>
      <c r="L7942" s="1"/>
      <c r="M7942" s="1"/>
      <c r="N7942" s="1"/>
      <c r="AA7942" s="1"/>
      <c r="AB7942" s="1"/>
      <c r="AC7942" s="1"/>
    </row>
    <row r="7943" spans="2:29" x14ac:dyDescent="0.25">
      <c r="B7943" s="27">
        <f t="shared" si="186"/>
        <v>39778.874999980741</v>
      </c>
      <c r="C7943" s="25">
        <v>21</v>
      </c>
      <c r="D7943" s="25">
        <v>8.1</v>
      </c>
      <c r="E7943" s="25">
        <v>0</v>
      </c>
      <c r="J7943" s="1"/>
      <c r="K7943" s="1"/>
      <c r="L7943" s="1"/>
      <c r="M7943" s="1"/>
      <c r="N7943" s="1"/>
      <c r="AA7943" s="1"/>
      <c r="AB7943" s="1"/>
      <c r="AC7943" s="1"/>
    </row>
    <row r="7944" spans="2:29" x14ac:dyDescent="0.25">
      <c r="B7944" s="27">
        <f t="shared" si="186"/>
        <v>39778.916666647405</v>
      </c>
      <c r="C7944" s="25">
        <v>22</v>
      </c>
      <c r="D7944" s="25">
        <v>7.7</v>
      </c>
      <c r="E7944" s="25">
        <v>0</v>
      </c>
      <c r="J7944" s="1"/>
      <c r="K7944" s="1"/>
      <c r="L7944" s="1"/>
      <c r="M7944" s="1"/>
      <c r="N7944" s="1"/>
      <c r="AA7944" s="1"/>
      <c r="AB7944" s="1"/>
      <c r="AC7944" s="1"/>
    </row>
    <row r="7945" spans="2:29" x14ac:dyDescent="0.25">
      <c r="B7945" s="27">
        <f t="shared" si="186"/>
        <v>39778.958333314069</v>
      </c>
      <c r="C7945" s="25">
        <v>23</v>
      </c>
      <c r="D7945" s="25">
        <v>7.4</v>
      </c>
      <c r="E7945" s="25">
        <v>0</v>
      </c>
      <c r="J7945" s="1"/>
      <c r="K7945" s="1"/>
      <c r="L7945" s="1"/>
      <c r="M7945" s="1"/>
      <c r="N7945" s="1"/>
      <c r="AA7945" s="1"/>
      <c r="AB7945" s="1"/>
      <c r="AC7945" s="1"/>
    </row>
    <row r="7946" spans="2:29" x14ac:dyDescent="0.25">
      <c r="B7946" s="27">
        <f t="shared" si="186"/>
        <v>39778.999999980733</v>
      </c>
      <c r="C7946" s="25">
        <v>0</v>
      </c>
      <c r="D7946" s="25">
        <v>6.7</v>
      </c>
      <c r="E7946" s="25">
        <v>0</v>
      </c>
      <c r="J7946" s="1"/>
      <c r="K7946" s="1"/>
      <c r="L7946" s="1"/>
      <c r="M7946" s="1"/>
      <c r="N7946" s="1"/>
      <c r="AA7946" s="1"/>
      <c r="AB7946" s="1"/>
      <c r="AC7946" s="1"/>
    </row>
    <row r="7947" spans="2:29" x14ac:dyDescent="0.25">
      <c r="B7947" s="27">
        <f t="shared" si="186"/>
        <v>39779.041666647398</v>
      </c>
      <c r="C7947" s="25">
        <v>1</v>
      </c>
      <c r="D7947" s="25">
        <v>6.2</v>
      </c>
      <c r="E7947" s="25">
        <v>0</v>
      </c>
      <c r="J7947" s="1"/>
      <c r="K7947" s="1"/>
      <c r="L7947" s="1"/>
      <c r="M7947" s="1"/>
      <c r="N7947" s="1"/>
      <c r="AA7947" s="1"/>
      <c r="AB7947" s="1"/>
      <c r="AC7947" s="1"/>
    </row>
    <row r="7948" spans="2:29" x14ac:dyDescent="0.25">
      <c r="B7948" s="27">
        <f t="shared" si="186"/>
        <v>39779.083333314062</v>
      </c>
      <c r="C7948" s="25">
        <v>2</v>
      </c>
      <c r="D7948" s="25">
        <v>5.5</v>
      </c>
      <c r="E7948" s="25">
        <v>0</v>
      </c>
      <c r="J7948" s="1"/>
      <c r="K7948" s="1"/>
      <c r="L7948" s="1"/>
      <c r="M7948" s="1"/>
      <c r="N7948" s="1"/>
      <c r="AA7948" s="1"/>
      <c r="AB7948" s="1"/>
      <c r="AC7948" s="1"/>
    </row>
    <row r="7949" spans="2:29" x14ac:dyDescent="0.25">
      <c r="B7949" s="27">
        <f t="shared" si="186"/>
        <v>39779.124999980726</v>
      </c>
      <c r="C7949" s="25">
        <v>3</v>
      </c>
      <c r="D7949" s="25">
        <v>5.4</v>
      </c>
      <c r="E7949" s="25">
        <v>0</v>
      </c>
      <c r="J7949" s="1"/>
      <c r="K7949" s="1"/>
      <c r="L7949" s="1"/>
      <c r="M7949" s="1"/>
      <c r="N7949" s="1"/>
      <c r="AA7949" s="1"/>
      <c r="AB7949" s="1"/>
      <c r="AC7949" s="1"/>
    </row>
    <row r="7950" spans="2:29" x14ac:dyDescent="0.25">
      <c r="B7950" s="27">
        <f t="shared" si="186"/>
        <v>39779.16666664739</v>
      </c>
      <c r="C7950" s="25">
        <v>4</v>
      </c>
      <c r="D7950" s="25">
        <v>5.2</v>
      </c>
      <c r="E7950" s="25">
        <v>0</v>
      </c>
      <c r="J7950" s="1"/>
      <c r="K7950" s="1"/>
      <c r="L7950" s="1"/>
      <c r="M7950" s="1"/>
      <c r="N7950" s="1"/>
      <c r="AA7950" s="1"/>
      <c r="AB7950" s="1"/>
      <c r="AC7950" s="1"/>
    </row>
    <row r="7951" spans="2:29" x14ac:dyDescent="0.25">
      <c r="B7951" s="27">
        <f t="shared" si="186"/>
        <v>39779.208333314054</v>
      </c>
      <c r="C7951" s="25">
        <v>5</v>
      </c>
      <c r="D7951" s="25">
        <v>4.9000000000000004</v>
      </c>
      <c r="E7951" s="25">
        <v>0</v>
      </c>
      <c r="J7951" s="1"/>
      <c r="K7951" s="1"/>
      <c r="L7951" s="1"/>
      <c r="M7951" s="1"/>
      <c r="N7951" s="1"/>
      <c r="AA7951" s="1"/>
      <c r="AB7951" s="1"/>
      <c r="AC7951" s="1"/>
    </row>
    <row r="7952" spans="2:29" x14ac:dyDescent="0.25">
      <c r="B7952" s="27">
        <f t="shared" si="186"/>
        <v>39779.249999980719</v>
      </c>
      <c r="C7952" s="25">
        <v>6</v>
      </c>
      <c r="D7952" s="25">
        <v>4.8</v>
      </c>
      <c r="E7952" s="25">
        <v>0</v>
      </c>
      <c r="J7952" s="1"/>
      <c r="K7952" s="1"/>
      <c r="L7952" s="1"/>
      <c r="M7952" s="1"/>
      <c r="N7952" s="1"/>
      <c r="AA7952" s="1"/>
      <c r="AB7952" s="1"/>
      <c r="AC7952" s="1"/>
    </row>
    <row r="7953" spans="2:29" x14ac:dyDescent="0.25">
      <c r="B7953" s="27">
        <f t="shared" si="186"/>
        <v>39779.291666647383</v>
      </c>
      <c r="C7953" s="25">
        <v>7</v>
      </c>
      <c r="D7953" s="25">
        <v>4.5</v>
      </c>
      <c r="E7953" s="25">
        <v>0</v>
      </c>
      <c r="J7953" s="1"/>
      <c r="K7953" s="1"/>
      <c r="L7953" s="1"/>
      <c r="M7953" s="1"/>
      <c r="N7953" s="1"/>
      <c r="AA7953" s="1"/>
      <c r="AB7953" s="1"/>
      <c r="AC7953" s="1"/>
    </row>
    <row r="7954" spans="2:29" x14ac:dyDescent="0.25">
      <c r="B7954" s="27">
        <f t="shared" si="186"/>
        <v>39779.333333314047</v>
      </c>
      <c r="C7954" s="25">
        <v>8</v>
      </c>
      <c r="D7954" s="25">
        <v>4.0999999999999996</v>
      </c>
      <c r="E7954" s="25">
        <v>0</v>
      </c>
      <c r="J7954" s="1"/>
      <c r="K7954" s="1"/>
      <c r="L7954" s="1"/>
      <c r="M7954" s="1"/>
      <c r="N7954" s="1"/>
      <c r="AA7954" s="1"/>
      <c r="AB7954" s="1"/>
      <c r="AC7954" s="1"/>
    </row>
    <row r="7955" spans="2:29" x14ac:dyDescent="0.25">
      <c r="B7955" s="27">
        <f t="shared" si="186"/>
        <v>39779.374999980711</v>
      </c>
      <c r="C7955" s="25">
        <v>9</v>
      </c>
      <c r="D7955" s="25">
        <v>4.3</v>
      </c>
      <c r="E7955" s="25">
        <v>102.21</v>
      </c>
      <c r="J7955" s="1"/>
      <c r="K7955" s="1"/>
      <c r="L7955" s="1"/>
      <c r="M7955" s="1"/>
      <c r="N7955" s="1"/>
      <c r="AA7955" s="1"/>
      <c r="AB7955" s="1"/>
      <c r="AC7955" s="1"/>
    </row>
    <row r="7956" spans="2:29" x14ac:dyDescent="0.25">
      <c r="B7956" s="27">
        <f t="shared" si="186"/>
        <v>39779.416666647376</v>
      </c>
      <c r="C7956" s="25">
        <v>10</v>
      </c>
      <c r="D7956" s="25">
        <v>5.2</v>
      </c>
      <c r="E7956" s="25">
        <v>273.61</v>
      </c>
      <c r="J7956" s="1"/>
      <c r="K7956" s="1"/>
      <c r="L7956" s="1"/>
      <c r="M7956" s="1"/>
      <c r="N7956" s="1"/>
      <c r="AA7956" s="1"/>
      <c r="AB7956" s="1"/>
      <c r="AC7956" s="1"/>
    </row>
    <row r="7957" spans="2:29" x14ac:dyDescent="0.25">
      <c r="B7957" s="27">
        <f t="shared" si="186"/>
        <v>39779.45833331404</v>
      </c>
      <c r="C7957" s="25">
        <v>11</v>
      </c>
      <c r="D7957" s="25">
        <v>6</v>
      </c>
      <c r="E7957" s="25">
        <v>410.74</v>
      </c>
      <c r="J7957" s="1"/>
      <c r="K7957" s="1"/>
      <c r="L7957" s="1"/>
      <c r="M7957" s="1"/>
      <c r="N7957" s="1"/>
      <c r="AA7957" s="1"/>
      <c r="AB7957" s="1"/>
      <c r="AC7957" s="1"/>
    </row>
    <row r="7958" spans="2:29" x14ac:dyDescent="0.25">
      <c r="B7958" s="27">
        <f t="shared" si="186"/>
        <v>39779.499999980704</v>
      </c>
      <c r="C7958" s="25">
        <v>12</v>
      </c>
      <c r="D7958" s="25">
        <v>8.4</v>
      </c>
      <c r="E7958" s="25">
        <v>489.73</v>
      </c>
      <c r="J7958" s="1"/>
      <c r="K7958" s="1"/>
      <c r="L7958" s="1"/>
      <c r="M7958" s="1"/>
      <c r="N7958" s="1"/>
      <c r="AA7958" s="1"/>
      <c r="AB7958" s="1"/>
      <c r="AC7958" s="1"/>
    </row>
    <row r="7959" spans="2:29" x14ac:dyDescent="0.25">
      <c r="B7959" s="27">
        <f t="shared" si="186"/>
        <v>39779.541666647368</v>
      </c>
      <c r="C7959" s="25">
        <v>13</v>
      </c>
      <c r="D7959" s="25">
        <v>9.5</v>
      </c>
      <c r="E7959" s="25">
        <v>513.44000000000005</v>
      </c>
      <c r="J7959" s="1"/>
      <c r="K7959" s="1"/>
      <c r="L7959" s="1"/>
      <c r="M7959" s="1"/>
      <c r="N7959" s="1"/>
      <c r="AA7959" s="1"/>
      <c r="AB7959" s="1"/>
      <c r="AC7959" s="1"/>
    </row>
    <row r="7960" spans="2:29" x14ac:dyDescent="0.25">
      <c r="B7960" s="27">
        <f t="shared" si="186"/>
        <v>39779.583333314033</v>
      </c>
      <c r="C7960" s="25">
        <v>14</v>
      </c>
      <c r="D7960" s="25">
        <v>10.4</v>
      </c>
      <c r="E7960" s="25">
        <v>473.93</v>
      </c>
      <c r="J7960" s="1"/>
      <c r="K7960" s="1"/>
      <c r="L7960" s="1"/>
      <c r="M7960" s="1"/>
      <c r="N7960" s="1"/>
      <c r="AA7960" s="1"/>
      <c r="AB7960" s="1"/>
      <c r="AC7960" s="1"/>
    </row>
    <row r="7961" spans="2:29" x14ac:dyDescent="0.25">
      <c r="B7961" s="27">
        <f t="shared" si="186"/>
        <v>39779.624999980697</v>
      </c>
      <c r="C7961" s="25">
        <v>15</v>
      </c>
      <c r="D7961" s="25">
        <v>10.9</v>
      </c>
      <c r="E7961" s="25">
        <v>374.95</v>
      </c>
      <c r="J7961" s="1"/>
      <c r="K7961" s="1"/>
      <c r="L7961" s="1"/>
      <c r="M7961" s="1"/>
      <c r="N7961" s="1"/>
      <c r="AA7961" s="1"/>
      <c r="AB7961" s="1"/>
      <c r="AC7961" s="1"/>
    </row>
    <row r="7962" spans="2:29" x14ac:dyDescent="0.25">
      <c r="B7962" s="27">
        <f t="shared" si="186"/>
        <v>39779.666666647361</v>
      </c>
      <c r="C7962" s="25">
        <v>16</v>
      </c>
      <c r="D7962" s="25">
        <v>11.1</v>
      </c>
      <c r="E7962" s="25">
        <v>226.31</v>
      </c>
      <c r="J7962" s="1"/>
      <c r="K7962" s="1"/>
      <c r="L7962" s="1"/>
      <c r="M7962" s="1"/>
      <c r="N7962" s="1"/>
      <c r="AA7962" s="1"/>
      <c r="AB7962" s="1"/>
      <c r="AC7962" s="1"/>
    </row>
    <row r="7963" spans="2:29" x14ac:dyDescent="0.25">
      <c r="B7963" s="27">
        <f t="shared" si="186"/>
        <v>39779.708333314025</v>
      </c>
      <c r="C7963" s="25">
        <v>17</v>
      </c>
      <c r="D7963" s="25">
        <v>10.8</v>
      </c>
      <c r="E7963" s="25">
        <v>53.96</v>
      </c>
      <c r="J7963" s="1"/>
      <c r="K7963" s="1"/>
      <c r="L7963" s="1"/>
      <c r="M7963" s="1"/>
      <c r="N7963" s="1"/>
      <c r="AA7963" s="1"/>
      <c r="AB7963" s="1"/>
      <c r="AC7963" s="1"/>
    </row>
    <row r="7964" spans="2:29" x14ac:dyDescent="0.25">
      <c r="B7964" s="27">
        <f t="shared" si="186"/>
        <v>39779.74999998069</v>
      </c>
      <c r="C7964" s="25">
        <v>18</v>
      </c>
      <c r="D7964" s="25">
        <v>10.4</v>
      </c>
      <c r="E7964" s="25">
        <v>0</v>
      </c>
      <c r="J7964" s="1"/>
      <c r="K7964" s="1"/>
      <c r="L7964" s="1"/>
      <c r="M7964" s="1"/>
      <c r="N7964" s="1"/>
      <c r="AA7964" s="1"/>
      <c r="AB7964" s="1"/>
      <c r="AC7964" s="1"/>
    </row>
    <row r="7965" spans="2:29" x14ac:dyDescent="0.25">
      <c r="B7965" s="27">
        <f t="shared" si="186"/>
        <v>39779.791666647354</v>
      </c>
      <c r="C7965" s="25">
        <v>19</v>
      </c>
      <c r="D7965" s="25">
        <v>9.1999999999999993</v>
      </c>
      <c r="E7965" s="25">
        <v>0</v>
      </c>
      <c r="J7965" s="1"/>
      <c r="K7965" s="1"/>
      <c r="L7965" s="1"/>
      <c r="M7965" s="1"/>
      <c r="N7965" s="1"/>
      <c r="AA7965" s="1"/>
      <c r="AB7965" s="1"/>
      <c r="AC7965" s="1"/>
    </row>
    <row r="7966" spans="2:29" x14ac:dyDescent="0.25">
      <c r="B7966" s="27">
        <f t="shared" si="186"/>
        <v>39779.833333314018</v>
      </c>
      <c r="C7966" s="25">
        <v>20</v>
      </c>
      <c r="D7966" s="25">
        <v>8.6999999999999993</v>
      </c>
      <c r="E7966" s="25">
        <v>0</v>
      </c>
      <c r="J7966" s="1"/>
      <c r="K7966" s="1"/>
      <c r="L7966" s="1"/>
      <c r="M7966" s="1"/>
      <c r="N7966" s="1"/>
      <c r="AA7966" s="1"/>
      <c r="AB7966" s="1"/>
      <c r="AC7966" s="1"/>
    </row>
    <row r="7967" spans="2:29" x14ac:dyDescent="0.25">
      <c r="B7967" s="27">
        <f t="shared" si="186"/>
        <v>39779.874999980682</v>
      </c>
      <c r="C7967" s="25">
        <v>21</v>
      </c>
      <c r="D7967" s="25">
        <v>8.6</v>
      </c>
      <c r="E7967" s="25">
        <v>0</v>
      </c>
      <c r="J7967" s="1"/>
      <c r="K7967" s="1"/>
      <c r="L7967" s="1"/>
      <c r="M7967" s="1"/>
      <c r="N7967" s="1"/>
      <c r="AA7967" s="1"/>
      <c r="AB7967" s="1"/>
      <c r="AC7967" s="1"/>
    </row>
    <row r="7968" spans="2:29" x14ac:dyDescent="0.25">
      <c r="B7968" s="27">
        <f t="shared" si="186"/>
        <v>39779.916666647347</v>
      </c>
      <c r="C7968" s="25">
        <v>22</v>
      </c>
      <c r="D7968" s="25">
        <v>8.6999999999999993</v>
      </c>
      <c r="E7968" s="25">
        <v>0</v>
      </c>
      <c r="J7968" s="1"/>
      <c r="K7968" s="1"/>
      <c r="L7968" s="1"/>
      <c r="M7968" s="1"/>
      <c r="N7968" s="1"/>
      <c r="AA7968" s="1"/>
      <c r="AB7968" s="1"/>
      <c r="AC7968" s="1"/>
    </row>
    <row r="7969" spans="2:29" x14ac:dyDescent="0.25">
      <c r="B7969" s="27">
        <f t="shared" si="186"/>
        <v>39779.958333314011</v>
      </c>
      <c r="C7969" s="25">
        <v>23</v>
      </c>
      <c r="D7969" s="25">
        <v>8.8000000000000007</v>
      </c>
      <c r="E7969" s="25">
        <v>0</v>
      </c>
      <c r="J7969" s="1"/>
      <c r="K7969" s="1"/>
      <c r="L7969" s="1"/>
      <c r="M7969" s="1"/>
      <c r="N7969" s="1"/>
      <c r="AA7969" s="1"/>
      <c r="AB7969" s="1"/>
      <c r="AC7969" s="1"/>
    </row>
    <row r="7970" spans="2:29" x14ac:dyDescent="0.25">
      <c r="B7970" s="27">
        <f t="shared" si="186"/>
        <v>39779.999999980675</v>
      </c>
      <c r="C7970" s="25">
        <v>0</v>
      </c>
      <c r="D7970" s="25">
        <v>9</v>
      </c>
      <c r="E7970" s="25">
        <v>0</v>
      </c>
      <c r="J7970" s="1"/>
      <c r="K7970" s="1"/>
      <c r="L7970" s="1"/>
      <c r="M7970" s="1"/>
      <c r="N7970" s="1"/>
      <c r="AA7970" s="1"/>
      <c r="AB7970" s="1"/>
      <c r="AC7970" s="1"/>
    </row>
    <row r="7971" spans="2:29" x14ac:dyDescent="0.25">
      <c r="B7971" s="27">
        <f t="shared" si="186"/>
        <v>39780.041666647339</v>
      </c>
      <c r="C7971" s="25">
        <v>1</v>
      </c>
      <c r="D7971" s="25">
        <v>8.8000000000000007</v>
      </c>
      <c r="E7971" s="25">
        <v>0</v>
      </c>
      <c r="J7971" s="1"/>
      <c r="K7971" s="1"/>
      <c r="L7971" s="1"/>
      <c r="M7971" s="1"/>
      <c r="N7971" s="1"/>
      <c r="AA7971" s="1"/>
      <c r="AB7971" s="1"/>
      <c r="AC7971" s="1"/>
    </row>
    <row r="7972" spans="2:29" x14ac:dyDescent="0.25">
      <c r="B7972" s="27">
        <f t="shared" si="186"/>
        <v>39780.083333314004</v>
      </c>
      <c r="C7972" s="25">
        <v>2</v>
      </c>
      <c r="D7972" s="25">
        <v>8.3000000000000007</v>
      </c>
      <c r="E7972" s="25">
        <v>0</v>
      </c>
      <c r="J7972" s="1"/>
      <c r="K7972" s="1"/>
      <c r="L7972" s="1"/>
      <c r="M7972" s="1"/>
      <c r="N7972" s="1"/>
      <c r="AA7972" s="1"/>
      <c r="AB7972" s="1"/>
      <c r="AC7972" s="1"/>
    </row>
    <row r="7973" spans="2:29" x14ac:dyDescent="0.25">
      <c r="B7973" s="27">
        <f t="shared" si="186"/>
        <v>39780.124999980668</v>
      </c>
      <c r="C7973" s="25">
        <v>3</v>
      </c>
      <c r="D7973" s="25">
        <v>8.1999999999999993</v>
      </c>
      <c r="E7973" s="25">
        <v>0</v>
      </c>
      <c r="J7973" s="1"/>
      <c r="K7973" s="1"/>
      <c r="L7973" s="1"/>
      <c r="M7973" s="1"/>
      <c r="N7973" s="1"/>
      <c r="AA7973" s="1"/>
      <c r="AB7973" s="1"/>
      <c r="AC7973" s="1"/>
    </row>
    <row r="7974" spans="2:29" x14ac:dyDescent="0.25">
      <c r="B7974" s="27">
        <f t="shared" si="186"/>
        <v>39780.166666647332</v>
      </c>
      <c r="C7974" s="25">
        <v>4</v>
      </c>
      <c r="D7974" s="25">
        <v>8.6999999999999993</v>
      </c>
      <c r="E7974" s="25">
        <v>0</v>
      </c>
      <c r="J7974" s="1"/>
      <c r="K7974" s="1"/>
      <c r="L7974" s="1"/>
      <c r="M7974" s="1"/>
      <c r="N7974" s="1"/>
      <c r="AA7974" s="1"/>
      <c r="AB7974" s="1"/>
      <c r="AC7974" s="1"/>
    </row>
    <row r="7975" spans="2:29" x14ac:dyDescent="0.25">
      <c r="B7975" s="27">
        <f t="shared" si="186"/>
        <v>39780.208333313996</v>
      </c>
      <c r="C7975" s="25">
        <v>5</v>
      </c>
      <c r="D7975" s="25">
        <v>9.1999999999999993</v>
      </c>
      <c r="E7975" s="25">
        <v>0</v>
      </c>
      <c r="J7975" s="1"/>
      <c r="K7975" s="1"/>
      <c r="L7975" s="1"/>
      <c r="M7975" s="1"/>
      <c r="N7975" s="1"/>
      <c r="AA7975" s="1"/>
      <c r="AB7975" s="1"/>
      <c r="AC7975" s="1"/>
    </row>
    <row r="7976" spans="2:29" x14ac:dyDescent="0.25">
      <c r="B7976" s="27">
        <f t="shared" si="186"/>
        <v>39780.249999980661</v>
      </c>
      <c r="C7976" s="25">
        <v>6</v>
      </c>
      <c r="D7976" s="25">
        <v>9.1999999999999993</v>
      </c>
      <c r="E7976" s="25">
        <v>0</v>
      </c>
      <c r="J7976" s="1"/>
      <c r="K7976" s="1"/>
      <c r="L7976" s="1"/>
      <c r="M7976" s="1"/>
      <c r="N7976" s="1"/>
      <c r="AA7976" s="1"/>
      <c r="AB7976" s="1"/>
      <c r="AC7976" s="1"/>
    </row>
    <row r="7977" spans="2:29" x14ac:dyDescent="0.25">
      <c r="B7977" s="27">
        <f t="shared" si="186"/>
        <v>39780.291666647325</v>
      </c>
      <c r="C7977" s="25">
        <v>7</v>
      </c>
      <c r="D7977" s="25">
        <v>8.8000000000000007</v>
      </c>
      <c r="E7977" s="25">
        <v>0</v>
      </c>
      <c r="J7977" s="1"/>
      <c r="K7977" s="1"/>
      <c r="L7977" s="1"/>
      <c r="M7977" s="1"/>
      <c r="N7977" s="1"/>
      <c r="AA7977" s="1"/>
      <c r="AB7977" s="1"/>
      <c r="AC7977" s="1"/>
    </row>
    <row r="7978" spans="2:29" x14ac:dyDescent="0.25">
      <c r="B7978" s="27">
        <f t="shared" si="186"/>
        <v>39780.333333313989</v>
      </c>
      <c r="C7978" s="25">
        <v>8</v>
      </c>
      <c r="D7978" s="25">
        <v>8.9</v>
      </c>
      <c r="E7978" s="25">
        <v>0</v>
      </c>
      <c r="J7978" s="1"/>
      <c r="K7978" s="1"/>
      <c r="L7978" s="1"/>
      <c r="M7978" s="1"/>
      <c r="N7978" s="1"/>
      <c r="AA7978" s="1"/>
      <c r="AB7978" s="1"/>
      <c r="AC7978" s="1"/>
    </row>
    <row r="7979" spans="2:29" x14ac:dyDescent="0.25">
      <c r="B7979" s="27">
        <f t="shared" si="186"/>
        <v>39780.374999980653</v>
      </c>
      <c r="C7979" s="25">
        <v>9</v>
      </c>
      <c r="D7979" s="25">
        <v>9</v>
      </c>
      <c r="E7979" s="25">
        <v>62.31</v>
      </c>
      <c r="J7979" s="1"/>
      <c r="K7979" s="1"/>
      <c r="L7979" s="1"/>
      <c r="M7979" s="1"/>
      <c r="N7979" s="1"/>
      <c r="AA7979" s="1"/>
      <c r="AB7979" s="1"/>
      <c r="AC7979" s="1"/>
    </row>
    <row r="7980" spans="2:29" x14ac:dyDescent="0.25">
      <c r="B7980" s="27">
        <f t="shared" si="186"/>
        <v>39780.416666647317</v>
      </c>
      <c r="C7980" s="25">
        <v>10</v>
      </c>
      <c r="D7980" s="25">
        <v>9.8000000000000007</v>
      </c>
      <c r="E7980" s="25">
        <v>23.1</v>
      </c>
      <c r="J7980" s="1"/>
      <c r="K7980" s="1"/>
      <c r="L7980" s="1"/>
      <c r="M7980" s="1"/>
      <c r="N7980" s="1"/>
      <c r="AA7980" s="1"/>
      <c r="AB7980" s="1"/>
      <c r="AC7980" s="1"/>
    </row>
    <row r="7981" spans="2:29" x14ac:dyDescent="0.25">
      <c r="B7981" s="27">
        <f t="shared" si="186"/>
        <v>39780.458333313982</v>
      </c>
      <c r="C7981" s="25">
        <v>11</v>
      </c>
      <c r="D7981" s="25">
        <v>11.6</v>
      </c>
      <c r="E7981" s="25">
        <v>247.66</v>
      </c>
      <c r="J7981" s="1"/>
      <c r="K7981" s="1"/>
      <c r="L7981" s="1"/>
      <c r="M7981" s="1"/>
      <c r="N7981" s="1"/>
      <c r="AA7981" s="1"/>
      <c r="AB7981" s="1"/>
      <c r="AC7981" s="1"/>
    </row>
    <row r="7982" spans="2:29" x14ac:dyDescent="0.25">
      <c r="B7982" s="27">
        <f t="shared" si="186"/>
        <v>39780.499999980646</v>
      </c>
      <c r="C7982" s="25">
        <v>12</v>
      </c>
      <c r="D7982" s="25">
        <v>12.8</v>
      </c>
      <c r="E7982" s="25">
        <v>170.25</v>
      </c>
      <c r="J7982" s="1"/>
      <c r="K7982" s="1"/>
      <c r="L7982" s="1"/>
      <c r="M7982" s="1"/>
      <c r="N7982" s="1"/>
      <c r="AA7982" s="1"/>
      <c r="AB7982" s="1"/>
      <c r="AC7982" s="1"/>
    </row>
    <row r="7983" spans="2:29" x14ac:dyDescent="0.25">
      <c r="B7983" s="27">
        <f t="shared" si="186"/>
        <v>39780.54166664731</v>
      </c>
      <c r="C7983" s="25">
        <v>13</v>
      </c>
      <c r="D7983" s="25">
        <v>12.7</v>
      </c>
      <c r="E7983" s="25">
        <v>139.41</v>
      </c>
      <c r="J7983" s="1"/>
      <c r="K7983" s="1"/>
      <c r="L7983" s="1"/>
      <c r="M7983" s="1"/>
      <c r="N7983" s="1"/>
      <c r="AA7983" s="1"/>
      <c r="AB7983" s="1"/>
      <c r="AC7983" s="1"/>
    </row>
    <row r="7984" spans="2:29" x14ac:dyDescent="0.25">
      <c r="B7984" s="27">
        <f t="shared" si="186"/>
        <v>39780.583333313974</v>
      </c>
      <c r="C7984" s="25">
        <v>14</v>
      </c>
      <c r="D7984" s="25">
        <v>12.7</v>
      </c>
      <c r="E7984" s="25">
        <v>85.13</v>
      </c>
      <c r="J7984" s="1"/>
      <c r="K7984" s="1"/>
      <c r="L7984" s="1"/>
      <c r="M7984" s="1"/>
      <c r="N7984" s="1"/>
      <c r="AA7984" s="1"/>
      <c r="AB7984" s="1"/>
      <c r="AC7984" s="1"/>
    </row>
    <row r="7985" spans="2:29" x14ac:dyDescent="0.25">
      <c r="B7985" s="27">
        <f t="shared" si="186"/>
        <v>39780.624999980639</v>
      </c>
      <c r="C7985" s="25">
        <v>15</v>
      </c>
      <c r="D7985" s="25">
        <v>11.5</v>
      </c>
      <c r="E7985" s="25">
        <v>32.83</v>
      </c>
      <c r="J7985" s="1"/>
      <c r="K7985" s="1"/>
      <c r="L7985" s="1"/>
      <c r="M7985" s="1"/>
      <c r="N7985" s="1"/>
      <c r="AA7985" s="1"/>
      <c r="AB7985" s="1"/>
      <c r="AC7985" s="1"/>
    </row>
    <row r="7986" spans="2:29" x14ac:dyDescent="0.25">
      <c r="B7986" s="27">
        <f t="shared" si="186"/>
        <v>39780.666666647303</v>
      </c>
      <c r="C7986" s="25">
        <v>16</v>
      </c>
      <c r="D7986" s="25">
        <v>11.7</v>
      </c>
      <c r="E7986" s="25">
        <v>16.22</v>
      </c>
      <c r="J7986" s="1"/>
      <c r="K7986" s="1"/>
      <c r="L7986" s="1"/>
      <c r="M7986" s="1"/>
      <c r="N7986" s="1"/>
      <c r="AA7986" s="1"/>
      <c r="AB7986" s="1"/>
      <c r="AC7986" s="1"/>
    </row>
    <row r="7987" spans="2:29" x14ac:dyDescent="0.25">
      <c r="B7987" s="27">
        <f t="shared" si="186"/>
        <v>39780.708333313967</v>
      </c>
      <c r="C7987" s="25">
        <v>17</v>
      </c>
      <c r="D7987" s="25">
        <v>11.5</v>
      </c>
      <c r="E7987" s="25">
        <v>0</v>
      </c>
      <c r="J7987" s="1"/>
      <c r="K7987" s="1"/>
      <c r="L7987" s="1"/>
      <c r="M7987" s="1"/>
      <c r="N7987" s="1"/>
      <c r="AA7987" s="1"/>
      <c r="AB7987" s="1"/>
      <c r="AC7987" s="1"/>
    </row>
    <row r="7988" spans="2:29" x14ac:dyDescent="0.25">
      <c r="B7988" s="27">
        <f t="shared" si="186"/>
        <v>39780.749999980631</v>
      </c>
      <c r="C7988" s="25">
        <v>18</v>
      </c>
      <c r="D7988" s="25">
        <v>11.3</v>
      </c>
      <c r="E7988" s="25">
        <v>0</v>
      </c>
      <c r="J7988" s="1"/>
      <c r="K7988" s="1"/>
      <c r="L7988" s="1"/>
      <c r="M7988" s="1"/>
      <c r="N7988" s="1"/>
      <c r="AA7988" s="1"/>
      <c r="AB7988" s="1"/>
      <c r="AC7988" s="1"/>
    </row>
    <row r="7989" spans="2:29" x14ac:dyDescent="0.25">
      <c r="B7989" s="27">
        <f t="shared" si="186"/>
        <v>39780.791666647296</v>
      </c>
      <c r="C7989" s="25">
        <v>19</v>
      </c>
      <c r="D7989" s="25">
        <v>11.6</v>
      </c>
      <c r="E7989" s="25">
        <v>0</v>
      </c>
      <c r="J7989" s="1"/>
      <c r="K7989" s="1"/>
      <c r="L7989" s="1"/>
      <c r="M7989" s="1"/>
      <c r="N7989" s="1"/>
      <c r="AA7989" s="1"/>
      <c r="AB7989" s="1"/>
      <c r="AC7989" s="1"/>
    </row>
    <row r="7990" spans="2:29" x14ac:dyDescent="0.25">
      <c r="B7990" s="27">
        <f t="shared" si="186"/>
        <v>39780.83333331396</v>
      </c>
      <c r="C7990" s="25">
        <v>20</v>
      </c>
      <c r="D7990" s="25">
        <v>11.9</v>
      </c>
      <c r="E7990" s="25">
        <v>0</v>
      </c>
      <c r="J7990" s="1"/>
      <c r="K7990" s="1"/>
      <c r="L7990" s="1"/>
      <c r="M7990" s="1"/>
      <c r="N7990" s="1"/>
      <c r="AA7990" s="1"/>
      <c r="AB7990" s="1"/>
      <c r="AC7990" s="1"/>
    </row>
    <row r="7991" spans="2:29" x14ac:dyDescent="0.25">
      <c r="B7991" s="27">
        <f t="shared" si="186"/>
        <v>39780.874999980624</v>
      </c>
      <c r="C7991" s="25">
        <v>21</v>
      </c>
      <c r="D7991" s="25">
        <v>12.3</v>
      </c>
      <c r="E7991" s="25">
        <v>0</v>
      </c>
      <c r="J7991" s="1"/>
      <c r="K7991" s="1"/>
      <c r="L7991" s="1"/>
      <c r="M7991" s="1"/>
      <c r="N7991" s="1"/>
      <c r="AA7991" s="1"/>
      <c r="AB7991" s="1"/>
      <c r="AC7991" s="1"/>
    </row>
    <row r="7992" spans="2:29" x14ac:dyDescent="0.25">
      <c r="B7992" s="27">
        <f t="shared" si="186"/>
        <v>39780.916666647288</v>
      </c>
      <c r="C7992" s="25">
        <v>22</v>
      </c>
      <c r="D7992" s="25">
        <v>12.4</v>
      </c>
      <c r="E7992" s="25">
        <v>0</v>
      </c>
      <c r="J7992" s="1"/>
      <c r="K7992" s="1"/>
      <c r="L7992" s="1"/>
      <c r="M7992" s="1"/>
      <c r="N7992" s="1"/>
      <c r="AA7992" s="1"/>
      <c r="AB7992" s="1"/>
      <c r="AC7992" s="1"/>
    </row>
    <row r="7993" spans="2:29" x14ac:dyDescent="0.25">
      <c r="B7993" s="27">
        <f t="shared" si="186"/>
        <v>39780.958333313953</v>
      </c>
      <c r="C7993" s="25">
        <v>23</v>
      </c>
      <c r="D7993" s="25">
        <v>12.3</v>
      </c>
      <c r="E7993" s="25">
        <v>0</v>
      </c>
      <c r="J7993" s="1"/>
      <c r="K7993" s="1"/>
      <c r="L7993" s="1"/>
      <c r="M7993" s="1"/>
      <c r="N7993" s="1"/>
      <c r="AA7993" s="1"/>
      <c r="AB7993" s="1"/>
      <c r="AC7993" s="1"/>
    </row>
    <row r="7994" spans="2:29" x14ac:dyDescent="0.25">
      <c r="B7994" s="27">
        <f t="shared" si="186"/>
        <v>39780.999999980617</v>
      </c>
      <c r="C7994" s="25">
        <v>0</v>
      </c>
      <c r="D7994" s="25">
        <v>12.2</v>
      </c>
      <c r="E7994" s="25">
        <v>0</v>
      </c>
      <c r="J7994" s="1"/>
      <c r="K7994" s="1"/>
      <c r="L7994" s="1"/>
      <c r="M7994" s="1"/>
      <c r="N7994" s="1"/>
      <c r="AA7994" s="1"/>
      <c r="AB7994" s="1"/>
      <c r="AC7994" s="1"/>
    </row>
    <row r="7995" spans="2:29" x14ac:dyDescent="0.25">
      <c r="B7995" s="27">
        <f t="shared" si="186"/>
        <v>39781.041666647281</v>
      </c>
      <c r="C7995" s="25">
        <v>1</v>
      </c>
      <c r="D7995" s="25">
        <v>12.9</v>
      </c>
      <c r="E7995" s="25">
        <v>0</v>
      </c>
      <c r="J7995" s="1"/>
      <c r="K7995" s="1"/>
      <c r="L7995" s="1"/>
      <c r="M7995" s="1"/>
      <c r="N7995" s="1"/>
      <c r="AA7995" s="1"/>
      <c r="AB7995" s="1"/>
      <c r="AC7995" s="1"/>
    </row>
    <row r="7996" spans="2:29" x14ac:dyDescent="0.25">
      <c r="B7996" s="27">
        <f t="shared" si="186"/>
        <v>39781.083333313945</v>
      </c>
      <c r="C7996" s="25">
        <v>2</v>
      </c>
      <c r="D7996" s="25">
        <v>13.3</v>
      </c>
      <c r="E7996" s="25">
        <v>0</v>
      </c>
      <c r="J7996" s="1"/>
      <c r="K7996" s="1"/>
      <c r="L7996" s="1"/>
      <c r="M7996" s="1"/>
      <c r="N7996" s="1"/>
      <c r="AA7996" s="1"/>
      <c r="AB7996" s="1"/>
      <c r="AC7996" s="1"/>
    </row>
    <row r="7997" spans="2:29" x14ac:dyDescent="0.25">
      <c r="B7997" s="27">
        <f t="shared" si="186"/>
        <v>39781.12499998061</v>
      </c>
      <c r="C7997" s="25">
        <v>3</v>
      </c>
      <c r="D7997" s="25">
        <v>13.4</v>
      </c>
      <c r="E7997" s="25">
        <v>0</v>
      </c>
      <c r="J7997" s="1"/>
      <c r="K7997" s="1"/>
      <c r="L7997" s="1"/>
      <c r="M7997" s="1"/>
      <c r="N7997" s="1"/>
      <c r="AA7997" s="1"/>
      <c r="AB7997" s="1"/>
      <c r="AC7997" s="1"/>
    </row>
    <row r="7998" spans="2:29" x14ac:dyDescent="0.25">
      <c r="B7998" s="27">
        <f t="shared" si="186"/>
        <v>39781.166666647274</v>
      </c>
      <c r="C7998" s="25">
        <v>4</v>
      </c>
      <c r="D7998" s="25">
        <v>13.3</v>
      </c>
      <c r="E7998" s="25">
        <v>0</v>
      </c>
      <c r="J7998" s="1"/>
      <c r="K7998" s="1"/>
      <c r="L7998" s="1"/>
      <c r="M7998" s="1"/>
      <c r="N7998" s="1"/>
      <c r="AA7998" s="1"/>
      <c r="AB7998" s="1"/>
      <c r="AC7998" s="1"/>
    </row>
    <row r="7999" spans="2:29" x14ac:dyDescent="0.25">
      <c r="B7999" s="27">
        <f t="shared" si="186"/>
        <v>39781.208333313938</v>
      </c>
      <c r="C7999" s="25">
        <v>5</v>
      </c>
      <c r="D7999" s="25">
        <v>11.4</v>
      </c>
      <c r="E7999" s="25">
        <v>0</v>
      </c>
      <c r="J7999" s="1"/>
      <c r="K7999" s="1"/>
      <c r="L7999" s="1"/>
      <c r="M7999" s="1"/>
      <c r="N7999" s="1"/>
      <c r="AA7999" s="1"/>
      <c r="AB7999" s="1"/>
      <c r="AC7999" s="1"/>
    </row>
    <row r="8000" spans="2:29" x14ac:dyDescent="0.25">
      <c r="B8000" s="27">
        <f t="shared" si="186"/>
        <v>39781.249999980602</v>
      </c>
      <c r="C8000" s="25">
        <v>6</v>
      </c>
      <c r="D8000" s="25">
        <v>10.9</v>
      </c>
      <c r="E8000" s="25">
        <v>0</v>
      </c>
      <c r="J8000" s="1"/>
      <c r="K8000" s="1"/>
      <c r="L8000" s="1"/>
      <c r="M8000" s="1"/>
      <c r="N8000" s="1"/>
      <c r="AA8000" s="1"/>
      <c r="AB8000" s="1"/>
      <c r="AC8000" s="1"/>
    </row>
    <row r="8001" spans="2:29" x14ac:dyDescent="0.25">
      <c r="B8001" s="27">
        <f t="shared" si="186"/>
        <v>39781.291666647267</v>
      </c>
      <c r="C8001" s="25">
        <v>7</v>
      </c>
      <c r="D8001" s="25">
        <v>10.8</v>
      </c>
      <c r="E8001" s="25">
        <v>0</v>
      </c>
      <c r="J8001" s="1"/>
      <c r="K8001" s="1"/>
      <c r="L8001" s="1"/>
      <c r="M8001" s="1"/>
      <c r="N8001" s="1"/>
      <c r="AA8001" s="1"/>
      <c r="AB8001" s="1"/>
      <c r="AC8001" s="1"/>
    </row>
    <row r="8002" spans="2:29" x14ac:dyDescent="0.25">
      <c r="B8002" s="27">
        <f t="shared" si="186"/>
        <v>39781.333333313931</v>
      </c>
      <c r="C8002" s="25">
        <v>8</v>
      </c>
      <c r="D8002" s="25">
        <v>11.2</v>
      </c>
      <c r="E8002" s="25">
        <v>0</v>
      </c>
      <c r="J8002" s="1"/>
      <c r="K8002" s="1"/>
      <c r="L8002" s="1"/>
      <c r="M8002" s="1"/>
      <c r="N8002" s="1"/>
      <c r="AA8002" s="1"/>
      <c r="AB8002" s="1"/>
      <c r="AC8002" s="1"/>
    </row>
    <row r="8003" spans="2:29" x14ac:dyDescent="0.25">
      <c r="B8003" s="27">
        <f t="shared" ref="B8003:B8066" si="187">B8002+1/24</f>
        <v>39781.374999980595</v>
      </c>
      <c r="C8003" s="25">
        <v>9</v>
      </c>
      <c r="D8003" s="25">
        <v>12.2</v>
      </c>
      <c r="E8003" s="25">
        <v>43.82</v>
      </c>
      <c r="J8003" s="1"/>
      <c r="K8003" s="1"/>
      <c r="L8003" s="1"/>
      <c r="M8003" s="1"/>
      <c r="N8003" s="1"/>
      <c r="AA8003" s="1"/>
      <c r="AB8003" s="1"/>
      <c r="AC8003" s="1"/>
    </row>
    <row r="8004" spans="2:29" x14ac:dyDescent="0.25">
      <c r="B8004" s="27">
        <f t="shared" si="187"/>
        <v>39781.416666647259</v>
      </c>
      <c r="C8004" s="25">
        <v>10</v>
      </c>
      <c r="D8004" s="25">
        <v>12.8</v>
      </c>
      <c r="E8004" s="25">
        <v>103.12</v>
      </c>
      <c r="J8004" s="1"/>
      <c r="K8004" s="1"/>
      <c r="L8004" s="1"/>
      <c r="M8004" s="1"/>
      <c r="N8004" s="1"/>
      <c r="AA8004" s="1"/>
      <c r="AB8004" s="1"/>
      <c r="AC8004" s="1"/>
    </row>
    <row r="8005" spans="2:29" x14ac:dyDescent="0.25">
      <c r="B8005" s="27">
        <f t="shared" si="187"/>
        <v>39781.458333313924</v>
      </c>
      <c r="C8005" s="25">
        <v>11</v>
      </c>
      <c r="D8005" s="25">
        <v>14.2</v>
      </c>
      <c r="E8005" s="25">
        <v>239.58</v>
      </c>
      <c r="J8005" s="1"/>
      <c r="K8005" s="1"/>
      <c r="L8005" s="1"/>
      <c r="M8005" s="1"/>
      <c r="N8005" s="1"/>
      <c r="AA8005" s="1"/>
      <c r="AB8005" s="1"/>
      <c r="AC8005" s="1"/>
    </row>
    <row r="8006" spans="2:29" x14ac:dyDescent="0.25">
      <c r="B8006" s="27">
        <f t="shared" si="187"/>
        <v>39781.499999980588</v>
      </c>
      <c r="C8006" s="25">
        <v>12</v>
      </c>
      <c r="D8006" s="25">
        <v>11</v>
      </c>
      <c r="E8006" s="25">
        <v>93.4</v>
      </c>
      <c r="J8006" s="1"/>
      <c r="K8006" s="1"/>
      <c r="L8006" s="1"/>
      <c r="M8006" s="1"/>
      <c r="N8006" s="1"/>
      <c r="AA8006" s="1"/>
      <c r="AB8006" s="1"/>
      <c r="AC8006" s="1"/>
    </row>
    <row r="8007" spans="2:29" x14ac:dyDescent="0.25">
      <c r="B8007" s="27">
        <f t="shared" si="187"/>
        <v>39781.541666647252</v>
      </c>
      <c r="C8007" s="25">
        <v>13</v>
      </c>
      <c r="D8007" s="25">
        <v>11</v>
      </c>
      <c r="E8007" s="25">
        <v>85.53</v>
      </c>
      <c r="J8007" s="1"/>
      <c r="K8007" s="1"/>
      <c r="L8007" s="1"/>
      <c r="M8007" s="1"/>
      <c r="N8007" s="1"/>
      <c r="AA8007" s="1"/>
      <c r="AB8007" s="1"/>
      <c r="AC8007" s="1"/>
    </row>
    <row r="8008" spans="2:29" x14ac:dyDescent="0.25">
      <c r="B8008" s="27">
        <f t="shared" si="187"/>
        <v>39781.583333313916</v>
      </c>
      <c r="C8008" s="25">
        <v>14</v>
      </c>
      <c r="D8008" s="25">
        <v>11.2</v>
      </c>
      <c r="E8008" s="25">
        <v>57.82</v>
      </c>
      <c r="J8008" s="1"/>
      <c r="K8008" s="1"/>
      <c r="L8008" s="1"/>
      <c r="M8008" s="1"/>
      <c r="N8008" s="1"/>
      <c r="AA8008" s="1"/>
      <c r="AB8008" s="1"/>
      <c r="AC8008" s="1"/>
    </row>
    <row r="8009" spans="2:29" x14ac:dyDescent="0.25">
      <c r="B8009" s="27">
        <f t="shared" si="187"/>
        <v>39781.62499998058</v>
      </c>
      <c r="C8009" s="25">
        <v>15</v>
      </c>
      <c r="D8009" s="25">
        <v>9.9</v>
      </c>
      <c r="E8009" s="25">
        <v>56.32</v>
      </c>
      <c r="J8009" s="1"/>
      <c r="K8009" s="1"/>
      <c r="L8009" s="1"/>
      <c r="M8009" s="1"/>
      <c r="N8009" s="1"/>
      <c r="AA8009" s="1"/>
      <c r="AB8009" s="1"/>
      <c r="AC8009" s="1"/>
    </row>
    <row r="8010" spans="2:29" x14ac:dyDescent="0.25">
      <c r="B8010" s="27">
        <f t="shared" si="187"/>
        <v>39781.666666647245</v>
      </c>
      <c r="C8010" s="25">
        <v>16</v>
      </c>
      <c r="D8010" s="25">
        <v>10.5</v>
      </c>
      <c r="E8010" s="25">
        <v>45.11</v>
      </c>
      <c r="J8010" s="1"/>
      <c r="K8010" s="1"/>
      <c r="L8010" s="1"/>
      <c r="M8010" s="1"/>
      <c r="N8010" s="1"/>
      <c r="AA8010" s="1"/>
      <c r="AB8010" s="1"/>
      <c r="AC8010" s="1"/>
    </row>
    <row r="8011" spans="2:29" x14ac:dyDescent="0.25">
      <c r="B8011" s="27">
        <f t="shared" si="187"/>
        <v>39781.708333313909</v>
      </c>
      <c r="C8011" s="25">
        <v>17</v>
      </c>
      <c r="D8011" s="25">
        <v>11.2</v>
      </c>
      <c r="E8011" s="25">
        <v>37.33</v>
      </c>
      <c r="J8011" s="1"/>
      <c r="K8011" s="1"/>
      <c r="L8011" s="1"/>
      <c r="M8011" s="1"/>
      <c r="N8011" s="1"/>
      <c r="AA8011" s="1"/>
      <c r="AB8011" s="1"/>
      <c r="AC8011" s="1"/>
    </row>
    <row r="8012" spans="2:29" x14ac:dyDescent="0.25">
      <c r="B8012" s="27">
        <f t="shared" si="187"/>
        <v>39781.749999980573</v>
      </c>
      <c r="C8012" s="25">
        <v>18</v>
      </c>
      <c r="D8012" s="25">
        <v>11.2</v>
      </c>
      <c r="E8012" s="25">
        <v>0</v>
      </c>
      <c r="J8012" s="1"/>
      <c r="K8012" s="1"/>
      <c r="L8012" s="1"/>
      <c r="M8012" s="1"/>
      <c r="N8012" s="1"/>
      <c r="AA8012" s="1"/>
      <c r="AB8012" s="1"/>
      <c r="AC8012" s="1"/>
    </row>
    <row r="8013" spans="2:29" x14ac:dyDescent="0.25">
      <c r="B8013" s="27">
        <f t="shared" si="187"/>
        <v>39781.791666647237</v>
      </c>
      <c r="C8013" s="25">
        <v>19</v>
      </c>
      <c r="D8013" s="25">
        <v>10.7</v>
      </c>
      <c r="E8013" s="25">
        <v>0</v>
      </c>
      <c r="J8013" s="1"/>
      <c r="K8013" s="1"/>
      <c r="L8013" s="1"/>
      <c r="M8013" s="1"/>
      <c r="N8013" s="1"/>
      <c r="AA8013" s="1"/>
      <c r="AB8013" s="1"/>
      <c r="AC8013" s="1"/>
    </row>
    <row r="8014" spans="2:29" x14ac:dyDescent="0.25">
      <c r="B8014" s="27">
        <f t="shared" si="187"/>
        <v>39781.833333313902</v>
      </c>
      <c r="C8014" s="25">
        <v>20</v>
      </c>
      <c r="D8014" s="25">
        <v>10.1</v>
      </c>
      <c r="E8014" s="25">
        <v>0</v>
      </c>
      <c r="J8014" s="1"/>
      <c r="K8014" s="1"/>
      <c r="L8014" s="1"/>
      <c r="M8014" s="1"/>
      <c r="N8014" s="1"/>
      <c r="AA8014" s="1"/>
      <c r="AB8014" s="1"/>
      <c r="AC8014" s="1"/>
    </row>
    <row r="8015" spans="2:29" x14ac:dyDescent="0.25">
      <c r="B8015" s="27">
        <f t="shared" si="187"/>
        <v>39781.874999980566</v>
      </c>
      <c r="C8015" s="25">
        <v>21</v>
      </c>
      <c r="D8015" s="25">
        <v>9.6999999999999993</v>
      </c>
      <c r="E8015" s="25">
        <v>0</v>
      </c>
      <c r="J8015" s="1"/>
      <c r="K8015" s="1"/>
      <c r="L8015" s="1"/>
      <c r="M8015" s="1"/>
      <c r="N8015" s="1"/>
      <c r="AA8015" s="1"/>
      <c r="AB8015" s="1"/>
      <c r="AC8015" s="1"/>
    </row>
    <row r="8016" spans="2:29" x14ac:dyDescent="0.25">
      <c r="B8016" s="27">
        <f t="shared" si="187"/>
        <v>39781.91666664723</v>
      </c>
      <c r="C8016" s="25">
        <v>22</v>
      </c>
      <c r="D8016" s="25">
        <v>9.6</v>
      </c>
      <c r="E8016" s="25">
        <v>0</v>
      </c>
      <c r="J8016" s="1"/>
      <c r="K8016" s="1"/>
      <c r="L8016" s="1"/>
      <c r="M8016" s="1"/>
      <c r="N8016" s="1"/>
      <c r="AA8016" s="1"/>
      <c r="AB8016" s="1"/>
      <c r="AC8016" s="1"/>
    </row>
    <row r="8017" spans="2:29" x14ac:dyDescent="0.25">
      <c r="B8017" s="27">
        <f t="shared" si="187"/>
        <v>39781.958333313894</v>
      </c>
      <c r="C8017" s="25">
        <v>23</v>
      </c>
      <c r="D8017" s="25">
        <v>9</v>
      </c>
      <c r="E8017" s="25">
        <v>0</v>
      </c>
      <c r="J8017" s="1"/>
      <c r="K8017" s="1"/>
      <c r="L8017" s="1"/>
      <c r="M8017" s="1"/>
      <c r="N8017" s="1"/>
      <c r="AA8017" s="1"/>
      <c r="AB8017" s="1"/>
      <c r="AC8017" s="1"/>
    </row>
    <row r="8018" spans="2:29" x14ac:dyDescent="0.25">
      <c r="B8018" s="27">
        <f t="shared" si="187"/>
        <v>39781.999999980559</v>
      </c>
      <c r="C8018" s="25">
        <v>0</v>
      </c>
      <c r="D8018" s="25">
        <v>8.8000000000000007</v>
      </c>
      <c r="E8018" s="25">
        <v>0</v>
      </c>
      <c r="J8018" s="1"/>
      <c r="K8018" s="1"/>
      <c r="L8018" s="1"/>
      <c r="M8018" s="1"/>
      <c r="N8018" s="1"/>
      <c r="AA8018" s="1"/>
      <c r="AB8018" s="1"/>
      <c r="AC8018" s="1"/>
    </row>
    <row r="8019" spans="2:29" x14ac:dyDescent="0.25">
      <c r="B8019" s="27">
        <f t="shared" si="187"/>
        <v>39782.041666647223</v>
      </c>
      <c r="C8019" s="25">
        <v>1</v>
      </c>
      <c r="D8019" s="25">
        <v>9.9</v>
      </c>
      <c r="E8019" s="25">
        <v>0</v>
      </c>
      <c r="J8019" s="1"/>
      <c r="K8019" s="1"/>
      <c r="L8019" s="1"/>
      <c r="M8019" s="1"/>
      <c r="N8019" s="1"/>
      <c r="AA8019" s="1"/>
      <c r="AB8019" s="1"/>
      <c r="AC8019" s="1"/>
    </row>
    <row r="8020" spans="2:29" x14ac:dyDescent="0.25">
      <c r="B8020" s="27">
        <f t="shared" si="187"/>
        <v>39782.083333313887</v>
      </c>
      <c r="C8020" s="25">
        <v>2</v>
      </c>
      <c r="D8020" s="25">
        <v>9.9</v>
      </c>
      <c r="E8020" s="25">
        <v>0</v>
      </c>
      <c r="J8020" s="1"/>
      <c r="K8020" s="1"/>
      <c r="L8020" s="1"/>
      <c r="M8020" s="1"/>
      <c r="N8020" s="1"/>
      <c r="AA8020" s="1"/>
      <c r="AB8020" s="1"/>
      <c r="AC8020" s="1"/>
    </row>
    <row r="8021" spans="2:29" x14ac:dyDescent="0.25">
      <c r="B8021" s="27">
        <f t="shared" si="187"/>
        <v>39782.124999980551</v>
      </c>
      <c r="C8021" s="25">
        <v>3</v>
      </c>
      <c r="D8021" s="25">
        <v>9.9</v>
      </c>
      <c r="E8021" s="25">
        <v>0</v>
      </c>
      <c r="J8021" s="1"/>
      <c r="K8021" s="1"/>
      <c r="L8021" s="1"/>
      <c r="M8021" s="1"/>
      <c r="N8021" s="1"/>
      <c r="AA8021" s="1"/>
      <c r="AB8021" s="1"/>
      <c r="AC8021" s="1"/>
    </row>
    <row r="8022" spans="2:29" x14ac:dyDescent="0.25">
      <c r="B8022" s="27">
        <f t="shared" si="187"/>
        <v>39782.166666647216</v>
      </c>
      <c r="C8022" s="25">
        <v>4</v>
      </c>
      <c r="D8022" s="25">
        <v>9.9</v>
      </c>
      <c r="E8022" s="25">
        <v>0</v>
      </c>
      <c r="J8022" s="1"/>
      <c r="K8022" s="1"/>
      <c r="L8022" s="1"/>
      <c r="M8022" s="1"/>
      <c r="N8022" s="1"/>
      <c r="AA8022" s="1"/>
      <c r="AB8022" s="1"/>
      <c r="AC8022" s="1"/>
    </row>
    <row r="8023" spans="2:29" x14ac:dyDescent="0.25">
      <c r="B8023" s="27">
        <f t="shared" si="187"/>
        <v>39782.20833331388</v>
      </c>
      <c r="C8023" s="25">
        <v>5</v>
      </c>
      <c r="D8023" s="25">
        <v>10</v>
      </c>
      <c r="E8023" s="25">
        <v>0</v>
      </c>
      <c r="J8023" s="1"/>
      <c r="K8023" s="1"/>
      <c r="L8023" s="1"/>
      <c r="M8023" s="1"/>
      <c r="N8023" s="1"/>
      <c r="AA8023" s="1"/>
      <c r="AB8023" s="1"/>
      <c r="AC8023" s="1"/>
    </row>
    <row r="8024" spans="2:29" x14ac:dyDescent="0.25">
      <c r="B8024" s="27">
        <f t="shared" si="187"/>
        <v>39782.249999980544</v>
      </c>
      <c r="C8024" s="25">
        <v>6</v>
      </c>
      <c r="D8024" s="25">
        <v>9.3000000000000007</v>
      </c>
      <c r="E8024" s="25">
        <v>0</v>
      </c>
      <c r="J8024" s="1"/>
      <c r="K8024" s="1"/>
      <c r="L8024" s="1"/>
      <c r="M8024" s="1"/>
      <c r="N8024" s="1"/>
      <c r="AA8024" s="1"/>
      <c r="AB8024" s="1"/>
      <c r="AC8024" s="1"/>
    </row>
    <row r="8025" spans="2:29" x14ac:dyDescent="0.25">
      <c r="B8025" s="27">
        <f t="shared" si="187"/>
        <v>39782.291666647208</v>
      </c>
      <c r="C8025" s="25">
        <v>7</v>
      </c>
      <c r="D8025" s="25">
        <v>9.1</v>
      </c>
      <c r="E8025" s="25">
        <v>0</v>
      </c>
      <c r="J8025" s="1"/>
      <c r="K8025" s="1"/>
      <c r="L8025" s="1"/>
      <c r="M8025" s="1"/>
      <c r="N8025" s="1"/>
      <c r="AA8025" s="1"/>
      <c r="AB8025" s="1"/>
      <c r="AC8025" s="1"/>
    </row>
    <row r="8026" spans="2:29" x14ac:dyDescent="0.25">
      <c r="B8026" s="27">
        <f t="shared" si="187"/>
        <v>39782.333333313873</v>
      </c>
      <c r="C8026" s="25">
        <v>8</v>
      </c>
      <c r="D8026" s="25">
        <v>9.1</v>
      </c>
      <c r="E8026" s="25">
        <v>0</v>
      </c>
      <c r="J8026" s="1"/>
      <c r="K8026" s="1"/>
      <c r="L8026" s="1"/>
      <c r="M8026" s="1"/>
      <c r="N8026" s="1"/>
      <c r="AA8026" s="1"/>
      <c r="AB8026" s="1"/>
      <c r="AC8026" s="1"/>
    </row>
    <row r="8027" spans="2:29" x14ac:dyDescent="0.25">
      <c r="B8027" s="27">
        <f t="shared" si="187"/>
        <v>39782.374999980537</v>
      </c>
      <c r="C8027" s="25">
        <v>9</v>
      </c>
      <c r="D8027" s="25">
        <v>9</v>
      </c>
      <c r="E8027" s="25">
        <v>6</v>
      </c>
      <c r="J8027" s="1"/>
      <c r="K8027" s="1"/>
      <c r="L8027" s="1"/>
      <c r="M8027" s="1"/>
      <c r="N8027" s="1"/>
      <c r="AA8027" s="1"/>
      <c r="AB8027" s="1"/>
      <c r="AC8027" s="1"/>
    </row>
    <row r="8028" spans="2:29" x14ac:dyDescent="0.25">
      <c r="B8028" s="27">
        <f t="shared" si="187"/>
        <v>39782.416666647201</v>
      </c>
      <c r="C8028" s="25">
        <v>10</v>
      </c>
      <c r="D8028" s="25">
        <v>8.6999999999999993</v>
      </c>
      <c r="E8028" s="25">
        <v>9.07</v>
      </c>
      <c r="J8028" s="1"/>
      <c r="K8028" s="1"/>
      <c r="L8028" s="1"/>
      <c r="M8028" s="1"/>
      <c r="N8028" s="1"/>
      <c r="AA8028" s="1"/>
      <c r="AB8028" s="1"/>
      <c r="AC8028" s="1"/>
    </row>
    <row r="8029" spans="2:29" x14ac:dyDescent="0.25">
      <c r="B8029" s="27">
        <f t="shared" si="187"/>
        <v>39782.458333313865</v>
      </c>
      <c r="C8029" s="25">
        <v>11</v>
      </c>
      <c r="D8029" s="25">
        <v>9.6999999999999993</v>
      </c>
      <c r="E8029" s="25">
        <v>174.61</v>
      </c>
      <c r="J8029" s="1"/>
      <c r="K8029" s="1"/>
      <c r="L8029" s="1"/>
      <c r="M8029" s="1"/>
      <c r="N8029" s="1"/>
      <c r="AA8029" s="1"/>
      <c r="AB8029" s="1"/>
      <c r="AC8029" s="1"/>
    </row>
    <row r="8030" spans="2:29" x14ac:dyDescent="0.25">
      <c r="B8030" s="27">
        <f t="shared" si="187"/>
        <v>39782.49999998053</v>
      </c>
      <c r="C8030" s="25">
        <v>12</v>
      </c>
      <c r="D8030" s="25">
        <v>10.9</v>
      </c>
      <c r="E8030" s="25">
        <v>245.36</v>
      </c>
      <c r="J8030" s="1"/>
      <c r="K8030" s="1"/>
      <c r="L8030" s="1"/>
      <c r="M8030" s="1"/>
      <c r="N8030" s="1"/>
      <c r="AA8030" s="1"/>
      <c r="AB8030" s="1"/>
      <c r="AC8030" s="1"/>
    </row>
    <row r="8031" spans="2:29" x14ac:dyDescent="0.25">
      <c r="B8031" s="27">
        <f t="shared" si="187"/>
        <v>39782.541666647194</v>
      </c>
      <c r="C8031" s="25">
        <v>13</v>
      </c>
      <c r="D8031" s="25">
        <v>11.6</v>
      </c>
      <c r="E8031" s="25">
        <v>494.11</v>
      </c>
      <c r="J8031" s="1"/>
      <c r="K8031" s="1"/>
      <c r="L8031" s="1"/>
      <c r="M8031" s="1"/>
      <c r="N8031" s="1"/>
      <c r="AA8031" s="1"/>
      <c r="AB8031" s="1"/>
      <c r="AC8031" s="1"/>
    </row>
    <row r="8032" spans="2:29" x14ac:dyDescent="0.25">
      <c r="B8032" s="27">
        <f t="shared" si="187"/>
        <v>39782.583333313858</v>
      </c>
      <c r="C8032" s="25">
        <v>14</v>
      </c>
      <c r="D8032" s="25">
        <v>12.2</v>
      </c>
      <c r="E8032" s="25">
        <v>455.91</v>
      </c>
      <c r="J8032" s="1"/>
      <c r="K8032" s="1"/>
      <c r="L8032" s="1"/>
      <c r="M8032" s="1"/>
      <c r="N8032" s="1"/>
      <c r="AA8032" s="1"/>
      <c r="AB8032" s="1"/>
      <c r="AC8032" s="1"/>
    </row>
    <row r="8033" spans="2:29" x14ac:dyDescent="0.25">
      <c r="B8033" s="27">
        <f t="shared" si="187"/>
        <v>39782.624999980522</v>
      </c>
      <c r="C8033" s="25">
        <v>15</v>
      </c>
      <c r="D8033" s="25">
        <v>12.3</v>
      </c>
      <c r="E8033" s="25">
        <v>295.52</v>
      </c>
      <c r="J8033" s="1"/>
      <c r="K8033" s="1"/>
      <c r="L8033" s="1"/>
      <c r="M8033" s="1"/>
      <c r="N8033" s="1"/>
      <c r="AA8033" s="1"/>
      <c r="AB8033" s="1"/>
      <c r="AC8033" s="1"/>
    </row>
    <row r="8034" spans="2:29" x14ac:dyDescent="0.25">
      <c r="B8034" s="27">
        <f t="shared" si="187"/>
        <v>39782.666666647187</v>
      </c>
      <c r="C8034" s="25">
        <v>16</v>
      </c>
      <c r="D8034" s="25">
        <v>12.3</v>
      </c>
      <c r="E8034" s="25">
        <v>169.06</v>
      </c>
      <c r="J8034" s="1"/>
      <c r="K8034" s="1"/>
      <c r="L8034" s="1"/>
      <c r="M8034" s="1"/>
      <c r="N8034" s="1"/>
      <c r="AA8034" s="1"/>
      <c r="AB8034" s="1"/>
      <c r="AC8034" s="1"/>
    </row>
    <row r="8035" spans="2:29" x14ac:dyDescent="0.25">
      <c r="B8035" s="27">
        <f t="shared" si="187"/>
        <v>39782.708333313851</v>
      </c>
      <c r="C8035" s="25">
        <v>17</v>
      </c>
      <c r="D8035" s="25">
        <v>11.9</v>
      </c>
      <c r="E8035" s="25">
        <v>37.31</v>
      </c>
      <c r="J8035" s="1"/>
      <c r="K8035" s="1"/>
      <c r="L8035" s="1"/>
      <c r="M8035" s="1"/>
      <c r="N8035" s="1"/>
      <c r="AA8035" s="1"/>
      <c r="AB8035" s="1"/>
      <c r="AC8035" s="1"/>
    </row>
    <row r="8036" spans="2:29" x14ac:dyDescent="0.25">
      <c r="B8036" s="27">
        <f t="shared" si="187"/>
        <v>39782.749999980515</v>
      </c>
      <c r="C8036" s="25">
        <v>18</v>
      </c>
      <c r="D8036" s="25">
        <v>11.3</v>
      </c>
      <c r="E8036" s="25">
        <v>0</v>
      </c>
      <c r="J8036" s="1"/>
      <c r="K8036" s="1"/>
      <c r="L8036" s="1"/>
      <c r="M8036" s="1"/>
      <c r="N8036" s="1"/>
      <c r="AA8036" s="1"/>
      <c r="AB8036" s="1"/>
      <c r="AC8036" s="1"/>
    </row>
    <row r="8037" spans="2:29" x14ac:dyDescent="0.25">
      <c r="B8037" s="27">
        <f t="shared" si="187"/>
        <v>39782.791666647179</v>
      </c>
      <c r="C8037" s="25">
        <v>19</v>
      </c>
      <c r="D8037" s="25">
        <v>11.6</v>
      </c>
      <c r="E8037" s="25">
        <v>0</v>
      </c>
      <c r="J8037" s="1"/>
      <c r="K8037" s="1"/>
      <c r="L8037" s="1"/>
      <c r="M8037" s="1"/>
      <c r="N8037" s="1"/>
      <c r="AA8037" s="1"/>
      <c r="AB8037" s="1"/>
      <c r="AC8037" s="1"/>
    </row>
    <row r="8038" spans="2:29" x14ac:dyDescent="0.25">
      <c r="B8038" s="27">
        <f t="shared" si="187"/>
        <v>39782.833333313843</v>
      </c>
      <c r="C8038" s="25">
        <v>20</v>
      </c>
      <c r="D8038" s="25">
        <v>11.7</v>
      </c>
      <c r="E8038" s="25">
        <v>0</v>
      </c>
      <c r="J8038" s="1"/>
      <c r="K8038" s="1"/>
      <c r="L8038" s="1"/>
      <c r="M8038" s="1"/>
      <c r="N8038" s="1"/>
      <c r="AA8038" s="1"/>
      <c r="AB8038" s="1"/>
      <c r="AC8038" s="1"/>
    </row>
    <row r="8039" spans="2:29" x14ac:dyDescent="0.25">
      <c r="B8039" s="27">
        <f t="shared" si="187"/>
        <v>39782.874999980508</v>
      </c>
      <c r="C8039" s="25">
        <v>21</v>
      </c>
      <c r="D8039" s="25">
        <v>11.3</v>
      </c>
      <c r="E8039" s="25">
        <v>0</v>
      </c>
      <c r="J8039" s="1"/>
      <c r="K8039" s="1"/>
      <c r="L8039" s="1"/>
      <c r="M8039" s="1"/>
      <c r="N8039" s="1"/>
      <c r="AA8039" s="1"/>
      <c r="AB8039" s="1"/>
      <c r="AC8039" s="1"/>
    </row>
    <row r="8040" spans="2:29" x14ac:dyDescent="0.25">
      <c r="B8040" s="27">
        <f t="shared" si="187"/>
        <v>39782.916666647172</v>
      </c>
      <c r="C8040" s="25">
        <v>22</v>
      </c>
      <c r="D8040" s="25">
        <v>10.7</v>
      </c>
      <c r="E8040" s="25">
        <v>0</v>
      </c>
      <c r="J8040" s="1"/>
      <c r="K8040" s="1"/>
      <c r="L8040" s="1"/>
      <c r="M8040" s="1"/>
      <c r="N8040" s="1"/>
      <c r="AA8040" s="1"/>
      <c r="AB8040" s="1"/>
      <c r="AC8040" s="1"/>
    </row>
    <row r="8041" spans="2:29" x14ac:dyDescent="0.25">
      <c r="B8041" s="27">
        <f t="shared" si="187"/>
        <v>39782.958333313836</v>
      </c>
      <c r="C8041" s="25">
        <v>23</v>
      </c>
      <c r="D8041" s="25">
        <v>10.7</v>
      </c>
      <c r="E8041" s="25">
        <v>0</v>
      </c>
      <c r="J8041" s="1"/>
      <c r="K8041" s="1"/>
      <c r="L8041" s="1"/>
      <c r="M8041" s="1"/>
      <c r="N8041" s="1"/>
      <c r="AA8041" s="1"/>
      <c r="AB8041" s="1"/>
      <c r="AC8041" s="1"/>
    </row>
    <row r="8042" spans="2:29" x14ac:dyDescent="0.25">
      <c r="B8042" s="27">
        <f t="shared" si="187"/>
        <v>39782.9999999805</v>
      </c>
      <c r="C8042" s="25">
        <v>0</v>
      </c>
      <c r="D8042" s="25">
        <v>11.1</v>
      </c>
      <c r="E8042" s="25">
        <v>0</v>
      </c>
      <c r="J8042" s="1"/>
      <c r="K8042" s="1"/>
      <c r="L8042" s="1"/>
      <c r="M8042" s="1"/>
      <c r="N8042" s="1"/>
      <c r="AA8042" s="1"/>
      <c r="AB8042" s="1"/>
      <c r="AC8042" s="1"/>
    </row>
    <row r="8043" spans="2:29" x14ac:dyDescent="0.25">
      <c r="B8043" s="27">
        <f t="shared" si="187"/>
        <v>39783.041666647165</v>
      </c>
      <c r="C8043" s="25">
        <v>1</v>
      </c>
      <c r="D8043" s="25">
        <v>11.3</v>
      </c>
      <c r="E8043" s="25">
        <v>0</v>
      </c>
      <c r="J8043" s="1"/>
      <c r="K8043" s="1"/>
      <c r="L8043" s="1"/>
      <c r="M8043" s="1"/>
      <c r="N8043" s="1"/>
      <c r="AA8043" s="1"/>
      <c r="AB8043" s="1"/>
      <c r="AC8043" s="1"/>
    </row>
    <row r="8044" spans="2:29" x14ac:dyDescent="0.25">
      <c r="B8044" s="27">
        <f t="shared" si="187"/>
        <v>39783.083333313829</v>
      </c>
      <c r="C8044" s="25">
        <v>2</v>
      </c>
      <c r="D8044" s="25">
        <v>11.6</v>
      </c>
      <c r="E8044" s="25">
        <v>0</v>
      </c>
      <c r="J8044" s="1"/>
      <c r="K8044" s="1"/>
      <c r="L8044" s="1"/>
      <c r="M8044" s="1"/>
      <c r="N8044" s="1"/>
      <c r="AA8044" s="1"/>
      <c r="AB8044" s="1"/>
      <c r="AC8044" s="1"/>
    </row>
    <row r="8045" spans="2:29" x14ac:dyDescent="0.25">
      <c r="B8045" s="27">
        <f t="shared" si="187"/>
        <v>39783.124999980493</v>
      </c>
      <c r="C8045" s="25">
        <v>3</v>
      </c>
      <c r="D8045" s="25">
        <v>11.7</v>
      </c>
      <c r="E8045" s="25">
        <v>0</v>
      </c>
      <c r="J8045" s="1"/>
      <c r="K8045" s="1"/>
      <c r="L8045" s="1"/>
      <c r="M8045" s="1"/>
      <c r="N8045" s="1"/>
      <c r="AA8045" s="1"/>
      <c r="AB8045" s="1"/>
      <c r="AC8045" s="1"/>
    </row>
    <row r="8046" spans="2:29" x14ac:dyDescent="0.25">
      <c r="B8046" s="27">
        <f t="shared" si="187"/>
        <v>39783.166666647157</v>
      </c>
      <c r="C8046" s="25">
        <v>4</v>
      </c>
      <c r="D8046" s="25">
        <v>11.1</v>
      </c>
      <c r="E8046" s="25">
        <v>0</v>
      </c>
      <c r="J8046" s="1"/>
      <c r="K8046" s="1"/>
      <c r="L8046" s="1"/>
      <c r="M8046" s="1"/>
      <c r="N8046" s="1"/>
      <c r="AA8046" s="1"/>
      <c r="AB8046" s="1"/>
      <c r="AC8046" s="1"/>
    </row>
    <row r="8047" spans="2:29" x14ac:dyDescent="0.25">
      <c r="B8047" s="27">
        <f t="shared" si="187"/>
        <v>39783.208333313822</v>
      </c>
      <c r="C8047" s="25">
        <v>5</v>
      </c>
      <c r="D8047" s="25">
        <v>11.2</v>
      </c>
      <c r="E8047" s="25">
        <v>0</v>
      </c>
      <c r="J8047" s="1"/>
      <c r="K8047" s="1"/>
      <c r="L8047" s="1"/>
      <c r="M8047" s="1"/>
      <c r="N8047" s="1"/>
      <c r="AA8047" s="1"/>
      <c r="AB8047" s="1"/>
      <c r="AC8047" s="1"/>
    </row>
    <row r="8048" spans="2:29" x14ac:dyDescent="0.25">
      <c r="B8048" s="27">
        <f t="shared" si="187"/>
        <v>39783.249999980486</v>
      </c>
      <c r="C8048" s="25">
        <v>6</v>
      </c>
      <c r="D8048" s="25">
        <v>11.3</v>
      </c>
      <c r="E8048" s="25">
        <v>0</v>
      </c>
      <c r="J8048" s="1"/>
      <c r="K8048" s="1"/>
      <c r="L8048" s="1"/>
      <c r="M8048" s="1"/>
      <c r="N8048" s="1"/>
      <c r="AA8048" s="1"/>
      <c r="AB8048" s="1"/>
      <c r="AC8048" s="1"/>
    </row>
    <row r="8049" spans="2:29" x14ac:dyDescent="0.25">
      <c r="B8049" s="27">
        <f t="shared" si="187"/>
        <v>39783.29166664715</v>
      </c>
      <c r="C8049" s="25">
        <v>7</v>
      </c>
      <c r="D8049" s="25">
        <v>10.8</v>
      </c>
      <c r="E8049" s="25">
        <v>0</v>
      </c>
      <c r="J8049" s="1"/>
      <c r="K8049" s="1"/>
      <c r="L8049" s="1"/>
      <c r="M8049" s="1"/>
      <c r="N8049" s="1"/>
      <c r="AA8049" s="1"/>
      <c r="AB8049" s="1"/>
      <c r="AC8049" s="1"/>
    </row>
    <row r="8050" spans="2:29" x14ac:dyDescent="0.25">
      <c r="B8050" s="27">
        <f t="shared" si="187"/>
        <v>39783.333333313814</v>
      </c>
      <c r="C8050" s="25">
        <v>8</v>
      </c>
      <c r="D8050" s="25">
        <v>7.3</v>
      </c>
      <c r="E8050" s="25">
        <v>0</v>
      </c>
      <c r="J8050" s="1"/>
      <c r="K8050" s="1"/>
      <c r="L8050" s="1"/>
      <c r="M8050" s="1"/>
      <c r="N8050" s="1"/>
      <c r="AA8050" s="1"/>
      <c r="AB8050" s="1"/>
      <c r="AC8050" s="1"/>
    </row>
    <row r="8051" spans="2:29" x14ac:dyDescent="0.25">
      <c r="B8051" s="27">
        <f t="shared" si="187"/>
        <v>39783.374999980479</v>
      </c>
      <c r="C8051" s="25">
        <v>9</v>
      </c>
      <c r="D8051" s="25">
        <v>6.5</v>
      </c>
      <c r="E8051" s="25">
        <v>0.42</v>
      </c>
      <c r="J8051" s="1"/>
      <c r="K8051" s="1"/>
      <c r="L8051" s="1"/>
      <c r="M8051" s="1"/>
      <c r="N8051" s="1"/>
      <c r="AA8051" s="1"/>
      <c r="AB8051" s="1"/>
      <c r="AC8051" s="1"/>
    </row>
    <row r="8052" spans="2:29" x14ac:dyDescent="0.25">
      <c r="B8052" s="27">
        <f t="shared" si="187"/>
        <v>39783.416666647143</v>
      </c>
      <c r="C8052" s="25">
        <v>10</v>
      </c>
      <c r="D8052" s="25">
        <v>6.5</v>
      </c>
      <c r="E8052" s="25">
        <v>77.97</v>
      </c>
      <c r="J8052" s="1"/>
      <c r="K8052" s="1"/>
      <c r="L8052" s="1"/>
      <c r="M8052" s="1"/>
      <c r="N8052" s="1"/>
      <c r="AA8052" s="1"/>
      <c r="AB8052" s="1"/>
      <c r="AC8052" s="1"/>
    </row>
    <row r="8053" spans="2:29" x14ac:dyDescent="0.25">
      <c r="B8053" s="27">
        <f t="shared" si="187"/>
        <v>39783.458333313807</v>
      </c>
      <c r="C8053" s="25">
        <v>11</v>
      </c>
      <c r="D8053" s="25">
        <v>6.6</v>
      </c>
      <c r="E8053" s="25">
        <v>39.57</v>
      </c>
      <c r="J8053" s="1"/>
      <c r="K8053" s="1"/>
      <c r="L8053" s="1"/>
      <c r="M8053" s="1"/>
      <c r="N8053" s="1"/>
      <c r="AA8053" s="1"/>
      <c r="AB8053" s="1"/>
      <c r="AC8053" s="1"/>
    </row>
    <row r="8054" spans="2:29" x14ac:dyDescent="0.25">
      <c r="B8054" s="27">
        <f t="shared" si="187"/>
        <v>39783.499999980471</v>
      </c>
      <c r="C8054" s="25">
        <v>12</v>
      </c>
      <c r="D8054" s="25">
        <v>11.2</v>
      </c>
      <c r="E8054" s="25">
        <v>354.76</v>
      </c>
      <c r="J8054" s="1"/>
      <c r="K8054" s="1"/>
      <c r="L8054" s="1"/>
      <c r="M8054" s="1"/>
      <c r="N8054" s="1"/>
      <c r="AA8054" s="1"/>
      <c r="AB8054" s="1"/>
      <c r="AC8054" s="1"/>
    </row>
    <row r="8055" spans="2:29" x14ac:dyDescent="0.25">
      <c r="B8055" s="27">
        <f t="shared" si="187"/>
        <v>39783.541666647136</v>
      </c>
      <c r="C8055" s="25">
        <v>13</v>
      </c>
      <c r="D8055" s="25">
        <v>11.6</v>
      </c>
      <c r="E8055" s="25">
        <v>384.44</v>
      </c>
      <c r="J8055" s="1"/>
      <c r="K8055" s="1"/>
      <c r="L8055" s="1"/>
      <c r="M8055" s="1"/>
      <c r="N8055" s="1"/>
      <c r="AA8055" s="1"/>
      <c r="AB8055" s="1"/>
      <c r="AC8055" s="1"/>
    </row>
    <row r="8056" spans="2:29" x14ac:dyDescent="0.25">
      <c r="B8056" s="27">
        <f t="shared" si="187"/>
        <v>39783.5833333138</v>
      </c>
      <c r="C8056" s="25">
        <v>14</v>
      </c>
      <c r="D8056" s="25">
        <v>11.5</v>
      </c>
      <c r="E8056" s="25">
        <v>191.26</v>
      </c>
      <c r="J8056" s="1"/>
      <c r="K8056" s="1"/>
      <c r="L8056" s="1"/>
      <c r="M8056" s="1"/>
      <c r="N8056" s="1"/>
      <c r="AA8056" s="1"/>
      <c r="AB8056" s="1"/>
      <c r="AC8056" s="1"/>
    </row>
    <row r="8057" spans="2:29" x14ac:dyDescent="0.25">
      <c r="B8057" s="27">
        <f t="shared" si="187"/>
        <v>39783.624999980464</v>
      </c>
      <c r="C8057" s="25">
        <v>15</v>
      </c>
      <c r="D8057" s="25">
        <v>12.1</v>
      </c>
      <c r="E8057" s="25">
        <v>252.88</v>
      </c>
      <c r="J8057" s="1"/>
      <c r="K8057" s="1"/>
      <c r="L8057" s="1"/>
      <c r="M8057" s="1"/>
      <c r="N8057" s="1"/>
      <c r="AA8057" s="1"/>
      <c r="AB8057" s="1"/>
      <c r="AC8057" s="1"/>
    </row>
    <row r="8058" spans="2:29" x14ac:dyDescent="0.25">
      <c r="B8058" s="27">
        <f t="shared" si="187"/>
        <v>39783.666666647128</v>
      </c>
      <c r="C8058" s="25">
        <v>16</v>
      </c>
      <c r="D8058" s="25">
        <v>12</v>
      </c>
      <c r="E8058" s="25">
        <v>198.44</v>
      </c>
      <c r="J8058" s="1"/>
      <c r="K8058" s="1"/>
      <c r="L8058" s="1"/>
      <c r="M8058" s="1"/>
      <c r="N8058" s="1"/>
      <c r="AA8058" s="1"/>
      <c r="AB8058" s="1"/>
      <c r="AC8058" s="1"/>
    </row>
    <row r="8059" spans="2:29" x14ac:dyDescent="0.25">
      <c r="B8059" s="27">
        <f t="shared" si="187"/>
        <v>39783.708333313793</v>
      </c>
      <c r="C8059" s="25">
        <v>17</v>
      </c>
      <c r="D8059" s="25">
        <v>10.9</v>
      </c>
      <c r="E8059" s="25">
        <v>45.66</v>
      </c>
      <c r="J8059" s="1"/>
      <c r="K8059" s="1"/>
      <c r="L8059" s="1"/>
      <c r="M8059" s="1"/>
      <c r="N8059" s="1"/>
      <c r="AA8059" s="1"/>
      <c r="AB8059" s="1"/>
      <c r="AC8059" s="1"/>
    </row>
    <row r="8060" spans="2:29" x14ac:dyDescent="0.25">
      <c r="B8060" s="27">
        <f t="shared" si="187"/>
        <v>39783.749999980457</v>
      </c>
      <c r="C8060" s="25">
        <v>18</v>
      </c>
      <c r="D8060" s="25">
        <v>9.3000000000000007</v>
      </c>
      <c r="E8060" s="25">
        <v>0</v>
      </c>
      <c r="J8060" s="1"/>
      <c r="K8060" s="1"/>
      <c r="L8060" s="1"/>
      <c r="M8060" s="1"/>
      <c r="N8060" s="1"/>
      <c r="AA8060" s="1"/>
      <c r="AB8060" s="1"/>
      <c r="AC8060" s="1"/>
    </row>
    <row r="8061" spans="2:29" x14ac:dyDescent="0.25">
      <c r="B8061" s="27">
        <f t="shared" si="187"/>
        <v>39783.791666647121</v>
      </c>
      <c r="C8061" s="25">
        <v>19</v>
      </c>
      <c r="D8061" s="25">
        <v>8.8000000000000007</v>
      </c>
      <c r="E8061" s="25">
        <v>0</v>
      </c>
      <c r="J8061" s="1"/>
      <c r="K8061" s="1"/>
      <c r="L8061" s="1"/>
      <c r="M8061" s="1"/>
      <c r="N8061" s="1"/>
      <c r="AA8061" s="1"/>
      <c r="AB8061" s="1"/>
      <c r="AC8061" s="1"/>
    </row>
    <row r="8062" spans="2:29" x14ac:dyDescent="0.25">
      <c r="B8062" s="27">
        <f t="shared" si="187"/>
        <v>39783.833333313785</v>
      </c>
      <c r="C8062" s="25">
        <v>20</v>
      </c>
      <c r="D8062" s="25">
        <v>8.8000000000000007</v>
      </c>
      <c r="E8062" s="25">
        <v>0</v>
      </c>
      <c r="J8062" s="1"/>
      <c r="K8062" s="1"/>
      <c r="L8062" s="1"/>
      <c r="M8062" s="1"/>
      <c r="N8062" s="1"/>
      <c r="AA8062" s="1"/>
      <c r="AB8062" s="1"/>
      <c r="AC8062" s="1"/>
    </row>
    <row r="8063" spans="2:29" x14ac:dyDescent="0.25">
      <c r="B8063" s="27">
        <f t="shared" si="187"/>
        <v>39783.87499998045</v>
      </c>
      <c r="C8063" s="25">
        <v>21</v>
      </c>
      <c r="D8063" s="25">
        <v>8.6</v>
      </c>
      <c r="E8063" s="25">
        <v>0</v>
      </c>
      <c r="J8063" s="1"/>
      <c r="K8063" s="1"/>
      <c r="L8063" s="1"/>
      <c r="M8063" s="1"/>
      <c r="N8063" s="1"/>
      <c r="AA8063" s="1"/>
      <c r="AB8063" s="1"/>
      <c r="AC8063" s="1"/>
    </row>
    <row r="8064" spans="2:29" x14ac:dyDescent="0.25">
      <c r="B8064" s="27">
        <f t="shared" si="187"/>
        <v>39783.916666647114</v>
      </c>
      <c r="C8064" s="25">
        <v>22</v>
      </c>
      <c r="D8064" s="25">
        <v>8.6</v>
      </c>
      <c r="E8064" s="25">
        <v>0</v>
      </c>
      <c r="J8064" s="1"/>
      <c r="K8064" s="1"/>
      <c r="L8064" s="1"/>
      <c r="M8064" s="1"/>
      <c r="N8064" s="1"/>
      <c r="AA8064" s="1"/>
      <c r="AB8064" s="1"/>
      <c r="AC8064" s="1"/>
    </row>
    <row r="8065" spans="2:29" x14ac:dyDescent="0.25">
      <c r="B8065" s="27">
        <f t="shared" si="187"/>
        <v>39783.958333313778</v>
      </c>
      <c r="C8065" s="25">
        <v>23</v>
      </c>
      <c r="D8065" s="25">
        <v>8.8000000000000007</v>
      </c>
      <c r="E8065" s="25">
        <v>0</v>
      </c>
      <c r="J8065" s="1"/>
      <c r="K8065" s="1"/>
      <c r="L8065" s="1"/>
      <c r="M8065" s="1"/>
      <c r="N8065" s="1"/>
      <c r="AA8065" s="1"/>
      <c r="AB8065" s="1"/>
      <c r="AC8065" s="1"/>
    </row>
    <row r="8066" spans="2:29" x14ac:dyDescent="0.25">
      <c r="B8066" s="27">
        <f t="shared" si="187"/>
        <v>39783.999999980442</v>
      </c>
      <c r="C8066" s="25">
        <v>0</v>
      </c>
      <c r="D8066" s="25">
        <v>8.6999999999999993</v>
      </c>
      <c r="E8066" s="25">
        <v>0</v>
      </c>
      <c r="J8066" s="1"/>
      <c r="K8066" s="1"/>
      <c r="L8066" s="1"/>
      <c r="M8066" s="1"/>
      <c r="N8066" s="1"/>
      <c r="AA8066" s="1"/>
      <c r="AB8066" s="1"/>
      <c r="AC8066" s="1"/>
    </row>
    <row r="8067" spans="2:29" x14ac:dyDescent="0.25">
      <c r="B8067" s="27">
        <f t="shared" ref="B8067:B8130" si="188">B8066+1/24</f>
        <v>39784.041666647106</v>
      </c>
      <c r="C8067" s="25">
        <v>1</v>
      </c>
      <c r="D8067" s="25">
        <v>9.1</v>
      </c>
      <c r="E8067" s="25">
        <v>0</v>
      </c>
      <c r="J8067" s="1"/>
      <c r="K8067" s="1"/>
      <c r="L8067" s="1"/>
      <c r="M8067" s="1"/>
      <c r="N8067" s="1"/>
      <c r="AA8067" s="1"/>
      <c r="AB8067" s="1"/>
      <c r="AC8067" s="1"/>
    </row>
    <row r="8068" spans="2:29" x14ac:dyDescent="0.25">
      <c r="B8068" s="27">
        <f t="shared" si="188"/>
        <v>39784.083333313771</v>
      </c>
      <c r="C8068" s="25">
        <v>2</v>
      </c>
      <c r="D8068" s="25">
        <v>8.6</v>
      </c>
      <c r="E8068" s="25">
        <v>0</v>
      </c>
      <c r="J8068" s="1"/>
      <c r="K8068" s="1"/>
      <c r="L8068" s="1"/>
      <c r="M8068" s="1"/>
      <c r="N8068" s="1"/>
      <c r="AA8068" s="1"/>
      <c r="AB8068" s="1"/>
      <c r="AC8068" s="1"/>
    </row>
    <row r="8069" spans="2:29" x14ac:dyDescent="0.25">
      <c r="B8069" s="27">
        <f t="shared" si="188"/>
        <v>39784.124999980435</v>
      </c>
      <c r="C8069" s="25">
        <v>3</v>
      </c>
      <c r="D8069" s="25">
        <v>8.4</v>
      </c>
      <c r="E8069" s="25">
        <v>0</v>
      </c>
      <c r="J8069" s="1"/>
      <c r="K8069" s="1"/>
      <c r="L8069" s="1"/>
      <c r="M8069" s="1"/>
      <c r="N8069" s="1"/>
      <c r="AA8069" s="1"/>
      <c r="AB8069" s="1"/>
      <c r="AC8069" s="1"/>
    </row>
    <row r="8070" spans="2:29" x14ac:dyDescent="0.25">
      <c r="B8070" s="27">
        <f t="shared" si="188"/>
        <v>39784.166666647099</v>
      </c>
      <c r="C8070" s="25">
        <v>4</v>
      </c>
      <c r="D8070" s="25">
        <v>8.4</v>
      </c>
      <c r="E8070" s="25">
        <v>0</v>
      </c>
      <c r="J8070" s="1"/>
      <c r="K8070" s="1"/>
      <c r="L8070" s="1"/>
      <c r="M8070" s="1"/>
      <c r="N8070" s="1"/>
      <c r="AA8070" s="1"/>
      <c r="AB8070" s="1"/>
      <c r="AC8070" s="1"/>
    </row>
    <row r="8071" spans="2:29" x14ac:dyDescent="0.25">
      <c r="B8071" s="27">
        <f t="shared" si="188"/>
        <v>39784.208333313763</v>
      </c>
      <c r="C8071" s="25">
        <v>5</v>
      </c>
      <c r="D8071" s="25">
        <v>7.1</v>
      </c>
      <c r="E8071" s="25">
        <v>0</v>
      </c>
      <c r="J8071" s="1"/>
      <c r="K8071" s="1"/>
      <c r="L8071" s="1"/>
      <c r="M8071" s="1"/>
      <c r="N8071" s="1"/>
      <c r="AA8071" s="1"/>
      <c r="AB8071" s="1"/>
      <c r="AC8071" s="1"/>
    </row>
    <row r="8072" spans="2:29" x14ac:dyDescent="0.25">
      <c r="B8072" s="27">
        <f t="shared" si="188"/>
        <v>39784.249999980428</v>
      </c>
      <c r="C8072" s="25">
        <v>6</v>
      </c>
      <c r="D8072" s="25">
        <v>3.7</v>
      </c>
      <c r="E8072" s="25">
        <v>0</v>
      </c>
      <c r="J8072" s="1"/>
      <c r="K8072" s="1"/>
      <c r="L8072" s="1"/>
      <c r="M8072" s="1"/>
      <c r="N8072" s="1"/>
      <c r="AA8072" s="1"/>
      <c r="AB8072" s="1"/>
      <c r="AC8072" s="1"/>
    </row>
    <row r="8073" spans="2:29" x14ac:dyDescent="0.25">
      <c r="B8073" s="27">
        <f t="shared" si="188"/>
        <v>39784.291666647092</v>
      </c>
      <c r="C8073" s="25">
        <v>7</v>
      </c>
      <c r="D8073" s="25">
        <v>2.8</v>
      </c>
      <c r="E8073" s="25">
        <v>0</v>
      </c>
      <c r="J8073" s="1"/>
      <c r="K8073" s="1"/>
      <c r="L8073" s="1"/>
      <c r="M8073" s="1"/>
      <c r="N8073" s="1"/>
      <c r="AA8073" s="1"/>
      <c r="AB8073" s="1"/>
      <c r="AC8073" s="1"/>
    </row>
    <row r="8074" spans="2:29" x14ac:dyDescent="0.25">
      <c r="B8074" s="27">
        <f t="shared" si="188"/>
        <v>39784.333333313756</v>
      </c>
      <c r="C8074" s="25">
        <v>8</v>
      </c>
      <c r="D8074" s="25">
        <v>2.9</v>
      </c>
      <c r="E8074" s="25">
        <v>0</v>
      </c>
      <c r="J8074" s="1"/>
      <c r="K8074" s="1"/>
      <c r="L8074" s="1"/>
      <c r="M8074" s="1"/>
      <c r="N8074" s="1"/>
      <c r="AA8074" s="1"/>
      <c r="AB8074" s="1"/>
      <c r="AC8074" s="1"/>
    </row>
    <row r="8075" spans="2:29" x14ac:dyDescent="0.25">
      <c r="B8075" s="27">
        <f t="shared" si="188"/>
        <v>39784.37499998042</v>
      </c>
      <c r="C8075" s="25">
        <v>9</v>
      </c>
      <c r="D8075" s="25">
        <v>3.4</v>
      </c>
      <c r="E8075" s="25">
        <v>5.65</v>
      </c>
      <c r="J8075" s="1"/>
      <c r="K8075" s="1"/>
      <c r="L8075" s="1"/>
      <c r="M8075" s="1"/>
      <c r="N8075" s="1"/>
      <c r="AA8075" s="1"/>
      <c r="AB8075" s="1"/>
      <c r="AC8075" s="1"/>
    </row>
    <row r="8076" spans="2:29" x14ac:dyDescent="0.25">
      <c r="B8076" s="27">
        <f t="shared" si="188"/>
        <v>39784.416666647085</v>
      </c>
      <c r="C8076" s="25">
        <v>10</v>
      </c>
      <c r="D8076" s="25">
        <v>3.6</v>
      </c>
      <c r="E8076" s="25">
        <v>29.3</v>
      </c>
      <c r="J8076" s="1"/>
      <c r="K8076" s="1"/>
      <c r="L8076" s="1"/>
      <c r="M8076" s="1"/>
      <c r="N8076" s="1"/>
      <c r="AA8076" s="1"/>
      <c r="AB8076" s="1"/>
      <c r="AC8076" s="1"/>
    </row>
    <row r="8077" spans="2:29" x14ac:dyDescent="0.25">
      <c r="B8077" s="27">
        <f t="shared" si="188"/>
        <v>39784.458333313749</v>
      </c>
      <c r="C8077" s="25">
        <v>11</v>
      </c>
      <c r="D8077" s="25">
        <v>4.8</v>
      </c>
      <c r="E8077" s="25">
        <v>61.71</v>
      </c>
      <c r="J8077" s="1"/>
      <c r="K8077" s="1"/>
      <c r="L8077" s="1"/>
      <c r="M8077" s="1"/>
      <c r="N8077" s="1"/>
      <c r="AA8077" s="1"/>
      <c r="AB8077" s="1"/>
      <c r="AC8077" s="1"/>
    </row>
    <row r="8078" spans="2:29" x14ac:dyDescent="0.25">
      <c r="B8078" s="27">
        <f t="shared" si="188"/>
        <v>39784.499999980413</v>
      </c>
      <c r="C8078" s="25">
        <v>12</v>
      </c>
      <c r="D8078" s="25">
        <v>10.5</v>
      </c>
      <c r="E8078" s="25">
        <v>471.07</v>
      </c>
      <c r="J8078" s="1"/>
      <c r="K8078" s="1"/>
      <c r="L8078" s="1"/>
      <c r="M8078" s="1"/>
      <c r="N8078" s="1"/>
      <c r="AA8078" s="1"/>
      <c r="AB8078" s="1"/>
      <c r="AC8078" s="1"/>
    </row>
    <row r="8079" spans="2:29" x14ac:dyDescent="0.25">
      <c r="B8079" s="27">
        <f t="shared" si="188"/>
        <v>39784.541666647077</v>
      </c>
      <c r="C8079" s="25">
        <v>13</v>
      </c>
      <c r="D8079" s="25">
        <v>10.9</v>
      </c>
      <c r="E8079" s="25">
        <v>494.24</v>
      </c>
      <c r="J8079" s="1"/>
      <c r="K8079" s="1"/>
      <c r="L8079" s="1"/>
      <c r="M8079" s="1"/>
      <c r="N8079" s="1"/>
      <c r="AA8079" s="1"/>
      <c r="AB8079" s="1"/>
      <c r="AC8079" s="1"/>
    </row>
    <row r="8080" spans="2:29" x14ac:dyDescent="0.25">
      <c r="B8080" s="27">
        <f t="shared" si="188"/>
        <v>39784.583333313742</v>
      </c>
      <c r="C8080" s="25">
        <v>14</v>
      </c>
      <c r="D8080" s="25">
        <v>11.3</v>
      </c>
      <c r="E8080" s="25">
        <v>453.75</v>
      </c>
      <c r="J8080" s="1"/>
      <c r="K8080" s="1"/>
      <c r="L8080" s="1"/>
      <c r="M8080" s="1"/>
      <c r="N8080" s="1"/>
      <c r="AA8080" s="1"/>
      <c r="AB8080" s="1"/>
      <c r="AC8080" s="1"/>
    </row>
    <row r="8081" spans="2:29" x14ac:dyDescent="0.25">
      <c r="B8081" s="27">
        <f t="shared" si="188"/>
        <v>39784.624999980406</v>
      </c>
      <c r="C8081" s="25">
        <v>15</v>
      </c>
      <c r="D8081" s="25">
        <v>11.4</v>
      </c>
      <c r="E8081" s="25">
        <v>355.62</v>
      </c>
      <c r="J8081" s="1"/>
      <c r="K8081" s="1"/>
      <c r="L8081" s="1"/>
      <c r="M8081" s="1"/>
      <c r="N8081" s="1"/>
      <c r="AA8081" s="1"/>
      <c r="AB8081" s="1"/>
      <c r="AC8081" s="1"/>
    </row>
    <row r="8082" spans="2:29" x14ac:dyDescent="0.25">
      <c r="B8082" s="27">
        <f t="shared" si="188"/>
        <v>39784.66666664707</v>
      </c>
      <c r="C8082" s="25">
        <v>16</v>
      </c>
      <c r="D8082" s="25">
        <v>11.3</v>
      </c>
      <c r="E8082" s="25">
        <v>209.74</v>
      </c>
      <c r="J8082" s="1"/>
      <c r="K8082" s="1"/>
      <c r="L8082" s="1"/>
      <c r="M8082" s="1"/>
      <c r="N8082" s="1"/>
      <c r="AA8082" s="1"/>
      <c r="AB8082" s="1"/>
      <c r="AC8082" s="1"/>
    </row>
    <row r="8083" spans="2:29" x14ac:dyDescent="0.25">
      <c r="B8083" s="27">
        <f t="shared" si="188"/>
        <v>39784.708333313734</v>
      </c>
      <c r="C8083" s="25">
        <v>17</v>
      </c>
      <c r="D8083" s="25">
        <v>10.5</v>
      </c>
      <c r="E8083" s="25">
        <v>43.69</v>
      </c>
      <c r="J8083" s="1"/>
      <c r="K8083" s="1"/>
      <c r="L8083" s="1"/>
      <c r="M8083" s="1"/>
      <c r="N8083" s="1"/>
      <c r="AA8083" s="1"/>
      <c r="AB8083" s="1"/>
      <c r="AC8083" s="1"/>
    </row>
    <row r="8084" spans="2:29" x14ac:dyDescent="0.25">
      <c r="B8084" s="27">
        <f t="shared" si="188"/>
        <v>39784.749999980399</v>
      </c>
      <c r="C8084" s="25">
        <v>18</v>
      </c>
      <c r="D8084" s="25">
        <v>10</v>
      </c>
      <c r="E8084" s="25">
        <v>0</v>
      </c>
      <c r="J8084" s="1"/>
      <c r="K8084" s="1"/>
      <c r="L8084" s="1"/>
      <c r="M8084" s="1"/>
      <c r="N8084" s="1"/>
      <c r="AA8084" s="1"/>
      <c r="AB8084" s="1"/>
      <c r="AC8084" s="1"/>
    </row>
    <row r="8085" spans="2:29" x14ac:dyDescent="0.25">
      <c r="B8085" s="27">
        <f t="shared" si="188"/>
        <v>39784.791666647063</v>
      </c>
      <c r="C8085" s="25">
        <v>19</v>
      </c>
      <c r="D8085" s="25">
        <v>10.1</v>
      </c>
      <c r="E8085" s="25">
        <v>0</v>
      </c>
      <c r="J8085" s="1"/>
      <c r="K8085" s="1"/>
      <c r="L8085" s="1"/>
      <c r="M8085" s="1"/>
      <c r="N8085" s="1"/>
      <c r="AA8085" s="1"/>
      <c r="AB8085" s="1"/>
      <c r="AC8085" s="1"/>
    </row>
    <row r="8086" spans="2:29" x14ac:dyDescent="0.25">
      <c r="B8086" s="27">
        <f t="shared" si="188"/>
        <v>39784.833333313727</v>
      </c>
      <c r="C8086" s="25">
        <v>20</v>
      </c>
      <c r="D8086" s="25">
        <v>10.4</v>
      </c>
      <c r="E8086" s="25">
        <v>0</v>
      </c>
      <c r="J8086" s="1"/>
      <c r="K8086" s="1"/>
      <c r="L8086" s="1"/>
      <c r="M8086" s="1"/>
      <c r="N8086" s="1"/>
      <c r="AA8086" s="1"/>
      <c r="AB8086" s="1"/>
      <c r="AC8086" s="1"/>
    </row>
    <row r="8087" spans="2:29" x14ac:dyDescent="0.25">
      <c r="B8087" s="27">
        <f t="shared" si="188"/>
        <v>39784.874999980391</v>
      </c>
      <c r="C8087" s="25">
        <v>21</v>
      </c>
      <c r="D8087" s="25">
        <v>10.7</v>
      </c>
      <c r="E8087" s="25">
        <v>0</v>
      </c>
      <c r="J8087" s="1"/>
      <c r="K8087" s="1"/>
      <c r="L8087" s="1"/>
      <c r="M8087" s="1"/>
      <c r="N8087" s="1"/>
      <c r="AA8087" s="1"/>
      <c r="AB8087" s="1"/>
      <c r="AC8087" s="1"/>
    </row>
    <row r="8088" spans="2:29" x14ac:dyDescent="0.25">
      <c r="B8088" s="27">
        <f t="shared" si="188"/>
        <v>39784.916666647056</v>
      </c>
      <c r="C8088" s="25">
        <v>22</v>
      </c>
      <c r="D8088" s="25">
        <v>10.4</v>
      </c>
      <c r="E8088" s="25">
        <v>0</v>
      </c>
      <c r="J8088" s="1"/>
      <c r="K8088" s="1"/>
      <c r="L8088" s="1"/>
      <c r="M8088" s="1"/>
      <c r="N8088" s="1"/>
      <c r="AA8088" s="1"/>
      <c r="AB8088" s="1"/>
      <c r="AC8088" s="1"/>
    </row>
    <row r="8089" spans="2:29" x14ac:dyDescent="0.25">
      <c r="B8089" s="27">
        <f t="shared" si="188"/>
        <v>39784.95833331372</v>
      </c>
      <c r="C8089" s="25">
        <v>23</v>
      </c>
      <c r="D8089" s="25">
        <v>10</v>
      </c>
      <c r="E8089" s="25">
        <v>0</v>
      </c>
      <c r="J8089" s="1"/>
      <c r="K8089" s="1"/>
      <c r="L8089" s="1"/>
      <c r="M8089" s="1"/>
      <c r="N8089" s="1"/>
      <c r="AA8089" s="1"/>
      <c r="AB8089" s="1"/>
      <c r="AC8089" s="1"/>
    </row>
    <row r="8090" spans="2:29" x14ac:dyDescent="0.25">
      <c r="B8090" s="27">
        <f t="shared" si="188"/>
        <v>39784.999999980384</v>
      </c>
      <c r="C8090" s="25">
        <v>0</v>
      </c>
      <c r="D8090" s="25">
        <v>10.5</v>
      </c>
      <c r="E8090" s="25">
        <v>0</v>
      </c>
      <c r="J8090" s="1"/>
      <c r="K8090" s="1"/>
      <c r="L8090" s="1"/>
      <c r="M8090" s="1"/>
      <c r="N8090" s="1"/>
      <c r="AA8090" s="1"/>
      <c r="AB8090" s="1"/>
      <c r="AC8090" s="1"/>
    </row>
    <row r="8091" spans="2:29" x14ac:dyDescent="0.25">
      <c r="B8091" s="27">
        <f t="shared" si="188"/>
        <v>39785.041666647048</v>
      </c>
      <c r="C8091" s="25">
        <v>1</v>
      </c>
      <c r="D8091" s="25">
        <v>11.7</v>
      </c>
      <c r="E8091" s="25">
        <v>0</v>
      </c>
      <c r="J8091" s="1"/>
      <c r="K8091" s="1"/>
      <c r="L8091" s="1"/>
      <c r="M8091" s="1"/>
      <c r="N8091" s="1"/>
      <c r="AA8091" s="1"/>
      <c r="AB8091" s="1"/>
      <c r="AC8091" s="1"/>
    </row>
    <row r="8092" spans="2:29" x14ac:dyDescent="0.25">
      <c r="B8092" s="27">
        <f t="shared" si="188"/>
        <v>39785.083333313713</v>
      </c>
      <c r="C8092" s="25">
        <v>2</v>
      </c>
      <c r="D8092" s="25">
        <v>11.9</v>
      </c>
      <c r="E8092" s="25">
        <v>0</v>
      </c>
      <c r="J8092" s="1"/>
      <c r="K8092" s="1"/>
      <c r="L8092" s="1"/>
      <c r="M8092" s="1"/>
      <c r="N8092" s="1"/>
      <c r="AA8092" s="1"/>
      <c r="AB8092" s="1"/>
      <c r="AC8092" s="1"/>
    </row>
    <row r="8093" spans="2:29" x14ac:dyDescent="0.25">
      <c r="B8093" s="27">
        <f t="shared" si="188"/>
        <v>39785.124999980377</v>
      </c>
      <c r="C8093" s="25">
        <v>3</v>
      </c>
      <c r="D8093" s="25">
        <v>12.3</v>
      </c>
      <c r="E8093" s="25">
        <v>0</v>
      </c>
      <c r="J8093" s="1"/>
      <c r="K8093" s="1"/>
      <c r="L8093" s="1"/>
      <c r="M8093" s="1"/>
      <c r="N8093" s="1"/>
      <c r="AA8093" s="1"/>
      <c r="AB8093" s="1"/>
      <c r="AC8093" s="1"/>
    </row>
    <row r="8094" spans="2:29" x14ac:dyDescent="0.25">
      <c r="B8094" s="27">
        <f t="shared" si="188"/>
        <v>39785.166666647041</v>
      </c>
      <c r="C8094" s="25">
        <v>4</v>
      </c>
      <c r="D8094" s="25">
        <v>12.7</v>
      </c>
      <c r="E8094" s="25">
        <v>0</v>
      </c>
      <c r="J8094" s="1"/>
      <c r="K8094" s="1"/>
      <c r="L8094" s="1"/>
      <c r="M8094" s="1"/>
      <c r="N8094" s="1"/>
      <c r="AA8094" s="1"/>
      <c r="AB8094" s="1"/>
      <c r="AC8094" s="1"/>
    </row>
    <row r="8095" spans="2:29" x14ac:dyDescent="0.25">
      <c r="B8095" s="27">
        <f t="shared" si="188"/>
        <v>39785.208333313705</v>
      </c>
      <c r="C8095" s="25">
        <v>5</v>
      </c>
      <c r="D8095" s="25">
        <v>12.9</v>
      </c>
      <c r="E8095" s="25">
        <v>0</v>
      </c>
      <c r="J8095" s="1"/>
      <c r="K8095" s="1"/>
      <c r="L8095" s="1"/>
      <c r="M8095" s="1"/>
      <c r="N8095" s="1"/>
      <c r="AA8095" s="1"/>
      <c r="AB8095" s="1"/>
      <c r="AC8095" s="1"/>
    </row>
    <row r="8096" spans="2:29" x14ac:dyDescent="0.25">
      <c r="B8096" s="27">
        <f t="shared" si="188"/>
        <v>39785.249999980369</v>
      </c>
      <c r="C8096" s="25">
        <v>6</v>
      </c>
      <c r="D8096" s="25">
        <v>12.8</v>
      </c>
      <c r="E8096" s="25">
        <v>0</v>
      </c>
      <c r="J8096" s="1"/>
      <c r="K8096" s="1"/>
      <c r="L8096" s="1"/>
      <c r="M8096" s="1"/>
      <c r="N8096" s="1"/>
      <c r="AA8096" s="1"/>
      <c r="AB8096" s="1"/>
      <c r="AC8096" s="1"/>
    </row>
    <row r="8097" spans="2:29" x14ac:dyDescent="0.25">
      <c r="B8097" s="27">
        <f t="shared" si="188"/>
        <v>39785.291666647034</v>
      </c>
      <c r="C8097" s="25">
        <v>7</v>
      </c>
      <c r="D8097" s="25">
        <v>12.6</v>
      </c>
      <c r="E8097" s="25">
        <v>0</v>
      </c>
      <c r="J8097" s="1"/>
      <c r="K8097" s="1"/>
      <c r="L8097" s="1"/>
      <c r="M8097" s="1"/>
      <c r="N8097" s="1"/>
      <c r="AA8097" s="1"/>
      <c r="AB8097" s="1"/>
      <c r="AC8097" s="1"/>
    </row>
    <row r="8098" spans="2:29" x14ac:dyDescent="0.25">
      <c r="B8098" s="27">
        <f t="shared" si="188"/>
        <v>39785.333333313698</v>
      </c>
      <c r="C8098" s="25">
        <v>8</v>
      </c>
      <c r="D8098" s="25">
        <v>13</v>
      </c>
      <c r="E8098" s="25">
        <v>0</v>
      </c>
      <c r="J8098" s="1"/>
      <c r="K8098" s="1"/>
      <c r="L8098" s="1"/>
      <c r="M8098" s="1"/>
      <c r="N8098" s="1"/>
      <c r="AA8098" s="1"/>
      <c r="AB8098" s="1"/>
      <c r="AC8098" s="1"/>
    </row>
    <row r="8099" spans="2:29" x14ac:dyDescent="0.25">
      <c r="B8099" s="27">
        <f t="shared" si="188"/>
        <v>39785.374999980362</v>
      </c>
      <c r="C8099" s="25">
        <v>9</v>
      </c>
      <c r="D8099" s="25">
        <v>13.7</v>
      </c>
      <c r="E8099" s="25">
        <v>64.31</v>
      </c>
      <c r="J8099" s="1"/>
      <c r="K8099" s="1"/>
      <c r="L8099" s="1"/>
      <c r="M8099" s="1"/>
      <c r="N8099" s="1"/>
      <c r="AA8099" s="1"/>
      <c r="AB8099" s="1"/>
      <c r="AC8099" s="1"/>
    </row>
    <row r="8100" spans="2:29" x14ac:dyDescent="0.25">
      <c r="B8100" s="27">
        <f t="shared" si="188"/>
        <v>39785.416666647026</v>
      </c>
      <c r="C8100" s="25">
        <v>10</v>
      </c>
      <c r="D8100" s="25">
        <v>13.8</v>
      </c>
      <c r="E8100" s="25">
        <v>20.32</v>
      </c>
      <c r="J8100" s="1"/>
      <c r="K8100" s="1"/>
      <c r="L8100" s="1"/>
      <c r="M8100" s="1"/>
      <c r="N8100" s="1"/>
      <c r="AA8100" s="1"/>
      <c r="AB8100" s="1"/>
      <c r="AC8100" s="1"/>
    </row>
    <row r="8101" spans="2:29" x14ac:dyDescent="0.25">
      <c r="B8101" s="27">
        <f t="shared" si="188"/>
        <v>39785.458333313691</v>
      </c>
      <c r="C8101" s="25">
        <v>11</v>
      </c>
      <c r="D8101" s="25">
        <v>14.1</v>
      </c>
      <c r="E8101" s="25">
        <v>79.59</v>
      </c>
      <c r="J8101" s="1"/>
      <c r="K8101" s="1"/>
      <c r="L8101" s="1"/>
      <c r="M8101" s="1"/>
      <c r="N8101" s="1"/>
      <c r="AA8101" s="1"/>
      <c r="AB8101" s="1"/>
      <c r="AC8101" s="1"/>
    </row>
    <row r="8102" spans="2:29" x14ac:dyDescent="0.25">
      <c r="B8102" s="27">
        <f t="shared" si="188"/>
        <v>39785.499999980355</v>
      </c>
      <c r="C8102" s="25">
        <v>12</v>
      </c>
      <c r="D8102" s="25">
        <v>13</v>
      </c>
      <c r="E8102" s="25">
        <v>29.44</v>
      </c>
      <c r="J8102" s="1"/>
      <c r="K8102" s="1"/>
      <c r="L8102" s="1"/>
      <c r="M8102" s="1"/>
      <c r="N8102" s="1"/>
      <c r="AA8102" s="1"/>
      <c r="AB8102" s="1"/>
      <c r="AC8102" s="1"/>
    </row>
    <row r="8103" spans="2:29" x14ac:dyDescent="0.25">
      <c r="B8103" s="27">
        <f t="shared" si="188"/>
        <v>39785.541666647019</v>
      </c>
      <c r="C8103" s="25">
        <v>13</v>
      </c>
      <c r="D8103" s="25">
        <v>13.7</v>
      </c>
      <c r="E8103" s="25">
        <v>84.72</v>
      </c>
      <c r="J8103" s="1"/>
      <c r="K8103" s="1"/>
      <c r="L8103" s="1"/>
      <c r="M8103" s="1"/>
      <c r="N8103" s="1"/>
      <c r="AA8103" s="1"/>
      <c r="AB8103" s="1"/>
      <c r="AC8103" s="1"/>
    </row>
    <row r="8104" spans="2:29" x14ac:dyDescent="0.25">
      <c r="B8104" s="27">
        <f t="shared" si="188"/>
        <v>39785.583333313683</v>
      </c>
      <c r="C8104" s="25">
        <v>14</v>
      </c>
      <c r="D8104" s="25">
        <v>15.1</v>
      </c>
      <c r="E8104" s="25">
        <v>393.18</v>
      </c>
      <c r="J8104" s="1"/>
      <c r="K8104" s="1"/>
      <c r="L8104" s="1"/>
      <c r="M8104" s="1"/>
      <c r="N8104" s="1"/>
      <c r="AA8104" s="1"/>
      <c r="AB8104" s="1"/>
      <c r="AC8104" s="1"/>
    </row>
    <row r="8105" spans="2:29" x14ac:dyDescent="0.25">
      <c r="B8105" s="27">
        <f t="shared" si="188"/>
        <v>39785.624999980348</v>
      </c>
      <c r="C8105" s="25">
        <v>15</v>
      </c>
      <c r="D8105" s="25">
        <v>14.6</v>
      </c>
      <c r="E8105" s="25">
        <v>98.12</v>
      </c>
      <c r="J8105" s="1"/>
      <c r="K8105" s="1"/>
      <c r="L8105" s="1"/>
      <c r="M8105" s="1"/>
      <c r="N8105" s="1"/>
      <c r="AA8105" s="1"/>
      <c r="AB8105" s="1"/>
      <c r="AC8105" s="1"/>
    </row>
    <row r="8106" spans="2:29" x14ac:dyDescent="0.25">
      <c r="B8106" s="27">
        <f t="shared" si="188"/>
        <v>39785.666666647012</v>
      </c>
      <c r="C8106" s="25">
        <v>16</v>
      </c>
      <c r="D8106" s="25">
        <v>14.3</v>
      </c>
      <c r="E8106" s="25">
        <v>20.149999999999999</v>
      </c>
      <c r="J8106" s="1"/>
      <c r="K8106" s="1"/>
      <c r="L8106" s="1"/>
      <c r="M8106" s="1"/>
      <c r="N8106" s="1"/>
      <c r="AA8106" s="1"/>
      <c r="AB8106" s="1"/>
      <c r="AC8106" s="1"/>
    </row>
    <row r="8107" spans="2:29" x14ac:dyDescent="0.25">
      <c r="B8107" s="27">
        <f t="shared" si="188"/>
        <v>39785.708333313676</v>
      </c>
      <c r="C8107" s="25">
        <v>17</v>
      </c>
      <c r="D8107" s="25">
        <v>14.3</v>
      </c>
      <c r="E8107" s="25">
        <v>0.15</v>
      </c>
      <c r="J8107" s="1"/>
      <c r="K8107" s="1"/>
      <c r="L8107" s="1"/>
      <c r="M8107" s="1"/>
      <c r="N8107" s="1"/>
      <c r="AA8107" s="1"/>
      <c r="AB8107" s="1"/>
      <c r="AC8107" s="1"/>
    </row>
    <row r="8108" spans="2:29" x14ac:dyDescent="0.25">
      <c r="B8108" s="27">
        <f t="shared" si="188"/>
        <v>39785.74999998034</v>
      </c>
      <c r="C8108" s="25">
        <v>18</v>
      </c>
      <c r="D8108" s="25">
        <v>14.1</v>
      </c>
      <c r="E8108" s="25">
        <v>0</v>
      </c>
      <c r="J8108" s="1"/>
      <c r="K8108" s="1"/>
      <c r="L8108" s="1"/>
      <c r="M8108" s="1"/>
      <c r="N8108" s="1"/>
      <c r="AA8108" s="1"/>
      <c r="AB8108" s="1"/>
      <c r="AC8108" s="1"/>
    </row>
    <row r="8109" spans="2:29" x14ac:dyDescent="0.25">
      <c r="B8109" s="27">
        <f t="shared" si="188"/>
        <v>39785.791666647005</v>
      </c>
      <c r="C8109" s="25">
        <v>19</v>
      </c>
      <c r="D8109" s="25">
        <v>14.2</v>
      </c>
      <c r="E8109" s="25">
        <v>0</v>
      </c>
      <c r="J8109" s="1"/>
      <c r="K8109" s="1"/>
      <c r="L8109" s="1"/>
      <c r="M8109" s="1"/>
      <c r="N8109" s="1"/>
      <c r="AA8109" s="1"/>
      <c r="AB8109" s="1"/>
      <c r="AC8109" s="1"/>
    </row>
    <row r="8110" spans="2:29" x14ac:dyDescent="0.25">
      <c r="B8110" s="27">
        <f t="shared" si="188"/>
        <v>39785.833333313669</v>
      </c>
      <c r="C8110" s="25">
        <v>20</v>
      </c>
      <c r="D8110" s="25">
        <v>14.4</v>
      </c>
      <c r="E8110" s="25">
        <v>0</v>
      </c>
      <c r="J8110" s="1"/>
      <c r="K8110" s="1"/>
      <c r="L8110" s="1"/>
      <c r="M8110" s="1"/>
      <c r="N8110" s="1"/>
      <c r="AA8110" s="1"/>
      <c r="AB8110" s="1"/>
      <c r="AC8110" s="1"/>
    </row>
    <row r="8111" spans="2:29" x14ac:dyDescent="0.25">
      <c r="B8111" s="27">
        <f t="shared" si="188"/>
        <v>39785.874999980333</v>
      </c>
      <c r="C8111" s="25">
        <v>21</v>
      </c>
      <c r="D8111" s="25">
        <v>14.6</v>
      </c>
      <c r="E8111" s="25">
        <v>0</v>
      </c>
      <c r="J8111" s="1"/>
      <c r="K8111" s="1"/>
      <c r="L8111" s="1"/>
      <c r="M8111" s="1"/>
      <c r="N8111" s="1"/>
      <c r="AA8111" s="1"/>
      <c r="AB8111" s="1"/>
      <c r="AC8111" s="1"/>
    </row>
    <row r="8112" spans="2:29" x14ac:dyDescent="0.25">
      <c r="B8112" s="27">
        <f t="shared" si="188"/>
        <v>39785.916666646997</v>
      </c>
      <c r="C8112" s="25">
        <v>22</v>
      </c>
      <c r="D8112" s="25">
        <v>14.7</v>
      </c>
      <c r="E8112" s="25">
        <v>0</v>
      </c>
      <c r="J8112" s="1"/>
      <c r="K8112" s="1"/>
      <c r="L8112" s="1"/>
      <c r="M8112" s="1"/>
      <c r="N8112" s="1"/>
      <c r="AA8112" s="1"/>
      <c r="AB8112" s="1"/>
      <c r="AC8112" s="1"/>
    </row>
    <row r="8113" spans="2:29" x14ac:dyDescent="0.25">
      <c r="B8113" s="27">
        <f t="shared" si="188"/>
        <v>39785.958333313662</v>
      </c>
      <c r="C8113" s="25">
        <v>23</v>
      </c>
      <c r="D8113" s="25">
        <v>14.6</v>
      </c>
      <c r="E8113" s="25">
        <v>0</v>
      </c>
      <c r="J8113" s="1"/>
      <c r="K8113" s="1"/>
      <c r="L8113" s="1"/>
      <c r="M8113" s="1"/>
      <c r="N8113" s="1"/>
      <c r="AA8113" s="1"/>
      <c r="AB8113" s="1"/>
      <c r="AC8113" s="1"/>
    </row>
    <row r="8114" spans="2:29" x14ac:dyDescent="0.25">
      <c r="B8114" s="27">
        <f t="shared" si="188"/>
        <v>39785.999999980326</v>
      </c>
      <c r="C8114" s="25">
        <v>0</v>
      </c>
      <c r="D8114" s="25">
        <v>12.2</v>
      </c>
      <c r="E8114" s="25">
        <v>0</v>
      </c>
      <c r="J8114" s="1"/>
      <c r="K8114" s="1"/>
      <c r="L8114" s="1"/>
      <c r="M8114" s="1"/>
      <c r="N8114" s="1"/>
      <c r="AA8114" s="1"/>
      <c r="AB8114" s="1"/>
      <c r="AC8114" s="1"/>
    </row>
    <row r="8115" spans="2:29" x14ac:dyDescent="0.25">
      <c r="B8115" s="27">
        <f t="shared" si="188"/>
        <v>39786.04166664699</v>
      </c>
      <c r="C8115" s="25">
        <v>1</v>
      </c>
      <c r="D8115" s="25">
        <v>12.3</v>
      </c>
      <c r="E8115" s="25">
        <v>0</v>
      </c>
      <c r="J8115" s="1"/>
      <c r="K8115" s="1"/>
      <c r="L8115" s="1"/>
      <c r="M8115" s="1"/>
      <c r="N8115" s="1"/>
      <c r="AA8115" s="1"/>
      <c r="AB8115" s="1"/>
      <c r="AC8115" s="1"/>
    </row>
    <row r="8116" spans="2:29" x14ac:dyDescent="0.25">
      <c r="B8116" s="27">
        <f t="shared" si="188"/>
        <v>39786.083333313654</v>
      </c>
      <c r="C8116" s="25">
        <v>2</v>
      </c>
      <c r="D8116" s="25">
        <v>12</v>
      </c>
      <c r="E8116" s="25">
        <v>0</v>
      </c>
      <c r="J8116" s="1"/>
      <c r="K8116" s="1"/>
      <c r="L8116" s="1"/>
      <c r="M8116" s="1"/>
      <c r="N8116" s="1"/>
      <c r="AA8116" s="1"/>
      <c r="AB8116" s="1"/>
      <c r="AC8116" s="1"/>
    </row>
    <row r="8117" spans="2:29" x14ac:dyDescent="0.25">
      <c r="B8117" s="27">
        <f t="shared" si="188"/>
        <v>39786.124999980319</v>
      </c>
      <c r="C8117" s="25">
        <v>3</v>
      </c>
      <c r="D8117" s="25">
        <v>12</v>
      </c>
      <c r="E8117" s="25">
        <v>0</v>
      </c>
      <c r="J8117" s="1"/>
      <c r="K8117" s="1"/>
      <c r="L8117" s="1"/>
      <c r="M8117" s="1"/>
      <c r="N8117" s="1"/>
      <c r="AA8117" s="1"/>
      <c r="AB8117" s="1"/>
      <c r="AC8117" s="1"/>
    </row>
    <row r="8118" spans="2:29" x14ac:dyDescent="0.25">
      <c r="B8118" s="27">
        <f t="shared" si="188"/>
        <v>39786.166666646983</v>
      </c>
      <c r="C8118" s="25">
        <v>4</v>
      </c>
      <c r="D8118" s="25">
        <v>12.1</v>
      </c>
      <c r="E8118" s="25">
        <v>0</v>
      </c>
      <c r="J8118" s="1"/>
      <c r="K8118" s="1"/>
      <c r="L8118" s="1"/>
      <c r="M8118" s="1"/>
      <c r="N8118" s="1"/>
      <c r="AA8118" s="1"/>
      <c r="AB8118" s="1"/>
      <c r="AC8118" s="1"/>
    </row>
    <row r="8119" spans="2:29" x14ac:dyDescent="0.25">
      <c r="B8119" s="27">
        <f t="shared" si="188"/>
        <v>39786.208333313647</v>
      </c>
      <c r="C8119" s="25">
        <v>5</v>
      </c>
      <c r="D8119" s="25">
        <v>12.3</v>
      </c>
      <c r="E8119" s="25">
        <v>0</v>
      </c>
      <c r="J8119" s="1"/>
      <c r="K8119" s="1"/>
      <c r="L8119" s="1"/>
      <c r="M8119" s="1"/>
      <c r="N8119" s="1"/>
      <c r="AA8119" s="1"/>
      <c r="AB8119" s="1"/>
      <c r="AC8119" s="1"/>
    </row>
    <row r="8120" spans="2:29" x14ac:dyDescent="0.25">
      <c r="B8120" s="27">
        <f t="shared" si="188"/>
        <v>39786.249999980311</v>
      </c>
      <c r="C8120" s="25">
        <v>6</v>
      </c>
      <c r="D8120" s="25">
        <v>12.6</v>
      </c>
      <c r="E8120" s="25">
        <v>0</v>
      </c>
      <c r="J8120" s="1"/>
      <c r="K8120" s="1"/>
      <c r="L8120" s="1"/>
      <c r="M8120" s="1"/>
      <c r="N8120" s="1"/>
      <c r="AA8120" s="1"/>
      <c r="AB8120" s="1"/>
      <c r="AC8120" s="1"/>
    </row>
    <row r="8121" spans="2:29" x14ac:dyDescent="0.25">
      <c r="B8121" s="27">
        <f t="shared" si="188"/>
        <v>39786.291666646976</v>
      </c>
      <c r="C8121" s="25">
        <v>7</v>
      </c>
      <c r="D8121" s="25">
        <v>12.7</v>
      </c>
      <c r="E8121" s="25">
        <v>0</v>
      </c>
      <c r="J8121" s="1"/>
      <c r="K8121" s="1"/>
      <c r="L8121" s="1"/>
      <c r="M8121" s="1"/>
      <c r="N8121" s="1"/>
      <c r="AA8121" s="1"/>
      <c r="AB8121" s="1"/>
      <c r="AC8121" s="1"/>
    </row>
    <row r="8122" spans="2:29" x14ac:dyDescent="0.25">
      <c r="B8122" s="27">
        <f t="shared" si="188"/>
        <v>39786.33333331364</v>
      </c>
      <c r="C8122" s="25">
        <v>8</v>
      </c>
      <c r="D8122" s="25">
        <v>12.6</v>
      </c>
      <c r="E8122" s="25">
        <v>0</v>
      </c>
      <c r="J8122" s="1"/>
      <c r="K8122" s="1"/>
      <c r="L8122" s="1"/>
      <c r="M8122" s="1"/>
      <c r="N8122" s="1"/>
      <c r="AA8122" s="1"/>
      <c r="AB8122" s="1"/>
      <c r="AC8122" s="1"/>
    </row>
    <row r="8123" spans="2:29" x14ac:dyDescent="0.25">
      <c r="B8123" s="27">
        <f t="shared" si="188"/>
        <v>39786.374999980304</v>
      </c>
      <c r="C8123" s="25">
        <v>9</v>
      </c>
      <c r="D8123" s="25">
        <v>13.1</v>
      </c>
      <c r="E8123" s="25">
        <v>0</v>
      </c>
      <c r="J8123" s="1"/>
      <c r="K8123" s="1"/>
      <c r="L8123" s="1"/>
      <c r="M8123" s="1"/>
      <c r="N8123" s="1"/>
      <c r="AA8123" s="1"/>
      <c r="AB8123" s="1"/>
      <c r="AC8123" s="1"/>
    </row>
    <row r="8124" spans="2:29" x14ac:dyDescent="0.25">
      <c r="B8124" s="27">
        <f t="shared" si="188"/>
        <v>39786.416666646968</v>
      </c>
      <c r="C8124" s="25">
        <v>10</v>
      </c>
      <c r="D8124" s="25">
        <v>13.8</v>
      </c>
      <c r="E8124" s="25">
        <v>0</v>
      </c>
      <c r="J8124" s="1"/>
      <c r="K8124" s="1"/>
      <c r="L8124" s="1"/>
      <c r="M8124" s="1"/>
      <c r="N8124" s="1"/>
      <c r="AA8124" s="1"/>
      <c r="AB8124" s="1"/>
      <c r="AC8124" s="1"/>
    </row>
    <row r="8125" spans="2:29" x14ac:dyDescent="0.25">
      <c r="B8125" s="27">
        <f t="shared" si="188"/>
        <v>39786.458333313632</v>
      </c>
      <c r="C8125" s="25">
        <v>11</v>
      </c>
      <c r="D8125" s="25">
        <v>14.2</v>
      </c>
      <c r="E8125" s="25">
        <v>0</v>
      </c>
      <c r="J8125" s="1"/>
      <c r="K8125" s="1"/>
      <c r="L8125" s="1"/>
      <c r="M8125" s="1"/>
      <c r="N8125" s="1"/>
      <c r="AA8125" s="1"/>
      <c r="AB8125" s="1"/>
      <c r="AC8125" s="1"/>
    </row>
    <row r="8126" spans="2:29" x14ac:dyDescent="0.25">
      <c r="B8126" s="27">
        <f t="shared" si="188"/>
        <v>39786.499999980297</v>
      </c>
      <c r="C8126" s="25">
        <v>12</v>
      </c>
      <c r="D8126" s="25">
        <v>15.4</v>
      </c>
      <c r="E8126" s="25">
        <v>36.83</v>
      </c>
      <c r="J8126" s="1"/>
      <c r="K8126" s="1"/>
      <c r="L8126" s="1"/>
      <c r="M8126" s="1"/>
      <c r="N8126" s="1"/>
      <c r="AA8126" s="1"/>
      <c r="AB8126" s="1"/>
      <c r="AC8126" s="1"/>
    </row>
    <row r="8127" spans="2:29" x14ac:dyDescent="0.25">
      <c r="B8127" s="27">
        <f t="shared" si="188"/>
        <v>39786.541666646961</v>
      </c>
      <c r="C8127" s="25">
        <v>13</v>
      </c>
      <c r="D8127" s="25">
        <v>15.5</v>
      </c>
      <c r="E8127" s="25">
        <v>45.07</v>
      </c>
      <c r="J8127" s="1"/>
      <c r="K8127" s="1"/>
      <c r="L8127" s="1"/>
      <c r="M8127" s="1"/>
      <c r="N8127" s="1"/>
      <c r="AA8127" s="1"/>
      <c r="AB8127" s="1"/>
      <c r="AC8127" s="1"/>
    </row>
    <row r="8128" spans="2:29" x14ac:dyDescent="0.25">
      <c r="B8128" s="27">
        <f t="shared" si="188"/>
        <v>39786.583333313625</v>
      </c>
      <c r="C8128" s="25">
        <v>14</v>
      </c>
      <c r="D8128" s="25">
        <v>15.4</v>
      </c>
      <c r="E8128" s="25">
        <v>28.03</v>
      </c>
      <c r="J8128" s="1"/>
      <c r="K8128" s="1"/>
      <c r="L8128" s="1"/>
      <c r="M8128" s="1"/>
      <c r="N8128" s="1"/>
      <c r="AA8128" s="1"/>
      <c r="AB8128" s="1"/>
      <c r="AC8128" s="1"/>
    </row>
    <row r="8129" spans="2:29" x14ac:dyDescent="0.25">
      <c r="B8129" s="27">
        <f t="shared" si="188"/>
        <v>39786.624999980289</v>
      </c>
      <c r="C8129" s="25">
        <v>15</v>
      </c>
      <c r="D8129" s="25">
        <v>15.2</v>
      </c>
      <c r="E8129" s="25">
        <v>4.91</v>
      </c>
      <c r="J8129" s="1"/>
      <c r="K8129" s="1"/>
      <c r="L8129" s="1"/>
      <c r="M8129" s="1"/>
      <c r="N8129" s="1"/>
      <c r="AA8129" s="1"/>
      <c r="AB8129" s="1"/>
      <c r="AC8129" s="1"/>
    </row>
    <row r="8130" spans="2:29" x14ac:dyDescent="0.25">
      <c r="B8130" s="27">
        <f t="shared" si="188"/>
        <v>39786.666666646954</v>
      </c>
      <c r="C8130" s="25">
        <v>16</v>
      </c>
      <c r="D8130" s="25">
        <v>15.2</v>
      </c>
      <c r="E8130" s="25">
        <v>0</v>
      </c>
      <c r="J8130" s="1"/>
      <c r="K8130" s="1"/>
      <c r="L8130" s="1"/>
      <c r="M8130" s="1"/>
      <c r="N8130" s="1"/>
      <c r="AA8130" s="1"/>
      <c r="AB8130" s="1"/>
      <c r="AC8130" s="1"/>
    </row>
    <row r="8131" spans="2:29" x14ac:dyDescent="0.25">
      <c r="B8131" s="27">
        <f t="shared" ref="B8131:B8194" si="189">B8130+1/24</f>
        <v>39786.708333313618</v>
      </c>
      <c r="C8131" s="25">
        <v>17</v>
      </c>
      <c r="D8131" s="25">
        <v>15.2</v>
      </c>
      <c r="E8131" s="25">
        <v>0.06</v>
      </c>
      <c r="J8131" s="1"/>
      <c r="K8131" s="1"/>
      <c r="L8131" s="1"/>
      <c r="M8131" s="1"/>
      <c r="N8131" s="1"/>
      <c r="AA8131" s="1"/>
      <c r="AB8131" s="1"/>
      <c r="AC8131" s="1"/>
    </row>
    <row r="8132" spans="2:29" x14ac:dyDescent="0.25">
      <c r="B8132" s="27">
        <f t="shared" si="189"/>
        <v>39786.749999980282</v>
      </c>
      <c r="C8132" s="25">
        <v>18</v>
      </c>
      <c r="D8132" s="25">
        <v>15.2</v>
      </c>
      <c r="E8132" s="25">
        <v>0</v>
      </c>
      <c r="J8132" s="1"/>
      <c r="K8132" s="1"/>
      <c r="L8132" s="1"/>
      <c r="M8132" s="1"/>
      <c r="N8132" s="1"/>
      <c r="AA8132" s="1"/>
      <c r="AB8132" s="1"/>
      <c r="AC8132" s="1"/>
    </row>
    <row r="8133" spans="2:29" x14ac:dyDescent="0.25">
      <c r="B8133" s="27">
        <f t="shared" si="189"/>
        <v>39786.791666646946</v>
      </c>
      <c r="C8133" s="25">
        <v>19</v>
      </c>
      <c r="D8133" s="25">
        <v>15.3</v>
      </c>
      <c r="E8133" s="25">
        <v>0</v>
      </c>
      <c r="J8133" s="1"/>
      <c r="K8133" s="1"/>
      <c r="L8133" s="1"/>
      <c r="M8133" s="1"/>
      <c r="N8133" s="1"/>
      <c r="AA8133" s="1"/>
      <c r="AB8133" s="1"/>
      <c r="AC8133" s="1"/>
    </row>
    <row r="8134" spans="2:29" x14ac:dyDescent="0.25">
      <c r="B8134" s="27">
        <f t="shared" si="189"/>
        <v>39786.833333313611</v>
      </c>
      <c r="C8134" s="25">
        <v>20</v>
      </c>
      <c r="D8134" s="25">
        <v>15.4</v>
      </c>
      <c r="E8134" s="25">
        <v>0</v>
      </c>
      <c r="J8134" s="1"/>
      <c r="K8134" s="1"/>
      <c r="L8134" s="1"/>
      <c r="M8134" s="1"/>
      <c r="N8134" s="1"/>
      <c r="AA8134" s="1"/>
      <c r="AB8134" s="1"/>
      <c r="AC8134" s="1"/>
    </row>
    <row r="8135" spans="2:29" x14ac:dyDescent="0.25">
      <c r="B8135" s="27">
        <f t="shared" si="189"/>
        <v>39786.874999980275</v>
      </c>
      <c r="C8135" s="25">
        <v>21</v>
      </c>
      <c r="D8135" s="25">
        <v>15.5</v>
      </c>
      <c r="E8135" s="25">
        <v>0</v>
      </c>
      <c r="J8135" s="1"/>
      <c r="K8135" s="1"/>
      <c r="L8135" s="1"/>
      <c r="M8135" s="1"/>
      <c r="N8135" s="1"/>
      <c r="AA8135" s="1"/>
      <c r="AB8135" s="1"/>
      <c r="AC8135" s="1"/>
    </row>
    <row r="8136" spans="2:29" x14ac:dyDescent="0.25">
      <c r="B8136" s="27">
        <f t="shared" si="189"/>
        <v>39786.916666646939</v>
      </c>
      <c r="C8136" s="25">
        <v>22</v>
      </c>
      <c r="D8136" s="25">
        <v>15.6</v>
      </c>
      <c r="E8136" s="25">
        <v>0</v>
      </c>
      <c r="J8136" s="1"/>
      <c r="K8136" s="1"/>
      <c r="L8136" s="1"/>
      <c r="M8136" s="1"/>
      <c r="N8136" s="1"/>
      <c r="AA8136" s="1"/>
      <c r="AB8136" s="1"/>
      <c r="AC8136" s="1"/>
    </row>
    <row r="8137" spans="2:29" x14ac:dyDescent="0.25">
      <c r="B8137" s="27">
        <f t="shared" si="189"/>
        <v>39786.958333313603</v>
      </c>
      <c r="C8137" s="25">
        <v>23</v>
      </c>
      <c r="D8137" s="25">
        <v>15.6</v>
      </c>
      <c r="E8137" s="25">
        <v>0</v>
      </c>
      <c r="J8137" s="1"/>
      <c r="K8137" s="1"/>
      <c r="L8137" s="1"/>
      <c r="M8137" s="1"/>
      <c r="N8137" s="1"/>
      <c r="AA8137" s="1"/>
      <c r="AB8137" s="1"/>
      <c r="AC8137" s="1"/>
    </row>
    <row r="8138" spans="2:29" x14ac:dyDescent="0.25">
      <c r="B8138" s="27">
        <f t="shared" si="189"/>
        <v>39786.999999980268</v>
      </c>
      <c r="C8138" s="25">
        <v>0</v>
      </c>
      <c r="D8138" s="25">
        <v>15.5</v>
      </c>
      <c r="E8138" s="25">
        <v>0</v>
      </c>
      <c r="J8138" s="1"/>
      <c r="K8138" s="1"/>
      <c r="L8138" s="1"/>
      <c r="M8138" s="1"/>
      <c r="N8138" s="1"/>
      <c r="AA8138" s="1"/>
      <c r="AB8138" s="1"/>
      <c r="AC8138" s="1"/>
    </row>
    <row r="8139" spans="2:29" x14ac:dyDescent="0.25">
      <c r="B8139" s="27">
        <f t="shared" si="189"/>
        <v>39787.041666646932</v>
      </c>
      <c r="C8139" s="25">
        <v>1</v>
      </c>
      <c r="D8139" s="25">
        <v>15.4</v>
      </c>
      <c r="E8139" s="25">
        <v>0</v>
      </c>
      <c r="J8139" s="1"/>
      <c r="K8139" s="1"/>
      <c r="L8139" s="1"/>
      <c r="M8139" s="1"/>
      <c r="N8139" s="1"/>
      <c r="AA8139" s="1"/>
      <c r="AB8139" s="1"/>
      <c r="AC8139" s="1"/>
    </row>
    <row r="8140" spans="2:29" x14ac:dyDescent="0.25">
      <c r="B8140" s="27">
        <f t="shared" si="189"/>
        <v>39787.083333313596</v>
      </c>
      <c r="C8140" s="25">
        <v>2</v>
      </c>
      <c r="D8140" s="25">
        <v>15.5</v>
      </c>
      <c r="E8140" s="25">
        <v>0</v>
      </c>
      <c r="J8140" s="1"/>
      <c r="K8140" s="1"/>
      <c r="L8140" s="1"/>
      <c r="M8140" s="1"/>
      <c r="N8140" s="1"/>
      <c r="AA8140" s="1"/>
      <c r="AB8140" s="1"/>
      <c r="AC8140" s="1"/>
    </row>
    <row r="8141" spans="2:29" x14ac:dyDescent="0.25">
      <c r="B8141" s="27">
        <f t="shared" si="189"/>
        <v>39787.12499998026</v>
      </c>
      <c r="C8141" s="25">
        <v>3</v>
      </c>
      <c r="D8141" s="25">
        <v>15.3</v>
      </c>
      <c r="E8141" s="25">
        <v>0</v>
      </c>
      <c r="J8141" s="1"/>
      <c r="K8141" s="1"/>
      <c r="L8141" s="1"/>
      <c r="M8141" s="1"/>
      <c r="N8141" s="1"/>
      <c r="AA8141" s="1"/>
      <c r="AB8141" s="1"/>
      <c r="AC8141" s="1"/>
    </row>
    <row r="8142" spans="2:29" x14ac:dyDescent="0.25">
      <c r="B8142" s="27">
        <f t="shared" si="189"/>
        <v>39787.166666646925</v>
      </c>
      <c r="C8142" s="25">
        <v>4</v>
      </c>
      <c r="D8142" s="25">
        <v>15.2</v>
      </c>
      <c r="E8142" s="25">
        <v>0</v>
      </c>
      <c r="J8142" s="1"/>
      <c r="K8142" s="1"/>
      <c r="L8142" s="1"/>
      <c r="M8142" s="1"/>
      <c r="N8142" s="1"/>
      <c r="AA8142" s="1"/>
      <c r="AB8142" s="1"/>
      <c r="AC8142" s="1"/>
    </row>
    <row r="8143" spans="2:29" x14ac:dyDescent="0.25">
      <c r="B8143" s="27">
        <f t="shared" si="189"/>
        <v>39787.208333313589</v>
      </c>
      <c r="C8143" s="25">
        <v>5</v>
      </c>
      <c r="D8143" s="25">
        <v>15</v>
      </c>
      <c r="E8143" s="25">
        <v>0</v>
      </c>
      <c r="J8143" s="1"/>
      <c r="K8143" s="1"/>
      <c r="L8143" s="1"/>
      <c r="M8143" s="1"/>
      <c r="N8143" s="1"/>
      <c r="AA8143" s="1"/>
      <c r="AB8143" s="1"/>
      <c r="AC8143" s="1"/>
    </row>
    <row r="8144" spans="2:29" x14ac:dyDescent="0.25">
      <c r="B8144" s="27">
        <f t="shared" si="189"/>
        <v>39787.249999980253</v>
      </c>
      <c r="C8144" s="25">
        <v>6</v>
      </c>
      <c r="D8144" s="25">
        <v>14.9</v>
      </c>
      <c r="E8144" s="25">
        <v>0</v>
      </c>
      <c r="J8144" s="1"/>
      <c r="K8144" s="1"/>
      <c r="L8144" s="1"/>
      <c r="M8144" s="1"/>
      <c r="N8144" s="1"/>
      <c r="AA8144" s="1"/>
      <c r="AB8144" s="1"/>
      <c r="AC8144" s="1"/>
    </row>
    <row r="8145" spans="2:29" x14ac:dyDescent="0.25">
      <c r="B8145" s="27">
        <f t="shared" si="189"/>
        <v>39787.291666646917</v>
      </c>
      <c r="C8145" s="25">
        <v>7</v>
      </c>
      <c r="D8145" s="25">
        <v>14.9</v>
      </c>
      <c r="E8145" s="25">
        <v>0</v>
      </c>
      <c r="J8145" s="1"/>
      <c r="K8145" s="1"/>
      <c r="L8145" s="1"/>
      <c r="M8145" s="1"/>
      <c r="N8145" s="1"/>
      <c r="AA8145" s="1"/>
      <c r="AB8145" s="1"/>
      <c r="AC8145" s="1"/>
    </row>
    <row r="8146" spans="2:29" x14ac:dyDescent="0.25">
      <c r="B8146" s="27">
        <f t="shared" si="189"/>
        <v>39787.333333313582</v>
      </c>
      <c r="C8146" s="25">
        <v>8</v>
      </c>
      <c r="D8146" s="25">
        <v>14.9</v>
      </c>
      <c r="E8146" s="25">
        <v>0</v>
      </c>
      <c r="J8146" s="1"/>
      <c r="K8146" s="1"/>
      <c r="L8146" s="1"/>
      <c r="M8146" s="1"/>
      <c r="N8146" s="1"/>
      <c r="AA8146" s="1"/>
      <c r="AB8146" s="1"/>
      <c r="AC8146" s="1"/>
    </row>
    <row r="8147" spans="2:29" x14ac:dyDescent="0.25">
      <c r="B8147" s="27">
        <f t="shared" si="189"/>
        <v>39787.374999980246</v>
      </c>
      <c r="C8147" s="25">
        <v>9</v>
      </c>
      <c r="D8147" s="25">
        <v>14.9</v>
      </c>
      <c r="E8147" s="25">
        <v>0.42</v>
      </c>
      <c r="J8147" s="1"/>
      <c r="K8147" s="1"/>
      <c r="L8147" s="1"/>
      <c r="M8147" s="1"/>
      <c r="N8147" s="1"/>
      <c r="AA8147" s="1"/>
      <c r="AB8147" s="1"/>
      <c r="AC8147" s="1"/>
    </row>
    <row r="8148" spans="2:29" x14ac:dyDescent="0.25">
      <c r="B8148" s="27">
        <f t="shared" si="189"/>
        <v>39787.41666664691</v>
      </c>
      <c r="C8148" s="25">
        <v>10</v>
      </c>
      <c r="D8148" s="25">
        <v>15</v>
      </c>
      <c r="E8148" s="25">
        <v>4.74</v>
      </c>
      <c r="J8148" s="1"/>
      <c r="K8148" s="1"/>
      <c r="L8148" s="1"/>
      <c r="M8148" s="1"/>
      <c r="N8148" s="1"/>
      <c r="AA8148" s="1"/>
      <c r="AB8148" s="1"/>
      <c r="AC8148" s="1"/>
    </row>
    <row r="8149" spans="2:29" x14ac:dyDescent="0.25">
      <c r="B8149" s="27">
        <f t="shared" si="189"/>
        <v>39787.458333313574</v>
      </c>
      <c r="C8149" s="25">
        <v>11</v>
      </c>
      <c r="D8149" s="25">
        <v>15.2</v>
      </c>
      <c r="E8149" s="25">
        <v>34.28</v>
      </c>
      <c r="J8149" s="1"/>
      <c r="K8149" s="1"/>
      <c r="L8149" s="1"/>
      <c r="M8149" s="1"/>
      <c r="N8149" s="1"/>
      <c r="AA8149" s="1"/>
      <c r="AB8149" s="1"/>
      <c r="AC8149" s="1"/>
    </row>
    <row r="8150" spans="2:29" x14ac:dyDescent="0.25">
      <c r="B8150" s="27">
        <f t="shared" si="189"/>
        <v>39787.499999980238</v>
      </c>
      <c r="C8150" s="25">
        <v>12</v>
      </c>
      <c r="D8150" s="25">
        <v>16.899999999999999</v>
      </c>
      <c r="E8150" s="25">
        <v>178.86</v>
      </c>
      <c r="J8150" s="1"/>
      <c r="K8150" s="1"/>
      <c r="L8150" s="1"/>
      <c r="M8150" s="1"/>
      <c r="N8150" s="1"/>
      <c r="AA8150" s="1"/>
      <c r="AB8150" s="1"/>
      <c r="AC8150" s="1"/>
    </row>
    <row r="8151" spans="2:29" x14ac:dyDescent="0.25">
      <c r="B8151" s="27">
        <f t="shared" si="189"/>
        <v>39787.541666646903</v>
      </c>
      <c r="C8151" s="25">
        <v>13</v>
      </c>
      <c r="D8151" s="25">
        <v>17.399999999999999</v>
      </c>
      <c r="E8151" s="25">
        <v>179.47</v>
      </c>
      <c r="J8151" s="1"/>
      <c r="K8151" s="1"/>
      <c r="L8151" s="1"/>
      <c r="M8151" s="1"/>
      <c r="N8151" s="1"/>
      <c r="AA8151" s="1"/>
      <c r="AB8151" s="1"/>
      <c r="AC8151" s="1"/>
    </row>
    <row r="8152" spans="2:29" x14ac:dyDescent="0.25">
      <c r="B8152" s="27">
        <f t="shared" si="189"/>
        <v>39787.583333313567</v>
      </c>
      <c r="C8152" s="25">
        <v>14</v>
      </c>
      <c r="D8152" s="25">
        <v>17.600000000000001</v>
      </c>
      <c r="E8152" s="25">
        <v>227.22</v>
      </c>
      <c r="J8152" s="1"/>
      <c r="K8152" s="1"/>
      <c r="L8152" s="1"/>
      <c r="M8152" s="1"/>
      <c r="N8152" s="1"/>
      <c r="AA8152" s="1"/>
      <c r="AB8152" s="1"/>
      <c r="AC8152" s="1"/>
    </row>
    <row r="8153" spans="2:29" x14ac:dyDescent="0.25">
      <c r="B8153" s="27">
        <f t="shared" si="189"/>
        <v>39787.624999980231</v>
      </c>
      <c r="C8153" s="25">
        <v>15</v>
      </c>
      <c r="D8153" s="25">
        <v>17</v>
      </c>
      <c r="E8153" s="25">
        <v>79.400000000000006</v>
      </c>
      <c r="J8153" s="1"/>
      <c r="K8153" s="1"/>
      <c r="L8153" s="1"/>
      <c r="M8153" s="1"/>
      <c r="N8153" s="1"/>
      <c r="AA8153" s="1"/>
      <c r="AB8153" s="1"/>
      <c r="AC8153" s="1"/>
    </row>
    <row r="8154" spans="2:29" x14ac:dyDescent="0.25">
      <c r="B8154" s="27">
        <f t="shared" si="189"/>
        <v>39787.666666646895</v>
      </c>
      <c r="C8154" s="25">
        <v>16</v>
      </c>
      <c r="D8154" s="25">
        <v>16.7</v>
      </c>
      <c r="E8154" s="25">
        <v>59.96</v>
      </c>
      <c r="J8154" s="1"/>
      <c r="K8154" s="1"/>
      <c r="L8154" s="1"/>
      <c r="M8154" s="1"/>
      <c r="N8154" s="1"/>
      <c r="AA8154" s="1"/>
      <c r="AB8154" s="1"/>
      <c r="AC8154" s="1"/>
    </row>
    <row r="8155" spans="2:29" x14ac:dyDescent="0.25">
      <c r="B8155" s="27">
        <f t="shared" si="189"/>
        <v>39787.70833331356</v>
      </c>
      <c r="C8155" s="25">
        <v>17</v>
      </c>
      <c r="D8155" s="25">
        <v>15.9</v>
      </c>
      <c r="E8155" s="25">
        <v>16.899999999999999</v>
      </c>
      <c r="J8155" s="1"/>
      <c r="K8155" s="1"/>
      <c r="L8155" s="1"/>
      <c r="M8155" s="1"/>
      <c r="N8155" s="1"/>
      <c r="AA8155" s="1"/>
      <c r="AB8155" s="1"/>
      <c r="AC8155" s="1"/>
    </row>
    <row r="8156" spans="2:29" x14ac:dyDescent="0.25">
      <c r="B8156" s="27">
        <f t="shared" si="189"/>
        <v>39787.749999980224</v>
      </c>
      <c r="C8156" s="25">
        <v>18</v>
      </c>
      <c r="D8156" s="25">
        <v>15</v>
      </c>
      <c r="E8156" s="25">
        <v>0</v>
      </c>
      <c r="J8156" s="1"/>
      <c r="K8156" s="1"/>
      <c r="L8156" s="1"/>
      <c r="M8156" s="1"/>
      <c r="N8156" s="1"/>
      <c r="AA8156" s="1"/>
      <c r="AB8156" s="1"/>
      <c r="AC8156" s="1"/>
    </row>
    <row r="8157" spans="2:29" x14ac:dyDescent="0.25">
      <c r="B8157" s="27">
        <f t="shared" si="189"/>
        <v>39787.791666646888</v>
      </c>
      <c r="C8157" s="25">
        <v>19</v>
      </c>
      <c r="D8157" s="25">
        <v>14.6</v>
      </c>
      <c r="E8157" s="25">
        <v>0</v>
      </c>
      <c r="J8157" s="1"/>
      <c r="K8157" s="1"/>
      <c r="L8157" s="1"/>
      <c r="M8157" s="1"/>
      <c r="N8157" s="1"/>
      <c r="AA8157" s="1"/>
      <c r="AB8157" s="1"/>
      <c r="AC8157" s="1"/>
    </row>
    <row r="8158" spans="2:29" x14ac:dyDescent="0.25">
      <c r="B8158" s="27">
        <f t="shared" si="189"/>
        <v>39787.833333313552</v>
      </c>
      <c r="C8158" s="25">
        <v>20</v>
      </c>
      <c r="D8158" s="25">
        <v>14.5</v>
      </c>
      <c r="E8158" s="25">
        <v>0</v>
      </c>
      <c r="J8158" s="1"/>
      <c r="K8158" s="1"/>
      <c r="L8158" s="1"/>
      <c r="M8158" s="1"/>
      <c r="N8158" s="1"/>
      <c r="AA8158" s="1"/>
      <c r="AB8158" s="1"/>
      <c r="AC8158" s="1"/>
    </row>
    <row r="8159" spans="2:29" x14ac:dyDescent="0.25">
      <c r="B8159" s="27">
        <f t="shared" si="189"/>
        <v>39787.874999980217</v>
      </c>
      <c r="C8159" s="25">
        <v>21</v>
      </c>
      <c r="D8159" s="25">
        <v>14.6</v>
      </c>
      <c r="E8159" s="25">
        <v>0</v>
      </c>
      <c r="J8159" s="1"/>
      <c r="K8159" s="1"/>
      <c r="L8159" s="1"/>
      <c r="M8159" s="1"/>
      <c r="N8159" s="1"/>
      <c r="AA8159" s="1"/>
      <c r="AB8159" s="1"/>
      <c r="AC8159" s="1"/>
    </row>
    <row r="8160" spans="2:29" x14ac:dyDescent="0.25">
      <c r="B8160" s="27">
        <f t="shared" si="189"/>
        <v>39787.916666646881</v>
      </c>
      <c r="C8160" s="25">
        <v>22</v>
      </c>
      <c r="D8160" s="25">
        <v>15.2</v>
      </c>
      <c r="E8160" s="25">
        <v>0</v>
      </c>
      <c r="J8160" s="1"/>
      <c r="K8160" s="1"/>
      <c r="L8160" s="1"/>
      <c r="M8160" s="1"/>
      <c r="N8160" s="1"/>
      <c r="AA8160" s="1"/>
      <c r="AB8160" s="1"/>
      <c r="AC8160" s="1"/>
    </row>
    <row r="8161" spans="2:29" x14ac:dyDescent="0.25">
      <c r="B8161" s="27">
        <f t="shared" si="189"/>
        <v>39787.958333313545</v>
      </c>
      <c r="C8161" s="25">
        <v>23</v>
      </c>
      <c r="D8161" s="25">
        <v>15.3</v>
      </c>
      <c r="E8161" s="25">
        <v>0</v>
      </c>
      <c r="J8161" s="1"/>
      <c r="K8161" s="1"/>
      <c r="L8161" s="1"/>
      <c r="M8161" s="1"/>
      <c r="N8161" s="1"/>
      <c r="AA8161" s="1"/>
      <c r="AB8161" s="1"/>
      <c r="AC8161" s="1"/>
    </row>
    <row r="8162" spans="2:29" x14ac:dyDescent="0.25">
      <c r="B8162" s="27">
        <f t="shared" si="189"/>
        <v>39787.999999980209</v>
      </c>
      <c r="C8162" s="25">
        <v>0</v>
      </c>
      <c r="D8162" s="25">
        <v>15.3</v>
      </c>
      <c r="E8162" s="25">
        <v>0</v>
      </c>
      <c r="J8162" s="1"/>
      <c r="K8162" s="1"/>
      <c r="L8162" s="1"/>
      <c r="M8162" s="1"/>
      <c r="N8162" s="1"/>
      <c r="AA8162" s="1"/>
      <c r="AB8162" s="1"/>
      <c r="AC8162" s="1"/>
    </row>
    <row r="8163" spans="2:29" x14ac:dyDescent="0.25">
      <c r="B8163" s="27">
        <f t="shared" si="189"/>
        <v>39788.041666646874</v>
      </c>
      <c r="C8163" s="25">
        <v>1</v>
      </c>
      <c r="D8163" s="25">
        <v>15.2</v>
      </c>
      <c r="E8163" s="25">
        <v>0</v>
      </c>
      <c r="J8163" s="1"/>
      <c r="K8163" s="1"/>
      <c r="L8163" s="1"/>
      <c r="M8163" s="1"/>
      <c r="N8163" s="1"/>
      <c r="AA8163" s="1"/>
      <c r="AB8163" s="1"/>
      <c r="AC8163" s="1"/>
    </row>
    <row r="8164" spans="2:29" x14ac:dyDescent="0.25">
      <c r="B8164" s="27">
        <f t="shared" si="189"/>
        <v>39788.083333313538</v>
      </c>
      <c r="C8164" s="25">
        <v>2</v>
      </c>
      <c r="D8164" s="25">
        <v>15.3</v>
      </c>
      <c r="E8164" s="25">
        <v>0</v>
      </c>
      <c r="J8164" s="1"/>
      <c r="K8164" s="1"/>
      <c r="L8164" s="1"/>
      <c r="M8164" s="1"/>
      <c r="N8164" s="1"/>
      <c r="AA8164" s="1"/>
      <c r="AB8164" s="1"/>
      <c r="AC8164" s="1"/>
    </row>
    <row r="8165" spans="2:29" x14ac:dyDescent="0.25">
      <c r="B8165" s="27">
        <f t="shared" si="189"/>
        <v>39788.124999980202</v>
      </c>
      <c r="C8165" s="25">
        <v>3</v>
      </c>
      <c r="D8165" s="25">
        <v>15.4</v>
      </c>
      <c r="E8165" s="25">
        <v>0</v>
      </c>
      <c r="J8165" s="1"/>
      <c r="K8165" s="1"/>
      <c r="L8165" s="1"/>
      <c r="M8165" s="1"/>
      <c r="N8165" s="1"/>
      <c r="AA8165" s="1"/>
      <c r="AB8165" s="1"/>
      <c r="AC8165" s="1"/>
    </row>
    <row r="8166" spans="2:29" x14ac:dyDescent="0.25">
      <c r="B8166" s="27">
        <f t="shared" si="189"/>
        <v>39788.166666646866</v>
      </c>
      <c r="C8166" s="25">
        <v>4</v>
      </c>
      <c r="D8166" s="25">
        <v>15.6</v>
      </c>
      <c r="E8166" s="25">
        <v>0</v>
      </c>
      <c r="J8166" s="1"/>
      <c r="K8166" s="1"/>
      <c r="L8166" s="1"/>
      <c r="M8166" s="1"/>
      <c r="N8166" s="1"/>
      <c r="AA8166" s="1"/>
      <c r="AB8166" s="1"/>
      <c r="AC8166" s="1"/>
    </row>
    <row r="8167" spans="2:29" x14ac:dyDescent="0.25">
      <c r="B8167" s="27">
        <f t="shared" si="189"/>
        <v>39788.208333313531</v>
      </c>
      <c r="C8167" s="25">
        <v>5</v>
      </c>
      <c r="D8167" s="25">
        <v>15.4</v>
      </c>
      <c r="E8167" s="25">
        <v>0</v>
      </c>
      <c r="J8167" s="1"/>
      <c r="K8167" s="1"/>
      <c r="L8167" s="1"/>
      <c r="M8167" s="1"/>
      <c r="N8167" s="1"/>
      <c r="AA8167" s="1"/>
      <c r="AB8167" s="1"/>
      <c r="AC8167" s="1"/>
    </row>
    <row r="8168" spans="2:29" x14ac:dyDescent="0.25">
      <c r="B8168" s="27">
        <f t="shared" si="189"/>
        <v>39788.249999980195</v>
      </c>
      <c r="C8168" s="25">
        <v>6</v>
      </c>
      <c r="D8168" s="25">
        <v>15.4</v>
      </c>
      <c r="E8168" s="25">
        <v>0</v>
      </c>
      <c r="J8168" s="1"/>
      <c r="K8168" s="1"/>
      <c r="L8168" s="1"/>
      <c r="M8168" s="1"/>
      <c r="N8168" s="1"/>
      <c r="AA8168" s="1"/>
      <c r="AB8168" s="1"/>
      <c r="AC8168" s="1"/>
    </row>
    <row r="8169" spans="2:29" x14ac:dyDescent="0.25">
      <c r="B8169" s="27">
        <f t="shared" si="189"/>
        <v>39788.291666646859</v>
      </c>
      <c r="C8169" s="25">
        <v>7</v>
      </c>
      <c r="D8169" s="25">
        <v>15.5</v>
      </c>
      <c r="E8169" s="25">
        <v>0</v>
      </c>
      <c r="J8169" s="1"/>
      <c r="K8169" s="1"/>
      <c r="L8169" s="1"/>
      <c r="M8169" s="1"/>
      <c r="N8169" s="1"/>
      <c r="AA8169" s="1"/>
      <c r="AB8169" s="1"/>
      <c r="AC8169" s="1"/>
    </row>
    <row r="8170" spans="2:29" x14ac:dyDescent="0.25">
      <c r="B8170" s="27">
        <f t="shared" si="189"/>
        <v>39788.333333313523</v>
      </c>
      <c r="C8170" s="25">
        <v>8</v>
      </c>
      <c r="D8170" s="25">
        <v>15.5</v>
      </c>
      <c r="E8170" s="25">
        <v>0</v>
      </c>
      <c r="J8170" s="1"/>
      <c r="K8170" s="1"/>
      <c r="L8170" s="1"/>
      <c r="M8170" s="1"/>
      <c r="N8170" s="1"/>
      <c r="AA8170" s="1"/>
      <c r="AB8170" s="1"/>
      <c r="AC8170" s="1"/>
    </row>
    <row r="8171" spans="2:29" x14ac:dyDescent="0.25">
      <c r="B8171" s="27">
        <f t="shared" si="189"/>
        <v>39788.374999980188</v>
      </c>
      <c r="C8171" s="25">
        <v>9</v>
      </c>
      <c r="D8171" s="25">
        <v>15.6</v>
      </c>
      <c r="E8171" s="25">
        <v>3.85</v>
      </c>
      <c r="J8171" s="1"/>
      <c r="K8171" s="1"/>
      <c r="L8171" s="1"/>
      <c r="M8171" s="1"/>
      <c r="N8171" s="1"/>
      <c r="AA8171" s="1"/>
      <c r="AB8171" s="1"/>
      <c r="AC8171" s="1"/>
    </row>
    <row r="8172" spans="2:29" x14ac:dyDescent="0.25">
      <c r="B8172" s="27">
        <f t="shared" si="189"/>
        <v>39788.416666646852</v>
      </c>
      <c r="C8172" s="25">
        <v>10</v>
      </c>
      <c r="D8172" s="25">
        <v>15.9</v>
      </c>
      <c r="E8172" s="25">
        <v>56.4</v>
      </c>
      <c r="J8172" s="1"/>
      <c r="K8172" s="1"/>
      <c r="L8172" s="1"/>
      <c r="M8172" s="1"/>
      <c r="N8172" s="1"/>
      <c r="AA8172" s="1"/>
      <c r="AB8172" s="1"/>
      <c r="AC8172" s="1"/>
    </row>
    <row r="8173" spans="2:29" x14ac:dyDescent="0.25">
      <c r="B8173" s="27">
        <f t="shared" si="189"/>
        <v>39788.458333313516</v>
      </c>
      <c r="C8173" s="25">
        <v>11</v>
      </c>
      <c r="D8173" s="25">
        <v>16.3</v>
      </c>
      <c r="E8173" s="25">
        <v>121.88</v>
      </c>
      <c r="J8173" s="1"/>
      <c r="K8173" s="1"/>
      <c r="L8173" s="1"/>
      <c r="M8173" s="1"/>
      <c r="N8173" s="1"/>
      <c r="AA8173" s="1"/>
      <c r="AB8173" s="1"/>
      <c r="AC8173" s="1"/>
    </row>
    <row r="8174" spans="2:29" x14ac:dyDescent="0.25">
      <c r="B8174" s="27">
        <f t="shared" si="189"/>
        <v>39788.49999998018</v>
      </c>
      <c r="C8174" s="25">
        <v>12</v>
      </c>
      <c r="D8174" s="25">
        <v>15.1</v>
      </c>
      <c r="E8174" s="25">
        <v>169.11</v>
      </c>
      <c r="J8174" s="1"/>
      <c r="K8174" s="1"/>
      <c r="L8174" s="1"/>
      <c r="M8174" s="1"/>
      <c r="N8174" s="1"/>
      <c r="AA8174" s="1"/>
      <c r="AB8174" s="1"/>
      <c r="AC8174" s="1"/>
    </row>
    <row r="8175" spans="2:29" x14ac:dyDescent="0.25">
      <c r="B8175" s="27">
        <f t="shared" si="189"/>
        <v>39788.541666646845</v>
      </c>
      <c r="C8175" s="25">
        <v>13</v>
      </c>
      <c r="D8175" s="25">
        <v>15.8</v>
      </c>
      <c r="E8175" s="25">
        <v>278.19</v>
      </c>
      <c r="J8175" s="1"/>
      <c r="K8175" s="1"/>
      <c r="L8175" s="1"/>
      <c r="M8175" s="1"/>
      <c r="N8175" s="1"/>
      <c r="AA8175" s="1"/>
      <c r="AB8175" s="1"/>
      <c r="AC8175" s="1"/>
    </row>
    <row r="8176" spans="2:29" x14ac:dyDescent="0.25">
      <c r="B8176" s="27">
        <f t="shared" si="189"/>
        <v>39788.583333313509</v>
      </c>
      <c r="C8176" s="25">
        <v>14</v>
      </c>
      <c r="D8176" s="25">
        <v>15.9</v>
      </c>
      <c r="E8176" s="25">
        <v>251.7</v>
      </c>
      <c r="J8176" s="1"/>
      <c r="K8176" s="1"/>
      <c r="L8176" s="1"/>
      <c r="M8176" s="1"/>
      <c r="N8176" s="1"/>
      <c r="AA8176" s="1"/>
      <c r="AB8176" s="1"/>
      <c r="AC8176" s="1"/>
    </row>
    <row r="8177" spans="2:29" x14ac:dyDescent="0.25">
      <c r="B8177" s="27">
        <f t="shared" si="189"/>
        <v>39788.624999980173</v>
      </c>
      <c r="C8177" s="25">
        <v>15</v>
      </c>
      <c r="D8177" s="25">
        <v>15.4</v>
      </c>
      <c r="E8177" s="25">
        <v>39.950000000000003</v>
      </c>
      <c r="J8177" s="1"/>
      <c r="K8177" s="1"/>
      <c r="L8177" s="1"/>
      <c r="M8177" s="1"/>
      <c r="N8177" s="1"/>
      <c r="AA8177" s="1"/>
      <c r="AB8177" s="1"/>
      <c r="AC8177" s="1"/>
    </row>
    <row r="8178" spans="2:29" x14ac:dyDescent="0.25">
      <c r="B8178" s="27">
        <f t="shared" si="189"/>
        <v>39788.666666646837</v>
      </c>
      <c r="C8178" s="25">
        <v>16</v>
      </c>
      <c r="D8178" s="25">
        <v>15.3</v>
      </c>
      <c r="E8178" s="25">
        <v>40.86</v>
      </c>
      <c r="J8178" s="1"/>
      <c r="K8178" s="1"/>
      <c r="L8178" s="1"/>
      <c r="M8178" s="1"/>
      <c r="N8178" s="1"/>
      <c r="AA8178" s="1"/>
      <c r="AB8178" s="1"/>
      <c r="AC8178" s="1"/>
    </row>
    <row r="8179" spans="2:29" x14ac:dyDescent="0.25">
      <c r="B8179" s="27">
        <f t="shared" si="189"/>
        <v>39788.708333313501</v>
      </c>
      <c r="C8179" s="25">
        <v>17</v>
      </c>
      <c r="D8179" s="25">
        <v>15.1</v>
      </c>
      <c r="E8179" s="25">
        <v>0.01</v>
      </c>
      <c r="J8179" s="1"/>
      <c r="K8179" s="1"/>
      <c r="L8179" s="1"/>
      <c r="M8179" s="1"/>
      <c r="N8179" s="1"/>
      <c r="AA8179" s="1"/>
      <c r="AB8179" s="1"/>
      <c r="AC8179" s="1"/>
    </row>
    <row r="8180" spans="2:29" x14ac:dyDescent="0.25">
      <c r="B8180" s="27">
        <f t="shared" si="189"/>
        <v>39788.749999980166</v>
      </c>
      <c r="C8180" s="25">
        <v>18</v>
      </c>
      <c r="D8180" s="25">
        <v>15.1</v>
      </c>
      <c r="E8180" s="25">
        <v>0</v>
      </c>
      <c r="J8180" s="1"/>
      <c r="K8180" s="1"/>
      <c r="L8180" s="1"/>
      <c r="M8180" s="1"/>
      <c r="N8180" s="1"/>
      <c r="AA8180" s="1"/>
      <c r="AB8180" s="1"/>
      <c r="AC8180" s="1"/>
    </row>
    <row r="8181" spans="2:29" x14ac:dyDescent="0.25">
      <c r="B8181" s="27">
        <f t="shared" si="189"/>
        <v>39788.79166664683</v>
      </c>
      <c r="C8181" s="25">
        <v>19</v>
      </c>
      <c r="D8181" s="25">
        <v>15.2</v>
      </c>
      <c r="E8181" s="25">
        <v>0</v>
      </c>
      <c r="J8181" s="1"/>
      <c r="K8181" s="1"/>
      <c r="L8181" s="1"/>
      <c r="M8181" s="1"/>
      <c r="N8181" s="1"/>
      <c r="AA8181" s="1"/>
      <c r="AB8181" s="1"/>
      <c r="AC8181" s="1"/>
    </row>
    <row r="8182" spans="2:29" x14ac:dyDescent="0.25">
      <c r="B8182" s="27">
        <f t="shared" si="189"/>
        <v>39788.833333313494</v>
      </c>
      <c r="C8182" s="25">
        <v>20</v>
      </c>
      <c r="D8182" s="25">
        <v>15.2</v>
      </c>
      <c r="E8182" s="25">
        <v>0</v>
      </c>
      <c r="J8182" s="1"/>
      <c r="K8182" s="1"/>
      <c r="L8182" s="1"/>
      <c r="M8182" s="1"/>
      <c r="N8182" s="1"/>
      <c r="AA8182" s="1"/>
      <c r="AB8182" s="1"/>
      <c r="AC8182" s="1"/>
    </row>
    <row r="8183" spans="2:29" x14ac:dyDescent="0.25">
      <c r="B8183" s="27">
        <f t="shared" si="189"/>
        <v>39788.874999980158</v>
      </c>
      <c r="C8183" s="25">
        <v>21</v>
      </c>
      <c r="D8183" s="25">
        <v>15.2</v>
      </c>
      <c r="E8183" s="25">
        <v>0</v>
      </c>
      <c r="J8183" s="1"/>
      <c r="K8183" s="1"/>
      <c r="L8183" s="1"/>
      <c r="M8183" s="1"/>
      <c r="N8183" s="1"/>
      <c r="AA8183" s="1"/>
      <c r="AB8183" s="1"/>
      <c r="AC8183" s="1"/>
    </row>
    <row r="8184" spans="2:29" x14ac:dyDescent="0.25">
      <c r="B8184" s="27">
        <f t="shared" si="189"/>
        <v>39788.916666646823</v>
      </c>
      <c r="C8184" s="25">
        <v>22</v>
      </c>
      <c r="D8184" s="25">
        <v>15.1</v>
      </c>
      <c r="E8184" s="25">
        <v>0</v>
      </c>
      <c r="J8184" s="1"/>
      <c r="K8184" s="1"/>
      <c r="L8184" s="1"/>
      <c r="M8184" s="1"/>
      <c r="N8184" s="1"/>
      <c r="AA8184" s="1"/>
      <c r="AB8184" s="1"/>
      <c r="AC8184" s="1"/>
    </row>
    <row r="8185" spans="2:29" x14ac:dyDescent="0.25">
      <c r="B8185" s="27">
        <f t="shared" si="189"/>
        <v>39788.958333313487</v>
      </c>
      <c r="C8185" s="25">
        <v>23</v>
      </c>
      <c r="D8185" s="25">
        <v>15.1</v>
      </c>
      <c r="E8185" s="25">
        <v>0</v>
      </c>
      <c r="J8185" s="1"/>
      <c r="K8185" s="1"/>
      <c r="L8185" s="1"/>
      <c r="M8185" s="1"/>
      <c r="N8185" s="1"/>
      <c r="AA8185" s="1"/>
      <c r="AB8185" s="1"/>
      <c r="AC8185" s="1"/>
    </row>
    <row r="8186" spans="2:29" x14ac:dyDescent="0.25">
      <c r="B8186" s="27">
        <f t="shared" si="189"/>
        <v>39788.999999980151</v>
      </c>
      <c r="C8186" s="25">
        <v>0</v>
      </c>
      <c r="D8186" s="25">
        <v>15.2</v>
      </c>
      <c r="E8186" s="25">
        <v>0</v>
      </c>
      <c r="J8186" s="1"/>
      <c r="K8186" s="1"/>
      <c r="L8186" s="1"/>
      <c r="M8186" s="1"/>
      <c r="N8186" s="1"/>
      <c r="AA8186" s="1"/>
      <c r="AB8186" s="1"/>
      <c r="AC8186" s="1"/>
    </row>
    <row r="8187" spans="2:29" x14ac:dyDescent="0.25">
      <c r="B8187" s="27">
        <f t="shared" si="189"/>
        <v>39789.041666646815</v>
      </c>
      <c r="C8187" s="25">
        <v>1</v>
      </c>
      <c r="D8187" s="25">
        <v>15.2</v>
      </c>
      <c r="E8187" s="25">
        <v>0</v>
      </c>
      <c r="J8187" s="1"/>
      <c r="K8187" s="1"/>
      <c r="L8187" s="1"/>
      <c r="M8187" s="1"/>
      <c r="N8187" s="1"/>
      <c r="AA8187" s="1"/>
      <c r="AB8187" s="1"/>
      <c r="AC8187" s="1"/>
    </row>
    <row r="8188" spans="2:29" x14ac:dyDescent="0.25">
      <c r="B8188" s="27">
        <f t="shared" si="189"/>
        <v>39789.08333331348</v>
      </c>
      <c r="C8188" s="25">
        <v>2</v>
      </c>
      <c r="D8188" s="25">
        <v>15.2</v>
      </c>
      <c r="E8188" s="25">
        <v>0</v>
      </c>
      <c r="J8188" s="1"/>
      <c r="K8188" s="1"/>
      <c r="L8188" s="1"/>
      <c r="M8188" s="1"/>
      <c r="N8188" s="1"/>
      <c r="AA8188" s="1"/>
      <c r="AB8188" s="1"/>
      <c r="AC8188" s="1"/>
    </row>
    <row r="8189" spans="2:29" x14ac:dyDescent="0.25">
      <c r="B8189" s="27">
        <f t="shared" si="189"/>
        <v>39789.124999980144</v>
      </c>
      <c r="C8189" s="25">
        <v>3</v>
      </c>
      <c r="D8189" s="25">
        <v>15.2</v>
      </c>
      <c r="E8189" s="25">
        <v>0</v>
      </c>
      <c r="J8189" s="1"/>
      <c r="K8189" s="1"/>
      <c r="L8189" s="1"/>
      <c r="M8189" s="1"/>
      <c r="N8189" s="1"/>
      <c r="AA8189" s="1"/>
      <c r="AB8189" s="1"/>
      <c r="AC8189" s="1"/>
    </row>
    <row r="8190" spans="2:29" x14ac:dyDescent="0.25">
      <c r="B8190" s="27">
        <f t="shared" si="189"/>
        <v>39789.166666646808</v>
      </c>
      <c r="C8190" s="25">
        <v>4</v>
      </c>
      <c r="D8190" s="25">
        <v>15.2</v>
      </c>
      <c r="E8190" s="25">
        <v>0</v>
      </c>
      <c r="J8190" s="1"/>
      <c r="K8190" s="1"/>
      <c r="L8190" s="1"/>
      <c r="M8190" s="1"/>
      <c r="N8190" s="1"/>
      <c r="AA8190" s="1"/>
      <c r="AB8190" s="1"/>
      <c r="AC8190" s="1"/>
    </row>
    <row r="8191" spans="2:29" x14ac:dyDescent="0.25">
      <c r="B8191" s="27">
        <f t="shared" si="189"/>
        <v>39789.208333313472</v>
      </c>
      <c r="C8191" s="25">
        <v>5</v>
      </c>
      <c r="D8191" s="25">
        <v>15.3</v>
      </c>
      <c r="E8191" s="25">
        <v>0</v>
      </c>
      <c r="J8191" s="1"/>
      <c r="K8191" s="1"/>
      <c r="L8191" s="1"/>
      <c r="M8191" s="1"/>
      <c r="N8191" s="1"/>
      <c r="AA8191" s="1"/>
      <c r="AB8191" s="1"/>
      <c r="AC8191" s="1"/>
    </row>
    <row r="8192" spans="2:29" x14ac:dyDescent="0.25">
      <c r="B8192" s="27">
        <f t="shared" si="189"/>
        <v>39789.249999980137</v>
      </c>
      <c r="C8192" s="25">
        <v>6</v>
      </c>
      <c r="D8192" s="25">
        <v>15.3</v>
      </c>
      <c r="E8192" s="25">
        <v>0</v>
      </c>
      <c r="J8192" s="1"/>
      <c r="K8192" s="1"/>
      <c r="L8192" s="1"/>
      <c r="M8192" s="1"/>
      <c r="N8192" s="1"/>
      <c r="AA8192" s="1"/>
      <c r="AB8192" s="1"/>
      <c r="AC8192" s="1"/>
    </row>
    <row r="8193" spans="2:29" x14ac:dyDescent="0.25">
      <c r="B8193" s="27">
        <f t="shared" si="189"/>
        <v>39789.291666646801</v>
      </c>
      <c r="C8193" s="25">
        <v>7</v>
      </c>
      <c r="D8193" s="25">
        <v>15.3</v>
      </c>
      <c r="E8193" s="25">
        <v>0</v>
      </c>
      <c r="J8193" s="1"/>
      <c r="K8193" s="1"/>
      <c r="L8193" s="1"/>
      <c r="M8193" s="1"/>
      <c r="N8193" s="1"/>
      <c r="AA8193" s="1"/>
      <c r="AB8193" s="1"/>
      <c r="AC8193" s="1"/>
    </row>
    <row r="8194" spans="2:29" x14ac:dyDescent="0.25">
      <c r="B8194" s="27">
        <f t="shared" si="189"/>
        <v>39789.333333313465</v>
      </c>
      <c r="C8194" s="25">
        <v>8</v>
      </c>
      <c r="D8194" s="25">
        <v>15.3</v>
      </c>
      <c r="E8194" s="25">
        <v>0</v>
      </c>
      <c r="J8194" s="1"/>
      <c r="K8194" s="1"/>
      <c r="L8194" s="1"/>
      <c r="M8194" s="1"/>
      <c r="N8194" s="1"/>
      <c r="AA8194" s="1"/>
      <c r="AB8194" s="1"/>
      <c r="AC8194" s="1"/>
    </row>
    <row r="8195" spans="2:29" x14ac:dyDescent="0.25">
      <c r="B8195" s="27">
        <f t="shared" ref="B8195:B8258" si="190">B8194+1/24</f>
        <v>39789.374999980129</v>
      </c>
      <c r="C8195" s="25">
        <v>9</v>
      </c>
      <c r="D8195" s="25">
        <v>15.3</v>
      </c>
      <c r="E8195" s="25">
        <v>12.09</v>
      </c>
      <c r="J8195" s="1"/>
      <c r="K8195" s="1"/>
      <c r="L8195" s="1"/>
      <c r="M8195" s="1"/>
      <c r="N8195" s="1"/>
      <c r="AA8195" s="1"/>
      <c r="AB8195" s="1"/>
      <c r="AC8195" s="1"/>
    </row>
    <row r="8196" spans="2:29" x14ac:dyDescent="0.25">
      <c r="B8196" s="27">
        <f t="shared" si="190"/>
        <v>39789.416666646794</v>
      </c>
      <c r="C8196" s="25">
        <v>10</v>
      </c>
      <c r="D8196" s="25">
        <v>15.7</v>
      </c>
      <c r="E8196" s="25">
        <v>81.94</v>
      </c>
      <c r="J8196" s="1"/>
      <c r="K8196" s="1"/>
      <c r="L8196" s="1"/>
      <c r="M8196" s="1"/>
      <c r="N8196" s="1"/>
      <c r="AA8196" s="1"/>
      <c r="AB8196" s="1"/>
      <c r="AC8196" s="1"/>
    </row>
    <row r="8197" spans="2:29" x14ac:dyDescent="0.25">
      <c r="B8197" s="27">
        <f t="shared" si="190"/>
        <v>39789.458333313458</v>
      </c>
      <c r="C8197" s="25">
        <v>11</v>
      </c>
      <c r="D8197" s="25">
        <v>15.6</v>
      </c>
      <c r="E8197" s="25">
        <v>94.68</v>
      </c>
      <c r="J8197" s="1"/>
      <c r="K8197" s="1"/>
      <c r="L8197" s="1"/>
      <c r="M8197" s="1"/>
      <c r="N8197" s="1"/>
      <c r="AA8197" s="1"/>
      <c r="AB8197" s="1"/>
      <c r="AC8197" s="1"/>
    </row>
    <row r="8198" spans="2:29" x14ac:dyDescent="0.25">
      <c r="B8198" s="27">
        <f t="shared" si="190"/>
        <v>39789.499999980122</v>
      </c>
      <c r="C8198" s="25">
        <v>12</v>
      </c>
      <c r="D8198" s="25">
        <v>15.3</v>
      </c>
      <c r="E8198" s="25">
        <v>46.67</v>
      </c>
      <c r="J8198" s="1"/>
      <c r="K8198" s="1"/>
      <c r="L8198" s="1"/>
      <c r="M8198" s="1"/>
      <c r="N8198" s="1"/>
      <c r="AA8198" s="1"/>
      <c r="AB8198" s="1"/>
      <c r="AC8198" s="1"/>
    </row>
    <row r="8199" spans="2:29" x14ac:dyDescent="0.25">
      <c r="B8199" s="27">
        <f t="shared" si="190"/>
        <v>39789.541666646786</v>
      </c>
      <c r="C8199" s="25">
        <v>13</v>
      </c>
      <c r="D8199" s="25">
        <v>15.3</v>
      </c>
      <c r="E8199" s="25">
        <v>78.13</v>
      </c>
      <c r="J8199" s="1"/>
      <c r="K8199" s="1"/>
      <c r="L8199" s="1"/>
      <c r="M8199" s="1"/>
      <c r="N8199" s="1"/>
      <c r="AA8199" s="1"/>
      <c r="AB8199" s="1"/>
      <c r="AC8199" s="1"/>
    </row>
    <row r="8200" spans="2:29" x14ac:dyDescent="0.25">
      <c r="B8200" s="27">
        <f t="shared" si="190"/>
        <v>39789.583333313451</v>
      </c>
      <c r="C8200" s="25">
        <v>14</v>
      </c>
      <c r="D8200" s="25">
        <v>15.6</v>
      </c>
      <c r="E8200" s="25">
        <v>90.64</v>
      </c>
      <c r="J8200" s="1"/>
      <c r="K8200" s="1"/>
      <c r="L8200" s="1"/>
      <c r="M8200" s="1"/>
      <c r="N8200" s="1"/>
      <c r="AA8200" s="1"/>
      <c r="AB8200" s="1"/>
      <c r="AC8200" s="1"/>
    </row>
    <row r="8201" spans="2:29" x14ac:dyDescent="0.25">
      <c r="B8201" s="27">
        <f t="shared" si="190"/>
        <v>39789.624999980115</v>
      </c>
      <c r="C8201" s="25">
        <v>15</v>
      </c>
      <c r="D8201" s="25">
        <v>16.399999999999999</v>
      </c>
      <c r="E8201" s="25">
        <v>119.2</v>
      </c>
      <c r="J8201" s="1"/>
      <c r="K8201" s="1"/>
      <c r="L8201" s="1"/>
      <c r="M8201" s="1"/>
      <c r="N8201" s="1"/>
      <c r="AA8201" s="1"/>
      <c r="AB8201" s="1"/>
      <c r="AC8201" s="1"/>
    </row>
    <row r="8202" spans="2:29" x14ac:dyDescent="0.25">
      <c r="B8202" s="27">
        <f t="shared" si="190"/>
        <v>39789.666666646779</v>
      </c>
      <c r="C8202" s="25">
        <v>16</v>
      </c>
      <c r="D8202" s="25">
        <v>16.3</v>
      </c>
      <c r="E8202" s="25">
        <v>147.51</v>
      </c>
      <c r="J8202" s="1"/>
      <c r="K8202" s="1"/>
      <c r="L8202" s="1"/>
      <c r="M8202" s="1"/>
      <c r="N8202" s="1"/>
      <c r="AA8202" s="1"/>
      <c r="AB8202" s="1"/>
      <c r="AC8202" s="1"/>
    </row>
    <row r="8203" spans="2:29" x14ac:dyDescent="0.25">
      <c r="B8203" s="27">
        <f t="shared" si="190"/>
        <v>39789.708333313443</v>
      </c>
      <c r="C8203" s="25">
        <v>17</v>
      </c>
      <c r="D8203" s="25">
        <v>15.3</v>
      </c>
      <c r="E8203" s="25">
        <v>8.42</v>
      </c>
      <c r="J8203" s="1"/>
      <c r="K8203" s="1"/>
      <c r="L8203" s="1"/>
      <c r="M8203" s="1"/>
      <c r="N8203" s="1"/>
      <c r="AA8203" s="1"/>
      <c r="AB8203" s="1"/>
      <c r="AC8203" s="1"/>
    </row>
    <row r="8204" spans="2:29" x14ac:dyDescent="0.25">
      <c r="B8204" s="27">
        <f t="shared" si="190"/>
        <v>39789.749999980108</v>
      </c>
      <c r="C8204" s="25">
        <v>18</v>
      </c>
      <c r="D8204" s="25">
        <v>14.7</v>
      </c>
      <c r="E8204" s="25">
        <v>0</v>
      </c>
      <c r="J8204" s="1"/>
      <c r="K8204" s="1"/>
      <c r="L8204" s="1"/>
      <c r="M8204" s="1"/>
      <c r="N8204" s="1"/>
      <c r="AA8204" s="1"/>
      <c r="AB8204" s="1"/>
      <c r="AC8204" s="1"/>
    </row>
    <row r="8205" spans="2:29" x14ac:dyDescent="0.25">
      <c r="B8205" s="27">
        <f t="shared" si="190"/>
        <v>39789.791666646772</v>
      </c>
      <c r="C8205" s="25">
        <v>19</v>
      </c>
      <c r="D8205" s="25">
        <v>14.5</v>
      </c>
      <c r="E8205" s="25">
        <v>0</v>
      </c>
      <c r="J8205" s="1"/>
      <c r="K8205" s="1"/>
      <c r="L8205" s="1"/>
      <c r="M8205" s="1"/>
      <c r="N8205" s="1"/>
      <c r="AA8205" s="1"/>
      <c r="AB8205" s="1"/>
      <c r="AC8205" s="1"/>
    </row>
    <row r="8206" spans="2:29" x14ac:dyDescent="0.25">
      <c r="B8206" s="27">
        <f t="shared" si="190"/>
        <v>39789.833333313436</v>
      </c>
      <c r="C8206" s="25">
        <v>20</v>
      </c>
      <c r="D8206" s="25">
        <v>14.3</v>
      </c>
      <c r="E8206" s="25">
        <v>0</v>
      </c>
      <c r="J8206" s="1"/>
      <c r="K8206" s="1"/>
      <c r="L8206" s="1"/>
      <c r="M8206" s="1"/>
      <c r="N8206" s="1"/>
      <c r="AA8206" s="1"/>
      <c r="AB8206" s="1"/>
      <c r="AC8206" s="1"/>
    </row>
    <row r="8207" spans="2:29" x14ac:dyDescent="0.25">
      <c r="B8207" s="27">
        <f t="shared" si="190"/>
        <v>39789.8749999801</v>
      </c>
      <c r="C8207" s="25">
        <v>21</v>
      </c>
      <c r="D8207" s="25">
        <v>14.2</v>
      </c>
      <c r="E8207" s="25">
        <v>0</v>
      </c>
      <c r="J8207" s="1"/>
      <c r="K8207" s="1"/>
      <c r="L8207" s="1"/>
      <c r="M8207" s="1"/>
      <c r="N8207" s="1"/>
      <c r="AA8207" s="1"/>
      <c r="AB8207" s="1"/>
      <c r="AC8207" s="1"/>
    </row>
    <row r="8208" spans="2:29" x14ac:dyDescent="0.25">
      <c r="B8208" s="27">
        <f t="shared" si="190"/>
        <v>39789.916666646764</v>
      </c>
      <c r="C8208" s="25">
        <v>22</v>
      </c>
      <c r="D8208" s="25">
        <v>14.1</v>
      </c>
      <c r="E8208" s="25">
        <v>0</v>
      </c>
      <c r="J8208" s="1"/>
      <c r="K8208" s="1"/>
      <c r="L8208" s="1"/>
      <c r="M8208" s="1"/>
      <c r="N8208" s="1"/>
      <c r="AA8208" s="1"/>
      <c r="AB8208" s="1"/>
      <c r="AC8208" s="1"/>
    </row>
    <row r="8209" spans="2:29" x14ac:dyDescent="0.25">
      <c r="B8209" s="27">
        <f t="shared" si="190"/>
        <v>39789.958333313429</v>
      </c>
      <c r="C8209" s="25">
        <v>23</v>
      </c>
      <c r="D8209" s="25">
        <v>14.1</v>
      </c>
      <c r="E8209" s="25">
        <v>0</v>
      </c>
      <c r="J8209" s="1"/>
      <c r="K8209" s="1"/>
      <c r="L8209" s="1"/>
      <c r="M8209" s="1"/>
      <c r="N8209" s="1"/>
      <c r="AA8209" s="1"/>
      <c r="AB8209" s="1"/>
      <c r="AC8209" s="1"/>
    </row>
    <row r="8210" spans="2:29" x14ac:dyDescent="0.25">
      <c r="B8210" s="27">
        <f t="shared" si="190"/>
        <v>39789.999999980093</v>
      </c>
      <c r="C8210" s="25">
        <v>0</v>
      </c>
      <c r="D8210" s="25">
        <v>14.1</v>
      </c>
      <c r="E8210" s="25">
        <v>0</v>
      </c>
      <c r="J8210" s="1"/>
      <c r="K8210" s="1"/>
      <c r="L8210" s="1"/>
      <c r="M8210" s="1"/>
      <c r="N8210" s="1"/>
      <c r="AA8210" s="1"/>
      <c r="AB8210" s="1"/>
      <c r="AC8210" s="1"/>
    </row>
    <row r="8211" spans="2:29" x14ac:dyDescent="0.25">
      <c r="B8211" s="27">
        <f t="shared" si="190"/>
        <v>39790.041666646757</v>
      </c>
      <c r="C8211" s="25">
        <v>1</v>
      </c>
      <c r="D8211" s="25">
        <v>14</v>
      </c>
      <c r="E8211" s="25">
        <v>0</v>
      </c>
      <c r="J8211" s="1"/>
      <c r="K8211" s="1"/>
      <c r="L8211" s="1"/>
      <c r="M8211" s="1"/>
      <c r="N8211" s="1"/>
      <c r="AA8211" s="1"/>
      <c r="AB8211" s="1"/>
      <c r="AC8211" s="1"/>
    </row>
    <row r="8212" spans="2:29" x14ac:dyDescent="0.25">
      <c r="B8212" s="27">
        <f t="shared" si="190"/>
        <v>39790.083333313421</v>
      </c>
      <c r="C8212" s="25">
        <v>2</v>
      </c>
      <c r="D8212" s="25">
        <v>13.9</v>
      </c>
      <c r="E8212" s="25">
        <v>0</v>
      </c>
      <c r="J8212" s="1"/>
      <c r="K8212" s="1"/>
      <c r="L8212" s="1"/>
      <c r="M8212" s="1"/>
      <c r="N8212" s="1"/>
      <c r="AA8212" s="1"/>
      <c r="AB8212" s="1"/>
      <c r="AC8212" s="1"/>
    </row>
    <row r="8213" spans="2:29" x14ac:dyDescent="0.25">
      <c r="B8213" s="27">
        <f t="shared" si="190"/>
        <v>39790.124999980086</v>
      </c>
      <c r="C8213" s="25">
        <v>3</v>
      </c>
      <c r="D8213" s="25">
        <v>13.9</v>
      </c>
      <c r="E8213" s="25">
        <v>0</v>
      </c>
      <c r="J8213" s="1"/>
      <c r="K8213" s="1"/>
      <c r="L8213" s="1"/>
      <c r="M8213" s="1"/>
      <c r="N8213" s="1"/>
      <c r="AA8213" s="1"/>
      <c r="AB8213" s="1"/>
      <c r="AC8213" s="1"/>
    </row>
    <row r="8214" spans="2:29" x14ac:dyDescent="0.25">
      <c r="B8214" s="27">
        <f t="shared" si="190"/>
        <v>39790.16666664675</v>
      </c>
      <c r="C8214" s="25">
        <v>4</v>
      </c>
      <c r="D8214" s="25">
        <v>13.9</v>
      </c>
      <c r="E8214" s="25">
        <v>0</v>
      </c>
      <c r="J8214" s="1"/>
      <c r="K8214" s="1"/>
      <c r="L8214" s="1"/>
      <c r="M8214" s="1"/>
      <c r="N8214" s="1"/>
      <c r="AA8214" s="1"/>
      <c r="AB8214" s="1"/>
      <c r="AC8214" s="1"/>
    </row>
    <row r="8215" spans="2:29" x14ac:dyDescent="0.25">
      <c r="B8215" s="27">
        <f t="shared" si="190"/>
        <v>39790.208333313414</v>
      </c>
      <c r="C8215" s="25">
        <v>5</v>
      </c>
      <c r="D8215" s="25">
        <v>13.9</v>
      </c>
      <c r="E8215" s="25">
        <v>0</v>
      </c>
      <c r="J8215" s="1"/>
      <c r="K8215" s="1"/>
      <c r="L8215" s="1"/>
      <c r="M8215" s="1"/>
      <c r="N8215" s="1"/>
      <c r="AA8215" s="1"/>
      <c r="AB8215" s="1"/>
      <c r="AC8215" s="1"/>
    </row>
    <row r="8216" spans="2:29" x14ac:dyDescent="0.25">
      <c r="B8216" s="27">
        <f t="shared" si="190"/>
        <v>39790.249999980078</v>
      </c>
      <c r="C8216" s="25">
        <v>6</v>
      </c>
      <c r="D8216" s="25">
        <v>14.1</v>
      </c>
      <c r="E8216" s="25">
        <v>0</v>
      </c>
      <c r="J8216" s="1"/>
      <c r="K8216" s="1"/>
      <c r="L8216" s="1"/>
      <c r="M8216" s="1"/>
      <c r="N8216" s="1"/>
      <c r="AA8216" s="1"/>
      <c r="AB8216" s="1"/>
      <c r="AC8216" s="1"/>
    </row>
    <row r="8217" spans="2:29" x14ac:dyDescent="0.25">
      <c r="B8217" s="27">
        <f t="shared" si="190"/>
        <v>39790.291666646743</v>
      </c>
      <c r="C8217" s="25">
        <v>7</v>
      </c>
      <c r="D8217" s="25">
        <v>14.1</v>
      </c>
      <c r="E8217" s="25">
        <v>0</v>
      </c>
      <c r="J8217" s="1"/>
      <c r="K8217" s="1"/>
      <c r="L8217" s="1"/>
      <c r="M8217" s="1"/>
      <c r="N8217" s="1"/>
      <c r="AA8217" s="1"/>
      <c r="AB8217" s="1"/>
      <c r="AC8217" s="1"/>
    </row>
    <row r="8218" spans="2:29" x14ac:dyDescent="0.25">
      <c r="B8218" s="27">
        <f t="shared" si="190"/>
        <v>39790.333333313407</v>
      </c>
      <c r="C8218" s="25">
        <v>8</v>
      </c>
      <c r="D8218" s="25">
        <v>14</v>
      </c>
      <c r="E8218" s="25">
        <v>0</v>
      </c>
      <c r="J8218" s="1"/>
      <c r="K8218" s="1"/>
      <c r="L8218" s="1"/>
      <c r="M8218" s="1"/>
      <c r="N8218" s="1"/>
      <c r="AA8218" s="1"/>
      <c r="AB8218" s="1"/>
      <c r="AC8218" s="1"/>
    </row>
    <row r="8219" spans="2:29" x14ac:dyDescent="0.25">
      <c r="B8219" s="27">
        <f t="shared" si="190"/>
        <v>39790.374999980071</v>
      </c>
      <c r="C8219" s="25">
        <v>9</v>
      </c>
      <c r="D8219" s="25">
        <v>13.4</v>
      </c>
      <c r="E8219" s="25">
        <v>0.02</v>
      </c>
      <c r="J8219" s="1"/>
      <c r="K8219" s="1"/>
      <c r="L8219" s="1"/>
      <c r="M8219" s="1"/>
      <c r="N8219" s="1"/>
      <c r="AA8219" s="1"/>
      <c r="AB8219" s="1"/>
      <c r="AC8219" s="1"/>
    </row>
    <row r="8220" spans="2:29" x14ac:dyDescent="0.25">
      <c r="B8220" s="27">
        <f t="shared" si="190"/>
        <v>39790.416666646735</v>
      </c>
      <c r="C8220" s="25">
        <v>10</v>
      </c>
      <c r="D8220" s="25">
        <v>13.3</v>
      </c>
      <c r="E8220" s="25">
        <v>12.64</v>
      </c>
      <c r="J8220" s="1"/>
      <c r="K8220" s="1"/>
      <c r="L8220" s="1"/>
      <c r="M8220" s="1"/>
      <c r="N8220" s="1"/>
      <c r="AA8220" s="1"/>
      <c r="AB8220" s="1"/>
      <c r="AC8220" s="1"/>
    </row>
    <row r="8221" spans="2:29" x14ac:dyDescent="0.25">
      <c r="B8221" s="27">
        <f t="shared" si="190"/>
        <v>39790.4583333134</v>
      </c>
      <c r="C8221" s="25">
        <v>11</v>
      </c>
      <c r="D8221" s="25">
        <v>13.9</v>
      </c>
      <c r="E8221" s="25">
        <v>50.67</v>
      </c>
      <c r="J8221" s="1"/>
      <c r="K8221" s="1"/>
      <c r="L8221" s="1"/>
      <c r="M8221" s="1"/>
      <c r="N8221" s="1"/>
      <c r="AA8221" s="1"/>
      <c r="AB8221" s="1"/>
      <c r="AC8221" s="1"/>
    </row>
    <row r="8222" spans="2:29" x14ac:dyDescent="0.25">
      <c r="B8222" s="27">
        <f t="shared" si="190"/>
        <v>39790.499999980064</v>
      </c>
      <c r="C8222" s="25">
        <v>12</v>
      </c>
      <c r="D8222" s="25">
        <v>12.3</v>
      </c>
      <c r="E8222" s="25">
        <v>85.79</v>
      </c>
      <c r="J8222" s="1"/>
      <c r="K8222" s="1"/>
      <c r="L8222" s="1"/>
      <c r="M8222" s="1"/>
      <c r="N8222" s="1"/>
      <c r="AA8222" s="1"/>
      <c r="AB8222" s="1"/>
      <c r="AC8222" s="1"/>
    </row>
    <row r="8223" spans="2:29" x14ac:dyDescent="0.25">
      <c r="B8223" s="27">
        <f t="shared" si="190"/>
        <v>39790.541666646728</v>
      </c>
      <c r="C8223" s="25">
        <v>13</v>
      </c>
      <c r="D8223" s="25">
        <v>12.2</v>
      </c>
      <c r="E8223" s="25">
        <v>158.32</v>
      </c>
      <c r="J8223" s="1"/>
      <c r="K8223" s="1"/>
      <c r="L8223" s="1"/>
      <c r="M8223" s="1"/>
      <c r="N8223" s="1"/>
      <c r="AA8223" s="1"/>
      <c r="AB8223" s="1"/>
      <c r="AC8223" s="1"/>
    </row>
    <row r="8224" spans="2:29" x14ac:dyDescent="0.25">
      <c r="B8224" s="27">
        <f t="shared" si="190"/>
        <v>39790.583333313392</v>
      </c>
      <c r="C8224" s="25">
        <v>14</v>
      </c>
      <c r="D8224" s="25">
        <v>11.7</v>
      </c>
      <c r="E8224" s="25">
        <v>52.46</v>
      </c>
      <c r="J8224" s="1"/>
      <c r="K8224" s="1"/>
      <c r="L8224" s="1"/>
      <c r="M8224" s="1"/>
      <c r="N8224" s="1"/>
      <c r="AA8224" s="1"/>
      <c r="AB8224" s="1"/>
      <c r="AC8224" s="1"/>
    </row>
    <row r="8225" spans="2:29" x14ac:dyDescent="0.25">
      <c r="B8225" s="27">
        <f t="shared" si="190"/>
        <v>39790.624999980057</v>
      </c>
      <c r="C8225" s="25">
        <v>15</v>
      </c>
      <c r="D8225" s="25">
        <v>12</v>
      </c>
      <c r="E8225" s="25">
        <v>35.270000000000003</v>
      </c>
      <c r="J8225" s="1"/>
      <c r="K8225" s="1"/>
      <c r="L8225" s="1"/>
      <c r="M8225" s="1"/>
      <c r="N8225" s="1"/>
      <c r="AA8225" s="1"/>
      <c r="AB8225" s="1"/>
      <c r="AC8225" s="1"/>
    </row>
    <row r="8226" spans="2:29" x14ac:dyDescent="0.25">
      <c r="B8226" s="27">
        <f t="shared" si="190"/>
        <v>39790.666666646721</v>
      </c>
      <c r="C8226" s="25">
        <v>16</v>
      </c>
      <c r="D8226" s="25">
        <v>12.3</v>
      </c>
      <c r="E8226" s="25">
        <v>7.11</v>
      </c>
      <c r="J8226" s="1"/>
      <c r="K8226" s="1"/>
      <c r="L8226" s="1"/>
      <c r="M8226" s="1"/>
      <c r="N8226" s="1"/>
      <c r="AA8226" s="1"/>
      <c r="AB8226" s="1"/>
      <c r="AC8226" s="1"/>
    </row>
    <row r="8227" spans="2:29" x14ac:dyDescent="0.25">
      <c r="B8227" s="27">
        <f t="shared" si="190"/>
        <v>39790.708333313385</v>
      </c>
      <c r="C8227" s="25">
        <v>17</v>
      </c>
      <c r="D8227" s="25">
        <v>12.4</v>
      </c>
      <c r="E8227" s="25">
        <v>0</v>
      </c>
      <c r="J8227" s="1"/>
      <c r="K8227" s="1"/>
      <c r="L8227" s="1"/>
      <c r="M8227" s="1"/>
      <c r="N8227" s="1"/>
      <c r="AA8227" s="1"/>
      <c r="AB8227" s="1"/>
      <c r="AC8227" s="1"/>
    </row>
    <row r="8228" spans="2:29" x14ac:dyDescent="0.25">
      <c r="B8228" s="27">
        <f t="shared" si="190"/>
        <v>39790.749999980049</v>
      </c>
      <c r="C8228" s="25">
        <v>18</v>
      </c>
      <c r="D8228" s="25">
        <v>12.5</v>
      </c>
      <c r="E8228" s="25">
        <v>0</v>
      </c>
      <c r="J8228" s="1"/>
      <c r="K8228" s="1"/>
      <c r="L8228" s="1"/>
      <c r="M8228" s="1"/>
      <c r="N8228" s="1"/>
      <c r="AA8228" s="1"/>
      <c r="AB8228" s="1"/>
      <c r="AC8228" s="1"/>
    </row>
    <row r="8229" spans="2:29" x14ac:dyDescent="0.25">
      <c r="B8229" s="27">
        <f t="shared" si="190"/>
        <v>39790.791666646714</v>
      </c>
      <c r="C8229" s="25">
        <v>19</v>
      </c>
      <c r="D8229" s="25">
        <v>12.7</v>
      </c>
      <c r="E8229" s="25">
        <v>0</v>
      </c>
      <c r="J8229" s="1"/>
      <c r="K8229" s="1"/>
      <c r="L8229" s="1"/>
      <c r="M8229" s="1"/>
      <c r="N8229" s="1"/>
      <c r="AA8229" s="1"/>
      <c r="AB8229" s="1"/>
      <c r="AC8229" s="1"/>
    </row>
    <row r="8230" spans="2:29" x14ac:dyDescent="0.25">
      <c r="B8230" s="27">
        <f t="shared" si="190"/>
        <v>39790.833333313378</v>
      </c>
      <c r="C8230" s="25">
        <v>20</v>
      </c>
      <c r="D8230" s="25">
        <v>12.6</v>
      </c>
      <c r="E8230" s="25">
        <v>0</v>
      </c>
      <c r="J8230" s="1"/>
      <c r="K8230" s="1"/>
      <c r="L8230" s="1"/>
      <c r="M8230" s="1"/>
      <c r="N8230" s="1"/>
      <c r="AA8230" s="1"/>
      <c r="AB8230" s="1"/>
      <c r="AC8230" s="1"/>
    </row>
    <row r="8231" spans="2:29" x14ac:dyDescent="0.25">
      <c r="B8231" s="27">
        <f t="shared" si="190"/>
        <v>39790.874999980042</v>
      </c>
      <c r="C8231" s="25">
        <v>21</v>
      </c>
      <c r="D8231" s="25">
        <v>12.5</v>
      </c>
      <c r="E8231" s="25">
        <v>0</v>
      </c>
      <c r="J8231" s="1"/>
      <c r="K8231" s="1"/>
      <c r="L8231" s="1"/>
      <c r="M8231" s="1"/>
      <c r="N8231" s="1"/>
      <c r="AA8231" s="1"/>
      <c r="AB8231" s="1"/>
      <c r="AC8231" s="1"/>
    </row>
    <row r="8232" spans="2:29" x14ac:dyDescent="0.25">
      <c r="B8232" s="27">
        <f t="shared" si="190"/>
        <v>39790.916666646706</v>
      </c>
      <c r="C8232" s="25">
        <v>22</v>
      </c>
      <c r="D8232" s="25">
        <v>12.4</v>
      </c>
      <c r="E8232" s="25">
        <v>0</v>
      </c>
      <c r="J8232" s="1"/>
      <c r="K8232" s="1"/>
      <c r="L8232" s="1"/>
      <c r="M8232" s="1"/>
      <c r="N8232" s="1"/>
      <c r="AA8232" s="1"/>
      <c r="AB8232" s="1"/>
      <c r="AC8232" s="1"/>
    </row>
    <row r="8233" spans="2:29" x14ac:dyDescent="0.25">
      <c r="B8233" s="27">
        <f t="shared" si="190"/>
        <v>39790.958333313371</v>
      </c>
      <c r="C8233" s="25">
        <v>23</v>
      </c>
      <c r="D8233" s="25">
        <v>12.4</v>
      </c>
      <c r="E8233" s="25">
        <v>0</v>
      </c>
      <c r="J8233" s="1"/>
      <c r="K8233" s="1"/>
      <c r="L8233" s="1"/>
      <c r="M8233" s="1"/>
      <c r="N8233" s="1"/>
      <c r="AA8233" s="1"/>
      <c r="AB8233" s="1"/>
      <c r="AC8233" s="1"/>
    </row>
    <row r="8234" spans="2:29" x14ac:dyDescent="0.25">
      <c r="B8234" s="27">
        <f t="shared" si="190"/>
        <v>39790.999999980035</v>
      </c>
      <c r="C8234" s="25">
        <v>0</v>
      </c>
      <c r="D8234" s="25">
        <v>12.4</v>
      </c>
      <c r="E8234" s="25">
        <v>0</v>
      </c>
      <c r="J8234" s="1"/>
      <c r="K8234" s="1"/>
      <c r="L8234" s="1"/>
      <c r="M8234" s="1"/>
      <c r="N8234" s="1"/>
      <c r="AA8234" s="1"/>
      <c r="AB8234" s="1"/>
      <c r="AC8234" s="1"/>
    </row>
    <row r="8235" spans="2:29" x14ac:dyDescent="0.25">
      <c r="B8235" s="27">
        <f t="shared" si="190"/>
        <v>39791.041666646699</v>
      </c>
      <c r="C8235" s="25">
        <v>1</v>
      </c>
      <c r="D8235" s="25">
        <v>12.2</v>
      </c>
      <c r="E8235" s="25">
        <v>0</v>
      </c>
      <c r="J8235" s="1"/>
      <c r="K8235" s="1"/>
      <c r="L8235" s="1"/>
      <c r="M8235" s="1"/>
      <c r="N8235" s="1"/>
      <c r="AA8235" s="1"/>
      <c r="AB8235" s="1"/>
      <c r="AC8235" s="1"/>
    </row>
    <row r="8236" spans="2:29" x14ac:dyDescent="0.25">
      <c r="B8236" s="27">
        <f t="shared" si="190"/>
        <v>39791.083333313363</v>
      </c>
      <c r="C8236" s="25">
        <v>2</v>
      </c>
      <c r="D8236" s="25">
        <v>11.7</v>
      </c>
      <c r="E8236" s="25">
        <v>0</v>
      </c>
      <c r="J8236" s="1"/>
      <c r="K8236" s="1"/>
      <c r="L8236" s="1"/>
      <c r="M8236" s="1"/>
      <c r="N8236" s="1"/>
      <c r="AA8236" s="1"/>
      <c r="AB8236" s="1"/>
      <c r="AC8236" s="1"/>
    </row>
    <row r="8237" spans="2:29" x14ac:dyDescent="0.25">
      <c r="B8237" s="27">
        <f t="shared" si="190"/>
        <v>39791.124999980027</v>
      </c>
      <c r="C8237" s="25">
        <v>3</v>
      </c>
      <c r="D8237" s="25">
        <v>11</v>
      </c>
      <c r="E8237" s="25">
        <v>0</v>
      </c>
      <c r="J8237" s="1"/>
      <c r="K8237" s="1"/>
      <c r="L8237" s="1"/>
      <c r="M8237" s="1"/>
      <c r="N8237" s="1"/>
      <c r="AA8237" s="1"/>
      <c r="AB8237" s="1"/>
      <c r="AC8237" s="1"/>
    </row>
    <row r="8238" spans="2:29" x14ac:dyDescent="0.25">
      <c r="B8238" s="27">
        <f t="shared" si="190"/>
        <v>39791.166666646692</v>
      </c>
      <c r="C8238" s="25">
        <v>4</v>
      </c>
      <c r="D8238" s="25">
        <v>10.5</v>
      </c>
      <c r="E8238" s="25">
        <v>0</v>
      </c>
      <c r="J8238" s="1"/>
      <c r="K8238" s="1"/>
      <c r="L8238" s="1"/>
      <c r="M8238" s="1"/>
      <c r="N8238" s="1"/>
      <c r="AA8238" s="1"/>
      <c r="AB8238" s="1"/>
      <c r="AC8238" s="1"/>
    </row>
    <row r="8239" spans="2:29" x14ac:dyDescent="0.25">
      <c r="B8239" s="27">
        <f t="shared" si="190"/>
        <v>39791.208333313356</v>
      </c>
      <c r="C8239" s="25">
        <v>5</v>
      </c>
      <c r="D8239" s="25">
        <v>10.4</v>
      </c>
      <c r="E8239" s="25">
        <v>0</v>
      </c>
      <c r="J8239" s="1"/>
      <c r="K8239" s="1"/>
      <c r="L8239" s="1"/>
      <c r="M8239" s="1"/>
      <c r="N8239" s="1"/>
      <c r="AA8239" s="1"/>
      <c r="AB8239" s="1"/>
      <c r="AC8239" s="1"/>
    </row>
    <row r="8240" spans="2:29" x14ac:dyDescent="0.25">
      <c r="B8240" s="27">
        <f t="shared" si="190"/>
        <v>39791.24999998002</v>
      </c>
      <c r="C8240" s="25">
        <v>6</v>
      </c>
      <c r="D8240" s="25">
        <v>10.6</v>
      </c>
      <c r="E8240" s="25">
        <v>0</v>
      </c>
      <c r="J8240" s="1"/>
      <c r="K8240" s="1"/>
      <c r="L8240" s="1"/>
      <c r="M8240" s="1"/>
      <c r="N8240" s="1"/>
      <c r="AA8240" s="1"/>
      <c r="AB8240" s="1"/>
      <c r="AC8240" s="1"/>
    </row>
    <row r="8241" spans="2:29" x14ac:dyDescent="0.25">
      <c r="B8241" s="27">
        <f t="shared" si="190"/>
        <v>39791.291666646684</v>
      </c>
      <c r="C8241" s="25">
        <v>7</v>
      </c>
      <c r="D8241" s="25">
        <v>10.9</v>
      </c>
      <c r="E8241" s="25">
        <v>0</v>
      </c>
      <c r="J8241" s="1"/>
      <c r="K8241" s="1"/>
      <c r="L8241" s="1"/>
      <c r="M8241" s="1"/>
      <c r="N8241" s="1"/>
      <c r="AA8241" s="1"/>
      <c r="AB8241" s="1"/>
      <c r="AC8241" s="1"/>
    </row>
    <row r="8242" spans="2:29" x14ac:dyDescent="0.25">
      <c r="B8242" s="27">
        <f t="shared" si="190"/>
        <v>39791.333333313349</v>
      </c>
      <c r="C8242" s="25">
        <v>8</v>
      </c>
      <c r="D8242" s="25">
        <v>10.7</v>
      </c>
      <c r="E8242" s="25">
        <v>0</v>
      </c>
      <c r="J8242" s="1"/>
      <c r="K8242" s="1"/>
      <c r="L8242" s="1"/>
      <c r="M8242" s="1"/>
      <c r="N8242" s="1"/>
      <c r="AA8242" s="1"/>
      <c r="AB8242" s="1"/>
      <c r="AC8242" s="1"/>
    </row>
    <row r="8243" spans="2:29" x14ac:dyDescent="0.25">
      <c r="B8243" s="27">
        <f t="shared" si="190"/>
        <v>39791.374999980013</v>
      </c>
      <c r="C8243" s="25">
        <v>9</v>
      </c>
      <c r="D8243" s="25">
        <v>11.1</v>
      </c>
      <c r="E8243" s="25">
        <v>4.42</v>
      </c>
      <c r="J8243" s="1"/>
      <c r="K8243" s="1"/>
      <c r="L8243" s="1"/>
      <c r="M8243" s="1"/>
      <c r="N8243" s="1"/>
      <c r="AA8243" s="1"/>
      <c r="AB8243" s="1"/>
      <c r="AC8243" s="1"/>
    </row>
    <row r="8244" spans="2:29" x14ac:dyDescent="0.25">
      <c r="B8244" s="27">
        <f t="shared" si="190"/>
        <v>39791.416666646677</v>
      </c>
      <c r="C8244" s="25">
        <v>10</v>
      </c>
      <c r="D8244" s="25">
        <v>11.1</v>
      </c>
      <c r="E8244" s="25">
        <v>21.33</v>
      </c>
      <c r="J8244" s="1"/>
      <c r="K8244" s="1"/>
      <c r="L8244" s="1"/>
      <c r="M8244" s="1"/>
      <c r="N8244" s="1"/>
      <c r="AA8244" s="1"/>
      <c r="AB8244" s="1"/>
      <c r="AC8244" s="1"/>
    </row>
    <row r="8245" spans="2:29" x14ac:dyDescent="0.25">
      <c r="B8245" s="27">
        <f t="shared" si="190"/>
        <v>39791.458333313341</v>
      </c>
      <c r="C8245" s="25">
        <v>11</v>
      </c>
      <c r="D8245" s="25">
        <v>11</v>
      </c>
      <c r="E8245" s="25">
        <v>41.8</v>
      </c>
      <c r="J8245" s="1"/>
      <c r="K8245" s="1"/>
      <c r="L8245" s="1"/>
      <c r="M8245" s="1"/>
      <c r="N8245" s="1"/>
      <c r="AA8245" s="1"/>
      <c r="AB8245" s="1"/>
      <c r="AC8245" s="1"/>
    </row>
    <row r="8246" spans="2:29" x14ac:dyDescent="0.25">
      <c r="B8246" s="27">
        <f t="shared" si="190"/>
        <v>39791.499999980006</v>
      </c>
      <c r="C8246" s="25">
        <v>12</v>
      </c>
      <c r="D8246" s="25">
        <v>13</v>
      </c>
      <c r="E8246" s="25">
        <v>457.07</v>
      </c>
      <c r="J8246" s="1"/>
      <c r="K8246" s="1"/>
      <c r="L8246" s="1"/>
      <c r="M8246" s="1"/>
      <c r="N8246" s="1"/>
      <c r="AA8246" s="1"/>
      <c r="AB8246" s="1"/>
      <c r="AC8246" s="1"/>
    </row>
    <row r="8247" spans="2:29" x14ac:dyDescent="0.25">
      <c r="B8247" s="27">
        <f t="shared" si="190"/>
        <v>39791.54166664667</v>
      </c>
      <c r="C8247" s="25">
        <v>13</v>
      </c>
      <c r="D8247" s="25">
        <v>12.6</v>
      </c>
      <c r="E8247" s="25">
        <v>414.42</v>
      </c>
      <c r="J8247" s="1"/>
      <c r="K8247" s="1"/>
      <c r="L8247" s="1"/>
      <c r="M8247" s="1"/>
      <c r="N8247" s="1"/>
      <c r="AA8247" s="1"/>
      <c r="AB8247" s="1"/>
      <c r="AC8247" s="1"/>
    </row>
    <row r="8248" spans="2:29" x14ac:dyDescent="0.25">
      <c r="B8248" s="27">
        <f t="shared" si="190"/>
        <v>39791.583333313334</v>
      </c>
      <c r="C8248" s="25">
        <v>14</v>
      </c>
      <c r="D8248" s="25">
        <v>12.8</v>
      </c>
      <c r="E8248" s="25">
        <v>403.92</v>
      </c>
      <c r="J8248" s="1"/>
      <c r="K8248" s="1"/>
      <c r="L8248" s="1"/>
      <c r="M8248" s="1"/>
      <c r="N8248" s="1"/>
      <c r="AA8248" s="1"/>
      <c r="AB8248" s="1"/>
      <c r="AC8248" s="1"/>
    </row>
    <row r="8249" spans="2:29" x14ac:dyDescent="0.25">
      <c r="B8249" s="27">
        <f t="shared" si="190"/>
        <v>39791.624999979998</v>
      </c>
      <c r="C8249" s="25">
        <v>15</v>
      </c>
      <c r="D8249" s="25">
        <v>12.6</v>
      </c>
      <c r="E8249" s="25">
        <v>121.99</v>
      </c>
      <c r="J8249" s="1"/>
      <c r="K8249" s="1"/>
      <c r="L8249" s="1"/>
      <c r="M8249" s="1"/>
      <c r="N8249" s="1"/>
      <c r="AA8249" s="1"/>
      <c r="AB8249" s="1"/>
      <c r="AC8249" s="1"/>
    </row>
    <row r="8250" spans="2:29" x14ac:dyDescent="0.25">
      <c r="B8250" s="27">
        <f t="shared" si="190"/>
        <v>39791.666666646663</v>
      </c>
      <c r="C8250" s="25">
        <v>16</v>
      </c>
      <c r="D8250" s="25">
        <v>12.1</v>
      </c>
      <c r="E8250" s="25">
        <v>192.19</v>
      </c>
      <c r="J8250" s="1"/>
      <c r="K8250" s="1"/>
      <c r="L8250" s="1"/>
      <c r="M8250" s="1"/>
      <c r="N8250" s="1"/>
      <c r="AA8250" s="1"/>
      <c r="AB8250" s="1"/>
      <c r="AC8250" s="1"/>
    </row>
    <row r="8251" spans="2:29" x14ac:dyDescent="0.25">
      <c r="B8251" s="27">
        <f t="shared" si="190"/>
        <v>39791.708333313327</v>
      </c>
      <c r="C8251" s="25">
        <v>17</v>
      </c>
      <c r="D8251" s="25">
        <v>11.1</v>
      </c>
      <c r="E8251" s="25">
        <v>36.44</v>
      </c>
      <c r="J8251" s="1"/>
      <c r="K8251" s="1"/>
      <c r="L8251" s="1"/>
      <c r="M8251" s="1"/>
      <c r="N8251" s="1"/>
      <c r="AA8251" s="1"/>
      <c r="AB8251" s="1"/>
      <c r="AC8251" s="1"/>
    </row>
    <row r="8252" spans="2:29" x14ac:dyDescent="0.25">
      <c r="B8252" s="27">
        <f t="shared" si="190"/>
        <v>39791.749999979991</v>
      </c>
      <c r="C8252" s="25">
        <v>18</v>
      </c>
      <c r="D8252" s="25">
        <v>10.5</v>
      </c>
      <c r="E8252" s="25">
        <v>0</v>
      </c>
      <c r="J8252" s="1"/>
      <c r="K8252" s="1"/>
      <c r="L8252" s="1"/>
      <c r="M8252" s="1"/>
      <c r="N8252" s="1"/>
      <c r="AA8252" s="1"/>
      <c r="AB8252" s="1"/>
      <c r="AC8252" s="1"/>
    </row>
    <row r="8253" spans="2:29" x14ac:dyDescent="0.25">
      <c r="B8253" s="27">
        <f t="shared" si="190"/>
        <v>39791.791666646655</v>
      </c>
      <c r="C8253" s="25">
        <v>19</v>
      </c>
      <c r="D8253" s="25">
        <v>10.199999999999999</v>
      </c>
      <c r="E8253" s="25">
        <v>0</v>
      </c>
      <c r="J8253" s="1"/>
      <c r="K8253" s="1"/>
      <c r="L8253" s="1"/>
      <c r="M8253" s="1"/>
      <c r="N8253" s="1"/>
      <c r="AA8253" s="1"/>
      <c r="AB8253" s="1"/>
      <c r="AC8253" s="1"/>
    </row>
    <row r="8254" spans="2:29" x14ac:dyDescent="0.25">
      <c r="B8254" s="27">
        <f t="shared" si="190"/>
        <v>39791.83333331332</v>
      </c>
      <c r="C8254" s="25">
        <v>20</v>
      </c>
      <c r="D8254" s="25">
        <v>9.9</v>
      </c>
      <c r="E8254" s="25">
        <v>0</v>
      </c>
      <c r="J8254" s="1"/>
      <c r="K8254" s="1"/>
      <c r="L8254" s="1"/>
      <c r="M8254" s="1"/>
      <c r="N8254" s="1"/>
      <c r="AA8254" s="1"/>
      <c r="AB8254" s="1"/>
      <c r="AC8254" s="1"/>
    </row>
    <row r="8255" spans="2:29" x14ac:dyDescent="0.25">
      <c r="B8255" s="27">
        <f t="shared" si="190"/>
        <v>39791.874999979984</v>
      </c>
      <c r="C8255" s="25">
        <v>21</v>
      </c>
      <c r="D8255" s="25">
        <v>9.6</v>
      </c>
      <c r="E8255" s="25">
        <v>0</v>
      </c>
      <c r="J8255" s="1"/>
      <c r="K8255" s="1"/>
      <c r="L8255" s="1"/>
      <c r="M8255" s="1"/>
      <c r="N8255" s="1"/>
      <c r="AA8255" s="1"/>
      <c r="AB8255" s="1"/>
      <c r="AC8255" s="1"/>
    </row>
    <row r="8256" spans="2:29" x14ac:dyDescent="0.25">
      <c r="B8256" s="27">
        <f t="shared" si="190"/>
        <v>39791.916666646648</v>
      </c>
      <c r="C8256" s="25">
        <v>22</v>
      </c>
      <c r="D8256" s="25">
        <v>9.4</v>
      </c>
      <c r="E8256" s="25">
        <v>0</v>
      </c>
      <c r="J8256" s="1"/>
      <c r="K8256" s="1"/>
      <c r="L8256" s="1"/>
      <c r="M8256" s="1"/>
      <c r="N8256" s="1"/>
      <c r="AA8256" s="1"/>
      <c r="AB8256" s="1"/>
      <c r="AC8256" s="1"/>
    </row>
    <row r="8257" spans="2:29" x14ac:dyDescent="0.25">
      <c r="B8257" s="27">
        <f t="shared" si="190"/>
        <v>39791.958333313312</v>
      </c>
      <c r="C8257" s="25">
        <v>23</v>
      </c>
      <c r="D8257" s="25">
        <v>9.5</v>
      </c>
      <c r="E8257" s="25">
        <v>0</v>
      </c>
      <c r="J8257" s="1"/>
      <c r="K8257" s="1"/>
      <c r="L8257" s="1"/>
      <c r="M8257" s="1"/>
      <c r="N8257" s="1"/>
      <c r="AA8257" s="1"/>
      <c r="AB8257" s="1"/>
      <c r="AC8257" s="1"/>
    </row>
    <row r="8258" spans="2:29" x14ac:dyDescent="0.25">
      <c r="B8258" s="27">
        <f t="shared" si="190"/>
        <v>39791.999999979977</v>
      </c>
      <c r="C8258" s="25">
        <v>0</v>
      </c>
      <c r="D8258" s="25">
        <v>9.6</v>
      </c>
      <c r="E8258" s="25">
        <v>0</v>
      </c>
      <c r="J8258" s="1"/>
      <c r="K8258" s="1"/>
      <c r="L8258" s="1"/>
      <c r="M8258" s="1"/>
      <c r="N8258" s="1"/>
      <c r="AA8258" s="1"/>
      <c r="AB8258" s="1"/>
      <c r="AC8258" s="1"/>
    </row>
    <row r="8259" spans="2:29" x14ac:dyDescent="0.25">
      <c r="B8259" s="27">
        <f t="shared" ref="B8259:B8322" si="191">B8258+1/24</f>
        <v>39792.041666646641</v>
      </c>
      <c r="C8259" s="25">
        <v>1</v>
      </c>
      <c r="D8259" s="25">
        <v>9.6999999999999993</v>
      </c>
      <c r="E8259" s="25">
        <v>0</v>
      </c>
      <c r="J8259" s="1"/>
      <c r="K8259" s="1"/>
      <c r="L8259" s="1"/>
      <c r="M8259" s="1"/>
      <c r="N8259" s="1"/>
      <c r="AA8259" s="1"/>
      <c r="AB8259" s="1"/>
      <c r="AC8259" s="1"/>
    </row>
    <row r="8260" spans="2:29" x14ac:dyDescent="0.25">
      <c r="B8260" s="27">
        <f t="shared" si="191"/>
        <v>39792.083333313305</v>
      </c>
      <c r="C8260" s="25">
        <v>2</v>
      </c>
      <c r="D8260" s="25">
        <v>9.6</v>
      </c>
      <c r="E8260" s="25">
        <v>0</v>
      </c>
      <c r="J8260" s="1"/>
      <c r="K8260" s="1"/>
      <c r="L8260" s="1"/>
      <c r="M8260" s="1"/>
      <c r="N8260" s="1"/>
      <c r="AA8260" s="1"/>
      <c r="AB8260" s="1"/>
      <c r="AC8260" s="1"/>
    </row>
    <row r="8261" spans="2:29" x14ac:dyDescent="0.25">
      <c r="B8261" s="27">
        <f t="shared" si="191"/>
        <v>39792.124999979969</v>
      </c>
      <c r="C8261" s="25">
        <v>3</v>
      </c>
      <c r="D8261" s="25">
        <v>9.5</v>
      </c>
      <c r="E8261" s="25">
        <v>0</v>
      </c>
      <c r="J8261" s="1"/>
      <c r="K8261" s="1"/>
      <c r="L8261" s="1"/>
      <c r="M8261" s="1"/>
      <c r="N8261" s="1"/>
      <c r="AA8261" s="1"/>
      <c r="AB8261" s="1"/>
      <c r="AC8261" s="1"/>
    </row>
    <row r="8262" spans="2:29" x14ac:dyDescent="0.25">
      <c r="B8262" s="27">
        <f t="shared" si="191"/>
        <v>39792.166666646634</v>
      </c>
      <c r="C8262" s="25">
        <v>4</v>
      </c>
      <c r="D8262" s="25">
        <v>9.4</v>
      </c>
      <c r="E8262" s="25">
        <v>0</v>
      </c>
      <c r="J8262" s="1"/>
      <c r="K8262" s="1"/>
      <c r="L8262" s="1"/>
      <c r="M8262" s="1"/>
      <c r="N8262" s="1"/>
      <c r="AA8262" s="1"/>
      <c r="AB8262" s="1"/>
      <c r="AC8262" s="1"/>
    </row>
    <row r="8263" spans="2:29" x14ac:dyDescent="0.25">
      <c r="B8263" s="27">
        <f t="shared" si="191"/>
        <v>39792.208333313298</v>
      </c>
      <c r="C8263" s="25">
        <v>5</v>
      </c>
      <c r="D8263" s="25">
        <v>9.1</v>
      </c>
      <c r="E8263" s="25">
        <v>0</v>
      </c>
      <c r="J8263" s="1"/>
      <c r="K8263" s="1"/>
      <c r="L8263" s="1"/>
      <c r="M8263" s="1"/>
      <c r="N8263" s="1"/>
      <c r="AA8263" s="1"/>
      <c r="AB8263" s="1"/>
      <c r="AC8263" s="1"/>
    </row>
    <row r="8264" spans="2:29" x14ac:dyDescent="0.25">
      <c r="B8264" s="27">
        <f t="shared" si="191"/>
        <v>39792.249999979962</v>
      </c>
      <c r="C8264" s="25">
        <v>6</v>
      </c>
      <c r="D8264" s="25">
        <v>8.8000000000000007</v>
      </c>
      <c r="E8264" s="25">
        <v>0</v>
      </c>
      <c r="J8264" s="1"/>
      <c r="K8264" s="1"/>
      <c r="L8264" s="1"/>
      <c r="M8264" s="1"/>
      <c r="N8264" s="1"/>
      <c r="AA8264" s="1"/>
      <c r="AB8264" s="1"/>
      <c r="AC8264" s="1"/>
    </row>
    <row r="8265" spans="2:29" x14ac:dyDescent="0.25">
      <c r="B8265" s="27">
        <f t="shared" si="191"/>
        <v>39792.291666646626</v>
      </c>
      <c r="C8265" s="25">
        <v>7</v>
      </c>
      <c r="D8265" s="25">
        <v>8.8000000000000007</v>
      </c>
      <c r="E8265" s="25">
        <v>0</v>
      </c>
      <c r="J8265" s="1"/>
      <c r="K8265" s="1"/>
      <c r="L8265" s="1"/>
      <c r="M8265" s="1"/>
      <c r="N8265" s="1"/>
      <c r="AA8265" s="1"/>
      <c r="AB8265" s="1"/>
      <c r="AC8265" s="1"/>
    </row>
    <row r="8266" spans="2:29" x14ac:dyDescent="0.25">
      <c r="B8266" s="27">
        <f t="shared" si="191"/>
        <v>39792.33333331329</v>
      </c>
      <c r="C8266" s="25">
        <v>8</v>
      </c>
      <c r="D8266" s="25">
        <v>9.1</v>
      </c>
      <c r="E8266" s="25">
        <v>0</v>
      </c>
      <c r="J8266" s="1"/>
      <c r="K8266" s="1"/>
      <c r="L8266" s="1"/>
      <c r="M8266" s="1"/>
      <c r="N8266" s="1"/>
      <c r="AA8266" s="1"/>
      <c r="AB8266" s="1"/>
      <c r="AC8266" s="1"/>
    </row>
    <row r="8267" spans="2:29" x14ac:dyDescent="0.25">
      <c r="B8267" s="27">
        <f t="shared" si="191"/>
        <v>39792.374999979955</v>
      </c>
      <c r="C8267" s="25">
        <v>9</v>
      </c>
      <c r="D8267" s="25">
        <v>9.1999999999999993</v>
      </c>
      <c r="E8267" s="25">
        <v>8.7799999999999994</v>
      </c>
      <c r="J8267" s="1"/>
      <c r="K8267" s="1"/>
      <c r="L8267" s="1"/>
      <c r="M8267" s="1"/>
      <c r="N8267" s="1"/>
      <c r="AA8267" s="1"/>
      <c r="AB8267" s="1"/>
      <c r="AC8267" s="1"/>
    </row>
    <row r="8268" spans="2:29" x14ac:dyDescent="0.25">
      <c r="B8268" s="27">
        <f t="shared" si="191"/>
        <v>39792.416666646619</v>
      </c>
      <c r="C8268" s="25">
        <v>10</v>
      </c>
      <c r="D8268" s="25">
        <v>9.3000000000000007</v>
      </c>
      <c r="E8268" s="25">
        <v>71.989999999999995</v>
      </c>
      <c r="J8268" s="1"/>
      <c r="K8268" s="1"/>
      <c r="L8268" s="1"/>
      <c r="M8268" s="1"/>
      <c r="N8268" s="1"/>
      <c r="AA8268" s="1"/>
      <c r="AB8268" s="1"/>
      <c r="AC8268" s="1"/>
    </row>
    <row r="8269" spans="2:29" x14ac:dyDescent="0.25">
      <c r="B8269" s="27">
        <f t="shared" si="191"/>
        <v>39792.458333313283</v>
      </c>
      <c r="C8269" s="25">
        <v>11</v>
      </c>
      <c r="D8269" s="25">
        <v>9.9</v>
      </c>
      <c r="E8269" s="25">
        <v>252.46</v>
      </c>
      <c r="J8269" s="1"/>
      <c r="K8269" s="1"/>
      <c r="L8269" s="1"/>
      <c r="M8269" s="1"/>
      <c r="N8269" s="1"/>
      <c r="AA8269" s="1"/>
      <c r="AB8269" s="1"/>
      <c r="AC8269" s="1"/>
    </row>
    <row r="8270" spans="2:29" x14ac:dyDescent="0.25">
      <c r="B8270" s="27">
        <f t="shared" si="191"/>
        <v>39792.499999979947</v>
      </c>
      <c r="C8270" s="25">
        <v>12</v>
      </c>
      <c r="D8270" s="25">
        <v>10.8</v>
      </c>
      <c r="E8270" s="25">
        <v>457.31</v>
      </c>
      <c r="J8270" s="1"/>
      <c r="K8270" s="1"/>
      <c r="L8270" s="1"/>
      <c r="M8270" s="1"/>
      <c r="N8270" s="1"/>
      <c r="AA8270" s="1"/>
      <c r="AB8270" s="1"/>
      <c r="AC8270" s="1"/>
    </row>
    <row r="8271" spans="2:29" x14ac:dyDescent="0.25">
      <c r="B8271" s="27">
        <f t="shared" si="191"/>
        <v>39792.541666646612</v>
      </c>
      <c r="C8271" s="25">
        <v>13</v>
      </c>
      <c r="D8271" s="25">
        <v>11.5</v>
      </c>
      <c r="E8271" s="25">
        <v>479.81</v>
      </c>
      <c r="J8271" s="1"/>
      <c r="K8271" s="1"/>
      <c r="L8271" s="1"/>
      <c r="M8271" s="1"/>
      <c r="N8271" s="1"/>
      <c r="AA8271" s="1"/>
      <c r="AB8271" s="1"/>
      <c r="AC8271" s="1"/>
    </row>
    <row r="8272" spans="2:29" x14ac:dyDescent="0.25">
      <c r="B8272" s="27">
        <f t="shared" si="191"/>
        <v>39792.583333313276</v>
      </c>
      <c r="C8272" s="25">
        <v>14</v>
      </c>
      <c r="D8272" s="25">
        <v>12</v>
      </c>
      <c r="E8272" s="25">
        <v>440.63</v>
      </c>
      <c r="J8272" s="1"/>
      <c r="K8272" s="1"/>
      <c r="L8272" s="1"/>
      <c r="M8272" s="1"/>
      <c r="N8272" s="1"/>
      <c r="AA8272" s="1"/>
      <c r="AB8272" s="1"/>
      <c r="AC8272" s="1"/>
    </row>
    <row r="8273" spans="2:29" x14ac:dyDescent="0.25">
      <c r="B8273" s="27">
        <f t="shared" si="191"/>
        <v>39792.62499997994</v>
      </c>
      <c r="C8273" s="25">
        <v>15</v>
      </c>
      <c r="D8273" s="25">
        <v>12</v>
      </c>
      <c r="E8273" s="25">
        <v>343.3</v>
      </c>
      <c r="J8273" s="1"/>
      <c r="K8273" s="1"/>
      <c r="L8273" s="1"/>
      <c r="M8273" s="1"/>
      <c r="N8273" s="1"/>
      <c r="AA8273" s="1"/>
      <c r="AB8273" s="1"/>
      <c r="AC8273" s="1"/>
    </row>
    <row r="8274" spans="2:29" x14ac:dyDescent="0.25">
      <c r="B8274" s="27">
        <f t="shared" si="191"/>
        <v>39792.666666646604</v>
      </c>
      <c r="C8274" s="25">
        <v>16</v>
      </c>
      <c r="D8274" s="25">
        <v>11.9</v>
      </c>
      <c r="E8274" s="25">
        <v>198.86</v>
      </c>
      <c r="J8274" s="1"/>
      <c r="K8274" s="1"/>
      <c r="L8274" s="1"/>
      <c r="M8274" s="1"/>
      <c r="N8274" s="1"/>
      <c r="AA8274" s="1"/>
      <c r="AB8274" s="1"/>
      <c r="AC8274" s="1"/>
    </row>
    <row r="8275" spans="2:29" x14ac:dyDescent="0.25">
      <c r="B8275" s="27">
        <f t="shared" si="191"/>
        <v>39792.708333313269</v>
      </c>
      <c r="C8275" s="25">
        <v>17</v>
      </c>
      <c r="D8275" s="25">
        <v>11</v>
      </c>
      <c r="E8275" s="25">
        <v>35.549999999999997</v>
      </c>
      <c r="J8275" s="1"/>
      <c r="K8275" s="1"/>
      <c r="L8275" s="1"/>
      <c r="M8275" s="1"/>
      <c r="N8275" s="1"/>
      <c r="AA8275" s="1"/>
      <c r="AB8275" s="1"/>
      <c r="AC8275" s="1"/>
    </row>
    <row r="8276" spans="2:29" x14ac:dyDescent="0.25">
      <c r="B8276" s="27">
        <f t="shared" si="191"/>
        <v>39792.749999979933</v>
      </c>
      <c r="C8276" s="25">
        <v>18</v>
      </c>
      <c r="D8276" s="25">
        <v>10.199999999999999</v>
      </c>
      <c r="E8276" s="25">
        <v>0</v>
      </c>
      <c r="J8276" s="1"/>
      <c r="K8276" s="1"/>
      <c r="L8276" s="1"/>
      <c r="M8276" s="1"/>
      <c r="N8276" s="1"/>
      <c r="AA8276" s="1"/>
      <c r="AB8276" s="1"/>
      <c r="AC8276" s="1"/>
    </row>
    <row r="8277" spans="2:29" x14ac:dyDescent="0.25">
      <c r="B8277" s="27">
        <f t="shared" si="191"/>
        <v>39792.791666646597</v>
      </c>
      <c r="C8277" s="25">
        <v>19</v>
      </c>
      <c r="D8277" s="25">
        <v>9.9</v>
      </c>
      <c r="E8277" s="25">
        <v>0</v>
      </c>
      <c r="J8277" s="1"/>
      <c r="K8277" s="1"/>
      <c r="L8277" s="1"/>
      <c r="M8277" s="1"/>
      <c r="N8277" s="1"/>
      <c r="AA8277" s="1"/>
      <c r="AB8277" s="1"/>
      <c r="AC8277" s="1"/>
    </row>
    <row r="8278" spans="2:29" x14ac:dyDescent="0.25">
      <c r="B8278" s="27">
        <f t="shared" si="191"/>
        <v>39792.833333313261</v>
      </c>
      <c r="C8278" s="25">
        <v>20</v>
      </c>
      <c r="D8278" s="25">
        <v>9.9</v>
      </c>
      <c r="E8278" s="25">
        <v>0</v>
      </c>
      <c r="J8278" s="1"/>
      <c r="K8278" s="1"/>
      <c r="L8278" s="1"/>
      <c r="M8278" s="1"/>
      <c r="N8278" s="1"/>
      <c r="AA8278" s="1"/>
      <c r="AB8278" s="1"/>
      <c r="AC8278" s="1"/>
    </row>
    <row r="8279" spans="2:29" x14ac:dyDescent="0.25">
      <c r="B8279" s="27">
        <f t="shared" si="191"/>
        <v>39792.874999979926</v>
      </c>
      <c r="C8279" s="25">
        <v>21</v>
      </c>
      <c r="D8279" s="25">
        <v>9.8000000000000007</v>
      </c>
      <c r="E8279" s="25">
        <v>0</v>
      </c>
      <c r="J8279" s="1"/>
      <c r="K8279" s="1"/>
      <c r="L8279" s="1"/>
      <c r="M8279" s="1"/>
      <c r="N8279" s="1"/>
      <c r="AA8279" s="1"/>
      <c r="AB8279" s="1"/>
      <c r="AC8279" s="1"/>
    </row>
    <row r="8280" spans="2:29" x14ac:dyDescent="0.25">
      <c r="B8280" s="27">
        <f t="shared" si="191"/>
        <v>39792.91666664659</v>
      </c>
      <c r="C8280" s="25">
        <v>22</v>
      </c>
      <c r="D8280" s="25">
        <v>9.8000000000000007</v>
      </c>
      <c r="E8280" s="25">
        <v>0</v>
      </c>
      <c r="J8280" s="1"/>
      <c r="K8280" s="1"/>
      <c r="L8280" s="1"/>
      <c r="M8280" s="1"/>
      <c r="N8280" s="1"/>
      <c r="AA8280" s="1"/>
      <c r="AB8280" s="1"/>
      <c r="AC8280" s="1"/>
    </row>
    <row r="8281" spans="2:29" x14ac:dyDescent="0.25">
      <c r="B8281" s="27">
        <f t="shared" si="191"/>
        <v>39792.958333313254</v>
      </c>
      <c r="C8281" s="25">
        <v>23</v>
      </c>
      <c r="D8281" s="25">
        <v>9.6999999999999993</v>
      </c>
      <c r="E8281" s="25">
        <v>0</v>
      </c>
      <c r="J8281" s="1"/>
      <c r="K8281" s="1"/>
      <c r="L8281" s="1"/>
      <c r="M8281" s="1"/>
      <c r="N8281" s="1"/>
      <c r="AA8281" s="1"/>
      <c r="AB8281" s="1"/>
      <c r="AC8281" s="1"/>
    </row>
    <row r="8282" spans="2:29" x14ac:dyDescent="0.25">
      <c r="B8282" s="27">
        <f t="shared" si="191"/>
        <v>39792.999999979918</v>
      </c>
      <c r="C8282" s="25">
        <v>0</v>
      </c>
      <c r="D8282" s="25">
        <v>9.5</v>
      </c>
      <c r="E8282" s="25">
        <v>0</v>
      </c>
      <c r="J8282" s="1"/>
      <c r="K8282" s="1"/>
      <c r="L8282" s="1"/>
      <c r="M8282" s="1"/>
      <c r="N8282" s="1"/>
      <c r="AA8282" s="1"/>
      <c r="AB8282" s="1"/>
      <c r="AC8282" s="1"/>
    </row>
    <row r="8283" spans="2:29" x14ac:dyDescent="0.25">
      <c r="B8283" s="27">
        <f t="shared" si="191"/>
        <v>39793.041666646583</v>
      </c>
      <c r="C8283" s="25">
        <v>1</v>
      </c>
      <c r="D8283" s="25">
        <v>9.5</v>
      </c>
      <c r="E8283" s="25">
        <v>0</v>
      </c>
      <c r="J8283" s="1"/>
      <c r="K8283" s="1"/>
      <c r="L8283" s="1"/>
      <c r="M8283" s="1"/>
      <c r="N8283" s="1"/>
      <c r="AA8283" s="1"/>
      <c r="AB8283" s="1"/>
      <c r="AC8283" s="1"/>
    </row>
    <row r="8284" spans="2:29" x14ac:dyDescent="0.25">
      <c r="B8284" s="27">
        <f t="shared" si="191"/>
        <v>39793.083333313247</v>
      </c>
      <c r="C8284" s="25">
        <v>2</v>
      </c>
      <c r="D8284" s="25">
        <v>9.6</v>
      </c>
      <c r="E8284" s="25">
        <v>0</v>
      </c>
      <c r="J8284" s="1"/>
      <c r="K8284" s="1"/>
      <c r="L8284" s="1"/>
      <c r="M8284" s="1"/>
      <c r="N8284" s="1"/>
      <c r="AA8284" s="1"/>
      <c r="AB8284" s="1"/>
      <c r="AC8284" s="1"/>
    </row>
    <row r="8285" spans="2:29" x14ac:dyDescent="0.25">
      <c r="B8285" s="27">
        <f t="shared" si="191"/>
        <v>39793.124999979911</v>
      </c>
      <c r="C8285" s="25">
        <v>3</v>
      </c>
      <c r="D8285" s="25">
        <v>9.8000000000000007</v>
      </c>
      <c r="E8285" s="25">
        <v>0</v>
      </c>
      <c r="J8285" s="1"/>
      <c r="K8285" s="1"/>
      <c r="L8285" s="1"/>
      <c r="M8285" s="1"/>
      <c r="N8285" s="1"/>
      <c r="AA8285" s="1"/>
      <c r="AB8285" s="1"/>
      <c r="AC8285" s="1"/>
    </row>
    <row r="8286" spans="2:29" x14ac:dyDescent="0.25">
      <c r="B8286" s="27">
        <f t="shared" si="191"/>
        <v>39793.166666646575</v>
      </c>
      <c r="C8286" s="25">
        <v>4</v>
      </c>
      <c r="D8286" s="25">
        <v>9.8000000000000007</v>
      </c>
      <c r="E8286" s="25">
        <v>0</v>
      </c>
      <c r="J8286" s="1"/>
      <c r="K8286" s="1"/>
      <c r="L8286" s="1"/>
      <c r="M8286" s="1"/>
      <c r="N8286" s="1"/>
      <c r="AA8286" s="1"/>
      <c r="AB8286" s="1"/>
      <c r="AC8286" s="1"/>
    </row>
    <row r="8287" spans="2:29" x14ac:dyDescent="0.25">
      <c r="B8287" s="27">
        <f t="shared" si="191"/>
        <v>39793.20833331324</v>
      </c>
      <c r="C8287" s="25">
        <v>5</v>
      </c>
      <c r="D8287" s="25">
        <v>9.6999999999999993</v>
      </c>
      <c r="E8287" s="25">
        <v>0</v>
      </c>
      <c r="J8287" s="1"/>
      <c r="K8287" s="1"/>
      <c r="L8287" s="1"/>
      <c r="M8287" s="1"/>
      <c r="N8287" s="1"/>
      <c r="AA8287" s="1"/>
      <c r="AB8287" s="1"/>
      <c r="AC8287" s="1"/>
    </row>
    <row r="8288" spans="2:29" x14ac:dyDescent="0.25">
      <c r="B8288" s="27">
        <f t="shared" si="191"/>
        <v>39793.249999979904</v>
      </c>
      <c r="C8288" s="25">
        <v>6</v>
      </c>
      <c r="D8288" s="25">
        <v>9.9</v>
      </c>
      <c r="E8288" s="25">
        <v>0</v>
      </c>
      <c r="J8288" s="1"/>
      <c r="K8288" s="1"/>
      <c r="L8288" s="1"/>
      <c r="M8288" s="1"/>
      <c r="N8288" s="1"/>
      <c r="AA8288" s="1"/>
      <c r="AB8288" s="1"/>
      <c r="AC8288" s="1"/>
    </row>
    <row r="8289" spans="2:29" x14ac:dyDescent="0.25">
      <c r="B8289" s="27">
        <f t="shared" si="191"/>
        <v>39793.291666646568</v>
      </c>
      <c r="C8289" s="25">
        <v>7</v>
      </c>
      <c r="D8289" s="25">
        <v>10.1</v>
      </c>
      <c r="E8289" s="25">
        <v>0</v>
      </c>
      <c r="J8289" s="1"/>
      <c r="K8289" s="1"/>
      <c r="L8289" s="1"/>
      <c r="M8289" s="1"/>
      <c r="N8289" s="1"/>
      <c r="AA8289" s="1"/>
      <c r="AB8289" s="1"/>
      <c r="AC8289" s="1"/>
    </row>
    <row r="8290" spans="2:29" x14ac:dyDescent="0.25">
      <c r="B8290" s="27">
        <f t="shared" si="191"/>
        <v>39793.333333313232</v>
      </c>
      <c r="C8290" s="25">
        <v>8</v>
      </c>
      <c r="D8290" s="25">
        <v>10.3</v>
      </c>
      <c r="E8290" s="25">
        <v>0</v>
      </c>
      <c r="J8290" s="1"/>
      <c r="K8290" s="1"/>
      <c r="L8290" s="1"/>
      <c r="M8290" s="1"/>
      <c r="N8290" s="1"/>
      <c r="AA8290" s="1"/>
      <c r="AB8290" s="1"/>
      <c r="AC8290" s="1"/>
    </row>
    <row r="8291" spans="2:29" x14ac:dyDescent="0.25">
      <c r="B8291" s="27">
        <f t="shared" si="191"/>
        <v>39793.374999979897</v>
      </c>
      <c r="C8291" s="25">
        <v>9</v>
      </c>
      <c r="D8291" s="25">
        <v>10.8</v>
      </c>
      <c r="E8291" s="25">
        <v>9.68</v>
      </c>
      <c r="J8291" s="1"/>
      <c r="K8291" s="1"/>
      <c r="L8291" s="1"/>
      <c r="M8291" s="1"/>
      <c r="N8291" s="1"/>
      <c r="AA8291" s="1"/>
      <c r="AB8291" s="1"/>
      <c r="AC8291" s="1"/>
    </row>
    <row r="8292" spans="2:29" x14ac:dyDescent="0.25">
      <c r="B8292" s="27">
        <f t="shared" si="191"/>
        <v>39793.416666646561</v>
      </c>
      <c r="C8292" s="25">
        <v>10</v>
      </c>
      <c r="D8292" s="25">
        <v>11.2</v>
      </c>
      <c r="E8292" s="25">
        <v>21.63</v>
      </c>
      <c r="J8292" s="1"/>
      <c r="K8292" s="1"/>
      <c r="L8292" s="1"/>
      <c r="M8292" s="1"/>
      <c r="N8292" s="1"/>
      <c r="AA8292" s="1"/>
      <c r="AB8292" s="1"/>
      <c r="AC8292" s="1"/>
    </row>
    <row r="8293" spans="2:29" x14ac:dyDescent="0.25">
      <c r="B8293" s="27">
        <f t="shared" si="191"/>
        <v>39793.458333313225</v>
      </c>
      <c r="C8293" s="25">
        <v>11</v>
      </c>
      <c r="D8293" s="25">
        <v>11.8</v>
      </c>
      <c r="E8293" s="25">
        <v>64.430000000000007</v>
      </c>
      <c r="J8293" s="1"/>
      <c r="K8293" s="1"/>
      <c r="L8293" s="1"/>
      <c r="M8293" s="1"/>
      <c r="N8293" s="1"/>
      <c r="AA8293" s="1"/>
      <c r="AB8293" s="1"/>
      <c r="AC8293" s="1"/>
    </row>
    <row r="8294" spans="2:29" x14ac:dyDescent="0.25">
      <c r="B8294" s="27">
        <f t="shared" si="191"/>
        <v>39793.499999979889</v>
      </c>
      <c r="C8294" s="25">
        <v>12</v>
      </c>
      <c r="D8294" s="25">
        <v>11.8</v>
      </c>
      <c r="E8294" s="25">
        <v>260.14</v>
      </c>
      <c r="J8294" s="1"/>
      <c r="K8294" s="1"/>
      <c r="L8294" s="1"/>
      <c r="M8294" s="1"/>
      <c r="N8294" s="1"/>
      <c r="AA8294" s="1"/>
      <c r="AB8294" s="1"/>
      <c r="AC8294" s="1"/>
    </row>
    <row r="8295" spans="2:29" x14ac:dyDescent="0.25">
      <c r="B8295" s="27">
        <f t="shared" si="191"/>
        <v>39793.541666646553</v>
      </c>
      <c r="C8295" s="25">
        <v>13</v>
      </c>
      <c r="D8295" s="25">
        <v>12.7</v>
      </c>
      <c r="E8295" s="25">
        <v>465.29</v>
      </c>
      <c r="J8295" s="1"/>
      <c r="K8295" s="1"/>
      <c r="L8295" s="1"/>
      <c r="M8295" s="1"/>
      <c r="N8295" s="1"/>
      <c r="AA8295" s="1"/>
      <c r="AB8295" s="1"/>
      <c r="AC8295" s="1"/>
    </row>
    <row r="8296" spans="2:29" x14ac:dyDescent="0.25">
      <c r="B8296" s="27">
        <f t="shared" si="191"/>
        <v>39793.583333313218</v>
      </c>
      <c r="C8296" s="25">
        <v>14</v>
      </c>
      <c r="D8296" s="25">
        <v>13.1</v>
      </c>
      <c r="E8296" s="25">
        <v>276.04000000000002</v>
      </c>
      <c r="J8296" s="1"/>
      <c r="K8296" s="1"/>
      <c r="L8296" s="1"/>
      <c r="M8296" s="1"/>
      <c r="N8296" s="1"/>
      <c r="AA8296" s="1"/>
      <c r="AB8296" s="1"/>
      <c r="AC8296" s="1"/>
    </row>
    <row r="8297" spans="2:29" x14ac:dyDescent="0.25">
      <c r="B8297" s="27">
        <f t="shared" si="191"/>
        <v>39793.624999979882</v>
      </c>
      <c r="C8297" s="25">
        <v>15</v>
      </c>
      <c r="D8297" s="25">
        <v>13</v>
      </c>
      <c r="E8297" s="25">
        <v>42.75</v>
      </c>
      <c r="J8297" s="1"/>
      <c r="K8297" s="1"/>
      <c r="L8297" s="1"/>
      <c r="M8297" s="1"/>
      <c r="N8297" s="1"/>
      <c r="AA8297" s="1"/>
      <c r="AB8297" s="1"/>
      <c r="AC8297" s="1"/>
    </row>
    <row r="8298" spans="2:29" x14ac:dyDescent="0.25">
      <c r="B8298" s="27">
        <f t="shared" si="191"/>
        <v>39793.666666646546</v>
      </c>
      <c r="C8298" s="25">
        <v>16</v>
      </c>
      <c r="D8298" s="25">
        <v>13</v>
      </c>
      <c r="E8298" s="25">
        <v>83.45</v>
      </c>
      <c r="J8298" s="1"/>
      <c r="K8298" s="1"/>
      <c r="L8298" s="1"/>
      <c r="M8298" s="1"/>
      <c r="N8298" s="1"/>
      <c r="AA8298" s="1"/>
      <c r="AB8298" s="1"/>
      <c r="AC8298" s="1"/>
    </row>
    <row r="8299" spans="2:29" x14ac:dyDescent="0.25">
      <c r="B8299" s="27">
        <f t="shared" si="191"/>
        <v>39793.70833331321</v>
      </c>
      <c r="C8299" s="25">
        <v>17</v>
      </c>
      <c r="D8299" s="25">
        <v>12.7</v>
      </c>
      <c r="E8299" s="25">
        <v>27.25</v>
      </c>
      <c r="J8299" s="1"/>
      <c r="K8299" s="1"/>
      <c r="L8299" s="1"/>
      <c r="M8299" s="1"/>
      <c r="N8299" s="1"/>
      <c r="AA8299" s="1"/>
      <c r="AB8299" s="1"/>
      <c r="AC8299" s="1"/>
    </row>
    <row r="8300" spans="2:29" x14ac:dyDescent="0.25">
      <c r="B8300" s="27">
        <f t="shared" si="191"/>
        <v>39793.749999979875</v>
      </c>
      <c r="C8300" s="25">
        <v>18</v>
      </c>
      <c r="D8300" s="25">
        <v>12.2</v>
      </c>
      <c r="E8300" s="25">
        <v>0</v>
      </c>
      <c r="J8300" s="1"/>
      <c r="K8300" s="1"/>
      <c r="L8300" s="1"/>
      <c r="M8300" s="1"/>
      <c r="N8300" s="1"/>
      <c r="AA8300" s="1"/>
      <c r="AB8300" s="1"/>
      <c r="AC8300" s="1"/>
    </row>
    <row r="8301" spans="2:29" x14ac:dyDescent="0.25">
      <c r="B8301" s="27">
        <f t="shared" si="191"/>
        <v>39793.791666646539</v>
      </c>
      <c r="C8301" s="25">
        <v>19</v>
      </c>
      <c r="D8301" s="25">
        <v>12.3</v>
      </c>
      <c r="E8301" s="25">
        <v>0</v>
      </c>
      <c r="J8301" s="1"/>
      <c r="K8301" s="1"/>
      <c r="L8301" s="1"/>
      <c r="M8301" s="1"/>
      <c r="N8301" s="1"/>
      <c r="AA8301" s="1"/>
      <c r="AB8301" s="1"/>
      <c r="AC8301" s="1"/>
    </row>
    <row r="8302" spans="2:29" x14ac:dyDescent="0.25">
      <c r="B8302" s="27">
        <f t="shared" si="191"/>
        <v>39793.833333313203</v>
      </c>
      <c r="C8302" s="25">
        <v>20</v>
      </c>
      <c r="D8302" s="25">
        <v>12.6</v>
      </c>
      <c r="E8302" s="25">
        <v>0</v>
      </c>
      <c r="J8302" s="1"/>
      <c r="K8302" s="1"/>
      <c r="L8302" s="1"/>
      <c r="M8302" s="1"/>
      <c r="N8302" s="1"/>
      <c r="AA8302" s="1"/>
      <c r="AB8302" s="1"/>
      <c r="AC8302" s="1"/>
    </row>
    <row r="8303" spans="2:29" x14ac:dyDescent="0.25">
      <c r="B8303" s="27">
        <f t="shared" si="191"/>
        <v>39793.874999979867</v>
      </c>
      <c r="C8303" s="25">
        <v>21</v>
      </c>
      <c r="D8303" s="25">
        <v>12.9</v>
      </c>
      <c r="E8303" s="25">
        <v>0</v>
      </c>
      <c r="J8303" s="1"/>
      <c r="K8303" s="1"/>
      <c r="L8303" s="1"/>
      <c r="M8303" s="1"/>
      <c r="N8303" s="1"/>
      <c r="AA8303" s="1"/>
      <c r="AB8303" s="1"/>
      <c r="AC8303" s="1"/>
    </row>
    <row r="8304" spans="2:29" x14ac:dyDescent="0.25">
      <c r="B8304" s="27">
        <f t="shared" si="191"/>
        <v>39793.916666646532</v>
      </c>
      <c r="C8304" s="25">
        <v>22</v>
      </c>
      <c r="D8304" s="25">
        <v>12.4</v>
      </c>
      <c r="E8304" s="25">
        <v>0</v>
      </c>
      <c r="J8304" s="1"/>
      <c r="K8304" s="1"/>
      <c r="L8304" s="1"/>
      <c r="M8304" s="1"/>
      <c r="N8304" s="1"/>
      <c r="AA8304" s="1"/>
      <c r="AB8304" s="1"/>
      <c r="AC8304" s="1"/>
    </row>
    <row r="8305" spans="2:29" x14ac:dyDescent="0.25">
      <c r="B8305" s="27">
        <f t="shared" si="191"/>
        <v>39793.958333313196</v>
      </c>
      <c r="C8305" s="25">
        <v>23</v>
      </c>
      <c r="D8305" s="25">
        <v>12.1</v>
      </c>
      <c r="E8305" s="25">
        <v>0</v>
      </c>
      <c r="J8305" s="1"/>
      <c r="K8305" s="1"/>
      <c r="L8305" s="1"/>
      <c r="M8305" s="1"/>
      <c r="N8305" s="1"/>
      <c r="AA8305" s="1"/>
      <c r="AB8305" s="1"/>
      <c r="AC8305" s="1"/>
    </row>
    <row r="8306" spans="2:29" x14ac:dyDescent="0.25">
      <c r="B8306" s="27">
        <f t="shared" si="191"/>
        <v>39793.99999997986</v>
      </c>
      <c r="C8306" s="25">
        <v>0</v>
      </c>
      <c r="D8306" s="25">
        <v>12.3</v>
      </c>
      <c r="E8306" s="25">
        <v>0</v>
      </c>
      <c r="J8306" s="1"/>
      <c r="K8306" s="1"/>
      <c r="L8306" s="1"/>
      <c r="M8306" s="1"/>
      <c r="N8306" s="1"/>
      <c r="AA8306" s="1"/>
      <c r="AB8306" s="1"/>
      <c r="AC8306" s="1"/>
    </row>
    <row r="8307" spans="2:29" x14ac:dyDescent="0.25">
      <c r="B8307" s="27">
        <f t="shared" si="191"/>
        <v>39794.041666646524</v>
      </c>
      <c r="C8307" s="25">
        <v>1</v>
      </c>
      <c r="D8307" s="25">
        <v>12.1</v>
      </c>
      <c r="E8307" s="25">
        <v>0</v>
      </c>
      <c r="J8307" s="1"/>
      <c r="K8307" s="1"/>
      <c r="L8307" s="1"/>
      <c r="M8307" s="1"/>
      <c r="N8307" s="1"/>
      <c r="AA8307" s="1"/>
      <c r="AB8307" s="1"/>
      <c r="AC8307" s="1"/>
    </row>
    <row r="8308" spans="2:29" x14ac:dyDescent="0.25">
      <c r="B8308" s="27">
        <f t="shared" si="191"/>
        <v>39794.083333313189</v>
      </c>
      <c r="C8308" s="25">
        <v>2</v>
      </c>
      <c r="D8308" s="25">
        <v>11.6</v>
      </c>
      <c r="E8308" s="25">
        <v>0</v>
      </c>
      <c r="J8308" s="1"/>
      <c r="K8308" s="1"/>
      <c r="L8308" s="1"/>
      <c r="M8308" s="1"/>
      <c r="N8308" s="1"/>
      <c r="AA8308" s="1"/>
      <c r="AB8308" s="1"/>
      <c r="AC8308" s="1"/>
    </row>
    <row r="8309" spans="2:29" x14ac:dyDescent="0.25">
      <c r="B8309" s="27">
        <f t="shared" si="191"/>
        <v>39794.124999979853</v>
      </c>
      <c r="C8309" s="25">
        <v>3</v>
      </c>
      <c r="D8309" s="25">
        <v>11.5</v>
      </c>
      <c r="E8309" s="25">
        <v>0</v>
      </c>
      <c r="J8309" s="1"/>
      <c r="K8309" s="1"/>
      <c r="L8309" s="1"/>
      <c r="M8309" s="1"/>
      <c r="N8309" s="1"/>
      <c r="AA8309" s="1"/>
      <c r="AB8309" s="1"/>
      <c r="AC8309" s="1"/>
    </row>
    <row r="8310" spans="2:29" x14ac:dyDescent="0.25">
      <c r="B8310" s="27">
        <f t="shared" si="191"/>
        <v>39794.166666646517</v>
      </c>
      <c r="C8310" s="25">
        <v>4</v>
      </c>
      <c r="D8310" s="25">
        <v>11.7</v>
      </c>
      <c r="E8310" s="25">
        <v>0</v>
      </c>
      <c r="J8310" s="1"/>
      <c r="K8310" s="1"/>
      <c r="L8310" s="1"/>
      <c r="M8310" s="1"/>
      <c r="N8310" s="1"/>
      <c r="AA8310" s="1"/>
      <c r="AB8310" s="1"/>
      <c r="AC8310" s="1"/>
    </row>
    <row r="8311" spans="2:29" x14ac:dyDescent="0.25">
      <c r="B8311" s="27">
        <f t="shared" si="191"/>
        <v>39794.208333313181</v>
      </c>
      <c r="C8311" s="25">
        <v>5</v>
      </c>
      <c r="D8311" s="25">
        <v>11.9</v>
      </c>
      <c r="E8311" s="25">
        <v>0</v>
      </c>
      <c r="J8311" s="1"/>
      <c r="K8311" s="1"/>
      <c r="L8311" s="1"/>
      <c r="M8311" s="1"/>
      <c r="N8311" s="1"/>
      <c r="AA8311" s="1"/>
      <c r="AB8311" s="1"/>
      <c r="AC8311" s="1"/>
    </row>
    <row r="8312" spans="2:29" x14ac:dyDescent="0.25">
      <c r="B8312" s="27">
        <f t="shared" si="191"/>
        <v>39794.249999979846</v>
      </c>
      <c r="C8312" s="25">
        <v>6</v>
      </c>
      <c r="D8312" s="25">
        <v>11.9</v>
      </c>
      <c r="E8312" s="25">
        <v>0</v>
      </c>
      <c r="J8312" s="1"/>
      <c r="K8312" s="1"/>
      <c r="L8312" s="1"/>
      <c r="M8312" s="1"/>
      <c r="N8312" s="1"/>
      <c r="AA8312" s="1"/>
      <c r="AB8312" s="1"/>
      <c r="AC8312" s="1"/>
    </row>
    <row r="8313" spans="2:29" x14ac:dyDescent="0.25">
      <c r="B8313" s="27">
        <f t="shared" si="191"/>
        <v>39794.29166664651</v>
      </c>
      <c r="C8313" s="25">
        <v>7</v>
      </c>
      <c r="D8313" s="25">
        <v>11.7</v>
      </c>
      <c r="E8313" s="25">
        <v>0</v>
      </c>
      <c r="J8313" s="1"/>
      <c r="K8313" s="1"/>
      <c r="L8313" s="1"/>
      <c r="M8313" s="1"/>
      <c r="N8313" s="1"/>
      <c r="AA8313" s="1"/>
      <c r="AB8313" s="1"/>
      <c r="AC8313" s="1"/>
    </row>
    <row r="8314" spans="2:29" x14ac:dyDescent="0.25">
      <c r="B8314" s="27">
        <f t="shared" si="191"/>
        <v>39794.333333313174</v>
      </c>
      <c r="C8314" s="25">
        <v>8</v>
      </c>
      <c r="D8314" s="25">
        <v>11.6</v>
      </c>
      <c r="E8314" s="25">
        <v>0</v>
      </c>
      <c r="J8314" s="1"/>
      <c r="K8314" s="1"/>
      <c r="L8314" s="1"/>
      <c r="M8314" s="1"/>
      <c r="N8314" s="1"/>
      <c r="AA8314" s="1"/>
      <c r="AB8314" s="1"/>
      <c r="AC8314" s="1"/>
    </row>
    <row r="8315" spans="2:29" x14ac:dyDescent="0.25">
      <c r="B8315" s="27">
        <f t="shared" si="191"/>
        <v>39794.374999979838</v>
      </c>
      <c r="C8315" s="25">
        <v>9</v>
      </c>
      <c r="D8315" s="25">
        <v>11.7</v>
      </c>
      <c r="E8315" s="25">
        <v>75.73</v>
      </c>
      <c r="J8315" s="1"/>
      <c r="K8315" s="1"/>
      <c r="L8315" s="1"/>
      <c r="M8315" s="1"/>
      <c r="N8315" s="1"/>
      <c r="AA8315" s="1"/>
      <c r="AB8315" s="1"/>
      <c r="AC8315" s="1"/>
    </row>
    <row r="8316" spans="2:29" x14ac:dyDescent="0.25">
      <c r="B8316" s="27">
        <f t="shared" si="191"/>
        <v>39794.416666646503</v>
      </c>
      <c r="C8316" s="25">
        <v>10</v>
      </c>
      <c r="D8316" s="25">
        <v>12.4</v>
      </c>
      <c r="E8316" s="25">
        <v>223.11</v>
      </c>
      <c r="J8316" s="1"/>
      <c r="K8316" s="1"/>
      <c r="L8316" s="1"/>
      <c r="M8316" s="1"/>
      <c r="N8316" s="1"/>
      <c r="AA8316" s="1"/>
      <c r="AB8316" s="1"/>
      <c r="AC8316" s="1"/>
    </row>
    <row r="8317" spans="2:29" x14ac:dyDescent="0.25">
      <c r="B8317" s="27">
        <f t="shared" si="191"/>
        <v>39794.458333313167</v>
      </c>
      <c r="C8317" s="25">
        <v>11</v>
      </c>
      <c r="D8317" s="25">
        <v>13.4</v>
      </c>
      <c r="E8317" s="25">
        <v>332.33</v>
      </c>
      <c r="J8317" s="1"/>
      <c r="K8317" s="1"/>
      <c r="L8317" s="1"/>
      <c r="M8317" s="1"/>
      <c r="N8317" s="1"/>
      <c r="AA8317" s="1"/>
      <c r="AB8317" s="1"/>
      <c r="AC8317" s="1"/>
    </row>
    <row r="8318" spans="2:29" x14ac:dyDescent="0.25">
      <c r="B8318" s="27">
        <f t="shared" si="191"/>
        <v>39794.499999979831</v>
      </c>
      <c r="C8318" s="25">
        <v>0</v>
      </c>
      <c r="D8318" s="25">
        <v>11.8</v>
      </c>
      <c r="E8318" s="25">
        <v>260.14</v>
      </c>
      <c r="J8318" s="1"/>
      <c r="K8318" s="1"/>
      <c r="L8318" s="1"/>
      <c r="M8318" s="1"/>
      <c r="N8318" s="1"/>
      <c r="AA8318" s="1"/>
      <c r="AB8318" s="1"/>
      <c r="AC8318" s="1"/>
    </row>
    <row r="8319" spans="2:29" x14ac:dyDescent="0.25">
      <c r="B8319" s="27">
        <f t="shared" si="191"/>
        <v>39794.541666646495</v>
      </c>
      <c r="C8319" s="25">
        <v>0</v>
      </c>
      <c r="D8319" s="25">
        <v>12.7</v>
      </c>
      <c r="E8319" s="25">
        <v>465.29</v>
      </c>
      <c r="J8319" s="1"/>
      <c r="K8319" s="1"/>
      <c r="L8319" s="1"/>
      <c r="M8319" s="1"/>
      <c r="N8319" s="1"/>
      <c r="AA8319" s="1"/>
      <c r="AB8319" s="1"/>
      <c r="AC8319" s="1"/>
    </row>
    <row r="8320" spans="2:29" x14ac:dyDescent="0.25">
      <c r="B8320" s="27">
        <f t="shared" si="191"/>
        <v>39794.58333331316</v>
      </c>
      <c r="C8320" s="25">
        <v>0</v>
      </c>
      <c r="D8320" s="25">
        <v>13.1</v>
      </c>
      <c r="E8320" s="25">
        <v>276.04000000000002</v>
      </c>
      <c r="J8320" s="1"/>
      <c r="K8320" s="1"/>
      <c r="L8320" s="1"/>
      <c r="M8320" s="1"/>
      <c r="N8320" s="1"/>
      <c r="AA8320" s="1"/>
      <c r="AB8320" s="1"/>
      <c r="AC8320" s="1"/>
    </row>
    <row r="8321" spans="2:29" x14ac:dyDescent="0.25">
      <c r="B8321" s="27">
        <f t="shared" si="191"/>
        <v>39794.624999979824</v>
      </c>
      <c r="C8321" s="25">
        <v>0</v>
      </c>
      <c r="D8321" s="25">
        <v>13</v>
      </c>
      <c r="E8321" s="25">
        <v>42.75</v>
      </c>
      <c r="J8321" s="1"/>
      <c r="K8321" s="1"/>
      <c r="L8321" s="1"/>
      <c r="M8321" s="1"/>
      <c r="N8321" s="1"/>
      <c r="AA8321" s="1"/>
      <c r="AB8321" s="1"/>
      <c r="AC8321" s="1"/>
    </row>
    <row r="8322" spans="2:29" x14ac:dyDescent="0.25">
      <c r="B8322" s="27">
        <f t="shared" si="191"/>
        <v>39794.666666646488</v>
      </c>
      <c r="C8322" s="25">
        <v>0</v>
      </c>
      <c r="D8322" s="25">
        <v>13</v>
      </c>
      <c r="E8322" s="25">
        <v>83.45</v>
      </c>
      <c r="J8322" s="1"/>
      <c r="K8322" s="1"/>
      <c r="L8322" s="1"/>
      <c r="M8322" s="1"/>
      <c r="N8322" s="1"/>
      <c r="AA8322" s="1"/>
      <c r="AB8322" s="1"/>
      <c r="AC8322" s="1"/>
    </row>
    <row r="8323" spans="2:29" x14ac:dyDescent="0.25">
      <c r="B8323" s="27">
        <f t="shared" ref="B8323:B8386" si="192">B8322+1/24</f>
        <v>39794.708333313152</v>
      </c>
      <c r="C8323" s="25">
        <v>0</v>
      </c>
      <c r="D8323" s="25">
        <v>12.7</v>
      </c>
      <c r="E8323" s="25">
        <v>27.25</v>
      </c>
      <c r="J8323" s="1"/>
      <c r="K8323" s="1"/>
      <c r="L8323" s="1"/>
      <c r="M8323" s="1"/>
      <c r="N8323" s="1"/>
      <c r="AA8323" s="1"/>
      <c r="AB8323" s="1"/>
      <c r="AC8323" s="1"/>
    </row>
    <row r="8324" spans="2:29" x14ac:dyDescent="0.25">
      <c r="B8324" s="27">
        <f t="shared" si="192"/>
        <v>39794.749999979816</v>
      </c>
      <c r="C8324" s="25">
        <v>0</v>
      </c>
      <c r="D8324" s="25">
        <v>12.2</v>
      </c>
      <c r="E8324" s="25">
        <v>0</v>
      </c>
      <c r="J8324" s="1"/>
      <c r="K8324" s="1"/>
      <c r="L8324" s="1"/>
      <c r="M8324" s="1"/>
      <c r="N8324" s="1"/>
      <c r="AA8324" s="1"/>
      <c r="AB8324" s="1"/>
      <c r="AC8324" s="1"/>
    </row>
    <row r="8325" spans="2:29" x14ac:dyDescent="0.25">
      <c r="B8325" s="27">
        <f t="shared" si="192"/>
        <v>39794.791666646481</v>
      </c>
      <c r="C8325" s="25">
        <v>0</v>
      </c>
      <c r="D8325" s="25">
        <v>12.3</v>
      </c>
      <c r="E8325" s="25">
        <v>0</v>
      </c>
      <c r="J8325" s="1"/>
      <c r="K8325" s="1"/>
      <c r="L8325" s="1"/>
      <c r="M8325" s="1"/>
      <c r="N8325" s="1"/>
      <c r="AA8325" s="1"/>
      <c r="AB8325" s="1"/>
      <c r="AC8325" s="1"/>
    </row>
    <row r="8326" spans="2:29" x14ac:dyDescent="0.25">
      <c r="B8326" s="27">
        <f t="shared" si="192"/>
        <v>39794.833333313145</v>
      </c>
      <c r="C8326" s="25">
        <v>0</v>
      </c>
      <c r="D8326" s="25">
        <v>12.6</v>
      </c>
      <c r="E8326" s="25">
        <v>0</v>
      </c>
      <c r="J8326" s="1"/>
      <c r="K8326" s="1"/>
      <c r="L8326" s="1"/>
      <c r="M8326" s="1"/>
      <c r="N8326" s="1"/>
      <c r="AA8326" s="1"/>
      <c r="AB8326" s="1"/>
      <c r="AC8326" s="1"/>
    </row>
    <row r="8327" spans="2:29" x14ac:dyDescent="0.25">
      <c r="B8327" s="27">
        <f t="shared" si="192"/>
        <v>39794.874999979809</v>
      </c>
      <c r="C8327" s="25">
        <v>0</v>
      </c>
      <c r="D8327" s="25">
        <v>12.9</v>
      </c>
      <c r="E8327" s="25">
        <v>0</v>
      </c>
      <c r="J8327" s="1"/>
      <c r="K8327" s="1"/>
      <c r="L8327" s="1"/>
      <c r="M8327" s="1"/>
      <c r="N8327" s="1"/>
      <c r="AA8327" s="1"/>
      <c r="AB8327" s="1"/>
      <c r="AC8327" s="1"/>
    </row>
    <row r="8328" spans="2:29" x14ac:dyDescent="0.25">
      <c r="B8328" s="27">
        <f t="shared" si="192"/>
        <v>39794.916666646473</v>
      </c>
      <c r="C8328" s="25">
        <v>0</v>
      </c>
      <c r="D8328" s="25">
        <v>12.4</v>
      </c>
      <c r="E8328" s="25">
        <v>0</v>
      </c>
      <c r="J8328" s="1"/>
      <c r="K8328" s="1"/>
      <c r="L8328" s="1"/>
      <c r="M8328" s="1"/>
      <c r="N8328" s="1"/>
      <c r="AA8328" s="1"/>
      <c r="AB8328" s="1"/>
      <c r="AC8328" s="1"/>
    </row>
    <row r="8329" spans="2:29" x14ac:dyDescent="0.25">
      <c r="B8329" s="27">
        <f t="shared" si="192"/>
        <v>39794.958333313138</v>
      </c>
      <c r="C8329" s="25">
        <v>0</v>
      </c>
      <c r="D8329" s="25">
        <v>12.1</v>
      </c>
      <c r="E8329" s="25">
        <v>0</v>
      </c>
      <c r="J8329" s="1"/>
      <c r="K8329" s="1"/>
      <c r="L8329" s="1"/>
      <c r="M8329" s="1"/>
      <c r="N8329" s="1"/>
      <c r="AA8329" s="1"/>
      <c r="AB8329" s="1"/>
      <c r="AC8329" s="1"/>
    </row>
    <row r="8330" spans="2:29" x14ac:dyDescent="0.25">
      <c r="B8330" s="27">
        <f t="shared" si="192"/>
        <v>39794.999999979802</v>
      </c>
      <c r="C8330" s="25">
        <v>0</v>
      </c>
      <c r="D8330" s="25">
        <v>12.3</v>
      </c>
      <c r="E8330" s="25">
        <v>0</v>
      </c>
      <c r="J8330" s="1"/>
      <c r="K8330" s="1"/>
      <c r="L8330" s="1"/>
      <c r="M8330" s="1"/>
      <c r="N8330" s="1"/>
      <c r="AA8330" s="1"/>
      <c r="AB8330" s="1"/>
      <c r="AC8330" s="1"/>
    </row>
    <row r="8331" spans="2:29" x14ac:dyDescent="0.25">
      <c r="B8331" s="27">
        <f t="shared" si="192"/>
        <v>39795.041666646466</v>
      </c>
      <c r="C8331" s="25">
        <v>0</v>
      </c>
      <c r="D8331" s="25">
        <v>12.1</v>
      </c>
      <c r="E8331" s="25">
        <v>0</v>
      </c>
      <c r="J8331" s="1"/>
      <c r="K8331" s="1"/>
      <c r="L8331" s="1"/>
      <c r="M8331" s="1"/>
      <c r="N8331" s="1"/>
      <c r="AA8331" s="1"/>
      <c r="AB8331" s="1"/>
      <c r="AC8331" s="1"/>
    </row>
    <row r="8332" spans="2:29" x14ac:dyDescent="0.25">
      <c r="B8332" s="27">
        <f t="shared" si="192"/>
        <v>39795.08333331313</v>
      </c>
      <c r="C8332" s="25">
        <v>0</v>
      </c>
      <c r="D8332" s="25">
        <v>11.6</v>
      </c>
      <c r="E8332" s="25">
        <v>0</v>
      </c>
      <c r="J8332" s="1"/>
      <c r="K8332" s="1"/>
      <c r="L8332" s="1"/>
      <c r="M8332" s="1"/>
      <c r="N8332" s="1"/>
      <c r="AA8332" s="1"/>
      <c r="AB8332" s="1"/>
      <c r="AC8332" s="1"/>
    </row>
    <row r="8333" spans="2:29" x14ac:dyDescent="0.25">
      <c r="B8333" s="27">
        <f t="shared" si="192"/>
        <v>39795.124999979795</v>
      </c>
      <c r="C8333" s="25">
        <v>0</v>
      </c>
      <c r="D8333" s="25">
        <v>11.5</v>
      </c>
      <c r="E8333" s="25">
        <v>0</v>
      </c>
      <c r="J8333" s="1"/>
      <c r="K8333" s="1"/>
      <c r="L8333" s="1"/>
      <c r="M8333" s="1"/>
      <c r="N8333" s="1"/>
      <c r="AA8333" s="1"/>
      <c r="AB8333" s="1"/>
      <c r="AC8333" s="1"/>
    </row>
    <row r="8334" spans="2:29" x14ac:dyDescent="0.25">
      <c r="B8334" s="27">
        <f t="shared" si="192"/>
        <v>39795.166666646459</v>
      </c>
      <c r="C8334" s="25">
        <v>0</v>
      </c>
      <c r="D8334" s="25">
        <v>11.7</v>
      </c>
      <c r="E8334" s="25">
        <v>0</v>
      </c>
      <c r="J8334" s="1"/>
      <c r="K8334" s="1"/>
      <c r="L8334" s="1"/>
      <c r="M8334" s="1"/>
      <c r="N8334" s="1"/>
      <c r="AA8334" s="1"/>
      <c r="AB8334" s="1"/>
      <c r="AC8334" s="1"/>
    </row>
    <row r="8335" spans="2:29" x14ac:dyDescent="0.25">
      <c r="B8335" s="27">
        <f t="shared" si="192"/>
        <v>39795.208333313123</v>
      </c>
      <c r="C8335" s="25">
        <v>0</v>
      </c>
      <c r="D8335" s="25">
        <v>11.9</v>
      </c>
      <c r="E8335" s="25">
        <v>0</v>
      </c>
      <c r="J8335" s="1"/>
      <c r="K8335" s="1"/>
      <c r="L8335" s="1"/>
      <c r="M8335" s="1"/>
      <c r="N8335" s="1"/>
      <c r="AA8335" s="1"/>
      <c r="AB8335" s="1"/>
      <c r="AC8335" s="1"/>
    </row>
    <row r="8336" spans="2:29" x14ac:dyDescent="0.25">
      <c r="B8336" s="27">
        <f t="shared" si="192"/>
        <v>39795.249999979787</v>
      </c>
      <c r="C8336" s="25">
        <v>0</v>
      </c>
      <c r="D8336" s="25">
        <v>11.9</v>
      </c>
      <c r="E8336" s="25">
        <v>0</v>
      </c>
      <c r="J8336" s="1"/>
      <c r="K8336" s="1"/>
      <c r="L8336" s="1"/>
      <c r="M8336" s="1"/>
      <c r="N8336" s="1"/>
      <c r="AA8336" s="1"/>
      <c r="AB8336" s="1"/>
      <c r="AC8336" s="1"/>
    </row>
    <row r="8337" spans="2:29" x14ac:dyDescent="0.25">
      <c r="B8337" s="27">
        <f t="shared" si="192"/>
        <v>39795.291666646452</v>
      </c>
      <c r="C8337" s="25">
        <v>0</v>
      </c>
      <c r="D8337" s="25">
        <v>11.7</v>
      </c>
      <c r="E8337" s="25">
        <v>0</v>
      </c>
      <c r="J8337" s="1"/>
      <c r="K8337" s="1"/>
      <c r="L8337" s="1"/>
      <c r="M8337" s="1"/>
      <c r="N8337" s="1"/>
      <c r="AA8337" s="1"/>
      <c r="AB8337" s="1"/>
      <c r="AC8337" s="1"/>
    </row>
    <row r="8338" spans="2:29" x14ac:dyDescent="0.25">
      <c r="B8338" s="27">
        <f t="shared" si="192"/>
        <v>39795.333333313116</v>
      </c>
      <c r="C8338" s="25">
        <v>0</v>
      </c>
      <c r="D8338" s="25">
        <v>11.6</v>
      </c>
      <c r="E8338" s="25">
        <v>0</v>
      </c>
      <c r="J8338" s="1"/>
      <c r="K8338" s="1"/>
      <c r="L8338" s="1"/>
      <c r="M8338" s="1"/>
      <c r="N8338" s="1"/>
      <c r="AA8338" s="1"/>
      <c r="AB8338" s="1"/>
      <c r="AC8338" s="1"/>
    </row>
    <row r="8339" spans="2:29" x14ac:dyDescent="0.25">
      <c r="B8339" s="27">
        <f t="shared" si="192"/>
        <v>39795.37499997978</v>
      </c>
      <c r="C8339" s="25">
        <v>0</v>
      </c>
      <c r="D8339" s="25">
        <v>11.7</v>
      </c>
      <c r="E8339" s="25">
        <v>75.73</v>
      </c>
      <c r="J8339" s="1"/>
      <c r="K8339" s="1"/>
      <c r="L8339" s="1"/>
      <c r="M8339" s="1"/>
      <c r="N8339" s="1"/>
      <c r="AA8339" s="1"/>
      <c r="AB8339" s="1"/>
      <c r="AC8339" s="1"/>
    </row>
    <row r="8340" spans="2:29" x14ac:dyDescent="0.25">
      <c r="B8340" s="27">
        <f t="shared" si="192"/>
        <v>39795.416666646444</v>
      </c>
      <c r="C8340" s="25">
        <v>0</v>
      </c>
      <c r="D8340" s="25">
        <v>12.4</v>
      </c>
      <c r="E8340" s="25">
        <v>223.11</v>
      </c>
      <c r="J8340" s="1"/>
      <c r="K8340" s="1"/>
      <c r="L8340" s="1"/>
      <c r="M8340" s="1"/>
      <c r="N8340" s="1"/>
      <c r="AA8340" s="1"/>
      <c r="AB8340" s="1"/>
      <c r="AC8340" s="1"/>
    </row>
    <row r="8341" spans="2:29" x14ac:dyDescent="0.25">
      <c r="B8341" s="27">
        <f t="shared" si="192"/>
        <v>39795.458333313109</v>
      </c>
      <c r="C8341" s="25">
        <v>0</v>
      </c>
      <c r="D8341" s="25">
        <v>13.4</v>
      </c>
      <c r="E8341" s="25">
        <v>332.33</v>
      </c>
      <c r="J8341" s="1"/>
      <c r="K8341" s="1"/>
      <c r="L8341" s="1"/>
      <c r="M8341" s="1"/>
      <c r="N8341" s="1"/>
      <c r="AA8341" s="1"/>
      <c r="AB8341" s="1"/>
      <c r="AC8341" s="1"/>
    </row>
    <row r="8342" spans="2:29" x14ac:dyDescent="0.25">
      <c r="B8342" s="27">
        <f t="shared" si="192"/>
        <v>39795.499999979773</v>
      </c>
      <c r="C8342" s="25">
        <v>12</v>
      </c>
      <c r="D8342" s="25">
        <v>13.4</v>
      </c>
      <c r="E8342" s="25">
        <v>38.799999999999997</v>
      </c>
      <c r="J8342" s="1"/>
      <c r="K8342" s="1"/>
      <c r="L8342" s="1"/>
      <c r="M8342" s="1"/>
      <c r="N8342" s="1"/>
      <c r="AA8342" s="1"/>
      <c r="AB8342" s="1"/>
      <c r="AC8342" s="1"/>
    </row>
    <row r="8343" spans="2:29" x14ac:dyDescent="0.25">
      <c r="B8343" s="27">
        <f t="shared" si="192"/>
        <v>39795.541666646437</v>
      </c>
      <c r="C8343" s="25">
        <v>13</v>
      </c>
      <c r="D8343" s="25">
        <v>13.7</v>
      </c>
      <c r="E8343" s="25">
        <v>31.82</v>
      </c>
      <c r="J8343" s="1"/>
      <c r="K8343" s="1"/>
      <c r="L8343" s="1"/>
      <c r="M8343" s="1"/>
      <c r="N8343" s="1"/>
      <c r="AA8343" s="1"/>
      <c r="AB8343" s="1"/>
      <c r="AC8343" s="1"/>
    </row>
    <row r="8344" spans="2:29" x14ac:dyDescent="0.25">
      <c r="B8344" s="27">
        <f t="shared" si="192"/>
        <v>39795.583333313101</v>
      </c>
      <c r="C8344" s="25">
        <v>14</v>
      </c>
      <c r="D8344" s="25">
        <v>13.9</v>
      </c>
      <c r="E8344" s="25">
        <v>24.06</v>
      </c>
      <c r="J8344" s="1"/>
      <c r="K8344" s="1"/>
      <c r="L8344" s="1"/>
      <c r="M8344" s="1"/>
      <c r="N8344" s="1"/>
      <c r="AA8344" s="1"/>
      <c r="AB8344" s="1"/>
      <c r="AC8344" s="1"/>
    </row>
    <row r="8345" spans="2:29" x14ac:dyDescent="0.25">
      <c r="B8345" s="27">
        <f t="shared" si="192"/>
        <v>39795.624999979766</v>
      </c>
      <c r="C8345" s="25">
        <v>15</v>
      </c>
      <c r="D8345" s="25">
        <v>14.2</v>
      </c>
      <c r="E8345" s="25">
        <v>3.76</v>
      </c>
      <c r="J8345" s="1"/>
      <c r="K8345" s="1"/>
      <c r="L8345" s="1"/>
      <c r="M8345" s="1"/>
      <c r="N8345" s="1"/>
      <c r="AA8345" s="1"/>
      <c r="AB8345" s="1"/>
      <c r="AC8345" s="1"/>
    </row>
    <row r="8346" spans="2:29" x14ac:dyDescent="0.25">
      <c r="B8346" s="27">
        <f t="shared" si="192"/>
        <v>39795.66666664643</v>
      </c>
      <c r="C8346" s="25">
        <v>16</v>
      </c>
      <c r="D8346" s="25">
        <v>14.5</v>
      </c>
      <c r="E8346" s="25">
        <v>0</v>
      </c>
      <c r="J8346" s="1"/>
      <c r="K8346" s="1"/>
      <c r="L8346" s="1"/>
      <c r="M8346" s="1"/>
      <c r="N8346" s="1"/>
      <c r="AA8346" s="1"/>
      <c r="AB8346" s="1"/>
      <c r="AC8346" s="1"/>
    </row>
    <row r="8347" spans="2:29" x14ac:dyDescent="0.25">
      <c r="B8347" s="27">
        <f t="shared" si="192"/>
        <v>39795.708333313094</v>
      </c>
      <c r="C8347" s="25">
        <v>17</v>
      </c>
      <c r="D8347" s="25">
        <v>14.6</v>
      </c>
      <c r="E8347" s="25">
        <v>0</v>
      </c>
      <c r="J8347" s="1"/>
      <c r="K8347" s="1"/>
      <c r="L8347" s="1"/>
      <c r="M8347" s="1"/>
      <c r="N8347" s="1"/>
      <c r="AA8347" s="1"/>
      <c r="AB8347" s="1"/>
      <c r="AC8347" s="1"/>
    </row>
    <row r="8348" spans="2:29" x14ac:dyDescent="0.25">
      <c r="B8348" s="27">
        <f t="shared" si="192"/>
        <v>39795.749999979758</v>
      </c>
      <c r="C8348" s="25">
        <v>18</v>
      </c>
      <c r="D8348" s="25">
        <v>14.3</v>
      </c>
      <c r="E8348" s="25">
        <v>0</v>
      </c>
      <c r="J8348" s="1"/>
      <c r="K8348" s="1"/>
      <c r="L8348" s="1"/>
      <c r="M8348" s="1"/>
      <c r="N8348" s="1"/>
      <c r="AA8348" s="1"/>
      <c r="AB8348" s="1"/>
      <c r="AC8348" s="1"/>
    </row>
    <row r="8349" spans="2:29" x14ac:dyDescent="0.25">
      <c r="B8349" s="27">
        <f t="shared" si="192"/>
        <v>39795.791666646423</v>
      </c>
      <c r="C8349" s="25">
        <v>19</v>
      </c>
      <c r="D8349" s="25">
        <v>13.7</v>
      </c>
      <c r="E8349" s="25">
        <v>0</v>
      </c>
      <c r="J8349" s="1"/>
      <c r="K8349" s="1"/>
      <c r="L8349" s="1"/>
      <c r="M8349" s="1"/>
      <c r="N8349" s="1"/>
      <c r="AA8349" s="1"/>
      <c r="AB8349" s="1"/>
      <c r="AC8349" s="1"/>
    </row>
    <row r="8350" spans="2:29" x14ac:dyDescent="0.25">
      <c r="B8350" s="27">
        <f t="shared" si="192"/>
        <v>39795.833333313087</v>
      </c>
      <c r="C8350" s="25">
        <v>20</v>
      </c>
      <c r="D8350" s="25">
        <v>13.3</v>
      </c>
      <c r="E8350" s="25">
        <v>0</v>
      </c>
      <c r="J8350" s="1"/>
      <c r="K8350" s="1"/>
      <c r="L8350" s="1"/>
      <c r="M8350" s="1"/>
      <c r="N8350" s="1"/>
      <c r="AA8350" s="1"/>
      <c r="AB8350" s="1"/>
      <c r="AC8350" s="1"/>
    </row>
    <row r="8351" spans="2:29" x14ac:dyDescent="0.25">
      <c r="B8351" s="27">
        <f t="shared" si="192"/>
        <v>39795.874999979751</v>
      </c>
      <c r="C8351" s="25">
        <v>21</v>
      </c>
      <c r="D8351" s="25">
        <v>12.9</v>
      </c>
      <c r="E8351" s="25">
        <v>0</v>
      </c>
      <c r="J8351" s="1"/>
      <c r="K8351" s="1"/>
      <c r="L8351" s="1"/>
      <c r="M8351" s="1"/>
      <c r="N8351" s="1"/>
      <c r="AA8351" s="1"/>
      <c r="AB8351" s="1"/>
      <c r="AC8351" s="1"/>
    </row>
    <row r="8352" spans="2:29" x14ac:dyDescent="0.25">
      <c r="B8352" s="27">
        <f t="shared" si="192"/>
        <v>39795.916666646415</v>
      </c>
      <c r="C8352" s="25">
        <v>22</v>
      </c>
      <c r="D8352" s="25">
        <v>12.8</v>
      </c>
      <c r="E8352" s="25">
        <v>0</v>
      </c>
      <c r="J8352" s="1"/>
      <c r="K8352" s="1"/>
      <c r="L8352" s="1"/>
      <c r="M8352" s="1"/>
      <c r="N8352" s="1"/>
      <c r="AA8352" s="1"/>
      <c r="AB8352" s="1"/>
      <c r="AC8352" s="1"/>
    </row>
    <row r="8353" spans="2:29" x14ac:dyDescent="0.25">
      <c r="B8353" s="27">
        <f t="shared" si="192"/>
        <v>39795.958333313079</v>
      </c>
      <c r="C8353" s="25">
        <v>23</v>
      </c>
      <c r="D8353" s="25">
        <v>12.7</v>
      </c>
      <c r="E8353" s="25">
        <v>0</v>
      </c>
      <c r="J8353" s="1"/>
      <c r="K8353" s="1"/>
      <c r="L8353" s="1"/>
      <c r="M8353" s="1"/>
      <c r="N8353" s="1"/>
      <c r="AA8353" s="1"/>
      <c r="AB8353" s="1"/>
      <c r="AC8353" s="1"/>
    </row>
    <row r="8354" spans="2:29" x14ac:dyDescent="0.25">
      <c r="B8354" s="27">
        <f t="shared" si="192"/>
        <v>39795.999999979744</v>
      </c>
      <c r="C8354" s="25">
        <v>0</v>
      </c>
      <c r="D8354" s="25">
        <v>12.8</v>
      </c>
      <c r="E8354" s="25">
        <v>0</v>
      </c>
      <c r="J8354" s="1"/>
      <c r="K8354" s="1"/>
      <c r="L8354" s="1"/>
      <c r="M8354" s="1"/>
      <c r="N8354" s="1"/>
      <c r="AA8354" s="1"/>
      <c r="AB8354" s="1"/>
      <c r="AC8354" s="1"/>
    </row>
    <row r="8355" spans="2:29" x14ac:dyDescent="0.25">
      <c r="B8355" s="27">
        <f t="shared" si="192"/>
        <v>39796.041666646408</v>
      </c>
      <c r="C8355" s="25">
        <v>1</v>
      </c>
      <c r="D8355" s="25">
        <v>12.6</v>
      </c>
      <c r="E8355" s="25">
        <v>0</v>
      </c>
      <c r="J8355" s="1"/>
      <c r="K8355" s="1"/>
      <c r="L8355" s="1"/>
      <c r="M8355" s="1"/>
      <c r="N8355" s="1"/>
      <c r="AA8355" s="1"/>
      <c r="AB8355" s="1"/>
      <c r="AC8355" s="1"/>
    </row>
    <row r="8356" spans="2:29" x14ac:dyDescent="0.25">
      <c r="B8356" s="27">
        <f t="shared" si="192"/>
        <v>39796.083333313072</v>
      </c>
      <c r="C8356" s="25">
        <v>2</v>
      </c>
      <c r="D8356" s="25">
        <v>12.6</v>
      </c>
      <c r="E8356" s="25">
        <v>0</v>
      </c>
      <c r="J8356" s="1"/>
      <c r="K8356" s="1"/>
      <c r="L8356" s="1"/>
      <c r="M8356" s="1"/>
      <c r="N8356" s="1"/>
      <c r="AA8356" s="1"/>
      <c r="AB8356" s="1"/>
      <c r="AC8356" s="1"/>
    </row>
    <row r="8357" spans="2:29" x14ac:dyDescent="0.25">
      <c r="B8357" s="27">
        <f t="shared" si="192"/>
        <v>39796.124999979736</v>
      </c>
      <c r="C8357" s="25">
        <v>3</v>
      </c>
      <c r="D8357" s="25">
        <v>12.5</v>
      </c>
      <c r="E8357" s="25">
        <v>0</v>
      </c>
      <c r="J8357" s="1"/>
      <c r="K8357" s="1"/>
      <c r="L8357" s="1"/>
      <c r="M8357" s="1"/>
      <c r="N8357" s="1"/>
      <c r="AA8357" s="1"/>
      <c r="AB8357" s="1"/>
      <c r="AC8357" s="1"/>
    </row>
    <row r="8358" spans="2:29" x14ac:dyDescent="0.25">
      <c r="B8358" s="27">
        <f t="shared" si="192"/>
        <v>39796.166666646401</v>
      </c>
      <c r="C8358" s="25">
        <v>4</v>
      </c>
      <c r="D8358" s="25">
        <v>12.7</v>
      </c>
      <c r="E8358" s="25">
        <v>0</v>
      </c>
      <c r="J8358" s="1"/>
      <c r="K8358" s="1"/>
      <c r="L8358" s="1"/>
      <c r="M8358" s="1"/>
      <c r="N8358" s="1"/>
      <c r="AA8358" s="1"/>
      <c r="AB8358" s="1"/>
      <c r="AC8358" s="1"/>
    </row>
    <row r="8359" spans="2:29" x14ac:dyDescent="0.25">
      <c r="B8359" s="27">
        <f t="shared" si="192"/>
        <v>39796.208333313065</v>
      </c>
      <c r="C8359" s="25">
        <v>5</v>
      </c>
      <c r="D8359" s="25">
        <v>12.7</v>
      </c>
      <c r="E8359" s="25">
        <v>0</v>
      </c>
      <c r="J8359" s="1"/>
      <c r="K8359" s="1"/>
      <c r="L8359" s="1"/>
      <c r="M8359" s="1"/>
      <c r="N8359" s="1"/>
      <c r="AA8359" s="1"/>
      <c r="AB8359" s="1"/>
      <c r="AC8359" s="1"/>
    </row>
    <row r="8360" spans="2:29" x14ac:dyDescent="0.25">
      <c r="B8360" s="27">
        <f t="shared" si="192"/>
        <v>39796.249999979729</v>
      </c>
      <c r="C8360" s="25">
        <v>6</v>
      </c>
      <c r="D8360" s="25">
        <v>12.7</v>
      </c>
      <c r="E8360" s="25">
        <v>0</v>
      </c>
      <c r="J8360" s="1"/>
      <c r="K8360" s="1"/>
      <c r="L8360" s="1"/>
      <c r="M8360" s="1"/>
      <c r="N8360" s="1"/>
      <c r="AA8360" s="1"/>
      <c r="AB8360" s="1"/>
      <c r="AC8360" s="1"/>
    </row>
    <row r="8361" spans="2:29" x14ac:dyDescent="0.25">
      <c r="B8361" s="27">
        <f t="shared" si="192"/>
        <v>39796.291666646393</v>
      </c>
      <c r="C8361" s="25">
        <v>7</v>
      </c>
      <c r="D8361" s="25">
        <v>12.7</v>
      </c>
      <c r="E8361" s="25">
        <v>0</v>
      </c>
      <c r="J8361" s="1"/>
      <c r="K8361" s="1"/>
      <c r="L8361" s="1"/>
      <c r="M8361" s="1"/>
      <c r="N8361" s="1"/>
      <c r="AA8361" s="1"/>
      <c r="AB8361" s="1"/>
      <c r="AC8361" s="1"/>
    </row>
    <row r="8362" spans="2:29" x14ac:dyDescent="0.25">
      <c r="B8362" s="27">
        <f t="shared" si="192"/>
        <v>39796.333333313058</v>
      </c>
      <c r="C8362" s="25">
        <v>8</v>
      </c>
      <c r="D8362" s="25">
        <v>12.9</v>
      </c>
      <c r="E8362" s="25">
        <v>0</v>
      </c>
      <c r="J8362" s="1"/>
      <c r="K8362" s="1"/>
      <c r="L8362" s="1"/>
      <c r="M8362" s="1"/>
      <c r="N8362" s="1"/>
      <c r="AA8362" s="1"/>
      <c r="AB8362" s="1"/>
      <c r="AC8362" s="1"/>
    </row>
    <row r="8363" spans="2:29" x14ac:dyDescent="0.25">
      <c r="B8363" s="27">
        <f t="shared" si="192"/>
        <v>39796.374999979722</v>
      </c>
      <c r="C8363" s="25">
        <v>9</v>
      </c>
      <c r="D8363" s="25">
        <v>12.9</v>
      </c>
      <c r="E8363" s="25">
        <v>7.42</v>
      </c>
      <c r="J8363" s="1"/>
      <c r="K8363" s="1"/>
      <c r="L8363" s="1"/>
      <c r="M8363" s="1"/>
      <c r="N8363" s="1"/>
      <c r="AA8363" s="1"/>
      <c r="AB8363" s="1"/>
      <c r="AC8363" s="1"/>
    </row>
    <row r="8364" spans="2:29" x14ac:dyDescent="0.25">
      <c r="B8364" s="27">
        <f t="shared" si="192"/>
        <v>39796.416666646386</v>
      </c>
      <c r="C8364" s="25">
        <v>10</v>
      </c>
      <c r="D8364" s="25">
        <v>13.3</v>
      </c>
      <c r="E8364" s="25">
        <v>87.48</v>
      </c>
      <c r="J8364" s="1"/>
      <c r="K8364" s="1"/>
      <c r="L8364" s="1"/>
      <c r="M8364" s="1"/>
      <c r="N8364" s="1"/>
      <c r="AA8364" s="1"/>
      <c r="AB8364" s="1"/>
      <c r="AC8364" s="1"/>
    </row>
    <row r="8365" spans="2:29" x14ac:dyDescent="0.25">
      <c r="B8365" s="27">
        <f t="shared" si="192"/>
        <v>39796.45833331305</v>
      </c>
      <c r="C8365" s="25">
        <v>11</v>
      </c>
      <c r="D8365" s="25">
        <v>13.7</v>
      </c>
      <c r="E8365" s="25">
        <v>188.75</v>
      </c>
      <c r="J8365" s="1"/>
      <c r="K8365" s="1"/>
      <c r="L8365" s="1"/>
      <c r="M8365" s="1"/>
      <c r="N8365" s="1"/>
      <c r="AA8365" s="1"/>
      <c r="AB8365" s="1"/>
      <c r="AC8365" s="1"/>
    </row>
    <row r="8366" spans="2:29" x14ac:dyDescent="0.25">
      <c r="B8366" s="27">
        <f t="shared" si="192"/>
        <v>39796.499999979715</v>
      </c>
      <c r="C8366" s="25">
        <v>12</v>
      </c>
      <c r="D8366" s="25">
        <v>13.8</v>
      </c>
      <c r="E8366" s="25">
        <v>177.38</v>
      </c>
      <c r="J8366" s="1"/>
      <c r="K8366" s="1"/>
      <c r="L8366" s="1"/>
      <c r="M8366" s="1"/>
      <c r="N8366" s="1"/>
      <c r="AA8366" s="1"/>
      <c r="AB8366" s="1"/>
      <c r="AC8366" s="1"/>
    </row>
    <row r="8367" spans="2:29" x14ac:dyDescent="0.25">
      <c r="B8367" s="27">
        <f t="shared" si="192"/>
        <v>39796.541666646379</v>
      </c>
      <c r="C8367" s="25">
        <v>13</v>
      </c>
      <c r="D8367" s="25">
        <v>13.7</v>
      </c>
      <c r="E8367" s="25">
        <v>182.89</v>
      </c>
      <c r="J8367" s="1"/>
      <c r="K8367" s="1"/>
      <c r="L8367" s="1"/>
      <c r="M8367" s="1"/>
      <c r="N8367" s="1"/>
      <c r="AA8367" s="1"/>
      <c r="AB8367" s="1"/>
      <c r="AC8367" s="1"/>
    </row>
    <row r="8368" spans="2:29" x14ac:dyDescent="0.25">
      <c r="B8368" s="27">
        <f t="shared" si="192"/>
        <v>39796.583333313043</v>
      </c>
      <c r="C8368" s="25">
        <v>14</v>
      </c>
      <c r="D8368" s="25">
        <v>13.5</v>
      </c>
      <c r="E8368" s="25">
        <v>186.55</v>
      </c>
      <c r="J8368" s="1"/>
      <c r="K8368" s="1"/>
      <c r="L8368" s="1"/>
      <c r="M8368" s="1"/>
      <c r="N8368" s="1"/>
      <c r="AA8368" s="1"/>
      <c r="AB8368" s="1"/>
      <c r="AC8368" s="1"/>
    </row>
    <row r="8369" spans="2:29" x14ac:dyDescent="0.25">
      <c r="B8369" s="27">
        <f t="shared" si="192"/>
        <v>39796.624999979707</v>
      </c>
      <c r="C8369" s="25">
        <v>15</v>
      </c>
      <c r="D8369" s="25">
        <v>13</v>
      </c>
      <c r="E8369" s="25">
        <v>121.29</v>
      </c>
      <c r="J8369" s="1"/>
      <c r="K8369" s="1"/>
      <c r="L8369" s="1"/>
      <c r="M8369" s="1"/>
      <c r="N8369" s="1"/>
      <c r="AA8369" s="1"/>
      <c r="AB8369" s="1"/>
      <c r="AC8369" s="1"/>
    </row>
    <row r="8370" spans="2:29" x14ac:dyDescent="0.25">
      <c r="B8370" s="27">
        <f t="shared" si="192"/>
        <v>39796.666666646372</v>
      </c>
      <c r="C8370" s="25">
        <v>16</v>
      </c>
      <c r="D8370" s="25">
        <v>12.9</v>
      </c>
      <c r="E8370" s="25">
        <v>131.06</v>
      </c>
      <c r="J8370" s="1"/>
      <c r="K8370" s="1"/>
      <c r="L8370" s="1"/>
      <c r="M8370" s="1"/>
      <c r="N8370" s="1"/>
      <c r="AA8370" s="1"/>
      <c r="AB8370" s="1"/>
      <c r="AC8370" s="1"/>
    </row>
    <row r="8371" spans="2:29" x14ac:dyDescent="0.25">
      <c r="B8371" s="27">
        <f t="shared" si="192"/>
        <v>39796.708333313036</v>
      </c>
      <c r="C8371" s="25">
        <v>17</v>
      </c>
      <c r="D8371" s="25">
        <v>13</v>
      </c>
      <c r="E8371" s="25">
        <v>6.95</v>
      </c>
      <c r="J8371" s="1"/>
      <c r="K8371" s="1"/>
      <c r="L8371" s="1"/>
      <c r="M8371" s="1"/>
      <c r="N8371" s="1"/>
      <c r="AA8371" s="1"/>
      <c r="AB8371" s="1"/>
      <c r="AC8371" s="1"/>
    </row>
    <row r="8372" spans="2:29" x14ac:dyDescent="0.25">
      <c r="B8372" s="27">
        <f t="shared" si="192"/>
        <v>39796.7499999797</v>
      </c>
      <c r="C8372" s="25">
        <v>18</v>
      </c>
      <c r="D8372" s="25">
        <v>12.5</v>
      </c>
      <c r="E8372" s="25">
        <v>0</v>
      </c>
      <c r="J8372" s="1"/>
      <c r="K8372" s="1"/>
      <c r="L8372" s="1"/>
      <c r="M8372" s="1"/>
      <c r="N8372" s="1"/>
      <c r="AA8372" s="1"/>
      <c r="AB8372" s="1"/>
      <c r="AC8372" s="1"/>
    </row>
    <row r="8373" spans="2:29" x14ac:dyDescent="0.25">
      <c r="B8373" s="27">
        <f t="shared" si="192"/>
        <v>39796.791666646364</v>
      </c>
      <c r="C8373" s="25">
        <v>19</v>
      </c>
      <c r="D8373" s="25">
        <v>12.3</v>
      </c>
      <c r="E8373" s="25">
        <v>0</v>
      </c>
      <c r="J8373" s="1"/>
      <c r="K8373" s="1"/>
      <c r="L8373" s="1"/>
      <c r="M8373" s="1"/>
      <c r="N8373" s="1"/>
      <c r="AA8373" s="1"/>
      <c r="AB8373" s="1"/>
      <c r="AC8373" s="1"/>
    </row>
    <row r="8374" spans="2:29" x14ac:dyDescent="0.25">
      <c r="B8374" s="27">
        <f t="shared" si="192"/>
        <v>39796.833333313029</v>
      </c>
      <c r="C8374" s="25">
        <v>20</v>
      </c>
      <c r="D8374" s="25">
        <v>12.4</v>
      </c>
      <c r="E8374" s="25">
        <v>0</v>
      </c>
      <c r="J8374" s="1"/>
      <c r="K8374" s="1"/>
      <c r="L8374" s="1"/>
      <c r="M8374" s="1"/>
      <c r="N8374" s="1"/>
      <c r="AA8374" s="1"/>
      <c r="AB8374" s="1"/>
      <c r="AC8374" s="1"/>
    </row>
    <row r="8375" spans="2:29" x14ac:dyDescent="0.25">
      <c r="B8375" s="27">
        <f t="shared" si="192"/>
        <v>39796.874999979693</v>
      </c>
      <c r="C8375" s="25">
        <v>21</v>
      </c>
      <c r="D8375" s="25">
        <v>12.3</v>
      </c>
      <c r="E8375" s="25">
        <v>0</v>
      </c>
      <c r="J8375" s="1"/>
      <c r="K8375" s="1"/>
      <c r="L8375" s="1"/>
      <c r="M8375" s="1"/>
      <c r="N8375" s="1"/>
      <c r="AA8375" s="1"/>
      <c r="AB8375" s="1"/>
      <c r="AC8375" s="1"/>
    </row>
    <row r="8376" spans="2:29" x14ac:dyDescent="0.25">
      <c r="B8376" s="27">
        <f t="shared" si="192"/>
        <v>39796.916666646357</v>
      </c>
      <c r="C8376" s="25">
        <v>22</v>
      </c>
      <c r="D8376" s="25">
        <v>12</v>
      </c>
      <c r="E8376" s="25">
        <v>0</v>
      </c>
      <c r="J8376" s="1"/>
      <c r="K8376" s="1"/>
      <c r="L8376" s="1"/>
      <c r="M8376" s="1"/>
      <c r="N8376" s="1"/>
      <c r="AA8376" s="1"/>
      <c r="AB8376" s="1"/>
      <c r="AC8376" s="1"/>
    </row>
    <row r="8377" spans="2:29" x14ac:dyDescent="0.25">
      <c r="B8377" s="27">
        <f t="shared" si="192"/>
        <v>39796.958333313021</v>
      </c>
      <c r="C8377" s="25">
        <v>23</v>
      </c>
      <c r="D8377" s="25">
        <v>11.6</v>
      </c>
      <c r="E8377" s="25">
        <v>0</v>
      </c>
      <c r="J8377" s="1"/>
      <c r="K8377" s="1"/>
      <c r="L8377" s="1"/>
      <c r="M8377" s="1"/>
      <c r="N8377" s="1"/>
      <c r="AA8377" s="1"/>
      <c r="AB8377" s="1"/>
      <c r="AC8377" s="1"/>
    </row>
    <row r="8378" spans="2:29" x14ac:dyDescent="0.25">
      <c r="B8378" s="27">
        <f t="shared" si="192"/>
        <v>39796.999999979686</v>
      </c>
      <c r="C8378" s="25">
        <v>0</v>
      </c>
      <c r="D8378" s="25">
        <v>11</v>
      </c>
      <c r="E8378" s="25">
        <v>0</v>
      </c>
      <c r="J8378" s="1"/>
      <c r="K8378" s="1"/>
      <c r="L8378" s="1"/>
      <c r="M8378" s="1"/>
      <c r="N8378" s="1"/>
      <c r="AA8378" s="1"/>
      <c r="AB8378" s="1"/>
      <c r="AC8378" s="1"/>
    </row>
    <row r="8379" spans="2:29" x14ac:dyDescent="0.25">
      <c r="B8379" s="27">
        <f t="shared" si="192"/>
        <v>39797.04166664635</v>
      </c>
      <c r="C8379" s="25">
        <v>1</v>
      </c>
      <c r="D8379" s="25">
        <v>9.9</v>
      </c>
      <c r="E8379" s="25">
        <v>0</v>
      </c>
      <c r="J8379" s="1"/>
      <c r="K8379" s="1"/>
      <c r="L8379" s="1"/>
      <c r="M8379" s="1"/>
      <c r="N8379" s="1"/>
      <c r="AA8379" s="1"/>
      <c r="AB8379" s="1"/>
      <c r="AC8379" s="1"/>
    </row>
    <row r="8380" spans="2:29" x14ac:dyDescent="0.25">
      <c r="B8380" s="27">
        <f t="shared" si="192"/>
        <v>39797.083333313014</v>
      </c>
      <c r="C8380" s="25">
        <v>2</v>
      </c>
      <c r="D8380" s="25">
        <v>8.8000000000000007</v>
      </c>
      <c r="E8380" s="25">
        <v>0</v>
      </c>
      <c r="J8380" s="1"/>
      <c r="K8380" s="1"/>
      <c r="L8380" s="1"/>
      <c r="M8380" s="1"/>
      <c r="N8380" s="1"/>
      <c r="AA8380" s="1"/>
      <c r="AB8380" s="1"/>
      <c r="AC8380" s="1"/>
    </row>
    <row r="8381" spans="2:29" x14ac:dyDescent="0.25">
      <c r="B8381" s="27">
        <f t="shared" si="192"/>
        <v>39797.124999979678</v>
      </c>
      <c r="C8381" s="25">
        <v>3</v>
      </c>
      <c r="D8381" s="25">
        <v>8.6999999999999993</v>
      </c>
      <c r="E8381" s="25">
        <v>0</v>
      </c>
      <c r="J8381" s="1"/>
      <c r="K8381" s="1"/>
      <c r="L8381" s="1"/>
      <c r="M8381" s="1"/>
      <c r="N8381" s="1"/>
      <c r="AA8381" s="1"/>
      <c r="AB8381" s="1"/>
      <c r="AC8381" s="1"/>
    </row>
    <row r="8382" spans="2:29" x14ac:dyDescent="0.25">
      <c r="B8382" s="27">
        <f t="shared" si="192"/>
        <v>39797.166666646342</v>
      </c>
      <c r="C8382" s="25">
        <v>4</v>
      </c>
      <c r="D8382" s="25">
        <v>8.8000000000000007</v>
      </c>
      <c r="E8382" s="25">
        <v>0</v>
      </c>
      <c r="J8382" s="1"/>
      <c r="K8382" s="1"/>
      <c r="L8382" s="1"/>
      <c r="M8382" s="1"/>
      <c r="N8382" s="1"/>
      <c r="AA8382" s="1"/>
      <c r="AB8382" s="1"/>
      <c r="AC8382" s="1"/>
    </row>
    <row r="8383" spans="2:29" x14ac:dyDescent="0.25">
      <c r="B8383" s="27">
        <f t="shared" si="192"/>
        <v>39797.208333313007</v>
      </c>
      <c r="C8383" s="25">
        <v>5</v>
      </c>
      <c r="D8383" s="25">
        <v>8.6999999999999993</v>
      </c>
      <c r="E8383" s="25">
        <v>0</v>
      </c>
      <c r="J8383" s="1"/>
      <c r="K8383" s="1"/>
      <c r="L8383" s="1"/>
      <c r="M8383" s="1"/>
      <c r="N8383" s="1"/>
      <c r="AA8383" s="1"/>
      <c r="AB8383" s="1"/>
      <c r="AC8383" s="1"/>
    </row>
    <row r="8384" spans="2:29" x14ac:dyDescent="0.25">
      <c r="B8384" s="27">
        <f t="shared" si="192"/>
        <v>39797.249999979671</v>
      </c>
      <c r="C8384" s="25">
        <v>6</v>
      </c>
      <c r="D8384" s="25">
        <v>8.4</v>
      </c>
      <c r="E8384" s="25">
        <v>0</v>
      </c>
      <c r="J8384" s="1"/>
      <c r="K8384" s="1"/>
      <c r="L8384" s="1"/>
      <c r="M8384" s="1"/>
      <c r="N8384" s="1"/>
      <c r="AA8384" s="1"/>
      <c r="AB8384" s="1"/>
      <c r="AC8384" s="1"/>
    </row>
    <row r="8385" spans="2:29" x14ac:dyDescent="0.25">
      <c r="B8385" s="27">
        <f t="shared" si="192"/>
        <v>39797.291666646335</v>
      </c>
      <c r="C8385" s="25">
        <v>7</v>
      </c>
      <c r="D8385" s="25">
        <v>8.5</v>
      </c>
      <c r="E8385" s="25">
        <v>0</v>
      </c>
      <c r="J8385" s="1"/>
      <c r="K8385" s="1"/>
      <c r="L8385" s="1"/>
      <c r="M8385" s="1"/>
      <c r="N8385" s="1"/>
      <c r="AA8385" s="1"/>
      <c r="AB8385" s="1"/>
      <c r="AC8385" s="1"/>
    </row>
    <row r="8386" spans="2:29" x14ac:dyDescent="0.25">
      <c r="B8386" s="27">
        <f t="shared" si="192"/>
        <v>39797.333333312999</v>
      </c>
      <c r="C8386" s="25">
        <v>8</v>
      </c>
      <c r="D8386" s="25">
        <v>8.5</v>
      </c>
      <c r="E8386" s="25">
        <v>0</v>
      </c>
      <c r="J8386" s="1"/>
      <c r="K8386" s="1"/>
      <c r="L8386" s="1"/>
      <c r="M8386" s="1"/>
      <c r="N8386" s="1"/>
      <c r="AA8386" s="1"/>
      <c r="AB8386" s="1"/>
      <c r="AC8386" s="1"/>
    </row>
    <row r="8387" spans="2:29" x14ac:dyDescent="0.25">
      <c r="B8387" s="27">
        <f t="shared" ref="B8387:B8450" si="193">B8386+1/24</f>
        <v>39797.374999979664</v>
      </c>
      <c r="C8387" s="25">
        <v>9</v>
      </c>
      <c r="D8387" s="25">
        <v>8.3000000000000007</v>
      </c>
      <c r="E8387" s="25">
        <v>26.04</v>
      </c>
      <c r="J8387" s="1"/>
      <c r="K8387" s="1"/>
      <c r="L8387" s="1"/>
      <c r="M8387" s="1"/>
      <c r="N8387" s="1"/>
      <c r="AA8387" s="1"/>
      <c r="AB8387" s="1"/>
      <c r="AC8387" s="1"/>
    </row>
    <row r="8388" spans="2:29" x14ac:dyDescent="0.25">
      <c r="B8388" s="27">
        <f t="shared" si="193"/>
        <v>39797.416666646328</v>
      </c>
      <c r="C8388" s="25">
        <v>10</v>
      </c>
      <c r="D8388" s="25">
        <v>9.3000000000000007</v>
      </c>
      <c r="E8388" s="25">
        <v>225.86</v>
      </c>
      <c r="J8388" s="1"/>
      <c r="K8388" s="1"/>
      <c r="L8388" s="1"/>
      <c r="M8388" s="1"/>
      <c r="N8388" s="1"/>
      <c r="AA8388" s="1"/>
      <c r="AB8388" s="1"/>
      <c r="AC8388" s="1"/>
    </row>
    <row r="8389" spans="2:29" x14ac:dyDescent="0.25">
      <c r="B8389" s="27">
        <f t="shared" si="193"/>
        <v>39797.458333312992</v>
      </c>
      <c r="C8389" s="25">
        <v>11</v>
      </c>
      <c r="D8389" s="25">
        <v>10.199999999999999</v>
      </c>
      <c r="E8389" s="25">
        <v>354.93</v>
      </c>
      <c r="J8389" s="1"/>
      <c r="K8389" s="1"/>
      <c r="L8389" s="1"/>
      <c r="M8389" s="1"/>
      <c r="N8389" s="1"/>
      <c r="AA8389" s="1"/>
      <c r="AB8389" s="1"/>
      <c r="AC8389" s="1"/>
    </row>
    <row r="8390" spans="2:29" x14ac:dyDescent="0.25">
      <c r="B8390" s="27">
        <f t="shared" si="193"/>
        <v>39797.499999979656</v>
      </c>
      <c r="C8390" s="25">
        <v>12</v>
      </c>
      <c r="D8390" s="25">
        <v>10.8</v>
      </c>
      <c r="E8390" s="25">
        <v>451.8</v>
      </c>
      <c r="J8390" s="1"/>
      <c r="K8390" s="1"/>
      <c r="L8390" s="1"/>
      <c r="M8390" s="1"/>
      <c r="N8390" s="1"/>
      <c r="AA8390" s="1"/>
      <c r="AB8390" s="1"/>
      <c r="AC8390" s="1"/>
    </row>
    <row r="8391" spans="2:29" x14ac:dyDescent="0.25">
      <c r="B8391" s="27">
        <f t="shared" si="193"/>
        <v>39797.541666646321</v>
      </c>
      <c r="C8391" s="25">
        <v>13</v>
      </c>
      <c r="D8391" s="25">
        <v>11.2</v>
      </c>
      <c r="E8391" s="25">
        <v>476.05</v>
      </c>
      <c r="J8391" s="1"/>
      <c r="K8391" s="1"/>
      <c r="L8391" s="1"/>
      <c r="M8391" s="1"/>
      <c r="N8391" s="1"/>
      <c r="AA8391" s="1"/>
      <c r="AB8391" s="1"/>
      <c r="AC8391" s="1"/>
    </row>
    <row r="8392" spans="2:29" x14ac:dyDescent="0.25">
      <c r="B8392" s="27">
        <f t="shared" si="193"/>
        <v>39797.583333312985</v>
      </c>
      <c r="C8392" s="25">
        <v>14</v>
      </c>
      <c r="D8392" s="25">
        <v>11.2</v>
      </c>
      <c r="E8392" s="25">
        <v>419.46</v>
      </c>
      <c r="J8392" s="1"/>
      <c r="K8392" s="1"/>
      <c r="L8392" s="1"/>
      <c r="M8392" s="1"/>
      <c r="N8392" s="1"/>
      <c r="AA8392" s="1"/>
      <c r="AB8392" s="1"/>
      <c r="AC8392" s="1"/>
    </row>
    <row r="8393" spans="2:29" x14ac:dyDescent="0.25">
      <c r="B8393" s="27">
        <f t="shared" si="193"/>
        <v>39797.624999979649</v>
      </c>
      <c r="C8393" s="25">
        <v>15</v>
      </c>
      <c r="D8393" s="25">
        <v>11</v>
      </c>
      <c r="E8393" s="25">
        <v>281.29000000000002</v>
      </c>
      <c r="J8393" s="1"/>
      <c r="K8393" s="1"/>
      <c r="L8393" s="1"/>
      <c r="M8393" s="1"/>
      <c r="N8393" s="1"/>
      <c r="AA8393" s="1"/>
      <c r="AB8393" s="1"/>
      <c r="AC8393" s="1"/>
    </row>
    <row r="8394" spans="2:29" x14ac:dyDescent="0.25">
      <c r="B8394" s="27">
        <f t="shared" si="193"/>
        <v>39797.666666646313</v>
      </c>
      <c r="C8394" s="25">
        <v>16</v>
      </c>
      <c r="D8394" s="25">
        <v>10.8</v>
      </c>
      <c r="E8394" s="25">
        <v>153.72999999999999</v>
      </c>
      <c r="J8394" s="1"/>
      <c r="K8394" s="1"/>
      <c r="L8394" s="1"/>
      <c r="M8394" s="1"/>
      <c r="N8394" s="1"/>
      <c r="AA8394" s="1"/>
      <c r="AB8394" s="1"/>
      <c r="AC8394" s="1"/>
    </row>
    <row r="8395" spans="2:29" x14ac:dyDescent="0.25">
      <c r="B8395" s="27">
        <f t="shared" si="193"/>
        <v>39797.708333312978</v>
      </c>
      <c r="C8395" s="25">
        <v>17</v>
      </c>
      <c r="D8395" s="25">
        <v>10.1</v>
      </c>
      <c r="E8395" s="25">
        <v>24.2</v>
      </c>
      <c r="J8395" s="1"/>
      <c r="K8395" s="1"/>
      <c r="L8395" s="1"/>
      <c r="M8395" s="1"/>
      <c r="N8395" s="1"/>
      <c r="AA8395" s="1"/>
      <c r="AB8395" s="1"/>
      <c r="AC8395" s="1"/>
    </row>
    <row r="8396" spans="2:29" x14ac:dyDescent="0.25">
      <c r="B8396" s="27">
        <f t="shared" si="193"/>
        <v>39797.749999979642</v>
      </c>
      <c r="C8396" s="25">
        <v>18</v>
      </c>
      <c r="D8396" s="25">
        <v>9.6999999999999993</v>
      </c>
      <c r="E8396" s="25">
        <v>0</v>
      </c>
      <c r="J8396" s="1"/>
      <c r="K8396" s="1"/>
      <c r="L8396" s="1"/>
      <c r="M8396" s="1"/>
      <c r="N8396" s="1"/>
      <c r="AA8396" s="1"/>
      <c r="AB8396" s="1"/>
      <c r="AC8396" s="1"/>
    </row>
    <row r="8397" spans="2:29" x14ac:dyDescent="0.25">
      <c r="B8397" s="27">
        <f t="shared" si="193"/>
        <v>39797.791666646306</v>
      </c>
      <c r="C8397" s="25">
        <v>19</v>
      </c>
      <c r="D8397" s="25">
        <v>9.6999999999999993</v>
      </c>
      <c r="E8397" s="25">
        <v>0</v>
      </c>
      <c r="J8397" s="1"/>
      <c r="K8397" s="1"/>
      <c r="L8397" s="1"/>
      <c r="M8397" s="1"/>
      <c r="N8397" s="1"/>
      <c r="AA8397" s="1"/>
      <c r="AB8397" s="1"/>
      <c r="AC8397" s="1"/>
    </row>
    <row r="8398" spans="2:29" x14ac:dyDescent="0.25">
      <c r="B8398" s="27">
        <f t="shared" si="193"/>
        <v>39797.83333331297</v>
      </c>
      <c r="C8398" s="25">
        <v>20</v>
      </c>
      <c r="D8398" s="25">
        <v>9.8000000000000007</v>
      </c>
      <c r="E8398" s="25">
        <v>0</v>
      </c>
      <c r="J8398" s="1"/>
      <c r="K8398" s="1"/>
      <c r="L8398" s="1"/>
      <c r="M8398" s="1"/>
      <c r="N8398" s="1"/>
      <c r="AA8398" s="1"/>
      <c r="AB8398" s="1"/>
      <c r="AC8398" s="1"/>
    </row>
    <row r="8399" spans="2:29" x14ac:dyDescent="0.25">
      <c r="B8399" s="27">
        <f t="shared" si="193"/>
        <v>39797.874999979635</v>
      </c>
      <c r="C8399" s="25">
        <v>21</v>
      </c>
      <c r="D8399" s="25">
        <v>9.8000000000000007</v>
      </c>
      <c r="E8399" s="25">
        <v>0</v>
      </c>
      <c r="J8399" s="1"/>
      <c r="K8399" s="1"/>
      <c r="L8399" s="1"/>
      <c r="M8399" s="1"/>
      <c r="N8399" s="1"/>
      <c r="AA8399" s="1"/>
      <c r="AB8399" s="1"/>
      <c r="AC8399" s="1"/>
    </row>
    <row r="8400" spans="2:29" x14ac:dyDescent="0.25">
      <c r="B8400" s="27">
        <f t="shared" si="193"/>
        <v>39797.916666646299</v>
      </c>
      <c r="C8400" s="25">
        <v>22</v>
      </c>
      <c r="D8400" s="25">
        <v>9.8000000000000007</v>
      </c>
      <c r="E8400" s="25">
        <v>0</v>
      </c>
      <c r="J8400" s="1"/>
      <c r="K8400" s="1"/>
      <c r="L8400" s="1"/>
      <c r="M8400" s="1"/>
      <c r="N8400" s="1"/>
      <c r="AA8400" s="1"/>
      <c r="AB8400" s="1"/>
      <c r="AC8400" s="1"/>
    </row>
    <row r="8401" spans="2:29" x14ac:dyDescent="0.25">
      <c r="B8401" s="27">
        <f t="shared" si="193"/>
        <v>39797.958333312963</v>
      </c>
      <c r="C8401" s="25">
        <v>23</v>
      </c>
      <c r="D8401" s="25">
        <v>9.8000000000000007</v>
      </c>
      <c r="E8401" s="25">
        <v>0</v>
      </c>
      <c r="J8401" s="1"/>
      <c r="K8401" s="1"/>
      <c r="L8401" s="1"/>
      <c r="M8401" s="1"/>
      <c r="N8401" s="1"/>
      <c r="AA8401" s="1"/>
      <c r="AB8401" s="1"/>
      <c r="AC8401" s="1"/>
    </row>
    <row r="8402" spans="2:29" x14ac:dyDescent="0.25">
      <c r="B8402" s="27">
        <f t="shared" si="193"/>
        <v>39797.999999979627</v>
      </c>
      <c r="C8402" s="25">
        <v>0</v>
      </c>
      <c r="D8402" s="25">
        <v>10.199999999999999</v>
      </c>
      <c r="E8402" s="25">
        <v>0</v>
      </c>
      <c r="J8402" s="1"/>
      <c r="K8402" s="1"/>
      <c r="L8402" s="1"/>
      <c r="M8402" s="1"/>
      <c r="N8402" s="1"/>
      <c r="AA8402" s="1"/>
      <c r="AB8402" s="1"/>
      <c r="AC8402" s="1"/>
    </row>
    <row r="8403" spans="2:29" x14ac:dyDescent="0.25">
      <c r="B8403" s="27">
        <f t="shared" si="193"/>
        <v>39798.041666646292</v>
      </c>
      <c r="C8403" s="25">
        <v>1</v>
      </c>
      <c r="D8403" s="25">
        <v>10.6</v>
      </c>
      <c r="E8403" s="25">
        <v>0</v>
      </c>
      <c r="J8403" s="1"/>
      <c r="K8403" s="1"/>
      <c r="L8403" s="1"/>
      <c r="M8403" s="1"/>
      <c r="N8403" s="1"/>
      <c r="AA8403" s="1"/>
      <c r="AB8403" s="1"/>
      <c r="AC8403" s="1"/>
    </row>
    <row r="8404" spans="2:29" x14ac:dyDescent="0.25">
      <c r="B8404" s="27">
        <f t="shared" si="193"/>
        <v>39798.083333312956</v>
      </c>
      <c r="C8404" s="25">
        <v>2</v>
      </c>
      <c r="D8404" s="25">
        <v>10.3</v>
      </c>
      <c r="E8404" s="25">
        <v>0</v>
      </c>
      <c r="J8404" s="1"/>
      <c r="K8404" s="1"/>
      <c r="L8404" s="1"/>
      <c r="M8404" s="1"/>
      <c r="N8404" s="1"/>
      <c r="AA8404" s="1"/>
      <c r="AB8404" s="1"/>
      <c r="AC8404" s="1"/>
    </row>
    <row r="8405" spans="2:29" x14ac:dyDescent="0.25">
      <c r="B8405" s="27">
        <f t="shared" si="193"/>
        <v>39798.12499997962</v>
      </c>
      <c r="C8405" s="25">
        <v>3</v>
      </c>
      <c r="D8405" s="25">
        <v>10.199999999999999</v>
      </c>
      <c r="E8405" s="25">
        <v>0</v>
      </c>
      <c r="J8405" s="1"/>
      <c r="K8405" s="1"/>
      <c r="L8405" s="1"/>
      <c r="M8405" s="1"/>
      <c r="N8405" s="1"/>
      <c r="AA8405" s="1"/>
      <c r="AB8405" s="1"/>
      <c r="AC8405" s="1"/>
    </row>
    <row r="8406" spans="2:29" x14ac:dyDescent="0.25">
      <c r="B8406" s="27">
        <f t="shared" si="193"/>
        <v>39798.166666646284</v>
      </c>
      <c r="C8406" s="25">
        <v>4</v>
      </c>
      <c r="D8406" s="25">
        <v>10.3</v>
      </c>
      <c r="E8406" s="25">
        <v>0</v>
      </c>
      <c r="J8406" s="1"/>
      <c r="K8406" s="1"/>
      <c r="L8406" s="1"/>
      <c r="M8406" s="1"/>
      <c r="N8406" s="1"/>
      <c r="AA8406" s="1"/>
      <c r="AB8406" s="1"/>
      <c r="AC8406" s="1"/>
    </row>
    <row r="8407" spans="2:29" x14ac:dyDescent="0.25">
      <c r="B8407" s="27">
        <f t="shared" si="193"/>
        <v>39798.208333312949</v>
      </c>
      <c r="C8407" s="25">
        <v>5</v>
      </c>
      <c r="D8407" s="25">
        <v>10</v>
      </c>
      <c r="E8407" s="25">
        <v>0</v>
      </c>
      <c r="J8407" s="1"/>
      <c r="K8407" s="1"/>
      <c r="L8407" s="1"/>
      <c r="M8407" s="1"/>
      <c r="N8407" s="1"/>
      <c r="AA8407" s="1"/>
      <c r="AB8407" s="1"/>
      <c r="AC8407" s="1"/>
    </row>
    <row r="8408" spans="2:29" x14ac:dyDescent="0.25">
      <c r="B8408" s="27">
        <f t="shared" si="193"/>
        <v>39798.249999979613</v>
      </c>
      <c r="C8408" s="25">
        <v>6</v>
      </c>
      <c r="D8408" s="25">
        <v>9.6999999999999993</v>
      </c>
      <c r="E8408" s="25">
        <v>0</v>
      </c>
      <c r="J8408" s="1"/>
      <c r="K8408" s="1"/>
      <c r="L8408" s="1"/>
      <c r="M8408" s="1"/>
      <c r="N8408" s="1"/>
      <c r="AA8408" s="1"/>
      <c r="AB8408" s="1"/>
      <c r="AC8408" s="1"/>
    </row>
    <row r="8409" spans="2:29" x14ac:dyDescent="0.25">
      <c r="B8409" s="27">
        <f t="shared" si="193"/>
        <v>39798.291666646277</v>
      </c>
      <c r="C8409" s="25">
        <v>7</v>
      </c>
      <c r="D8409" s="25">
        <v>9.6999999999999993</v>
      </c>
      <c r="E8409" s="25">
        <v>0</v>
      </c>
      <c r="J8409" s="1"/>
      <c r="K8409" s="1"/>
      <c r="L8409" s="1"/>
      <c r="M8409" s="1"/>
      <c r="N8409" s="1"/>
      <c r="AA8409" s="1"/>
      <c r="AB8409" s="1"/>
      <c r="AC8409" s="1"/>
    </row>
    <row r="8410" spans="2:29" x14ac:dyDescent="0.25">
      <c r="B8410" s="27">
        <f t="shared" si="193"/>
        <v>39798.333333312941</v>
      </c>
      <c r="C8410" s="25">
        <v>8</v>
      </c>
      <c r="D8410" s="25">
        <v>9.5</v>
      </c>
      <c r="E8410" s="25">
        <v>0</v>
      </c>
      <c r="J8410" s="1"/>
      <c r="K8410" s="1"/>
      <c r="L8410" s="1"/>
      <c r="M8410" s="1"/>
      <c r="N8410" s="1"/>
      <c r="AA8410" s="1"/>
      <c r="AB8410" s="1"/>
      <c r="AC8410" s="1"/>
    </row>
    <row r="8411" spans="2:29" x14ac:dyDescent="0.25">
      <c r="B8411" s="27">
        <f t="shared" si="193"/>
        <v>39798.374999979605</v>
      </c>
      <c r="C8411" s="25">
        <v>9</v>
      </c>
      <c r="D8411" s="25">
        <v>9.9</v>
      </c>
      <c r="E8411" s="25">
        <v>74.56</v>
      </c>
      <c r="J8411" s="1"/>
      <c r="K8411" s="1"/>
      <c r="L8411" s="1"/>
      <c r="M8411" s="1"/>
      <c r="N8411" s="1"/>
      <c r="AA8411" s="1"/>
      <c r="AB8411" s="1"/>
      <c r="AC8411" s="1"/>
    </row>
    <row r="8412" spans="2:29" x14ac:dyDescent="0.25">
      <c r="B8412" s="27">
        <f t="shared" si="193"/>
        <v>39798.41666664627</v>
      </c>
      <c r="C8412" s="25">
        <v>10</v>
      </c>
      <c r="D8412" s="25">
        <v>10.8</v>
      </c>
      <c r="E8412" s="25">
        <v>63.5</v>
      </c>
      <c r="J8412" s="1"/>
      <c r="K8412" s="1"/>
      <c r="L8412" s="1"/>
      <c r="M8412" s="1"/>
      <c r="N8412" s="1"/>
      <c r="AA8412" s="1"/>
      <c r="AB8412" s="1"/>
      <c r="AC8412" s="1"/>
    </row>
    <row r="8413" spans="2:29" x14ac:dyDescent="0.25">
      <c r="B8413" s="27">
        <f t="shared" si="193"/>
        <v>39798.458333312934</v>
      </c>
      <c r="C8413" s="25">
        <v>11</v>
      </c>
      <c r="D8413" s="25">
        <v>12.2</v>
      </c>
      <c r="E8413" s="25">
        <v>366.61</v>
      </c>
      <c r="J8413" s="1"/>
      <c r="K8413" s="1"/>
      <c r="L8413" s="1"/>
      <c r="M8413" s="1"/>
      <c r="N8413" s="1"/>
      <c r="AA8413" s="1"/>
      <c r="AB8413" s="1"/>
      <c r="AC8413" s="1"/>
    </row>
    <row r="8414" spans="2:29" x14ac:dyDescent="0.25">
      <c r="B8414" s="27">
        <f t="shared" si="193"/>
        <v>39798.499999979598</v>
      </c>
      <c r="C8414" s="25">
        <v>12</v>
      </c>
      <c r="D8414" s="25">
        <v>11.7</v>
      </c>
      <c r="E8414" s="25">
        <v>277.29000000000002</v>
      </c>
      <c r="J8414" s="1"/>
      <c r="K8414" s="1"/>
      <c r="L8414" s="1"/>
      <c r="M8414" s="1"/>
      <c r="N8414" s="1"/>
      <c r="AA8414" s="1"/>
      <c r="AB8414" s="1"/>
      <c r="AC8414" s="1"/>
    </row>
    <row r="8415" spans="2:29" x14ac:dyDescent="0.25">
      <c r="B8415" s="27">
        <f t="shared" si="193"/>
        <v>39798.541666646262</v>
      </c>
      <c r="C8415" s="25">
        <v>13</v>
      </c>
      <c r="D8415" s="25">
        <v>12.4</v>
      </c>
      <c r="E8415" s="25">
        <v>342.27</v>
      </c>
      <c r="J8415" s="1"/>
      <c r="K8415" s="1"/>
      <c r="L8415" s="1"/>
      <c r="M8415" s="1"/>
      <c r="N8415" s="1"/>
      <c r="AA8415" s="1"/>
      <c r="AB8415" s="1"/>
      <c r="AC8415" s="1"/>
    </row>
    <row r="8416" spans="2:29" x14ac:dyDescent="0.25">
      <c r="B8416" s="27">
        <f t="shared" si="193"/>
        <v>39798.583333312927</v>
      </c>
      <c r="C8416" s="25">
        <v>14</v>
      </c>
      <c r="D8416" s="25">
        <v>12.8</v>
      </c>
      <c r="E8416" s="25">
        <v>377.6</v>
      </c>
      <c r="J8416" s="1"/>
      <c r="K8416" s="1"/>
      <c r="L8416" s="1"/>
      <c r="M8416" s="1"/>
      <c r="N8416" s="1"/>
      <c r="AA8416" s="1"/>
      <c r="AB8416" s="1"/>
      <c r="AC8416" s="1"/>
    </row>
    <row r="8417" spans="2:29" x14ac:dyDescent="0.25">
      <c r="B8417" s="27">
        <f t="shared" si="193"/>
        <v>39798.624999979591</v>
      </c>
      <c r="C8417" s="25">
        <v>15</v>
      </c>
      <c r="D8417" s="25">
        <v>12.8</v>
      </c>
      <c r="E8417" s="25">
        <v>323.93</v>
      </c>
      <c r="J8417" s="1"/>
      <c r="K8417" s="1"/>
      <c r="L8417" s="1"/>
      <c r="M8417" s="1"/>
      <c r="N8417" s="1"/>
      <c r="AA8417" s="1"/>
      <c r="AB8417" s="1"/>
      <c r="AC8417" s="1"/>
    </row>
    <row r="8418" spans="2:29" x14ac:dyDescent="0.25">
      <c r="B8418" s="27">
        <f t="shared" si="193"/>
        <v>39798.666666646255</v>
      </c>
      <c r="C8418" s="25">
        <v>16</v>
      </c>
      <c r="D8418" s="25">
        <v>12.5</v>
      </c>
      <c r="E8418" s="25">
        <v>110.93</v>
      </c>
      <c r="J8418" s="1"/>
      <c r="K8418" s="1"/>
      <c r="L8418" s="1"/>
      <c r="M8418" s="1"/>
      <c r="N8418" s="1"/>
      <c r="AA8418" s="1"/>
      <c r="AB8418" s="1"/>
      <c r="AC8418" s="1"/>
    </row>
    <row r="8419" spans="2:29" x14ac:dyDescent="0.25">
      <c r="B8419" s="27">
        <f t="shared" si="193"/>
        <v>39798.708333312919</v>
      </c>
      <c r="C8419" s="25">
        <v>17</v>
      </c>
      <c r="D8419" s="25">
        <v>11.8</v>
      </c>
      <c r="E8419" s="25">
        <v>6.92</v>
      </c>
      <c r="J8419" s="1"/>
      <c r="K8419" s="1"/>
      <c r="L8419" s="1"/>
      <c r="M8419" s="1"/>
      <c r="N8419" s="1"/>
      <c r="AA8419" s="1"/>
      <c r="AB8419" s="1"/>
      <c r="AC8419" s="1"/>
    </row>
    <row r="8420" spans="2:29" x14ac:dyDescent="0.25">
      <c r="B8420" s="27">
        <f t="shared" si="193"/>
        <v>39798.749999979584</v>
      </c>
      <c r="C8420" s="25">
        <v>18</v>
      </c>
      <c r="D8420" s="25">
        <v>11.4</v>
      </c>
      <c r="E8420" s="25">
        <v>0</v>
      </c>
      <c r="J8420" s="1"/>
      <c r="K8420" s="1"/>
      <c r="L8420" s="1"/>
      <c r="M8420" s="1"/>
      <c r="N8420" s="1"/>
      <c r="AA8420" s="1"/>
      <c r="AB8420" s="1"/>
      <c r="AC8420" s="1"/>
    </row>
    <row r="8421" spans="2:29" x14ac:dyDescent="0.25">
      <c r="B8421" s="27">
        <f t="shared" si="193"/>
        <v>39798.791666646248</v>
      </c>
      <c r="C8421" s="25">
        <v>19</v>
      </c>
      <c r="D8421" s="25">
        <v>11.3</v>
      </c>
      <c r="E8421" s="25">
        <v>0</v>
      </c>
      <c r="J8421" s="1"/>
      <c r="K8421" s="1"/>
      <c r="L8421" s="1"/>
      <c r="M8421" s="1"/>
      <c r="N8421" s="1"/>
      <c r="AA8421" s="1"/>
      <c r="AB8421" s="1"/>
      <c r="AC8421" s="1"/>
    </row>
    <row r="8422" spans="2:29" x14ac:dyDescent="0.25">
      <c r="B8422" s="27">
        <f t="shared" si="193"/>
        <v>39798.833333312912</v>
      </c>
      <c r="C8422" s="25">
        <v>20</v>
      </c>
      <c r="D8422" s="25">
        <v>11.2</v>
      </c>
      <c r="E8422" s="25">
        <v>0</v>
      </c>
      <c r="J8422" s="1"/>
      <c r="K8422" s="1"/>
      <c r="L8422" s="1"/>
      <c r="M8422" s="1"/>
      <c r="N8422" s="1"/>
      <c r="AA8422" s="1"/>
      <c r="AB8422" s="1"/>
      <c r="AC8422" s="1"/>
    </row>
    <row r="8423" spans="2:29" x14ac:dyDescent="0.25">
      <c r="B8423" s="27">
        <f t="shared" si="193"/>
        <v>39798.874999979576</v>
      </c>
      <c r="C8423" s="25">
        <v>21</v>
      </c>
      <c r="D8423" s="25">
        <v>11.2</v>
      </c>
      <c r="E8423" s="25">
        <v>0</v>
      </c>
      <c r="J8423" s="1"/>
      <c r="K8423" s="1"/>
      <c r="L8423" s="1"/>
      <c r="M8423" s="1"/>
      <c r="N8423" s="1"/>
      <c r="AA8423" s="1"/>
      <c r="AB8423" s="1"/>
      <c r="AC8423" s="1"/>
    </row>
    <row r="8424" spans="2:29" x14ac:dyDescent="0.25">
      <c r="B8424" s="27">
        <f t="shared" si="193"/>
        <v>39798.916666646241</v>
      </c>
      <c r="C8424" s="25">
        <v>22</v>
      </c>
      <c r="D8424" s="25">
        <v>11.1</v>
      </c>
      <c r="E8424" s="25">
        <v>0</v>
      </c>
      <c r="J8424" s="1"/>
      <c r="K8424" s="1"/>
      <c r="L8424" s="1"/>
      <c r="M8424" s="1"/>
      <c r="N8424" s="1"/>
      <c r="AA8424" s="1"/>
      <c r="AB8424" s="1"/>
      <c r="AC8424" s="1"/>
    </row>
    <row r="8425" spans="2:29" x14ac:dyDescent="0.25">
      <c r="B8425" s="27">
        <f t="shared" si="193"/>
        <v>39798.958333312905</v>
      </c>
      <c r="C8425" s="25">
        <v>23</v>
      </c>
      <c r="D8425" s="25">
        <v>11</v>
      </c>
      <c r="E8425" s="25">
        <v>0</v>
      </c>
      <c r="J8425" s="1"/>
      <c r="K8425" s="1"/>
      <c r="L8425" s="1"/>
      <c r="M8425" s="1"/>
      <c r="N8425" s="1"/>
      <c r="AA8425" s="1"/>
      <c r="AB8425" s="1"/>
      <c r="AC8425" s="1"/>
    </row>
    <row r="8426" spans="2:29" x14ac:dyDescent="0.25">
      <c r="B8426" s="27">
        <f t="shared" si="193"/>
        <v>39798.999999979569</v>
      </c>
      <c r="C8426" s="25">
        <v>0</v>
      </c>
      <c r="D8426" s="25">
        <v>11.1</v>
      </c>
      <c r="E8426" s="25">
        <v>0</v>
      </c>
      <c r="J8426" s="1"/>
      <c r="K8426" s="1"/>
      <c r="L8426" s="1"/>
      <c r="M8426" s="1"/>
      <c r="N8426" s="1"/>
      <c r="AA8426" s="1"/>
      <c r="AB8426" s="1"/>
      <c r="AC8426" s="1"/>
    </row>
    <row r="8427" spans="2:29" x14ac:dyDescent="0.25">
      <c r="B8427" s="27">
        <f t="shared" si="193"/>
        <v>39799.041666646233</v>
      </c>
      <c r="C8427" s="25">
        <v>1</v>
      </c>
      <c r="D8427" s="25">
        <v>10.9</v>
      </c>
      <c r="E8427" s="25">
        <v>0</v>
      </c>
      <c r="J8427" s="1"/>
      <c r="K8427" s="1"/>
      <c r="L8427" s="1"/>
      <c r="M8427" s="1"/>
      <c r="N8427" s="1"/>
      <c r="AA8427" s="1"/>
      <c r="AB8427" s="1"/>
      <c r="AC8427" s="1"/>
    </row>
    <row r="8428" spans="2:29" x14ac:dyDescent="0.25">
      <c r="B8428" s="27">
        <f t="shared" si="193"/>
        <v>39799.083333312898</v>
      </c>
      <c r="C8428" s="25">
        <v>2</v>
      </c>
      <c r="D8428" s="25">
        <v>10.7</v>
      </c>
      <c r="E8428" s="25">
        <v>0</v>
      </c>
      <c r="J8428" s="1"/>
      <c r="K8428" s="1"/>
      <c r="L8428" s="1"/>
      <c r="M8428" s="1"/>
      <c r="N8428" s="1"/>
      <c r="AA8428" s="1"/>
      <c r="AB8428" s="1"/>
      <c r="AC8428" s="1"/>
    </row>
    <row r="8429" spans="2:29" x14ac:dyDescent="0.25">
      <c r="B8429" s="27">
        <f t="shared" si="193"/>
        <v>39799.124999979562</v>
      </c>
      <c r="C8429" s="25">
        <v>3</v>
      </c>
      <c r="D8429" s="25">
        <v>10.6</v>
      </c>
      <c r="E8429" s="25">
        <v>0</v>
      </c>
      <c r="J8429" s="1"/>
      <c r="K8429" s="1"/>
      <c r="L8429" s="1"/>
      <c r="M8429" s="1"/>
      <c r="N8429" s="1"/>
      <c r="AA8429" s="1"/>
      <c r="AB8429" s="1"/>
      <c r="AC8429" s="1"/>
    </row>
    <row r="8430" spans="2:29" x14ac:dyDescent="0.25">
      <c r="B8430" s="27">
        <f t="shared" si="193"/>
        <v>39799.166666646226</v>
      </c>
      <c r="C8430" s="25">
        <v>4</v>
      </c>
      <c r="D8430" s="25">
        <v>10.5</v>
      </c>
      <c r="E8430" s="25">
        <v>0</v>
      </c>
      <c r="J8430" s="1"/>
      <c r="K8430" s="1"/>
      <c r="L8430" s="1"/>
      <c r="M8430" s="1"/>
      <c r="N8430" s="1"/>
      <c r="AA8430" s="1"/>
      <c r="AB8430" s="1"/>
      <c r="AC8430" s="1"/>
    </row>
    <row r="8431" spans="2:29" x14ac:dyDescent="0.25">
      <c r="B8431" s="27">
        <f t="shared" si="193"/>
        <v>39799.20833331289</v>
      </c>
      <c r="C8431" s="25">
        <v>5</v>
      </c>
      <c r="D8431" s="25">
        <v>10.3</v>
      </c>
      <c r="E8431" s="25">
        <v>0</v>
      </c>
      <c r="J8431" s="1"/>
      <c r="K8431" s="1"/>
      <c r="L8431" s="1"/>
      <c r="M8431" s="1"/>
      <c r="N8431" s="1"/>
      <c r="AA8431" s="1"/>
      <c r="AB8431" s="1"/>
      <c r="AC8431" s="1"/>
    </row>
    <row r="8432" spans="2:29" x14ac:dyDescent="0.25">
      <c r="B8432" s="27">
        <f t="shared" si="193"/>
        <v>39799.249999979555</v>
      </c>
      <c r="C8432" s="25">
        <v>6</v>
      </c>
      <c r="D8432" s="25">
        <v>10.3</v>
      </c>
      <c r="E8432" s="25">
        <v>0</v>
      </c>
      <c r="J8432" s="1"/>
      <c r="K8432" s="1"/>
      <c r="L8432" s="1"/>
      <c r="M8432" s="1"/>
      <c r="N8432" s="1"/>
      <c r="AA8432" s="1"/>
      <c r="AB8432" s="1"/>
      <c r="AC8432" s="1"/>
    </row>
    <row r="8433" spans="2:29" x14ac:dyDescent="0.25">
      <c r="B8433" s="27">
        <f t="shared" si="193"/>
        <v>39799.291666646219</v>
      </c>
      <c r="C8433" s="25">
        <v>7</v>
      </c>
      <c r="D8433" s="25">
        <v>10.4</v>
      </c>
      <c r="E8433" s="25">
        <v>0</v>
      </c>
      <c r="J8433" s="1"/>
      <c r="K8433" s="1"/>
      <c r="L8433" s="1"/>
      <c r="M8433" s="1"/>
      <c r="N8433" s="1"/>
      <c r="AA8433" s="1"/>
      <c r="AB8433" s="1"/>
      <c r="AC8433" s="1"/>
    </row>
    <row r="8434" spans="2:29" x14ac:dyDescent="0.25">
      <c r="B8434" s="27">
        <f t="shared" si="193"/>
        <v>39799.333333312883</v>
      </c>
      <c r="C8434" s="25">
        <v>8</v>
      </c>
      <c r="D8434" s="25">
        <v>10.3</v>
      </c>
      <c r="E8434" s="25">
        <v>0</v>
      </c>
      <c r="J8434" s="1"/>
      <c r="K8434" s="1"/>
      <c r="L8434" s="1"/>
      <c r="M8434" s="1"/>
      <c r="N8434" s="1"/>
      <c r="AA8434" s="1"/>
      <c r="AB8434" s="1"/>
      <c r="AC8434" s="1"/>
    </row>
    <row r="8435" spans="2:29" x14ac:dyDescent="0.25">
      <c r="B8435" s="27">
        <f t="shared" si="193"/>
        <v>39799.374999979547</v>
      </c>
      <c r="C8435" s="25">
        <v>9</v>
      </c>
      <c r="D8435" s="25">
        <v>10.4</v>
      </c>
      <c r="E8435" s="25">
        <v>71.989999999999995</v>
      </c>
      <c r="J8435" s="1"/>
      <c r="K8435" s="1"/>
      <c r="L8435" s="1"/>
      <c r="M8435" s="1"/>
      <c r="N8435" s="1"/>
      <c r="AA8435" s="1"/>
      <c r="AB8435" s="1"/>
      <c r="AC8435" s="1"/>
    </row>
    <row r="8436" spans="2:29" x14ac:dyDescent="0.25">
      <c r="B8436" s="27">
        <f t="shared" si="193"/>
        <v>39799.416666646212</v>
      </c>
      <c r="C8436" s="25">
        <v>10</v>
      </c>
      <c r="D8436" s="25">
        <v>11.2</v>
      </c>
      <c r="E8436" s="25">
        <v>192.57</v>
      </c>
      <c r="J8436" s="1"/>
      <c r="K8436" s="1"/>
      <c r="L8436" s="1"/>
      <c r="M8436" s="1"/>
      <c r="N8436" s="1"/>
      <c r="AA8436" s="1"/>
      <c r="AB8436" s="1"/>
      <c r="AC8436" s="1"/>
    </row>
    <row r="8437" spans="2:29" x14ac:dyDescent="0.25">
      <c r="B8437" s="27">
        <f t="shared" si="193"/>
        <v>39799.458333312876</v>
      </c>
      <c r="C8437" s="25">
        <v>11</v>
      </c>
      <c r="D8437" s="25">
        <v>12.2</v>
      </c>
      <c r="E8437" s="25">
        <v>298.35000000000002</v>
      </c>
      <c r="J8437" s="1"/>
      <c r="K8437" s="1"/>
      <c r="L8437" s="1"/>
      <c r="M8437" s="1"/>
      <c r="N8437" s="1"/>
      <c r="AA8437" s="1"/>
      <c r="AB8437" s="1"/>
      <c r="AC8437" s="1"/>
    </row>
    <row r="8438" spans="2:29" x14ac:dyDescent="0.25">
      <c r="B8438" s="27">
        <f t="shared" si="193"/>
        <v>39799.49999997954</v>
      </c>
      <c r="C8438" s="25">
        <v>12</v>
      </c>
      <c r="D8438" s="25">
        <v>12.8</v>
      </c>
      <c r="E8438" s="25">
        <v>265.27</v>
      </c>
      <c r="J8438" s="1"/>
      <c r="K8438" s="1"/>
      <c r="L8438" s="1"/>
      <c r="M8438" s="1"/>
      <c r="N8438" s="1"/>
      <c r="AA8438" s="1"/>
      <c r="AB8438" s="1"/>
      <c r="AC8438" s="1"/>
    </row>
    <row r="8439" spans="2:29" x14ac:dyDescent="0.25">
      <c r="B8439" s="27">
        <f t="shared" si="193"/>
        <v>39799.541666646204</v>
      </c>
      <c r="C8439" s="25">
        <v>13</v>
      </c>
      <c r="D8439" s="25">
        <v>13</v>
      </c>
      <c r="E8439" s="25">
        <v>272.08999999999997</v>
      </c>
      <c r="J8439" s="1"/>
      <c r="K8439" s="1"/>
      <c r="L8439" s="1"/>
      <c r="M8439" s="1"/>
      <c r="N8439" s="1"/>
      <c r="AA8439" s="1"/>
      <c r="AB8439" s="1"/>
      <c r="AC8439" s="1"/>
    </row>
    <row r="8440" spans="2:29" x14ac:dyDescent="0.25">
      <c r="B8440" s="27">
        <f t="shared" si="193"/>
        <v>39799.583333312868</v>
      </c>
      <c r="C8440" s="25">
        <v>14</v>
      </c>
      <c r="D8440" s="25">
        <v>13.2</v>
      </c>
      <c r="E8440" s="25">
        <v>234.12</v>
      </c>
      <c r="J8440" s="1"/>
      <c r="K8440" s="1"/>
      <c r="L8440" s="1"/>
      <c r="M8440" s="1"/>
      <c r="N8440" s="1"/>
      <c r="AA8440" s="1"/>
      <c r="AB8440" s="1"/>
      <c r="AC8440" s="1"/>
    </row>
    <row r="8441" spans="2:29" x14ac:dyDescent="0.25">
      <c r="B8441" s="27">
        <f t="shared" si="193"/>
        <v>39799.624999979533</v>
      </c>
      <c r="C8441" s="25">
        <v>15</v>
      </c>
      <c r="D8441" s="25">
        <v>13.4</v>
      </c>
      <c r="E8441" s="25">
        <v>165.94</v>
      </c>
      <c r="J8441" s="1"/>
      <c r="K8441" s="1"/>
      <c r="L8441" s="1"/>
      <c r="M8441" s="1"/>
      <c r="N8441" s="1"/>
      <c r="AA8441" s="1"/>
      <c r="AB8441" s="1"/>
      <c r="AC8441" s="1"/>
    </row>
    <row r="8442" spans="2:29" x14ac:dyDescent="0.25">
      <c r="B8442" s="27">
        <f t="shared" si="193"/>
        <v>39799.666666646197</v>
      </c>
      <c r="C8442" s="25">
        <v>16</v>
      </c>
      <c r="D8442" s="25">
        <v>13.4</v>
      </c>
      <c r="E8442" s="25">
        <v>126.08</v>
      </c>
      <c r="J8442" s="1"/>
      <c r="K8442" s="1"/>
      <c r="L8442" s="1"/>
      <c r="M8442" s="1"/>
      <c r="N8442" s="1"/>
      <c r="AA8442" s="1"/>
      <c r="AB8442" s="1"/>
      <c r="AC8442" s="1"/>
    </row>
    <row r="8443" spans="2:29" x14ac:dyDescent="0.25">
      <c r="B8443" s="27">
        <f t="shared" si="193"/>
        <v>39799.708333312861</v>
      </c>
      <c r="C8443" s="25">
        <v>17</v>
      </c>
      <c r="D8443" s="25">
        <v>12.9</v>
      </c>
      <c r="E8443" s="25">
        <v>27.9</v>
      </c>
      <c r="J8443" s="1"/>
      <c r="K8443" s="1"/>
      <c r="L8443" s="1"/>
      <c r="M8443" s="1"/>
      <c r="N8443" s="1"/>
      <c r="AA8443" s="1"/>
      <c r="AB8443" s="1"/>
      <c r="AC8443" s="1"/>
    </row>
    <row r="8444" spans="2:29" x14ac:dyDescent="0.25">
      <c r="B8444" s="27">
        <f t="shared" si="193"/>
        <v>39799.749999979525</v>
      </c>
      <c r="C8444" s="25">
        <v>18</v>
      </c>
      <c r="D8444" s="25">
        <v>11.9</v>
      </c>
      <c r="E8444" s="25">
        <v>0</v>
      </c>
      <c r="J8444" s="1"/>
      <c r="K8444" s="1"/>
      <c r="L8444" s="1"/>
      <c r="M8444" s="1"/>
      <c r="N8444" s="1"/>
      <c r="AA8444" s="1"/>
      <c r="AB8444" s="1"/>
      <c r="AC8444" s="1"/>
    </row>
    <row r="8445" spans="2:29" x14ac:dyDescent="0.25">
      <c r="B8445" s="27">
        <f t="shared" si="193"/>
        <v>39799.79166664619</v>
      </c>
      <c r="C8445" s="25">
        <v>19</v>
      </c>
      <c r="D8445" s="25">
        <v>11.5</v>
      </c>
      <c r="E8445" s="25">
        <v>0</v>
      </c>
      <c r="J8445" s="1"/>
      <c r="K8445" s="1"/>
      <c r="L8445" s="1"/>
      <c r="M8445" s="1"/>
      <c r="N8445" s="1"/>
      <c r="AA8445" s="1"/>
      <c r="AB8445" s="1"/>
      <c r="AC8445" s="1"/>
    </row>
    <row r="8446" spans="2:29" x14ac:dyDescent="0.25">
      <c r="B8446" s="27">
        <f t="shared" si="193"/>
        <v>39799.833333312854</v>
      </c>
      <c r="C8446" s="25">
        <v>20</v>
      </c>
      <c r="D8446" s="25">
        <v>11.3</v>
      </c>
      <c r="E8446" s="25">
        <v>0</v>
      </c>
      <c r="J8446" s="1"/>
      <c r="K8446" s="1"/>
      <c r="L8446" s="1"/>
      <c r="M8446" s="1"/>
      <c r="N8446" s="1"/>
      <c r="AA8446" s="1"/>
      <c r="AB8446" s="1"/>
      <c r="AC8446" s="1"/>
    </row>
    <row r="8447" spans="2:29" x14ac:dyDescent="0.25">
      <c r="B8447" s="27">
        <f t="shared" si="193"/>
        <v>39799.874999979518</v>
      </c>
      <c r="C8447" s="25">
        <v>21</v>
      </c>
      <c r="D8447" s="25">
        <v>11.3</v>
      </c>
      <c r="E8447" s="25">
        <v>0</v>
      </c>
      <c r="J8447" s="1"/>
      <c r="K8447" s="1"/>
      <c r="L8447" s="1"/>
      <c r="M8447" s="1"/>
      <c r="N8447" s="1"/>
      <c r="AA8447" s="1"/>
      <c r="AB8447" s="1"/>
      <c r="AC8447" s="1"/>
    </row>
    <row r="8448" spans="2:29" x14ac:dyDescent="0.25">
      <c r="B8448" s="27">
        <f t="shared" si="193"/>
        <v>39799.916666646182</v>
      </c>
      <c r="C8448" s="25">
        <v>22</v>
      </c>
      <c r="D8448" s="25">
        <v>11.4</v>
      </c>
      <c r="E8448" s="25">
        <v>0</v>
      </c>
      <c r="J8448" s="1"/>
      <c r="K8448" s="1"/>
      <c r="L8448" s="1"/>
      <c r="M8448" s="1"/>
      <c r="N8448" s="1"/>
      <c r="AA8448" s="1"/>
      <c r="AB8448" s="1"/>
      <c r="AC8448" s="1"/>
    </row>
    <row r="8449" spans="2:29" x14ac:dyDescent="0.25">
      <c r="B8449" s="27">
        <f t="shared" si="193"/>
        <v>39799.958333312847</v>
      </c>
      <c r="C8449" s="25">
        <v>23</v>
      </c>
      <c r="D8449" s="25">
        <v>11.5</v>
      </c>
      <c r="E8449" s="25">
        <v>0</v>
      </c>
      <c r="J8449" s="1"/>
      <c r="K8449" s="1"/>
      <c r="L8449" s="1"/>
      <c r="M8449" s="1"/>
      <c r="N8449" s="1"/>
      <c r="AA8449" s="1"/>
      <c r="AB8449" s="1"/>
      <c r="AC8449" s="1"/>
    </row>
    <row r="8450" spans="2:29" x14ac:dyDescent="0.25">
      <c r="B8450" s="27">
        <f t="shared" si="193"/>
        <v>39799.999999979511</v>
      </c>
      <c r="C8450" s="25">
        <v>0</v>
      </c>
      <c r="D8450" s="25">
        <v>11.5</v>
      </c>
      <c r="E8450" s="25">
        <v>0</v>
      </c>
      <c r="J8450" s="1"/>
      <c r="K8450" s="1"/>
      <c r="L8450" s="1"/>
      <c r="M8450" s="1"/>
      <c r="N8450" s="1"/>
      <c r="AA8450" s="1"/>
      <c r="AB8450" s="1"/>
      <c r="AC8450" s="1"/>
    </row>
    <row r="8451" spans="2:29" x14ac:dyDescent="0.25">
      <c r="B8451" s="27">
        <f t="shared" ref="B8451:B8514" si="194">B8450+1/24</f>
        <v>39800.041666646175</v>
      </c>
      <c r="C8451" s="25">
        <v>1</v>
      </c>
      <c r="D8451" s="25">
        <v>11.3</v>
      </c>
      <c r="E8451" s="25">
        <v>0</v>
      </c>
      <c r="J8451" s="1"/>
      <c r="K8451" s="1"/>
      <c r="L8451" s="1"/>
      <c r="M8451" s="1"/>
      <c r="N8451" s="1"/>
      <c r="AA8451" s="1"/>
      <c r="AB8451" s="1"/>
      <c r="AC8451" s="1"/>
    </row>
    <row r="8452" spans="2:29" x14ac:dyDescent="0.25">
      <c r="B8452" s="27">
        <f t="shared" si="194"/>
        <v>39800.083333312839</v>
      </c>
      <c r="C8452" s="25">
        <v>2</v>
      </c>
      <c r="D8452" s="25">
        <v>11</v>
      </c>
      <c r="E8452" s="25">
        <v>0</v>
      </c>
      <c r="J8452" s="1"/>
      <c r="K8452" s="1"/>
      <c r="L8452" s="1"/>
      <c r="M8452" s="1"/>
      <c r="N8452" s="1"/>
      <c r="AA8452" s="1"/>
      <c r="AB8452" s="1"/>
      <c r="AC8452" s="1"/>
    </row>
    <row r="8453" spans="2:29" x14ac:dyDescent="0.25">
      <c r="B8453" s="27">
        <f t="shared" si="194"/>
        <v>39800.124999979504</v>
      </c>
      <c r="C8453" s="25">
        <v>3</v>
      </c>
      <c r="D8453" s="25">
        <v>10.7</v>
      </c>
      <c r="E8453" s="25">
        <v>0</v>
      </c>
      <c r="J8453" s="1"/>
      <c r="K8453" s="1"/>
      <c r="L8453" s="1"/>
      <c r="M8453" s="1"/>
      <c r="N8453" s="1"/>
      <c r="AA8453" s="1"/>
      <c r="AB8453" s="1"/>
      <c r="AC8453" s="1"/>
    </row>
    <row r="8454" spans="2:29" x14ac:dyDescent="0.25">
      <c r="B8454" s="27">
        <f t="shared" si="194"/>
        <v>39800.166666646168</v>
      </c>
      <c r="C8454" s="25">
        <v>4</v>
      </c>
      <c r="D8454" s="25">
        <v>10.4</v>
      </c>
      <c r="E8454" s="25">
        <v>0</v>
      </c>
      <c r="J8454" s="1"/>
      <c r="K8454" s="1"/>
      <c r="L8454" s="1"/>
      <c r="M8454" s="1"/>
      <c r="N8454" s="1"/>
      <c r="AA8454" s="1"/>
      <c r="AB8454" s="1"/>
      <c r="AC8454" s="1"/>
    </row>
    <row r="8455" spans="2:29" x14ac:dyDescent="0.25">
      <c r="B8455" s="27">
        <f t="shared" si="194"/>
        <v>39800.208333312832</v>
      </c>
      <c r="C8455" s="25">
        <v>5</v>
      </c>
      <c r="D8455" s="25">
        <v>9.9</v>
      </c>
      <c r="E8455" s="25">
        <v>0</v>
      </c>
      <c r="J8455" s="1"/>
      <c r="K8455" s="1"/>
      <c r="L8455" s="1"/>
      <c r="M8455" s="1"/>
      <c r="N8455" s="1"/>
      <c r="AA8455" s="1"/>
      <c r="AB8455" s="1"/>
      <c r="AC8455" s="1"/>
    </row>
    <row r="8456" spans="2:29" x14ac:dyDescent="0.25">
      <c r="B8456" s="27">
        <f t="shared" si="194"/>
        <v>39800.249999979496</v>
      </c>
      <c r="C8456" s="25">
        <v>6</v>
      </c>
      <c r="D8456" s="25">
        <v>9.3000000000000007</v>
      </c>
      <c r="E8456" s="25">
        <v>0</v>
      </c>
      <c r="J8456" s="1"/>
      <c r="K8456" s="1"/>
      <c r="L8456" s="1"/>
      <c r="M8456" s="1"/>
      <c r="N8456" s="1"/>
      <c r="AA8456" s="1"/>
      <c r="AB8456" s="1"/>
      <c r="AC8456" s="1"/>
    </row>
    <row r="8457" spans="2:29" x14ac:dyDescent="0.25">
      <c r="B8457" s="27">
        <f t="shared" si="194"/>
        <v>39800.291666646161</v>
      </c>
      <c r="C8457" s="25">
        <v>7</v>
      </c>
      <c r="D8457" s="25">
        <v>8.3000000000000007</v>
      </c>
      <c r="E8457" s="25">
        <v>0</v>
      </c>
      <c r="J8457" s="1"/>
      <c r="K8457" s="1"/>
      <c r="L8457" s="1"/>
      <c r="M8457" s="1"/>
      <c r="N8457" s="1"/>
      <c r="AA8457" s="1"/>
      <c r="AB8457" s="1"/>
      <c r="AC8457" s="1"/>
    </row>
    <row r="8458" spans="2:29" x14ac:dyDescent="0.25">
      <c r="B8458" s="27">
        <f t="shared" si="194"/>
        <v>39800.333333312825</v>
      </c>
      <c r="C8458" s="25">
        <v>8</v>
      </c>
      <c r="D8458" s="25">
        <v>7.5</v>
      </c>
      <c r="E8458" s="25">
        <v>0</v>
      </c>
      <c r="J8458" s="1"/>
      <c r="K8458" s="1"/>
      <c r="L8458" s="1"/>
      <c r="M8458" s="1"/>
      <c r="N8458" s="1"/>
      <c r="AA8458" s="1"/>
      <c r="AB8458" s="1"/>
      <c r="AC8458" s="1"/>
    </row>
    <row r="8459" spans="2:29" x14ac:dyDescent="0.25">
      <c r="B8459" s="27">
        <f t="shared" si="194"/>
        <v>39800.374999979489</v>
      </c>
      <c r="C8459" s="25">
        <v>9</v>
      </c>
      <c r="D8459" s="25">
        <v>7.4</v>
      </c>
      <c r="E8459" s="25">
        <v>0.15</v>
      </c>
      <c r="J8459" s="1"/>
      <c r="K8459" s="1"/>
      <c r="L8459" s="1"/>
      <c r="M8459" s="1"/>
      <c r="N8459" s="1"/>
      <c r="AA8459" s="1"/>
      <c r="AB8459" s="1"/>
      <c r="AC8459" s="1"/>
    </row>
    <row r="8460" spans="2:29" x14ac:dyDescent="0.25">
      <c r="B8460" s="27">
        <f t="shared" si="194"/>
        <v>39800.416666646153</v>
      </c>
      <c r="C8460" s="25">
        <v>10</v>
      </c>
      <c r="D8460" s="25">
        <v>7.5</v>
      </c>
      <c r="E8460" s="25">
        <v>13.6</v>
      </c>
      <c r="J8460" s="1"/>
      <c r="K8460" s="1"/>
      <c r="L8460" s="1"/>
      <c r="M8460" s="1"/>
      <c r="N8460" s="1"/>
      <c r="AA8460" s="1"/>
      <c r="AB8460" s="1"/>
      <c r="AC8460" s="1"/>
    </row>
    <row r="8461" spans="2:29" x14ac:dyDescent="0.25">
      <c r="B8461" s="27">
        <f t="shared" si="194"/>
        <v>39800.458333312818</v>
      </c>
      <c r="C8461" s="25">
        <v>11</v>
      </c>
      <c r="D8461" s="25">
        <v>7.9</v>
      </c>
      <c r="E8461" s="25">
        <v>35.17</v>
      </c>
      <c r="J8461" s="1"/>
      <c r="K8461" s="1"/>
      <c r="L8461" s="1"/>
      <c r="M8461" s="1"/>
      <c r="N8461" s="1"/>
      <c r="AA8461" s="1"/>
      <c r="AB8461" s="1"/>
      <c r="AC8461" s="1"/>
    </row>
    <row r="8462" spans="2:29" x14ac:dyDescent="0.25">
      <c r="B8462" s="27">
        <f t="shared" si="194"/>
        <v>39800.499999979482</v>
      </c>
      <c r="C8462" s="25">
        <v>12</v>
      </c>
      <c r="D8462" s="25">
        <v>10.199999999999999</v>
      </c>
      <c r="E8462" s="25">
        <v>444.67</v>
      </c>
      <c r="J8462" s="1"/>
      <c r="K8462" s="1"/>
      <c r="L8462" s="1"/>
      <c r="M8462" s="1"/>
      <c r="N8462" s="1"/>
      <c r="AA8462" s="1"/>
      <c r="AB8462" s="1"/>
      <c r="AC8462" s="1"/>
    </row>
    <row r="8463" spans="2:29" x14ac:dyDescent="0.25">
      <c r="B8463" s="27">
        <f t="shared" si="194"/>
        <v>39800.541666646146</v>
      </c>
      <c r="C8463" s="25">
        <v>13</v>
      </c>
      <c r="D8463" s="25">
        <v>9.9</v>
      </c>
      <c r="E8463" s="25">
        <v>471.23</v>
      </c>
      <c r="J8463" s="1"/>
      <c r="K8463" s="1"/>
      <c r="L8463" s="1"/>
      <c r="M8463" s="1"/>
      <c r="N8463" s="1"/>
      <c r="AA8463" s="1"/>
      <c r="AB8463" s="1"/>
      <c r="AC8463" s="1"/>
    </row>
    <row r="8464" spans="2:29" x14ac:dyDescent="0.25">
      <c r="B8464" s="27">
        <f t="shared" si="194"/>
        <v>39800.58333331281</v>
      </c>
      <c r="C8464" s="25">
        <v>14</v>
      </c>
      <c r="D8464" s="25">
        <v>8.9</v>
      </c>
      <c r="E8464" s="25">
        <v>388.88</v>
      </c>
      <c r="J8464" s="1"/>
      <c r="K8464" s="1"/>
      <c r="L8464" s="1"/>
      <c r="M8464" s="1"/>
      <c r="N8464" s="1"/>
      <c r="AA8464" s="1"/>
      <c r="AB8464" s="1"/>
      <c r="AC8464" s="1"/>
    </row>
    <row r="8465" spans="2:29" x14ac:dyDescent="0.25">
      <c r="B8465" s="27">
        <f t="shared" si="194"/>
        <v>39800.624999979475</v>
      </c>
      <c r="C8465" s="25">
        <v>15</v>
      </c>
      <c r="D8465" s="25">
        <v>8</v>
      </c>
      <c r="E8465" s="25">
        <v>277.38</v>
      </c>
      <c r="J8465" s="1"/>
      <c r="K8465" s="1"/>
      <c r="L8465" s="1"/>
      <c r="M8465" s="1"/>
      <c r="N8465" s="1"/>
      <c r="AA8465" s="1"/>
      <c r="AB8465" s="1"/>
      <c r="AC8465" s="1"/>
    </row>
    <row r="8466" spans="2:29" x14ac:dyDescent="0.25">
      <c r="B8466" s="27">
        <f t="shared" si="194"/>
        <v>39800.666666646139</v>
      </c>
      <c r="C8466" s="25">
        <v>16</v>
      </c>
      <c r="D8466" s="25">
        <v>7.7</v>
      </c>
      <c r="E8466" s="25">
        <v>115.33</v>
      </c>
      <c r="J8466" s="1"/>
      <c r="K8466" s="1"/>
      <c r="L8466" s="1"/>
      <c r="M8466" s="1"/>
      <c r="N8466" s="1"/>
      <c r="AA8466" s="1"/>
      <c r="AB8466" s="1"/>
      <c r="AC8466" s="1"/>
    </row>
    <row r="8467" spans="2:29" x14ac:dyDescent="0.25">
      <c r="B8467" s="27">
        <f t="shared" si="194"/>
        <v>39800.708333312803</v>
      </c>
      <c r="C8467" s="25">
        <v>17</v>
      </c>
      <c r="D8467" s="25">
        <v>7.6</v>
      </c>
      <c r="E8467" s="25">
        <v>15.02</v>
      </c>
      <c r="J8467" s="1"/>
      <c r="K8467" s="1"/>
      <c r="L8467" s="1"/>
      <c r="M8467" s="1"/>
      <c r="N8467" s="1"/>
      <c r="AA8467" s="1"/>
      <c r="AB8467" s="1"/>
      <c r="AC8467" s="1"/>
    </row>
    <row r="8468" spans="2:29" x14ac:dyDescent="0.25">
      <c r="B8468" s="27">
        <f t="shared" si="194"/>
        <v>39800.749999979467</v>
      </c>
      <c r="C8468" s="25">
        <v>18</v>
      </c>
      <c r="D8468" s="25">
        <v>7.8</v>
      </c>
      <c r="E8468" s="25">
        <v>0</v>
      </c>
      <c r="J8468" s="1"/>
      <c r="K8468" s="1"/>
      <c r="L8468" s="1"/>
      <c r="M8468" s="1"/>
      <c r="N8468" s="1"/>
      <c r="AA8468" s="1"/>
      <c r="AB8468" s="1"/>
      <c r="AC8468" s="1"/>
    </row>
    <row r="8469" spans="2:29" x14ac:dyDescent="0.25">
      <c r="B8469" s="27">
        <f t="shared" si="194"/>
        <v>39800.791666646131</v>
      </c>
      <c r="C8469" s="25">
        <v>19</v>
      </c>
      <c r="D8469" s="25">
        <v>8.4</v>
      </c>
      <c r="E8469" s="25">
        <v>0</v>
      </c>
      <c r="J8469" s="1"/>
      <c r="K8469" s="1"/>
      <c r="L8469" s="1"/>
      <c r="M8469" s="1"/>
      <c r="N8469" s="1"/>
      <c r="AA8469" s="1"/>
      <c r="AB8469" s="1"/>
      <c r="AC8469" s="1"/>
    </row>
    <row r="8470" spans="2:29" x14ac:dyDescent="0.25">
      <c r="B8470" s="27">
        <f t="shared" si="194"/>
        <v>39800.833333312796</v>
      </c>
      <c r="C8470" s="25">
        <v>20</v>
      </c>
      <c r="D8470" s="25">
        <v>7.9</v>
      </c>
      <c r="E8470" s="25">
        <v>0</v>
      </c>
      <c r="J8470" s="1"/>
      <c r="K8470" s="1"/>
      <c r="L8470" s="1"/>
      <c r="M8470" s="1"/>
      <c r="N8470" s="1"/>
      <c r="AA8470" s="1"/>
      <c r="AB8470" s="1"/>
      <c r="AC8470" s="1"/>
    </row>
    <row r="8471" spans="2:29" x14ac:dyDescent="0.25">
      <c r="B8471" s="27">
        <f t="shared" si="194"/>
        <v>39800.87499997946</v>
      </c>
      <c r="C8471" s="25">
        <v>21</v>
      </c>
      <c r="D8471" s="25">
        <v>7.7</v>
      </c>
      <c r="E8471" s="25">
        <v>0</v>
      </c>
      <c r="J8471" s="1"/>
      <c r="K8471" s="1"/>
      <c r="L8471" s="1"/>
      <c r="M8471" s="1"/>
      <c r="N8471" s="1"/>
      <c r="AA8471" s="1"/>
      <c r="AB8471" s="1"/>
      <c r="AC8471" s="1"/>
    </row>
    <row r="8472" spans="2:29" x14ac:dyDescent="0.25">
      <c r="B8472" s="27">
        <f t="shared" si="194"/>
        <v>39800.916666646124</v>
      </c>
      <c r="C8472" s="25">
        <v>22</v>
      </c>
      <c r="D8472" s="25">
        <v>9.1</v>
      </c>
      <c r="E8472" s="25">
        <v>0</v>
      </c>
      <c r="J8472" s="1"/>
      <c r="K8472" s="1"/>
      <c r="L8472" s="1"/>
      <c r="M8472" s="1"/>
      <c r="N8472" s="1"/>
      <c r="AA8472" s="1"/>
      <c r="AB8472" s="1"/>
      <c r="AC8472" s="1"/>
    </row>
    <row r="8473" spans="2:29" x14ac:dyDescent="0.25">
      <c r="B8473" s="27">
        <f t="shared" si="194"/>
        <v>39800.958333312788</v>
      </c>
      <c r="C8473" s="25">
        <v>23</v>
      </c>
      <c r="D8473" s="25">
        <v>9.5</v>
      </c>
      <c r="E8473" s="25">
        <v>0</v>
      </c>
      <c r="J8473" s="1"/>
      <c r="K8473" s="1"/>
      <c r="L8473" s="1"/>
      <c r="M8473" s="1"/>
      <c r="N8473" s="1"/>
      <c r="AA8473" s="1"/>
      <c r="AB8473" s="1"/>
      <c r="AC8473" s="1"/>
    </row>
    <row r="8474" spans="2:29" x14ac:dyDescent="0.25">
      <c r="B8474" s="27">
        <f t="shared" si="194"/>
        <v>39800.999999979453</v>
      </c>
      <c r="C8474" s="25">
        <v>0</v>
      </c>
      <c r="D8474" s="25">
        <v>9</v>
      </c>
      <c r="E8474" s="25">
        <v>0</v>
      </c>
      <c r="J8474" s="1"/>
      <c r="K8474" s="1"/>
      <c r="L8474" s="1"/>
      <c r="M8474" s="1"/>
      <c r="N8474" s="1"/>
      <c r="AA8474" s="1"/>
      <c r="AB8474" s="1"/>
      <c r="AC8474" s="1"/>
    </row>
    <row r="8475" spans="2:29" x14ac:dyDescent="0.25">
      <c r="B8475" s="27">
        <f t="shared" si="194"/>
        <v>39801.041666646117</v>
      </c>
      <c r="C8475" s="25">
        <v>1</v>
      </c>
      <c r="D8475" s="25">
        <v>8.1999999999999993</v>
      </c>
      <c r="E8475" s="25">
        <v>0</v>
      </c>
      <c r="J8475" s="1"/>
      <c r="K8475" s="1"/>
      <c r="L8475" s="1"/>
      <c r="M8475" s="1"/>
      <c r="N8475" s="1"/>
      <c r="AA8475" s="1"/>
      <c r="AB8475" s="1"/>
      <c r="AC8475" s="1"/>
    </row>
    <row r="8476" spans="2:29" x14ac:dyDescent="0.25">
      <c r="B8476" s="27">
        <f t="shared" si="194"/>
        <v>39801.083333312781</v>
      </c>
      <c r="C8476" s="25">
        <v>2</v>
      </c>
      <c r="D8476" s="25">
        <v>8.5</v>
      </c>
      <c r="E8476" s="25">
        <v>0</v>
      </c>
      <c r="J8476" s="1"/>
      <c r="K8476" s="1"/>
      <c r="L8476" s="1"/>
      <c r="M8476" s="1"/>
      <c r="N8476" s="1"/>
      <c r="AA8476" s="1"/>
      <c r="AB8476" s="1"/>
      <c r="AC8476" s="1"/>
    </row>
    <row r="8477" spans="2:29" x14ac:dyDescent="0.25">
      <c r="B8477" s="27">
        <f t="shared" si="194"/>
        <v>39801.124999979445</v>
      </c>
      <c r="C8477" s="25">
        <v>3</v>
      </c>
      <c r="D8477" s="25">
        <v>8.5</v>
      </c>
      <c r="E8477" s="25">
        <v>0</v>
      </c>
      <c r="J8477" s="1"/>
      <c r="K8477" s="1"/>
      <c r="L8477" s="1"/>
      <c r="M8477" s="1"/>
      <c r="N8477" s="1"/>
      <c r="AA8477" s="1"/>
      <c r="AB8477" s="1"/>
      <c r="AC8477" s="1"/>
    </row>
    <row r="8478" spans="2:29" x14ac:dyDescent="0.25">
      <c r="B8478" s="27">
        <f t="shared" si="194"/>
        <v>39801.16666664611</v>
      </c>
      <c r="C8478" s="25">
        <v>4</v>
      </c>
      <c r="D8478" s="25">
        <v>7.6</v>
      </c>
      <c r="E8478" s="25">
        <v>0</v>
      </c>
      <c r="J8478" s="1"/>
      <c r="K8478" s="1"/>
      <c r="L8478" s="1"/>
      <c r="M8478" s="1"/>
      <c r="N8478" s="1"/>
      <c r="AA8478" s="1"/>
      <c r="AB8478" s="1"/>
      <c r="AC8478" s="1"/>
    </row>
    <row r="8479" spans="2:29" x14ac:dyDescent="0.25">
      <c r="B8479" s="27">
        <f t="shared" si="194"/>
        <v>39801.208333312774</v>
      </c>
      <c r="C8479" s="25">
        <v>5</v>
      </c>
      <c r="D8479" s="25">
        <v>7.2</v>
      </c>
      <c r="E8479" s="25">
        <v>0</v>
      </c>
      <c r="J8479" s="1"/>
      <c r="K8479" s="1"/>
      <c r="L8479" s="1"/>
      <c r="M8479" s="1"/>
      <c r="N8479" s="1"/>
      <c r="AA8479" s="1"/>
      <c r="AB8479" s="1"/>
      <c r="AC8479" s="1"/>
    </row>
    <row r="8480" spans="2:29" x14ac:dyDescent="0.25">
      <c r="B8480" s="27">
        <f t="shared" si="194"/>
        <v>39801.249999979438</v>
      </c>
      <c r="C8480" s="25">
        <v>6</v>
      </c>
      <c r="D8480" s="25">
        <v>7.4</v>
      </c>
      <c r="E8480" s="25">
        <v>0</v>
      </c>
      <c r="J8480" s="1"/>
      <c r="K8480" s="1"/>
      <c r="L8480" s="1"/>
      <c r="M8480" s="1"/>
      <c r="N8480" s="1"/>
      <c r="AA8480" s="1"/>
      <c r="AB8480" s="1"/>
      <c r="AC8480" s="1"/>
    </row>
    <row r="8481" spans="2:29" x14ac:dyDescent="0.25">
      <c r="B8481" s="27">
        <f t="shared" si="194"/>
        <v>39801.291666646102</v>
      </c>
      <c r="C8481" s="25">
        <v>7</v>
      </c>
      <c r="D8481" s="25">
        <v>7.8</v>
      </c>
      <c r="E8481" s="25">
        <v>0</v>
      </c>
      <c r="J8481" s="1"/>
      <c r="K8481" s="1"/>
      <c r="L8481" s="1"/>
      <c r="M8481" s="1"/>
      <c r="N8481" s="1"/>
      <c r="AA8481" s="1"/>
      <c r="AB8481" s="1"/>
      <c r="AC8481" s="1"/>
    </row>
    <row r="8482" spans="2:29" x14ac:dyDescent="0.25">
      <c r="B8482" s="27">
        <f t="shared" si="194"/>
        <v>39801.333333312767</v>
      </c>
      <c r="C8482" s="25">
        <v>8</v>
      </c>
      <c r="D8482" s="25">
        <v>7.7</v>
      </c>
      <c r="E8482" s="25">
        <v>0</v>
      </c>
      <c r="J8482" s="1"/>
      <c r="K8482" s="1"/>
      <c r="L8482" s="1"/>
      <c r="M8482" s="1"/>
      <c r="N8482" s="1"/>
      <c r="AA8482" s="1"/>
      <c r="AB8482" s="1"/>
      <c r="AC8482" s="1"/>
    </row>
    <row r="8483" spans="2:29" x14ac:dyDescent="0.25">
      <c r="B8483" s="27">
        <f t="shared" si="194"/>
        <v>39801.374999979431</v>
      </c>
      <c r="C8483" s="25">
        <v>9</v>
      </c>
      <c r="D8483" s="25">
        <v>7.8</v>
      </c>
      <c r="E8483" s="25">
        <v>74.03</v>
      </c>
      <c r="J8483" s="1"/>
      <c r="K8483" s="1"/>
      <c r="L8483" s="1"/>
      <c r="M8483" s="1"/>
      <c r="N8483" s="1"/>
      <c r="AA8483" s="1"/>
      <c r="AB8483" s="1"/>
      <c r="AC8483" s="1"/>
    </row>
    <row r="8484" spans="2:29" x14ac:dyDescent="0.25">
      <c r="B8484" s="27">
        <f t="shared" si="194"/>
        <v>39801.416666646095</v>
      </c>
      <c r="C8484" s="25">
        <v>10</v>
      </c>
      <c r="D8484" s="25">
        <v>8.3000000000000007</v>
      </c>
      <c r="E8484" s="25">
        <v>236.04</v>
      </c>
      <c r="J8484" s="1"/>
      <c r="K8484" s="1"/>
      <c r="L8484" s="1"/>
      <c r="M8484" s="1"/>
      <c r="N8484" s="1"/>
      <c r="AA8484" s="1"/>
      <c r="AB8484" s="1"/>
      <c r="AC8484" s="1"/>
    </row>
    <row r="8485" spans="2:29" x14ac:dyDescent="0.25">
      <c r="B8485" s="27">
        <f t="shared" si="194"/>
        <v>39801.458333312759</v>
      </c>
      <c r="C8485" s="25">
        <v>11</v>
      </c>
      <c r="D8485" s="25">
        <v>8.9</v>
      </c>
      <c r="E8485" s="25">
        <v>367.72</v>
      </c>
      <c r="J8485" s="1"/>
      <c r="K8485" s="1"/>
      <c r="L8485" s="1"/>
      <c r="M8485" s="1"/>
      <c r="N8485" s="1"/>
      <c r="AA8485" s="1"/>
      <c r="AB8485" s="1"/>
      <c r="AC8485" s="1"/>
    </row>
    <row r="8486" spans="2:29" x14ac:dyDescent="0.25">
      <c r="B8486" s="27">
        <f t="shared" si="194"/>
        <v>39801.499999979424</v>
      </c>
      <c r="C8486" s="25">
        <v>12</v>
      </c>
      <c r="D8486" s="25">
        <v>10.7</v>
      </c>
      <c r="E8486" s="25">
        <v>451.02</v>
      </c>
      <c r="J8486" s="1"/>
      <c r="K8486" s="1"/>
      <c r="L8486" s="1"/>
      <c r="M8486" s="1"/>
      <c r="N8486" s="1"/>
      <c r="AA8486" s="1"/>
      <c r="AB8486" s="1"/>
      <c r="AC8486" s="1"/>
    </row>
    <row r="8487" spans="2:29" x14ac:dyDescent="0.25">
      <c r="B8487" s="27">
        <f t="shared" si="194"/>
        <v>39801.541666646088</v>
      </c>
      <c r="C8487" s="25">
        <v>13</v>
      </c>
      <c r="D8487" s="25">
        <v>11.5</v>
      </c>
      <c r="E8487" s="25">
        <v>473.2</v>
      </c>
      <c r="J8487" s="1"/>
      <c r="K8487" s="1"/>
      <c r="L8487" s="1"/>
      <c r="M8487" s="1"/>
      <c r="N8487" s="1"/>
      <c r="AA8487" s="1"/>
      <c r="AB8487" s="1"/>
      <c r="AC8487" s="1"/>
    </row>
    <row r="8488" spans="2:29" x14ac:dyDescent="0.25">
      <c r="B8488" s="27">
        <f t="shared" si="194"/>
        <v>39801.583333312752</v>
      </c>
      <c r="C8488" s="25">
        <v>14</v>
      </c>
      <c r="D8488" s="25">
        <v>12.2</v>
      </c>
      <c r="E8488" s="25">
        <v>433.98</v>
      </c>
      <c r="J8488" s="1"/>
      <c r="K8488" s="1"/>
      <c r="L8488" s="1"/>
      <c r="M8488" s="1"/>
      <c r="N8488" s="1"/>
      <c r="AA8488" s="1"/>
      <c r="AB8488" s="1"/>
      <c r="AC8488" s="1"/>
    </row>
    <row r="8489" spans="2:29" x14ac:dyDescent="0.25">
      <c r="B8489" s="27">
        <f t="shared" si="194"/>
        <v>39801.624999979416</v>
      </c>
      <c r="C8489" s="25">
        <v>15</v>
      </c>
      <c r="D8489" s="25">
        <v>12.9</v>
      </c>
      <c r="E8489" s="25">
        <v>337.22</v>
      </c>
      <c r="J8489" s="1"/>
      <c r="K8489" s="1"/>
      <c r="L8489" s="1"/>
      <c r="M8489" s="1"/>
      <c r="N8489" s="1"/>
      <c r="AA8489" s="1"/>
      <c r="AB8489" s="1"/>
      <c r="AC8489" s="1"/>
    </row>
    <row r="8490" spans="2:29" x14ac:dyDescent="0.25">
      <c r="B8490" s="27">
        <f t="shared" si="194"/>
        <v>39801.666666646081</v>
      </c>
      <c r="C8490" s="25">
        <v>16</v>
      </c>
      <c r="D8490" s="25">
        <v>13.2</v>
      </c>
      <c r="E8490" s="25">
        <v>193.35</v>
      </c>
      <c r="J8490" s="1"/>
      <c r="K8490" s="1"/>
      <c r="L8490" s="1"/>
      <c r="M8490" s="1"/>
      <c r="N8490" s="1"/>
      <c r="AA8490" s="1"/>
      <c r="AB8490" s="1"/>
      <c r="AC8490" s="1"/>
    </row>
    <row r="8491" spans="2:29" x14ac:dyDescent="0.25">
      <c r="B8491" s="27">
        <f t="shared" si="194"/>
        <v>39801.708333312745</v>
      </c>
      <c r="C8491" s="25">
        <v>17</v>
      </c>
      <c r="D8491" s="25">
        <v>13.2</v>
      </c>
      <c r="E8491" s="25">
        <v>31.8</v>
      </c>
      <c r="J8491" s="1"/>
      <c r="K8491" s="1"/>
      <c r="L8491" s="1"/>
      <c r="M8491" s="1"/>
      <c r="N8491" s="1"/>
      <c r="AA8491" s="1"/>
      <c r="AB8491" s="1"/>
      <c r="AC8491" s="1"/>
    </row>
    <row r="8492" spans="2:29" x14ac:dyDescent="0.25">
      <c r="B8492" s="27">
        <f t="shared" si="194"/>
        <v>39801.749999979409</v>
      </c>
      <c r="C8492" s="25">
        <v>18</v>
      </c>
      <c r="D8492" s="25">
        <v>12.9</v>
      </c>
      <c r="E8492" s="25">
        <v>0</v>
      </c>
      <c r="J8492" s="1"/>
      <c r="K8492" s="1"/>
      <c r="L8492" s="1"/>
      <c r="M8492" s="1"/>
      <c r="N8492" s="1"/>
      <c r="AA8492" s="1"/>
      <c r="AB8492" s="1"/>
      <c r="AC8492" s="1"/>
    </row>
    <row r="8493" spans="2:29" x14ac:dyDescent="0.25">
      <c r="B8493" s="27">
        <f t="shared" si="194"/>
        <v>39801.791666646073</v>
      </c>
      <c r="C8493" s="25">
        <v>19</v>
      </c>
      <c r="D8493" s="25">
        <v>12.2</v>
      </c>
      <c r="E8493" s="25">
        <v>0</v>
      </c>
      <c r="J8493" s="1"/>
      <c r="K8493" s="1"/>
      <c r="L8493" s="1"/>
      <c r="M8493" s="1"/>
      <c r="N8493" s="1"/>
      <c r="AA8493" s="1"/>
      <c r="AB8493" s="1"/>
      <c r="AC8493" s="1"/>
    </row>
    <row r="8494" spans="2:29" x14ac:dyDescent="0.25">
      <c r="B8494" s="27">
        <f t="shared" si="194"/>
        <v>39801.833333312738</v>
      </c>
      <c r="C8494" s="25">
        <v>20</v>
      </c>
      <c r="D8494" s="25">
        <v>11.7</v>
      </c>
      <c r="E8494" s="25">
        <v>0</v>
      </c>
      <c r="J8494" s="1"/>
      <c r="K8494" s="1"/>
      <c r="L8494" s="1"/>
      <c r="M8494" s="1"/>
      <c r="N8494" s="1"/>
      <c r="AA8494" s="1"/>
      <c r="AB8494" s="1"/>
      <c r="AC8494" s="1"/>
    </row>
    <row r="8495" spans="2:29" x14ac:dyDescent="0.25">
      <c r="B8495" s="27">
        <f t="shared" si="194"/>
        <v>39801.874999979402</v>
      </c>
      <c r="C8495" s="25">
        <v>21</v>
      </c>
      <c r="D8495" s="25">
        <v>11.4</v>
      </c>
      <c r="E8495" s="25">
        <v>0</v>
      </c>
      <c r="J8495" s="1"/>
      <c r="K8495" s="1"/>
      <c r="L8495" s="1"/>
      <c r="M8495" s="1"/>
      <c r="N8495" s="1"/>
      <c r="AA8495" s="1"/>
      <c r="AB8495" s="1"/>
      <c r="AC8495" s="1"/>
    </row>
    <row r="8496" spans="2:29" x14ac:dyDescent="0.25">
      <c r="B8496" s="27">
        <f t="shared" si="194"/>
        <v>39801.916666646066</v>
      </c>
      <c r="C8496" s="25">
        <v>22</v>
      </c>
      <c r="D8496" s="25">
        <v>11.1</v>
      </c>
      <c r="E8496" s="25">
        <v>0</v>
      </c>
      <c r="J8496" s="1"/>
      <c r="K8496" s="1"/>
      <c r="L8496" s="1"/>
      <c r="M8496" s="1"/>
      <c r="N8496" s="1"/>
      <c r="AA8496" s="1"/>
      <c r="AB8496" s="1"/>
      <c r="AC8496" s="1"/>
    </row>
    <row r="8497" spans="2:29" x14ac:dyDescent="0.25">
      <c r="B8497" s="27">
        <f t="shared" si="194"/>
        <v>39801.95833331273</v>
      </c>
      <c r="C8497" s="25">
        <v>23</v>
      </c>
      <c r="D8497" s="25">
        <v>10.6</v>
      </c>
      <c r="E8497" s="25">
        <v>0</v>
      </c>
      <c r="J8497" s="1"/>
      <c r="K8497" s="1"/>
      <c r="L8497" s="1"/>
      <c r="M8497" s="1"/>
      <c r="N8497" s="1"/>
      <c r="AA8497" s="1"/>
      <c r="AB8497" s="1"/>
      <c r="AC8497" s="1"/>
    </row>
    <row r="8498" spans="2:29" x14ac:dyDescent="0.25">
      <c r="B8498" s="27">
        <f t="shared" si="194"/>
        <v>39801.999999979394</v>
      </c>
      <c r="C8498" s="25">
        <v>0</v>
      </c>
      <c r="D8498" s="25">
        <v>10.1</v>
      </c>
      <c r="E8498" s="25">
        <v>0</v>
      </c>
      <c r="J8498" s="1"/>
      <c r="K8498" s="1"/>
      <c r="L8498" s="1"/>
      <c r="M8498" s="1"/>
      <c r="N8498" s="1"/>
      <c r="AA8498" s="1"/>
      <c r="AB8498" s="1"/>
      <c r="AC8498" s="1"/>
    </row>
    <row r="8499" spans="2:29" x14ac:dyDescent="0.25">
      <c r="B8499" s="27">
        <f t="shared" si="194"/>
        <v>39802.041666646059</v>
      </c>
      <c r="C8499" s="25">
        <v>1</v>
      </c>
      <c r="D8499" s="25">
        <v>9.6</v>
      </c>
      <c r="E8499" s="25">
        <v>0</v>
      </c>
      <c r="J8499" s="1"/>
      <c r="K8499" s="1"/>
      <c r="L8499" s="1"/>
      <c r="M8499" s="1"/>
      <c r="N8499" s="1"/>
      <c r="AA8499" s="1"/>
      <c r="AB8499" s="1"/>
      <c r="AC8499" s="1"/>
    </row>
    <row r="8500" spans="2:29" x14ac:dyDescent="0.25">
      <c r="B8500" s="27">
        <f t="shared" si="194"/>
        <v>39802.083333312723</v>
      </c>
      <c r="C8500" s="25">
        <v>2</v>
      </c>
      <c r="D8500" s="25">
        <v>9.1999999999999993</v>
      </c>
      <c r="E8500" s="25">
        <v>0</v>
      </c>
      <c r="J8500" s="1"/>
      <c r="K8500" s="1"/>
      <c r="L8500" s="1"/>
      <c r="M8500" s="1"/>
      <c r="N8500" s="1"/>
      <c r="AA8500" s="1"/>
      <c r="AB8500" s="1"/>
      <c r="AC8500" s="1"/>
    </row>
    <row r="8501" spans="2:29" x14ac:dyDescent="0.25">
      <c r="B8501" s="27">
        <f t="shared" si="194"/>
        <v>39802.124999979387</v>
      </c>
      <c r="C8501" s="25">
        <v>3</v>
      </c>
      <c r="D8501" s="25">
        <v>8.9</v>
      </c>
      <c r="E8501" s="25">
        <v>0</v>
      </c>
      <c r="J8501" s="1"/>
      <c r="K8501" s="1"/>
      <c r="L8501" s="1"/>
      <c r="M8501" s="1"/>
      <c r="N8501" s="1"/>
      <c r="AA8501" s="1"/>
      <c r="AB8501" s="1"/>
      <c r="AC8501" s="1"/>
    </row>
    <row r="8502" spans="2:29" x14ac:dyDescent="0.25">
      <c r="B8502" s="27">
        <f t="shared" si="194"/>
        <v>39802.166666646051</v>
      </c>
      <c r="C8502" s="25">
        <v>4</v>
      </c>
      <c r="D8502" s="25">
        <v>8.6999999999999993</v>
      </c>
      <c r="E8502" s="25">
        <v>0</v>
      </c>
      <c r="J8502" s="1"/>
      <c r="K8502" s="1"/>
      <c r="L8502" s="1"/>
      <c r="M8502" s="1"/>
      <c r="N8502" s="1"/>
      <c r="AA8502" s="1"/>
      <c r="AB8502" s="1"/>
      <c r="AC8502" s="1"/>
    </row>
    <row r="8503" spans="2:29" x14ac:dyDescent="0.25">
      <c r="B8503" s="27">
        <f t="shared" si="194"/>
        <v>39802.208333312716</v>
      </c>
      <c r="C8503" s="25">
        <v>5</v>
      </c>
      <c r="D8503" s="25">
        <v>8.3000000000000007</v>
      </c>
      <c r="E8503" s="25">
        <v>0</v>
      </c>
      <c r="J8503" s="1"/>
      <c r="K8503" s="1"/>
      <c r="L8503" s="1"/>
      <c r="M8503" s="1"/>
      <c r="N8503" s="1"/>
      <c r="AA8503" s="1"/>
      <c r="AB8503" s="1"/>
      <c r="AC8503" s="1"/>
    </row>
    <row r="8504" spans="2:29" x14ac:dyDescent="0.25">
      <c r="B8504" s="27">
        <f t="shared" si="194"/>
        <v>39802.24999997938</v>
      </c>
      <c r="C8504" s="25">
        <v>6</v>
      </c>
      <c r="D8504" s="25">
        <v>8</v>
      </c>
      <c r="E8504" s="25">
        <v>0</v>
      </c>
      <c r="J8504" s="1"/>
      <c r="K8504" s="1"/>
      <c r="L8504" s="1"/>
      <c r="M8504" s="1"/>
      <c r="N8504" s="1"/>
      <c r="AA8504" s="1"/>
      <c r="AB8504" s="1"/>
      <c r="AC8504" s="1"/>
    </row>
    <row r="8505" spans="2:29" x14ac:dyDescent="0.25">
      <c r="B8505" s="27">
        <f t="shared" si="194"/>
        <v>39802.291666646044</v>
      </c>
      <c r="C8505" s="25">
        <v>7</v>
      </c>
      <c r="D8505" s="25">
        <v>7.8</v>
      </c>
      <c r="E8505" s="25">
        <v>0</v>
      </c>
      <c r="J8505" s="1"/>
      <c r="K8505" s="1"/>
      <c r="L8505" s="1"/>
      <c r="M8505" s="1"/>
      <c r="N8505" s="1"/>
      <c r="AA8505" s="1"/>
      <c r="AB8505" s="1"/>
      <c r="AC8505" s="1"/>
    </row>
    <row r="8506" spans="2:29" x14ac:dyDescent="0.25">
      <c r="B8506" s="27">
        <f t="shared" si="194"/>
        <v>39802.333333312708</v>
      </c>
      <c r="C8506" s="25">
        <v>8</v>
      </c>
      <c r="D8506" s="25">
        <v>7.8</v>
      </c>
      <c r="E8506" s="25">
        <v>0</v>
      </c>
      <c r="J8506" s="1"/>
      <c r="K8506" s="1"/>
      <c r="L8506" s="1"/>
      <c r="M8506" s="1"/>
      <c r="N8506" s="1"/>
      <c r="AA8506" s="1"/>
      <c r="AB8506" s="1"/>
      <c r="AC8506" s="1"/>
    </row>
    <row r="8507" spans="2:29" x14ac:dyDescent="0.25">
      <c r="B8507" s="27">
        <f t="shared" si="194"/>
        <v>39802.374999979373</v>
      </c>
      <c r="C8507" s="25">
        <v>9</v>
      </c>
      <c r="D8507" s="25">
        <v>7.9</v>
      </c>
      <c r="E8507" s="25">
        <v>75.2</v>
      </c>
      <c r="J8507" s="1"/>
      <c r="K8507" s="1"/>
      <c r="L8507" s="1"/>
      <c r="M8507" s="1"/>
      <c r="N8507" s="1"/>
      <c r="AA8507" s="1"/>
      <c r="AB8507" s="1"/>
      <c r="AC8507" s="1"/>
    </row>
    <row r="8508" spans="2:29" x14ac:dyDescent="0.25">
      <c r="B8508" s="27">
        <f t="shared" si="194"/>
        <v>39802.416666646037</v>
      </c>
      <c r="C8508" s="25">
        <v>10</v>
      </c>
      <c r="D8508" s="25">
        <v>8.5</v>
      </c>
      <c r="E8508" s="25">
        <v>239.57</v>
      </c>
      <c r="J8508" s="1"/>
      <c r="K8508" s="1"/>
      <c r="L8508" s="1"/>
      <c r="M8508" s="1"/>
      <c r="N8508" s="1"/>
      <c r="AA8508" s="1"/>
      <c r="AB8508" s="1"/>
      <c r="AC8508" s="1"/>
    </row>
    <row r="8509" spans="2:29" x14ac:dyDescent="0.25">
      <c r="B8509" s="27">
        <f t="shared" si="194"/>
        <v>39802.458333312701</v>
      </c>
      <c r="C8509" s="25">
        <v>11</v>
      </c>
      <c r="D8509" s="25">
        <v>9.1</v>
      </c>
      <c r="E8509" s="25">
        <v>372.62</v>
      </c>
      <c r="J8509" s="1"/>
      <c r="K8509" s="1"/>
      <c r="L8509" s="1"/>
      <c r="M8509" s="1"/>
      <c r="N8509" s="1"/>
      <c r="AA8509" s="1"/>
      <c r="AB8509" s="1"/>
      <c r="AC8509" s="1"/>
    </row>
    <row r="8510" spans="2:29" x14ac:dyDescent="0.25">
      <c r="B8510" s="27">
        <f t="shared" si="194"/>
        <v>39802.499999979365</v>
      </c>
      <c r="C8510" s="25">
        <v>12</v>
      </c>
      <c r="D8510" s="25">
        <v>10.3</v>
      </c>
      <c r="E8510" s="25">
        <v>456.85</v>
      </c>
      <c r="J8510" s="1"/>
      <c r="K8510" s="1"/>
      <c r="L8510" s="1"/>
      <c r="M8510" s="1"/>
      <c r="N8510" s="1"/>
      <c r="AA8510" s="1"/>
      <c r="AB8510" s="1"/>
      <c r="AC8510" s="1"/>
    </row>
    <row r="8511" spans="2:29" x14ac:dyDescent="0.25">
      <c r="B8511" s="27">
        <f t="shared" si="194"/>
        <v>39802.54166664603</v>
      </c>
      <c r="C8511" s="25">
        <v>13</v>
      </c>
      <c r="D8511" s="25">
        <v>11.4</v>
      </c>
      <c r="E8511" s="25">
        <v>478.76</v>
      </c>
      <c r="J8511" s="1"/>
      <c r="K8511" s="1"/>
      <c r="L8511" s="1"/>
      <c r="M8511" s="1"/>
      <c r="N8511" s="1"/>
      <c r="AA8511" s="1"/>
      <c r="AB8511" s="1"/>
      <c r="AC8511" s="1"/>
    </row>
    <row r="8512" spans="2:29" x14ac:dyDescent="0.25">
      <c r="B8512" s="27">
        <f t="shared" si="194"/>
        <v>39802.583333312694</v>
      </c>
      <c r="C8512" s="25">
        <v>14</v>
      </c>
      <c r="D8512" s="25">
        <v>12.7</v>
      </c>
      <c r="E8512" s="25">
        <v>438.86</v>
      </c>
      <c r="J8512" s="1"/>
      <c r="K8512" s="1"/>
      <c r="L8512" s="1"/>
      <c r="M8512" s="1"/>
      <c r="N8512" s="1"/>
      <c r="AA8512" s="1"/>
      <c r="AB8512" s="1"/>
      <c r="AC8512" s="1"/>
    </row>
    <row r="8513" spans="2:29" x14ac:dyDescent="0.25">
      <c r="B8513" s="27">
        <f t="shared" si="194"/>
        <v>39802.624999979358</v>
      </c>
      <c r="C8513" s="25">
        <v>15</v>
      </c>
      <c r="D8513" s="25">
        <v>13.5</v>
      </c>
      <c r="E8513" s="25">
        <v>340.64</v>
      </c>
      <c r="J8513" s="1"/>
      <c r="K8513" s="1"/>
      <c r="L8513" s="1"/>
      <c r="M8513" s="1"/>
      <c r="N8513" s="1"/>
      <c r="AA8513" s="1"/>
      <c r="AB8513" s="1"/>
      <c r="AC8513" s="1"/>
    </row>
    <row r="8514" spans="2:29" x14ac:dyDescent="0.25">
      <c r="B8514" s="27">
        <f t="shared" si="194"/>
        <v>39802.666666646022</v>
      </c>
      <c r="C8514" s="25">
        <v>16</v>
      </c>
      <c r="D8514" s="25">
        <v>13.9</v>
      </c>
      <c r="E8514" s="25">
        <v>195.17</v>
      </c>
      <c r="J8514" s="1"/>
      <c r="K8514" s="1"/>
      <c r="L8514" s="1"/>
      <c r="M8514" s="1"/>
      <c r="N8514" s="1"/>
      <c r="AA8514" s="1"/>
      <c r="AB8514" s="1"/>
      <c r="AC8514" s="1"/>
    </row>
    <row r="8515" spans="2:29" x14ac:dyDescent="0.25">
      <c r="B8515" s="27">
        <f t="shared" ref="B8515:B8578" si="195">B8514+1/24</f>
        <v>39802.708333312687</v>
      </c>
      <c r="C8515" s="25">
        <v>17</v>
      </c>
      <c r="D8515" s="25">
        <v>13.9</v>
      </c>
      <c r="E8515" s="25">
        <v>32.1</v>
      </c>
      <c r="J8515" s="1"/>
      <c r="K8515" s="1"/>
      <c r="L8515" s="1"/>
      <c r="M8515" s="1"/>
      <c r="N8515" s="1"/>
      <c r="AA8515" s="1"/>
      <c r="AB8515" s="1"/>
      <c r="AC8515" s="1"/>
    </row>
    <row r="8516" spans="2:29" x14ac:dyDescent="0.25">
      <c r="B8516" s="27">
        <f t="shared" si="195"/>
        <v>39802.749999979351</v>
      </c>
      <c r="C8516" s="25">
        <v>18</v>
      </c>
      <c r="D8516" s="25">
        <v>13.7</v>
      </c>
      <c r="E8516" s="25">
        <v>0</v>
      </c>
      <c r="J8516" s="1"/>
      <c r="K8516" s="1"/>
      <c r="L8516" s="1"/>
      <c r="M8516" s="1"/>
      <c r="N8516" s="1"/>
      <c r="AA8516" s="1"/>
      <c r="AB8516" s="1"/>
      <c r="AC8516" s="1"/>
    </row>
    <row r="8517" spans="2:29" x14ac:dyDescent="0.25">
      <c r="B8517" s="27">
        <f t="shared" si="195"/>
        <v>39802.791666646015</v>
      </c>
      <c r="C8517" s="25">
        <v>19</v>
      </c>
      <c r="D8517" s="25">
        <v>13.1</v>
      </c>
      <c r="E8517" s="25">
        <v>0</v>
      </c>
      <c r="J8517" s="1"/>
      <c r="K8517" s="1"/>
      <c r="L8517" s="1"/>
      <c r="M8517" s="1"/>
      <c r="N8517" s="1"/>
      <c r="AA8517" s="1"/>
      <c r="AB8517" s="1"/>
      <c r="AC8517" s="1"/>
    </row>
    <row r="8518" spans="2:29" x14ac:dyDescent="0.25">
      <c r="B8518" s="27">
        <f t="shared" si="195"/>
        <v>39802.833333312679</v>
      </c>
      <c r="C8518" s="25">
        <v>20</v>
      </c>
      <c r="D8518" s="25">
        <v>12.4</v>
      </c>
      <c r="E8518" s="25">
        <v>0</v>
      </c>
      <c r="J8518" s="1"/>
      <c r="K8518" s="1"/>
      <c r="L8518" s="1"/>
      <c r="M8518" s="1"/>
      <c r="N8518" s="1"/>
      <c r="AA8518" s="1"/>
      <c r="AB8518" s="1"/>
      <c r="AC8518" s="1"/>
    </row>
    <row r="8519" spans="2:29" x14ac:dyDescent="0.25">
      <c r="B8519" s="27">
        <f t="shared" si="195"/>
        <v>39802.874999979344</v>
      </c>
      <c r="C8519" s="25">
        <v>21</v>
      </c>
      <c r="D8519" s="25">
        <v>12</v>
      </c>
      <c r="E8519" s="25">
        <v>0</v>
      </c>
      <c r="J8519" s="1"/>
      <c r="K8519" s="1"/>
      <c r="L8519" s="1"/>
      <c r="M8519" s="1"/>
      <c r="N8519" s="1"/>
      <c r="AA8519" s="1"/>
      <c r="AB8519" s="1"/>
      <c r="AC8519" s="1"/>
    </row>
    <row r="8520" spans="2:29" x14ac:dyDescent="0.25">
      <c r="B8520" s="27">
        <f t="shared" si="195"/>
        <v>39802.916666646008</v>
      </c>
      <c r="C8520" s="25">
        <v>22</v>
      </c>
      <c r="D8520" s="25">
        <v>11.6</v>
      </c>
      <c r="E8520" s="25">
        <v>0</v>
      </c>
      <c r="J8520" s="1"/>
      <c r="K8520" s="1"/>
      <c r="L8520" s="1"/>
      <c r="M8520" s="1"/>
      <c r="N8520" s="1"/>
      <c r="AA8520" s="1"/>
      <c r="AB8520" s="1"/>
      <c r="AC8520" s="1"/>
    </row>
    <row r="8521" spans="2:29" x14ac:dyDescent="0.25">
      <c r="B8521" s="27">
        <f t="shared" si="195"/>
        <v>39802.958333312672</v>
      </c>
      <c r="C8521" s="25">
        <v>23</v>
      </c>
      <c r="D8521" s="25">
        <v>11.2</v>
      </c>
      <c r="E8521" s="25">
        <v>0</v>
      </c>
      <c r="J8521" s="1"/>
      <c r="K8521" s="1"/>
      <c r="L8521" s="1"/>
      <c r="M8521" s="1"/>
      <c r="N8521" s="1"/>
      <c r="AA8521" s="1"/>
      <c r="AB8521" s="1"/>
      <c r="AC8521" s="1"/>
    </row>
    <row r="8522" spans="2:29" x14ac:dyDescent="0.25">
      <c r="B8522" s="27">
        <f t="shared" si="195"/>
        <v>39802.999999979336</v>
      </c>
      <c r="C8522" s="25">
        <v>0</v>
      </c>
      <c r="D8522" s="25">
        <v>10.8</v>
      </c>
      <c r="E8522" s="25">
        <v>0</v>
      </c>
      <c r="J8522" s="1"/>
      <c r="K8522" s="1"/>
      <c r="L8522" s="1"/>
      <c r="M8522" s="1"/>
      <c r="N8522" s="1"/>
      <c r="AA8522" s="1"/>
      <c r="AB8522" s="1"/>
      <c r="AC8522" s="1"/>
    </row>
    <row r="8523" spans="2:29" x14ac:dyDescent="0.25">
      <c r="B8523" s="27">
        <f t="shared" si="195"/>
        <v>39803.041666646001</v>
      </c>
      <c r="C8523" s="25">
        <v>1</v>
      </c>
      <c r="D8523" s="25">
        <v>10.5</v>
      </c>
      <c r="E8523" s="25">
        <v>0</v>
      </c>
      <c r="J8523" s="1"/>
      <c r="K8523" s="1"/>
      <c r="L8523" s="1"/>
      <c r="M8523" s="1"/>
      <c r="N8523" s="1"/>
      <c r="AA8523" s="1"/>
      <c r="AB8523" s="1"/>
      <c r="AC8523" s="1"/>
    </row>
    <row r="8524" spans="2:29" x14ac:dyDescent="0.25">
      <c r="B8524" s="27">
        <f t="shared" si="195"/>
        <v>39803.083333312665</v>
      </c>
      <c r="C8524" s="25">
        <v>2</v>
      </c>
      <c r="D8524" s="25">
        <v>10.3</v>
      </c>
      <c r="E8524" s="25">
        <v>0</v>
      </c>
      <c r="J8524" s="1"/>
      <c r="K8524" s="1"/>
      <c r="L8524" s="1"/>
      <c r="M8524" s="1"/>
      <c r="N8524" s="1"/>
      <c r="AA8524" s="1"/>
      <c r="AB8524" s="1"/>
      <c r="AC8524" s="1"/>
    </row>
    <row r="8525" spans="2:29" x14ac:dyDescent="0.25">
      <c r="B8525" s="27">
        <f t="shared" si="195"/>
        <v>39803.124999979329</v>
      </c>
      <c r="C8525" s="25">
        <v>3</v>
      </c>
      <c r="D8525" s="25">
        <v>10.199999999999999</v>
      </c>
      <c r="E8525" s="25">
        <v>0</v>
      </c>
      <c r="J8525" s="1"/>
      <c r="K8525" s="1"/>
      <c r="L8525" s="1"/>
      <c r="M8525" s="1"/>
      <c r="N8525" s="1"/>
      <c r="AA8525" s="1"/>
      <c r="AB8525" s="1"/>
      <c r="AC8525" s="1"/>
    </row>
    <row r="8526" spans="2:29" x14ac:dyDescent="0.25">
      <c r="B8526" s="27">
        <f t="shared" si="195"/>
        <v>39803.166666645993</v>
      </c>
      <c r="C8526" s="25">
        <v>4</v>
      </c>
      <c r="D8526" s="25">
        <v>10</v>
      </c>
      <c r="E8526" s="25">
        <v>0</v>
      </c>
      <c r="J8526" s="1"/>
      <c r="K8526" s="1"/>
      <c r="L8526" s="1"/>
      <c r="M8526" s="1"/>
      <c r="N8526" s="1"/>
      <c r="AA8526" s="1"/>
      <c r="AB8526" s="1"/>
      <c r="AC8526" s="1"/>
    </row>
    <row r="8527" spans="2:29" x14ac:dyDescent="0.25">
      <c r="B8527" s="27">
        <f t="shared" si="195"/>
        <v>39803.208333312657</v>
      </c>
      <c r="C8527" s="25">
        <v>5</v>
      </c>
      <c r="D8527" s="25">
        <v>9.9</v>
      </c>
      <c r="E8527" s="25">
        <v>0</v>
      </c>
      <c r="J8527" s="1"/>
      <c r="K8527" s="1"/>
      <c r="L8527" s="1"/>
      <c r="M8527" s="1"/>
      <c r="N8527" s="1"/>
      <c r="AA8527" s="1"/>
      <c r="AB8527" s="1"/>
      <c r="AC8527" s="1"/>
    </row>
    <row r="8528" spans="2:29" x14ac:dyDescent="0.25">
      <c r="B8528" s="27">
        <f t="shared" si="195"/>
        <v>39803.249999979322</v>
      </c>
      <c r="C8528" s="25">
        <v>6</v>
      </c>
      <c r="D8528" s="25">
        <v>9.6999999999999993</v>
      </c>
      <c r="E8528" s="25">
        <v>0</v>
      </c>
      <c r="J8528" s="1"/>
      <c r="K8528" s="1"/>
      <c r="L8528" s="1"/>
      <c r="M8528" s="1"/>
      <c r="N8528" s="1"/>
      <c r="AA8528" s="1"/>
      <c r="AB8528" s="1"/>
      <c r="AC8528" s="1"/>
    </row>
    <row r="8529" spans="2:29" x14ac:dyDescent="0.25">
      <c r="B8529" s="27">
        <f t="shared" si="195"/>
        <v>39803.291666645986</v>
      </c>
      <c r="C8529" s="25">
        <v>7</v>
      </c>
      <c r="D8529" s="25">
        <v>9.6</v>
      </c>
      <c r="E8529" s="25">
        <v>0</v>
      </c>
      <c r="J8529" s="1"/>
      <c r="K8529" s="1"/>
      <c r="L8529" s="1"/>
      <c r="M8529" s="1"/>
      <c r="N8529" s="1"/>
      <c r="AA8529" s="1"/>
      <c r="AB8529" s="1"/>
      <c r="AC8529" s="1"/>
    </row>
    <row r="8530" spans="2:29" x14ac:dyDescent="0.25">
      <c r="B8530" s="27">
        <f t="shared" si="195"/>
        <v>39803.33333331265</v>
      </c>
      <c r="C8530" s="25">
        <v>8</v>
      </c>
      <c r="D8530" s="25">
        <v>9.5</v>
      </c>
      <c r="E8530" s="25">
        <v>0</v>
      </c>
      <c r="J8530" s="1"/>
      <c r="K8530" s="1"/>
      <c r="L8530" s="1"/>
      <c r="M8530" s="1"/>
      <c r="N8530" s="1"/>
      <c r="AA8530" s="1"/>
      <c r="AB8530" s="1"/>
      <c r="AC8530" s="1"/>
    </row>
    <row r="8531" spans="2:29" x14ac:dyDescent="0.25">
      <c r="B8531" s="27">
        <f t="shared" si="195"/>
        <v>39803.374999979314</v>
      </c>
      <c r="C8531" s="25">
        <v>9</v>
      </c>
      <c r="D8531" s="25">
        <v>9.4</v>
      </c>
      <c r="E8531" s="25">
        <v>74.8</v>
      </c>
      <c r="J8531" s="1"/>
      <c r="K8531" s="1"/>
      <c r="L8531" s="1"/>
      <c r="M8531" s="1"/>
      <c r="N8531" s="1"/>
      <c r="AA8531" s="1"/>
      <c r="AB8531" s="1"/>
      <c r="AC8531" s="1"/>
    </row>
    <row r="8532" spans="2:29" x14ac:dyDescent="0.25">
      <c r="B8532" s="27">
        <f t="shared" si="195"/>
        <v>39803.416666645979</v>
      </c>
      <c r="C8532" s="25">
        <v>10</v>
      </c>
      <c r="D8532" s="25">
        <v>10</v>
      </c>
      <c r="E8532" s="25">
        <v>237.97</v>
      </c>
      <c r="J8532" s="1"/>
      <c r="K8532" s="1"/>
      <c r="L8532" s="1"/>
      <c r="M8532" s="1"/>
      <c r="N8532" s="1"/>
      <c r="AA8532" s="1"/>
      <c r="AB8532" s="1"/>
      <c r="AC8532" s="1"/>
    </row>
    <row r="8533" spans="2:29" x14ac:dyDescent="0.25">
      <c r="B8533" s="27">
        <f t="shared" si="195"/>
        <v>39803.458333312643</v>
      </c>
      <c r="C8533" s="25">
        <v>11</v>
      </c>
      <c r="D8533" s="25">
        <v>10.6</v>
      </c>
      <c r="E8533" s="25">
        <v>370</v>
      </c>
      <c r="J8533" s="1"/>
      <c r="K8533" s="1"/>
      <c r="L8533" s="1"/>
      <c r="M8533" s="1"/>
      <c r="N8533" s="1"/>
      <c r="AA8533" s="1"/>
      <c r="AB8533" s="1"/>
      <c r="AC8533" s="1"/>
    </row>
    <row r="8534" spans="2:29" x14ac:dyDescent="0.25">
      <c r="B8534" s="27">
        <f t="shared" si="195"/>
        <v>39803.499999979307</v>
      </c>
      <c r="C8534" s="25">
        <v>12</v>
      </c>
      <c r="D8534" s="25">
        <v>11</v>
      </c>
      <c r="E8534" s="25">
        <v>410.97</v>
      </c>
      <c r="J8534" s="1"/>
      <c r="K8534" s="1"/>
      <c r="L8534" s="1"/>
      <c r="M8534" s="1"/>
      <c r="N8534" s="1"/>
      <c r="AA8534" s="1"/>
      <c r="AB8534" s="1"/>
      <c r="AC8534" s="1"/>
    </row>
    <row r="8535" spans="2:29" x14ac:dyDescent="0.25">
      <c r="B8535" s="27">
        <f t="shared" si="195"/>
        <v>39803.541666645971</v>
      </c>
      <c r="C8535" s="25">
        <v>13</v>
      </c>
      <c r="D8535" s="25">
        <v>12</v>
      </c>
      <c r="E8535" s="25">
        <v>427.61</v>
      </c>
      <c r="J8535" s="1"/>
      <c r="K8535" s="1"/>
      <c r="L8535" s="1"/>
      <c r="M8535" s="1"/>
      <c r="N8535" s="1"/>
      <c r="AA8535" s="1"/>
      <c r="AB8535" s="1"/>
      <c r="AC8535" s="1"/>
    </row>
    <row r="8536" spans="2:29" x14ac:dyDescent="0.25">
      <c r="B8536" s="27">
        <f t="shared" si="195"/>
        <v>39803.583333312636</v>
      </c>
      <c r="C8536" s="25">
        <v>14</v>
      </c>
      <c r="D8536" s="25">
        <v>12.9</v>
      </c>
      <c r="E8536" s="25">
        <v>373.88</v>
      </c>
      <c r="J8536" s="1"/>
      <c r="K8536" s="1"/>
      <c r="L8536" s="1"/>
      <c r="M8536" s="1"/>
      <c r="N8536" s="1"/>
      <c r="AA8536" s="1"/>
      <c r="AB8536" s="1"/>
      <c r="AC8536" s="1"/>
    </row>
    <row r="8537" spans="2:29" x14ac:dyDescent="0.25">
      <c r="B8537" s="27">
        <f t="shared" si="195"/>
        <v>39803.6249999793</v>
      </c>
      <c r="C8537" s="25">
        <v>15</v>
      </c>
      <c r="D8537" s="25">
        <v>13.6</v>
      </c>
      <c r="E8537" s="25">
        <v>271.97000000000003</v>
      </c>
      <c r="J8537" s="1"/>
      <c r="K8537" s="1"/>
      <c r="L8537" s="1"/>
      <c r="M8537" s="1"/>
      <c r="N8537" s="1"/>
      <c r="AA8537" s="1"/>
      <c r="AB8537" s="1"/>
      <c r="AC8537" s="1"/>
    </row>
    <row r="8538" spans="2:29" x14ac:dyDescent="0.25">
      <c r="B8538" s="27">
        <f t="shared" si="195"/>
        <v>39803.666666645964</v>
      </c>
      <c r="C8538" s="25">
        <v>16</v>
      </c>
      <c r="D8538" s="25">
        <v>13.8</v>
      </c>
      <c r="E8538" s="25">
        <v>139.34</v>
      </c>
      <c r="J8538" s="1"/>
      <c r="K8538" s="1"/>
      <c r="L8538" s="1"/>
      <c r="M8538" s="1"/>
      <c r="N8538" s="1"/>
      <c r="AA8538" s="1"/>
      <c r="AB8538" s="1"/>
      <c r="AC8538" s="1"/>
    </row>
    <row r="8539" spans="2:29" x14ac:dyDescent="0.25">
      <c r="B8539" s="27">
        <f t="shared" si="195"/>
        <v>39803.708333312628</v>
      </c>
      <c r="C8539" s="25">
        <v>17</v>
      </c>
      <c r="D8539" s="25">
        <v>13.8</v>
      </c>
      <c r="E8539" s="25">
        <v>15.38</v>
      </c>
      <c r="J8539" s="1"/>
      <c r="K8539" s="1"/>
      <c r="L8539" s="1"/>
      <c r="M8539" s="1"/>
      <c r="N8539" s="1"/>
      <c r="AA8539" s="1"/>
      <c r="AB8539" s="1"/>
      <c r="AC8539" s="1"/>
    </row>
    <row r="8540" spans="2:29" x14ac:dyDescent="0.25">
      <c r="B8540" s="27">
        <f t="shared" si="195"/>
        <v>39803.749999979293</v>
      </c>
      <c r="C8540" s="25">
        <v>18</v>
      </c>
      <c r="D8540" s="25">
        <v>13.8</v>
      </c>
      <c r="E8540" s="25">
        <v>0</v>
      </c>
      <c r="J8540" s="1"/>
      <c r="K8540" s="1"/>
      <c r="L8540" s="1"/>
      <c r="M8540" s="1"/>
      <c r="N8540" s="1"/>
      <c r="AA8540" s="1"/>
      <c r="AB8540" s="1"/>
      <c r="AC8540" s="1"/>
    </row>
    <row r="8541" spans="2:29" x14ac:dyDescent="0.25">
      <c r="B8541" s="27">
        <f t="shared" si="195"/>
        <v>39803.791666645957</v>
      </c>
      <c r="C8541" s="25">
        <v>19</v>
      </c>
      <c r="D8541" s="25">
        <v>13.5</v>
      </c>
      <c r="E8541" s="25">
        <v>0</v>
      </c>
      <c r="J8541" s="1"/>
      <c r="K8541" s="1"/>
      <c r="L8541" s="1"/>
      <c r="M8541" s="1"/>
      <c r="N8541" s="1"/>
      <c r="AA8541" s="1"/>
      <c r="AB8541" s="1"/>
      <c r="AC8541" s="1"/>
    </row>
    <row r="8542" spans="2:29" x14ac:dyDescent="0.25">
      <c r="B8542" s="27">
        <f t="shared" si="195"/>
        <v>39803.833333312621</v>
      </c>
      <c r="C8542" s="25">
        <v>20</v>
      </c>
      <c r="D8542" s="25">
        <v>13</v>
      </c>
      <c r="E8542" s="25">
        <v>0</v>
      </c>
      <c r="J8542" s="1"/>
      <c r="K8542" s="1"/>
      <c r="L8542" s="1"/>
      <c r="M8542" s="1"/>
      <c r="N8542" s="1"/>
      <c r="AA8542" s="1"/>
      <c r="AB8542" s="1"/>
      <c r="AC8542" s="1"/>
    </row>
    <row r="8543" spans="2:29" x14ac:dyDescent="0.25">
      <c r="B8543" s="27">
        <f t="shared" si="195"/>
        <v>39803.874999979285</v>
      </c>
      <c r="C8543" s="25">
        <v>21</v>
      </c>
      <c r="D8543" s="25">
        <v>12.4</v>
      </c>
      <c r="E8543" s="25">
        <v>0</v>
      </c>
      <c r="J8543" s="1"/>
      <c r="K8543" s="1"/>
      <c r="L8543" s="1"/>
      <c r="M8543" s="1"/>
      <c r="N8543" s="1"/>
      <c r="AA8543" s="1"/>
      <c r="AB8543" s="1"/>
      <c r="AC8543" s="1"/>
    </row>
    <row r="8544" spans="2:29" x14ac:dyDescent="0.25">
      <c r="B8544" s="27">
        <f t="shared" si="195"/>
        <v>39803.91666664595</v>
      </c>
      <c r="C8544" s="25">
        <v>22</v>
      </c>
      <c r="D8544" s="25">
        <v>12</v>
      </c>
      <c r="E8544" s="25">
        <v>0</v>
      </c>
      <c r="J8544" s="1"/>
      <c r="K8544" s="1"/>
      <c r="L8544" s="1"/>
      <c r="M8544" s="1"/>
      <c r="N8544" s="1"/>
      <c r="AA8544" s="1"/>
      <c r="AB8544" s="1"/>
      <c r="AC8544" s="1"/>
    </row>
    <row r="8545" spans="2:29" x14ac:dyDescent="0.25">
      <c r="B8545" s="27">
        <f t="shared" si="195"/>
        <v>39803.958333312614</v>
      </c>
      <c r="C8545" s="25">
        <v>23</v>
      </c>
      <c r="D8545" s="25">
        <v>11.6</v>
      </c>
      <c r="E8545" s="25">
        <v>0</v>
      </c>
      <c r="J8545" s="1"/>
      <c r="K8545" s="1"/>
      <c r="L8545" s="1"/>
      <c r="M8545" s="1"/>
      <c r="N8545" s="1"/>
      <c r="AA8545" s="1"/>
      <c r="AB8545" s="1"/>
      <c r="AC8545" s="1"/>
    </row>
    <row r="8546" spans="2:29" x14ac:dyDescent="0.25">
      <c r="B8546" s="27">
        <f t="shared" si="195"/>
        <v>39803.999999979278</v>
      </c>
      <c r="C8546" s="25">
        <v>0</v>
      </c>
      <c r="D8546" s="25">
        <v>11.2</v>
      </c>
      <c r="E8546" s="25">
        <v>0</v>
      </c>
      <c r="J8546" s="1"/>
      <c r="K8546" s="1"/>
      <c r="L8546" s="1"/>
      <c r="M8546" s="1"/>
      <c r="N8546" s="1"/>
      <c r="AA8546" s="1"/>
      <c r="AB8546" s="1"/>
      <c r="AC8546" s="1"/>
    </row>
    <row r="8547" spans="2:29" x14ac:dyDescent="0.25">
      <c r="B8547" s="27">
        <f t="shared" si="195"/>
        <v>39804.041666645942</v>
      </c>
      <c r="C8547" s="25">
        <v>1</v>
      </c>
      <c r="D8547" s="25">
        <v>11</v>
      </c>
      <c r="E8547" s="25">
        <v>0</v>
      </c>
      <c r="J8547" s="1"/>
      <c r="K8547" s="1"/>
      <c r="L8547" s="1"/>
      <c r="M8547" s="1"/>
      <c r="N8547" s="1"/>
      <c r="AA8547" s="1"/>
      <c r="AB8547" s="1"/>
      <c r="AC8547" s="1"/>
    </row>
    <row r="8548" spans="2:29" x14ac:dyDescent="0.25">
      <c r="B8548" s="27">
        <f t="shared" si="195"/>
        <v>39804.083333312607</v>
      </c>
      <c r="C8548" s="25">
        <v>2</v>
      </c>
      <c r="D8548" s="25">
        <v>10.8</v>
      </c>
      <c r="E8548" s="25">
        <v>0</v>
      </c>
      <c r="J8548" s="1"/>
      <c r="K8548" s="1"/>
      <c r="L8548" s="1"/>
      <c r="M8548" s="1"/>
      <c r="N8548" s="1"/>
      <c r="AA8548" s="1"/>
      <c r="AB8548" s="1"/>
      <c r="AC8548" s="1"/>
    </row>
    <row r="8549" spans="2:29" x14ac:dyDescent="0.25">
      <c r="B8549" s="27">
        <f t="shared" si="195"/>
        <v>39804.124999979271</v>
      </c>
      <c r="C8549" s="25">
        <v>3</v>
      </c>
      <c r="D8549" s="25">
        <v>10.6</v>
      </c>
      <c r="E8549" s="25">
        <v>0</v>
      </c>
      <c r="J8549" s="1"/>
      <c r="K8549" s="1"/>
      <c r="L8549" s="1"/>
      <c r="M8549" s="1"/>
      <c r="N8549" s="1"/>
      <c r="AA8549" s="1"/>
      <c r="AB8549" s="1"/>
      <c r="AC8549" s="1"/>
    </row>
    <row r="8550" spans="2:29" x14ac:dyDescent="0.25">
      <c r="B8550" s="27">
        <f t="shared" si="195"/>
        <v>39804.166666645935</v>
      </c>
      <c r="C8550" s="25">
        <v>4</v>
      </c>
      <c r="D8550" s="25">
        <v>10.199999999999999</v>
      </c>
      <c r="E8550" s="25">
        <v>0</v>
      </c>
      <c r="J8550" s="1"/>
      <c r="K8550" s="1"/>
      <c r="L8550" s="1"/>
      <c r="M8550" s="1"/>
      <c r="N8550" s="1"/>
      <c r="AA8550" s="1"/>
      <c r="AB8550" s="1"/>
      <c r="AC8550" s="1"/>
    </row>
    <row r="8551" spans="2:29" x14ac:dyDescent="0.25">
      <c r="B8551" s="27">
        <f t="shared" si="195"/>
        <v>39804.208333312599</v>
      </c>
      <c r="C8551" s="25">
        <v>5</v>
      </c>
      <c r="D8551" s="25">
        <v>9.8000000000000007</v>
      </c>
      <c r="E8551" s="25">
        <v>0</v>
      </c>
      <c r="J8551" s="1"/>
      <c r="K8551" s="1"/>
      <c r="L8551" s="1"/>
      <c r="M8551" s="1"/>
      <c r="N8551" s="1"/>
      <c r="AA8551" s="1"/>
      <c r="AB8551" s="1"/>
      <c r="AC8551" s="1"/>
    </row>
    <row r="8552" spans="2:29" x14ac:dyDescent="0.25">
      <c r="B8552" s="27">
        <f t="shared" si="195"/>
        <v>39804.249999979264</v>
      </c>
      <c r="C8552" s="25">
        <v>6</v>
      </c>
      <c r="D8552" s="25">
        <v>9.6</v>
      </c>
      <c r="E8552" s="25">
        <v>0</v>
      </c>
      <c r="J8552" s="1"/>
      <c r="K8552" s="1"/>
      <c r="L8552" s="1"/>
      <c r="M8552" s="1"/>
      <c r="N8552" s="1"/>
      <c r="AA8552" s="1"/>
      <c r="AB8552" s="1"/>
      <c r="AC8552" s="1"/>
    </row>
    <row r="8553" spans="2:29" x14ac:dyDescent="0.25">
      <c r="B8553" s="27">
        <f t="shared" si="195"/>
        <v>39804.291666645928</v>
      </c>
      <c r="C8553" s="25">
        <v>7</v>
      </c>
      <c r="D8553" s="25">
        <v>9.1999999999999993</v>
      </c>
      <c r="E8553" s="25">
        <v>0</v>
      </c>
      <c r="J8553" s="1"/>
      <c r="K8553" s="1"/>
      <c r="L8553" s="1"/>
      <c r="M8553" s="1"/>
      <c r="N8553" s="1"/>
      <c r="AA8553" s="1"/>
      <c r="AB8553" s="1"/>
      <c r="AC8553" s="1"/>
    </row>
    <row r="8554" spans="2:29" x14ac:dyDescent="0.25">
      <c r="B8554" s="27">
        <f t="shared" si="195"/>
        <v>39804.333333312592</v>
      </c>
      <c r="C8554" s="25">
        <v>8</v>
      </c>
      <c r="D8554" s="25">
        <v>9</v>
      </c>
      <c r="E8554" s="25">
        <v>0</v>
      </c>
      <c r="J8554" s="1"/>
      <c r="K8554" s="1"/>
      <c r="L8554" s="1"/>
      <c r="M8554" s="1"/>
      <c r="N8554" s="1"/>
      <c r="AA8554" s="1"/>
      <c r="AB8554" s="1"/>
      <c r="AC8554" s="1"/>
    </row>
    <row r="8555" spans="2:29" x14ac:dyDescent="0.25">
      <c r="B8555" s="27">
        <f t="shared" si="195"/>
        <v>39804.374999979256</v>
      </c>
      <c r="C8555" s="25">
        <v>9</v>
      </c>
      <c r="D8555" s="25">
        <v>8.9</v>
      </c>
      <c r="E8555" s="25">
        <v>74.84</v>
      </c>
      <c r="J8555" s="1"/>
      <c r="K8555" s="1"/>
      <c r="L8555" s="1"/>
      <c r="M8555" s="1"/>
      <c r="N8555" s="1"/>
      <c r="AA8555" s="1"/>
      <c r="AB8555" s="1"/>
      <c r="AC8555" s="1"/>
    </row>
    <row r="8556" spans="2:29" x14ac:dyDescent="0.25">
      <c r="B8556" s="27">
        <f t="shared" si="195"/>
        <v>39804.41666664592</v>
      </c>
      <c r="C8556" s="25">
        <v>10</v>
      </c>
      <c r="D8556" s="25">
        <v>9.3000000000000007</v>
      </c>
      <c r="E8556" s="25">
        <v>237.8</v>
      </c>
      <c r="J8556" s="1"/>
      <c r="K8556" s="1"/>
      <c r="L8556" s="1"/>
      <c r="M8556" s="1"/>
      <c r="N8556" s="1"/>
      <c r="AA8556" s="1"/>
      <c r="AB8556" s="1"/>
      <c r="AC8556" s="1"/>
    </row>
    <row r="8557" spans="2:29" x14ac:dyDescent="0.25">
      <c r="B8557" s="27">
        <f t="shared" si="195"/>
        <v>39804.458333312585</v>
      </c>
      <c r="C8557" s="25">
        <v>11</v>
      </c>
      <c r="D8557" s="25">
        <v>10.3</v>
      </c>
      <c r="E8557" s="25">
        <v>366.92</v>
      </c>
      <c r="J8557" s="1"/>
      <c r="K8557" s="1"/>
      <c r="L8557" s="1"/>
      <c r="M8557" s="1"/>
      <c r="N8557" s="1"/>
      <c r="AA8557" s="1"/>
      <c r="AB8557" s="1"/>
      <c r="AC8557" s="1"/>
    </row>
    <row r="8558" spans="2:29" x14ac:dyDescent="0.25">
      <c r="B8558" s="27">
        <f t="shared" si="195"/>
        <v>39804.499999979249</v>
      </c>
      <c r="C8558" s="25">
        <v>12</v>
      </c>
      <c r="D8558" s="25">
        <v>11.1</v>
      </c>
      <c r="E8558" s="25">
        <v>434.9</v>
      </c>
      <c r="J8558" s="1"/>
      <c r="K8558" s="1"/>
      <c r="L8558" s="1"/>
      <c r="M8558" s="1"/>
      <c r="N8558" s="1"/>
      <c r="AA8558" s="1"/>
      <c r="AB8558" s="1"/>
      <c r="AC8558" s="1"/>
    </row>
    <row r="8559" spans="2:29" x14ac:dyDescent="0.25">
      <c r="B8559" s="27">
        <f t="shared" si="195"/>
        <v>39804.541666645913</v>
      </c>
      <c r="C8559" s="25">
        <v>13</v>
      </c>
      <c r="D8559" s="25">
        <v>12.5</v>
      </c>
      <c r="E8559" s="25">
        <v>466.01</v>
      </c>
      <c r="J8559" s="1"/>
      <c r="K8559" s="1"/>
      <c r="L8559" s="1"/>
      <c r="M8559" s="1"/>
      <c r="N8559" s="1"/>
      <c r="AA8559" s="1"/>
      <c r="AB8559" s="1"/>
      <c r="AC8559" s="1"/>
    </row>
    <row r="8560" spans="2:29" x14ac:dyDescent="0.25">
      <c r="B8560" s="27">
        <f t="shared" si="195"/>
        <v>39804.583333312577</v>
      </c>
      <c r="C8560" s="25">
        <v>14</v>
      </c>
      <c r="D8560" s="25">
        <v>13.5</v>
      </c>
      <c r="E8560" s="25">
        <v>422.21</v>
      </c>
      <c r="J8560" s="1"/>
      <c r="K8560" s="1"/>
      <c r="L8560" s="1"/>
      <c r="M8560" s="1"/>
      <c r="N8560" s="1"/>
      <c r="AA8560" s="1"/>
      <c r="AB8560" s="1"/>
      <c r="AC8560" s="1"/>
    </row>
    <row r="8561" spans="2:29" x14ac:dyDescent="0.25">
      <c r="B8561" s="27">
        <f t="shared" si="195"/>
        <v>39804.624999979242</v>
      </c>
      <c r="C8561" s="25">
        <v>15</v>
      </c>
      <c r="D8561" s="25">
        <v>13.6</v>
      </c>
      <c r="E8561" s="25">
        <v>215.01</v>
      </c>
      <c r="J8561" s="1"/>
      <c r="K8561" s="1"/>
      <c r="L8561" s="1"/>
      <c r="M8561" s="1"/>
      <c r="N8561" s="1"/>
      <c r="AA8561" s="1"/>
      <c r="AB8561" s="1"/>
      <c r="AC8561" s="1"/>
    </row>
    <row r="8562" spans="2:29" x14ac:dyDescent="0.25">
      <c r="B8562" s="27">
        <f t="shared" si="195"/>
        <v>39804.666666645906</v>
      </c>
      <c r="C8562" s="25">
        <v>16</v>
      </c>
      <c r="D8562" s="25">
        <v>13.1</v>
      </c>
      <c r="E8562" s="25">
        <v>83.97</v>
      </c>
      <c r="J8562" s="1"/>
      <c r="K8562" s="1"/>
      <c r="L8562" s="1"/>
      <c r="M8562" s="1"/>
      <c r="N8562" s="1"/>
      <c r="AA8562" s="1"/>
      <c r="AB8562" s="1"/>
      <c r="AC8562" s="1"/>
    </row>
    <row r="8563" spans="2:29" x14ac:dyDescent="0.25">
      <c r="B8563" s="27">
        <f t="shared" si="195"/>
        <v>39804.70833331257</v>
      </c>
      <c r="C8563" s="25">
        <v>17</v>
      </c>
      <c r="D8563" s="25">
        <v>12.7</v>
      </c>
      <c r="E8563" s="25">
        <v>10.88</v>
      </c>
      <c r="J8563" s="1"/>
      <c r="K8563" s="1"/>
      <c r="L8563" s="1"/>
      <c r="M8563" s="1"/>
      <c r="N8563" s="1"/>
      <c r="AA8563" s="1"/>
      <c r="AB8563" s="1"/>
      <c r="AC8563" s="1"/>
    </row>
    <row r="8564" spans="2:29" x14ac:dyDescent="0.25">
      <c r="B8564" s="27">
        <f t="shared" si="195"/>
        <v>39804.749999979234</v>
      </c>
      <c r="C8564" s="25">
        <v>18</v>
      </c>
      <c r="D8564" s="25">
        <v>12.4</v>
      </c>
      <c r="E8564" s="25">
        <v>0</v>
      </c>
      <c r="J8564" s="1"/>
      <c r="K8564" s="1"/>
      <c r="L8564" s="1"/>
      <c r="M8564" s="1"/>
      <c r="N8564" s="1"/>
      <c r="AA8564" s="1"/>
      <c r="AB8564" s="1"/>
      <c r="AC8564" s="1"/>
    </row>
    <row r="8565" spans="2:29" x14ac:dyDescent="0.25">
      <c r="B8565" s="27">
        <f t="shared" si="195"/>
        <v>39804.791666645899</v>
      </c>
      <c r="C8565" s="25">
        <v>19</v>
      </c>
      <c r="D8565" s="25">
        <v>12.2</v>
      </c>
      <c r="E8565" s="25">
        <v>0</v>
      </c>
      <c r="J8565" s="1"/>
      <c r="K8565" s="1"/>
      <c r="L8565" s="1"/>
      <c r="M8565" s="1"/>
      <c r="N8565" s="1"/>
      <c r="AA8565" s="1"/>
      <c r="AB8565" s="1"/>
      <c r="AC8565" s="1"/>
    </row>
    <row r="8566" spans="2:29" x14ac:dyDescent="0.25">
      <c r="B8566" s="27">
        <f t="shared" si="195"/>
        <v>39804.833333312563</v>
      </c>
      <c r="C8566" s="25">
        <v>20</v>
      </c>
      <c r="D8566" s="25">
        <v>12.1</v>
      </c>
      <c r="E8566" s="25">
        <v>0</v>
      </c>
      <c r="J8566" s="1"/>
      <c r="K8566" s="1"/>
      <c r="L8566" s="1"/>
      <c r="M8566" s="1"/>
      <c r="N8566" s="1"/>
      <c r="AA8566" s="1"/>
      <c r="AB8566" s="1"/>
      <c r="AC8566" s="1"/>
    </row>
    <row r="8567" spans="2:29" x14ac:dyDescent="0.25">
      <c r="B8567" s="27">
        <f t="shared" si="195"/>
        <v>39804.874999979227</v>
      </c>
      <c r="C8567" s="25">
        <v>21</v>
      </c>
      <c r="D8567" s="25">
        <v>12</v>
      </c>
      <c r="E8567" s="25">
        <v>0</v>
      </c>
      <c r="J8567" s="1"/>
      <c r="K8567" s="1"/>
      <c r="L8567" s="1"/>
      <c r="M8567" s="1"/>
      <c r="N8567" s="1"/>
      <c r="AA8567" s="1"/>
      <c r="AB8567" s="1"/>
      <c r="AC8567" s="1"/>
    </row>
    <row r="8568" spans="2:29" x14ac:dyDescent="0.25">
      <c r="B8568" s="27">
        <f t="shared" si="195"/>
        <v>39804.916666645891</v>
      </c>
      <c r="C8568" s="25">
        <v>22</v>
      </c>
      <c r="D8568" s="25">
        <v>11.6</v>
      </c>
      <c r="E8568" s="25">
        <v>0</v>
      </c>
      <c r="J8568" s="1"/>
      <c r="K8568" s="1"/>
      <c r="L8568" s="1"/>
      <c r="M8568" s="1"/>
      <c r="N8568" s="1"/>
      <c r="AA8568" s="1"/>
      <c r="AB8568" s="1"/>
      <c r="AC8568" s="1"/>
    </row>
    <row r="8569" spans="2:29" x14ac:dyDescent="0.25">
      <c r="B8569" s="27">
        <f t="shared" si="195"/>
        <v>39804.958333312556</v>
      </c>
      <c r="C8569" s="25">
        <v>23</v>
      </c>
      <c r="D8569" s="25">
        <v>11.2</v>
      </c>
      <c r="E8569" s="25">
        <v>0</v>
      </c>
      <c r="J8569" s="1"/>
      <c r="K8569" s="1"/>
      <c r="L8569" s="1"/>
      <c r="M8569" s="1"/>
      <c r="N8569" s="1"/>
      <c r="AA8569" s="1"/>
      <c r="AB8569" s="1"/>
      <c r="AC8569" s="1"/>
    </row>
    <row r="8570" spans="2:29" x14ac:dyDescent="0.25">
      <c r="B8570" s="27">
        <f t="shared" si="195"/>
        <v>39804.99999997922</v>
      </c>
      <c r="C8570" s="25">
        <v>0</v>
      </c>
      <c r="D8570" s="25">
        <v>10.7</v>
      </c>
      <c r="E8570" s="25">
        <v>0</v>
      </c>
      <c r="J8570" s="1"/>
      <c r="K8570" s="1"/>
      <c r="L8570" s="1"/>
      <c r="M8570" s="1"/>
      <c r="N8570" s="1"/>
      <c r="AA8570" s="1"/>
      <c r="AB8570" s="1"/>
      <c r="AC8570" s="1"/>
    </row>
    <row r="8571" spans="2:29" x14ac:dyDescent="0.25">
      <c r="B8571" s="27">
        <f t="shared" si="195"/>
        <v>39805.041666645884</v>
      </c>
      <c r="C8571" s="25">
        <v>1</v>
      </c>
      <c r="D8571" s="25">
        <v>10.5</v>
      </c>
      <c r="E8571" s="25">
        <v>0</v>
      </c>
      <c r="J8571" s="1"/>
      <c r="K8571" s="1"/>
      <c r="L8571" s="1"/>
      <c r="M8571" s="1"/>
      <c r="N8571" s="1"/>
      <c r="AA8571" s="1"/>
      <c r="AB8571" s="1"/>
      <c r="AC8571" s="1"/>
    </row>
    <row r="8572" spans="2:29" x14ac:dyDescent="0.25">
      <c r="B8572" s="27">
        <f t="shared" si="195"/>
        <v>39805.083333312548</v>
      </c>
      <c r="C8572" s="25">
        <v>2</v>
      </c>
      <c r="D8572" s="25">
        <v>10.4</v>
      </c>
      <c r="E8572" s="25">
        <v>0</v>
      </c>
      <c r="J8572" s="1"/>
      <c r="K8572" s="1"/>
      <c r="L8572" s="1"/>
      <c r="M8572" s="1"/>
      <c r="N8572" s="1"/>
      <c r="AA8572" s="1"/>
      <c r="AB8572" s="1"/>
      <c r="AC8572" s="1"/>
    </row>
    <row r="8573" spans="2:29" x14ac:dyDescent="0.25">
      <c r="B8573" s="27">
        <f t="shared" si="195"/>
        <v>39805.124999979213</v>
      </c>
      <c r="C8573" s="25">
        <v>3</v>
      </c>
      <c r="D8573" s="25">
        <v>10.6</v>
      </c>
      <c r="E8573" s="25">
        <v>0</v>
      </c>
      <c r="J8573" s="1"/>
      <c r="K8573" s="1"/>
      <c r="L8573" s="1"/>
      <c r="M8573" s="1"/>
      <c r="N8573" s="1"/>
      <c r="AA8573" s="1"/>
      <c r="AB8573" s="1"/>
      <c r="AC8573" s="1"/>
    </row>
    <row r="8574" spans="2:29" x14ac:dyDescent="0.25">
      <c r="B8574" s="27">
        <f t="shared" si="195"/>
        <v>39805.166666645877</v>
      </c>
      <c r="C8574" s="25">
        <v>4</v>
      </c>
      <c r="D8574" s="25">
        <v>10.6</v>
      </c>
      <c r="E8574" s="25">
        <v>0</v>
      </c>
      <c r="J8574" s="1"/>
      <c r="K8574" s="1"/>
      <c r="L8574" s="1"/>
      <c r="M8574" s="1"/>
      <c r="N8574" s="1"/>
      <c r="AA8574" s="1"/>
      <c r="AB8574" s="1"/>
      <c r="AC8574" s="1"/>
    </row>
    <row r="8575" spans="2:29" x14ac:dyDescent="0.25">
      <c r="B8575" s="27">
        <f t="shared" si="195"/>
        <v>39805.208333312541</v>
      </c>
      <c r="C8575" s="25">
        <v>5</v>
      </c>
      <c r="D8575" s="25">
        <v>10.4</v>
      </c>
      <c r="E8575" s="25">
        <v>0</v>
      </c>
      <c r="J8575" s="1"/>
      <c r="K8575" s="1"/>
      <c r="L8575" s="1"/>
      <c r="M8575" s="1"/>
      <c r="N8575" s="1"/>
      <c r="AA8575" s="1"/>
      <c r="AB8575" s="1"/>
      <c r="AC8575" s="1"/>
    </row>
    <row r="8576" spans="2:29" x14ac:dyDescent="0.25">
      <c r="B8576" s="27">
        <f t="shared" si="195"/>
        <v>39805.249999979205</v>
      </c>
      <c r="C8576" s="25">
        <v>6</v>
      </c>
      <c r="D8576" s="25">
        <v>10</v>
      </c>
      <c r="E8576" s="25">
        <v>0</v>
      </c>
      <c r="J8576" s="1"/>
      <c r="K8576" s="1"/>
      <c r="L8576" s="1"/>
      <c r="M8576" s="1"/>
      <c r="N8576" s="1"/>
      <c r="AA8576" s="1"/>
      <c r="AB8576" s="1"/>
      <c r="AC8576" s="1"/>
    </row>
    <row r="8577" spans="2:29" x14ac:dyDescent="0.25">
      <c r="B8577" s="27">
        <f t="shared" si="195"/>
        <v>39805.29166664587</v>
      </c>
      <c r="C8577" s="25">
        <v>7</v>
      </c>
      <c r="D8577" s="25">
        <v>9.6999999999999993</v>
      </c>
      <c r="E8577" s="25">
        <v>0</v>
      </c>
      <c r="J8577" s="1"/>
      <c r="K8577" s="1"/>
      <c r="L8577" s="1"/>
      <c r="M8577" s="1"/>
      <c r="N8577" s="1"/>
      <c r="AA8577" s="1"/>
      <c r="AB8577" s="1"/>
      <c r="AC8577" s="1"/>
    </row>
    <row r="8578" spans="2:29" x14ac:dyDescent="0.25">
      <c r="B8578" s="27">
        <f t="shared" si="195"/>
        <v>39805.333333312534</v>
      </c>
      <c r="C8578" s="25">
        <v>8</v>
      </c>
      <c r="D8578" s="25">
        <v>9.6</v>
      </c>
      <c r="E8578" s="25">
        <v>0</v>
      </c>
      <c r="J8578" s="1"/>
      <c r="K8578" s="1"/>
      <c r="L8578" s="1"/>
      <c r="M8578" s="1"/>
      <c r="N8578" s="1"/>
      <c r="AA8578" s="1"/>
      <c r="AB8578" s="1"/>
      <c r="AC8578" s="1"/>
    </row>
    <row r="8579" spans="2:29" x14ac:dyDescent="0.25">
      <c r="B8579" s="27">
        <f t="shared" ref="B8579:B8642" si="196">B8578+1/24</f>
        <v>39805.374999979198</v>
      </c>
      <c r="C8579" s="25">
        <v>9</v>
      </c>
      <c r="D8579" s="25">
        <v>9.4</v>
      </c>
      <c r="E8579" s="25">
        <v>18.59</v>
      </c>
      <c r="J8579" s="1"/>
      <c r="K8579" s="1"/>
      <c r="L8579" s="1"/>
      <c r="M8579" s="1"/>
      <c r="N8579" s="1"/>
      <c r="AA8579" s="1"/>
      <c r="AB8579" s="1"/>
      <c r="AC8579" s="1"/>
    </row>
    <row r="8580" spans="2:29" x14ac:dyDescent="0.25">
      <c r="B8580" s="27">
        <f t="shared" si="196"/>
        <v>39805.416666645862</v>
      </c>
      <c r="C8580" s="25">
        <v>10</v>
      </c>
      <c r="D8580" s="25">
        <v>9.5</v>
      </c>
      <c r="E8580" s="25">
        <v>79.75</v>
      </c>
      <c r="J8580" s="1"/>
      <c r="K8580" s="1"/>
      <c r="L8580" s="1"/>
      <c r="M8580" s="1"/>
      <c r="N8580" s="1"/>
      <c r="AA8580" s="1"/>
      <c r="AB8580" s="1"/>
      <c r="AC8580" s="1"/>
    </row>
    <row r="8581" spans="2:29" x14ac:dyDescent="0.25">
      <c r="B8581" s="27">
        <f t="shared" si="196"/>
        <v>39805.458333312527</v>
      </c>
      <c r="C8581" s="25">
        <v>11</v>
      </c>
      <c r="D8581" s="25">
        <v>10.199999999999999</v>
      </c>
      <c r="E8581" s="25">
        <v>142.65</v>
      </c>
      <c r="J8581" s="1"/>
      <c r="K8581" s="1"/>
      <c r="L8581" s="1"/>
      <c r="M8581" s="1"/>
      <c r="N8581" s="1"/>
      <c r="AA8581" s="1"/>
      <c r="AB8581" s="1"/>
      <c r="AC8581" s="1"/>
    </row>
    <row r="8582" spans="2:29" x14ac:dyDescent="0.25">
      <c r="B8582" s="27">
        <f t="shared" si="196"/>
        <v>39805.499999979191</v>
      </c>
      <c r="C8582" s="25">
        <v>12</v>
      </c>
      <c r="D8582" s="25">
        <v>11.4</v>
      </c>
      <c r="E8582" s="25">
        <v>443.14</v>
      </c>
      <c r="J8582" s="1"/>
      <c r="K8582" s="1"/>
      <c r="L8582" s="1"/>
      <c r="M8582" s="1"/>
      <c r="N8582" s="1"/>
      <c r="AA8582" s="1"/>
      <c r="AB8582" s="1"/>
      <c r="AC8582" s="1"/>
    </row>
    <row r="8583" spans="2:29" x14ac:dyDescent="0.25">
      <c r="B8583" s="27">
        <f t="shared" si="196"/>
        <v>39805.541666645855</v>
      </c>
      <c r="C8583" s="25">
        <v>13</v>
      </c>
      <c r="D8583" s="25">
        <v>12.2</v>
      </c>
      <c r="E8583" s="25">
        <v>465.12</v>
      </c>
      <c r="J8583" s="1"/>
      <c r="K8583" s="1"/>
      <c r="L8583" s="1"/>
      <c r="M8583" s="1"/>
      <c r="N8583" s="1"/>
      <c r="AA8583" s="1"/>
      <c r="AB8583" s="1"/>
      <c r="AC8583" s="1"/>
    </row>
    <row r="8584" spans="2:29" x14ac:dyDescent="0.25">
      <c r="B8584" s="27">
        <f t="shared" si="196"/>
        <v>39805.583333312519</v>
      </c>
      <c r="C8584" s="25">
        <v>14</v>
      </c>
      <c r="D8584" s="25">
        <v>13.1</v>
      </c>
      <c r="E8584" s="25">
        <v>426.59</v>
      </c>
      <c r="J8584" s="1"/>
      <c r="K8584" s="1"/>
      <c r="L8584" s="1"/>
      <c r="M8584" s="1"/>
      <c r="N8584" s="1"/>
      <c r="AA8584" s="1"/>
      <c r="AB8584" s="1"/>
      <c r="AC8584" s="1"/>
    </row>
    <row r="8585" spans="2:29" x14ac:dyDescent="0.25">
      <c r="B8585" s="27">
        <f t="shared" si="196"/>
        <v>39805.624999979183</v>
      </c>
      <c r="C8585" s="25">
        <v>15</v>
      </c>
      <c r="D8585" s="25">
        <v>13.8</v>
      </c>
      <c r="E8585" s="25">
        <v>331.58</v>
      </c>
      <c r="J8585" s="1"/>
      <c r="K8585" s="1"/>
      <c r="L8585" s="1"/>
      <c r="M8585" s="1"/>
      <c r="N8585" s="1"/>
      <c r="AA8585" s="1"/>
      <c r="AB8585" s="1"/>
      <c r="AC8585" s="1"/>
    </row>
    <row r="8586" spans="2:29" x14ac:dyDescent="0.25">
      <c r="B8586" s="27">
        <f t="shared" si="196"/>
        <v>39805.666666645848</v>
      </c>
      <c r="C8586" s="25">
        <v>16</v>
      </c>
      <c r="D8586" s="25">
        <v>14</v>
      </c>
      <c r="E8586" s="25">
        <v>190.3</v>
      </c>
      <c r="J8586" s="1"/>
      <c r="K8586" s="1"/>
      <c r="L8586" s="1"/>
      <c r="M8586" s="1"/>
      <c r="N8586" s="1"/>
      <c r="AA8586" s="1"/>
      <c r="AB8586" s="1"/>
      <c r="AC8586" s="1"/>
    </row>
    <row r="8587" spans="2:29" x14ac:dyDescent="0.25">
      <c r="B8587" s="27">
        <f t="shared" si="196"/>
        <v>39805.708333312512</v>
      </c>
      <c r="C8587" s="25">
        <v>17</v>
      </c>
      <c r="D8587" s="25">
        <v>13.7</v>
      </c>
      <c r="E8587" s="25">
        <v>31.56</v>
      </c>
      <c r="J8587" s="1"/>
      <c r="K8587" s="1"/>
      <c r="L8587" s="1"/>
      <c r="M8587" s="1"/>
      <c r="N8587" s="1"/>
      <c r="AA8587" s="1"/>
      <c r="AB8587" s="1"/>
      <c r="AC8587" s="1"/>
    </row>
    <row r="8588" spans="2:29" x14ac:dyDescent="0.25">
      <c r="B8588" s="27">
        <f t="shared" si="196"/>
        <v>39805.749999979176</v>
      </c>
      <c r="C8588" s="25">
        <v>18</v>
      </c>
      <c r="D8588" s="25">
        <v>13.2</v>
      </c>
      <c r="E8588" s="25">
        <v>0</v>
      </c>
      <c r="J8588" s="1"/>
      <c r="K8588" s="1"/>
      <c r="L8588" s="1"/>
      <c r="M8588" s="1"/>
      <c r="N8588" s="1"/>
      <c r="AA8588" s="1"/>
      <c r="AB8588" s="1"/>
      <c r="AC8588" s="1"/>
    </row>
    <row r="8589" spans="2:29" x14ac:dyDescent="0.25">
      <c r="B8589" s="27">
        <f t="shared" si="196"/>
        <v>39805.79166664584</v>
      </c>
      <c r="C8589" s="25">
        <v>19</v>
      </c>
      <c r="D8589" s="25">
        <v>12.6</v>
      </c>
      <c r="E8589" s="25">
        <v>0</v>
      </c>
      <c r="J8589" s="1"/>
      <c r="K8589" s="1"/>
      <c r="L8589" s="1"/>
      <c r="M8589" s="1"/>
      <c r="N8589" s="1"/>
      <c r="AA8589" s="1"/>
      <c r="AB8589" s="1"/>
      <c r="AC8589" s="1"/>
    </row>
    <row r="8590" spans="2:29" x14ac:dyDescent="0.25">
      <c r="B8590" s="27">
        <f t="shared" si="196"/>
        <v>39805.833333312505</v>
      </c>
      <c r="C8590" s="25">
        <v>20</v>
      </c>
      <c r="D8590" s="25">
        <v>12.3</v>
      </c>
      <c r="E8590" s="25">
        <v>0</v>
      </c>
      <c r="J8590" s="1"/>
      <c r="K8590" s="1"/>
      <c r="L8590" s="1"/>
      <c r="M8590" s="1"/>
      <c r="N8590" s="1"/>
      <c r="AA8590" s="1"/>
      <c r="AB8590" s="1"/>
      <c r="AC8590" s="1"/>
    </row>
    <row r="8591" spans="2:29" x14ac:dyDescent="0.25">
      <c r="B8591" s="27">
        <f t="shared" si="196"/>
        <v>39805.874999979169</v>
      </c>
      <c r="C8591" s="25">
        <v>21</v>
      </c>
      <c r="D8591" s="25">
        <v>11.7</v>
      </c>
      <c r="E8591" s="25">
        <v>0</v>
      </c>
      <c r="J8591" s="1"/>
      <c r="K8591" s="1"/>
      <c r="L8591" s="1"/>
      <c r="M8591" s="1"/>
      <c r="N8591" s="1"/>
      <c r="AA8591" s="1"/>
      <c r="AB8591" s="1"/>
      <c r="AC8591" s="1"/>
    </row>
    <row r="8592" spans="2:29" x14ac:dyDescent="0.25">
      <c r="B8592" s="27">
        <f t="shared" si="196"/>
        <v>39805.916666645833</v>
      </c>
      <c r="C8592" s="25">
        <v>22</v>
      </c>
      <c r="D8592" s="25">
        <v>10.4</v>
      </c>
      <c r="E8592" s="25">
        <v>0</v>
      </c>
      <c r="J8592" s="1"/>
      <c r="K8592" s="1"/>
      <c r="L8592" s="1"/>
      <c r="M8592" s="1"/>
      <c r="N8592" s="1"/>
      <c r="AA8592" s="1"/>
      <c r="AB8592" s="1"/>
      <c r="AC8592" s="1"/>
    </row>
    <row r="8593" spans="2:29" x14ac:dyDescent="0.25">
      <c r="B8593" s="27">
        <f t="shared" si="196"/>
        <v>39805.958333312497</v>
      </c>
      <c r="C8593" s="25">
        <v>23</v>
      </c>
      <c r="D8593" s="25">
        <v>10.1</v>
      </c>
      <c r="E8593" s="25">
        <v>0</v>
      </c>
      <c r="J8593" s="1"/>
      <c r="K8593" s="1"/>
      <c r="L8593" s="1"/>
      <c r="M8593" s="1"/>
      <c r="N8593" s="1"/>
      <c r="AA8593" s="1"/>
      <c r="AB8593" s="1"/>
      <c r="AC8593" s="1"/>
    </row>
    <row r="8594" spans="2:29" x14ac:dyDescent="0.25">
      <c r="B8594" s="27">
        <f t="shared" si="196"/>
        <v>39805.999999979162</v>
      </c>
      <c r="C8594" s="25">
        <v>0</v>
      </c>
      <c r="D8594" s="25">
        <v>9.6</v>
      </c>
      <c r="E8594" s="25">
        <v>0</v>
      </c>
      <c r="J8594" s="1"/>
      <c r="K8594" s="1"/>
      <c r="L8594" s="1"/>
      <c r="M8594" s="1"/>
      <c r="N8594" s="1"/>
      <c r="AA8594" s="1"/>
      <c r="AB8594" s="1"/>
      <c r="AC8594" s="1"/>
    </row>
    <row r="8595" spans="2:29" x14ac:dyDescent="0.25">
      <c r="B8595" s="27">
        <f t="shared" si="196"/>
        <v>39806.041666645826</v>
      </c>
      <c r="C8595" s="25">
        <v>1</v>
      </c>
      <c r="D8595" s="25">
        <v>9.3000000000000007</v>
      </c>
      <c r="E8595" s="25">
        <v>0</v>
      </c>
      <c r="J8595" s="1"/>
      <c r="K8595" s="1"/>
      <c r="L8595" s="1"/>
      <c r="M8595" s="1"/>
      <c r="N8595" s="1"/>
      <c r="AA8595" s="1"/>
      <c r="AB8595" s="1"/>
      <c r="AC8595" s="1"/>
    </row>
    <row r="8596" spans="2:29" x14ac:dyDescent="0.25">
      <c r="B8596" s="27">
        <f t="shared" si="196"/>
        <v>39806.08333331249</v>
      </c>
      <c r="C8596" s="25">
        <v>2</v>
      </c>
      <c r="D8596" s="25">
        <v>9</v>
      </c>
      <c r="E8596" s="25">
        <v>0</v>
      </c>
      <c r="J8596" s="1"/>
      <c r="K8596" s="1"/>
      <c r="L8596" s="1"/>
      <c r="M8596" s="1"/>
      <c r="N8596" s="1"/>
      <c r="AA8596" s="1"/>
      <c r="AB8596" s="1"/>
      <c r="AC8596" s="1"/>
    </row>
    <row r="8597" spans="2:29" x14ac:dyDescent="0.25">
      <c r="B8597" s="27">
        <f t="shared" si="196"/>
        <v>39806.124999979154</v>
      </c>
      <c r="C8597" s="25">
        <v>3</v>
      </c>
      <c r="D8597" s="25">
        <v>8.6999999999999993</v>
      </c>
      <c r="E8597" s="25">
        <v>0</v>
      </c>
      <c r="J8597" s="1"/>
      <c r="K8597" s="1"/>
      <c r="L8597" s="1"/>
      <c r="M8597" s="1"/>
      <c r="N8597" s="1"/>
      <c r="AA8597" s="1"/>
      <c r="AB8597" s="1"/>
      <c r="AC8597" s="1"/>
    </row>
    <row r="8598" spans="2:29" x14ac:dyDescent="0.25">
      <c r="B8598" s="27">
        <f t="shared" si="196"/>
        <v>39806.166666645819</v>
      </c>
      <c r="C8598" s="25">
        <v>4</v>
      </c>
      <c r="D8598" s="25">
        <v>8.6</v>
      </c>
      <c r="E8598" s="25">
        <v>0</v>
      </c>
      <c r="J8598" s="1"/>
      <c r="K8598" s="1"/>
      <c r="L8598" s="1"/>
      <c r="M8598" s="1"/>
      <c r="N8598" s="1"/>
      <c r="AA8598" s="1"/>
      <c r="AB8598" s="1"/>
      <c r="AC8598" s="1"/>
    </row>
    <row r="8599" spans="2:29" x14ac:dyDescent="0.25">
      <c r="B8599" s="27">
        <f t="shared" si="196"/>
        <v>39806.208333312483</v>
      </c>
      <c r="C8599" s="25">
        <v>5</v>
      </c>
      <c r="D8599" s="25">
        <v>8.6999999999999993</v>
      </c>
      <c r="E8599" s="25">
        <v>0</v>
      </c>
      <c r="J8599" s="1"/>
      <c r="K8599" s="1"/>
      <c r="L8599" s="1"/>
      <c r="M8599" s="1"/>
      <c r="N8599" s="1"/>
      <c r="AA8599" s="1"/>
      <c r="AB8599" s="1"/>
      <c r="AC8599" s="1"/>
    </row>
    <row r="8600" spans="2:29" x14ac:dyDescent="0.25">
      <c r="B8600" s="27">
        <f t="shared" si="196"/>
        <v>39806.249999979147</v>
      </c>
      <c r="C8600" s="25">
        <v>6</v>
      </c>
      <c r="D8600" s="25">
        <v>8.6999999999999993</v>
      </c>
      <c r="E8600" s="25">
        <v>0</v>
      </c>
      <c r="J8600" s="1"/>
      <c r="K8600" s="1"/>
      <c r="L8600" s="1"/>
      <c r="M8600" s="1"/>
      <c r="N8600" s="1"/>
      <c r="AA8600" s="1"/>
      <c r="AB8600" s="1"/>
      <c r="AC8600" s="1"/>
    </row>
    <row r="8601" spans="2:29" x14ac:dyDescent="0.25">
      <c r="B8601" s="27">
        <f t="shared" si="196"/>
        <v>39806.291666645811</v>
      </c>
      <c r="C8601" s="25">
        <v>7</v>
      </c>
      <c r="D8601" s="25">
        <v>8.5</v>
      </c>
      <c r="E8601" s="25">
        <v>0</v>
      </c>
      <c r="J8601" s="1"/>
      <c r="K8601" s="1"/>
      <c r="L8601" s="1"/>
      <c r="M8601" s="1"/>
      <c r="N8601" s="1"/>
      <c r="AA8601" s="1"/>
      <c r="AB8601" s="1"/>
      <c r="AC8601" s="1"/>
    </row>
    <row r="8602" spans="2:29" x14ac:dyDescent="0.25">
      <c r="B8602" s="27">
        <f t="shared" si="196"/>
        <v>39806.333333312476</v>
      </c>
      <c r="C8602" s="25">
        <v>8</v>
      </c>
      <c r="D8602" s="25">
        <v>8</v>
      </c>
      <c r="E8602" s="25">
        <v>0</v>
      </c>
      <c r="J8602" s="1"/>
      <c r="K8602" s="1"/>
      <c r="L8602" s="1"/>
      <c r="M8602" s="1"/>
      <c r="N8602" s="1"/>
      <c r="AA8602" s="1"/>
      <c r="AB8602" s="1"/>
      <c r="AC8602" s="1"/>
    </row>
    <row r="8603" spans="2:29" x14ac:dyDescent="0.25">
      <c r="B8603" s="27">
        <f t="shared" si="196"/>
        <v>39806.37499997914</v>
      </c>
      <c r="C8603" s="25">
        <v>9</v>
      </c>
      <c r="D8603" s="25">
        <v>7.4</v>
      </c>
      <c r="E8603" s="25">
        <v>74.47</v>
      </c>
      <c r="J8603" s="1"/>
      <c r="K8603" s="1"/>
      <c r="L8603" s="1"/>
      <c r="M8603" s="1"/>
      <c r="N8603" s="1"/>
      <c r="AA8603" s="1"/>
      <c r="AB8603" s="1"/>
      <c r="AC8603" s="1"/>
    </row>
    <row r="8604" spans="2:29" x14ac:dyDescent="0.25">
      <c r="B8604" s="27">
        <f t="shared" si="196"/>
        <v>39806.416666645804</v>
      </c>
      <c r="C8604" s="25">
        <v>10</v>
      </c>
      <c r="D8604" s="25">
        <v>7.6</v>
      </c>
      <c r="E8604" s="25">
        <v>100.33</v>
      </c>
      <c r="J8604" s="1"/>
      <c r="K8604" s="1"/>
      <c r="L8604" s="1"/>
      <c r="M8604" s="1"/>
      <c r="N8604" s="1"/>
      <c r="AA8604" s="1"/>
      <c r="AB8604" s="1"/>
      <c r="AC8604" s="1"/>
    </row>
    <row r="8605" spans="2:29" x14ac:dyDescent="0.25">
      <c r="B8605" s="27">
        <f t="shared" si="196"/>
        <v>39806.458333312468</v>
      </c>
      <c r="C8605" s="25">
        <v>11</v>
      </c>
      <c r="D8605" s="25">
        <v>8.1999999999999993</v>
      </c>
      <c r="E8605" s="25">
        <v>155.75</v>
      </c>
      <c r="J8605" s="1"/>
      <c r="K8605" s="1"/>
      <c r="L8605" s="1"/>
      <c r="M8605" s="1"/>
      <c r="N8605" s="1"/>
      <c r="AA8605" s="1"/>
      <c r="AB8605" s="1"/>
      <c r="AC8605" s="1"/>
    </row>
    <row r="8606" spans="2:29" x14ac:dyDescent="0.25">
      <c r="B8606" s="27">
        <f t="shared" si="196"/>
        <v>39806.499999979133</v>
      </c>
      <c r="C8606" s="25">
        <v>12</v>
      </c>
      <c r="D8606" s="25">
        <v>9.5</v>
      </c>
      <c r="E8606" s="25">
        <v>447.97</v>
      </c>
      <c r="J8606" s="1"/>
      <c r="K8606" s="1"/>
      <c r="L8606" s="1"/>
      <c r="M8606" s="1"/>
      <c r="N8606" s="1"/>
      <c r="AA8606" s="1"/>
      <c r="AB8606" s="1"/>
      <c r="AC8606" s="1"/>
    </row>
    <row r="8607" spans="2:29" x14ac:dyDescent="0.25">
      <c r="B8607" s="27">
        <f t="shared" si="196"/>
        <v>39806.541666645797</v>
      </c>
      <c r="C8607" s="25">
        <v>13</v>
      </c>
      <c r="D8607" s="25">
        <v>10.1</v>
      </c>
      <c r="E8607" s="25">
        <v>470.13</v>
      </c>
      <c r="J8607" s="1"/>
      <c r="K8607" s="1"/>
      <c r="L8607" s="1"/>
      <c r="M8607" s="1"/>
      <c r="N8607" s="1"/>
      <c r="AA8607" s="1"/>
      <c r="AB8607" s="1"/>
      <c r="AC8607" s="1"/>
    </row>
    <row r="8608" spans="2:29" x14ac:dyDescent="0.25">
      <c r="B8608" s="27">
        <f t="shared" si="196"/>
        <v>39806.583333312461</v>
      </c>
      <c r="C8608" s="25">
        <v>14</v>
      </c>
      <c r="D8608" s="25">
        <v>10.9</v>
      </c>
      <c r="E8608" s="25">
        <v>431.2</v>
      </c>
      <c r="J8608" s="1"/>
      <c r="K8608" s="1"/>
      <c r="L8608" s="1"/>
      <c r="M8608" s="1"/>
      <c r="N8608" s="1"/>
      <c r="AA8608" s="1"/>
      <c r="AB8608" s="1"/>
      <c r="AC8608" s="1"/>
    </row>
    <row r="8609" spans="2:29" x14ac:dyDescent="0.25">
      <c r="B8609" s="27">
        <f t="shared" si="196"/>
        <v>39806.624999979125</v>
      </c>
      <c r="C8609" s="25">
        <v>15</v>
      </c>
      <c r="D8609" s="25">
        <v>11.5</v>
      </c>
      <c r="E8609" s="25">
        <v>335.26</v>
      </c>
      <c r="J8609" s="1"/>
      <c r="K8609" s="1"/>
      <c r="L8609" s="1"/>
      <c r="M8609" s="1"/>
      <c r="N8609" s="1"/>
      <c r="AA8609" s="1"/>
      <c r="AB8609" s="1"/>
      <c r="AC8609" s="1"/>
    </row>
    <row r="8610" spans="2:29" x14ac:dyDescent="0.25">
      <c r="B8610" s="27">
        <f t="shared" si="196"/>
        <v>39806.66666664579</v>
      </c>
      <c r="C8610" s="25">
        <v>16</v>
      </c>
      <c r="D8610" s="25">
        <v>11.8</v>
      </c>
      <c r="E8610" s="25">
        <v>192.67</v>
      </c>
      <c r="J8610" s="1"/>
      <c r="K8610" s="1"/>
      <c r="L8610" s="1"/>
      <c r="M8610" s="1"/>
      <c r="N8610" s="1"/>
      <c r="AA8610" s="1"/>
      <c r="AB8610" s="1"/>
      <c r="AC8610" s="1"/>
    </row>
    <row r="8611" spans="2:29" x14ac:dyDescent="0.25">
      <c r="B8611" s="27">
        <f t="shared" si="196"/>
        <v>39806.708333312454</v>
      </c>
      <c r="C8611" s="25">
        <v>17</v>
      </c>
      <c r="D8611" s="25">
        <v>11.3</v>
      </c>
      <c r="E8611" s="25">
        <v>30.02</v>
      </c>
      <c r="J8611" s="1"/>
      <c r="K8611" s="1"/>
      <c r="L8611" s="1"/>
      <c r="M8611" s="1"/>
      <c r="N8611" s="1"/>
      <c r="AA8611" s="1"/>
      <c r="AB8611" s="1"/>
      <c r="AC8611" s="1"/>
    </row>
    <row r="8612" spans="2:29" x14ac:dyDescent="0.25">
      <c r="B8612" s="27">
        <f t="shared" si="196"/>
        <v>39806.749999979118</v>
      </c>
      <c r="C8612" s="25">
        <v>18</v>
      </c>
      <c r="D8612" s="25">
        <v>10.6</v>
      </c>
      <c r="E8612" s="25">
        <v>0</v>
      </c>
      <c r="J8612" s="1"/>
      <c r="K8612" s="1"/>
      <c r="L8612" s="1"/>
      <c r="M8612" s="1"/>
      <c r="N8612" s="1"/>
      <c r="AA8612" s="1"/>
      <c r="AB8612" s="1"/>
      <c r="AC8612" s="1"/>
    </row>
    <row r="8613" spans="2:29" x14ac:dyDescent="0.25">
      <c r="B8613" s="27">
        <f t="shared" si="196"/>
        <v>39806.791666645782</v>
      </c>
      <c r="C8613" s="25">
        <v>19</v>
      </c>
      <c r="D8613" s="25">
        <v>10.199999999999999</v>
      </c>
      <c r="E8613" s="25">
        <v>0</v>
      </c>
      <c r="J8613" s="1"/>
      <c r="K8613" s="1"/>
      <c r="L8613" s="1"/>
      <c r="M8613" s="1"/>
      <c r="N8613" s="1"/>
      <c r="AA8613" s="1"/>
      <c r="AB8613" s="1"/>
      <c r="AC8613" s="1"/>
    </row>
    <row r="8614" spans="2:29" x14ac:dyDescent="0.25">
      <c r="B8614" s="27">
        <f t="shared" si="196"/>
        <v>39806.833333312446</v>
      </c>
      <c r="C8614" s="25">
        <v>20</v>
      </c>
      <c r="D8614" s="25">
        <v>10.199999999999999</v>
      </c>
      <c r="E8614" s="25">
        <v>0</v>
      </c>
      <c r="J8614" s="1"/>
      <c r="K8614" s="1"/>
      <c r="L8614" s="1"/>
      <c r="M8614" s="1"/>
      <c r="N8614" s="1"/>
      <c r="AA8614" s="1"/>
      <c r="AB8614" s="1"/>
      <c r="AC8614" s="1"/>
    </row>
    <row r="8615" spans="2:29" x14ac:dyDescent="0.25">
      <c r="B8615" s="27">
        <f t="shared" si="196"/>
        <v>39806.874999979111</v>
      </c>
      <c r="C8615" s="25">
        <v>21</v>
      </c>
      <c r="D8615" s="25">
        <v>10.1</v>
      </c>
      <c r="E8615" s="25">
        <v>0</v>
      </c>
      <c r="J8615" s="1"/>
      <c r="K8615" s="1"/>
      <c r="L8615" s="1"/>
      <c r="M8615" s="1"/>
      <c r="N8615" s="1"/>
      <c r="AA8615" s="1"/>
      <c r="AB8615" s="1"/>
      <c r="AC8615" s="1"/>
    </row>
    <row r="8616" spans="2:29" x14ac:dyDescent="0.25">
      <c r="B8616" s="27">
        <f t="shared" si="196"/>
        <v>39806.916666645775</v>
      </c>
      <c r="C8616" s="25">
        <v>22</v>
      </c>
      <c r="D8616" s="25">
        <v>9.8000000000000007</v>
      </c>
      <c r="E8616" s="25">
        <v>0</v>
      </c>
      <c r="J8616" s="1"/>
      <c r="K8616" s="1"/>
      <c r="L8616" s="1"/>
      <c r="M8616" s="1"/>
      <c r="N8616" s="1"/>
      <c r="AA8616" s="1"/>
      <c r="AB8616" s="1"/>
      <c r="AC8616" s="1"/>
    </row>
    <row r="8617" spans="2:29" x14ac:dyDescent="0.25">
      <c r="B8617" s="27">
        <f t="shared" si="196"/>
        <v>39806.958333312439</v>
      </c>
      <c r="C8617" s="25">
        <v>23</v>
      </c>
      <c r="D8617" s="25">
        <v>9.4</v>
      </c>
      <c r="E8617" s="25">
        <v>0</v>
      </c>
      <c r="J8617" s="1"/>
      <c r="K8617" s="1"/>
      <c r="L8617" s="1"/>
      <c r="M8617" s="1"/>
      <c r="N8617" s="1"/>
      <c r="AA8617" s="1"/>
      <c r="AB8617" s="1"/>
      <c r="AC8617" s="1"/>
    </row>
    <row r="8618" spans="2:29" x14ac:dyDescent="0.25">
      <c r="B8618" s="27">
        <f t="shared" si="196"/>
        <v>39806.999999979103</v>
      </c>
      <c r="C8618" s="25">
        <v>0</v>
      </c>
      <c r="D8618" s="25">
        <v>8.8000000000000007</v>
      </c>
      <c r="E8618" s="25">
        <v>0</v>
      </c>
      <c r="J8618" s="1"/>
      <c r="K8618" s="1"/>
      <c r="L8618" s="1"/>
      <c r="M8618" s="1"/>
      <c r="N8618" s="1"/>
      <c r="AA8618" s="1"/>
      <c r="AB8618" s="1"/>
      <c r="AC8618" s="1"/>
    </row>
    <row r="8619" spans="2:29" x14ac:dyDescent="0.25">
      <c r="B8619" s="27">
        <f t="shared" si="196"/>
        <v>39807.041666645768</v>
      </c>
      <c r="C8619" s="25">
        <v>1</v>
      </c>
      <c r="D8619" s="25">
        <v>8.6999999999999993</v>
      </c>
      <c r="E8619" s="25">
        <v>0</v>
      </c>
      <c r="J8619" s="1"/>
      <c r="K8619" s="1"/>
      <c r="L8619" s="1"/>
      <c r="M8619" s="1"/>
      <c r="N8619" s="1"/>
      <c r="AA8619" s="1"/>
      <c r="AB8619" s="1"/>
      <c r="AC8619" s="1"/>
    </row>
    <row r="8620" spans="2:29" x14ac:dyDescent="0.25">
      <c r="B8620" s="27">
        <f t="shared" si="196"/>
        <v>39807.083333312432</v>
      </c>
      <c r="C8620" s="25">
        <v>2</v>
      </c>
      <c r="D8620" s="25">
        <v>8.6</v>
      </c>
      <c r="E8620" s="25">
        <v>0</v>
      </c>
      <c r="J8620" s="1"/>
      <c r="K8620" s="1"/>
      <c r="L8620" s="1"/>
      <c r="M8620" s="1"/>
      <c r="N8620" s="1"/>
      <c r="AA8620" s="1"/>
      <c r="AB8620" s="1"/>
      <c r="AC8620" s="1"/>
    </row>
    <row r="8621" spans="2:29" x14ac:dyDescent="0.25">
      <c r="B8621" s="27">
        <f t="shared" si="196"/>
        <v>39807.124999979096</v>
      </c>
      <c r="C8621" s="25">
        <v>3</v>
      </c>
      <c r="D8621" s="25">
        <v>8.3000000000000007</v>
      </c>
      <c r="E8621" s="25">
        <v>0</v>
      </c>
      <c r="J8621" s="1"/>
      <c r="K8621" s="1"/>
      <c r="L8621" s="1"/>
      <c r="M8621" s="1"/>
      <c r="N8621" s="1"/>
      <c r="AA8621" s="1"/>
      <c r="AB8621" s="1"/>
      <c r="AC8621" s="1"/>
    </row>
    <row r="8622" spans="2:29" x14ac:dyDescent="0.25">
      <c r="B8622" s="27">
        <f t="shared" si="196"/>
        <v>39807.16666664576</v>
      </c>
      <c r="C8622" s="25">
        <v>4</v>
      </c>
      <c r="D8622" s="25">
        <v>8.1</v>
      </c>
      <c r="E8622" s="25">
        <v>0</v>
      </c>
      <c r="J8622" s="1"/>
      <c r="K8622" s="1"/>
      <c r="L8622" s="1"/>
      <c r="M8622" s="1"/>
      <c r="N8622" s="1"/>
      <c r="AA8622" s="1"/>
      <c r="AB8622" s="1"/>
      <c r="AC8622" s="1"/>
    </row>
    <row r="8623" spans="2:29" x14ac:dyDescent="0.25">
      <c r="B8623" s="27">
        <f t="shared" si="196"/>
        <v>39807.208333312425</v>
      </c>
      <c r="C8623" s="25">
        <v>5</v>
      </c>
      <c r="D8623" s="25">
        <v>8</v>
      </c>
      <c r="E8623" s="25">
        <v>0</v>
      </c>
      <c r="J8623" s="1"/>
      <c r="K8623" s="1"/>
      <c r="L8623" s="1"/>
      <c r="M8623" s="1"/>
      <c r="N8623" s="1"/>
      <c r="AA8623" s="1"/>
      <c r="AB8623" s="1"/>
      <c r="AC8623" s="1"/>
    </row>
    <row r="8624" spans="2:29" x14ac:dyDescent="0.25">
      <c r="B8624" s="27">
        <f t="shared" si="196"/>
        <v>39807.249999979089</v>
      </c>
      <c r="C8624" s="25">
        <v>6</v>
      </c>
      <c r="D8624" s="25">
        <v>7.6</v>
      </c>
      <c r="E8624" s="25">
        <v>0</v>
      </c>
      <c r="J8624" s="1"/>
      <c r="K8624" s="1"/>
      <c r="L8624" s="1"/>
      <c r="M8624" s="1"/>
      <c r="N8624" s="1"/>
      <c r="AA8624" s="1"/>
      <c r="AB8624" s="1"/>
      <c r="AC8624" s="1"/>
    </row>
    <row r="8625" spans="2:29" x14ac:dyDescent="0.25">
      <c r="B8625" s="27">
        <f t="shared" si="196"/>
        <v>39807.291666645753</v>
      </c>
      <c r="C8625" s="25">
        <v>7</v>
      </c>
      <c r="D8625" s="25">
        <v>7.3</v>
      </c>
      <c r="E8625" s="25">
        <v>0</v>
      </c>
      <c r="J8625" s="1"/>
      <c r="K8625" s="1"/>
      <c r="L8625" s="1"/>
      <c r="M8625" s="1"/>
      <c r="N8625" s="1"/>
      <c r="AA8625" s="1"/>
      <c r="AB8625" s="1"/>
      <c r="AC8625" s="1"/>
    </row>
    <row r="8626" spans="2:29" x14ac:dyDescent="0.25">
      <c r="B8626" s="27">
        <f t="shared" si="196"/>
        <v>39807.333333312417</v>
      </c>
      <c r="C8626" s="25">
        <v>8</v>
      </c>
      <c r="D8626" s="25">
        <v>7.2</v>
      </c>
      <c r="E8626" s="25">
        <v>0</v>
      </c>
      <c r="J8626" s="1"/>
      <c r="K8626" s="1"/>
      <c r="L8626" s="1"/>
      <c r="M8626" s="1"/>
      <c r="N8626" s="1"/>
      <c r="AA8626" s="1"/>
      <c r="AB8626" s="1"/>
      <c r="AC8626" s="1"/>
    </row>
    <row r="8627" spans="2:29" x14ac:dyDescent="0.25">
      <c r="B8627" s="27">
        <f t="shared" si="196"/>
        <v>39807.374999979082</v>
      </c>
      <c r="C8627" s="25">
        <v>9</v>
      </c>
      <c r="D8627" s="25">
        <v>7.2</v>
      </c>
      <c r="E8627" s="25">
        <v>10.39</v>
      </c>
      <c r="J8627" s="1"/>
      <c r="K8627" s="1"/>
      <c r="L8627" s="1"/>
      <c r="M8627" s="1"/>
      <c r="N8627" s="1"/>
      <c r="AA8627" s="1"/>
      <c r="AB8627" s="1"/>
      <c r="AC8627" s="1"/>
    </row>
    <row r="8628" spans="2:29" x14ac:dyDescent="0.25">
      <c r="B8628" s="27">
        <f t="shared" si="196"/>
        <v>39807.416666645746</v>
      </c>
      <c r="C8628" s="25">
        <v>10</v>
      </c>
      <c r="D8628" s="25">
        <v>7.4</v>
      </c>
      <c r="E8628" s="25">
        <v>161.76</v>
      </c>
      <c r="J8628" s="1"/>
      <c r="K8628" s="1"/>
      <c r="L8628" s="1"/>
      <c r="M8628" s="1"/>
      <c r="N8628" s="1"/>
      <c r="AA8628" s="1"/>
      <c r="AB8628" s="1"/>
      <c r="AC8628" s="1"/>
    </row>
    <row r="8629" spans="2:29" x14ac:dyDescent="0.25">
      <c r="B8629" s="27">
        <f t="shared" si="196"/>
        <v>39807.45833331241</v>
      </c>
      <c r="C8629" s="25">
        <v>11</v>
      </c>
      <c r="D8629" s="25">
        <v>8.1</v>
      </c>
      <c r="E8629" s="25">
        <v>207.54</v>
      </c>
      <c r="J8629" s="1"/>
      <c r="K8629" s="1"/>
      <c r="L8629" s="1"/>
      <c r="M8629" s="1"/>
      <c r="N8629" s="1"/>
      <c r="AA8629" s="1"/>
      <c r="AB8629" s="1"/>
      <c r="AC8629" s="1"/>
    </row>
    <row r="8630" spans="2:29" x14ac:dyDescent="0.25">
      <c r="B8630" s="27">
        <f t="shared" si="196"/>
        <v>39807.499999979074</v>
      </c>
      <c r="C8630" s="25">
        <v>12</v>
      </c>
      <c r="D8630" s="25">
        <v>9.1</v>
      </c>
      <c r="E8630" s="25">
        <v>452.94</v>
      </c>
      <c r="J8630" s="1"/>
      <c r="K8630" s="1"/>
      <c r="L8630" s="1"/>
      <c r="M8630" s="1"/>
      <c r="N8630" s="1"/>
      <c r="AA8630" s="1"/>
      <c r="AB8630" s="1"/>
      <c r="AC8630" s="1"/>
    </row>
    <row r="8631" spans="2:29" x14ac:dyDescent="0.25">
      <c r="B8631" s="27">
        <f t="shared" si="196"/>
        <v>39807.541666645739</v>
      </c>
      <c r="C8631" s="25">
        <v>13</v>
      </c>
      <c r="D8631" s="25">
        <v>10</v>
      </c>
      <c r="E8631" s="25">
        <v>475.36</v>
      </c>
      <c r="J8631" s="1"/>
      <c r="K8631" s="1"/>
      <c r="L8631" s="1"/>
      <c r="M8631" s="1"/>
      <c r="N8631" s="1"/>
      <c r="AA8631" s="1"/>
      <c r="AB8631" s="1"/>
      <c r="AC8631" s="1"/>
    </row>
    <row r="8632" spans="2:29" x14ac:dyDescent="0.25">
      <c r="B8632" s="27">
        <f t="shared" si="196"/>
        <v>39807.583333312403</v>
      </c>
      <c r="C8632" s="25">
        <v>14</v>
      </c>
      <c r="D8632" s="25">
        <v>10.9</v>
      </c>
      <c r="E8632" s="25">
        <v>436.44</v>
      </c>
      <c r="J8632" s="1"/>
      <c r="K8632" s="1"/>
      <c r="L8632" s="1"/>
      <c r="M8632" s="1"/>
      <c r="N8632" s="1"/>
      <c r="AA8632" s="1"/>
      <c r="AB8632" s="1"/>
      <c r="AC8632" s="1"/>
    </row>
    <row r="8633" spans="2:29" x14ac:dyDescent="0.25">
      <c r="B8633" s="27">
        <f t="shared" si="196"/>
        <v>39807.624999979067</v>
      </c>
      <c r="C8633" s="25">
        <v>15</v>
      </c>
      <c r="D8633" s="25">
        <v>11.6</v>
      </c>
      <c r="E8633" s="25">
        <v>340.05</v>
      </c>
      <c r="J8633" s="1"/>
      <c r="K8633" s="1"/>
      <c r="L8633" s="1"/>
      <c r="M8633" s="1"/>
      <c r="N8633" s="1"/>
      <c r="AA8633" s="1"/>
      <c r="AB8633" s="1"/>
      <c r="AC8633" s="1"/>
    </row>
    <row r="8634" spans="2:29" x14ac:dyDescent="0.25">
      <c r="B8634" s="27">
        <f t="shared" si="196"/>
        <v>39807.666666645731</v>
      </c>
      <c r="C8634" s="25">
        <v>16</v>
      </c>
      <c r="D8634" s="25">
        <v>11.8</v>
      </c>
      <c r="E8634" s="25">
        <v>196.3</v>
      </c>
      <c r="J8634" s="1"/>
      <c r="K8634" s="1"/>
      <c r="L8634" s="1"/>
      <c r="M8634" s="1"/>
      <c r="N8634" s="1"/>
      <c r="AA8634" s="1"/>
      <c r="AB8634" s="1"/>
      <c r="AC8634" s="1"/>
    </row>
    <row r="8635" spans="2:29" x14ac:dyDescent="0.25">
      <c r="B8635" s="27">
        <f t="shared" si="196"/>
        <v>39807.708333312396</v>
      </c>
      <c r="C8635" s="25">
        <v>17</v>
      </c>
      <c r="D8635" s="25">
        <v>11.5</v>
      </c>
      <c r="E8635" s="25">
        <v>33.44</v>
      </c>
      <c r="J8635" s="1"/>
      <c r="K8635" s="1"/>
      <c r="L8635" s="1"/>
      <c r="M8635" s="1"/>
      <c r="N8635" s="1"/>
      <c r="AA8635" s="1"/>
      <c r="AB8635" s="1"/>
      <c r="AC8635" s="1"/>
    </row>
    <row r="8636" spans="2:29" x14ac:dyDescent="0.25">
      <c r="B8636" s="27">
        <f t="shared" si="196"/>
        <v>39807.74999997906</v>
      </c>
      <c r="C8636" s="25">
        <v>18</v>
      </c>
      <c r="D8636" s="25">
        <v>11.2</v>
      </c>
      <c r="E8636" s="25">
        <v>0</v>
      </c>
      <c r="J8636" s="1"/>
      <c r="K8636" s="1"/>
      <c r="L8636" s="1"/>
      <c r="M8636" s="1"/>
      <c r="N8636" s="1"/>
      <c r="AA8636" s="1"/>
      <c r="AB8636" s="1"/>
      <c r="AC8636" s="1"/>
    </row>
    <row r="8637" spans="2:29" x14ac:dyDescent="0.25">
      <c r="B8637" s="27">
        <f t="shared" si="196"/>
        <v>39807.791666645724</v>
      </c>
      <c r="C8637" s="25">
        <v>19</v>
      </c>
      <c r="D8637" s="25">
        <v>10.9</v>
      </c>
      <c r="E8637" s="25">
        <v>0</v>
      </c>
      <c r="J8637" s="1"/>
      <c r="K8637" s="1"/>
      <c r="L8637" s="1"/>
      <c r="M8637" s="1"/>
      <c r="N8637" s="1"/>
      <c r="AA8637" s="1"/>
      <c r="AB8637" s="1"/>
      <c r="AC8637" s="1"/>
    </row>
    <row r="8638" spans="2:29" x14ac:dyDescent="0.25">
      <c r="B8638" s="27">
        <f t="shared" si="196"/>
        <v>39807.833333312388</v>
      </c>
      <c r="C8638" s="25">
        <v>20</v>
      </c>
      <c r="D8638" s="25">
        <v>10.4</v>
      </c>
      <c r="E8638" s="25">
        <v>0</v>
      </c>
      <c r="J8638" s="1"/>
      <c r="K8638" s="1"/>
      <c r="L8638" s="1"/>
      <c r="M8638" s="1"/>
      <c r="N8638" s="1"/>
      <c r="AA8638" s="1"/>
      <c r="AB8638" s="1"/>
      <c r="AC8638" s="1"/>
    </row>
    <row r="8639" spans="2:29" x14ac:dyDescent="0.25">
      <c r="B8639" s="27">
        <f t="shared" si="196"/>
        <v>39807.874999979053</v>
      </c>
      <c r="C8639" s="25">
        <v>21</v>
      </c>
      <c r="D8639" s="25">
        <v>9.9</v>
      </c>
      <c r="E8639" s="25">
        <v>0</v>
      </c>
      <c r="J8639" s="1"/>
      <c r="K8639" s="1"/>
      <c r="L8639" s="1"/>
      <c r="M8639" s="1"/>
      <c r="N8639" s="1"/>
      <c r="AA8639" s="1"/>
      <c r="AB8639" s="1"/>
      <c r="AC8639" s="1"/>
    </row>
    <row r="8640" spans="2:29" x14ac:dyDescent="0.25">
      <c r="B8640" s="27">
        <f t="shared" si="196"/>
        <v>39807.916666645717</v>
      </c>
      <c r="C8640" s="25">
        <v>22</v>
      </c>
      <c r="D8640" s="25">
        <v>9.6</v>
      </c>
      <c r="E8640" s="25">
        <v>0</v>
      </c>
      <c r="J8640" s="1"/>
      <c r="K8640" s="1"/>
      <c r="L8640" s="1"/>
      <c r="M8640" s="1"/>
      <c r="N8640" s="1"/>
      <c r="AA8640" s="1"/>
      <c r="AB8640" s="1"/>
      <c r="AC8640" s="1"/>
    </row>
    <row r="8641" spans="2:29" x14ac:dyDescent="0.25">
      <c r="B8641" s="27">
        <f t="shared" si="196"/>
        <v>39807.958333312381</v>
      </c>
      <c r="C8641" s="25">
        <v>23</v>
      </c>
      <c r="D8641" s="25">
        <v>9.3000000000000007</v>
      </c>
      <c r="E8641" s="25">
        <v>0</v>
      </c>
      <c r="J8641" s="1"/>
      <c r="K8641" s="1"/>
      <c r="L8641" s="1"/>
      <c r="M8641" s="1"/>
      <c r="N8641" s="1"/>
      <c r="AA8641" s="1"/>
      <c r="AB8641" s="1"/>
      <c r="AC8641" s="1"/>
    </row>
    <row r="8642" spans="2:29" x14ac:dyDescent="0.25">
      <c r="B8642" s="27">
        <f t="shared" si="196"/>
        <v>39807.999999979045</v>
      </c>
      <c r="C8642" s="25">
        <v>0</v>
      </c>
      <c r="D8642" s="25">
        <v>9.1</v>
      </c>
      <c r="E8642" s="25">
        <v>0</v>
      </c>
      <c r="J8642" s="1"/>
      <c r="K8642" s="1"/>
      <c r="L8642" s="1"/>
      <c r="M8642" s="1"/>
      <c r="N8642" s="1"/>
      <c r="AA8642" s="1"/>
      <c r="AB8642" s="1"/>
      <c r="AC8642" s="1"/>
    </row>
    <row r="8643" spans="2:29" x14ac:dyDescent="0.25">
      <c r="B8643" s="27">
        <f t="shared" ref="B8643:B8706" si="197">B8642+1/24</f>
        <v>39808.041666645709</v>
      </c>
      <c r="C8643" s="25">
        <v>1</v>
      </c>
      <c r="D8643" s="25">
        <v>8.8000000000000007</v>
      </c>
      <c r="E8643" s="25">
        <v>0</v>
      </c>
      <c r="J8643" s="1"/>
      <c r="K8643" s="1"/>
      <c r="L8643" s="1"/>
      <c r="M8643" s="1"/>
      <c r="N8643" s="1"/>
      <c r="AA8643" s="1"/>
      <c r="AB8643" s="1"/>
      <c r="AC8643" s="1"/>
    </row>
    <row r="8644" spans="2:29" x14ac:dyDescent="0.25">
      <c r="B8644" s="27">
        <f t="shared" si="197"/>
        <v>39808.083333312374</v>
      </c>
      <c r="C8644" s="25">
        <v>2</v>
      </c>
      <c r="D8644" s="25">
        <v>8.5</v>
      </c>
      <c r="E8644" s="25">
        <v>0</v>
      </c>
      <c r="J8644" s="1"/>
      <c r="K8644" s="1"/>
      <c r="L8644" s="1"/>
      <c r="M8644" s="1"/>
      <c r="N8644" s="1"/>
      <c r="AA8644" s="1"/>
      <c r="AB8644" s="1"/>
      <c r="AC8644" s="1"/>
    </row>
    <row r="8645" spans="2:29" x14ac:dyDescent="0.25">
      <c r="B8645" s="27">
        <f t="shared" si="197"/>
        <v>39808.124999979038</v>
      </c>
      <c r="C8645" s="25">
        <v>3</v>
      </c>
      <c r="D8645" s="25">
        <v>8.4</v>
      </c>
      <c r="E8645" s="25">
        <v>0</v>
      </c>
      <c r="J8645" s="1"/>
      <c r="K8645" s="1"/>
      <c r="L8645" s="1"/>
      <c r="M8645" s="1"/>
      <c r="N8645" s="1"/>
      <c r="AA8645" s="1"/>
      <c r="AB8645" s="1"/>
      <c r="AC8645" s="1"/>
    </row>
    <row r="8646" spans="2:29" x14ac:dyDescent="0.25">
      <c r="B8646" s="27">
        <f t="shared" si="197"/>
        <v>39808.166666645702</v>
      </c>
      <c r="C8646" s="25">
        <v>4</v>
      </c>
      <c r="D8646" s="25">
        <v>8.1999999999999993</v>
      </c>
      <c r="E8646" s="25">
        <v>0</v>
      </c>
      <c r="J8646" s="1"/>
      <c r="K8646" s="1"/>
      <c r="L8646" s="1"/>
      <c r="M8646" s="1"/>
      <c r="N8646" s="1"/>
      <c r="AA8646" s="1"/>
      <c r="AB8646" s="1"/>
      <c r="AC8646" s="1"/>
    </row>
    <row r="8647" spans="2:29" x14ac:dyDescent="0.25">
      <c r="B8647" s="27">
        <f t="shared" si="197"/>
        <v>39808.208333312366</v>
      </c>
      <c r="C8647" s="25">
        <v>5</v>
      </c>
      <c r="D8647" s="25">
        <v>8</v>
      </c>
      <c r="E8647" s="25">
        <v>0</v>
      </c>
      <c r="J8647" s="1"/>
      <c r="K8647" s="1"/>
      <c r="L8647" s="1"/>
      <c r="M8647" s="1"/>
      <c r="N8647" s="1"/>
      <c r="AA8647" s="1"/>
      <c r="AB8647" s="1"/>
      <c r="AC8647" s="1"/>
    </row>
    <row r="8648" spans="2:29" x14ac:dyDescent="0.25">
      <c r="B8648" s="27">
        <f t="shared" si="197"/>
        <v>39808.249999979031</v>
      </c>
      <c r="C8648" s="25">
        <v>6</v>
      </c>
      <c r="D8648" s="25">
        <v>8</v>
      </c>
      <c r="E8648" s="25">
        <v>0</v>
      </c>
      <c r="J8648" s="1"/>
      <c r="K8648" s="1"/>
      <c r="L8648" s="1"/>
      <c r="M8648" s="1"/>
      <c r="N8648" s="1"/>
      <c r="AA8648" s="1"/>
      <c r="AB8648" s="1"/>
      <c r="AC8648" s="1"/>
    </row>
    <row r="8649" spans="2:29" x14ac:dyDescent="0.25">
      <c r="B8649" s="27">
        <f t="shared" si="197"/>
        <v>39808.291666645695</v>
      </c>
      <c r="C8649" s="25">
        <v>7</v>
      </c>
      <c r="D8649" s="25">
        <v>7.9</v>
      </c>
      <c r="E8649" s="25">
        <v>0</v>
      </c>
      <c r="J8649" s="1"/>
      <c r="K8649" s="1"/>
      <c r="L8649" s="1"/>
      <c r="M8649" s="1"/>
      <c r="N8649" s="1"/>
      <c r="AA8649" s="1"/>
      <c r="AB8649" s="1"/>
      <c r="AC8649" s="1"/>
    </row>
    <row r="8650" spans="2:29" x14ac:dyDescent="0.25">
      <c r="B8650" s="27">
        <f t="shared" si="197"/>
        <v>39808.333333312359</v>
      </c>
      <c r="C8650" s="25">
        <v>8</v>
      </c>
      <c r="D8650" s="25">
        <v>7.6</v>
      </c>
      <c r="E8650" s="25">
        <v>0</v>
      </c>
      <c r="J8650" s="1"/>
      <c r="K8650" s="1"/>
      <c r="L8650" s="1"/>
      <c r="M8650" s="1"/>
      <c r="N8650" s="1"/>
      <c r="AA8650" s="1"/>
      <c r="AB8650" s="1"/>
      <c r="AC8650" s="1"/>
    </row>
    <row r="8651" spans="2:29" x14ac:dyDescent="0.25">
      <c r="B8651" s="27">
        <f t="shared" si="197"/>
        <v>39808.374999979023</v>
      </c>
      <c r="C8651" s="25">
        <v>9</v>
      </c>
      <c r="D8651" s="25">
        <v>7.6</v>
      </c>
      <c r="E8651" s="25">
        <v>78.209999999999994</v>
      </c>
      <c r="J8651" s="1"/>
      <c r="K8651" s="1"/>
      <c r="L8651" s="1"/>
      <c r="M8651" s="1"/>
      <c r="N8651" s="1"/>
      <c r="AA8651" s="1"/>
      <c r="AB8651" s="1"/>
      <c r="AC8651" s="1"/>
    </row>
    <row r="8652" spans="2:29" x14ac:dyDescent="0.25">
      <c r="B8652" s="27">
        <f t="shared" si="197"/>
        <v>39808.416666645688</v>
      </c>
      <c r="C8652" s="25">
        <v>10</v>
      </c>
      <c r="D8652" s="25">
        <v>8</v>
      </c>
      <c r="E8652" s="25">
        <v>243.79</v>
      </c>
      <c r="J8652" s="1"/>
      <c r="K8652" s="1"/>
      <c r="L8652" s="1"/>
      <c r="M8652" s="1"/>
      <c r="N8652" s="1"/>
      <c r="AA8652" s="1"/>
      <c r="AB8652" s="1"/>
      <c r="AC8652" s="1"/>
    </row>
    <row r="8653" spans="2:29" x14ac:dyDescent="0.25">
      <c r="B8653" s="27">
        <f t="shared" si="197"/>
        <v>39808.458333312352</v>
      </c>
      <c r="C8653" s="25">
        <v>11</v>
      </c>
      <c r="D8653" s="25">
        <v>9.5</v>
      </c>
      <c r="E8653" s="25">
        <v>377.77</v>
      </c>
      <c r="J8653" s="1"/>
      <c r="K8653" s="1"/>
      <c r="L8653" s="1"/>
      <c r="M8653" s="1"/>
      <c r="N8653" s="1"/>
      <c r="AA8653" s="1"/>
      <c r="AB8653" s="1"/>
      <c r="AC8653" s="1"/>
    </row>
    <row r="8654" spans="2:29" x14ac:dyDescent="0.25">
      <c r="B8654" s="27">
        <f t="shared" si="197"/>
        <v>39808.499999979016</v>
      </c>
      <c r="C8654" s="25">
        <v>12</v>
      </c>
      <c r="D8654" s="25">
        <v>12.6</v>
      </c>
      <c r="E8654" s="25">
        <v>459.79</v>
      </c>
      <c r="J8654" s="1"/>
      <c r="K8654" s="1"/>
      <c r="L8654" s="1"/>
      <c r="M8654" s="1"/>
      <c r="N8654" s="1"/>
      <c r="AA8654" s="1"/>
      <c r="AB8654" s="1"/>
      <c r="AC8654" s="1"/>
    </row>
    <row r="8655" spans="2:29" x14ac:dyDescent="0.25">
      <c r="B8655" s="27">
        <f t="shared" si="197"/>
        <v>39808.54166664568</v>
      </c>
      <c r="C8655" s="25">
        <v>13</v>
      </c>
      <c r="D8655" s="25">
        <v>13.2</v>
      </c>
      <c r="E8655" s="25">
        <v>481.58</v>
      </c>
      <c r="J8655" s="1"/>
      <c r="K8655" s="1"/>
      <c r="L8655" s="1"/>
      <c r="M8655" s="1"/>
      <c r="N8655" s="1"/>
      <c r="AA8655" s="1"/>
      <c r="AB8655" s="1"/>
      <c r="AC8655" s="1"/>
    </row>
    <row r="8656" spans="2:29" x14ac:dyDescent="0.25">
      <c r="B8656" s="27">
        <f t="shared" si="197"/>
        <v>39808.583333312345</v>
      </c>
      <c r="C8656" s="25">
        <v>14</v>
      </c>
      <c r="D8656" s="25">
        <v>13.6</v>
      </c>
      <c r="E8656" s="25">
        <v>441.51</v>
      </c>
      <c r="J8656" s="1"/>
      <c r="K8656" s="1"/>
      <c r="L8656" s="1"/>
      <c r="M8656" s="1"/>
      <c r="N8656" s="1"/>
      <c r="AA8656" s="1"/>
      <c r="AB8656" s="1"/>
      <c r="AC8656" s="1"/>
    </row>
    <row r="8657" spans="2:29" x14ac:dyDescent="0.25">
      <c r="B8657" s="27">
        <f t="shared" si="197"/>
        <v>39808.624999979009</v>
      </c>
      <c r="C8657" s="25">
        <v>15</v>
      </c>
      <c r="D8657" s="25">
        <v>13.6</v>
      </c>
      <c r="E8657" s="25">
        <v>343.27</v>
      </c>
      <c r="J8657" s="1"/>
      <c r="K8657" s="1"/>
      <c r="L8657" s="1"/>
      <c r="M8657" s="1"/>
      <c r="N8657" s="1"/>
      <c r="AA8657" s="1"/>
      <c r="AB8657" s="1"/>
      <c r="AC8657" s="1"/>
    </row>
    <row r="8658" spans="2:29" x14ac:dyDescent="0.25">
      <c r="B8658" s="27">
        <f t="shared" si="197"/>
        <v>39808.666666645673</v>
      </c>
      <c r="C8658" s="25">
        <v>16</v>
      </c>
      <c r="D8658" s="25">
        <v>13.4</v>
      </c>
      <c r="E8658" s="25">
        <v>197.74</v>
      </c>
      <c r="J8658" s="1"/>
      <c r="K8658" s="1"/>
      <c r="L8658" s="1"/>
      <c r="M8658" s="1"/>
      <c r="N8658" s="1"/>
      <c r="AA8658" s="1"/>
      <c r="AB8658" s="1"/>
      <c r="AC8658" s="1"/>
    </row>
    <row r="8659" spans="2:29" x14ac:dyDescent="0.25">
      <c r="B8659" s="27">
        <f t="shared" si="197"/>
        <v>39808.708333312337</v>
      </c>
      <c r="C8659" s="25">
        <v>17</v>
      </c>
      <c r="D8659" s="25">
        <v>12.5</v>
      </c>
      <c r="E8659" s="25">
        <v>33.99</v>
      </c>
      <c r="J8659" s="1"/>
      <c r="K8659" s="1"/>
      <c r="L8659" s="1"/>
      <c r="M8659" s="1"/>
      <c r="N8659" s="1"/>
      <c r="AA8659" s="1"/>
      <c r="AB8659" s="1"/>
      <c r="AC8659" s="1"/>
    </row>
    <row r="8660" spans="2:29" x14ac:dyDescent="0.25">
      <c r="B8660" s="27">
        <f t="shared" si="197"/>
        <v>39808.749999979002</v>
      </c>
      <c r="C8660" s="25">
        <v>18</v>
      </c>
      <c r="D8660" s="25">
        <v>11.1</v>
      </c>
      <c r="E8660" s="25">
        <v>0</v>
      </c>
      <c r="J8660" s="1"/>
      <c r="K8660" s="1"/>
      <c r="L8660" s="1"/>
      <c r="M8660" s="1"/>
      <c r="N8660" s="1"/>
      <c r="AA8660" s="1"/>
      <c r="AB8660" s="1"/>
      <c r="AC8660" s="1"/>
    </row>
    <row r="8661" spans="2:29" x14ac:dyDescent="0.25">
      <c r="B8661" s="27">
        <f t="shared" si="197"/>
        <v>39808.791666645666</v>
      </c>
      <c r="C8661" s="25">
        <v>19</v>
      </c>
      <c r="D8661" s="25">
        <v>10.5</v>
      </c>
      <c r="E8661" s="25">
        <v>0</v>
      </c>
      <c r="J8661" s="1"/>
      <c r="K8661" s="1"/>
      <c r="L8661" s="1"/>
      <c r="M8661" s="1"/>
      <c r="N8661" s="1"/>
      <c r="AA8661" s="1"/>
      <c r="AB8661" s="1"/>
      <c r="AC8661" s="1"/>
    </row>
    <row r="8662" spans="2:29" x14ac:dyDescent="0.25">
      <c r="B8662" s="27">
        <f t="shared" si="197"/>
        <v>39808.83333331233</v>
      </c>
      <c r="C8662" s="25">
        <v>20</v>
      </c>
      <c r="D8662" s="25">
        <v>10</v>
      </c>
      <c r="E8662" s="25">
        <v>0</v>
      </c>
      <c r="J8662" s="1"/>
      <c r="K8662" s="1"/>
      <c r="L8662" s="1"/>
      <c r="M8662" s="1"/>
      <c r="N8662" s="1"/>
      <c r="AA8662" s="1"/>
      <c r="AB8662" s="1"/>
      <c r="AC8662" s="1"/>
    </row>
    <row r="8663" spans="2:29" x14ac:dyDescent="0.25">
      <c r="B8663" s="27">
        <f t="shared" si="197"/>
        <v>39808.874999978994</v>
      </c>
      <c r="C8663" s="25">
        <v>21</v>
      </c>
      <c r="D8663" s="25">
        <v>9.1999999999999993</v>
      </c>
      <c r="E8663" s="25">
        <v>0</v>
      </c>
      <c r="J8663" s="1"/>
      <c r="K8663" s="1"/>
      <c r="L8663" s="1"/>
      <c r="M8663" s="1"/>
      <c r="N8663" s="1"/>
      <c r="AA8663" s="1"/>
      <c r="AB8663" s="1"/>
      <c r="AC8663" s="1"/>
    </row>
    <row r="8664" spans="2:29" x14ac:dyDescent="0.25">
      <c r="B8664" s="27">
        <f t="shared" si="197"/>
        <v>39808.916666645659</v>
      </c>
      <c r="C8664" s="25">
        <v>22</v>
      </c>
      <c r="D8664" s="25">
        <v>8.5</v>
      </c>
      <c r="E8664" s="25">
        <v>0</v>
      </c>
      <c r="J8664" s="1"/>
      <c r="K8664" s="1"/>
      <c r="L8664" s="1"/>
      <c r="M8664" s="1"/>
      <c r="N8664" s="1"/>
      <c r="AA8664" s="1"/>
      <c r="AB8664" s="1"/>
      <c r="AC8664" s="1"/>
    </row>
    <row r="8665" spans="2:29" x14ac:dyDescent="0.25">
      <c r="B8665" s="27">
        <f t="shared" si="197"/>
        <v>39808.958333312323</v>
      </c>
      <c r="C8665" s="25">
        <v>23</v>
      </c>
      <c r="D8665" s="25">
        <v>8</v>
      </c>
      <c r="E8665" s="25">
        <v>0</v>
      </c>
      <c r="J8665" s="1"/>
      <c r="K8665" s="1"/>
      <c r="L8665" s="1"/>
      <c r="M8665" s="1"/>
      <c r="N8665" s="1"/>
      <c r="AA8665" s="1"/>
      <c r="AB8665" s="1"/>
      <c r="AC8665" s="1"/>
    </row>
    <row r="8666" spans="2:29" x14ac:dyDescent="0.25">
      <c r="B8666" s="27">
        <f t="shared" si="197"/>
        <v>39808.999999978987</v>
      </c>
      <c r="C8666" s="25">
        <v>0</v>
      </c>
      <c r="D8666" s="25">
        <v>7.5</v>
      </c>
      <c r="E8666" s="25">
        <v>0</v>
      </c>
      <c r="J8666" s="1"/>
      <c r="K8666" s="1"/>
      <c r="L8666" s="1"/>
      <c r="M8666" s="1"/>
      <c r="N8666" s="1"/>
      <c r="AA8666" s="1"/>
      <c r="AB8666" s="1"/>
      <c r="AC8666" s="1"/>
    </row>
    <row r="8667" spans="2:29" x14ac:dyDescent="0.25">
      <c r="B8667" s="27">
        <f t="shared" si="197"/>
        <v>39809.041666645651</v>
      </c>
      <c r="C8667" s="25">
        <v>1</v>
      </c>
      <c r="D8667" s="25">
        <v>6.9</v>
      </c>
      <c r="E8667" s="25">
        <v>0</v>
      </c>
      <c r="J8667" s="1"/>
      <c r="K8667" s="1"/>
      <c r="L8667" s="1"/>
      <c r="M8667" s="1"/>
      <c r="N8667" s="1"/>
      <c r="AA8667" s="1"/>
      <c r="AB8667" s="1"/>
      <c r="AC8667" s="1"/>
    </row>
    <row r="8668" spans="2:29" x14ac:dyDescent="0.25">
      <c r="B8668" s="27">
        <f t="shared" si="197"/>
        <v>39809.083333312316</v>
      </c>
      <c r="C8668" s="25">
        <v>2</v>
      </c>
      <c r="D8668" s="25">
        <v>6</v>
      </c>
      <c r="E8668" s="25">
        <v>0</v>
      </c>
      <c r="J8668" s="1"/>
      <c r="K8668" s="1"/>
      <c r="L8668" s="1"/>
      <c r="M8668" s="1"/>
      <c r="N8668" s="1"/>
      <c r="AA8668" s="1"/>
      <c r="AB8668" s="1"/>
      <c r="AC8668" s="1"/>
    </row>
    <row r="8669" spans="2:29" x14ac:dyDescent="0.25">
      <c r="B8669" s="27">
        <f t="shared" si="197"/>
        <v>39809.12499997898</v>
      </c>
      <c r="C8669" s="25">
        <v>3</v>
      </c>
      <c r="D8669" s="25">
        <v>5</v>
      </c>
      <c r="E8669" s="25">
        <v>0</v>
      </c>
      <c r="J8669" s="1"/>
      <c r="K8669" s="1"/>
      <c r="L8669" s="1"/>
      <c r="M8669" s="1"/>
      <c r="N8669" s="1"/>
      <c r="AA8669" s="1"/>
      <c r="AB8669" s="1"/>
      <c r="AC8669" s="1"/>
    </row>
    <row r="8670" spans="2:29" x14ac:dyDescent="0.25">
      <c r="B8670" s="27">
        <f t="shared" si="197"/>
        <v>39809.166666645644</v>
      </c>
      <c r="C8670" s="25">
        <v>4</v>
      </c>
      <c r="D8670" s="25">
        <v>5</v>
      </c>
      <c r="E8670" s="25">
        <v>0</v>
      </c>
      <c r="J8670" s="1"/>
      <c r="K8670" s="1"/>
      <c r="L8670" s="1"/>
      <c r="M8670" s="1"/>
      <c r="N8670" s="1"/>
      <c r="AA8670" s="1"/>
      <c r="AB8670" s="1"/>
      <c r="AC8670" s="1"/>
    </row>
    <row r="8671" spans="2:29" x14ac:dyDescent="0.25">
      <c r="B8671" s="27">
        <f t="shared" si="197"/>
        <v>39809.208333312308</v>
      </c>
      <c r="C8671" s="25">
        <v>5</v>
      </c>
      <c r="D8671" s="25">
        <v>5.0999999999999996</v>
      </c>
      <c r="E8671" s="25">
        <v>0</v>
      </c>
      <c r="J8671" s="1"/>
      <c r="K8671" s="1"/>
      <c r="L8671" s="1"/>
      <c r="M8671" s="1"/>
      <c r="N8671" s="1"/>
      <c r="AA8671" s="1"/>
      <c r="AB8671" s="1"/>
      <c r="AC8671" s="1"/>
    </row>
    <row r="8672" spans="2:29" x14ac:dyDescent="0.25">
      <c r="B8672" s="27">
        <f t="shared" si="197"/>
        <v>39809.249999978972</v>
      </c>
      <c r="C8672" s="25">
        <v>6</v>
      </c>
      <c r="D8672" s="25">
        <v>4.9000000000000004</v>
      </c>
      <c r="E8672" s="25">
        <v>0</v>
      </c>
      <c r="J8672" s="1"/>
      <c r="K8672" s="1"/>
      <c r="L8672" s="1"/>
      <c r="M8672" s="1"/>
      <c r="N8672" s="1"/>
      <c r="AA8672" s="1"/>
      <c r="AB8672" s="1"/>
      <c r="AC8672" s="1"/>
    </row>
    <row r="8673" spans="2:29" x14ac:dyDescent="0.25">
      <c r="B8673" s="27">
        <f t="shared" si="197"/>
        <v>39809.291666645637</v>
      </c>
      <c r="C8673" s="25">
        <v>7</v>
      </c>
      <c r="D8673" s="25">
        <v>4.5999999999999996</v>
      </c>
      <c r="E8673" s="25">
        <v>0</v>
      </c>
      <c r="J8673" s="1"/>
      <c r="K8673" s="1"/>
      <c r="L8673" s="1"/>
      <c r="M8673" s="1"/>
      <c r="N8673" s="1"/>
      <c r="AA8673" s="1"/>
      <c r="AB8673" s="1"/>
      <c r="AC8673" s="1"/>
    </row>
    <row r="8674" spans="2:29" x14ac:dyDescent="0.25">
      <c r="B8674" s="27">
        <f t="shared" si="197"/>
        <v>39809.333333312301</v>
      </c>
      <c r="C8674" s="25">
        <v>8</v>
      </c>
      <c r="D8674" s="25">
        <v>4.2</v>
      </c>
      <c r="E8674" s="25">
        <v>0</v>
      </c>
      <c r="J8674" s="1"/>
      <c r="K8674" s="1"/>
      <c r="L8674" s="1"/>
      <c r="M8674" s="1"/>
      <c r="N8674" s="1"/>
      <c r="AA8674" s="1"/>
      <c r="AB8674" s="1"/>
      <c r="AC8674" s="1"/>
    </row>
    <row r="8675" spans="2:29" x14ac:dyDescent="0.25">
      <c r="B8675" s="27">
        <f t="shared" si="197"/>
        <v>39809.374999978965</v>
      </c>
      <c r="C8675" s="25">
        <v>9</v>
      </c>
      <c r="D8675" s="25">
        <v>4.0999999999999996</v>
      </c>
      <c r="E8675" s="25">
        <v>78.95</v>
      </c>
      <c r="J8675" s="1"/>
      <c r="K8675" s="1"/>
      <c r="L8675" s="1"/>
      <c r="M8675" s="1"/>
      <c r="N8675" s="1"/>
      <c r="AA8675" s="1"/>
      <c r="AB8675" s="1"/>
      <c r="AC8675" s="1"/>
    </row>
    <row r="8676" spans="2:29" x14ac:dyDescent="0.25">
      <c r="B8676" s="27">
        <f t="shared" si="197"/>
        <v>39809.416666645629</v>
      </c>
      <c r="C8676" s="25">
        <v>10</v>
      </c>
      <c r="D8676" s="25">
        <v>4.2</v>
      </c>
      <c r="E8676" s="25">
        <v>244.84</v>
      </c>
      <c r="J8676" s="1"/>
      <c r="K8676" s="1"/>
      <c r="L8676" s="1"/>
      <c r="M8676" s="1"/>
      <c r="N8676" s="1"/>
      <c r="AA8676" s="1"/>
      <c r="AB8676" s="1"/>
      <c r="AC8676" s="1"/>
    </row>
    <row r="8677" spans="2:29" x14ac:dyDescent="0.25">
      <c r="B8677" s="27">
        <f t="shared" si="197"/>
        <v>39809.458333312294</v>
      </c>
      <c r="C8677" s="25">
        <v>11</v>
      </c>
      <c r="D8677" s="25">
        <v>4.5</v>
      </c>
      <c r="E8677" s="25">
        <v>378.87</v>
      </c>
      <c r="J8677" s="1"/>
      <c r="K8677" s="1"/>
      <c r="L8677" s="1"/>
      <c r="M8677" s="1"/>
      <c r="N8677" s="1"/>
      <c r="AA8677" s="1"/>
      <c r="AB8677" s="1"/>
      <c r="AC8677" s="1"/>
    </row>
    <row r="8678" spans="2:29" x14ac:dyDescent="0.25">
      <c r="B8678" s="27">
        <f t="shared" si="197"/>
        <v>39809.499999978958</v>
      </c>
      <c r="C8678" s="25">
        <v>12</v>
      </c>
      <c r="D8678" s="25">
        <v>6.9</v>
      </c>
      <c r="E8678" s="25">
        <v>15.17</v>
      </c>
      <c r="J8678" s="1"/>
      <c r="K8678" s="1"/>
      <c r="L8678" s="1"/>
      <c r="M8678" s="1"/>
      <c r="N8678" s="1"/>
      <c r="AA8678" s="1"/>
      <c r="AB8678" s="1"/>
      <c r="AC8678" s="1"/>
    </row>
    <row r="8679" spans="2:29" x14ac:dyDescent="0.25">
      <c r="B8679" s="27">
        <f t="shared" si="197"/>
        <v>39809.541666645622</v>
      </c>
      <c r="C8679" s="25">
        <v>13</v>
      </c>
      <c r="D8679" s="25">
        <v>6.7</v>
      </c>
      <c r="E8679" s="25">
        <v>27.03</v>
      </c>
      <c r="J8679" s="1"/>
      <c r="K8679" s="1"/>
      <c r="L8679" s="1"/>
      <c r="M8679" s="1"/>
      <c r="N8679" s="1"/>
      <c r="AA8679" s="1"/>
      <c r="AB8679" s="1"/>
      <c r="AC8679" s="1"/>
    </row>
    <row r="8680" spans="2:29" x14ac:dyDescent="0.25">
      <c r="B8680" s="27">
        <f t="shared" si="197"/>
        <v>39809.583333312286</v>
      </c>
      <c r="C8680" s="25">
        <v>14</v>
      </c>
      <c r="D8680" s="25">
        <v>6.7</v>
      </c>
      <c r="E8680" s="25">
        <v>23.48</v>
      </c>
      <c r="J8680" s="1"/>
      <c r="K8680" s="1"/>
      <c r="L8680" s="1"/>
      <c r="M8680" s="1"/>
      <c r="N8680" s="1"/>
      <c r="AA8680" s="1"/>
      <c r="AB8680" s="1"/>
      <c r="AC8680" s="1"/>
    </row>
    <row r="8681" spans="2:29" x14ac:dyDescent="0.25">
      <c r="B8681" s="27">
        <f t="shared" si="197"/>
        <v>39809.624999978951</v>
      </c>
      <c r="C8681" s="25">
        <v>15</v>
      </c>
      <c r="D8681" s="25">
        <v>6.9</v>
      </c>
      <c r="E8681" s="25">
        <v>12.42</v>
      </c>
      <c r="J8681" s="1"/>
      <c r="K8681" s="1"/>
      <c r="L8681" s="1"/>
      <c r="M8681" s="1"/>
      <c r="N8681" s="1"/>
      <c r="AA8681" s="1"/>
      <c r="AB8681" s="1"/>
      <c r="AC8681" s="1"/>
    </row>
    <row r="8682" spans="2:29" x14ac:dyDescent="0.25">
      <c r="B8682" s="27">
        <f t="shared" si="197"/>
        <v>39809.666666645615</v>
      </c>
      <c r="C8682" s="25">
        <v>16</v>
      </c>
      <c r="D8682" s="25">
        <v>7.2</v>
      </c>
      <c r="E8682" s="25">
        <v>0</v>
      </c>
      <c r="J8682" s="1"/>
      <c r="K8682" s="1"/>
      <c r="L8682" s="1"/>
      <c r="M8682" s="1"/>
      <c r="N8682" s="1"/>
      <c r="AA8682" s="1"/>
      <c r="AB8682" s="1"/>
      <c r="AC8682" s="1"/>
    </row>
    <row r="8683" spans="2:29" x14ac:dyDescent="0.25">
      <c r="B8683" s="27">
        <f t="shared" si="197"/>
        <v>39809.708333312279</v>
      </c>
      <c r="C8683" s="25">
        <v>17</v>
      </c>
      <c r="D8683" s="25">
        <v>7.7</v>
      </c>
      <c r="E8683" s="25">
        <v>0</v>
      </c>
      <c r="J8683" s="1"/>
      <c r="K8683" s="1"/>
      <c r="L8683" s="1"/>
      <c r="M8683" s="1"/>
      <c r="N8683" s="1"/>
      <c r="AA8683" s="1"/>
      <c r="AB8683" s="1"/>
      <c r="AC8683" s="1"/>
    </row>
    <row r="8684" spans="2:29" x14ac:dyDescent="0.25">
      <c r="B8684" s="27">
        <f t="shared" si="197"/>
        <v>39809.749999978943</v>
      </c>
      <c r="C8684" s="25">
        <v>18</v>
      </c>
      <c r="D8684" s="25">
        <v>8.1</v>
      </c>
      <c r="E8684" s="25">
        <v>0</v>
      </c>
      <c r="J8684" s="1"/>
      <c r="K8684" s="1"/>
      <c r="L8684" s="1"/>
      <c r="M8684" s="1"/>
      <c r="N8684" s="1"/>
      <c r="AA8684" s="1"/>
      <c r="AB8684" s="1"/>
      <c r="AC8684" s="1"/>
    </row>
    <row r="8685" spans="2:29" x14ac:dyDescent="0.25">
      <c r="B8685" s="27">
        <f t="shared" si="197"/>
        <v>39809.791666645608</v>
      </c>
      <c r="C8685" s="25">
        <v>19</v>
      </c>
      <c r="D8685" s="25">
        <v>8.5</v>
      </c>
      <c r="E8685" s="25">
        <v>0</v>
      </c>
      <c r="J8685" s="1"/>
      <c r="K8685" s="1"/>
      <c r="L8685" s="1"/>
      <c r="M8685" s="1"/>
      <c r="N8685" s="1"/>
      <c r="AA8685" s="1"/>
      <c r="AB8685" s="1"/>
      <c r="AC8685" s="1"/>
    </row>
    <row r="8686" spans="2:29" x14ac:dyDescent="0.25">
      <c r="B8686" s="27">
        <f t="shared" si="197"/>
        <v>39809.833333312272</v>
      </c>
      <c r="C8686" s="25">
        <v>20</v>
      </c>
      <c r="D8686" s="25">
        <v>8.9</v>
      </c>
      <c r="E8686" s="25">
        <v>0</v>
      </c>
      <c r="J8686" s="1"/>
      <c r="K8686" s="1"/>
      <c r="L8686" s="1"/>
      <c r="M8686" s="1"/>
      <c r="N8686" s="1"/>
      <c r="AA8686" s="1"/>
      <c r="AB8686" s="1"/>
      <c r="AC8686" s="1"/>
    </row>
    <row r="8687" spans="2:29" x14ac:dyDescent="0.25">
      <c r="B8687" s="27">
        <f t="shared" si="197"/>
        <v>39809.874999978936</v>
      </c>
      <c r="C8687" s="25">
        <v>21</v>
      </c>
      <c r="D8687" s="25">
        <v>10.7</v>
      </c>
      <c r="E8687" s="25">
        <v>0</v>
      </c>
      <c r="J8687" s="1"/>
      <c r="K8687" s="1"/>
      <c r="L8687" s="1"/>
      <c r="M8687" s="1"/>
      <c r="N8687" s="1"/>
      <c r="AA8687" s="1"/>
      <c r="AB8687" s="1"/>
      <c r="AC8687" s="1"/>
    </row>
    <row r="8688" spans="2:29" x14ac:dyDescent="0.25">
      <c r="B8688" s="27">
        <f t="shared" si="197"/>
        <v>39809.9166666456</v>
      </c>
      <c r="C8688" s="25">
        <v>22</v>
      </c>
      <c r="D8688" s="25">
        <v>11.2</v>
      </c>
      <c r="E8688" s="25">
        <v>0</v>
      </c>
      <c r="J8688" s="1"/>
      <c r="K8688" s="1"/>
      <c r="L8688" s="1"/>
      <c r="M8688" s="1"/>
      <c r="N8688" s="1"/>
      <c r="AA8688" s="1"/>
      <c r="AB8688" s="1"/>
      <c r="AC8688" s="1"/>
    </row>
    <row r="8689" spans="2:29" x14ac:dyDescent="0.25">
      <c r="B8689" s="27">
        <f t="shared" si="197"/>
        <v>39809.958333312265</v>
      </c>
      <c r="C8689" s="25">
        <v>23</v>
      </c>
      <c r="D8689" s="25">
        <v>11.3</v>
      </c>
      <c r="E8689" s="25">
        <v>0</v>
      </c>
      <c r="J8689" s="1"/>
      <c r="K8689" s="1"/>
      <c r="L8689" s="1"/>
      <c r="M8689" s="1"/>
      <c r="N8689" s="1"/>
      <c r="AA8689" s="1"/>
      <c r="AB8689" s="1"/>
      <c r="AC8689" s="1"/>
    </row>
    <row r="8690" spans="2:29" x14ac:dyDescent="0.25">
      <c r="B8690" s="27">
        <f t="shared" si="197"/>
        <v>39809.999999978929</v>
      </c>
      <c r="C8690" s="25">
        <v>0</v>
      </c>
      <c r="D8690" s="25">
        <v>11.3</v>
      </c>
      <c r="E8690" s="25">
        <v>0</v>
      </c>
      <c r="J8690" s="1"/>
      <c r="K8690" s="1"/>
      <c r="L8690" s="1"/>
      <c r="M8690" s="1"/>
      <c r="N8690" s="1"/>
      <c r="AA8690" s="1"/>
      <c r="AB8690" s="1"/>
      <c r="AC8690" s="1"/>
    </row>
    <row r="8691" spans="2:29" x14ac:dyDescent="0.25">
      <c r="B8691" s="27">
        <f t="shared" si="197"/>
        <v>39810.041666645593</v>
      </c>
      <c r="C8691" s="25">
        <v>1</v>
      </c>
      <c r="D8691" s="25">
        <v>11.3</v>
      </c>
      <c r="E8691" s="25">
        <v>0</v>
      </c>
      <c r="J8691" s="1"/>
      <c r="K8691" s="1"/>
      <c r="L8691" s="1"/>
      <c r="M8691" s="1"/>
      <c r="N8691" s="1"/>
      <c r="AA8691" s="1"/>
      <c r="AB8691" s="1"/>
      <c r="AC8691" s="1"/>
    </row>
    <row r="8692" spans="2:29" x14ac:dyDescent="0.25">
      <c r="B8692" s="27">
        <f t="shared" si="197"/>
        <v>39810.083333312257</v>
      </c>
      <c r="C8692" s="25">
        <v>2</v>
      </c>
      <c r="D8692" s="25">
        <v>11.4</v>
      </c>
      <c r="E8692" s="25">
        <v>0</v>
      </c>
      <c r="J8692" s="1"/>
      <c r="K8692" s="1"/>
      <c r="L8692" s="1"/>
      <c r="M8692" s="1"/>
      <c r="N8692" s="1"/>
      <c r="AA8692" s="1"/>
      <c r="AB8692" s="1"/>
      <c r="AC8692" s="1"/>
    </row>
    <row r="8693" spans="2:29" x14ac:dyDescent="0.25">
      <c r="B8693" s="27">
        <f t="shared" si="197"/>
        <v>39810.124999978922</v>
      </c>
      <c r="C8693" s="25">
        <v>3</v>
      </c>
      <c r="D8693" s="25">
        <v>11.6</v>
      </c>
      <c r="E8693" s="25">
        <v>0</v>
      </c>
      <c r="J8693" s="1"/>
      <c r="K8693" s="1"/>
      <c r="L8693" s="1"/>
      <c r="M8693" s="1"/>
      <c r="N8693" s="1"/>
      <c r="AA8693" s="1"/>
      <c r="AB8693" s="1"/>
      <c r="AC8693" s="1"/>
    </row>
    <row r="8694" spans="2:29" x14ac:dyDescent="0.25">
      <c r="B8694" s="27">
        <f t="shared" si="197"/>
        <v>39810.166666645586</v>
      </c>
      <c r="C8694" s="25">
        <v>4</v>
      </c>
      <c r="D8694" s="25">
        <v>12.5</v>
      </c>
      <c r="E8694" s="25">
        <v>0</v>
      </c>
      <c r="J8694" s="1"/>
      <c r="K8694" s="1"/>
      <c r="L8694" s="1"/>
      <c r="M8694" s="1"/>
      <c r="N8694" s="1"/>
      <c r="AA8694" s="1"/>
      <c r="AB8694" s="1"/>
      <c r="AC8694" s="1"/>
    </row>
    <row r="8695" spans="2:29" x14ac:dyDescent="0.25">
      <c r="B8695" s="27">
        <f t="shared" si="197"/>
        <v>39810.20833331225</v>
      </c>
      <c r="C8695" s="25">
        <v>5</v>
      </c>
      <c r="D8695" s="25">
        <v>13.5</v>
      </c>
      <c r="E8695" s="25">
        <v>0</v>
      </c>
      <c r="J8695" s="1"/>
      <c r="K8695" s="1"/>
      <c r="L8695" s="1"/>
      <c r="M8695" s="1"/>
      <c r="N8695" s="1"/>
      <c r="AA8695" s="1"/>
      <c r="AB8695" s="1"/>
      <c r="AC8695" s="1"/>
    </row>
    <row r="8696" spans="2:29" x14ac:dyDescent="0.25">
      <c r="B8696" s="27">
        <f t="shared" si="197"/>
        <v>39810.249999978914</v>
      </c>
      <c r="C8696" s="25">
        <v>6</v>
      </c>
      <c r="D8696" s="25">
        <v>13.4</v>
      </c>
      <c r="E8696" s="25">
        <v>0</v>
      </c>
      <c r="J8696" s="1"/>
      <c r="K8696" s="1"/>
      <c r="L8696" s="1"/>
      <c r="M8696" s="1"/>
      <c r="N8696" s="1"/>
      <c r="AA8696" s="1"/>
      <c r="AB8696" s="1"/>
      <c r="AC8696" s="1"/>
    </row>
    <row r="8697" spans="2:29" x14ac:dyDescent="0.25">
      <c r="B8697" s="27">
        <f t="shared" si="197"/>
        <v>39810.291666645579</v>
      </c>
      <c r="C8697" s="25">
        <v>7</v>
      </c>
      <c r="D8697" s="25">
        <v>13.4</v>
      </c>
      <c r="E8697" s="25">
        <v>0</v>
      </c>
      <c r="J8697" s="1"/>
      <c r="K8697" s="1"/>
      <c r="L8697" s="1"/>
      <c r="M8697" s="1"/>
      <c r="N8697" s="1"/>
      <c r="AA8697" s="1"/>
      <c r="AB8697" s="1"/>
      <c r="AC8697" s="1"/>
    </row>
    <row r="8698" spans="2:29" x14ac:dyDescent="0.25">
      <c r="B8698" s="27">
        <f t="shared" si="197"/>
        <v>39810.333333312243</v>
      </c>
      <c r="C8698" s="25">
        <v>8</v>
      </c>
      <c r="D8698" s="25">
        <v>13.6</v>
      </c>
      <c r="E8698" s="25">
        <v>0</v>
      </c>
      <c r="J8698" s="1"/>
      <c r="K8698" s="1"/>
      <c r="L8698" s="1"/>
      <c r="M8698" s="1"/>
      <c r="N8698" s="1"/>
      <c r="AA8698" s="1"/>
      <c r="AB8698" s="1"/>
      <c r="AC8698" s="1"/>
    </row>
    <row r="8699" spans="2:29" x14ac:dyDescent="0.25">
      <c r="B8699" s="27">
        <f t="shared" si="197"/>
        <v>39810.374999978907</v>
      </c>
      <c r="C8699" s="25">
        <v>9</v>
      </c>
      <c r="D8699" s="25">
        <v>13.4</v>
      </c>
      <c r="E8699" s="25">
        <v>0</v>
      </c>
      <c r="J8699" s="1"/>
      <c r="K8699" s="1"/>
      <c r="L8699" s="1"/>
      <c r="M8699" s="1"/>
      <c r="N8699" s="1"/>
      <c r="AA8699" s="1"/>
      <c r="AB8699" s="1"/>
      <c r="AC8699" s="1"/>
    </row>
    <row r="8700" spans="2:29" x14ac:dyDescent="0.25">
      <c r="B8700" s="27">
        <f t="shared" si="197"/>
        <v>39810.416666645571</v>
      </c>
      <c r="C8700" s="25">
        <v>10</v>
      </c>
      <c r="D8700" s="25">
        <v>13.2</v>
      </c>
      <c r="E8700" s="25">
        <v>0</v>
      </c>
      <c r="J8700" s="1"/>
      <c r="K8700" s="1"/>
      <c r="L8700" s="1"/>
      <c r="M8700" s="1"/>
      <c r="N8700" s="1"/>
      <c r="AA8700" s="1"/>
      <c r="AB8700" s="1"/>
      <c r="AC8700" s="1"/>
    </row>
    <row r="8701" spans="2:29" x14ac:dyDescent="0.25">
      <c r="B8701" s="27">
        <f t="shared" si="197"/>
        <v>39810.458333312235</v>
      </c>
      <c r="C8701" s="25">
        <v>11</v>
      </c>
      <c r="D8701" s="25">
        <v>13</v>
      </c>
      <c r="E8701" s="25">
        <v>2.0699999999999998</v>
      </c>
      <c r="J8701" s="1"/>
      <c r="K8701" s="1"/>
      <c r="L8701" s="1"/>
      <c r="M8701" s="1"/>
      <c r="N8701" s="1"/>
      <c r="AA8701" s="1"/>
      <c r="AB8701" s="1"/>
      <c r="AC8701" s="1"/>
    </row>
    <row r="8702" spans="2:29" x14ac:dyDescent="0.25">
      <c r="B8702" s="27">
        <f t="shared" si="197"/>
        <v>39810.4999999789</v>
      </c>
      <c r="C8702" s="25">
        <v>12</v>
      </c>
      <c r="D8702" s="25">
        <v>11.8</v>
      </c>
      <c r="E8702" s="25">
        <v>38.03</v>
      </c>
      <c r="J8702" s="1"/>
      <c r="K8702" s="1"/>
      <c r="L8702" s="1"/>
      <c r="M8702" s="1"/>
      <c r="N8702" s="1"/>
      <c r="AA8702" s="1"/>
      <c r="AB8702" s="1"/>
      <c r="AC8702" s="1"/>
    </row>
    <row r="8703" spans="2:29" x14ac:dyDescent="0.25">
      <c r="B8703" s="27">
        <f t="shared" si="197"/>
        <v>39810.541666645564</v>
      </c>
      <c r="C8703" s="25">
        <v>13</v>
      </c>
      <c r="D8703" s="25">
        <v>12.2</v>
      </c>
      <c r="E8703" s="25">
        <v>102.92</v>
      </c>
      <c r="J8703" s="1"/>
      <c r="K8703" s="1"/>
      <c r="L8703" s="1"/>
      <c r="M8703" s="1"/>
      <c r="N8703" s="1"/>
      <c r="AA8703" s="1"/>
      <c r="AB8703" s="1"/>
      <c r="AC8703" s="1"/>
    </row>
    <row r="8704" spans="2:29" x14ac:dyDescent="0.25">
      <c r="B8704" s="27">
        <f t="shared" si="197"/>
        <v>39810.583333312228</v>
      </c>
      <c r="C8704" s="25">
        <v>14</v>
      </c>
      <c r="D8704" s="25">
        <v>12.6</v>
      </c>
      <c r="E8704" s="25">
        <v>124.87</v>
      </c>
      <c r="J8704" s="1"/>
      <c r="K8704" s="1"/>
      <c r="L8704" s="1"/>
      <c r="M8704" s="1"/>
      <c r="N8704" s="1"/>
      <c r="AA8704" s="1"/>
      <c r="AB8704" s="1"/>
      <c r="AC8704" s="1"/>
    </row>
    <row r="8705" spans="2:29" x14ac:dyDescent="0.25">
      <c r="B8705" s="27">
        <f t="shared" si="197"/>
        <v>39810.624999978892</v>
      </c>
      <c r="C8705" s="25">
        <v>15</v>
      </c>
      <c r="D8705" s="25">
        <v>12.6</v>
      </c>
      <c r="E8705" s="25">
        <v>30.05</v>
      </c>
      <c r="J8705" s="1"/>
      <c r="K8705" s="1"/>
      <c r="L8705" s="1"/>
      <c r="M8705" s="1"/>
      <c r="N8705" s="1"/>
      <c r="AA8705" s="1"/>
      <c r="AB8705" s="1"/>
      <c r="AC8705" s="1"/>
    </row>
    <row r="8706" spans="2:29" x14ac:dyDescent="0.25">
      <c r="B8706" s="27">
        <f t="shared" si="197"/>
        <v>39810.666666645557</v>
      </c>
      <c r="C8706" s="25">
        <v>16</v>
      </c>
      <c r="D8706" s="25">
        <v>12.9</v>
      </c>
      <c r="E8706" s="25">
        <v>19.2</v>
      </c>
      <c r="J8706" s="1"/>
      <c r="K8706" s="1"/>
      <c r="L8706" s="1"/>
      <c r="M8706" s="1"/>
      <c r="N8706" s="1"/>
      <c r="AA8706" s="1"/>
      <c r="AB8706" s="1"/>
      <c r="AC8706" s="1"/>
    </row>
    <row r="8707" spans="2:29" x14ac:dyDescent="0.25">
      <c r="B8707" s="27">
        <f t="shared" ref="B8707:B8770" si="198">B8706+1/24</f>
        <v>39810.708333312221</v>
      </c>
      <c r="C8707" s="25">
        <v>17</v>
      </c>
      <c r="D8707" s="25">
        <v>13.2</v>
      </c>
      <c r="E8707" s="25">
        <v>2.3199999999999998</v>
      </c>
      <c r="J8707" s="1"/>
      <c r="K8707" s="1"/>
      <c r="L8707" s="1"/>
      <c r="M8707" s="1"/>
      <c r="N8707" s="1"/>
      <c r="AA8707" s="1"/>
      <c r="AB8707" s="1"/>
      <c r="AC8707" s="1"/>
    </row>
    <row r="8708" spans="2:29" x14ac:dyDescent="0.25">
      <c r="B8708" s="27">
        <f t="shared" si="198"/>
        <v>39810.749999978885</v>
      </c>
      <c r="C8708" s="25">
        <v>18</v>
      </c>
      <c r="D8708" s="25">
        <v>13.4</v>
      </c>
      <c r="E8708" s="25">
        <v>0</v>
      </c>
      <c r="J8708" s="1"/>
      <c r="K8708" s="1"/>
      <c r="L8708" s="1"/>
      <c r="M8708" s="1"/>
      <c r="N8708" s="1"/>
      <c r="AA8708" s="1"/>
      <c r="AB8708" s="1"/>
      <c r="AC8708" s="1"/>
    </row>
    <row r="8709" spans="2:29" x14ac:dyDescent="0.25">
      <c r="B8709" s="27">
        <f t="shared" si="198"/>
        <v>39810.791666645549</v>
      </c>
      <c r="C8709" s="25">
        <v>19</v>
      </c>
      <c r="D8709" s="25">
        <v>13.4</v>
      </c>
      <c r="E8709" s="25">
        <v>0</v>
      </c>
      <c r="J8709" s="1"/>
      <c r="K8709" s="1"/>
      <c r="L8709" s="1"/>
      <c r="M8709" s="1"/>
      <c r="N8709" s="1"/>
      <c r="AA8709" s="1"/>
      <c r="AB8709" s="1"/>
      <c r="AC8709" s="1"/>
    </row>
    <row r="8710" spans="2:29" x14ac:dyDescent="0.25">
      <c r="B8710" s="27">
        <f t="shared" si="198"/>
        <v>39810.833333312214</v>
      </c>
      <c r="C8710" s="25">
        <v>20</v>
      </c>
      <c r="D8710" s="25">
        <v>13.2</v>
      </c>
      <c r="E8710" s="25">
        <v>0</v>
      </c>
      <c r="J8710" s="1"/>
      <c r="K8710" s="1"/>
      <c r="L8710" s="1"/>
      <c r="M8710" s="1"/>
      <c r="N8710" s="1"/>
      <c r="AA8710" s="1"/>
      <c r="AB8710" s="1"/>
      <c r="AC8710" s="1"/>
    </row>
    <row r="8711" spans="2:29" x14ac:dyDescent="0.25">
      <c r="B8711" s="27">
        <f t="shared" si="198"/>
        <v>39810.874999978878</v>
      </c>
      <c r="C8711" s="25">
        <v>21</v>
      </c>
      <c r="D8711" s="25">
        <v>13.1</v>
      </c>
      <c r="E8711" s="25">
        <v>0</v>
      </c>
      <c r="J8711" s="1"/>
      <c r="K8711" s="1"/>
      <c r="L8711" s="1"/>
      <c r="M8711" s="1"/>
      <c r="N8711" s="1"/>
      <c r="AA8711" s="1"/>
      <c r="AB8711" s="1"/>
      <c r="AC8711" s="1"/>
    </row>
    <row r="8712" spans="2:29" x14ac:dyDescent="0.25">
      <c r="B8712" s="27">
        <f t="shared" si="198"/>
        <v>39810.916666645542</v>
      </c>
      <c r="C8712" s="25">
        <v>22</v>
      </c>
      <c r="D8712" s="25">
        <v>13.2</v>
      </c>
      <c r="E8712" s="25">
        <v>0</v>
      </c>
      <c r="J8712" s="1"/>
      <c r="K8712" s="1"/>
      <c r="L8712" s="1"/>
      <c r="M8712" s="1"/>
      <c r="N8712" s="1"/>
      <c r="AA8712" s="1"/>
      <c r="AB8712" s="1"/>
      <c r="AC8712" s="1"/>
    </row>
    <row r="8713" spans="2:29" x14ac:dyDescent="0.25">
      <c r="B8713" s="27">
        <f t="shared" si="198"/>
        <v>39810.958333312206</v>
      </c>
      <c r="C8713" s="25">
        <v>23</v>
      </c>
      <c r="D8713" s="25">
        <v>13.1</v>
      </c>
      <c r="E8713" s="25">
        <v>0</v>
      </c>
      <c r="J8713" s="1"/>
      <c r="K8713" s="1"/>
      <c r="L8713" s="1"/>
      <c r="M8713" s="1"/>
      <c r="N8713" s="1"/>
      <c r="AA8713" s="1"/>
      <c r="AB8713" s="1"/>
      <c r="AC8713" s="1"/>
    </row>
    <row r="8714" spans="2:29" x14ac:dyDescent="0.25">
      <c r="B8714" s="27">
        <f t="shared" si="198"/>
        <v>39810.999999978871</v>
      </c>
      <c r="C8714" s="25">
        <v>0</v>
      </c>
      <c r="D8714" s="25">
        <v>13</v>
      </c>
      <c r="E8714" s="25">
        <v>0</v>
      </c>
      <c r="J8714" s="1"/>
      <c r="K8714" s="1"/>
      <c r="L8714" s="1"/>
      <c r="M8714" s="1"/>
      <c r="N8714" s="1"/>
      <c r="AA8714" s="1"/>
      <c r="AB8714" s="1"/>
      <c r="AC8714" s="1"/>
    </row>
    <row r="8715" spans="2:29" x14ac:dyDescent="0.25">
      <c r="B8715" s="27">
        <f t="shared" si="198"/>
        <v>39811.041666645535</v>
      </c>
      <c r="C8715" s="25">
        <v>1</v>
      </c>
      <c r="D8715" s="25">
        <v>13.1</v>
      </c>
      <c r="E8715" s="25">
        <v>0</v>
      </c>
      <c r="J8715" s="1"/>
      <c r="K8715" s="1"/>
      <c r="L8715" s="1"/>
      <c r="M8715" s="1"/>
      <c r="N8715" s="1"/>
      <c r="AA8715" s="1"/>
      <c r="AB8715" s="1"/>
      <c r="AC8715" s="1"/>
    </row>
    <row r="8716" spans="2:29" x14ac:dyDescent="0.25">
      <c r="B8716" s="27">
        <f t="shared" si="198"/>
        <v>39811.083333312199</v>
      </c>
      <c r="C8716" s="25">
        <v>2</v>
      </c>
      <c r="D8716" s="25">
        <v>13.1</v>
      </c>
      <c r="E8716" s="25">
        <v>0</v>
      </c>
      <c r="J8716" s="1"/>
      <c r="K8716" s="1"/>
      <c r="L8716" s="1"/>
      <c r="M8716" s="1"/>
      <c r="N8716" s="1"/>
      <c r="AA8716" s="1"/>
      <c r="AB8716" s="1"/>
      <c r="AC8716" s="1"/>
    </row>
    <row r="8717" spans="2:29" x14ac:dyDescent="0.25">
      <c r="B8717" s="27">
        <f t="shared" si="198"/>
        <v>39811.124999978863</v>
      </c>
      <c r="C8717" s="25">
        <v>3</v>
      </c>
      <c r="D8717" s="25">
        <v>13.2</v>
      </c>
      <c r="E8717" s="25">
        <v>0</v>
      </c>
      <c r="J8717" s="1"/>
      <c r="K8717" s="1"/>
      <c r="L8717" s="1"/>
      <c r="M8717" s="1"/>
      <c r="N8717" s="1"/>
      <c r="AA8717" s="1"/>
      <c r="AB8717" s="1"/>
      <c r="AC8717" s="1"/>
    </row>
    <row r="8718" spans="2:29" x14ac:dyDescent="0.25">
      <c r="B8718" s="27">
        <f t="shared" si="198"/>
        <v>39811.166666645528</v>
      </c>
      <c r="C8718" s="25">
        <v>4</v>
      </c>
      <c r="D8718" s="25">
        <v>13.2</v>
      </c>
      <c r="E8718" s="25">
        <v>0</v>
      </c>
      <c r="J8718" s="1"/>
      <c r="K8718" s="1"/>
      <c r="L8718" s="1"/>
      <c r="M8718" s="1"/>
      <c r="N8718" s="1"/>
      <c r="AA8718" s="1"/>
      <c r="AB8718" s="1"/>
      <c r="AC8718" s="1"/>
    </row>
    <row r="8719" spans="2:29" x14ac:dyDescent="0.25">
      <c r="B8719" s="27">
        <f t="shared" si="198"/>
        <v>39811.208333312192</v>
      </c>
      <c r="C8719" s="25">
        <v>5</v>
      </c>
      <c r="D8719" s="25">
        <v>13.4</v>
      </c>
      <c r="E8719" s="25">
        <v>0</v>
      </c>
      <c r="J8719" s="1"/>
      <c r="K8719" s="1"/>
      <c r="L8719" s="1"/>
      <c r="M8719" s="1"/>
      <c r="N8719" s="1"/>
      <c r="AA8719" s="1"/>
      <c r="AB8719" s="1"/>
      <c r="AC8719" s="1"/>
    </row>
    <row r="8720" spans="2:29" x14ac:dyDescent="0.25">
      <c r="B8720" s="27">
        <f t="shared" si="198"/>
        <v>39811.249999978856</v>
      </c>
      <c r="C8720" s="25">
        <v>6</v>
      </c>
      <c r="D8720" s="25">
        <v>13.4</v>
      </c>
      <c r="E8720" s="25">
        <v>0</v>
      </c>
      <c r="J8720" s="1"/>
      <c r="K8720" s="1"/>
      <c r="L8720" s="1"/>
      <c r="M8720" s="1"/>
      <c r="N8720" s="1"/>
      <c r="AA8720" s="1"/>
      <c r="AB8720" s="1"/>
      <c r="AC8720" s="1"/>
    </row>
    <row r="8721" spans="2:29" x14ac:dyDescent="0.25">
      <c r="B8721" s="27">
        <f t="shared" si="198"/>
        <v>39811.29166664552</v>
      </c>
      <c r="C8721" s="25">
        <v>7</v>
      </c>
      <c r="D8721" s="25">
        <v>13.5</v>
      </c>
      <c r="E8721" s="25">
        <v>0</v>
      </c>
      <c r="J8721" s="1"/>
      <c r="K8721" s="1"/>
      <c r="L8721" s="1"/>
      <c r="M8721" s="1"/>
      <c r="N8721" s="1"/>
      <c r="AA8721" s="1"/>
      <c r="AB8721" s="1"/>
      <c r="AC8721" s="1"/>
    </row>
    <row r="8722" spans="2:29" x14ac:dyDescent="0.25">
      <c r="B8722" s="27">
        <f t="shared" si="198"/>
        <v>39811.333333312185</v>
      </c>
      <c r="C8722" s="25">
        <v>8</v>
      </c>
      <c r="D8722" s="25">
        <v>13.4</v>
      </c>
      <c r="E8722" s="25">
        <v>0</v>
      </c>
      <c r="J8722" s="1"/>
      <c r="K8722" s="1"/>
      <c r="L8722" s="1"/>
      <c r="M8722" s="1"/>
      <c r="N8722" s="1"/>
      <c r="AA8722" s="1"/>
      <c r="AB8722" s="1"/>
      <c r="AC8722" s="1"/>
    </row>
    <row r="8723" spans="2:29" x14ac:dyDescent="0.25">
      <c r="B8723" s="27">
        <f t="shared" si="198"/>
        <v>39811.374999978849</v>
      </c>
      <c r="C8723" s="25">
        <v>9</v>
      </c>
      <c r="D8723" s="25">
        <v>13.7</v>
      </c>
      <c r="E8723" s="25">
        <v>0</v>
      </c>
      <c r="J8723" s="1"/>
      <c r="K8723" s="1"/>
      <c r="L8723" s="1"/>
      <c r="M8723" s="1"/>
      <c r="N8723" s="1"/>
      <c r="AA8723" s="1"/>
      <c r="AB8723" s="1"/>
      <c r="AC8723" s="1"/>
    </row>
    <row r="8724" spans="2:29" x14ac:dyDescent="0.25">
      <c r="B8724" s="27">
        <f t="shared" si="198"/>
        <v>39811.416666645513</v>
      </c>
      <c r="C8724" s="25">
        <v>10</v>
      </c>
      <c r="D8724" s="25">
        <v>13.9</v>
      </c>
      <c r="E8724" s="25">
        <v>11.38</v>
      </c>
      <c r="J8724" s="1"/>
      <c r="K8724" s="1"/>
      <c r="L8724" s="1"/>
      <c r="M8724" s="1"/>
      <c r="N8724" s="1"/>
      <c r="AA8724" s="1"/>
      <c r="AB8724" s="1"/>
      <c r="AC8724" s="1"/>
    </row>
    <row r="8725" spans="2:29" x14ac:dyDescent="0.25">
      <c r="B8725" s="27">
        <f t="shared" si="198"/>
        <v>39811.458333312177</v>
      </c>
      <c r="C8725" s="25">
        <v>11</v>
      </c>
      <c r="D8725" s="25">
        <v>14.1</v>
      </c>
      <c r="E8725" s="25">
        <v>30.63</v>
      </c>
      <c r="J8725" s="1"/>
      <c r="K8725" s="1"/>
      <c r="L8725" s="1"/>
      <c r="M8725" s="1"/>
      <c r="N8725" s="1"/>
      <c r="AA8725" s="1"/>
      <c r="AB8725" s="1"/>
      <c r="AC8725" s="1"/>
    </row>
    <row r="8726" spans="2:29" x14ac:dyDescent="0.25">
      <c r="B8726" s="27">
        <f t="shared" si="198"/>
        <v>39811.499999978842</v>
      </c>
      <c r="C8726" s="25">
        <v>12</v>
      </c>
      <c r="D8726" s="25">
        <v>11.8</v>
      </c>
      <c r="E8726" s="25">
        <v>38.03</v>
      </c>
      <c r="J8726" s="1"/>
      <c r="K8726" s="1"/>
      <c r="L8726" s="1"/>
      <c r="M8726" s="1"/>
      <c r="N8726" s="1"/>
      <c r="AA8726" s="1"/>
      <c r="AB8726" s="1"/>
      <c r="AC8726" s="1"/>
    </row>
    <row r="8727" spans="2:29" x14ac:dyDescent="0.25">
      <c r="B8727" s="27">
        <f t="shared" si="198"/>
        <v>39811.541666645506</v>
      </c>
      <c r="C8727" s="25">
        <v>13</v>
      </c>
      <c r="D8727" s="25">
        <v>12.2</v>
      </c>
      <c r="E8727" s="25">
        <v>102.92</v>
      </c>
      <c r="J8727" s="1"/>
      <c r="K8727" s="1"/>
      <c r="L8727" s="1"/>
      <c r="M8727" s="1"/>
      <c r="N8727" s="1"/>
      <c r="AA8727" s="1"/>
      <c r="AB8727" s="1"/>
      <c r="AC8727" s="1"/>
    </row>
    <row r="8728" spans="2:29" x14ac:dyDescent="0.25">
      <c r="B8728" s="27">
        <f t="shared" si="198"/>
        <v>39811.58333331217</v>
      </c>
      <c r="C8728" s="25">
        <v>14</v>
      </c>
      <c r="D8728" s="25">
        <v>12.6</v>
      </c>
      <c r="E8728" s="25">
        <v>124.87</v>
      </c>
      <c r="J8728" s="1"/>
      <c r="K8728" s="1"/>
      <c r="L8728" s="1"/>
      <c r="M8728" s="1"/>
      <c r="N8728" s="1"/>
      <c r="AA8728" s="1"/>
      <c r="AB8728" s="1"/>
      <c r="AC8728" s="1"/>
    </row>
    <row r="8729" spans="2:29" x14ac:dyDescent="0.25">
      <c r="B8729" s="27">
        <f t="shared" si="198"/>
        <v>39811.624999978834</v>
      </c>
      <c r="C8729" s="25">
        <v>15</v>
      </c>
      <c r="D8729" s="25">
        <v>12.6</v>
      </c>
      <c r="E8729" s="25">
        <v>30.05</v>
      </c>
      <c r="J8729" s="1"/>
      <c r="K8729" s="1"/>
      <c r="L8729" s="1"/>
      <c r="M8729" s="1"/>
      <c r="N8729" s="1"/>
      <c r="AA8729" s="1"/>
      <c r="AB8729" s="1"/>
      <c r="AC8729" s="1"/>
    </row>
    <row r="8730" spans="2:29" x14ac:dyDescent="0.25">
      <c r="B8730" s="27">
        <f t="shared" si="198"/>
        <v>39811.666666645498</v>
      </c>
      <c r="C8730" s="25">
        <v>16</v>
      </c>
      <c r="D8730" s="25">
        <v>12.9</v>
      </c>
      <c r="E8730" s="25">
        <v>19.2</v>
      </c>
      <c r="J8730" s="1"/>
      <c r="K8730" s="1"/>
      <c r="L8730" s="1"/>
      <c r="M8730" s="1"/>
      <c r="N8730" s="1"/>
      <c r="AA8730" s="1"/>
      <c r="AB8730" s="1"/>
      <c r="AC8730" s="1"/>
    </row>
    <row r="8731" spans="2:29" x14ac:dyDescent="0.25">
      <c r="B8731" s="27">
        <f t="shared" si="198"/>
        <v>39811.708333312163</v>
      </c>
      <c r="C8731" s="25">
        <v>17</v>
      </c>
      <c r="D8731" s="25">
        <v>13.2</v>
      </c>
      <c r="E8731" s="25">
        <v>2.3199999999999998</v>
      </c>
      <c r="J8731" s="1"/>
      <c r="K8731" s="1"/>
      <c r="L8731" s="1"/>
      <c r="M8731" s="1"/>
      <c r="N8731" s="1"/>
      <c r="AA8731" s="1"/>
      <c r="AB8731" s="1"/>
      <c r="AC8731" s="1"/>
    </row>
    <row r="8732" spans="2:29" x14ac:dyDescent="0.25">
      <c r="B8732" s="27">
        <f t="shared" si="198"/>
        <v>39811.749999978827</v>
      </c>
      <c r="C8732" s="25">
        <v>18</v>
      </c>
      <c r="D8732" s="25">
        <v>13.4</v>
      </c>
      <c r="E8732" s="25">
        <v>0</v>
      </c>
      <c r="J8732" s="1"/>
      <c r="K8732" s="1"/>
      <c r="L8732" s="1"/>
      <c r="M8732" s="1"/>
      <c r="N8732" s="1"/>
      <c r="AA8732" s="1"/>
      <c r="AB8732" s="1"/>
      <c r="AC8732" s="1"/>
    </row>
    <row r="8733" spans="2:29" x14ac:dyDescent="0.25">
      <c r="B8733" s="27">
        <f t="shared" si="198"/>
        <v>39811.791666645491</v>
      </c>
      <c r="C8733" s="25">
        <v>19</v>
      </c>
      <c r="D8733" s="25">
        <v>13.4</v>
      </c>
      <c r="E8733" s="25">
        <v>0</v>
      </c>
      <c r="J8733" s="1"/>
      <c r="K8733" s="1"/>
      <c r="L8733" s="1"/>
      <c r="M8733" s="1"/>
      <c r="N8733" s="1"/>
      <c r="AA8733" s="1"/>
      <c r="AB8733" s="1"/>
      <c r="AC8733" s="1"/>
    </row>
    <row r="8734" spans="2:29" x14ac:dyDescent="0.25">
      <c r="B8734" s="27">
        <f t="shared" si="198"/>
        <v>39811.833333312155</v>
      </c>
      <c r="C8734" s="25">
        <v>20</v>
      </c>
      <c r="D8734" s="25">
        <v>13.2</v>
      </c>
      <c r="E8734" s="25">
        <v>0</v>
      </c>
      <c r="J8734" s="1"/>
      <c r="K8734" s="1"/>
      <c r="L8734" s="1"/>
      <c r="M8734" s="1"/>
      <c r="N8734" s="1"/>
      <c r="AA8734" s="1"/>
      <c r="AB8734" s="1"/>
      <c r="AC8734" s="1"/>
    </row>
    <row r="8735" spans="2:29" x14ac:dyDescent="0.25">
      <c r="B8735" s="27">
        <f t="shared" si="198"/>
        <v>39811.87499997882</v>
      </c>
      <c r="C8735" s="25">
        <v>21</v>
      </c>
      <c r="D8735" s="25">
        <v>13.1</v>
      </c>
      <c r="E8735" s="25">
        <v>0</v>
      </c>
      <c r="J8735" s="1"/>
      <c r="K8735" s="1"/>
      <c r="L8735" s="1"/>
      <c r="M8735" s="1"/>
      <c r="N8735" s="1"/>
      <c r="AA8735" s="1"/>
      <c r="AB8735" s="1"/>
      <c r="AC8735" s="1"/>
    </row>
    <row r="8736" spans="2:29" x14ac:dyDescent="0.25">
      <c r="B8736" s="27">
        <f t="shared" si="198"/>
        <v>39811.916666645484</v>
      </c>
      <c r="C8736" s="25">
        <v>22</v>
      </c>
      <c r="D8736" s="25">
        <v>13.2</v>
      </c>
      <c r="E8736" s="25">
        <v>0</v>
      </c>
      <c r="J8736" s="1"/>
      <c r="K8736" s="1"/>
      <c r="L8736" s="1"/>
      <c r="M8736" s="1"/>
      <c r="N8736" s="1"/>
      <c r="AA8736" s="1"/>
      <c r="AB8736" s="1"/>
      <c r="AC8736" s="1"/>
    </row>
    <row r="8737" spans="2:29" x14ac:dyDescent="0.25">
      <c r="B8737" s="27">
        <f t="shared" si="198"/>
        <v>39811.958333312148</v>
      </c>
      <c r="C8737" s="25">
        <v>23</v>
      </c>
      <c r="D8737" s="25">
        <v>13.1</v>
      </c>
      <c r="E8737" s="25">
        <v>0</v>
      </c>
      <c r="J8737" s="1"/>
      <c r="K8737" s="1"/>
      <c r="L8737" s="1"/>
      <c r="M8737" s="1"/>
      <c r="N8737" s="1"/>
      <c r="AA8737" s="1"/>
      <c r="AB8737" s="1"/>
      <c r="AC8737" s="1"/>
    </row>
    <row r="8738" spans="2:29" x14ac:dyDescent="0.25">
      <c r="B8738" s="27">
        <f t="shared" si="198"/>
        <v>39811.999999978812</v>
      </c>
      <c r="C8738" s="25">
        <v>0</v>
      </c>
      <c r="D8738" s="25">
        <v>13</v>
      </c>
      <c r="E8738" s="25">
        <v>0</v>
      </c>
      <c r="J8738" s="1"/>
      <c r="K8738" s="1"/>
      <c r="L8738" s="1"/>
      <c r="M8738" s="1"/>
      <c r="N8738" s="1"/>
      <c r="AA8738" s="1"/>
      <c r="AB8738" s="1"/>
      <c r="AC8738" s="1"/>
    </row>
    <row r="8739" spans="2:29" x14ac:dyDescent="0.25">
      <c r="B8739" s="27">
        <f t="shared" si="198"/>
        <v>39812.041666645477</v>
      </c>
      <c r="C8739" s="25">
        <v>1</v>
      </c>
      <c r="D8739" s="25">
        <v>13.1</v>
      </c>
      <c r="E8739" s="25">
        <v>0</v>
      </c>
      <c r="J8739" s="1"/>
      <c r="K8739" s="1"/>
      <c r="L8739" s="1"/>
      <c r="M8739" s="1"/>
      <c r="N8739" s="1"/>
      <c r="AA8739" s="1"/>
      <c r="AB8739" s="1"/>
      <c r="AC8739" s="1"/>
    </row>
    <row r="8740" spans="2:29" x14ac:dyDescent="0.25">
      <c r="B8740" s="27">
        <f t="shared" si="198"/>
        <v>39812.083333312141</v>
      </c>
      <c r="C8740" s="25">
        <v>2</v>
      </c>
      <c r="D8740" s="25">
        <v>13.1</v>
      </c>
      <c r="E8740" s="25">
        <v>0</v>
      </c>
      <c r="J8740" s="1"/>
      <c r="K8740" s="1"/>
      <c r="L8740" s="1"/>
      <c r="M8740" s="1"/>
      <c r="N8740" s="1"/>
      <c r="AA8740" s="1"/>
      <c r="AB8740" s="1"/>
      <c r="AC8740" s="1"/>
    </row>
    <row r="8741" spans="2:29" x14ac:dyDescent="0.25">
      <c r="B8741" s="27">
        <f t="shared" si="198"/>
        <v>39812.124999978805</v>
      </c>
      <c r="C8741" s="25">
        <v>3</v>
      </c>
      <c r="D8741" s="25">
        <v>13.2</v>
      </c>
      <c r="E8741" s="25">
        <v>0</v>
      </c>
      <c r="J8741" s="1"/>
      <c r="K8741" s="1"/>
      <c r="L8741" s="1"/>
      <c r="M8741" s="1"/>
      <c r="N8741" s="1"/>
      <c r="AA8741" s="1"/>
      <c r="AB8741" s="1"/>
      <c r="AC8741" s="1"/>
    </row>
    <row r="8742" spans="2:29" x14ac:dyDescent="0.25">
      <c r="B8742" s="27">
        <f t="shared" si="198"/>
        <v>39812.166666645469</v>
      </c>
      <c r="C8742" s="25">
        <v>4</v>
      </c>
      <c r="D8742" s="25">
        <v>13.2</v>
      </c>
      <c r="E8742" s="25">
        <v>0</v>
      </c>
      <c r="J8742" s="1"/>
      <c r="K8742" s="1"/>
      <c r="L8742" s="1"/>
      <c r="M8742" s="1"/>
      <c r="N8742" s="1"/>
      <c r="AA8742" s="1"/>
      <c r="AB8742" s="1"/>
      <c r="AC8742" s="1"/>
    </row>
    <row r="8743" spans="2:29" x14ac:dyDescent="0.25">
      <c r="B8743" s="27">
        <f t="shared" si="198"/>
        <v>39812.208333312134</v>
      </c>
      <c r="C8743" s="25">
        <v>5</v>
      </c>
      <c r="D8743" s="25">
        <v>13.4</v>
      </c>
      <c r="E8743" s="25">
        <v>0</v>
      </c>
      <c r="J8743" s="1"/>
      <c r="K8743" s="1"/>
      <c r="L8743" s="1"/>
      <c r="M8743" s="1"/>
      <c r="N8743" s="1"/>
      <c r="AA8743" s="1"/>
      <c r="AB8743" s="1"/>
      <c r="AC8743" s="1"/>
    </row>
    <row r="8744" spans="2:29" x14ac:dyDescent="0.25">
      <c r="B8744" s="27">
        <f t="shared" si="198"/>
        <v>39812.249999978798</v>
      </c>
      <c r="C8744" s="25">
        <v>6</v>
      </c>
      <c r="D8744" s="25">
        <v>13.4</v>
      </c>
      <c r="E8744" s="25">
        <v>0</v>
      </c>
      <c r="J8744" s="1"/>
      <c r="K8744" s="1"/>
      <c r="L8744" s="1"/>
      <c r="M8744" s="1"/>
      <c r="N8744" s="1"/>
      <c r="AA8744" s="1"/>
      <c r="AB8744" s="1"/>
      <c r="AC8744" s="1"/>
    </row>
    <row r="8745" spans="2:29" x14ac:dyDescent="0.25">
      <c r="B8745" s="27">
        <f t="shared" si="198"/>
        <v>39812.291666645462</v>
      </c>
      <c r="C8745" s="25">
        <v>7</v>
      </c>
      <c r="D8745" s="25">
        <v>13.5</v>
      </c>
      <c r="E8745" s="25">
        <v>0</v>
      </c>
      <c r="J8745" s="1"/>
      <c r="K8745" s="1"/>
      <c r="L8745" s="1"/>
      <c r="M8745" s="1"/>
      <c r="N8745" s="1"/>
      <c r="AA8745" s="1"/>
      <c r="AB8745" s="1"/>
      <c r="AC8745" s="1"/>
    </row>
    <row r="8746" spans="2:29" x14ac:dyDescent="0.25">
      <c r="B8746" s="27">
        <f t="shared" si="198"/>
        <v>39812.333333312126</v>
      </c>
      <c r="C8746" s="25">
        <v>8</v>
      </c>
      <c r="D8746" s="25">
        <v>13.4</v>
      </c>
      <c r="E8746" s="25">
        <v>0</v>
      </c>
      <c r="J8746" s="1"/>
      <c r="K8746" s="1"/>
      <c r="L8746" s="1"/>
      <c r="M8746" s="1"/>
      <c r="N8746" s="1"/>
      <c r="AA8746" s="1"/>
      <c r="AB8746" s="1"/>
      <c r="AC8746" s="1"/>
    </row>
    <row r="8747" spans="2:29" x14ac:dyDescent="0.25">
      <c r="B8747" s="27">
        <f t="shared" si="198"/>
        <v>39812.374999978791</v>
      </c>
      <c r="C8747" s="25">
        <v>9</v>
      </c>
      <c r="D8747" s="25">
        <v>13.7</v>
      </c>
      <c r="E8747" s="25">
        <v>0</v>
      </c>
      <c r="J8747" s="1"/>
      <c r="K8747" s="1"/>
      <c r="L8747" s="1"/>
      <c r="M8747" s="1"/>
      <c r="N8747" s="1"/>
      <c r="AA8747" s="1"/>
      <c r="AB8747" s="1"/>
      <c r="AC8747" s="1"/>
    </row>
    <row r="8748" spans="2:29" x14ac:dyDescent="0.25">
      <c r="B8748" s="27">
        <f t="shared" si="198"/>
        <v>39812.416666645455</v>
      </c>
      <c r="C8748" s="25">
        <v>10</v>
      </c>
      <c r="D8748" s="25">
        <v>13.9</v>
      </c>
      <c r="E8748" s="25">
        <v>11.38</v>
      </c>
      <c r="J8748" s="1"/>
      <c r="K8748" s="1"/>
      <c r="L8748" s="1"/>
      <c r="M8748" s="1"/>
      <c r="N8748" s="1"/>
      <c r="AA8748" s="1"/>
      <c r="AB8748" s="1"/>
      <c r="AC8748" s="1"/>
    </row>
    <row r="8749" spans="2:29" x14ac:dyDescent="0.25">
      <c r="B8749" s="27">
        <f t="shared" si="198"/>
        <v>39812.458333312119</v>
      </c>
      <c r="C8749" s="25">
        <v>11</v>
      </c>
      <c r="D8749" s="25">
        <v>14.1</v>
      </c>
      <c r="E8749" s="25">
        <v>30.63</v>
      </c>
      <c r="J8749" s="1"/>
      <c r="K8749" s="1"/>
      <c r="L8749" s="1"/>
      <c r="M8749" s="1"/>
      <c r="N8749" s="1"/>
      <c r="AA8749" s="1"/>
      <c r="AB8749" s="1"/>
      <c r="AC8749" s="1"/>
    </row>
    <row r="8750" spans="2:29" x14ac:dyDescent="0.25">
      <c r="B8750" s="27">
        <f t="shared" si="198"/>
        <v>39812.499999978783</v>
      </c>
      <c r="C8750" s="25">
        <v>12</v>
      </c>
      <c r="D8750" s="25">
        <v>11.8</v>
      </c>
      <c r="E8750" s="25">
        <v>38.03</v>
      </c>
      <c r="J8750" s="1"/>
      <c r="K8750" s="1"/>
      <c r="L8750" s="1"/>
      <c r="M8750" s="1"/>
      <c r="N8750" s="1"/>
      <c r="AA8750" s="1"/>
      <c r="AB8750" s="1"/>
      <c r="AC8750" s="1"/>
    </row>
    <row r="8751" spans="2:29" x14ac:dyDescent="0.25">
      <c r="B8751" s="27">
        <f t="shared" si="198"/>
        <v>39812.541666645448</v>
      </c>
      <c r="C8751" s="25">
        <v>13</v>
      </c>
      <c r="D8751" s="25">
        <v>12.2</v>
      </c>
      <c r="E8751" s="25">
        <v>102.92</v>
      </c>
      <c r="J8751" s="1"/>
      <c r="K8751" s="1"/>
      <c r="L8751" s="1"/>
      <c r="M8751" s="1"/>
      <c r="N8751" s="1"/>
      <c r="AA8751" s="1"/>
      <c r="AB8751" s="1"/>
      <c r="AC8751" s="1"/>
    </row>
    <row r="8752" spans="2:29" x14ac:dyDescent="0.25">
      <c r="B8752" s="27">
        <f t="shared" si="198"/>
        <v>39812.583333312112</v>
      </c>
      <c r="C8752" s="25">
        <v>14</v>
      </c>
      <c r="D8752" s="25">
        <v>12.6</v>
      </c>
      <c r="E8752" s="25">
        <v>124.87</v>
      </c>
      <c r="J8752" s="1"/>
      <c r="K8752" s="1"/>
      <c r="L8752" s="1"/>
      <c r="M8752" s="1"/>
      <c r="N8752" s="1"/>
      <c r="AA8752" s="1"/>
      <c r="AB8752" s="1"/>
      <c r="AC8752" s="1"/>
    </row>
    <row r="8753" spans="2:29" x14ac:dyDescent="0.25">
      <c r="B8753" s="27">
        <f t="shared" si="198"/>
        <v>39812.624999978776</v>
      </c>
      <c r="C8753" s="25">
        <v>15</v>
      </c>
      <c r="D8753" s="25">
        <v>12.6</v>
      </c>
      <c r="E8753" s="25">
        <v>30.05</v>
      </c>
      <c r="J8753" s="1"/>
      <c r="K8753" s="1"/>
      <c r="L8753" s="1"/>
      <c r="M8753" s="1"/>
      <c r="N8753" s="1"/>
      <c r="AA8753" s="1"/>
      <c r="AB8753" s="1"/>
      <c r="AC8753" s="1"/>
    </row>
    <row r="8754" spans="2:29" x14ac:dyDescent="0.25">
      <c r="B8754" s="27">
        <f t="shared" si="198"/>
        <v>39812.66666664544</v>
      </c>
      <c r="C8754" s="25">
        <v>16</v>
      </c>
      <c r="D8754" s="25">
        <v>12.9</v>
      </c>
      <c r="E8754" s="25">
        <v>19.2</v>
      </c>
      <c r="J8754" s="1"/>
      <c r="K8754" s="1"/>
      <c r="L8754" s="1"/>
      <c r="M8754" s="1"/>
      <c r="N8754" s="1"/>
      <c r="AA8754" s="1"/>
      <c r="AB8754" s="1"/>
      <c r="AC8754" s="1"/>
    </row>
    <row r="8755" spans="2:29" x14ac:dyDescent="0.25">
      <c r="B8755" s="27">
        <f t="shared" si="198"/>
        <v>39812.708333312105</v>
      </c>
      <c r="C8755" s="25">
        <v>17</v>
      </c>
      <c r="D8755" s="25">
        <v>13.2</v>
      </c>
      <c r="E8755" s="25">
        <v>2.3199999999999998</v>
      </c>
      <c r="J8755" s="1"/>
      <c r="K8755" s="1"/>
      <c r="L8755" s="1"/>
      <c r="M8755" s="1"/>
      <c r="N8755" s="1"/>
      <c r="AA8755" s="1"/>
      <c r="AB8755" s="1"/>
      <c r="AC8755" s="1"/>
    </row>
    <row r="8756" spans="2:29" x14ac:dyDescent="0.25">
      <c r="B8756" s="27">
        <f t="shared" si="198"/>
        <v>39812.749999978769</v>
      </c>
      <c r="C8756" s="25">
        <v>18</v>
      </c>
      <c r="D8756" s="25">
        <v>13.4</v>
      </c>
      <c r="E8756" s="25">
        <v>0</v>
      </c>
      <c r="J8756" s="1"/>
      <c r="K8756" s="1"/>
      <c r="L8756" s="1"/>
      <c r="M8756" s="1"/>
      <c r="N8756" s="1"/>
      <c r="AA8756" s="1"/>
      <c r="AB8756" s="1"/>
      <c r="AC8756" s="1"/>
    </row>
    <row r="8757" spans="2:29" x14ac:dyDescent="0.25">
      <c r="B8757" s="27">
        <f t="shared" si="198"/>
        <v>39812.791666645433</v>
      </c>
      <c r="C8757" s="25">
        <v>19</v>
      </c>
      <c r="D8757" s="25">
        <v>13.4</v>
      </c>
      <c r="E8757" s="25">
        <v>0</v>
      </c>
      <c r="J8757" s="1"/>
      <c r="K8757" s="1"/>
      <c r="L8757" s="1"/>
      <c r="M8757" s="1"/>
      <c r="N8757" s="1"/>
      <c r="AA8757" s="1"/>
      <c r="AB8757" s="1"/>
      <c r="AC8757" s="1"/>
    </row>
    <row r="8758" spans="2:29" x14ac:dyDescent="0.25">
      <c r="B8758" s="27">
        <f t="shared" si="198"/>
        <v>39812.833333312097</v>
      </c>
      <c r="C8758" s="25">
        <v>20</v>
      </c>
      <c r="D8758" s="25">
        <v>13.2</v>
      </c>
      <c r="E8758" s="25">
        <v>0</v>
      </c>
      <c r="J8758" s="1"/>
      <c r="K8758" s="1"/>
      <c r="L8758" s="1"/>
      <c r="M8758" s="1"/>
      <c r="N8758" s="1"/>
      <c r="AA8758" s="1"/>
      <c r="AB8758" s="1"/>
      <c r="AC8758" s="1"/>
    </row>
    <row r="8759" spans="2:29" x14ac:dyDescent="0.25">
      <c r="B8759" s="27">
        <f t="shared" si="198"/>
        <v>39812.874999978761</v>
      </c>
      <c r="C8759" s="25">
        <v>21</v>
      </c>
      <c r="D8759" s="25">
        <v>13.1</v>
      </c>
      <c r="E8759" s="25">
        <v>0</v>
      </c>
      <c r="J8759" s="1"/>
      <c r="K8759" s="1"/>
      <c r="L8759" s="1"/>
      <c r="M8759" s="1"/>
      <c r="N8759" s="1"/>
      <c r="AA8759" s="1"/>
      <c r="AB8759" s="1"/>
      <c r="AC8759" s="1"/>
    </row>
    <row r="8760" spans="2:29" x14ac:dyDescent="0.25">
      <c r="B8760" s="27">
        <f t="shared" si="198"/>
        <v>39812.916666645426</v>
      </c>
      <c r="C8760" s="25">
        <v>22</v>
      </c>
      <c r="D8760" s="25">
        <v>13.2</v>
      </c>
      <c r="E8760" s="25">
        <v>0</v>
      </c>
      <c r="J8760" s="1"/>
      <c r="K8760" s="1"/>
      <c r="L8760" s="1"/>
      <c r="M8760" s="1"/>
      <c r="N8760" s="1"/>
      <c r="AA8760" s="1"/>
      <c r="AB8760" s="1"/>
      <c r="AC8760" s="1"/>
    </row>
    <row r="8761" spans="2:29" x14ac:dyDescent="0.25">
      <c r="B8761" s="27">
        <f t="shared" si="198"/>
        <v>39812.95833331209</v>
      </c>
      <c r="C8761" s="25">
        <v>23</v>
      </c>
      <c r="D8761" s="25">
        <v>13.1</v>
      </c>
      <c r="E8761" s="25">
        <v>0</v>
      </c>
      <c r="J8761" s="1"/>
      <c r="K8761" s="1"/>
      <c r="L8761" s="1"/>
      <c r="M8761" s="1"/>
      <c r="N8761" s="1"/>
      <c r="AA8761" s="1"/>
      <c r="AB8761" s="1"/>
      <c r="AC8761" s="1"/>
    </row>
    <row r="8762" spans="2:29" x14ac:dyDescent="0.25">
      <c r="B8762" s="27">
        <f t="shared" si="198"/>
        <v>39812.999999978754</v>
      </c>
      <c r="C8762" s="25">
        <v>0</v>
      </c>
      <c r="D8762" s="25">
        <v>13</v>
      </c>
      <c r="E8762" s="25">
        <v>0</v>
      </c>
      <c r="J8762" s="1"/>
      <c r="K8762" s="1"/>
      <c r="L8762" s="1"/>
      <c r="M8762" s="1"/>
      <c r="N8762" s="1"/>
      <c r="AA8762" s="1"/>
      <c r="AB8762" s="1"/>
      <c r="AC8762" s="1"/>
    </row>
    <row r="8763" spans="2:29" x14ac:dyDescent="0.25">
      <c r="B8763" s="27">
        <f t="shared" si="198"/>
        <v>39813.041666645418</v>
      </c>
      <c r="C8763" s="25">
        <v>1</v>
      </c>
      <c r="D8763" s="25">
        <v>13.1</v>
      </c>
      <c r="E8763" s="25">
        <v>0</v>
      </c>
      <c r="J8763" s="1"/>
      <c r="K8763" s="1"/>
      <c r="L8763" s="1"/>
      <c r="M8763" s="1"/>
      <c r="N8763" s="1"/>
      <c r="AA8763" s="1"/>
      <c r="AB8763" s="1"/>
      <c r="AC8763" s="1"/>
    </row>
    <row r="8764" spans="2:29" x14ac:dyDescent="0.25">
      <c r="B8764" s="27">
        <f t="shared" si="198"/>
        <v>39813.083333312083</v>
      </c>
      <c r="C8764" s="25">
        <v>2</v>
      </c>
      <c r="D8764" s="25">
        <v>13.1</v>
      </c>
      <c r="E8764" s="25">
        <v>0</v>
      </c>
      <c r="J8764" s="1"/>
      <c r="K8764" s="1"/>
      <c r="L8764" s="1"/>
      <c r="M8764" s="1"/>
      <c r="N8764" s="1"/>
      <c r="AA8764" s="1"/>
      <c r="AB8764" s="1"/>
      <c r="AC8764" s="1"/>
    </row>
    <row r="8765" spans="2:29" x14ac:dyDescent="0.25">
      <c r="B8765" s="27">
        <f t="shared" si="198"/>
        <v>39813.124999978747</v>
      </c>
      <c r="C8765" s="25">
        <v>3</v>
      </c>
      <c r="D8765" s="25">
        <v>13.2</v>
      </c>
      <c r="E8765" s="25">
        <v>0</v>
      </c>
      <c r="J8765" s="1"/>
      <c r="K8765" s="1"/>
      <c r="L8765" s="1"/>
      <c r="M8765" s="1"/>
      <c r="N8765" s="1"/>
      <c r="AA8765" s="1"/>
      <c r="AB8765" s="1"/>
      <c r="AC8765" s="1"/>
    </row>
    <row r="8766" spans="2:29" x14ac:dyDescent="0.25">
      <c r="B8766" s="27">
        <f t="shared" si="198"/>
        <v>39813.166666645411</v>
      </c>
      <c r="C8766" s="25">
        <v>4</v>
      </c>
      <c r="D8766" s="25">
        <v>13.2</v>
      </c>
      <c r="E8766" s="25">
        <v>0</v>
      </c>
      <c r="J8766" s="1"/>
      <c r="K8766" s="1"/>
      <c r="L8766" s="1"/>
      <c r="M8766" s="1"/>
      <c r="N8766" s="1"/>
      <c r="AA8766" s="1"/>
      <c r="AB8766" s="1"/>
      <c r="AC8766" s="1"/>
    </row>
    <row r="8767" spans="2:29" x14ac:dyDescent="0.25">
      <c r="B8767" s="27">
        <f t="shared" si="198"/>
        <v>39813.208333312075</v>
      </c>
      <c r="C8767" s="25">
        <v>5</v>
      </c>
      <c r="D8767" s="25">
        <v>13.4</v>
      </c>
      <c r="E8767" s="25">
        <v>0</v>
      </c>
      <c r="J8767" s="1"/>
      <c r="K8767" s="1"/>
      <c r="L8767" s="1"/>
      <c r="M8767" s="1"/>
      <c r="N8767" s="1"/>
      <c r="AA8767" s="1"/>
      <c r="AB8767" s="1"/>
      <c r="AC8767" s="1"/>
    </row>
    <row r="8768" spans="2:29" x14ac:dyDescent="0.25">
      <c r="B8768" s="27">
        <f t="shared" si="198"/>
        <v>39813.24999997874</v>
      </c>
      <c r="C8768" s="25">
        <v>6</v>
      </c>
      <c r="D8768" s="25">
        <v>13.4</v>
      </c>
      <c r="E8768" s="25">
        <v>0</v>
      </c>
      <c r="J8768" s="1"/>
      <c r="K8768" s="1"/>
      <c r="L8768" s="1"/>
      <c r="M8768" s="1"/>
      <c r="N8768" s="1"/>
      <c r="AA8768" s="1"/>
      <c r="AB8768" s="1"/>
      <c r="AC8768" s="1"/>
    </row>
    <row r="8769" spans="2:29" x14ac:dyDescent="0.25">
      <c r="B8769" s="27">
        <f t="shared" si="198"/>
        <v>39813.291666645404</v>
      </c>
      <c r="C8769" s="25">
        <v>7</v>
      </c>
      <c r="D8769" s="25">
        <v>13.5</v>
      </c>
      <c r="E8769" s="25">
        <v>0</v>
      </c>
      <c r="J8769" s="1"/>
      <c r="K8769" s="1"/>
      <c r="L8769" s="1"/>
      <c r="M8769" s="1"/>
      <c r="N8769" s="1"/>
      <c r="AA8769" s="1"/>
      <c r="AB8769" s="1"/>
      <c r="AC8769" s="1"/>
    </row>
    <row r="8770" spans="2:29" x14ac:dyDescent="0.25">
      <c r="B8770" s="27">
        <f t="shared" si="198"/>
        <v>39813.333333312068</v>
      </c>
      <c r="C8770" s="25">
        <v>8</v>
      </c>
      <c r="D8770" s="25">
        <v>13.4</v>
      </c>
      <c r="E8770" s="25">
        <v>0</v>
      </c>
      <c r="J8770" s="1"/>
      <c r="K8770" s="1"/>
      <c r="L8770" s="1"/>
      <c r="M8770" s="1"/>
      <c r="N8770" s="1"/>
      <c r="AA8770" s="1"/>
      <c r="AB8770" s="1"/>
      <c r="AC8770" s="1"/>
    </row>
    <row r="8771" spans="2:29" x14ac:dyDescent="0.25">
      <c r="B8771" s="27">
        <f t="shared" ref="B8771:B8785" si="199">B8770+1/24</f>
        <v>39813.374999978732</v>
      </c>
      <c r="C8771" s="25">
        <v>9</v>
      </c>
      <c r="D8771" s="25">
        <v>13.7</v>
      </c>
      <c r="E8771" s="25">
        <v>0</v>
      </c>
      <c r="J8771" s="1"/>
      <c r="K8771" s="1"/>
      <c r="L8771" s="1"/>
      <c r="M8771" s="1"/>
      <c r="N8771" s="1"/>
      <c r="AA8771" s="1"/>
      <c r="AB8771" s="1"/>
      <c r="AC8771" s="1"/>
    </row>
    <row r="8772" spans="2:29" x14ac:dyDescent="0.25">
      <c r="B8772" s="27">
        <f t="shared" si="199"/>
        <v>39813.416666645397</v>
      </c>
      <c r="C8772" s="25">
        <v>10</v>
      </c>
      <c r="D8772" s="25">
        <v>13.9</v>
      </c>
      <c r="E8772" s="25">
        <v>11.38</v>
      </c>
      <c r="J8772" s="1"/>
      <c r="K8772" s="1"/>
      <c r="L8772" s="1"/>
      <c r="M8772" s="1"/>
      <c r="N8772" s="1"/>
      <c r="AA8772" s="1"/>
      <c r="AB8772" s="1"/>
      <c r="AC8772" s="1"/>
    </row>
    <row r="8773" spans="2:29" x14ac:dyDescent="0.25">
      <c r="B8773" s="27">
        <f t="shared" si="199"/>
        <v>39813.458333312061</v>
      </c>
      <c r="C8773" s="25">
        <v>11</v>
      </c>
      <c r="D8773" s="25">
        <v>14.1</v>
      </c>
      <c r="E8773" s="25">
        <v>30.63</v>
      </c>
      <c r="J8773" s="1"/>
      <c r="K8773" s="1"/>
      <c r="L8773" s="1"/>
      <c r="M8773" s="1"/>
      <c r="N8773" s="1"/>
      <c r="AA8773" s="1"/>
      <c r="AB8773" s="1"/>
      <c r="AC8773" s="1"/>
    </row>
    <row r="8774" spans="2:29" x14ac:dyDescent="0.25">
      <c r="B8774" s="27">
        <f t="shared" si="199"/>
        <v>39813.499999978725</v>
      </c>
      <c r="C8774" s="25">
        <v>12</v>
      </c>
      <c r="D8774" s="25">
        <v>11.8</v>
      </c>
      <c r="E8774" s="25">
        <v>38.03</v>
      </c>
      <c r="J8774" s="1"/>
      <c r="K8774" s="1"/>
      <c r="L8774" s="1"/>
      <c r="M8774" s="1"/>
      <c r="N8774" s="1"/>
      <c r="AA8774" s="1"/>
      <c r="AB8774" s="1"/>
      <c r="AC8774" s="1"/>
    </row>
    <row r="8775" spans="2:29" x14ac:dyDescent="0.25">
      <c r="B8775" s="27">
        <f t="shared" si="199"/>
        <v>39813.541666645389</v>
      </c>
      <c r="C8775" s="25">
        <v>13</v>
      </c>
      <c r="D8775" s="25">
        <v>12.2</v>
      </c>
      <c r="E8775" s="25">
        <v>102.92</v>
      </c>
      <c r="J8775" s="1"/>
      <c r="K8775" s="1"/>
      <c r="L8775" s="1"/>
      <c r="M8775" s="1"/>
      <c r="N8775" s="1"/>
      <c r="AA8775" s="1"/>
      <c r="AB8775" s="1"/>
      <c r="AC8775" s="1"/>
    </row>
    <row r="8776" spans="2:29" x14ac:dyDescent="0.25">
      <c r="B8776" s="27">
        <f t="shared" si="199"/>
        <v>39813.583333312054</v>
      </c>
      <c r="C8776" s="25">
        <v>14</v>
      </c>
      <c r="D8776" s="25">
        <v>12.6</v>
      </c>
      <c r="E8776" s="25">
        <v>124.87</v>
      </c>
      <c r="J8776" s="1"/>
      <c r="K8776" s="1"/>
      <c r="L8776" s="1"/>
      <c r="M8776" s="1"/>
      <c r="N8776" s="1"/>
      <c r="AA8776" s="1"/>
      <c r="AB8776" s="1"/>
      <c r="AC8776" s="1"/>
    </row>
    <row r="8777" spans="2:29" x14ac:dyDescent="0.25">
      <c r="B8777" s="27">
        <f t="shared" si="199"/>
        <v>39813.624999978718</v>
      </c>
      <c r="C8777" s="25">
        <v>15</v>
      </c>
      <c r="D8777" s="25">
        <v>12.6</v>
      </c>
      <c r="E8777" s="25">
        <v>30.05</v>
      </c>
      <c r="J8777" s="1"/>
      <c r="K8777" s="1"/>
      <c r="L8777" s="1"/>
      <c r="M8777" s="1"/>
      <c r="N8777" s="1"/>
      <c r="AA8777" s="1"/>
      <c r="AB8777" s="1"/>
      <c r="AC8777" s="1"/>
    </row>
    <row r="8778" spans="2:29" x14ac:dyDescent="0.25">
      <c r="B8778" s="27">
        <f t="shared" si="199"/>
        <v>39813.666666645382</v>
      </c>
      <c r="C8778" s="25">
        <v>16</v>
      </c>
      <c r="D8778" s="25">
        <v>12.9</v>
      </c>
      <c r="E8778" s="25">
        <v>19.2</v>
      </c>
      <c r="J8778" s="1"/>
      <c r="K8778" s="1"/>
      <c r="L8778" s="1"/>
      <c r="M8778" s="1"/>
      <c r="N8778" s="1"/>
      <c r="AA8778" s="1"/>
      <c r="AB8778" s="1"/>
      <c r="AC8778" s="1"/>
    </row>
    <row r="8779" spans="2:29" x14ac:dyDescent="0.25">
      <c r="B8779" s="27">
        <f t="shared" si="199"/>
        <v>39813.708333312046</v>
      </c>
      <c r="C8779" s="25">
        <v>17</v>
      </c>
      <c r="D8779" s="25">
        <v>13.2</v>
      </c>
      <c r="E8779" s="25">
        <v>2.3199999999999998</v>
      </c>
      <c r="J8779" s="1"/>
      <c r="K8779" s="1"/>
      <c r="L8779" s="1"/>
      <c r="M8779" s="1"/>
      <c r="N8779" s="1"/>
      <c r="AA8779" s="1"/>
      <c r="AB8779" s="1"/>
      <c r="AC8779" s="1"/>
    </row>
    <row r="8780" spans="2:29" x14ac:dyDescent="0.25">
      <c r="B8780" s="27">
        <f t="shared" si="199"/>
        <v>39813.749999978711</v>
      </c>
      <c r="C8780" s="25">
        <v>18</v>
      </c>
      <c r="D8780" s="25">
        <v>13.4</v>
      </c>
      <c r="E8780" s="25">
        <v>0</v>
      </c>
      <c r="J8780" s="1"/>
      <c r="K8780" s="1"/>
      <c r="L8780" s="1"/>
      <c r="M8780" s="1"/>
      <c r="N8780" s="1"/>
      <c r="AA8780" s="1"/>
      <c r="AB8780" s="1"/>
      <c r="AC8780" s="1"/>
    </row>
    <row r="8781" spans="2:29" x14ac:dyDescent="0.25">
      <c r="B8781" s="27">
        <f t="shared" si="199"/>
        <v>39813.791666645375</v>
      </c>
      <c r="C8781" s="25">
        <v>19</v>
      </c>
      <c r="D8781" s="25">
        <v>13.4</v>
      </c>
      <c r="E8781" s="25">
        <v>0</v>
      </c>
      <c r="J8781" s="1"/>
      <c r="K8781" s="1"/>
      <c r="L8781" s="1"/>
      <c r="M8781" s="1"/>
      <c r="N8781" s="1"/>
      <c r="AA8781" s="1"/>
      <c r="AB8781" s="1"/>
      <c r="AC8781" s="1"/>
    </row>
    <row r="8782" spans="2:29" x14ac:dyDescent="0.25">
      <c r="B8782" s="27">
        <f t="shared" si="199"/>
        <v>39813.833333312039</v>
      </c>
      <c r="C8782" s="25">
        <v>20</v>
      </c>
      <c r="D8782" s="25">
        <v>13.2</v>
      </c>
      <c r="E8782" s="25">
        <v>0</v>
      </c>
      <c r="J8782" s="1"/>
      <c r="K8782" s="1"/>
      <c r="L8782" s="1"/>
      <c r="M8782" s="1"/>
      <c r="N8782" s="1"/>
      <c r="AA8782" s="1"/>
      <c r="AB8782" s="1"/>
      <c r="AC8782" s="1"/>
    </row>
    <row r="8783" spans="2:29" x14ac:dyDescent="0.25">
      <c r="B8783" s="27">
        <f t="shared" si="199"/>
        <v>39813.874999978703</v>
      </c>
      <c r="C8783" s="25">
        <v>21</v>
      </c>
      <c r="D8783" s="25">
        <v>13.1</v>
      </c>
      <c r="E8783" s="25">
        <v>0</v>
      </c>
      <c r="J8783" s="1"/>
      <c r="K8783" s="1"/>
      <c r="L8783" s="1"/>
      <c r="M8783" s="1"/>
      <c r="N8783" s="1"/>
      <c r="AA8783" s="1"/>
      <c r="AB8783" s="1"/>
      <c r="AC8783" s="1"/>
    </row>
    <row r="8784" spans="2:29" x14ac:dyDescent="0.25">
      <c r="B8784" s="27">
        <f t="shared" si="199"/>
        <v>39813.916666645368</v>
      </c>
      <c r="C8784" s="25">
        <v>22</v>
      </c>
      <c r="D8784" s="25">
        <v>13.2</v>
      </c>
      <c r="E8784" s="25">
        <v>0</v>
      </c>
      <c r="J8784" s="1"/>
      <c r="K8784" s="1"/>
      <c r="L8784" s="1"/>
      <c r="M8784" s="1"/>
      <c r="N8784" s="1"/>
      <c r="AA8784" s="1"/>
      <c r="AB8784" s="1"/>
      <c r="AC8784" s="1"/>
    </row>
    <row r="8785" spans="2:29" x14ac:dyDescent="0.25">
      <c r="B8785" s="27">
        <f t="shared" si="199"/>
        <v>39813.958333312032</v>
      </c>
      <c r="C8785" s="25">
        <v>23</v>
      </c>
      <c r="D8785" s="25">
        <v>13.1</v>
      </c>
      <c r="E8785" s="25">
        <v>0</v>
      </c>
      <c r="J8785" s="1"/>
      <c r="K8785" s="1"/>
      <c r="L8785" s="1"/>
      <c r="M8785" s="1"/>
      <c r="N8785" s="1"/>
      <c r="AA8785" s="1"/>
      <c r="AB8785" s="1"/>
      <c r="AC8785" s="1"/>
    </row>
    <row r="8786" spans="2:29" x14ac:dyDescent="0.25">
      <c r="B8786" s="27"/>
    </row>
    <row r="8787" spans="2:29" x14ac:dyDescent="0.25">
      <c r="B8787" s="27"/>
    </row>
    <row r="8788" spans="2:29" x14ac:dyDescent="0.25">
      <c r="B8788" s="27"/>
    </row>
    <row r="8789" spans="2:29" x14ac:dyDescent="0.25">
      <c r="B8789" s="27"/>
    </row>
    <row r="8790" spans="2:29" x14ac:dyDescent="0.25">
      <c r="B8790" s="27"/>
    </row>
    <row r="8791" spans="2:29" x14ac:dyDescent="0.25">
      <c r="B8791" s="27"/>
    </row>
    <row r="8792" spans="2:29" x14ac:dyDescent="0.25">
      <c r="B8792" s="27"/>
    </row>
    <row r="8793" spans="2:29" x14ac:dyDescent="0.25">
      <c r="B8793" s="27"/>
    </row>
    <row r="8794" spans="2:29" x14ac:dyDescent="0.25">
      <c r="B8794" s="27"/>
    </row>
    <row r="8795" spans="2:29" x14ac:dyDescent="0.25">
      <c r="B8795" s="27"/>
    </row>
    <row r="8796" spans="2:29" x14ac:dyDescent="0.25">
      <c r="B8796" s="27"/>
    </row>
    <row r="8797" spans="2:29" x14ac:dyDescent="0.25">
      <c r="B8797" s="27"/>
    </row>
  </sheetData>
  <mergeCells count="12">
    <mergeCell ref="G337:G367"/>
    <mergeCell ref="G2:G32"/>
    <mergeCell ref="G33:G61"/>
    <mergeCell ref="G62:G92"/>
    <mergeCell ref="G93:G122"/>
    <mergeCell ref="G123:G153"/>
    <mergeCell ref="G154:G183"/>
    <mergeCell ref="G184:G214"/>
    <mergeCell ref="G215:G245"/>
    <mergeCell ref="G246:G275"/>
    <mergeCell ref="G276:G306"/>
    <mergeCell ref="G307:G336"/>
  </mergeCells>
  <hyperlinks>
    <hyperlink ref="T25" r:id="rId1" xr:uid="{00000000-0004-0000-0000-000000000000}"/>
  </hyperlinks>
  <pageMargins left="0.7" right="0.7" top="0.75" bottom="0.75" header="0.3" footer="0.3"/>
  <pageSetup paperSize="9" orientation="portrait" horizont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790"/>
  <sheetViews>
    <sheetView tabSelected="1" topLeftCell="J1" zoomScaleNormal="100" workbookViewId="0">
      <selection activeCell="M10" sqref="M10"/>
    </sheetView>
  </sheetViews>
  <sheetFormatPr defaultColWidth="8.85546875" defaultRowHeight="15" x14ac:dyDescent="0.25"/>
  <cols>
    <col min="1" max="2" width="8.85546875" style="1"/>
    <col min="3" max="3" width="16" style="1" bestFit="1" customWidth="1"/>
    <col min="4" max="5" width="8.85546875" style="1"/>
    <col min="6" max="6" width="17.7109375" style="1" bestFit="1" customWidth="1"/>
    <col min="7" max="7" width="14.42578125" style="1" customWidth="1"/>
    <col min="8" max="8" width="15.140625" style="1" customWidth="1"/>
    <col min="9" max="9" width="23.5703125" style="1" bestFit="1" customWidth="1"/>
    <col min="10" max="10" width="17.85546875" style="1" customWidth="1"/>
    <col min="11" max="11" width="10.5703125" style="1" bestFit="1" customWidth="1"/>
    <col min="12" max="12" width="32.28515625" style="1" bestFit="1" customWidth="1"/>
    <col min="13" max="13" width="34" style="1" bestFit="1" customWidth="1"/>
    <col min="14" max="15" width="24.28515625" style="1" customWidth="1"/>
    <col min="16" max="16" width="27.5703125" style="1" bestFit="1" customWidth="1"/>
    <col min="17" max="17" width="25.28515625" style="1" bestFit="1" customWidth="1"/>
    <col min="18" max="18" width="17.42578125" style="1" bestFit="1" customWidth="1"/>
    <col min="19" max="19" width="22.140625" style="1" bestFit="1" customWidth="1"/>
    <col min="20" max="26" width="8.85546875" style="1"/>
  </cols>
  <sheetData>
    <row r="1" spans="1:30" ht="15.75" thickBot="1" x14ac:dyDescent="0.3"/>
    <row r="2" spans="1:30" ht="18.75" thickBot="1" x14ac:dyDescent="0.3">
      <c r="B2" s="52" t="s">
        <v>105</v>
      </c>
      <c r="C2" s="66" t="s">
        <v>11</v>
      </c>
      <c r="D2" s="1">
        <f>2*10*10</f>
        <v>200</v>
      </c>
      <c r="F2" s="66" t="s">
        <v>106</v>
      </c>
      <c r="G2" s="1">
        <v>25</v>
      </c>
      <c r="L2" s="80" t="s">
        <v>85</v>
      </c>
      <c r="M2" s="80"/>
      <c r="N2" s="69"/>
      <c r="O2" s="69"/>
    </row>
    <row r="3" spans="1:30" ht="18" x14ac:dyDescent="0.25">
      <c r="C3" s="66" t="s">
        <v>12</v>
      </c>
      <c r="D3" s="1">
        <f>10*10*0.5+3*10*2</f>
        <v>110</v>
      </c>
      <c r="F3" s="66" t="s">
        <v>107</v>
      </c>
      <c r="G3" s="1">
        <v>18</v>
      </c>
      <c r="I3" s="66"/>
      <c r="J3" s="66"/>
      <c r="L3" s="66" t="s">
        <v>108</v>
      </c>
      <c r="M3" s="66" t="s">
        <v>115</v>
      </c>
      <c r="N3" s="69"/>
      <c r="O3" s="69"/>
      <c r="P3" s="44"/>
    </row>
    <row r="4" spans="1:30" ht="17.25" x14ac:dyDescent="0.25">
      <c r="C4" s="66" t="s">
        <v>13</v>
      </c>
      <c r="D4" s="1">
        <v>2</v>
      </c>
      <c r="F4" s="66" t="s">
        <v>0</v>
      </c>
      <c r="G4" s="1">
        <v>4</v>
      </c>
      <c r="I4" s="8"/>
      <c r="J4" s="8"/>
      <c r="L4" s="1">
        <v>8.5299999999999994</v>
      </c>
      <c r="M4" s="22">
        <v>20.6</v>
      </c>
      <c r="N4" s="22"/>
      <c r="O4" s="22"/>
      <c r="P4" s="45"/>
    </row>
    <row r="6" spans="1:30" ht="18.75" x14ac:dyDescent="0.35">
      <c r="A6" s="6" t="s">
        <v>5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8</v>
      </c>
      <c r="G6" s="7" t="s">
        <v>9</v>
      </c>
      <c r="H6" s="66" t="s">
        <v>10</v>
      </c>
      <c r="I6" s="66" t="s">
        <v>14</v>
      </c>
      <c r="L6" s="66" t="s">
        <v>131</v>
      </c>
      <c r="M6" s="69" t="s">
        <v>128</v>
      </c>
      <c r="N6" s="69"/>
      <c r="O6" s="69"/>
      <c r="Z6"/>
    </row>
    <row r="7" spans="1:30" x14ac:dyDescent="0.25">
      <c r="A7" s="2" t="s">
        <v>6</v>
      </c>
      <c r="B7" s="3">
        <v>2008</v>
      </c>
      <c r="C7" s="3">
        <v>1</v>
      </c>
      <c r="D7" s="3">
        <v>1</v>
      </c>
      <c r="E7" s="3">
        <v>0</v>
      </c>
      <c r="F7" s="42">
        <v>13</v>
      </c>
      <c r="G7" s="8">
        <f t="shared" ref="G7:G70" si="0">IF(A7="Inverno", $G$3, $G$2)</f>
        <v>18</v>
      </c>
      <c r="H7" s="8">
        <f>IF(F7&gt;G7,0,$D$3*(G7-F7)/$D$4)</f>
        <v>275</v>
      </c>
      <c r="I7" s="8">
        <f>H7/$G$4</f>
        <v>68.75</v>
      </c>
      <c r="J7" s="1">
        <v>18</v>
      </c>
      <c r="K7" s="1">
        <v>25</v>
      </c>
      <c r="L7" s="8">
        <f>SUM(H7:H8790)/1000</f>
        <v>2545.1194999999998</v>
      </c>
      <c r="M7" s="22">
        <f>L7*'Hot Water'!U9/1000000</f>
        <v>50.90238999999999</v>
      </c>
      <c r="V7" s="3">
        <v>12</v>
      </c>
      <c r="W7" s="3">
        <v>21</v>
      </c>
      <c r="X7" s="3">
        <v>0</v>
      </c>
      <c r="Y7" s="42">
        <v>10.8</v>
      </c>
      <c r="Z7" s="8">
        <f t="shared" ref="Z7:Z70" si="1">IF(T7="Inverno", $G$3, $G$2)</f>
        <v>25</v>
      </c>
      <c r="AA7" s="8">
        <f t="shared" ref="AA7:AA70" si="2">IF(Y7&gt;Z7,0,$D$3*(Z7-Y7)/$D$4)</f>
        <v>781</v>
      </c>
      <c r="AB7" s="8">
        <f t="shared" ref="AB7:AB70" si="3">AA7/$G$4</f>
        <v>195.25</v>
      </c>
      <c r="AC7" s="1">
        <v>18</v>
      </c>
      <c r="AD7" s="1">
        <v>25</v>
      </c>
    </row>
    <row r="8" spans="1:30" x14ac:dyDescent="0.25">
      <c r="A8" s="2" t="s">
        <v>6</v>
      </c>
      <c r="B8" s="3">
        <v>2008</v>
      </c>
      <c r="C8" s="3">
        <v>1</v>
      </c>
      <c r="D8" s="3">
        <v>1</v>
      </c>
      <c r="E8" s="3">
        <v>1</v>
      </c>
      <c r="F8" s="42">
        <v>13.1</v>
      </c>
      <c r="G8" s="8">
        <f t="shared" si="0"/>
        <v>18</v>
      </c>
      <c r="H8" s="8">
        <f t="shared" ref="H8:H71" si="4">IF(F8&gt;G8,0,$D$3*(G8-F8)/$D$4)</f>
        <v>269.5</v>
      </c>
      <c r="I8" s="8">
        <f t="shared" ref="I8:I71" si="5">H8/$G$4</f>
        <v>67.375</v>
      </c>
      <c r="J8" s="1">
        <v>18</v>
      </c>
      <c r="K8" s="1">
        <v>25</v>
      </c>
      <c r="M8" s="45"/>
      <c r="N8" s="45"/>
      <c r="O8" s="45"/>
      <c r="P8" s="28"/>
      <c r="Q8" s="28"/>
      <c r="R8" s="25"/>
      <c r="V8" s="3">
        <v>12</v>
      </c>
      <c r="W8" s="3">
        <v>21</v>
      </c>
      <c r="X8" s="3">
        <v>1</v>
      </c>
      <c r="Y8" s="42">
        <v>10.5</v>
      </c>
      <c r="Z8" s="8">
        <f t="shared" si="1"/>
        <v>25</v>
      </c>
      <c r="AA8" s="8">
        <f>IF(Y8&gt;Z8,0,$D$3*(Z8-Y8)/$D$4)</f>
        <v>797.5</v>
      </c>
      <c r="AB8" s="8">
        <f t="shared" si="3"/>
        <v>199.375</v>
      </c>
      <c r="AC8" s="1">
        <v>18</v>
      </c>
      <c r="AD8" s="1">
        <v>25</v>
      </c>
    </row>
    <row r="9" spans="1:30" ht="18" x14ac:dyDescent="0.25">
      <c r="A9" s="2" t="s">
        <v>6</v>
      </c>
      <c r="B9" s="3">
        <v>2008</v>
      </c>
      <c r="C9" s="3">
        <v>1</v>
      </c>
      <c r="D9" s="3">
        <v>1</v>
      </c>
      <c r="E9" s="3">
        <v>2</v>
      </c>
      <c r="F9" s="42">
        <v>13.1</v>
      </c>
      <c r="G9" s="8">
        <f t="shared" si="0"/>
        <v>18</v>
      </c>
      <c r="H9" s="8">
        <f t="shared" si="4"/>
        <v>269.5</v>
      </c>
      <c r="I9" s="8">
        <f t="shared" si="5"/>
        <v>67.375</v>
      </c>
      <c r="J9" s="1">
        <v>18</v>
      </c>
      <c r="K9" s="1">
        <v>25</v>
      </c>
      <c r="L9" s="69" t="s">
        <v>132</v>
      </c>
      <c r="M9" s="69" t="s">
        <v>130</v>
      </c>
      <c r="N9" s="45"/>
      <c r="O9" s="45"/>
      <c r="P9" s="28"/>
      <c r="Q9" s="28"/>
      <c r="R9" s="25"/>
      <c r="V9" s="3">
        <v>12</v>
      </c>
      <c r="W9" s="3">
        <v>21</v>
      </c>
      <c r="X9" s="3">
        <v>2</v>
      </c>
      <c r="Y9" s="42">
        <v>10.3</v>
      </c>
      <c r="Z9" s="8">
        <f t="shared" si="1"/>
        <v>25</v>
      </c>
      <c r="AA9" s="8">
        <f t="shared" si="2"/>
        <v>808.5</v>
      </c>
      <c r="AB9" s="8">
        <f t="shared" si="3"/>
        <v>202.125</v>
      </c>
      <c r="AC9" s="1">
        <v>18</v>
      </c>
      <c r="AD9" s="1">
        <v>25</v>
      </c>
    </row>
    <row r="10" spans="1:30" x14ac:dyDescent="0.25">
      <c r="A10" s="2" t="s">
        <v>6</v>
      </c>
      <c r="B10" s="3">
        <v>2008</v>
      </c>
      <c r="C10" s="3">
        <v>1</v>
      </c>
      <c r="D10" s="3">
        <v>1</v>
      </c>
      <c r="E10" s="3">
        <v>3</v>
      </c>
      <c r="F10" s="42">
        <v>13.2</v>
      </c>
      <c r="G10" s="8">
        <f t="shared" si="0"/>
        <v>18</v>
      </c>
      <c r="H10" s="8">
        <f t="shared" si="4"/>
        <v>264.00000000000006</v>
      </c>
      <c r="I10" s="8">
        <f t="shared" si="5"/>
        <v>66.000000000000014</v>
      </c>
      <c r="J10" s="1">
        <v>18</v>
      </c>
      <c r="K10" s="1">
        <v>25</v>
      </c>
      <c r="L10" s="8">
        <f>SUM(I7:I8790)/1000</f>
        <v>636.27987499999995</v>
      </c>
      <c r="M10" s="68">
        <f>L10*'Hot Water'!U9/1000000</f>
        <v>12.725597499999997</v>
      </c>
      <c r="N10" s="45"/>
      <c r="O10" s="45"/>
      <c r="P10" s="28"/>
      <c r="Q10" s="28"/>
      <c r="R10" s="25"/>
      <c r="V10" s="3">
        <v>12</v>
      </c>
      <c r="W10" s="3">
        <v>21</v>
      </c>
      <c r="X10" s="3">
        <v>3</v>
      </c>
      <c r="Y10" s="42">
        <v>10.199999999999999</v>
      </c>
      <c r="Z10" s="8">
        <f t="shared" si="1"/>
        <v>25</v>
      </c>
      <c r="AA10" s="8">
        <f t="shared" si="2"/>
        <v>814</v>
      </c>
      <c r="AB10" s="8">
        <f t="shared" si="3"/>
        <v>203.5</v>
      </c>
      <c r="AC10" s="1">
        <v>18</v>
      </c>
      <c r="AD10" s="1">
        <v>25</v>
      </c>
    </row>
    <row r="11" spans="1:30" x14ac:dyDescent="0.25">
      <c r="A11" s="2" t="s">
        <v>6</v>
      </c>
      <c r="B11" s="3">
        <v>2008</v>
      </c>
      <c r="C11" s="3">
        <v>1</v>
      </c>
      <c r="D11" s="3">
        <v>1</v>
      </c>
      <c r="E11" s="3">
        <v>4</v>
      </c>
      <c r="F11" s="42">
        <v>13.2</v>
      </c>
      <c r="G11" s="8">
        <f t="shared" si="0"/>
        <v>18</v>
      </c>
      <c r="H11" s="8">
        <f t="shared" si="4"/>
        <v>264.00000000000006</v>
      </c>
      <c r="I11" s="8">
        <f t="shared" si="5"/>
        <v>66.000000000000014</v>
      </c>
      <c r="J11" s="1">
        <v>18</v>
      </c>
      <c r="K11" s="1">
        <v>25</v>
      </c>
      <c r="M11" s="45"/>
      <c r="N11" s="45"/>
      <c r="O11" s="45"/>
      <c r="P11" s="28"/>
      <c r="Q11" s="28"/>
      <c r="R11" s="25"/>
      <c r="V11" s="3">
        <v>12</v>
      </c>
      <c r="W11" s="3">
        <v>21</v>
      </c>
      <c r="X11" s="3">
        <v>4</v>
      </c>
      <c r="Y11" s="42">
        <v>10</v>
      </c>
      <c r="Z11" s="8">
        <f t="shared" si="1"/>
        <v>25</v>
      </c>
      <c r="AA11" s="8">
        <f t="shared" si="2"/>
        <v>825</v>
      </c>
      <c r="AB11" s="8">
        <f t="shared" si="3"/>
        <v>206.25</v>
      </c>
      <c r="AC11" s="1">
        <v>18</v>
      </c>
      <c r="AD11" s="1">
        <v>25</v>
      </c>
    </row>
    <row r="12" spans="1:30" x14ac:dyDescent="0.25">
      <c r="A12" s="2" t="s">
        <v>6</v>
      </c>
      <c r="B12" s="3">
        <v>2008</v>
      </c>
      <c r="C12" s="3">
        <v>1</v>
      </c>
      <c r="D12" s="3">
        <v>1</v>
      </c>
      <c r="E12" s="3">
        <v>5</v>
      </c>
      <c r="F12" s="42">
        <v>13.4</v>
      </c>
      <c r="G12" s="8">
        <f t="shared" si="0"/>
        <v>18</v>
      </c>
      <c r="H12" s="8">
        <f t="shared" si="4"/>
        <v>252.99999999999997</v>
      </c>
      <c r="I12" s="8">
        <f t="shared" si="5"/>
        <v>63.249999999999993</v>
      </c>
      <c r="J12" s="1">
        <v>18</v>
      </c>
      <c r="K12" s="1">
        <v>25</v>
      </c>
      <c r="L12" s="66" t="s">
        <v>129</v>
      </c>
      <c r="P12" s="28"/>
      <c r="Q12" s="28"/>
      <c r="R12" s="25"/>
      <c r="V12" s="3">
        <v>12</v>
      </c>
      <c r="W12" s="3">
        <v>21</v>
      </c>
      <c r="X12" s="3">
        <v>5</v>
      </c>
      <c r="Y12" s="42">
        <v>9.9</v>
      </c>
      <c r="Z12" s="8">
        <f t="shared" si="1"/>
        <v>25</v>
      </c>
      <c r="AA12" s="8">
        <f t="shared" si="2"/>
        <v>830.5</v>
      </c>
      <c r="AB12" s="8">
        <f t="shared" si="3"/>
        <v>207.625</v>
      </c>
      <c r="AC12" s="1">
        <v>18</v>
      </c>
      <c r="AD12" s="1">
        <v>25</v>
      </c>
    </row>
    <row r="13" spans="1:30" x14ac:dyDescent="0.25">
      <c r="A13" s="2" t="s">
        <v>6</v>
      </c>
      <c r="B13" s="3">
        <v>2008</v>
      </c>
      <c r="C13" s="3">
        <v>1</v>
      </c>
      <c r="D13" s="3">
        <v>1</v>
      </c>
      <c r="E13" s="3">
        <v>6</v>
      </c>
      <c r="F13" s="42">
        <v>13.4</v>
      </c>
      <c r="G13" s="8">
        <f t="shared" si="0"/>
        <v>18</v>
      </c>
      <c r="H13" s="8">
        <f t="shared" si="4"/>
        <v>252.99999999999997</v>
      </c>
      <c r="I13" s="8">
        <f t="shared" si="5"/>
        <v>63.249999999999993</v>
      </c>
      <c r="J13" s="1">
        <v>18</v>
      </c>
      <c r="K13" s="1">
        <v>25</v>
      </c>
      <c r="L13" s="1">
        <v>0.17</v>
      </c>
      <c r="N13" s="86"/>
      <c r="P13" s="28"/>
      <c r="Q13" s="28"/>
      <c r="R13" s="25"/>
      <c r="V13" s="3">
        <v>12</v>
      </c>
      <c r="W13" s="3">
        <v>21</v>
      </c>
      <c r="X13" s="3">
        <v>6</v>
      </c>
      <c r="Y13" s="42">
        <v>9.6999999999999993</v>
      </c>
      <c r="Z13" s="8">
        <f t="shared" si="1"/>
        <v>25</v>
      </c>
      <c r="AA13" s="8">
        <f t="shared" si="2"/>
        <v>841.5</v>
      </c>
      <c r="AB13" s="8">
        <f t="shared" si="3"/>
        <v>210.375</v>
      </c>
      <c r="AC13" s="1">
        <v>18</v>
      </c>
      <c r="AD13" s="1">
        <v>25</v>
      </c>
    </row>
    <row r="14" spans="1:30" x14ac:dyDescent="0.25">
      <c r="A14" s="2" t="s">
        <v>6</v>
      </c>
      <c r="B14" s="3">
        <v>2008</v>
      </c>
      <c r="C14" s="3">
        <v>1</v>
      </c>
      <c r="D14" s="3">
        <v>1</v>
      </c>
      <c r="E14" s="3">
        <v>7</v>
      </c>
      <c r="F14" s="42">
        <v>13.5</v>
      </c>
      <c r="G14" s="8">
        <f t="shared" si="0"/>
        <v>18</v>
      </c>
      <c r="H14" s="8">
        <f>IF(F14&gt;G14,0,$D$3*(G14-F14)/$D$4)</f>
        <v>247.5</v>
      </c>
      <c r="I14" s="8">
        <f t="shared" si="5"/>
        <v>61.875</v>
      </c>
      <c r="J14" s="1">
        <v>18</v>
      </c>
      <c r="K14" s="1">
        <v>25</v>
      </c>
      <c r="M14" s="45"/>
      <c r="N14" s="45"/>
      <c r="O14" s="45"/>
      <c r="P14" s="28"/>
      <c r="Q14" s="28"/>
      <c r="R14" s="25"/>
      <c r="V14" s="3">
        <v>12</v>
      </c>
      <c r="W14" s="3">
        <v>21</v>
      </c>
      <c r="X14" s="3">
        <v>7</v>
      </c>
      <c r="Y14" s="42">
        <v>9.6</v>
      </c>
      <c r="Z14" s="8">
        <f t="shared" si="1"/>
        <v>25</v>
      </c>
      <c r="AA14" s="8">
        <f t="shared" si="2"/>
        <v>847</v>
      </c>
      <c r="AB14" s="8">
        <f t="shared" si="3"/>
        <v>211.75</v>
      </c>
      <c r="AC14" s="1">
        <v>18</v>
      </c>
      <c r="AD14" s="1">
        <v>25</v>
      </c>
    </row>
    <row r="15" spans="1:30" x14ac:dyDescent="0.25">
      <c r="A15" s="2" t="s">
        <v>6</v>
      </c>
      <c r="B15" s="3">
        <v>2008</v>
      </c>
      <c r="C15" s="3">
        <v>1</v>
      </c>
      <c r="D15" s="3">
        <v>1</v>
      </c>
      <c r="E15" s="3">
        <v>8</v>
      </c>
      <c r="F15" s="42">
        <v>13.4</v>
      </c>
      <c r="G15" s="8">
        <f t="shared" si="0"/>
        <v>18</v>
      </c>
      <c r="H15" s="8">
        <f t="shared" si="4"/>
        <v>252.99999999999997</v>
      </c>
      <c r="I15" s="8">
        <f t="shared" si="5"/>
        <v>63.249999999999993</v>
      </c>
      <c r="J15" s="1">
        <v>18</v>
      </c>
      <c r="K15" s="1">
        <v>25</v>
      </c>
      <c r="L15" s="69" t="s">
        <v>133</v>
      </c>
      <c r="M15" s="69" t="s">
        <v>134</v>
      </c>
      <c r="N15" s="45"/>
      <c r="O15" s="45"/>
      <c r="P15" s="28"/>
      <c r="Q15" s="28"/>
      <c r="R15" s="25"/>
      <c r="V15" s="3">
        <v>12</v>
      </c>
      <c r="W15" s="3">
        <v>21</v>
      </c>
      <c r="X15" s="3">
        <v>8</v>
      </c>
      <c r="Y15" s="42">
        <v>9.5</v>
      </c>
      <c r="Z15" s="8">
        <f t="shared" si="1"/>
        <v>25</v>
      </c>
      <c r="AA15" s="8">
        <f t="shared" si="2"/>
        <v>852.5</v>
      </c>
      <c r="AB15" s="8">
        <f t="shared" si="3"/>
        <v>213.125</v>
      </c>
      <c r="AC15" s="1">
        <v>18</v>
      </c>
      <c r="AD15" s="1">
        <v>25</v>
      </c>
    </row>
    <row r="16" spans="1:30" x14ac:dyDescent="0.25">
      <c r="A16" s="2" t="s">
        <v>6</v>
      </c>
      <c r="B16" s="3">
        <v>2008</v>
      </c>
      <c r="C16" s="3">
        <v>1</v>
      </c>
      <c r="D16" s="3">
        <v>1</v>
      </c>
      <c r="E16" s="3">
        <v>9</v>
      </c>
      <c r="F16" s="42">
        <v>13.7</v>
      </c>
      <c r="G16" s="8">
        <f t="shared" si="0"/>
        <v>18</v>
      </c>
      <c r="H16" s="8">
        <f t="shared" si="4"/>
        <v>236.50000000000003</v>
      </c>
      <c r="I16" s="8">
        <f t="shared" si="5"/>
        <v>59.125000000000007</v>
      </c>
      <c r="J16" s="1">
        <v>18</v>
      </c>
      <c r="K16" s="1">
        <v>25</v>
      </c>
      <c r="L16" s="22">
        <f>L13*L10</f>
        <v>108.16757875</v>
      </c>
      <c r="M16" s="68">
        <f>M10*1000000*L13/1000000</f>
        <v>2.1633515749999996</v>
      </c>
      <c r="N16" s="45"/>
      <c r="O16" s="45"/>
      <c r="P16" s="28"/>
      <c r="Q16" s="28"/>
      <c r="R16" s="25"/>
      <c r="V16" s="3">
        <v>12</v>
      </c>
      <c r="W16" s="3">
        <v>21</v>
      </c>
      <c r="X16" s="3">
        <v>9</v>
      </c>
      <c r="Y16" s="42">
        <v>9.4</v>
      </c>
      <c r="Z16" s="8">
        <f t="shared" si="1"/>
        <v>25</v>
      </c>
      <c r="AA16" s="8">
        <f t="shared" si="2"/>
        <v>858</v>
      </c>
      <c r="AB16" s="8">
        <f t="shared" si="3"/>
        <v>214.5</v>
      </c>
      <c r="AC16" s="1">
        <v>18</v>
      </c>
      <c r="AD16" s="1">
        <v>25</v>
      </c>
    </row>
    <row r="17" spans="1:30" x14ac:dyDescent="0.25">
      <c r="A17" s="2" t="s">
        <v>6</v>
      </c>
      <c r="B17" s="3">
        <v>2008</v>
      </c>
      <c r="C17" s="3">
        <v>1</v>
      </c>
      <c r="D17" s="3">
        <v>1</v>
      </c>
      <c r="E17" s="3">
        <v>10</v>
      </c>
      <c r="F17" s="42">
        <v>13.9</v>
      </c>
      <c r="G17" s="8">
        <f t="shared" si="0"/>
        <v>18</v>
      </c>
      <c r="H17" s="8">
        <f t="shared" si="4"/>
        <v>225.49999999999997</v>
      </c>
      <c r="I17" s="8">
        <f t="shared" si="5"/>
        <v>56.374999999999993</v>
      </c>
      <c r="J17" s="1">
        <v>18</v>
      </c>
      <c r="K17" s="1">
        <v>25</v>
      </c>
      <c r="N17" s="45"/>
      <c r="O17" s="45"/>
      <c r="P17" s="28"/>
      <c r="Q17" s="28"/>
      <c r="R17" s="25"/>
      <c r="V17" s="3">
        <v>12</v>
      </c>
      <c r="W17" s="3">
        <v>21</v>
      </c>
      <c r="X17" s="3">
        <v>10</v>
      </c>
      <c r="Y17" s="42">
        <v>10</v>
      </c>
      <c r="Z17" s="8">
        <f t="shared" si="1"/>
        <v>25</v>
      </c>
      <c r="AA17" s="8">
        <f t="shared" si="2"/>
        <v>825</v>
      </c>
      <c r="AB17" s="8">
        <f t="shared" si="3"/>
        <v>206.25</v>
      </c>
      <c r="AC17" s="1">
        <v>18</v>
      </c>
      <c r="AD17" s="1">
        <v>25</v>
      </c>
    </row>
    <row r="18" spans="1:30" x14ac:dyDescent="0.25">
      <c r="A18" s="2" t="s">
        <v>6</v>
      </c>
      <c r="B18" s="3">
        <v>2008</v>
      </c>
      <c r="C18" s="3">
        <v>1</v>
      </c>
      <c r="D18" s="3">
        <v>1</v>
      </c>
      <c r="E18" s="3">
        <v>11</v>
      </c>
      <c r="F18" s="42">
        <v>14.1</v>
      </c>
      <c r="G18" s="8">
        <f t="shared" si="0"/>
        <v>18</v>
      </c>
      <c r="H18" s="8">
        <f t="shared" si="4"/>
        <v>214.50000000000003</v>
      </c>
      <c r="I18" s="8">
        <f t="shared" si="5"/>
        <v>53.625000000000007</v>
      </c>
      <c r="J18" s="1">
        <v>18</v>
      </c>
      <c r="K18" s="1">
        <v>25</v>
      </c>
      <c r="N18" s="45"/>
      <c r="O18" s="45"/>
      <c r="P18" s="28"/>
      <c r="Q18" s="28"/>
      <c r="R18" s="25"/>
      <c r="V18" s="3">
        <v>12</v>
      </c>
      <c r="W18" s="3">
        <v>21</v>
      </c>
      <c r="X18" s="3">
        <v>11</v>
      </c>
      <c r="Y18" s="42">
        <v>10.6</v>
      </c>
      <c r="Z18" s="8">
        <f t="shared" si="1"/>
        <v>25</v>
      </c>
      <c r="AA18" s="8">
        <f t="shared" si="2"/>
        <v>792</v>
      </c>
      <c r="AB18" s="8">
        <f t="shared" si="3"/>
        <v>198</v>
      </c>
      <c r="AC18" s="1">
        <v>18</v>
      </c>
      <c r="AD18" s="1">
        <v>25</v>
      </c>
    </row>
    <row r="19" spans="1:30" x14ac:dyDescent="0.25">
      <c r="A19" s="2" t="s">
        <v>6</v>
      </c>
      <c r="B19" s="3">
        <v>2008</v>
      </c>
      <c r="C19" s="3">
        <v>1</v>
      </c>
      <c r="D19" s="3">
        <v>1</v>
      </c>
      <c r="E19" s="3">
        <v>12</v>
      </c>
      <c r="F19" s="42">
        <v>12.7</v>
      </c>
      <c r="G19" s="8">
        <f t="shared" si="0"/>
        <v>18</v>
      </c>
      <c r="H19" s="8">
        <f t="shared" si="4"/>
        <v>291.50000000000006</v>
      </c>
      <c r="I19" s="8">
        <f t="shared" si="5"/>
        <v>72.875000000000014</v>
      </c>
      <c r="J19" s="1">
        <v>18</v>
      </c>
      <c r="K19" s="1">
        <v>25</v>
      </c>
      <c r="N19" s="45"/>
      <c r="O19" s="45"/>
      <c r="P19" s="28"/>
      <c r="Q19" s="28"/>
      <c r="R19" s="25"/>
      <c r="V19" s="3">
        <v>12</v>
      </c>
      <c r="W19" s="3">
        <v>21</v>
      </c>
      <c r="X19" s="3">
        <v>12</v>
      </c>
      <c r="Y19" s="42">
        <v>11</v>
      </c>
      <c r="Z19" s="8">
        <f t="shared" si="1"/>
        <v>25</v>
      </c>
      <c r="AA19" s="8">
        <f t="shared" si="2"/>
        <v>770</v>
      </c>
      <c r="AB19" s="8">
        <f t="shared" si="3"/>
        <v>192.5</v>
      </c>
      <c r="AC19" s="1">
        <v>18</v>
      </c>
      <c r="AD19" s="1">
        <v>25</v>
      </c>
    </row>
    <row r="20" spans="1:30" x14ac:dyDescent="0.25">
      <c r="A20" s="2" t="s">
        <v>6</v>
      </c>
      <c r="B20" s="3">
        <v>2008</v>
      </c>
      <c r="C20" s="3">
        <v>1</v>
      </c>
      <c r="D20" s="3">
        <v>1</v>
      </c>
      <c r="E20" s="3">
        <v>13</v>
      </c>
      <c r="F20" s="42">
        <v>12.9</v>
      </c>
      <c r="G20" s="8">
        <f t="shared" si="0"/>
        <v>18</v>
      </c>
      <c r="H20" s="8">
        <f t="shared" si="4"/>
        <v>280.5</v>
      </c>
      <c r="I20" s="8">
        <f t="shared" si="5"/>
        <v>70.125</v>
      </c>
      <c r="J20" s="1">
        <v>18</v>
      </c>
      <c r="K20" s="1">
        <v>25</v>
      </c>
      <c r="M20" s="45"/>
      <c r="N20" s="45"/>
      <c r="O20" s="45"/>
      <c r="P20" s="28"/>
      <c r="Q20" s="28"/>
      <c r="R20" s="25"/>
      <c r="V20" s="3">
        <v>12</v>
      </c>
      <c r="W20" s="3">
        <v>21</v>
      </c>
      <c r="X20" s="3">
        <v>13</v>
      </c>
      <c r="Y20" s="42">
        <v>12</v>
      </c>
      <c r="Z20" s="8">
        <f t="shared" si="1"/>
        <v>25</v>
      </c>
      <c r="AA20" s="8">
        <f t="shared" si="2"/>
        <v>715</v>
      </c>
      <c r="AB20" s="8">
        <f t="shared" si="3"/>
        <v>178.75</v>
      </c>
      <c r="AC20" s="1">
        <v>18</v>
      </c>
      <c r="AD20" s="1">
        <v>25</v>
      </c>
    </row>
    <row r="21" spans="1:30" x14ac:dyDescent="0.25">
      <c r="A21" s="2" t="s">
        <v>6</v>
      </c>
      <c r="B21" s="3">
        <v>2008</v>
      </c>
      <c r="C21" s="3">
        <v>1</v>
      </c>
      <c r="D21" s="3">
        <v>1</v>
      </c>
      <c r="E21" s="3">
        <v>14</v>
      </c>
      <c r="F21" s="42">
        <v>13.2</v>
      </c>
      <c r="G21" s="8">
        <f t="shared" si="0"/>
        <v>18</v>
      </c>
      <c r="H21" s="8">
        <f t="shared" si="4"/>
        <v>264.00000000000006</v>
      </c>
      <c r="I21" s="8">
        <f t="shared" si="5"/>
        <v>66.000000000000014</v>
      </c>
      <c r="J21" s="1">
        <v>18</v>
      </c>
      <c r="K21" s="1">
        <v>25</v>
      </c>
      <c r="M21" s="45"/>
      <c r="N21" s="45"/>
      <c r="O21" s="45"/>
      <c r="P21" s="28"/>
      <c r="Q21" s="28"/>
      <c r="R21"/>
      <c r="V21" s="3">
        <v>12</v>
      </c>
      <c r="W21" s="3">
        <v>21</v>
      </c>
      <c r="X21" s="3">
        <v>14</v>
      </c>
      <c r="Y21" s="42">
        <v>12.9</v>
      </c>
      <c r="Z21" s="8">
        <f t="shared" si="1"/>
        <v>25</v>
      </c>
      <c r="AA21" s="8">
        <f t="shared" si="2"/>
        <v>665.5</v>
      </c>
      <c r="AB21" s="8">
        <f t="shared" si="3"/>
        <v>166.375</v>
      </c>
      <c r="AC21" s="1">
        <v>18</v>
      </c>
      <c r="AD21" s="1">
        <v>25</v>
      </c>
    </row>
    <row r="22" spans="1:30" x14ac:dyDescent="0.25">
      <c r="A22" s="2" t="s">
        <v>6</v>
      </c>
      <c r="B22" s="3">
        <v>2008</v>
      </c>
      <c r="C22" s="3">
        <v>1</v>
      </c>
      <c r="D22" s="3">
        <v>1</v>
      </c>
      <c r="E22" s="3">
        <v>15</v>
      </c>
      <c r="F22" s="42">
        <v>13.6</v>
      </c>
      <c r="G22" s="8">
        <f t="shared" si="0"/>
        <v>18</v>
      </c>
      <c r="H22" s="8">
        <f t="shared" si="4"/>
        <v>242.00000000000003</v>
      </c>
      <c r="I22" s="8">
        <f t="shared" si="5"/>
        <v>60.500000000000007</v>
      </c>
      <c r="J22" s="1">
        <v>18</v>
      </c>
      <c r="K22" s="1">
        <v>25</v>
      </c>
      <c r="M22" s="68"/>
      <c r="N22" s="45"/>
      <c r="O22" s="45"/>
      <c r="P22" s="28"/>
      <c r="Q22" s="28"/>
      <c r="R22" s="25"/>
      <c r="V22" s="3">
        <v>12</v>
      </c>
      <c r="W22" s="3">
        <v>21</v>
      </c>
      <c r="X22" s="3">
        <v>15</v>
      </c>
      <c r="Y22" s="42">
        <v>13.6</v>
      </c>
      <c r="Z22" s="8">
        <f t="shared" si="1"/>
        <v>25</v>
      </c>
      <c r="AA22" s="8">
        <f t="shared" si="2"/>
        <v>627</v>
      </c>
      <c r="AB22" s="8">
        <f t="shared" si="3"/>
        <v>156.75</v>
      </c>
      <c r="AC22" s="1">
        <v>18</v>
      </c>
      <c r="AD22" s="1">
        <v>25</v>
      </c>
    </row>
    <row r="23" spans="1:30" x14ac:dyDescent="0.25">
      <c r="A23" s="2" t="s">
        <v>6</v>
      </c>
      <c r="B23" s="3">
        <v>2008</v>
      </c>
      <c r="C23" s="3">
        <v>1</v>
      </c>
      <c r="D23" s="3">
        <v>1</v>
      </c>
      <c r="E23" s="3">
        <v>16</v>
      </c>
      <c r="F23" s="42">
        <v>13.9</v>
      </c>
      <c r="G23" s="8">
        <f t="shared" si="0"/>
        <v>18</v>
      </c>
      <c r="H23" s="8">
        <f t="shared" si="4"/>
        <v>225.49999999999997</v>
      </c>
      <c r="I23" s="8">
        <f t="shared" si="5"/>
        <v>56.374999999999993</v>
      </c>
      <c r="J23" s="1">
        <v>18</v>
      </c>
      <c r="K23" s="1">
        <v>25</v>
      </c>
      <c r="M23" s="45"/>
      <c r="N23" s="45"/>
      <c r="O23" s="45"/>
      <c r="P23" s="28"/>
      <c r="Q23" s="28"/>
      <c r="R23" s="25"/>
      <c r="V23" s="3">
        <v>12</v>
      </c>
      <c r="W23" s="3">
        <v>21</v>
      </c>
      <c r="X23" s="3">
        <v>16</v>
      </c>
      <c r="Y23" s="42">
        <v>13.8</v>
      </c>
      <c r="Z23" s="8">
        <f t="shared" si="1"/>
        <v>25</v>
      </c>
      <c r="AA23" s="8">
        <f t="shared" si="2"/>
        <v>616</v>
      </c>
      <c r="AB23" s="8">
        <f t="shared" si="3"/>
        <v>154</v>
      </c>
      <c r="AC23" s="1">
        <v>18</v>
      </c>
      <c r="AD23" s="1">
        <v>25</v>
      </c>
    </row>
    <row r="24" spans="1:30" x14ac:dyDescent="0.25">
      <c r="A24" s="2" t="s">
        <v>6</v>
      </c>
      <c r="B24" s="3">
        <v>2008</v>
      </c>
      <c r="C24" s="3">
        <v>1</v>
      </c>
      <c r="D24" s="3">
        <v>1</v>
      </c>
      <c r="E24" s="3">
        <v>17</v>
      </c>
      <c r="F24" s="42">
        <v>13.9</v>
      </c>
      <c r="G24" s="8">
        <f t="shared" si="0"/>
        <v>18</v>
      </c>
      <c r="H24" s="8">
        <f t="shared" si="4"/>
        <v>225.49999999999997</v>
      </c>
      <c r="I24" s="8">
        <f t="shared" si="5"/>
        <v>56.374999999999993</v>
      </c>
      <c r="J24" s="1">
        <v>18</v>
      </c>
      <c r="K24" s="1">
        <v>25</v>
      </c>
      <c r="M24" s="45"/>
      <c r="N24" s="45"/>
      <c r="O24" s="45"/>
      <c r="P24" s="28"/>
      <c r="Q24" s="28"/>
      <c r="R24" s="25"/>
      <c r="V24" s="3">
        <v>12</v>
      </c>
      <c r="W24" s="3">
        <v>21</v>
      </c>
      <c r="X24" s="3">
        <v>17</v>
      </c>
      <c r="Y24" s="42">
        <v>13.8</v>
      </c>
      <c r="Z24" s="8">
        <f t="shared" si="1"/>
        <v>25</v>
      </c>
      <c r="AA24" s="8">
        <f t="shared" si="2"/>
        <v>616</v>
      </c>
      <c r="AB24" s="8">
        <f t="shared" si="3"/>
        <v>154</v>
      </c>
      <c r="AC24" s="1">
        <v>18</v>
      </c>
      <c r="AD24" s="1">
        <v>25</v>
      </c>
    </row>
    <row r="25" spans="1:30" x14ac:dyDescent="0.25">
      <c r="A25" s="2" t="s">
        <v>6</v>
      </c>
      <c r="B25" s="3">
        <v>2008</v>
      </c>
      <c r="C25" s="3">
        <v>1</v>
      </c>
      <c r="D25" s="3">
        <v>1</v>
      </c>
      <c r="E25" s="3">
        <v>18</v>
      </c>
      <c r="F25" s="42">
        <v>13.9</v>
      </c>
      <c r="G25" s="8">
        <f t="shared" si="0"/>
        <v>18</v>
      </c>
      <c r="H25" s="8">
        <f t="shared" si="4"/>
        <v>225.49999999999997</v>
      </c>
      <c r="I25" s="8">
        <f t="shared" si="5"/>
        <v>56.374999999999993</v>
      </c>
      <c r="J25" s="1">
        <v>18</v>
      </c>
      <c r="K25" s="1">
        <v>25</v>
      </c>
      <c r="M25" s="45"/>
      <c r="N25" s="45"/>
      <c r="O25" s="45"/>
      <c r="P25" s="28"/>
      <c r="Q25" s="28"/>
      <c r="R25" s="25"/>
      <c r="V25" s="3">
        <v>12</v>
      </c>
      <c r="W25" s="3">
        <v>21</v>
      </c>
      <c r="X25" s="3">
        <v>18</v>
      </c>
      <c r="Y25" s="42">
        <v>13.8</v>
      </c>
      <c r="Z25" s="8">
        <f t="shared" si="1"/>
        <v>25</v>
      </c>
      <c r="AA25" s="8">
        <f t="shared" si="2"/>
        <v>616</v>
      </c>
      <c r="AB25" s="8">
        <f t="shared" si="3"/>
        <v>154</v>
      </c>
      <c r="AC25" s="1">
        <v>18</v>
      </c>
      <c r="AD25" s="1">
        <v>25</v>
      </c>
    </row>
    <row r="26" spans="1:30" x14ac:dyDescent="0.25">
      <c r="A26" s="2" t="s">
        <v>6</v>
      </c>
      <c r="B26" s="3">
        <v>2008</v>
      </c>
      <c r="C26" s="3">
        <v>1</v>
      </c>
      <c r="D26" s="3">
        <v>1</v>
      </c>
      <c r="E26" s="3">
        <v>19</v>
      </c>
      <c r="F26" s="42">
        <v>14</v>
      </c>
      <c r="G26" s="8">
        <f t="shared" si="0"/>
        <v>18</v>
      </c>
      <c r="H26" s="8">
        <f t="shared" si="4"/>
        <v>220</v>
      </c>
      <c r="I26" s="8">
        <f t="shared" si="5"/>
        <v>55</v>
      </c>
      <c r="J26" s="1">
        <v>18</v>
      </c>
      <c r="K26" s="1">
        <v>25</v>
      </c>
      <c r="M26" s="45"/>
      <c r="N26" s="45"/>
      <c r="O26" s="45"/>
      <c r="P26" s="28"/>
      <c r="Q26" s="28"/>
      <c r="R26" s="25"/>
      <c r="V26" s="3">
        <v>12</v>
      </c>
      <c r="W26" s="3">
        <v>21</v>
      </c>
      <c r="X26" s="3">
        <v>19</v>
      </c>
      <c r="Y26" s="42">
        <v>13.5</v>
      </c>
      <c r="Z26" s="8">
        <f t="shared" si="1"/>
        <v>25</v>
      </c>
      <c r="AA26" s="8">
        <f t="shared" si="2"/>
        <v>632.5</v>
      </c>
      <c r="AB26" s="8">
        <f t="shared" si="3"/>
        <v>158.125</v>
      </c>
      <c r="AC26" s="1">
        <v>18</v>
      </c>
      <c r="AD26" s="1">
        <v>25</v>
      </c>
    </row>
    <row r="27" spans="1:30" x14ac:dyDescent="0.25">
      <c r="A27" s="2" t="s">
        <v>6</v>
      </c>
      <c r="B27" s="3">
        <v>2008</v>
      </c>
      <c r="C27" s="3">
        <v>1</v>
      </c>
      <c r="D27" s="3">
        <v>1</v>
      </c>
      <c r="E27" s="3">
        <v>20</v>
      </c>
      <c r="F27" s="42">
        <v>14.2</v>
      </c>
      <c r="G27" s="8">
        <f t="shared" si="0"/>
        <v>18</v>
      </c>
      <c r="H27" s="8">
        <f t="shared" si="4"/>
        <v>209.00000000000003</v>
      </c>
      <c r="I27" s="8">
        <f t="shared" si="5"/>
        <v>52.250000000000007</v>
      </c>
      <c r="J27" s="1">
        <v>18</v>
      </c>
      <c r="K27" s="1">
        <v>25</v>
      </c>
      <c r="M27" s="45"/>
      <c r="N27" s="45"/>
      <c r="O27" s="45"/>
      <c r="P27" s="28"/>
      <c r="Q27" s="28"/>
      <c r="R27" s="25"/>
      <c r="V27" s="3">
        <v>12</v>
      </c>
      <c r="W27" s="3">
        <v>21</v>
      </c>
      <c r="X27" s="3">
        <v>20</v>
      </c>
      <c r="Y27" s="42">
        <v>13</v>
      </c>
      <c r="Z27" s="8">
        <f t="shared" si="1"/>
        <v>25</v>
      </c>
      <c r="AA27" s="8">
        <f t="shared" si="2"/>
        <v>660</v>
      </c>
      <c r="AB27" s="8">
        <f t="shared" si="3"/>
        <v>165</v>
      </c>
      <c r="AC27" s="1">
        <v>18</v>
      </c>
      <c r="AD27" s="1">
        <v>25</v>
      </c>
    </row>
    <row r="28" spans="1:30" x14ac:dyDescent="0.25">
      <c r="A28" s="2" t="s">
        <v>6</v>
      </c>
      <c r="B28" s="3">
        <v>2008</v>
      </c>
      <c r="C28" s="3">
        <v>1</v>
      </c>
      <c r="D28" s="3">
        <v>1</v>
      </c>
      <c r="E28" s="3">
        <v>21</v>
      </c>
      <c r="F28" s="42">
        <v>14.3</v>
      </c>
      <c r="G28" s="8">
        <f t="shared" si="0"/>
        <v>18</v>
      </c>
      <c r="H28" s="8">
        <f t="shared" si="4"/>
        <v>203.49999999999997</v>
      </c>
      <c r="I28" s="8">
        <f t="shared" si="5"/>
        <v>50.874999999999993</v>
      </c>
      <c r="J28" s="1">
        <v>18</v>
      </c>
      <c r="K28" s="1">
        <v>25</v>
      </c>
      <c r="M28" s="45"/>
      <c r="N28" s="45"/>
      <c r="O28" s="45"/>
      <c r="P28" s="28"/>
      <c r="Q28" s="28"/>
      <c r="R28" s="25"/>
      <c r="V28" s="3">
        <v>12</v>
      </c>
      <c r="W28" s="3">
        <v>21</v>
      </c>
      <c r="X28" s="3">
        <v>21</v>
      </c>
      <c r="Y28" s="42">
        <v>12.4</v>
      </c>
      <c r="Z28" s="8">
        <f t="shared" si="1"/>
        <v>25</v>
      </c>
      <c r="AA28" s="8">
        <f t="shared" si="2"/>
        <v>693</v>
      </c>
      <c r="AB28" s="8">
        <f t="shared" si="3"/>
        <v>173.25</v>
      </c>
      <c r="AC28" s="1">
        <v>18</v>
      </c>
      <c r="AD28" s="1">
        <v>25</v>
      </c>
    </row>
    <row r="29" spans="1:30" x14ac:dyDescent="0.25">
      <c r="A29" s="2" t="s">
        <v>6</v>
      </c>
      <c r="B29" s="3">
        <v>2008</v>
      </c>
      <c r="C29" s="3">
        <v>1</v>
      </c>
      <c r="D29" s="3">
        <v>1</v>
      </c>
      <c r="E29" s="3">
        <v>22</v>
      </c>
      <c r="F29" s="42">
        <v>14.4</v>
      </c>
      <c r="G29" s="8">
        <f t="shared" si="0"/>
        <v>18</v>
      </c>
      <c r="H29" s="8">
        <f t="shared" si="4"/>
        <v>197.99999999999997</v>
      </c>
      <c r="I29" s="8">
        <f t="shared" si="5"/>
        <v>49.499999999999993</v>
      </c>
      <c r="J29" s="1">
        <v>18</v>
      </c>
      <c r="K29" s="1">
        <v>25</v>
      </c>
      <c r="M29" s="45"/>
      <c r="N29" s="45"/>
      <c r="O29" s="45"/>
      <c r="P29" s="28"/>
      <c r="Q29" s="28"/>
      <c r="R29" s="25"/>
      <c r="V29" s="3">
        <v>12</v>
      </c>
      <c r="W29" s="3">
        <v>21</v>
      </c>
      <c r="X29" s="3">
        <v>22</v>
      </c>
      <c r="Y29" s="42">
        <v>12</v>
      </c>
      <c r="Z29" s="8">
        <f t="shared" si="1"/>
        <v>25</v>
      </c>
      <c r="AA29" s="8">
        <f t="shared" si="2"/>
        <v>715</v>
      </c>
      <c r="AB29" s="8">
        <f t="shared" si="3"/>
        <v>178.75</v>
      </c>
      <c r="AC29" s="1">
        <v>18</v>
      </c>
      <c r="AD29" s="1">
        <v>25</v>
      </c>
    </row>
    <row r="30" spans="1:30" x14ac:dyDescent="0.25">
      <c r="A30" s="2" t="s">
        <v>6</v>
      </c>
      <c r="B30" s="3">
        <v>2008</v>
      </c>
      <c r="C30" s="3">
        <v>1</v>
      </c>
      <c r="D30" s="3">
        <v>1</v>
      </c>
      <c r="E30" s="3">
        <v>23</v>
      </c>
      <c r="F30" s="42">
        <v>14.5</v>
      </c>
      <c r="G30" s="8">
        <f t="shared" si="0"/>
        <v>18</v>
      </c>
      <c r="H30" s="8">
        <f t="shared" si="4"/>
        <v>192.5</v>
      </c>
      <c r="I30" s="8">
        <f t="shared" si="5"/>
        <v>48.125</v>
      </c>
      <c r="J30" s="1">
        <v>18</v>
      </c>
      <c r="K30" s="1">
        <v>25</v>
      </c>
      <c r="M30" s="45"/>
      <c r="N30" s="45"/>
      <c r="O30" s="45"/>
      <c r="P30" s="28"/>
      <c r="Q30" s="28"/>
      <c r="R30" s="25"/>
      <c r="V30" s="3">
        <v>12</v>
      </c>
      <c r="W30" s="3">
        <v>21</v>
      </c>
      <c r="X30" s="3">
        <v>23</v>
      </c>
      <c r="Y30" s="42">
        <v>11.6</v>
      </c>
      <c r="Z30" s="8">
        <f t="shared" si="1"/>
        <v>25</v>
      </c>
      <c r="AA30" s="8">
        <f t="shared" si="2"/>
        <v>737</v>
      </c>
      <c r="AB30" s="8">
        <f t="shared" si="3"/>
        <v>184.25</v>
      </c>
      <c r="AC30" s="1">
        <v>18</v>
      </c>
      <c r="AD30" s="1">
        <v>25</v>
      </c>
    </row>
    <row r="31" spans="1:30" x14ac:dyDescent="0.25">
      <c r="A31" s="2" t="s">
        <v>6</v>
      </c>
      <c r="B31" s="3">
        <v>2008</v>
      </c>
      <c r="C31" s="3">
        <v>1</v>
      </c>
      <c r="D31" s="3">
        <v>2</v>
      </c>
      <c r="E31" s="3">
        <v>0</v>
      </c>
      <c r="F31" s="42">
        <v>14.4</v>
      </c>
      <c r="G31" s="8">
        <f t="shared" si="0"/>
        <v>18</v>
      </c>
      <c r="H31" s="8">
        <f t="shared" si="4"/>
        <v>197.99999999999997</v>
      </c>
      <c r="I31" s="8">
        <f t="shared" si="5"/>
        <v>49.499999999999993</v>
      </c>
      <c r="J31" s="1">
        <v>18</v>
      </c>
      <c r="K31" s="1">
        <v>25</v>
      </c>
      <c r="M31" s="45"/>
      <c r="N31" s="45"/>
      <c r="O31" s="45"/>
      <c r="P31" s="28"/>
      <c r="Q31" s="28"/>
      <c r="R31" s="25"/>
      <c r="V31" s="3">
        <v>12</v>
      </c>
      <c r="W31" s="3">
        <v>22</v>
      </c>
      <c r="X31" s="3">
        <v>0</v>
      </c>
      <c r="Y31" s="42">
        <v>11.2</v>
      </c>
      <c r="Z31" s="8">
        <f t="shared" si="1"/>
        <v>25</v>
      </c>
      <c r="AA31" s="8">
        <f t="shared" si="2"/>
        <v>759</v>
      </c>
      <c r="AB31" s="8">
        <f t="shared" si="3"/>
        <v>189.75</v>
      </c>
      <c r="AC31" s="1">
        <v>18</v>
      </c>
      <c r="AD31" s="1">
        <v>25</v>
      </c>
    </row>
    <row r="32" spans="1:30" x14ac:dyDescent="0.25">
      <c r="A32" s="2" t="s">
        <v>6</v>
      </c>
      <c r="B32" s="3">
        <v>2008</v>
      </c>
      <c r="C32" s="3">
        <v>1</v>
      </c>
      <c r="D32" s="3">
        <v>2</v>
      </c>
      <c r="E32" s="3">
        <v>1</v>
      </c>
      <c r="F32" s="42">
        <v>14.1</v>
      </c>
      <c r="G32" s="8">
        <f t="shared" si="0"/>
        <v>18</v>
      </c>
      <c r="H32" s="8">
        <f t="shared" si="4"/>
        <v>214.50000000000003</v>
      </c>
      <c r="I32" s="8">
        <f t="shared" si="5"/>
        <v>53.625000000000007</v>
      </c>
      <c r="J32" s="1">
        <v>18</v>
      </c>
      <c r="K32" s="1">
        <v>25</v>
      </c>
      <c r="M32" s="45"/>
      <c r="N32" s="45"/>
      <c r="O32" s="45"/>
      <c r="P32" s="28"/>
      <c r="Q32" s="28"/>
      <c r="R32" s="25"/>
      <c r="V32" s="3">
        <v>12</v>
      </c>
      <c r="W32" s="3">
        <v>22</v>
      </c>
      <c r="X32" s="3">
        <v>1</v>
      </c>
      <c r="Y32" s="42">
        <v>11</v>
      </c>
      <c r="Z32" s="8">
        <f t="shared" si="1"/>
        <v>25</v>
      </c>
      <c r="AA32" s="8">
        <f t="shared" si="2"/>
        <v>770</v>
      </c>
      <c r="AB32" s="8">
        <f t="shared" si="3"/>
        <v>192.5</v>
      </c>
      <c r="AC32" s="1">
        <v>18</v>
      </c>
      <c r="AD32" s="1">
        <v>25</v>
      </c>
    </row>
    <row r="33" spans="1:30" x14ac:dyDescent="0.25">
      <c r="A33" s="2" t="s">
        <v>6</v>
      </c>
      <c r="B33" s="3">
        <v>2008</v>
      </c>
      <c r="C33" s="3">
        <v>1</v>
      </c>
      <c r="D33" s="3">
        <v>2</v>
      </c>
      <c r="E33" s="3">
        <v>2</v>
      </c>
      <c r="F33" s="42">
        <v>13.9</v>
      </c>
      <c r="G33" s="8">
        <f t="shared" si="0"/>
        <v>18</v>
      </c>
      <c r="H33" s="8">
        <f t="shared" si="4"/>
        <v>225.49999999999997</v>
      </c>
      <c r="I33" s="8">
        <f t="shared" si="5"/>
        <v>56.374999999999993</v>
      </c>
      <c r="J33" s="1">
        <v>18</v>
      </c>
      <c r="K33" s="1">
        <v>25</v>
      </c>
      <c r="M33" s="45"/>
      <c r="N33" s="45"/>
      <c r="O33" s="45"/>
      <c r="P33" s="28"/>
      <c r="Q33" s="28"/>
      <c r="R33" s="25"/>
      <c r="V33" s="3">
        <v>12</v>
      </c>
      <c r="W33" s="3">
        <v>22</v>
      </c>
      <c r="X33" s="3">
        <v>2</v>
      </c>
      <c r="Y33" s="42">
        <v>10.8</v>
      </c>
      <c r="Z33" s="8">
        <f t="shared" si="1"/>
        <v>25</v>
      </c>
      <c r="AA33" s="8">
        <f t="shared" si="2"/>
        <v>781</v>
      </c>
      <c r="AB33" s="8">
        <f t="shared" si="3"/>
        <v>195.25</v>
      </c>
      <c r="AC33" s="1">
        <v>18</v>
      </c>
      <c r="AD33" s="1">
        <v>25</v>
      </c>
    </row>
    <row r="34" spans="1:30" x14ac:dyDescent="0.25">
      <c r="A34" s="2" t="s">
        <v>6</v>
      </c>
      <c r="B34" s="3">
        <v>2008</v>
      </c>
      <c r="C34" s="3">
        <v>1</v>
      </c>
      <c r="D34" s="3">
        <v>2</v>
      </c>
      <c r="E34" s="3">
        <v>3</v>
      </c>
      <c r="F34" s="42">
        <v>14.2</v>
      </c>
      <c r="G34" s="8">
        <f t="shared" si="0"/>
        <v>18</v>
      </c>
      <c r="H34" s="8">
        <f t="shared" si="4"/>
        <v>209.00000000000003</v>
      </c>
      <c r="I34" s="8">
        <f t="shared" si="5"/>
        <v>52.250000000000007</v>
      </c>
      <c r="J34" s="1">
        <v>18</v>
      </c>
      <c r="K34" s="1">
        <v>25</v>
      </c>
      <c r="M34" s="45"/>
      <c r="N34" s="45"/>
      <c r="O34" s="45"/>
      <c r="P34" s="28"/>
      <c r="Q34" s="28"/>
      <c r="R34" s="25"/>
      <c r="V34" s="3">
        <v>12</v>
      </c>
      <c r="W34" s="3">
        <v>22</v>
      </c>
      <c r="X34" s="3">
        <v>3</v>
      </c>
      <c r="Y34" s="42">
        <v>10.6</v>
      </c>
      <c r="Z34" s="8">
        <f t="shared" si="1"/>
        <v>25</v>
      </c>
      <c r="AA34" s="8">
        <f t="shared" si="2"/>
        <v>792</v>
      </c>
      <c r="AB34" s="8">
        <f t="shared" si="3"/>
        <v>198</v>
      </c>
      <c r="AC34" s="1">
        <v>18</v>
      </c>
      <c r="AD34" s="1">
        <v>25</v>
      </c>
    </row>
    <row r="35" spans="1:30" x14ac:dyDescent="0.25">
      <c r="A35" s="2" t="s">
        <v>6</v>
      </c>
      <c r="B35" s="3">
        <v>2008</v>
      </c>
      <c r="C35" s="3">
        <v>1</v>
      </c>
      <c r="D35" s="3">
        <v>2</v>
      </c>
      <c r="E35" s="3">
        <v>4</v>
      </c>
      <c r="F35" s="42">
        <v>14.3</v>
      </c>
      <c r="G35" s="8">
        <f t="shared" si="0"/>
        <v>18</v>
      </c>
      <c r="H35" s="8">
        <f t="shared" si="4"/>
        <v>203.49999999999997</v>
      </c>
      <c r="I35" s="8">
        <f t="shared" si="5"/>
        <v>50.874999999999993</v>
      </c>
      <c r="J35" s="1">
        <v>18</v>
      </c>
      <c r="K35" s="1">
        <v>25</v>
      </c>
      <c r="M35" s="45"/>
      <c r="N35" s="45"/>
      <c r="O35" s="45"/>
      <c r="P35" s="28"/>
      <c r="Q35" s="28"/>
      <c r="R35" s="25"/>
      <c r="V35" s="3">
        <v>12</v>
      </c>
      <c r="W35" s="3">
        <v>22</v>
      </c>
      <c r="X35" s="3">
        <v>4</v>
      </c>
      <c r="Y35" s="42">
        <v>10.199999999999999</v>
      </c>
      <c r="Z35" s="8">
        <f t="shared" si="1"/>
        <v>25</v>
      </c>
      <c r="AA35" s="8">
        <f t="shared" si="2"/>
        <v>814</v>
      </c>
      <c r="AB35" s="8">
        <f t="shared" si="3"/>
        <v>203.5</v>
      </c>
      <c r="AC35" s="1">
        <v>18</v>
      </c>
      <c r="AD35" s="1">
        <v>25</v>
      </c>
    </row>
    <row r="36" spans="1:30" x14ac:dyDescent="0.25">
      <c r="A36" s="2" t="s">
        <v>6</v>
      </c>
      <c r="B36" s="3">
        <v>2008</v>
      </c>
      <c r="C36" s="3">
        <v>1</v>
      </c>
      <c r="D36" s="3">
        <v>2</v>
      </c>
      <c r="E36" s="3">
        <v>5</v>
      </c>
      <c r="F36" s="42">
        <v>14.4</v>
      </c>
      <c r="G36" s="8">
        <f t="shared" si="0"/>
        <v>18</v>
      </c>
      <c r="H36" s="8">
        <f t="shared" si="4"/>
        <v>197.99999999999997</v>
      </c>
      <c r="I36" s="8">
        <f t="shared" si="5"/>
        <v>49.499999999999993</v>
      </c>
      <c r="J36" s="1">
        <v>18</v>
      </c>
      <c r="K36" s="1">
        <v>25</v>
      </c>
      <c r="M36" s="45"/>
      <c r="N36" s="45"/>
      <c r="O36" s="45"/>
      <c r="P36" s="28"/>
      <c r="Q36" s="28"/>
      <c r="R36" s="25"/>
      <c r="V36" s="3">
        <v>12</v>
      </c>
      <c r="W36" s="3">
        <v>22</v>
      </c>
      <c r="X36" s="3">
        <v>5</v>
      </c>
      <c r="Y36" s="42">
        <v>9.8000000000000007</v>
      </c>
      <c r="Z36" s="8">
        <f t="shared" si="1"/>
        <v>25</v>
      </c>
      <c r="AA36" s="8">
        <f t="shared" si="2"/>
        <v>836</v>
      </c>
      <c r="AB36" s="8">
        <f t="shared" si="3"/>
        <v>209</v>
      </c>
      <c r="AC36" s="1">
        <v>18</v>
      </c>
      <c r="AD36" s="1">
        <v>25</v>
      </c>
    </row>
    <row r="37" spans="1:30" x14ac:dyDescent="0.25">
      <c r="A37" s="2" t="s">
        <v>6</v>
      </c>
      <c r="B37" s="3">
        <v>2008</v>
      </c>
      <c r="C37" s="3">
        <v>1</v>
      </c>
      <c r="D37" s="3">
        <v>2</v>
      </c>
      <c r="E37" s="3">
        <v>6</v>
      </c>
      <c r="F37" s="42">
        <v>13.9</v>
      </c>
      <c r="G37" s="8">
        <f t="shared" si="0"/>
        <v>18</v>
      </c>
      <c r="H37" s="8">
        <f t="shared" si="4"/>
        <v>225.49999999999997</v>
      </c>
      <c r="I37" s="8">
        <f t="shared" si="5"/>
        <v>56.374999999999993</v>
      </c>
      <c r="J37" s="1">
        <v>18</v>
      </c>
      <c r="K37" s="1">
        <v>25</v>
      </c>
      <c r="M37" s="45"/>
      <c r="N37" s="45"/>
      <c r="O37" s="45"/>
      <c r="P37" s="28"/>
      <c r="Q37" s="28"/>
      <c r="R37" s="25"/>
      <c r="V37" s="3">
        <v>12</v>
      </c>
      <c r="W37" s="3">
        <v>22</v>
      </c>
      <c r="X37" s="3">
        <v>6</v>
      </c>
      <c r="Y37" s="42">
        <v>9.6</v>
      </c>
      <c r="Z37" s="8">
        <f t="shared" si="1"/>
        <v>25</v>
      </c>
      <c r="AA37" s="8">
        <f t="shared" si="2"/>
        <v>847</v>
      </c>
      <c r="AB37" s="8">
        <f t="shared" si="3"/>
        <v>211.75</v>
      </c>
      <c r="AC37" s="1">
        <v>18</v>
      </c>
      <c r="AD37" s="1">
        <v>25</v>
      </c>
    </row>
    <row r="38" spans="1:30" x14ac:dyDescent="0.25">
      <c r="A38" s="2" t="s">
        <v>6</v>
      </c>
      <c r="B38" s="3">
        <v>2008</v>
      </c>
      <c r="C38" s="3">
        <v>1</v>
      </c>
      <c r="D38" s="3">
        <v>2</v>
      </c>
      <c r="E38" s="3">
        <v>7</v>
      </c>
      <c r="F38" s="42">
        <v>13.8</v>
      </c>
      <c r="G38" s="8">
        <f t="shared" si="0"/>
        <v>18</v>
      </c>
      <c r="H38" s="8">
        <f t="shared" si="4"/>
        <v>230.99999999999997</v>
      </c>
      <c r="I38" s="8">
        <f t="shared" si="5"/>
        <v>57.749999999999993</v>
      </c>
      <c r="J38" s="1">
        <v>18</v>
      </c>
      <c r="K38" s="1">
        <v>25</v>
      </c>
      <c r="M38" s="45"/>
      <c r="N38" s="45"/>
      <c r="O38" s="45"/>
      <c r="P38" s="28"/>
      <c r="Q38" s="28"/>
      <c r="R38" s="25"/>
      <c r="V38" s="3">
        <v>12</v>
      </c>
      <c r="W38" s="3">
        <v>22</v>
      </c>
      <c r="X38" s="3">
        <v>7</v>
      </c>
      <c r="Y38" s="42">
        <v>9.1999999999999993</v>
      </c>
      <c r="Z38" s="8">
        <f t="shared" si="1"/>
        <v>25</v>
      </c>
      <c r="AA38" s="8">
        <f t="shared" si="2"/>
        <v>869</v>
      </c>
      <c r="AB38" s="8">
        <f t="shared" si="3"/>
        <v>217.25</v>
      </c>
      <c r="AC38" s="1">
        <v>18</v>
      </c>
      <c r="AD38" s="1">
        <v>25</v>
      </c>
    </row>
    <row r="39" spans="1:30" x14ac:dyDescent="0.25">
      <c r="A39" s="2" t="s">
        <v>6</v>
      </c>
      <c r="B39" s="3">
        <v>2008</v>
      </c>
      <c r="C39" s="3">
        <v>1</v>
      </c>
      <c r="D39" s="3">
        <v>2</v>
      </c>
      <c r="E39" s="3">
        <v>8</v>
      </c>
      <c r="F39" s="42">
        <v>13.4</v>
      </c>
      <c r="G39" s="8">
        <f t="shared" si="0"/>
        <v>18</v>
      </c>
      <c r="H39" s="8">
        <f t="shared" si="4"/>
        <v>252.99999999999997</v>
      </c>
      <c r="I39" s="8">
        <f t="shared" si="5"/>
        <v>63.249999999999993</v>
      </c>
      <c r="J39" s="1">
        <v>18</v>
      </c>
      <c r="K39" s="1">
        <v>25</v>
      </c>
      <c r="M39" s="45"/>
      <c r="N39" s="45"/>
      <c r="O39" s="45"/>
      <c r="P39" s="28"/>
      <c r="Q39" s="28"/>
      <c r="R39" s="25"/>
      <c r="V39" s="3">
        <v>12</v>
      </c>
      <c r="W39" s="3">
        <v>22</v>
      </c>
      <c r="X39" s="3">
        <v>8</v>
      </c>
      <c r="Y39" s="42">
        <v>9</v>
      </c>
      <c r="Z39" s="8">
        <f t="shared" si="1"/>
        <v>25</v>
      </c>
      <c r="AA39" s="8">
        <f t="shared" si="2"/>
        <v>880</v>
      </c>
      <c r="AB39" s="8">
        <f t="shared" si="3"/>
        <v>220</v>
      </c>
      <c r="AC39" s="1">
        <v>18</v>
      </c>
      <c r="AD39" s="1">
        <v>25</v>
      </c>
    </row>
    <row r="40" spans="1:30" x14ac:dyDescent="0.25">
      <c r="A40" s="2" t="s">
        <v>6</v>
      </c>
      <c r="B40" s="3">
        <v>2008</v>
      </c>
      <c r="C40" s="3">
        <v>1</v>
      </c>
      <c r="D40" s="3">
        <v>2</v>
      </c>
      <c r="E40" s="3">
        <v>9</v>
      </c>
      <c r="F40" s="42">
        <v>13.7</v>
      </c>
      <c r="G40" s="8">
        <f t="shared" si="0"/>
        <v>18</v>
      </c>
      <c r="H40" s="8">
        <f t="shared" si="4"/>
        <v>236.50000000000003</v>
      </c>
      <c r="I40" s="8">
        <f t="shared" si="5"/>
        <v>59.125000000000007</v>
      </c>
      <c r="J40" s="1">
        <v>18</v>
      </c>
      <c r="K40" s="1">
        <v>25</v>
      </c>
      <c r="M40" s="45"/>
      <c r="N40" s="45"/>
      <c r="O40" s="45"/>
      <c r="P40" s="28"/>
      <c r="Q40" s="28"/>
      <c r="R40" s="25"/>
      <c r="V40" s="3">
        <v>12</v>
      </c>
      <c r="W40" s="3">
        <v>22</v>
      </c>
      <c r="X40" s="3">
        <v>9</v>
      </c>
      <c r="Y40" s="42">
        <v>8.9</v>
      </c>
      <c r="Z40" s="8">
        <f t="shared" si="1"/>
        <v>25</v>
      </c>
      <c r="AA40" s="8">
        <f t="shared" si="2"/>
        <v>885.50000000000011</v>
      </c>
      <c r="AB40" s="8">
        <f t="shared" si="3"/>
        <v>221.37500000000003</v>
      </c>
      <c r="AC40" s="1">
        <v>18</v>
      </c>
      <c r="AD40" s="1">
        <v>25</v>
      </c>
    </row>
    <row r="41" spans="1:30" x14ac:dyDescent="0.25">
      <c r="A41" s="2" t="s">
        <v>6</v>
      </c>
      <c r="B41" s="3">
        <v>2008</v>
      </c>
      <c r="C41" s="3">
        <v>1</v>
      </c>
      <c r="D41" s="3">
        <v>2</v>
      </c>
      <c r="E41" s="3">
        <v>10</v>
      </c>
      <c r="F41" s="42">
        <v>15.1</v>
      </c>
      <c r="G41" s="8">
        <f t="shared" si="0"/>
        <v>18</v>
      </c>
      <c r="H41" s="8">
        <f t="shared" si="4"/>
        <v>159.50000000000003</v>
      </c>
      <c r="I41" s="8">
        <f t="shared" si="5"/>
        <v>39.875000000000007</v>
      </c>
      <c r="J41" s="1">
        <v>18</v>
      </c>
      <c r="K41" s="1">
        <v>25</v>
      </c>
      <c r="M41" s="45"/>
      <c r="N41" s="45"/>
      <c r="O41" s="45"/>
      <c r="P41" s="28"/>
      <c r="Q41" s="28"/>
      <c r="R41" s="25"/>
      <c r="V41" s="3">
        <v>12</v>
      </c>
      <c r="W41" s="3">
        <v>22</v>
      </c>
      <c r="X41" s="3">
        <v>10</v>
      </c>
      <c r="Y41" s="42">
        <v>9.3000000000000007</v>
      </c>
      <c r="Z41" s="8">
        <f t="shared" si="1"/>
        <v>25</v>
      </c>
      <c r="AA41" s="8">
        <f t="shared" si="2"/>
        <v>863.5</v>
      </c>
      <c r="AB41" s="8">
        <f t="shared" si="3"/>
        <v>215.875</v>
      </c>
      <c r="AC41" s="1">
        <v>18</v>
      </c>
      <c r="AD41" s="1">
        <v>25</v>
      </c>
    </row>
    <row r="42" spans="1:30" x14ac:dyDescent="0.25">
      <c r="A42" s="2" t="s">
        <v>6</v>
      </c>
      <c r="B42" s="3">
        <v>2008</v>
      </c>
      <c r="C42" s="3">
        <v>1</v>
      </c>
      <c r="D42" s="3">
        <v>2</v>
      </c>
      <c r="E42" s="3">
        <v>11</v>
      </c>
      <c r="F42" s="42">
        <v>16.2</v>
      </c>
      <c r="G42" s="8">
        <f t="shared" si="0"/>
        <v>18</v>
      </c>
      <c r="H42" s="8">
        <f t="shared" si="4"/>
        <v>99.000000000000043</v>
      </c>
      <c r="I42" s="8">
        <f t="shared" si="5"/>
        <v>24.750000000000011</v>
      </c>
      <c r="J42" s="1">
        <v>18</v>
      </c>
      <c r="K42" s="1">
        <v>25</v>
      </c>
      <c r="M42" s="45"/>
      <c r="N42" s="45"/>
      <c r="O42" s="45"/>
      <c r="P42" s="28"/>
      <c r="Q42" s="28"/>
      <c r="R42" s="25"/>
      <c r="V42" s="3">
        <v>12</v>
      </c>
      <c r="W42" s="3">
        <v>22</v>
      </c>
      <c r="X42" s="3">
        <v>11</v>
      </c>
      <c r="Y42" s="42">
        <v>10.3</v>
      </c>
      <c r="Z42" s="8">
        <f t="shared" si="1"/>
        <v>25</v>
      </c>
      <c r="AA42" s="8">
        <f t="shared" si="2"/>
        <v>808.5</v>
      </c>
      <c r="AB42" s="8">
        <f t="shared" si="3"/>
        <v>202.125</v>
      </c>
      <c r="AC42" s="1">
        <v>18</v>
      </c>
      <c r="AD42" s="1">
        <v>25</v>
      </c>
    </row>
    <row r="43" spans="1:30" x14ac:dyDescent="0.25">
      <c r="A43" s="2" t="s">
        <v>6</v>
      </c>
      <c r="B43" s="3">
        <v>2008</v>
      </c>
      <c r="C43" s="3">
        <v>1</v>
      </c>
      <c r="D43" s="3">
        <v>2</v>
      </c>
      <c r="E43" s="3">
        <v>12</v>
      </c>
      <c r="F43" s="42">
        <v>15.2</v>
      </c>
      <c r="G43" s="8">
        <f t="shared" si="0"/>
        <v>18</v>
      </c>
      <c r="H43" s="8">
        <f t="shared" si="4"/>
        <v>154.00000000000003</v>
      </c>
      <c r="I43" s="8">
        <f t="shared" si="5"/>
        <v>38.500000000000007</v>
      </c>
      <c r="J43" s="1">
        <v>18</v>
      </c>
      <c r="K43" s="1">
        <v>25</v>
      </c>
      <c r="M43" s="45"/>
      <c r="N43" s="45"/>
      <c r="O43" s="45"/>
      <c r="P43" s="28"/>
      <c r="Q43" s="28"/>
      <c r="R43" s="25"/>
      <c r="V43" s="3">
        <v>12</v>
      </c>
      <c r="W43" s="3">
        <v>22</v>
      </c>
      <c r="X43" s="3">
        <v>12</v>
      </c>
      <c r="Y43" s="42">
        <v>11.1</v>
      </c>
      <c r="Z43" s="8">
        <f t="shared" si="1"/>
        <v>25</v>
      </c>
      <c r="AA43" s="8">
        <f t="shared" si="2"/>
        <v>764.5</v>
      </c>
      <c r="AB43" s="8">
        <f t="shared" si="3"/>
        <v>191.125</v>
      </c>
      <c r="AC43" s="1">
        <v>18</v>
      </c>
      <c r="AD43" s="1">
        <v>25</v>
      </c>
    </row>
    <row r="44" spans="1:30" x14ac:dyDescent="0.25">
      <c r="A44" s="2" t="s">
        <v>6</v>
      </c>
      <c r="B44" s="3">
        <v>2008</v>
      </c>
      <c r="C44" s="3">
        <v>1</v>
      </c>
      <c r="D44" s="3">
        <v>2</v>
      </c>
      <c r="E44" s="3">
        <v>13</v>
      </c>
      <c r="F44" s="42">
        <v>15.3</v>
      </c>
      <c r="G44" s="8">
        <f t="shared" si="0"/>
        <v>18</v>
      </c>
      <c r="H44" s="8">
        <f t="shared" si="4"/>
        <v>148.49999999999997</v>
      </c>
      <c r="I44" s="8">
        <f t="shared" si="5"/>
        <v>37.124999999999993</v>
      </c>
      <c r="J44" s="1">
        <v>18</v>
      </c>
      <c r="K44" s="1">
        <v>25</v>
      </c>
      <c r="M44" s="45"/>
      <c r="N44" s="45"/>
      <c r="O44" s="45"/>
      <c r="P44" s="28"/>
      <c r="Q44" s="28"/>
      <c r="R44" s="25"/>
      <c r="V44" s="3">
        <v>12</v>
      </c>
      <c r="W44" s="3">
        <v>22</v>
      </c>
      <c r="X44" s="3">
        <v>13</v>
      </c>
      <c r="Y44" s="42">
        <v>12.5</v>
      </c>
      <c r="Z44" s="8">
        <f t="shared" si="1"/>
        <v>25</v>
      </c>
      <c r="AA44" s="8">
        <f t="shared" si="2"/>
        <v>687.5</v>
      </c>
      <c r="AB44" s="8">
        <f t="shared" si="3"/>
        <v>171.875</v>
      </c>
      <c r="AC44" s="1">
        <v>18</v>
      </c>
      <c r="AD44" s="1">
        <v>25</v>
      </c>
    </row>
    <row r="45" spans="1:30" x14ac:dyDescent="0.25">
      <c r="A45" s="2" t="s">
        <v>6</v>
      </c>
      <c r="B45" s="3">
        <v>2008</v>
      </c>
      <c r="C45" s="3">
        <v>1</v>
      </c>
      <c r="D45" s="3">
        <v>2</v>
      </c>
      <c r="E45" s="3">
        <v>14</v>
      </c>
      <c r="F45" s="42">
        <v>15.2</v>
      </c>
      <c r="G45" s="8">
        <f t="shared" si="0"/>
        <v>18</v>
      </c>
      <c r="H45" s="8">
        <f t="shared" si="4"/>
        <v>154.00000000000003</v>
      </c>
      <c r="I45" s="8">
        <f t="shared" si="5"/>
        <v>38.500000000000007</v>
      </c>
      <c r="J45" s="1">
        <v>18</v>
      </c>
      <c r="K45" s="1">
        <v>25</v>
      </c>
      <c r="M45" s="45"/>
      <c r="N45" s="45"/>
      <c r="O45" s="45"/>
      <c r="P45" s="28"/>
      <c r="Q45" s="28"/>
      <c r="R45" s="25"/>
      <c r="V45" s="3">
        <v>12</v>
      </c>
      <c r="W45" s="3">
        <v>22</v>
      </c>
      <c r="X45" s="3">
        <v>14</v>
      </c>
      <c r="Y45" s="42">
        <v>13.5</v>
      </c>
      <c r="Z45" s="8">
        <f t="shared" si="1"/>
        <v>25</v>
      </c>
      <c r="AA45" s="8">
        <f t="shared" si="2"/>
        <v>632.5</v>
      </c>
      <c r="AB45" s="8">
        <f t="shared" si="3"/>
        <v>158.125</v>
      </c>
      <c r="AC45" s="1">
        <v>18</v>
      </c>
      <c r="AD45" s="1">
        <v>25</v>
      </c>
    </row>
    <row r="46" spans="1:30" x14ac:dyDescent="0.25">
      <c r="A46" s="2" t="s">
        <v>6</v>
      </c>
      <c r="B46" s="3">
        <v>2008</v>
      </c>
      <c r="C46" s="3">
        <v>1</v>
      </c>
      <c r="D46" s="3">
        <v>2</v>
      </c>
      <c r="E46" s="3">
        <v>15</v>
      </c>
      <c r="F46" s="42">
        <v>15.1</v>
      </c>
      <c r="G46" s="8">
        <f t="shared" si="0"/>
        <v>18</v>
      </c>
      <c r="H46" s="8">
        <f t="shared" si="4"/>
        <v>159.50000000000003</v>
      </c>
      <c r="I46" s="8">
        <f t="shared" si="5"/>
        <v>39.875000000000007</v>
      </c>
      <c r="J46" s="1">
        <v>18</v>
      </c>
      <c r="K46" s="1">
        <v>25</v>
      </c>
      <c r="M46" s="45"/>
      <c r="N46" s="45"/>
      <c r="O46" s="45"/>
      <c r="P46" s="28"/>
      <c r="Q46" s="28"/>
      <c r="R46" s="25"/>
      <c r="V46" s="3">
        <v>12</v>
      </c>
      <c r="W46" s="3">
        <v>22</v>
      </c>
      <c r="X46" s="3">
        <v>15</v>
      </c>
      <c r="Y46" s="42">
        <v>13.6</v>
      </c>
      <c r="Z46" s="8">
        <f t="shared" si="1"/>
        <v>25</v>
      </c>
      <c r="AA46" s="8">
        <f t="shared" si="2"/>
        <v>627</v>
      </c>
      <c r="AB46" s="8">
        <f t="shared" si="3"/>
        <v>156.75</v>
      </c>
      <c r="AC46" s="1">
        <v>18</v>
      </c>
      <c r="AD46" s="1">
        <v>25</v>
      </c>
    </row>
    <row r="47" spans="1:30" x14ac:dyDescent="0.25">
      <c r="A47" s="2" t="s">
        <v>6</v>
      </c>
      <c r="B47" s="3">
        <v>2008</v>
      </c>
      <c r="C47" s="3">
        <v>1</v>
      </c>
      <c r="D47" s="3">
        <v>2</v>
      </c>
      <c r="E47" s="3">
        <v>16</v>
      </c>
      <c r="F47" s="42">
        <v>14.8</v>
      </c>
      <c r="G47" s="8">
        <f t="shared" si="0"/>
        <v>18</v>
      </c>
      <c r="H47" s="8">
        <f t="shared" si="4"/>
        <v>175.99999999999997</v>
      </c>
      <c r="I47" s="8">
        <f t="shared" si="5"/>
        <v>43.999999999999993</v>
      </c>
      <c r="J47" s="1">
        <v>18</v>
      </c>
      <c r="K47" s="1">
        <v>25</v>
      </c>
      <c r="M47" s="45"/>
      <c r="N47" s="45"/>
      <c r="O47" s="45"/>
      <c r="P47" s="28"/>
      <c r="Q47" s="28"/>
      <c r="R47" s="25"/>
      <c r="V47" s="3">
        <v>12</v>
      </c>
      <c r="W47" s="3">
        <v>22</v>
      </c>
      <c r="X47" s="3">
        <v>16</v>
      </c>
      <c r="Y47" s="42">
        <v>13.1</v>
      </c>
      <c r="Z47" s="8">
        <f t="shared" si="1"/>
        <v>25</v>
      </c>
      <c r="AA47" s="8">
        <f t="shared" si="2"/>
        <v>654.5</v>
      </c>
      <c r="AB47" s="8">
        <f t="shared" si="3"/>
        <v>163.625</v>
      </c>
      <c r="AC47" s="1">
        <v>18</v>
      </c>
      <c r="AD47" s="1">
        <v>25</v>
      </c>
    </row>
    <row r="48" spans="1:30" x14ac:dyDescent="0.25">
      <c r="A48" s="2" t="s">
        <v>6</v>
      </c>
      <c r="B48" s="3">
        <v>2008</v>
      </c>
      <c r="C48" s="3">
        <v>1</v>
      </c>
      <c r="D48" s="3">
        <v>2</v>
      </c>
      <c r="E48" s="3">
        <v>17</v>
      </c>
      <c r="F48" s="42">
        <v>14.7</v>
      </c>
      <c r="G48" s="8">
        <f t="shared" si="0"/>
        <v>18</v>
      </c>
      <c r="H48" s="8">
        <f t="shared" si="4"/>
        <v>181.50000000000003</v>
      </c>
      <c r="I48" s="8">
        <f t="shared" si="5"/>
        <v>45.375000000000007</v>
      </c>
      <c r="J48" s="1">
        <v>18</v>
      </c>
      <c r="K48" s="1">
        <v>25</v>
      </c>
      <c r="M48" s="45"/>
      <c r="N48" s="45"/>
      <c r="O48" s="45"/>
      <c r="P48" s="28"/>
      <c r="Q48" s="28"/>
      <c r="R48" s="25"/>
      <c r="V48" s="3">
        <v>12</v>
      </c>
      <c r="W48" s="3">
        <v>22</v>
      </c>
      <c r="X48" s="3">
        <v>17</v>
      </c>
      <c r="Y48" s="42">
        <v>12.7</v>
      </c>
      <c r="Z48" s="8">
        <f t="shared" si="1"/>
        <v>25</v>
      </c>
      <c r="AA48" s="8">
        <f t="shared" si="2"/>
        <v>676.5</v>
      </c>
      <c r="AB48" s="8">
        <f t="shared" si="3"/>
        <v>169.125</v>
      </c>
      <c r="AC48" s="1">
        <v>18</v>
      </c>
      <c r="AD48" s="1">
        <v>25</v>
      </c>
    </row>
    <row r="49" spans="1:30" x14ac:dyDescent="0.25">
      <c r="A49" s="2" t="s">
        <v>6</v>
      </c>
      <c r="B49" s="3">
        <v>2008</v>
      </c>
      <c r="C49" s="3">
        <v>1</v>
      </c>
      <c r="D49" s="3">
        <v>2</v>
      </c>
      <c r="E49" s="3">
        <v>18</v>
      </c>
      <c r="F49" s="42">
        <v>14.6</v>
      </c>
      <c r="G49" s="8">
        <f t="shared" si="0"/>
        <v>18</v>
      </c>
      <c r="H49" s="8">
        <f t="shared" si="4"/>
        <v>187.00000000000003</v>
      </c>
      <c r="I49" s="8">
        <f t="shared" si="5"/>
        <v>46.750000000000007</v>
      </c>
      <c r="J49" s="1">
        <v>18</v>
      </c>
      <c r="K49" s="1">
        <v>25</v>
      </c>
      <c r="M49" s="45"/>
      <c r="N49" s="45"/>
      <c r="O49" s="45"/>
      <c r="P49" s="28"/>
      <c r="Q49" s="28"/>
      <c r="R49" s="25"/>
      <c r="V49" s="3">
        <v>12</v>
      </c>
      <c r="W49" s="3">
        <v>22</v>
      </c>
      <c r="X49" s="3">
        <v>18</v>
      </c>
      <c r="Y49" s="42">
        <v>12.4</v>
      </c>
      <c r="Z49" s="8">
        <f t="shared" si="1"/>
        <v>25</v>
      </c>
      <c r="AA49" s="8">
        <f t="shared" si="2"/>
        <v>693</v>
      </c>
      <c r="AB49" s="8">
        <f t="shared" si="3"/>
        <v>173.25</v>
      </c>
      <c r="AC49" s="1">
        <v>18</v>
      </c>
      <c r="AD49" s="1">
        <v>25</v>
      </c>
    </row>
    <row r="50" spans="1:30" x14ac:dyDescent="0.25">
      <c r="A50" s="2" t="s">
        <v>6</v>
      </c>
      <c r="B50" s="3">
        <v>2008</v>
      </c>
      <c r="C50" s="3">
        <v>1</v>
      </c>
      <c r="D50" s="3">
        <v>2</v>
      </c>
      <c r="E50" s="3">
        <v>19</v>
      </c>
      <c r="F50" s="42">
        <v>14.3</v>
      </c>
      <c r="G50" s="8">
        <f t="shared" si="0"/>
        <v>18</v>
      </c>
      <c r="H50" s="8">
        <f t="shared" si="4"/>
        <v>203.49999999999997</v>
      </c>
      <c r="I50" s="8">
        <f t="shared" si="5"/>
        <v>50.874999999999993</v>
      </c>
      <c r="J50" s="1">
        <v>18</v>
      </c>
      <c r="K50" s="1">
        <v>25</v>
      </c>
      <c r="M50" s="45"/>
      <c r="N50" s="45"/>
      <c r="O50" s="45"/>
      <c r="P50" s="28"/>
      <c r="Q50" s="28"/>
      <c r="R50" s="25"/>
      <c r="V50" s="3">
        <v>12</v>
      </c>
      <c r="W50" s="3">
        <v>22</v>
      </c>
      <c r="X50" s="3">
        <v>19</v>
      </c>
      <c r="Y50" s="42">
        <v>12.2</v>
      </c>
      <c r="Z50" s="8">
        <f t="shared" si="1"/>
        <v>25</v>
      </c>
      <c r="AA50" s="8">
        <f t="shared" si="2"/>
        <v>704</v>
      </c>
      <c r="AB50" s="8">
        <f t="shared" si="3"/>
        <v>176</v>
      </c>
      <c r="AC50" s="1">
        <v>18</v>
      </c>
      <c r="AD50" s="1">
        <v>25</v>
      </c>
    </row>
    <row r="51" spans="1:30" x14ac:dyDescent="0.25">
      <c r="A51" s="2" t="s">
        <v>6</v>
      </c>
      <c r="B51" s="3">
        <v>2008</v>
      </c>
      <c r="C51" s="3">
        <v>1</v>
      </c>
      <c r="D51" s="3">
        <v>2</v>
      </c>
      <c r="E51" s="3">
        <v>20</v>
      </c>
      <c r="F51" s="42">
        <v>15</v>
      </c>
      <c r="G51" s="8">
        <f t="shared" si="0"/>
        <v>18</v>
      </c>
      <c r="H51" s="8">
        <f t="shared" si="4"/>
        <v>165</v>
      </c>
      <c r="I51" s="8">
        <f t="shared" si="5"/>
        <v>41.25</v>
      </c>
      <c r="J51" s="1">
        <v>18</v>
      </c>
      <c r="K51" s="1">
        <v>25</v>
      </c>
      <c r="M51" s="45"/>
      <c r="N51" s="45"/>
      <c r="O51" s="45"/>
      <c r="P51" s="28"/>
      <c r="Q51" s="28"/>
      <c r="R51" s="25"/>
      <c r="V51" s="3">
        <v>12</v>
      </c>
      <c r="W51" s="3">
        <v>22</v>
      </c>
      <c r="X51" s="3">
        <v>20</v>
      </c>
      <c r="Y51" s="42">
        <v>12.1</v>
      </c>
      <c r="Z51" s="8">
        <f t="shared" si="1"/>
        <v>25</v>
      </c>
      <c r="AA51" s="8">
        <f t="shared" si="2"/>
        <v>709.5</v>
      </c>
      <c r="AB51" s="8">
        <f t="shared" si="3"/>
        <v>177.375</v>
      </c>
      <c r="AC51" s="1">
        <v>18</v>
      </c>
      <c r="AD51" s="1">
        <v>25</v>
      </c>
    </row>
    <row r="52" spans="1:30" x14ac:dyDescent="0.25">
      <c r="A52" s="2" t="s">
        <v>6</v>
      </c>
      <c r="B52" s="3">
        <v>2008</v>
      </c>
      <c r="C52" s="3">
        <v>1</v>
      </c>
      <c r="D52" s="3">
        <v>2</v>
      </c>
      <c r="E52" s="3">
        <v>21</v>
      </c>
      <c r="F52" s="42">
        <v>15.4</v>
      </c>
      <c r="G52" s="8">
        <f t="shared" si="0"/>
        <v>18</v>
      </c>
      <c r="H52" s="8">
        <f t="shared" si="4"/>
        <v>142.99999999999997</v>
      </c>
      <c r="I52" s="8">
        <f t="shared" si="5"/>
        <v>35.749999999999993</v>
      </c>
      <c r="J52" s="1">
        <v>18</v>
      </c>
      <c r="K52" s="1">
        <v>25</v>
      </c>
      <c r="M52" s="45"/>
      <c r="N52" s="45"/>
      <c r="O52" s="45"/>
      <c r="P52" s="28"/>
      <c r="Q52" s="28"/>
      <c r="R52" s="25"/>
      <c r="V52" s="3">
        <v>12</v>
      </c>
      <c r="W52" s="3">
        <v>22</v>
      </c>
      <c r="X52" s="3">
        <v>21</v>
      </c>
      <c r="Y52" s="42">
        <v>12</v>
      </c>
      <c r="Z52" s="8">
        <f t="shared" si="1"/>
        <v>25</v>
      </c>
      <c r="AA52" s="8">
        <f t="shared" si="2"/>
        <v>715</v>
      </c>
      <c r="AB52" s="8">
        <f t="shared" si="3"/>
        <v>178.75</v>
      </c>
      <c r="AC52" s="1">
        <v>18</v>
      </c>
      <c r="AD52" s="1">
        <v>25</v>
      </c>
    </row>
    <row r="53" spans="1:30" x14ac:dyDescent="0.25">
      <c r="A53" s="2" t="s">
        <v>6</v>
      </c>
      <c r="B53" s="3">
        <v>2008</v>
      </c>
      <c r="C53" s="3">
        <v>1</v>
      </c>
      <c r="D53" s="3">
        <v>2</v>
      </c>
      <c r="E53" s="3">
        <v>22</v>
      </c>
      <c r="F53" s="42">
        <v>15.2</v>
      </c>
      <c r="G53" s="8">
        <f t="shared" si="0"/>
        <v>18</v>
      </c>
      <c r="H53" s="8">
        <f t="shared" si="4"/>
        <v>154.00000000000003</v>
      </c>
      <c r="I53" s="8">
        <f t="shared" si="5"/>
        <v>38.500000000000007</v>
      </c>
      <c r="J53" s="1">
        <v>18</v>
      </c>
      <c r="K53" s="1">
        <v>25</v>
      </c>
      <c r="M53" s="45"/>
      <c r="N53" s="45"/>
      <c r="O53" s="45"/>
      <c r="P53" s="28"/>
      <c r="Q53" s="28"/>
      <c r="R53" s="25"/>
      <c r="V53" s="3">
        <v>12</v>
      </c>
      <c r="W53" s="3">
        <v>22</v>
      </c>
      <c r="X53" s="3">
        <v>22</v>
      </c>
      <c r="Y53" s="42">
        <v>11.6</v>
      </c>
      <c r="Z53" s="8">
        <f t="shared" si="1"/>
        <v>25</v>
      </c>
      <c r="AA53" s="8">
        <f t="shared" si="2"/>
        <v>737</v>
      </c>
      <c r="AB53" s="8">
        <f t="shared" si="3"/>
        <v>184.25</v>
      </c>
      <c r="AC53" s="1">
        <v>18</v>
      </c>
      <c r="AD53" s="1">
        <v>25</v>
      </c>
    </row>
    <row r="54" spans="1:30" x14ac:dyDescent="0.25">
      <c r="A54" s="2" t="s">
        <v>6</v>
      </c>
      <c r="B54" s="3">
        <v>2008</v>
      </c>
      <c r="C54" s="3">
        <v>1</v>
      </c>
      <c r="D54" s="3">
        <v>2</v>
      </c>
      <c r="E54" s="3">
        <v>23</v>
      </c>
      <c r="F54" s="42">
        <v>15.1</v>
      </c>
      <c r="G54" s="8">
        <f t="shared" si="0"/>
        <v>18</v>
      </c>
      <c r="H54" s="8">
        <f t="shared" si="4"/>
        <v>159.50000000000003</v>
      </c>
      <c r="I54" s="8">
        <f t="shared" si="5"/>
        <v>39.875000000000007</v>
      </c>
      <c r="J54" s="1">
        <v>18</v>
      </c>
      <c r="K54" s="1">
        <v>25</v>
      </c>
      <c r="M54" s="45"/>
      <c r="N54" s="45"/>
      <c r="O54" s="45"/>
      <c r="P54" s="28"/>
      <c r="Q54" s="28"/>
      <c r="R54" s="25"/>
      <c r="V54" s="3">
        <v>12</v>
      </c>
      <c r="W54" s="3">
        <v>22</v>
      </c>
      <c r="X54" s="3">
        <v>23</v>
      </c>
      <c r="Y54" s="42">
        <v>11.2</v>
      </c>
      <c r="Z54" s="8">
        <f t="shared" si="1"/>
        <v>25</v>
      </c>
      <c r="AA54" s="8">
        <f t="shared" si="2"/>
        <v>759</v>
      </c>
      <c r="AB54" s="8">
        <f t="shared" si="3"/>
        <v>189.75</v>
      </c>
      <c r="AC54" s="1">
        <v>18</v>
      </c>
      <c r="AD54" s="1">
        <v>25</v>
      </c>
    </row>
    <row r="55" spans="1:30" x14ac:dyDescent="0.25">
      <c r="A55" s="2" t="s">
        <v>6</v>
      </c>
      <c r="B55" s="3">
        <v>2008</v>
      </c>
      <c r="C55" s="3">
        <v>1</v>
      </c>
      <c r="D55" s="3">
        <v>3</v>
      </c>
      <c r="E55" s="3">
        <v>0</v>
      </c>
      <c r="F55" s="42">
        <v>14.9</v>
      </c>
      <c r="G55" s="8">
        <f t="shared" si="0"/>
        <v>18</v>
      </c>
      <c r="H55" s="8">
        <f t="shared" si="4"/>
        <v>170.49999999999997</v>
      </c>
      <c r="I55" s="8">
        <f t="shared" si="5"/>
        <v>42.624999999999993</v>
      </c>
      <c r="J55" s="1">
        <v>18</v>
      </c>
      <c r="K55" s="1">
        <v>25</v>
      </c>
      <c r="M55" s="45"/>
      <c r="N55" s="45"/>
      <c r="O55" s="45"/>
      <c r="P55" s="28"/>
      <c r="Q55" s="28"/>
      <c r="R55" s="25"/>
      <c r="V55" s="3">
        <v>12</v>
      </c>
      <c r="W55" s="3">
        <v>23</v>
      </c>
      <c r="X55" s="3">
        <v>0</v>
      </c>
      <c r="Y55" s="42">
        <v>10.7</v>
      </c>
      <c r="Z55" s="8">
        <f t="shared" si="1"/>
        <v>25</v>
      </c>
      <c r="AA55" s="8">
        <f t="shared" si="2"/>
        <v>786.5</v>
      </c>
      <c r="AB55" s="8">
        <f t="shared" si="3"/>
        <v>196.625</v>
      </c>
      <c r="AC55" s="1">
        <v>18</v>
      </c>
      <c r="AD55" s="1">
        <v>25</v>
      </c>
    </row>
    <row r="56" spans="1:30" x14ac:dyDescent="0.25">
      <c r="A56" s="2" t="s">
        <v>6</v>
      </c>
      <c r="B56" s="3">
        <v>2008</v>
      </c>
      <c r="C56" s="3">
        <v>1</v>
      </c>
      <c r="D56" s="3">
        <v>3</v>
      </c>
      <c r="E56" s="3">
        <v>1</v>
      </c>
      <c r="F56" s="42">
        <v>14.7</v>
      </c>
      <c r="G56" s="8">
        <f t="shared" si="0"/>
        <v>18</v>
      </c>
      <c r="H56" s="8">
        <f t="shared" si="4"/>
        <v>181.50000000000003</v>
      </c>
      <c r="I56" s="8">
        <f t="shared" si="5"/>
        <v>45.375000000000007</v>
      </c>
      <c r="J56" s="1">
        <v>18</v>
      </c>
      <c r="K56" s="1">
        <v>25</v>
      </c>
      <c r="M56" s="45"/>
      <c r="N56" s="45"/>
      <c r="O56" s="45"/>
      <c r="P56" s="28"/>
      <c r="Q56" s="28"/>
      <c r="R56" s="25"/>
      <c r="V56" s="3">
        <v>12</v>
      </c>
      <c r="W56" s="3">
        <v>23</v>
      </c>
      <c r="X56" s="3">
        <v>1</v>
      </c>
      <c r="Y56" s="42">
        <v>10.5</v>
      </c>
      <c r="Z56" s="8">
        <f t="shared" si="1"/>
        <v>25</v>
      </c>
      <c r="AA56" s="8">
        <f t="shared" si="2"/>
        <v>797.5</v>
      </c>
      <c r="AB56" s="8">
        <f t="shared" si="3"/>
        <v>199.375</v>
      </c>
      <c r="AC56" s="1">
        <v>18</v>
      </c>
      <c r="AD56" s="1">
        <v>25</v>
      </c>
    </row>
    <row r="57" spans="1:30" x14ac:dyDescent="0.25">
      <c r="A57" s="2" t="s">
        <v>6</v>
      </c>
      <c r="B57" s="3">
        <v>2008</v>
      </c>
      <c r="C57" s="3">
        <v>1</v>
      </c>
      <c r="D57" s="3">
        <v>3</v>
      </c>
      <c r="E57" s="3">
        <v>2</v>
      </c>
      <c r="F57" s="42">
        <v>14.7</v>
      </c>
      <c r="G57" s="8">
        <f t="shared" si="0"/>
        <v>18</v>
      </c>
      <c r="H57" s="8">
        <f t="shared" si="4"/>
        <v>181.50000000000003</v>
      </c>
      <c r="I57" s="8">
        <f t="shared" si="5"/>
        <v>45.375000000000007</v>
      </c>
      <c r="J57" s="1">
        <v>18</v>
      </c>
      <c r="K57" s="1">
        <v>25</v>
      </c>
      <c r="M57" s="45"/>
      <c r="N57" s="45"/>
      <c r="O57" s="45"/>
      <c r="P57" s="28"/>
      <c r="Q57" s="28"/>
      <c r="R57" s="25"/>
      <c r="V57" s="3">
        <v>12</v>
      </c>
      <c r="W57" s="3">
        <v>23</v>
      </c>
      <c r="X57" s="3">
        <v>2</v>
      </c>
      <c r="Y57" s="42">
        <v>10.4</v>
      </c>
      <c r="Z57" s="8">
        <f t="shared" si="1"/>
        <v>25</v>
      </c>
      <c r="AA57" s="8">
        <f t="shared" si="2"/>
        <v>803</v>
      </c>
      <c r="AB57" s="8">
        <f t="shared" si="3"/>
        <v>200.75</v>
      </c>
      <c r="AC57" s="1">
        <v>18</v>
      </c>
      <c r="AD57" s="1">
        <v>25</v>
      </c>
    </row>
    <row r="58" spans="1:30" x14ac:dyDescent="0.25">
      <c r="A58" s="2" t="s">
        <v>6</v>
      </c>
      <c r="B58" s="3">
        <v>2008</v>
      </c>
      <c r="C58" s="3">
        <v>1</v>
      </c>
      <c r="D58" s="3">
        <v>3</v>
      </c>
      <c r="E58" s="3">
        <v>3</v>
      </c>
      <c r="F58" s="42">
        <v>15</v>
      </c>
      <c r="G58" s="8">
        <f t="shared" si="0"/>
        <v>18</v>
      </c>
      <c r="H58" s="8">
        <f t="shared" si="4"/>
        <v>165</v>
      </c>
      <c r="I58" s="8">
        <f t="shared" si="5"/>
        <v>41.25</v>
      </c>
      <c r="J58" s="1">
        <v>18</v>
      </c>
      <c r="K58" s="1">
        <v>25</v>
      </c>
      <c r="M58" s="45"/>
      <c r="N58" s="45"/>
      <c r="O58" s="45"/>
      <c r="P58" s="28"/>
      <c r="Q58" s="28"/>
      <c r="R58" s="25"/>
      <c r="V58" s="3">
        <v>12</v>
      </c>
      <c r="W58" s="3">
        <v>23</v>
      </c>
      <c r="X58" s="3">
        <v>3</v>
      </c>
      <c r="Y58" s="42">
        <v>10.6</v>
      </c>
      <c r="Z58" s="8">
        <f t="shared" si="1"/>
        <v>25</v>
      </c>
      <c r="AA58" s="8">
        <f t="shared" si="2"/>
        <v>792</v>
      </c>
      <c r="AB58" s="8">
        <f t="shared" si="3"/>
        <v>198</v>
      </c>
      <c r="AC58" s="1">
        <v>18</v>
      </c>
      <c r="AD58" s="1">
        <v>25</v>
      </c>
    </row>
    <row r="59" spans="1:30" x14ac:dyDescent="0.25">
      <c r="A59" s="2" t="s">
        <v>6</v>
      </c>
      <c r="B59" s="3">
        <v>2008</v>
      </c>
      <c r="C59" s="3">
        <v>1</v>
      </c>
      <c r="D59" s="3">
        <v>3</v>
      </c>
      <c r="E59" s="3">
        <v>4</v>
      </c>
      <c r="F59" s="42">
        <v>14.6</v>
      </c>
      <c r="G59" s="8">
        <f t="shared" si="0"/>
        <v>18</v>
      </c>
      <c r="H59" s="8">
        <f t="shared" si="4"/>
        <v>187.00000000000003</v>
      </c>
      <c r="I59" s="8">
        <f t="shared" si="5"/>
        <v>46.750000000000007</v>
      </c>
      <c r="J59" s="1">
        <v>18</v>
      </c>
      <c r="K59" s="1">
        <v>25</v>
      </c>
      <c r="M59" s="45"/>
      <c r="N59" s="45"/>
      <c r="O59" s="45"/>
      <c r="P59" s="28"/>
      <c r="Q59" s="28"/>
      <c r="R59" s="25"/>
      <c r="V59" s="3">
        <v>12</v>
      </c>
      <c r="W59" s="3">
        <v>23</v>
      </c>
      <c r="X59" s="3">
        <v>4</v>
      </c>
      <c r="Y59" s="42">
        <v>10.6</v>
      </c>
      <c r="Z59" s="8">
        <f t="shared" si="1"/>
        <v>25</v>
      </c>
      <c r="AA59" s="8">
        <f t="shared" si="2"/>
        <v>792</v>
      </c>
      <c r="AB59" s="8">
        <f t="shared" si="3"/>
        <v>198</v>
      </c>
      <c r="AC59" s="1">
        <v>18</v>
      </c>
      <c r="AD59" s="1">
        <v>25</v>
      </c>
    </row>
    <row r="60" spans="1:30" x14ac:dyDescent="0.25">
      <c r="A60" s="2" t="s">
        <v>6</v>
      </c>
      <c r="B60" s="3">
        <v>2008</v>
      </c>
      <c r="C60" s="3">
        <v>1</v>
      </c>
      <c r="D60" s="3">
        <v>3</v>
      </c>
      <c r="E60" s="3">
        <v>5</v>
      </c>
      <c r="F60" s="42">
        <v>14.9</v>
      </c>
      <c r="G60" s="8">
        <f t="shared" si="0"/>
        <v>18</v>
      </c>
      <c r="H60" s="8">
        <f t="shared" si="4"/>
        <v>170.49999999999997</v>
      </c>
      <c r="I60" s="8">
        <f t="shared" si="5"/>
        <v>42.624999999999993</v>
      </c>
      <c r="J60" s="1">
        <v>18</v>
      </c>
      <c r="K60" s="1">
        <v>25</v>
      </c>
      <c r="M60" s="45"/>
      <c r="N60" s="45"/>
      <c r="O60" s="45"/>
      <c r="P60" s="28"/>
      <c r="Q60" s="28"/>
      <c r="R60" s="25"/>
      <c r="V60" s="3">
        <v>12</v>
      </c>
      <c r="W60" s="3">
        <v>23</v>
      </c>
      <c r="X60" s="3">
        <v>5</v>
      </c>
      <c r="Y60" s="42">
        <v>10.4</v>
      </c>
      <c r="Z60" s="8">
        <f t="shared" si="1"/>
        <v>25</v>
      </c>
      <c r="AA60" s="8">
        <f t="shared" si="2"/>
        <v>803</v>
      </c>
      <c r="AB60" s="8">
        <f t="shared" si="3"/>
        <v>200.75</v>
      </c>
      <c r="AC60" s="1">
        <v>18</v>
      </c>
      <c r="AD60" s="1">
        <v>25</v>
      </c>
    </row>
    <row r="61" spans="1:30" x14ac:dyDescent="0.25">
      <c r="A61" s="2" t="s">
        <v>6</v>
      </c>
      <c r="B61" s="3">
        <v>2008</v>
      </c>
      <c r="C61" s="3">
        <v>1</v>
      </c>
      <c r="D61" s="3">
        <v>3</v>
      </c>
      <c r="E61" s="3">
        <v>6</v>
      </c>
      <c r="F61" s="42">
        <v>15.1</v>
      </c>
      <c r="G61" s="8">
        <f t="shared" si="0"/>
        <v>18</v>
      </c>
      <c r="H61" s="8">
        <f t="shared" si="4"/>
        <v>159.50000000000003</v>
      </c>
      <c r="I61" s="8">
        <f t="shared" si="5"/>
        <v>39.875000000000007</v>
      </c>
      <c r="J61" s="1">
        <v>18</v>
      </c>
      <c r="K61" s="1">
        <v>25</v>
      </c>
      <c r="M61" s="45"/>
      <c r="N61" s="45"/>
      <c r="O61" s="45"/>
      <c r="P61" s="28"/>
      <c r="Q61" s="28"/>
      <c r="R61" s="25"/>
      <c r="V61" s="3">
        <v>12</v>
      </c>
      <c r="W61" s="3">
        <v>23</v>
      </c>
      <c r="X61" s="3">
        <v>6</v>
      </c>
      <c r="Y61" s="42">
        <v>10</v>
      </c>
      <c r="Z61" s="8">
        <f t="shared" si="1"/>
        <v>25</v>
      </c>
      <c r="AA61" s="8">
        <f t="shared" si="2"/>
        <v>825</v>
      </c>
      <c r="AB61" s="8">
        <f t="shared" si="3"/>
        <v>206.25</v>
      </c>
      <c r="AC61" s="1">
        <v>18</v>
      </c>
      <c r="AD61" s="1">
        <v>25</v>
      </c>
    </row>
    <row r="62" spans="1:30" x14ac:dyDescent="0.25">
      <c r="A62" s="2" t="s">
        <v>6</v>
      </c>
      <c r="B62" s="3">
        <v>2008</v>
      </c>
      <c r="C62" s="3">
        <v>1</v>
      </c>
      <c r="D62" s="3">
        <v>3</v>
      </c>
      <c r="E62" s="3">
        <v>7</v>
      </c>
      <c r="F62" s="42">
        <v>15</v>
      </c>
      <c r="G62" s="8">
        <f t="shared" si="0"/>
        <v>18</v>
      </c>
      <c r="H62" s="8">
        <f t="shared" si="4"/>
        <v>165</v>
      </c>
      <c r="I62" s="8">
        <f t="shared" si="5"/>
        <v>41.25</v>
      </c>
      <c r="J62" s="1">
        <v>18</v>
      </c>
      <c r="K62" s="1">
        <v>25</v>
      </c>
      <c r="M62" s="45"/>
      <c r="N62" s="45"/>
      <c r="O62" s="45"/>
      <c r="P62" s="28"/>
      <c r="Q62" s="28"/>
      <c r="R62" s="25"/>
      <c r="V62" s="3">
        <v>12</v>
      </c>
      <c r="W62" s="3">
        <v>23</v>
      </c>
      <c r="X62" s="3">
        <v>7</v>
      </c>
      <c r="Y62" s="42">
        <v>9.6999999999999993</v>
      </c>
      <c r="Z62" s="8">
        <f t="shared" si="1"/>
        <v>25</v>
      </c>
      <c r="AA62" s="8">
        <f t="shared" si="2"/>
        <v>841.5</v>
      </c>
      <c r="AB62" s="8">
        <f t="shared" si="3"/>
        <v>210.375</v>
      </c>
      <c r="AC62" s="1">
        <v>18</v>
      </c>
      <c r="AD62" s="1">
        <v>25</v>
      </c>
    </row>
    <row r="63" spans="1:30" x14ac:dyDescent="0.25">
      <c r="A63" s="2" t="s">
        <v>6</v>
      </c>
      <c r="B63" s="3">
        <v>2008</v>
      </c>
      <c r="C63" s="3">
        <v>1</v>
      </c>
      <c r="D63" s="3">
        <v>3</v>
      </c>
      <c r="E63" s="3">
        <v>8</v>
      </c>
      <c r="F63" s="42">
        <v>14.7</v>
      </c>
      <c r="G63" s="8">
        <f t="shared" si="0"/>
        <v>18</v>
      </c>
      <c r="H63" s="8">
        <f t="shared" si="4"/>
        <v>181.50000000000003</v>
      </c>
      <c r="I63" s="8">
        <f t="shared" si="5"/>
        <v>45.375000000000007</v>
      </c>
      <c r="J63" s="1">
        <v>18</v>
      </c>
      <c r="K63" s="1">
        <v>25</v>
      </c>
      <c r="M63" s="45"/>
      <c r="N63" s="45"/>
      <c r="O63" s="45"/>
      <c r="P63" s="28"/>
      <c r="Q63" s="28"/>
      <c r="R63" s="25"/>
      <c r="V63" s="3">
        <v>12</v>
      </c>
      <c r="W63" s="3">
        <v>23</v>
      </c>
      <c r="X63" s="3">
        <v>8</v>
      </c>
      <c r="Y63" s="42">
        <v>9.6</v>
      </c>
      <c r="Z63" s="8">
        <f t="shared" si="1"/>
        <v>25</v>
      </c>
      <c r="AA63" s="8">
        <f t="shared" si="2"/>
        <v>847</v>
      </c>
      <c r="AB63" s="8">
        <f t="shared" si="3"/>
        <v>211.75</v>
      </c>
      <c r="AC63" s="1">
        <v>18</v>
      </c>
      <c r="AD63" s="1">
        <v>25</v>
      </c>
    </row>
    <row r="64" spans="1:30" x14ac:dyDescent="0.25">
      <c r="A64" s="2" t="s">
        <v>6</v>
      </c>
      <c r="B64" s="3">
        <v>2008</v>
      </c>
      <c r="C64" s="3">
        <v>1</v>
      </c>
      <c r="D64" s="3">
        <v>3</v>
      </c>
      <c r="E64" s="3">
        <v>9</v>
      </c>
      <c r="F64" s="42">
        <v>14.5</v>
      </c>
      <c r="G64" s="8">
        <f t="shared" si="0"/>
        <v>18</v>
      </c>
      <c r="H64" s="8">
        <f t="shared" si="4"/>
        <v>192.5</v>
      </c>
      <c r="I64" s="8">
        <f t="shared" si="5"/>
        <v>48.125</v>
      </c>
      <c r="J64" s="1">
        <v>18</v>
      </c>
      <c r="K64" s="1">
        <v>25</v>
      </c>
      <c r="M64" s="45"/>
      <c r="N64" s="45"/>
      <c r="O64" s="45"/>
      <c r="P64" s="28"/>
      <c r="Q64" s="28"/>
      <c r="R64" s="25"/>
      <c r="V64" s="3">
        <v>12</v>
      </c>
      <c r="W64" s="3">
        <v>23</v>
      </c>
      <c r="X64" s="3">
        <v>9</v>
      </c>
      <c r="Y64" s="42">
        <v>9.4</v>
      </c>
      <c r="Z64" s="8">
        <f t="shared" si="1"/>
        <v>25</v>
      </c>
      <c r="AA64" s="8">
        <f t="shared" si="2"/>
        <v>858</v>
      </c>
      <c r="AB64" s="8">
        <f t="shared" si="3"/>
        <v>214.5</v>
      </c>
      <c r="AC64" s="1">
        <v>18</v>
      </c>
      <c r="AD64" s="1">
        <v>25</v>
      </c>
    </row>
    <row r="65" spans="1:30" x14ac:dyDescent="0.25">
      <c r="A65" s="2" t="s">
        <v>6</v>
      </c>
      <c r="B65" s="3">
        <v>2008</v>
      </c>
      <c r="C65" s="3">
        <v>1</v>
      </c>
      <c r="D65" s="3">
        <v>3</v>
      </c>
      <c r="E65" s="3">
        <v>10</v>
      </c>
      <c r="F65" s="42">
        <v>15.2</v>
      </c>
      <c r="G65" s="8">
        <f t="shared" si="0"/>
        <v>18</v>
      </c>
      <c r="H65" s="8">
        <f t="shared" si="4"/>
        <v>154.00000000000003</v>
      </c>
      <c r="I65" s="8">
        <f t="shared" si="5"/>
        <v>38.500000000000007</v>
      </c>
      <c r="J65" s="1">
        <v>18</v>
      </c>
      <c r="K65" s="1">
        <v>25</v>
      </c>
      <c r="M65" s="45"/>
      <c r="N65" s="45"/>
      <c r="O65" s="45"/>
      <c r="P65" s="28"/>
      <c r="Q65" s="28"/>
      <c r="R65" s="25"/>
      <c r="V65" s="3">
        <v>12</v>
      </c>
      <c r="W65" s="3">
        <v>23</v>
      </c>
      <c r="X65" s="3">
        <v>10</v>
      </c>
      <c r="Y65" s="42">
        <v>9.5</v>
      </c>
      <c r="Z65" s="8">
        <f t="shared" si="1"/>
        <v>25</v>
      </c>
      <c r="AA65" s="8">
        <f t="shared" si="2"/>
        <v>852.5</v>
      </c>
      <c r="AB65" s="8">
        <f t="shared" si="3"/>
        <v>213.125</v>
      </c>
      <c r="AC65" s="1">
        <v>18</v>
      </c>
      <c r="AD65" s="1">
        <v>25</v>
      </c>
    </row>
    <row r="66" spans="1:30" x14ac:dyDescent="0.25">
      <c r="A66" s="2" t="s">
        <v>6</v>
      </c>
      <c r="B66" s="3">
        <v>2008</v>
      </c>
      <c r="C66" s="3">
        <v>1</v>
      </c>
      <c r="D66" s="3">
        <v>3</v>
      </c>
      <c r="E66" s="3">
        <v>11</v>
      </c>
      <c r="F66" s="42">
        <v>16</v>
      </c>
      <c r="G66" s="8">
        <f t="shared" si="0"/>
        <v>18</v>
      </c>
      <c r="H66" s="8">
        <f t="shared" si="4"/>
        <v>110</v>
      </c>
      <c r="I66" s="8">
        <f t="shared" si="5"/>
        <v>27.5</v>
      </c>
      <c r="J66" s="1">
        <v>18</v>
      </c>
      <c r="K66" s="1">
        <v>25</v>
      </c>
      <c r="M66" s="45"/>
      <c r="N66" s="45"/>
      <c r="O66" s="45"/>
      <c r="P66" s="28"/>
      <c r="Q66" s="28"/>
      <c r="R66" s="25"/>
      <c r="V66" s="3">
        <v>12</v>
      </c>
      <c r="W66" s="3">
        <v>23</v>
      </c>
      <c r="X66" s="3">
        <v>11</v>
      </c>
      <c r="Y66" s="42">
        <v>10.199999999999999</v>
      </c>
      <c r="Z66" s="8">
        <f t="shared" si="1"/>
        <v>25</v>
      </c>
      <c r="AA66" s="8">
        <f t="shared" si="2"/>
        <v>814</v>
      </c>
      <c r="AB66" s="8">
        <f t="shared" si="3"/>
        <v>203.5</v>
      </c>
      <c r="AC66" s="1">
        <v>18</v>
      </c>
      <c r="AD66" s="1">
        <v>25</v>
      </c>
    </row>
    <row r="67" spans="1:30" x14ac:dyDescent="0.25">
      <c r="A67" s="2" t="s">
        <v>6</v>
      </c>
      <c r="B67" s="3">
        <v>2008</v>
      </c>
      <c r="C67" s="3">
        <v>1</v>
      </c>
      <c r="D67" s="3">
        <v>3</v>
      </c>
      <c r="E67" s="3">
        <v>12</v>
      </c>
      <c r="F67" s="42">
        <v>14.2</v>
      </c>
      <c r="G67" s="8">
        <f t="shared" si="0"/>
        <v>18</v>
      </c>
      <c r="H67" s="8">
        <f t="shared" si="4"/>
        <v>209.00000000000003</v>
      </c>
      <c r="I67" s="8">
        <f t="shared" si="5"/>
        <v>52.250000000000007</v>
      </c>
      <c r="J67" s="1">
        <v>18</v>
      </c>
      <c r="K67" s="1">
        <v>25</v>
      </c>
      <c r="M67" s="45"/>
      <c r="N67" s="45"/>
      <c r="O67" s="45"/>
      <c r="P67" s="28"/>
      <c r="Q67" s="28"/>
      <c r="R67" s="25"/>
      <c r="V67" s="3">
        <v>12</v>
      </c>
      <c r="W67" s="3">
        <v>23</v>
      </c>
      <c r="X67" s="3">
        <v>12</v>
      </c>
      <c r="Y67" s="42">
        <v>11.4</v>
      </c>
      <c r="Z67" s="8">
        <f t="shared" si="1"/>
        <v>25</v>
      </c>
      <c r="AA67" s="8">
        <f t="shared" si="2"/>
        <v>748</v>
      </c>
      <c r="AB67" s="8">
        <f t="shared" si="3"/>
        <v>187</v>
      </c>
      <c r="AC67" s="1">
        <v>18</v>
      </c>
      <c r="AD67" s="1">
        <v>25</v>
      </c>
    </row>
    <row r="68" spans="1:30" x14ac:dyDescent="0.25">
      <c r="A68" s="2" t="s">
        <v>6</v>
      </c>
      <c r="B68" s="3">
        <v>2008</v>
      </c>
      <c r="C68" s="3">
        <v>1</v>
      </c>
      <c r="D68" s="3">
        <v>3</v>
      </c>
      <c r="E68" s="3">
        <v>13</v>
      </c>
      <c r="F68" s="42">
        <v>14.5</v>
      </c>
      <c r="G68" s="8">
        <f t="shared" si="0"/>
        <v>18</v>
      </c>
      <c r="H68" s="8">
        <f t="shared" si="4"/>
        <v>192.5</v>
      </c>
      <c r="I68" s="8">
        <f t="shared" si="5"/>
        <v>48.125</v>
      </c>
      <c r="J68" s="1">
        <v>18</v>
      </c>
      <c r="K68" s="1">
        <v>25</v>
      </c>
      <c r="M68" s="45"/>
      <c r="N68" s="45"/>
      <c r="O68" s="45"/>
      <c r="P68" s="28"/>
      <c r="Q68" s="28"/>
      <c r="R68" s="25"/>
      <c r="V68" s="3">
        <v>12</v>
      </c>
      <c r="W68" s="3">
        <v>23</v>
      </c>
      <c r="X68" s="3">
        <v>13</v>
      </c>
      <c r="Y68" s="42">
        <v>12.2</v>
      </c>
      <c r="Z68" s="8">
        <f t="shared" si="1"/>
        <v>25</v>
      </c>
      <c r="AA68" s="8">
        <f t="shared" si="2"/>
        <v>704</v>
      </c>
      <c r="AB68" s="8">
        <f t="shared" si="3"/>
        <v>176</v>
      </c>
      <c r="AC68" s="1">
        <v>18</v>
      </c>
      <c r="AD68" s="1">
        <v>25</v>
      </c>
    </row>
    <row r="69" spans="1:30" x14ac:dyDescent="0.25">
      <c r="A69" s="2" t="s">
        <v>6</v>
      </c>
      <c r="B69" s="3">
        <v>2008</v>
      </c>
      <c r="C69" s="3">
        <v>1</v>
      </c>
      <c r="D69" s="3">
        <v>3</v>
      </c>
      <c r="E69" s="3">
        <v>14</v>
      </c>
      <c r="F69" s="42">
        <v>12</v>
      </c>
      <c r="G69" s="8">
        <f t="shared" si="0"/>
        <v>18</v>
      </c>
      <c r="H69" s="8">
        <f t="shared" si="4"/>
        <v>330</v>
      </c>
      <c r="I69" s="8">
        <f t="shared" si="5"/>
        <v>82.5</v>
      </c>
      <c r="J69" s="1">
        <v>18</v>
      </c>
      <c r="K69" s="1">
        <v>25</v>
      </c>
      <c r="M69" s="45"/>
      <c r="N69" s="45"/>
      <c r="O69" s="45"/>
      <c r="P69" s="28"/>
      <c r="Q69" s="28"/>
      <c r="R69" s="25"/>
      <c r="V69" s="3">
        <v>12</v>
      </c>
      <c r="W69" s="3">
        <v>23</v>
      </c>
      <c r="X69" s="3">
        <v>14</v>
      </c>
      <c r="Y69" s="42">
        <v>13.1</v>
      </c>
      <c r="Z69" s="8">
        <f t="shared" si="1"/>
        <v>25</v>
      </c>
      <c r="AA69" s="8">
        <f t="shared" si="2"/>
        <v>654.5</v>
      </c>
      <c r="AB69" s="8">
        <f t="shared" si="3"/>
        <v>163.625</v>
      </c>
      <c r="AC69" s="1">
        <v>18</v>
      </c>
      <c r="AD69" s="1">
        <v>25</v>
      </c>
    </row>
    <row r="70" spans="1:30" x14ac:dyDescent="0.25">
      <c r="A70" s="2" t="s">
        <v>6</v>
      </c>
      <c r="B70" s="3">
        <v>2008</v>
      </c>
      <c r="C70" s="3">
        <v>1</v>
      </c>
      <c r="D70" s="3">
        <v>3</v>
      </c>
      <c r="E70" s="3">
        <v>15</v>
      </c>
      <c r="F70" s="42">
        <v>12</v>
      </c>
      <c r="G70" s="8">
        <f t="shared" si="0"/>
        <v>18</v>
      </c>
      <c r="H70" s="8">
        <f t="shared" si="4"/>
        <v>330</v>
      </c>
      <c r="I70" s="8">
        <f t="shared" si="5"/>
        <v>82.5</v>
      </c>
      <c r="J70" s="1">
        <v>18</v>
      </c>
      <c r="K70" s="1">
        <v>25</v>
      </c>
      <c r="M70" s="45"/>
      <c r="N70" s="45"/>
      <c r="O70" s="45"/>
      <c r="P70" s="28"/>
      <c r="Q70" s="28"/>
      <c r="R70" s="25"/>
      <c r="V70" s="3">
        <v>12</v>
      </c>
      <c r="W70" s="3">
        <v>23</v>
      </c>
      <c r="X70" s="3">
        <v>15</v>
      </c>
      <c r="Y70" s="42">
        <v>13.8</v>
      </c>
      <c r="Z70" s="8">
        <f t="shared" si="1"/>
        <v>25</v>
      </c>
      <c r="AA70" s="8">
        <f t="shared" si="2"/>
        <v>616</v>
      </c>
      <c r="AB70" s="8">
        <f t="shared" si="3"/>
        <v>154</v>
      </c>
      <c r="AC70" s="1">
        <v>18</v>
      </c>
      <c r="AD70" s="1">
        <v>25</v>
      </c>
    </row>
    <row r="71" spans="1:30" x14ac:dyDescent="0.25">
      <c r="A71" s="2" t="s">
        <v>6</v>
      </c>
      <c r="B71" s="3">
        <v>2008</v>
      </c>
      <c r="C71" s="3">
        <v>1</v>
      </c>
      <c r="D71" s="3">
        <v>3</v>
      </c>
      <c r="E71" s="3">
        <v>16</v>
      </c>
      <c r="F71" s="42">
        <v>11.6</v>
      </c>
      <c r="G71" s="8">
        <f t="shared" ref="G71:G134" si="6">IF(A71="Inverno", $G$3, $G$2)</f>
        <v>18</v>
      </c>
      <c r="H71" s="8">
        <f t="shared" si="4"/>
        <v>352</v>
      </c>
      <c r="I71" s="8">
        <f t="shared" si="5"/>
        <v>88</v>
      </c>
      <c r="J71" s="1">
        <v>18</v>
      </c>
      <c r="K71" s="1">
        <v>25</v>
      </c>
      <c r="M71" s="45"/>
      <c r="N71" s="45"/>
      <c r="O71" s="45"/>
      <c r="P71" s="28"/>
      <c r="Q71" s="28"/>
      <c r="R71" s="25"/>
      <c r="V71" s="3">
        <v>12</v>
      </c>
      <c r="W71" s="3">
        <v>23</v>
      </c>
      <c r="X71" s="3">
        <v>16</v>
      </c>
      <c r="Y71" s="42">
        <v>14</v>
      </c>
      <c r="Z71" s="8">
        <f t="shared" ref="Z71:Z134" si="7">IF(T71="Inverno", $G$3, $G$2)</f>
        <v>25</v>
      </c>
      <c r="AA71" s="8">
        <f t="shared" ref="AA71:AA134" si="8">IF(Y71&gt;Z71,0,$D$3*(Z71-Y71)/$D$4)</f>
        <v>605</v>
      </c>
      <c r="AB71" s="8">
        <f t="shared" ref="AB71:AB134" si="9">AA71/$G$4</f>
        <v>151.25</v>
      </c>
      <c r="AC71" s="1">
        <v>18</v>
      </c>
      <c r="AD71" s="1">
        <v>25</v>
      </c>
    </row>
    <row r="72" spans="1:30" x14ac:dyDescent="0.25">
      <c r="A72" s="2" t="s">
        <v>6</v>
      </c>
      <c r="B72" s="3">
        <v>2008</v>
      </c>
      <c r="C72" s="3">
        <v>1</v>
      </c>
      <c r="D72" s="3">
        <v>3</v>
      </c>
      <c r="E72" s="3">
        <v>17</v>
      </c>
      <c r="F72" s="42">
        <v>11.3</v>
      </c>
      <c r="G72" s="8">
        <f t="shared" si="6"/>
        <v>18</v>
      </c>
      <c r="H72" s="8">
        <f t="shared" ref="H72:H135" si="10">IF(F72&gt;G72,0,$D$3*(G72-F72)/$D$4)</f>
        <v>368.49999999999994</v>
      </c>
      <c r="I72" s="8">
        <f t="shared" ref="I72:I135" si="11">H72/$G$4</f>
        <v>92.124999999999986</v>
      </c>
      <c r="J72" s="1">
        <v>18</v>
      </c>
      <c r="K72" s="1">
        <v>25</v>
      </c>
      <c r="M72" s="45"/>
      <c r="N72" s="45"/>
      <c r="O72" s="45"/>
      <c r="P72" s="28"/>
      <c r="Q72" s="28"/>
      <c r="R72" s="25"/>
      <c r="V72" s="3">
        <v>12</v>
      </c>
      <c r="W72" s="3">
        <v>23</v>
      </c>
      <c r="X72" s="3">
        <v>17</v>
      </c>
      <c r="Y72" s="42">
        <v>13.7</v>
      </c>
      <c r="Z72" s="8">
        <f t="shared" si="7"/>
        <v>25</v>
      </c>
      <c r="AA72" s="8">
        <f t="shared" si="8"/>
        <v>621.5</v>
      </c>
      <c r="AB72" s="8">
        <f t="shared" si="9"/>
        <v>155.375</v>
      </c>
      <c r="AC72" s="1">
        <v>18</v>
      </c>
      <c r="AD72" s="1">
        <v>25</v>
      </c>
    </row>
    <row r="73" spans="1:30" x14ac:dyDescent="0.25">
      <c r="A73" s="2" t="s">
        <v>6</v>
      </c>
      <c r="B73" s="3">
        <v>2008</v>
      </c>
      <c r="C73" s="3">
        <v>1</v>
      </c>
      <c r="D73" s="3">
        <v>3</v>
      </c>
      <c r="E73" s="3">
        <v>18</v>
      </c>
      <c r="F73" s="42">
        <v>11.1</v>
      </c>
      <c r="G73" s="8">
        <f t="shared" si="6"/>
        <v>18</v>
      </c>
      <c r="H73" s="8">
        <f t="shared" si="10"/>
        <v>379.5</v>
      </c>
      <c r="I73" s="8">
        <f t="shared" si="11"/>
        <v>94.875</v>
      </c>
      <c r="J73" s="1">
        <v>18</v>
      </c>
      <c r="K73" s="1">
        <v>25</v>
      </c>
      <c r="M73" s="45"/>
      <c r="N73" s="45"/>
      <c r="O73" s="45"/>
      <c r="P73" s="28"/>
      <c r="Q73" s="28"/>
      <c r="R73" s="25"/>
      <c r="V73" s="3">
        <v>12</v>
      </c>
      <c r="W73" s="3">
        <v>23</v>
      </c>
      <c r="X73" s="3">
        <v>18</v>
      </c>
      <c r="Y73" s="42">
        <v>13.2</v>
      </c>
      <c r="Z73" s="8">
        <f t="shared" si="7"/>
        <v>25</v>
      </c>
      <c r="AA73" s="8">
        <f t="shared" si="8"/>
        <v>649</v>
      </c>
      <c r="AB73" s="8">
        <f t="shared" si="9"/>
        <v>162.25</v>
      </c>
      <c r="AC73" s="1">
        <v>18</v>
      </c>
      <c r="AD73" s="1">
        <v>25</v>
      </c>
    </row>
    <row r="74" spans="1:30" x14ac:dyDescent="0.25">
      <c r="A74" s="2" t="s">
        <v>6</v>
      </c>
      <c r="B74" s="3">
        <v>2008</v>
      </c>
      <c r="C74" s="3">
        <v>1</v>
      </c>
      <c r="D74" s="3">
        <v>3</v>
      </c>
      <c r="E74" s="3">
        <v>19</v>
      </c>
      <c r="F74" s="42">
        <v>11.9</v>
      </c>
      <c r="G74" s="8">
        <f t="shared" si="6"/>
        <v>18</v>
      </c>
      <c r="H74" s="8">
        <f t="shared" si="10"/>
        <v>335.5</v>
      </c>
      <c r="I74" s="8">
        <f t="shared" si="11"/>
        <v>83.875</v>
      </c>
      <c r="J74" s="1">
        <v>18</v>
      </c>
      <c r="K74" s="1">
        <v>25</v>
      </c>
      <c r="M74" s="45"/>
      <c r="N74" s="45"/>
      <c r="O74" s="45"/>
      <c r="P74" s="28"/>
      <c r="Q74" s="28"/>
      <c r="R74" s="25"/>
      <c r="V74" s="3">
        <v>12</v>
      </c>
      <c r="W74" s="3">
        <v>23</v>
      </c>
      <c r="X74" s="3">
        <v>19</v>
      </c>
      <c r="Y74" s="42">
        <v>12.6</v>
      </c>
      <c r="Z74" s="8">
        <f t="shared" si="7"/>
        <v>25</v>
      </c>
      <c r="AA74" s="8">
        <f t="shared" si="8"/>
        <v>682</v>
      </c>
      <c r="AB74" s="8">
        <f t="shared" si="9"/>
        <v>170.5</v>
      </c>
      <c r="AC74" s="1">
        <v>18</v>
      </c>
      <c r="AD74" s="1">
        <v>25</v>
      </c>
    </row>
    <row r="75" spans="1:30" x14ac:dyDescent="0.25">
      <c r="A75" s="2" t="s">
        <v>6</v>
      </c>
      <c r="B75" s="3">
        <v>2008</v>
      </c>
      <c r="C75" s="3">
        <v>1</v>
      </c>
      <c r="D75" s="3">
        <v>3</v>
      </c>
      <c r="E75" s="3">
        <v>20</v>
      </c>
      <c r="F75" s="42">
        <v>12.5</v>
      </c>
      <c r="G75" s="8">
        <f t="shared" si="6"/>
        <v>18</v>
      </c>
      <c r="H75" s="8">
        <f t="shared" si="10"/>
        <v>302.5</v>
      </c>
      <c r="I75" s="8">
        <f t="shared" si="11"/>
        <v>75.625</v>
      </c>
      <c r="J75" s="1">
        <v>18</v>
      </c>
      <c r="K75" s="1">
        <v>25</v>
      </c>
      <c r="M75" s="45"/>
      <c r="N75" s="45"/>
      <c r="O75" s="45"/>
      <c r="P75" s="28"/>
      <c r="Q75" s="28"/>
      <c r="R75" s="25"/>
      <c r="V75" s="3">
        <v>12</v>
      </c>
      <c r="W75" s="3">
        <v>23</v>
      </c>
      <c r="X75" s="3">
        <v>20</v>
      </c>
      <c r="Y75" s="42">
        <v>12.3</v>
      </c>
      <c r="Z75" s="8">
        <f t="shared" si="7"/>
        <v>25</v>
      </c>
      <c r="AA75" s="8">
        <f t="shared" si="8"/>
        <v>698.5</v>
      </c>
      <c r="AB75" s="8">
        <f t="shared" si="9"/>
        <v>174.625</v>
      </c>
      <c r="AC75" s="1">
        <v>18</v>
      </c>
      <c r="AD75" s="1">
        <v>25</v>
      </c>
    </row>
    <row r="76" spans="1:30" x14ac:dyDescent="0.25">
      <c r="A76" s="2" t="s">
        <v>6</v>
      </c>
      <c r="B76" s="3">
        <v>2008</v>
      </c>
      <c r="C76" s="3">
        <v>1</v>
      </c>
      <c r="D76" s="3">
        <v>3</v>
      </c>
      <c r="E76" s="3">
        <v>21</v>
      </c>
      <c r="F76" s="42">
        <v>13.2</v>
      </c>
      <c r="G76" s="8">
        <f t="shared" si="6"/>
        <v>18</v>
      </c>
      <c r="H76" s="8">
        <f t="shared" si="10"/>
        <v>264.00000000000006</v>
      </c>
      <c r="I76" s="8">
        <f t="shared" si="11"/>
        <v>66.000000000000014</v>
      </c>
      <c r="J76" s="1">
        <v>18</v>
      </c>
      <c r="K76" s="1">
        <v>25</v>
      </c>
      <c r="M76" s="45"/>
      <c r="N76" s="45"/>
      <c r="O76" s="45"/>
      <c r="P76" s="28"/>
      <c r="Q76" s="28"/>
      <c r="R76" s="25"/>
      <c r="V76" s="3">
        <v>12</v>
      </c>
      <c r="W76" s="3">
        <v>23</v>
      </c>
      <c r="X76" s="3">
        <v>21</v>
      </c>
      <c r="Y76" s="42">
        <v>11.7</v>
      </c>
      <c r="Z76" s="8">
        <f t="shared" si="7"/>
        <v>25</v>
      </c>
      <c r="AA76" s="8">
        <f t="shared" si="8"/>
        <v>731.5</v>
      </c>
      <c r="AB76" s="8">
        <f t="shared" si="9"/>
        <v>182.875</v>
      </c>
      <c r="AC76" s="1">
        <v>18</v>
      </c>
      <c r="AD76" s="1">
        <v>25</v>
      </c>
    </row>
    <row r="77" spans="1:30" x14ac:dyDescent="0.25">
      <c r="A77" s="2" t="s">
        <v>6</v>
      </c>
      <c r="B77" s="3">
        <v>2008</v>
      </c>
      <c r="C77" s="3">
        <v>1</v>
      </c>
      <c r="D77" s="3">
        <v>3</v>
      </c>
      <c r="E77" s="3">
        <v>22</v>
      </c>
      <c r="F77" s="42">
        <v>13.6</v>
      </c>
      <c r="G77" s="8">
        <f t="shared" si="6"/>
        <v>18</v>
      </c>
      <c r="H77" s="8">
        <f t="shared" si="10"/>
        <v>242.00000000000003</v>
      </c>
      <c r="I77" s="8">
        <f t="shared" si="11"/>
        <v>60.500000000000007</v>
      </c>
      <c r="J77" s="1">
        <v>18</v>
      </c>
      <c r="K77" s="1">
        <v>25</v>
      </c>
      <c r="M77" s="45"/>
      <c r="N77" s="45"/>
      <c r="O77" s="45"/>
      <c r="P77" s="28"/>
      <c r="Q77" s="28"/>
      <c r="R77" s="25"/>
      <c r="V77" s="3">
        <v>12</v>
      </c>
      <c r="W77" s="3">
        <v>23</v>
      </c>
      <c r="X77" s="3">
        <v>22</v>
      </c>
      <c r="Y77" s="42">
        <v>10.4</v>
      </c>
      <c r="Z77" s="8">
        <f t="shared" si="7"/>
        <v>25</v>
      </c>
      <c r="AA77" s="8">
        <f t="shared" si="8"/>
        <v>803</v>
      </c>
      <c r="AB77" s="8">
        <f t="shared" si="9"/>
        <v>200.75</v>
      </c>
      <c r="AC77" s="1">
        <v>18</v>
      </c>
      <c r="AD77" s="1">
        <v>25</v>
      </c>
    </row>
    <row r="78" spans="1:30" x14ac:dyDescent="0.25">
      <c r="A78" s="2" t="s">
        <v>6</v>
      </c>
      <c r="B78" s="3">
        <v>2008</v>
      </c>
      <c r="C78" s="3">
        <v>1</v>
      </c>
      <c r="D78" s="3">
        <v>3</v>
      </c>
      <c r="E78" s="3">
        <v>23</v>
      </c>
      <c r="F78" s="42">
        <v>9.9</v>
      </c>
      <c r="G78" s="8">
        <f t="shared" si="6"/>
        <v>18</v>
      </c>
      <c r="H78" s="8">
        <f t="shared" si="10"/>
        <v>445.5</v>
      </c>
      <c r="I78" s="8">
        <f t="shared" si="11"/>
        <v>111.375</v>
      </c>
      <c r="J78" s="1">
        <v>18</v>
      </c>
      <c r="K78" s="1">
        <v>25</v>
      </c>
      <c r="M78" s="45"/>
      <c r="N78" s="45"/>
      <c r="O78" s="45"/>
      <c r="P78" s="28"/>
      <c r="Q78" s="28"/>
      <c r="R78" s="25"/>
      <c r="V78" s="3">
        <v>12</v>
      </c>
      <c r="W78" s="3">
        <v>23</v>
      </c>
      <c r="X78" s="3">
        <v>23</v>
      </c>
      <c r="Y78" s="42">
        <v>10.1</v>
      </c>
      <c r="Z78" s="8">
        <f t="shared" si="7"/>
        <v>25</v>
      </c>
      <c r="AA78" s="8">
        <f t="shared" si="8"/>
        <v>819.5</v>
      </c>
      <c r="AB78" s="8">
        <f t="shared" si="9"/>
        <v>204.875</v>
      </c>
      <c r="AC78" s="1">
        <v>18</v>
      </c>
      <c r="AD78" s="1">
        <v>25</v>
      </c>
    </row>
    <row r="79" spans="1:30" x14ac:dyDescent="0.25">
      <c r="A79" s="2" t="s">
        <v>6</v>
      </c>
      <c r="B79" s="3">
        <v>2008</v>
      </c>
      <c r="C79" s="3">
        <v>1</v>
      </c>
      <c r="D79" s="3">
        <v>4</v>
      </c>
      <c r="E79" s="3">
        <v>0</v>
      </c>
      <c r="F79" s="42">
        <v>10</v>
      </c>
      <c r="G79" s="8">
        <f t="shared" si="6"/>
        <v>18</v>
      </c>
      <c r="H79" s="8">
        <f t="shared" si="10"/>
        <v>440</v>
      </c>
      <c r="I79" s="8">
        <f t="shared" si="11"/>
        <v>110</v>
      </c>
      <c r="J79" s="1">
        <v>18</v>
      </c>
      <c r="K79" s="1">
        <v>25</v>
      </c>
      <c r="M79" s="45"/>
      <c r="N79" s="45"/>
      <c r="O79" s="45"/>
      <c r="P79" s="28"/>
      <c r="Q79" s="28"/>
      <c r="R79" s="25"/>
      <c r="V79" s="3">
        <v>12</v>
      </c>
      <c r="W79" s="3">
        <v>24</v>
      </c>
      <c r="X79" s="3">
        <v>0</v>
      </c>
      <c r="Y79" s="42">
        <v>9.6</v>
      </c>
      <c r="Z79" s="8">
        <f t="shared" si="7"/>
        <v>25</v>
      </c>
      <c r="AA79" s="8">
        <f t="shared" si="8"/>
        <v>847</v>
      </c>
      <c r="AB79" s="8">
        <f t="shared" si="9"/>
        <v>211.75</v>
      </c>
      <c r="AC79" s="1">
        <v>18</v>
      </c>
      <c r="AD79" s="1">
        <v>25</v>
      </c>
    </row>
    <row r="80" spans="1:30" x14ac:dyDescent="0.25">
      <c r="A80" s="2" t="s">
        <v>6</v>
      </c>
      <c r="B80" s="3">
        <v>2008</v>
      </c>
      <c r="C80" s="3">
        <v>1</v>
      </c>
      <c r="D80" s="3">
        <v>4</v>
      </c>
      <c r="E80" s="3">
        <v>1</v>
      </c>
      <c r="F80" s="42">
        <v>10.5</v>
      </c>
      <c r="G80" s="8">
        <f t="shared" si="6"/>
        <v>18</v>
      </c>
      <c r="H80" s="8">
        <f t="shared" si="10"/>
        <v>412.5</v>
      </c>
      <c r="I80" s="8">
        <f t="shared" si="11"/>
        <v>103.125</v>
      </c>
      <c r="J80" s="1">
        <v>18</v>
      </c>
      <c r="K80" s="1">
        <v>25</v>
      </c>
      <c r="M80" s="45"/>
      <c r="N80" s="45"/>
      <c r="O80" s="45"/>
      <c r="P80" s="28"/>
      <c r="Q80" s="28"/>
      <c r="R80" s="25"/>
      <c r="V80" s="3">
        <v>12</v>
      </c>
      <c r="W80" s="3">
        <v>24</v>
      </c>
      <c r="X80" s="3">
        <v>1</v>
      </c>
      <c r="Y80" s="42">
        <v>9.3000000000000007</v>
      </c>
      <c r="Z80" s="8">
        <f t="shared" si="7"/>
        <v>25</v>
      </c>
      <c r="AA80" s="8">
        <f t="shared" si="8"/>
        <v>863.5</v>
      </c>
      <c r="AB80" s="8">
        <f t="shared" si="9"/>
        <v>215.875</v>
      </c>
      <c r="AC80" s="1">
        <v>18</v>
      </c>
      <c r="AD80" s="1">
        <v>25</v>
      </c>
    </row>
    <row r="81" spans="1:30" x14ac:dyDescent="0.25">
      <c r="A81" s="2" t="s">
        <v>6</v>
      </c>
      <c r="B81" s="3">
        <v>2008</v>
      </c>
      <c r="C81" s="3">
        <v>1</v>
      </c>
      <c r="D81" s="3">
        <v>4</v>
      </c>
      <c r="E81" s="3">
        <v>2</v>
      </c>
      <c r="F81" s="42">
        <v>10.8</v>
      </c>
      <c r="G81" s="8">
        <f t="shared" si="6"/>
        <v>18</v>
      </c>
      <c r="H81" s="8">
        <f t="shared" si="10"/>
        <v>395.99999999999994</v>
      </c>
      <c r="I81" s="8">
        <f t="shared" si="11"/>
        <v>98.999999999999986</v>
      </c>
      <c r="J81" s="1">
        <v>18</v>
      </c>
      <c r="K81" s="1">
        <v>25</v>
      </c>
      <c r="M81" s="45"/>
      <c r="N81" s="45"/>
      <c r="O81" s="45"/>
      <c r="P81" s="28"/>
      <c r="Q81" s="28"/>
      <c r="R81" s="25"/>
      <c r="V81" s="3">
        <v>12</v>
      </c>
      <c r="W81" s="3">
        <v>24</v>
      </c>
      <c r="X81" s="3">
        <v>2</v>
      </c>
      <c r="Y81" s="42">
        <v>9</v>
      </c>
      <c r="Z81" s="8">
        <f t="shared" si="7"/>
        <v>25</v>
      </c>
      <c r="AA81" s="8">
        <f t="shared" si="8"/>
        <v>880</v>
      </c>
      <c r="AB81" s="8">
        <f t="shared" si="9"/>
        <v>220</v>
      </c>
      <c r="AC81" s="1">
        <v>18</v>
      </c>
      <c r="AD81" s="1">
        <v>25</v>
      </c>
    </row>
    <row r="82" spans="1:30" x14ac:dyDescent="0.25">
      <c r="A82" s="2" t="s">
        <v>6</v>
      </c>
      <c r="B82" s="3">
        <v>2008</v>
      </c>
      <c r="C82" s="3">
        <v>1</v>
      </c>
      <c r="D82" s="3">
        <v>4</v>
      </c>
      <c r="E82" s="3">
        <v>3</v>
      </c>
      <c r="F82" s="42">
        <v>10.6</v>
      </c>
      <c r="G82" s="8">
        <f t="shared" si="6"/>
        <v>18</v>
      </c>
      <c r="H82" s="8">
        <f t="shared" si="10"/>
        <v>407</v>
      </c>
      <c r="I82" s="8">
        <f t="shared" si="11"/>
        <v>101.75</v>
      </c>
      <c r="J82" s="1">
        <v>18</v>
      </c>
      <c r="K82" s="1">
        <v>25</v>
      </c>
      <c r="M82" s="45"/>
      <c r="N82" s="45"/>
      <c r="O82" s="45"/>
      <c r="P82" s="28"/>
      <c r="Q82" s="28"/>
      <c r="R82" s="25"/>
      <c r="V82" s="3">
        <v>12</v>
      </c>
      <c r="W82" s="3">
        <v>24</v>
      </c>
      <c r="X82" s="3">
        <v>3</v>
      </c>
      <c r="Y82" s="42">
        <v>8.6999999999999993</v>
      </c>
      <c r="Z82" s="8">
        <f t="shared" si="7"/>
        <v>25</v>
      </c>
      <c r="AA82" s="8">
        <f t="shared" si="8"/>
        <v>896.5</v>
      </c>
      <c r="AB82" s="8">
        <f t="shared" si="9"/>
        <v>224.125</v>
      </c>
      <c r="AC82" s="1">
        <v>18</v>
      </c>
      <c r="AD82" s="1">
        <v>25</v>
      </c>
    </row>
    <row r="83" spans="1:30" x14ac:dyDescent="0.25">
      <c r="A83" s="2" t="s">
        <v>6</v>
      </c>
      <c r="B83" s="3">
        <v>2008</v>
      </c>
      <c r="C83" s="3">
        <v>1</v>
      </c>
      <c r="D83" s="3">
        <v>4</v>
      </c>
      <c r="E83" s="3">
        <v>4</v>
      </c>
      <c r="F83" s="42">
        <v>10.7</v>
      </c>
      <c r="G83" s="8">
        <f t="shared" si="6"/>
        <v>18</v>
      </c>
      <c r="H83" s="8">
        <f t="shared" si="10"/>
        <v>401.50000000000006</v>
      </c>
      <c r="I83" s="8">
        <f t="shared" si="11"/>
        <v>100.37500000000001</v>
      </c>
      <c r="J83" s="1">
        <v>18</v>
      </c>
      <c r="K83" s="1">
        <v>25</v>
      </c>
      <c r="M83" s="45"/>
      <c r="N83" s="45"/>
      <c r="O83" s="45"/>
      <c r="P83" s="28"/>
      <c r="Q83" s="28"/>
      <c r="R83" s="25"/>
      <c r="V83" s="3">
        <v>12</v>
      </c>
      <c r="W83" s="3">
        <v>24</v>
      </c>
      <c r="X83" s="3">
        <v>4</v>
      </c>
      <c r="Y83" s="42">
        <v>8.6</v>
      </c>
      <c r="Z83" s="8">
        <f t="shared" si="7"/>
        <v>25</v>
      </c>
      <c r="AA83" s="8">
        <f t="shared" si="8"/>
        <v>901.99999999999989</v>
      </c>
      <c r="AB83" s="8">
        <f t="shared" si="9"/>
        <v>225.49999999999997</v>
      </c>
      <c r="AC83" s="1">
        <v>18</v>
      </c>
      <c r="AD83" s="1">
        <v>25</v>
      </c>
    </row>
    <row r="84" spans="1:30" x14ac:dyDescent="0.25">
      <c r="A84" s="2" t="s">
        <v>6</v>
      </c>
      <c r="B84" s="3">
        <v>2008</v>
      </c>
      <c r="C84" s="3">
        <v>1</v>
      </c>
      <c r="D84" s="3">
        <v>4</v>
      </c>
      <c r="E84" s="3">
        <v>5</v>
      </c>
      <c r="F84" s="42">
        <v>10.8</v>
      </c>
      <c r="G84" s="8">
        <f t="shared" si="6"/>
        <v>18</v>
      </c>
      <c r="H84" s="8">
        <f t="shared" si="10"/>
        <v>395.99999999999994</v>
      </c>
      <c r="I84" s="8">
        <f t="shared" si="11"/>
        <v>98.999999999999986</v>
      </c>
      <c r="J84" s="1">
        <v>18</v>
      </c>
      <c r="K84" s="1">
        <v>25</v>
      </c>
      <c r="M84" s="45"/>
      <c r="N84" s="45"/>
      <c r="O84" s="45"/>
      <c r="P84" s="28"/>
      <c r="Q84" s="28"/>
      <c r="R84" s="25"/>
      <c r="V84" s="3">
        <v>12</v>
      </c>
      <c r="W84" s="3">
        <v>24</v>
      </c>
      <c r="X84" s="3">
        <v>5</v>
      </c>
      <c r="Y84" s="42">
        <v>8.6999999999999993</v>
      </c>
      <c r="Z84" s="8">
        <f t="shared" si="7"/>
        <v>25</v>
      </c>
      <c r="AA84" s="8">
        <f t="shared" si="8"/>
        <v>896.5</v>
      </c>
      <c r="AB84" s="8">
        <f t="shared" si="9"/>
        <v>224.125</v>
      </c>
      <c r="AC84" s="1">
        <v>18</v>
      </c>
      <c r="AD84" s="1">
        <v>25</v>
      </c>
    </row>
    <row r="85" spans="1:30" x14ac:dyDescent="0.25">
      <c r="A85" s="2" t="s">
        <v>6</v>
      </c>
      <c r="B85" s="3">
        <v>2008</v>
      </c>
      <c r="C85" s="3">
        <v>1</v>
      </c>
      <c r="D85" s="3">
        <v>4</v>
      </c>
      <c r="E85" s="3">
        <v>6</v>
      </c>
      <c r="F85" s="42">
        <v>10.9</v>
      </c>
      <c r="G85" s="8">
        <f t="shared" si="6"/>
        <v>18</v>
      </c>
      <c r="H85" s="8">
        <f t="shared" si="10"/>
        <v>390.5</v>
      </c>
      <c r="I85" s="8">
        <f t="shared" si="11"/>
        <v>97.625</v>
      </c>
      <c r="J85" s="1">
        <v>18</v>
      </c>
      <c r="K85" s="1">
        <v>25</v>
      </c>
      <c r="M85" s="45"/>
      <c r="N85" s="45"/>
      <c r="O85" s="45"/>
      <c r="P85" s="28"/>
      <c r="Q85" s="28"/>
      <c r="R85" s="25"/>
      <c r="V85" s="3">
        <v>12</v>
      </c>
      <c r="W85" s="3">
        <v>24</v>
      </c>
      <c r="X85" s="3">
        <v>6</v>
      </c>
      <c r="Y85" s="42">
        <v>8.6999999999999993</v>
      </c>
      <c r="Z85" s="8">
        <f t="shared" si="7"/>
        <v>25</v>
      </c>
      <c r="AA85" s="8">
        <f t="shared" si="8"/>
        <v>896.5</v>
      </c>
      <c r="AB85" s="8">
        <f t="shared" si="9"/>
        <v>224.125</v>
      </c>
      <c r="AC85" s="1">
        <v>18</v>
      </c>
      <c r="AD85" s="1">
        <v>25</v>
      </c>
    </row>
    <row r="86" spans="1:30" x14ac:dyDescent="0.25">
      <c r="A86" s="2" t="s">
        <v>6</v>
      </c>
      <c r="B86" s="3">
        <v>2008</v>
      </c>
      <c r="C86" s="3">
        <v>1</v>
      </c>
      <c r="D86" s="3">
        <v>4</v>
      </c>
      <c r="E86" s="3">
        <v>7</v>
      </c>
      <c r="F86" s="42">
        <v>11.3</v>
      </c>
      <c r="G86" s="8">
        <f t="shared" si="6"/>
        <v>18</v>
      </c>
      <c r="H86" s="8">
        <f t="shared" si="10"/>
        <v>368.49999999999994</v>
      </c>
      <c r="I86" s="8">
        <f t="shared" si="11"/>
        <v>92.124999999999986</v>
      </c>
      <c r="J86" s="1">
        <v>18</v>
      </c>
      <c r="K86" s="1">
        <v>25</v>
      </c>
      <c r="M86" s="45"/>
      <c r="N86" s="45"/>
      <c r="O86" s="45"/>
      <c r="P86" s="28"/>
      <c r="Q86" s="28"/>
      <c r="R86" s="25"/>
      <c r="V86" s="3">
        <v>12</v>
      </c>
      <c r="W86" s="3">
        <v>24</v>
      </c>
      <c r="X86" s="3">
        <v>7</v>
      </c>
      <c r="Y86" s="42">
        <v>8.5</v>
      </c>
      <c r="Z86" s="8">
        <f t="shared" si="7"/>
        <v>25</v>
      </c>
      <c r="AA86" s="8">
        <f t="shared" si="8"/>
        <v>907.5</v>
      </c>
      <c r="AB86" s="8">
        <f t="shared" si="9"/>
        <v>226.875</v>
      </c>
      <c r="AC86" s="1">
        <v>18</v>
      </c>
      <c r="AD86" s="1">
        <v>25</v>
      </c>
    </row>
    <row r="87" spans="1:30" x14ac:dyDescent="0.25">
      <c r="A87" s="2" t="s">
        <v>6</v>
      </c>
      <c r="B87" s="3">
        <v>2008</v>
      </c>
      <c r="C87" s="3">
        <v>1</v>
      </c>
      <c r="D87" s="3">
        <v>4</v>
      </c>
      <c r="E87" s="3">
        <v>8</v>
      </c>
      <c r="F87" s="42">
        <v>12</v>
      </c>
      <c r="G87" s="8">
        <f t="shared" si="6"/>
        <v>18</v>
      </c>
      <c r="H87" s="8">
        <f t="shared" si="10"/>
        <v>330</v>
      </c>
      <c r="I87" s="8">
        <f t="shared" si="11"/>
        <v>82.5</v>
      </c>
      <c r="J87" s="1">
        <v>18</v>
      </c>
      <c r="K87" s="1">
        <v>25</v>
      </c>
      <c r="M87" s="45"/>
      <c r="N87" s="45"/>
      <c r="O87" s="45"/>
      <c r="P87" s="28"/>
      <c r="Q87" s="28"/>
      <c r="R87" s="25"/>
      <c r="V87" s="3">
        <v>12</v>
      </c>
      <c r="W87" s="3">
        <v>24</v>
      </c>
      <c r="X87" s="3">
        <v>8</v>
      </c>
      <c r="Y87" s="42">
        <v>8</v>
      </c>
      <c r="Z87" s="8">
        <f t="shared" si="7"/>
        <v>25</v>
      </c>
      <c r="AA87" s="8">
        <f t="shared" si="8"/>
        <v>935</v>
      </c>
      <c r="AB87" s="8">
        <f t="shared" si="9"/>
        <v>233.75</v>
      </c>
      <c r="AC87" s="1">
        <v>18</v>
      </c>
      <c r="AD87" s="1">
        <v>25</v>
      </c>
    </row>
    <row r="88" spans="1:30" x14ac:dyDescent="0.25">
      <c r="A88" s="2" t="s">
        <v>6</v>
      </c>
      <c r="B88" s="3">
        <v>2008</v>
      </c>
      <c r="C88" s="3">
        <v>1</v>
      </c>
      <c r="D88" s="3">
        <v>4</v>
      </c>
      <c r="E88" s="3">
        <v>9</v>
      </c>
      <c r="F88" s="42">
        <v>12.3</v>
      </c>
      <c r="G88" s="8">
        <f t="shared" si="6"/>
        <v>18</v>
      </c>
      <c r="H88" s="8">
        <f t="shared" si="10"/>
        <v>313.49999999999994</v>
      </c>
      <c r="I88" s="8">
        <f t="shared" si="11"/>
        <v>78.374999999999986</v>
      </c>
      <c r="J88" s="1">
        <v>18</v>
      </c>
      <c r="K88" s="1">
        <v>25</v>
      </c>
      <c r="M88" s="45"/>
      <c r="N88" s="45"/>
      <c r="O88" s="45"/>
      <c r="P88" s="28"/>
      <c r="Q88" s="28"/>
      <c r="R88" s="25"/>
      <c r="V88" s="3">
        <v>12</v>
      </c>
      <c r="W88" s="3">
        <v>24</v>
      </c>
      <c r="X88" s="3">
        <v>9</v>
      </c>
      <c r="Y88" s="42">
        <v>7.4</v>
      </c>
      <c r="Z88" s="8">
        <f t="shared" si="7"/>
        <v>25</v>
      </c>
      <c r="AA88" s="8">
        <f t="shared" si="8"/>
        <v>968.00000000000011</v>
      </c>
      <c r="AB88" s="8">
        <f t="shared" si="9"/>
        <v>242.00000000000003</v>
      </c>
      <c r="AC88" s="1">
        <v>18</v>
      </c>
      <c r="AD88" s="1">
        <v>25</v>
      </c>
    </row>
    <row r="89" spans="1:30" x14ac:dyDescent="0.25">
      <c r="A89" s="2" t="s">
        <v>6</v>
      </c>
      <c r="B89" s="3">
        <v>2008</v>
      </c>
      <c r="C89" s="3">
        <v>1</v>
      </c>
      <c r="D89" s="3">
        <v>4</v>
      </c>
      <c r="E89" s="3">
        <v>10</v>
      </c>
      <c r="F89" s="42">
        <v>13</v>
      </c>
      <c r="G89" s="8">
        <f t="shared" si="6"/>
        <v>18</v>
      </c>
      <c r="H89" s="8">
        <f t="shared" si="10"/>
        <v>275</v>
      </c>
      <c r="I89" s="8">
        <f t="shared" si="11"/>
        <v>68.75</v>
      </c>
      <c r="J89" s="1">
        <v>18</v>
      </c>
      <c r="K89" s="1">
        <v>25</v>
      </c>
      <c r="M89" s="45"/>
      <c r="N89" s="45"/>
      <c r="O89" s="45"/>
      <c r="P89" s="28"/>
      <c r="Q89" s="28"/>
      <c r="R89" s="25"/>
      <c r="V89" s="3">
        <v>12</v>
      </c>
      <c r="W89" s="3">
        <v>24</v>
      </c>
      <c r="X89" s="3">
        <v>10</v>
      </c>
      <c r="Y89" s="42">
        <v>7.6</v>
      </c>
      <c r="Z89" s="8">
        <f t="shared" si="7"/>
        <v>25</v>
      </c>
      <c r="AA89" s="8">
        <f t="shared" si="8"/>
        <v>956.99999999999989</v>
      </c>
      <c r="AB89" s="8">
        <f t="shared" si="9"/>
        <v>239.24999999999997</v>
      </c>
      <c r="AC89" s="1">
        <v>18</v>
      </c>
      <c r="AD89" s="1">
        <v>25</v>
      </c>
    </row>
    <row r="90" spans="1:30" x14ac:dyDescent="0.25">
      <c r="A90" s="2" t="s">
        <v>6</v>
      </c>
      <c r="B90" s="3">
        <v>2008</v>
      </c>
      <c r="C90" s="3">
        <v>1</v>
      </c>
      <c r="D90" s="3">
        <v>4</v>
      </c>
      <c r="E90" s="3">
        <v>11</v>
      </c>
      <c r="F90" s="42">
        <v>15.4</v>
      </c>
      <c r="G90" s="8">
        <f t="shared" si="6"/>
        <v>18</v>
      </c>
      <c r="H90" s="8">
        <f t="shared" si="10"/>
        <v>142.99999999999997</v>
      </c>
      <c r="I90" s="8">
        <f t="shared" si="11"/>
        <v>35.749999999999993</v>
      </c>
      <c r="J90" s="1">
        <v>18</v>
      </c>
      <c r="K90" s="1">
        <v>25</v>
      </c>
      <c r="M90" s="45"/>
      <c r="N90" s="45"/>
      <c r="O90" s="45"/>
      <c r="P90" s="28"/>
      <c r="Q90" s="28"/>
      <c r="R90" s="25"/>
      <c r="V90" s="3">
        <v>12</v>
      </c>
      <c r="W90" s="3">
        <v>24</v>
      </c>
      <c r="X90" s="3">
        <v>11</v>
      </c>
      <c r="Y90" s="42">
        <v>8.1999999999999993</v>
      </c>
      <c r="Z90" s="8">
        <f t="shared" si="7"/>
        <v>25</v>
      </c>
      <c r="AA90" s="8">
        <f t="shared" si="8"/>
        <v>924</v>
      </c>
      <c r="AB90" s="8">
        <f t="shared" si="9"/>
        <v>231</v>
      </c>
      <c r="AC90" s="1">
        <v>18</v>
      </c>
      <c r="AD90" s="1">
        <v>25</v>
      </c>
    </row>
    <row r="91" spans="1:30" x14ac:dyDescent="0.25">
      <c r="A91" s="2" t="s">
        <v>6</v>
      </c>
      <c r="B91" s="3">
        <v>2008</v>
      </c>
      <c r="C91" s="3">
        <v>1</v>
      </c>
      <c r="D91" s="3">
        <v>4</v>
      </c>
      <c r="E91" s="3">
        <v>12</v>
      </c>
      <c r="F91" s="42">
        <v>12.9</v>
      </c>
      <c r="G91" s="8">
        <f t="shared" si="6"/>
        <v>18</v>
      </c>
      <c r="H91" s="8">
        <f t="shared" si="10"/>
        <v>280.5</v>
      </c>
      <c r="I91" s="8">
        <f t="shared" si="11"/>
        <v>70.125</v>
      </c>
      <c r="J91" s="1">
        <v>18</v>
      </c>
      <c r="K91" s="1">
        <v>25</v>
      </c>
      <c r="M91" s="45"/>
      <c r="N91" s="45"/>
      <c r="O91" s="45"/>
      <c r="P91" s="28"/>
      <c r="Q91" s="28"/>
      <c r="R91" s="25"/>
      <c r="V91" s="3">
        <v>12</v>
      </c>
      <c r="W91" s="3">
        <v>24</v>
      </c>
      <c r="X91" s="3">
        <v>12</v>
      </c>
      <c r="Y91" s="42">
        <v>9.5</v>
      </c>
      <c r="Z91" s="8">
        <f t="shared" si="7"/>
        <v>25</v>
      </c>
      <c r="AA91" s="8">
        <f t="shared" si="8"/>
        <v>852.5</v>
      </c>
      <c r="AB91" s="8">
        <f t="shared" si="9"/>
        <v>213.125</v>
      </c>
      <c r="AC91" s="1">
        <v>18</v>
      </c>
      <c r="AD91" s="1">
        <v>25</v>
      </c>
    </row>
    <row r="92" spans="1:30" x14ac:dyDescent="0.25">
      <c r="A92" s="2" t="s">
        <v>6</v>
      </c>
      <c r="B92" s="3">
        <v>2008</v>
      </c>
      <c r="C92" s="3">
        <v>1</v>
      </c>
      <c r="D92" s="3">
        <v>4</v>
      </c>
      <c r="E92" s="3">
        <v>13</v>
      </c>
      <c r="F92" s="42">
        <v>13.6</v>
      </c>
      <c r="G92" s="8">
        <f t="shared" si="6"/>
        <v>18</v>
      </c>
      <c r="H92" s="8">
        <f t="shared" si="10"/>
        <v>242.00000000000003</v>
      </c>
      <c r="I92" s="8">
        <f t="shared" si="11"/>
        <v>60.500000000000007</v>
      </c>
      <c r="J92" s="1">
        <v>18</v>
      </c>
      <c r="K92" s="1">
        <v>25</v>
      </c>
      <c r="M92" s="45"/>
      <c r="N92" s="45"/>
      <c r="O92" s="45"/>
      <c r="P92" s="28"/>
      <c r="Q92" s="28"/>
      <c r="R92" s="25"/>
      <c r="V92" s="3">
        <v>12</v>
      </c>
      <c r="W92" s="3">
        <v>24</v>
      </c>
      <c r="X92" s="3">
        <v>13</v>
      </c>
      <c r="Y92" s="42">
        <v>10.1</v>
      </c>
      <c r="Z92" s="8">
        <f t="shared" si="7"/>
        <v>25</v>
      </c>
      <c r="AA92" s="8">
        <f t="shared" si="8"/>
        <v>819.5</v>
      </c>
      <c r="AB92" s="8">
        <f t="shared" si="9"/>
        <v>204.875</v>
      </c>
      <c r="AC92" s="1">
        <v>18</v>
      </c>
      <c r="AD92" s="1">
        <v>25</v>
      </c>
    </row>
    <row r="93" spans="1:30" x14ac:dyDescent="0.25">
      <c r="A93" s="2" t="s">
        <v>6</v>
      </c>
      <c r="B93" s="3">
        <v>2008</v>
      </c>
      <c r="C93" s="3">
        <v>1</v>
      </c>
      <c r="D93" s="3">
        <v>4</v>
      </c>
      <c r="E93" s="3">
        <v>14</v>
      </c>
      <c r="F93" s="42">
        <v>14.4</v>
      </c>
      <c r="G93" s="8">
        <f t="shared" si="6"/>
        <v>18</v>
      </c>
      <c r="H93" s="8">
        <f t="shared" si="10"/>
        <v>197.99999999999997</v>
      </c>
      <c r="I93" s="8">
        <f t="shared" si="11"/>
        <v>49.499999999999993</v>
      </c>
      <c r="J93" s="1">
        <v>18</v>
      </c>
      <c r="K93" s="1">
        <v>25</v>
      </c>
      <c r="M93" s="45"/>
      <c r="N93" s="45"/>
      <c r="O93" s="45"/>
      <c r="P93" s="28"/>
      <c r="Q93" s="28"/>
      <c r="R93" s="25"/>
      <c r="V93" s="3">
        <v>12</v>
      </c>
      <c r="W93" s="3">
        <v>24</v>
      </c>
      <c r="X93" s="3">
        <v>14</v>
      </c>
      <c r="Y93" s="42">
        <v>10.9</v>
      </c>
      <c r="Z93" s="8">
        <f t="shared" si="7"/>
        <v>25</v>
      </c>
      <c r="AA93" s="8">
        <f t="shared" si="8"/>
        <v>775.5</v>
      </c>
      <c r="AB93" s="8">
        <f t="shared" si="9"/>
        <v>193.875</v>
      </c>
      <c r="AC93" s="1">
        <v>18</v>
      </c>
      <c r="AD93" s="1">
        <v>25</v>
      </c>
    </row>
    <row r="94" spans="1:30" x14ac:dyDescent="0.25">
      <c r="A94" s="2" t="s">
        <v>6</v>
      </c>
      <c r="B94" s="3">
        <v>2008</v>
      </c>
      <c r="C94" s="3">
        <v>1</v>
      </c>
      <c r="D94" s="3">
        <v>4</v>
      </c>
      <c r="E94" s="3">
        <v>15</v>
      </c>
      <c r="F94" s="42">
        <v>13.1</v>
      </c>
      <c r="G94" s="8">
        <f t="shared" si="6"/>
        <v>18</v>
      </c>
      <c r="H94" s="8">
        <f t="shared" si="10"/>
        <v>269.5</v>
      </c>
      <c r="I94" s="8">
        <f t="shared" si="11"/>
        <v>67.375</v>
      </c>
      <c r="J94" s="1">
        <v>18</v>
      </c>
      <c r="K94" s="1">
        <v>25</v>
      </c>
      <c r="M94" s="45"/>
      <c r="N94" s="45"/>
      <c r="O94" s="45"/>
      <c r="P94" s="28"/>
      <c r="Q94" s="28"/>
      <c r="R94" s="25"/>
      <c r="V94" s="3">
        <v>12</v>
      </c>
      <c r="W94" s="3">
        <v>24</v>
      </c>
      <c r="X94" s="3">
        <v>15</v>
      </c>
      <c r="Y94" s="42">
        <v>11.5</v>
      </c>
      <c r="Z94" s="8">
        <f t="shared" si="7"/>
        <v>25</v>
      </c>
      <c r="AA94" s="8">
        <f t="shared" si="8"/>
        <v>742.5</v>
      </c>
      <c r="AB94" s="8">
        <f t="shared" si="9"/>
        <v>185.625</v>
      </c>
      <c r="AC94" s="1">
        <v>18</v>
      </c>
      <c r="AD94" s="1">
        <v>25</v>
      </c>
    </row>
    <row r="95" spans="1:30" x14ac:dyDescent="0.25">
      <c r="A95" s="2" t="s">
        <v>6</v>
      </c>
      <c r="B95" s="3">
        <v>2008</v>
      </c>
      <c r="C95" s="3">
        <v>1</v>
      </c>
      <c r="D95" s="3">
        <v>4</v>
      </c>
      <c r="E95" s="3">
        <v>16</v>
      </c>
      <c r="F95" s="42">
        <v>13.1</v>
      </c>
      <c r="G95" s="8">
        <f t="shared" si="6"/>
        <v>18</v>
      </c>
      <c r="H95" s="8">
        <f t="shared" si="10"/>
        <v>269.5</v>
      </c>
      <c r="I95" s="8">
        <f t="shared" si="11"/>
        <v>67.375</v>
      </c>
      <c r="J95" s="1">
        <v>18</v>
      </c>
      <c r="K95" s="1">
        <v>25</v>
      </c>
      <c r="M95" s="45"/>
      <c r="N95" s="45"/>
      <c r="O95" s="45"/>
      <c r="P95" s="28"/>
      <c r="Q95" s="28"/>
      <c r="R95" s="25"/>
      <c r="V95" s="3">
        <v>12</v>
      </c>
      <c r="W95" s="3">
        <v>24</v>
      </c>
      <c r="X95" s="3">
        <v>16</v>
      </c>
      <c r="Y95" s="42">
        <v>11.8</v>
      </c>
      <c r="Z95" s="8">
        <f t="shared" si="7"/>
        <v>25</v>
      </c>
      <c r="AA95" s="8">
        <f t="shared" si="8"/>
        <v>726</v>
      </c>
      <c r="AB95" s="8">
        <f t="shared" si="9"/>
        <v>181.5</v>
      </c>
      <c r="AC95" s="1">
        <v>18</v>
      </c>
      <c r="AD95" s="1">
        <v>25</v>
      </c>
    </row>
    <row r="96" spans="1:30" x14ac:dyDescent="0.25">
      <c r="A96" s="2" t="s">
        <v>6</v>
      </c>
      <c r="B96" s="3">
        <v>2008</v>
      </c>
      <c r="C96" s="3">
        <v>1</v>
      </c>
      <c r="D96" s="3">
        <v>4</v>
      </c>
      <c r="E96" s="3">
        <v>17</v>
      </c>
      <c r="F96" s="42">
        <v>13.1</v>
      </c>
      <c r="G96" s="8">
        <f t="shared" si="6"/>
        <v>18</v>
      </c>
      <c r="H96" s="8">
        <f t="shared" si="10"/>
        <v>269.5</v>
      </c>
      <c r="I96" s="8">
        <f t="shared" si="11"/>
        <v>67.375</v>
      </c>
      <c r="J96" s="1">
        <v>18</v>
      </c>
      <c r="K96" s="1">
        <v>25</v>
      </c>
      <c r="M96" s="45"/>
      <c r="N96" s="45"/>
      <c r="O96" s="45"/>
      <c r="P96" s="28"/>
      <c r="Q96" s="28"/>
      <c r="R96" s="25"/>
      <c r="V96" s="3">
        <v>12</v>
      </c>
      <c r="W96" s="3">
        <v>24</v>
      </c>
      <c r="X96" s="3">
        <v>17</v>
      </c>
      <c r="Y96" s="42">
        <v>11.3</v>
      </c>
      <c r="Z96" s="8">
        <f t="shared" si="7"/>
        <v>25</v>
      </c>
      <c r="AA96" s="8">
        <f t="shared" si="8"/>
        <v>753.5</v>
      </c>
      <c r="AB96" s="8">
        <f t="shared" si="9"/>
        <v>188.375</v>
      </c>
      <c r="AC96" s="1">
        <v>18</v>
      </c>
      <c r="AD96" s="1">
        <v>25</v>
      </c>
    </row>
    <row r="97" spans="1:30" x14ac:dyDescent="0.25">
      <c r="A97" s="2" t="s">
        <v>6</v>
      </c>
      <c r="B97" s="3">
        <v>2008</v>
      </c>
      <c r="C97" s="3">
        <v>1</v>
      </c>
      <c r="D97" s="3">
        <v>4</v>
      </c>
      <c r="E97" s="3">
        <v>18</v>
      </c>
      <c r="F97" s="42">
        <v>13</v>
      </c>
      <c r="G97" s="8">
        <f t="shared" si="6"/>
        <v>18</v>
      </c>
      <c r="H97" s="8">
        <f t="shared" si="10"/>
        <v>275</v>
      </c>
      <c r="I97" s="8">
        <f t="shared" si="11"/>
        <v>68.75</v>
      </c>
      <c r="J97" s="1">
        <v>18</v>
      </c>
      <c r="K97" s="1">
        <v>25</v>
      </c>
      <c r="M97" s="45"/>
      <c r="N97" s="45"/>
      <c r="O97" s="45"/>
      <c r="P97" s="28"/>
      <c r="Q97" s="28"/>
      <c r="R97" s="25"/>
      <c r="V97" s="3">
        <v>12</v>
      </c>
      <c r="W97" s="3">
        <v>24</v>
      </c>
      <c r="X97" s="3">
        <v>18</v>
      </c>
      <c r="Y97" s="42">
        <v>10.6</v>
      </c>
      <c r="Z97" s="8">
        <f t="shared" si="7"/>
        <v>25</v>
      </c>
      <c r="AA97" s="8">
        <f t="shared" si="8"/>
        <v>792</v>
      </c>
      <c r="AB97" s="8">
        <f t="shared" si="9"/>
        <v>198</v>
      </c>
      <c r="AC97" s="1">
        <v>18</v>
      </c>
      <c r="AD97" s="1">
        <v>25</v>
      </c>
    </row>
    <row r="98" spans="1:30" x14ac:dyDescent="0.25">
      <c r="A98" s="2" t="s">
        <v>6</v>
      </c>
      <c r="B98" s="3">
        <v>2008</v>
      </c>
      <c r="C98" s="3">
        <v>1</v>
      </c>
      <c r="D98" s="3">
        <v>4</v>
      </c>
      <c r="E98" s="3">
        <v>19</v>
      </c>
      <c r="F98" s="42">
        <v>12.7</v>
      </c>
      <c r="G98" s="8">
        <f t="shared" si="6"/>
        <v>18</v>
      </c>
      <c r="H98" s="8">
        <f t="shared" si="10"/>
        <v>291.50000000000006</v>
      </c>
      <c r="I98" s="8">
        <f t="shared" si="11"/>
        <v>72.875000000000014</v>
      </c>
      <c r="J98" s="1">
        <v>18</v>
      </c>
      <c r="K98" s="1">
        <v>25</v>
      </c>
      <c r="M98" s="45"/>
      <c r="N98" s="45"/>
      <c r="O98" s="45"/>
      <c r="P98" s="28"/>
      <c r="Q98" s="28"/>
      <c r="R98" s="25"/>
      <c r="V98" s="3">
        <v>12</v>
      </c>
      <c r="W98" s="3">
        <v>24</v>
      </c>
      <c r="X98" s="3">
        <v>19</v>
      </c>
      <c r="Y98" s="42">
        <v>10.199999999999999</v>
      </c>
      <c r="Z98" s="8">
        <f t="shared" si="7"/>
        <v>25</v>
      </c>
      <c r="AA98" s="8">
        <f t="shared" si="8"/>
        <v>814</v>
      </c>
      <c r="AB98" s="8">
        <f t="shared" si="9"/>
        <v>203.5</v>
      </c>
      <c r="AC98" s="1">
        <v>18</v>
      </c>
      <c r="AD98" s="1">
        <v>25</v>
      </c>
    </row>
    <row r="99" spans="1:30" x14ac:dyDescent="0.25">
      <c r="A99" s="2" t="s">
        <v>6</v>
      </c>
      <c r="B99" s="3">
        <v>2008</v>
      </c>
      <c r="C99" s="3">
        <v>1</v>
      </c>
      <c r="D99" s="3">
        <v>4</v>
      </c>
      <c r="E99" s="3">
        <v>20</v>
      </c>
      <c r="F99" s="42">
        <v>11.9</v>
      </c>
      <c r="G99" s="8">
        <f t="shared" si="6"/>
        <v>18</v>
      </c>
      <c r="H99" s="8">
        <f t="shared" si="10"/>
        <v>335.5</v>
      </c>
      <c r="I99" s="8">
        <f t="shared" si="11"/>
        <v>83.875</v>
      </c>
      <c r="J99" s="1">
        <v>18</v>
      </c>
      <c r="K99" s="1">
        <v>25</v>
      </c>
      <c r="M99" s="45"/>
      <c r="N99" s="45"/>
      <c r="O99" s="45"/>
      <c r="P99" s="28"/>
      <c r="Q99" s="28"/>
      <c r="R99" s="25"/>
      <c r="V99" s="3">
        <v>12</v>
      </c>
      <c r="W99" s="3">
        <v>24</v>
      </c>
      <c r="X99" s="3">
        <v>20</v>
      </c>
      <c r="Y99" s="42">
        <v>10.199999999999999</v>
      </c>
      <c r="Z99" s="8">
        <f t="shared" si="7"/>
        <v>25</v>
      </c>
      <c r="AA99" s="8">
        <f t="shared" si="8"/>
        <v>814</v>
      </c>
      <c r="AB99" s="8">
        <f t="shared" si="9"/>
        <v>203.5</v>
      </c>
      <c r="AC99" s="1">
        <v>18</v>
      </c>
      <c r="AD99" s="1">
        <v>25</v>
      </c>
    </row>
    <row r="100" spans="1:30" x14ac:dyDescent="0.25">
      <c r="A100" s="2" t="s">
        <v>6</v>
      </c>
      <c r="B100" s="3">
        <v>2008</v>
      </c>
      <c r="C100" s="3">
        <v>1</v>
      </c>
      <c r="D100" s="3">
        <v>4</v>
      </c>
      <c r="E100" s="3">
        <v>21</v>
      </c>
      <c r="F100" s="42">
        <v>11.2</v>
      </c>
      <c r="G100" s="8">
        <f t="shared" si="6"/>
        <v>18</v>
      </c>
      <c r="H100" s="8">
        <f t="shared" si="10"/>
        <v>374.00000000000006</v>
      </c>
      <c r="I100" s="8">
        <f t="shared" si="11"/>
        <v>93.500000000000014</v>
      </c>
      <c r="J100" s="1">
        <v>18</v>
      </c>
      <c r="K100" s="1">
        <v>25</v>
      </c>
      <c r="M100" s="45"/>
      <c r="N100" s="45"/>
      <c r="O100" s="45"/>
      <c r="P100" s="28"/>
      <c r="Q100" s="28"/>
      <c r="R100" s="25"/>
      <c r="V100" s="3">
        <v>12</v>
      </c>
      <c r="W100" s="3">
        <v>24</v>
      </c>
      <c r="X100" s="3">
        <v>21</v>
      </c>
      <c r="Y100" s="42">
        <v>10.1</v>
      </c>
      <c r="Z100" s="8">
        <f t="shared" si="7"/>
        <v>25</v>
      </c>
      <c r="AA100" s="8">
        <f t="shared" si="8"/>
        <v>819.5</v>
      </c>
      <c r="AB100" s="8">
        <f t="shared" si="9"/>
        <v>204.875</v>
      </c>
      <c r="AC100" s="1">
        <v>18</v>
      </c>
      <c r="AD100" s="1">
        <v>25</v>
      </c>
    </row>
    <row r="101" spans="1:30" x14ac:dyDescent="0.25">
      <c r="A101" s="2" t="s">
        <v>6</v>
      </c>
      <c r="B101" s="3">
        <v>2008</v>
      </c>
      <c r="C101" s="3">
        <v>1</v>
      </c>
      <c r="D101" s="3">
        <v>4</v>
      </c>
      <c r="E101" s="3">
        <v>22</v>
      </c>
      <c r="F101" s="42">
        <v>10.9</v>
      </c>
      <c r="G101" s="8">
        <f t="shared" si="6"/>
        <v>18</v>
      </c>
      <c r="H101" s="8">
        <f t="shared" si="10"/>
        <v>390.5</v>
      </c>
      <c r="I101" s="8">
        <f t="shared" si="11"/>
        <v>97.625</v>
      </c>
      <c r="J101" s="1">
        <v>18</v>
      </c>
      <c r="K101" s="1">
        <v>25</v>
      </c>
      <c r="M101" s="45"/>
      <c r="N101" s="45"/>
      <c r="O101" s="45"/>
      <c r="P101" s="28"/>
      <c r="Q101" s="28"/>
      <c r="R101" s="25"/>
      <c r="V101" s="3">
        <v>12</v>
      </c>
      <c r="W101" s="3">
        <v>24</v>
      </c>
      <c r="X101" s="3">
        <v>22</v>
      </c>
      <c r="Y101" s="42">
        <v>9.8000000000000007</v>
      </c>
      <c r="Z101" s="8">
        <f t="shared" si="7"/>
        <v>25</v>
      </c>
      <c r="AA101" s="8">
        <f t="shared" si="8"/>
        <v>836</v>
      </c>
      <c r="AB101" s="8">
        <f t="shared" si="9"/>
        <v>209</v>
      </c>
      <c r="AC101" s="1">
        <v>18</v>
      </c>
      <c r="AD101" s="1">
        <v>25</v>
      </c>
    </row>
    <row r="102" spans="1:30" x14ac:dyDescent="0.25">
      <c r="A102" s="2" t="s">
        <v>6</v>
      </c>
      <c r="B102" s="3">
        <v>2008</v>
      </c>
      <c r="C102" s="3">
        <v>1</v>
      </c>
      <c r="D102" s="3">
        <v>4</v>
      </c>
      <c r="E102" s="3">
        <v>23</v>
      </c>
      <c r="F102" s="42">
        <v>10.6</v>
      </c>
      <c r="G102" s="8">
        <f t="shared" si="6"/>
        <v>18</v>
      </c>
      <c r="H102" s="8">
        <f t="shared" si="10"/>
        <v>407</v>
      </c>
      <c r="I102" s="8">
        <f t="shared" si="11"/>
        <v>101.75</v>
      </c>
      <c r="J102" s="1">
        <v>18</v>
      </c>
      <c r="K102" s="1">
        <v>25</v>
      </c>
      <c r="M102" s="45"/>
      <c r="N102" s="45"/>
      <c r="O102" s="45"/>
      <c r="P102" s="28"/>
      <c r="Q102" s="28"/>
      <c r="R102" s="25"/>
      <c r="V102" s="3">
        <v>12</v>
      </c>
      <c r="W102" s="3">
        <v>24</v>
      </c>
      <c r="X102" s="3">
        <v>23</v>
      </c>
      <c r="Y102" s="42">
        <v>9.4</v>
      </c>
      <c r="Z102" s="8">
        <f t="shared" si="7"/>
        <v>25</v>
      </c>
      <c r="AA102" s="8">
        <f t="shared" si="8"/>
        <v>858</v>
      </c>
      <c r="AB102" s="8">
        <f t="shared" si="9"/>
        <v>214.5</v>
      </c>
      <c r="AC102" s="1">
        <v>18</v>
      </c>
      <c r="AD102" s="1">
        <v>25</v>
      </c>
    </row>
    <row r="103" spans="1:30" x14ac:dyDescent="0.25">
      <c r="A103" s="2" t="s">
        <v>6</v>
      </c>
      <c r="B103" s="3">
        <v>2008</v>
      </c>
      <c r="C103" s="3">
        <v>1</v>
      </c>
      <c r="D103" s="3">
        <v>5</v>
      </c>
      <c r="E103" s="3">
        <v>0</v>
      </c>
      <c r="F103" s="42">
        <v>10.8</v>
      </c>
      <c r="G103" s="8">
        <f t="shared" si="6"/>
        <v>18</v>
      </c>
      <c r="H103" s="8">
        <f t="shared" si="10"/>
        <v>395.99999999999994</v>
      </c>
      <c r="I103" s="8">
        <f t="shared" si="11"/>
        <v>98.999999999999986</v>
      </c>
      <c r="J103" s="1">
        <v>18</v>
      </c>
      <c r="K103" s="1">
        <v>25</v>
      </c>
      <c r="M103" s="45"/>
      <c r="N103" s="45"/>
      <c r="O103" s="45"/>
      <c r="P103" s="28"/>
      <c r="Q103" s="28"/>
      <c r="R103" s="25"/>
      <c r="V103" s="3">
        <v>12</v>
      </c>
      <c r="W103" s="3">
        <v>25</v>
      </c>
      <c r="X103" s="3">
        <v>0</v>
      </c>
      <c r="Y103" s="42">
        <v>8.8000000000000007</v>
      </c>
      <c r="Z103" s="8">
        <f t="shared" si="7"/>
        <v>25</v>
      </c>
      <c r="AA103" s="8">
        <f t="shared" si="8"/>
        <v>891</v>
      </c>
      <c r="AB103" s="8">
        <f t="shared" si="9"/>
        <v>222.75</v>
      </c>
      <c r="AC103" s="1">
        <v>18</v>
      </c>
      <c r="AD103" s="1">
        <v>25</v>
      </c>
    </row>
    <row r="104" spans="1:30" x14ac:dyDescent="0.25">
      <c r="A104" s="2" t="s">
        <v>6</v>
      </c>
      <c r="B104" s="3">
        <v>2008</v>
      </c>
      <c r="C104" s="3">
        <v>1</v>
      </c>
      <c r="D104" s="3">
        <v>5</v>
      </c>
      <c r="E104" s="3">
        <v>1</v>
      </c>
      <c r="F104" s="42">
        <v>10.9</v>
      </c>
      <c r="G104" s="8">
        <f t="shared" si="6"/>
        <v>18</v>
      </c>
      <c r="H104" s="8">
        <f t="shared" si="10"/>
        <v>390.5</v>
      </c>
      <c r="I104" s="8">
        <f t="shared" si="11"/>
        <v>97.625</v>
      </c>
      <c r="J104" s="1">
        <v>18</v>
      </c>
      <c r="K104" s="1">
        <v>25</v>
      </c>
      <c r="M104" s="45"/>
      <c r="N104" s="45"/>
      <c r="O104" s="45"/>
      <c r="P104" s="28"/>
      <c r="Q104" s="28"/>
      <c r="R104" s="25"/>
      <c r="V104" s="3">
        <v>12</v>
      </c>
      <c r="W104" s="3">
        <v>25</v>
      </c>
      <c r="X104" s="3">
        <v>1</v>
      </c>
      <c r="Y104" s="42">
        <v>8.6999999999999993</v>
      </c>
      <c r="Z104" s="8">
        <f t="shared" si="7"/>
        <v>25</v>
      </c>
      <c r="AA104" s="8">
        <f t="shared" si="8"/>
        <v>896.5</v>
      </c>
      <c r="AB104" s="8">
        <f t="shared" si="9"/>
        <v>224.125</v>
      </c>
      <c r="AC104" s="1">
        <v>18</v>
      </c>
      <c r="AD104" s="1">
        <v>25</v>
      </c>
    </row>
    <row r="105" spans="1:30" x14ac:dyDescent="0.25">
      <c r="A105" s="2" t="s">
        <v>6</v>
      </c>
      <c r="B105" s="3">
        <v>2008</v>
      </c>
      <c r="C105" s="3">
        <v>1</v>
      </c>
      <c r="D105" s="3">
        <v>5</v>
      </c>
      <c r="E105" s="3">
        <v>2</v>
      </c>
      <c r="F105" s="42">
        <v>11.3</v>
      </c>
      <c r="G105" s="8">
        <f t="shared" si="6"/>
        <v>18</v>
      </c>
      <c r="H105" s="8">
        <f t="shared" si="10"/>
        <v>368.49999999999994</v>
      </c>
      <c r="I105" s="8">
        <f t="shared" si="11"/>
        <v>92.124999999999986</v>
      </c>
      <c r="J105" s="1">
        <v>18</v>
      </c>
      <c r="K105" s="1">
        <v>25</v>
      </c>
      <c r="M105" s="45"/>
      <c r="N105" s="45"/>
      <c r="O105" s="45"/>
      <c r="P105" s="28"/>
      <c r="Q105" s="28"/>
      <c r="R105" s="25"/>
      <c r="V105" s="3">
        <v>12</v>
      </c>
      <c r="W105" s="3">
        <v>25</v>
      </c>
      <c r="X105" s="3">
        <v>2</v>
      </c>
      <c r="Y105" s="42">
        <v>8.6</v>
      </c>
      <c r="Z105" s="8">
        <f t="shared" si="7"/>
        <v>25</v>
      </c>
      <c r="AA105" s="8">
        <f t="shared" si="8"/>
        <v>901.99999999999989</v>
      </c>
      <c r="AB105" s="8">
        <f t="shared" si="9"/>
        <v>225.49999999999997</v>
      </c>
      <c r="AC105" s="1">
        <v>18</v>
      </c>
      <c r="AD105" s="1">
        <v>25</v>
      </c>
    </row>
    <row r="106" spans="1:30" x14ac:dyDescent="0.25">
      <c r="A106" s="2" t="s">
        <v>6</v>
      </c>
      <c r="B106" s="3">
        <v>2008</v>
      </c>
      <c r="C106" s="3">
        <v>1</v>
      </c>
      <c r="D106" s="3">
        <v>5</v>
      </c>
      <c r="E106" s="3">
        <v>3</v>
      </c>
      <c r="F106" s="42">
        <v>11.9</v>
      </c>
      <c r="G106" s="8">
        <f t="shared" si="6"/>
        <v>18</v>
      </c>
      <c r="H106" s="8">
        <f t="shared" si="10"/>
        <v>335.5</v>
      </c>
      <c r="I106" s="8">
        <f t="shared" si="11"/>
        <v>83.875</v>
      </c>
      <c r="J106" s="1">
        <v>18</v>
      </c>
      <c r="K106" s="1">
        <v>25</v>
      </c>
      <c r="M106" s="45"/>
      <c r="N106" s="45"/>
      <c r="O106" s="45"/>
      <c r="P106" s="28"/>
      <c r="Q106" s="28"/>
      <c r="R106" s="25"/>
      <c r="V106" s="3">
        <v>12</v>
      </c>
      <c r="W106" s="3">
        <v>25</v>
      </c>
      <c r="X106" s="3">
        <v>3</v>
      </c>
      <c r="Y106" s="42">
        <v>8.3000000000000007</v>
      </c>
      <c r="Z106" s="8">
        <f t="shared" si="7"/>
        <v>25</v>
      </c>
      <c r="AA106" s="8">
        <f t="shared" si="8"/>
        <v>918.5</v>
      </c>
      <c r="AB106" s="8">
        <f t="shared" si="9"/>
        <v>229.625</v>
      </c>
      <c r="AC106" s="1">
        <v>18</v>
      </c>
      <c r="AD106" s="1">
        <v>25</v>
      </c>
    </row>
    <row r="107" spans="1:30" x14ac:dyDescent="0.25">
      <c r="A107" s="2" t="s">
        <v>6</v>
      </c>
      <c r="B107" s="3">
        <v>2008</v>
      </c>
      <c r="C107" s="3">
        <v>1</v>
      </c>
      <c r="D107" s="3">
        <v>5</v>
      </c>
      <c r="E107" s="3">
        <v>4</v>
      </c>
      <c r="F107" s="42">
        <v>12.2</v>
      </c>
      <c r="G107" s="8">
        <f t="shared" si="6"/>
        <v>18</v>
      </c>
      <c r="H107" s="8">
        <f t="shared" si="10"/>
        <v>319.00000000000006</v>
      </c>
      <c r="I107" s="8">
        <f t="shared" si="11"/>
        <v>79.750000000000014</v>
      </c>
      <c r="J107" s="1">
        <v>18</v>
      </c>
      <c r="K107" s="1">
        <v>25</v>
      </c>
      <c r="M107" s="45"/>
      <c r="N107" s="45"/>
      <c r="O107" s="45"/>
      <c r="P107" s="28"/>
      <c r="Q107" s="28"/>
      <c r="R107" s="25"/>
      <c r="V107" s="3">
        <v>12</v>
      </c>
      <c r="W107" s="3">
        <v>25</v>
      </c>
      <c r="X107" s="3">
        <v>4</v>
      </c>
      <c r="Y107" s="42">
        <v>8.1</v>
      </c>
      <c r="Z107" s="8">
        <f t="shared" si="7"/>
        <v>25</v>
      </c>
      <c r="AA107" s="8">
        <f t="shared" si="8"/>
        <v>929.49999999999989</v>
      </c>
      <c r="AB107" s="8">
        <f t="shared" si="9"/>
        <v>232.37499999999997</v>
      </c>
      <c r="AC107" s="1">
        <v>18</v>
      </c>
      <c r="AD107" s="1">
        <v>25</v>
      </c>
    </row>
    <row r="108" spans="1:30" x14ac:dyDescent="0.25">
      <c r="A108" s="2" t="s">
        <v>6</v>
      </c>
      <c r="B108" s="3">
        <v>2008</v>
      </c>
      <c r="C108" s="3">
        <v>1</v>
      </c>
      <c r="D108" s="3">
        <v>5</v>
      </c>
      <c r="E108" s="3">
        <v>5</v>
      </c>
      <c r="F108" s="42">
        <v>11.9</v>
      </c>
      <c r="G108" s="8">
        <f t="shared" si="6"/>
        <v>18</v>
      </c>
      <c r="H108" s="8">
        <f t="shared" si="10"/>
        <v>335.5</v>
      </c>
      <c r="I108" s="8">
        <f t="shared" si="11"/>
        <v>83.875</v>
      </c>
      <c r="J108" s="1">
        <v>18</v>
      </c>
      <c r="K108" s="1">
        <v>25</v>
      </c>
      <c r="M108" s="45"/>
      <c r="N108" s="45"/>
      <c r="O108" s="45"/>
      <c r="P108" s="28"/>
      <c r="Q108" s="28"/>
      <c r="R108" s="25"/>
      <c r="V108" s="3">
        <v>12</v>
      </c>
      <c r="W108" s="3">
        <v>25</v>
      </c>
      <c r="X108" s="3">
        <v>5</v>
      </c>
      <c r="Y108" s="42">
        <v>8</v>
      </c>
      <c r="Z108" s="8">
        <f t="shared" si="7"/>
        <v>25</v>
      </c>
      <c r="AA108" s="8">
        <f t="shared" si="8"/>
        <v>935</v>
      </c>
      <c r="AB108" s="8">
        <f t="shared" si="9"/>
        <v>233.75</v>
      </c>
      <c r="AC108" s="1">
        <v>18</v>
      </c>
      <c r="AD108" s="1">
        <v>25</v>
      </c>
    </row>
    <row r="109" spans="1:30" x14ac:dyDescent="0.25">
      <c r="A109" s="2" t="s">
        <v>6</v>
      </c>
      <c r="B109" s="3">
        <v>2008</v>
      </c>
      <c r="C109" s="3">
        <v>1</v>
      </c>
      <c r="D109" s="3">
        <v>5</v>
      </c>
      <c r="E109" s="3">
        <v>6</v>
      </c>
      <c r="F109" s="42">
        <v>11.8</v>
      </c>
      <c r="G109" s="8">
        <f t="shared" si="6"/>
        <v>18</v>
      </c>
      <c r="H109" s="8">
        <f t="shared" si="10"/>
        <v>340.99999999999994</v>
      </c>
      <c r="I109" s="8">
        <f t="shared" si="11"/>
        <v>85.249999999999986</v>
      </c>
      <c r="J109" s="1">
        <v>18</v>
      </c>
      <c r="K109" s="1">
        <v>25</v>
      </c>
      <c r="M109" s="45"/>
      <c r="N109" s="45"/>
      <c r="O109" s="45"/>
      <c r="P109" s="28"/>
      <c r="Q109" s="28"/>
      <c r="R109" s="25"/>
      <c r="V109" s="3">
        <v>12</v>
      </c>
      <c r="W109" s="3">
        <v>25</v>
      </c>
      <c r="X109" s="3">
        <v>6</v>
      </c>
      <c r="Y109" s="42">
        <v>7.6</v>
      </c>
      <c r="Z109" s="8">
        <f t="shared" si="7"/>
        <v>25</v>
      </c>
      <c r="AA109" s="8">
        <f t="shared" si="8"/>
        <v>956.99999999999989</v>
      </c>
      <c r="AB109" s="8">
        <f t="shared" si="9"/>
        <v>239.24999999999997</v>
      </c>
      <c r="AC109" s="1">
        <v>18</v>
      </c>
      <c r="AD109" s="1">
        <v>25</v>
      </c>
    </row>
    <row r="110" spans="1:30" x14ac:dyDescent="0.25">
      <c r="A110" s="2" t="s">
        <v>6</v>
      </c>
      <c r="B110" s="3">
        <v>2008</v>
      </c>
      <c r="C110" s="3">
        <v>1</v>
      </c>
      <c r="D110" s="3">
        <v>5</v>
      </c>
      <c r="E110" s="3">
        <v>7</v>
      </c>
      <c r="F110" s="42">
        <v>12</v>
      </c>
      <c r="G110" s="8">
        <f t="shared" si="6"/>
        <v>18</v>
      </c>
      <c r="H110" s="8">
        <f t="shared" si="10"/>
        <v>330</v>
      </c>
      <c r="I110" s="8">
        <f t="shared" si="11"/>
        <v>82.5</v>
      </c>
      <c r="J110" s="1">
        <v>18</v>
      </c>
      <c r="K110" s="1">
        <v>25</v>
      </c>
      <c r="M110" s="45"/>
      <c r="N110" s="45"/>
      <c r="O110" s="45"/>
      <c r="P110" s="28"/>
      <c r="Q110" s="28"/>
      <c r="R110" s="25"/>
      <c r="V110" s="3">
        <v>12</v>
      </c>
      <c r="W110" s="3">
        <v>25</v>
      </c>
      <c r="X110" s="3">
        <v>7</v>
      </c>
      <c r="Y110" s="42">
        <v>7.3</v>
      </c>
      <c r="Z110" s="8">
        <f t="shared" si="7"/>
        <v>25</v>
      </c>
      <c r="AA110" s="8">
        <f t="shared" si="8"/>
        <v>973.5</v>
      </c>
      <c r="AB110" s="8">
        <f t="shared" si="9"/>
        <v>243.375</v>
      </c>
      <c r="AC110" s="1">
        <v>18</v>
      </c>
      <c r="AD110" s="1">
        <v>25</v>
      </c>
    </row>
    <row r="111" spans="1:30" x14ac:dyDescent="0.25">
      <c r="A111" s="2" t="s">
        <v>6</v>
      </c>
      <c r="B111" s="3">
        <v>2008</v>
      </c>
      <c r="C111" s="3">
        <v>1</v>
      </c>
      <c r="D111" s="3">
        <v>5</v>
      </c>
      <c r="E111" s="3">
        <v>8</v>
      </c>
      <c r="F111" s="42">
        <v>12.2</v>
      </c>
      <c r="G111" s="8">
        <f t="shared" si="6"/>
        <v>18</v>
      </c>
      <c r="H111" s="8">
        <f t="shared" si="10"/>
        <v>319.00000000000006</v>
      </c>
      <c r="I111" s="8">
        <f t="shared" si="11"/>
        <v>79.750000000000014</v>
      </c>
      <c r="J111" s="1">
        <v>18</v>
      </c>
      <c r="K111" s="1">
        <v>25</v>
      </c>
      <c r="M111" s="45"/>
      <c r="N111" s="45"/>
      <c r="O111" s="45"/>
      <c r="P111" s="28"/>
      <c r="Q111" s="28"/>
      <c r="R111" s="25"/>
      <c r="V111" s="3">
        <v>12</v>
      </c>
      <c r="W111" s="3">
        <v>25</v>
      </c>
      <c r="X111" s="3">
        <v>8</v>
      </c>
      <c r="Y111" s="42">
        <v>7.2</v>
      </c>
      <c r="Z111" s="8">
        <f t="shared" si="7"/>
        <v>25</v>
      </c>
      <c r="AA111" s="8">
        <f t="shared" si="8"/>
        <v>979</v>
      </c>
      <c r="AB111" s="8">
        <f t="shared" si="9"/>
        <v>244.75</v>
      </c>
      <c r="AC111" s="1">
        <v>18</v>
      </c>
      <c r="AD111" s="1">
        <v>25</v>
      </c>
    </row>
    <row r="112" spans="1:30" x14ac:dyDescent="0.25">
      <c r="A112" s="2" t="s">
        <v>6</v>
      </c>
      <c r="B112" s="3">
        <v>2008</v>
      </c>
      <c r="C112" s="3">
        <v>1</v>
      </c>
      <c r="D112" s="3">
        <v>5</v>
      </c>
      <c r="E112" s="3">
        <v>9</v>
      </c>
      <c r="F112" s="42">
        <v>12.6</v>
      </c>
      <c r="G112" s="8">
        <f t="shared" si="6"/>
        <v>18</v>
      </c>
      <c r="H112" s="8">
        <f t="shared" si="10"/>
        <v>297</v>
      </c>
      <c r="I112" s="8">
        <f t="shared" si="11"/>
        <v>74.25</v>
      </c>
      <c r="J112" s="1">
        <v>18</v>
      </c>
      <c r="K112" s="1">
        <v>25</v>
      </c>
      <c r="M112" s="45"/>
      <c r="N112" s="45"/>
      <c r="O112" s="45"/>
      <c r="P112" s="28"/>
      <c r="Q112" s="28"/>
      <c r="R112" s="25"/>
      <c r="V112" s="3">
        <v>12</v>
      </c>
      <c r="W112" s="3">
        <v>25</v>
      </c>
      <c r="X112" s="3">
        <v>9</v>
      </c>
      <c r="Y112" s="42">
        <v>7.2</v>
      </c>
      <c r="Z112" s="8">
        <f t="shared" si="7"/>
        <v>25</v>
      </c>
      <c r="AA112" s="8">
        <f t="shared" si="8"/>
        <v>979</v>
      </c>
      <c r="AB112" s="8">
        <f t="shared" si="9"/>
        <v>244.75</v>
      </c>
      <c r="AC112" s="1">
        <v>18</v>
      </c>
      <c r="AD112" s="1">
        <v>25</v>
      </c>
    </row>
    <row r="113" spans="1:30" x14ac:dyDescent="0.25">
      <c r="A113" s="2" t="s">
        <v>6</v>
      </c>
      <c r="B113" s="3">
        <v>2008</v>
      </c>
      <c r="C113" s="3">
        <v>1</v>
      </c>
      <c r="D113" s="3">
        <v>5</v>
      </c>
      <c r="E113" s="3">
        <v>10</v>
      </c>
      <c r="F113" s="42">
        <v>13</v>
      </c>
      <c r="G113" s="8">
        <f t="shared" si="6"/>
        <v>18</v>
      </c>
      <c r="H113" s="8">
        <f t="shared" si="10"/>
        <v>275</v>
      </c>
      <c r="I113" s="8">
        <f t="shared" si="11"/>
        <v>68.75</v>
      </c>
      <c r="J113" s="1">
        <v>18</v>
      </c>
      <c r="K113" s="1">
        <v>25</v>
      </c>
      <c r="M113" s="45"/>
      <c r="N113" s="45"/>
      <c r="O113" s="45"/>
      <c r="P113" s="28"/>
      <c r="Q113" s="28"/>
      <c r="R113" s="25"/>
      <c r="V113" s="3">
        <v>12</v>
      </c>
      <c r="W113" s="3">
        <v>25</v>
      </c>
      <c r="X113" s="3">
        <v>10</v>
      </c>
      <c r="Y113" s="42">
        <v>7.4</v>
      </c>
      <c r="Z113" s="8">
        <f t="shared" si="7"/>
        <v>25</v>
      </c>
      <c r="AA113" s="8">
        <f t="shared" si="8"/>
        <v>968.00000000000011</v>
      </c>
      <c r="AB113" s="8">
        <f t="shared" si="9"/>
        <v>242.00000000000003</v>
      </c>
      <c r="AC113" s="1">
        <v>18</v>
      </c>
      <c r="AD113" s="1">
        <v>25</v>
      </c>
    </row>
    <row r="114" spans="1:30" x14ac:dyDescent="0.25">
      <c r="A114" s="2" t="s">
        <v>6</v>
      </c>
      <c r="B114" s="3">
        <v>2008</v>
      </c>
      <c r="C114" s="3">
        <v>1</v>
      </c>
      <c r="D114" s="3">
        <v>5</v>
      </c>
      <c r="E114" s="3">
        <v>11</v>
      </c>
      <c r="F114" s="42">
        <v>13.6</v>
      </c>
      <c r="G114" s="8">
        <f t="shared" si="6"/>
        <v>18</v>
      </c>
      <c r="H114" s="8">
        <f t="shared" si="10"/>
        <v>242.00000000000003</v>
      </c>
      <c r="I114" s="8">
        <f t="shared" si="11"/>
        <v>60.500000000000007</v>
      </c>
      <c r="J114" s="1">
        <v>18</v>
      </c>
      <c r="K114" s="1">
        <v>25</v>
      </c>
      <c r="M114" s="45"/>
      <c r="N114" s="45"/>
      <c r="O114" s="45"/>
      <c r="P114" s="28"/>
      <c r="Q114" s="28"/>
      <c r="R114" s="25"/>
      <c r="V114" s="3">
        <v>12</v>
      </c>
      <c r="W114" s="3">
        <v>25</v>
      </c>
      <c r="X114" s="3">
        <v>11</v>
      </c>
      <c r="Y114" s="42">
        <v>8.1</v>
      </c>
      <c r="Z114" s="8">
        <f t="shared" si="7"/>
        <v>25</v>
      </c>
      <c r="AA114" s="8">
        <f t="shared" si="8"/>
        <v>929.49999999999989</v>
      </c>
      <c r="AB114" s="8">
        <f t="shared" si="9"/>
        <v>232.37499999999997</v>
      </c>
      <c r="AC114" s="1">
        <v>18</v>
      </c>
      <c r="AD114" s="1">
        <v>25</v>
      </c>
    </row>
    <row r="115" spans="1:30" x14ac:dyDescent="0.25">
      <c r="A115" s="2" t="s">
        <v>6</v>
      </c>
      <c r="B115" s="3">
        <v>2008</v>
      </c>
      <c r="C115" s="3">
        <v>1</v>
      </c>
      <c r="D115" s="3">
        <v>5</v>
      </c>
      <c r="E115" s="3">
        <v>12</v>
      </c>
      <c r="F115" s="42">
        <v>15.7</v>
      </c>
      <c r="G115" s="8">
        <f t="shared" si="6"/>
        <v>18</v>
      </c>
      <c r="H115" s="8">
        <f t="shared" si="10"/>
        <v>126.50000000000004</v>
      </c>
      <c r="I115" s="8">
        <f t="shared" si="11"/>
        <v>31.625000000000011</v>
      </c>
      <c r="J115" s="1">
        <v>18</v>
      </c>
      <c r="K115" s="1">
        <v>25</v>
      </c>
      <c r="M115" s="45"/>
      <c r="N115" s="45"/>
      <c r="O115" s="45"/>
      <c r="P115" s="28"/>
      <c r="Q115" s="28"/>
      <c r="R115" s="25"/>
      <c r="V115" s="3">
        <v>12</v>
      </c>
      <c r="W115" s="3">
        <v>25</v>
      </c>
      <c r="X115" s="3">
        <v>12</v>
      </c>
      <c r="Y115" s="42">
        <v>9.1</v>
      </c>
      <c r="Z115" s="8">
        <f t="shared" si="7"/>
        <v>25</v>
      </c>
      <c r="AA115" s="8">
        <f t="shared" si="8"/>
        <v>874.5</v>
      </c>
      <c r="AB115" s="8">
        <f t="shared" si="9"/>
        <v>218.625</v>
      </c>
      <c r="AC115" s="1">
        <v>18</v>
      </c>
      <c r="AD115" s="1">
        <v>25</v>
      </c>
    </row>
    <row r="116" spans="1:30" x14ac:dyDescent="0.25">
      <c r="A116" s="2" t="s">
        <v>6</v>
      </c>
      <c r="B116" s="3">
        <v>2008</v>
      </c>
      <c r="C116" s="3">
        <v>1</v>
      </c>
      <c r="D116" s="3">
        <v>5</v>
      </c>
      <c r="E116" s="3">
        <v>13</v>
      </c>
      <c r="F116" s="42">
        <v>16</v>
      </c>
      <c r="G116" s="8">
        <f t="shared" si="6"/>
        <v>18</v>
      </c>
      <c r="H116" s="8">
        <f t="shared" si="10"/>
        <v>110</v>
      </c>
      <c r="I116" s="8">
        <f t="shared" si="11"/>
        <v>27.5</v>
      </c>
      <c r="J116" s="1">
        <v>18</v>
      </c>
      <c r="K116" s="1">
        <v>25</v>
      </c>
      <c r="M116" s="45"/>
      <c r="N116" s="45"/>
      <c r="O116" s="45"/>
      <c r="P116" s="28"/>
      <c r="Q116" s="28"/>
      <c r="R116" s="25"/>
      <c r="V116" s="3">
        <v>12</v>
      </c>
      <c r="W116" s="3">
        <v>25</v>
      </c>
      <c r="X116" s="3">
        <v>13</v>
      </c>
      <c r="Y116" s="42">
        <v>10</v>
      </c>
      <c r="Z116" s="8">
        <f t="shared" si="7"/>
        <v>25</v>
      </c>
      <c r="AA116" s="8">
        <f t="shared" si="8"/>
        <v>825</v>
      </c>
      <c r="AB116" s="8">
        <f t="shared" si="9"/>
        <v>206.25</v>
      </c>
      <c r="AC116" s="1">
        <v>18</v>
      </c>
      <c r="AD116" s="1">
        <v>25</v>
      </c>
    </row>
    <row r="117" spans="1:30" x14ac:dyDescent="0.25">
      <c r="A117" s="2" t="s">
        <v>6</v>
      </c>
      <c r="B117" s="3">
        <v>2008</v>
      </c>
      <c r="C117" s="3">
        <v>1</v>
      </c>
      <c r="D117" s="3">
        <v>5</v>
      </c>
      <c r="E117" s="3">
        <v>14</v>
      </c>
      <c r="F117" s="42">
        <v>16.2</v>
      </c>
      <c r="G117" s="8">
        <f t="shared" si="6"/>
        <v>18</v>
      </c>
      <c r="H117" s="8">
        <f t="shared" si="10"/>
        <v>99.000000000000043</v>
      </c>
      <c r="I117" s="8">
        <f t="shared" si="11"/>
        <v>24.750000000000011</v>
      </c>
      <c r="J117" s="1">
        <v>18</v>
      </c>
      <c r="K117" s="1">
        <v>25</v>
      </c>
      <c r="M117" s="45"/>
      <c r="N117" s="45"/>
      <c r="O117" s="45"/>
      <c r="P117" s="28"/>
      <c r="Q117" s="28"/>
      <c r="R117" s="25"/>
      <c r="V117" s="3">
        <v>12</v>
      </c>
      <c r="W117" s="3">
        <v>25</v>
      </c>
      <c r="X117" s="3">
        <v>14</v>
      </c>
      <c r="Y117" s="42">
        <v>10.9</v>
      </c>
      <c r="Z117" s="8">
        <f t="shared" si="7"/>
        <v>25</v>
      </c>
      <c r="AA117" s="8">
        <f t="shared" si="8"/>
        <v>775.5</v>
      </c>
      <c r="AB117" s="8">
        <f t="shared" si="9"/>
        <v>193.875</v>
      </c>
      <c r="AC117" s="1">
        <v>18</v>
      </c>
      <c r="AD117" s="1">
        <v>25</v>
      </c>
    </row>
    <row r="118" spans="1:30" x14ac:dyDescent="0.25">
      <c r="A118" s="2" t="s">
        <v>6</v>
      </c>
      <c r="B118" s="3">
        <v>2008</v>
      </c>
      <c r="C118" s="3">
        <v>1</v>
      </c>
      <c r="D118" s="3">
        <v>5</v>
      </c>
      <c r="E118" s="3">
        <v>15</v>
      </c>
      <c r="F118" s="42">
        <v>16.399999999999999</v>
      </c>
      <c r="G118" s="8">
        <f t="shared" si="6"/>
        <v>18</v>
      </c>
      <c r="H118" s="8">
        <f t="shared" si="10"/>
        <v>88.000000000000085</v>
      </c>
      <c r="I118" s="8">
        <f t="shared" si="11"/>
        <v>22.000000000000021</v>
      </c>
      <c r="J118" s="1">
        <v>18</v>
      </c>
      <c r="K118" s="1">
        <v>25</v>
      </c>
      <c r="M118" s="45"/>
      <c r="N118" s="45"/>
      <c r="O118" s="45"/>
      <c r="P118" s="28"/>
      <c r="Q118" s="28"/>
      <c r="R118" s="25"/>
      <c r="V118" s="3">
        <v>12</v>
      </c>
      <c r="W118" s="3">
        <v>25</v>
      </c>
      <c r="X118" s="3">
        <v>15</v>
      </c>
      <c r="Y118" s="42">
        <v>11.6</v>
      </c>
      <c r="Z118" s="8">
        <f t="shared" si="7"/>
        <v>25</v>
      </c>
      <c r="AA118" s="8">
        <f t="shared" si="8"/>
        <v>737</v>
      </c>
      <c r="AB118" s="8">
        <f t="shared" si="9"/>
        <v>184.25</v>
      </c>
      <c r="AC118" s="1">
        <v>18</v>
      </c>
      <c r="AD118" s="1">
        <v>25</v>
      </c>
    </row>
    <row r="119" spans="1:30" x14ac:dyDescent="0.25">
      <c r="A119" s="2" t="s">
        <v>6</v>
      </c>
      <c r="B119" s="3">
        <v>2008</v>
      </c>
      <c r="C119" s="3">
        <v>1</v>
      </c>
      <c r="D119" s="3">
        <v>5</v>
      </c>
      <c r="E119" s="3">
        <v>16</v>
      </c>
      <c r="F119" s="42">
        <v>16.600000000000001</v>
      </c>
      <c r="G119" s="8">
        <f t="shared" si="6"/>
        <v>18</v>
      </c>
      <c r="H119" s="8">
        <f t="shared" si="10"/>
        <v>76.999999999999915</v>
      </c>
      <c r="I119" s="8">
        <f t="shared" si="11"/>
        <v>19.249999999999979</v>
      </c>
      <c r="J119" s="1">
        <v>18</v>
      </c>
      <c r="K119" s="1">
        <v>25</v>
      </c>
      <c r="M119" s="45"/>
      <c r="N119" s="45"/>
      <c r="O119" s="45"/>
      <c r="P119" s="28"/>
      <c r="Q119" s="28"/>
      <c r="R119" s="25"/>
      <c r="V119" s="3">
        <v>12</v>
      </c>
      <c r="W119" s="3">
        <v>25</v>
      </c>
      <c r="X119" s="3">
        <v>16</v>
      </c>
      <c r="Y119" s="42">
        <v>11.8</v>
      </c>
      <c r="Z119" s="8">
        <f t="shared" si="7"/>
        <v>25</v>
      </c>
      <c r="AA119" s="8">
        <f t="shared" si="8"/>
        <v>726</v>
      </c>
      <c r="AB119" s="8">
        <f t="shared" si="9"/>
        <v>181.5</v>
      </c>
      <c r="AC119" s="1">
        <v>18</v>
      </c>
      <c r="AD119" s="1">
        <v>25</v>
      </c>
    </row>
    <row r="120" spans="1:30" x14ac:dyDescent="0.25">
      <c r="A120" s="2" t="s">
        <v>6</v>
      </c>
      <c r="B120" s="3">
        <v>2008</v>
      </c>
      <c r="C120" s="3">
        <v>1</v>
      </c>
      <c r="D120" s="3">
        <v>5</v>
      </c>
      <c r="E120" s="3">
        <v>17</v>
      </c>
      <c r="F120" s="42">
        <v>16.600000000000001</v>
      </c>
      <c r="G120" s="8">
        <f t="shared" si="6"/>
        <v>18</v>
      </c>
      <c r="H120" s="8">
        <f t="shared" si="10"/>
        <v>76.999999999999915</v>
      </c>
      <c r="I120" s="8">
        <f t="shared" si="11"/>
        <v>19.249999999999979</v>
      </c>
      <c r="J120" s="1">
        <v>18</v>
      </c>
      <c r="K120" s="1">
        <v>25</v>
      </c>
      <c r="M120" s="45"/>
      <c r="N120" s="45"/>
      <c r="O120" s="45"/>
      <c r="P120" s="28"/>
      <c r="Q120" s="28"/>
      <c r="R120" s="25"/>
      <c r="V120" s="3">
        <v>12</v>
      </c>
      <c r="W120" s="3">
        <v>25</v>
      </c>
      <c r="X120" s="3">
        <v>17</v>
      </c>
      <c r="Y120" s="42">
        <v>11.5</v>
      </c>
      <c r="Z120" s="8">
        <f t="shared" si="7"/>
        <v>25</v>
      </c>
      <c r="AA120" s="8">
        <f t="shared" si="8"/>
        <v>742.5</v>
      </c>
      <c r="AB120" s="8">
        <f t="shared" si="9"/>
        <v>185.625</v>
      </c>
      <c r="AC120" s="1">
        <v>18</v>
      </c>
      <c r="AD120" s="1">
        <v>25</v>
      </c>
    </row>
    <row r="121" spans="1:30" x14ac:dyDescent="0.25">
      <c r="A121" s="2" t="s">
        <v>6</v>
      </c>
      <c r="B121" s="3">
        <v>2008</v>
      </c>
      <c r="C121" s="3">
        <v>1</v>
      </c>
      <c r="D121" s="3">
        <v>5</v>
      </c>
      <c r="E121" s="3">
        <v>18</v>
      </c>
      <c r="F121" s="42">
        <v>16.8</v>
      </c>
      <c r="G121" s="8">
        <f t="shared" si="6"/>
        <v>18</v>
      </c>
      <c r="H121" s="8">
        <f t="shared" si="10"/>
        <v>65.999999999999957</v>
      </c>
      <c r="I121" s="8">
        <f t="shared" si="11"/>
        <v>16.499999999999989</v>
      </c>
      <c r="J121" s="1">
        <v>18</v>
      </c>
      <c r="K121" s="1">
        <v>25</v>
      </c>
      <c r="M121" s="45"/>
      <c r="N121" s="45"/>
      <c r="O121" s="45"/>
      <c r="P121" s="28"/>
      <c r="Q121" s="28"/>
      <c r="R121" s="25"/>
      <c r="V121" s="3">
        <v>12</v>
      </c>
      <c r="W121" s="3">
        <v>25</v>
      </c>
      <c r="X121" s="3">
        <v>18</v>
      </c>
      <c r="Y121" s="42">
        <v>11.2</v>
      </c>
      <c r="Z121" s="8">
        <f t="shared" si="7"/>
        <v>25</v>
      </c>
      <c r="AA121" s="8">
        <f t="shared" si="8"/>
        <v>759</v>
      </c>
      <c r="AB121" s="8">
        <f t="shared" si="9"/>
        <v>189.75</v>
      </c>
      <c r="AC121" s="1">
        <v>18</v>
      </c>
      <c r="AD121" s="1">
        <v>25</v>
      </c>
    </row>
    <row r="122" spans="1:30" x14ac:dyDescent="0.25">
      <c r="A122" s="2" t="s">
        <v>6</v>
      </c>
      <c r="B122" s="3">
        <v>2008</v>
      </c>
      <c r="C122" s="3">
        <v>1</v>
      </c>
      <c r="D122" s="3">
        <v>5</v>
      </c>
      <c r="E122" s="3">
        <v>19</v>
      </c>
      <c r="F122" s="42">
        <v>16.7</v>
      </c>
      <c r="G122" s="8">
        <f t="shared" si="6"/>
        <v>18</v>
      </c>
      <c r="H122" s="8">
        <f t="shared" si="10"/>
        <v>71.500000000000043</v>
      </c>
      <c r="I122" s="8">
        <f t="shared" si="11"/>
        <v>17.875000000000011</v>
      </c>
      <c r="J122" s="1">
        <v>18</v>
      </c>
      <c r="K122" s="1">
        <v>25</v>
      </c>
      <c r="M122" s="45"/>
      <c r="N122" s="45"/>
      <c r="O122" s="45"/>
      <c r="P122" s="28"/>
      <c r="Q122" s="28"/>
      <c r="R122" s="25"/>
      <c r="V122" s="3">
        <v>12</v>
      </c>
      <c r="W122" s="3">
        <v>25</v>
      </c>
      <c r="X122" s="3">
        <v>19</v>
      </c>
      <c r="Y122" s="42">
        <v>10.9</v>
      </c>
      <c r="Z122" s="8">
        <f t="shared" si="7"/>
        <v>25</v>
      </c>
      <c r="AA122" s="8">
        <f t="shared" si="8"/>
        <v>775.5</v>
      </c>
      <c r="AB122" s="8">
        <f t="shared" si="9"/>
        <v>193.875</v>
      </c>
      <c r="AC122" s="1">
        <v>18</v>
      </c>
      <c r="AD122" s="1">
        <v>25</v>
      </c>
    </row>
    <row r="123" spans="1:30" x14ac:dyDescent="0.25">
      <c r="A123" s="2" t="s">
        <v>6</v>
      </c>
      <c r="B123" s="3">
        <v>2008</v>
      </c>
      <c r="C123" s="3">
        <v>1</v>
      </c>
      <c r="D123" s="3">
        <v>5</v>
      </c>
      <c r="E123" s="3">
        <v>20</v>
      </c>
      <c r="F123" s="42">
        <v>16.600000000000001</v>
      </c>
      <c r="G123" s="8">
        <f t="shared" si="6"/>
        <v>18</v>
      </c>
      <c r="H123" s="8">
        <f t="shared" si="10"/>
        <v>76.999999999999915</v>
      </c>
      <c r="I123" s="8">
        <f t="shared" si="11"/>
        <v>19.249999999999979</v>
      </c>
      <c r="J123" s="1">
        <v>18</v>
      </c>
      <c r="K123" s="1">
        <v>25</v>
      </c>
      <c r="M123" s="45"/>
      <c r="N123" s="45"/>
      <c r="O123" s="45"/>
      <c r="P123" s="28"/>
      <c r="Q123" s="28"/>
      <c r="R123" s="25"/>
      <c r="V123" s="3">
        <v>12</v>
      </c>
      <c r="W123" s="3">
        <v>25</v>
      </c>
      <c r="X123" s="3">
        <v>20</v>
      </c>
      <c r="Y123" s="42">
        <v>10.4</v>
      </c>
      <c r="Z123" s="8">
        <f t="shared" si="7"/>
        <v>25</v>
      </c>
      <c r="AA123" s="8">
        <f t="shared" si="8"/>
        <v>803</v>
      </c>
      <c r="AB123" s="8">
        <f t="shared" si="9"/>
        <v>200.75</v>
      </c>
      <c r="AC123" s="1">
        <v>18</v>
      </c>
      <c r="AD123" s="1">
        <v>25</v>
      </c>
    </row>
    <row r="124" spans="1:30" x14ac:dyDescent="0.25">
      <c r="A124" s="2" t="s">
        <v>6</v>
      </c>
      <c r="B124" s="3">
        <v>2008</v>
      </c>
      <c r="C124" s="3">
        <v>1</v>
      </c>
      <c r="D124" s="3">
        <v>5</v>
      </c>
      <c r="E124" s="3">
        <v>21</v>
      </c>
      <c r="F124" s="42">
        <v>16.399999999999999</v>
      </c>
      <c r="G124" s="8">
        <f t="shared" si="6"/>
        <v>18</v>
      </c>
      <c r="H124" s="8">
        <f t="shared" si="10"/>
        <v>88.000000000000085</v>
      </c>
      <c r="I124" s="8">
        <f t="shared" si="11"/>
        <v>22.000000000000021</v>
      </c>
      <c r="J124" s="1">
        <v>18</v>
      </c>
      <c r="K124" s="1">
        <v>25</v>
      </c>
      <c r="M124" s="45"/>
      <c r="N124" s="45"/>
      <c r="O124" s="45"/>
      <c r="P124" s="28"/>
      <c r="Q124" s="28"/>
      <c r="R124" s="25"/>
      <c r="V124" s="3">
        <v>12</v>
      </c>
      <c r="W124" s="3">
        <v>25</v>
      </c>
      <c r="X124" s="3">
        <v>21</v>
      </c>
      <c r="Y124" s="42">
        <v>9.9</v>
      </c>
      <c r="Z124" s="8">
        <f t="shared" si="7"/>
        <v>25</v>
      </c>
      <c r="AA124" s="8">
        <f t="shared" si="8"/>
        <v>830.5</v>
      </c>
      <c r="AB124" s="8">
        <f t="shared" si="9"/>
        <v>207.625</v>
      </c>
      <c r="AC124" s="1">
        <v>18</v>
      </c>
      <c r="AD124" s="1">
        <v>25</v>
      </c>
    </row>
    <row r="125" spans="1:30" x14ac:dyDescent="0.25">
      <c r="A125" s="2" t="s">
        <v>6</v>
      </c>
      <c r="B125" s="3">
        <v>2008</v>
      </c>
      <c r="C125" s="3">
        <v>1</v>
      </c>
      <c r="D125" s="3">
        <v>5</v>
      </c>
      <c r="E125" s="3">
        <v>22</v>
      </c>
      <c r="F125" s="42">
        <v>16.2</v>
      </c>
      <c r="G125" s="8">
        <f t="shared" si="6"/>
        <v>18</v>
      </c>
      <c r="H125" s="8">
        <f t="shared" si="10"/>
        <v>99.000000000000043</v>
      </c>
      <c r="I125" s="8">
        <f t="shared" si="11"/>
        <v>24.750000000000011</v>
      </c>
      <c r="J125" s="1">
        <v>18</v>
      </c>
      <c r="K125" s="1">
        <v>25</v>
      </c>
      <c r="M125" s="45"/>
      <c r="N125" s="45"/>
      <c r="O125" s="45"/>
      <c r="P125" s="28"/>
      <c r="Q125" s="28"/>
      <c r="R125" s="25"/>
      <c r="V125" s="3">
        <v>12</v>
      </c>
      <c r="W125" s="3">
        <v>25</v>
      </c>
      <c r="X125" s="3">
        <v>22</v>
      </c>
      <c r="Y125" s="42">
        <v>9.6</v>
      </c>
      <c r="Z125" s="8">
        <f t="shared" si="7"/>
        <v>25</v>
      </c>
      <c r="AA125" s="8">
        <f t="shared" si="8"/>
        <v>847</v>
      </c>
      <c r="AB125" s="8">
        <f t="shared" si="9"/>
        <v>211.75</v>
      </c>
      <c r="AC125" s="1">
        <v>18</v>
      </c>
      <c r="AD125" s="1">
        <v>25</v>
      </c>
    </row>
    <row r="126" spans="1:30" x14ac:dyDescent="0.25">
      <c r="A126" s="2" t="s">
        <v>6</v>
      </c>
      <c r="B126" s="3">
        <v>2008</v>
      </c>
      <c r="C126" s="3">
        <v>1</v>
      </c>
      <c r="D126" s="3">
        <v>5</v>
      </c>
      <c r="E126" s="3">
        <v>23</v>
      </c>
      <c r="F126" s="42">
        <v>16</v>
      </c>
      <c r="G126" s="8">
        <f t="shared" si="6"/>
        <v>18</v>
      </c>
      <c r="H126" s="8">
        <f t="shared" si="10"/>
        <v>110</v>
      </c>
      <c r="I126" s="8">
        <f t="shared" si="11"/>
        <v>27.5</v>
      </c>
      <c r="J126" s="1">
        <v>18</v>
      </c>
      <c r="K126" s="1">
        <v>25</v>
      </c>
      <c r="M126" s="45"/>
      <c r="N126" s="45"/>
      <c r="O126" s="45"/>
      <c r="P126" s="28"/>
      <c r="Q126" s="28"/>
      <c r="R126" s="25"/>
      <c r="V126" s="3">
        <v>12</v>
      </c>
      <c r="W126" s="3">
        <v>25</v>
      </c>
      <c r="X126" s="3">
        <v>23</v>
      </c>
      <c r="Y126" s="42">
        <v>9.3000000000000007</v>
      </c>
      <c r="Z126" s="8">
        <f t="shared" si="7"/>
        <v>25</v>
      </c>
      <c r="AA126" s="8">
        <f t="shared" si="8"/>
        <v>863.5</v>
      </c>
      <c r="AB126" s="8">
        <f t="shared" si="9"/>
        <v>215.875</v>
      </c>
      <c r="AC126" s="1">
        <v>18</v>
      </c>
      <c r="AD126" s="1">
        <v>25</v>
      </c>
    </row>
    <row r="127" spans="1:30" x14ac:dyDescent="0.25">
      <c r="A127" s="2" t="s">
        <v>6</v>
      </c>
      <c r="B127" s="3">
        <v>2008</v>
      </c>
      <c r="C127" s="3">
        <v>1</v>
      </c>
      <c r="D127" s="3">
        <v>6</v>
      </c>
      <c r="E127" s="3">
        <v>0</v>
      </c>
      <c r="F127" s="42">
        <v>16</v>
      </c>
      <c r="G127" s="8">
        <f t="shared" si="6"/>
        <v>18</v>
      </c>
      <c r="H127" s="8">
        <f t="shared" si="10"/>
        <v>110</v>
      </c>
      <c r="I127" s="8">
        <f t="shared" si="11"/>
        <v>27.5</v>
      </c>
      <c r="J127" s="1">
        <v>18</v>
      </c>
      <c r="K127" s="1">
        <v>25</v>
      </c>
      <c r="M127" s="45"/>
      <c r="N127" s="45"/>
      <c r="O127" s="45"/>
      <c r="P127" s="28"/>
      <c r="Q127" s="28"/>
      <c r="R127" s="25"/>
      <c r="V127" s="3">
        <v>12</v>
      </c>
      <c r="W127" s="3">
        <v>26</v>
      </c>
      <c r="X127" s="3">
        <v>0</v>
      </c>
      <c r="Y127" s="42">
        <v>9.1</v>
      </c>
      <c r="Z127" s="8">
        <f t="shared" si="7"/>
        <v>25</v>
      </c>
      <c r="AA127" s="8">
        <f t="shared" si="8"/>
        <v>874.5</v>
      </c>
      <c r="AB127" s="8">
        <f t="shared" si="9"/>
        <v>218.625</v>
      </c>
      <c r="AC127" s="1">
        <v>18</v>
      </c>
      <c r="AD127" s="1">
        <v>25</v>
      </c>
    </row>
    <row r="128" spans="1:30" x14ac:dyDescent="0.25">
      <c r="A128" s="2" t="s">
        <v>6</v>
      </c>
      <c r="B128" s="3">
        <v>2008</v>
      </c>
      <c r="C128" s="3">
        <v>1</v>
      </c>
      <c r="D128" s="3">
        <v>6</v>
      </c>
      <c r="E128" s="3">
        <v>1</v>
      </c>
      <c r="F128" s="42">
        <v>15.8</v>
      </c>
      <c r="G128" s="8">
        <f t="shared" si="6"/>
        <v>18</v>
      </c>
      <c r="H128" s="8">
        <f t="shared" si="10"/>
        <v>120.99999999999996</v>
      </c>
      <c r="I128" s="8">
        <f t="shared" si="11"/>
        <v>30.249999999999989</v>
      </c>
      <c r="J128" s="1">
        <v>18</v>
      </c>
      <c r="K128" s="1">
        <v>25</v>
      </c>
      <c r="M128" s="45"/>
      <c r="N128" s="45"/>
      <c r="O128" s="45"/>
      <c r="P128" s="28"/>
      <c r="Q128" s="28"/>
      <c r="R128" s="25"/>
      <c r="V128" s="3">
        <v>12</v>
      </c>
      <c r="W128" s="3">
        <v>26</v>
      </c>
      <c r="X128" s="3">
        <v>1</v>
      </c>
      <c r="Y128" s="42">
        <v>8.8000000000000007</v>
      </c>
      <c r="Z128" s="8">
        <f t="shared" si="7"/>
        <v>25</v>
      </c>
      <c r="AA128" s="8">
        <f t="shared" si="8"/>
        <v>891</v>
      </c>
      <c r="AB128" s="8">
        <f t="shared" si="9"/>
        <v>222.75</v>
      </c>
      <c r="AC128" s="1">
        <v>18</v>
      </c>
      <c r="AD128" s="1">
        <v>25</v>
      </c>
    </row>
    <row r="129" spans="1:30" x14ac:dyDescent="0.25">
      <c r="A129" s="2" t="s">
        <v>6</v>
      </c>
      <c r="B129" s="3">
        <v>2008</v>
      </c>
      <c r="C129" s="3">
        <v>1</v>
      </c>
      <c r="D129" s="3">
        <v>6</v>
      </c>
      <c r="E129" s="3">
        <v>2</v>
      </c>
      <c r="F129" s="42">
        <v>15.6</v>
      </c>
      <c r="G129" s="8">
        <f t="shared" si="6"/>
        <v>18</v>
      </c>
      <c r="H129" s="8">
        <f t="shared" si="10"/>
        <v>132.00000000000003</v>
      </c>
      <c r="I129" s="8">
        <f t="shared" si="11"/>
        <v>33.000000000000007</v>
      </c>
      <c r="J129" s="1">
        <v>18</v>
      </c>
      <c r="K129" s="1">
        <v>25</v>
      </c>
      <c r="M129" s="45"/>
      <c r="N129" s="45"/>
      <c r="O129" s="45"/>
      <c r="P129" s="28"/>
      <c r="Q129" s="28"/>
      <c r="R129" s="25"/>
      <c r="V129" s="3">
        <v>12</v>
      </c>
      <c r="W129" s="3">
        <v>26</v>
      </c>
      <c r="X129" s="3">
        <v>2</v>
      </c>
      <c r="Y129" s="42">
        <v>8.5</v>
      </c>
      <c r="Z129" s="8">
        <f t="shared" si="7"/>
        <v>25</v>
      </c>
      <c r="AA129" s="8">
        <f t="shared" si="8"/>
        <v>907.5</v>
      </c>
      <c r="AB129" s="8">
        <f t="shared" si="9"/>
        <v>226.875</v>
      </c>
      <c r="AC129" s="1">
        <v>18</v>
      </c>
      <c r="AD129" s="1">
        <v>25</v>
      </c>
    </row>
    <row r="130" spans="1:30" x14ac:dyDescent="0.25">
      <c r="A130" s="2" t="s">
        <v>6</v>
      </c>
      <c r="B130" s="3">
        <v>2008</v>
      </c>
      <c r="C130" s="3">
        <v>1</v>
      </c>
      <c r="D130" s="3">
        <v>6</v>
      </c>
      <c r="E130" s="3">
        <v>3</v>
      </c>
      <c r="F130" s="42">
        <v>15.3</v>
      </c>
      <c r="G130" s="8">
        <f t="shared" si="6"/>
        <v>18</v>
      </c>
      <c r="H130" s="8">
        <f t="shared" si="10"/>
        <v>148.49999999999997</v>
      </c>
      <c r="I130" s="8">
        <f t="shared" si="11"/>
        <v>37.124999999999993</v>
      </c>
      <c r="J130" s="1">
        <v>18</v>
      </c>
      <c r="K130" s="1">
        <v>25</v>
      </c>
      <c r="M130" s="45"/>
      <c r="N130" s="45"/>
      <c r="O130" s="45"/>
      <c r="P130" s="28"/>
      <c r="Q130" s="28"/>
      <c r="R130" s="25"/>
      <c r="V130" s="3">
        <v>12</v>
      </c>
      <c r="W130" s="3">
        <v>26</v>
      </c>
      <c r="X130" s="3">
        <v>3</v>
      </c>
      <c r="Y130" s="42">
        <v>8.4</v>
      </c>
      <c r="Z130" s="8">
        <f t="shared" si="7"/>
        <v>25</v>
      </c>
      <c r="AA130" s="8">
        <f t="shared" si="8"/>
        <v>913.00000000000011</v>
      </c>
      <c r="AB130" s="8">
        <f t="shared" si="9"/>
        <v>228.25000000000003</v>
      </c>
      <c r="AC130" s="1">
        <v>18</v>
      </c>
      <c r="AD130" s="1">
        <v>25</v>
      </c>
    </row>
    <row r="131" spans="1:30" x14ac:dyDescent="0.25">
      <c r="A131" s="2" t="s">
        <v>6</v>
      </c>
      <c r="B131" s="3">
        <v>2008</v>
      </c>
      <c r="C131" s="3">
        <v>1</v>
      </c>
      <c r="D131" s="3">
        <v>6</v>
      </c>
      <c r="E131" s="3">
        <v>4</v>
      </c>
      <c r="F131" s="42">
        <v>15.1</v>
      </c>
      <c r="G131" s="8">
        <f t="shared" si="6"/>
        <v>18</v>
      </c>
      <c r="H131" s="8">
        <f t="shared" si="10"/>
        <v>159.50000000000003</v>
      </c>
      <c r="I131" s="8">
        <f t="shared" si="11"/>
        <v>39.875000000000007</v>
      </c>
      <c r="J131" s="1">
        <v>18</v>
      </c>
      <c r="K131" s="1">
        <v>25</v>
      </c>
      <c r="M131" s="45"/>
      <c r="N131" s="45"/>
      <c r="O131" s="45"/>
      <c r="P131" s="28"/>
      <c r="Q131" s="28"/>
      <c r="R131" s="25"/>
      <c r="V131" s="3">
        <v>12</v>
      </c>
      <c r="W131" s="3">
        <v>26</v>
      </c>
      <c r="X131" s="3">
        <v>4</v>
      </c>
      <c r="Y131" s="42">
        <v>8.1999999999999993</v>
      </c>
      <c r="Z131" s="8">
        <f t="shared" si="7"/>
        <v>25</v>
      </c>
      <c r="AA131" s="8">
        <f t="shared" si="8"/>
        <v>924</v>
      </c>
      <c r="AB131" s="8">
        <f t="shared" si="9"/>
        <v>231</v>
      </c>
      <c r="AC131" s="1">
        <v>18</v>
      </c>
      <c r="AD131" s="1">
        <v>25</v>
      </c>
    </row>
    <row r="132" spans="1:30" x14ac:dyDescent="0.25">
      <c r="A132" s="2" t="s">
        <v>6</v>
      </c>
      <c r="B132" s="3">
        <v>2008</v>
      </c>
      <c r="C132" s="3">
        <v>1</v>
      </c>
      <c r="D132" s="3">
        <v>6</v>
      </c>
      <c r="E132" s="3">
        <v>5</v>
      </c>
      <c r="F132" s="42">
        <v>15</v>
      </c>
      <c r="G132" s="8">
        <f t="shared" si="6"/>
        <v>18</v>
      </c>
      <c r="H132" s="8">
        <f t="shared" si="10"/>
        <v>165</v>
      </c>
      <c r="I132" s="8">
        <f t="shared" si="11"/>
        <v>41.25</v>
      </c>
      <c r="J132" s="1">
        <v>18</v>
      </c>
      <c r="K132" s="1">
        <v>25</v>
      </c>
      <c r="M132" s="45"/>
      <c r="N132" s="45"/>
      <c r="O132" s="45"/>
      <c r="P132" s="28"/>
      <c r="Q132" s="28"/>
      <c r="R132" s="25"/>
      <c r="V132" s="3">
        <v>12</v>
      </c>
      <c r="W132" s="3">
        <v>26</v>
      </c>
      <c r="X132" s="3">
        <v>5</v>
      </c>
      <c r="Y132" s="42">
        <v>8</v>
      </c>
      <c r="Z132" s="8">
        <f t="shared" si="7"/>
        <v>25</v>
      </c>
      <c r="AA132" s="8">
        <f t="shared" si="8"/>
        <v>935</v>
      </c>
      <c r="AB132" s="8">
        <f t="shared" si="9"/>
        <v>233.75</v>
      </c>
      <c r="AC132" s="1">
        <v>18</v>
      </c>
      <c r="AD132" s="1">
        <v>25</v>
      </c>
    </row>
    <row r="133" spans="1:30" x14ac:dyDescent="0.25">
      <c r="A133" s="2" t="s">
        <v>6</v>
      </c>
      <c r="B133" s="3">
        <v>2008</v>
      </c>
      <c r="C133" s="3">
        <v>1</v>
      </c>
      <c r="D133" s="3">
        <v>6</v>
      </c>
      <c r="E133" s="3">
        <v>6</v>
      </c>
      <c r="F133" s="42">
        <v>15</v>
      </c>
      <c r="G133" s="8">
        <f t="shared" si="6"/>
        <v>18</v>
      </c>
      <c r="H133" s="8">
        <f t="shared" si="10"/>
        <v>165</v>
      </c>
      <c r="I133" s="8">
        <f t="shared" si="11"/>
        <v>41.25</v>
      </c>
      <c r="J133" s="1">
        <v>18</v>
      </c>
      <c r="K133" s="1">
        <v>25</v>
      </c>
      <c r="M133" s="45"/>
      <c r="N133" s="45"/>
      <c r="O133" s="45"/>
      <c r="P133" s="28"/>
      <c r="Q133" s="28"/>
      <c r="R133" s="25"/>
      <c r="V133" s="3">
        <v>12</v>
      </c>
      <c r="W133" s="3">
        <v>26</v>
      </c>
      <c r="X133" s="3">
        <v>6</v>
      </c>
      <c r="Y133" s="42">
        <v>8</v>
      </c>
      <c r="Z133" s="8">
        <f t="shared" si="7"/>
        <v>25</v>
      </c>
      <c r="AA133" s="8">
        <f t="shared" si="8"/>
        <v>935</v>
      </c>
      <c r="AB133" s="8">
        <f t="shared" si="9"/>
        <v>233.75</v>
      </c>
      <c r="AC133" s="1">
        <v>18</v>
      </c>
      <c r="AD133" s="1">
        <v>25</v>
      </c>
    </row>
    <row r="134" spans="1:30" x14ac:dyDescent="0.25">
      <c r="A134" s="2" t="s">
        <v>6</v>
      </c>
      <c r="B134" s="3">
        <v>2008</v>
      </c>
      <c r="C134" s="3">
        <v>1</v>
      </c>
      <c r="D134" s="3">
        <v>6</v>
      </c>
      <c r="E134" s="3">
        <v>7</v>
      </c>
      <c r="F134" s="42">
        <v>15</v>
      </c>
      <c r="G134" s="8">
        <f t="shared" si="6"/>
        <v>18</v>
      </c>
      <c r="H134" s="8">
        <f t="shared" si="10"/>
        <v>165</v>
      </c>
      <c r="I134" s="8">
        <f t="shared" si="11"/>
        <v>41.25</v>
      </c>
      <c r="J134" s="1">
        <v>18</v>
      </c>
      <c r="K134" s="1">
        <v>25</v>
      </c>
      <c r="M134" s="45"/>
      <c r="N134" s="45"/>
      <c r="O134" s="45"/>
      <c r="P134" s="28"/>
      <c r="Q134" s="28"/>
      <c r="R134" s="25"/>
      <c r="V134" s="3">
        <v>12</v>
      </c>
      <c r="W134" s="3">
        <v>26</v>
      </c>
      <c r="X134" s="3">
        <v>7</v>
      </c>
      <c r="Y134" s="42">
        <v>7.9</v>
      </c>
      <c r="Z134" s="8">
        <f t="shared" si="7"/>
        <v>25</v>
      </c>
      <c r="AA134" s="8">
        <f t="shared" si="8"/>
        <v>940.50000000000011</v>
      </c>
      <c r="AB134" s="8">
        <f t="shared" si="9"/>
        <v>235.12500000000003</v>
      </c>
      <c r="AC134" s="1">
        <v>18</v>
      </c>
      <c r="AD134" s="1">
        <v>25</v>
      </c>
    </row>
    <row r="135" spans="1:30" x14ac:dyDescent="0.25">
      <c r="A135" s="2" t="s">
        <v>6</v>
      </c>
      <c r="B135" s="3">
        <v>2008</v>
      </c>
      <c r="C135" s="3">
        <v>1</v>
      </c>
      <c r="D135" s="3">
        <v>6</v>
      </c>
      <c r="E135" s="3">
        <v>8</v>
      </c>
      <c r="F135" s="42">
        <v>14.8</v>
      </c>
      <c r="G135" s="8">
        <f t="shared" ref="G135:G198" si="12">IF(A135="Inverno", $G$3, $G$2)</f>
        <v>18</v>
      </c>
      <c r="H135" s="8">
        <f t="shared" si="10"/>
        <v>175.99999999999997</v>
      </c>
      <c r="I135" s="8">
        <f t="shared" si="11"/>
        <v>43.999999999999993</v>
      </c>
      <c r="J135" s="1">
        <v>18</v>
      </c>
      <c r="K135" s="1">
        <v>25</v>
      </c>
      <c r="M135" s="45"/>
      <c r="N135" s="45"/>
      <c r="O135" s="45"/>
      <c r="P135" s="28"/>
      <c r="Q135" s="28"/>
      <c r="R135" s="25"/>
      <c r="V135" s="3">
        <v>12</v>
      </c>
      <c r="W135" s="3">
        <v>26</v>
      </c>
      <c r="X135" s="3">
        <v>8</v>
      </c>
      <c r="Y135" s="42">
        <v>7.6</v>
      </c>
      <c r="Z135" s="8">
        <f t="shared" ref="Z135:Z198" si="13">IF(T135="Inverno", $G$3, $G$2)</f>
        <v>25</v>
      </c>
      <c r="AA135" s="8">
        <f t="shared" ref="AA135:AA198" si="14">IF(Y135&gt;Z135,0,$D$3*(Z135-Y135)/$D$4)</f>
        <v>956.99999999999989</v>
      </c>
      <c r="AB135" s="8">
        <f t="shared" ref="AB135:AB198" si="15">AA135/$G$4</f>
        <v>239.24999999999997</v>
      </c>
      <c r="AC135" s="1">
        <v>18</v>
      </c>
      <c r="AD135" s="1">
        <v>25</v>
      </c>
    </row>
    <row r="136" spans="1:30" x14ac:dyDescent="0.25">
      <c r="A136" s="2" t="s">
        <v>6</v>
      </c>
      <c r="B136" s="3">
        <v>2008</v>
      </c>
      <c r="C136" s="3">
        <v>1</v>
      </c>
      <c r="D136" s="3">
        <v>6</v>
      </c>
      <c r="E136" s="3">
        <v>9</v>
      </c>
      <c r="F136" s="42">
        <v>15.2</v>
      </c>
      <c r="G136" s="8">
        <f t="shared" si="12"/>
        <v>18</v>
      </c>
      <c r="H136" s="8">
        <f t="shared" ref="H136:H199" si="16">IF(F136&gt;G136,0,$D$3*(G136-F136)/$D$4)</f>
        <v>154.00000000000003</v>
      </c>
      <c r="I136" s="8">
        <f t="shared" ref="I136:I199" si="17">H136/$G$4</f>
        <v>38.500000000000007</v>
      </c>
      <c r="J136" s="1">
        <v>18</v>
      </c>
      <c r="K136" s="1">
        <v>25</v>
      </c>
      <c r="M136" s="45"/>
      <c r="N136" s="45"/>
      <c r="O136" s="45"/>
      <c r="P136" s="28"/>
      <c r="Q136" s="28"/>
      <c r="R136" s="25"/>
      <c r="V136" s="3">
        <v>12</v>
      </c>
      <c r="W136" s="3">
        <v>26</v>
      </c>
      <c r="X136" s="3">
        <v>9</v>
      </c>
      <c r="Y136" s="42">
        <v>7.6</v>
      </c>
      <c r="Z136" s="8">
        <f t="shared" si="13"/>
        <v>25</v>
      </c>
      <c r="AA136" s="8">
        <f t="shared" si="14"/>
        <v>956.99999999999989</v>
      </c>
      <c r="AB136" s="8">
        <f t="shared" si="15"/>
        <v>239.24999999999997</v>
      </c>
      <c r="AC136" s="1">
        <v>18</v>
      </c>
      <c r="AD136" s="1">
        <v>25</v>
      </c>
    </row>
    <row r="137" spans="1:30" x14ac:dyDescent="0.25">
      <c r="A137" s="2" t="s">
        <v>6</v>
      </c>
      <c r="B137" s="3">
        <v>2008</v>
      </c>
      <c r="C137" s="3">
        <v>1</v>
      </c>
      <c r="D137" s="3">
        <v>6</v>
      </c>
      <c r="E137" s="3">
        <v>10</v>
      </c>
      <c r="F137" s="42">
        <v>15.2</v>
      </c>
      <c r="G137" s="8">
        <f t="shared" si="12"/>
        <v>18</v>
      </c>
      <c r="H137" s="8">
        <f t="shared" si="16"/>
        <v>154.00000000000003</v>
      </c>
      <c r="I137" s="8">
        <f t="shared" si="17"/>
        <v>38.500000000000007</v>
      </c>
      <c r="J137" s="1">
        <v>18</v>
      </c>
      <c r="K137" s="1">
        <v>25</v>
      </c>
      <c r="M137" s="45"/>
      <c r="N137" s="45"/>
      <c r="O137" s="45"/>
      <c r="P137" s="28"/>
      <c r="Q137" s="28"/>
      <c r="R137" s="25"/>
      <c r="V137" s="3">
        <v>12</v>
      </c>
      <c r="W137" s="3">
        <v>26</v>
      </c>
      <c r="X137" s="3">
        <v>10</v>
      </c>
      <c r="Y137" s="42">
        <v>8</v>
      </c>
      <c r="Z137" s="8">
        <f t="shared" si="13"/>
        <v>25</v>
      </c>
      <c r="AA137" s="8">
        <f t="shared" si="14"/>
        <v>935</v>
      </c>
      <c r="AB137" s="8">
        <f t="shared" si="15"/>
        <v>233.75</v>
      </c>
      <c r="AC137" s="1">
        <v>18</v>
      </c>
      <c r="AD137" s="1">
        <v>25</v>
      </c>
    </row>
    <row r="138" spans="1:30" x14ac:dyDescent="0.25">
      <c r="A138" s="2" t="s">
        <v>6</v>
      </c>
      <c r="B138" s="3">
        <v>2008</v>
      </c>
      <c r="C138" s="3">
        <v>1</v>
      </c>
      <c r="D138" s="3">
        <v>6</v>
      </c>
      <c r="E138" s="3">
        <v>11</v>
      </c>
      <c r="F138" s="42">
        <v>16</v>
      </c>
      <c r="G138" s="8">
        <f t="shared" si="12"/>
        <v>18</v>
      </c>
      <c r="H138" s="8">
        <f t="shared" si="16"/>
        <v>110</v>
      </c>
      <c r="I138" s="8">
        <f t="shared" si="17"/>
        <v>27.5</v>
      </c>
      <c r="J138" s="1">
        <v>18</v>
      </c>
      <c r="K138" s="1">
        <v>25</v>
      </c>
      <c r="M138" s="45"/>
      <c r="N138" s="45"/>
      <c r="O138" s="45"/>
      <c r="P138" s="28"/>
      <c r="Q138" s="28"/>
      <c r="R138" s="25"/>
      <c r="V138" s="3">
        <v>12</v>
      </c>
      <c r="W138" s="3">
        <v>26</v>
      </c>
      <c r="X138" s="3">
        <v>11</v>
      </c>
      <c r="Y138" s="42">
        <v>9.5</v>
      </c>
      <c r="Z138" s="8">
        <f t="shared" si="13"/>
        <v>25</v>
      </c>
      <c r="AA138" s="8">
        <f t="shared" si="14"/>
        <v>852.5</v>
      </c>
      <c r="AB138" s="8">
        <f t="shared" si="15"/>
        <v>213.125</v>
      </c>
      <c r="AC138" s="1">
        <v>18</v>
      </c>
      <c r="AD138" s="1">
        <v>25</v>
      </c>
    </row>
    <row r="139" spans="1:30" x14ac:dyDescent="0.25">
      <c r="A139" s="2" t="s">
        <v>6</v>
      </c>
      <c r="B139" s="3">
        <v>2008</v>
      </c>
      <c r="C139" s="3">
        <v>1</v>
      </c>
      <c r="D139" s="3">
        <v>6</v>
      </c>
      <c r="E139" s="3">
        <v>12</v>
      </c>
      <c r="F139" s="42">
        <v>11.1</v>
      </c>
      <c r="G139" s="8">
        <f t="shared" si="12"/>
        <v>18</v>
      </c>
      <c r="H139" s="8">
        <f t="shared" si="16"/>
        <v>379.5</v>
      </c>
      <c r="I139" s="8">
        <f t="shared" si="17"/>
        <v>94.875</v>
      </c>
      <c r="J139" s="1">
        <v>18</v>
      </c>
      <c r="K139" s="1">
        <v>25</v>
      </c>
      <c r="M139" s="45"/>
      <c r="N139" s="45"/>
      <c r="O139" s="45"/>
      <c r="P139" s="28"/>
      <c r="Q139" s="28"/>
      <c r="R139" s="25"/>
      <c r="V139" s="3">
        <v>12</v>
      </c>
      <c r="W139" s="3">
        <v>26</v>
      </c>
      <c r="X139" s="3">
        <v>12</v>
      </c>
      <c r="Y139" s="42">
        <v>12.6</v>
      </c>
      <c r="Z139" s="8">
        <f t="shared" si="13"/>
        <v>25</v>
      </c>
      <c r="AA139" s="8">
        <f t="shared" si="14"/>
        <v>682</v>
      </c>
      <c r="AB139" s="8">
        <f t="shared" si="15"/>
        <v>170.5</v>
      </c>
      <c r="AC139" s="1">
        <v>18</v>
      </c>
      <c r="AD139" s="1">
        <v>25</v>
      </c>
    </row>
    <row r="140" spans="1:30" x14ac:dyDescent="0.25">
      <c r="A140" s="2" t="s">
        <v>6</v>
      </c>
      <c r="B140" s="3">
        <v>2008</v>
      </c>
      <c r="C140" s="3">
        <v>1</v>
      </c>
      <c r="D140" s="3">
        <v>6</v>
      </c>
      <c r="E140" s="3">
        <v>13</v>
      </c>
      <c r="F140" s="42">
        <v>11.3</v>
      </c>
      <c r="G140" s="8">
        <f t="shared" si="12"/>
        <v>18</v>
      </c>
      <c r="H140" s="8">
        <f t="shared" si="16"/>
        <v>368.49999999999994</v>
      </c>
      <c r="I140" s="8">
        <f t="shared" si="17"/>
        <v>92.124999999999986</v>
      </c>
      <c r="J140" s="1">
        <v>18</v>
      </c>
      <c r="K140" s="1">
        <v>25</v>
      </c>
      <c r="M140" s="45"/>
      <c r="N140" s="45"/>
      <c r="O140" s="45"/>
      <c r="P140" s="28"/>
      <c r="Q140" s="28"/>
      <c r="R140" s="25"/>
      <c r="V140" s="3">
        <v>12</v>
      </c>
      <c r="W140" s="3">
        <v>26</v>
      </c>
      <c r="X140" s="3">
        <v>13</v>
      </c>
      <c r="Y140" s="42">
        <v>13.2</v>
      </c>
      <c r="Z140" s="8">
        <f t="shared" si="13"/>
        <v>25</v>
      </c>
      <c r="AA140" s="8">
        <f t="shared" si="14"/>
        <v>649</v>
      </c>
      <c r="AB140" s="8">
        <f t="shared" si="15"/>
        <v>162.25</v>
      </c>
      <c r="AC140" s="1">
        <v>18</v>
      </c>
      <c r="AD140" s="1">
        <v>25</v>
      </c>
    </row>
    <row r="141" spans="1:30" x14ac:dyDescent="0.25">
      <c r="A141" s="2" t="s">
        <v>6</v>
      </c>
      <c r="B141" s="3">
        <v>2008</v>
      </c>
      <c r="C141" s="3">
        <v>1</v>
      </c>
      <c r="D141" s="3">
        <v>6</v>
      </c>
      <c r="E141" s="3">
        <v>14</v>
      </c>
      <c r="F141" s="42">
        <v>11.5</v>
      </c>
      <c r="G141" s="8">
        <f t="shared" si="12"/>
        <v>18</v>
      </c>
      <c r="H141" s="8">
        <f t="shared" si="16"/>
        <v>357.5</v>
      </c>
      <c r="I141" s="8">
        <f t="shared" si="17"/>
        <v>89.375</v>
      </c>
      <c r="J141" s="1">
        <v>18</v>
      </c>
      <c r="K141" s="1">
        <v>25</v>
      </c>
      <c r="M141" s="45"/>
      <c r="N141" s="45"/>
      <c r="O141" s="45"/>
      <c r="P141" s="28"/>
      <c r="Q141" s="28"/>
      <c r="R141" s="25"/>
      <c r="V141" s="3">
        <v>12</v>
      </c>
      <c r="W141" s="3">
        <v>26</v>
      </c>
      <c r="X141" s="3">
        <v>14</v>
      </c>
      <c r="Y141" s="42">
        <v>13.6</v>
      </c>
      <c r="Z141" s="8">
        <f t="shared" si="13"/>
        <v>25</v>
      </c>
      <c r="AA141" s="8">
        <f t="shared" si="14"/>
        <v>627</v>
      </c>
      <c r="AB141" s="8">
        <f t="shared" si="15"/>
        <v>156.75</v>
      </c>
      <c r="AC141" s="1">
        <v>18</v>
      </c>
      <c r="AD141" s="1">
        <v>25</v>
      </c>
    </row>
    <row r="142" spans="1:30" x14ac:dyDescent="0.25">
      <c r="A142" s="2" t="s">
        <v>6</v>
      </c>
      <c r="B142" s="3">
        <v>2008</v>
      </c>
      <c r="C142" s="3">
        <v>1</v>
      </c>
      <c r="D142" s="3">
        <v>6</v>
      </c>
      <c r="E142" s="3">
        <v>15</v>
      </c>
      <c r="F142" s="42">
        <v>11.6</v>
      </c>
      <c r="G142" s="8">
        <f t="shared" si="12"/>
        <v>18</v>
      </c>
      <c r="H142" s="8">
        <f t="shared" si="16"/>
        <v>352</v>
      </c>
      <c r="I142" s="8">
        <f t="shared" si="17"/>
        <v>88</v>
      </c>
      <c r="J142" s="1">
        <v>18</v>
      </c>
      <c r="K142" s="1">
        <v>25</v>
      </c>
      <c r="M142" s="45"/>
      <c r="N142" s="45"/>
      <c r="O142" s="45"/>
      <c r="P142" s="28"/>
      <c r="Q142" s="28"/>
      <c r="R142" s="25"/>
      <c r="V142" s="3">
        <v>12</v>
      </c>
      <c r="W142" s="3">
        <v>26</v>
      </c>
      <c r="X142" s="3">
        <v>15</v>
      </c>
      <c r="Y142" s="42">
        <v>13.6</v>
      </c>
      <c r="Z142" s="8">
        <f t="shared" si="13"/>
        <v>25</v>
      </c>
      <c r="AA142" s="8">
        <f t="shared" si="14"/>
        <v>627</v>
      </c>
      <c r="AB142" s="8">
        <f t="shared" si="15"/>
        <v>156.75</v>
      </c>
      <c r="AC142" s="1">
        <v>18</v>
      </c>
      <c r="AD142" s="1">
        <v>25</v>
      </c>
    </row>
    <row r="143" spans="1:30" x14ac:dyDescent="0.25">
      <c r="A143" s="2" t="s">
        <v>6</v>
      </c>
      <c r="B143" s="3">
        <v>2008</v>
      </c>
      <c r="C143" s="3">
        <v>1</v>
      </c>
      <c r="D143" s="3">
        <v>6</v>
      </c>
      <c r="E143" s="3">
        <v>16</v>
      </c>
      <c r="F143" s="42">
        <v>11.6</v>
      </c>
      <c r="G143" s="8">
        <f t="shared" si="12"/>
        <v>18</v>
      </c>
      <c r="H143" s="8">
        <f t="shared" si="16"/>
        <v>352</v>
      </c>
      <c r="I143" s="8">
        <f t="shared" si="17"/>
        <v>88</v>
      </c>
      <c r="J143" s="1">
        <v>18</v>
      </c>
      <c r="K143" s="1">
        <v>25</v>
      </c>
      <c r="M143" s="45"/>
      <c r="N143" s="45"/>
      <c r="O143" s="45"/>
      <c r="P143" s="28"/>
      <c r="Q143" s="28"/>
      <c r="R143" s="25"/>
      <c r="V143" s="3">
        <v>12</v>
      </c>
      <c r="W143" s="3">
        <v>26</v>
      </c>
      <c r="X143" s="3">
        <v>16</v>
      </c>
      <c r="Y143" s="42">
        <v>13.4</v>
      </c>
      <c r="Z143" s="8">
        <f t="shared" si="13"/>
        <v>25</v>
      </c>
      <c r="AA143" s="8">
        <f t="shared" si="14"/>
        <v>638</v>
      </c>
      <c r="AB143" s="8">
        <f t="shared" si="15"/>
        <v>159.5</v>
      </c>
      <c r="AC143" s="1">
        <v>18</v>
      </c>
      <c r="AD143" s="1">
        <v>25</v>
      </c>
    </row>
    <row r="144" spans="1:30" x14ac:dyDescent="0.25">
      <c r="A144" s="2" t="s">
        <v>6</v>
      </c>
      <c r="B144" s="3">
        <v>2008</v>
      </c>
      <c r="C144" s="3">
        <v>1</v>
      </c>
      <c r="D144" s="3">
        <v>6</v>
      </c>
      <c r="E144" s="3">
        <v>17</v>
      </c>
      <c r="F144" s="42">
        <v>11.6</v>
      </c>
      <c r="G144" s="8">
        <f t="shared" si="12"/>
        <v>18</v>
      </c>
      <c r="H144" s="8">
        <f t="shared" si="16"/>
        <v>352</v>
      </c>
      <c r="I144" s="8">
        <f t="shared" si="17"/>
        <v>88</v>
      </c>
      <c r="J144" s="1">
        <v>18</v>
      </c>
      <c r="K144" s="1">
        <v>25</v>
      </c>
      <c r="M144" s="45"/>
      <c r="N144" s="45"/>
      <c r="O144" s="45"/>
      <c r="P144" s="28"/>
      <c r="Q144" s="28"/>
      <c r="R144" s="25"/>
      <c r="V144" s="3">
        <v>12</v>
      </c>
      <c r="W144" s="3">
        <v>26</v>
      </c>
      <c r="X144" s="3">
        <v>17</v>
      </c>
      <c r="Y144" s="42">
        <v>12.5</v>
      </c>
      <c r="Z144" s="8">
        <f t="shared" si="13"/>
        <v>25</v>
      </c>
      <c r="AA144" s="8">
        <f t="shared" si="14"/>
        <v>687.5</v>
      </c>
      <c r="AB144" s="8">
        <f t="shared" si="15"/>
        <v>171.875</v>
      </c>
      <c r="AC144" s="1">
        <v>18</v>
      </c>
      <c r="AD144" s="1">
        <v>25</v>
      </c>
    </row>
    <row r="145" spans="1:30" x14ac:dyDescent="0.25">
      <c r="A145" s="2" t="s">
        <v>6</v>
      </c>
      <c r="B145" s="3">
        <v>2008</v>
      </c>
      <c r="C145" s="3">
        <v>1</v>
      </c>
      <c r="D145" s="3">
        <v>6</v>
      </c>
      <c r="E145" s="3">
        <v>18</v>
      </c>
      <c r="F145" s="42">
        <v>11.7</v>
      </c>
      <c r="G145" s="8">
        <f t="shared" si="12"/>
        <v>18</v>
      </c>
      <c r="H145" s="8">
        <f t="shared" si="16"/>
        <v>346.50000000000006</v>
      </c>
      <c r="I145" s="8">
        <f t="shared" si="17"/>
        <v>86.625000000000014</v>
      </c>
      <c r="J145" s="1">
        <v>18</v>
      </c>
      <c r="K145" s="1">
        <v>25</v>
      </c>
      <c r="M145" s="45"/>
      <c r="N145" s="45"/>
      <c r="O145" s="45"/>
      <c r="P145" s="28"/>
      <c r="Q145" s="28"/>
      <c r="R145" s="25"/>
      <c r="V145" s="3">
        <v>12</v>
      </c>
      <c r="W145" s="3">
        <v>26</v>
      </c>
      <c r="X145" s="3">
        <v>18</v>
      </c>
      <c r="Y145" s="42">
        <v>11.1</v>
      </c>
      <c r="Z145" s="8">
        <f t="shared" si="13"/>
        <v>25</v>
      </c>
      <c r="AA145" s="8">
        <f t="shared" si="14"/>
        <v>764.5</v>
      </c>
      <c r="AB145" s="8">
        <f t="shared" si="15"/>
        <v>191.125</v>
      </c>
      <c r="AC145" s="1">
        <v>18</v>
      </c>
      <c r="AD145" s="1">
        <v>25</v>
      </c>
    </row>
    <row r="146" spans="1:30" x14ac:dyDescent="0.25">
      <c r="A146" s="2" t="s">
        <v>6</v>
      </c>
      <c r="B146" s="3">
        <v>2008</v>
      </c>
      <c r="C146" s="3">
        <v>1</v>
      </c>
      <c r="D146" s="3">
        <v>6</v>
      </c>
      <c r="E146" s="3">
        <v>19</v>
      </c>
      <c r="F146" s="42">
        <v>11.7</v>
      </c>
      <c r="G146" s="8">
        <f t="shared" si="12"/>
        <v>18</v>
      </c>
      <c r="H146" s="8">
        <f t="shared" si="16"/>
        <v>346.50000000000006</v>
      </c>
      <c r="I146" s="8">
        <f t="shared" si="17"/>
        <v>86.625000000000014</v>
      </c>
      <c r="J146" s="1">
        <v>18</v>
      </c>
      <c r="K146" s="1">
        <v>25</v>
      </c>
      <c r="M146" s="45"/>
      <c r="N146" s="45"/>
      <c r="O146" s="45"/>
      <c r="P146" s="28"/>
      <c r="Q146" s="28"/>
      <c r="R146" s="25"/>
      <c r="V146" s="3">
        <v>12</v>
      </c>
      <c r="W146" s="3">
        <v>26</v>
      </c>
      <c r="X146" s="3">
        <v>19</v>
      </c>
      <c r="Y146" s="42">
        <v>10.5</v>
      </c>
      <c r="Z146" s="8">
        <f t="shared" si="13"/>
        <v>25</v>
      </c>
      <c r="AA146" s="8">
        <f t="shared" si="14"/>
        <v>797.5</v>
      </c>
      <c r="AB146" s="8">
        <f t="shared" si="15"/>
        <v>199.375</v>
      </c>
      <c r="AC146" s="1">
        <v>18</v>
      </c>
      <c r="AD146" s="1">
        <v>25</v>
      </c>
    </row>
    <row r="147" spans="1:30" x14ac:dyDescent="0.25">
      <c r="A147" s="2" t="s">
        <v>6</v>
      </c>
      <c r="B147" s="3">
        <v>2008</v>
      </c>
      <c r="C147" s="3">
        <v>1</v>
      </c>
      <c r="D147" s="3">
        <v>6</v>
      </c>
      <c r="E147" s="3">
        <v>20</v>
      </c>
      <c r="F147" s="42">
        <v>11.7</v>
      </c>
      <c r="G147" s="8">
        <f t="shared" si="12"/>
        <v>18</v>
      </c>
      <c r="H147" s="8">
        <f t="shared" si="16"/>
        <v>346.50000000000006</v>
      </c>
      <c r="I147" s="8">
        <f t="shared" si="17"/>
        <v>86.625000000000014</v>
      </c>
      <c r="J147" s="1">
        <v>18</v>
      </c>
      <c r="K147" s="1">
        <v>25</v>
      </c>
      <c r="M147" s="45"/>
      <c r="N147" s="45"/>
      <c r="O147" s="45"/>
      <c r="P147" s="28"/>
      <c r="Q147" s="28"/>
      <c r="R147" s="25"/>
      <c r="V147" s="3">
        <v>12</v>
      </c>
      <c r="W147" s="3">
        <v>26</v>
      </c>
      <c r="X147" s="3">
        <v>20</v>
      </c>
      <c r="Y147" s="42">
        <v>10</v>
      </c>
      <c r="Z147" s="8">
        <f t="shared" si="13"/>
        <v>25</v>
      </c>
      <c r="AA147" s="8">
        <f t="shared" si="14"/>
        <v>825</v>
      </c>
      <c r="AB147" s="8">
        <f t="shared" si="15"/>
        <v>206.25</v>
      </c>
      <c r="AC147" s="1">
        <v>18</v>
      </c>
      <c r="AD147" s="1">
        <v>25</v>
      </c>
    </row>
    <row r="148" spans="1:30" x14ac:dyDescent="0.25">
      <c r="A148" s="2" t="s">
        <v>6</v>
      </c>
      <c r="B148" s="3">
        <v>2008</v>
      </c>
      <c r="C148" s="3">
        <v>1</v>
      </c>
      <c r="D148" s="3">
        <v>6</v>
      </c>
      <c r="E148" s="3">
        <v>21</v>
      </c>
      <c r="F148" s="42">
        <v>11.8</v>
      </c>
      <c r="G148" s="8">
        <f t="shared" si="12"/>
        <v>18</v>
      </c>
      <c r="H148" s="8">
        <f t="shared" si="16"/>
        <v>340.99999999999994</v>
      </c>
      <c r="I148" s="8">
        <f t="shared" si="17"/>
        <v>85.249999999999986</v>
      </c>
      <c r="J148" s="1">
        <v>18</v>
      </c>
      <c r="K148" s="1">
        <v>25</v>
      </c>
      <c r="M148" s="45"/>
      <c r="N148" s="45"/>
      <c r="O148" s="45"/>
      <c r="P148" s="28"/>
      <c r="Q148" s="28"/>
      <c r="R148" s="25"/>
      <c r="V148" s="3">
        <v>12</v>
      </c>
      <c r="W148" s="3">
        <v>26</v>
      </c>
      <c r="X148" s="3">
        <v>21</v>
      </c>
      <c r="Y148" s="42">
        <v>9.1999999999999993</v>
      </c>
      <c r="Z148" s="8">
        <f t="shared" si="13"/>
        <v>25</v>
      </c>
      <c r="AA148" s="8">
        <f t="shared" si="14"/>
        <v>869</v>
      </c>
      <c r="AB148" s="8">
        <f t="shared" si="15"/>
        <v>217.25</v>
      </c>
      <c r="AC148" s="1">
        <v>18</v>
      </c>
      <c r="AD148" s="1">
        <v>25</v>
      </c>
    </row>
    <row r="149" spans="1:30" x14ac:dyDescent="0.25">
      <c r="A149" s="2" t="s">
        <v>6</v>
      </c>
      <c r="B149" s="3">
        <v>2008</v>
      </c>
      <c r="C149" s="3">
        <v>1</v>
      </c>
      <c r="D149" s="3">
        <v>6</v>
      </c>
      <c r="E149" s="3">
        <v>22</v>
      </c>
      <c r="F149" s="42">
        <v>11.9</v>
      </c>
      <c r="G149" s="8">
        <f t="shared" si="12"/>
        <v>18</v>
      </c>
      <c r="H149" s="8">
        <f t="shared" si="16"/>
        <v>335.5</v>
      </c>
      <c r="I149" s="8">
        <f t="shared" si="17"/>
        <v>83.875</v>
      </c>
      <c r="J149" s="1">
        <v>18</v>
      </c>
      <c r="K149" s="1">
        <v>25</v>
      </c>
      <c r="M149" s="45"/>
      <c r="N149" s="45"/>
      <c r="O149" s="45"/>
      <c r="P149" s="28"/>
      <c r="Q149" s="28"/>
      <c r="R149" s="25"/>
      <c r="V149" s="3">
        <v>12</v>
      </c>
      <c r="W149" s="3">
        <v>26</v>
      </c>
      <c r="X149" s="3">
        <v>22</v>
      </c>
      <c r="Y149" s="42">
        <v>8.5</v>
      </c>
      <c r="Z149" s="8">
        <f t="shared" si="13"/>
        <v>25</v>
      </c>
      <c r="AA149" s="8">
        <f t="shared" si="14"/>
        <v>907.5</v>
      </c>
      <c r="AB149" s="8">
        <f t="shared" si="15"/>
        <v>226.875</v>
      </c>
      <c r="AC149" s="1">
        <v>18</v>
      </c>
      <c r="AD149" s="1">
        <v>25</v>
      </c>
    </row>
    <row r="150" spans="1:30" x14ac:dyDescent="0.25">
      <c r="A150" s="2" t="s">
        <v>6</v>
      </c>
      <c r="B150" s="3">
        <v>2008</v>
      </c>
      <c r="C150" s="3">
        <v>1</v>
      </c>
      <c r="D150" s="3">
        <v>6</v>
      </c>
      <c r="E150" s="3">
        <v>23</v>
      </c>
      <c r="F150" s="42">
        <v>12.1</v>
      </c>
      <c r="G150" s="8">
        <f t="shared" si="12"/>
        <v>18</v>
      </c>
      <c r="H150" s="8">
        <f t="shared" si="16"/>
        <v>324.5</v>
      </c>
      <c r="I150" s="8">
        <f t="shared" si="17"/>
        <v>81.125</v>
      </c>
      <c r="J150" s="1">
        <v>18</v>
      </c>
      <c r="K150" s="1">
        <v>25</v>
      </c>
      <c r="M150" s="45"/>
      <c r="N150" s="45"/>
      <c r="O150" s="45"/>
      <c r="P150" s="28"/>
      <c r="Q150" s="28"/>
      <c r="R150" s="25"/>
      <c r="V150" s="3">
        <v>12</v>
      </c>
      <c r="W150" s="3">
        <v>26</v>
      </c>
      <c r="X150" s="3">
        <v>23</v>
      </c>
      <c r="Y150" s="42">
        <v>8</v>
      </c>
      <c r="Z150" s="8">
        <f t="shared" si="13"/>
        <v>25</v>
      </c>
      <c r="AA150" s="8">
        <f t="shared" si="14"/>
        <v>935</v>
      </c>
      <c r="AB150" s="8">
        <f t="shared" si="15"/>
        <v>233.75</v>
      </c>
      <c r="AC150" s="1">
        <v>18</v>
      </c>
      <c r="AD150" s="1">
        <v>25</v>
      </c>
    </row>
    <row r="151" spans="1:30" x14ac:dyDescent="0.25">
      <c r="A151" s="2" t="s">
        <v>6</v>
      </c>
      <c r="B151" s="3">
        <v>2008</v>
      </c>
      <c r="C151" s="3">
        <v>1</v>
      </c>
      <c r="D151" s="3">
        <v>7</v>
      </c>
      <c r="E151" s="3">
        <v>0</v>
      </c>
      <c r="F151" s="42">
        <v>12.2</v>
      </c>
      <c r="G151" s="8">
        <f t="shared" si="12"/>
        <v>18</v>
      </c>
      <c r="H151" s="8">
        <f t="shared" si="16"/>
        <v>319.00000000000006</v>
      </c>
      <c r="I151" s="8">
        <f t="shared" si="17"/>
        <v>79.750000000000014</v>
      </c>
      <c r="J151" s="1">
        <v>18</v>
      </c>
      <c r="K151" s="1">
        <v>25</v>
      </c>
      <c r="M151" s="45"/>
      <c r="N151" s="45"/>
      <c r="O151" s="45"/>
      <c r="P151" s="28"/>
      <c r="Q151" s="28"/>
      <c r="R151" s="25"/>
      <c r="V151" s="3">
        <v>12</v>
      </c>
      <c r="W151" s="3">
        <v>27</v>
      </c>
      <c r="X151" s="3">
        <v>0</v>
      </c>
      <c r="Y151" s="42">
        <v>7.5</v>
      </c>
      <c r="Z151" s="8">
        <f t="shared" si="13"/>
        <v>25</v>
      </c>
      <c r="AA151" s="8">
        <f t="shared" si="14"/>
        <v>962.5</v>
      </c>
      <c r="AB151" s="8">
        <f t="shared" si="15"/>
        <v>240.625</v>
      </c>
      <c r="AC151" s="1">
        <v>18</v>
      </c>
      <c r="AD151" s="1">
        <v>25</v>
      </c>
    </row>
    <row r="152" spans="1:30" x14ac:dyDescent="0.25">
      <c r="A152" s="2" t="s">
        <v>6</v>
      </c>
      <c r="B152" s="3">
        <v>2008</v>
      </c>
      <c r="C152" s="3">
        <v>1</v>
      </c>
      <c r="D152" s="3">
        <v>7</v>
      </c>
      <c r="E152" s="3">
        <v>1</v>
      </c>
      <c r="F152" s="42">
        <v>12.4</v>
      </c>
      <c r="G152" s="8">
        <f t="shared" si="12"/>
        <v>18</v>
      </c>
      <c r="H152" s="8">
        <f t="shared" si="16"/>
        <v>308</v>
      </c>
      <c r="I152" s="8">
        <f t="shared" si="17"/>
        <v>77</v>
      </c>
      <c r="J152" s="1">
        <v>18</v>
      </c>
      <c r="K152" s="1">
        <v>25</v>
      </c>
      <c r="M152" s="45"/>
      <c r="N152" s="45"/>
      <c r="O152" s="45"/>
      <c r="P152" s="28"/>
      <c r="Q152" s="28"/>
      <c r="R152" s="25"/>
      <c r="V152" s="3">
        <v>12</v>
      </c>
      <c r="W152" s="3">
        <v>27</v>
      </c>
      <c r="X152" s="3">
        <v>1</v>
      </c>
      <c r="Y152" s="42">
        <v>6.9</v>
      </c>
      <c r="Z152" s="8">
        <f t="shared" si="13"/>
        <v>25</v>
      </c>
      <c r="AA152" s="8">
        <f t="shared" si="14"/>
        <v>995.50000000000011</v>
      </c>
      <c r="AB152" s="8">
        <f t="shared" si="15"/>
        <v>248.87500000000003</v>
      </c>
      <c r="AC152" s="1">
        <v>18</v>
      </c>
      <c r="AD152" s="1">
        <v>25</v>
      </c>
    </row>
    <row r="153" spans="1:30" x14ac:dyDescent="0.25">
      <c r="A153" s="2" t="s">
        <v>6</v>
      </c>
      <c r="B153" s="3">
        <v>2008</v>
      </c>
      <c r="C153" s="3">
        <v>1</v>
      </c>
      <c r="D153" s="3">
        <v>7</v>
      </c>
      <c r="E153" s="3">
        <v>2</v>
      </c>
      <c r="F153" s="42">
        <v>12.4</v>
      </c>
      <c r="G153" s="8">
        <f t="shared" si="12"/>
        <v>18</v>
      </c>
      <c r="H153" s="8">
        <f t="shared" si="16"/>
        <v>308</v>
      </c>
      <c r="I153" s="8">
        <f t="shared" si="17"/>
        <v>77</v>
      </c>
      <c r="J153" s="1">
        <v>18</v>
      </c>
      <c r="K153" s="1">
        <v>25</v>
      </c>
      <c r="M153" s="45"/>
      <c r="N153" s="45"/>
      <c r="O153" s="45"/>
      <c r="P153" s="28"/>
      <c r="Q153" s="28"/>
      <c r="R153" s="25"/>
      <c r="V153" s="3">
        <v>12</v>
      </c>
      <c r="W153" s="3">
        <v>27</v>
      </c>
      <c r="X153" s="3">
        <v>2</v>
      </c>
      <c r="Y153" s="42">
        <v>6</v>
      </c>
      <c r="Z153" s="8">
        <f t="shared" si="13"/>
        <v>25</v>
      </c>
      <c r="AA153" s="8">
        <f t="shared" si="14"/>
        <v>1045</v>
      </c>
      <c r="AB153" s="8">
        <f t="shared" si="15"/>
        <v>261.25</v>
      </c>
      <c r="AC153" s="1">
        <v>18</v>
      </c>
      <c r="AD153" s="1">
        <v>25</v>
      </c>
    </row>
    <row r="154" spans="1:30" x14ac:dyDescent="0.25">
      <c r="A154" s="2" t="s">
        <v>6</v>
      </c>
      <c r="B154" s="3">
        <v>2008</v>
      </c>
      <c r="C154" s="3">
        <v>1</v>
      </c>
      <c r="D154" s="3">
        <v>7</v>
      </c>
      <c r="E154" s="3">
        <v>3</v>
      </c>
      <c r="F154" s="42">
        <v>12.4</v>
      </c>
      <c r="G154" s="8">
        <f t="shared" si="12"/>
        <v>18</v>
      </c>
      <c r="H154" s="8">
        <f t="shared" si="16"/>
        <v>308</v>
      </c>
      <c r="I154" s="8">
        <f t="shared" si="17"/>
        <v>77</v>
      </c>
      <c r="J154" s="1">
        <v>18</v>
      </c>
      <c r="K154" s="1">
        <v>25</v>
      </c>
      <c r="M154" s="45"/>
      <c r="N154" s="45"/>
      <c r="O154" s="45"/>
      <c r="P154" s="28"/>
      <c r="Q154" s="28"/>
      <c r="R154" s="25"/>
      <c r="V154" s="3">
        <v>12</v>
      </c>
      <c r="W154" s="3">
        <v>27</v>
      </c>
      <c r="X154" s="3">
        <v>3</v>
      </c>
      <c r="Y154" s="42">
        <v>5</v>
      </c>
      <c r="Z154" s="8">
        <f t="shared" si="13"/>
        <v>25</v>
      </c>
      <c r="AA154" s="8">
        <f t="shared" si="14"/>
        <v>1100</v>
      </c>
      <c r="AB154" s="8">
        <f t="shared" si="15"/>
        <v>275</v>
      </c>
      <c r="AC154" s="1">
        <v>18</v>
      </c>
      <c r="AD154" s="1">
        <v>25</v>
      </c>
    </row>
    <row r="155" spans="1:30" x14ac:dyDescent="0.25">
      <c r="A155" s="2" t="s">
        <v>6</v>
      </c>
      <c r="B155" s="3">
        <v>2008</v>
      </c>
      <c r="C155" s="3">
        <v>1</v>
      </c>
      <c r="D155" s="3">
        <v>7</v>
      </c>
      <c r="E155" s="3">
        <v>4</v>
      </c>
      <c r="F155" s="42">
        <v>12.3</v>
      </c>
      <c r="G155" s="8">
        <f t="shared" si="12"/>
        <v>18</v>
      </c>
      <c r="H155" s="8">
        <f t="shared" si="16"/>
        <v>313.49999999999994</v>
      </c>
      <c r="I155" s="8">
        <f t="shared" si="17"/>
        <v>78.374999999999986</v>
      </c>
      <c r="J155" s="1">
        <v>18</v>
      </c>
      <c r="K155" s="1">
        <v>25</v>
      </c>
      <c r="M155" s="45"/>
      <c r="N155" s="45"/>
      <c r="O155" s="45"/>
      <c r="P155" s="28"/>
      <c r="Q155" s="28"/>
      <c r="R155" s="25"/>
      <c r="V155" s="3">
        <v>12</v>
      </c>
      <c r="W155" s="3">
        <v>27</v>
      </c>
      <c r="X155" s="3">
        <v>4</v>
      </c>
      <c r="Y155" s="42">
        <v>5</v>
      </c>
      <c r="Z155" s="8">
        <f t="shared" si="13"/>
        <v>25</v>
      </c>
      <c r="AA155" s="8">
        <f t="shared" si="14"/>
        <v>1100</v>
      </c>
      <c r="AB155" s="8">
        <f t="shared" si="15"/>
        <v>275</v>
      </c>
      <c r="AC155" s="1">
        <v>18</v>
      </c>
      <c r="AD155" s="1">
        <v>25</v>
      </c>
    </row>
    <row r="156" spans="1:30" x14ac:dyDescent="0.25">
      <c r="A156" s="2" t="s">
        <v>6</v>
      </c>
      <c r="B156" s="3">
        <v>2008</v>
      </c>
      <c r="C156" s="3">
        <v>1</v>
      </c>
      <c r="D156" s="3">
        <v>7</v>
      </c>
      <c r="E156" s="3">
        <v>5</v>
      </c>
      <c r="F156" s="42">
        <v>12.2</v>
      </c>
      <c r="G156" s="8">
        <f t="shared" si="12"/>
        <v>18</v>
      </c>
      <c r="H156" s="8">
        <f t="shared" si="16"/>
        <v>319.00000000000006</v>
      </c>
      <c r="I156" s="8">
        <f t="shared" si="17"/>
        <v>79.750000000000014</v>
      </c>
      <c r="J156" s="1">
        <v>18</v>
      </c>
      <c r="K156" s="1">
        <v>25</v>
      </c>
      <c r="M156" s="45"/>
      <c r="N156" s="45"/>
      <c r="O156" s="45"/>
      <c r="P156" s="28"/>
      <c r="Q156" s="28"/>
      <c r="R156" s="25"/>
      <c r="V156" s="3">
        <v>12</v>
      </c>
      <c r="W156" s="3">
        <v>27</v>
      </c>
      <c r="X156" s="3">
        <v>5</v>
      </c>
      <c r="Y156" s="42">
        <v>5.0999999999999996</v>
      </c>
      <c r="Z156" s="8">
        <f t="shared" si="13"/>
        <v>25</v>
      </c>
      <c r="AA156" s="8">
        <f t="shared" si="14"/>
        <v>1094.5</v>
      </c>
      <c r="AB156" s="8">
        <f t="shared" si="15"/>
        <v>273.625</v>
      </c>
      <c r="AC156" s="1">
        <v>18</v>
      </c>
      <c r="AD156" s="1">
        <v>25</v>
      </c>
    </row>
    <row r="157" spans="1:30" x14ac:dyDescent="0.25">
      <c r="A157" s="2" t="s">
        <v>6</v>
      </c>
      <c r="B157" s="3">
        <v>2008</v>
      </c>
      <c r="C157" s="3">
        <v>1</v>
      </c>
      <c r="D157" s="3">
        <v>7</v>
      </c>
      <c r="E157" s="3">
        <v>6</v>
      </c>
      <c r="F157" s="42">
        <v>12.2</v>
      </c>
      <c r="G157" s="8">
        <f t="shared" si="12"/>
        <v>18</v>
      </c>
      <c r="H157" s="8">
        <f t="shared" si="16"/>
        <v>319.00000000000006</v>
      </c>
      <c r="I157" s="8">
        <f t="shared" si="17"/>
        <v>79.750000000000014</v>
      </c>
      <c r="J157" s="1">
        <v>18</v>
      </c>
      <c r="K157" s="1">
        <v>25</v>
      </c>
      <c r="M157" s="45"/>
      <c r="N157" s="45"/>
      <c r="O157" s="45"/>
      <c r="P157" s="28"/>
      <c r="Q157" s="28"/>
      <c r="R157" s="25"/>
      <c r="V157" s="3">
        <v>12</v>
      </c>
      <c r="W157" s="3">
        <v>27</v>
      </c>
      <c r="X157" s="3">
        <v>6</v>
      </c>
      <c r="Y157" s="42">
        <v>4.9000000000000004</v>
      </c>
      <c r="Z157" s="8">
        <f t="shared" si="13"/>
        <v>25</v>
      </c>
      <c r="AA157" s="8">
        <f t="shared" si="14"/>
        <v>1105.5</v>
      </c>
      <c r="AB157" s="8">
        <f t="shared" si="15"/>
        <v>276.375</v>
      </c>
      <c r="AC157" s="1">
        <v>18</v>
      </c>
      <c r="AD157" s="1">
        <v>25</v>
      </c>
    </row>
    <row r="158" spans="1:30" x14ac:dyDescent="0.25">
      <c r="A158" s="2" t="s">
        <v>6</v>
      </c>
      <c r="B158" s="3">
        <v>2008</v>
      </c>
      <c r="C158" s="3">
        <v>1</v>
      </c>
      <c r="D158" s="3">
        <v>7</v>
      </c>
      <c r="E158" s="3">
        <v>7</v>
      </c>
      <c r="F158" s="42">
        <v>12.4</v>
      </c>
      <c r="G158" s="8">
        <f t="shared" si="12"/>
        <v>18</v>
      </c>
      <c r="H158" s="8">
        <f t="shared" si="16"/>
        <v>308</v>
      </c>
      <c r="I158" s="8">
        <f t="shared" si="17"/>
        <v>77</v>
      </c>
      <c r="J158" s="1">
        <v>18</v>
      </c>
      <c r="K158" s="1">
        <v>25</v>
      </c>
      <c r="M158" s="45"/>
      <c r="N158" s="45"/>
      <c r="O158" s="45"/>
      <c r="P158" s="28"/>
      <c r="Q158" s="28"/>
      <c r="R158" s="25"/>
      <c r="V158" s="3">
        <v>12</v>
      </c>
      <c r="W158" s="3">
        <v>27</v>
      </c>
      <c r="X158" s="3">
        <v>7</v>
      </c>
      <c r="Y158" s="42">
        <v>4.5999999999999996</v>
      </c>
      <c r="Z158" s="8">
        <f t="shared" si="13"/>
        <v>25</v>
      </c>
      <c r="AA158" s="8">
        <f t="shared" si="14"/>
        <v>1122</v>
      </c>
      <c r="AB158" s="8">
        <f t="shared" si="15"/>
        <v>280.5</v>
      </c>
      <c r="AC158" s="1">
        <v>18</v>
      </c>
      <c r="AD158" s="1">
        <v>25</v>
      </c>
    </row>
    <row r="159" spans="1:30" x14ac:dyDescent="0.25">
      <c r="A159" s="2" t="s">
        <v>6</v>
      </c>
      <c r="B159" s="3">
        <v>2008</v>
      </c>
      <c r="C159" s="3">
        <v>1</v>
      </c>
      <c r="D159" s="3">
        <v>7</v>
      </c>
      <c r="E159" s="3">
        <v>8</v>
      </c>
      <c r="F159" s="42">
        <v>12.5</v>
      </c>
      <c r="G159" s="8">
        <f t="shared" si="12"/>
        <v>18</v>
      </c>
      <c r="H159" s="8">
        <f t="shared" si="16"/>
        <v>302.5</v>
      </c>
      <c r="I159" s="8">
        <f t="shared" si="17"/>
        <v>75.625</v>
      </c>
      <c r="J159" s="1">
        <v>18</v>
      </c>
      <c r="K159" s="1">
        <v>25</v>
      </c>
      <c r="M159" s="45"/>
      <c r="N159" s="45"/>
      <c r="O159" s="45"/>
      <c r="P159" s="28"/>
      <c r="Q159" s="28"/>
      <c r="R159" s="25"/>
      <c r="V159" s="3">
        <v>12</v>
      </c>
      <c r="W159" s="3">
        <v>27</v>
      </c>
      <c r="X159" s="3">
        <v>8</v>
      </c>
      <c r="Y159" s="42">
        <v>4.2</v>
      </c>
      <c r="Z159" s="8">
        <f t="shared" si="13"/>
        <v>25</v>
      </c>
      <c r="AA159" s="8">
        <f t="shared" si="14"/>
        <v>1144</v>
      </c>
      <c r="AB159" s="8">
        <f t="shared" si="15"/>
        <v>286</v>
      </c>
      <c r="AC159" s="1">
        <v>18</v>
      </c>
      <c r="AD159" s="1">
        <v>25</v>
      </c>
    </row>
    <row r="160" spans="1:30" x14ac:dyDescent="0.25">
      <c r="A160" s="2" t="s">
        <v>6</v>
      </c>
      <c r="B160" s="3">
        <v>2008</v>
      </c>
      <c r="C160" s="3">
        <v>1</v>
      </c>
      <c r="D160" s="3">
        <v>7</v>
      </c>
      <c r="E160" s="3">
        <v>9</v>
      </c>
      <c r="F160" s="42">
        <v>12.3</v>
      </c>
      <c r="G160" s="8">
        <f t="shared" si="12"/>
        <v>18</v>
      </c>
      <c r="H160" s="8">
        <f t="shared" si="16"/>
        <v>313.49999999999994</v>
      </c>
      <c r="I160" s="8">
        <f t="shared" si="17"/>
        <v>78.374999999999986</v>
      </c>
      <c r="J160" s="1">
        <v>18</v>
      </c>
      <c r="K160" s="1">
        <v>25</v>
      </c>
      <c r="M160" s="45"/>
      <c r="N160" s="45"/>
      <c r="O160" s="45"/>
      <c r="P160" s="28"/>
      <c r="Q160" s="28"/>
      <c r="R160" s="25"/>
      <c r="V160" s="3">
        <v>12</v>
      </c>
      <c r="W160" s="3">
        <v>27</v>
      </c>
      <c r="X160" s="3">
        <v>9</v>
      </c>
      <c r="Y160" s="42">
        <v>4.0999999999999996</v>
      </c>
      <c r="Z160" s="8">
        <f t="shared" si="13"/>
        <v>25</v>
      </c>
      <c r="AA160" s="8">
        <f t="shared" si="14"/>
        <v>1149.5</v>
      </c>
      <c r="AB160" s="8">
        <f t="shared" si="15"/>
        <v>287.375</v>
      </c>
      <c r="AC160" s="1">
        <v>18</v>
      </c>
      <c r="AD160" s="1">
        <v>25</v>
      </c>
    </row>
    <row r="161" spans="1:30" x14ac:dyDescent="0.25">
      <c r="A161" s="2" t="s">
        <v>6</v>
      </c>
      <c r="B161" s="3">
        <v>2008</v>
      </c>
      <c r="C161" s="3">
        <v>1</v>
      </c>
      <c r="D161" s="3">
        <v>7</v>
      </c>
      <c r="E161" s="3">
        <v>10</v>
      </c>
      <c r="F161" s="42">
        <v>12.2</v>
      </c>
      <c r="G161" s="8">
        <f t="shared" si="12"/>
        <v>18</v>
      </c>
      <c r="H161" s="8">
        <f t="shared" si="16"/>
        <v>319.00000000000006</v>
      </c>
      <c r="I161" s="8">
        <f t="shared" si="17"/>
        <v>79.750000000000014</v>
      </c>
      <c r="J161" s="1">
        <v>18</v>
      </c>
      <c r="K161" s="1">
        <v>25</v>
      </c>
      <c r="M161" s="45"/>
      <c r="N161" s="45"/>
      <c r="O161" s="45"/>
      <c r="P161" s="28"/>
      <c r="Q161" s="28"/>
      <c r="R161" s="25"/>
      <c r="V161" s="3">
        <v>12</v>
      </c>
      <c r="W161" s="3">
        <v>27</v>
      </c>
      <c r="X161" s="3">
        <v>10</v>
      </c>
      <c r="Y161" s="42">
        <v>4.2</v>
      </c>
      <c r="Z161" s="8">
        <f t="shared" si="13"/>
        <v>25</v>
      </c>
      <c r="AA161" s="8">
        <f t="shared" si="14"/>
        <v>1144</v>
      </c>
      <c r="AB161" s="8">
        <f t="shared" si="15"/>
        <v>286</v>
      </c>
      <c r="AC161" s="1">
        <v>18</v>
      </c>
      <c r="AD161" s="1">
        <v>25</v>
      </c>
    </row>
    <row r="162" spans="1:30" x14ac:dyDescent="0.25">
      <c r="A162" s="2" t="s">
        <v>6</v>
      </c>
      <c r="B162" s="3">
        <v>2008</v>
      </c>
      <c r="C162" s="3">
        <v>1</v>
      </c>
      <c r="D162" s="3">
        <v>7</v>
      </c>
      <c r="E162" s="3">
        <v>11</v>
      </c>
      <c r="F162" s="42">
        <v>12.5</v>
      </c>
      <c r="G162" s="8">
        <f t="shared" si="12"/>
        <v>18</v>
      </c>
      <c r="H162" s="8">
        <f t="shared" si="16"/>
        <v>302.5</v>
      </c>
      <c r="I162" s="8">
        <f t="shared" si="17"/>
        <v>75.625</v>
      </c>
      <c r="J162" s="1">
        <v>18</v>
      </c>
      <c r="K162" s="1">
        <v>25</v>
      </c>
      <c r="M162" s="45"/>
      <c r="N162" s="45"/>
      <c r="O162" s="45"/>
      <c r="P162" s="28"/>
      <c r="Q162" s="28"/>
      <c r="R162" s="25"/>
      <c r="V162" s="3">
        <v>12</v>
      </c>
      <c r="W162" s="3">
        <v>27</v>
      </c>
      <c r="X162" s="3">
        <v>11</v>
      </c>
      <c r="Y162" s="42">
        <v>4.5</v>
      </c>
      <c r="Z162" s="8">
        <f t="shared" si="13"/>
        <v>25</v>
      </c>
      <c r="AA162" s="8">
        <f t="shared" si="14"/>
        <v>1127.5</v>
      </c>
      <c r="AB162" s="8">
        <f t="shared" si="15"/>
        <v>281.875</v>
      </c>
      <c r="AC162" s="1">
        <v>18</v>
      </c>
      <c r="AD162" s="1">
        <v>25</v>
      </c>
    </row>
    <row r="163" spans="1:30" x14ac:dyDescent="0.25">
      <c r="A163" s="2" t="s">
        <v>6</v>
      </c>
      <c r="B163" s="3">
        <v>2008</v>
      </c>
      <c r="C163" s="3">
        <v>1</v>
      </c>
      <c r="D163" s="3">
        <v>7</v>
      </c>
      <c r="E163" s="3">
        <v>12</v>
      </c>
      <c r="F163" s="42">
        <v>11.1</v>
      </c>
      <c r="G163" s="8">
        <f t="shared" si="12"/>
        <v>18</v>
      </c>
      <c r="H163" s="8">
        <f t="shared" si="16"/>
        <v>379.5</v>
      </c>
      <c r="I163" s="8">
        <f t="shared" si="17"/>
        <v>94.875</v>
      </c>
      <c r="J163" s="1">
        <v>18</v>
      </c>
      <c r="K163" s="1">
        <v>25</v>
      </c>
      <c r="M163" s="45"/>
      <c r="N163" s="45"/>
      <c r="O163" s="45"/>
      <c r="P163" s="28"/>
      <c r="Q163" s="28"/>
      <c r="R163" s="25"/>
      <c r="V163" s="3">
        <v>12</v>
      </c>
      <c r="W163" s="3">
        <v>27</v>
      </c>
      <c r="X163" s="3">
        <v>12</v>
      </c>
      <c r="Y163" s="42">
        <v>6.9</v>
      </c>
      <c r="Z163" s="8">
        <f t="shared" si="13"/>
        <v>25</v>
      </c>
      <c r="AA163" s="8">
        <f t="shared" si="14"/>
        <v>995.50000000000011</v>
      </c>
      <c r="AB163" s="8">
        <f t="shared" si="15"/>
        <v>248.87500000000003</v>
      </c>
      <c r="AC163" s="1">
        <v>18</v>
      </c>
      <c r="AD163" s="1">
        <v>25</v>
      </c>
    </row>
    <row r="164" spans="1:30" x14ac:dyDescent="0.25">
      <c r="A164" s="2" t="s">
        <v>6</v>
      </c>
      <c r="B164" s="3">
        <v>2008</v>
      </c>
      <c r="C164" s="3">
        <v>1</v>
      </c>
      <c r="D164" s="3">
        <v>7</v>
      </c>
      <c r="E164" s="3">
        <v>13</v>
      </c>
      <c r="F164" s="42">
        <v>11.3</v>
      </c>
      <c r="G164" s="8">
        <f t="shared" si="12"/>
        <v>18</v>
      </c>
      <c r="H164" s="8">
        <f t="shared" si="16"/>
        <v>368.49999999999994</v>
      </c>
      <c r="I164" s="8">
        <f t="shared" si="17"/>
        <v>92.124999999999986</v>
      </c>
      <c r="J164" s="1">
        <v>18</v>
      </c>
      <c r="K164" s="1">
        <v>25</v>
      </c>
      <c r="M164" s="45"/>
      <c r="N164" s="45"/>
      <c r="O164" s="45"/>
      <c r="P164" s="28"/>
      <c r="Q164" s="28"/>
      <c r="R164" s="25"/>
      <c r="V164" s="3">
        <v>12</v>
      </c>
      <c r="W164" s="3">
        <v>27</v>
      </c>
      <c r="X164" s="3">
        <v>13</v>
      </c>
      <c r="Y164" s="42">
        <v>6.7</v>
      </c>
      <c r="Z164" s="8">
        <f t="shared" si="13"/>
        <v>25</v>
      </c>
      <c r="AA164" s="8">
        <f t="shared" si="14"/>
        <v>1006.5</v>
      </c>
      <c r="AB164" s="8">
        <f t="shared" si="15"/>
        <v>251.625</v>
      </c>
      <c r="AC164" s="1">
        <v>18</v>
      </c>
      <c r="AD164" s="1">
        <v>25</v>
      </c>
    </row>
    <row r="165" spans="1:30" x14ac:dyDescent="0.25">
      <c r="A165" s="2" t="s">
        <v>6</v>
      </c>
      <c r="B165" s="3">
        <v>2008</v>
      </c>
      <c r="C165" s="3">
        <v>1</v>
      </c>
      <c r="D165" s="3">
        <v>7</v>
      </c>
      <c r="E165" s="3">
        <v>14</v>
      </c>
      <c r="F165" s="42">
        <v>11.5</v>
      </c>
      <c r="G165" s="8">
        <f t="shared" si="12"/>
        <v>18</v>
      </c>
      <c r="H165" s="8">
        <f t="shared" si="16"/>
        <v>357.5</v>
      </c>
      <c r="I165" s="8">
        <f t="shared" si="17"/>
        <v>89.375</v>
      </c>
      <c r="J165" s="1">
        <v>18</v>
      </c>
      <c r="K165" s="1">
        <v>25</v>
      </c>
      <c r="M165" s="45"/>
      <c r="N165" s="45"/>
      <c r="O165" s="45"/>
      <c r="P165" s="28"/>
      <c r="Q165" s="28"/>
      <c r="R165" s="25"/>
      <c r="V165" s="3">
        <v>12</v>
      </c>
      <c r="W165" s="3">
        <v>27</v>
      </c>
      <c r="X165" s="3">
        <v>14</v>
      </c>
      <c r="Y165" s="42">
        <v>6.7</v>
      </c>
      <c r="Z165" s="8">
        <f t="shared" si="13"/>
        <v>25</v>
      </c>
      <c r="AA165" s="8">
        <f t="shared" si="14"/>
        <v>1006.5</v>
      </c>
      <c r="AB165" s="8">
        <f t="shared" si="15"/>
        <v>251.625</v>
      </c>
      <c r="AC165" s="1">
        <v>18</v>
      </c>
      <c r="AD165" s="1">
        <v>25</v>
      </c>
    </row>
    <row r="166" spans="1:30" x14ac:dyDescent="0.25">
      <c r="A166" s="2" t="s">
        <v>6</v>
      </c>
      <c r="B166" s="3">
        <v>2008</v>
      </c>
      <c r="C166" s="3">
        <v>1</v>
      </c>
      <c r="D166" s="3">
        <v>7</v>
      </c>
      <c r="E166" s="3">
        <v>15</v>
      </c>
      <c r="F166" s="42">
        <v>11.6</v>
      </c>
      <c r="G166" s="8">
        <f t="shared" si="12"/>
        <v>18</v>
      </c>
      <c r="H166" s="8">
        <f t="shared" si="16"/>
        <v>352</v>
      </c>
      <c r="I166" s="8">
        <f t="shared" si="17"/>
        <v>88</v>
      </c>
      <c r="J166" s="1">
        <v>18</v>
      </c>
      <c r="K166" s="1">
        <v>25</v>
      </c>
      <c r="M166" s="45"/>
      <c r="N166" s="45"/>
      <c r="O166" s="45"/>
      <c r="P166" s="28"/>
      <c r="Q166" s="28"/>
      <c r="R166" s="25"/>
      <c r="V166" s="3">
        <v>12</v>
      </c>
      <c r="W166" s="3">
        <v>27</v>
      </c>
      <c r="X166" s="3">
        <v>15</v>
      </c>
      <c r="Y166" s="42">
        <v>6.9</v>
      </c>
      <c r="Z166" s="8">
        <f t="shared" si="13"/>
        <v>25</v>
      </c>
      <c r="AA166" s="8">
        <f t="shared" si="14"/>
        <v>995.50000000000011</v>
      </c>
      <c r="AB166" s="8">
        <f t="shared" si="15"/>
        <v>248.87500000000003</v>
      </c>
      <c r="AC166" s="1">
        <v>18</v>
      </c>
      <c r="AD166" s="1">
        <v>25</v>
      </c>
    </row>
    <row r="167" spans="1:30" x14ac:dyDescent="0.25">
      <c r="A167" s="2" t="s">
        <v>6</v>
      </c>
      <c r="B167" s="3">
        <v>2008</v>
      </c>
      <c r="C167" s="3">
        <v>1</v>
      </c>
      <c r="D167" s="3">
        <v>7</v>
      </c>
      <c r="E167" s="3">
        <v>16</v>
      </c>
      <c r="F167" s="42">
        <v>11.6</v>
      </c>
      <c r="G167" s="8">
        <f t="shared" si="12"/>
        <v>18</v>
      </c>
      <c r="H167" s="8">
        <f t="shared" si="16"/>
        <v>352</v>
      </c>
      <c r="I167" s="8">
        <f t="shared" si="17"/>
        <v>88</v>
      </c>
      <c r="J167" s="1">
        <v>18</v>
      </c>
      <c r="K167" s="1">
        <v>25</v>
      </c>
      <c r="M167" s="45"/>
      <c r="N167" s="45"/>
      <c r="O167" s="45"/>
      <c r="P167" s="28"/>
      <c r="Q167" s="28"/>
      <c r="R167" s="25"/>
      <c r="V167" s="3">
        <v>12</v>
      </c>
      <c r="W167" s="3">
        <v>27</v>
      </c>
      <c r="X167" s="3">
        <v>16</v>
      </c>
      <c r="Y167" s="42">
        <v>7.2</v>
      </c>
      <c r="Z167" s="8">
        <f t="shared" si="13"/>
        <v>25</v>
      </c>
      <c r="AA167" s="8">
        <f t="shared" si="14"/>
        <v>979</v>
      </c>
      <c r="AB167" s="8">
        <f t="shared" si="15"/>
        <v>244.75</v>
      </c>
      <c r="AC167" s="1">
        <v>18</v>
      </c>
      <c r="AD167" s="1">
        <v>25</v>
      </c>
    </row>
    <row r="168" spans="1:30" x14ac:dyDescent="0.25">
      <c r="A168" s="2" t="s">
        <v>6</v>
      </c>
      <c r="B168" s="3">
        <v>2008</v>
      </c>
      <c r="C168" s="3">
        <v>1</v>
      </c>
      <c r="D168" s="3">
        <v>7</v>
      </c>
      <c r="E168" s="3">
        <v>17</v>
      </c>
      <c r="F168" s="42">
        <v>11.6</v>
      </c>
      <c r="G168" s="8">
        <f t="shared" si="12"/>
        <v>18</v>
      </c>
      <c r="H168" s="8">
        <f t="shared" si="16"/>
        <v>352</v>
      </c>
      <c r="I168" s="8">
        <f t="shared" si="17"/>
        <v>88</v>
      </c>
      <c r="J168" s="1">
        <v>18</v>
      </c>
      <c r="K168" s="1">
        <v>25</v>
      </c>
      <c r="M168" s="45"/>
      <c r="N168" s="45"/>
      <c r="O168" s="45"/>
      <c r="P168" s="28"/>
      <c r="Q168" s="28"/>
      <c r="R168" s="25"/>
      <c r="V168" s="3">
        <v>12</v>
      </c>
      <c r="W168" s="3">
        <v>27</v>
      </c>
      <c r="X168" s="3">
        <v>17</v>
      </c>
      <c r="Y168" s="42">
        <v>7.7</v>
      </c>
      <c r="Z168" s="8">
        <f t="shared" si="13"/>
        <v>25</v>
      </c>
      <c r="AA168" s="8">
        <f t="shared" si="14"/>
        <v>951.5</v>
      </c>
      <c r="AB168" s="8">
        <f t="shared" si="15"/>
        <v>237.875</v>
      </c>
      <c r="AC168" s="1">
        <v>18</v>
      </c>
      <c r="AD168" s="1">
        <v>25</v>
      </c>
    </row>
    <row r="169" spans="1:30" x14ac:dyDescent="0.25">
      <c r="A169" s="2" t="s">
        <v>6</v>
      </c>
      <c r="B169" s="3">
        <v>2008</v>
      </c>
      <c r="C169" s="3">
        <v>1</v>
      </c>
      <c r="D169" s="3">
        <v>7</v>
      </c>
      <c r="E169" s="3">
        <v>18</v>
      </c>
      <c r="F169" s="42">
        <v>11.7</v>
      </c>
      <c r="G169" s="8">
        <f t="shared" si="12"/>
        <v>18</v>
      </c>
      <c r="H169" s="8">
        <f t="shared" si="16"/>
        <v>346.50000000000006</v>
      </c>
      <c r="I169" s="8">
        <f t="shared" si="17"/>
        <v>86.625000000000014</v>
      </c>
      <c r="J169" s="1">
        <v>18</v>
      </c>
      <c r="K169" s="1">
        <v>25</v>
      </c>
      <c r="M169" s="45"/>
      <c r="N169" s="45"/>
      <c r="O169" s="45"/>
      <c r="P169" s="28"/>
      <c r="Q169" s="28"/>
      <c r="R169" s="25"/>
      <c r="V169" s="3">
        <v>12</v>
      </c>
      <c r="W169" s="3">
        <v>27</v>
      </c>
      <c r="X169" s="3">
        <v>18</v>
      </c>
      <c r="Y169" s="42">
        <v>8.1</v>
      </c>
      <c r="Z169" s="8">
        <f t="shared" si="13"/>
        <v>25</v>
      </c>
      <c r="AA169" s="8">
        <f t="shared" si="14"/>
        <v>929.49999999999989</v>
      </c>
      <c r="AB169" s="8">
        <f t="shared" si="15"/>
        <v>232.37499999999997</v>
      </c>
      <c r="AC169" s="1">
        <v>18</v>
      </c>
      <c r="AD169" s="1">
        <v>25</v>
      </c>
    </row>
    <row r="170" spans="1:30" x14ac:dyDescent="0.25">
      <c r="A170" s="2" t="s">
        <v>6</v>
      </c>
      <c r="B170" s="3">
        <v>2008</v>
      </c>
      <c r="C170" s="3">
        <v>1</v>
      </c>
      <c r="D170" s="3">
        <v>7</v>
      </c>
      <c r="E170" s="3">
        <v>19</v>
      </c>
      <c r="F170" s="42">
        <v>11.7</v>
      </c>
      <c r="G170" s="8">
        <f t="shared" si="12"/>
        <v>18</v>
      </c>
      <c r="H170" s="8">
        <f t="shared" si="16"/>
        <v>346.50000000000006</v>
      </c>
      <c r="I170" s="8">
        <f t="shared" si="17"/>
        <v>86.625000000000014</v>
      </c>
      <c r="J170" s="1">
        <v>18</v>
      </c>
      <c r="K170" s="1">
        <v>25</v>
      </c>
      <c r="M170" s="45"/>
      <c r="N170" s="45"/>
      <c r="O170" s="45"/>
      <c r="P170" s="28"/>
      <c r="Q170" s="28"/>
      <c r="R170" s="25"/>
      <c r="V170" s="3">
        <v>12</v>
      </c>
      <c r="W170" s="3">
        <v>27</v>
      </c>
      <c r="X170" s="3">
        <v>19</v>
      </c>
      <c r="Y170" s="42">
        <v>8.5</v>
      </c>
      <c r="Z170" s="8">
        <f t="shared" si="13"/>
        <v>25</v>
      </c>
      <c r="AA170" s="8">
        <f t="shared" si="14"/>
        <v>907.5</v>
      </c>
      <c r="AB170" s="8">
        <f t="shared" si="15"/>
        <v>226.875</v>
      </c>
      <c r="AC170" s="1">
        <v>18</v>
      </c>
      <c r="AD170" s="1">
        <v>25</v>
      </c>
    </row>
    <row r="171" spans="1:30" x14ac:dyDescent="0.25">
      <c r="A171" s="2" t="s">
        <v>6</v>
      </c>
      <c r="B171" s="3">
        <v>2008</v>
      </c>
      <c r="C171" s="3">
        <v>1</v>
      </c>
      <c r="D171" s="3">
        <v>7</v>
      </c>
      <c r="E171" s="3">
        <v>20</v>
      </c>
      <c r="F171" s="42">
        <v>11.7</v>
      </c>
      <c r="G171" s="8">
        <f t="shared" si="12"/>
        <v>18</v>
      </c>
      <c r="H171" s="8">
        <f t="shared" si="16"/>
        <v>346.50000000000006</v>
      </c>
      <c r="I171" s="8">
        <f t="shared" si="17"/>
        <v>86.625000000000014</v>
      </c>
      <c r="J171" s="1">
        <v>18</v>
      </c>
      <c r="K171" s="1">
        <v>25</v>
      </c>
      <c r="M171" s="45"/>
      <c r="N171" s="45"/>
      <c r="O171" s="45"/>
      <c r="P171" s="28"/>
      <c r="Q171" s="28"/>
      <c r="R171" s="25"/>
      <c r="V171" s="3">
        <v>12</v>
      </c>
      <c r="W171" s="3">
        <v>27</v>
      </c>
      <c r="X171" s="3">
        <v>20</v>
      </c>
      <c r="Y171" s="42">
        <v>8.9</v>
      </c>
      <c r="Z171" s="8">
        <f t="shared" si="13"/>
        <v>25</v>
      </c>
      <c r="AA171" s="8">
        <f t="shared" si="14"/>
        <v>885.50000000000011</v>
      </c>
      <c r="AB171" s="8">
        <f t="shared" si="15"/>
        <v>221.37500000000003</v>
      </c>
      <c r="AC171" s="1">
        <v>18</v>
      </c>
      <c r="AD171" s="1">
        <v>25</v>
      </c>
    </row>
    <row r="172" spans="1:30" x14ac:dyDescent="0.25">
      <c r="A172" s="2" t="s">
        <v>6</v>
      </c>
      <c r="B172" s="3">
        <v>2008</v>
      </c>
      <c r="C172" s="3">
        <v>1</v>
      </c>
      <c r="D172" s="3">
        <v>7</v>
      </c>
      <c r="E172" s="3">
        <v>21</v>
      </c>
      <c r="F172" s="42">
        <v>11.8</v>
      </c>
      <c r="G172" s="8">
        <f t="shared" si="12"/>
        <v>18</v>
      </c>
      <c r="H172" s="8">
        <f t="shared" si="16"/>
        <v>340.99999999999994</v>
      </c>
      <c r="I172" s="8">
        <f t="shared" si="17"/>
        <v>85.249999999999986</v>
      </c>
      <c r="J172" s="1">
        <v>18</v>
      </c>
      <c r="K172" s="1">
        <v>25</v>
      </c>
      <c r="M172" s="45"/>
      <c r="N172" s="45"/>
      <c r="O172" s="45"/>
      <c r="P172" s="28"/>
      <c r="Q172" s="28"/>
      <c r="R172" s="25"/>
      <c r="V172" s="3">
        <v>12</v>
      </c>
      <c r="W172" s="3">
        <v>27</v>
      </c>
      <c r="X172" s="3">
        <v>21</v>
      </c>
      <c r="Y172" s="42">
        <v>10.7</v>
      </c>
      <c r="Z172" s="8">
        <f t="shared" si="13"/>
        <v>25</v>
      </c>
      <c r="AA172" s="8">
        <f t="shared" si="14"/>
        <v>786.5</v>
      </c>
      <c r="AB172" s="8">
        <f t="shared" si="15"/>
        <v>196.625</v>
      </c>
      <c r="AC172" s="1">
        <v>18</v>
      </c>
      <c r="AD172" s="1">
        <v>25</v>
      </c>
    </row>
    <row r="173" spans="1:30" x14ac:dyDescent="0.25">
      <c r="A173" s="2" t="s">
        <v>6</v>
      </c>
      <c r="B173" s="3">
        <v>2008</v>
      </c>
      <c r="C173" s="3">
        <v>1</v>
      </c>
      <c r="D173" s="3">
        <v>7</v>
      </c>
      <c r="E173" s="3">
        <v>22</v>
      </c>
      <c r="F173" s="42">
        <v>11.9</v>
      </c>
      <c r="G173" s="8">
        <f t="shared" si="12"/>
        <v>18</v>
      </c>
      <c r="H173" s="8">
        <f t="shared" si="16"/>
        <v>335.5</v>
      </c>
      <c r="I173" s="8">
        <f t="shared" si="17"/>
        <v>83.875</v>
      </c>
      <c r="J173" s="1">
        <v>18</v>
      </c>
      <c r="K173" s="1">
        <v>25</v>
      </c>
      <c r="M173" s="45"/>
      <c r="N173" s="45"/>
      <c r="O173" s="45"/>
      <c r="P173" s="28"/>
      <c r="Q173" s="28"/>
      <c r="R173" s="25"/>
      <c r="V173" s="3">
        <v>12</v>
      </c>
      <c r="W173" s="3">
        <v>27</v>
      </c>
      <c r="X173" s="3">
        <v>22</v>
      </c>
      <c r="Y173" s="42">
        <v>11.2</v>
      </c>
      <c r="Z173" s="8">
        <f t="shared" si="13"/>
        <v>25</v>
      </c>
      <c r="AA173" s="8">
        <f t="shared" si="14"/>
        <v>759</v>
      </c>
      <c r="AB173" s="8">
        <f t="shared" si="15"/>
        <v>189.75</v>
      </c>
      <c r="AC173" s="1">
        <v>18</v>
      </c>
      <c r="AD173" s="1">
        <v>25</v>
      </c>
    </row>
    <row r="174" spans="1:30" x14ac:dyDescent="0.25">
      <c r="A174" s="2" t="s">
        <v>6</v>
      </c>
      <c r="B174" s="3">
        <v>2008</v>
      </c>
      <c r="C174" s="3">
        <v>1</v>
      </c>
      <c r="D174" s="3">
        <v>7</v>
      </c>
      <c r="E174" s="3">
        <v>23</v>
      </c>
      <c r="F174" s="42">
        <v>12.1</v>
      </c>
      <c r="G174" s="8">
        <f t="shared" si="12"/>
        <v>18</v>
      </c>
      <c r="H174" s="8">
        <f t="shared" si="16"/>
        <v>324.5</v>
      </c>
      <c r="I174" s="8">
        <f t="shared" si="17"/>
        <v>81.125</v>
      </c>
      <c r="J174" s="1">
        <v>18</v>
      </c>
      <c r="K174" s="1">
        <v>25</v>
      </c>
      <c r="M174" s="45"/>
      <c r="N174" s="45"/>
      <c r="O174" s="45"/>
      <c r="P174" s="28"/>
      <c r="Q174" s="28"/>
      <c r="R174" s="25"/>
      <c r="V174" s="3">
        <v>12</v>
      </c>
      <c r="W174" s="3">
        <v>27</v>
      </c>
      <c r="X174" s="3">
        <v>23</v>
      </c>
      <c r="Y174" s="42">
        <v>11.3</v>
      </c>
      <c r="Z174" s="8">
        <f t="shared" si="13"/>
        <v>25</v>
      </c>
      <c r="AA174" s="8">
        <f t="shared" si="14"/>
        <v>753.5</v>
      </c>
      <c r="AB174" s="8">
        <f t="shared" si="15"/>
        <v>188.375</v>
      </c>
      <c r="AC174" s="1">
        <v>18</v>
      </c>
      <c r="AD174" s="1">
        <v>25</v>
      </c>
    </row>
    <row r="175" spans="1:30" x14ac:dyDescent="0.25">
      <c r="A175" s="2" t="s">
        <v>6</v>
      </c>
      <c r="B175" s="3">
        <v>2008</v>
      </c>
      <c r="C175" s="3">
        <v>1</v>
      </c>
      <c r="D175" s="3">
        <v>8</v>
      </c>
      <c r="E175" s="3">
        <v>0</v>
      </c>
      <c r="F175" s="42">
        <v>12.2</v>
      </c>
      <c r="G175" s="8">
        <f t="shared" si="12"/>
        <v>18</v>
      </c>
      <c r="H175" s="8">
        <f t="shared" si="16"/>
        <v>319.00000000000006</v>
      </c>
      <c r="I175" s="8">
        <f t="shared" si="17"/>
        <v>79.750000000000014</v>
      </c>
      <c r="J175" s="1">
        <v>18</v>
      </c>
      <c r="K175" s="1">
        <v>25</v>
      </c>
      <c r="M175" s="45"/>
      <c r="N175" s="45"/>
      <c r="O175" s="45"/>
      <c r="P175" s="28"/>
      <c r="Q175" s="28"/>
      <c r="R175" s="25"/>
      <c r="V175" s="3">
        <v>12</v>
      </c>
      <c r="W175" s="3">
        <v>28</v>
      </c>
      <c r="X175" s="3">
        <v>0</v>
      </c>
      <c r="Y175" s="42">
        <v>11.3</v>
      </c>
      <c r="Z175" s="8">
        <f t="shared" si="13"/>
        <v>25</v>
      </c>
      <c r="AA175" s="8">
        <f t="shared" si="14"/>
        <v>753.5</v>
      </c>
      <c r="AB175" s="8">
        <f t="shared" si="15"/>
        <v>188.375</v>
      </c>
      <c r="AC175" s="1">
        <v>18</v>
      </c>
      <c r="AD175" s="1">
        <v>25</v>
      </c>
    </row>
    <row r="176" spans="1:30" x14ac:dyDescent="0.25">
      <c r="A176" s="2" t="s">
        <v>6</v>
      </c>
      <c r="B176" s="3">
        <v>2008</v>
      </c>
      <c r="C176" s="3">
        <v>1</v>
      </c>
      <c r="D176" s="3">
        <v>8</v>
      </c>
      <c r="E176" s="3">
        <v>1</v>
      </c>
      <c r="F176" s="42">
        <v>12.4</v>
      </c>
      <c r="G176" s="8">
        <f t="shared" si="12"/>
        <v>18</v>
      </c>
      <c r="H176" s="8">
        <f t="shared" si="16"/>
        <v>308</v>
      </c>
      <c r="I176" s="8">
        <f t="shared" si="17"/>
        <v>77</v>
      </c>
      <c r="J176" s="1">
        <v>18</v>
      </c>
      <c r="K176" s="1">
        <v>25</v>
      </c>
      <c r="M176" s="45"/>
      <c r="N176" s="45"/>
      <c r="O176" s="45"/>
      <c r="P176" s="28"/>
      <c r="Q176" s="28"/>
      <c r="R176" s="25"/>
      <c r="V176" s="3">
        <v>12</v>
      </c>
      <c r="W176" s="3">
        <v>28</v>
      </c>
      <c r="X176" s="3">
        <v>1</v>
      </c>
      <c r="Y176" s="42">
        <v>11.3</v>
      </c>
      <c r="Z176" s="8">
        <f t="shared" si="13"/>
        <v>25</v>
      </c>
      <c r="AA176" s="8">
        <f t="shared" si="14"/>
        <v>753.5</v>
      </c>
      <c r="AB176" s="8">
        <f t="shared" si="15"/>
        <v>188.375</v>
      </c>
      <c r="AC176" s="1">
        <v>18</v>
      </c>
      <c r="AD176" s="1">
        <v>25</v>
      </c>
    </row>
    <row r="177" spans="1:30" x14ac:dyDescent="0.25">
      <c r="A177" s="2" t="s">
        <v>6</v>
      </c>
      <c r="B177" s="3">
        <v>2008</v>
      </c>
      <c r="C177" s="3">
        <v>1</v>
      </c>
      <c r="D177" s="3">
        <v>8</v>
      </c>
      <c r="E177" s="3">
        <v>2</v>
      </c>
      <c r="F177" s="42">
        <v>12.4</v>
      </c>
      <c r="G177" s="8">
        <f t="shared" si="12"/>
        <v>18</v>
      </c>
      <c r="H177" s="8">
        <f t="shared" si="16"/>
        <v>308</v>
      </c>
      <c r="I177" s="8">
        <f t="shared" si="17"/>
        <v>77</v>
      </c>
      <c r="J177" s="1">
        <v>18</v>
      </c>
      <c r="K177" s="1">
        <v>25</v>
      </c>
      <c r="M177" s="45"/>
      <c r="N177" s="45"/>
      <c r="O177" s="45"/>
      <c r="P177" s="28"/>
      <c r="Q177" s="28"/>
      <c r="R177" s="25"/>
      <c r="V177" s="3">
        <v>12</v>
      </c>
      <c r="W177" s="3">
        <v>28</v>
      </c>
      <c r="X177" s="3">
        <v>2</v>
      </c>
      <c r="Y177" s="42">
        <v>11.4</v>
      </c>
      <c r="Z177" s="8">
        <f t="shared" si="13"/>
        <v>25</v>
      </c>
      <c r="AA177" s="8">
        <f t="shared" si="14"/>
        <v>748</v>
      </c>
      <c r="AB177" s="8">
        <f t="shared" si="15"/>
        <v>187</v>
      </c>
      <c r="AC177" s="1">
        <v>18</v>
      </c>
      <c r="AD177" s="1">
        <v>25</v>
      </c>
    </row>
    <row r="178" spans="1:30" x14ac:dyDescent="0.25">
      <c r="A178" s="2" t="s">
        <v>6</v>
      </c>
      <c r="B178" s="3">
        <v>2008</v>
      </c>
      <c r="C178" s="3">
        <v>1</v>
      </c>
      <c r="D178" s="3">
        <v>8</v>
      </c>
      <c r="E178" s="3">
        <v>3</v>
      </c>
      <c r="F178" s="42">
        <v>12.4</v>
      </c>
      <c r="G178" s="8">
        <f t="shared" si="12"/>
        <v>18</v>
      </c>
      <c r="H178" s="8">
        <f t="shared" si="16"/>
        <v>308</v>
      </c>
      <c r="I178" s="8">
        <f t="shared" si="17"/>
        <v>77</v>
      </c>
      <c r="J178" s="1">
        <v>18</v>
      </c>
      <c r="K178" s="1">
        <v>25</v>
      </c>
      <c r="M178" s="45"/>
      <c r="N178" s="45"/>
      <c r="O178" s="45"/>
      <c r="P178" s="28"/>
      <c r="Q178" s="28"/>
      <c r="R178" s="25"/>
      <c r="V178" s="3">
        <v>12</v>
      </c>
      <c r="W178" s="3">
        <v>28</v>
      </c>
      <c r="X178" s="3">
        <v>3</v>
      </c>
      <c r="Y178" s="42">
        <v>11.6</v>
      </c>
      <c r="Z178" s="8">
        <f t="shared" si="13"/>
        <v>25</v>
      </c>
      <c r="AA178" s="8">
        <f t="shared" si="14"/>
        <v>737</v>
      </c>
      <c r="AB178" s="8">
        <f t="shared" si="15"/>
        <v>184.25</v>
      </c>
      <c r="AC178" s="1">
        <v>18</v>
      </c>
      <c r="AD178" s="1">
        <v>25</v>
      </c>
    </row>
    <row r="179" spans="1:30" x14ac:dyDescent="0.25">
      <c r="A179" s="2" t="s">
        <v>6</v>
      </c>
      <c r="B179" s="3">
        <v>2008</v>
      </c>
      <c r="C179" s="3">
        <v>1</v>
      </c>
      <c r="D179" s="3">
        <v>8</v>
      </c>
      <c r="E179" s="3">
        <v>4</v>
      </c>
      <c r="F179" s="42">
        <v>12.3</v>
      </c>
      <c r="G179" s="8">
        <f t="shared" si="12"/>
        <v>18</v>
      </c>
      <c r="H179" s="8">
        <f t="shared" si="16"/>
        <v>313.49999999999994</v>
      </c>
      <c r="I179" s="8">
        <f t="shared" si="17"/>
        <v>78.374999999999986</v>
      </c>
      <c r="J179" s="1">
        <v>18</v>
      </c>
      <c r="K179" s="1">
        <v>25</v>
      </c>
      <c r="M179" s="45"/>
      <c r="N179" s="45"/>
      <c r="O179" s="45"/>
      <c r="P179" s="28"/>
      <c r="Q179" s="28"/>
      <c r="R179" s="25"/>
      <c r="V179" s="3">
        <v>12</v>
      </c>
      <c r="W179" s="3">
        <v>28</v>
      </c>
      <c r="X179" s="3">
        <v>4</v>
      </c>
      <c r="Y179" s="42">
        <v>12.5</v>
      </c>
      <c r="Z179" s="8">
        <f t="shared" si="13"/>
        <v>25</v>
      </c>
      <c r="AA179" s="8">
        <f t="shared" si="14"/>
        <v>687.5</v>
      </c>
      <c r="AB179" s="8">
        <f t="shared" si="15"/>
        <v>171.875</v>
      </c>
      <c r="AC179" s="1">
        <v>18</v>
      </c>
      <c r="AD179" s="1">
        <v>25</v>
      </c>
    </row>
    <row r="180" spans="1:30" x14ac:dyDescent="0.25">
      <c r="A180" s="2" t="s">
        <v>6</v>
      </c>
      <c r="B180" s="3">
        <v>2008</v>
      </c>
      <c r="C180" s="3">
        <v>1</v>
      </c>
      <c r="D180" s="3">
        <v>8</v>
      </c>
      <c r="E180" s="3">
        <v>5</v>
      </c>
      <c r="F180" s="42">
        <v>12.2</v>
      </c>
      <c r="G180" s="8">
        <f t="shared" si="12"/>
        <v>18</v>
      </c>
      <c r="H180" s="8">
        <f t="shared" si="16"/>
        <v>319.00000000000006</v>
      </c>
      <c r="I180" s="8">
        <f t="shared" si="17"/>
        <v>79.750000000000014</v>
      </c>
      <c r="J180" s="1">
        <v>18</v>
      </c>
      <c r="K180" s="1">
        <v>25</v>
      </c>
      <c r="M180" s="45"/>
      <c r="N180" s="45"/>
      <c r="O180" s="45"/>
      <c r="P180" s="28"/>
      <c r="Q180" s="28"/>
      <c r="R180" s="25"/>
      <c r="V180" s="3">
        <v>12</v>
      </c>
      <c r="W180" s="3">
        <v>28</v>
      </c>
      <c r="X180" s="3">
        <v>5</v>
      </c>
      <c r="Y180" s="42">
        <v>13.5</v>
      </c>
      <c r="Z180" s="8">
        <f t="shared" si="13"/>
        <v>25</v>
      </c>
      <c r="AA180" s="8">
        <f t="shared" si="14"/>
        <v>632.5</v>
      </c>
      <c r="AB180" s="8">
        <f t="shared" si="15"/>
        <v>158.125</v>
      </c>
      <c r="AC180" s="1">
        <v>18</v>
      </c>
      <c r="AD180" s="1">
        <v>25</v>
      </c>
    </row>
    <row r="181" spans="1:30" x14ac:dyDescent="0.25">
      <c r="A181" s="2" t="s">
        <v>6</v>
      </c>
      <c r="B181" s="3">
        <v>2008</v>
      </c>
      <c r="C181" s="3">
        <v>1</v>
      </c>
      <c r="D181" s="3">
        <v>8</v>
      </c>
      <c r="E181" s="3">
        <v>6</v>
      </c>
      <c r="F181" s="42">
        <v>12.2</v>
      </c>
      <c r="G181" s="8">
        <f t="shared" si="12"/>
        <v>18</v>
      </c>
      <c r="H181" s="8">
        <f t="shared" si="16"/>
        <v>319.00000000000006</v>
      </c>
      <c r="I181" s="8">
        <f t="shared" si="17"/>
        <v>79.750000000000014</v>
      </c>
      <c r="J181" s="1">
        <v>18</v>
      </c>
      <c r="K181" s="1">
        <v>25</v>
      </c>
      <c r="M181" s="45"/>
      <c r="N181" s="45"/>
      <c r="O181" s="45"/>
      <c r="P181" s="28"/>
      <c r="Q181" s="28"/>
      <c r="R181" s="25"/>
      <c r="V181" s="3">
        <v>12</v>
      </c>
      <c r="W181" s="3">
        <v>28</v>
      </c>
      <c r="X181" s="3">
        <v>6</v>
      </c>
      <c r="Y181" s="42">
        <v>13.4</v>
      </c>
      <c r="Z181" s="8">
        <f t="shared" si="13"/>
        <v>25</v>
      </c>
      <c r="AA181" s="8">
        <f t="shared" si="14"/>
        <v>638</v>
      </c>
      <c r="AB181" s="8">
        <f t="shared" si="15"/>
        <v>159.5</v>
      </c>
      <c r="AC181" s="1">
        <v>18</v>
      </c>
      <c r="AD181" s="1">
        <v>25</v>
      </c>
    </row>
    <row r="182" spans="1:30" x14ac:dyDescent="0.25">
      <c r="A182" s="2" t="s">
        <v>6</v>
      </c>
      <c r="B182" s="3">
        <v>2008</v>
      </c>
      <c r="C182" s="3">
        <v>1</v>
      </c>
      <c r="D182" s="3">
        <v>8</v>
      </c>
      <c r="E182" s="3">
        <v>7</v>
      </c>
      <c r="F182" s="42">
        <v>12.4</v>
      </c>
      <c r="G182" s="8">
        <f t="shared" si="12"/>
        <v>18</v>
      </c>
      <c r="H182" s="8">
        <f t="shared" si="16"/>
        <v>308</v>
      </c>
      <c r="I182" s="8">
        <f t="shared" si="17"/>
        <v>77</v>
      </c>
      <c r="J182" s="1">
        <v>18</v>
      </c>
      <c r="K182" s="1">
        <v>25</v>
      </c>
      <c r="M182" s="45"/>
      <c r="N182" s="45"/>
      <c r="O182" s="45"/>
      <c r="P182" s="28"/>
      <c r="Q182" s="28"/>
      <c r="R182" s="25"/>
      <c r="V182" s="3">
        <v>12</v>
      </c>
      <c r="W182" s="3">
        <v>28</v>
      </c>
      <c r="X182" s="3">
        <v>7</v>
      </c>
      <c r="Y182" s="42">
        <v>13.4</v>
      </c>
      <c r="Z182" s="8">
        <f t="shared" si="13"/>
        <v>25</v>
      </c>
      <c r="AA182" s="8">
        <f t="shared" si="14"/>
        <v>638</v>
      </c>
      <c r="AB182" s="8">
        <f t="shared" si="15"/>
        <v>159.5</v>
      </c>
      <c r="AC182" s="1">
        <v>18</v>
      </c>
      <c r="AD182" s="1">
        <v>25</v>
      </c>
    </row>
    <row r="183" spans="1:30" x14ac:dyDescent="0.25">
      <c r="A183" s="2" t="s">
        <v>6</v>
      </c>
      <c r="B183" s="3">
        <v>2008</v>
      </c>
      <c r="C183" s="3">
        <v>1</v>
      </c>
      <c r="D183" s="3">
        <v>8</v>
      </c>
      <c r="E183" s="3">
        <v>8</v>
      </c>
      <c r="F183" s="42">
        <v>12.5</v>
      </c>
      <c r="G183" s="8">
        <f t="shared" si="12"/>
        <v>18</v>
      </c>
      <c r="H183" s="8">
        <f t="shared" si="16"/>
        <v>302.5</v>
      </c>
      <c r="I183" s="8">
        <f t="shared" si="17"/>
        <v>75.625</v>
      </c>
      <c r="J183" s="1">
        <v>18</v>
      </c>
      <c r="K183" s="1">
        <v>25</v>
      </c>
      <c r="M183" s="45"/>
      <c r="N183" s="45"/>
      <c r="O183" s="45"/>
      <c r="P183" s="28"/>
      <c r="Q183" s="28"/>
      <c r="R183" s="25"/>
      <c r="V183" s="3">
        <v>12</v>
      </c>
      <c r="W183" s="3">
        <v>28</v>
      </c>
      <c r="X183" s="3">
        <v>8</v>
      </c>
      <c r="Y183" s="42">
        <v>13.6</v>
      </c>
      <c r="Z183" s="8">
        <f t="shared" si="13"/>
        <v>25</v>
      </c>
      <c r="AA183" s="8">
        <f t="shared" si="14"/>
        <v>627</v>
      </c>
      <c r="AB183" s="8">
        <f t="shared" si="15"/>
        <v>156.75</v>
      </c>
      <c r="AC183" s="1">
        <v>18</v>
      </c>
      <c r="AD183" s="1">
        <v>25</v>
      </c>
    </row>
    <row r="184" spans="1:30" x14ac:dyDescent="0.25">
      <c r="A184" s="2" t="s">
        <v>6</v>
      </c>
      <c r="B184" s="3">
        <v>2008</v>
      </c>
      <c r="C184" s="3">
        <v>1</v>
      </c>
      <c r="D184" s="3">
        <v>8</v>
      </c>
      <c r="E184" s="3">
        <v>9</v>
      </c>
      <c r="F184" s="42">
        <v>12.3</v>
      </c>
      <c r="G184" s="8">
        <f t="shared" si="12"/>
        <v>18</v>
      </c>
      <c r="H184" s="8">
        <f t="shared" si="16"/>
        <v>313.49999999999994</v>
      </c>
      <c r="I184" s="8">
        <f t="shared" si="17"/>
        <v>78.374999999999986</v>
      </c>
      <c r="J184" s="1">
        <v>18</v>
      </c>
      <c r="K184" s="1">
        <v>25</v>
      </c>
      <c r="M184" s="45"/>
      <c r="N184" s="45"/>
      <c r="O184" s="45"/>
      <c r="P184" s="28"/>
      <c r="Q184" s="28"/>
      <c r="R184" s="25"/>
      <c r="V184" s="3">
        <v>12</v>
      </c>
      <c r="W184" s="3">
        <v>28</v>
      </c>
      <c r="X184" s="3">
        <v>9</v>
      </c>
      <c r="Y184" s="42">
        <v>13.4</v>
      </c>
      <c r="Z184" s="8">
        <f t="shared" si="13"/>
        <v>25</v>
      </c>
      <c r="AA184" s="8">
        <f t="shared" si="14"/>
        <v>638</v>
      </c>
      <c r="AB184" s="8">
        <f t="shared" si="15"/>
        <v>159.5</v>
      </c>
      <c r="AC184" s="1">
        <v>18</v>
      </c>
      <c r="AD184" s="1">
        <v>25</v>
      </c>
    </row>
    <row r="185" spans="1:30" x14ac:dyDescent="0.25">
      <c r="A185" s="2" t="s">
        <v>6</v>
      </c>
      <c r="B185" s="3">
        <v>2008</v>
      </c>
      <c r="C185" s="3">
        <v>1</v>
      </c>
      <c r="D185" s="3">
        <v>8</v>
      </c>
      <c r="E185" s="3">
        <v>10</v>
      </c>
      <c r="F185" s="42">
        <v>12.2</v>
      </c>
      <c r="G185" s="8">
        <f t="shared" si="12"/>
        <v>18</v>
      </c>
      <c r="H185" s="8">
        <f t="shared" si="16"/>
        <v>319.00000000000006</v>
      </c>
      <c r="I185" s="8">
        <f t="shared" si="17"/>
        <v>79.750000000000014</v>
      </c>
      <c r="J185" s="1">
        <v>18</v>
      </c>
      <c r="K185" s="1">
        <v>25</v>
      </c>
      <c r="M185" s="45"/>
      <c r="N185" s="45"/>
      <c r="O185" s="45"/>
      <c r="P185" s="28"/>
      <c r="Q185" s="28"/>
      <c r="R185" s="25"/>
      <c r="V185" s="3">
        <v>12</v>
      </c>
      <c r="W185" s="3">
        <v>28</v>
      </c>
      <c r="X185" s="3">
        <v>10</v>
      </c>
      <c r="Y185" s="42">
        <v>13.2</v>
      </c>
      <c r="Z185" s="8">
        <f t="shared" si="13"/>
        <v>25</v>
      </c>
      <c r="AA185" s="8">
        <f t="shared" si="14"/>
        <v>649</v>
      </c>
      <c r="AB185" s="8">
        <f t="shared" si="15"/>
        <v>162.25</v>
      </c>
      <c r="AC185" s="1">
        <v>18</v>
      </c>
      <c r="AD185" s="1">
        <v>25</v>
      </c>
    </row>
    <row r="186" spans="1:30" x14ac:dyDescent="0.25">
      <c r="A186" s="2" t="s">
        <v>6</v>
      </c>
      <c r="B186" s="3">
        <v>2008</v>
      </c>
      <c r="C186" s="3">
        <v>1</v>
      </c>
      <c r="D186" s="3">
        <v>8</v>
      </c>
      <c r="E186" s="3">
        <v>11</v>
      </c>
      <c r="F186" s="42">
        <v>12.5</v>
      </c>
      <c r="G186" s="8">
        <f t="shared" si="12"/>
        <v>18</v>
      </c>
      <c r="H186" s="8">
        <f t="shared" si="16"/>
        <v>302.5</v>
      </c>
      <c r="I186" s="8">
        <f t="shared" si="17"/>
        <v>75.625</v>
      </c>
      <c r="J186" s="1">
        <v>18</v>
      </c>
      <c r="K186" s="1">
        <v>25</v>
      </c>
      <c r="M186" s="45"/>
      <c r="N186" s="45"/>
      <c r="O186" s="45"/>
      <c r="P186" s="28"/>
      <c r="Q186" s="28"/>
      <c r="R186" s="25"/>
      <c r="V186" s="3">
        <v>12</v>
      </c>
      <c r="W186" s="3">
        <v>28</v>
      </c>
      <c r="X186" s="3">
        <v>11</v>
      </c>
      <c r="Y186" s="42">
        <v>13</v>
      </c>
      <c r="Z186" s="8">
        <f t="shared" si="13"/>
        <v>25</v>
      </c>
      <c r="AA186" s="8">
        <f t="shared" si="14"/>
        <v>660</v>
      </c>
      <c r="AB186" s="8">
        <f t="shared" si="15"/>
        <v>165</v>
      </c>
      <c r="AC186" s="1">
        <v>18</v>
      </c>
      <c r="AD186" s="1">
        <v>25</v>
      </c>
    </row>
    <row r="187" spans="1:30" x14ac:dyDescent="0.25">
      <c r="A187" s="2" t="s">
        <v>6</v>
      </c>
      <c r="B187" s="3">
        <v>2008</v>
      </c>
      <c r="C187" s="3">
        <v>1</v>
      </c>
      <c r="D187" s="3">
        <v>8</v>
      </c>
      <c r="E187" s="3">
        <v>12</v>
      </c>
      <c r="F187" s="42">
        <v>11.4</v>
      </c>
      <c r="G187" s="8">
        <f t="shared" si="12"/>
        <v>18</v>
      </c>
      <c r="H187" s="8">
        <f t="shared" si="16"/>
        <v>363</v>
      </c>
      <c r="I187" s="8">
        <f t="shared" si="17"/>
        <v>90.75</v>
      </c>
      <c r="J187" s="1">
        <v>18</v>
      </c>
      <c r="K187" s="1">
        <v>25</v>
      </c>
      <c r="M187" s="45"/>
      <c r="N187" s="45"/>
      <c r="O187" s="45"/>
      <c r="P187" s="28"/>
      <c r="Q187" s="28"/>
      <c r="R187" s="25"/>
      <c r="V187" s="3">
        <v>12</v>
      </c>
      <c r="W187" s="3">
        <v>28</v>
      </c>
      <c r="X187" s="3">
        <v>12</v>
      </c>
      <c r="Y187" s="42">
        <v>11.8</v>
      </c>
      <c r="Z187" s="8">
        <f t="shared" si="13"/>
        <v>25</v>
      </c>
      <c r="AA187" s="8">
        <f t="shared" si="14"/>
        <v>726</v>
      </c>
      <c r="AB187" s="8">
        <f t="shared" si="15"/>
        <v>181.5</v>
      </c>
      <c r="AC187" s="1">
        <v>18</v>
      </c>
      <c r="AD187" s="1">
        <v>25</v>
      </c>
    </row>
    <row r="188" spans="1:30" x14ac:dyDescent="0.25">
      <c r="A188" s="2" t="s">
        <v>6</v>
      </c>
      <c r="B188" s="3">
        <v>2008</v>
      </c>
      <c r="C188" s="3">
        <v>1</v>
      </c>
      <c r="D188" s="3">
        <v>8</v>
      </c>
      <c r="E188" s="3">
        <v>13</v>
      </c>
      <c r="F188" s="42">
        <v>11.5</v>
      </c>
      <c r="G188" s="8">
        <f t="shared" si="12"/>
        <v>18</v>
      </c>
      <c r="H188" s="8">
        <f t="shared" si="16"/>
        <v>357.5</v>
      </c>
      <c r="I188" s="8">
        <f t="shared" si="17"/>
        <v>89.375</v>
      </c>
      <c r="J188" s="1">
        <v>18</v>
      </c>
      <c r="K188" s="1">
        <v>25</v>
      </c>
      <c r="M188" s="45"/>
      <c r="N188" s="45"/>
      <c r="O188" s="45"/>
      <c r="P188" s="28"/>
      <c r="Q188" s="28"/>
      <c r="R188" s="25"/>
      <c r="V188" s="3">
        <v>12</v>
      </c>
      <c r="W188" s="3">
        <v>28</v>
      </c>
      <c r="X188" s="3">
        <v>13</v>
      </c>
      <c r="Y188" s="42">
        <v>12.2</v>
      </c>
      <c r="Z188" s="8">
        <f t="shared" si="13"/>
        <v>25</v>
      </c>
      <c r="AA188" s="8">
        <f t="shared" si="14"/>
        <v>704</v>
      </c>
      <c r="AB188" s="8">
        <f t="shared" si="15"/>
        <v>176</v>
      </c>
      <c r="AC188" s="1">
        <v>18</v>
      </c>
      <c r="AD188" s="1">
        <v>25</v>
      </c>
    </row>
    <row r="189" spans="1:30" x14ac:dyDescent="0.25">
      <c r="A189" s="2" t="s">
        <v>6</v>
      </c>
      <c r="B189" s="3">
        <v>2008</v>
      </c>
      <c r="C189" s="3">
        <v>1</v>
      </c>
      <c r="D189" s="3">
        <v>8</v>
      </c>
      <c r="E189" s="3">
        <v>14</v>
      </c>
      <c r="F189" s="42">
        <v>11.7</v>
      </c>
      <c r="G189" s="8">
        <f t="shared" si="12"/>
        <v>18</v>
      </c>
      <c r="H189" s="8">
        <f t="shared" si="16"/>
        <v>346.50000000000006</v>
      </c>
      <c r="I189" s="8">
        <f t="shared" si="17"/>
        <v>86.625000000000014</v>
      </c>
      <c r="J189" s="1">
        <v>18</v>
      </c>
      <c r="K189" s="1">
        <v>25</v>
      </c>
      <c r="M189" s="45"/>
      <c r="N189" s="45"/>
      <c r="O189" s="45"/>
      <c r="P189" s="28"/>
      <c r="Q189" s="28"/>
      <c r="R189" s="25"/>
      <c r="V189" s="3">
        <v>12</v>
      </c>
      <c r="W189" s="3">
        <v>28</v>
      </c>
      <c r="X189" s="3">
        <v>14</v>
      </c>
      <c r="Y189" s="42">
        <v>12.6</v>
      </c>
      <c r="Z189" s="8">
        <f t="shared" si="13"/>
        <v>25</v>
      </c>
      <c r="AA189" s="8">
        <f t="shared" si="14"/>
        <v>682</v>
      </c>
      <c r="AB189" s="8">
        <f t="shared" si="15"/>
        <v>170.5</v>
      </c>
      <c r="AC189" s="1">
        <v>18</v>
      </c>
      <c r="AD189" s="1">
        <v>25</v>
      </c>
    </row>
    <row r="190" spans="1:30" x14ac:dyDescent="0.25">
      <c r="A190" s="2" t="s">
        <v>6</v>
      </c>
      <c r="B190" s="3">
        <v>2008</v>
      </c>
      <c r="C190" s="3">
        <v>1</v>
      </c>
      <c r="D190" s="3">
        <v>8</v>
      </c>
      <c r="E190" s="3">
        <v>15</v>
      </c>
      <c r="F190" s="42">
        <v>12</v>
      </c>
      <c r="G190" s="8">
        <f t="shared" si="12"/>
        <v>18</v>
      </c>
      <c r="H190" s="8">
        <f t="shared" si="16"/>
        <v>330</v>
      </c>
      <c r="I190" s="8">
        <f t="shared" si="17"/>
        <v>82.5</v>
      </c>
      <c r="J190" s="1">
        <v>18</v>
      </c>
      <c r="K190" s="1">
        <v>25</v>
      </c>
      <c r="M190" s="45"/>
      <c r="N190" s="45"/>
      <c r="O190" s="45"/>
      <c r="P190" s="28"/>
      <c r="Q190" s="28"/>
      <c r="R190" s="25"/>
      <c r="V190" s="3">
        <v>12</v>
      </c>
      <c r="W190" s="3">
        <v>28</v>
      </c>
      <c r="X190" s="3">
        <v>15</v>
      </c>
      <c r="Y190" s="42">
        <v>12.6</v>
      </c>
      <c r="Z190" s="8">
        <f t="shared" si="13"/>
        <v>25</v>
      </c>
      <c r="AA190" s="8">
        <f t="shared" si="14"/>
        <v>682</v>
      </c>
      <c r="AB190" s="8">
        <f t="shared" si="15"/>
        <v>170.5</v>
      </c>
      <c r="AC190" s="1">
        <v>18</v>
      </c>
      <c r="AD190" s="1">
        <v>25</v>
      </c>
    </row>
    <row r="191" spans="1:30" x14ac:dyDescent="0.25">
      <c r="A191" s="2" t="s">
        <v>6</v>
      </c>
      <c r="B191" s="3">
        <v>2008</v>
      </c>
      <c r="C191" s="3">
        <v>1</v>
      </c>
      <c r="D191" s="3">
        <v>8</v>
      </c>
      <c r="E191" s="3">
        <v>16</v>
      </c>
      <c r="F191" s="42">
        <v>12.3</v>
      </c>
      <c r="G191" s="8">
        <f t="shared" si="12"/>
        <v>18</v>
      </c>
      <c r="H191" s="8">
        <f t="shared" si="16"/>
        <v>313.49999999999994</v>
      </c>
      <c r="I191" s="8">
        <f t="shared" si="17"/>
        <v>78.374999999999986</v>
      </c>
      <c r="J191" s="1">
        <v>18</v>
      </c>
      <c r="K191" s="1">
        <v>25</v>
      </c>
      <c r="M191" s="45"/>
      <c r="N191" s="45"/>
      <c r="O191" s="45"/>
      <c r="P191" s="28"/>
      <c r="Q191" s="28"/>
      <c r="R191" s="25"/>
      <c r="V191" s="3">
        <v>12</v>
      </c>
      <c r="W191" s="3">
        <v>28</v>
      </c>
      <c r="X191" s="3">
        <v>16</v>
      </c>
      <c r="Y191" s="42">
        <v>12.9</v>
      </c>
      <c r="Z191" s="8">
        <f t="shared" si="13"/>
        <v>25</v>
      </c>
      <c r="AA191" s="8">
        <f t="shared" si="14"/>
        <v>665.5</v>
      </c>
      <c r="AB191" s="8">
        <f t="shared" si="15"/>
        <v>166.375</v>
      </c>
      <c r="AC191" s="1">
        <v>18</v>
      </c>
      <c r="AD191" s="1">
        <v>25</v>
      </c>
    </row>
    <row r="192" spans="1:30" x14ac:dyDescent="0.25">
      <c r="A192" s="2" t="s">
        <v>6</v>
      </c>
      <c r="B192" s="3">
        <v>2008</v>
      </c>
      <c r="C192" s="3">
        <v>1</v>
      </c>
      <c r="D192" s="3">
        <v>8</v>
      </c>
      <c r="E192" s="3">
        <v>17</v>
      </c>
      <c r="F192" s="42">
        <v>12.4</v>
      </c>
      <c r="G192" s="8">
        <f t="shared" si="12"/>
        <v>18</v>
      </c>
      <c r="H192" s="8">
        <f t="shared" si="16"/>
        <v>308</v>
      </c>
      <c r="I192" s="8">
        <f t="shared" si="17"/>
        <v>77</v>
      </c>
      <c r="J192" s="1">
        <v>18</v>
      </c>
      <c r="K192" s="1">
        <v>25</v>
      </c>
      <c r="M192" s="45"/>
      <c r="N192" s="45"/>
      <c r="O192" s="45"/>
      <c r="P192" s="28"/>
      <c r="Q192" s="28"/>
      <c r="R192" s="25"/>
      <c r="V192" s="3">
        <v>12</v>
      </c>
      <c r="W192" s="3">
        <v>28</v>
      </c>
      <c r="X192" s="3">
        <v>17</v>
      </c>
      <c r="Y192" s="42">
        <v>13.2</v>
      </c>
      <c r="Z192" s="8">
        <f t="shared" si="13"/>
        <v>25</v>
      </c>
      <c r="AA192" s="8">
        <f t="shared" si="14"/>
        <v>649</v>
      </c>
      <c r="AB192" s="8">
        <f t="shared" si="15"/>
        <v>162.25</v>
      </c>
      <c r="AC192" s="1">
        <v>18</v>
      </c>
      <c r="AD192" s="1">
        <v>25</v>
      </c>
    </row>
    <row r="193" spans="1:30" x14ac:dyDescent="0.25">
      <c r="A193" s="2" t="s">
        <v>6</v>
      </c>
      <c r="B193" s="3">
        <v>2008</v>
      </c>
      <c r="C193" s="3">
        <v>1</v>
      </c>
      <c r="D193" s="3">
        <v>8</v>
      </c>
      <c r="E193" s="3">
        <v>18</v>
      </c>
      <c r="F193" s="42">
        <v>12.5</v>
      </c>
      <c r="G193" s="8">
        <f t="shared" si="12"/>
        <v>18</v>
      </c>
      <c r="H193" s="8">
        <f t="shared" si="16"/>
        <v>302.5</v>
      </c>
      <c r="I193" s="8">
        <f t="shared" si="17"/>
        <v>75.625</v>
      </c>
      <c r="J193" s="1">
        <v>18</v>
      </c>
      <c r="K193" s="1">
        <v>25</v>
      </c>
      <c r="M193" s="45"/>
      <c r="N193" s="45"/>
      <c r="O193" s="45"/>
      <c r="P193" s="28"/>
      <c r="Q193" s="28"/>
      <c r="R193" s="25"/>
      <c r="V193" s="3">
        <v>12</v>
      </c>
      <c r="W193" s="3">
        <v>28</v>
      </c>
      <c r="X193" s="3">
        <v>18</v>
      </c>
      <c r="Y193" s="42">
        <v>13.4</v>
      </c>
      <c r="Z193" s="8">
        <f t="shared" si="13"/>
        <v>25</v>
      </c>
      <c r="AA193" s="8">
        <f t="shared" si="14"/>
        <v>638</v>
      </c>
      <c r="AB193" s="8">
        <f t="shared" si="15"/>
        <v>159.5</v>
      </c>
      <c r="AC193" s="1">
        <v>18</v>
      </c>
      <c r="AD193" s="1">
        <v>25</v>
      </c>
    </row>
    <row r="194" spans="1:30" x14ac:dyDescent="0.25">
      <c r="A194" s="2" t="s">
        <v>6</v>
      </c>
      <c r="B194" s="3">
        <v>2008</v>
      </c>
      <c r="C194" s="3">
        <v>1</v>
      </c>
      <c r="D194" s="3">
        <v>8</v>
      </c>
      <c r="E194" s="3">
        <v>19</v>
      </c>
      <c r="F194" s="42">
        <v>12.6</v>
      </c>
      <c r="G194" s="8">
        <f t="shared" si="12"/>
        <v>18</v>
      </c>
      <c r="H194" s="8">
        <f t="shared" si="16"/>
        <v>297</v>
      </c>
      <c r="I194" s="8">
        <f t="shared" si="17"/>
        <v>74.25</v>
      </c>
      <c r="J194" s="1">
        <v>18</v>
      </c>
      <c r="K194" s="1">
        <v>25</v>
      </c>
      <c r="M194" s="45"/>
      <c r="N194" s="45"/>
      <c r="O194" s="45"/>
      <c r="P194" s="28"/>
      <c r="Q194" s="28"/>
      <c r="R194" s="25"/>
      <c r="V194" s="3">
        <v>12</v>
      </c>
      <c r="W194" s="3">
        <v>28</v>
      </c>
      <c r="X194" s="3">
        <v>19</v>
      </c>
      <c r="Y194" s="42">
        <v>13.4</v>
      </c>
      <c r="Z194" s="8">
        <f t="shared" si="13"/>
        <v>25</v>
      </c>
      <c r="AA194" s="8">
        <f t="shared" si="14"/>
        <v>638</v>
      </c>
      <c r="AB194" s="8">
        <f t="shared" si="15"/>
        <v>159.5</v>
      </c>
      <c r="AC194" s="1">
        <v>18</v>
      </c>
      <c r="AD194" s="1">
        <v>25</v>
      </c>
    </row>
    <row r="195" spans="1:30" x14ac:dyDescent="0.25">
      <c r="A195" s="2" t="s">
        <v>6</v>
      </c>
      <c r="B195" s="3">
        <v>2008</v>
      </c>
      <c r="C195" s="3">
        <v>1</v>
      </c>
      <c r="D195" s="3">
        <v>8</v>
      </c>
      <c r="E195" s="3">
        <v>20</v>
      </c>
      <c r="F195" s="42">
        <v>12.7</v>
      </c>
      <c r="G195" s="8">
        <f t="shared" si="12"/>
        <v>18</v>
      </c>
      <c r="H195" s="8">
        <f t="shared" si="16"/>
        <v>291.50000000000006</v>
      </c>
      <c r="I195" s="8">
        <f t="shared" si="17"/>
        <v>72.875000000000014</v>
      </c>
      <c r="J195" s="1">
        <v>18</v>
      </c>
      <c r="K195" s="1">
        <v>25</v>
      </c>
      <c r="M195" s="45"/>
      <c r="N195" s="45"/>
      <c r="O195" s="45"/>
      <c r="P195" s="28"/>
      <c r="Q195" s="28"/>
      <c r="R195" s="25"/>
      <c r="V195" s="3">
        <v>12</v>
      </c>
      <c r="W195" s="3">
        <v>28</v>
      </c>
      <c r="X195" s="3">
        <v>20</v>
      </c>
      <c r="Y195" s="42">
        <v>13.2</v>
      </c>
      <c r="Z195" s="8">
        <f t="shared" si="13"/>
        <v>25</v>
      </c>
      <c r="AA195" s="8">
        <f t="shared" si="14"/>
        <v>649</v>
      </c>
      <c r="AB195" s="8">
        <f t="shared" si="15"/>
        <v>162.25</v>
      </c>
      <c r="AC195" s="1">
        <v>18</v>
      </c>
      <c r="AD195" s="1">
        <v>25</v>
      </c>
    </row>
    <row r="196" spans="1:30" x14ac:dyDescent="0.25">
      <c r="A196" s="2" t="s">
        <v>6</v>
      </c>
      <c r="B196" s="3">
        <v>2008</v>
      </c>
      <c r="C196" s="3">
        <v>1</v>
      </c>
      <c r="D196" s="3">
        <v>8</v>
      </c>
      <c r="E196" s="3">
        <v>21</v>
      </c>
      <c r="F196" s="42">
        <v>12.7</v>
      </c>
      <c r="G196" s="8">
        <f t="shared" si="12"/>
        <v>18</v>
      </c>
      <c r="H196" s="8">
        <f t="shared" si="16"/>
        <v>291.50000000000006</v>
      </c>
      <c r="I196" s="8">
        <f t="shared" si="17"/>
        <v>72.875000000000014</v>
      </c>
      <c r="J196" s="1">
        <v>18</v>
      </c>
      <c r="K196" s="1">
        <v>25</v>
      </c>
      <c r="M196" s="45"/>
      <c r="N196" s="45"/>
      <c r="O196" s="45"/>
      <c r="P196" s="28"/>
      <c r="Q196" s="28"/>
      <c r="R196" s="25"/>
      <c r="V196" s="3">
        <v>12</v>
      </c>
      <c r="W196" s="3">
        <v>28</v>
      </c>
      <c r="X196" s="3">
        <v>21</v>
      </c>
      <c r="Y196" s="42">
        <v>13.1</v>
      </c>
      <c r="Z196" s="8">
        <f t="shared" si="13"/>
        <v>25</v>
      </c>
      <c r="AA196" s="8">
        <f t="shared" si="14"/>
        <v>654.5</v>
      </c>
      <c r="AB196" s="8">
        <f t="shared" si="15"/>
        <v>163.625</v>
      </c>
      <c r="AC196" s="1">
        <v>18</v>
      </c>
      <c r="AD196" s="1">
        <v>25</v>
      </c>
    </row>
    <row r="197" spans="1:30" x14ac:dyDescent="0.25">
      <c r="A197" s="2" t="s">
        <v>6</v>
      </c>
      <c r="B197" s="3">
        <v>2008</v>
      </c>
      <c r="C197" s="3">
        <v>1</v>
      </c>
      <c r="D197" s="3">
        <v>8</v>
      </c>
      <c r="E197" s="3">
        <v>22</v>
      </c>
      <c r="F197" s="42">
        <v>12.6</v>
      </c>
      <c r="G197" s="8">
        <f t="shared" si="12"/>
        <v>18</v>
      </c>
      <c r="H197" s="8">
        <f t="shared" si="16"/>
        <v>297</v>
      </c>
      <c r="I197" s="8">
        <f t="shared" si="17"/>
        <v>74.25</v>
      </c>
      <c r="J197" s="1">
        <v>18</v>
      </c>
      <c r="K197" s="1">
        <v>25</v>
      </c>
      <c r="M197" s="45"/>
      <c r="N197" s="45"/>
      <c r="O197" s="45"/>
      <c r="P197" s="28"/>
      <c r="Q197" s="28"/>
      <c r="R197" s="25"/>
      <c r="V197" s="3">
        <v>12</v>
      </c>
      <c r="W197" s="3">
        <v>28</v>
      </c>
      <c r="X197" s="3">
        <v>22</v>
      </c>
      <c r="Y197" s="42">
        <v>13.2</v>
      </c>
      <c r="Z197" s="8">
        <f t="shared" si="13"/>
        <v>25</v>
      </c>
      <c r="AA197" s="8">
        <f t="shared" si="14"/>
        <v>649</v>
      </c>
      <c r="AB197" s="8">
        <f t="shared" si="15"/>
        <v>162.25</v>
      </c>
      <c r="AC197" s="1">
        <v>18</v>
      </c>
      <c r="AD197" s="1">
        <v>25</v>
      </c>
    </row>
    <row r="198" spans="1:30" x14ac:dyDescent="0.25">
      <c r="A198" s="2" t="s">
        <v>6</v>
      </c>
      <c r="B198" s="3">
        <v>2008</v>
      </c>
      <c r="C198" s="3">
        <v>1</v>
      </c>
      <c r="D198" s="3">
        <v>8</v>
      </c>
      <c r="E198" s="3">
        <v>23</v>
      </c>
      <c r="F198" s="42">
        <v>12.6</v>
      </c>
      <c r="G198" s="8">
        <f t="shared" si="12"/>
        <v>18</v>
      </c>
      <c r="H198" s="8">
        <f t="shared" si="16"/>
        <v>297</v>
      </c>
      <c r="I198" s="8">
        <f t="shared" si="17"/>
        <v>74.25</v>
      </c>
      <c r="J198" s="1">
        <v>18</v>
      </c>
      <c r="K198" s="1">
        <v>25</v>
      </c>
      <c r="M198" s="45"/>
      <c r="N198" s="45"/>
      <c r="O198" s="45"/>
      <c r="P198" s="28"/>
      <c r="Q198" s="28"/>
      <c r="R198" s="25"/>
      <c r="V198" s="3">
        <v>12</v>
      </c>
      <c r="W198" s="3">
        <v>28</v>
      </c>
      <c r="X198" s="3">
        <v>23</v>
      </c>
      <c r="Y198" s="42">
        <v>13.1</v>
      </c>
      <c r="Z198" s="8">
        <f t="shared" si="13"/>
        <v>25</v>
      </c>
      <c r="AA198" s="8">
        <f t="shared" si="14"/>
        <v>654.5</v>
      </c>
      <c r="AB198" s="8">
        <f t="shared" si="15"/>
        <v>163.625</v>
      </c>
      <c r="AC198" s="1">
        <v>18</v>
      </c>
      <c r="AD198" s="1">
        <v>25</v>
      </c>
    </row>
    <row r="199" spans="1:30" x14ac:dyDescent="0.25">
      <c r="A199" s="2" t="s">
        <v>6</v>
      </c>
      <c r="B199" s="3">
        <v>2008</v>
      </c>
      <c r="C199" s="3">
        <v>1</v>
      </c>
      <c r="D199" s="3">
        <v>9</v>
      </c>
      <c r="E199" s="3">
        <v>0</v>
      </c>
      <c r="F199" s="42">
        <v>12.5</v>
      </c>
      <c r="G199" s="8">
        <f t="shared" ref="G199:G262" si="18">IF(A199="Inverno", $G$3, $G$2)</f>
        <v>18</v>
      </c>
      <c r="H199" s="8">
        <f t="shared" si="16"/>
        <v>302.5</v>
      </c>
      <c r="I199" s="8">
        <f t="shared" si="17"/>
        <v>75.625</v>
      </c>
      <c r="J199" s="1">
        <v>18</v>
      </c>
      <c r="K199" s="1">
        <v>25</v>
      </c>
      <c r="M199" s="45"/>
      <c r="N199" s="45"/>
      <c r="O199" s="45"/>
      <c r="P199" s="28"/>
      <c r="Q199" s="28"/>
      <c r="R199" s="25"/>
      <c r="V199" s="3">
        <v>12</v>
      </c>
      <c r="W199" s="3">
        <v>29</v>
      </c>
      <c r="X199" s="3">
        <v>0</v>
      </c>
      <c r="Y199" s="42">
        <v>13</v>
      </c>
      <c r="Z199" s="8">
        <f t="shared" ref="Z199:Z262" si="19">IF(T199="Inverno", $G$3, $G$2)</f>
        <v>25</v>
      </c>
      <c r="AA199" s="8">
        <f t="shared" ref="AA199:AA262" si="20">IF(Y199&gt;Z199,0,$D$3*(Z199-Y199)/$D$4)</f>
        <v>660</v>
      </c>
      <c r="AB199" s="8">
        <f t="shared" ref="AB199:AB262" si="21">AA199/$G$4</f>
        <v>165</v>
      </c>
      <c r="AC199" s="1">
        <v>18</v>
      </c>
      <c r="AD199" s="1">
        <v>25</v>
      </c>
    </row>
    <row r="200" spans="1:30" x14ac:dyDescent="0.25">
      <c r="A200" s="2" t="s">
        <v>6</v>
      </c>
      <c r="B200" s="3">
        <v>2008</v>
      </c>
      <c r="C200" s="3">
        <v>1</v>
      </c>
      <c r="D200" s="3">
        <v>9</v>
      </c>
      <c r="E200" s="3">
        <v>1</v>
      </c>
      <c r="F200" s="42">
        <v>12.3</v>
      </c>
      <c r="G200" s="8">
        <f t="shared" si="18"/>
        <v>18</v>
      </c>
      <c r="H200" s="8">
        <f t="shared" ref="H200:H263" si="22">IF(F200&gt;G200,0,$D$3*(G200-F200)/$D$4)</f>
        <v>313.49999999999994</v>
      </c>
      <c r="I200" s="8">
        <f t="shared" ref="I200:I263" si="23">H200/$G$4</f>
        <v>78.374999999999986</v>
      </c>
      <c r="J200" s="1">
        <v>18</v>
      </c>
      <c r="K200" s="1">
        <v>25</v>
      </c>
      <c r="M200" s="45"/>
      <c r="N200" s="45"/>
      <c r="O200" s="45"/>
      <c r="P200" s="28"/>
      <c r="Q200" s="28"/>
      <c r="R200" s="25"/>
      <c r="V200" s="3">
        <v>12</v>
      </c>
      <c r="W200" s="3">
        <v>29</v>
      </c>
      <c r="X200" s="3">
        <v>1</v>
      </c>
      <c r="Y200" s="42">
        <v>13.1</v>
      </c>
      <c r="Z200" s="8">
        <f t="shared" si="19"/>
        <v>25</v>
      </c>
      <c r="AA200" s="8">
        <f t="shared" si="20"/>
        <v>654.5</v>
      </c>
      <c r="AB200" s="8">
        <f t="shared" si="21"/>
        <v>163.625</v>
      </c>
      <c r="AC200" s="1">
        <v>18</v>
      </c>
      <c r="AD200" s="1">
        <v>25</v>
      </c>
    </row>
    <row r="201" spans="1:30" x14ac:dyDescent="0.25">
      <c r="A201" s="2" t="s">
        <v>6</v>
      </c>
      <c r="B201" s="3">
        <v>2008</v>
      </c>
      <c r="C201" s="3">
        <v>1</v>
      </c>
      <c r="D201" s="3">
        <v>9</v>
      </c>
      <c r="E201" s="3">
        <v>2</v>
      </c>
      <c r="F201" s="42">
        <v>12.2</v>
      </c>
      <c r="G201" s="8">
        <f t="shared" si="18"/>
        <v>18</v>
      </c>
      <c r="H201" s="8">
        <f t="shared" si="22"/>
        <v>319.00000000000006</v>
      </c>
      <c r="I201" s="8">
        <f t="shared" si="23"/>
        <v>79.750000000000014</v>
      </c>
      <c r="J201" s="1">
        <v>18</v>
      </c>
      <c r="K201" s="1">
        <v>25</v>
      </c>
      <c r="M201" s="45"/>
      <c r="N201" s="45"/>
      <c r="O201" s="45"/>
      <c r="P201" s="28"/>
      <c r="Q201" s="28"/>
      <c r="R201" s="25"/>
      <c r="V201" s="3">
        <v>12</v>
      </c>
      <c r="W201" s="3">
        <v>29</v>
      </c>
      <c r="X201" s="3">
        <v>2</v>
      </c>
      <c r="Y201" s="42">
        <v>13.1</v>
      </c>
      <c r="Z201" s="8">
        <f t="shared" si="19"/>
        <v>25</v>
      </c>
      <c r="AA201" s="8">
        <f t="shared" si="20"/>
        <v>654.5</v>
      </c>
      <c r="AB201" s="8">
        <f t="shared" si="21"/>
        <v>163.625</v>
      </c>
      <c r="AC201" s="1">
        <v>18</v>
      </c>
      <c r="AD201" s="1">
        <v>25</v>
      </c>
    </row>
    <row r="202" spans="1:30" x14ac:dyDescent="0.25">
      <c r="A202" s="2" t="s">
        <v>6</v>
      </c>
      <c r="B202" s="3">
        <v>2008</v>
      </c>
      <c r="C202" s="3">
        <v>1</v>
      </c>
      <c r="D202" s="3">
        <v>9</v>
      </c>
      <c r="E202" s="3">
        <v>3</v>
      </c>
      <c r="F202" s="42">
        <v>12</v>
      </c>
      <c r="G202" s="8">
        <f t="shared" si="18"/>
        <v>18</v>
      </c>
      <c r="H202" s="8">
        <f t="shared" si="22"/>
        <v>330</v>
      </c>
      <c r="I202" s="8">
        <f t="shared" si="23"/>
        <v>82.5</v>
      </c>
      <c r="J202" s="1">
        <v>18</v>
      </c>
      <c r="K202" s="1">
        <v>25</v>
      </c>
      <c r="M202" s="45"/>
      <c r="N202" s="45"/>
      <c r="O202" s="45"/>
      <c r="P202" s="28"/>
      <c r="Q202" s="28"/>
      <c r="R202" s="25"/>
      <c r="V202" s="3">
        <v>12</v>
      </c>
      <c r="W202" s="3">
        <v>29</v>
      </c>
      <c r="X202" s="3">
        <v>3</v>
      </c>
      <c r="Y202" s="42">
        <v>13.2</v>
      </c>
      <c r="Z202" s="8">
        <f t="shared" si="19"/>
        <v>25</v>
      </c>
      <c r="AA202" s="8">
        <f t="shared" si="20"/>
        <v>649</v>
      </c>
      <c r="AB202" s="8">
        <f t="shared" si="21"/>
        <v>162.25</v>
      </c>
      <c r="AC202" s="1">
        <v>18</v>
      </c>
      <c r="AD202" s="1">
        <v>25</v>
      </c>
    </row>
    <row r="203" spans="1:30" x14ac:dyDescent="0.25">
      <c r="A203" s="2" t="s">
        <v>6</v>
      </c>
      <c r="B203" s="3">
        <v>2008</v>
      </c>
      <c r="C203" s="3">
        <v>1</v>
      </c>
      <c r="D203" s="3">
        <v>9</v>
      </c>
      <c r="E203" s="3">
        <v>4</v>
      </c>
      <c r="F203" s="42">
        <v>11.9</v>
      </c>
      <c r="G203" s="8">
        <f t="shared" si="18"/>
        <v>18</v>
      </c>
      <c r="H203" s="8">
        <f t="shared" si="22"/>
        <v>335.5</v>
      </c>
      <c r="I203" s="8">
        <f t="shared" si="23"/>
        <v>83.875</v>
      </c>
      <c r="J203" s="1">
        <v>18</v>
      </c>
      <c r="K203" s="1">
        <v>25</v>
      </c>
      <c r="M203" s="45"/>
      <c r="N203" s="45"/>
      <c r="O203" s="45"/>
      <c r="P203" s="28"/>
      <c r="Q203" s="28"/>
      <c r="R203" s="25"/>
      <c r="V203" s="3">
        <v>12</v>
      </c>
      <c r="W203" s="3">
        <v>29</v>
      </c>
      <c r="X203" s="3">
        <v>4</v>
      </c>
      <c r="Y203" s="42">
        <v>13.2</v>
      </c>
      <c r="Z203" s="8">
        <f t="shared" si="19"/>
        <v>25</v>
      </c>
      <c r="AA203" s="8">
        <f t="shared" si="20"/>
        <v>649</v>
      </c>
      <c r="AB203" s="8">
        <f t="shared" si="21"/>
        <v>162.25</v>
      </c>
      <c r="AC203" s="1">
        <v>18</v>
      </c>
      <c r="AD203" s="1">
        <v>25</v>
      </c>
    </row>
    <row r="204" spans="1:30" x14ac:dyDescent="0.25">
      <c r="A204" s="2" t="s">
        <v>6</v>
      </c>
      <c r="B204" s="3">
        <v>2008</v>
      </c>
      <c r="C204" s="3">
        <v>1</v>
      </c>
      <c r="D204" s="3">
        <v>9</v>
      </c>
      <c r="E204" s="3">
        <v>5</v>
      </c>
      <c r="F204" s="42">
        <v>11.9</v>
      </c>
      <c r="G204" s="8">
        <f t="shared" si="18"/>
        <v>18</v>
      </c>
      <c r="H204" s="8">
        <f t="shared" si="22"/>
        <v>335.5</v>
      </c>
      <c r="I204" s="8">
        <f t="shared" si="23"/>
        <v>83.875</v>
      </c>
      <c r="J204" s="1">
        <v>18</v>
      </c>
      <c r="K204" s="1">
        <v>25</v>
      </c>
      <c r="M204" s="45"/>
      <c r="N204" s="45"/>
      <c r="O204" s="45"/>
      <c r="P204" s="28"/>
      <c r="Q204" s="28"/>
      <c r="R204" s="25"/>
      <c r="V204" s="3">
        <v>12</v>
      </c>
      <c r="W204" s="3">
        <v>29</v>
      </c>
      <c r="X204" s="3">
        <v>5</v>
      </c>
      <c r="Y204" s="42">
        <v>13.4</v>
      </c>
      <c r="Z204" s="8">
        <f t="shared" si="19"/>
        <v>25</v>
      </c>
      <c r="AA204" s="8">
        <f t="shared" si="20"/>
        <v>638</v>
      </c>
      <c r="AB204" s="8">
        <f t="shared" si="21"/>
        <v>159.5</v>
      </c>
      <c r="AC204" s="1">
        <v>18</v>
      </c>
      <c r="AD204" s="1">
        <v>25</v>
      </c>
    </row>
    <row r="205" spans="1:30" x14ac:dyDescent="0.25">
      <c r="A205" s="2" t="s">
        <v>6</v>
      </c>
      <c r="B205" s="3">
        <v>2008</v>
      </c>
      <c r="C205" s="3">
        <v>1</v>
      </c>
      <c r="D205" s="3">
        <v>9</v>
      </c>
      <c r="E205" s="3">
        <v>6</v>
      </c>
      <c r="F205" s="42">
        <v>11.8</v>
      </c>
      <c r="G205" s="8">
        <f t="shared" si="18"/>
        <v>18</v>
      </c>
      <c r="H205" s="8">
        <f t="shared" si="22"/>
        <v>340.99999999999994</v>
      </c>
      <c r="I205" s="8">
        <f t="shared" si="23"/>
        <v>85.249999999999986</v>
      </c>
      <c r="J205" s="1">
        <v>18</v>
      </c>
      <c r="K205" s="1">
        <v>25</v>
      </c>
      <c r="M205" s="45"/>
      <c r="N205" s="45"/>
      <c r="O205" s="45"/>
      <c r="P205" s="28"/>
      <c r="Q205" s="28"/>
      <c r="R205" s="25"/>
      <c r="V205" s="3">
        <v>12</v>
      </c>
      <c r="W205" s="3">
        <v>29</v>
      </c>
      <c r="X205" s="3">
        <v>6</v>
      </c>
      <c r="Y205" s="42">
        <v>13.4</v>
      </c>
      <c r="Z205" s="8">
        <f t="shared" si="19"/>
        <v>25</v>
      </c>
      <c r="AA205" s="8">
        <f t="shared" si="20"/>
        <v>638</v>
      </c>
      <c r="AB205" s="8">
        <f t="shared" si="21"/>
        <v>159.5</v>
      </c>
      <c r="AC205" s="1">
        <v>18</v>
      </c>
      <c r="AD205" s="1">
        <v>25</v>
      </c>
    </row>
    <row r="206" spans="1:30" x14ac:dyDescent="0.25">
      <c r="A206" s="2" t="s">
        <v>6</v>
      </c>
      <c r="B206" s="3">
        <v>2008</v>
      </c>
      <c r="C206" s="3">
        <v>1</v>
      </c>
      <c r="D206" s="3">
        <v>9</v>
      </c>
      <c r="E206" s="3">
        <v>7</v>
      </c>
      <c r="F206" s="42">
        <v>11.7</v>
      </c>
      <c r="G206" s="8">
        <f t="shared" si="18"/>
        <v>18</v>
      </c>
      <c r="H206" s="8">
        <f t="shared" si="22"/>
        <v>346.50000000000006</v>
      </c>
      <c r="I206" s="8">
        <f t="shared" si="23"/>
        <v>86.625000000000014</v>
      </c>
      <c r="J206" s="1">
        <v>18</v>
      </c>
      <c r="K206" s="1">
        <v>25</v>
      </c>
      <c r="M206" s="45"/>
      <c r="N206" s="45"/>
      <c r="O206" s="45"/>
      <c r="P206" s="28"/>
      <c r="Q206" s="28"/>
      <c r="R206" s="25"/>
      <c r="V206" s="3">
        <v>12</v>
      </c>
      <c r="W206" s="3">
        <v>29</v>
      </c>
      <c r="X206" s="3">
        <v>7</v>
      </c>
      <c r="Y206" s="42">
        <v>13.5</v>
      </c>
      <c r="Z206" s="8">
        <f t="shared" si="19"/>
        <v>25</v>
      </c>
      <c r="AA206" s="8">
        <f t="shared" si="20"/>
        <v>632.5</v>
      </c>
      <c r="AB206" s="8">
        <f t="shared" si="21"/>
        <v>158.125</v>
      </c>
      <c r="AC206" s="1">
        <v>18</v>
      </c>
      <c r="AD206" s="1">
        <v>25</v>
      </c>
    </row>
    <row r="207" spans="1:30" x14ac:dyDescent="0.25">
      <c r="A207" s="2" t="s">
        <v>6</v>
      </c>
      <c r="B207" s="3">
        <v>2008</v>
      </c>
      <c r="C207" s="3">
        <v>1</v>
      </c>
      <c r="D207" s="3">
        <v>9</v>
      </c>
      <c r="E207" s="3">
        <v>8</v>
      </c>
      <c r="F207" s="42">
        <v>11.5</v>
      </c>
      <c r="G207" s="8">
        <f t="shared" si="18"/>
        <v>18</v>
      </c>
      <c r="H207" s="8">
        <f t="shared" si="22"/>
        <v>357.5</v>
      </c>
      <c r="I207" s="8">
        <f t="shared" si="23"/>
        <v>89.375</v>
      </c>
      <c r="J207" s="1">
        <v>18</v>
      </c>
      <c r="K207" s="1">
        <v>25</v>
      </c>
      <c r="M207" s="45"/>
      <c r="N207" s="45"/>
      <c r="O207" s="45"/>
      <c r="P207" s="28"/>
      <c r="Q207" s="28"/>
      <c r="R207" s="25"/>
      <c r="V207" s="3">
        <v>12</v>
      </c>
      <c r="W207" s="3">
        <v>29</v>
      </c>
      <c r="X207" s="3">
        <v>8</v>
      </c>
      <c r="Y207" s="42">
        <v>13.4</v>
      </c>
      <c r="Z207" s="8">
        <f t="shared" si="19"/>
        <v>25</v>
      </c>
      <c r="AA207" s="8">
        <f t="shared" si="20"/>
        <v>638</v>
      </c>
      <c r="AB207" s="8">
        <f t="shared" si="21"/>
        <v>159.5</v>
      </c>
      <c r="AC207" s="1">
        <v>18</v>
      </c>
      <c r="AD207" s="1">
        <v>25</v>
      </c>
    </row>
    <row r="208" spans="1:30" x14ac:dyDescent="0.25">
      <c r="A208" s="2" t="s">
        <v>6</v>
      </c>
      <c r="B208" s="3">
        <v>2008</v>
      </c>
      <c r="C208" s="3">
        <v>1</v>
      </c>
      <c r="D208" s="3">
        <v>9</v>
      </c>
      <c r="E208" s="3">
        <v>9</v>
      </c>
      <c r="F208" s="42">
        <v>11.4</v>
      </c>
      <c r="G208" s="8">
        <f t="shared" si="18"/>
        <v>18</v>
      </c>
      <c r="H208" s="8">
        <f t="shared" si="22"/>
        <v>363</v>
      </c>
      <c r="I208" s="8">
        <f t="shared" si="23"/>
        <v>90.75</v>
      </c>
      <c r="J208" s="1">
        <v>18</v>
      </c>
      <c r="K208" s="1">
        <v>25</v>
      </c>
      <c r="M208" s="45"/>
      <c r="N208" s="45"/>
      <c r="O208" s="45"/>
      <c r="P208" s="28"/>
      <c r="Q208" s="28"/>
      <c r="R208" s="25"/>
      <c r="V208" s="3">
        <v>12</v>
      </c>
      <c r="W208" s="3">
        <v>29</v>
      </c>
      <c r="X208" s="3">
        <v>9</v>
      </c>
      <c r="Y208" s="42">
        <v>13.7</v>
      </c>
      <c r="Z208" s="8">
        <f t="shared" si="19"/>
        <v>25</v>
      </c>
      <c r="AA208" s="8">
        <f t="shared" si="20"/>
        <v>621.5</v>
      </c>
      <c r="AB208" s="8">
        <f t="shared" si="21"/>
        <v>155.375</v>
      </c>
      <c r="AC208" s="1">
        <v>18</v>
      </c>
      <c r="AD208" s="1">
        <v>25</v>
      </c>
    </row>
    <row r="209" spans="1:30" x14ac:dyDescent="0.25">
      <c r="A209" s="2" t="s">
        <v>6</v>
      </c>
      <c r="B209" s="3">
        <v>2008</v>
      </c>
      <c r="C209" s="3">
        <v>1</v>
      </c>
      <c r="D209" s="3">
        <v>9</v>
      </c>
      <c r="E209" s="3">
        <v>10</v>
      </c>
      <c r="F209" s="42">
        <v>11.7</v>
      </c>
      <c r="G209" s="8">
        <f t="shared" si="18"/>
        <v>18</v>
      </c>
      <c r="H209" s="8">
        <f t="shared" si="22"/>
        <v>346.50000000000006</v>
      </c>
      <c r="I209" s="8">
        <f t="shared" si="23"/>
        <v>86.625000000000014</v>
      </c>
      <c r="J209" s="1">
        <v>18</v>
      </c>
      <c r="K209" s="1">
        <v>25</v>
      </c>
      <c r="M209" s="45"/>
      <c r="N209" s="45"/>
      <c r="O209" s="45"/>
      <c r="P209" s="28"/>
      <c r="Q209" s="28"/>
      <c r="R209" s="25"/>
      <c r="V209" s="3">
        <v>12</v>
      </c>
      <c r="W209" s="3">
        <v>29</v>
      </c>
      <c r="X209" s="3">
        <v>10</v>
      </c>
      <c r="Y209" s="42">
        <v>13.9</v>
      </c>
      <c r="Z209" s="8">
        <f t="shared" si="19"/>
        <v>25</v>
      </c>
      <c r="AA209" s="8">
        <f t="shared" si="20"/>
        <v>610.5</v>
      </c>
      <c r="AB209" s="8">
        <f t="shared" si="21"/>
        <v>152.625</v>
      </c>
      <c r="AC209" s="1">
        <v>18</v>
      </c>
      <c r="AD209" s="1">
        <v>25</v>
      </c>
    </row>
    <row r="210" spans="1:30" x14ac:dyDescent="0.25">
      <c r="A210" s="2" t="s">
        <v>6</v>
      </c>
      <c r="B210" s="3">
        <v>2008</v>
      </c>
      <c r="C210" s="3">
        <v>1</v>
      </c>
      <c r="D210" s="3">
        <v>9</v>
      </c>
      <c r="E210" s="3">
        <v>11</v>
      </c>
      <c r="F210" s="42">
        <v>12.6</v>
      </c>
      <c r="G210" s="8">
        <f t="shared" si="18"/>
        <v>18</v>
      </c>
      <c r="H210" s="8">
        <f t="shared" si="22"/>
        <v>297</v>
      </c>
      <c r="I210" s="8">
        <f t="shared" si="23"/>
        <v>74.25</v>
      </c>
      <c r="J210" s="1">
        <v>18</v>
      </c>
      <c r="K210" s="1">
        <v>25</v>
      </c>
      <c r="M210" s="45"/>
      <c r="N210" s="45"/>
      <c r="O210" s="45"/>
      <c r="P210" s="28"/>
      <c r="Q210" s="28"/>
      <c r="R210" s="25"/>
      <c r="V210" s="3">
        <v>12</v>
      </c>
      <c r="W210" s="3">
        <v>29</v>
      </c>
      <c r="X210" s="3">
        <v>11</v>
      </c>
      <c r="Y210" s="42">
        <v>14.1</v>
      </c>
      <c r="Z210" s="8">
        <f t="shared" si="19"/>
        <v>25</v>
      </c>
      <c r="AA210" s="8">
        <f t="shared" si="20"/>
        <v>599.5</v>
      </c>
      <c r="AB210" s="8">
        <f t="shared" si="21"/>
        <v>149.875</v>
      </c>
      <c r="AC210" s="1">
        <v>18</v>
      </c>
      <c r="AD210" s="1">
        <v>25</v>
      </c>
    </row>
    <row r="211" spans="1:30" x14ac:dyDescent="0.25">
      <c r="A211" s="2" t="s">
        <v>6</v>
      </c>
      <c r="B211" s="3">
        <v>2008</v>
      </c>
      <c r="C211" s="3">
        <v>1</v>
      </c>
      <c r="D211" s="3">
        <v>9</v>
      </c>
      <c r="E211" s="3">
        <v>12</v>
      </c>
      <c r="F211" s="42">
        <v>13.4</v>
      </c>
      <c r="G211" s="8">
        <f t="shared" si="18"/>
        <v>18</v>
      </c>
      <c r="H211" s="8">
        <f t="shared" si="22"/>
        <v>252.99999999999997</v>
      </c>
      <c r="I211" s="8">
        <f t="shared" si="23"/>
        <v>63.249999999999993</v>
      </c>
      <c r="J211" s="1">
        <v>18</v>
      </c>
      <c r="K211" s="1">
        <v>25</v>
      </c>
      <c r="M211" s="45"/>
      <c r="N211" s="45"/>
      <c r="O211" s="45"/>
      <c r="P211" s="28"/>
      <c r="Q211" s="28"/>
      <c r="R211" s="25"/>
      <c r="V211" s="3">
        <v>12</v>
      </c>
      <c r="W211" s="3">
        <v>29</v>
      </c>
      <c r="X211" s="3">
        <v>12</v>
      </c>
      <c r="Y211" s="42">
        <v>11.8</v>
      </c>
      <c r="Z211" s="8">
        <f t="shared" si="19"/>
        <v>25</v>
      </c>
      <c r="AA211" s="8">
        <f t="shared" si="20"/>
        <v>726</v>
      </c>
      <c r="AB211" s="8">
        <f t="shared" si="21"/>
        <v>181.5</v>
      </c>
      <c r="AC211" s="1">
        <v>18</v>
      </c>
      <c r="AD211" s="1">
        <v>25</v>
      </c>
    </row>
    <row r="212" spans="1:30" x14ac:dyDescent="0.25">
      <c r="A212" s="2" t="s">
        <v>6</v>
      </c>
      <c r="B212" s="3">
        <v>2008</v>
      </c>
      <c r="C212" s="3">
        <v>1</v>
      </c>
      <c r="D212" s="3">
        <v>9</v>
      </c>
      <c r="E212" s="3">
        <v>13</v>
      </c>
      <c r="F212" s="42">
        <v>14.4</v>
      </c>
      <c r="G212" s="8">
        <f t="shared" si="18"/>
        <v>18</v>
      </c>
      <c r="H212" s="8">
        <f t="shared" si="22"/>
        <v>197.99999999999997</v>
      </c>
      <c r="I212" s="8">
        <f t="shared" si="23"/>
        <v>49.499999999999993</v>
      </c>
      <c r="J212" s="1">
        <v>18</v>
      </c>
      <c r="K212" s="1">
        <v>25</v>
      </c>
      <c r="M212" s="45"/>
      <c r="N212" s="45"/>
      <c r="O212" s="45"/>
      <c r="P212" s="28"/>
      <c r="Q212" s="28"/>
      <c r="R212" s="25"/>
      <c r="V212" s="3">
        <v>12</v>
      </c>
      <c r="W212" s="3">
        <v>29</v>
      </c>
      <c r="X212" s="3">
        <v>13</v>
      </c>
      <c r="Y212" s="42">
        <v>12.2</v>
      </c>
      <c r="Z212" s="8">
        <f t="shared" si="19"/>
        <v>25</v>
      </c>
      <c r="AA212" s="8">
        <f t="shared" si="20"/>
        <v>704</v>
      </c>
      <c r="AB212" s="8">
        <f t="shared" si="21"/>
        <v>176</v>
      </c>
      <c r="AC212" s="1">
        <v>18</v>
      </c>
      <c r="AD212" s="1">
        <v>25</v>
      </c>
    </row>
    <row r="213" spans="1:30" x14ac:dyDescent="0.25">
      <c r="A213" s="2" t="s">
        <v>6</v>
      </c>
      <c r="B213" s="3">
        <v>2008</v>
      </c>
      <c r="C213" s="3">
        <v>1</v>
      </c>
      <c r="D213" s="3">
        <v>9</v>
      </c>
      <c r="E213" s="3">
        <v>14</v>
      </c>
      <c r="F213" s="42">
        <v>14.7</v>
      </c>
      <c r="G213" s="8">
        <f t="shared" si="18"/>
        <v>18</v>
      </c>
      <c r="H213" s="8">
        <f t="shared" si="22"/>
        <v>181.50000000000003</v>
      </c>
      <c r="I213" s="8">
        <f t="shared" si="23"/>
        <v>45.375000000000007</v>
      </c>
      <c r="J213" s="1">
        <v>18</v>
      </c>
      <c r="K213" s="1">
        <v>25</v>
      </c>
      <c r="M213" s="45"/>
      <c r="N213" s="45"/>
      <c r="O213" s="45"/>
      <c r="P213" s="28"/>
      <c r="Q213" s="28"/>
      <c r="R213" s="25"/>
      <c r="V213" s="3">
        <v>12</v>
      </c>
      <c r="W213" s="3">
        <v>29</v>
      </c>
      <c r="X213" s="3">
        <v>14</v>
      </c>
      <c r="Y213" s="42">
        <v>12.6</v>
      </c>
      <c r="Z213" s="8">
        <f t="shared" si="19"/>
        <v>25</v>
      </c>
      <c r="AA213" s="8">
        <f t="shared" si="20"/>
        <v>682</v>
      </c>
      <c r="AB213" s="8">
        <f t="shared" si="21"/>
        <v>170.5</v>
      </c>
      <c r="AC213" s="1">
        <v>18</v>
      </c>
      <c r="AD213" s="1">
        <v>25</v>
      </c>
    </row>
    <row r="214" spans="1:30" x14ac:dyDescent="0.25">
      <c r="A214" s="2" t="s">
        <v>6</v>
      </c>
      <c r="B214" s="3">
        <v>2008</v>
      </c>
      <c r="C214" s="3">
        <v>1</v>
      </c>
      <c r="D214" s="3">
        <v>9</v>
      </c>
      <c r="E214" s="3">
        <v>15</v>
      </c>
      <c r="F214" s="42">
        <v>14.6</v>
      </c>
      <c r="G214" s="8">
        <f t="shared" si="18"/>
        <v>18</v>
      </c>
      <c r="H214" s="8">
        <f t="shared" si="22"/>
        <v>187.00000000000003</v>
      </c>
      <c r="I214" s="8">
        <f t="shared" si="23"/>
        <v>46.750000000000007</v>
      </c>
      <c r="J214" s="1">
        <v>18</v>
      </c>
      <c r="K214" s="1">
        <v>25</v>
      </c>
      <c r="M214" s="45"/>
      <c r="N214" s="45"/>
      <c r="O214" s="45"/>
      <c r="P214" s="28"/>
      <c r="Q214" s="28"/>
      <c r="R214" s="25"/>
      <c r="V214" s="3">
        <v>12</v>
      </c>
      <c r="W214" s="3">
        <v>29</v>
      </c>
      <c r="X214" s="3">
        <v>15</v>
      </c>
      <c r="Y214" s="42">
        <v>12.6</v>
      </c>
      <c r="Z214" s="8">
        <f t="shared" si="19"/>
        <v>25</v>
      </c>
      <c r="AA214" s="8">
        <f t="shared" si="20"/>
        <v>682</v>
      </c>
      <c r="AB214" s="8">
        <f t="shared" si="21"/>
        <v>170.5</v>
      </c>
      <c r="AC214" s="1">
        <v>18</v>
      </c>
      <c r="AD214" s="1">
        <v>25</v>
      </c>
    </row>
    <row r="215" spans="1:30" x14ac:dyDescent="0.25">
      <c r="A215" s="2" t="s">
        <v>6</v>
      </c>
      <c r="B215" s="3">
        <v>2008</v>
      </c>
      <c r="C215" s="3">
        <v>1</v>
      </c>
      <c r="D215" s="3">
        <v>9</v>
      </c>
      <c r="E215" s="3">
        <v>16</v>
      </c>
      <c r="F215" s="42">
        <v>14.3</v>
      </c>
      <c r="G215" s="8">
        <f t="shared" si="18"/>
        <v>18</v>
      </c>
      <c r="H215" s="8">
        <f t="shared" si="22"/>
        <v>203.49999999999997</v>
      </c>
      <c r="I215" s="8">
        <f t="shared" si="23"/>
        <v>50.874999999999993</v>
      </c>
      <c r="J215" s="1">
        <v>18</v>
      </c>
      <c r="K215" s="1">
        <v>25</v>
      </c>
      <c r="M215" s="45"/>
      <c r="N215" s="45"/>
      <c r="O215" s="45"/>
      <c r="P215" s="28"/>
      <c r="Q215" s="28"/>
      <c r="R215" s="25"/>
      <c r="V215" s="3">
        <v>12</v>
      </c>
      <c r="W215" s="3">
        <v>29</v>
      </c>
      <c r="X215" s="3">
        <v>16</v>
      </c>
      <c r="Y215" s="42">
        <v>12.9</v>
      </c>
      <c r="Z215" s="8">
        <f t="shared" si="19"/>
        <v>25</v>
      </c>
      <c r="AA215" s="8">
        <f t="shared" si="20"/>
        <v>665.5</v>
      </c>
      <c r="AB215" s="8">
        <f t="shared" si="21"/>
        <v>166.375</v>
      </c>
      <c r="AC215" s="1">
        <v>18</v>
      </c>
      <c r="AD215" s="1">
        <v>25</v>
      </c>
    </row>
    <row r="216" spans="1:30" x14ac:dyDescent="0.25">
      <c r="A216" s="2" t="s">
        <v>6</v>
      </c>
      <c r="B216" s="3">
        <v>2008</v>
      </c>
      <c r="C216" s="3">
        <v>1</v>
      </c>
      <c r="D216" s="3">
        <v>9</v>
      </c>
      <c r="E216" s="3">
        <v>17</v>
      </c>
      <c r="F216" s="42">
        <v>14.2</v>
      </c>
      <c r="G216" s="8">
        <f t="shared" si="18"/>
        <v>18</v>
      </c>
      <c r="H216" s="8">
        <f t="shared" si="22"/>
        <v>209.00000000000003</v>
      </c>
      <c r="I216" s="8">
        <f t="shared" si="23"/>
        <v>52.250000000000007</v>
      </c>
      <c r="J216" s="1">
        <v>18</v>
      </c>
      <c r="K216" s="1">
        <v>25</v>
      </c>
      <c r="M216" s="45"/>
      <c r="N216" s="45"/>
      <c r="O216" s="45"/>
      <c r="P216" s="28"/>
      <c r="Q216" s="28"/>
      <c r="R216" s="25"/>
      <c r="V216" s="3">
        <v>12</v>
      </c>
      <c r="W216" s="3">
        <v>29</v>
      </c>
      <c r="X216" s="3">
        <v>17</v>
      </c>
      <c r="Y216" s="42">
        <v>13.2</v>
      </c>
      <c r="Z216" s="8">
        <f t="shared" si="19"/>
        <v>25</v>
      </c>
      <c r="AA216" s="8">
        <f t="shared" si="20"/>
        <v>649</v>
      </c>
      <c r="AB216" s="8">
        <f t="shared" si="21"/>
        <v>162.25</v>
      </c>
      <c r="AC216" s="1">
        <v>18</v>
      </c>
      <c r="AD216" s="1">
        <v>25</v>
      </c>
    </row>
    <row r="217" spans="1:30" x14ac:dyDescent="0.25">
      <c r="A217" s="2" t="s">
        <v>6</v>
      </c>
      <c r="B217" s="3">
        <v>2008</v>
      </c>
      <c r="C217" s="3">
        <v>1</v>
      </c>
      <c r="D217" s="3">
        <v>9</v>
      </c>
      <c r="E217" s="3">
        <v>18</v>
      </c>
      <c r="F217" s="42">
        <v>14.1</v>
      </c>
      <c r="G217" s="8">
        <f t="shared" si="18"/>
        <v>18</v>
      </c>
      <c r="H217" s="8">
        <f t="shared" si="22"/>
        <v>214.50000000000003</v>
      </c>
      <c r="I217" s="8">
        <f t="shared" si="23"/>
        <v>53.625000000000007</v>
      </c>
      <c r="J217" s="1">
        <v>18</v>
      </c>
      <c r="K217" s="1">
        <v>25</v>
      </c>
      <c r="M217" s="45"/>
      <c r="N217" s="45"/>
      <c r="O217" s="45"/>
      <c r="P217" s="28"/>
      <c r="Q217" s="28"/>
      <c r="R217" s="25"/>
      <c r="V217" s="3">
        <v>12</v>
      </c>
      <c r="W217" s="3">
        <v>29</v>
      </c>
      <c r="X217" s="3">
        <v>18</v>
      </c>
      <c r="Y217" s="42">
        <v>13.4</v>
      </c>
      <c r="Z217" s="8">
        <f t="shared" si="19"/>
        <v>25</v>
      </c>
      <c r="AA217" s="8">
        <f t="shared" si="20"/>
        <v>638</v>
      </c>
      <c r="AB217" s="8">
        <f t="shared" si="21"/>
        <v>159.5</v>
      </c>
      <c r="AC217" s="1">
        <v>18</v>
      </c>
      <c r="AD217" s="1">
        <v>25</v>
      </c>
    </row>
    <row r="218" spans="1:30" x14ac:dyDescent="0.25">
      <c r="A218" s="2" t="s">
        <v>6</v>
      </c>
      <c r="B218" s="3">
        <v>2008</v>
      </c>
      <c r="C218" s="3">
        <v>1</v>
      </c>
      <c r="D218" s="3">
        <v>9</v>
      </c>
      <c r="E218" s="3">
        <v>19</v>
      </c>
      <c r="F218" s="42">
        <v>14.1</v>
      </c>
      <c r="G218" s="8">
        <f t="shared" si="18"/>
        <v>18</v>
      </c>
      <c r="H218" s="8">
        <f t="shared" si="22"/>
        <v>214.50000000000003</v>
      </c>
      <c r="I218" s="8">
        <f t="shared" si="23"/>
        <v>53.625000000000007</v>
      </c>
      <c r="J218" s="1">
        <v>18</v>
      </c>
      <c r="K218" s="1">
        <v>25</v>
      </c>
      <c r="M218" s="45"/>
      <c r="N218" s="45"/>
      <c r="O218" s="45"/>
      <c r="P218" s="28"/>
      <c r="Q218" s="28"/>
      <c r="R218" s="25"/>
      <c r="V218" s="3">
        <v>12</v>
      </c>
      <c r="W218" s="3">
        <v>29</v>
      </c>
      <c r="X218" s="3">
        <v>19</v>
      </c>
      <c r="Y218" s="42">
        <v>13.4</v>
      </c>
      <c r="Z218" s="8">
        <f t="shared" si="19"/>
        <v>25</v>
      </c>
      <c r="AA218" s="8">
        <f t="shared" si="20"/>
        <v>638</v>
      </c>
      <c r="AB218" s="8">
        <f t="shared" si="21"/>
        <v>159.5</v>
      </c>
      <c r="AC218" s="1">
        <v>18</v>
      </c>
      <c r="AD218" s="1">
        <v>25</v>
      </c>
    </row>
    <row r="219" spans="1:30" x14ac:dyDescent="0.25">
      <c r="A219" s="2" t="s">
        <v>6</v>
      </c>
      <c r="B219" s="3">
        <v>2008</v>
      </c>
      <c r="C219" s="3">
        <v>1</v>
      </c>
      <c r="D219" s="3">
        <v>9</v>
      </c>
      <c r="E219" s="3">
        <v>20</v>
      </c>
      <c r="F219" s="42">
        <v>14.3</v>
      </c>
      <c r="G219" s="8">
        <f t="shared" si="18"/>
        <v>18</v>
      </c>
      <c r="H219" s="8">
        <f t="shared" si="22"/>
        <v>203.49999999999997</v>
      </c>
      <c r="I219" s="8">
        <f t="shared" si="23"/>
        <v>50.874999999999993</v>
      </c>
      <c r="J219" s="1">
        <v>18</v>
      </c>
      <c r="K219" s="1">
        <v>25</v>
      </c>
      <c r="M219" s="45"/>
      <c r="N219" s="45"/>
      <c r="O219" s="45"/>
      <c r="P219" s="28"/>
      <c r="Q219" s="28"/>
      <c r="R219" s="25"/>
      <c r="V219" s="3">
        <v>12</v>
      </c>
      <c r="W219" s="3">
        <v>29</v>
      </c>
      <c r="X219" s="3">
        <v>20</v>
      </c>
      <c r="Y219" s="42">
        <v>13.2</v>
      </c>
      <c r="Z219" s="8">
        <f t="shared" si="19"/>
        <v>25</v>
      </c>
      <c r="AA219" s="8">
        <f t="shared" si="20"/>
        <v>649</v>
      </c>
      <c r="AB219" s="8">
        <f t="shared" si="21"/>
        <v>162.25</v>
      </c>
      <c r="AC219" s="1">
        <v>18</v>
      </c>
      <c r="AD219" s="1">
        <v>25</v>
      </c>
    </row>
    <row r="220" spans="1:30" x14ac:dyDescent="0.25">
      <c r="A220" s="2" t="s">
        <v>6</v>
      </c>
      <c r="B220" s="3">
        <v>2008</v>
      </c>
      <c r="C220" s="3">
        <v>1</v>
      </c>
      <c r="D220" s="3">
        <v>9</v>
      </c>
      <c r="E220" s="3">
        <v>21</v>
      </c>
      <c r="F220" s="42">
        <v>14.4</v>
      </c>
      <c r="G220" s="8">
        <f t="shared" si="18"/>
        <v>18</v>
      </c>
      <c r="H220" s="8">
        <f t="shared" si="22"/>
        <v>197.99999999999997</v>
      </c>
      <c r="I220" s="8">
        <f t="shared" si="23"/>
        <v>49.499999999999993</v>
      </c>
      <c r="J220" s="1">
        <v>18</v>
      </c>
      <c r="K220" s="1">
        <v>25</v>
      </c>
      <c r="M220" s="45"/>
      <c r="N220" s="45"/>
      <c r="O220" s="45"/>
      <c r="P220" s="28"/>
      <c r="Q220" s="28"/>
      <c r="R220" s="25"/>
      <c r="V220" s="3">
        <v>12</v>
      </c>
      <c r="W220" s="3">
        <v>29</v>
      </c>
      <c r="X220" s="3">
        <v>21</v>
      </c>
      <c r="Y220" s="42">
        <v>13.1</v>
      </c>
      <c r="Z220" s="8">
        <f t="shared" si="19"/>
        <v>25</v>
      </c>
      <c r="AA220" s="8">
        <f t="shared" si="20"/>
        <v>654.5</v>
      </c>
      <c r="AB220" s="8">
        <f t="shared" si="21"/>
        <v>163.625</v>
      </c>
      <c r="AC220" s="1">
        <v>18</v>
      </c>
      <c r="AD220" s="1">
        <v>25</v>
      </c>
    </row>
    <row r="221" spans="1:30" x14ac:dyDescent="0.25">
      <c r="A221" s="2" t="s">
        <v>6</v>
      </c>
      <c r="B221" s="3">
        <v>2008</v>
      </c>
      <c r="C221" s="3">
        <v>1</v>
      </c>
      <c r="D221" s="3">
        <v>9</v>
      </c>
      <c r="E221" s="3">
        <v>22</v>
      </c>
      <c r="F221" s="42">
        <v>14.5</v>
      </c>
      <c r="G221" s="8">
        <f t="shared" si="18"/>
        <v>18</v>
      </c>
      <c r="H221" s="8">
        <f t="shared" si="22"/>
        <v>192.5</v>
      </c>
      <c r="I221" s="8">
        <f t="shared" si="23"/>
        <v>48.125</v>
      </c>
      <c r="J221" s="1">
        <v>18</v>
      </c>
      <c r="K221" s="1">
        <v>25</v>
      </c>
      <c r="M221" s="45"/>
      <c r="N221" s="45"/>
      <c r="O221" s="45"/>
      <c r="P221" s="28"/>
      <c r="Q221" s="28"/>
      <c r="R221" s="25"/>
      <c r="V221" s="3">
        <v>12</v>
      </c>
      <c r="W221" s="3">
        <v>29</v>
      </c>
      <c r="X221" s="3">
        <v>22</v>
      </c>
      <c r="Y221" s="42">
        <v>13.2</v>
      </c>
      <c r="Z221" s="8">
        <f t="shared" si="19"/>
        <v>25</v>
      </c>
      <c r="AA221" s="8">
        <f t="shared" si="20"/>
        <v>649</v>
      </c>
      <c r="AB221" s="8">
        <f t="shared" si="21"/>
        <v>162.25</v>
      </c>
      <c r="AC221" s="1">
        <v>18</v>
      </c>
      <c r="AD221" s="1">
        <v>25</v>
      </c>
    </row>
    <row r="222" spans="1:30" x14ac:dyDescent="0.25">
      <c r="A222" s="2" t="s">
        <v>6</v>
      </c>
      <c r="B222" s="3">
        <v>2008</v>
      </c>
      <c r="C222" s="3">
        <v>1</v>
      </c>
      <c r="D222" s="3">
        <v>9</v>
      </c>
      <c r="E222" s="3">
        <v>23</v>
      </c>
      <c r="F222" s="42">
        <v>14.3</v>
      </c>
      <c r="G222" s="8">
        <f t="shared" si="18"/>
        <v>18</v>
      </c>
      <c r="H222" s="8">
        <f t="shared" si="22"/>
        <v>203.49999999999997</v>
      </c>
      <c r="I222" s="8">
        <f t="shared" si="23"/>
        <v>50.874999999999993</v>
      </c>
      <c r="J222" s="1">
        <v>18</v>
      </c>
      <c r="K222" s="1">
        <v>25</v>
      </c>
      <c r="M222" s="45"/>
      <c r="N222" s="45"/>
      <c r="O222" s="45"/>
      <c r="P222" s="28"/>
      <c r="Q222" s="28"/>
      <c r="R222" s="25"/>
      <c r="V222" s="3">
        <v>12</v>
      </c>
      <c r="W222" s="3">
        <v>29</v>
      </c>
      <c r="X222" s="3">
        <v>23</v>
      </c>
      <c r="Y222" s="42">
        <v>13.1</v>
      </c>
      <c r="Z222" s="8">
        <f t="shared" si="19"/>
        <v>25</v>
      </c>
      <c r="AA222" s="8">
        <f t="shared" si="20"/>
        <v>654.5</v>
      </c>
      <c r="AB222" s="8">
        <f t="shared" si="21"/>
        <v>163.625</v>
      </c>
      <c r="AC222" s="1">
        <v>18</v>
      </c>
      <c r="AD222" s="1">
        <v>25</v>
      </c>
    </row>
    <row r="223" spans="1:30" x14ac:dyDescent="0.25">
      <c r="A223" s="2" t="s">
        <v>6</v>
      </c>
      <c r="B223" s="3">
        <v>2008</v>
      </c>
      <c r="C223" s="3">
        <v>1</v>
      </c>
      <c r="D223" s="3">
        <v>10</v>
      </c>
      <c r="E223" s="3">
        <v>0</v>
      </c>
      <c r="F223" s="42">
        <v>14.2</v>
      </c>
      <c r="G223" s="8">
        <f t="shared" si="18"/>
        <v>18</v>
      </c>
      <c r="H223" s="8">
        <f t="shared" si="22"/>
        <v>209.00000000000003</v>
      </c>
      <c r="I223" s="8">
        <f t="shared" si="23"/>
        <v>52.250000000000007</v>
      </c>
      <c r="J223" s="1">
        <v>18</v>
      </c>
      <c r="K223" s="1">
        <v>25</v>
      </c>
      <c r="M223" s="45"/>
      <c r="N223" s="45"/>
      <c r="O223" s="45"/>
      <c r="P223" s="28"/>
      <c r="Q223" s="28"/>
      <c r="R223" s="25"/>
      <c r="V223" s="3">
        <v>12</v>
      </c>
      <c r="W223" s="3">
        <v>30</v>
      </c>
      <c r="X223" s="3">
        <v>0</v>
      </c>
      <c r="Y223" s="42">
        <v>13</v>
      </c>
      <c r="Z223" s="8">
        <f t="shared" si="19"/>
        <v>25</v>
      </c>
      <c r="AA223" s="8">
        <f t="shared" si="20"/>
        <v>660</v>
      </c>
      <c r="AB223" s="8">
        <f t="shared" si="21"/>
        <v>165</v>
      </c>
      <c r="AC223" s="1">
        <v>18</v>
      </c>
      <c r="AD223" s="1">
        <v>25</v>
      </c>
    </row>
    <row r="224" spans="1:30" x14ac:dyDescent="0.25">
      <c r="A224" s="2" t="s">
        <v>6</v>
      </c>
      <c r="B224" s="3">
        <v>2008</v>
      </c>
      <c r="C224" s="3">
        <v>1</v>
      </c>
      <c r="D224" s="3">
        <v>10</v>
      </c>
      <c r="E224" s="3">
        <v>1</v>
      </c>
      <c r="F224" s="42">
        <v>14.3</v>
      </c>
      <c r="G224" s="8">
        <f t="shared" si="18"/>
        <v>18</v>
      </c>
      <c r="H224" s="8">
        <f t="shared" si="22"/>
        <v>203.49999999999997</v>
      </c>
      <c r="I224" s="8">
        <f t="shared" si="23"/>
        <v>50.874999999999993</v>
      </c>
      <c r="J224" s="1">
        <v>18</v>
      </c>
      <c r="K224" s="1">
        <v>25</v>
      </c>
      <c r="M224" s="45"/>
      <c r="N224" s="45"/>
      <c r="O224" s="45"/>
      <c r="P224" s="28"/>
      <c r="Q224" s="28"/>
      <c r="R224" s="25"/>
      <c r="V224" s="3">
        <v>12</v>
      </c>
      <c r="W224" s="3">
        <v>30</v>
      </c>
      <c r="X224" s="3">
        <v>1</v>
      </c>
      <c r="Y224" s="42">
        <v>13.1</v>
      </c>
      <c r="Z224" s="8">
        <f t="shared" si="19"/>
        <v>25</v>
      </c>
      <c r="AA224" s="8">
        <f t="shared" si="20"/>
        <v>654.5</v>
      </c>
      <c r="AB224" s="8">
        <f t="shared" si="21"/>
        <v>163.625</v>
      </c>
      <c r="AC224" s="1">
        <v>18</v>
      </c>
      <c r="AD224" s="1">
        <v>25</v>
      </c>
    </row>
    <row r="225" spans="1:30" x14ac:dyDescent="0.25">
      <c r="A225" s="2" t="s">
        <v>6</v>
      </c>
      <c r="B225" s="3">
        <v>2008</v>
      </c>
      <c r="C225" s="3">
        <v>1</v>
      </c>
      <c r="D225" s="3">
        <v>10</v>
      </c>
      <c r="E225" s="3">
        <v>2</v>
      </c>
      <c r="F225" s="42">
        <v>13.8</v>
      </c>
      <c r="G225" s="8">
        <f t="shared" si="18"/>
        <v>18</v>
      </c>
      <c r="H225" s="8">
        <f t="shared" si="22"/>
        <v>230.99999999999997</v>
      </c>
      <c r="I225" s="8">
        <f t="shared" si="23"/>
        <v>57.749999999999993</v>
      </c>
      <c r="J225" s="1">
        <v>18</v>
      </c>
      <c r="K225" s="1">
        <v>25</v>
      </c>
      <c r="M225" s="45"/>
      <c r="N225" s="45"/>
      <c r="O225" s="45"/>
      <c r="P225" s="28"/>
      <c r="Q225" s="28"/>
      <c r="R225" s="25"/>
      <c r="V225" s="3">
        <v>12</v>
      </c>
      <c r="W225" s="3">
        <v>30</v>
      </c>
      <c r="X225" s="3">
        <v>2</v>
      </c>
      <c r="Y225" s="42">
        <v>13.1</v>
      </c>
      <c r="Z225" s="8">
        <f t="shared" si="19"/>
        <v>25</v>
      </c>
      <c r="AA225" s="8">
        <f t="shared" si="20"/>
        <v>654.5</v>
      </c>
      <c r="AB225" s="8">
        <f t="shared" si="21"/>
        <v>163.625</v>
      </c>
      <c r="AC225" s="1">
        <v>18</v>
      </c>
      <c r="AD225" s="1">
        <v>25</v>
      </c>
    </row>
    <row r="226" spans="1:30" x14ac:dyDescent="0.25">
      <c r="A226" s="2" t="s">
        <v>6</v>
      </c>
      <c r="B226" s="3">
        <v>2008</v>
      </c>
      <c r="C226" s="3">
        <v>1</v>
      </c>
      <c r="D226" s="3">
        <v>10</v>
      </c>
      <c r="E226" s="3">
        <v>3</v>
      </c>
      <c r="F226" s="42">
        <v>13.9</v>
      </c>
      <c r="G226" s="8">
        <f t="shared" si="18"/>
        <v>18</v>
      </c>
      <c r="H226" s="8">
        <f t="shared" si="22"/>
        <v>225.49999999999997</v>
      </c>
      <c r="I226" s="8">
        <f t="shared" si="23"/>
        <v>56.374999999999993</v>
      </c>
      <c r="J226" s="1">
        <v>18</v>
      </c>
      <c r="K226" s="1">
        <v>25</v>
      </c>
      <c r="M226" s="45"/>
      <c r="N226" s="45"/>
      <c r="O226" s="45"/>
      <c r="P226" s="28"/>
      <c r="Q226" s="28"/>
      <c r="R226" s="25"/>
      <c r="V226" s="3">
        <v>12</v>
      </c>
      <c r="W226" s="3">
        <v>30</v>
      </c>
      <c r="X226" s="3">
        <v>3</v>
      </c>
      <c r="Y226" s="42">
        <v>13.2</v>
      </c>
      <c r="Z226" s="8">
        <f t="shared" si="19"/>
        <v>25</v>
      </c>
      <c r="AA226" s="8">
        <f t="shared" si="20"/>
        <v>649</v>
      </c>
      <c r="AB226" s="8">
        <f t="shared" si="21"/>
        <v>162.25</v>
      </c>
      <c r="AC226" s="1">
        <v>18</v>
      </c>
      <c r="AD226" s="1">
        <v>25</v>
      </c>
    </row>
    <row r="227" spans="1:30" x14ac:dyDescent="0.25">
      <c r="A227" s="2" t="s">
        <v>6</v>
      </c>
      <c r="B227" s="3">
        <v>2008</v>
      </c>
      <c r="C227" s="3">
        <v>1</v>
      </c>
      <c r="D227" s="3">
        <v>10</v>
      </c>
      <c r="E227" s="3">
        <v>4</v>
      </c>
      <c r="F227" s="42">
        <v>13.8</v>
      </c>
      <c r="G227" s="8">
        <f t="shared" si="18"/>
        <v>18</v>
      </c>
      <c r="H227" s="8">
        <f t="shared" si="22"/>
        <v>230.99999999999997</v>
      </c>
      <c r="I227" s="8">
        <f t="shared" si="23"/>
        <v>57.749999999999993</v>
      </c>
      <c r="J227" s="1">
        <v>18</v>
      </c>
      <c r="K227" s="1">
        <v>25</v>
      </c>
      <c r="M227" s="45"/>
      <c r="N227" s="45"/>
      <c r="O227" s="45"/>
      <c r="P227" s="28"/>
      <c r="Q227" s="28"/>
      <c r="R227" s="25"/>
      <c r="V227" s="3">
        <v>12</v>
      </c>
      <c r="W227" s="3">
        <v>30</v>
      </c>
      <c r="X227" s="3">
        <v>4</v>
      </c>
      <c r="Y227" s="42">
        <v>13.2</v>
      </c>
      <c r="Z227" s="8">
        <f t="shared" si="19"/>
        <v>25</v>
      </c>
      <c r="AA227" s="8">
        <f t="shared" si="20"/>
        <v>649</v>
      </c>
      <c r="AB227" s="8">
        <f t="shared" si="21"/>
        <v>162.25</v>
      </c>
      <c r="AC227" s="1">
        <v>18</v>
      </c>
      <c r="AD227" s="1">
        <v>25</v>
      </c>
    </row>
    <row r="228" spans="1:30" x14ac:dyDescent="0.25">
      <c r="A228" s="2" t="s">
        <v>6</v>
      </c>
      <c r="B228" s="3">
        <v>2008</v>
      </c>
      <c r="C228" s="3">
        <v>1</v>
      </c>
      <c r="D228" s="3">
        <v>10</v>
      </c>
      <c r="E228" s="3">
        <v>5</v>
      </c>
      <c r="F228" s="42">
        <v>13.7</v>
      </c>
      <c r="G228" s="8">
        <f t="shared" si="18"/>
        <v>18</v>
      </c>
      <c r="H228" s="8">
        <f t="shared" si="22"/>
        <v>236.50000000000003</v>
      </c>
      <c r="I228" s="8">
        <f t="shared" si="23"/>
        <v>59.125000000000007</v>
      </c>
      <c r="J228" s="1">
        <v>18</v>
      </c>
      <c r="K228" s="1">
        <v>25</v>
      </c>
      <c r="M228" s="45"/>
      <c r="N228" s="45"/>
      <c r="O228" s="45"/>
      <c r="P228" s="28"/>
      <c r="Q228" s="28"/>
      <c r="R228" s="25"/>
      <c r="V228" s="3">
        <v>12</v>
      </c>
      <c r="W228" s="3">
        <v>30</v>
      </c>
      <c r="X228" s="3">
        <v>5</v>
      </c>
      <c r="Y228" s="42">
        <v>13.4</v>
      </c>
      <c r="Z228" s="8">
        <f t="shared" si="19"/>
        <v>25</v>
      </c>
      <c r="AA228" s="8">
        <f t="shared" si="20"/>
        <v>638</v>
      </c>
      <c r="AB228" s="8">
        <f t="shared" si="21"/>
        <v>159.5</v>
      </c>
      <c r="AC228" s="1">
        <v>18</v>
      </c>
      <c r="AD228" s="1">
        <v>25</v>
      </c>
    </row>
    <row r="229" spans="1:30" x14ac:dyDescent="0.25">
      <c r="A229" s="2" t="s">
        <v>6</v>
      </c>
      <c r="B229" s="3">
        <v>2008</v>
      </c>
      <c r="C229" s="3">
        <v>1</v>
      </c>
      <c r="D229" s="3">
        <v>10</v>
      </c>
      <c r="E229" s="3">
        <v>6</v>
      </c>
      <c r="F229" s="42">
        <v>13.4</v>
      </c>
      <c r="G229" s="8">
        <f t="shared" si="18"/>
        <v>18</v>
      </c>
      <c r="H229" s="8">
        <f t="shared" si="22"/>
        <v>252.99999999999997</v>
      </c>
      <c r="I229" s="8">
        <f t="shared" si="23"/>
        <v>63.249999999999993</v>
      </c>
      <c r="J229" s="1">
        <v>18</v>
      </c>
      <c r="K229" s="1">
        <v>25</v>
      </c>
      <c r="M229" s="45"/>
      <c r="N229" s="45"/>
      <c r="O229" s="45"/>
      <c r="P229" s="28"/>
      <c r="Q229" s="28"/>
      <c r="R229" s="25"/>
      <c r="V229" s="3">
        <v>12</v>
      </c>
      <c r="W229" s="3">
        <v>30</v>
      </c>
      <c r="X229" s="3">
        <v>6</v>
      </c>
      <c r="Y229" s="42">
        <v>13.4</v>
      </c>
      <c r="Z229" s="8">
        <f t="shared" si="19"/>
        <v>25</v>
      </c>
      <c r="AA229" s="8">
        <f t="shared" si="20"/>
        <v>638</v>
      </c>
      <c r="AB229" s="8">
        <f t="shared" si="21"/>
        <v>159.5</v>
      </c>
      <c r="AC229" s="1">
        <v>18</v>
      </c>
      <c r="AD229" s="1">
        <v>25</v>
      </c>
    </row>
    <row r="230" spans="1:30" x14ac:dyDescent="0.25">
      <c r="A230" s="2" t="s">
        <v>6</v>
      </c>
      <c r="B230" s="3">
        <v>2008</v>
      </c>
      <c r="C230" s="3">
        <v>1</v>
      </c>
      <c r="D230" s="3">
        <v>10</v>
      </c>
      <c r="E230" s="3">
        <v>7</v>
      </c>
      <c r="F230" s="42">
        <v>13.1</v>
      </c>
      <c r="G230" s="8">
        <f t="shared" si="18"/>
        <v>18</v>
      </c>
      <c r="H230" s="8">
        <f t="shared" si="22"/>
        <v>269.5</v>
      </c>
      <c r="I230" s="8">
        <f t="shared" si="23"/>
        <v>67.375</v>
      </c>
      <c r="J230" s="1">
        <v>18</v>
      </c>
      <c r="K230" s="1">
        <v>25</v>
      </c>
      <c r="M230" s="45"/>
      <c r="N230" s="45"/>
      <c r="O230" s="45"/>
      <c r="P230" s="28"/>
      <c r="Q230" s="28"/>
      <c r="R230" s="25"/>
      <c r="V230" s="3">
        <v>12</v>
      </c>
      <c r="W230" s="3">
        <v>30</v>
      </c>
      <c r="X230" s="3">
        <v>7</v>
      </c>
      <c r="Y230" s="42">
        <v>13.5</v>
      </c>
      <c r="Z230" s="8">
        <f t="shared" si="19"/>
        <v>25</v>
      </c>
      <c r="AA230" s="8">
        <f t="shared" si="20"/>
        <v>632.5</v>
      </c>
      <c r="AB230" s="8">
        <f t="shared" si="21"/>
        <v>158.125</v>
      </c>
      <c r="AC230" s="1">
        <v>18</v>
      </c>
      <c r="AD230" s="1">
        <v>25</v>
      </c>
    </row>
    <row r="231" spans="1:30" x14ac:dyDescent="0.25">
      <c r="A231" s="2" t="s">
        <v>6</v>
      </c>
      <c r="B231" s="3">
        <v>2008</v>
      </c>
      <c r="C231" s="3">
        <v>1</v>
      </c>
      <c r="D231" s="3">
        <v>10</v>
      </c>
      <c r="E231" s="3">
        <v>8</v>
      </c>
      <c r="F231" s="42">
        <v>12.9</v>
      </c>
      <c r="G231" s="8">
        <f t="shared" si="18"/>
        <v>18</v>
      </c>
      <c r="H231" s="8">
        <f t="shared" si="22"/>
        <v>280.5</v>
      </c>
      <c r="I231" s="8">
        <f t="shared" si="23"/>
        <v>70.125</v>
      </c>
      <c r="J231" s="1">
        <v>18</v>
      </c>
      <c r="K231" s="1">
        <v>25</v>
      </c>
      <c r="M231" s="45"/>
      <c r="N231" s="45"/>
      <c r="O231" s="45"/>
      <c r="P231" s="28"/>
      <c r="Q231" s="28"/>
      <c r="R231" s="25"/>
      <c r="V231" s="3">
        <v>12</v>
      </c>
      <c r="W231" s="3">
        <v>30</v>
      </c>
      <c r="X231" s="3">
        <v>8</v>
      </c>
      <c r="Y231" s="42">
        <v>13.4</v>
      </c>
      <c r="Z231" s="8">
        <f t="shared" si="19"/>
        <v>25</v>
      </c>
      <c r="AA231" s="8">
        <f t="shared" si="20"/>
        <v>638</v>
      </c>
      <c r="AB231" s="8">
        <f t="shared" si="21"/>
        <v>159.5</v>
      </c>
      <c r="AC231" s="1">
        <v>18</v>
      </c>
      <c r="AD231" s="1">
        <v>25</v>
      </c>
    </row>
    <row r="232" spans="1:30" x14ac:dyDescent="0.25">
      <c r="A232" s="2" t="s">
        <v>6</v>
      </c>
      <c r="B232" s="3">
        <v>2008</v>
      </c>
      <c r="C232" s="3">
        <v>1</v>
      </c>
      <c r="D232" s="3">
        <v>10</v>
      </c>
      <c r="E232" s="3">
        <v>9</v>
      </c>
      <c r="F232" s="42">
        <v>12.4</v>
      </c>
      <c r="G232" s="8">
        <f t="shared" si="18"/>
        <v>18</v>
      </c>
      <c r="H232" s="8">
        <f t="shared" si="22"/>
        <v>308</v>
      </c>
      <c r="I232" s="8">
        <f t="shared" si="23"/>
        <v>77</v>
      </c>
      <c r="J232" s="1">
        <v>18</v>
      </c>
      <c r="K232" s="1">
        <v>25</v>
      </c>
      <c r="M232" s="45"/>
      <c r="N232" s="45"/>
      <c r="O232" s="45"/>
      <c r="P232" s="28"/>
      <c r="Q232" s="28"/>
      <c r="R232" s="25"/>
      <c r="V232" s="3">
        <v>12</v>
      </c>
      <c r="W232" s="3">
        <v>30</v>
      </c>
      <c r="X232" s="3">
        <v>9</v>
      </c>
      <c r="Y232" s="42">
        <v>13.7</v>
      </c>
      <c r="Z232" s="8">
        <f t="shared" si="19"/>
        <v>25</v>
      </c>
      <c r="AA232" s="8">
        <f t="shared" si="20"/>
        <v>621.5</v>
      </c>
      <c r="AB232" s="8">
        <f t="shared" si="21"/>
        <v>155.375</v>
      </c>
      <c r="AC232" s="1">
        <v>18</v>
      </c>
      <c r="AD232" s="1">
        <v>25</v>
      </c>
    </row>
    <row r="233" spans="1:30" x14ac:dyDescent="0.25">
      <c r="A233" s="2" t="s">
        <v>6</v>
      </c>
      <c r="B233" s="3">
        <v>2008</v>
      </c>
      <c r="C233" s="3">
        <v>1</v>
      </c>
      <c r="D233" s="3">
        <v>10</v>
      </c>
      <c r="E233" s="3">
        <v>10</v>
      </c>
      <c r="F233" s="42">
        <v>12.2</v>
      </c>
      <c r="G233" s="8">
        <f t="shared" si="18"/>
        <v>18</v>
      </c>
      <c r="H233" s="8">
        <f t="shared" si="22"/>
        <v>319.00000000000006</v>
      </c>
      <c r="I233" s="8">
        <f t="shared" si="23"/>
        <v>79.750000000000014</v>
      </c>
      <c r="J233" s="1">
        <v>18</v>
      </c>
      <c r="K233" s="1">
        <v>25</v>
      </c>
      <c r="M233" s="45"/>
      <c r="N233" s="45"/>
      <c r="O233" s="45"/>
      <c r="P233" s="28"/>
      <c r="Q233" s="28"/>
      <c r="R233" s="25"/>
      <c r="V233" s="3">
        <v>12</v>
      </c>
      <c r="W233" s="3">
        <v>30</v>
      </c>
      <c r="X233" s="3">
        <v>10</v>
      </c>
      <c r="Y233" s="42">
        <v>13.9</v>
      </c>
      <c r="Z233" s="8">
        <f t="shared" si="19"/>
        <v>25</v>
      </c>
      <c r="AA233" s="8">
        <f t="shared" si="20"/>
        <v>610.5</v>
      </c>
      <c r="AB233" s="8">
        <f t="shared" si="21"/>
        <v>152.625</v>
      </c>
      <c r="AC233" s="1">
        <v>18</v>
      </c>
      <c r="AD233" s="1">
        <v>25</v>
      </c>
    </row>
    <row r="234" spans="1:30" x14ac:dyDescent="0.25">
      <c r="A234" s="2" t="s">
        <v>6</v>
      </c>
      <c r="B234" s="3">
        <v>2008</v>
      </c>
      <c r="C234" s="3">
        <v>1</v>
      </c>
      <c r="D234" s="3">
        <v>10</v>
      </c>
      <c r="E234" s="3">
        <v>11</v>
      </c>
      <c r="F234" s="42">
        <v>12.4</v>
      </c>
      <c r="G234" s="8">
        <f t="shared" si="18"/>
        <v>18</v>
      </c>
      <c r="H234" s="8">
        <f t="shared" si="22"/>
        <v>308</v>
      </c>
      <c r="I234" s="8">
        <f t="shared" si="23"/>
        <v>77</v>
      </c>
      <c r="J234" s="1">
        <v>18</v>
      </c>
      <c r="K234" s="1">
        <v>25</v>
      </c>
      <c r="M234" s="45"/>
      <c r="N234" s="45"/>
      <c r="O234" s="45"/>
      <c r="P234" s="28"/>
      <c r="Q234" s="28"/>
      <c r="R234" s="25"/>
      <c r="V234" s="3">
        <v>12</v>
      </c>
      <c r="W234" s="3">
        <v>30</v>
      </c>
      <c r="X234" s="3">
        <v>11</v>
      </c>
      <c r="Y234" s="42">
        <v>14.1</v>
      </c>
      <c r="Z234" s="8">
        <f t="shared" si="19"/>
        <v>25</v>
      </c>
      <c r="AA234" s="8">
        <f t="shared" si="20"/>
        <v>599.5</v>
      </c>
      <c r="AB234" s="8">
        <f t="shared" si="21"/>
        <v>149.875</v>
      </c>
      <c r="AC234" s="1">
        <v>18</v>
      </c>
      <c r="AD234" s="1">
        <v>25</v>
      </c>
    </row>
    <row r="235" spans="1:30" x14ac:dyDescent="0.25">
      <c r="A235" s="2" t="s">
        <v>6</v>
      </c>
      <c r="B235" s="3">
        <v>2008</v>
      </c>
      <c r="C235" s="3">
        <v>1</v>
      </c>
      <c r="D235" s="3">
        <v>10</v>
      </c>
      <c r="E235" s="3">
        <v>12</v>
      </c>
      <c r="F235" s="42">
        <v>10.6</v>
      </c>
      <c r="G235" s="8">
        <f t="shared" si="18"/>
        <v>18</v>
      </c>
      <c r="H235" s="8">
        <f t="shared" si="22"/>
        <v>407</v>
      </c>
      <c r="I235" s="8">
        <f t="shared" si="23"/>
        <v>101.75</v>
      </c>
      <c r="J235" s="1">
        <v>18</v>
      </c>
      <c r="K235" s="1">
        <v>25</v>
      </c>
      <c r="M235" s="45"/>
      <c r="N235" s="45"/>
      <c r="O235" s="45"/>
      <c r="P235" s="28"/>
      <c r="Q235" s="28"/>
      <c r="R235" s="25"/>
      <c r="V235" s="3">
        <v>12</v>
      </c>
      <c r="W235" s="3">
        <v>30</v>
      </c>
      <c r="X235" s="3">
        <v>12</v>
      </c>
      <c r="Y235" s="42">
        <v>11.8</v>
      </c>
      <c r="Z235" s="8">
        <f t="shared" si="19"/>
        <v>25</v>
      </c>
      <c r="AA235" s="8">
        <f t="shared" si="20"/>
        <v>726</v>
      </c>
      <c r="AB235" s="8">
        <f t="shared" si="21"/>
        <v>181.5</v>
      </c>
      <c r="AC235" s="1">
        <v>18</v>
      </c>
      <c r="AD235" s="1">
        <v>25</v>
      </c>
    </row>
    <row r="236" spans="1:30" x14ac:dyDescent="0.25">
      <c r="A236" s="2" t="s">
        <v>6</v>
      </c>
      <c r="B236" s="3">
        <v>2008</v>
      </c>
      <c r="C236" s="3">
        <v>1</v>
      </c>
      <c r="D236" s="3">
        <v>10</v>
      </c>
      <c r="E236" s="3">
        <v>13</v>
      </c>
      <c r="F236" s="42">
        <v>11</v>
      </c>
      <c r="G236" s="8">
        <f t="shared" si="18"/>
        <v>18</v>
      </c>
      <c r="H236" s="8">
        <f t="shared" si="22"/>
        <v>385</v>
      </c>
      <c r="I236" s="8">
        <f t="shared" si="23"/>
        <v>96.25</v>
      </c>
      <c r="J236" s="1">
        <v>18</v>
      </c>
      <c r="K236" s="1">
        <v>25</v>
      </c>
      <c r="M236" s="45"/>
      <c r="N236" s="45"/>
      <c r="O236" s="45"/>
      <c r="P236" s="28"/>
      <c r="Q236" s="28"/>
      <c r="R236" s="25"/>
      <c r="V236" s="3">
        <v>12</v>
      </c>
      <c r="W236" s="3">
        <v>30</v>
      </c>
      <c r="X236" s="3">
        <v>13</v>
      </c>
      <c r="Y236" s="42">
        <v>12.2</v>
      </c>
      <c r="Z236" s="8">
        <f t="shared" si="19"/>
        <v>25</v>
      </c>
      <c r="AA236" s="8">
        <f t="shared" si="20"/>
        <v>704</v>
      </c>
      <c r="AB236" s="8">
        <f t="shared" si="21"/>
        <v>176</v>
      </c>
      <c r="AC236" s="1">
        <v>18</v>
      </c>
      <c r="AD236" s="1">
        <v>25</v>
      </c>
    </row>
    <row r="237" spans="1:30" x14ac:dyDescent="0.25">
      <c r="A237" s="2" t="s">
        <v>6</v>
      </c>
      <c r="B237" s="3">
        <v>2008</v>
      </c>
      <c r="C237" s="3">
        <v>1</v>
      </c>
      <c r="D237" s="3">
        <v>10</v>
      </c>
      <c r="E237" s="3">
        <v>14</v>
      </c>
      <c r="F237" s="42">
        <v>11.8</v>
      </c>
      <c r="G237" s="8">
        <f t="shared" si="18"/>
        <v>18</v>
      </c>
      <c r="H237" s="8">
        <f t="shared" si="22"/>
        <v>340.99999999999994</v>
      </c>
      <c r="I237" s="8">
        <f t="shared" si="23"/>
        <v>85.249999999999986</v>
      </c>
      <c r="J237" s="1">
        <v>18</v>
      </c>
      <c r="K237" s="1">
        <v>25</v>
      </c>
      <c r="M237" s="45"/>
      <c r="N237" s="45"/>
      <c r="O237" s="45"/>
      <c r="P237" s="28"/>
      <c r="Q237" s="28"/>
      <c r="R237" s="25"/>
      <c r="V237" s="3">
        <v>12</v>
      </c>
      <c r="W237" s="3">
        <v>30</v>
      </c>
      <c r="X237" s="3">
        <v>14</v>
      </c>
      <c r="Y237" s="42">
        <v>12.6</v>
      </c>
      <c r="Z237" s="8">
        <f t="shared" si="19"/>
        <v>25</v>
      </c>
      <c r="AA237" s="8">
        <f t="shared" si="20"/>
        <v>682</v>
      </c>
      <c r="AB237" s="8">
        <f t="shared" si="21"/>
        <v>170.5</v>
      </c>
      <c r="AC237" s="1">
        <v>18</v>
      </c>
      <c r="AD237" s="1">
        <v>25</v>
      </c>
    </row>
    <row r="238" spans="1:30" x14ac:dyDescent="0.25">
      <c r="A238" s="2" t="s">
        <v>6</v>
      </c>
      <c r="B238" s="3">
        <v>2008</v>
      </c>
      <c r="C238" s="3">
        <v>1</v>
      </c>
      <c r="D238" s="3">
        <v>10</v>
      </c>
      <c r="E238" s="3">
        <v>15</v>
      </c>
      <c r="F238" s="42">
        <v>12.1</v>
      </c>
      <c r="G238" s="8">
        <f t="shared" si="18"/>
        <v>18</v>
      </c>
      <c r="H238" s="8">
        <f t="shared" si="22"/>
        <v>324.5</v>
      </c>
      <c r="I238" s="8">
        <f t="shared" si="23"/>
        <v>81.125</v>
      </c>
      <c r="J238" s="1">
        <v>18</v>
      </c>
      <c r="K238" s="1">
        <v>25</v>
      </c>
      <c r="M238" s="45"/>
      <c r="N238" s="45"/>
      <c r="O238" s="45"/>
      <c r="P238" s="28"/>
      <c r="Q238" s="28"/>
      <c r="R238" s="25"/>
      <c r="V238" s="3">
        <v>12</v>
      </c>
      <c r="W238" s="3">
        <v>30</v>
      </c>
      <c r="X238" s="3">
        <v>15</v>
      </c>
      <c r="Y238" s="42">
        <v>12.6</v>
      </c>
      <c r="Z238" s="8">
        <f t="shared" si="19"/>
        <v>25</v>
      </c>
      <c r="AA238" s="8">
        <f t="shared" si="20"/>
        <v>682</v>
      </c>
      <c r="AB238" s="8">
        <f t="shared" si="21"/>
        <v>170.5</v>
      </c>
      <c r="AC238" s="1">
        <v>18</v>
      </c>
      <c r="AD238" s="1">
        <v>25</v>
      </c>
    </row>
    <row r="239" spans="1:30" x14ac:dyDescent="0.25">
      <c r="A239" s="2" t="s">
        <v>6</v>
      </c>
      <c r="B239" s="3">
        <v>2008</v>
      </c>
      <c r="C239" s="3">
        <v>1</v>
      </c>
      <c r="D239" s="3">
        <v>10</v>
      </c>
      <c r="E239" s="3">
        <v>16</v>
      </c>
      <c r="F239" s="42">
        <v>12</v>
      </c>
      <c r="G239" s="8">
        <f t="shared" si="18"/>
        <v>18</v>
      </c>
      <c r="H239" s="8">
        <f t="shared" si="22"/>
        <v>330</v>
      </c>
      <c r="I239" s="8">
        <f t="shared" si="23"/>
        <v>82.5</v>
      </c>
      <c r="J239" s="1">
        <v>18</v>
      </c>
      <c r="K239" s="1">
        <v>25</v>
      </c>
      <c r="M239" s="45"/>
      <c r="N239" s="45"/>
      <c r="O239" s="45"/>
      <c r="P239" s="28"/>
      <c r="Q239" s="28"/>
      <c r="R239" s="25"/>
      <c r="V239" s="3">
        <v>12</v>
      </c>
      <c r="W239" s="3">
        <v>30</v>
      </c>
      <c r="X239" s="3">
        <v>16</v>
      </c>
      <c r="Y239" s="42">
        <v>12.9</v>
      </c>
      <c r="Z239" s="8">
        <f t="shared" si="19"/>
        <v>25</v>
      </c>
      <c r="AA239" s="8">
        <f t="shared" si="20"/>
        <v>665.5</v>
      </c>
      <c r="AB239" s="8">
        <f t="shared" si="21"/>
        <v>166.375</v>
      </c>
      <c r="AC239" s="1">
        <v>18</v>
      </c>
      <c r="AD239" s="1">
        <v>25</v>
      </c>
    </row>
    <row r="240" spans="1:30" x14ac:dyDescent="0.25">
      <c r="A240" s="2" t="s">
        <v>6</v>
      </c>
      <c r="B240" s="3">
        <v>2008</v>
      </c>
      <c r="C240" s="3">
        <v>1</v>
      </c>
      <c r="D240" s="3">
        <v>10</v>
      </c>
      <c r="E240" s="3">
        <v>17</v>
      </c>
      <c r="F240" s="42">
        <v>12.1</v>
      </c>
      <c r="G240" s="8">
        <f t="shared" si="18"/>
        <v>18</v>
      </c>
      <c r="H240" s="8">
        <f t="shared" si="22"/>
        <v>324.5</v>
      </c>
      <c r="I240" s="8">
        <f t="shared" si="23"/>
        <v>81.125</v>
      </c>
      <c r="J240" s="1">
        <v>18</v>
      </c>
      <c r="K240" s="1">
        <v>25</v>
      </c>
      <c r="M240" s="45"/>
      <c r="N240" s="45"/>
      <c r="O240" s="45"/>
      <c r="P240" s="28"/>
      <c r="Q240" s="28"/>
      <c r="R240" s="25"/>
      <c r="V240" s="3">
        <v>12</v>
      </c>
      <c r="W240" s="3">
        <v>30</v>
      </c>
      <c r="X240" s="3">
        <v>17</v>
      </c>
      <c r="Y240" s="42">
        <v>13.2</v>
      </c>
      <c r="Z240" s="8">
        <f t="shared" si="19"/>
        <v>25</v>
      </c>
      <c r="AA240" s="8">
        <f t="shared" si="20"/>
        <v>649</v>
      </c>
      <c r="AB240" s="8">
        <f t="shared" si="21"/>
        <v>162.25</v>
      </c>
      <c r="AC240" s="1">
        <v>18</v>
      </c>
      <c r="AD240" s="1">
        <v>25</v>
      </c>
    </row>
    <row r="241" spans="1:30" x14ac:dyDescent="0.25">
      <c r="A241" s="2" t="s">
        <v>6</v>
      </c>
      <c r="B241" s="3">
        <v>2008</v>
      </c>
      <c r="C241" s="3">
        <v>1</v>
      </c>
      <c r="D241" s="3">
        <v>10</v>
      </c>
      <c r="E241" s="3">
        <v>18</v>
      </c>
      <c r="F241" s="42">
        <v>12.3</v>
      </c>
      <c r="G241" s="8">
        <f t="shared" si="18"/>
        <v>18</v>
      </c>
      <c r="H241" s="8">
        <f t="shared" si="22"/>
        <v>313.49999999999994</v>
      </c>
      <c r="I241" s="8">
        <f t="shared" si="23"/>
        <v>78.374999999999986</v>
      </c>
      <c r="J241" s="1">
        <v>18</v>
      </c>
      <c r="K241" s="1">
        <v>25</v>
      </c>
      <c r="M241" s="45"/>
      <c r="N241" s="45"/>
      <c r="O241" s="45"/>
      <c r="P241" s="28"/>
      <c r="Q241" s="28"/>
      <c r="R241" s="25"/>
      <c r="V241" s="3">
        <v>12</v>
      </c>
      <c r="W241" s="3">
        <v>30</v>
      </c>
      <c r="X241" s="3">
        <v>18</v>
      </c>
      <c r="Y241" s="42">
        <v>13.4</v>
      </c>
      <c r="Z241" s="8">
        <f t="shared" si="19"/>
        <v>25</v>
      </c>
      <c r="AA241" s="8">
        <f t="shared" si="20"/>
        <v>638</v>
      </c>
      <c r="AB241" s="8">
        <f t="shared" si="21"/>
        <v>159.5</v>
      </c>
      <c r="AC241" s="1">
        <v>18</v>
      </c>
      <c r="AD241" s="1">
        <v>25</v>
      </c>
    </row>
    <row r="242" spans="1:30" x14ac:dyDescent="0.25">
      <c r="A242" s="2" t="s">
        <v>6</v>
      </c>
      <c r="B242" s="3">
        <v>2008</v>
      </c>
      <c r="C242" s="3">
        <v>1</v>
      </c>
      <c r="D242" s="3">
        <v>10</v>
      </c>
      <c r="E242" s="3">
        <v>19</v>
      </c>
      <c r="F242" s="42">
        <v>12.4</v>
      </c>
      <c r="G242" s="8">
        <f t="shared" si="18"/>
        <v>18</v>
      </c>
      <c r="H242" s="8">
        <f t="shared" si="22"/>
        <v>308</v>
      </c>
      <c r="I242" s="8">
        <f t="shared" si="23"/>
        <v>77</v>
      </c>
      <c r="J242" s="1">
        <v>18</v>
      </c>
      <c r="K242" s="1">
        <v>25</v>
      </c>
      <c r="M242" s="45"/>
      <c r="N242" s="45"/>
      <c r="O242" s="45"/>
      <c r="P242" s="28"/>
      <c r="Q242" s="28"/>
      <c r="R242" s="25"/>
      <c r="V242" s="3">
        <v>12</v>
      </c>
      <c r="W242" s="3">
        <v>30</v>
      </c>
      <c r="X242" s="3">
        <v>19</v>
      </c>
      <c r="Y242" s="42">
        <v>13.4</v>
      </c>
      <c r="Z242" s="8">
        <f t="shared" si="19"/>
        <v>25</v>
      </c>
      <c r="AA242" s="8">
        <f t="shared" si="20"/>
        <v>638</v>
      </c>
      <c r="AB242" s="8">
        <f t="shared" si="21"/>
        <v>159.5</v>
      </c>
      <c r="AC242" s="1">
        <v>18</v>
      </c>
      <c r="AD242" s="1">
        <v>25</v>
      </c>
    </row>
    <row r="243" spans="1:30" x14ac:dyDescent="0.25">
      <c r="A243" s="2" t="s">
        <v>6</v>
      </c>
      <c r="B243" s="3">
        <v>2008</v>
      </c>
      <c r="C243" s="3">
        <v>1</v>
      </c>
      <c r="D243" s="3">
        <v>10</v>
      </c>
      <c r="E243" s="3">
        <v>20</v>
      </c>
      <c r="F243" s="42">
        <v>12.6</v>
      </c>
      <c r="G243" s="8">
        <f t="shared" si="18"/>
        <v>18</v>
      </c>
      <c r="H243" s="8">
        <f t="shared" si="22"/>
        <v>297</v>
      </c>
      <c r="I243" s="8">
        <f t="shared" si="23"/>
        <v>74.25</v>
      </c>
      <c r="J243" s="1">
        <v>18</v>
      </c>
      <c r="K243" s="1">
        <v>25</v>
      </c>
      <c r="M243" s="45"/>
      <c r="N243" s="45"/>
      <c r="O243" s="45"/>
      <c r="P243" s="28"/>
      <c r="Q243" s="28"/>
      <c r="R243" s="25"/>
      <c r="V243" s="3">
        <v>12</v>
      </c>
      <c r="W243" s="3">
        <v>30</v>
      </c>
      <c r="X243" s="3">
        <v>20</v>
      </c>
      <c r="Y243" s="42">
        <v>13.2</v>
      </c>
      <c r="Z243" s="8">
        <f t="shared" si="19"/>
        <v>25</v>
      </c>
      <c r="AA243" s="8">
        <f t="shared" si="20"/>
        <v>649</v>
      </c>
      <c r="AB243" s="8">
        <f t="shared" si="21"/>
        <v>162.25</v>
      </c>
      <c r="AC243" s="1">
        <v>18</v>
      </c>
      <c r="AD243" s="1">
        <v>25</v>
      </c>
    </row>
    <row r="244" spans="1:30" x14ac:dyDescent="0.25">
      <c r="A244" s="2" t="s">
        <v>6</v>
      </c>
      <c r="B244" s="3">
        <v>2008</v>
      </c>
      <c r="C244" s="3">
        <v>1</v>
      </c>
      <c r="D244" s="3">
        <v>10</v>
      </c>
      <c r="E244" s="3">
        <v>21</v>
      </c>
      <c r="F244" s="42">
        <v>12.8</v>
      </c>
      <c r="G244" s="8">
        <f t="shared" si="18"/>
        <v>18</v>
      </c>
      <c r="H244" s="8">
        <f t="shared" si="22"/>
        <v>285.99999999999994</v>
      </c>
      <c r="I244" s="8">
        <f t="shared" si="23"/>
        <v>71.499999999999986</v>
      </c>
      <c r="J244" s="1">
        <v>18</v>
      </c>
      <c r="K244" s="1">
        <v>25</v>
      </c>
      <c r="M244" s="45"/>
      <c r="N244" s="45"/>
      <c r="O244" s="45"/>
      <c r="P244" s="28"/>
      <c r="Q244" s="28"/>
      <c r="R244" s="25"/>
      <c r="V244" s="3">
        <v>12</v>
      </c>
      <c r="W244" s="3">
        <v>30</v>
      </c>
      <c r="X244" s="3">
        <v>21</v>
      </c>
      <c r="Y244" s="42">
        <v>13.1</v>
      </c>
      <c r="Z244" s="8">
        <f t="shared" si="19"/>
        <v>25</v>
      </c>
      <c r="AA244" s="8">
        <f t="shared" si="20"/>
        <v>654.5</v>
      </c>
      <c r="AB244" s="8">
        <f t="shared" si="21"/>
        <v>163.625</v>
      </c>
      <c r="AC244" s="1">
        <v>18</v>
      </c>
      <c r="AD244" s="1">
        <v>25</v>
      </c>
    </row>
    <row r="245" spans="1:30" x14ac:dyDescent="0.25">
      <c r="A245" s="2" t="s">
        <v>6</v>
      </c>
      <c r="B245" s="3">
        <v>2008</v>
      </c>
      <c r="C245" s="3">
        <v>1</v>
      </c>
      <c r="D245" s="3">
        <v>10</v>
      </c>
      <c r="E245" s="3">
        <v>22</v>
      </c>
      <c r="F245" s="42">
        <v>12.6</v>
      </c>
      <c r="G245" s="8">
        <f t="shared" si="18"/>
        <v>18</v>
      </c>
      <c r="H245" s="8">
        <f t="shared" si="22"/>
        <v>297</v>
      </c>
      <c r="I245" s="8">
        <f t="shared" si="23"/>
        <v>74.25</v>
      </c>
      <c r="J245" s="1">
        <v>18</v>
      </c>
      <c r="K245" s="1">
        <v>25</v>
      </c>
      <c r="M245" s="45"/>
      <c r="N245" s="45"/>
      <c r="O245" s="45"/>
      <c r="P245" s="28"/>
      <c r="Q245" s="28"/>
      <c r="R245" s="25"/>
      <c r="V245" s="3">
        <v>12</v>
      </c>
      <c r="W245" s="3">
        <v>30</v>
      </c>
      <c r="X245" s="3">
        <v>22</v>
      </c>
      <c r="Y245" s="42">
        <v>13.2</v>
      </c>
      <c r="Z245" s="8">
        <f t="shared" si="19"/>
        <v>25</v>
      </c>
      <c r="AA245" s="8">
        <f t="shared" si="20"/>
        <v>649</v>
      </c>
      <c r="AB245" s="8">
        <f t="shared" si="21"/>
        <v>162.25</v>
      </c>
      <c r="AC245" s="1">
        <v>18</v>
      </c>
      <c r="AD245" s="1">
        <v>25</v>
      </c>
    </row>
    <row r="246" spans="1:30" x14ac:dyDescent="0.25">
      <c r="A246" s="2" t="s">
        <v>6</v>
      </c>
      <c r="B246" s="3">
        <v>2008</v>
      </c>
      <c r="C246" s="3">
        <v>1</v>
      </c>
      <c r="D246" s="3">
        <v>10</v>
      </c>
      <c r="E246" s="3">
        <v>23</v>
      </c>
      <c r="F246" s="42">
        <v>12.4</v>
      </c>
      <c r="G246" s="8">
        <f t="shared" si="18"/>
        <v>18</v>
      </c>
      <c r="H246" s="8">
        <f t="shared" si="22"/>
        <v>308</v>
      </c>
      <c r="I246" s="8">
        <f t="shared" si="23"/>
        <v>77</v>
      </c>
      <c r="J246" s="1">
        <v>18</v>
      </c>
      <c r="K246" s="1">
        <v>25</v>
      </c>
      <c r="M246" s="45"/>
      <c r="N246" s="45"/>
      <c r="O246" s="45"/>
      <c r="P246" s="28"/>
      <c r="Q246" s="28"/>
      <c r="R246" s="25"/>
      <c r="V246" s="3">
        <v>12</v>
      </c>
      <c r="W246" s="3">
        <v>30</v>
      </c>
      <c r="X246" s="3">
        <v>23</v>
      </c>
      <c r="Y246" s="42">
        <v>13.1</v>
      </c>
      <c r="Z246" s="8">
        <f t="shared" si="19"/>
        <v>25</v>
      </c>
      <c r="AA246" s="8">
        <f t="shared" si="20"/>
        <v>654.5</v>
      </c>
      <c r="AB246" s="8">
        <f t="shared" si="21"/>
        <v>163.625</v>
      </c>
      <c r="AC246" s="1">
        <v>18</v>
      </c>
      <c r="AD246" s="1">
        <v>25</v>
      </c>
    </row>
    <row r="247" spans="1:30" x14ac:dyDescent="0.25">
      <c r="A247" s="2" t="s">
        <v>6</v>
      </c>
      <c r="B247" s="3">
        <v>2008</v>
      </c>
      <c r="C247" s="3">
        <v>1</v>
      </c>
      <c r="D247" s="3">
        <v>11</v>
      </c>
      <c r="E247" s="3">
        <v>0</v>
      </c>
      <c r="F247" s="42">
        <v>12.5</v>
      </c>
      <c r="G247" s="8">
        <f t="shared" si="18"/>
        <v>18</v>
      </c>
      <c r="H247" s="8">
        <f t="shared" si="22"/>
        <v>302.5</v>
      </c>
      <c r="I247" s="8">
        <f t="shared" si="23"/>
        <v>75.625</v>
      </c>
      <c r="J247" s="1">
        <v>18</v>
      </c>
      <c r="K247" s="1">
        <v>25</v>
      </c>
      <c r="M247" s="45"/>
      <c r="N247" s="45"/>
      <c r="O247" s="45"/>
      <c r="P247" s="28"/>
      <c r="Q247" s="28"/>
      <c r="R247" s="25"/>
      <c r="V247" s="3">
        <v>12</v>
      </c>
      <c r="W247" s="3">
        <v>31</v>
      </c>
      <c r="X247" s="3">
        <v>0</v>
      </c>
      <c r="Y247" s="42">
        <v>13</v>
      </c>
      <c r="Z247" s="8">
        <f t="shared" si="19"/>
        <v>25</v>
      </c>
      <c r="AA247" s="8">
        <f t="shared" si="20"/>
        <v>660</v>
      </c>
      <c r="AB247" s="8">
        <f t="shared" si="21"/>
        <v>165</v>
      </c>
      <c r="AC247" s="1">
        <v>18</v>
      </c>
      <c r="AD247" s="1">
        <v>25</v>
      </c>
    </row>
    <row r="248" spans="1:30" x14ac:dyDescent="0.25">
      <c r="A248" s="2" t="s">
        <v>6</v>
      </c>
      <c r="B248" s="3">
        <v>2008</v>
      </c>
      <c r="C248" s="3">
        <v>1</v>
      </c>
      <c r="D248" s="3">
        <v>11</v>
      </c>
      <c r="E248" s="3">
        <v>1</v>
      </c>
      <c r="F248" s="42">
        <v>12.9</v>
      </c>
      <c r="G248" s="8">
        <f t="shared" si="18"/>
        <v>18</v>
      </c>
      <c r="H248" s="8">
        <f t="shared" si="22"/>
        <v>280.5</v>
      </c>
      <c r="I248" s="8">
        <f t="shared" si="23"/>
        <v>70.125</v>
      </c>
      <c r="J248" s="1">
        <v>18</v>
      </c>
      <c r="K248" s="1">
        <v>25</v>
      </c>
      <c r="M248" s="45"/>
      <c r="N248" s="45"/>
      <c r="O248" s="45"/>
      <c r="P248" s="28"/>
      <c r="Q248" s="28"/>
      <c r="R248" s="25"/>
      <c r="V248" s="3">
        <v>12</v>
      </c>
      <c r="W248" s="3">
        <v>31</v>
      </c>
      <c r="X248" s="3">
        <v>1</v>
      </c>
      <c r="Y248" s="42">
        <v>13.1</v>
      </c>
      <c r="Z248" s="8">
        <f t="shared" si="19"/>
        <v>25</v>
      </c>
      <c r="AA248" s="8">
        <f t="shared" si="20"/>
        <v>654.5</v>
      </c>
      <c r="AB248" s="8">
        <f t="shared" si="21"/>
        <v>163.625</v>
      </c>
      <c r="AC248" s="1">
        <v>18</v>
      </c>
      <c r="AD248" s="1">
        <v>25</v>
      </c>
    </row>
    <row r="249" spans="1:30" x14ac:dyDescent="0.25">
      <c r="A249" s="2" t="s">
        <v>6</v>
      </c>
      <c r="B249" s="3">
        <v>2008</v>
      </c>
      <c r="C249" s="3">
        <v>1</v>
      </c>
      <c r="D249" s="3">
        <v>11</v>
      </c>
      <c r="E249" s="3">
        <v>2</v>
      </c>
      <c r="F249" s="42">
        <v>13.3</v>
      </c>
      <c r="G249" s="8">
        <f t="shared" si="18"/>
        <v>18</v>
      </c>
      <c r="H249" s="8">
        <f t="shared" si="22"/>
        <v>258.49999999999994</v>
      </c>
      <c r="I249" s="8">
        <f t="shared" si="23"/>
        <v>64.624999999999986</v>
      </c>
      <c r="J249" s="1">
        <v>18</v>
      </c>
      <c r="K249" s="1">
        <v>25</v>
      </c>
      <c r="M249" s="45"/>
      <c r="N249" s="45"/>
      <c r="O249" s="45"/>
      <c r="P249" s="28"/>
      <c r="Q249" s="28"/>
      <c r="R249" s="25"/>
      <c r="V249" s="3">
        <v>12</v>
      </c>
      <c r="W249" s="3">
        <v>31</v>
      </c>
      <c r="X249" s="3">
        <v>2</v>
      </c>
      <c r="Y249" s="42">
        <v>13.1</v>
      </c>
      <c r="Z249" s="8">
        <f t="shared" si="19"/>
        <v>25</v>
      </c>
      <c r="AA249" s="8">
        <f t="shared" si="20"/>
        <v>654.5</v>
      </c>
      <c r="AB249" s="8">
        <f t="shared" si="21"/>
        <v>163.625</v>
      </c>
      <c r="AC249" s="1">
        <v>18</v>
      </c>
      <c r="AD249" s="1">
        <v>25</v>
      </c>
    </row>
    <row r="250" spans="1:30" x14ac:dyDescent="0.25">
      <c r="A250" s="2" t="s">
        <v>6</v>
      </c>
      <c r="B250" s="3">
        <v>2008</v>
      </c>
      <c r="C250" s="3">
        <v>1</v>
      </c>
      <c r="D250" s="3">
        <v>11</v>
      </c>
      <c r="E250" s="3">
        <v>3</v>
      </c>
      <c r="F250" s="42">
        <v>13.4</v>
      </c>
      <c r="G250" s="8">
        <f t="shared" si="18"/>
        <v>18</v>
      </c>
      <c r="H250" s="8">
        <f t="shared" si="22"/>
        <v>252.99999999999997</v>
      </c>
      <c r="I250" s="8">
        <f t="shared" si="23"/>
        <v>63.249999999999993</v>
      </c>
      <c r="J250" s="1">
        <v>18</v>
      </c>
      <c r="K250" s="1">
        <v>25</v>
      </c>
      <c r="M250" s="45"/>
      <c r="N250" s="45"/>
      <c r="O250" s="45"/>
      <c r="P250" s="28"/>
      <c r="Q250" s="28"/>
      <c r="R250" s="25"/>
      <c r="V250" s="3">
        <v>12</v>
      </c>
      <c r="W250" s="3">
        <v>31</v>
      </c>
      <c r="X250" s="3">
        <v>3</v>
      </c>
      <c r="Y250" s="42">
        <v>13.2</v>
      </c>
      <c r="Z250" s="8">
        <f t="shared" si="19"/>
        <v>25</v>
      </c>
      <c r="AA250" s="8">
        <f t="shared" si="20"/>
        <v>649</v>
      </c>
      <c r="AB250" s="8">
        <f t="shared" si="21"/>
        <v>162.25</v>
      </c>
      <c r="AC250" s="1">
        <v>18</v>
      </c>
      <c r="AD250" s="1">
        <v>25</v>
      </c>
    </row>
    <row r="251" spans="1:30" x14ac:dyDescent="0.25">
      <c r="A251" s="2" t="s">
        <v>6</v>
      </c>
      <c r="B251" s="3">
        <v>2008</v>
      </c>
      <c r="C251" s="3">
        <v>1</v>
      </c>
      <c r="D251" s="3">
        <v>11</v>
      </c>
      <c r="E251" s="3">
        <v>4</v>
      </c>
      <c r="F251" s="42">
        <v>13.7</v>
      </c>
      <c r="G251" s="8">
        <f t="shared" si="18"/>
        <v>18</v>
      </c>
      <c r="H251" s="8">
        <f t="shared" si="22"/>
        <v>236.50000000000003</v>
      </c>
      <c r="I251" s="8">
        <f t="shared" si="23"/>
        <v>59.125000000000007</v>
      </c>
      <c r="J251" s="1">
        <v>18</v>
      </c>
      <c r="K251" s="1">
        <v>25</v>
      </c>
      <c r="M251" s="45"/>
      <c r="N251" s="45"/>
      <c r="O251" s="45"/>
      <c r="P251" s="28"/>
      <c r="Q251" s="28"/>
      <c r="R251" s="25"/>
      <c r="V251" s="3">
        <v>12</v>
      </c>
      <c r="W251" s="3">
        <v>31</v>
      </c>
      <c r="X251" s="3">
        <v>4</v>
      </c>
      <c r="Y251" s="42">
        <v>13.2</v>
      </c>
      <c r="Z251" s="8">
        <f t="shared" si="19"/>
        <v>25</v>
      </c>
      <c r="AA251" s="8">
        <f t="shared" si="20"/>
        <v>649</v>
      </c>
      <c r="AB251" s="8">
        <f t="shared" si="21"/>
        <v>162.25</v>
      </c>
      <c r="AC251" s="1">
        <v>18</v>
      </c>
      <c r="AD251" s="1">
        <v>25</v>
      </c>
    </row>
    <row r="252" spans="1:30" x14ac:dyDescent="0.25">
      <c r="A252" s="2" t="s">
        <v>6</v>
      </c>
      <c r="B252" s="3">
        <v>2008</v>
      </c>
      <c r="C252" s="3">
        <v>1</v>
      </c>
      <c r="D252" s="3">
        <v>11</v>
      </c>
      <c r="E252" s="3">
        <v>5</v>
      </c>
      <c r="F252" s="42">
        <v>14</v>
      </c>
      <c r="G252" s="8">
        <f t="shared" si="18"/>
        <v>18</v>
      </c>
      <c r="H252" s="8">
        <f t="shared" si="22"/>
        <v>220</v>
      </c>
      <c r="I252" s="8">
        <f t="shared" si="23"/>
        <v>55</v>
      </c>
      <c r="J252" s="1">
        <v>18</v>
      </c>
      <c r="K252" s="1">
        <v>25</v>
      </c>
      <c r="M252" s="45"/>
      <c r="N252" s="45"/>
      <c r="O252" s="45"/>
      <c r="P252" s="28"/>
      <c r="Q252" s="28"/>
      <c r="R252" s="25"/>
      <c r="V252" s="3">
        <v>12</v>
      </c>
      <c r="W252" s="3">
        <v>31</v>
      </c>
      <c r="X252" s="3">
        <v>5</v>
      </c>
      <c r="Y252" s="42">
        <v>13.4</v>
      </c>
      <c r="Z252" s="8">
        <f t="shared" si="19"/>
        <v>25</v>
      </c>
      <c r="AA252" s="8">
        <f t="shared" si="20"/>
        <v>638</v>
      </c>
      <c r="AB252" s="8">
        <f t="shared" si="21"/>
        <v>159.5</v>
      </c>
      <c r="AC252" s="1">
        <v>18</v>
      </c>
      <c r="AD252" s="1">
        <v>25</v>
      </c>
    </row>
    <row r="253" spans="1:30" x14ac:dyDescent="0.25">
      <c r="A253" s="2" t="s">
        <v>6</v>
      </c>
      <c r="B253" s="3">
        <v>2008</v>
      </c>
      <c r="C253" s="3">
        <v>1</v>
      </c>
      <c r="D253" s="3">
        <v>11</v>
      </c>
      <c r="E253" s="3">
        <v>6</v>
      </c>
      <c r="F253" s="42">
        <v>14</v>
      </c>
      <c r="G253" s="8">
        <f t="shared" si="18"/>
        <v>18</v>
      </c>
      <c r="H253" s="8">
        <f t="shared" si="22"/>
        <v>220</v>
      </c>
      <c r="I253" s="8">
        <f t="shared" si="23"/>
        <v>55</v>
      </c>
      <c r="J253" s="1">
        <v>18</v>
      </c>
      <c r="K253" s="1">
        <v>25</v>
      </c>
      <c r="M253" s="45"/>
      <c r="N253" s="45"/>
      <c r="O253" s="45"/>
      <c r="P253" s="28"/>
      <c r="Q253" s="28"/>
      <c r="R253" s="25"/>
      <c r="V253" s="3">
        <v>12</v>
      </c>
      <c r="W253" s="3">
        <v>31</v>
      </c>
      <c r="X253" s="3">
        <v>6</v>
      </c>
      <c r="Y253" s="42">
        <v>13.4</v>
      </c>
      <c r="Z253" s="8">
        <f t="shared" si="19"/>
        <v>25</v>
      </c>
      <c r="AA253" s="8">
        <f t="shared" si="20"/>
        <v>638</v>
      </c>
      <c r="AB253" s="8">
        <f t="shared" si="21"/>
        <v>159.5</v>
      </c>
      <c r="AC253" s="1">
        <v>18</v>
      </c>
      <c r="AD253" s="1">
        <v>25</v>
      </c>
    </row>
    <row r="254" spans="1:30" x14ac:dyDescent="0.25">
      <c r="A254" s="2" t="s">
        <v>6</v>
      </c>
      <c r="B254" s="3">
        <v>2008</v>
      </c>
      <c r="C254" s="3">
        <v>1</v>
      </c>
      <c r="D254" s="3">
        <v>11</v>
      </c>
      <c r="E254" s="3">
        <v>7</v>
      </c>
      <c r="F254" s="42">
        <v>14.1</v>
      </c>
      <c r="G254" s="8">
        <f t="shared" si="18"/>
        <v>18</v>
      </c>
      <c r="H254" s="8">
        <f t="shared" si="22"/>
        <v>214.50000000000003</v>
      </c>
      <c r="I254" s="8">
        <f t="shared" si="23"/>
        <v>53.625000000000007</v>
      </c>
      <c r="J254" s="1">
        <v>18</v>
      </c>
      <c r="K254" s="1">
        <v>25</v>
      </c>
      <c r="M254" s="45"/>
      <c r="N254" s="45"/>
      <c r="O254" s="45"/>
      <c r="P254" s="28"/>
      <c r="Q254" s="28"/>
      <c r="R254" s="25"/>
      <c r="V254" s="3">
        <v>12</v>
      </c>
      <c r="W254" s="3">
        <v>31</v>
      </c>
      <c r="X254" s="3">
        <v>7</v>
      </c>
      <c r="Y254" s="42">
        <v>13.5</v>
      </c>
      <c r="Z254" s="8">
        <f t="shared" si="19"/>
        <v>25</v>
      </c>
      <c r="AA254" s="8">
        <f t="shared" si="20"/>
        <v>632.5</v>
      </c>
      <c r="AB254" s="8">
        <f t="shared" si="21"/>
        <v>158.125</v>
      </c>
      <c r="AC254" s="1">
        <v>18</v>
      </c>
      <c r="AD254" s="1">
        <v>25</v>
      </c>
    </row>
    <row r="255" spans="1:30" x14ac:dyDescent="0.25">
      <c r="A255" s="2" t="s">
        <v>6</v>
      </c>
      <c r="B255" s="3">
        <v>2008</v>
      </c>
      <c r="C255" s="3">
        <v>1</v>
      </c>
      <c r="D255" s="3">
        <v>11</v>
      </c>
      <c r="E255" s="3">
        <v>8</v>
      </c>
      <c r="F255" s="42">
        <v>14</v>
      </c>
      <c r="G255" s="8">
        <f t="shared" si="18"/>
        <v>18</v>
      </c>
      <c r="H255" s="8">
        <f t="shared" si="22"/>
        <v>220</v>
      </c>
      <c r="I255" s="8">
        <f t="shared" si="23"/>
        <v>55</v>
      </c>
      <c r="J255" s="1">
        <v>18</v>
      </c>
      <c r="K255" s="1">
        <v>25</v>
      </c>
      <c r="M255" s="45"/>
      <c r="N255" s="45"/>
      <c r="O255" s="45"/>
      <c r="P255" s="28"/>
      <c r="Q255" s="28"/>
      <c r="R255" s="25"/>
      <c r="V255" s="3">
        <v>12</v>
      </c>
      <c r="W255" s="3">
        <v>31</v>
      </c>
      <c r="X255" s="3">
        <v>8</v>
      </c>
      <c r="Y255" s="42">
        <v>13.4</v>
      </c>
      <c r="Z255" s="8">
        <f t="shared" si="19"/>
        <v>25</v>
      </c>
      <c r="AA255" s="8">
        <f t="shared" si="20"/>
        <v>638</v>
      </c>
      <c r="AB255" s="8">
        <f t="shared" si="21"/>
        <v>159.5</v>
      </c>
      <c r="AC255" s="1">
        <v>18</v>
      </c>
      <c r="AD255" s="1">
        <v>25</v>
      </c>
    </row>
    <row r="256" spans="1:30" x14ac:dyDescent="0.25">
      <c r="A256" s="2" t="s">
        <v>6</v>
      </c>
      <c r="B256" s="3">
        <v>2008</v>
      </c>
      <c r="C256" s="3">
        <v>1</v>
      </c>
      <c r="D256" s="3">
        <v>11</v>
      </c>
      <c r="E256" s="3">
        <v>9</v>
      </c>
      <c r="F256" s="42">
        <v>14</v>
      </c>
      <c r="G256" s="8">
        <f t="shared" si="18"/>
        <v>18</v>
      </c>
      <c r="H256" s="8">
        <f t="shared" si="22"/>
        <v>220</v>
      </c>
      <c r="I256" s="8">
        <f t="shared" si="23"/>
        <v>55</v>
      </c>
      <c r="J256" s="1">
        <v>18</v>
      </c>
      <c r="K256" s="1">
        <v>25</v>
      </c>
      <c r="M256" s="45"/>
      <c r="N256" s="45"/>
      <c r="O256" s="45"/>
      <c r="P256" s="28"/>
      <c r="Q256" s="28"/>
      <c r="R256" s="25"/>
      <c r="V256" s="3">
        <v>12</v>
      </c>
      <c r="W256" s="3">
        <v>31</v>
      </c>
      <c r="X256" s="3">
        <v>9</v>
      </c>
      <c r="Y256" s="42">
        <v>13.7</v>
      </c>
      <c r="Z256" s="8">
        <f t="shared" si="19"/>
        <v>25</v>
      </c>
      <c r="AA256" s="8">
        <f t="shared" si="20"/>
        <v>621.5</v>
      </c>
      <c r="AB256" s="8">
        <f t="shared" si="21"/>
        <v>155.375</v>
      </c>
      <c r="AC256" s="1">
        <v>18</v>
      </c>
      <c r="AD256" s="1">
        <v>25</v>
      </c>
    </row>
    <row r="257" spans="1:30" x14ac:dyDescent="0.25">
      <c r="A257" s="2" t="s">
        <v>6</v>
      </c>
      <c r="B257" s="3">
        <v>2008</v>
      </c>
      <c r="C257" s="3">
        <v>1</v>
      </c>
      <c r="D257" s="3">
        <v>11</v>
      </c>
      <c r="E257" s="3">
        <v>10</v>
      </c>
      <c r="F257" s="42">
        <v>14.1</v>
      </c>
      <c r="G257" s="8">
        <f t="shared" si="18"/>
        <v>18</v>
      </c>
      <c r="H257" s="8">
        <f t="shared" si="22"/>
        <v>214.50000000000003</v>
      </c>
      <c r="I257" s="8">
        <f t="shared" si="23"/>
        <v>53.625000000000007</v>
      </c>
      <c r="J257" s="1">
        <v>18</v>
      </c>
      <c r="K257" s="1">
        <v>25</v>
      </c>
      <c r="M257" s="45"/>
      <c r="N257" s="45"/>
      <c r="O257" s="45"/>
      <c r="P257" s="28"/>
      <c r="Q257" s="28"/>
      <c r="R257" s="25"/>
      <c r="V257" s="3">
        <v>12</v>
      </c>
      <c r="W257" s="3">
        <v>31</v>
      </c>
      <c r="X257" s="3">
        <v>10</v>
      </c>
      <c r="Y257" s="42">
        <v>13.9</v>
      </c>
      <c r="Z257" s="8">
        <f t="shared" si="19"/>
        <v>25</v>
      </c>
      <c r="AA257" s="8">
        <f t="shared" si="20"/>
        <v>610.5</v>
      </c>
      <c r="AB257" s="8">
        <f t="shared" si="21"/>
        <v>152.625</v>
      </c>
      <c r="AC257" s="1">
        <v>18</v>
      </c>
      <c r="AD257" s="1">
        <v>25</v>
      </c>
    </row>
    <row r="258" spans="1:30" x14ac:dyDescent="0.25">
      <c r="A258" s="2" t="s">
        <v>6</v>
      </c>
      <c r="B258" s="3">
        <v>2008</v>
      </c>
      <c r="C258" s="3">
        <v>1</v>
      </c>
      <c r="D258" s="3">
        <v>11</v>
      </c>
      <c r="E258" s="3">
        <v>11</v>
      </c>
      <c r="F258" s="42">
        <v>14.2</v>
      </c>
      <c r="G258" s="8">
        <f t="shared" si="18"/>
        <v>18</v>
      </c>
      <c r="H258" s="8">
        <f t="shared" si="22"/>
        <v>209.00000000000003</v>
      </c>
      <c r="I258" s="8">
        <f t="shared" si="23"/>
        <v>52.250000000000007</v>
      </c>
      <c r="J258" s="1">
        <v>18</v>
      </c>
      <c r="K258" s="1">
        <v>25</v>
      </c>
      <c r="M258" s="45"/>
      <c r="N258" s="45"/>
      <c r="O258" s="45"/>
      <c r="P258" s="28"/>
      <c r="Q258" s="28"/>
      <c r="R258" s="25"/>
      <c r="V258" s="3">
        <v>12</v>
      </c>
      <c r="W258" s="3">
        <v>31</v>
      </c>
      <c r="X258" s="3">
        <v>11</v>
      </c>
      <c r="Y258" s="42">
        <v>14.1</v>
      </c>
      <c r="Z258" s="8">
        <f t="shared" si="19"/>
        <v>25</v>
      </c>
      <c r="AA258" s="8">
        <f t="shared" si="20"/>
        <v>599.5</v>
      </c>
      <c r="AB258" s="8">
        <f t="shared" si="21"/>
        <v>149.875</v>
      </c>
      <c r="AC258" s="1">
        <v>18</v>
      </c>
      <c r="AD258" s="1">
        <v>25</v>
      </c>
    </row>
    <row r="259" spans="1:30" x14ac:dyDescent="0.25">
      <c r="A259" s="2" t="s">
        <v>6</v>
      </c>
      <c r="B259" s="3">
        <v>2008</v>
      </c>
      <c r="C259" s="3">
        <v>1</v>
      </c>
      <c r="D259" s="3">
        <v>11</v>
      </c>
      <c r="E259" s="3">
        <v>12</v>
      </c>
      <c r="F259" s="42">
        <v>13.9</v>
      </c>
      <c r="G259" s="8">
        <f t="shared" si="18"/>
        <v>18</v>
      </c>
      <c r="H259" s="8">
        <f t="shared" si="22"/>
        <v>225.49999999999997</v>
      </c>
      <c r="I259" s="8">
        <f t="shared" si="23"/>
        <v>56.374999999999993</v>
      </c>
      <c r="J259" s="1">
        <v>18</v>
      </c>
      <c r="K259" s="1">
        <v>25</v>
      </c>
      <c r="M259" s="45"/>
      <c r="N259" s="45"/>
      <c r="O259" s="45"/>
      <c r="P259" s="28"/>
      <c r="Q259" s="28"/>
      <c r="R259" s="25"/>
      <c r="V259" s="3">
        <v>12</v>
      </c>
      <c r="W259" s="3">
        <v>31</v>
      </c>
      <c r="X259" s="3">
        <v>12</v>
      </c>
      <c r="Y259" s="42">
        <v>11.8</v>
      </c>
      <c r="Z259" s="8">
        <f t="shared" si="19"/>
        <v>25</v>
      </c>
      <c r="AA259" s="8">
        <f t="shared" si="20"/>
        <v>726</v>
      </c>
      <c r="AB259" s="8">
        <f t="shared" si="21"/>
        <v>181.5</v>
      </c>
      <c r="AC259" s="1">
        <v>18</v>
      </c>
      <c r="AD259" s="1">
        <v>25</v>
      </c>
    </row>
    <row r="260" spans="1:30" x14ac:dyDescent="0.25">
      <c r="A260" s="2" t="s">
        <v>6</v>
      </c>
      <c r="B260" s="3">
        <v>2008</v>
      </c>
      <c r="C260" s="3">
        <v>1</v>
      </c>
      <c r="D260" s="3">
        <v>11</v>
      </c>
      <c r="E260" s="3">
        <v>13</v>
      </c>
      <c r="F260" s="42">
        <v>14.6</v>
      </c>
      <c r="G260" s="8">
        <f t="shared" si="18"/>
        <v>18</v>
      </c>
      <c r="H260" s="8">
        <f t="shared" si="22"/>
        <v>187.00000000000003</v>
      </c>
      <c r="I260" s="8">
        <f t="shared" si="23"/>
        <v>46.750000000000007</v>
      </c>
      <c r="J260" s="1">
        <v>18</v>
      </c>
      <c r="K260" s="1">
        <v>25</v>
      </c>
      <c r="M260" s="45"/>
      <c r="N260" s="45"/>
      <c r="O260" s="45"/>
      <c r="P260" s="28"/>
      <c r="Q260" s="28"/>
      <c r="R260" s="25"/>
      <c r="V260" s="3">
        <v>12</v>
      </c>
      <c r="W260" s="3">
        <v>31</v>
      </c>
      <c r="X260" s="3">
        <v>13</v>
      </c>
      <c r="Y260" s="42">
        <v>12.2</v>
      </c>
      <c r="Z260" s="8">
        <f t="shared" si="19"/>
        <v>25</v>
      </c>
      <c r="AA260" s="8">
        <f t="shared" si="20"/>
        <v>704</v>
      </c>
      <c r="AB260" s="8">
        <f t="shared" si="21"/>
        <v>176</v>
      </c>
      <c r="AC260" s="1">
        <v>18</v>
      </c>
      <c r="AD260" s="1">
        <v>25</v>
      </c>
    </row>
    <row r="261" spans="1:30" x14ac:dyDescent="0.25">
      <c r="A261" s="2" t="s">
        <v>6</v>
      </c>
      <c r="B261" s="3">
        <v>2008</v>
      </c>
      <c r="C261" s="3">
        <v>1</v>
      </c>
      <c r="D261" s="3">
        <v>11</v>
      </c>
      <c r="E261" s="3">
        <v>14</v>
      </c>
      <c r="F261" s="42">
        <v>15.1</v>
      </c>
      <c r="G261" s="8">
        <f t="shared" si="18"/>
        <v>18</v>
      </c>
      <c r="H261" s="8">
        <f t="shared" si="22"/>
        <v>159.50000000000003</v>
      </c>
      <c r="I261" s="8">
        <f t="shared" si="23"/>
        <v>39.875000000000007</v>
      </c>
      <c r="J261" s="1">
        <v>18</v>
      </c>
      <c r="K261" s="1">
        <v>25</v>
      </c>
      <c r="M261" s="45"/>
      <c r="N261" s="45"/>
      <c r="O261" s="45"/>
      <c r="P261" s="28"/>
      <c r="Q261" s="28"/>
      <c r="R261" s="25"/>
      <c r="V261" s="3">
        <v>12</v>
      </c>
      <c r="W261" s="3">
        <v>31</v>
      </c>
      <c r="X261" s="3">
        <v>14</v>
      </c>
      <c r="Y261" s="42">
        <v>12.6</v>
      </c>
      <c r="Z261" s="8">
        <f t="shared" si="19"/>
        <v>25</v>
      </c>
      <c r="AA261" s="8">
        <f t="shared" si="20"/>
        <v>682</v>
      </c>
      <c r="AB261" s="8">
        <f t="shared" si="21"/>
        <v>170.5</v>
      </c>
      <c r="AC261" s="1">
        <v>18</v>
      </c>
      <c r="AD261" s="1">
        <v>25</v>
      </c>
    </row>
    <row r="262" spans="1:30" x14ac:dyDescent="0.25">
      <c r="A262" s="2" t="s">
        <v>6</v>
      </c>
      <c r="B262" s="3">
        <v>2008</v>
      </c>
      <c r="C262" s="3">
        <v>1</v>
      </c>
      <c r="D262" s="3">
        <v>11</v>
      </c>
      <c r="E262" s="3">
        <v>15</v>
      </c>
      <c r="F262" s="42">
        <v>14.9</v>
      </c>
      <c r="G262" s="8">
        <f t="shared" si="18"/>
        <v>18</v>
      </c>
      <c r="H262" s="8">
        <f t="shared" si="22"/>
        <v>170.49999999999997</v>
      </c>
      <c r="I262" s="8">
        <f t="shared" si="23"/>
        <v>42.624999999999993</v>
      </c>
      <c r="J262" s="1">
        <v>18</v>
      </c>
      <c r="K262" s="1">
        <v>25</v>
      </c>
      <c r="M262" s="45"/>
      <c r="N262" s="45"/>
      <c r="O262" s="45"/>
      <c r="P262" s="28"/>
      <c r="Q262" s="28"/>
      <c r="R262" s="25"/>
      <c r="V262" s="3">
        <v>12</v>
      </c>
      <c r="W262" s="3">
        <v>31</v>
      </c>
      <c r="X262" s="3">
        <v>15</v>
      </c>
      <c r="Y262" s="42">
        <v>12.6</v>
      </c>
      <c r="Z262" s="8">
        <f t="shared" si="19"/>
        <v>25</v>
      </c>
      <c r="AA262" s="8">
        <f t="shared" si="20"/>
        <v>682</v>
      </c>
      <c r="AB262" s="8">
        <f t="shared" si="21"/>
        <v>170.5</v>
      </c>
      <c r="AC262" s="1">
        <v>18</v>
      </c>
      <c r="AD262" s="1">
        <v>25</v>
      </c>
    </row>
    <row r="263" spans="1:30" x14ac:dyDescent="0.25">
      <c r="A263" s="2" t="s">
        <v>6</v>
      </c>
      <c r="B263" s="3">
        <v>2008</v>
      </c>
      <c r="C263" s="3">
        <v>1</v>
      </c>
      <c r="D263" s="3">
        <v>11</v>
      </c>
      <c r="E263" s="3">
        <v>16</v>
      </c>
      <c r="F263" s="42">
        <v>14.1</v>
      </c>
      <c r="G263" s="8">
        <f t="shared" ref="G263:G326" si="24">IF(A263="Inverno", $G$3, $G$2)</f>
        <v>18</v>
      </c>
      <c r="H263" s="8">
        <f t="shared" si="22"/>
        <v>214.50000000000003</v>
      </c>
      <c r="I263" s="8">
        <f t="shared" si="23"/>
        <v>53.625000000000007</v>
      </c>
      <c r="J263" s="1">
        <v>18</v>
      </c>
      <c r="K263" s="1">
        <v>25</v>
      </c>
      <c r="M263" s="45"/>
      <c r="N263" s="45"/>
      <c r="O263" s="45"/>
      <c r="P263" s="28"/>
      <c r="Q263" s="28"/>
      <c r="R263" s="25"/>
      <c r="V263" s="3">
        <v>12</v>
      </c>
      <c r="W263" s="3">
        <v>31</v>
      </c>
      <c r="X263" s="3">
        <v>16</v>
      </c>
      <c r="Y263" s="42">
        <v>12.9</v>
      </c>
      <c r="Z263" s="8">
        <f t="shared" ref="Z263:Z270" si="25">IF(T263="Inverno", $G$3, $G$2)</f>
        <v>25</v>
      </c>
      <c r="AA263" s="8">
        <f t="shared" ref="AA263:AA270" si="26">IF(Y263&gt;Z263,0,$D$3*(Z263-Y263)/$D$4)</f>
        <v>665.5</v>
      </c>
      <c r="AB263" s="8">
        <f t="shared" ref="AB263:AB270" si="27">AA263/$G$4</f>
        <v>166.375</v>
      </c>
      <c r="AC263" s="1">
        <v>18</v>
      </c>
      <c r="AD263" s="1">
        <v>25</v>
      </c>
    </row>
    <row r="264" spans="1:30" x14ac:dyDescent="0.25">
      <c r="A264" s="2" t="s">
        <v>6</v>
      </c>
      <c r="B264" s="3">
        <v>2008</v>
      </c>
      <c r="C264" s="3">
        <v>1</v>
      </c>
      <c r="D264" s="3">
        <v>11</v>
      </c>
      <c r="E264" s="3">
        <v>17</v>
      </c>
      <c r="F264" s="42">
        <v>13.2</v>
      </c>
      <c r="G264" s="8">
        <f t="shared" si="24"/>
        <v>18</v>
      </c>
      <c r="H264" s="8">
        <f t="shared" ref="H264:H327" si="28">IF(F264&gt;G264,0,$D$3*(G264-F264)/$D$4)</f>
        <v>264.00000000000006</v>
      </c>
      <c r="I264" s="8">
        <f t="shared" ref="I264:I327" si="29">H264/$G$4</f>
        <v>66.000000000000014</v>
      </c>
      <c r="J264" s="1">
        <v>18</v>
      </c>
      <c r="K264" s="1">
        <v>25</v>
      </c>
      <c r="M264" s="45"/>
      <c r="N264" s="45"/>
      <c r="O264" s="45"/>
      <c r="P264" s="28"/>
      <c r="Q264" s="28"/>
      <c r="R264" s="25"/>
      <c r="V264" s="3">
        <v>12</v>
      </c>
      <c r="W264" s="3">
        <v>31</v>
      </c>
      <c r="X264" s="3">
        <v>17</v>
      </c>
      <c r="Y264" s="42">
        <v>13.2</v>
      </c>
      <c r="Z264" s="8">
        <f t="shared" si="25"/>
        <v>25</v>
      </c>
      <c r="AA264" s="8">
        <f t="shared" si="26"/>
        <v>649</v>
      </c>
      <c r="AB264" s="8">
        <f t="shared" si="27"/>
        <v>162.25</v>
      </c>
      <c r="AC264" s="1">
        <v>18</v>
      </c>
      <c r="AD264" s="1">
        <v>25</v>
      </c>
    </row>
    <row r="265" spans="1:30" x14ac:dyDescent="0.25">
      <c r="A265" s="2" t="s">
        <v>6</v>
      </c>
      <c r="B265" s="3">
        <v>2008</v>
      </c>
      <c r="C265" s="3">
        <v>1</v>
      </c>
      <c r="D265" s="3">
        <v>11</v>
      </c>
      <c r="E265" s="3">
        <v>18</v>
      </c>
      <c r="F265" s="42">
        <v>12.6</v>
      </c>
      <c r="G265" s="8">
        <f t="shared" si="24"/>
        <v>18</v>
      </c>
      <c r="H265" s="8">
        <f t="shared" si="28"/>
        <v>297</v>
      </c>
      <c r="I265" s="8">
        <f t="shared" si="29"/>
        <v>74.25</v>
      </c>
      <c r="J265" s="1">
        <v>18</v>
      </c>
      <c r="K265" s="1">
        <v>25</v>
      </c>
      <c r="M265" s="45"/>
      <c r="N265" s="45"/>
      <c r="O265" s="45"/>
      <c r="P265" s="28"/>
      <c r="Q265" s="28"/>
      <c r="R265" s="25"/>
      <c r="V265" s="3">
        <v>12</v>
      </c>
      <c r="W265" s="3">
        <v>31</v>
      </c>
      <c r="X265" s="3">
        <v>18</v>
      </c>
      <c r="Y265" s="42">
        <v>13.4</v>
      </c>
      <c r="Z265" s="8">
        <f t="shared" si="25"/>
        <v>25</v>
      </c>
      <c r="AA265" s="8">
        <f t="shared" si="26"/>
        <v>638</v>
      </c>
      <c r="AB265" s="8">
        <f t="shared" si="27"/>
        <v>159.5</v>
      </c>
      <c r="AC265" s="1">
        <v>18</v>
      </c>
      <c r="AD265" s="1">
        <v>25</v>
      </c>
    </row>
    <row r="266" spans="1:30" x14ac:dyDescent="0.25">
      <c r="A266" s="2" t="s">
        <v>6</v>
      </c>
      <c r="B266" s="3">
        <v>2008</v>
      </c>
      <c r="C266" s="3">
        <v>1</v>
      </c>
      <c r="D266" s="3">
        <v>11</v>
      </c>
      <c r="E266" s="3">
        <v>19</v>
      </c>
      <c r="F266" s="42">
        <v>12.3</v>
      </c>
      <c r="G266" s="8">
        <f t="shared" si="24"/>
        <v>18</v>
      </c>
      <c r="H266" s="8">
        <f t="shared" si="28"/>
        <v>313.49999999999994</v>
      </c>
      <c r="I266" s="8">
        <f t="shared" si="29"/>
        <v>78.374999999999986</v>
      </c>
      <c r="J266" s="1">
        <v>18</v>
      </c>
      <c r="K266" s="1">
        <v>25</v>
      </c>
      <c r="M266" s="45"/>
      <c r="N266" s="45"/>
      <c r="O266" s="45"/>
      <c r="P266" s="28"/>
      <c r="Q266" s="28"/>
      <c r="R266" s="25"/>
      <c r="V266" s="3">
        <v>12</v>
      </c>
      <c r="W266" s="3">
        <v>31</v>
      </c>
      <c r="X266" s="3">
        <v>19</v>
      </c>
      <c r="Y266" s="42">
        <v>13.4</v>
      </c>
      <c r="Z266" s="8">
        <f t="shared" si="25"/>
        <v>25</v>
      </c>
      <c r="AA266" s="8">
        <f t="shared" si="26"/>
        <v>638</v>
      </c>
      <c r="AB266" s="8">
        <f t="shared" si="27"/>
        <v>159.5</v>
      </c>
      <c r="AC266" s="1">
        <v>18</v>
      </c>
      <c r="AD266" s="1">
        <v>25</v>
      </c>
    </row>
    <row r="267" spans="1:30" x14ac:dyDescent="0.25">
      <c r="A267" s="2" t="s">
        <v>6</v>
      </c>
      <c r="B267" s="3">
        <v>2008</v>
      </c>
      <c r="C267" s="3">
        <v>1</v>
      </c>
      <c r="D267" s="3">
        <v>11</v>
      </c>
      <c r="E267" s="3">
        <v>20</v>
      </c>
      <c r="F267" s="42">
        <v>12.3</v>
      </c>
      <c r="G267" s="8">
        <f t="shared" si="24"/>
        <v>18</v>
      </c>
      <c r="H267" s="8">
        <f t="shared" si="28"/>
        <v>313.49999999999994</v>
      </c>
      <c r="I267" s="8">
        <f t="shared" si="29"/>
        <v>78.374999999999986</v>
      </c>
      <c r="J267" s="1">
        <v>18</v>
      </c>
      <c r="K267" s="1">
        <v>25</v>
      </c>
      <c r="M267" s="45"/>
      <c r="N267" s="45"/>
      <c r="O267" s="45"/>
      <c r="P267" s="28"/>
      <c r="Q267" s="28"/>
      <c r="R267" s="25"/>
      <c r="V267" s="3">
        <v>12</v>
      </c>
      <c r="W267" s="3">
        <v>31</v>
      </c>
      <c r="X267" s="3">
        <v>20</v>
      </c>
      <c r="Y267" s="42">
        <v>13.2</v>
      </c>
      <c r="Z267" s="8">
        <f t="shared" si="25"/>
        <v>25</v>
      </c>
      <c r="AA267" s="8">
        <f t="shared" si="26"/>
        <v>649</v>
      </c>
      <c r="AB267" s="8">
        <f t="shared" si="27"/>
        <v>162.25</v>
      </c>
      <c r="AC267" s="1">
        <v>18</v>
      </c>
      <c r="AD267" s="1">
        <v>25</v>
      </c>
    </row>
    <row r="268" spans="1:30" x14ac:dyDescent="0.25">
      <c r="A268" s="2" t="s">
        <v>6</v>
      </c>
      <c r="B268" s="3">
        <v>2008</v>
      </c>
      <c r="C268" s="3">
        <v>1</v>
      </c>
      <c r="D268" s="3">
        <v>11</v>
      </c>
      <c r="E268" s="3">
        <v>21</v>
      </c>
      <c r="F268" s="42">
        <v>12.3</v>
      </c>
      <c r="G268" s="8">
        <f t="shared" si="24"/>
        <v>18</v>
      </c>
      <c r="H268" s="8">
        <f t="shared" si="28"/>
        <v>313.49999999999994</v>
      </c>
      <c r="I268" s="8">
        <f t="shared" si="29"/>
        <v>78.374999999999986</v>
      </c>
      <c r="J268" s="1">
        <v>18</v>
      </c>
      <c r="K268" s="1">
        <v>25</v>
      </c>
      <c r="M268" s="45"/>
      <c r="N268" s="45"/>
      <c r="O268" s="45"/>
      <c r="P268" s="28"/>
      <c r="Q268" s="28"/>
      <c r="R268" s="25"/>
      <c r="V268" s="3">
        <v>12</v>
      </c>
      <c r="W268" s="3">
        <v>31</v>
      </c>
      <c r="X268" s="3">
        <v>21</v>
      </c>
      <c r="Y268" s="42">
        <v>13.1</v>
      </c>
      <c r="Z268" s="8">
        <f t="shared" si="25"/>
        <v>25</v>
      </c>
      <c r="AA268" s="8">
        <f t="shared" si="26"/>
        <v>654.5</v>
      </c>
      <c r="AB268" s="8">
        <f t="shared" si="27"/>
        <v>163.625</v>
      </c>
      <c r="AC268" s="1">
        <v>18</v>
      </c>
      <c r="AD268" s="1">
        <v>25</v>
      </c>
    </row>
    <row r="269" spans="1:30" x14ac:dyDescent="0.25">
      <c r="A269" s="2" t="s">
        <v>6</v>
      </c>
      <c r="B269" s="3">
        <v>2008</v>
      </c>
      <c r="C269" s="3">
        <v>1</v>
      </c>
      <c r="D269" s="3">
        <v>11</v>
      </c>
      <c r="E269" s="3">
        <v>22</v>
      </c>
      <c r="F269" s="42">
        <v>12.4</v>
      </c>
      <c r="G269" s="8">
        <f t="shared" si="24"/>
        <v>18</v>
      </c>
      <c r="H269" s="8">
        <f t="shared" si="28"/>
        <v>308</v>
      </c>
      <c r="I269" s="8">
        <f t="shared" si="29"/>
        <v>77</v>
      </c>
      <c r="J269" s="1">
        <v>18</v>
      </c>
      <c r="K269" s="1">
        <v>25</v>
      </c>
      <c r="M269" s="45"/>
      <c r="N269" s="45"/>
      <c r="O269" s="45"/>
      <c r="P269" s="28"/>
      <c r="Q269" s="28"/>
      <c r="R269" s="25"/>
      <c r="V269" s="3">
        <v>12</v>
      </c>
      <c r="W269" s="3">
        <v>31</v>
      </c>
      <c r="X269" s="3">
        <v>22</v>
      </c>
      <c r="Y269" s="42">
        <v>13.2</v>
      </c>
      <c r="Z269" s="8">
        <f t="shared" si="25"/>
        <v>25</v>
      </c>
      <c r="AA269" s="8">
        <f t="shared" si="26"/>
        <v>649</v>
      </c>
      <c r="AB269" s="8">
        <f t="shared" si="27"/>
        <v>162.25</v>
      </c>
      <c r="AC269" s="1">
        <v>18</v>
      </c>
      <c r="AD269" s="1">
        <v>25</v>
      </c>
    </row>
    <row r="270" spans="1:30" x14ac:dyDescent="0.25">
      <c r="A270" s="2" t="s">
        <v>6</v>
      </c>
      <c r="B270" s="3">
        <v>2008</v>
      </c>
      <c r="C270" s="3">
        <v>1</v>
      </c>
      <c r="D270" s="3">
        <v>11</v>
      </c>
      <c r="E270" s="3">
        <v>23</v>
      </c>
      <c r="F270" s="42">
        <v>12.3</v>
      </c>
      <c r="G270" s="8">
        <f t="shared" si="24"/>
        <v>18</v>
      </c>
      <c r="H270" s="8">
        <f t="shared" si="28"/>
        <v>313.49999999999994</v>
      </c>
      <c r="I270" s="8">
        <f t="shared" si="29"/>
        <v>78.374999999999986</v>
      </c>
      <c r="J270" s="1">
        <v>18</v>
      </c>
      <c r="K270" s="1">
        <v>25</v>
      </c>
      <c r="M270" s="45"/>
      <c r="N270" s="45"/>
      <c r="O270" s="45"/>
      <c r="P270" s="28"/>
      <c r="Q270" s="28"/>
      <c r="R270" s="25"/>
      <c r="V270" s="3">
        <v>12</v>
      </c>
      <c r="W270" s="3">
        <v>31</v>
      </c>
      <c r="X270" s="3">
        <v>23</v>
      </c>
      <c r="Y270" s="42">
        <v>13.1</v>
      </c>
      <c r="Z270" s="8">
        <f t="shared" si="25"/>
        <v>25</v>
      </c>
      <c r="AA270" s="8">
        <f t="shared" si="26"/>
        <v>654.5</v>
      </c>
      <c r="AB270" s="8">
        <f t="shared" si="27"/>
        <v>163.625</v>
      </c>
      <c r="AC270" s="1">
        <v>18</v>
      </c>
      <c r="AD270" s="1">
        <v>25</v>
      </c>
    </row>
    <row r="271" spans="1:30" x14ac:dyDescent="0.25">
      <c r="A271" s="2" t="s">
        <v>6</v>
      </c>
      <c r="B271" s="3">
        <v>2008</v>
      </c>
      <c r="C271" s="3">
        <v>1</v>
      </c>
      <c r="D271" s="3">
        <v>12</v>
      </c>
      <c r="E271" s="3">
        <v>0</v>
      </c>
      <c r="F271" s="42">
        <v>12</v>
      </c>
      <c r="G271" s="8">
        <f t="shared" si="24"/>
        <v>18</v>
      </c>
      <c r="H271" s="8">
        <f t="shared" si="28"/>
        <v>330</v>
      </c>
      <c r="I271" s="8">
        <f t="shared" si="29"/>
        <v>82.5</v>
      </c>
      <c r="J271" s="1">
        <v>18</v>
      </c>
      <c r="K271" s="1">
        <v>25</v>
      </c>
      <c r="M271" s="45"/>
      <c r="N271" s="45"/>
      <c r="O271" s="45"/>
      <c r="P271" s="28"/>
      <c r="Q271" s="28"/>
      <c r="R271" s="25"/>
      <c r="Y271" s="42">
        <v>13</v>
      </c>
      <c r="Z271" s="8">
        <f t="shared" ref="Z271:Z334" si="30">IF(Q271="Inverno", $G$3, $G$2)</f>
        <v>25</v>
      </c>
      <c r="AA271" s="8">
        <f>IF(Y271&gt;Z271,0,$D$3*(Z271-Y271)/$D$4)</f>
        <v>660</v>
      </c>
      <c r="AB271" s="8">
        <f>AA271/$G$4</f>
        <v>165</v>
      </c>
      <c r="AC271" s="1">
        <v>18</v>
      </c>
      <c r="AD271" s="1">
        <v>25</v>
      </c>
    </row>
    <row r="272" spans="1:30" x14ac:dyDescent="0.25">
      <c r="A272" s="2" t="s">
        <v>6</v>
      </c>
      <c r="B272" s="3">
        <v>2008</v>
      </c>
      <c r="C272" s="3">
        <v>1</v>
      </c>
      <c r="D272" s="3">
        <v>12</v>
      </c>
      <c r="E272" s="3">
        <v>1</v>
      </c>
      <c r="F272" s="42">
        <v>11.3</v>
      </c>
      <c r="G272" s="8">
        <f t="shared" si="24"/>
        <v>18</v>
      </c>
      <c r="H272" s="8">
        <f t="shared" si="28"/>
        <v>368.49999999999994</v>
      </c>
      <c r="I272" s="8">
        <f t="shared" si="29"/>
        <v>92.124999999999986</v>
      </c>
      <c r="J272" s="1">
        <v>18</v>
      </c>
      <c r="K272" s="1">
        <v>25</v>
      </c>
      <c r="M272" s="45"/>
      <c r="N272" s="45"/>
      <c r="O272" s="45"/>
      <c r="P272" s="28"/>
      <c r="Q272" s="28"/>
      <c r="R272" s="25"/>
      <c r="Y272" s="42">
        <v>13.1</v>
      </c>
      <c r="Z272" s="8">
        <f t="shared" si="30"/>
        <v>25</v>
      </c>
      <c r="AA272" s="8">
        <f t="shared" ref="AA272:AA277" si="31">IF(Y272&gt;Z272,0,$D$3*(Z272-Y272)/$D$4)</f>
        <v>654.5</v>
      </c>
      <c r="AB272" s="8">
        <f t="shared" ref="AB272:AB335" si="32">AA272/$G$4</f>
        <v>163.625</v>
      </c>
      <c r="AC272" s="1">
        <v>18</v>
      </c>
      <c r="AD272" s="1">
        <v>25</v>
      </c>
    </row>
    <row r="273" spans="1:30" x14ac:dyDescent="0.25">
      <c r="A273" s="2" t="s">
        <v>6</v>
      </c>
      <c r="B273" s="3">
        <v>2008</v>
      </c>
      <c r="C273" s="3">
        <v>1</v>
      </c>
      <c r="D273" s="3">
        <v>12</v>
      </c>
      <c r="E273" s="3">
        <v>2</v>
      </c>
      <c r="F273" s="42">
        <v>10.9</v>
      </c>
      <c r="G273" s="8">
        <f t="shared" si="24"/>
        <v>18</v>
      </c>
      <c r="H273" s="8">
        <f t="shared" si="28"/>
        <v>390.5</v>
      </c>
      <c r="I273" s="8">
        <f t="shared" si="29"/>
        <v>97.625</v>
      </c>
      <c r="J273" s="1">
        <v>18</v>
      </c>
      <c r="K273" s="1">
        <v>25</v>
      </c>
      <c r="M273" s="45"/>
      <c r="N273" s="45"/>
      <c r="O273" s="45"/>
      <c r="P273" s="28"/>
      <c r="Q273" s="28"/>
      <c r="R273" s="25"/>
      <c r="Y273" s="42">
        <v>13.1</v>
      </c>
      <c r="Z273" s="8">
        <f t="shared" si="30"/>
        <v>25</v>
      </c>
      <c r="AA273" s="8">
        <f t="shared" si="31"/>
        <v>654.5</v>
      </c>
      <c r="AB273" s="8">
        <f t="shared" si="32"/>
        <v>163.625</v>
      </c>
      <c r="AC273" s="1">
        <v>18</v>
      </c>
      <c r="AD273" s="1">
        <v>25</v>
      </c>
    </row>
    <row r="274" spans="1:30" x14ac:dyDescent="0.25">
      <c r="A274" s="2" t="s">
        <v>6</v>
      </c>
      <c r="B274" s="3">
        <v>2008</v>
      </c>
      <c r="C274" s="3">
        <v>1</v>
      </c>
      <c r="D274" s="3">
        <v>12</v>
      </c>
      <c r="E274" s="3">
        <v>3</v>
      </c>
      <c r="F274" s="42">
        <v>10.6</v>
      </c>
      <c r="G274" s="8">
        <f t="shared" si="24"/>
        <v>18</v>
      </c>
      <c r="H274" s="8">
        <f t="shared" si="28"/>
        <v>407</v>
      </c>
      <c r="I274" s="8">
        <f t="shared" si="29"/>
        <v>101.75</v>
      </c>
      <c r="J274" s="1">
        <v>18</v>
      </c>
      <c r="K274" s="1">
        <v>25</v>
      </c>
      <c r="M274" s="45"/>
      <c r="N274" s="45"/>
      <c r="O274" s="45"/>
      <c r="P274" s="28"/>
      <c r="Q274" s="28"/>
      <c r="R274" s="25"/>
      <c r="Y274" s="42">
        <v>13.2</v>
      </c>
      <c r="Z274" s="8">
        <f t="shared" si="30"/>
        <v>25</v>
      </c>
      <c r="AA274" s="8">
        <f t="shared" si="31"/>
        <v>649</v>
      </c>
      <c r="AB274" s="8">
        <f t="shared" si="32"/>
        <v>162.25</v>
      </c>
      <c r="AC274" s="1">
        <v>18</v>
      </c>
      <c r="AD274" s="1">
        <v>25</v>
      </c>
    </row>
    <row r="275" spans="1:30" x14ac:dyDescent="0.25">
      <c r="A275" s="2" t="s">
        <v>6</v>
      </c>
      <c r="B275" s="3">
        <v>2008</v>
      </c>
      <c r="C275" s="3">
        <v>1</v>
      </c>
      <c r="D275" s="3">
        <v>12</v>
      </c>
      <c r="E275" s="3">
        <v>4</v>
      </c>
      <c r="F275" s="42">
        <v>10.4</v>
      </c>
      <c r="G275" s="8">
        <f t="shared" si="24"/>
        <v>18</v>
      </c>
      <c r="H275" s="8">
        <f t="shared" si="28"/>
        <v>418</v>
      </c>
      <c r="I275" s="8">
        <f t="shared" si="29"/>
        <v>104.5</v>
      </c>
      <c r="J275" s="1">
        <v>18</v>
      </c>
      <c r="K275" s="1">
        <v>25</v>
      </c>
      <c r="M275" s="45"/>
      <c r="N275" s="45"/>
      <c r="O275" s="45"/>
      <c r="P275" s="28"/>
      <c r="Q275" s="28"/>
      <c r="R275" s="25"/>
      <c r="Y275" s="42">
        <v>13.2</v>
      </c>
      <c r="Z275" s="8">
        <f t="shared" si="30"/>
        <v>25</v>
      </c>
      <c r="AA275" s="8">
        <f t="shared" si="31"/>
        <v>649</v>
      </c>
      <c r="AB275" s="8">
        <f t="shared" si="32"/>
        <v>162.25</v>
      </c>
      <c r="AC275" s="1">
        <v>18</v>
      </c>
      <c r="AD275" s="1">
        <v>25</v>
      </c>
    </row>
    <row r="276" spans="1:30" x14ac:dyDescent="0.25">
      <c r="A276" s="2" t="s">
        <v>6</v>
      </c>
      <c r="B276" s="3">
        <v>2008</v>
      </c>
      <c r="C276" s="3">
        <v>1</v>
      </c>
      <c r="D276" s="3">
        <v>12</v>
      </c>
      <c r="E276" s="3">
        <v>5</v>
      </c>
      <c r="F276" s="42">
        <v>10.199999999999999</v>
      </c>
      <c r="G276" s="8">
        <f t="shared" si="24"/>
        <v>18</v>
      </c>
      <c r="H276" s="8">
        <f t="shared" si="28"/>
        <v>429.00000000000006</v>
      </c>
      <c r="I276" s="8">
        <f t="shared" si="29"/>
        <v>107.25000000000001</v>
      </c>
      <c r="J276" s="1">
        <v>18</v>
      </c>
      <c r="K276" s="1">
        <v>25</v>
      </c>
      <c r="M276" s="45"/>
      <c r="N276" s="45"/>
      <c r="O276" s="45"/>
      <c r="P276" s="28"/>
      <c r="Q276" s="28"/>
      <c r="R276" s="25"/>
      <c r="Y276" s="42">
        <v>13.4</v>
      </c>
      <c r="Z276" s="8">
        <f t="shared" si="30"/>
        <v>25</v>
      </c>
      <c r="AA276" s="8">
        <f t="shared" si="31"/>
        <v>638</v>
      </c>
      <c r="AB276" s="8">
        <f t="shared" si="32"/>
        <v>159.5</v>
      </c>
      <c r="AC276" s="1">
        <v>18</v>
      </c>
      <c r="AD276" s="1">
        <v>25</v>
      </c>
    </row>
    <row r="277" spans="1:30" x14ac:dyDescent="0.25">
      <c r="A277" s="2" t="s">
        <v>6</v>
      </c>
      <c r="B277" s="3">
        <v>2008</v>
      </c>
      <c r="C277" s="3">
        <v>1</v>
      </c>
      <c r="D277" s="3">
        <v>12</v>
      </c>
      <c r="E277" s="3">
        <v>6</v>
      </c>
      <c r="F277" s="42">
        <v>10</v>
      </c>
      <c r="G277" s="8">
        <f t="shared" si="24"/>
        <v>18</v>
      </c>
      <c r="H277" s="8">
        <f t="shared" si="28"/>
        <v>440</v>
      </c>
      <c r="I277" s="8">
        <f t="shared" si="29"/>
        <v>110</v>
      </c>
      <c r="J277" s="1">
        <v>18</v>
      </c>
      <c r="K277" s="1">
        <v>25</v>
      </c>
      <c r="M277" s="45"/>
      <c r="N277" s="45"/>
      <c r="O277" s="45"/>
      <c r="P277" s="28"/>
      <c r="Q277" s="28"/>
      <c r="R277" s="25"/>
      <c r="Y277" s="42">
        <v>13.4</v>
      </c>
      <c r="Z277" s="8">
        <f t="shared" si="30"/>
        <v>25</v>
      </c>
      <c r="AA277" s="8">
        <f t="shared" si="31"/>
        <v>638</v>
      </c>
      <c r="AB277" s="8">
        <f t="shared" si="32"/>
        <v>159.5</v>
      </c>
      <c r="AC277" s="1">
        <v>18</v>
      </c>
      <c r="AD277" s="1">
        <v>25</v>
      </c>
    </row>
    <row r="278" spans="1:30" x14ac:dyDescent="0.25">
      <c r="A278" s="2" t="s">
        <v>6</v>
      </c>
      <c r="B278" s="3">
        <v>2008</v>
      </c>
      <c r="C278" s="3">
        <v>1</v>
      </c>
      <c r="D278" s="3">
        <v>12</v>
      </c>
      <c r="E278" s="3">
        <v>7</v>
      </c>
      <c r="F278" s="42">
        <v>9.8000000000000007</v>
      </c>
      <c r="G278" s="8">
        <f t="shared" si="24"/>
        <v>18</v>
      </c>
      <c r="H278" s="8">
        <f t="shared" si="28"/>
        <v>450.99999999999994</v>
      </c>
      <c r="I278" s="8">
        <f t="shared" si="29"/>
        <v>112.74999999999999</v>
      </c>
      <c r="J278" s="1">
        <v>18</v>
      </c>
      <c r="K278" s="1">
        <v>25</v>
      </c>
      <c r="M278" s="45"/>
      <c r="N278" s="45"/>
      <c r="O278" s="45"/>
      <c r="P278" s="28"/>
      <c r="Q278" s="28"/>
      <c r="R278" s="25"/>
      <c r="Y278" s="42">
        <v>13.5</v>
      </c>
      <c r="Z278" s="8">
        <f t="shared" si="30"/>
        <v>25</v>
      </c>
      <c r="AA278" s="8">
        <f>IF(Y278&gt;Z278,0,$D$3*(Z278-Y278)/$D$4)</f>
        <v>632.5</v>
      </c>
      <c r="AB278" s="8">
        <f t="shared" si="32"/>
        <v>158.125</v>
      </c>
      <c r="AC278" s="1">
        <v>18</v>
      </c>
      <c r="AD278" s="1">
        <v>25</v>
      </c>
    </row>
    <row r="279" spans="1:30" x14ac:dyDescent="0.25">
      <c r="A279" s="2" t="s">
        <v>6</v>
      </c>
      <c r="B279" s="3">
        <v>2008</v>
      </c>
      <c r="C279" s="3">
        <v>1</v>
      </c>
      <c r="D279" s="3">
        <v>12</v>
      </c>
      <c r="E279" s="3">
        <v>8</v>
      </c>
      <c r="F279" s="42">
        <v>9.6</v>
      </c>
      <c r="G279" s="8">
        <f t="shared" si="24"/>
        <v>18</v>
      </c>
      <c r="H279" s="8">
        <f t="shared" si="28"/>
        <v>462</v>
      </c>
      <c r="I279" s="8">
        <f t="shared" si="29"/>
        <v>115.5</v>
      </c>
      <c r="J279" s="1">
        <v>18</v>
      </c>
      <c r="K279" s="1">
        <v>25</v>
      </c>
      <c r="M279" s="45"/>
      <c r="N279" s="45"/>
      <c r="O279" s="45"/>
      <c r="P279" s="28"/>
      <c r="Q279" s="28"/>
      <c r="R279" s="25"/>
      <c r="Y279" s="42">
        <v>13.4</v>
      </c>
      <c r="Z279" s="8">
        <f t="shared" si="30"/>
        <v>25</v>
      </c>
      <c r="AA279" s="8">
        <f t="shared" ref="AA279:AA342" si="33">IF(Y279&gt;Z279,0,$D$3*(Z279-Y279)/$D$4)</f>
        <v>638</v>
      </c>
      <c r="AB279" s="8">
        <f t="shared" si="32"/>
        <v>159.5</v>
      </c>
      <c r="AC279" s="1">
        <v>18</v>
      </c>
      <c r="AD279" s="1">
        <v>25</v>
      </c>
    </row>
    <row r="280" spans="1:30" x14ac:dyDescent="0.25">
      <c r="A280" s="2" t="s">
        <v>6</v>
      </c>
      <c r="B280" s="3">
        <v>2008</v>
      </c>
      <c r="C280" s="3">
        <v>1</v>
      </c>
      <c r="D280" s="3">
        <v>12</v>
      </c>
      <c r="E280" s="3">
        <v>9</v>
      </c>
      <c r="F280" s="42">
        <v>9.4</v>
      </c>
      <c r="G280" s="8">
        <f t="shared" si="24"/>
        <v>18</v>
      </c>
      <c r="H280" s="8">
        <f t="shared" si="28"/>
        <v>473</v>
      </c>
      <c r="I280" s="8">
        <f t="shared" si="29"/>
        <v>118.25</v>
      </c>
      <c r="J280" s="1">
        <v>18</v>
      </c>
      <c r="K280" s="1">
        <v>25</v>
      </c>
      <c r="M280" s="45"/>
      <c r="N280" s="45"/>
      <c r="O280" s="45"/>
      <c r="P280" s="28"/>
      <c r="Q280" s="28"/>
      <c r="R280" s="25"/>
      <c r="Y280" s="42">
        <v>13.7</v>
      </c>
      <c r="Z280" s="8">
        <f t="shared" si="30"/>
        <v>25</v>
      </c>
      <c r="AA280" s="8">
        <f t="shared" si="33"/>
        <v>621.5</v>
      </c>
      <c r="AB280" s="8">
        <f t="shared" si="32"/>
        <v>155.375</v>
      </c>
      <c r="AC280" s="1">
        <v>18</v>
      </c>
      <c r="AD280" s="1">
        <v>25</v>
      </c>
    </row>
    <row r="281" spans="1:30" x14ac:dyDescent="0.25">
      <c r="A281" s="2" t="s">
        <v>6</v>
      </c>
      <c r="B281" s="3">
        <v>2008</v>
      </c>
      <c r="C281" s="3">
        <v>1</v>
      </c>
      <c r="D281" s="3">
        <v>12</v>
      </c>
      <c r="E281" s="3">
        <v>10</v>
      </c>
      <c r="F281" s="42">
        <v>10</v>
      </c>
      <c r="G281" s="8">
        <f t="shared" si="24"/>
        <v>18</v>
      </c>
      <c r="H281" s="8">
        <f t="shared" si="28"/>
        <v>440</v>
      </c>
      <c r="I281" s="8">
        <f t="shared" si="29"/>
        <v>110</v>
      </c>
      <c r="J281" s="1">
        <v>18</v>
      </c>
      <c r="K281" s="1">
        <v>25</v>
      </c>
      <c r="M281" s="45"/>
      <c r="N281" s="45"/>
      <c r="O281" s="45"/>
      <c r="P281" s="28"/>
      <c r="Q281" s="28"/>
      <c r="R281" s="25"/>
      <c r="Y281" s="42">
        <v>13.9</v>
      </c>
      <c r="Z281" s="8">
        <f t="shared" si="30"/>
        <v>25</v>
      </c>
      <c r="AA281" s="8">
        <f t="shared" si="33"/>
        <v>610.5</v>
      </c>
      <c r="AB281" s="8">
        <f t="shared" si="32"/>
        <v>152.625</v>
      </c>
      <c r="AC281" s="1">
        <v>18</v>
      </c>
      <c r="AD281" s="1">
        <v>25</v>
      </c>
    </row>
    <row r="282" spans="1:30" x14ac:dyDescent="0.25">
      <c r="A282" s="2" t="s">
        <v>6</v>
      </c>
      <c r="B282" s="3">
        <v>2008</v>
      </c>
      <c r="C282" s="3">
        <v>1</v>
      </c>
      <c r="D282" s="3">
        <v>12</v>
      </c>
      <c r="E282" s="3">
        <v>11</v>
      </c>
      <c r="F282" s="42">
        <v>11.8</v>
      </c>
      <c r="G282" s="8">
        <f t="shared" si="24"/>
        <v>18</v>
      </c>
      <c r="H282" s="8">
        <f t="shared" si="28"/>
        <v>340.99999999999994</v>
      </c>
      <c r="I282" s="8">
        <f t="shared" si="29"/>
        <v>85.249999999999986</v>
      </c>
      <c r="J282" s="1">
        <v>18</v>
      </c>
      <c r="K282" s="1">
        <v>25</v>
      </c>
      <c r="M282" s="45"/>
      <c r="N282" s="45"/>
      <c r="O282" s="45"/>
      <c r="P282" s="28"/>
      <c r="Q282" s="28"/>
      <c r="R282" s="25"/>
      <c r="Y282" s="42">
        <v>14.1</v>
      </c>
      <c r="Z282" s="8">
        <f t="shared" si="30"/>
        <v>25</v>
      </c>
      <c r="AA282" s="8">
        <f t="shared" si="33"/>
        <v>599.5</v>
      </c>
      <c r="AB282" s="8">
        <f t="shared" si="32"/>
        <v>149.875</v>
      </c>
      <c r="AC282" s="1">
        <v>18</v>
      </c>
      <c r="AD282" s="1">
        <v>25</v>
      </c>
    </row>
    <row r="283" spans="1:30" x14ac:dyDescent="0.25">
      <c r="A283" s="2" t="s">
        <v>6</v>
      </c>
      <c r="B283" s="3">
        <v>2008</v>
      </c>
      <c r="C283" s="3">
        <v>1</v>
      </c>
      <c r="D283" s="3">
        <v>12</v>
      </c>
      <c r="E283" s="3">
        <v>12</v>
      </c>
      <c r="F283" s="42">
        <v>12</v>
      </c>
      <c r="G283" s="8">
        <f t="shared" si="24"/>
        <v>18</v>
      </c>
      <c r="H283" s="8">
        <f t="shared" si="28"/>
        <v>330</v>
      </c>
      <c r="I283" s="8">
        <f t="shared" si="29"/>
        <v>82.5</v>
      </c>
      <c r="J283" s="1">
        <v>18</v>
      </c>
      <c r="K283" s="1">
        <v>25</v>
      </c>
      <c r="M283" s="45"/>
      <c r="N283" s="45"/>
      <c r="O283" s="45"/>
      <c r="P283" s="28"/>
      <c r="Q283" s="28"/>
      <c r="R283" s="25"/>
      <c r="Y283" s="42">
        <v>12.7</v>
      </c>
      <c r="Z283" s="8">
        <f t="shared" si="30"/>
        <v>25</v>
      </c>
      <c r="AA283" s="8">
        <f t="shared" si="33"/>
        <v>676.5</v>
      </c>
      <c r="AB283" s="8">
        <f t="shared" si="32"/>
        <v>169.125</v>
      </c>
      <c r="AC283" s="1">
        <v>18</v>
      </c>
      <c r="AD283" s="1">
        <v>25</v>
      </c>
    </row>
    <row r="284" spans="1:30" x14ac:dyDescent="0.25">
      <c r="A284" s="2" t="s">
        <v>6</v>
      </c>
      <c r="B284" s="3">
        <v>2008</v>
      </c>
      <c r="C284" s="3">
        <v>1</v>
      </c>
      <c r="D284" s="3">
        <v>12</v>
      </c>
      <c r="E284" s="3">
        <v>13</v>
      </c>
      <c r="F284" s="42">
        <v>12.7</v>
      </c>
      <c r="G284" s="8">
        <f t="shared" si="24"/>
        <v>18</v>
      </c>
      <c r="H284" s="8">
        <f t="shared" si="28"/>
        <v>291.50000000000006</v>
      </c>
      <c r="I284" s="8">
        <f t="shared" si="29"/>
        <v>72.875000000000014</v>
      </c>
      <c r="J284" s="1">
        <v>18</v>
      </c>
      <c r="K284" s="1">
        <v>25</v>
      </c>
      <c r="M284" s="45"/>
      <c r="N284" s="45"/>
      <c r="O284" s="45"/>
      <c r="P284" s="28"/>
      <c r="Q284" s="28"/>
      <c r="R284" s="25"/>
      <c r="Y284" s="42">
        <v>12.9</v>
      </c>
      <c r="Z284" s="8">
        <f t="shared" si="30"/>
        <v>25</v>
      </c>
      <c r="AA284" s="8">
        <f t="shared" si="33"/>
        <v>665.5</v>
      </c>
      <c r="AB284" s="8">
        <f t="shared" si="32"/>
        <v>166.375</v>
      </c>
      <c r="AC284" s="1">
        <v>18</v>
      </c>
      <c r="AD284" s="1">
        <v>25</v>
      </c>
    </row>
    <row r="285" spans="1:30" x14ac:dyDescent="0.25">
      <c r="A285" s="2" t="s">
        <v>6</v>
      </c>
      <c r="B285" s="3">
        <v>2008</v>
      </c>
      <c r="C285" s="3">
        <v>1</v>
      </c>
      <c r="D285" s="3">
        <v>12</v>
      </c>
      <c r="E285" s="3">
        <v>14</v>
      </c>
      <c r="F285" s="42">
        <v>13</v>
      </c>
      <c r="G285" s="8">
        <f t="shared" si="24"/>
        <v>18</v>
      </c>
      <c r="H285" s="8">
        <f t="shared" si="28"/>
        <v>275</v>
      </c>
      <c r="I285" s="8">
        <f t="shared" si="29"/>
        <v>68.75</v>
      </c>
      <c r="J285" s="1">
        <v>18</v>
      </c>
      <c r="K285" s="1">
        <v>25</v>
      </c>
      <c r="M285" s="45"/>
      <c r="N285" s="45"/>
      <c r="O285" s="45"/>
      <c r="P285" s="28"/>
      <c r="Q285" s="28"/>
      <c r="R285" s="25"/>
      <c r="Y285" s="42">
        <v>13.2</v>
      </c>
      <c r="Z285" s="8">
        <f t="shared" si="30"/>
        <v>25</v>
      </c>
      <c r="AA285" s="8">
        <f t="shared" si="33"/>
        <v>649</v>
      </c>
      <c r="AB285" s="8">
        <f t="shared" si="32"/>
        <v>162.25</v>
      </c>
      <c r="AC285" s="1">
        <v>18</v>
      </c>
      <c r="AD285" s="1">
        <v>25</v>
      </c>
    </row>
    <row r="286" spans="1:30" x14ac:dyDescent="0.25">
      <c r="A286" s="2" t="s">
        <v>6</v>
      </c>
      <c r="B286" s="3">
        <v>2008</v>
      </c>
      <c r="C286" s="3">
        <v>1</v>
      </c>
      <c r="D286" s="3">
        <v>12</v>
      </c>
      <c r="E286" s="3">
        <v>15</v>
      </c>
      <c r="F286" s="42">
        <v>12.9</v>
      </c>
      <c r="G286" s="8">
        <f t="shared" si="24"/>
        <v>18</v>
      </c>
      <c r="H286" s="8">
        <f t="shared" si="28"/>
        <v>280.5</v>
      </c>
      <c r="I286" s="8">
        <f t="shared" si="29"/>
        <v>70.125</v>
      </c>
      <c r="J286" s="1">
        <v>18</v>
      </c>
      <c r="K286" s="1">
        <v>25</v>
      </c>
      <c r="M286" s="45"/>
      <c r="N286" s="45"/>
      <c r="O286" s="45"/>
      <c r="P286" s="28"/>
      <c r="Q286" s="28"/>
      <c r="R286" s="25"/>
      <c r="Y286" s="42">
        <v>13.6</v>
      </c>
      <c r="Z286" s="8">
        <f t="shared" si="30"/>
        <v>25</v>
      </c>
      <c r="AA286" s="8">
        <f t="shared" si="33"/>
        <v>627</v>
      </c>
      <c r="AB286" s="8">
        <f t="shared" si="32"/>
        <v>156.75</v>
      </c>
      <c r="AC286" s="1">
        <v>18</v>
      </c>
      <c r="AD286" s="1">
        <v>25</v>
      </c>
    </row>
    <row r="287" spans="1:30" x14ac:dyDescent="0.25">
      <c r="A287" s="2" t="s">
        <v>6</v>
      </c>
      <c r="B287" s="3">
        <v>2008</v>
      </c>
      <c r="C287" s="3">
        <v>1</v>
      </c>
      <c r="D287" s="3">
        <v>12</v>
      </c>
      <c r="E287" s="3">
        <v>16</v>
      </c>
      <c r="F287" s="42">
        <v>12.5</v>
      </c>
      <c r="G287" s="8">
        <f t="shared" si="24"/>
        <v>18</v>
      </c>
      <c r="H287" s="8">
        <f t="shared" si="28"/>
        <v>302.5</v>
      </c>
      <c r="I287" s="8">
        <f t="shared" si="29"/>
        <v>75.625</v>
      </c>
      <c r="J287" s="1">
        <v>18</v>
      </c>
      <c r="K287" s="1">
        <v>25</v>
      </c>
      <c r="M287" s="45"/>
      <c r="N287" s="45"/>
      <c r="O287" s="45"/>
      <c r="P287" s="28"/>
      <c r="Q287" s="28"/>
      <c r="R287" s="25"/>
      <c r="Y287" s="42">
        <v>13.9</v>
      </c>
      <c r="Z287" s="8">
        <f t="shared" si="30"/>
        <v>25</v>
      </c>
      <c r="AA287" s="8">
        <f t="shared" si="33"/>
        <v>610.5</v>
      </c>
      <c r="AB287" s="8">
        <f t="shared" si="32"/>
        <v>152.625</v>
      </c>
      <c r="AC287" s="1">
        <v>18</v>
      </c>
      <c r="AD287" s="1">
        <v>25</v>
      </c>
    </row>
    <row r="288" spans="1:30" x14ac:dyDescent="0.25">
      <c r="A288" s="2" t="s">
        <v>6</v>
      </c>
      <c r="B288" s="3">
        <v>2008</v>
      </c>
      <c r="C288" s="3">
        <v>1</v>
      </c>
      <c r="D288" s="3">
        <v>12</v>
      </c>
      <c r="E288" s="3">
        <v>17</v>
      </c>
      <c r="F288" s="42">
        <v>11.8</v>
      </c>
      <c r="G288" s="8">
        <f t="shared" si="24"/>
        <v>18</v>
      </c>
      <c r="H288" s="8">
        <f t="shared" si="28"/>
        <v>340.99999999999994</v>
      </c>
      <c r="I288" s="8">
        <f t="shared" si="29"/>
        <v>85.249999999999986</v>
      </c>
      <c r="J288" s="1">
        <v>18</v>
      </c>
      <c r="K288" s="1">
        <v>25</v>
      </c>
      <c r="M288" s="45"/>
      <c r="N288" s="45"/>
      <c r="O288" s="45"/>
      <c r="P288" s="28"/>
      <c r="Q288" s="28"/>
      <c r="R288" s="25"/>
      <c r="Y288" s="42">
        <v>13.9</v>
      </c>
      <c r="Z288" s="8">
        <f t="shared" si="30"/>
        <v>25</v>
      </c>
      <c r="AA288" s="8">
        <f t="shared" si="33"/>
        <v>610.5</v>
      </c>
      <c r="AB288" s="8">
        <f t="shared" si="32"/>
        <v>152.625</v>
      </c>
      <c r="AC288" s="1">
        <v>18</v>
      </c>
      <c r="AD288" s="1">
        <v>25</v>
      </c>
    </row>
    <row r="289" spans="1:30" x14ac:dyDescent="0.25">
      <c r="A289" s="2" t="s">
        <v>6</v>
      </c>
      <c r="B289" s="3">
        <v>2008</v>
      </c>
      <c r="C289" s="3">
        <v>1</v>
      </c>
      <c r="D289" s="3">
        <v>12</v>
      </c>
      <c r="E289" s="3">
        <v>18</v>
      </c>
      <c r="F289" s="42">
        <v>11.4</v>
      </c>
      <c r="G289" s="8">
        <f t="shared" si="24"/>
        <v>18</v>
      </c>
      <c r="H289" s="8">
        <f t="shared" si="28"/>
        <v>363</v>
      </c>
      <c r="I289" s="8">
        <f t="shared" si="29"/>
        <v>90.75</v>
      </c>
      <c r="J289" s="1">
        <v>18</v>
      </c>
      <c r="K289" s="1">
        <v>25</v>
      </c>
      <c r="M289" s="45"/>
      <c r="N289" s="45"/>
      <c r="O289" s="45"/>
      <c r="P289" s="28"/>
      <c r="Q289" s="28"/>
      <c r="R289" s="25"/>
      <c r="Y289" s="42">
        <v>13.9</v>
      </c>
      <c r="Z289" s="8">
        <f t="shared" si="30"/>
        <v>25</v>
      </c>
      <c r="AA289" s="8">
        <f t="shared" si="33"/>
        <v>610.5</v>
      </c>
      <c r="AB289" s="8">
        <f t="shared" si="32"/>
        <v>152.625</v>
      </c>
      <c r="AC289" s="1">
        <v>18</v>
      </c>
      <c r="AD289" s="1">
        <v>25</v>
      </c>
    </row>
    <row r="290" spans="1:30" x14ac:dyDescent="0.25">
      <c r="A290" s="2" t="s">
        <v>6</v>
      </c>
      <c r="B290" s="3">
        <v>2008</v>
      </c>
      <c r="C290" s="3">
        <v>1</v>
      </c>
      <c r="D290" s="3">
        <v>12</v>
      </c>
      <c r="E290" s="3">
        <v>19</v>
      </c>
      <c r="F290" s="42">
        <v>11.2</v>
      </c>
      <c r="G290" s="8">
        <f t="shared" si="24"/>
        <v>18</v>
      </c>
      <c r="H290" s="8">
        <f t="shared" si="28"/>
        <v>374.00000000000006</v>
      </c>
      <c r="I290" s="8">
        <f t="shared" si="29"/>
        <v>93.500000000000014</v>
      </c>
      <c r="J290" s="1">
        <v>18</v>
      </c>
      <c r="K290" s="1">
        <v>25</v>
      </c>
      <c r="M290" s="45"/>
      <c r="N290" s="45"/>
      <c r="O290" s="45"/>
      <c r="P290" s="28"/>
      <c r="Q290" s="28"/>
      <c r="R290" s="25"/>
      <c r="Y290" s="42">
        <v>14</v>
      </c>
      <c r="Z290" s="8">
        <f t="shared" si="30"/>
        <v>25</v>
      </c>
      <c r="AA290" s="8">
        <f t="shared" si="33"/>
        <v>605</v>
      </c>
      <c r="AB290" s="8">
        <f t="shared" si="32"/>
        <v>151.25</v>
      </c>
      <c r="AC290" s="1">
        <v>18</v>
      </c>
      <c r="AD290" s="1">
        <v>25</v>
      </c>
    </row>
    <row r="291" spans="1:30" x14ac:dyDescent="0.25">
      <c r="A291" s="2" t="s">
        <v>6</v>
      </c>
      <c r="B291" s="3">
        <v>2008</v>
      </c>
      <c r="C291" s="3">
        <v>1</v>
      </c>
      <c r="D291" s="3">
        <v>12</v>
      </c>
      <c r="E291" s="3">
        <v>20</v>
      </c>
      <c r="F291" s="42">
        <v>11.1</v>
      </c>
      <c r="G291" s="8">
        <f t="shared" si="24"/>
        <v>18</v>
      </c>
      <c r="H291" s="8">
        <f t="shared" si="28"/>
        <v>379.5</v>
      </c>
      <c r="I291" s="8">
        <f t="shared" si="29"/>
        <v>94.875</v>
      </c>
      <c r="J291" s="1">
        <v>18</v>
      </c>
      <c r="K291" s="1">
        <v>25</v>
      </c>
      <c r="M291" s="45"/>
      <c r="N291" s="45"/>
      <c r="O291" s="45"/>
      <c r="P291" s="28"/>
      <c r="Q291" s="28"/>
      <c r="R291" s="25"/>
      <c r="Y291" s="42">
        <v>14.2</v>
      </c>
      <c r="Z291" s="8">
        <f t="shared" si="30"/>
        <v>25</v>
      </c>
      <c r="AA291" s="8">
        <f t="shared" si="33"/>
        <v>594</v>
      </c>
      <c r="AB291" s="8">
        <f t="shared" si="32"/>
        <v>148.5</v>
      </c>
      <c r="AC291" s="1">
        <v>18</v>
      </c>
      <c r="AD291" s="1">
        <v>25</v>
      </c>
    </row>
    <row r="292" spans="1:30" x14ac:dyDescent="0.25">
      <c r="A292" s="2" t="s">
        <v>6</v>
      </c>
      <c r="B292" s="3">
        <v>2008</v>
      </c>
      <c r="C292" s="3">
        <v>1</v>
      </c>
      <c r="D292" s="3">
        <v>12</v>
      </c>
      <c r="E292" s="3">
        <v>21</v>
      </c>
      <c r="F292" s="42">
        <v>11.1</v>
      </c>
      <c r="G292" s="8">
        <f t="shared" si="24"/>
        <v>18</v>
      </c>
      <c r="H292" s="8">
        <f t="shared" si="28"/>
        <v>379.5</v>
      </c>
      <c r="I292" s="8">
        <f t="shared" si="29"/>
        <v>94.875</v>
      </c>
      <c r="J292" s="1">
        <v>18</v>
      </c>
      <c r="K292" s="1">
        <v>25</v>
      </c>
      <c r="M292" s="45"/>
      <c r="N292" s="45"/>
      <c r="O292" s="45"/>
      <c r="P292" s="28"/>
      <c r="Q292" s="28"/>
      <c r="R292" s="25"/>
      <c r="Y292" s="42">
        <v>14.3</v>
      </c>
      <c r="Z292" s="8">
        <f t="shared" si="30"/>
        <v>25</v>
      </c>
      <c r="AA292" s="8">
        <f t="shared" si="33"/>
        <v>588.5</v>
      </c>
      <c r="AB292" s="8">
        <f t="shared" si="32"/>
        <v>147.125</v>
      </c>
      <c r="AC292" s="1">
        <v>18</v>
      </c>
      <c r="AD292" s="1">
        <v>25</v>
      </c>
    </row>
    <row r="293" spans="1:30" x14ac:dyDescent="0.25">
      <c r="A293" s="2" t="s">
        <v>6</v>
      </c>
      <c r="B293" s="3">
        <v>2008</v>
      </c>
      <c r="C293" s="3">
        <v>1</v>
      </c>
      <c r="D293" s="3">
        <v>12</v>
      </c>
      <c r="E293" s="3">
        <v>22</v>
      </c>
      <c r="F293" s="42">
        <v>11.2</v>
      </c>
      <c r="G293" s="8">
        <f t="shared" si="24"/>
        <v>18</v>
      </c>
      <c r="H293" s="8">
        <f t="shared" si="28"/>
        <v>374.00000000000006</v>
      </c>
      <c r="I293" s="8">
        <f t="shared" si="29"/>
        <v>93.500000000000014</v>
      </c>
      <c r="J293" s="1">
        <v>18</v>
      </c>
      <c r="K293" s="1">
        <v>25</v>
      </c>
      <c r="M293" s="45"/>
      <c r="N293" s="45"/>
      <c r="O293" s="45"/>
      <c r="P293" s="28"/>
      <c r="Q293" s="28"/>
      <c r="R293" s="25"/>
      <c r="Y293" s="42">
        <v>14.4</v>
      </c>
      <c r="Z293" s="8">
        <f t="shared" si="30"/>
        <v>25</v>
      </c>
      <c r="AA293" s="8">
        <f t="shared" si="33"/>
        <v>583</v>
      </c>
      <c r="AB293" s="8">
        <f t="shared" si="32"/>
        <v>145.75</v>
      </c>
      <c r="AC293" s="1">
        <v>18</v>
      </c>
      <c r="AD293" s="1">
        <v>25</v>
      </c>
    </row>
    <row r="294" spans="1:30" x14ac:dyDescent="0.25">
      <c r="A294" s="2" t="s">
        <v>6</v>
      </c>
      <c r="B294" s="3">
        <v>2008</v>
      </c>
      <c r="C294" s="3">
        <v>1</v>
      </c>
      <c r="D294" s="3">
        <v>12</v>
      </c>
      <c r="E294" s="3">
        <v>23</v>
      </c>
      <c r="F294" s="42">
        <v>11.3</v>
      </c>
      <c r="G294" s="8">
        <f t="shared" si="24"/>
        <v>18</v>
      </c>
      <c r="H294" s="8">
        <f t="shared" si="28"/>
        <v>368.49999999999994</v>
      </c>
      <c r="I294" s="8">
        <f t="shared" si="29"/>
        <v>92.124999999999986</v>
      </c>
      <c r="J294" s="1">
        <v>18</v>
      </c>
      <c r="K294" s="1">
        <v>25</v>
      </c>
      <c r="M294" s="45"/>
      <c r="N294" s="45"/>
      <c r="O294" s="45"/>
      <c r="P294" s="28"/>
      <c r="Q294" s="28"/>
      <c r="R294" s="25"/>
      <c r="Y294" s="42">
        <v>14.5</v>
      </c>
      <c r="Z294" s="8">
        <f t="shared" si="30"/>
        <v>25</v>
      </c>
      <c r="AA294" s="8">
        <f t="shared" si="33"/>
        <v>577.5</v>
      </c>
      <c r="AB294" s="8">
        <f t="shared" si="32"/>
        <v>144.375</v>
      </c>
      <c r="AC294" s="1">
        <v>18</v>
      </c>
      <c r="AD294" s="1">
        <v>25</v>
      </c>
    </row>
    <row r="295" spans="1:30" x14ac:dyDescent="0.25">
      <c r="A295" s="2" t="s">
        <v>6</v>
      </c>
      <c r="B295" s="3">
        <v>2008</v>
      </c>
      <c r="C295" s="3">
        <v>1</v>
      </c>
      <c r="D295" s="3">
        <v>13</v>
      </c>
      <c r="E295" s="3">
        <v>0</v>
      </c>
      <c r="F295" s="42">
        <v>11.4</v>
      </c>
      <c r="G295" s="8">
        <f t="shared" si="24"/>
        <v>18</v>
      </c>
      <c r="H295" s="8">
        <f t="shared" si="28"/>
        <v>363</v>
      </c>
      <c r="I295" s="8">
        <f t="shared" si="29"/>
        <v>90.75</v>
      </c>
      <c r="J295" s="1">
        <v>18</v>
      </c>
      <c r="K295" s="1">
        <v>25</v>
      </c>
      <c r="M295" s="45"/>
      <c r="N295" s="45"/>
      <c r="O295" s="45"/>
      <c r="P295" s="28"/>
      <c r="Q295" s="28"/>
      <c r="R295" s="25"/>
      <c r="Y295" s="42">
        <v>14.4</v>
      </c>
      <c r="Z295" s="8">
        <f t="shared" si="30"/>
        <v>25</v>
      </c>
      <c r="AA295" s="8">
        <f t="shared" si="33"/>
        <v>583</v>
      </c>
      <c r="AB295" s="8">
        <f t="shared" si="32"/>
        <v>145.75</v>
      </c>
      <c r="AC295" s="1">
        <v>18</v>
      </c>
      <c r="AD295" s="1">
        <v>25</v>
      </c>
    </row>
    <row r="296" spans="1:30" x14ac:dyDescent="0.25">
      <c r="A296" s="2" t="s">
        <v>6</v>
      </c>
      <c r="B296" s="3">
        <v>2008</v>
      </c>
      <c r="C296" s="3">
        <v>1</v>
      </c>
      <c r="D296" s="3">
        <v>13</v>
      </c>
      <c r="E296" s="3">
        <v>1</v>
      </c>
      <c r="F296" s="42">
        <v>11.5</v>
      </c>
      <c r="G296" s="8">
        <f t="shared" si="24"/>
        <v>18</v>
      </c>
      <c r="H296" s="8">
        <f t="shared" si="28"/>
        <v>357.5</v>
      </c>
      <c r="I296" s="8">
        <f t="shared" si="29"/>
        <v>89.375</v>
      </c>
      <c r="J296" s="1">
        <v>18</v>
      </c>
      <c r="K296" s="1">
        <v>25</v>
      </c>
      <c r="M296" s="45"/>
      <c r="N296" s="45"/>
      <c r="O296" s="45"/>
      <c r="P296" s="28"/>
      <c r="Q296" s="28"/>
      <c r="R296" s="25"/>
      <c r="Y296" s="42">
        <v>14.1</v>
      </c>
      <c r="Z296" s="8">
        <f t="shared" si="30"/>
        <v>25</v>
      </c>
      <c r="AA296" s="8">
        <f t="shared" si="33"/>
        <v>599.5</v>
      </c>
      <c r="AB296" s="8">
        <f t="shared" si="32"/>
        <v>149.875</v>
      </c>
      <c r="AC296" s="1">
        <v>18</v>
      </c>
      <c r="AD296" s="1">
        <v>25</v>
      </c>
    </row>
    <row r="297" spans="1:30" x14ac:dyDescent="0.25">
      <c r="A297" s="2" t="s">
        <v>6</v>
      </c>
      <c r="B297" s="3">
        <v>2008</v>
      </c>
      <c r="C297" s="3">
        <v>1</v>
      </c>
      <c r="D297" s="3">
        <v>13</v>
      </c>
      <c r="E297" s="3">
        <v>2</v>
      </c>
      <c r="F297" s="42">
        <v>11.7</v>
      </c>
      <c r="G297" s="8">
        <f t="shared" si="24"/>
        <v>18</v>
      </c>
      <c r="H297" s="8">
        <f t="shared" si="28"/>
        <v>346.50000000000006</v>
      </c>
      <c r="I297" s="8">
        <f t="shared" si="29"/>
        <v>86.625000000000014</v>
      </c>
      <c r="J297" s="1">
        <v>18</v>
      </c>
      <c r="K297" s="1">
        <v>25</v>
      </c>
      <c r="M297" s="45"/>
      <c r="N297" s="45"/>
      <c r="O297" s="45"/>
      <c r="P297" s="28"/>
      <c r="Q297" s="28"/>
      <c r="R297" s="25"/>
      <c r="Y297" s="42">
        <v>13.9</v>
      </c>
      <c r="Z297" s="8">
        <f t="shared" si="30"/>
        <v>25</v>
      </c>
      <c r="AA297" s="8">
        <f t="shared" si="33"/>
        <v>610.5</v>
      </c>
      <c r="AB297" s="8">
        <f t="shared" si="32"/>
        <v>152.625</v>
      </c>
      <c r="AC297" s="1">
        <v>18</v>
      </c>
      <c r="AD297" s="1">
        <v>25</v>
      </c>
    </row>
    <row r="298" spans="1:30" x14ac:dyDescent="0.25">
      <c r="A298" s="2" t="s">
        <v>6</v>
      </c>
      <c r="B298" s="3">
        <v>2008</v>
      </c>
      <c r="C298" s="3">
        <v>1</v>
      </c>
      <c r="D298" s="3">
        <v>13</v>
      </c>
      <c r="E298" s="3">
        <v>3</v>
      </c>
      <c r="F298" s="42">
        <v>11.7</v>
      </c>
      <c r="G298" s="8">
        <f t="shared" si="24"/>
        <v>18</v>
      </c>
      <c r="H298" s="8">
        <f t="shared" si="28"/>
        <v>346.50000000000006</v>
      </c>
      <c r="I298" s="8">
        <f t="shared" si="29"/>
        <v>86.625000000000014</v>
      </c>
      <c r="J298" s="1">
        <v>18</v>
      </c>
      <c r="K298" s="1">
        <v>25</v>
      </c>
      <c r="M298" s="45"/>
      <c r="N298" s="45"/>
      <c r="O298" s="45"/>
      <c r="P298" s="28"/>
      <c r="Q298" s="28"/>
      <c r="R298" s="25"/>
      <c r="Y298" s="42">
        <v>14.2</v>
      </c>
      <c r="Z298" s="8">
        <f t="shared" si="30"/>
        <v>25</v>
      </c>
      <c r="AA298" s="8">
        <f t="shared" si="33"/>
        <v>594</v>
      </c>
      <c r="AB298" s="8">
        <f t="shared" si="32"/>
        <v>148.5</v>
      </c>
      <c r="AC298" s="1">
        <v>18</v>
      </c>
      <c r="AD298" s="1">
        <v>25</v>
      </c>
    </row>
    <row r="299" spans="1:30" x14ac:dyDescent="0.25">
      <c r="A299" s="2" t="s">
        <v>6</v>
      </c>
      <c r="B299" s="3">
        <v>2008</v>
      </c>
      <c r="C299" s="3">
        <v>1</v>
      </c>
      <c r="D299" s="3">
        <v>13</v>
      </c>
      <c r="E299" s="3">
        <v>4</v>
      </c>
      <c r="F299" s="42">
        <v>11.8</v>
      </c>
      <c r="G299" s="8">
        <f t="shared" si="24"/>
        <v>18</v>
      </c>
      <c r="H299" s="8">
        <f t="shared" si="28"/>
        <v>340.99999999999994</v>
      </c>
      <c r="I299" s="8">
        <f t="shared" si="29"/>
        <v>85.249999999999986</v>
      </c>
      <c r="J299" s="1">
        <v>18</v>
      </c>
      <c r="K299" s="1">
        <v>25</v>
      </c>
      <c r="M299" s="45"/>
      <c r="N299" s="45"/>
      <c r="O299" s="45"/>
      <c r="P299" s="28"/>
      <c r="Q299" s="28"/>
      <c r="R299" s="25"/>
      <c r="Y299" s="42">
        <v>14.3</v>
      </c>
      <c r="Z299" s="8">
        <f t="shared" si="30"/>
        <v>25</v>
      </c>
      <c r="AA299" s="8">
        <f t="shared" si="33"/>
        <v>588.5</v>
      </c>
      <c r="AB299" s="8">
        <f t="shared" si="32"/>
        <v>147.125</v>
      </c>
      <c r="AC299" s="1">
        <v>18</v>
      </c>
      <c r="AD299" s="1">
        <v>25</v>
      </c>
    </row>
    <row r="300" spans="1:30" x14ac:dyDescent="0.25">
      <c r="A300" s="2" t="s">
        <v>6</v>
      </c>
      <c r="B300" s="3">
        <v>2008</v>
      </c>
      <c r="C300" s="3">
        <v>1</v>
      </c>
      <c r="D300" s="3">
        <v>13</v>
      </c>
      <c r="E300" s="3">
        <v>5</v>
      </c>
      <c r="F300" s="42">
        <v>12</v>
      </c>
      <c r="G300" s="8">
        <f t="shared" si="24"/>
        <v>18</v>
      </c>
      <c r="H300" s="8">
        <f t="shared" si="28"/>
        <v>330</v>
      </c>
      <c r="I300" s="8">
        <f t="shared" si="29"/>
        <v>82.5</v>
      </c>
      <c r="J300" s="1">
        <v>18</v>
      </c>
      <c r="K300" s="1">
        <v>25</v>
      </c>
      <c r="M300" s="45"/>
      <c r="N300" s="45"/>
      <c r="O300" s="45"/>
      <c r="P300" s="28"/>
      <c r="Q300" s="28"/>
      <c r="R300" s="25"/>
      <c r="Y300" s="42">
        <v>14.4</v>
      </c>
      <c r="Z300" s="8">
        <f t="shared" si="30"/>
        <v>25</v>
      </c>
      <c r="AA300" s="8">
        <f t="shared" si="33"/>
        <v>583</v>
      </c>
      <c r="AB300" s="8">
        <f t="shared" si="32"/>
        <v>145.75</v>
      </c>
      <c r="AC300" s="1">
        <v>18</v>
      </c>
      <c r="AD300" s="1">
        <v>25</v>
      </c>
    </row>
    <row r="301" spans="1:30" x14ac:dyDescent="0.25">
      <c r="A301" s="2" t="s">
        <v>6</v>
      </c>
      <c r="B301" s="3">
        <v>2008</v>
      </c>
      <c r="C301" s="3">
        <v>1</v>
      </c>
      <c r="D301" s="3">
        <v>13</v>
      </c>
      <c r="E301" s="3">
        <v>6</v>
      </c>
      <c r="F301" s="42">
        <v>12.2</v>
      </c>
      <c r="G301" s="8">
        <f t="shared" si="24"/>
        <v>18</v>
      </c>
      <c r="H301" s="8">
        <f t="shared" si="28"/>
        <v>319.00000000000006</v>
      </c>
      <c r="I301" s="8">
        <f t="shared" si="29"/>
        <v>79.750000000000014</v>
      </c>
      <c r="J301" s="1">
        <v>18</v>
      </c>
      <c r="K301" s="1">
        <v>25</v>
      </c>
      <c r="M301" s="45"/>
      <c r="N301" s="45"/>
      <c r="O301" s="45"/>
      <c r="P301" s="28"/>
      <c r="Q301" s="28"/>
      <c r="R301" s="25"/>
      <c r="Y301" s="42">
        <v>13.9</v>
      </c>
      <c r="Z301" s="8">
        <f t="shared" si="30"/>
        <v>25</v>
      </c>
      <c r="AA301" s="8">
        <f t="shared" si="33"/>
        <v>610.5</v>
      </c>
      <c r="AB301" s="8">
        <f t="shared" si="32"/>
        <v>152.625</v>
      </c>
      <c r="AC301" s="1">
        <v>18</v>
      </c>
      <c r="AD301" s="1">
        <v>25</v>
      </c>
    </row>
    <row r="302" spans="1:30" x14ac:dyDescent="0.25">
      <c r="A302" s="2" t="s">
        <v>6</v>
      </c>
      <c r="B302" s="3">
        <v>2008</v>
      </c>
      <c r="C302" s="3">
        <v>1</v>
      </c>
      <c r="D302" s="3">
        <v>13</v>
      </c>
      <c r="E302" s="3">
        <v>7</v>
      </c>
      <c r="F302" s="42">
        <v>12.2</v>
      </c>
      <c r="G302" s="8">
        <f t="shared" si="24"/>
        <v>18</v>
      </c>
      <c r="H302" s="8">
        <f t="shared" si="28"/>
        <v>319.00000000000006</v>
      </c>
      <c r="I302" s="8">
        <f t="shared" si="29"/>
        <v>79.750000000000014</v>
      </c>
      <c r="J302" s="1">
        <v>18</v>
      </c>
      <c r="K302" s="1">
        <v>25</v>
      </c>
      <c r="M302" s="45"/>
      <c r="N302" s="45"/>
      <c r="O302" s="45"/>
      <c r="P302" s="28"/>
      <c r="Q302" s="28"/>
      <c r="R302" s="25"/>
      <c r="Y302" s="42">
        <v>13.8</v>
      </c>
      <c r="Z302" s="8">
        <f t="shared" si="30"/>
        <v>25</v>
      </c>
      <c r="AA302" s="8">
        <f t="shared" si="33"/>
        <v>616</v>
      </c>
      <c r="AB302" s="8">
        <f t="shared" si="32"/>
        <v>154</v>
      </c>
      <c r="AC302" s="1">
        <v>18</v>
      </c>
      <c r="AD302" s="1">
        <v>25</v>
      </c>
    </row>
    <row r="303" spans="1:30" x14ac:dyDescent="0.25">
      <c r="A303" s="2" t="s">
        <v>6</v>
      </c>
      <c r="B303" s="3">
        <v>2008</v>
      </c>
      <c r="C303" s="3">
        <v>1</v>
      </c>
      <c r="D303" s="3">
        <v>13</v>
      </c>
      <c r="E303" s="3">
        <v>8</v>
      </c>
      <c r="F303" s="42">
        <v>12.3</v>
      </c>
      <c r="G303" s="8">
        <f t="shared" si="24"/>
        <v>18</v>
      </c>
      <c r="H303" s="8">
        <f t="shared" si="28"/>
        <v>313.49999999999994</v>
      </c>
      <c r="I303" s="8">
        <f t="shared" si="29"/>
        <v>78.374999999999986</v>
      </c>
      <c r="J303" s="1">
        <v>18</v>
      </c>
      <c r="K303" s="1">
        <v>25</v>
      </c>
      <c r="M303" s="45"/>
      <c r="N303" s="45"/>
      <c r="O303" s="45"/>
      <c r="P303" s="28"/>
      <c r="Q303" s="28"/>
      <c r="R303" s="25"/>
      <c r="Y303" s="42">
        <v>13.4</v>
      </c>
      <c r="Z303" s="8">
        <f t="shared" si="30"/>
        <v>25</v>
      </c>
      <c r="AA303" s="8">
        <f t="shared" si="33"/>
        <v>638</v>
      </c>
      <c r="AB303" s="8">
        <f t="shared" si="32"/>
        <v>159.5</v>
      </c>
      <c r="AC303" s="1">
        <v>18</v>
      </c>
      <c r="AD303" s="1">
        <v>25</v>
      </c>
    </row>
    <row r="304" spans="1:30" x14ac:dyDescent="0.25">
      <c r="A304" s="2" t="s">
        <v>6</v>
      </c>
      <c r="B304" s="3">
        <v>2008</v>
      </c>
      <c r="C304" s="3">
        <v>1</v>
      </c>
      <c r="D304" s="3">
        <v>13</v>
      </c>
      <c r="E304" s="3">
        <v>9</v>
      </c>
      <c r="F304" s="42">
        <v>12.3</v>
      </c>
      <c r="G304" s="8">
        <f t="shared" si="24"/>
        <v>18</v>
      </c>
      <c r="H304" s="8">
        <f t="shared" si="28"/>
        <v>313.49999999999994</v>
      </c>
      <c r="I304" s="8">
        <f t="shared" si="29"/>
        <v>78.374999999999986</v>
      </c>
      <c r="J304" s="1">
        <v>18</v>
      </c>
      <c r="K304" s="1">
        <v>25</v>
      </c>
      <c r="M304" s="45"/>
      <c r="N304" s="45"/>
      <c r="O304" s="45"/>
      <c r="P304" s="28"/>
      <c r="Q304" s="28"/>
      <c r="R304" s="25"/>
      <c r="Y304" s="42">
        <v>13.7</v>
      </c>
      <c r="Z304" s="8">
        <f t="shared" si="30"/>
        <v>25</v>
      </c>
      <c r="AA304" s="8">
        <f t="shared" si="33"/>
        <v>621.5</v>
      </c>
      <c r="AB304" s="8">
        <f t="shared" si="32"/>
        <v>155.375</v>
      </c>
      <c r="AC304" s="1">
        <v>18</v>
      </c>
      <c r="AD304" s="1">
        <v>25</v>
      </c>
    </row>
    <row r="305" spans="1:30" x14ac:dyDescent="0.25">
      <c r="A305" s="2" t="s">
        <v>6</v>
      </c>
      <c r="B305" s="3">
        <v>2008</v>
      </c>
      <c r="C305" s="3">
        <v>1</v>
      </c>
      <c r="D305" s="3">
        <v>13</v>
      </c>
      <c r="E305" s="3">
        <v>10</v>
      </c>
      <c r="F305" s="42">
        <v>12.6</v>
      </c>
      <c r="G305" s="8">
        <f t="shared" si="24"/>
        <v>18</v>
      </c>
      <c r="H305" s="8">
        <f t="shared" si="28"/>
        <v>297</v>
      </c>
      <c r="I305" s="8">
        <f t="shared" si="29"/>
        <v>74.25</v>
      </c>
      <c r="J305" s="1">
        <v>18</v>
      </c>
      <c r="K305" s="1">
        <v>25</v>
      </c>
      <c r="M305" s="45"/>
      <c r="N305" s="45"/>
      <c r="O305" s="45"/>
      <c r="P305" s="28"/>
      <c r="Q305" s="28"/>
      <c r="R305" s="25"/>
      <c r="Y305" s="42">
        <v>15.1</v>
      </c>
      <c r="Z305" s="8">
        <f t="shared" si="30"/>
        <v>25</v>
      </c>
      <c r="AA305" s="8">
        <f t="shared" si="33"/>
        <v>544.5</v>
      </c>
      <c r="AB305" s="8">
        <f t="shared" si="32"/>
        <v>136.125</v>
      </c>
      <c r="AC305" s="1">
        <v>18</v>
      </c>
      <c r="AD305" s="1">
        <v>25</v>
      </c>
    </row>
    <row r="306" spans="1:30" x14ac:dyDescent="0.25">
      <c r="A306" s="2" t="s">
        <v>6</v>
      </c>
      <c r="B306" s="3">
        <v>2008</v>
      </c>
      <c r="C306" s="3">
        <v>1</v>
      </c>
      <c r="D306" s="3">
        <v>13</v>
      </c>
      <c r="E306" s="3">
        <v>11</v>
      </c>
      <c r="F306" s="42">
        <v>12.9</v>
      </c>
      <c r="G306" s="8">
        <f t="shared" si="24"/>
        <v>18</v>
      </c>
      <c r="H306" s="8">
        <f t="shared" si="28"/>
        <v>280.5</v>
      </c>
      <c r="I306" s="8">
        <f t="shared" si="29"/>
        <v>70.125</v>
      </c>
      <c r="J306" s="1">
        <v>18</v>
      </c>
      <c r="K306" s="1">
        <v>25</v>
      </c>
      <c r="M306" s="45"/>
      <c r="N306" s="45"/>
      <c r="O306" s="45"/>
      <c r="P306" s="28"/>
      <c r="Q306" s="28"/>
      <c r="R306" s="25"/>
      <c r="Y306" s="42">
        <v>16.2</v>
      </c>
      <c r="Z306" s="8">
        <f t="shared" si="30"/>
        <v>25</v>
      </c>
      <c r="AA306" s="8">
        <f t="shared" si="33"/>
        <v>484.00000000000006</v>
      </c>
      <c r="AB306" s="8">
        <f t="shared" si="32"/>
        <v>121.00000000000001</v>
      </c>
      <c r="AC306" s="1">
        <v>18</v>
      </c>
      <c r="AD306" s="1">
        <v>25</v>
      </c>
    </row>
    <row r="307" spans="1:30" x14ac:dyDescent="0.25">
      <c r="A307" s="2" t="s">
        <v>6</v>
      </c>
      <c r="B307" s="3">
        <v>2008</v>
      </c>
      <c r="C307" s="3">
        <v>1</v>
      </c>
      <c r="D307" s="3">
        <v>13</v>
      </c>
      <c r="E307" s="3">
        <v>12</v>
      </c>
      <c r="F307" s="42">
        <v>13.8</v>
      </c>
      <c r="G307" s="8">
        <f t="shared" si="24"/>
        <v>18</v>
      </c>
      <c r="H307" s="8">
        <f t="shared" si="28"/>
        <v>230.99999999999997</v>
      </c>
      <c r="I307" s="8">
        <f t="shared" si="29"/>
        <v>57.749999999999993</v>
      </c>
      <c r="J307" s="1">
        <v>18</v>
      </c>
      <c r="K307" s="1">
        <v>25</v>
      </c>
      <c r="M307" s="45"/>
      <c r="N307" s="45"/>
      <c r="O307" s="45"/>
      <c r="P307" s="28"/>
      <c r="Q307" s="28"/>
      <c r="R307" s="25"/>
      <c r="Y307" s="42">
        <v>15.2</v>
      </c>
      <c r="Z307" s="8">
        <f t="shared" si="30"/>
        <v>25</v>
      </c>
      <c r="AA307" s="8">
        <f t="shared" si="33"/>
        <v>539</v>
      </c>
      <c r="AB307" s="8">
        <f t="shared" si="32"/>
        <v>134.75</v>
      </c>
      <c r="AC307" s="1">
        <v>18</v>
      </c>
      <c r="AD307" s="1">
        <v>25</v>
      </c>
    </row>
    <row r="308" spans="1:30" x14ac:dyDescent="0.25">
      <c r="A308" s="2" t="s">
        <v>6</v>
      </c>
      <c r="B308" s="3">
        <v>2008</v>
      </c>
      <c r="C308" s="3">
        <v>1</v>
      </c>
      <c r="D308" s="3">
        <v>13</v>
      </c>
      <c r="E308" s="3">
        <v>13</v>
      </c>
      <c r="F308" s="42">
        <v>14</v>
      </c>
      <c r="G308" s="8">
        <f t="shared" si="24"/>
        <v>18</v>
      </c>
      <c r="H308" s="8">
        <f t="shared" si="28"/>
        <v>220</v>
      </c>
      <c r="I308" s="8">
        <f t="shared" si="29"/>
        <v>55</v>
      </c>
      <c r="J308" s="1">
        <v>18</v>
      </c>
      <c r="K308" s="1">
        <v>25</v>
      </c>
      <c r="M308" s="45"/>
      <c r="N308" s="45"/>
      <c r="O308" s="45"/>
      <c r="P308" s="28"/>
      <c r="Q308" s="28"/>
      <c r="R308" s="25"/>
      <c r="Y308" s="42">
        <v>15.3</v>
      </c>
      <c r="Z308" s="8">
        <f t="shared" si="30"/>
        <v>25</v>
      </c>
      <c r="AA308" s="8">
        <f t="shared" si="33"/>
        <v>533.5</v>
      </c>
      <c r="AB308" s="8">
        <f t="shared" si="32"/>
        <v>133.375</v>
      </c>
      <c r="AC308" s="1">
        <v>18</v>
      </c>
      <c r="AD308" s="1">
        <v>25</v>
      </c>
    </row>
    <row r="309" spans="1:30" x14ac:dyDescent="0.25">
      <c r="A309" s="2" t="s">
        <v>6</v>
      </c>
      <c r="B309" s="3">
        <v>2008</v>
      </c>
      <c r="C309" s="3">
        <v>1</v>
      </c>
      <c r="D309" s="3">
        <v>13</v>
      </c>
      <c r="E309" s="3">
        <v>14</v>
      </c>
      <c r="F309" s="42">
        <v>14.1</v>
      </c>
      <c r="G309" s="8">
        <f t="shared" si="24"/>
        <v>18</v>
      </c>
      <c r="H309" s="8">
        <f t="shared" si="28"/>
        <v>214.50000000000003</v>
      </c>
      <c r="I309" s="8">
        <f t="shared" si="29"/>
        <v>53.625000000000007</v>
      </c>
      <c r="J309" s="1">
        <v>18</v>
      </c>
      <c r="K309" s="1">
        <v>25</v>
      </c>
      <c r="M309" s="45"/>
      <c r="N309" s="45"/>
      <c r="O309" s="45"/>
      <c r="P309" s="28"/>
      <c r="Q309" s="28"/>
      <c r="R309" s="25"/>
      <c r="Y309" s="42">
        <v>15.2</v>
      </c>
      <c r="Z309" s="8">
        <f t="shared" si="30"/>
        <v>25</v>
      </c>
      <c r="AA309" s="8">
        <f t="shared" si="33"/>
        <v>539</v>
      </c>
      <c r="AB309" s="8">
        <f t="shared" si="32"/>
        <v>134.75</v>
      </c>
      <c r="AC309" s="1">
        <v>18</v>
      </c>
      <c r="AD309" s="1">
        <v>25</v>
      </c>
    </row>
    <row r="310" spans="1:30" x14ac:dyDescent="0.25">
      <c r="A310" s="2" t="s">
        <v>6</v>
      </c>
      <c r="B310" s="3">
        <v>2008</v>
      </c>
      <c r="C310" s="3">
        <v>1</v>
      </c>
      <c r="D310" s="3">
        <v>13</v>
      </c>
      <c r="E310" s="3">
        <v>15</v>
      </c>
      <c r="F310" s="42">
        <v>14.2</v>
      </c>
      <c r="G310" s="8">
        <f t="shared" si="24"/>
        <v>18</v>
      </c>
      <c r="H310" s="8">
        <f t="shared" si="28"/>
        <v>209.00000000000003</v>
      </c>
      <c r="I310" s="8">
        <f t="shared" si="29"/>
        <v>52.250000000000007</v>
      </c>
      <c r="J310" s="1">
        <v>18</v>
      </c>
      <c r="K310" s="1">
        <v>25</v>
      </c>
      <c r="M310" s="45"/>
      <c r="N310" s="45"/>
      <c r="O310" s="45"/>
      <c r="P310" s="28"/>
      <c r="Q310" s="28"/>
      <c r="R310" s="25"/>
      <c r="Y310" s="42">
        <v>15.1</v>
      </c>
      <c r="Z310" s="8">
        <f t="shared" si="30"/>
        <v>25</v>
      </c>
      <c r="AA310" s="8">
        <f t="shared" si="33"/>
        <v>544.5</v>
      </c>
      <c r="AB310" s="8">
        <f t="shared" si="32"/>
        <v>136.125</v>
      </c>
      <c r="AC310" s="1">
        <v>18</v>
      </c>
      <c r="AD310" s="1">
        <v>25</v>
      </c>
    </row>
    <row r="311" spans="1:30" x14ac:dyDescent="0.25">
      <c r="A311" s="2" t="s">
        <v>6</v>
      </c>
      <c r="B311" s="3">
        <v>2008</v>
      </c>
      <c r="C311" s="3">
        <v>1</v>
      </c>
      <c r="D311" s="3">
        <v>13</v>
      </c>
      <c r="E311" s="3">
        <v>16</v>
      </c>
      <c r="F311" s="42">
        <v>14.5</v>
      </c>
      <c r="G311" s="8">
        <f t="shared" si="24"/>
        <v>18</v>
      </c>
      <c r="H311" s="8">
        <f t="shared" si="28"/>
        <v>192.5</v>
      </c>
      <c r="I311" s="8">
        <f t="shared" si="29"/>
        <v>48.125</v>
      </c>
      <c r="J311" s="1">
        <v>18</v>
      </c>
      <c r="K311" s="1">
        <v>25</v>
      </c>
      <c r="M311" s="45"/>
      <c r="N311" s="45"/>
      <c r="O311" s="45"/>
      <c r="P311" s="28"/>
      <c r="Q311" s="28"/>
      <c r="R311" s="25"/>
      <c r="Y311" s="42">
        <v>14.8</v>
      </c>
      <c r="Z311" s="8">
        <f t="shared" si="30"/>
        <v>25</v>
      </c>
      <c r="AA311" s="8">
        <f t="shared" si="33"/>
        <v>561</v>
      </c>
      <c r="AB311" s="8">
        <f t="shared" si="32"/>
        <v>140.25</v>
      </c>
      <c r="AC311" s="1">
        <v>18</v>
      </c>
      <c r="AD311" s="1">
        <v>25</v>
      </c>
    </row>
    <row r="312" spans="1:30" x14ac:dyDescent="0.25">
      <c r="A312" s="2" t="s">
        <v>6</v>
      </c>
      <c r="B312" s="3">
        <v>2008</v>
      </c>
      <c r="C312" s="3">
        <v>1</v>
      </c>
      <c r="D312" s="3">
        <v>13</v>
      </c>
      <c r="E312" s="3">
        <v>17</v>
      </c>
      <c r="F312" s="42">
        <v>14.5</v>
      </c>
      <c r="G312" s="8">
        <f t="shared" si="24"/>
        <v>18</v>
      </c>
      <c r="H312" s="8">
        <f t="shared" si="28"/>
        <v>192.5</v>
      </c>
      <c r="I312" s="8">
        <f t="shared" si="29"/>
        <v>48.125</v>
      </c>
      <c r="J312" s="1">
        <v>18</v>
      </c>
      <c r="K312" s="1">
        <v>25</v>
      </c>
      <c r="M312" s="45"/>
      <c r="N312" s="45"/>
      <c r="O312" s="45"/>
      <c r="P312" s="28"/>
      <c r="Q312" s="28"/>
      <c r="R312" s="25"/>
      <c r="Y312" s="42">
        <v>14.7</v>
      </c>
      <c r="Z312" s="8">
        <f t="shared" si="30"/>
        <v>25</v>
      </c>
      <c r="AA312" s="8">
        <f t="shared" si="33"/>
        <v>566.5</v>
      </c>
      <c r="AB312" s="8">
        <f t="shared" si="32"/>
        <v>141.625</v>
      </c>
      <c r="AC312" s="1">
        <v>18</v>
      </c>
      <c r="AD312" s="1">
        <v>25</v>
      </c>
    </row>
    <row r="313" spans="1:30" x14ac:dyDescent="0.25">
      <c r="A313" s="2" t="s">
        <v>6</v>
      </c>
      <c r="B313" s="3">
        <v>2008</v>
      </c>
      <c r="C313" s="3">
        <v>1</v>
      </c>
      <c r="D313" s="3">
        <v>13</v>
      </c>
      <c r="E313" s="3">
        <v>18</v>
      </c>
      <c r="F313" s="42">
        <v>13.7</v>
      </c>
      <c r="G313" s="8">
        <f t="shared" si="24"/>
        <v>18</v>
      </c>
      <c r="H313" s="8">
        <f t="shared" si="28"/>
        <v>236.50000000000003</v>
      </c>
      <c r="I313" s="8">
        <f t="shared" si="29"/>
        <v>59.125000000000007</v>
      </c>
      <c r="J313" s="1">
        <v>18</v>
      </c>
      <c r="K313" s="1">
        <v>25</v>
      </c>
      <c r="M313" s="45"/>
      <c r="N313" s="45"/>
      <c r="O313" s="45"/>
      <c r="P313" s="28"/>
      <c r="Q313" s="28"/>
      <c r="R313" s="25"/>
      <c r="Y313" s="42">
        <v>14.6</v>
      </c>
      <c r="Z313" s="8">
        <f t="shared" si="30"/>
        <v>25</v>
      </c>
      <c r="AA313" s="8">
        <f t="shared" si="33"/>
        <v>572</v>
      </c>
      <c r="AB313" s="8">
        <f t="shared" si="32"/>
        <v>143</v>
      </c>
      <c r="AC313" s="1">
        <v>18</v>
      </c>
      <c r="AD313" s="1">
        <v>25</v>
      </c>
    </row>
    <row r="314" spans="1:30" x14ac:dyDescent="0.25">
      <c r="A314" s="2" t="s">
        <v>6</v>
      </c>
      <c r="B314" s="3">
        <v>2008</v>
      </c>
      <c r="C314" s="3">
        <v>1</v>
      </c>
      <c r="D314" s="3">
        <v>13</v>
      </c>
      <c r="E314" s="3">
        <v>19</v>
      </c>
      <c r="F314" s="42">
        <v>13.5</v>
      </c>
      <c r="G314" s="8">
        <f t="shared" si="24"/>
        <v>18</v>
      </c>
      <c r="H314" s="8">
        <f t="shared" si="28"/>
        <v>247.5</v>
      </c>
      <c r="I314" s="8">
        <f t="shared" si="29"/>
        <v>61.875</v>
      </c>
      <c r="J314" s="1">
        <v>18</v>
      </c>
      <c r="K314" s="1">
        <v>25</v>
      </c>
      <c r="M314" s="45"/>
      <c r="N314" s="45"/>
      <c r="O314" s="45"/>
      <c r="P314" s="28"/>
      <c r="Q314" s="28"/>
      <c r="R314" s="25"/>
      <c r="Y314" s="42">
        <v>14.3</v>
      </c>
      <c r="Z314" s="8">
        <f t="shared" si="30"/>
        <v>25</v>
      </c>
      <c r="AA314" s="8">
        <f t="shared" si="33"/>
        <v>588.5</v>
      </c>
      <c r="AB314" s="8">
        <f t="shared" si="32"/>
        <v>147.125</v>
      </c>
      <c r="AC314" s="1">
        <v>18</v>
      </c>
      <c r="AD314" s="1">
        <v>25</v>
      </c>
    </row>
    <row r="315" spans="1:30" x14ac:dyDescent="0.25">
      <c r="A315" s="2" t="s">
        <v>6</v>
      </c>
      <c r="B315" s="3">
        <v>2008</v>
      </c>
      <c r="C315" s="3">
        <v>1</v>
      </c>
      <c r="D315" s="3">
        <v>13</v>
      </c>
      <c r="E315" s="3">
        <v>20</v>
      </c>
      <c r="F315" s="42">
        <v>13.8</v>
      </c>
      <c r="G315" s="8">
        <f t="shared" si="24"/>
        <v>18</v>
      </c>
      <c r="H315" s="8">
        <f t="shared" si="28"/>
        <v>230.99999999999997</v>
      </c>
      <c r="I315" s="8">
        <f t="shared" si="29"/>
        <v>57.749999999999993</v>
      </c>
      <c r="J315" s="1">
        <v>18</v>
      </c>
      <c r="K315" s="1">
        <v>25</v>
      </c>
      <c r="M315" s="45"/>
      <c r="N315" s="45"/>
      <c r="O315" s="45"/>
      <c r="P315" s="28"/>
      <c r="Q315" s="28"/>
      <c r="R315" s="25"/>
      <c r="Y315" s="42">
        <v>15</v>
      </c>
      <c r="Z315" s="8">
        <f t="shared" si="30"/>
        <v>25</v>
      </c>
      <c r="AA315" s="8">
        <f t="shared" si="33"/>
        <v>550</v>
      </c>
      <c r="AB315" s="8">
        <f t="shared" si="32"/>
        <v>137.5</v>
      </c>
      <c r="AC315" s="1">
        <v>18</v>
      </c>
      <c r="AD315" s="1">
        <v>25</v>
      </c>
    </row>
    <row r="316" spans="1:30" x14ac:dyDescent="0.25">
      <c r="A316" s="2" t="s">
        <v>6</v>
      </c>
      <c r="B316" s="3">
        <v>2008</v>
      </c>
      <c r="C316" s="3">
        <v>1</v>
      </c>
      <c r="D316" s="3">
        <v>13</v>
      </c>
      <c r="E316" s="3">
        <v>21</v>
      </c>
      <c r="F316" s="42">
        <v>14.2</v>
      </c>
      <c r="G316" s="8">
        <f t="shared" si="24"/>
        <v>18</v>
      </c>
      <c r="H316" s="8">
        <f t="shared" si="28"/>
        <v>209.00000000000003</v>
      </c>
      <c r="I316" s="8">
        <f t="shared" si="29"/>
        <v>52.250000000000007</v>
      </c>
      <c r="J316" s="1">
        <v>18</v>
      </c>
      <c r="K316" s="1">
        <v>25</v>
      </c>
      <c r="M316" s="45"/>
      <c r="N316" s="45"/>
      <c r="O316" s="45"/>
      <c r="P316" s="28"/>
      <c r="Q316" s="28"/>
      <c r="R316" s="25"/>
      <c r="Y316" s="42">
        <v>15.4</v>
      </c>
      <c r="Z316" s="8">
        <f t="shared" si="30"/>
        <v>25</v>
      </c>
      <c r="AA316" s="8">
        <f t="shared" si="33"/>
        <v>528</v>
      </c>
      <c r="AB316" s="8">
        <f t="shared" si="32"/>
        <v>132</v>
      </c>
      <c r="AC316" s="1">
        <v>18</v>
      </c>
      <c r="AD316" s="1">
        <v>25</v>
      </c>
    </row>
    <row r="317" spans="1:30" x14ac:dyDescent="0.25">
      <c r="A317" s="2" t="s">
        <v>6</v>
      </c>
      <c r="B317" s="3">
        <v>2008</v>
      </c>
      <c r="C317" s="3">
        <v>1</v>
      </c>
      <c r="D317" s="3">
        <v>13</v>
      </c>
      <c r="E317" s="3">
        <v>22</v>
      </c>
      <c r="F317" s="42">
        <v>14.3</v>
      </c>
      <c r="G317" s="8">
        <f t="shared" si="24"/>
        <v>18</v>
      </c>
      <c r="H317" s="8">
        <f t="shared" si="28"/>
        <v>203.49999999999997</v>
      </c>
      <c r="I317" s="8">
        <f t="shared" si="29"/>
        <v>50.874999999999993</v>
      </c>
      <c r="J317" s="1">
        <v>18</v>
      </c>
      <c r="K317" s="1">
        <v>25</v>
      </c>
      <c r="M317" s="45"/>
      <c r="N317" s="45"/>
      <c r="O317" s="45"/>
      <c r="P317" s="28"/>
      <c r="Q317" s="28"/>
      <c r="R317" s="25"/>
      <c r="Y317" s="42">
        <v>15.2</v>
      </c>
      <c r="Z317" s="8">
        <f t="shared" si="30"/>
        <v>25</v>
      </c>
      <c r="AA317" s="8">
        <f t="shared" si="33"/>
        <v>539</v>
      </c>
      <c r="AB317" s="8">
        <f t="shared" si="32"/>
        <v>134.75</v>
      </c>
      <c r="AC317" s="1">
        <v>18</v>
      </c>
      <c r="AD317" s="1">
        <v>25</v>
      </c>
    </row>
    <row r="318" spans="1:30" x14ac:dyDescent="0.25">
      <c r="A318" s="2" t="s">
        <v>6</v>
      </c>
      <c r="B318" s="3">
        <v>2008</v>
      </c>
      <c r="C318" s="3">
        <v>1</v>
      </c>
      <c r="D318" s="3">
        <v>13</v>
      </c>
      <c r="E318" s="3">
        <v>23</v>
      </c>
      <c r="F318" s="42">
        <v>14.4</v>
      </c>
      <c r="G318" s="8">
        <f t="shared" si="24"/>
        <v>18</v>
      </c>
      <c r="H318" s="8">
        <f t="shared" si="28"/>
        <v>197.99999999999997</v>
      </c>
      <c r="I318" s="8">
        <f t="shared" si="29"/>
        <v>49.499999999999993</v>
      </c>
      <c r="J318" s="1">
        <v>18</v>
      </c>
      <c r="K318" s="1">
        <v>25</v>
      </c>
      <c r="M318" s="45"/>
      <c r="N318" s="45"/>
      <c r="O318" s="45"/>
      <c r="P318" s="28"/>
      <c r="Q318" s="28"/>
      <c r="R318" s="25"/>
      <c r="Y318" s="42">
        <v>15.1</v>
      </c>
      <c r="Z318" s="8">
        <f t="shared" si="30"/>
        <v>25</v>
      </c>
      <c r="AA318" s="8">
        <f t="shared" si="33"/>
        <v>544.5</v>
      </c>
      <c r="AB318" s="8">
        <f t="shared" si="32"/>
        <v>136.125</v>
      </c>
      <c r="AC318" s="1">
        <v>18</v>
      </c>
      <c r="AD318" s="1">
        <v>25</v>
      </c>
    </row>
    <row r="319" spans="1:30" x14ac:dyDescent="0.25">
      <c r="A319" s="2" t="s">
        <v>6</v>
      </c>
      <c r="B319" s="3">
        <v>2008</v>
      </c>
      <c r="C319" s="3">
        <v>1</v>
      </c>
      <c r="D319" s="3">
        <v>14</v>
      </c>
      <c r="E319" s="3">
        <v>0</v>
      </c>
      <c r="F319" s="42">
        <v>14.5</v>
      </c>
      <c r="G319" s="8">
        <f t="shared" si="24"/>
        <v>18</v>
      </c>
      <c r="H319" s="8">
        <f t="shared" si="28"/>
        <v>192.5</v>
      </c>
      <c r="I319" s="8">
        <f t="shared" si="29"/>
        <v>48.125</v>
      </c>
      <c r="J319" s="1">
        <v>18</v>
      </c>
      <c r="K319" s="1">
        <v>25</v>
      </c>
      <c r="M319" s="45"/>
      <c r="N319" s="45"/>
      <c r="O319" s="45"/>
      <c r="P319" s="28"/>
      <c r="Q319" s="28"/>
      <c r="R319" s="25"/>
      <c r="Y319" s="42">
        <v>14.9</v>
      </c>
      <c r="Z319" s="8">
        <f t="shared" si="30"/>
        <v>25</v>
      </c>
      <c r="AA319" s="8">
        <f t="shared" si="33"/>
        <v>555.5</v>
      </c>
      <c r="AB319" s="8">
        <f t="shared" si="32"/>
        <v>138.875</v>
      </c>
      <c r="AC319" s="1">
        <v>18</v>
      </c>
      <c r="AD319" s="1">
        <v>25</v>
      </c>
    </row>
    <row r="320" spans="1:30" x14ac:dyDescent="0.25">
      <c r="A320" s="2" t="s">
        <v>6</v>
      </c>
      <c r="B320" s="3">
        <v>2008</v>
      </c>
      <c r="C320" s="3">
        <v>1</v>
      </c>
      <c r="D320" s="3">
        <v>14</v>
      </c>
      <c r="E320" s="3">
        <v>1</v>
      </c>
      <c r="F320" s="42">
        <v>14.2</v>
      </c>
      <c r="G320" s="8">
        <f t="shared" si="24"/>
        <v>18</v>
      </c>
      <c r="H320" s="8">
        <f t="shared" si="28"/>
        <v>209.00000000000003</v>
      </c>
      <c r="I320" s="8">
        <f t="shared" si="29"/>
        <v>52.250000000000007</v>
      </c>
      <c r="J320" s="1">
        <v>18</v>
      </c>
      <c r="K320" s="1">
        <v>25</v>
      </c>
      <c r="M320" s="45"/>
      <c r="N320" s="45"/>
      <c r="O320" s="45"/>
      <c r="P320" s="28"/>
      <c r="Q320" s="28"/>
      <c r="R320" s="25"/>
      <c r="Y320" s="42">
        <v>14.7</v>
      </c>
      <c r="Z320" s="8">
        <f t="shared" si="30"/>
        <v>25</v>
      </c>
      <c r="AA320" s="8">
        <f t="shared" si="33"/>
        <v>566.5</v>
      </c>
      <c r="AB320" s="8">
        <f t="shared" si="32"/>
        <v>141.625</v>
      </c>
      <c r="AC320" s="1">
        <v>18</v>
      </c>
      <c r="AD320" s="1">
        <v>25</v>
      </c>
    </row>
    <row r="321" spans="1:30" x14ac:dyDescent="0.25">
      <c r="A321" s="2" t="s">
        <v>6</v>
      </c>
      <c r="B321" s="3">
        <v>2008</v>
      </c>
      <c r="C321" s="3">
        <v>1</v>
      </c>
      <c r="D321" s="3">
        <v>14</v>
      </c>
      <c r="E321" s="3">
        <v>2</v>
      </c>
      <c r="F321" s="42">
        <v>13.9</v>
      </c>
      <c r="G321" s="8">
        <f t="shared" si="24"/>
        <v>18</v>
      </c>
      <c r="H321" s="8">
        <f t="shared" si="28"/>
        <v>225.49999999999997</v>
      </c>
      <c r="I321" s="8">
        <f t="shared" si="29"/>
        <v>56.374999999999993</v>
      </c>
      <c r="J321" s="1">
        <v>18</v>
      </c>
      <c r="K321" s="1">
        <v>25</v>
      </c>
      <c r="M321" s="45"/>
      <c r="N321" s="45"/>
      <c r="O321" s="45"/>
      <c r="P321" s="28"/>
      <c r="Q321" s="28"/>
      <c r="R321" s="25"/>
      <c r="Y321" s="42">
        <v>14.7</v>
      </c>
      <c r="Z321" s="8">
        <f t="shared" si="30"/>
        <v>25</v>
      </c>
      <c r="AA321" s="8">
        <f t="shared" si="33"/>
        <v>566.5</v>
      </c>
      <c r="AB321" s="8">
        <f t="shared" si="32"/>
        <v>141.625</v>
      </c>
      <c r="AC321" s="1">
        <v>18</v>
      </c>
      <c r="AD321" s="1">
        <v>25</v>
      </c>
    </row>
    <row r="322" spans="1:30" x14ac:dyDescent="0.25">
      <c r="A322" s="2" t="s">
        <v>6</v>
      </c>
      <c r="B322" s="3">
        <v>2008</v>
      </c>
      <c r="C322" s="3">
        <v>1</v>
      </c>
      <c r="D322" s="3">
        <v>14</v>
      </c>
      <c r="E322" s="3">
        <v>3</v>
      </c>
      <c r="F322" s="42">
        <v>13.5</v>
      </c>
      <c r="G322" s="8">
        <f t="shared" si="24"/>
        <v>18</v>
      </c>
      <c r="H322" s="8">
        <f t="shared" si="28"/>
        <v>247.5</v>
      </c>
      <c r="I322" s="8">
        <f t="shared" si="29"/>
        <v>61.875</v>
      </c>
      <c r="J322" s="1">
        <v>18</v>
      </c>
      <c r="K322" s="1">
        <v>25</v>
      </c>
      <c r="M322" s="45"/>
      <c r="N322" s="45"/>
      <c r="O322" s="45"/>
      <c r="P322" s="28"/>
      <c r="Q322" s="28"/>
      <c r="R322" s="25"/>
      <c r="Y322" s="42">
        <v>15</v>
      </c>
      <c r="Z322" s="8">
        <f t="shared" si="30"/>
        <v>25</v>
      </c>
      <c r="AA322" s="8">
        <f t="shared" si="33"/>
        <v>550</v>
      </c>
      <c r="AB322" s="8">
        <f t="shared" si="32"/>
        <v>137.5</v>
      </c>
      <c r="AC322" s="1">
        <v>18</v>
      </c>
      <c r="AD322" s="1">
        <v>25</v>
      </c>
    </row>
    <row r="323" spans="1:30" x14ac:dyDescent="0.25">
      <c r="A323" s="2" t="s">
        <v>6</v>
      </c>
      <c r="B323" s="3">
        <v>2008</v>
      </c>
      <c r="C323" s="3">
        <v>1</v>
      </c>
      <c r="D323" s="3">
        <v>14</v>
      </c>
      <c r="E323" s="3">
        <v>4</v>
      </c>
      <c r="F323" s="42">
        <v>13.3</v>
      </c>
      <c r="G323" s="8">
        <f t="shared" si="24"/>
        <v>18</v>
      </c>
      <c r="H323" s="8">
        <f t="shared" si="28"/>
        <v>258.49999999999994</v>
      </c>
      <c r="I323" s="8">
        <f t="shared" si="29"/>
        <v>64.624999999999986</v>
      </c>
      <c r="J323" s="1">
        <v>18</v>
      </c>
      <c r="K323" s="1">
        <v>25</v>
      </c>
      <c r="M323" s="45"/>
      <c r="N323" s="45"/>
      <c r="O323" s="45"/>
      <c r="P323" s="28"/>
      <c r="Q323" s="28"/>
      <c r="R323" s="25"/>
      <c r="Y323" s="42">
        <v>14.6</v>
      </c>
      <c r="Z323" s="8">
        <f t="shared" si="30"/>
        <v>25</v>
      </c>
      <c r="AA323" s="8">
        <f t="shared" si="33"/>
        <v>572</v>
      </c>
      <c r="AB323" s="8">
        <f t="shared" si="32"/>
        <v>143</v>
      </c>
      <c r="AC323" s="1">
        <v>18</v>
      </c>
      <c r="AD323" s="1">
        <v>25</v>
      </c>
    </row>
    <row r="324" spans="1:30" x14ac:dyDescent="0.25">
      <c r="A324" s="2" t="s">
        <v>6</v>
      </c>
      <c r="B324" s="3">
        <v>2008</v>
      </c>
      <c r="C324" s="3">
        <v>1</v>
      </c>
      <c r="D324" s="3">
        <v>14</v>
      </c>
      <c r="E324" s="3">
        <v>5</v>
      </c>
      <c r="F324" s="42">
        <v>13.2</v>
      </c>
      <c r="G324" s="8">
        <f t="shared" si="24"/>
        <v>18</v>
      </c>
      <c r="H324" s="8">
        <f t="shared" si="28"/>
        <v>264.00000000000006</v>
      </c>
      <c r="I324" s="8">
        <f t="shared" si="29"/>
        <v>66.000000000000014</v>
      </c>
      <c r="J324" s="1">
        <v>18</v>
      </c>
      <c r="K324" s="1">
        <v>25</v>
      </c>
      <c r="M324" s="45"/>
      <c r="N324" s="45"/>
      <c r="O324" s="45"/>
      <c r="P324" s="28"/>
      <c r="Q324" s="28"/>
      <c r="R324" s="25"/>
      <c r="Y324" s="42">
        <v>14.9</v>
      </c>
      <c r="Z324" s="8">
        <f t="shared" si="30"/>
        <v>25</v>
      </c>
      <c r="AA324" s="8">
        <f t="shared" si="33"/>
        <v>555.5</v>
      </c>
      <c r="AB324" s="8">
        <f t="shared" si="32"/>
        <v>138.875</v>
      </c>
      <c r="AC324" s="1">
        <v>18</v>
      </c>
      <c r="AD324" s="1">
        <v>25</v>
      </c>
    </row>
    <row r="325" spans="1:30" x14ac:dyDescent="0.25">
      <c r="A325" s="2" t="s">
        <v>6</v>
      </c>
      <c r="B325" s="3">
        <v>2008</v>
      </c>
      <c r="C325" s="3">
        <v>1</v>
      </c>
      <c r="D325" s="3">
        <v>14</v>
      </c>
      <c r="E325" s="3">
        <v>6</v>
      </c>
      <c r="F325" s="42">
        <v>13.8</v>
      </c>
      <c r="G325" s="8">
        <f t="shared" si="24"/>
        <v>18</v>
      </c>
      <c r="H325" s="8">
        <f t="shared" si="28"/>
        <v>230.99999999999997</v>
      </c>
      <c r="I325" s="8">
        <f t="shared" si="29"/>
        <v>57.749999999999993</v>
      </c>
      <c r="J325" s="1">
        <v>18</v>
      </c>
      <c r="K325" s="1">
        <v>25</v>
      </c>
      <c r="M325" s="45"/>
      <c r="N325" s="45"/>
      <c r="O325" s="45"/>
      <c r="P325" s="28"/>
      <c r="Q325" s="28"/>
      <c r="R325" s="25"/>
      <c r="Y325" s="42">
        <v>15.1</v>
      </c>
      <c r="Z325" s="8">
        <f t="shared" si="30"/>
        <v>25</v>
      </c>
      <c r="AA325" s="8">
        <f t="shared" si="33"/>
        <v>544.5</v>
      </c>
      <c r="AB325" s="8">
        <f t="shared" si="32"/>
        <v>136.125</v>
      </c>
      <c r="AC325" s="1">
        <v>18</v>
      </c>
      <c r="AD325" s="1">
        <v>25</v>
      </c>
    </row>
    <row r="326" spans="1:30" x14ac:dyDescent="0.25">
      <c r="A326" s="2" t="s">
        <v>6</v>
      </c>
      <c r="B326" s="3">
        <v>2008</v>
      </c>
      <c r="C326" s="3">
        <v>1</v>
      </c>
      <c r="D326" s="3">
        <v>14</v>
      </c>
      <c r="E326" s="3">
        <v>7</v>
      </c>
      <c r="F326" s="42">
        <v>13.8</v>
      </c>
      <c r="G326" s="8">
        <f t="shared" si="24"/>
        <v>18</v>
      </c>
      <c r="H326" s="8">
        <f t="shared" si="28"/>
        <v>230.99999999999997</v>
      </c>
      <c r="I326" s="8">
        <f t="shared" si="29"/>
        <v>57.749999999999993</v>
      </c>
      <c r="J326" s="1">
        <v>18</v>
      </c>
      <c r="K326" s="1">
        <v>25</v>
      </c>
      <c r="M326" s="45"/>
      <c r="N326" s="45"/>
      <c r="O326" s="45"/>
      <c r="P326" s="28"/>
      <c r="Q326" s="28"/>
      <c r="R326" s="25"/>
      <c r="Y326" s="42">
        <v>15</v>
      </c>
      <c r="Z326" s="8">
        <f t="shared" si="30"/>
        <v>25</v>
      </c>
      <c r="AA326" s="8">
        <f t="shared" si="33"/>
        <v>550</v>
      </c>
      <c r="AB326" s="8">
        <f t="shared" si="32"/>
        <v>137.5</v>
      </c>
      <c r="AC326" s="1">
        <v>18</v>
      </c>
      <c r="AD326" s="1">
        <v>25</v>
      </c>
    </row>
    <row r="327" spans="1:30" x14ac:dyDescent="0.25">
      <c r="A327" s="2" t="s">
        <v>6</v>
      </c>
      <c r="B327" s="3">
        <v>2008</v>
      </c>
      <c r="C327" s="3">
        <v>1</v>
      </c>
      <c r="D327" s="3">
        <v>14</v>
      </c>
      <c r="E327" s="3">
        <v>8</v>
      </c>
      <c r="F327" s="42">
        <v>14.3</v>
      </c>
      <c r="G327" s="8">
        <f t="shared" ref="G327:G390" si="34">IF(A327="Inverno", $G$3, $G$2)</f>
        <v>18</v>
      </c>
      <c r="H327" s="8">
        <f t="shared" si="28"/>
        <v>203.49999999999997</v>
      </c>
      <c r="I327" s="8">
        <f t="shared" si="29"/>
        <v>50.874999999999993</v>
      </c>
      <c r="J327" s="1">
        <v>18</v>
      </c>
      <c r="K327" s="1">
        <v>25</v>
      </c>
      <c r="M327" s="45"/>
      <c r="N327" s="45"/>
      <c r="O327" s="45"/>
      <c r="P327" s="28"/>
      <c r="Q327" s="28"/>
      <c r="R327" s="25"/>
      <c r="Y327" s="42">
        <v>14.7</v>
      </c>
      <c r="Z327" s="8">
        <f t="shared" si="30"/>
        <v>25</v>
      </c>
      <c r="AA327" s="8">
        <f t="shared" si="33"/>
        <v>566.5</v>
      </c>
      <c r="AB327" s="8">
        <f t="shared" si="32"/>
        <v>141.625</v>
      </c>
      <c r="AC327" s="1">
        <v>18</v>
      </c>
      <c r="AD327" s="1">
        <v>25</v>
      </c>
    </row>
    <row r="328" spans="1:30" x14ac:dyDescent="0.25">
      <c r="A328" s="2" t="s">
        <v>6</v>
      </c>
      <c r="B328" s="3">
        <v>2008</v>
      </c>
      <c r="C328" s="3">
        <v>1</v>
      </c>
      <c r="D328" s="3">
        <v>14</v>
      </c>
      <c r="E328" s="3">
        <v>9</v>
      </c>
      <c r="F328" s="42">
        <v>13.9</v>
      </c>
      <c r="G328" s="8">
        <f t="shared" si="34"/>
        <v>18</v>
      </c>
      <c r="H328" s="8">
        <f t="shared" ref="H328:H391" si="35">IF(F328&gt;G328,0,$D$3*(G328-F328)/$D$4)</f>
        <v>225.49999999999997</v>
      </c>
      <c r="I328" s="8">
        <f t="shared" ref="I328:I391" si="36">H328/$G$4</f>
        <v>56.374999999999993</v>
      </c>
      <c r="J328" s="1">
        <v>18</v>
      </c>
      <c r="K328" s="1">
        <v>25</v>
      </c>
      <c r="M328" s="45"/>
      <c r="N328" s="45"/>
      <c r="O328" s="45"/>
      <c r="P328" s="28"/>
      <c r="Q328" s="28"/>
      <c r="R328" s="25"/>
      <c r="Y328" s="42">
        <v>14.5</v>
      </c>
      <c r="Z328" s="8">
        <f t="shared" si="30"/>
        <v>25</v>
      </c>
      <c r="AA328" s="8">
        <f t="shared" si="33"/>
        <v>577.5</v>
      </c>
      <c r="AB328" s="8">
        <f t="shared" si="32"/>
        <v>144.375</v>
      </c>
      <c r="AC328" s="1">
        <v>18</v>
      </c>
      <c r="AD328" s="1">
        <v>25</v>
      </c>
    </row>
    <row r="329" spans="1:30" x14ac:dyDescent="0.25">
      <c r="A329" s="2" t="s">
        <v>6</v>
      </c>
      <c r="B329" s="3">
        <v>2008</v>
      </c>
      <c r="C329" s="3">
        <v>1</v>
      </c>
      <c r="D329" s="3">
        <v>14</v>
      </c>
      <c r="E329" s="3">
        <v>10</v>
      </c>
      <c r="F329" s="42">
        <v>13.3</v>
      </c>
      <c r="G329" s="8">
        <f t="shared" si="34"/>
        <v>18</v>
      </c>
      <c r="H329" s="8">
        <f t="shared" si="35"/>
        <v>258.49999999999994</v>
      </c>
      <c r="I329" s="8">
        <f t="shared" si="36"/>
        <v>64.624999999999986</v>
      </c>
      <c r="J329" s="1">
        <v>18</v>
      </c>
      <c r="K329" s="1">
        <v>25</v>
      </c>
      <c r="M329" s="45"/>
      <c r="N329" s="45"/>
      <c r="O329" s="45"/>
      <c r="P329" s="28"/>
      <c r="Q329" s="28"/>
      <c r="R329" s="25"/>
      <c r="Y329" s="42">
        <v>15.2</v>
      </c>
      <c r="Z329" s="8">
        <f t="shared" si="30"/>
        <v>25</v>
      </c>
      <c r="AA329" s="8">
        <f t="shared" si="33"/>
        <v>539</v>
      </c>
      <c r="AB329" s="8">
        <f t="shared" si="32"/>
        <v>134.75</v>
      </c>
      <c r="AC329" s="1">
        <v>18</v>
      </c>
      <c r="AD329" s="1">
        <v>25</v>
      </c>
    </row>
    <row r="330" spans="1:30" x14ac:dyDescent="0.25">
      <c r="A330" s="2" t="s">
        <v>6</v>
      </c>
      <c r="B330" s="3">
        <v>2008</v>
      </c>
      <c r="C330" s="3">
        <v>1</v>
      </c>
      <c r="D330" s="3">
        <v>14</v>
      </c>
      <c r="E330" s="3">
        <v>11</v>
      </c>
      <c r="F330" s="42">
        <v>14.3</v>
      </c>
      <c r="G330" s="8">
        <f t="shared" si="34"/>
        <v>18</v>
      </c>
      <c r="H330" s="8">
        <f t="shared" si="35"/>
        <v>203.49999999999997</v>
      </c>
      <c r="I330" s="8">
        <f t="shared" si="36"/>
        <v>50.874999999999993</v>
      </c>
      <c r="J330" s="1">
        <v>18</v>
      </c>
      <c r="K330" s="1">
        <v>25</v>
      </c>
      <c r="M330" s="45"/>
      <c r="N330" s="45"/>
      <c r="O330" s="45"/>
      <c r="P330" s="28"/>
      <c r="Q330" s="28"/>
      <c r="R330" s="25"/>
      <c r="Y330" s="42">
        <v>16</v>
      </c>
      <c r="Z330" s="8">
        <f t="shared" si="30"/>
        <v>25</v>
      </c>
      <c r="AA330" s="8">
        <f t="shared" si="33"/>
        <v>495</v>
      </c>
      <c r="AB330" s="8">
        <f t="shared" si="32"/>
        <v>123.75</v>
      </c>
      <c r="AC330" s="1">
        <v>18</v>
      </c>
      <c r="AD330" s="1">
        <v>25</v>
      </c>
    </row>
    <row r="331" spans="1:30" x14ac:dyDescent="0.25">
      <c r="A331" s="2" t="s">
        <v>6</v>
      </c>
      <c r="B331" s="3">
        <v>2008</v>
      </c>
      <c r="C331" s="3">
        <v>1</v>
      </c>
      <c r="D331" s="3">
        <v>14</v>
      </c>
      <c r="E331" s="3">
        <v>12</v>
      </c>
      <c r="F331" s="42">
        <v>14.9</v>
      </c>
      <c r="G331" s="8">
        <f t="shared" si="34"/>
        <v>18</v>
      </c>
      <c r="H331" s="8">
        <f t="shared" si="35"/>
        <v>170.49999999999997</v>
      </c>
      <c r="I331" s="8">
        <f t="shared" si="36"/>
        <v>42.624999999999993</v>
      </c>
      <c r="J331" s="1">
        <v>18</v>
      </c>
      <c r="K331" s="1">
        <v>25</v>
      </c>
      <c r="M331" s="45"/>
      <c r="N331" s="45"/>
      <c r="O331" s="45"/>
      <c r="P331" s="28"/>
      <c r="Q331" s="28"/>
      <c r="R331" s="25"/>
      <c r="Y331" s="42">
        <v>14.2</v>
      </c>
      <c r="Z331" s="8">
        <f t="shared" si="30"/>
        <v>25</v>
      </c>
      <c r="AA331" s="8">
        <f t="shared" si="33"/>
        <v>594</v>
      </c>
      <c r="AB331" s="8">
        <f t="shared" si="32"/>
        <v>148.5</v>
      </c>
      <c r="AC331" s="1">
        <v>18</v>
      </c>
      <c r="AD331" s="1">
        <v>25</v>
      </c>
    </row>
    <row r="332" spans="1:30" x14ac:dyDescent="0.25">
      <c r="A332" s="2" t="s">
        <v>6</v>
      </c>
      <c r="B332" s="3">
        <v>2008</v>
      </c>
      <c r="C332" s="3">
        <v>1</v>
      </c>
      <c r="D332" s="3">
        <v>14</v>
      </c>
      <c r="E332" s="3">
        <v>13</v>
      </c>
      <c r="F332" s="42">
        <v>15.2</v>
      </c>
      <c r="G332" s="8">
        <f t="shared" si="34"/>
        <v>18</v>
      </c>
      <c r="H332" s="8">
        <f t="shared" si="35"/>
        <v>154.00000000000003</v>
      </c>
      <c r="I332" s="8">
        <f t="shared" si="36"/>
        <v>38.500000000000007</v>
      </c>
      <c r="J332" s="1">
        <v>18</v>
      </c>
      <c r="K332" s="1">
        <v>25</v>
      </c>
      <c r="M332" s="45"/>
      <c r="N332" s="45"/>
      <c r="O332" s="45"/>
      <c r="P332" s="28"/>
      <c r="Q332" s="28"/>
      <c r="R332" s="25"/>
      <c r="Y332" s="42">
        <v>14.5</v>
      </c>
      <c r="Z332" s="8">
        <f t="shared" si="30"/>
        <v>25</v>
      </c>
      <c r="AA332" s="8">
        <f t="shared" si="33"/>
        <v>577.5</v>
      </c>
      <c r="AB332" s="8">
        <f t="shared" si="32"/>
        <v>144.375</v>
      </c>
      <c r="AC332" s="1">
        <v>18</v>
      </c>
      <c r="AD332" s="1">
        <v>25</v>
      </c>
    </row>
    <row r="333" spans="1:30" x14ac:dyDescent="0.25">
      <c r="A333" s="2" t="s">
        <v>6</v>
      </c>
      <c r="B333" s="3">
        <v>2008</v>
      </c>
      <c r="C333" s="3">
        <v>1</v>
      </c>
      <c r="D333" s="3">
        <v>14</v>
      </c>
      <c r="E333" s="3">
        <v>14</v>
      </c>
      <c r="F333" s="42">
        <v>15.1</v>
      </c>
      <c r="G333" s="8">
        <f t="shared" si="34"/>
        <v>18</v>
      </c>
      <c r="H333" s="8">
        <f t="shared" si="35"/>
        <v>159.50000000000003</v>
      </c>
      <c r="I333" s="8">
        <f t="shared" si="36"/>
        <v>39.875000000000007</v>
      </c>
      <c r="J333" s="1">
        <v>18</v>
      </c>
      <c r="K333" s="1">
        <v>25</v>
      </c>
      <c r="M333" s="45"/>
      <c r="N333" s="45"/>
      <c r="O333" s="45"/>
      <c r="P333" s="28"/>
      <c r="Q333" s="28"/>
      <c r="R333" s="25"/>
      <c r="Y333" s="42">
        <v>12</v>
      </c>
      <c r="Z333" s="8">
        <f t="shared" si="30"/>
        <v>25</v>
      </c>
      <c r="AA333" s="8">
        <f t="shared" si="33"/>
        <v>715</v>
      </c>
      <c r="AB333" s="8">
        <f t="shared" si="32"/>
        <v>178.75</v>
      </c>
      <c r="AC333" s="1">
        <v>18</v>
      </c>
      <c r="AD333" s="1">
        <v>25</v>
      </c>
    </row>
    <row r="334" spans="1:30" x14ac:dyDescent="0.25">
      <c r="A334" s="2" t="s">
        <v>6</v>
      </c>
      <c r="B334" s="3">
        <v>2008</v>
      </c>
      <c r="C334" s="3">
        <v>1</v>
      </c>
      <c r="D334" s="3">
        <v>14</v>
      </c>
      <c r="E334" s="3">
        <v>15</v>
      </c>
      <c r="F334" s="42">
        <v>14.4</v>
      </c>
      <c r="G334" s="8">
        <f t="shared" si="34"/>
        <v>18</v>
      </c>
      <c r="H334" s="8">
        <f t="shared" si="35"/>
        <v>197.99999999999997</v>
      </c>
      <c r="I334" s="8">
        <f t="shared" si="36"/>
        <v>49.499999999999993</v>
      </c>
      <c r="J334" s="1">
        <v>18</v>
      </c>
      <c r="K334" s="1">
        <v>25</v>
      </c>
      <c r="M334" s="45"/>
      <c r="N334" s="45"/>
      <c r="O334" s="45"/>
      <c r="P334" s="28"/>
      <c r="Q334" s="28"/>
      <c r="R334" s="25"/>
      <c r="Y334" s="42">
        <v>12</v>
      </c>
      <c r="Z334" s="8">
        <f t="shared" si="30"/>
        <v>25</v>
      </c>
      <c r="AA334" s="8">
        <f t="shared" si="33"/>
        <v>715</v>
      </c>
      <c r="AB334" s="8">
        <f t="shared" si="32"/>
        <v>178.75</v>
      </c>
      <c r="AC334" s="1">
        <v>18</v>
      </c>
      <c r="AD334" s="1">
        <v>25</v>
      </c>
    </row>
    <row r="335" spans="1:30" x14ac:dyDescent="0.25">
      <c r="A335" s="2" t="s">
        <v>6</v>
      </c>
      <c r="B335" s="3">
        <v>2008</v>
      </c>
      <c r="C335" s="3">
        <v>1</v>
      </c>
      <c r="D335" s="3">
        <v>14</v>
      </c>
      <c r="E335" s="3">
        <v>16</v>
      </c>
      <c r="F335" s="42">
        <v>14.7</v>
      </c>
      <c r="G335" s="8">
        <f t="shared" si="34"/>
        <v>18</v>
      </c>
      <c r="H335" s="8">
        <f t="shared" si="35"/>
        <v>181.50000000000003</v>
      </c>
      <c r="I335" s="8">
        <f t="shared" si="36"/>
        <v>45.375000000000007</v>
      </c>
      <c r="J335" s="1">
        <v>18</v>
      </c>
      <c r="K335" s="1">
        <v>25</v>
      </c>
      <c r="M335" s="45"/>
      <c r="N335" s="45"/>
      <c r="O335" s="45"/>
      <c r="P335" s="28"/>
      <c r="Q335" s="28"/>
      <c r="R335" s="25"/>
      <c r="Y335" s="42">
        <v>11.6</v>
      </c>
      <c r="Z335" s="8">
        <f t="shared" ref="Z335:Z398" si="37">IF(Q335="Inverno", $G$3, $G$2)</f>
        <v>25</v>
      </c>
      <c r="AA335" s="8">
        <f t="shared" si="33"/>
        <v>737</v>
      </c>
      <c r="AB335" s="8">
        <f t="shared" si="32"/>
        <v>184.25</v>
      </c>
      <c r="AC335" s="1">
        <v>18</v>
      </c>
      <c r="AD335" s="1">
        <v>25</v>
      </c>
    </row>
    <row r="336" spans="1:30" x14ac:dyDescent="0.25">
      <c r="A336" s="2" t="s">
        <v>6</v>
      </c>
      <c r="B336" s="3">
        <v>2008</v>
      </c>
      <c r="C336" s="3">
        <v>1</v>
      </c>
      <c r="D336" s="3">
        <v>14</v>
      </c>
      <c r="E336" s="3">
        <v>17</v>
      </c>
      <c r="F336" s="42">
        <v>14.5</v>
      </c>
      <c r="G336" s="8">
        <f t="shared" si="34"/>
        <v>18</v>
      </c>
      <c r="H336" s="8">
        <f t="shared" si="35"/>
        <v>192.5</v>
      </c>
      <c r="I336" s="8">
        <f t="shared" si="36"/>
        <v>48.125</v>
      </c>
      <c r="J336" s="1">
        <v>18</v>
      </c>
      <c r="K336" s="1">
        <v>25</v>
      </c>
      <c r="M336" s="45"/>
      <c r="N336" s="45"/>
      <c r="O336" s="45"/>
      <c r="P336" s="28"/>
      <c r="Q336" s="28"/>
      <c r="R336" s="25"/>
      <c r="Y336" s="42">
        <v>11.3</v>
      </c>
      <c r="Z336" s="8">
        <f t="shared" si="37"/>
        <v>25</v>
      </c>
      <c r="AA336" s="8">
        <f t="shared" si="33"/>
        <v>753.5</v>
      </c>
      <c r="AB336" s="8">
        <f t="shared" ref="AB336:AB399" si="38">AA336/$G$4</f>
        <v>188.375</v>
      </c>
      <c r="AC336" s="1">
        <v>18</v>
      </c>
      <c r="AD336" s="1">
        <v>25</v>
      </c>
    </row>
    <row r="337" spans="1:30" x14ac:dyDescent="0.25">
      <c r="A337" s="2" t="s">
        <v>6</v>
      </c>
      <c r="B337" s="3">
        <v>2008</v>
      </c>
      <c r="C337" s="3">
        <v>1</v>
      </c>
      <c r="D337" s="3">
        <v>14</v>
      </c>
      <c r="E337" s="3">
        <v>18</v>
      </c>
      <c r="F337" s="42">
        <v>14.2</v>
      </c>
      <c r="G337" s="8">
        <f t="shared" si="34"/>
        <v>18</v>
      </c>
      <c r="H337" s="8">
        <f t="shared" si="35"/>
        <v>209.00000000000003</v>
      </c>
      <c r="I337" s="8">
        <f t="shared" si="36"/>
        <v>52.250000000000007</v>
      </c>
      <c r="J337" s="1">
        <v>18</v>
      </c>
      <c r="K337" s="1">
        <v>25</v>
      </c>
      <c r="M337" s="45"/>
      <c r="N337" s="45"/>
      <c r="O337" s="45"/>
      <c r="P337" s="28"/>
      <c r="Q337" s="28"/>
      <c r="R337" s="25"/>
      <c r="Y337" s="42">
        <v>11.1</v>
      </c>
      <c r="Z337" s="8">
        <f t="shared" si="37"/>
        <v>25</v>
      </c>
      <c r="AA337" s="8">
        <f t="shared" si="33"/>
        <v>764.5</v>
      </c>
      <c r="AB337" s="8">
        <f t="shared" si="38"/>
        <v>191.125</v>
      </c>
      <c r="AC337" s="1">
        <v>18</v>
      </c>
      <c r="AD337" s="1">
        <v>25</v>
      </c>
    </row>
    <row r="338" spans="1:30" x14ac:dyDescent="0.25">
      <c r="A338" s="2" t="s">
        <v>6</v>
      </c>
      <c r="B338" s="3">
        <v>2008</v>
      </c>
      <c r="C338" s="3">
        <v>1</v>
      </c>
      <c r="D338" s="3">
        <v>14</v>
      </c>
      <c r="E338" s="3">
        <v>19</v>
      </c>
      <c r="F338" s="42">
        <v>14.2</v>
      </c>
      <c r="G338" s="8">
        <f t="shared" si="34"/>
        <v>18</v>
      </c>
      <c r="H338" s="8">
        <f t="shared" si="35"/>
        <v>209.00000000000003</v>
      </c>
      <c r="I338" s="8">
        <f t="shared" si="36"/>
        <v>52.250000000000007</v>
      </c>
      <c r="J338" s="1">
        <v>18</v>
      </c>
      <c r="K338" s="1">
        <v>25</v>
      </c>
      <c r="M338" s="45"/>
      <c r="N338" s="45"/>
      <c r="O338" s="45"/>
      <c r="P338" s="28"/>
      <c r="Q338" s="28"/>
      <c r="R338" s="25"/>
      <c r="Y338" s="42">
        <v>11.9</v>
      </c>
      <c r="Z338" s="8">
        <f t="shared" si="37"/>
        <v>25</v>
      </c>
      <c r="AA338" s="8">
        <f t="shared" si="33"/>
        <v>720.5</v>
      </c>
      <c r="AB338" s="8">
        <f t="shared" si="38"/>
        <v>180.125</v>
      </c>
      <c r="AC338" s="1">
        <v>18</v>
      </c>
      <c r="AD338" s="1">
        <v>25</v>
      </c>
    </row>
    <row r="339" spans="1:30" x14ac:dyDescent="0.25">
      <c r="A339" s="2" t="s">
        <v>6</v>
      </c>
      <c r="B339" s="3">
        <v>2008</v>
      </c>
      <c r="C339" s="3">
        <v>1</v>
      </c>
      <c r="D339" s="3">
        <v>14</v>
      </c>
      <c r="E339" s="3">
        <v>20</v>
      </c>
      <c r="F339" s="42">
        <v>13.9</v>
      </c>
      <c r="G339" s="8">
        <f t="shared" si="34"/>
        <v>18</v>
      </c>
      <c r="H339" s="8">
        <f t="shared" si="35"/>
        <v>225.49999999999997</v>
      </c>
      <c r="I339" s="8">
        <f t="shared" si="36"/>
        <v>56.374999999999993</v>
      </c>
      <c r="J339" s="1">
        <v>18</v>
      </c>
      <c r="K339" s="1">
        <v>25</v>
      </c>
      <c r="M339" s="45"/>
      <c r="N339" s="45"/>
      <c r="O339" s="45"/>
      <c r="P339" s="28"/>
      <c r="Q339" s="28"/>
      <c r="R339" s="25"/>
      <c r="Y339" s="42">
        <v>12.5</v>
      </c>
      <c r="Z339" s="8">
        <f t="shared" si="37"/>
        <v>25</v>
      </c>
      <c r="AA339" s="8">
        <f t="shared" si="33"/>
        <v>687.5</v>
      </c>
      <c r="AB339" s="8">
        <f t="shared" si="38"/>
        <v>171.875</v>
      </c>
      <c r="AC339" s="1">
        <v>18</v>
      </c>
      <c r="AD339" s="1">
        <v>25</v>
      </c>
    </row>
    <row r="340" spans="1:30" x14ac:dyDescent="0.25">
      <c r="A340" s="2" t="s">
        <v>6</v>
      </c>
      <c r="B340" s="3">
        <v>2008</v>
      </c>
      <c r="C340" s="3">
        <v>1</v>
      </c>
      <c r="D340" s="3">
        <v>14</v>
      </c>
      <c r="E340" s="3">
        <v>21</v>
      </c>
      <c r="F340" s="42">
        <v>13.7</v>
      </c>
      <c r="G340" s="8">
        <f t="shared" si="34"/>
        <v>18</v>
      </c>
      <c r="H340" s="8">
        <f t="shared" si="35"/>
        <v>236.50000000000003</v>
      </c>
      <c r="I340" s="8">
        <f t="shared" si="36"/>
        <v>59.125000000000007</v>
      </c>
      <c r="J340" s="1">
        <v>18</v>
      </c>
      <c r="K340" s="1">
        <v>25</v>
      </c>
      <c r="M340" s="45"/>
      <c r="N340" s="45"/>
      <c r="O340" s="45"/>
      <c r="P340" s="28"/>
      <c r="Q340" s="28"/>
      <c r="R340" s="25"/>
      <c r="Y340" s="42">
        <v>13.2</v>
      </c>
      <c r="Z340" s="8">
        <f t="shared" si="37"/>
        <v>25</v>
      </c>
      <c r="AA340" s="8">
        <f t="shared" si="33"/>
        <v>649</v>
      </c>
      <c r="AB340" s="8">
        <f t="shared" si="38"/>
        <v>162.25</v>
      </c>
      <c r="AC340" s="1">
        <v>18</v>
      </c>
      <c r="AD340" s="1">
        <v>25</v>
      </c>
    </row>
    <row r="341" spans="1:30" x14ac:dyDescent="0.25">
      <c r="A341" s="2" t="s">
        <v>6</v>
      </c>
      <c r="B341" s="3">
        <v>2008</v>
      </c>
      <c r="C341" s="3">
        <v>1</v>
      </c>
      <c r="D341" s="3">
        <v>14</v>
      </c>
      <c r="E341" s="3">
        <v>22</v>
      </c>
      <c r="F341" s="42">
        <v>14.2</v>
      </c>
      <c r="G341" s="8">
        <f t="shared" si="34"/>
        <v>18</v>
      </c>
      <c r="H341" s="8">
        <f t="shared" si="35"/>
        <v>209.00000000000003</v>
      </c>
      <c r="I341" s="8">
        <f t="shared" si="36"/>
        <v>52.250000000000007</v>
      </c>
      <c r="J341" s="1">
        <v>18</v>
      </c>
      <c r="K341" s="1">
        <v>25</v>
      </c>
      <c r="M341" s="45"/>
      <c r="N341" s="45"/>
      <c r="O341" s="45"/>
      <c r="P341" s="28"/>
      <c r="Q341" s="28"/>
      <c r="R341" s="25"/>
      <c r="Y341" s="42">
        <v>13.6</v>
      </c>
      <c r="Z341" s="8">
        <f t="shared" si="37"/>
        <v>25</v>
      </c>
      <c r="AA341" s="8">
        <f t="shared" si="33"/>
        <v>627</v>
      </c>
      <c r="AB341" s="8">
        <f t="shared" si="38"/>
        <v>156.75</v>
      </c>
      <c r="AC341" s="1">
        <v>18</v>
      </c>
      <c r="AD341" s="1">
        <v>25</v>
      </c>
    </row>
    <row r="342" spans="1:30" x14ac:dyDescent="0.25">
      <c r="A342" s="2" t="s">
        <v>6</v>
      </c>
      <c r="B342" s="3">
        <v>2008</v>
      </c>
      <c r="C342" s="3">
        <v>1</v>
      </c>
      <c r="D342" s="3">
        <v>14</v>
      </c>
      <c r="E342" s="3">
        <v>23</v>
      </c>
      <c r="F342" s="42">
        <v>14.3</v>
      </c>
      <c r="G342" s="8">
        <f t="shared" si="34"/>
        <v>18</v>
      </c>
      <c r="H342" s="8">
        <f t="shared" si="35"/>
        <v>203.49999999999997</v>
      </c>
      <c r="I342" s="8">
        <f t="shared" si="36"/>
        <v>50.874999999999993</v>
      </c>
      <c r="J342" s="1">
        <v>18</v>
      </c>
      <c r="K342" s="1">
        <v>25</v>
      </c>
      <c r="M342" s="45"/>
      <c r="N342" s="45"/>
      <c r="O342" s="45"/>
      <c r="P342" s="28"/>
      <c r="Q342" s="28"/>
      <c r="R342" s="25"/>
      <c r="Y342" s="42">
        <v>9.9</v>
      </c>
      <c r="Z342" s="8">
        <f t="shared" si="37"/>
        <v>25</v>
      </c>
      <c r="AA342" s="8">
        <f t="shared" si="33"/>
        <v>830.5</v>
      </c>
      <c r="AB342" s="8">
        <f t="shared" si="38"/>
        <v>207.625</v>
      </c>
      <c r="AC342" s="1">
        <v>18</v>
      </c>
      <c r="AD342" s="1">
        <v>25</v>
      </c>
    </row>
    <row r="343" spans="1:30" x14ac:dyDescent="0.25">
      <c r="A343" s="2" t="s">
        <v>6</v>
      </c>
      <c r="B343" s="3">
        <v>2008</v>
      </c>
      <c r="C343" s="3">
        <v>1</v>
      </c>
      <c r="D343" s="3">
        <v>15</v>
      </c>
      <c r="E343" s="3">
        <v>0</v>
      </c>
      <c r="F343" s="42">
        <v>14.1</v>
      </c>
      <c r="G343" s="8">
        <f t="shared" si="34"/>
        <v>18</v>
      </c>
      <c r="H343" s="8">
        <f t="shared" si="35"/>
        <v>214.50000000000003</v>
      </c>
      <c r="I343" s="8">
        <f t="shared" si="36"/>
        <v>53.625000000000007</v>
      </c>
      <c r="J343" s="1">
        <v>18</v>
      </c>
      <c r="K343" s="1">
        <v>25</v>
      </c>
      <c r="M343" s="45"/>
      <c r="N343" s="45"/>
      <c r="O343" s="45"/>
      <c r="P343" s="28"/>
      <c r="Q343" s="28"/>
      <c r="R343" s="25"/>
      <c r="Y343" s="42">
        <v>10</v>
      </c>
      <c r="Z343" s="8">
        <f t="shared" si="37"/>
        <v>25</v>
      </c>
      <c r="AA343" s="8">
        <f t="shared" ref="AA343:AA406" si="39">IF(Y343&gt;Z343,0,$D$3*(Z343-Y343)/$D$4)</f>
        <v>825</v>
      </c>
      <c r="AB343" s="8">
        <f t="shared" si="38"/>
        <v>206.25</v>
      </c>
      <c r="AC343" s="1">
        <v>18</v>
      </c>
      <c r="AD343" s="1">
        <v>25</v>
      </c>
    </row>
    <row r="344" spans="1:30" x14ac:dyDescent="0.25">
      <c r="A344" s="2" t="s">
        <v>6</v>
      </c>
      <c r="B344" s="3">
        <v>2008</v>
      </c>
      <c r="C344" s="3">
        <v>1</v>
      </c>
      <c r="D344" s="3">
        <v>15</v>
      </c>
      <c r="E344" s="3">
        <v>1</v>
      </c>
      <c r="F344" s="42">
        <v>13.6</v>
      </c>
      <c r="G344" s="8">
        <f t="shared" si="34"/>
        <v>18</v>
      </c>
      <c r="H344" s="8">
        <f t="shared" si="35"/>
        <v>242.00000000000003</v>
      </c>
      <c r="I344" s="8">
        <f t="shared" si="36"/>
        <v>60.500000000000007</v>
      </c>
      <c r="J344" s="1">
        <v>18</v>
      </c>
      <c r="K344" s="1">
        <v>25</v>
      </c>
      <c r="M344" s="45"/>
      <c r="N344" s="45"/>
      <c r="O344" s="45"/>
      <c r="P344" s="28"/>
      <c r="Q344" s="28"/>
      <c r="R344" s="25"/>
      <c r="Y344" s="42">
        <v>10.5</v>
      </c>
      <c r="Z344" s="8">
        <f t="shared" si="37"/>
        <v>25</v>
      </c>
      <c r="AA344" s="8">
        <f t="shared" si="39"/>
        <v>797.5</v>
      </c>
      <c r="AB344" s="8">
        <f t="shared" si="38"/>
        <v>199.375</v>
      </c>
      <c r="AC344" s="1">
        <v>18</v>
      </c>
      <c r="AD344" s="1">
        <v>25</v>
      </c>
    </row>
    <row r="345" spans="1:30" x14ac:dyDescent="0.25">
      <c r="A345" s="2" t="s">
        <v>6</v>
      </c>
      <c r="B345" s="3">
        <v>2008</v>
      </c>
      <c r="C345" s="3">
        <v>1</v>
      </c>
      <c r="D345" s="3">
        <v>15</v>
      </c>
      <c r="E345" s="3">
        <v>2</v>
      </c>
      <c r="F345" s="42">
        <v>14.6</v>
      </c>
      <c r="G345" s="8">
        <f t="shared" si="34"/>
        <v>18</v>
      </c>
      <c r="H345" s="8">
        <f t="shared" si="35"/>
        <v>187.00000000000003</v>
      </c>
      <c r="I345" s="8">
        <f t="shared" si="36"/>
        <v>46.750000000000007</v>
      </c>
      <c r="J345" s="1">
        <v>18</v>
      </c>
      <c r="K345" s="1">
        <v>25</v>
      </c>
      <c r="M345" s="45"/>
      <c r="N345" s="45"/>
      <c r="O345" s="45"/>
      <c r="P345" s="28"/>
      <c r="Q345" s="28"/>
      <c r="R345" s="25"/>
      <c r="Y345" s="42">
        <v>10.8</v>
      </c>
      <c r="Z345" s="8">
        <f t="shared" si="37"/>
        <v>25</v>
      </c>
      <c r="AA345" s="8">
        <f t="shared" si="39"/>
        <v>781</v>
      </c>
      <c r="AB345" s="8">
        <f t="shared" si="38"/>
        <v>195.25</v>
      </c>
      <c r="AC345" s="1">
        <v>18</v>
      </c>
      <c r="AD345" s="1">
        <v>25</v>
      </c>
    </row>
    <row r="346" spans="1:30" x14ac:dyDescent="0.25">
      <c r="A346" s="2" t="s">
        <v>6</v>
      </c>
      <c r="B346" s="3">
        <v>2008</v>
      </c>
      <c r="C346" s="3">
        <v>1</v>
      </c>
      <c r="D346" s="3">
        <v>15</v>
      </c>
      <c r="E346" s="3">
        <v>3</v>
      </c>
      <c r="F346" s="42">
        <v>14.8</v>
      </c>
      <c r="G346" s="8">
        <f t="shared" si="34"/>
        <v>18</v>
      </c>
      <c r="H346" s="8">
        <f t="shared" si="35"/>
        <v>175.99999999999997</v>
      </c>
      <c r="I346" s="8">
        <f t="shared" si="36"/>
        <v>43.999999999999993</v>
      </c>
      <c r="J346" s="1">
        <v>18</v>
      </c>
      <c r="K346" s="1">
        <v>25</v>
      </c>
      <c r="M346" s="45"/>
      <c r="N346" s="45"/>
      <c r="O346" s="45"/>
      <c r="P346" s="28"/>
      <c r="Q346" s="28"/>
      <c r="R346" s="25"/>
      <c r="Y346" s="42">
        <v>10.6</v>
      </c>
      <c r="Z346" s="8">
        <f t="shared" si="37"/>
        <v>25</v>
      </c>
      <c r="AA346" s="8">
        <f t="shared" si="39"/>
        <v>792</v>
      </c>
      <c r="AB346" s="8">
        <f t="shared" si="38"/>
        <v>198</v>
      </c>
      <c r="AC346" s="1">
        <v>18</v>
      </c>
      <c r="AD346" s="1">
        <v>25</v>
      </c>
    </row>
    <row r="347" spans="1:30" x14ac:dyDescent="0.25">
      <c r="A347" s="2" t="s">
        <v>6</v>
      </c>
      <c r="B347" s="3">
        <v>2008</v>
      </c>
      <c r="C347" s="3">
        <v>1</v>
      </c>
      <c r="D347" s="3">
        <v>15</v>
      </c>
      <c r="E347" s="3">
        <v>4</v>
      </c>
      <c r="F347" s="42">
        <v>14.9</v>
      </c>
      <c r="G347" s="8">
        <f t="shared" si="34"/>
        <v>18</v>
      </c>
      <c r="H347" s="8">
        <f t="shared" si="35"/>
        <v>170.49999999999997</v>
      </c>
      <c r="I347" s="8">
        <f t="shared" si="36"/>
        <v>42.624999999999993</v>
      </c>
      <c r="J347" s="1">
        <v>18</v>
      </c>
      <c r="K347" s="1">
        <v>25</v>
      </c>
      <c r="M347" s="45"/>
      <c r="N347" s="45"/>
      <c r="O347" s="45"/>
      <c r="P347" s="28"/>
      <c r="Q347" s="28"/>
      <c r="R347" s="25"/>
      <c r="Y347" s="42">
        <v>10.7</v>
      </c>
      <c r="Z347" s="8">
        <f t="shared" si="37"/>
        <v>25</v>
      </c>
      <c r="AA347" s="8">
        <f t="shared" si="39"/>
        <v>786.5</v>
      </c>
      <c r="AB347" s="8">
        <f t="shared" si="38"/>
        <v>196.625</v>
      </c>
      <c r="AC347" s="1">
        <v>18</v>
      </c>
      <c r="AD347" s="1">
        <v>25</v>
      </c>
    </row>
    <row r="348" spans="1:30" x14ac:dyDescent="0.25">
      <c r="A348" s="2" t="s">
        <v>6</v>
      </c>
      <c r="B348" s="3">
        <v>2008</v>
      </c>
      <c r="C348" s="3">
        <v>1</v>
      </c>
      <c r="D348" s="3">
        <v>15</v>
      </c>
      <c r="E348" s="3">
        <v>5</v>
      </c>
      <c r="F348" s="42">
        <v>15</v>
      </c>
      <c r="G348" s="8">
        <f t="shared" si="34"/>
        <v>18</v>
      </c>
      <c r="H348" s="8">
        <f t="shared" si="35"/>
        <v>165</v>
      </c>
      <c r="I348" s="8">
        <f t="shared" si="36"/>
        <v>41.25</v>
      </c>
      <c r="J348" s="1">
        <v>18</v>
      </c>
      <c r="K348" s="1">
        <v>25</v>
      </c>
      <c r="M348" s="45"/>
      <c r="N348" s="45"/>
      <c r="O348" s="45"/>
      <c r="P348" s="28"/>
      <c r="Q348" s="28"/>
      <c r="R348" s="25"/>
      <c r="Y348" s="42">
        <v>10.8</v>
      </c>
      <c r="Z348" s="8">
        <f t="shared" si="37"/>
        <v>25</v>
      </c>
      <c r="AA348" s="8">
        <f t="shared" si="39"/>
        <v>781</v>
      </c>
      <c r="AB348" s="8">
        <f t="shared" si="38"/>
        <v>195.25</v>
      </c>
      <c r="AC348" s="1">
        <v>18</v>
      </c>
      <c r="AD348" s="1">
        <v>25</v>
      </c>
    </row>
    <row r="349" spans="1:30" x14ac:dyDescent="0.25">
      <c r="A349" s="2" t="s">
        <v>6</v>
      </c>
      <c r="B349" s="3">
        <v>2008</v>
      </c>
      <c r="C349" s="3">
        <v>1</v>
      </c>
      <c r="D349" s="3">
        <v>15</v>
      </c>
      <c r="E349" s="3">
        <v>6</v>
      </c>
      <c r="F349" s="42">
        <v>15</v>
      </c>
      <c r="G349" s="8">
        <f t="shared" si="34"/>
        <v>18</v>
      </c>
      <c r="H349" s="8">
        <f t="shared" si="35"/>
        <v>165</v>
      </c>
      <c r="I349" s="8">
        <f t="shared" si="36"/>
        <v>41.25</v>
      </c>
      <c r="J349" s="1">
        <v>18</v>
      </c>
      <c r="K349" s="1">
        <v>25</v>
      </c>
      <c r="M349" s="45"/>
      <c r="N349" s="45"/>
      <c r="O349" s="45"/>
      <c r="P349" s="28"/>
      <c r="Q349" s="28"/>
      <c r="R349" s="25"/>
      <c r="Y349" s="42">
        <v>10.9</v>
      </c>
      <c r="Z349" s="8">
        <f t="shared" si="37"/>
        <v>25</v>
      </c>
      <c r="AA349" s="8">
        <f t="shared" si="39"/>
        <v>775.5</v>
      </c>
      <c r="AB349" s="8">
        <f t="shared" si="38"/>
        <v>193.875</v>
      </c>
      <c r="AC349" s="1">
        <v>18</v>
      </c>
      <c r="AD349" s="1">
        <v>25</v>
      </c>
    </row>
    <row r="350" spans="1:30" x14ac:dyDescent="0.25">
      <c r="A350" s="2" t="s">
        <v>6</v>
      </c>
      <c r="B350" s="3">
        <v>2008</v>
      </c>
      <c r="C350" s="3">
        <v>1</v>
      </c>
      <c r="D350" s="3">
        <v>15</v>
      </c>
      <c r="E350" s="3">
        <v>7</v>
      </c>
      <c r="F350" s="42">
        <v>15</v>
      </c>
      <c r="G350" s="8">
        <f t="shared" si="34"/>
        <v>18</v>
      </c>
      <c r="H350" s="8">
        <f t="shared" si="35"/>
        <v>165</v>
      </c>
      <c r="I350" s="8">
        <f t="shared" si="36"/>
        <v>41.25</v>
      </c>
      <c r="J350" s="1">
        <v>18</v>
      </c>
      <c r="K350" s="1">
        <v>25</v>
      </c>
      <c r="M350" s="45"/>
      <c r="N350" s="45"/>
      <c r="O350" s="45"/>
      <c r="P350" s="28"/>
      <c r="Q350" s="28"/>
      <c r="R350" s="25"/>
      <c r="Y350" s="42">
        <v>11.3</v>
      </c>
      <c r="Z350" s="8">
        <f t="shared" si="37"/>
        <v>25</v>
      </c>
      <c r="AA350" s="8">
        <f t="shared" si="39"/>
        <v>753.5</v>
      </c>
      <c r="AB350" s="8">
        <f t="shared" si="38"/>
        <v>188.375</v>
      </c>
      <c r="AC350" s="1">
        <v>18</v>
      </c>
      <c r="AD350" s="1">
        <v>25</v>
      </c>
    </row>
    <row r="351" spans="1:30" x14ac:dyDescent="0.25">
      <c r="A351" s="2" t="s">
        <v>6</v>
      </c>
      <c r="B351" s="3">
        <v>2008</v>
      </c>
      <c r="C351" s="3">
        <v>1</v>
      </c>
      <c r="D351" s="3">
        <v>15</v>
      </c>
      <c r="E351" s="3">
        <v>8</v>
      </c>
      <c r="F351" s="42">
        <v>14.8</v>
      </c>
      <c r="G351" s="8">
        <f t="shared" si="34"/>
        <v>18</v>
      </c>
      <c r="H351" s="8">
        <f t="shared" si="35"/>
        <v>175.99999999999997</v>
      </c>
      <c r="I351" s="8">
        <f t="shared" si="36"/>
        <v>43.999999999999993</v>
      </c>
      <c r="J351" s="1">
        <v>18</v>
      </c>
      <c r="K351" s="1">
        <v>25</v>
      </c>
      <c r="M351" s="45"/>
      <c r="N351" s="45"/>
      <c r="O351" s="45"/>
      <c r="P351" s="28"/>
      <c r="Q351" s="28"/>
      <c r="R351" s="25"/>
      <c r="Y351" s="42">
        <v>12</v>
      </c>
      <c r="Z351" s="8">
        <f t="shared" si="37"/>
        <v>25</v>
      </c>
      <c r="AA351" s="8">
        <f t="shared" si="39"/>
        <v>715</v>
      </c>
      <c r="AB351" s="8">
        <f t="shared" si="38"/>
        <v>178.75</v>
      </c>
      <c r="AC351" s="1">
        <v>18</v>
      </c>
      <c r="AD351" s="1">
        <v>25</v>
      </c>
    </row>
    <row r="352" spans="1:30" x14ac:dyDescent="0.25">
      <c r="A352" s="2" t="s">
        <v>6</v>
      </c>
      <c r="B352" s="3">
        <v>2008</v>
      </c>
      <c r="C352" s="3">
        <v>1</v>
      </c>
      <c r="D352" s="3">
        <v>15</v>
      </c>
      <c r="E352" s="3">
        <v>9</v>
      </c>
      <c r="F352" s="42">
        <v>15</v>
      </c>
      <c r="G352" s="8">
        <f t="shared" si="34"/>
        <v>18</v>
      </c>
      <c r="H352" s="8">
        <f t="shared" si="35"/>
        <v>165</v>
      </c>
      <c r="I352" s="8">
        <f t="shared" si="36"/>
        <v>41.25</v>
      </c>
      <c r="J352" s="1">
        <v>18</v>
      </c>
      <c r="K352" s="1">
        <v>25</v>
      </c>
      <c r="M352" s="45"/>
      <c r="N352" s="45"/>
      <c r="O352" s="45"/>
      <c r="P352" s="28"/>
      <c r="Q352" s="28"/>
      <c r="R352" s="25"/>
      <c r="Y352" s="42">
        <v>12.3</v>
      </c>
      <c r="Z352" s="8">
        <f t="shared" si="37"/>
        <v>25</v>
      </c>
      <c r="AA352" s="8">
        <f t="shared" si="39"/>
        <v>698.5</v>
      </c>
      <c r="AB352" s="8">
        <f t="shared" si="38"/>
        <v>174.625</v>
      </c>
      <c r="AC352" s="1">
        <v>18</v>
      </c>
      <c r="AD352" s="1">
        <v>25</v>
      </c>
    </row>
    <row r="353" spans="1:30" x14ac:dyDescent="0.25">
      <c r="A353" s="2" t="s">
        <v>6</v>
      </c>
      <c r="B353" s="3">
        <v>2008</v>
      </c>
      <c r="C353" s="3">
        <v>1</v>
      </c>
      <c r="D353" s="3">
        <v>15</v>
      </c>
      <c r="E353" s="3">
        <v>10</v>
      </c>
      <c r="F353" s="42">
        <v>15.3</v>
      </c>
      <c r="G353" s="8">
        <f t="shared" si="34"/>
        <v>18</v>
      </c>
      <c r="H353" s="8">
        <f t="shared" si="35"/>
        <v>148.49999999999997</v>
      </c>
      <c r="I353" s="8">
        <f t="shared" si="36"/>
        <v>37.124999999999993</v>
      </c>
      <c r="J353" s="1">
        <v>18</v>
      </c>
      <c r="K353" s="1">
        <v>25</v>
      </c>
      <c r="M353" s="45"/>
      <c r="N353" s="45"/>
      <c r="O353" s="45"/>
      <c r="P353" s="28"/>
      <c r="Q353" s="28"/>
      <c r="R353" s="25"/>
      <c r="Y353" s="42">
        <v>13</v>
      </c>
      <c r="Z353" s="8">
        <f t="shared" si="37"/>
        <v>25</v>
      </c>
      <c r="AA353" s="8">
        <f t="shared" si="39"/>
        <v>660</v>
      </c>
      <c r="AB353" s="8">
        <f t="shared" si="38"/>
        <v>165</v>
      </c>
      <c r="AC353" s="1">
        <v>18</v>
      </c>
      <c r="AD353" s="1">
        <v>25</v>
      </c>
    </row>
    <row r="354" spans="1:30" x14ac:dyDescent="0.25">
      <c r="A354" s="2" t="s">
        <v>6</v>
      </c>
      <c r="B354" s="3">
        <v>2008</v>
      </c>
      <c r="C354" s="3">
        <v>1</v>
      </c>
      <c r="D354" s="3">
        <v>15</v>
      </c>
      <c r="E354" s="3">
        <v>11</v>
      </c>
      <c r="F354" s="42">
        <v>16.100000000000001</v>
      </c>
      <c r="G354" s="8">
        <f t="shared" si="34"/>
        <v>18</v>
      </c>
      <c r="H354" s="8">
        <f t="shared" si="35"/>
        <v>104.49999999999991</v>
      </c>
      <c r="I354" s="8">
        <f t="shared" si="36"/>
        <v>26.124999999999979</v>
      </c>
      <c r="J354" s="1">
        <v>18</v>
      </c>
      <c r="K354" s="1">
        <v>25</v>
      </c>
      <c r="M354" s="45"/>
      <c r="N354" s="45"/>
      <c r="O354" s="45"/>
      <c r="P354" s="28"/>
      <c r="Q354" s="28"/>
      <c r="R354" s="25"/>
      <c r="Y354" s="42">
        <v>15.4</v>
      </c>
      <c r="Z354" s="8">
        <f t="shared" si="37"/>
        <v>25</v>
      </c>
      <c r="AA354" s="8">
        <f t="shared" si="39"/>
        <v>528</v>
      </c>
      <c r="AB354" s="8">
        <f t="shared" si="38"/>
        <v>132</v>
      </c>
      <c r="AC354" s="1">
        <v>18</v>
      </c>
      <c r="AD354" s="1">
        <v>25</v>
      </c>
    </row>
    <row r="355" spans="1:30" x14ac:dyDescent="0.25">
      <c r="A355" s="2" t="s">
        <v>6</v>
      </c>
      <c r="B355" s="3">
        <v>2008</v>
      </c>
      <c r="C355" s="3">
        <v>1</v>
      </c>
      <c r="D355" s="3">
        <v>15</v>
      </c>
      <c r="E355" s="3">
        <v>12</v>
      </c>
      <c r="F355" s="42">
        <v>14.2</v>
      </c>
      <c r="G355" s="8">
        <f t="shared" si="34"/>
        <v>18</v>
      </c>
      <c r="H355" s="8">
        <f t="shared" si="35"/>
        <v>209.00000000000003</v>
      </c>
      <c r="I355" s="8">
        <f t="shared" si="36"/>
        <v>52.250000000000007</v>
      </c>
      <c r="J355" s="1">
        <v>18</v>
      </c>
      <c r="K355" s="1">
        <v>25</v>
      </c>
      <c r="M355" s="45"/>
      <c r="N355" s="45"/>
      <c r="O355" s="45"/>
      <c r="P355" s="28"/>
      <c r="Q355" s="28"/>
      <c r="R355" s="25"/>
      <c r="Y355" s="42">
        <v>12.9</v>
      </c>
      <c r="Z355" s="8">
        <f t="shared" si="37"/>
        <v>25</v>
      </c>
      <c r="AA355" s="8">
        <f t="shared" si="39"/>
        <v>665.5</v>
      </c>
      <c r="AB355" s="8">
        <f t="shared" si="38"/>
        <v>166.375</v>
      </c>
      <c r="AC355" s="1">
        <v>18</v>
      </c>
      <c r="AD355" s="1">
        <v>25</v>
      </c>
    </row>
    <row r="356" spans="1:30" x14ac:dyDescent="0.25">
      <c r="A356" s="2" t="s">
        <v>6</v>
      </c>
      <c r="B356" s="3">
        <v>2008</v>
      </c>
      <c r="C356" s="3">
        <v>1</v>
      </c>
      <c r="D356" s="3">
        <v>15</v>
      </c>
      <c r="E356" s="3">
        <v>13</v>
      </c>
      <c r="F356" s="42">
        <v>14.2</v>
      </c>
      <c r="G356" s="8">
        <f t="shared" si="34"/>
        <v>18</v>
      </c>
      <c r="H356" s="8">
        <f t="shared" si="35"/>
        <v>209.00000000000003</v>
      </c>
      <c r="I356" s="8">
        <f t="shared" si="36"/>
        <v>52.250000000000007</v>
      </c>
      <c r="J356" s="1">
        <v>18</v>
      </c>
      <c r="K356" s="1">
        <v>25</v>
      </c>
      <c r="M356" s="45"/>
      <c r="N356" s="45"/>
      <c r="O356" s="45"/>
      <c r="P356" s="28"/>
      <c r="Q356" s="28"/>
      <c r="R356" s="25"/>
      <c r="Y356" s="42">
        <v>13.6</v>
      </c>
      <c r="Z356" s="8">
        <f t="shared" si="37"/>
        <v>25</v>
      </c>
      <c r="AA356" s="8">
        <f t="shared" si="39"/>
        <v>627</v>
      </c>
      <c r="AB356" s="8">
        <f t="shared" si="38"/>
        <v>156.75</v>
      </c>
      <c r="AC356" s="1">
        <v>18</v>
      </c>
      <c r="AD356" s="1">
        <v>25</v>
      </c>
    </row>
    <row r="357" spans="1:30" x14ac:dyDescent="0.25">
      <c r="A357" s="2" t="s">
        <v>6</v>
      </c>
      <c r="B357" s="3">
        <v>2008</v>
      </c>
      <c r="C357" s="3">
        <v>1</v>
      </c>
      <c r="D357" s="3">
        <v>15</v>
      </c>
      <c r="E357" s="3">
        <v>14</v>
      </c>
      <c r="F357" s="42">
        <v>14.3</v>
      </c>
      <c r="G357" s="8">
        <f t="shared" si="34"/>
        <v>18</v>
      </c>
      <c r="H357" s="8">
        <f t="shared" si="35"/>
        <v>203.49999999999997</v>
      </c>
      <c r="I357" s="8">
        <f t="shared" si="36"/>
        <v>50.874999999999993</v>
      </c>
      <c r="J357" s="1">
        <v>18</v>
      </c>
      <c r="K357" s="1">
        <v>25</v>
      </c>
      <c r="M357" s="45"/>
      <c r="N357" s="45"/>
      <c r="O357" s="45"/>
      <c r="P357" s="28"/>
      <c r="Q357" s="28"/>
      <c r="R357" s="25"/>
      <c r="Y357" s="42">
        <v>14.4</v>
      </c>
      <c r="Z357" s="8">
        <f t="shared" si="37"/>
        <v>25</v>
      </c>
      <c r="AA357" s="8">
        <f t="shared" si="39"/>
        <v>583</v>
      </c>
      <c r="AB357" s="8">
        <f t="shared" si="38"/>
        <v>145.75</v>
      </c>
      <c r="AC357" s="1">
        <v>18</v>
      </c>
      <c r="AD357" s="1">
        <v>25</v>
      </c>
    </row>
    <row r="358" spans="1:30" x14ac:dyDescent="0.25">
      <c r="A358" s="2" t="s">
        <v>6</v>
      </c>
      <c r="B358" s="3">
        <v>2008</v>
      </c>
      <c r="C358" s="3">
        <v>1</v>
      </c>
      <c r="D358" s="3">
        <v>15</v>
      </c>
      <c r="E358" s="3">
        <v>15</v>
      </c>
      <c r="F358" s="42">
        <v>14.5</v>
      </c>
      <c r="G358" s="8">
        <f t="shared" si="34"/>
        <v>18</v>
      </c>
      <c r="H358" s="8">
        <f t="shared" si="35"/>
        <v>192.5</v>
      </c>
      <c r="I358" s="8">
        <f t="shared" si="36"/>
        <v>48.125</v>
      </c>
      <c r="J358" s="1">
        <v>18</v>
      </c>
      <c r="K358" s="1">
        <v>25</v>
      </c>
      <c r="M358" s="45"/>
      <c r="N358" s="45"/>
      <c r="O358" s="45"/>
      <c r="P358" s="28"/>
      <c r="Q358" s="28"/>
      <c r="R358" s="25"/>
      <c r="Y358" s="42">
        <v>13.1</v>
      </c>
      <c r="Z358" s="8">
        <f t="shared" si="37"/>
        <v>25</v>
      </c>
      <c r="AA358" s="8">
        <f t="shared" si="39"/>
        <v>654.5</v>
      </c>
      <c r="AB358" s="8">
        <f t="shared" si="38"/>
        <v>163.625</v>
      </c>
      <c r="AC358" s="1">
        <v>18</v>
      </c>
      <c r="AD358" s="1">
        <v>25</v>
      </c>
    </row>
    <row r="359" spans="1:30" x14ac:dyDescent="0.25">
      <c r="A359" s="2" t="s">
        <v>6</v>
      </c>
      <c r="B359" s="3">
        <v>2008</v>
      </c>
      <c r="C359" s="3">
        <v>1</v>
      </c>
      <c r="D359" s="3">
        <v>15</v>
      </c>
      <c r="E359" s="3">
        <v>16</v>
      </c>
      <c r="F359" s="42">
        <v>14.7</v>
      </c>
      <c r="G359" s="8">
        <f t="shared" si="34"/>
        <v>18</v>
      </c>
      <c r="H359" s="8">
        <f t="shared" si="35"/>
        <v>181.50000000000003</v>
      </c>
      <c r="I359" s="8">
        <f t="shared" si="36"/>
        <v>45.375000000000007</v>
      </c>
      <c r="J359" s="1">
        <v>18</v>
      </c>
      <c r="K359" s="1">
        <v>25</v>
      </c>
      <c r="M359" s="45"/>
      <c r="N359" s="45"/>
      <c r="O359" s="45"/>
      <c r="P359" s="28"/>
      <c r="Q359" s="28"/>
      <c r="R359" s="25"/>
      <c r="Y359" s="42">
        <v>13.1</v>
      </c>
      <c r="Z359" s="8">
        <f t="shared" si="37"/>
        <v>25</v>
      </c>
      <c r="AA359" s="8">
        <f t="shared" si="39"/>
        <v>654.5</v>
      </c>
      <c r="AB359" s="8">
        <f t="shared" si="38"/>
        <v>163.625</v>
      </c>
      <c r="AC359" s="1">
        <v>18</v>
      </c>
      <c r="AD359" s="1">
        <v>25</v>
      </c>
    </row>
    <row r="360" spans="1:30" x14ac:dyDescent="0.25">
      <c r="A360" s="2" t="s">
        <v>6</v>
      </c>
      <c r="B360" s="3">
        <v>2008</v>
      </c>
      <c r="C360" s="3">
        <v>1</v>
      </c>
      <c r="D360" s="3">
        <v>15</v>
      </c>
      <c r="E360" s="3">
        <v>17</v>
      </c>
      <c r="F360" s="42">
        <v>15</v>
      </c>
      <c r="G360" s="8">
        <f t="shared" si="34"/>
        <v>18</v>
      </c>
      <c r="H360" s="8">
        <f t="shared" si="35"/>
        <v>165</v>
      </c>
      <c r="I360" s="8">
        <f t="shared" si="36"/>
        <v>41.25</v>
      </c>
      <c r="J360" s="1">
        <v>18</v>
      </c>
      <c r="K360" s="1">
        <v>25</v>
      </c>
      <c r="M360" s="45"/>
      <c r="N360" s="45"/>
      <c r="O360" s="45"/>
      <c r="P360" s="28"/>
      <c r="Q360" s="28"/>
      <c r="R360" s="25"/>
      <c r="Y360" s="42">
        <v>13.1</v>
      </c>
      <c r="Z360" s="8">
        <f t="shared" si="37"/>
        <v>25</v>
      </c>
      <c r="AA360" s="8">
        <f t="shared" si="39"/>
        <v>654.5</v>
      </c>
      <c r="AB360" s="8">
        <f t="shared" si="38"/>
        <v>163.625</v>
      </c>
      <c r="AC360" s="1">
        <v>18</v>
      </c>
      <c r="AD360" s="1">
        <v>25</v>
      </c>
    </row>
    <row r="361" spans="1:30" x14ac:dyDescent="0.25">
      <c r="A361" s="2" t="s">
        <v>6</v>
      </c>
      <c r="B361" s="3">
        <v>2008</v>
      </c>
      <c r="C361" s="3">
        <v>1</v>
      </c>
      <c r="D361" s="3">
        <v>15</v>
      </c>
      <c r="E361" s="3">
        <v>18</v>
      </c>
      <c r="F361" s="42">
        <v>15.1</v>
      </c>
      <c r="G361" s="8">
        <f t="shared" si="34"/>
        <v>18</v>
      </c>
      <c r="H361" s="8">
        <f t="shared" si="35"/>
        <v>159.50000000000003</v>
      </c>
      <c r="I361" s="8">
        <f t="shared" si="36"/>
        <v>39.875000000000007</v>
      </c>
      <c r="J361" s="1">
        <v>18</v>
      </c>
      <c r="K361" s="1">
        <v>25</v>
      </c>
      <c r="M361" s="45"/>
      <c r="N361" s="45"/>
      <c r="O361" s="45"/>
      <c r="P361" s="28"/>
      <c r="Q361" s="28"/>
      <c r="R361" s="25"/>
      <c r="Y361" s="42">
        <v>13</v>
      </c>
      <c r="Z361" s="8">
        <f t="shared" si="37"/>
        <v>25</v>
      </c>
      <c r="AA361" s="8">
        <f t="shared" si="39"/>
        <v>660</v>
      </c>
      <c r="AB361" s="8">
        <f t="shared" si="38"/>
        <v>165</v>
      </c>
      <c r="AC361" s="1">
        <v>18</v>
      </c>
      <c r="AD361" s="1">
        <v>25</v>
      </c>
    </row>
    <row r="362" spans="1:30" x14ac:dyDescent="0.25">
      <c r="A362" s="2" t="s">
        <v>6</v>
      </c>
      <c r="B362" s="3">
        <v>2008</v>
      </c>
      <c r="C362" s="3">
        <v>1</v>
      </c>
      <c r="D362" s="3">
        <v>15</v>
      </c>
      <c r="E362" s="3">
        <v>19</v>
      </c>
      <c r="F362" s="42">
        <v>15.1</v>
      </c>
      <c r="G362" s="8">
        <f t="shared" si="34"/>
        <v>18</v>
      </c>
      <c r="H362" s="8">
        <f t="shared" si="35"/>
        <v>159.50000000000003</v>
      </c>
      <c r="I362" s="8">
        <f t="shared" si="36"/>
        <v>39.875000000000007</v>
      </c>
      <c r="J362" s="1">
        <v>18</v>
      </c>
      <c r="K362" s="1">
        <v>25</v>
      </c>
      <c r="M362" s="45"/>
      <c r="N362" s="45"/>
      <c r="O362" s="45"/>
      <c r="P362" s="28"/>
      <c r="Q362" s="28"/>
      <c r="R362" s="25"/>
      <c r="Y362" s="42">
        <v>12.7</v>
      </c>
      <c r="Z362" s="8">
        <f t="shared" si="37"/>
        <v>25</v>
      </c>
      <c r="AA362" s="8">
        <f t="shared" si="39"/>
        <v>676.5</v>
      </c>
      <c r="AB362" s="8">
        <f t="shared" si="38"/>
        <v>169.125</v>
      </c>
      <c r="AC362" s="1">
        <v>18</v>
      </c>
      <c r="AD362" s="1">
        <v>25</v>
      </c>
    </row>
    <row r="363" spans="1:30" x14ac:dyDescent="0.25">
      <c r="A363" s="2" t="s">
        <v>6</v>
      </c>
      <c r="B363" s="3">
        <v>2008</v>
      </c>
      <c r="C363" s="3">
        <v>1</v>
      </c>
      <c r="D363" s="3">
        <v>15</v>
      </c>
      <c r="E363" s="3">
        <v>20</v>
      </c>
      <c r="F363" s="42">
        <v>15.2</v>
      </c>
      <c r="G363" s="8">
        <f t="shared" si="34"/>
        <v>18</v>
      </c>
      <c r="H363" s="8">
        <f t="shared" si="35"/>
        <v>154.00000000000003</v>
      </c>
      <c r="I363" s="8">
        <f t="shared" si="36"/>
        <v>38.500000000000007</v>
      </c>
      <c r="J363" s="1">
        <v>18</v>
      </c>
      <c r="K363" s="1">
        <v>25</v>
      </c>
      <c r="M363" s="45"/>
      <c r="N363" s="45"/>
      <c r="O363" s="45"/>
      <c r="P363" s="28"/>
      <c r="Q363" s="28"/>
      <c r="R363" s="25"/>
      <c r="Y363" s="42">
        <v>11.9</v>
      </c>
      <c r="Z363" s="8">
        <f t="shared" si="37"/>
        <v>25</v>
      </c>
      <c r="AA363" s="8">
        <f t="shared" si="39"/>
        <v>720.5</v>
      </c>
      <c r="AB363" s="8">
        <f t="shared" si="38"/>
        <v>180.125</v>
      </c>
      <c r="AC363" s="1">
        <v>18</v>
      </c>
      <c r="AD363" s="1">
        <v>25</v>
      </c>
    </row>
    <row r="364" spans="1:30" x14ac:dyDescent="0.25">
      <c r="A364" s="2" t="s">
        <v>6</v>
      </c>
      <c r="B364" s="3">
        <v>2008</v>
      </c>
      <c r="C364" s="3">
        <v>1</v>
      </c>
      <c r="D364" s="3">
        <v>15</v>
      </c>
      <c r="E364" s="3">
        <v>21</v>
      </c>
      <c r="F364" s="42">
        <v>15.3</v>
      </c>
      <c r="G364" s="8">
        <f t="shared" si="34"/>
        <v>18</v>
      </c>
      <c r="H364" s="8">
        <f t="shared" si="35"/>
        <v>148.49999999999997</v>
      </c>
      <c r="I364" s="8">
        <f t="shared" si="36"/>
        <v>37.124999999999993</v>
      </c>
      <c r="J364" s="1">
        <v>18</v>
      </c>
      <c r="K364" s="1">
        <v>25</v>
      </c>
      <c r="M364" s="45"/>
      <c r="N364" s="45"/>
      <c r="O364" s="45"/>
      <c r="P364" s="28"/>
      <c r="Q364" s="28"/>
      <c r="R364" s="25"/>
      <c r="Y364" s="42">
        <v>11.2</v>
      </c>
      <c r="Z364" s="8">
        <f t="shared" si="37"/>
        <v>25</v>
      </c>
      <c r="AA364" s="8">
        <f t="shared" si="39"/>
        <v>759</v>
      </c>
      <c r="AB364" s="8">
        <f t="shared" si="38"/>
        <v>189.75</v>
      </c>
      <c r="AC364" s="1">
        <v>18</v>
      </c>
      <c r="AD364" s="1">
        <v>25</v>
      </c>
    </row>
    <row r="365" spans="1:30" x14ac:dyDescent="0.25">
      <c r="A365" s="2" t="s">
        <v>6</v>
      </c>
      <c r="B365" s="3">
        <v>2008</v>
      </c>
      <c r="C365" s="3">
        <v>1</v>
      </c>
      <c r="D365" s="3">
        <v>15</v>
      </c>
      <c r="E365" s="3">
        <v>22</v>
      </c>
      <c r="F365" s="42">
        <v>15.3</v>
      </c>
      <c r="G365" s="8">
        <f t="shared" si="34"/>
        <v>18</v>
      </c>
      <c r="H365" s="8">
        <f t="shared" si="35"/>
        <v>148.49999999999997</v>
      </c>
      <c r="I365" s="8">
        <f t="shared" si="36"/>
        <v>37.124999999999993</v>
      </c>
      <c r="J365" s="1">
        <v>18</v>
      </c>
      <c r="K365" s="1">
        <v>25</v>
      </c>
      <c r="M365" s="45"/>
      <c r="N365" s="45"/>
      <c r="O365" s="45"/>
      <c r="P365" s="28"/>
      <c r="Q365" s="28"/>
      <c r="R365" s="25"/>
      <c r="Y365" s="42">
        <v>10.9</v>
      </c>
      <c r="Z365" s="8">
        <f t="shared" si="37"/>
        <v>25</v>
      </c>
      <c r="AA365" s="8">
        <f t="shared" si="39"/>
        <v>775.5</v>
      </c>
      <c r="AB365" s="8">
        <f t="shared" si="38"/>
        <v>193.875</v>
      </c>
      <c r="AC365" s="1">
        <v>18</v>
      </c>
      <c r="AD365" s="1">
        <v>25</v>
      </c>
    </row>
    <row r="366" spans="1:30" x14ac:dyDescent="0.25">
      <c r="A366" s="2" t="s">
        <v>6</v>
      </c>
      <c r="B366" s="3">
        <v>2008</v>
      </c>
      <c r="C366" s="3">
        <v>1</v>
      </c>
      <c r="D366" s="3">
        <v>15</v>
      </c>
      <c r="E366" s="3">
        <v>23</v>
      </c>
      <c r="F366" s="42">
        <v>15.1</v>
      </c>
      <c r="G366" s="8">
        <f t="shared" si="34"/>
        <v>18</v>
      </c>
      <c r="H366" s="8">
        <f t="shared" si="35"/>
        <v>159.50000000000003</v>
      </c>
      <c r="I366" s="8">
        <f t="shared" si="36"/>
        <v>39.875000000000007</v>
      </c>
      <c r="J366" s="1">
        <v>18</v>
      </c>
      <c r="K366" s="1">
        <v>25</v>
      </c>
      <c r="M366" s="45"/>
      <c r="N366" s="45"/>
      <c r="O366" s="45"/>
      <c r="P366" s="28"/>
      <c r="Q366" s="28"/>
      <c r="R366" s="25"/>
      <c r="Y366" s="42">
        <v>10.6</v>
      </c>
      <c r="Z366" s="8">
        <f t="shared" si="37"/>
        <v>25</v>
      </c>
      <c r="AA366" s="8">
        <f t="shared" si="39"/>
        <v>792</v>
      </c>
      <c r="AB366" s="8">
        <f t="shared" si="38"/>
        <v>198</v>
      </c>
      <c r="AC366" s="1">
        <v>18</v>
      </c>
      <c r="AD366" s="1">
        <v>25</v>
      </c>
    </row>
    <row r="367" spans="1:30" x14ac:dyDescent="0.25">
      <c r="A367" s="2" t="s">
        <v>6</v>
      </c>
      <c r="B367" s="3">
        <v>2008</v>
      </c>
      <c r="C367" s="3">
        <v>1</v>
      </c>
      <c r="D367" s="3">
        <v>16</v>
      </c>
      <c r="E367" s="3">
        <v>0</v>
      </c>
      <c r="F367" s="42">
        <v>15.2</v>
      </c>
      <c r="G367" s="8">
        <f t="shared" si="34"/>
        <v>18</v>
      </c>
      <c r="H367" s="8">
        <f t="shared" si="35"/>
        <v>154.00000000000003</v>
      </c>
      <c r="I367" s="8">
        <f t="shared" si="36"/>
        <v>38.500000000000007</v>
      </c>
      <c r="J367" s="1">
        <v>18</v>
      </c>
      <c r="K367" s="1">
        <v>25</v>
      </c>
      <c r="M367" s="45"/>
      <c r="N367" s="45"/>
      <c r="O367" s="45"/>
      <c r="P367" s="28"/>
      <c r="Q367" s="28"/>
      <c r="R367" s="25"/>
      <c r="Y367" s="42">
        <v>10.8</v>
      </c>
      <c r="Z367" s="8">
        <f t="shared" si="37"/>
        <v>25</v>
      </c>
      <c r="AA367" s="8">
        <f t="shared" si="39"/>
        <v>781</v>
      </c>
      <c r="AB367" s="8">
        <f t="shared" si="38"/>
        <v>195.25</v>
      </c>
      <c r="AC367" s="1">
        <v>18</v>
      </c>
      <c r="AD367" s="1">
        <v>25</v>
      </c>
    </row>
    <row r="368" spans="1:30" x14ac:dyDescent="0.25">
      <c r="A368" s="2" t="s">
        <v>6</v>
      </c>
      <c r="B368" s="3">
        <v>2008</v>
      </c>
      <c r="C368" s="3">
        <v>1</v>
      </c>
      <c r="D368" s="3">
        <v>16</v>
      </c>
      <c r="E368" s="3">
        <v>1</v>
      </c>
      <c r="F368" s="42">
        <v>15.1</v>
      </c>
      <c r="G368" s="8">
        <f t="shared" si="34"/>
        <v>18</v>
      </c>
      <c r="H368" s="8">
        <f t="shared" si="35"/>
        <v>159.50000000000003</v>
      </c>
      <c r="I368" s="8">
        <f t="shared" si="36"/>
        <v>39.875000000000007</v>
      </c>
      <c r="J368" s="1">
        <v>18</v>
      </c>
      <c r="K368" s="1">
        <v>25</v>
      </c>
      <c r="M368" s="45"/>
      <c r="N368" s="45"/>
      <c r="O368" s="45"/>
      <c r="P368" s="28"/>
      <c r="Q368" s="28"/>
      <c r="R368" s="25"/>
      <c r="Y368" s="42">
        <v>10.9</v>
      </c>
      <c r="Z368" s="8">
        <f t="shared" si="37"/>
        <v>25</v>
      </c>
      <c r="AA368" s="8">
        <f t="shared" si="39"/>
        <v>775.5</v>
      </c>
      <c r="AB368" s="8">
        <f t="shared" si="38"/>
        <v>193.875</v>
      </c>
      <c r="AC368" s="1">
        <v>18</v>
      </c>
      <c r="AD368" s="1">
        <v>25</v>
      </c>
    </row>
    <row r="369" spans="1:30" x14ac:dyDescent="0.25">
      <c r="A369" s="2" t="s">
        <v>6</v>
      </c>
      <c r="B369" s="3">
        <v>2008</v>
      </c>
      <c r="C369" s="3">
        <v>1</v>
      </c>
      <c r="D369" s="3">
        <v>16</v>
      </c>
      <c r="E369" s="3">
        <v>2</v>
      </c>
      <c r="F369" s="42">
        <v>15.1</v>
      </c>
      <c r="G369" s="8">
        <f t="shared" si="34"/>
        <v>18</v>
      </c>
      <c r="H369" s="8">
        <f t="shared" si="35"/>
        <v>159.50000000000003</v>
      </c>
      <c r="I369" s="8">
        <f t="shared" si="36"/>
        <v>39.875000000000007</v>
      </c>
      <c r="J369" s="1">
        <v>18</v>
      </c>
      <c r="K369" s="1">
        <v>25</v>
      </c>
      <c r="M369" s="45"/>
      <c r="N369" s="45"/>
      <c r="O369" s="45"/>
      <c r="P369" s="28"/>
      <c r="Q369" s="28"/>
      <c r="R369" s="25"/>
      <c r="Y369" s="42">
        <v>11.3</v>
      </c>
      <c r="Z369" s="8">
        <f t="shared" si="37"/>
        <v>25</v>
      </c>
      <c r="AA369" s="8">
        <f t="shared" si="39"/>
        <v>753.5</v>
      </c>
      <c r="AB369" s="8">
        <f t="shared" si="38"/>
        <v>188.375</v>
      </c>
      <c r="AC369" s="1">
        <v>18</v>
      </c>
      <c r="AD369" s="1">
        <v>25</v>
      </c>
    </row>
    <row r="370" spans="1:30" x14ac:dyDescent="0.25">
      <c r="A370" s="2" t="s">
        <v>6</v>
      </c>
      <c r="B370" s="3">
        <v>2008</v>
      </c>
      <c r="C370" s="3">
        <v>1</v>
      </c>
      <c r="D370" s="3">
        <v>16</v>
      </c>
      <c r="E370" s="3">
        <v>3</v>
      </c>
      <c r="F370" s="42">
        <v>15.3</v>
      </c>
      <c r="G370" s="8">
        <f t="shared" si="34"/>
        <v>18</v>
      </c>
      <c r="H370" s="8">
        <f t="shared" si="35"/>
        <v>148.49999999999997</v>
      </c>
      <c r="I370" s="8">
        <f t="shared" si="36"/>
        <v>37.124999999999993</v>
      </c>
      <c r="J370" s="1">
        <v>18</v>
      </c>
      <c r="K370" s="1">
        <v>25</v>
      </c>
      <c r="M370" s="45"/>
      <c r="N370" s="45"/>
      <c r="O370" s="45"/>
      <c r="P370" s="28"/>
      <c r="Q370" s="28"/>
      <c r="R370" s="25"/>
      <c r="Y370" s="42">
        <v>11.9</v>
      </c>
      <c r="Z370" s="8">
        <f t="shared" si="37"/>
        <v>25</v>
      </c>
      <c r="AA370" s="8">
        <f t="shared" si="39"/>
        <v>720.5</v>
      </c>
      <c r="AB370" s="8">
        <f t="shared" si="38"/>
        <v>180.125</v>
      </c>
      <c r="AC370" s="1">
        <v>18</v>
      </c>
      <c r="AD370" s="1">
        <v>25</v>
      </c>
    </row>
    <row r="371" spans="1:30" x14ac:dyDescent="0.25">
      <c r="A371" s="2" t="s">
        <v>6</v>
      </c>
      <c r="B371" s="3">
        <v>2008</v>
      </c>
      <c r="C371" s="3">
        <v>1</v>
      </c>
      <c r="D371" s="3">
        <v>16</v>
      </c>
      <c r="E371" s="3">
        <v>4</v>
      </c>
      <c r="F371" s="42">
        <v>15.4</v>
      </c>
      <c r="G371" s="8">
        <f t="shared" si="34"/>
        <v>18</v>
      </c>
      <c r="H371" s="8">
        <f t="shared" si="35"/>
        <v>142.99999999999997</v>
      </c>
      <c r="I371" s="8">
        <f t="shared" si="36"/>
        <v>35.749999999999993</v>
      </c>
      <c r="J371" s="1">
        <v>18</v>
      </c>
      <c r="K371" s="1">
        <v>25</v>
      </c>
      <c r="M371" s="45"/>
      <c r="N371" s="45"/>
      <c r="O371" s="45"/>
      <c r="P371" s="28"/>
      <c r="Q371" s="28"/>
      <c r="R371" s="25"/>
      <c r="Y371" s="42">
        <v>12.2</v>
      </c>
      <c r="Z371" s="8">
        <f t="shared" si="37"/>
        <v>25</v>
      </c>
      <c r="AA371" s="8">
        <f t="shared" si="39"/>
        <v>704</v>
      </c>
      <c r="AB371" s="8">
        <f t="shared" si="38"/>
        <v>176</v>
      </c>
      <c r="AC371" s="1">
        <v>18</v>
      </c>
      <c r="AD371" s="1">
        <v>25</v>
      </c>
    </row>
    <row r="372" spans="1:30" x14ac:dyDescent="0.25">
      <c r="A372" s="2" t="s">
        <v>6</v>
      </c>
      <c r="B372" s="3">
        <v>2008</v>
      </c>
      <c r="C372" s="3">
        <v>1</v>
      </c>
      <c r="D372" s="3">
        <v>16</v>
      </c>
      <c r="E372" s="3">
        <v>5</v>
      </c>
      <c r="F372" s="42">
        <v>15.5</v>
      </c>
      <c r="G372" s="8">
        <f t="shared" si="34"/>
        <v>18</v>
      </c>
      <c r="H372" s="8">
        <f t="shared" si="35"/>
        <v>137.5</v>
      </c>
      <c r="I372" s="8">
        <f t="shared" si="36"/>
        <v>34.375</v>
      </c>
      <c r="J372" s="1">
        <v>18</v>
      </c>
      <c r="K372" s="1">
        <v>25</v>
      </c>
      <c r="M372" s="45"/>
      <c r="N372" s="45"/>
      <c r="O372" s="45"/>
      <c r="P372" s="28"/>
      <c r="Q372" s="28"/>
      <c r="R372" s="25"/>
      <c r="Y372" s="42">
        <v>11.9</v>
      </c>
      <c r="Z372" s="8">
        <f t="shared" si="37"/>
        <v>25</v>
      </c>
      <c r="AA372" s="8">
        <f t="shared" si="39"/>
        <v>720.5</v>
      </c>
      <c r="AB372" s="8">
        <f t="shared" si="38"/>
        <v>180.125</v>
      </c>
      <c r="AC372" s="1">
        <v>18</v>
      </c>
      <c r="AD372" s="1">
        <v>25</v>
      </c>
    </row>
    <row r="373" spans="1:30" x14ac:dyDescent="0.25">
      <c r="A373" s="2" t="s">
        <v>6</v>
      </c>
      <c r="B373" s="3">
        <v>2008</v>
      </c>
      <c r="C373" s="3">
        <v>1</v>
      </c>
      <c r="D373" s="3">
        <v>16</v>
      </c>
      <c r="E373" s="3">
        <v>6</v>
      </c>
      <c r="F373" s="42">
        <v>15.3</v>
      </c>
      <c r="G373" s="8">
        <f t="shared" si="34"/>
        <v>18</v>
      </c>
      <c r="H373" s="8">
        <f t="shared" si="35"/>
        <v>148.49999999999997</v>
      </c>
      <c r="I373" s="8">
        <f t="shared" si="36"/>
        <v>37.124999999999993</v>
      </c>
      <c r="J373" s="1">
        <v>18</v>
      </c>
      <c r="K373" s="1">
        <v>25</v>
      </c>
      <c r="M373" s="45"/>
      <c r="N373" s="45"/>
      <c r="O373" s="45"/>
      <c r="P373" s="28"/>
      <c r="Q373" s="28"/>
      <c r="R373" s="25"/>
      <c r="Y373" s="42">
        <v>11.8</v>
      </c>
      <c r="Z373" s="8">
        <f t="shared" si="37"/>
        <v>25</v>
      </c>
      <c r="AA373" s="8">
        <f t="shared" si="39"/>
        <v>726</v>
      </c>
      <c r="AB373" s="8">
        <f t="shared" si="38"/>
        <v>181.5</v>
      </c>
      <c r="AC373" s="1">
        <v>18</v>
      </c>
      <c r="AD373" s="1">
        <v>25</v>
      </c>
    </row>
    <row r="374" spans="1:30" x14ac:dyDescent="0.25">
      <c r="A374" s="2" t="s">
        <v>6</v>
      </c>
      <c r="B374" s="3">
        <v>2008</v>
      </c>
      <c r="C374" s="3">
        <v>1</v>
      </c>
      <c r="D374" s="3">
        <v>16</v>
      </c>
      <c r="E374" s="3">
        <v>7</v>
      </c>
      <c r="F374" s="42">
        <v>15</v>
      </c>
      <c r="G374" s="8">
        <f t="shared" si="34"/>
        <v>18</v>
      </c>
      <c r="H374" s="8">
        <f t="shared" si="35"/>
        <v>165</v>
      </c>
      <c r="I374" s="8">
        <f t="shared" si="36"/>
        <v>41.25</v>
      </c>
      <c r="J374" s="1">
        <v>18</v>
      </c>
      <c r="K374" s="1">
        <v>25</v>
      </c>
      <c r="M374" s="45"/>
      <c r="N374" s="45"/>
      <c r="O374" s="45"/>
      <c r="P374" s="28"/>
      <c r="Q374" s="28"/>
      <c r="R374" s="25"/>
      <c r="Y374" s="42">
        <v>12</v>
      </c>
      <c r="Z374" s="8">
        <f t="shared" si="37"/>
        <v>25</v>
      </c>
      <c r="AA374" s="8">
        <f t="shared" si="39"/>
        <v>715</v>
      </c>
      <c r="AB374" s="8">
        <f t="shared" si="38"/>
        <v>178.75</v>
      </c>
      <c r="AC374" s="1">
        <v>18</v>
      </c>
      <c r="AD374" s="1">
        <v>25</v>
      </c>
    </row>
    <row r="375" spans="1:30" x14ac:dyDescent="0.25">
      <c r="A375" s="2" t="s">
        <v>6</v>
      </c>
      <c r="B375" s="3">
        <v>2008</v>
      </c>
      <c r="C375" s="3">
        <v>1</v>
      </c>
      <c r="D375" s="3">
        <v>16</v>
      </c>
      <c r="E375" s="3">
        <v>8</v>
      </c>
      <c r="F375" s="42">
        <v>14.8</v>
      </c>
      <c r="G375" s="8">
        <f t="shared" si="34"/>
        <v>18</v>
      </c>
      <c r="H375" s="8">
        <f t="shared" si="35"/>
        <v>175.99999999999997</v>
      </c>
      <c r="I375" s="8">
        <f t="shared" si="36"/>
        <v>43.999999999999993</v>
      </c>
      <c r="J375" s="1">
        <v>18</v>
      </c>
      <c r="K375" s="1">
        <v>25</v>
      </c>
      <c r="M375" s="45"/>
      <c r="N375" s="45"/>
      <c r="O375" s="45"/>
      <c r="P375" s="28"/>
      <c r="Q375" s="28"/>
      <c r="R375" s="25"/>
      <c r="Y375" s="42">
        <v>12.2</v>
      </c>
      <c r="Z375" s="8">
        <f t="shared" si="37"/>
        <v>25</v>
      </c>
      <c r="AA375" s="8">
        <f t="shared" si="39"/>
        <v>704</v>
      </c>
      <c r="AB375" s="8">
        <f t="shared" si="38"/>
        <v>176</v>
      </c>
      <c r="AC375" s="1">
        <v>18</v>
      </c>
      <c r="AD375" s="1">
        <v>25</v>
      </c>
    </row>
    <row r="376" spans="1:30" x14ac:dyDescent="0.25">
      <c r="A376" s="2" t="s">
        <v>6</v>
      </c>
      <c r="B376" s="3">
        <v>2008</v>
      </c>
      <c r="C376" s="3">
        <v>1</v>
      </c>
      <c r="D376" s="3">
        <v>16</v>
      </c>
      <c r="E376" s="3">
        <v>9</v>
      </c>
      <c r="F376" s="42">
        <v>14.8</v>
      </c>
      <c r="G376" s="8">
        <f t="shared" si="34"/>
        <v>18</v>
      </c>
      <c r="H376" s="8">
        <f t="shared" si="35"/>
        <v>175.99999999999997</v>
      </c>
      <c r="I376" s="8">
        <f t="shared" si="36"/>
        <v>43.999999999999993</v>
      </c>
      <c r="J376" s="1">
        <v>18</v>
      </c>
      <c r="K376" s="1">
        <v>25</v>
      </c>
      <c r="M376" s="45"/>
      <c r="N376" s="45"/>
      <c r="O376" s="45"/>
      <c r="P376" s="28"/>
      <c r="Q376" s="28"/>
      <c r="R376" s="25"/>
      <c r="Y376" s="42">
        <v>12.6</v>
      </c>
      <c r="Z376" s="8">
        <f t="shared" si="37"/>
        <v>25</v>
      </c>
      <c r="AA376" s="8">
        <f t="shared" si="39"/>
        <v>682</v>
      </c>
      <c r="AB376" s="8">
        <f t="shared" si="38"/>
        <v>170.5</v>
      </c>
      <c r="AC376" s="1">
        <v>18</v>
      </c>
      <c r="AD376" s="1">
        <v>25</v>
      </c>
    </row>
    <row r="377" spans="1:30" x14ac:dyDescent="0.25">
      <c r="A377" s="2" t="s">
        <v>6</v>
      </c>
      <c r="B377" s="3">
        <v>2008</v>
      </c>
      <c r="C377" s="3">
        <v>1</v>
      </c>
      <c r="D377" s="3">
        <v>16</v>
      </c>
      <c r="E377" s="3">
        <v>10</v>
      </c>
      <c r="F377" s="42">
        <v>15.7</v>
      </c>
      <c r="G377" s="8">
        <f t="shared" si="34"/>
        <v>18</v>
      </c>
      <c r="H377" s="8">
        <f t="shared" si="35"/>
        <v>126.50000000000004</v>
      </c>
      <c r="I377" s="8">
        <f t="shared" si="36"/>
        <v>31.625000000000011</v>
      </c>
      <c r="J377" s="1">
        <v>18</v>
      </c>
      <c r="K377" s="1">
        <v>25</v>
      </c>
      <c r="M377" s="45"/>
      <c r="N377" s="45"/>
      <c r="O377" s="45"/>
      <c r="P377" s="28"/>
      <c r="Q377" s="28"/>
      <c r="R377" s="25"/>
      <c r="Y377" s="42">
        <v>13</v>
      </c>
      <c r="Z377" s="8">
        <f t="shared" si="37"/>
        <v>25</v>
      </c>
      <c r="AA377" s="8">
        <f t="shared" si="39"/>
        <v>660</v>
      </c>
      <c r="AB377" s="8">
        <f t="shared" si="38"/>
        <v>165</v>
      </c>
      <c r="AC377" s="1">
        <v>18</v>
      </c>
      <c r="AD377" s="1">
        <v>25</v>
      </c>
    </row>
    <row r="378" spans="1:30" x14ac:dyDescent="0.25">
      <c r="A378" s="2" t="s">
        <v>6</v>
      </c>
      <c r="B378" s="3">
        <v>2008</v>
      </c>
      <c r="C378" s="3">
        <v>1</v>
      </c>
      <c r="D378" s="3">
        <v>16</v>
      </c>
      <c r="E378" s="3">
        <v>11</v>
      </c>
      <c r="F378" s="42">
        <v>16.3</v>
      </c>
      <c r="G378" s="8">
        <f t="shared" si="34"/>
        <v>18</v>
      </c>
      <c r="H378" s="8">
        <f t="shared" si="35"/>
        <v>93.499999999999957</v>
      </c>
      <c r="I378" s="8">
        <f t="shared" si="36"/>
        <v>23.374999999999989</v>
      </c>
      <c r="J378" s="1">
        <v>18</v>
      </c>
      <c r="K378" s="1">
        <v>25</v>
      </c>
      <c r="M378" s="45"/>
      <c r="N378" s="45"/>
      <c r="O378" s="45"/>
      <c r="P378" s="28"/>
      <c r="Q378" s="28"/>
      <c r="R378" s="25"/>
      <c r="Y378" s="42">
        <v>13.6</v>
      </c>
      <c r="Z378" s="8">
        <f t="shared" si="37"/>
        <v>25</v>
      </c>
      <c r="AA378" s="8">
        <f t="shared" si="39"/>
        <v>627</v>
      </c>
      <c r="AB378" s="8">
        <f t="shared" si="38"/>
        <v>156.75</v>
      </c>
      <c r="AC378" s="1">
        <v>18</v>
      </c>
      <c r="AD378" s="1">
        <v>25</v>
      </c>
    </row>
    <row r="379" spans="1:30" x14ac:dyDescent="0.25">
      <c r="A379" s="2" t="s">
        <v>6</v>
      </c>
      <c r="B379" s="3">
        <v>2008</v>
      </c>
      <c r="C379" s="3">
        <v>1</v>
      </c>
      <c r="D379" s="3">
        <v>16</v>
      </c>
      <c r="E379" s="3">
        <v>12</v>
      </c>
      <c r="F379" s="42">
        <v>15.6</v>
      </c>
      <c r="G379" s="8">
        <f t="shared" si="34"/>
        <v>18</v>
      </c>
      <c r="H379" s="8">
        <f t="shared" si="35"/>
        <v>132.00000000000003</v>
      </c>
      <c r="I379" s="8">
        <f t="shared" si="36"/>
        <v>33.000000000000007</v>
      </c>
      <c r="J379" s="1">
        <v>18</v>
      </c>
      <c r="K379" s="1">
        <v>25</v>
      </c>
      <c r="M379" s="45"/>
      <c r="N379" s="45"/>
      <c r="O379" s="45"/>
      <c r="P379" s="28"/>
      <c r="Q379" s="28"/>
      <c r="R379" s="25"/>
      <c r="Y379" s="42">
        <v>15.7</v>
      </c>
      <c r="Z379" s="8">
        <f t="shared" si="37"/>
        <v>25</v>
      </c>
      <c r="AA379" s="8">
        <f t="shared" si="39"/>
        <v>511.50000000000006</v>
      </c>
      <c r="AB379" s="8">
        <f t="shared" si="38"/>
        <v>127.87500000000001</v>
      </c>
      <c r="AC379" s="1">
        <v>18</v>
      </c>
      <c r="AD379" s="1">
        <v>25</v>
      </c>
    </row>
    <row r="380" spans="1:30" x14ac:dyDescent="0.25">
      <c r="A380" s="2" t="s">
        <v>6</v>
      </c>
      <c r="B380" s="3">
        <v>2008</v>
      </c>
      <c r="C380" s="3">
        <v>1</v>
      </c>
      <c r="D380" s="3">
        <v>16</v>
      </c>
      <c r="E380" s="3">
        <v>13</v>
      </c>
      <c r="F380" s="42">
        <v>15.7</v>
      </c>
      <c r="G380" s="8">
        <f t="shared" si="34"/>
        <v>18</v>
      </c>
      <c r="H380" s="8">
        <f t="shared" si="35"/>
        <v>126.50000000000004</v>
      </c>
      <c r="I380" s="8">
        <f t="shared" si="36"/>
        <v>31.625000000000011</v>
      </c>
      <c r="J380" s="1">
        <v>18</v>
      </c>
      <c r="K380" s="1">
        <v>25</v>
      </c>
      <c r="M380" s="45"/>
      <c r="N380" s="45"/>
      <c r="O380" s="45"/>
      <c r="P380" s="28"/>
      <c r="Q380" s="28"/>
      <c r="R380" s="25"/>
      <c r="Y380" s="42">
        <v>16</v>
      </c>
      <c r="Z380" s="8">
        <f t="shared" si="37"/>
        <v>25</v>
      </c>
      <c r="AA380" s="8">
        <f t="shared" si="39"/>
        <v>495</v>
      </c>
      <c r="AB380" s="8">
        <f t="shared" si="38"/>
        <v>123.75</v>
      </c>
      <c r="AC380" s="1">
        <v>18</v>
      </c>
      <c r="AD380" s="1">
        <v>25</v>
      </c>
    </row>
    <row r="381" spans="1:30" x14ac:dyDescent="0.25">
      <c r="A381" s="2" t="s">
        <v>6</v>
      </c>
      <c r="B381" s="3">
        <v>2008</v>
      </c>
      <c r="C381" s="3">
        <v>1</v>
      </c>
      <c r="D381" s="3">
        <v>16</v>
      </c>
      <c r="E381" s="3">
        <v>14</v>
      </c>
      <c r="F381" s="42">
        <v>15.3</v>
      </c>
      <c r="G381" s="8">
        <f t="shared" si="34"/>
        <v>18</v>
      </c>
      <c r="H381" s="8">
        <f t="shared" si="35"/>
        <v>148.49999999999997</v>
      </c>
      <c r="I381" s="8">
        <f t="shared" si="36"/>
        <v>37.124999999999993</v>
      </c>
      <c r="J381" s="1">
        <v>18</v>
      </c>
      <c r="K381" s="1">
        <v>25</v>
      </c>
      <c r="M381" s="45"/>
      <c r="N381" s="45"/>
      <c r="O381" s="45"/>
      <c r="P381" s="28"/>
      <c r="Q381" s="28"/>
      <c r="R381" s="25"/>
      <c r="Y381" s="42">
        <v>16.2</v>
      </c>
      <c r="Z381" s="8">
        <f t="shared" si="37"/>
        <v>25</v>
      </c>
      <c r="AA381" s="8">
        <f t="shared" si="39"/>
        <v>484.00000000000006</v>
      </c>
      <c r="AB381" s="8">
        <f t="shared" si="38"/>
        <v>121.00000000000001</v>
      </c>
      <c r="AC381" s="1">
        <v>18</v>
      </c>
      <c r="AD381" s="1">
        <v>25</v>
      </c>
    </row>
    <row r="382" spans="1:30" x14ac:dyDescent="0.25">
      <c r="A382" s="2" t="s">
        <v>6</v>
      </c>
      <c r="B382" s="3">
        <v>2008</v>
      </c>
      <c r="C382" s="3">
        <v>1</v>
      </c>
      <c r="D382" s="3">
        <v>16</v>
      </c>
      <c r="E382" s="3">
        <v>15</v>
      </c>
      <c r="F382" s="42">
        <v>15.5</v>
      </c>
      <c r="G382" s="8">
        <f t="shared" si="34"/>
        <v>18</v>
      </c>
      <c r="H382" s="8">
        <f t="shared" si="35"/>
        <v>137.5</v>
      </c>
      <c r="I382" s="8">
        <f t="shared" si="36"/>
        <v>34.375</v>
      </c>
      <c r="J382" s="1">
        <v>18</v>
      </c>
      <c r="K382" s="1">
        <v>25</v>
      </c>
      <c r="M382" s="45"/>
      <c r="N382" s="45"/>
      <c r="O382" s="45"/>
      <c r="P382" s="28"/>
      <c r="Q382" s="28"/>
      <c r="R382" s="25"/>
      <c r="Y382" s="42">
        <v>16.399999999999999</v>
      </c>
      <c r="Z382" s="8">
        <f t="shared" si="37"/>
        <v>25</v>
      </c>
      <c r="AA382" s="8">
        <f t="shared" si="39"/>
        <v>473.00000000000006</v>
      </c>
      <c r="AB382" s="8">
        <f t="shared" si="38"/>
        <v>118.25000000000001</v>
      </c>
      <c r="AC382" s="1">
        <v>18</v>
      </c>
      <c r="AD382" s="1">
        <v>25</v>
      </c>
    </row>
    <row r="383" spans="1:30" x14ac:dyDescent="0.25">
      <c r="A383" s="2" t="s">
        <v>6</v>
      </c>
      <c r="B383" s="3">
        <v>2008</v>
      </c>
      <c r="C383" s="3">
        <v>1</v>
      </c>
      <c r="D383" s="3">
        <v>16</v>
      </c>
      <c r="E383" s="3">
        <v>16</v>
      </c>
      <c r="F383" s="42">
        <v>15.8</v>
      </c>
      <c r="G383" s="8">
        <f t="shared" si="34"/>
        <v>18</v>
      </c>
      <c r="H383" s="8">
        <f t="shared" si="35"/>
        <v>120.99999999999996</v>
      </c>
      <c r="I383" s="8">
        <f t="shared" si="36"/>
        <v>30.249999999999989</v>
      </c>
      <c r="J383" s="1">
        <v>18</v>
      </c>
      <c r="K383" s="1">
        <v>25</v>
      </c>
      <c r="M383" s="45"/>
      <c r="N383" s="45"/>
      <c r="O383" s="45"/>
      <c r="P383" s="28"/>
      <c r="Q383" s="28"/>
      <c r="R383" s="25"/>
      <c r="Y383" s="42">
        <v>16.600000000000001</v>
      </c>
      <c r="Z383" s="8">
        <f t="shared" si="37"/>
        <v>25</v>
      </c>
      <c r="AA383" s="8">
        <f t="shared" si="39"/>
        <v>461.99999999999994</v>
      </c>
      <c r="AB383" s="8">
        <f t="shared" si="38"/>
        <v>115.49999999999999</v>
      </c>
      <c r="AC383" s="1">
        <v>18</v>
      </c>
      <c r="AD383" s="1">
        <v>25</v>
      </c>
    </row>
    <row r="384" spans="1:30" x14ac:dyDescent="0.25">
      <c r="A384" s="2" t="s">
        <v>6</v>
      </c>
      <c r="B384" s="3">
        <v>2008</v>
      </c>
      <c r="C384" s="3">
        <v>1</v>
      </c>
      <c r="D384" s="3">
        <v>16</v>
      </c>
      <c r="E384" s="3">
        <v>17</v>
      </c>
      <c r="F384" s="42">
        <v>15.2</v>
      </c>
      <c r="G384" s="8">
        <f t="shared" si="34"/>
        <v>18</v>
      </c>
      <c r="H384" s="8">
        <f t="shared" si="35"/>
        <v>154.00000000000003</v>
      </c>
      <c r="I384" s="8">
        <f t="shared" si="36"/>
        <v>38.500000000000007</v>
      </c>
      <c r="J384" s="1">
        <v>18</v>
      </c>
      <c r="K384" s="1">
        <v>25</v>
      </c>
      <c r="M384" s="45"/>
      <c r="N384" s="45"/>
      <c r="O384" s="45"/>
      <c r="P384" s="28"/>
      <c r="Q384" s="28"/>
      <c r="R384" s="25"/>
      <c r="Y384" s="42">
        <v>16.600000000000001</v>
      </c>
      <c r="Z384" s="8">
        <f t="shared" si="37"/>
        <v>25</v>
      </c>
      <c r="AA384" s="8">
        <f t="shared" si="39"/>
        <v>461.99999999999994</v>
      </c>
      <c r="AB384" s="8">
        <f t="shared" si="38"/>
        <v>115.49999999999999</v>
      </c>
      <c r="AC384" s="1">
        <v>18</v>
      </c>
      <c r="AD384" s="1">
        <v>25</v>
      </c>
    </row>
    <row r="385" spans="1:30" x14ac:dyDescent="0.25">
      <c r="A385" s="2" t="s">
        <v>6</v>
      </c>
      <c r="B385" s="3">
        <v>2008</v>
      </c>
      <c r="C385" s="3">
        <v>1</v>
      </c>
      <c r="D385" s="3">
        <v>16</v>
      </c>
      <c r="E385" s="3">
        <v>18</v>
      </c>
      <c r="F385" s="42">
        <v>14.9</v>
      </c>
      <c r="G385" s="8">
        <f t="shared" si="34"/>
        <v>18</v>
      </c>
      <c r="H385" s="8">
        <f t="shared" si="35"/>
        <v>170.49999999999997</v>
      </c>
      <c r="I385" s="8">
        <f t="shared" si="36"/>
        <v>42.624999999999993</v>
      </c>
      <c r="J385" s="1">
        <v>18</v>
      </c>
      <c r="K385" s="1">
        <v>25</v>
      </c>
      <c r="M385" s="45"/>
      <c r="N385" s="45"/>
      <c r="O385" s="45"/>
      <c r="P385" s="28"/>
      <c r="Q385" s="28"/>
      <c r="R385" s="25"/>
      <c r="Y385" s="42">
        <v>16.8</v>
      </c>
      <c r="Z385" s="8">
        <f t="shared" si="37"/>
        <v>25</v>
      </c>
      <c r="AA385" s="8">
        <f t="shared" si="39"/>
        <v>450.99999999999994</v>
      </c>
      <c r="AB385" s="8">
        <f t="shared" si="38"/>
        <v>112.74999999999999</v>
      </c>
      <c r="AC385" s="1">
        <v>18</v>
      </c>
      <c r="AD385" s="1">
        <v>25</v>
      </c>
    </row>
    <row r="386" spans="1:30" x14ac:dyDescent="0.25">
      <c r="A386" s="2" t="s">
        <v>6</v>
      </c>
      <c r="B386" s="3">
        <v>2008</v>
      </c>
      <c r="C386" s="3">
        <v>1</v>
      </c>
      <c r="D386" s="3">
        <v>16</v>
      </c>
      <c r="E386" s="3">
        <v>19</v>
      </c>
      <c r="F386" s="42">
        <v>14.6</v>
      </c>
      <c r="G386" s="8">
        <f t="shared" si="34"/>
        <v>18</v>
      </c>
      <c r="H386" s="8">
        <f t="shared" si="35"/>
        <v>187.00000000000003</v>
      </c>
      <c r="I386" s="8">
        <f t="shared" si="36"/>
        <v>46.750000000000007</v>
      </c>
      <c r="J386" s="1">
        <v>18</v>
      </c>
      <c r="K386" s="1">
        <v>25</v>
      </c>
      <c r="M386" s="45"/>
      <c r="N386" s="45"/>
      <c r="O386" s="45"/>
      <c r="P386" s="28"/>
      <c r="Q386" s="28"/>
      <c r="R386" s="25"/>
      <c r="Y386" s="42">
        <v>16.7</v>
      </c>
      <c r="Z386" s="8">
        <f t="shared" si="37"/>
        <v>25</v>
      </c>
      <c r="AA386" s="8">
        <f t="shared" si="39"/>
        <v>456.50000000000006</v>
      </c>
      <c r="AB386" s="8">
        <f t="shared" si="38"/>
        <v>114.12500000000001</v>
      </c>
      <c r="AC386" s="1">
        <v>18</v>
      </c>
      <c r="AD386" s="1">
        <v>25</v>
      </c>
    </row>
    <row r="387" spans="1:30" x14ac:dyDescent="0.25">
      <c r="A387" s="2" t="s">
        <v>6</v>
      </c>
      <c r="B387" s="3">
        <v>2008</v>
      </c>
      <c r="C387" s="3">
        <v>1</v>
      </c>
      <c r="D387" s="3">
        <v>16</v>
      </c>
      <c r="E387" s="3">
        <v>20</v>
      </c>
      <c r="F387" s="42">
        <v>14.5</v>
      </c>
      <c r="G387" s="8">
        <f t="shared" si="34"/>
        <v>18</v>
      </c>
      <c r="H387" s="8">
        <f t="shared" si="35"/>
        <v>192.5</v>
      </c>
      <c r="I387" s="8">
        <f t="shared" si="36"/>
        <v>48.125</v>
      </c>
      <c r="J387" s="1">
        <v>18</v>
      </c>
      <c r="K387" s="1">
        <v>25</v>
      </c>
      <c r="M387" s="45"/>
      <c r="N387" s="45"/>
      <c r="O387" s="45"/>
      <c r="P387" s="28"/>
      <c r="Q387" s="28"/>
      <c r="R387" s="25"/>
      <c r="Y387" s="42">
        <v>16.600000000000001</v>
      </c>
      <c r="Z387" s="8">
        <f t="shared" si="37"/>
        <v>25</v>
      </c>
      <c r="AA387" s="8">
        <f t="shared" si="39"/>
        <v>461.99999999999994</v>
      </c>
      <c r="AB387" s="8">
        <f t="shared" si="38"/>
        <v>115.49999999999999</v>
      </c>
      <c r="AC387" s="1">
        <v>18</v>
      </c>
      <c r="AD387" s="1">
        <v>25</v>
      </c>
    </row>
    <row r="388" spans="1:30" x14ac:dyDescent="0.25">
      <c r="A388" s="2" t="s">
        <v>6</v>
      </c>
      <c r="B388" s="3">
        <v>2008</v>
      </c>
      <c r="C388" s="3">
        <v>1</v>
      </c>
      <c r="D388" s="3">
        <v>16</v>
      </c>
      <c r="E388" s="3">
        <v>21</v>
      </c>
      <c r="F388" s="42">
        <v>14.4</v>
      </c>
      <c r="G388" s="8">
        <f t="shared" si="34"/>
        <v>18</v>
      </c>
      <c r="H388" s="8">
        <f t="shared" si="35"/>
        <v>197.99999999999997</v>
      </c>
      <c r="I388" s="8">
        <f t="shared" si="36"/>
        <v>49.499999999999993</v>
      </c>
      <c r="J388" s="1">
        <v>18</v>
      </c>
      <c r="K388" s="1">
        <v>25</v>
      </c>
      <c r="M388" s="45"/>
      <c r="N388" s="45"/>
      <c r="O388" s="45"/>
      <c r="P388" s="28"/>
      <c r="Q388" s="28"/>
      <c r="R388" s="25"/>
      <c r="Y388" s="42">
        <v>16.399999999999999</v>
      </c>
      <c r="Z388" s="8">
        <f t="shared" si="37"/>
        <v>25</v>
      </c>
      <c r="AA388" s="8">
        <f t="shared" si="39"/>
        <v>473.00000000000006</v>
      </c>
      <c r="AB388" s="8">
        <f t="shared" si="38"/>
        <v>118.25000000000001</v>
      </c>
      <c r="AC388" s="1">
        <v>18</v>
      </c>
      <c r="AD388" s="1">
        <v>25</v>
      </c>
    </row>
    <row r="389" spans="1:30" x14ac:dyDescent="0.25">
      <c r="A389" s="2" t="s">
        <v>6</v>
      </c>
      <c r="B389" s="3">
        <v>2008</v>
      </c>
      <c r="C389" s="3">
        <v>1</v>
      </c>
      <c r="D389" s="3">
        <v>16</v>
      </c>
      <c r="E389" s="3">
        <v>22</v>
      </c>
      <c r="F389" s="42">
        <v>14.4</v>
      </c>
      <c r="G389" s="8">
        <f t="shared" si="34"/>
        <v>18</v>
      </c>
      <c r="H389" s="8">
        <f t="shared" si="35"/>
        <v>197.99999999999997</v>
      </c>
      <c r="I389" s="8">
        <f t="shared" si="36"/>
        <v>49.499999999999993</v>
      </c>
      <c r="J389" s="1">
        <v>18</v>
      </c>
      <c r="K389" s="1">
        <v>25</v>
      </c>
      <c r="M389" s="45"/>
      <c r="N389" s="45"/>
      <c r="O389" s="45"/>
      <c r="P389" s="28"/>
      <c r="Q389" s="28"/>
      <c r="R389" s="25"/>
      <c r="Y389" s="42">
        <v>16.2</v>
      </c>
      <c r="Z389" s="8">
        <f t="shared" si="37"/>
        <v>25</v>
      </c>
      <c r="AA389" s="8">
        <f t="shared" si="39"/>
        <v>484.00000000000006</v>
      </c>
      <c r="AB389" s="8">
        <f t="shared" si="38"/>
        <v>121.00000000000001</v>
      </c>
      <c r="AC389" s="1">
        <v>18</v>
      </c>
      <c r="AD389" s="1">
        <v>25</v>
      </c>
    </row>
    <row r="390" spans="1:30" x14ac:dyDescent="0.25">
      <c r="A390" s="2" t="s">
        <v>6</v>
      </c>
      <c r="B390" s="3">
        <v>2008</v>
      </c>
      <c r="C390" s="3">
        <v>1</v>
      </c>
      <c r="D390" s="3">
        <v>16</v>
      </c>
      <c r="E390" s="3">
        <v>23</v>
      </c>
      <c r="F390" s="42">
        <v>14.4</v>
      </c>
      <c r="G390" s="8">
        <f t="shared" si="34"/>
        <v>18</v>
      </c>
      <c r="H390" s="8">
        <f t="shared" si="35"/>
        <v>197.99999999999997</v>
      </c>
      <c r="I390" s="8">
        <f t="shared" si="36"/>
        <v>49.499999999999993</v>
      </c>
      <c r="J390" s="1">
        <v>18</v>
      </c>
      <c r="K390" s="1">
        <v>25</v>
      </c>
      <c r="M390" s="45"/>
      <c r="N390" s="45"/>
      <c r="O390" s="45"/>
      <c r="P390" s="28"/>
      <c r="Q390" s="28"/>
      <c r="R390" s="25"/>
      <c r="Y390" s="42">
        <v>16</v>
      </c>
      <c r="Z390" s="8">
        <f t="shared" si="37"/>
        <v>25</v>
      </c>
      <c r="AA390" s="8">
        <f t="shared" si="39"/>
        <v>495</v>
      </c>
      <c r="AB390" s="8">
        <f t="shared" si="38"/>
        <v>123.75</v>
      </c>
      <c r="AC390" s="1">
        <v>18</v>
      </c>
      <c r="AD390" s="1">
        <v>25</v>
      </c>
    </row>
    <row r="391" spans="1:30" x14ac:dyDescent="0.25">
      <c r="A391" s="2" t="s">
        <v>6</v>
      </c>
      <c r="B391" s="3">
        <v>2008</v>
      </c>
      <c r="C391" s="3">
        <v>1</v>
      </c>
      <c r="D391" s="3">
        <v>17</v>
      </c>
      <c r="E391" s="3">
        <v>0</v>
      </c>
      <c r="F391" s="42">
        <v>14.3</v>
      </c>
      <c r="G391" s="8">
        <f t="shared" ref="G391:G454" si="40">IF(A391="Inverno", $G$3, $G$2)</f>
        <v>18</v>
      </c>
      <c r="H391" s="8">
        <f t="shared" si="35"/>
        <v>203.49999999999997</v>
      </c>
      <c r="I391" s="8">
        <f t="shared" si="36"/>
        <v>50.874999999999993</v>
      </c>
      <c r="J391" s="1">
        <v>18</v>
      </c>
      <c r="K391" s="1">
        <v>25</v>
      </c>
      <c r="M391" s="45"/>
      <c r="N391" s="45"/>
      <c r="O391" s="45"/>
      <c r="P391" s="28"/>
      <c r="Q391" s="28"/>
      <c r="R391" s="25"/>
      <c r="Y391" s="42">
        <v>16</v>
      </c>
      <c r="Z391" s="8">
        <f t="shared" si="37"/>
        <v>25</v>
      </c>
      <c r="AA391" s="8">
        <f t="shared" si="39"/>
        <v>495</v>
      </c>
      <c r="AB391" s="8">
        <f t="shared" si="38"/>
        <v>123.75</v>
      </c>
      <c r="AC391" s="1">
        <v>18</v>
      </c>
      <c r="AD391" s="1">
        <v>25</v>
      </c>
    </row>
    <row r="392" spans="1:30" x14ac:dyDescent="0.25">
      <c r="A392" s="2" t="s">
        <v>6</v>
      </c>
      <c r="B392" s="3">
        <v>2008</v>
      </c>
      <c r="C392" s="3">
        <v>1</v>
      </c>
      <c r="D392" s="3">
        <v>17</v>
      </c>
      <c r="E392" s="3">
        <v>1</v>
      </c>
      <c r="F392" s="42">
        <v>14.4</v>
      </c>
      <c r="G392" s="8">
        <f t="shared" si="40"/>
        <v>18</v>
      </c>
      <c r="H392" s="8">
        <f t="shared" ref="H392:H455" si="41">IF(F392&gt;G392,0,$D$3*(G392-F392)/$D$4)</f>
        <v>197.99999999999997</v>
      </c>
      <c r="I392" s="8">
        <f t="shared" ref="I392:I455" si="42">H392/$G$4</f>
        <v>49.499999999999993</v>
      </c>
      <c r="J392" s="1">
        <v>18</v>
      </c>
      <c r="K392" s="1">
        <v>25</v>
      </c>
      <c r="M392" s="45"/>
      <c r="N392" s="45"/>
      <c r="O392" s="45"/>
      <c r="P392" s="28"/>
      <c r="Q392" s="28"/>
      <c r="R392" s="25"/>
      <c r="Y392" s="42">
        <v>15.8</v>
      </c>
      <c r="Z392" s="8">
        <f t="shared" si="37"/>
        <v>25</v>
      </c>
      <c r="AA392" s="8">
        <f t="shared" si="39"/>
        <v>505.99999999999994</v>
      </c>
      <c r="AB392" s="8">
        <f t="shared" si="38"/>
        <v>126.49999999999999</v>
      </c>
      <c r="AC392" s="1">
        <v>18</v>
      </c>
      <c r="AD392" s="1">
        <v>25</v>
      </c>
    </row>
    <row r="393" spans="1:30" x14ac:dyDescent="0.25">
      <c r="A393" s="2" t="s">
        <v>6</v>
      </c>
      <c r="B393" s="3">
        <v>2008</v>
      </c>
      <c r="C393" s="3">
        <v>1</v>
      </c>
      <c r="D393" s="3">
        <v>17</v>
      </c>
      <c r="E393" s="3">
        <v>2</v>
      </c>
      <c r="F393" s="42">
        <v>14.6</v>
      </c>
      <c r="G393" s="8">
        <f t="shared" si="40"/>
        <v>18</v>
      </c>
      <c r="H393" s="8">
        <f t="shared" si="41"/>
        <v>187.00000000000003</v>
      </c>
      <c r="I393" s="8">
        <f t="shared" si="42"/>
        <v>46.750000000000007</v>
      </c>
      <c r="J393" s="1">
        <v>18</v>
      </c>
      <c r="K393" s="1">
        <v>25</v>
      </c>
      <c r="M393" s="45"/>
      <c r="N393" s="45"/>
      <c r="O393" s="45"/>
      <c r="P393" s="28"/>
      <c r="Q393" s="28"/>
      <c r="R393" s="25"/>
      <c r="Y393" s="42">
        <v>15.6</v>
      </c>
      <c r="Z393" s="8">
        <f t="shared" si="37"/>
        <v>25</v>
      </c>
      <c r="AA393" s="8">
        <f t="shared" si="39"/>
        <v>517</v>
      </c>
      <c r="AB393" s="8">
        <f t="shared" si="38"/>
        <v>129.25</v>
      </c>
      <c r="AC393" s="1">
        <v>18</v>
      </c>
      <c r="AD393" s="1">
        <v>25</v>
      </c>
    </row>
    <row r="394" spans="1:30" x14ac:dyDescent="0.25">
      <c r="A394" s="2" t="s">
        <v>6</v>
      </c>
      <c r="B394" s="3">
        <v>2008</v>
      </c>
      <c r="C394" s="3">
        <v>1</v>
      </c>
      <c r="D394" s="3">
        <v>17</v>
      </c>
      <c r="E394" s="3">
        <v>3</v>
      </c>
      <c r="F394" s="42">
        <v>14.7</v>
      </c>
      <c r="G394" s="8">
        <f t="shared" si="40"/>
        <v>18</v>
      </c>
      <c r="H394" s="8">
        <f t="shared" si="41"/>
        <v>181.50000000000003</v>
      </c>
      <c r="I394" s="8">
        <f t="shared" si="42"/>
        <v>45.375000000000007</v>
      </c>
      <c r="J394" s="1">
        <v>18</v>
      </c>
      <c r="K394" s="1">
        <v>25</v>
      </c>
      <c r="M394" s="45"/>
      <c r="N394" s="45"/>
      <c r="O394" s="45"/>
      <c r="P394" s="28"/>
      <c r="Q394" s="28"/>
      <c r="R394" s="25"/>
      <c r="Y394" s="42">
        <v>15.3</v>
      </c>
      <c r="Z394" s="8">
        <f t="shared" si="37"/>
        <v>25</v>
      </c>
      <c r="AA394" s="8">
        <f t="shared" si="39"/>
        <v>533.5</v>
      </c>
      <c r="AB394" s="8">
        <f t="shared" si="38"/>
        <v>133.375</v>
      </c>
      <c r="AC394" s="1">
        <v>18</v>
      </c>
      <c r="AD394" s="1">
        <v>25</v>
      </c>
    </row>
    <row r="395" spans="1:30" x14ac:dyDescent="0.25">
      <c r="A395" s="2" t="s">
        <v>6</v>
      </c>
      <c r="B395" s="3">
        <v>2008</v>
      </c>
      <c r="C395" s="3">
        <v>1</v>
      </c>
      <c r="D395" s="3">
        <v>17</v>
      </c>
      <c r="E395" s="3">
        <v>4</v>
      </c>
      <c r="F395" s="42">
        <v>14.5</v>
      </c>
      <c r="G395" s="8">
        <f t="shared" si="40"/>
        <v>18</v>
      </c>
      <c r="H395" s="8">
        <f t="shared" si="41"/>
        <v>192.5</v>
      </c>
      <c r="I395" s="8">
        <f t="shared" si="42"/>
        <v>48.125</v>
      </c>
      <c r="J395" s="1">
        <v>18</v>
      </c>
      <c r="K395" s="1">
        <v>25</v>
      </c>
      <c r="M395" s="45"/>
      <c r="N395" s="45"/>
      <c r="O395" s="45"/>
      <c r="P395" s="28"/>
      <c r="Q395" s="28"/>
      <c r="R395" s="25"/>
      <c r="Y395" s="42">
        <v>15.1</v>
      </c>
      <c r="Z395" s="8">
        <f t="shared" si="37"/>
        <v>25</v>
      </c>
      <c r="AA395" s="8">
        <f t="shared" si="39"/>
        <v>544.5</v>
      </c>
      <c r="AB395" s="8">
        <f t="shared" si="38"/>
        <v>136.125</v>
      </c>
      <c r="AC395" s="1">
        <v>18</v>
      </c>
      <c r="AD395" s="1">
        <v>25</v>
      </c>
    </row>
    <row r="396" spans="1:30" x14ac:dyDescent="0.25">
      <c r="A396" s="2" t="s">
        <v>6</v>
      </c>
      <c r="B396" s="3">
        <v>2008</v>
      </c>
      <c r="C396" s="3">
        <v>1</v>
      </c>
      <c r="D396" s="3">
        <v>17</v>
      </c>
      <c r="E396" s="3">
        <v>5</v>
      </c>
      <c r="F396" s="42">
        <v>14.7</v>
      </c>
      <c r="G396" s="8">
        <f t="shared" si="40"/>
        <v>18</v>
      </c>
      <c r="H396" s="8">
        <f t="shared" si="41"/>
        <v>181.50000000000003</v>
      </c>
      <c r="I396" s="8">
        <f t="shared" si="42"/>
        <v>45.375000000000007</v>
      </c>
      <c r="J396" s="1">
        <v>18</v>
      </c>
      <c r="K396" s="1">
        <v>25</v>
      </c>
      <c r="M396" s="45"/>
      <c r="N396" s="45"/>
      <c r="O396" s="45"/>
      <c r="P396" s="28"/>
      <c r="Q396" s="28"/>
      <c r="R396" s="25"/>
      <c r="Y396" s="42">
        <v>15</v>
      </c>
      <c r="Z396" s="8">
        <f t="shared" si="37"/>
        <v>25</v>
      </c>
      <c r="AA396" s="8">
        <f t="shared" si="39"/>
        <v>550</v>
      </c>
      <c r="AB396" s="8">
        <f t="shared" si="38"/>
        <v>137.5</v>
      </c>
      <c r="AC396" s="1">
        <v>18</v>
      </c>
      <c r="AD396" s="1">
        <v>25</v>
      </c>
    </row>
    <row r="397" spans="1:30" x14ac:dyDescent="0.25">
      <c r="A397" s="2" t="s">
        <v>6</v>
      </c>
      <c r="B397" s="3">
        <v>2008</v>
      </c>
      <c r="C397" s="3">
        <v>1</v>
      </c>
      <c r="D397" s="3">
        <v>17</v>
      </c>
      <c r="E397" s="3">
        <v>6</v>
      </c>
      <c r="F397" s="42">
        <v>14.9</v>
      </c>
      <c r="G397" s="8">
        <f t="shared" si="40"/>
        <v>18</v>
      </c>
      <c r="H397" s="8">
        <f t="shared" si="41"/>
        <v>170.49999999999997</v>
      </c>
      <c r="I397" s="8">
        <f t="shared" si="42"/>
        <v>42.624999999999993</v>
      </c>
      <c r="J397" s="1">
        <v>18</v>
      </c>
      <c r="K397" s="1">
        <v>25</v>
      </c>
      <c r="M397" s="45"/>
      <c r="N397" s="45"/>
      <c r="O397" s="45"/>
      <c r="P397" s="28"/>
      <c r="Q397" s="28"/>
      <c r="R397" s="25"/>
      <c r="Y397" s="42">
        <v>15</v>
      </c>
      <c r="Z397" s="8">
        <f t="shared" si="37"/>
        <v>25</v>
      </c>
      <c r="AA397" s="8">
        <f t="shared" si="39"/>
        <v>550</v>
      </c>
      <c r="AB397" s="8">
        <f t="shared" si="38"/>
        <v>137.5</v>
      </c>
      <c r="AC397" s="1">
        <v>18</v>
      </c>
      <c r="AD397" s="1">
        <v>25</v>
      </c>
    </row>
    <row r="398" spans="1:30" x14ac:dyDescent="0.25">
      <c r="A398" s="2" t="s">
        <v>6</v>
      </c>
      <c r="B398" s="3">
        <v>2008</v>
      </c>
      <c r="C398" s="3">
        <v>1</v>
      </c>
      <c r="D398" s="3">
        <v>17</v>
      </c>
      <c r="E398" s="3">
        <v>7</v>
      </c>
      <c r="F398" s="42">
        <v>15</v>
      </c>
      <c r="G398" s="8">
        <f t="shared" si="40"/>
        <v>18</v>
      </c>
      <c r="H398" s="8">
        <f t="shared" si="41"/>
        <v>165</v>
      </c>
      <c r="I398" s="8">
        <f t="shared" si="42"/>
        <v>41.25</v>
      </c>
      <c r="J398" s="1">
        <v>18</v>
      </c>
      <c r="K398" s="1">
        <v>25</v>
      </c>
      <c r="M398" s="45"/>
      <c r="N398" s="45"/>
      <c r="O398" s="45"/>
      <c r="P398" s="28"/>
      <c r="Q398" s="28"/>
      <c r="R398" s="25"/>
      <c r="Y398" s="42">
        <v>15</v>
      </c>
      <c r="Z398" s="8">
        <f t="shared" si="37"/>
        <v>25</v>
      </c>
      <c r="AA398" s="8">
        <f t="shared" si="39"/>
        <v>550</v>
      </c>
      <c r="AB398" s="8">
        <f t="shared" si="38"/>
        <v>137.5</v>
      </c>
      <c r="AC398" s="1">
        <v>18</v>
      </c>
      <c r="AD398" s="1">
        <v>25</v>
      </c>
    </row>
    <row r="399" spans="1:30" x14ac:dyDescent="0.25">
      <c r="A399" s="2" t="s">
        <v>6</v>
      </c>
      <c r="B399" s="3">
        <v>2008</v>
      </c>
      <c r="C399" s="3">
        <v>1</v>
      </c>
      <c r="D399" s="3">
        <v>17</v>
      </c>
      <c r="E399" s="3">
        <v>8</v>
      </c>
      <c r="F399" s="42">
        <v>14.7</v>
      </c>
      <c r="G399" s="8">
        <f t="shared" si="40"/>
        <v>18</v>
      </c>
      <c r="H399" s="8">
        <f t="shared" si="41"/>
        <v>181.50000000000003</v>
      </c>
      <c r="I399" s="8">
        <f t="shared" si="42"/>
        <v>45.375000000000007</v>
      </c>
      <c r="J399" s="1">
        <v>18</v>
      </c>
      <c r="K399" s="1">
        <v>25</v>
      </c>
      <c r="M399" s="45"/>
      <c r="N399" s="45"/>
      <c r="O399" s="45"/>
      <c r="P399" s="28"/>
      <c r="Q399" s="28"/>
      <c r="R399" s="25"/>
      <c r="Y399" s="42">
        <v>14.8</v>
      </c>
      <c r="Z399" s="8">
        <f t="shared" ref="Z399:Z462" si="43">IF(Q399="Inverno", $G$3, $G$2)</f>
        <v>25</v>
      </c>
      <c r="AA399" s="8">
        <f t="shared" si="39"/>
        <v>561</v>
      </c>
      <c r="AB399" s="8">
        <f t="shared" si="38"/>
        <v>140.25</v>
      </c>
      <c r="AC399" s="1">
        <v>18</v>
      </c>
      <c r="AD399" s="1">
        <v>25</v>
      </c>
    </row>
    <row r="400" spans="1:30" x14ac:dyDescent="0.25">
      <c r="A400" s="2" t="s">
        <v>6</v>
      </c>
      <c r="B400" s="3">
        <v>2008</v>
      </c>
      <c r="C400" s="3">
        <v>1</v>
      </c>
      <c r="D400" s="3">
        <v>17</v>
      </c>
      <c r="E400" s="3">
        <v>9</v>
      </c>
      <c r="F400" s="42">
        <v>14.8</v>
      </c>
      <c r="G400" s="8">
        <f t="shared" si="40"/>
        <v>18</v>
      </c>
      <c r="H400" s="8">
        <f t="shared" si="41"/>
        <v>175.99999999999997</v>
      </c>
      <c r="I400" s="8">
        <f t="shared" si="42"/>
        <v>43.999999999999993</v>
      </c>
      <c r="J400" s="1">
        <v>18</v>
      </c>
      <c r="K400" s="1">
        <v>25</v>
      </c>
      <c r="M400" s="45"/>
      <c r="N400" s="45"/>
      <c r="O400" s="45"/>
      <c r="P400" s="28"/>
      <c r="Q400" s="28"/>
      <c r="R400" s="25"/>
      <c r="Y400" s="42">
        <v>15.2</v>
      </c>
      <c r="Z400" s="8">
        <f t="shared" si="43"/>
        <v>25</v>
      </c>
      <c r="AA400" s="8">
        <f t="shared" si="39"/>
        <v>539</v>
      </c>
      <c r="AB400" s="8">
        <f t="shared" ref="AB400:AB463" si="44">AA400/$G$4</f>
        <v>134.75</v>
      </c>
      <c r="AC400" s="1">
        <v>18</v>
      </c>
      <c r="AD400" s="1">
        <v>25</v>
      </c>
    </row>
    <row r="401" spans="1:30" x14ac:dyDescent="0.25">
      <c r="A401" s="2" t="s">
        <v>6</v>
      </c>
      <c r="B401" s="3">
        <v>2008</v>
      </c>
      <c r="C401" s="3">
        <v>1</v>
      </c>
      <c r="D401" s="3">
        <v>17</v>
      </c>
      <c r="E401" s="3">
        <v>10</v>
      </c>
      <c r="F401" s="42">
        <v>15.3</v>
      </c>
      <c r="G401" s="8">
        <f t="shared" si="40"/>
        <v>18</v>
      </c>
      <c r="H401" s="8">
        <f t="shared" si="41"/>
        <v>148.49999999999997</v>
      </c>
      <c r="I401" s="8">
        <f t="shared" si="42"/>
        <v>37.124999999999993</v>
      </c>
      <c r="J401" s="1">
        <v>18</v>
      </c>
      <c r="K401" s="1">
        <v>25</v>
      </c>
      <c r="M401" s="45"/>
      <c r="N401" s="45"/>
      <c r="O401" s="45"/>
      <c r="P401" s="28"/>
      <c r="Q401" s="28"/>
      <c r="R401" s="25"/>
      <c r="Y401" s="42">
        <v>15.2</v>
      </c>
      <c r="Z401" s="8">
        <f t="shared" si="43"/>
        <v>25</v>
      </c>
      <c r="AA401" s="8">
        <f t="shared" si="39"/>
        <v>539</v>
      </c>
      <c r="AB401" s="8">
        <f t="shared" si="44"/>
        <v>134.75</v>
      </c>
      <c r="AC401" s="1">
        <v>18</v>
      </c>
      <c r="AD401" s="1">
        <v>25</v>
      </c>
    </row>
    <row r="402" spans="1:30" x14ac:dyDescent="0.25">
      <c r="A402" s="2" t="s">
        <v>6</v>
      </c>
      <c r="B402" s="3">
        <v>2008</v>
      </c>
      <c r="C402" s="3">
        <v>1</v>
      </c>
      <c r="D402" s="3">
        <v>17</v>
      </c>
      <c r="E402" s="3">
        <v>11</v>
      </c>
      <c r="F402" s="42">
        <v>15.5</v>
      </c>
      <c r="G402" s="8">
        <f t="shared" si="40"/>
        <v>18</v>
      </c>
      <c r="H402" s="8">
        <f t="shared" si="41"/>
        <v>137.5</v>
      </c>
      <c r="I402" s="8">
        <f t="shared" si="42"/>
        <v>34.375</v>
      </c>
      <c r="J402" s="1">
        <v>18</v>
      </c>
      <c r="K402" s="1">
        <v>25</v>
      </c>
      <c r="M402" s="45"/>
      <c r="N402" s="45"/>
      <c r="O402" s="45"/>
      <c r="P402" s="28"/>
      <c r="Q402" s="28"/>
      <c r="R402" s="25"/>
      <c r="Y402" s="42">
        <v>16</v>
      </c>
      <c r="Z402" s="8">
        <f t="shared" si="43"/>
        <v>25</v>
      </c>
      <c r="AA402" s="8">
        <f t="shared" si="39"/>
        <v>495</v>
      </c>
      <c r="AB402" s="8">
        <f t="shared" si="44"/>
        <v>123.75</v>
      </c>
      <c r="AC402" s="1">
        <v>18</v>
      </c>
      <c r="AD402" s="1">
        <v>25</v>
      </c>
    </row>
    <row r="403" spans="1:30" x14ac:dyDescent="0.25">
      <c r="A403" s="2" t="s">
        <v>6</v>
      </c>
      <c r="B403" s="3">
        <v>2008</v>
      </c>
      <c r="C403" s="3">
        <v>1</v>
      </c>
      <c r="D403" s="3">
        <v>17</v>
      </c>
      <c r="E403" s="3">
        <v>12</v>
      </c>
      <c r="F403" s="42">
        <v>15.1</v>
      </c>
      <c r="G403" s="8">
        <f t="shared" si="40"/>
        <v>18</v>
      </c>
      <c r="H403" s="8">
        <f t="shared" si="41"/>
        <v>159.50000000000003</v>
      </c>
      <c r="I403" s="8">
        <f t="shared" si="42"/>
        <v>39.875000000000007</v>
      </c>
      <c r="J403" s="1">
        <v>18</v>
      </c>
      <c r="K403" s="1">
        <v>25</v>
      </c>
      <c r="M403" s="45"/>
      <c r="N403" s="45"/>
      <c r="O403" s="45"/>
      <c r="P403" s="28"/>
      <c r="Q403" s="28"/>
      <c r="R403" s="25"/>
      <c r="Y403" s="42">
        <v>11.1</v>
      </c>
      <c r="Z403" s="8">
        <f t="shared" si="43"/>
        <v>25</v>
      </c>
      <c r="AA403" s="8">
        <f t="shared" si="39"/>
        <v>764.5</v>
      </c>
      <c r="AB403" s="8">
        <f t="shared" si="44"/>
        <v>191.125</v>
      </c>
      <c r="AC403" s="1">
        <v>18</v>
      </c>
      <c r="AD403" s="1">
        <v>25</v>
      </c>
    </row>
    <row r="404" spans="1:30" x14ac:dyDescent="0.25">
      <c r="A404" s="2" t="s">
        <v>6</v>
      </c>
      <c r="B404" s="3">
        <v>2008</v>
      </c>
      <c r="C404" s="3">
        <v>1</v>
      </c>
      <c r="D404" s="3">
        <v>17</v>
      </c>
      <c r="E404" s="3">
        <v>13</v>
      </c>
      <c r="F404" s="42">
        <v>15</v>
      </c>
      <c r="G404" s="8">
        <f t="shared" si="40"/>
        <v>18</v>
      </c>
      <c r="H404" s="8">
        <f t="shared" si="41"/>
        <v>165</v>
      </c>
      <c r="I404" s="8">
        <f t="shared" si="42"/>
        <v>41.25</v>
      </c>
      <c r="J404" s="1">
        <v>18</v>
      </c>
      <c r="K404" s="1">
        <v>25</v>
      </c>
      <c r="M404" s="45"/>
      <c r="N404" s="45"/>
      <c r="O404" s="45"/>
      <c r="P404" s="28"/>
      <c r="Q404" s="28"/>
      <c r="R404" s="25"/>
      <c r="Y404" s="42">
        <v>11.3</v>
      </c>
      <c r="Z404" s="8">
        <f t="shared" si="43"/>
        <v>25</v>
      </c>
      <c r="AA404" s="8">
        <f t="shared" si="39"/>
        <v>753.5</v>
      </c>
      <c r="AB404" s="8">
        <f t="shared" si="44"/>
        <v>188.375</v>
      </c>
      <c r="AC404" s="1">
        <v>18</v>
      </c>
      <c r="AD404" s="1">
        <v>25</v>
      </c>
    </row>
    <row r="405" spans="1:30" x14ac:dyDescent="0.25">
      <c r="A405" s="2" t="s">
        <v>6</v>
      </c>
      <c r="B405" s="3">
        <v>2008</v>
      </c>
      <c r="C405" s="3">
        <v>1</v>
      </c>
      <c r="D405" s="3">
        <v>17</v>
      </c>
      <c r="E405" s="3">
        <v>14</v>
      </c>
      <c r="F405" s="42">
        <v>15</v>
      </c>
      <c r="G405" s="8">
        <f t="shared" si="40"/>
        <v>18</v>
      </c>
      <c r="H405" s="8">
        <f t="shared" si="41"/>
        <v>165</v>
      </c>
      <c r="I405" s="8">
        <f t="shared" si="42"/>
        <v>41.25</v>
      </c>
      <c r="J405" s="1">
        <v>18</v>
      </c>
      <c r="K405" s="1">
        <v>25</v>
      </c>
      <c r="M405" s="45"/>
      <c r="N405" s="45"/>
      <c r="O405" s="45"/>
      <c r="P405" s="28"/>
      <c r="Q405" s="28"/>
      <c r="R405" s="25"/>
      <c r="Y405" s="42">
        <v>11.5</v>
      </c>
      <c r="Z405" s="8">
        <f t="shared" si="43"/>
        <v>25</v>
      </c>
      <c r="AA405" s="8">
        <f t="shared" si="39"/>
        <v>742.5</v>
      </c>
      <c r="AB405" s="8">
        <f t="shared" si="44"/>
        <v>185.625</v>
      </c>
      <c r="AC405" s="1">
        <v>18</v>
      </c>
      <c r="AD405" s="1">
        <v>25</v>
      </c>
    </row>
    <row r="406" spans="1:30" x14ac:dyDescent="0.25">
      <c r="A406" s="2" t="s">
        <v>6</v>
      </c>
      <c r="B406" s="3">
        <v>2008</v>
      </c>
      <c r="C406" s="3">
        <v>1</v>
      </c>
      <c r="D406" s="3">
        <v>17</v>
      </c>
      <c r="E406" s="3">
        <v>15</v>
      </c>
      <c r="F406" s="42">
        <v>15.1</v>
      </c>
      <c r="G406" s="8">
        <f t="shared" si="40"/>
        <v>18</v>
      </c>
      <c r="H406" s="8">
        <f t="shared" si="41"/>
        <v>159.50000000000003</v>
      </c>
      <c r="I406" s="8">
        <f t="shared" si="42"/>
        <v>39.875000000000007</v>
      </c>
      <c r="J406" s="1">
        <v>18</v>
      </c>
      <c r="K406" s="1">
        <v>25</v>
      </c>
      <c r="M406" s="45"/>
      <c r="N406" s="45"/>
      <c r="O406" s="45"/>
      <c r="P406" s="28"/>
      <c r="Q406" s="28"/>
      <c r="R406" s="25"/>
      <c r="Y406" s="42">
        <v>11.6</v>
      </c>
      <c r="Z406" s="8">
        <f t="shared" si="43"/>
        <v>25</v>
      </c>
      <c r="AA406" s="8">
        <f t="shared" si="39"/>
        <v>737</v>
      </c>
      <c r="AB406" s="8">
        <f t="shared" si="44"/>
        <v>184.25</v>
      </c>
      <c r="AC406" s="1">
        <v>18</v>
      </c>
      <c r="AD406" s="1">
        <v>25</v>
      </c>
    </row>
    <row r="407" spans="1:30" x14ac:dyDescent="0.25">
      <c r="A407" s="2" t="s">
        <v>6</v>
      </c>
      <c r="B407" s="3">
        <v>2008</v>
      </c>
      <c r="C407" s="3">
        <v>1</v>
      </c>
      <c r="D407" s="3">
        <v>17</v>
      </c>
      <c r="E407" s="3">
        <v>16</v>
      </c>
      <c r="F407" s="42">
        <v>15.1</v>
      </c>
      <c r="G407" s="8">
        <f t="shared" si="40"/>
        <v>18</v>
      </c>
      <c r="H407" s="8">
        <f t="shared" si="41"/>
        <v>159.50000000000003</v>
      </c>
      <c r="I407" s="8">
        <f t="shared" si="42"/>
        <v>39.875000000000007</v>
      </c>
      <c r="J407" s="1">
        <v>18</v>
      </c>
      <c r="K407" s="1">
        <v>25</v>
      </c>
      <c r="M407" s="45"/>
      <c r="N407" s="45"/>
      <c r="O407" s="45"/>
      <c r="P407" s="28"/>
      <c r="Q407" s="28"/>
      <c r="R407" s="25"/>
      <c r="Y407" s="42">
        <v>11.6</v>
      </c>
      <c r="Z407" s="8">
        <f t="shared" si="43"/>
        <v>25</v>
      </c>
      <c r="AA407" s="8">
        <f t="shared" ref="AA407:AA470" si="45">IF(Y407&gt;Z407,0,$D$3*(Z407-Y407)/$D$4)</f>
        <v>737</v>
      </c>
      <c r="AB407" s="8">
        <f t="shared" si="44"/>
        <v>184.25</v>
      </c>
      <c r="AC407" s="1">
        <v>18</v>
      </c>
      <c r="AD407" s="1">
        <v>25</v>
      </c>
    </row>
    <row r="408" spans="1:30" x14ac:dyDescent="0.25">
      <c r="A408" s="2" t="s">
        <v>6</v>
      </c>
      <c r="B408" s="3">
        <v>2008</v>
      </c>
      <c r="C408" s="3">
        <v>1</v>
      </c>
      <c r="D408" s="3">
        <v>17</v>
      </c>
      <c r="E408" s="3">
        <v>17</v>
      </c>
      <c r="F408" s="42">
        <v>14.9</v>
      </c>
      <c r="G408" s="8">
        <f t="shared" si="40"/>
        <v>18</v>
      </c>
      <c r="H408" s="8">
        <f t="shared" si="41"/>
        <v>170.49999999999997</v>
      </c>
      <c r="I408" s="8">
        <f t="shared" si="42"/>
        <v>42.624999999999993</v>
      </c>
      <c r="J408" s="1">
        <v>18</v>
      </c>
      <c r="K408" s="1">
        <v>25</v>
      </c>
      <c r="M408" s="45"/>
      <c r="N408" s="45"/>
      <c r="O408" s="45"/>
      <c r="P408" s="28"/>
      <c r="Q408" s="28"/>
      <c r="R408" s="25"/>
      <c r="Y408" s="42">
        <v>11.6</v>
      </c>
      <c r="Z408" s="8">
        <f t="shared" si="43"/>
        <v>25</v>
      </c>
      <c r="AA408" s="8">
        <f t="shared" si="45"/>
        <v>737</v>
      </c>
      <c r="AB408" s="8">
        <f t="shared" si="44"/>
        <v>184.25</v>
      </c>
      <c r="AC408" s="1">
        <v>18</v>
      </c>
      <c r="AD408" s="1">
        <v>25</v>
      </c>
    </row>
    <row r="409" spans="1:30" x14ac:dyDescent="0.25">
      <c r="A409" s="2" t="s">
        <v>6</v>
      </c>
      <c r="B409" s="3">
        <v>2008</v>
      </c>
      <c r="C409" s="3">
        <v>1</v>
      </c>
      <c r="D409" s="3">
        <v>17</v>
      </c>
      <c r="E409" s="3">
        <v>18</v>
      </c>
      <c r="F409" s="42">
        <v>15</v>
      </c>
      <c r="G409" s="8">
        <f t="shared" si="40"/>
        <v>18</v>
      </c>
      <c r="H409" s="8">
        <f t="shared" si="41"/>
        <v>165</v>
      </c>
      <c r="I409" s="8">
        <f t="shared" si="42"/>
        <v>41.25</v>
      </c>
      <c r="J409" s="1">
        <v>18</v>
      </c>
      <c r="K409" s="1">
        <v>25</v>
      </c>
      <c r="M409" s="45"/>
      <c r="N409" s="45"/>
      <c r="O409" s="45"/>
      <c r="P409" s="28"/>
      <c r="Q409" s="28"/>
      <c r="R409" s="25"/>
      <c r="Y409" s="42">
        <v>11.7</v>
      </c>
      <c r="Z409" s="8">
        <f t="shared" si="43"/>
        <v>25</v>
      </c>
      <c r="AA409" s="8">
        <f t="shared" si="45"/>
        <v>731.5</v>
      </c>
      <c r="AB409" s="8">
        <f t="shared" si="44"/>
        <v>182.875</v>
      </c>
      <c r="AC409" s="1">
        <v>18</v>
      </c>
      <c r="AD409" s="1">
        <v>25</v>
      </c>
    </row>
    <row r="410" spans="1:30" x14ac:dyDescent="0.25">
      <c r="A410" s="2" t="s">
        <v>6</v>
      </c>
      <c r="B410" s="3">
        <v>2008</v>
      </c>
      <c r="C410" s="3">
        <v>1</v>
      </c>
      <c r="D410" s="3">
        <v>17</v>
      </c>
      <c r="E410" s="3">
        <v>19</v>
      </c>
      <c r="F410" s="42">
        <v>15.1</v>
      </c>
      <c r="G410" s="8">
        <f t="shared" si="40"/>
        <v>18</v>
      </c>
      <c r="H410" s="8">
        <f t="shared" si="41"/>
        <v>159.50000000000003</v>
      </c>
      <c r="I410" s="8">
        <f t="shared" si="42"/>
        <v>39.875000000000007</v>
      </c>
      <c r="J410" s="1">
        <v>18</v>
      </c>
      <c r="K410" s="1">
        <v>25</v>
      </c>
      <c r="M410" s="45"/>
      <c r="N410" s="45"/>
      <c r="O410" s="45"/>
      <c r="P410" s="28"/>
      <c r="Q410" s="28"/>
      <c r="R410" s="25"/>
      <c r="Y410" s="42">
        <v>11.7</v>
      </c>
      <c r="Z410" s="8">
        <f t="shared" si="43"/>
        <v>25</v>
      </c>
      <c r="AA410" s="8">
        <f t="shared" si="45"/>
        <v>731.5</v>
      </c>
      <c r="AB410" s="8">
        <f t="shared" si="44"/>
        <v>182.875</v>
      </c>
      <c r="AC410" s="1">
        <v>18</v>
      </c>
      <c r="AD410" s="1">
        <v>25</v>
      </c>
    </row>
    <row r="411" spans="1:30" x14ac:dyDescent="0.25">
      <c r="A411" s="2" t="s">
        <v>6</v>
      </c>
      <c r="B411" s="3">
        <v>2008</v>
      </c>
      <c r="C411" s="3">
        <v>1</v>
      </c>
      <c r="D411" s="3">
        <v>17</v>
      </c>
      <c r="E411" s="3">
        <v>20</v>
      </c>
      <c r="F411" s="42">
        <v>14.9</v>
      </c>
      <c r="G411" s="8">
        <f t="shared" si="40"/>
        <v>18</v>
      </c>
      <c r="H411" s="8">
        <f t="shared" si="41"/>
        <v>170.49999999999997</v>
      </c>
      <c r="I411" s="8">
        <f t="shared" si="42"/>
        <v>42.624999999999993</v>
      </c>
      <c r="J411" s="1">
        <v>18</v>
      </c>
      <c r="K411" s="1">
        <v>25</v>
      </c>
      <c r="M411" s="45"/>
      <c r="N411" s="45"/>
      <c r="O411" s="45"/>
      <c r="P411" s="28"/>
      <c r="Q411" s="28"/>
      <c r="R411" s="25"/>
      <c r="Y411" s="42">
        <v>11.7</v>
      </c>
      <c r="Z411" s="8">
        <f t="shared" si="43"/>
        <v>25</v>
      </c>
      <c r="AA411" s="8">
        <f t="shared" si="45"/>
        <v>731.5</v>
      </c>
      <c r="AB411" s="8">
        <f t="shared" si="44"/>
        <v>182.875</v>
      </c>
      <c r="AC411" s="1">
        <v>18</v>
      </c>
      <c r="AD411" s="1">
        <v>25</v>
      </c>
    </row>
    <row r="412" spans="1:30" x14ac:dyDescent="0.25">
      <c r="A412" s="2" t="s">
        <v>6</v>
      </c>
      <c r="B412" s="3">
        <v>2008</v>
      </c>
      <c r="C412" s="3">
        <v>1</v>
      </c>
      <c r="D412" s="3">
        <v>17</v>
      </c>
      <c r="E412" s="3">
        <v>21</v>
      </c>
      <c r="F412" s="42">
        <v>14.4</v>
      </c>
      <c r="G412" s="8">
        <f t="shared" si="40"/>
        <v>18</v>
      </c>
      <c r="H412" s="8">
        <f t="shared" si="41"/>
        <v>197.99999999999997</v>
      </c>
      <c r="I412" s="8">
        <f t="shared" si="42"/>
        <v>49.499999999999993</v>
      </c>
      <c r="J412" s="1">
        <v>18</v>
      </c>
      <c r="K412" s="1">
        <v>25</v>
      </c>
      <c r="M412" s="45"/>
      <c r="N412" s="45"/>
      <c r="O412" s="45"/>
      <c r="P412" s="28"/>
      <c r="Q412" s="28"/>
      <c r="R412" s="25"/>
      <c r="Y412" s="42">
        <v>11.8</v>
      </c>
      <c r="Z412" s="8">
        <f t="shared" si="43"/>
        <v>25</v>
      </c>
      <c r="AA412" s="8">
        <f t="shared" si="45"/>
        <v>726</v>
      </c>
      <c r="AB412" s="8">
        <f t="shared" si="44"/>
        <v>181.5</v>
      </c>
      <c r="AC412" s="1">
        <v>18</v>
      </c>
      <c r="AD412" s="1">
        <v>25</v>
      </c>
    </row>
    <row r="413" spans="1:30" x14ac:dyDescent="0.25">
      <c r="A413" s="2" t="s">
        <v>6</v>
      </c>
      <c r="B413" s="3">
        <v>2008</v>
      </c>
      <c r="C413" s="3">
        <v>1</v>
      </c>
      <c r="D413" s="3">
        <v>17</v>
      </c>
      <c r="E413" s="3">
        <v>22</v>
      </c>
      <c r="F413" s="42">
        <v>14.3</v>
      </c>
      <c r="G413" s="8">
        <f t="shared" si="40"/>
        <v>18</v>
      </c>
      <c r="H413" s="8">
        <f t="shared" si="41"/>
        <v>203.49999999999997</v>
      </c>
      <c r="I413" s="8">
        <f t="shared" si="42"/>
        <v>50.874999999999993</v>
      </c>
      <c r="J413" s="1">
        <v>18</v>
      </c>
      <c r="K413" s="1">
        <v>25</v>
      </c>
      <c r="M413" s="45"/>
      <c r="N413" s="45"/>
      <c r="O413" s="45"/>
      <c r="P413" s="28"/>
      <c r="Q413" s="28"/>
      <c r="R413" s="25"/>
      <c r="Y413" s="42">
        <v>11.9</v>
      </c>
      <c r="Z413" s="8">
        <f t="shared" si="43"/>
        <v>25</v>
      </c>
      <c r="AA413" s="8">
        <f t="shared" si="45"/>
        <v>720.5</v>
      </c>
      <c r="AB413" s="8">
        <f t="shared" si="44"/>
        <v>180.125</v>
      </c>
      <c r="AC413" s="1">
        <v>18</v>
      </c>
      <c r="AD413" s="1">
        <v>25</v>
      </c>
    </row>
    <row r="414" spans="1:30" x14ac:dyDescent="0.25">
      <c r="A414" s="2" t="s">
        <v>6</v>
      </c>
      <c r="B414" s="3">
        <v>2008</v>
      </c>
      <c r="C414" s="3">
        <v>1</v>
      </c>
      <c r="D414" s="3">
        <v>17</v>
      </c>
      <c r="E414" s="3">
        <v>23</v>
      </c>
      <c r="F414" s="42">
        <v>14.8</v>
      </c>
      <c r="G414" s="8">
        <f t="shared" si="40"/>
        <v>18</v>
      </c>
      <c r="H414" s="8">
        <f t="shared" si="41"/>
        <v>175.99999999999997</v>
      </c>
      <c r="I414" s="8">
        <f t="shared" si="42"/>
        <v>43.999999999999993</v>
      </c>
      <c r="J414" s="1">
        <v>18</v>
      </c>
      <c r="K414" s="1">
        <v>25</v>
      </c>
      <c r="M414" s="45"/>
      <c r="N414" s="45"/>
      <c r="O414" s="45"/>
      <c r="P414" s="28"/>
      <c r="Q414" s="28"/>
      <c r="R414" s="25"/>
      <c r="Y414" s="42">
        <v>12.1</v>
      </c>
      <c r="Z414" s="8">
        <f t="shared" si="43"/>
        <v>25</v>
      </c>
      <c r="AA414" s="8">
        <f t="shared" si="45"/>
        <v>709.5</v>
      </c>
      <c r="AB414" s="8">
        <f t="shared" si="44"/>
        <v>177.375</v>
      </c>
      <c r="AC414" s="1">
        <v>18</v>
      </c>
      <c r="AD414" s="1">
        <v>25</v>
      </c>
    </row>
    <row r="415" spans="1:30" x14ac:dyDescent="0.25">
      <c r="A415" s="2" t="s">
        <v>6</v>
      </c>
      <c r="B415" s="3">
        <v>2008</v>
      </c>
      <c r="C415" s="3">
        <v>1</v>
      </c>
      <c r="D415" s="3">
        <v>18</v>
      </c>
      <c r="E415" s="3">
        <v>0</v>
      </c>
      <c r="F415" s="42">
        <v>14</v>
      </c>
      <c r="G415" s="8">
        <f t="shared" si="40"/>
        <v>18</v>
      </c>
      <c r="H415" s="8">
        <f t="shared" si="41"/>
        <v>220</v>
      </c>
      <c r="I415" s="8">
        <f t="shared" si="42"/>
        <v>55</v>
      </c>
      <c r="J415" s="1">
        <v>18</v>
      </c>
      <c r="K415" s="1">
        <v>25</v>
      </c>
      <c r="M415" s="45"/>
      <c r="N415" s="45"/>
      <c r="O415" s="45"/>
      <c r="P415" s="28"/>
      <c r="Q415" s="28"/>
      <c r="R415" s="25"/>
      <c r="Y415" s="42">
        <v>12.2</v>
      </c>
      <c r="Z415" s="8">
        <f t="shared" si="43"/>
        <v>25</v>
      </c>
      <c r="AA415" s="8">
        <f t="shared" si="45"/>
        <v>704</v>
      </c>
      <c r="AB415" s="8">
        <f t="shared" si="44"/>
        <v>176</v>
      </c>
      <c r="AC415" s="1">
        <v>18</v>
      </c>
      <c r="AD415" s="1">
        <v>25</v>
      </c>
    </row>
    <row r="416" spans="1:30" x14ac:dyDescent="0.25">
      <c r="A416" s="2" t="s">
        <v>6</v>
      </c>
      <c r="B416" s="3">
        <v>2008</v>
      </c>
      <c r="C416" s="3">
        <v>1</v>
      </c>
      <c r="D416" s="3">
        <v>18</v>
      </c>
      <c r="E416" s="3">
        <v>1</v>
      </c>
      <c r="F416" s="42">
        <v>14.2</v>
      </c>
      <c r="G416" s="8">
        <f t="shared" si="40"/>
        <v>18</v>
      </c>
      <c r="H416" s="8">
        <f t="shared" si="41"/>
        <v>209.00000000000003</v>
      </c>
      <c r="I416" s="8">
        <f t="shared" si="42"/>
        <v>52.250000000000007</v>
      </c>
      <c r="J416" s="1">
        <v>18</v>
      </c>
      <c r="K416" s="1">
        <v>25</v>
      </c>
      <c r="M416" s="45"/>
      <c r="N416" s="45"/>
      <c r="O416" s="45"/>
      <c r="P416" s="28"/>
      <c r="Q416" s="28"/>
      <c r="R416" s="25"/>
      <c r="Y416" s="42">
        <v>12.4</v>
      </c>
      <c r="Z416" s="8">
        <f t="shared" si="43"/>
        <v>25</v>
      </c>
      <c r="AA416" s="8">
        <f t="shared" si="45"/>
        <v>693</v>
      </c>
      <c r="AB416" s="8">
        <f t="shared" si="44"/>
        <v>173.25</v>
      </c>
      <c r="AC416" s="1">
        <v>18</v>
      </c>
      <c r="AD416" s="1">
        <v>25</v>
      </c>
    </row>
    <row r="417" spans="1:30" x14ac:dyDescent="0.25">
      <c r="A417" s="2" t="s">
        <v>6</v>
      </c>
      <c r="B417" s="3">
        <v>2008</v>
      </c>
      <c r="C417" s="3">
        <v>1</v>
      </c>
      <c r="D417" s="3">
        <v>18</v>
      </c>
      <c r="E417" s="3">
        <v>2</v>
      </c>
      <c r="F417" s="42">
        <v>14.4</v>
      </c>
      <c r="G417" s="8">
        <f t="shared" si="40"/>
        <v>18</v>
      </c>
      <c r="H417" s="8">
        <f t="shared" si="41"/>
        <v>197.99999999999997</v>
      </c>
      <c r="I417" s="8">
        <f t="shared" si="42"/>
        <v>49.499999999999993</v>
      </c>
      <c r="J417" s="1">
        <v>18</v>
      </c>
      <c r="K417" s="1">
        <v>25</v>
      </c>
      <c r="M417" s="45"/>
      <c r="N417" s="45"/>
      <c r="O417" s="45"/>
      <c r="P417" s="28"/>
      <c r="Q417" s="28"/>
      <c r="R417" s="25"/>
      <c r="Y417" s="42">
        <v>12.4</v>
      </c>
      <c r="Z417" s="8">
        <f t="shared" si="43"/>
        <v>25</v>
      </c>
      <c r="AA417" s="8">
        <f t="shared" si="45"/>
        <v>693</v>
      </c>
      <c r="AB417" s="8">
        <f t="shared" si="44"/>
        <v>173.25</v>
      </c>
      <c r="AC417" s="1">
        <v>18</v>
      </c>
      <c r="AD417" s="1">
        <v>25</v>
      </c>
    </row>
    <row r="418" spans="1:30" x14ac:dyDescent="0.25">
      <c r="A418" s="2" t="s">
        <v>6</v>
      </c>
      <c r="B418" s="3">
        <v>2008</v>
      </c>
      <c r="C418" s="3">
        <v>1</v>
      </c>
      <c r="D418" s="3">
        <v>18</v>
      </c>
      <c r="E418" s="3">
        <v>3</v>
      </c>
      <c r="F418" s="42">
        <v>14.2</v>
      </c>
      <c r="G418" s="8">
        <f t="shared" si="40"/>
        <v>18</v>
      </c>
      <c r="H418" s="8">
        <f t="shared" si="41"/>
        <v>209.00000000000003</v>
      </c>
      <c r="I418" s="8">
        <f t="shared" si="42"/>
        <v>52.250000000000007</v>
      </c>
      <c r="J418" s="1">
        <v>18</v>
      </c>
      <c r="K418" s="1">
        <v>25</v>
      </c>
      <c r="M418" s="45"/>
      <c r="N418" s="45"/>
      <c r="O418" s="45"/>
      <c r="P418" s="28"/>
      <c r="Q418" s="28"/>
      <c r="R418" s="25"/>
      <c r="Y418" s="42">
        <v>12.4</v>
      </c>
      <c r="Z418" s="8">
        <f t="shared" si="43"/>
        <v>25</v>
      </c>
      <c r="AA418" s="8">
        <f t="shared" si="45"/>
        <v>693</v>
      </c>
      <c r="AB418" s="8">
        <f t="shared" si="44"/>
        <v>173.25</v>
      </c>
      <c r="AC418" s="1">
        <v>18</v>
      </c>
      <c r="AD418" s="1">
        <v>25</v>
      </c>
    </row>
    <row r="419" spans="1:30" x14ac:dyDescent="0.25">
      <c r="A419" s="2" t="s">
        <v>6</v>
      </c>
      <c r="B419" s="3">
        <v>2008</v>
      </c>
      <c r="C419" s="3">
        <v>1</v>
      </c>
      <c r="D419" s="3">
        <v>18</v>
      </c>
      <c r="E419" s="3">
        <v>4</v>
      </c>
      <c r="F419" s="42">
        <v>13.7</v>
      </c>
      <c r="G419" s="8">
        <f t="shared" si="40"/>
        <v>18</v>
      </c>
      <c r="H419" s="8">
        <f t="shared" si="41"/>
        <v>236.50000000000003</v>
      </c>
      <c r="I419" s="8">
        <f t="shared" si="42"/>
        <v>59.125000000000007</v>
      </c>
      <c r="J419" s="1">
        <v>18</v>
      </c>
      <c r="K419" s="1">
        <v>25</v>
      </c>
      <c r="M419" s="45"/>
      <c r="N419" s="45"/>
      <c r="O419" s="45"/>
      <c r="P419" s="28"/>
      <c r="Q419" s="28"/>
      <c r="R419" s="25"/>
      <c r="Y419" s="42">
        <v>12.3</v>
      </c>
      <c r="Z419" s="8">
        <f t="shared" si="43"/>
        <v>25</v>
      </c>
      <c r="AA419" s="8">
        <f t="shared" si="45"/>
        <v>698.5</v>
      </c>
      <c r="AB419" s="8">
        <f t="shared" si="44"/>
        <v>174.625</v>
      </c>
      <c r="AC419" s="1">
        <v>18</v>
      </c>
      <c r="AD419" s="1">
        <v>25</v>
      </c>
    </row>
    <row r="420" spans="1:30" x14ac:dyDescent="0.25">
      <c r="A420" s="2" t="s">
        <v>6</v>
      </c>
      <c r="B420" s="3">
        <v>2008</v>
      </c>
      <c r="C420" s="3">
        <v>1</v>
      </c>
      <c r="D420" s="3">
        <v>18</v>
      </c>
      <c r="E420" s="3">
        <v>5</v>
      </c>
      <c r="F420" s="42">
        <v>13.7</v>
      </c>
      <c r="G420" s="8">
        <f t="shared" si="40"/>
        <v>18</v>
      </c>
      <c r="H420" s="8">
        <f t="shared" si="41"/>
        <v>236.50000000000003</v>
      </c>
      <c r="I420" s="8">
        <f t="shared" si="42"/>
        <v>59.125000000000007</v>
      </c>
      <c r="J420" s="1">
        <v>18</v>
      </c>
      <c r="K420" s="1">
        <v>25</v>
      </c>
      <c r="M420" s="45"/>
      <c r="N420" s="45"/>
      <c r="O420" s="45"/>
      <c r="P420" s="28"/>
      <c r="Q420" s="28"/>
      <c r="R420" s="25"/>
      <c r="Y420" s="42">
        <v>12.2</v>
      </c>
      <c r="Z420" s="8">
        <f t="shared" si="43"/>
        <v>25</v>
      </c>
      <c r="AA420" s="8">
        <f t="shared" si="45"/>
        <v>704</v>
      </c>
      <c r="AB420" s="8">
        <f t="shared" si="44"/>
        <v>176</v>
      </c>
      <c r="AC420" s="1">
        <v>18</v>
      </c>
      <c r="AD420" s="1">
        <v>25</v>
      </c>
    </row>
    <row r="421" spans="1:30" x14ac:dyDescent="0.25">
      <c r="A421" s="2" t="s">
        <v>6</v>
      </c>
      <c r="B421" s="3">
        <v>2008</v>
      </c>
      <c r="C421" s="3">
        <v>1</v>
      </c>
      <c r="D421" s="3">
        <v>18</v>
      </c>
      <c r="E421" s="3">
        <v>6</v>
      </c>
      <c r="F421" s="42">
        <v>13.7</v>
      </c>
      <c r="G421" s="8">
        <f t="shared" si="40"/>
        <v>18</v>
      </c>
      <c r="H421" s="8">
        <f t="shared" si="41"/>
        <v>236.50000000000003</v>
      </c>
      <c r="I421" s="8">
        <f t="shared" si="42"/>
        <v>59.125000000000007</v>
      </c>
      <c r="J421" s="1">
        <v>18</v>
      </c>
      <c r="K421" s="1">
        <v>25</v>
      </c>
      <c r="M421" s="45"/>
      <c r="N421" s="45"/>
      <c r="O421" s="45"/>
      <c r="P421" s="28"/>
      <c r="Q421" s="28"/>
      <c r="R421" s="25"/>
      <c r="Y421" s="42">
        <v>12.2</v>
      </c>
      <c r="Z421" s="8">
        <f t="shared" si="43"/>
        <v>25</v>
      </c>
      <c r="AA421" s="8">
        <f t="shared" si="45"/>
        <v>704</v>
      </c>
      <c r="AB421" s="8">
        <f t="shared" si="44"/>
        <v>176</v>
      </c>
      <c r="AC421" s="1">
        <v>18</v>
      </c>
      <c r="AD421" s="1">
        <v>25</v>
      </c>
    </row>
    <row r="422" spans="1:30" x14ac:dyDescent="0.25">
      <c r="A422" s="2" t="s">
        <v>6</v>
      </c>
      <c r="B422" s="3">
        <v>2008</v>
      </c>
      <c r="C422" s="3">
        <v>1</v>
      </c>
      <c r="D422" s="3">
        <v>18</v>
      </c>
      <c r="E422" s="3">
        <v>7</v>
      </c>
      <c r="F422" s="42">
        <v>13</v>
      </c>
      <c r="G422" s="8">
        <f t="shared" si="40"/>
        <v>18</v>
      </c>
      <c r="H422" s="8">
        <f t="shared" si="41"/>
        <v>275</v>
      </c>
      <c r="I422" s="8">
        <f t="shared" si="42"/>
        <v>68.75</v>
      </c>
      <c r="J422" s="1">
        <v>18</v>
      </c>
      <c r="K422" s="1">
        <v>25</v>
      </c>
      <c r="M422" s="45"/>
      <c r="N422" s="45"/>
      <c r="O422" s="45"/>
      <c r="P422" s="28"/>
      <c r="Q422" s="28"/>
      <c r="R422" s="25"/>
      <c r="Y422" s="42">
        <v>12.4</v>
      </c>
      <c r="Z422" s="8">
        <f t="shared" si="43"/>
        <v>25</v>
      </c>
      <c r="AA422" s="8">
        <f t="shared" si="45"/>
        <v>693</v>
      </c>
      <c r="AB422" s="8">
        <f t="shared" si="44"/>
        <v>173.25</v>
      </c>
      <c r="AC422" s="1">
        <v>18</v>
      </c>
      <c r="AD422" s="1">
        <v>25</v>
      </c>
    </row>
    <row r="423" spans="1:30" x14ac:dyDescent="0.25">
      <c r="A423" s="2" t="s">
        <v>6</v>
      </c>
      <c r="B423" s="3">
        <v>2008</v>
      </c>
      <c r="C423" s="3">
        <v>1</v>
      </c>
      <c r="D423" s="3">
        <v>18</v>
      </c>
      <c r="E423" s="3">
        <v>8</v>
      </c>
      <c r="F423" s="42">
        <v>12</v>
      </c>
      <c r="G423" s="8">
        <f t="shared" si="40"/>
        <v>18</v>
      </c>
      <c r="H423" s="8">
        <f t="shared" si="41"/>
        <v>330</v>
      </c>
      <c r="I423" s="8">
        <f t="shared" si="42"/>
        <v>82.5</v>
      </c>
      <c r="J423" s="1">
        <v>18</v>
      </c>
      <c r="K423" s="1">
        <v>25</v>
      </c>
      <c r="M423" s="45"/>
      <c r="N423" s="45"/>
      <c r="O423" s="45"/>
      <c r="P423" s="28"/>
      <c r="Q423" s="28"/>
      <c r="R423" s="25"/>
      <c r="Y423" s="42">
        <v>12.5</v>
      </c>
      <c r="Z423" s="8">
        <f t="shared" si="43"/>
        <v>25</v>
      </c>
      <c r="AA423" s="8">
        <f t="shared" si="45"/>
        <v>687.5</v>
      </c>
      <c r="AB423" s="8">
        <f t="shared" si="44"/>
        <v>171.875</v>
      </c>
      <c r="AC423" s="1">
        <v>18</v>
      </c>
      <c r="AD423" s="1">
        <v>25</v>
      </c>
    </row>
    <row r="424" spans="1:30" x14ac:dyDescent="0.25">
      <c r="A424" s="2" t="s">
        <v>6</v>
      </c>
      <c r="B424" s="3">
        <v>2008</v>
      </c>
      <c r="C424" s="3">
        <v>1</v>
      </c>
      <c r="D424" s="3">
        <v>18</v>
      </c>
      <c r="E424" s="3">
        <v>9</v>
      </c>
      <c r="F424" s="42">
        <v>11.3</v>
      </c>
      <c r="G424" s="8">
        <f t="shared" si="40"/>
        <v>18</v>
      </c>
      <c r="H424" s="8">
        <f t="shared" si="41"/>
        <v>368.49999999999994</v>
      </c>
      <c r="I424" s="8">
        <f t="shared" si="42"/>
        <v>92.124999999999986</v>
      </c>
      <c r="J424" s="1">
        <v>18</v>
      </c>
      <c r="K424" s="1">
        <v>25</v>
      </c>
      <c r="M424" s="45"/>
      <c r="N424" s="45"/>
      <c r="O424" s="45"/>
      <c r="P424" s="28"/>
      <c r="Q424" s="28"/>
      <c r="R424" s="25"/>
      <c r="Y424" s="42">
        <v>12.3</v>
      </c>
      <c r="Z424" s="8">
        <f t="shared" si="43"/>
        <v>25</v>
      </c>
      <c r="AA424" s="8">
        <f t="shared" si="45"/>
        <v>698.5</v>
      </c>
      <c r="AB424" s="8">
        <f t="shared" si="44"/>
        <v>174.625</v>
      </c>
      <c r="AC424" s="1">
        <v>18</v>
      </c>
      <c r="AD424" s="1">
        <v>25</v>
      </c>
    </row>
    <row r="425" spans="1:30" x14ac:dyDescent="0.25">
      <c r="A425" s="2" t="s">
        <v>6</v>
      </c>
      <c r="B425" s="3">
        <v>2008</v>
      </c>
      <c r="C425" s="3">
        <v>1</v>
      </c>
      <c r="D425" s="3">
        <v>18</v>
      </c>
      <c r="E425" s="3">
        <v>10</v>
      </c>
      <c r="F425" s="42">
        <v>11.1</v>
      </c>
      <c r="G425" s="8">
        <f t="shared" si="40"/>
        <v>18</v>
      </c>
      <c r="H425" s="8">
        <f t="shared" si="41"/>
        <v>379.5</v>
      </c>
      <c r="I425" s="8">
        <f t="shared" si="42"/>
        <v>94.875</v>
      </c>
      <c r="J425" s="1">
        <v>18</v>
      </c>
      <c r="K425" s="1">
        <v>25</v>
      </c>
      <c r="M425" s="45"/>
      <c r="N425" s="45"/>
      <c r="O425" s="45"/>
      <c r="P425" s="28"/>
      <c r="Q425" s="28"/>
      <c r="R425" s="25"/>
      <c r="Y425" s="42">
        <v>12.2</v>
      </c>
      <c r="Z425" s="8">
        <f t="shared" si="43"/>
        <v>25</v>
      </c>
      <c r="AA425" s="8">
        <f t="shared" si="45"/>
        <v>704</v>
      </c>
      <c r="AB425" s="8">
        <f t="shared" si="44"/>
        <v>176</v>
      </c>
      <c r="AC425" s="1">
        <v>18</v>
      </c>
      <c r="AD425" s="1">
        <v>25</v>
      </c>
    </row>
    <row r="426" spans="1:30" x14ac:dyDescent="0.25">
      <c r="A426" s="2" t="s">
        <v>6</v>
      </c>
      <c r="B426" s="3">
        <v>2008</v>
      </c>
      <c r="C426" s="3">
        <v>1</v>
      </c>
      <c r="D426" s="3">
        <v>18</v>
      </c>
      <c r="E426" s="3">
        <v>11</v>
      </c>
      <c r="F426" s="42">
        <v>11.3</v>
      </c>
      <c r="G426" s="8">
        <f t="shared" si="40"/>
        <v>18</v>
      </c>
      <c r="H426" s="8">
        <f t="shared" si="41"/>
        <v>368.49999999999994</v>
      </c>
      <c r="I426" s="8">
        <f t="shared" si="42"/>
        <v>92.124999999999986</v>
      </c>
      <c r="J426" s="1">
        <v>18</v>
      </c>
      <c r="K426" s="1">
        <v>25</v>
      </c>
      <c r="M426" s="45"/>
      <c r="N426" s="45"/>
      <c r="O426" s="45"/>
      <c r="P426" s="28"/>
      <c r="Q426" s="28"/>
      <c r="R426" s="25"/>
      <c r="Y426" s="42">
        <v>12.5</v>
      </c>
      <c r="Z426" s="8">
        <f t="shared" si="43"/>
        <v>25</v>
      </c>
      <c r="AA426" s="8">
        <f t="shared" si="45"/>
        <v>687.5</v>
      </c>
      <c r="AB426" s="8">
        <f t="shared" si="44"/>
        <v>171.875</v>
      </c>
      <c r="AC426" s="1">
        <v>18</v>
      </c>
      <c r="AD426" s="1">
        <v>25</v>
      </c>
    </row>
    <row r="427" spans="1:30" x14ac:dyDescent="0.25">
      <c r="A427" s="2" t="s">
        <v>6</v>
      </c>
      <c r="B427" s="3">
        <v>2008</v>
      </c>
      <c r="C427" s="3">
        <v>1</v>
      </c>
      <c r="D427" s="3">
        <v>18</v>
      </c>
      <c r="E427" s="3">
        <v>12</v>
      </c>
      <c r="F427" s="42">
        <v>8.9</v>
      </c>
      <c r="G427" s="8">
        <f t="shared" si="40"/>
        <v>18</v>
      </c>
      <c r="H427" s="8">
        <f t="shared" si="41"/>
        <v>500.5</v>
      </c>
      <c r="I427" s="8">
        <f t="shared" si="42"/>
        <v>125.125</v>
      </c>
      <c r="J427" s="1">
        <v>18</v>
      </c>
      <c r="K427" s="1">
        <v>25</v>
      </c>
      <c r="M427" s="45"/>
      <c r="N427" s="45"/>
      <c r="O427" s="45"/>
      <c r="P427" s="28"/>
      <c r="Q427" s="28"/>
      <c r="R427" s="25"/>
      <c r="Y427" s="42">
        <v>11.1</v>
      </c>
      <c r="Z427" s="8">
        <f t="shared" si="43"/>
        <v>25</v>
      </c>
      <c r="AA427" s="8">
        <f t="shared" si="45"/>
        <v>764.5</v>
      </c>
      <c r="AB427" s="8">
        <f t="shared" si="44"/>
        <v>191.125</v>
      </c>
      <c r="AC427" s="1">
        <v>18</v>
      </c>
      <c r="AD427" s="1">
        <v>25</v>
      </c>
    </row>
    <row r="428" spans="1:30" x14ac:dyDescent="0.25">
      <c r="A428" s="2" t="s">
        <v>6</v>
      </c>
      <c r="B428" s="3">
        <v>2008</v>
      </c>
      <c r="C428" s="3">
        <v>1</v>
      </c>
      <c r="D428" s="3">
        <v>18</v>
      </c>
      <c r="E428" s="3">
        <v>13</v>
      </c>
      <c r="F428" s="42">
        <v>10.1</v>
      </c>
      <c r="G428" s="8">
        <f t="shared" si="40"/>
        <v>18</v>
      </c>
      <c r="H428" s="8">
        <f t="shared" si="41"/>
        <v>434.5</v>
      </c>
      <c r="I428" s="8">
        <f t="shared" si="42"/>
        <v>108.625</v>
      </c>
      <c r="J428" s="1">
        <v>18</v>
      </c>
      <c r="K428" s="1">
        <v>25</v>
      </c>
      <c r="M428" s="45"/>
      <c r="N428" s="45"/>
      <c r="O428" s="45"/>
      <c r="P428" s="28"/>
      <c r="Q428" s="28"/>
      <c r="R428" s="25"/>
      <c r="Y428" s="42">
        <v>11.3</v>
      </c>
      <c r="Z428" s="8">
        <f t="shared" si="43"/>
        <v>25</v>
      </c>
      <c r="AA428" s="8">
        <f t="shared" si="45"/>
        <v>753.5</v>
      </c>
      <c r="AB428" s="8">
        <f t="shared" si="44"/>
        <v>188.375</v>
      </c>
      <c r="AC428" s="1">
        <v>18</v>
      </c>
      <c r="AD428" s="1">
        <v>25</v>
      </c>
    </row>
    <row r="429" spans="1:30" x14ac:dyDescent="0.25">
      <c r="A429" s="2" t="s">
        <v>6</v>
      </c>
      <c r="B429" s="3">
        <v>2008</v>
      </c>
      <c r="C429" s="3">
        <v>1</v>
      </c>
      <c r="D429" s="3">
        <v>18</v>
      </c>
      <c r="E429" s="3">
        <v>14</v>
      </c>
      <c r="F429" s="42">
        <v>11.9</v>
      </c>
      <c r="G429" s="8">
        <f t="shared" si="40"/>
        <v>18</v>
      </c>
      <c r="H429" s="8">
        <f t="shared" si="41"/>
        <v>335.5</v>
      </c>
      <c r="I429" s="8">
        <f t="shared" si="42"/>
        <v>83.875</v>
      </c>
      <c r="J429" s="1">
        <v>18</v>
      </c>
      <c r="K429" s="1">
        <v>25</v>
      </c>
      <c r="M429" s="45"/>
      <c r="N429" s="45"/>
      <c r="O429" s="45"/>
      <c r="P429" s="28"/>
      <c r="Q429" s="28"/>
      <c r="R429" s="25"/>
      <c r="Y429" s="42">
        <v>11.5</v>
      </c>
      <c r="Z429" s="8">
        <f t="shared" si="43"/>
        <v>25</v>
      </c>
      <c r="AA429" s="8">
        <f t="shared" si="45"/>
        <v>742.5</v>
      </c>
      <c r="AB429" s="8">
        <f t="shared" si="44"/>
        <v>185.625</v>
      </c>
      <c r="AC429" s="1">
        <v>18</v>
      </c>
      <c r="AD429" s="1">
        <v>25</v>
      </c>
    </row>
    <row r="430" spans="1:30" x14ac:dyDescent="0.25">
      <c r="A430" s="2" t="s">
        <v>6</v>
      </c>
      <c r="B430" s="3">
        <v>2008</v>
      </c>
      <c r="C430" s="3">
        <v>1</v>
      </c>
      <c r="D430" s="3">
        <v>18</v>
      </c>
      <c r="E430" s="3">
        <v>15</v>
      </c>
      <c r="F430" s="42">
        <v>13.2</v>
      </c>
      <c r="G430" s="8">
        <f t="shared" si="40"/>
        <v>18</v>
      </c>
      <c r="H430" s="8">
        <f t="shared" si="41"/>
        <v>264.00000000000006</v>
      </c>
      <c r="I430" s="8">
        <f t="shared" si="42"/>
        <v>66.000000000000014</v>
      </c>
      <c r="J430" s="1">
        <v>18</v>
      </c>
      <c r="K430" s="1">
        <v>25</v>
      </c>
      <c r="M430" s="45"/>
      <c r="N430" s="45"/>
      <c r="O430" s="45"/>
      <c r="P430" s="28"/>
      <c r="Q430" s="28"/>
      <c r="R430" s="25"/>
      <c r="Y430" s="42">
        <v>11.6</v>
      </c>
      <c r="Z430" s="8">
        <f t="shared" si="43"/>
        <v>25</v>
      </c>
      <c r="AA430" s="8">
        <f t="shared" si="45"/>
        <v>737</v>
      </c>
      <c r="AB430" s="8">
        <f t="shared" si="44"/>
        <v>184.25</v>
      </c>
      <c r="AC430" s="1">
        <v>18</v>
      </c>
      <c r="AD430" s="1">
        <v>25</v>
      </c>
    </row>
    <row r="431" spans="1:30" x14ac:dyDescent="0.25">
      <c r="A431" s="2" t="s">
        <v>6</v>
      </c>
      <c r="B431" s="3">
        <v>2008</v>
      </c>
      <c r="C431" s="3">
        <v>1</v>
      </c>
      <c r="D431" s="3">
        <v>18</v>
      </c>
      <c r="E431" s="3">
        <v>16</v>
      </c>
      <c r="F431" s="42">
        <v>13.6</v>
      </c>
      <c r="G431" s="8">
        <f t="shared" si="40"/>
        <v>18</v>
      </c>
      <c r="H431" s="8">
        <f t="shared" si="41"/>
        <v>242.00000000000003</v>
      </c>
      <c r="I431" s="8">
        <f t="shared" si="42"/>
        <v>60.500000000000007</v>
      </c>
      <c r="J431" s="1">
        <v>18</v>
      </c>
      <c r="K431" s="1">
        <v>25</v>
      </c>
      <c r="M431" s="45"/>
      <c r="N431" s="45"/>
      <c r="O431" s="45"/>
      <c r="P431" s="28"/>
      <c r="Q431" s="28"/>
      <c r="R431" s="25"/>
      <c r="Y431" s="42">
        <v>11.6</v>
      </c>
      <c r="Z431" s="8">
        <f t="shared" si="43"/>
        <v>25</v>
      </c>
      <c r="AA431" s="8">
        <f t="shared" si="45"/>
        <v>737</v>
      </c>
      <c r="AB431" s="8">
        <f t="shared" si="44"/>
        <v>184.25</v>
      </c>
      <c r="AC431" s="1">
        <v>18</v>
      </c>
      <c r="AD431" s="1">
        <v>25</v>
      </c>
    </row>
    <row r="432" spans="1:30" x14ac:dyDescent="0.25">
      <c r="A432" s="2" t="s">
        <v>6</v>
      </c>
      <c r="B432" s="3">
        <v>2008</v>
      </c>
      <c r="C432" s="3">
        <v>1</v>
      </c>
      <c r="D432" s="3">
        <v>18</v>
      </c>
      <c r="E432" s="3">
        <v>17</v>
      </c>
      <c r="F432" s="42">
        <v>12.7</v>
      </c>
      <c r="G432" s="8">
        <f t="shared" si="40"/>
        <v>18</v>
      </c>
      <c r="H432" s="8">
        <f t="shared" si="41"/>
        <v>291.50000000000006</v>
      </c>
      <c r="I432" s="8">
        <f t="shared" si="42"/>
        <v>72.875000000000014</v>
      </c>
      <c r="J432" s="1">
        <v>18</v>
      </c>
      <c r="K432" s="1">
        <v>25</v>
      </c>
      <c r="M432" s="45"/>
      <c r="N432" s="45"/>
      <c r="O432" s="45"/>
      <c r="P432" s="28"/>
      <c r="Q432" s="28"/>
      <c r="R432" s="25"/>
      <c r="Y432" s="42">
        <v>11.6</v>
      </c>
      <c r="Z432" s="8">
        <f t="shared" si="43"/>
        <v>25</v>
      </c>
      <c r="AA432" s="8">
        <f t="shared" si="45"/>
        <v>737</v>
      </c>
      <c r="AB432" s="8">
        <f t="shared" si="44"/>
        <v>184.25</v>
      </c>
      <c r="AC432" s="1">
        <v>18</v>
      </c>
      <c r="AD432" s="1">
        <v>25</v>
      </c>
    </row>
    <row r="433" spans="1:30" x14ac:dyDescent="0.25">
      <c r="A433" s="2" t="s">
        <v>6</v>
      </c>
      <c r="B433" s="3">
        <v>2008</v>
      </c>
      <c r="C433" s="3">
        <v>1</v>
      </c>
      <c r="D433" s="3">
        <v>18</v>
      </c>
      <c r="E433" s="3">
        <v>18</v>
      </c>
      <c r="F433" s="42">
        <v>12.2</v>
      </c>
      <c r="G433" s="8">
        <f t="shared" si="40"/>
        <v>18</v>
      </c>
      <c r="H433" s="8">
        <f t="shared" si="41"/>
        <v>319.00000000000006</v>
      </c>
      <c r="I433" s="8">
        <f t="shared" si="42"/>
        <v>79.750000000000014</v>
      </c>
      <c r="J433" s="1">
        <v>18</v>
      </c>
      <c r="K433" s="1">
        <v>25</v>
      </c>
      <c r="M433" s="45"/>
      <c r="N433" s="45"/>
      <c r="O433" s="45"/>
      <c r="P433" s="28"/>
      <c r="Q433" s="28"/>
      <c r="R433" s="25"/>
      <c r="Y433" s="42">
        <v>11.7</v>
      </c>
      <c r="Z433" s="8">
        <f t="shared" si="43"/>
        <v>25</v>
      </c>
      <c r="AA433" s="8">
        <f t="shared" si="45"/>
        <v>731.5</v>
      </c>
      <c r="AB433" s="8">
        <f t="shared" si="44"/>
        <v>182.875</v>
      </c>
      <c r="AC433" s="1">
        <v>18</v>
      </c>
      <c r="AD433" s="1">
        <v>25</v>
      </c>
    </row>
    <row r="434" spans="1:30" x14ac:dyDescent="0.25">
      <c r="A434" s="2" t="s">
        <v>6</v>
      </c>
      <c r="B434" s="3">
        <v>2008</v>
      </c>
      <c r="C434" s="3">
        <v>1</v>
      </c>
      <c r="D434" s="3">
        <v>18</v>
      </c>
      <c r="E434" s="3">
        <v>19</v>
      </c>
      <c r="F434" s="42">
        <v>12.4</v>
      </c>
      <c r="G434" s="8">
        <f t="shared" si="40"/>
        <v>18</v>
      </c>
      <c r="H434" s="8">
        <f t="shared" si="41"/>
        <v>308</v>
      </c>
      <c r="I434" s="8">
        <f t="shared" si="42"/>
        <v>77</v>
      </c>
      <c r="J434" s="1">
        <v>18</v>
      </c>
      <c r="K434" s="1">
        <v>25</v>
      </c>
      <c r="M434" s="45"/>
      <c r="N434" s="45"/>
      <c r="O434" s="45"/>
      <c r="P434" s="28"/>
      <c r="Q434" s="28"/>
      <c r="R434" s="25"/>
      <c r="Y434" s="42">
        <v>11.7</v>
      </c>
      <c r="Z434" s="8">
        <f t="shared" si="43"/>
        <v>25</v>
      </c>
      <c r="AA434" s="8">
        <f t="shared" si="45"/>
        <v>731.5</v>
      </c>
      <c r="AB434" s="8">
        <f t="shared" si="44"/>
        <v>182.875</v>
      </c>
      <c r="AC434" s="1">
        <v>18</v>
      </c>
      <c r="AD434" s="1">
        <v>25</v>
      </c>
    </row>
    <row r="435" spans="1:30" x14ac:dyDescent="0.25">
      <c r="A435" s="2" t="s">
        <v>6</v>
      </c>
      <c r="B435" s="3">
        <v>2008</v>
      </c>
      <c r="C435" s="3">
        <v>1</v>
      </c>
      <c r="D435" s="3">
        <v>18</v>
      </c>
      <c r="E435" s="3">
        <v>20</v>
      </c>
      <c r="F435" s="42">
        <v>12.2</v>
      </c>
      <c r="G435" s="8">
        <f t="shared" si="40"/>
        <v>18</v>
      </c>
      <c r="H435" s="8">
        <f t="shared" si="41"/>
        <v>319.00000000000006</v>
      </c>
      <c r="I435" s="8">
        <f t="shared" si="42"/>
        <v>79.750000000000014</v>
      </c>
      <c r="J435" s="1">
        <v>18</v>
      </c>
      <c r="K435" s="1">
        <v>25</v>
      </c>
      <c r="M435" s="45"/>
      <c r="N435" s="45"/>
      <c r="O435" s="45"/>
      <c r="P435" s="28"/>
      <c r="Q435" s="28"/>
      <c r="R435" s="25"/>
      <c r="Y435" s="42">
        <v>11.7</v>
      </c>
      <c r="Z435" s="8">
        <f t="shared" si="43"/>
        <v>25</v>
      </c>
      <c r="AA435" s="8">
        <f t="shared" si="45"/>
        <v>731.5</v>
      </c>
      <c r="AB435" s="8">
        <f t="shared" si="44"/>
        <v>182.875</v>
      </c>
      <c r="AC435" s="1">
        <v>18</v>
      </c>
      <c r="AD435" s="1">
        <v>25</v>
      </c>
    </row>
    <row r="436" spans="1:30" x14ac:dyDescent="0.25">
      <c r="A436" s="2" t="s">
        <v>6</v>
      </c>
      <c r="B436" s="3">
        <v>2008</v>
      </c>
      <c r="C436" s="3">
        <v>1</v>
      </c>
      <c r="D436" s="3">
        <v>18</v>
      </c>
      <c r="E436" s="3">
        <v>21</v>
      </c>
      <c r="F436" s="42">
        <v>12.4</v>
      </c>
      <c r="G436" s="8">
        <f t="shared" si="40"/>
        <v>18</v>
      </c>
      <c r="H436" s="8">
        <f t="shared" si="41"/>
        <v>308</v>
      </c>
      <c r="I436" s="8">
        <f t="shared" si="42"/>
        <v>77</v>
      </c>
      <c r="J436" s="1">
        <v>18</v>
      </c>
      <c r="K436" s="1">
        <v>25</v>
      </c>
      <c r="M436" s="45"/>
      <c r="N436" s="45"/>
      <c r="O436" s="45"/>
      <c r="P436" s="28"/>
      <c r="Q436" s="28"/>
      <c r="R436" s="25"/>
      <c r="Y436" s="42">
        <v>11.8</v>
      </c>
      <c r="Z436" s="8">
        <f t="shared" si="43"/>
        <v>25</v>
      </c>
      <c r="AA436" s="8">
        <f t="shared" si="45"/>
        <v>726</v>
      </c>
      <c r="AB436" s="8">
        <f t="shared" si="44"/>
        <v>181.5</v>
      </c>
      <c r="AC436" s="1">
        <v>18</v>
      </c>
      <c r="AD436" s="1">
        <v>25</v>
      </c>
    </row>
    <row r="437" spans="1:30" x14ac:dyDescent="0.25">
      <c r="A437" s="2" t="s">
        <v>6</v>
      </c>
      <c r="B437" s="3">
        <v>2008</v>
      </c>
      <c r="C437" s="3">
        <v>1</v>
      </c>
      <c r="D437" s="3">
        <v>18</v>
      </c>
      <c r="E437" s="3">
        <v>22</v>
      </c>
      <c r="F437" s="42">
        <v>12.4</v>
      </c>
      <c r="G437" s="8">
        <f t="shared" si="40"/>
        <v>18</v>
      </c>
      <c r="H437" s="8">
        <f t="shared" si="41"/>
        <v>308</v>
      </c>
      <c r="I437" s="8">
        <f t="shared" si="42"/>
        <v>77</v>
      </c>
      <c r="J437" s="1">
        <v>18</v>
      </c>
      <c r="K437" s="1">
        <v>25</v>
      </c>
      <c r="M437" s="45"/>
      <c r="N437" s="45"/>
      <c r="O437" s="45"/>
      <c r="P437" s="28"/>
      <c r="Q437" s="28"/>
      <c r="R437" s="25"/>
      <c r="Y437" s="42">
        <v>11.9</v>
      </c>
      <c r="Z437" s="8">
        <f t="shared" si="43"/>
        <v>25</v>
      </c>
      <c r="AA437" s="8">
        <f t="shared" si="45"/>
        <v>720.5</v>
      </c>
      <c r="AB437" s="8">
        <f t="shared" si="44"/>
        <v>180.125</v>
      </c>
      <c r="AC437" s="1">
        <v>18</v>
      </c>
      <c r="AD437" s="1">
        <v>25</v>
      </c>
    </row>
    <row r="438" spans="1:30" x14ac:dyDescent="0.25">
      <c r="A438" s="2" t="s">
        <v>6</v>
      </c>
      <c r="B438" s="3">
        <v>2008</v>
      </c>
      <c r="C438" s="3">
        <v>1</v>
      </c>
      <c r="D438" s="3">
        <v>18</v>
      </c>
      <c r="E438" s="3">
        <v>23</v>
      </c>
      <c r="F438" s="42">
        <v>12.2</v>
      </c>
      <c r="G438" s="8">
        <f t="shared" si="40"/>
        <v>18</v>
      </c>
      <c r="H438" s="8">
        <f t="shared" si="41"/>
        <v>319.00000000000006</v>
      </c>
      <c r="I438" s="8">
        <f t="shared" si="42"/>
        <v>79.750000000000014</v>
      </c>
      <c r="J438" s="1">
        <v>18</v>
      </c>
      <c r="K438" s="1">
        <v>25</v>
      </c>
      <c r="M438" s="45"/>
      <c r="N438" s="45"/>
      <c r="O438" s="45"/>
      <c r="P438" s="28"/>
      <c r="Q438" s="28"/>
      <c r="R438" s="25"/>
      <c r="Y438" s="42">
        <v>12.1</v>
      </c>
      <c r="Z438" s="8">
        <f t="shared" si="43"/>
        <v>25</v>
      </c>
      <c r="AA438" s="8">
        <f t="shared" si="45"/>
        <v>709.5</v>
      </c>
      <c r="AB438" s="8">
        <f t="shared" si="44"/>
        <v>177.375</v>
      </c>
      <c r="AC438" s="1">
        <v>18</v>
      </c>
      <c r="AD438" s="1">
        <v>25</v>
      </c>
    </row>
    <row r="439" spans="1:30" x14ac:dyDescent="0.25">
      <c r="A439" s="2" t="s">
        <v>6</v>
      </c>
      <c r="B439" s="3">
        <v>2008</v>
      </c>
      <c r="C439" s="3">
        <v>1</v>
      </c>
      <c r="D439" s="3">
        <v>19</v>
      </c>
      <c r="E439" s="3">
        <v>0</v>
      </c>
      <c r="F439" s="42">
        <v>12.3</v>
      </c>
      <c r="G439" s="8">
        <f t="shared" si="40"/>
        <v>18</v>
      </c>
      <c r="H439" s="8">
        <f t="shared" si="41"/>
        <v>313.49999999999994</v>
      </c>
      <c r="I439" s="8">
        <f t="shared" si="42"/>
        <v>78.374999999999986</v>
      </c>
      <c r="J439" s="1">
        <v>18</v>
      </c>
      <c r="K439" s="1">
        <v>25</v>
      </c>
      <c r="M439" s="45"/>
      <c r="N439" s="45"/>
      <c r="O439" s="45"/>
      <c r="P439" s="28"/>
      <c r="Q439" s="28"/>
      <c r="R439" s="25"/>
      <c r="Y439" s="42">
        <v>12.2</v>
      </c>
      <c r="Z439" s="8">
        <f t="shared" si="43"/>
        <v>25</v>
      </c>
      <c r="AA439" s="8">
        <f t="shared" si="45"/>
        <v>704</v>
      </c>
      <c r="AB439" s="8">
        <f t="shared" si="44"/>
        <v>176</v>
      </c>
      <c r="AC439" s="1">
        <v>18</v>
      </c>
      <c r="AD439" s="1">
        <v>25</v>
      </c>
    </row>
    <row r="440" spans="1:30" x14ac:dyDescent="0.25">
      <c r="A440" s="2" t="s">
        <v>6</v>
      </c>
      <c r="B440" s="3">
        <v>2008</v>
      </c>
      <c r="C440" s="3">
        <v>1</v>
      </c>
      <c r="D440" s="3">
        <v>19</v>
      </c>
      <c r="E440" s="3">
        <v>1</v>
      </c>
      <c r="F440" s="42">
        <v>12.3</v>
      </c>
      <c r="G440" s="8">
        <f t="shared" si="40"/>
        <v>18</v>
      </c>
      <c r="H440" s="8">
        <f t="shared" si="41"/>
        <v>313.49999999999994</v>
      </c>
      <c r="I440" s="8">
        <f t="shared" si="42"/>
        <v>78.374999999999986</v>
      </c>
      <c r="J440" s="1">
        <v>18</v>
      </c>
      <c r="K440" s="1">
        <v>25</v>
      </c>
      <c r="M440" s="45"/>
      <c r="N440" s="45"/>
      <c r="O440" s="45"/>
      <c r="P440" s="28"/>
      <c r="Q440" s="28"/>
      <c r="R440" s="25"/>
      <c r="Y440" s="42">
        <v>12.4</v>
      </c>
      <c r="Z440" s="8">
        <f t="shared" si="43"/>
        <v>25</v>
      </c>
      <c r="AA440" s="8">
        <f t="shared" si="45"/>
        <v>693</v>
      </c>
      <c r="AB440" s="8">
        <f t="shared" si="44"/>
        <v>173.25</v>
      </c>
      <c r="AC440" s="1">
        <v>18</v>
      </c>
      <c r="AD440" s="1">
        <v>25</v>
      </c>
    </row>
    <row r="441" spans="1:30" x14ac:dyDescent="0.25">
      <c r="A441" s="2" t="s">
        <v>6</v>
      </c>
      <c r="B441" s="3">
        <v>2008</v>
      </c>
      <c r="C441" s="3">
        <v>1</v>
      </c>
      <c r="D441" s="3">
        <v>19</v>
      </c>
      <c r="E441" s="3">
        <v>2</v>
      </c>
      <c r="F441" s="42">
        <v>12.1</v>
      </c>
      <c r="G441" s="8">
        <f t="shared" si="40"/>
        <v>18</v>
      </c>
      <c r="H441" s="8">
        <f t="shared" si="41"/>
        <v>324.5</v>
      </c>
      <c r="I441" s="8">
        <f t="shared" si="42"/>
        <v>81.125</v>
      </c>
      <c r="J441" s="1">
        <v>18</v>
      </c>
      <c r="K441" s="1">
        <v>25</v>
      </c>
      <c r="M441" s="45"/>
      <c r="N441" s="45"/>
      <c r="O441" s="45"/>
      <c r="P441" s="28"/>
      <c r="Q441" s="28"/>
      <c r="R441" s="25"/>
      <c r="Y441" s="42">
        <v>12.4</v>
      </c>
      <c r="Z441" s="8">
        <f t="shared" si="43"/>
        <v>25</v>
      </c>
      <c r="AA441" s="8">
        <f t="shared" si="45"/>
        <v>693</v>
      </c>
      <c r="AB441" s="8">
        <f t="shared" si="44"/>
        <v>173.25</v>
      </c>
      <c r="AC441" s="1">
        <v>18</v>
      </c>
      <c r="AD441" s="1">
        <v>25</v>
      </c>
    </row>
    <row r="442" spans="1:30" x14ac:dyDescent="0.25">
      <c r="A442" s="2" t="s">
        <v>6</v>
      </c>
      <c r="B442" s="3">
        <v>2008</v>
      </c>
      <c r="C442" s="3">
        <v>1</v>
      </c>
      <c r="D442" s="3">
        <v>19</v>
      </c>
      <c r="E442" s="3">
        <v>3</v>
      </c>
      <c r="F442" s="42">
        <v>11.7</v>
      </c>
      <c r="G442" s="8">
        <f t="shared" si="40"/>
        <v>18</v>
      </c>
      <c r="H442" s="8">
        <f t="shared" si="41"/>
        <v>346.50000000000006</v>
      </c>
      <c r="I442" s="8">
        <f t="shared" si="42"/>
        <v>86.625000000000014</v>
      </c>
      <c r="J442" s="1">
        <v>18</v>
      </c>
      <c r="K442" s="1">
        <v>25</v>
      </c>
      <c r="M442" s="45"/>
      <c r="N442" s="45"/>
      <c r="O442" s="45"/>
      <c r="P442" s="28"/>
      <c r="Q442" s="28"/>
      <c r="R442" s="25"/>
      <c r="Y442" s="42">
        <v>12.4</v>
      </c>
      <c r="Z442" s="8">
        <f t="shared" si="43"/>
        <v>25</v>
      </c>
      <c r="AA442" s="8">
        <f t="shared" si="45"/>
        <v>693</v>
      </c>
      <c r="AB442" s="8">
        <f t="shared" si="44"/>
        <v>173.25</v>
      </c>
      <c r="AC442" s="1">
        <v>18</v>
      </c>
      <c r="AD442" s="1">
        <v>25</v>
      </c>
    </row>
    <row r="443" spans="1:30" x14ac:dyDescent="0.25">
      <c r="A443" s="2" t="s">
        <v>6</v>
      </c>
      <c r="B443" s="3">
        <v>2008</v>
      </c>
      <c r="C443" s="3">
        <v>1</v>
      </c>
      <c r="D443" s="3">
        <v>19</v>
      </c>
      <c r="E443" s="3">
        <v>4</v>
      </c>
      <c r="F443" s="42">
        <v>11.4</v>
      </c>
      <c r="G443" s="8">
        <f t="shared" si="40"/>
        <v>18</v>
      </c>
      <c r="H443" s="8">
        <f t="shared" si="41"/>
        <v>363</v>
      </c>
      <c r="I443" s="8">
        <f t="shared" si="42"/>
        <v>90.75</v>
      </c>
      <c r="J443" s="1">
        <v>18</v>
      </c>
      <c r="K443" s="1">
        <v>25</v>
      </c>
      <c r="M443" s="45"/>
      <c r="N443" s="45"/>
      <c r="O443" s="45"/>
      <c r="P443" s="28"/>
      <c r="Q443" s="28"/>
      <c r="R443" s="25"/>
      <c r="Y443" s="42">
        <v>12.3</v>
      </c>
      <c r="Z443" s="8">
        <f t="shared" si="43"/>
        <v>25</v>
      </c>
      <c r="AA443" s="8">
        <f t="shared" si="45"/>
        <v>698.5</v>
      </c>
      <c r="AB443" s="8">
        <f t="shared" si="44"/>
        <v>174.625</v>
      </c>
      <c r="AC443" s="1">
        <v>18</v>
      </c>
      <c r="AD443" s="1">
        <v>25</v>
      </c>
    </row>
    <row r="444" spans="1:30" x14ac:dyDescent="0.25">
      <c r="A444" s="2" t="s">
        <v>6</v>
      </c>
      <c r="B444" s="3">
        <v>2008</v>
      </c>
      <c r="C444" s="3">
        <v>1</v>
      </c>
      <c r="D444" s="3">
        <v>19</v>
      </c>
      <c r="E444" s="3">
        <v>5</v>
      </c>
      <c r="F444" s="42">
        <v>11</v>
      </c>
      <c r="G444" s="8">
        <f t="shared" si="40"/>
        <v>18</v>
      </c>
      <c r="H444" s="8">
        <f t="shared" si="41"/>
        <v>385</v>
      </c>
      <c r="I444" s="8">
        <f t="shared" si="42"/>
        <v>96.25</v>
      </c>
      <c r="J444" s="1">
        <v>18</v>
      </c>
      <c r="K444" s="1">
        <v>25</v>
      </c>
      <c r="M444" s="45"/>
      <c r="N444" s="45"/>
      <c r="O444" s="45"/>
      <c r="P444" s="28"/>
      <c r="Q444" s="28"/>
      <c r="R444" s="25"/>
      <c r="Y444" s="42">
        <v>12.2</v>
      </c>
      <c r="Z444" s="8">
        <f t="shared" si="43"/>
        <v>25</v>
      </c>
      <c r="AA444" s="8">
        <f t="shared" si="45"/>
        <v>704</v>
      </c>
      <c r="AB444" s="8">
        <f t="shared" si="44"/>
        <v>176</v>
      </c>
      <c r="AC444" s="1">
        <v>18</v>
      </c>
      <c r="AD444" s="1">
        <v>25</v>
      </c>
    </row>
    <row r="445" spans="1:30" x14ac:dyDescent="0.25">
      <c r="A445" s="2" t="s">
        <v>6</v>
      </c>
      <c r="B445" s="3">
        <v>2008</v>
      </c>
      <c r="C445" s="3">
        <v>1</v>
      </c>
      <c r="D445" s="3">
        <v>19</v>
      </c>
      <c r="E445" s="3">
        <v>6</v>
      </c>
      <c r="F445" s="42">
        <v>10.8</v>
      </c>
      <c r="G445" s="8">
        <f t="shared" si="40"/>
        <v>18</v>
      </c>
      <c r="H445" s="8">
        <f t="shared" si="41"/>
        <v>395.99999999999994</v>
      </c>
      <c r="I445" s="8">
        <f t="shared" si="42"/>
        <v>98.999999999999986</v>
      </c>
      <c r="J445" s="1">
        <v>18</v>
      </c>
      <c r="K445" s="1">
        <v>25</v>
      </c>
      <c r="M445" s="45"/>
      <c r="N445" s="45"/>
      <c r="O445" s="45"/>
      <c r="P445" s="28"/>
      <c r="Q445" s="28"/>
      <c r="R445" s="25"/>
      <c r="Y445" s="42">
        <v>12.2</v>
      </c>
      <c r="Z445" s="8">
        <f t="shared" si="43"/>
        <v>25</v>
      </c>
      <c r="AA445" s="8">
        <f t="shared" si="45"/>
        <v>704</v>
      </c>
      <c r="AB445" s="8">
        <f t="shared" si="44"/>
        <v>176</v>
      </c>
      <c r="AC445" s="1">
        <v>18</v>
      </c>
      <c r="AD445" s="1">
        <v>25</v>
      </c>
    </row>
    <row r="446" spans="1:30" x14ac:dyDescent="0.25">
      <c r="A446" s="2" t="s">
        <v>6</v>
      </c>
      <c r="B446" s="3">
        <v>2008</v>
      </c>
      <c r="C446" s="3">
        <v>1</v>
      </c>
      <c r="D446" s="3">
        <v>19</v>
      </c>
      <c r="E446" s="3">
        <v>7</v>
      </c>
      <c r="F446" s="42">
        <v>10.7</v>
      </c>
      <c r="G446" s="8">
        <f t="shared" si="40"/>
        <v>18</v>
      </c>
      <c r="H446" s="8">
        <f t="shared" si="41"/>
        <v>401.50000000000006</v>
      </c>
      <c r="I446" s="8">
        <f t="shared" si="42"/>
        <v>100.37500000000001</v>
      </c>
      <c r="J446" s="1">
        <v>18</v>
      </c>
      <c r="K446" s="1">
        <v>25</v>
      </c>
      <c r="M446" s="45"/>
      <c r="N446" s="45"/>
      <c r="O446" s="45"/>
      <c r="P446" s="28"/>
      <c r="Q446" s="28"/>
      <c r="R446" s="25"/>
      <c r="Y446" s="42">
        <v>12.4</v>
      </c>
      <c r="Z446" s="8">
        <f t="shared" si="43"/>
        <v>25</v>
      </c>
      <c r="AA446" s="8">
        <f t="shared" si="45"/>
        <v>693</v>
      </c>
      <c r="AB446" s="8">
        <f t="shared" si="44"/>
        <v>173.25</v>
      </c>
      <c r="AC446" s="1">
        <v>18</v>
      </c>
      <c r="AD446" s="1">
        <v>25</v>
      </c>
    </row>
    <row r="447" spans="1:30" x14ac:dyDescent="0.25">
      <c r="A447" s="2" t="s">
        <v>6</v>
      </c>
      <c r="B447" s="3">
        <v>2008</v>
      </c>
      <c r="C447" s="3">
        <v>1</v>
      </c>
      <c r="D447" s="3">
        <v>19</v>
      </c>
      <c r="E447" s="3">
        <v>8</v>
      </c>
      <c r="F447" s="42">
        <v>9.8000000000000007</v>
      </c>
      <c r="G447" s="8">
        <f t="shared" si="40"/>
        <v>18</v>
      </c>
      <c r="H447" s="8">
        <f t="shared" si="41"/>
        <v>450.99999999999994</v>
      </c>
      <c r="I447" s="8">
        <f t="shared" si="42"/>
        <v>112.74999999999999</v>
      </c>
      <c r="J447" s="1">
        <v>18</v>
      </c>
      <c r="K447" s="1">
        <v>25</v>
      </c>
      <c r="M447" s="45"/>
      <c r="N447" s="45"/>
      <c r="O447" s="45"/>
      <c r="P447" s="28"/>
      <c r="Q447" s="28"/>
      <c r="R447" s="25"/>
      <c r="Y447" s="42">
        <v>12.5</v>
      </c>
      <c r="Z447" s="8">
        <f t="shared" si="43"/>
        <v>25</v>
      </c>
      <c r="AA447" s="8">
        <f t="shared" si="45"/>
        <v>687.5</v>
      </c>
      <c r="AB447" s="8">
        <f t="shared" si="44"/>
        <v>171.875</v>
      </c>
      <c r="AC447" s="1">
        <v>18</v>
      </c>
      <c r="AD447" s="1">
        <v>25</v>
      </c>
    </row>
    <row r="448" spans="1:30" x14ac:dyDescent="0.25">
      <c r="A448" s="2" t="s">
        <v>6</v>
      </c>
      <c r="B448" s="3">
        <v>2008</v>
      </c>
      <c r="C448" s="3">
        <v>1</v>
      </c>
      <c r="D448" s="3">
        <v>19</v>
      </c>
      <c r="E448" s="3">
        <v>9</v>
      </c>
      <c r="F448" s="42">
        <v>9.5</v>
      </c>
      <c r="G448" s="8">
        <f t="shared" si="40"/>
        <v>18</v>
      </c>
      <c r="H448" s="8">
        <f t="shared" si="41"/>
        <v>467.5</v>
      </c>
      <c r="I448" s="8">
        <f t="shared" si="42"/>
        <v>116.875</v>
      </c>
      <c r="J448" s="1">
        <v>18</v>
      </c>
      <c r="K448" s="1">
        <v>25</v>
      </c>
      <c r="M448" s="45"/>
      <c r="N448" s="45"/>
      <c r="O448" s="45"/>
      <c r="P448" s="28"/>
      <c r="Q448" s="28"/>
      <c r="R448" s="25"/>
      <c r="Y448" s="42">
        <v>12.3</v>
      </c>
      <c r="Z448" s="8">
        <f t="shared" si="43"/>
        <v>25</v>
      </c>
      <c r="AA448" s="8">
        <f t="shared" si="45"/>
        <v>698.5</v>
      </c>
      <c r="AB448" s="8">
        <f t="shared" si="44"/>
        <v>174.625</v>
      </c>
      <c r="AC448" s="1">
        <v>18</v>
      </c>
      <c r="AD448" s="1">
        <v>25</v>
      </c>
    </row>
    <row r="449" spans="1:30" x14ac:dyDescent="0.25">
      <c r="A449" s="2" t="s">
        <v>6</v>
      </c>
      <c r="B449" s="3">
        <v>2008</v>
      </c>
      <c r="C449" s="3">
        <v>1</v>
      </c>
      <c r="D449" s="3">
        <v>19</v>
      </c>
      <c r="E449" s="3">
        <v>10</v>
      </c>
      <c r="F449" s="42">
        <v>10.5</v>
      </c>
      <c r="G449" s="8">
        <f t="shared" si="40"/>
        <v>18</v>
      </c>
      <c r="H449" s="8">
        <f t="shared" si="41"/>
        <v>412.5</v>
      </c>
      <c r="I449" s="8">
        <f t="shared" si="42"/>
        <v>103.125</v>
      </c>
      <c r="J449" s="1">
        <v>18</v>
      </c>
      <c r="K449" s="1">
        <v>25</v>
      </c>
      <c r="M449" s="45"/>
      <c r="N449" s="45"/>
      <c r="O449" s="45"/>
      <c r="P449" s="28"/>
      <c r="Q449" s="28"/>
      <c r="R449" s="25"/>
      <c r="Y449" s="42">
        <v>12.2</v>
      </c>
      <c r="Z449" s="8">
        <f t="shared" si="43"/>
        <v>25</v>
      </c>
      <c r="AA449" s="8">
        <f t="shared" si="45"/>
        <v>704</v>
      </c>
      <c r="AB449" s="8">
        <f t="shared" si="44"/>
        <v>176</v>
      </c>
      <c r="AC449" s="1">
        <v>18</v>
      </c>
      <c r="AD449" s="1">
        <v>25</v>
      </c>
    </row>
    <row r="450" spans="1:30" x14ac:dyDescent="0.25">
      <c r="A450" s="2" t="s">
        <v>6</v>
      </c>
      <c r="B450" s="3">
        <v>2008</v>
      </c>
      <c r="C450" s="3">
        <v>1</v>
      </c>
      <c r="D450" s="3">
        <v>19</v>
      </c>
      <c r="E450" s="3">
        <v>11</v>
      </c>
      <c r="F450" s="42">
        <v>11.8</v>
      </c>
      <c r="G450" s="8">
        <f t="shared" si="40"/>
        <v>18</v>
      </c>
      <c r="H450" s="8">
        <f t="shared" si="41"/>
        <v>340.99999999999994</v>
      </c>
      <c r="I450" s="8">
        <f t="shared" si="42"/>
        <v>85.249999999999986</v>
      </c>
      <c r="J450" s="1">
        <v>18</v>
      </c>
      <c r="K450" s="1">
        <v>25</v>
      </c>
      <c r="M450" s="45"/>
      <c r="N450" s="45"/>
      <c r="O450" s="45"/>
      <c r="P450" s="28"/>
      <c r="Q450" s="28"/>
      <c r="R450" s="25"/>
      <c r="Y450" s="42">
        <v>12.5</v>
      </c>
      <c r="Z450" s="8">
        <f t="shared" si="43"/>
        <v>25</v>
      </c>
      <c r="AA450" s="8">
        <f t="shared" si="45"/>
        <v>687.5</v>
      </c>
      <c r="AB450" s="8">
        <f t="shared" si="44"/>
        <v>171.875</v>
      </c>
      <c r="AC450" s="1">
        <v>18</v>
      </c>
      <c r="AD450" s="1">
        <v>25</v>
      </c>
    </row>
    <row r="451" spans="1:30" x14ac:dyDescent="0.25">
      <c r="A451" s="2" t="s">
        <v>6</v>
      </c>
      <c r="B451" s="3">
        <v>2008</v>
      </c>
      <c r="C451" s="3">
        <v>1</v>
      </c>
      <c r="D451" s="3">
        <v>19</v>
      </c>
      <c r="E451" s="3">
        <v>12</v>
      </c>
      <c r="F451" s="42">
        <v>13</v>
      </c>
      <c r="G451" s="8">
        <f t="shared" si="40"/>
        <v>18</v>
      </c>
      <c r="H451" s="8">
        <f t="shared" si="41"/>
        <v>275</v>
      </c>
      <c r="I451" s="8">
        <f t="shared" si="42"/>
        <v>68.75</v>
      </c>
      <c r="J451" s="1">
        <v>18</v>
      </c>
      <c r="K451" s="1">
        <v>25</v>
      </c>
      <c r="M451" s="45"/>
      <c r="N451" s="45"/>
      <c r="O451" s="45"/>
      <c r="P451" s="28"/>
      <c r="Q451" s="28"/>
      <c r="R451" s="25"/>
      <c r="Y451" s="42">
        <v>11.4</v>
      </c>
      <c r="Z451" s="8">
        <f t="shared" si="43"/>
        <v>25</v>
      </c>
      <c r="AA451" s="8">
        <f t="shared" si="45"/>
        <v>748</v>
      </c>
      <c r="AB451" s="8">
        <f t="shared" si="44"/>
        <v>187</v>
      </c>
      <c r="AC451" s="1">
        <v>18</v>
      </c>
      <c r="AD451" s="1">
        <v>25</v>
      </c>
    </row>
    <row r="452" spans="1:30" x14ac:dyDescent="0.25">
      <c r="A452" s="2" t="s">
        <v>6</v>
      </c>
      <c r="B452" s="3">
        <v>2008</v>
      </c>
      <c r="C452" s="3">
        <v>1</v>
      </c>
      <c r="D452" s="3">
        <v>19</v>
      </c>
      <c r="E452" s="3">
        <v>13</v>
      </c>
      <c r="F452" s="42">
        <v>14.2</v>
      </c>
      <c r="G452" s="8">
        <f t="shared" si="40"/>
        <v>18</v>
      </c>
      <c r="H452" s="8">
        <f t="shared" si="41"/>
        <v>209.00000000000003</v>
      </c>
      <c r="I452" s="8">
        <f t="shared" si="42"/>
        <v>52.250000000000007</v>
      </c>
      <c r="J452" s="1">
        <v>18</v>
      </c>
      <c r="K452" s="1">
        <v>25</v>
      </c>
      <c r="M452" s="45"/>
      <c r="N452" s="45"/>
      <c r="O452" s="45"/>
      <c r="P452" s="28"/>
      <c r="Q452" s="28"/>
      <c r="R452" s="25"/>
      <c r="Y452" s="42">
        <v>11.5</v>
      </c>
      <c r="Z452" s="8">
        <f t="shared" si="43"/>
        <v>25</v>
      </c>
      <c r="AA452" s="8">
        <f t="shared" si="45"/>
        <v>742.5</v>
      </c>
      <c r="AB452" s="8">
        <f t="shared" si="44"/>
        <v>185.625</v>
      </c>
      <c r="AC452" s="1">
        <v>18</v>
      </c>
      <c r="AD452" s="1">
        <v>25</v>
      </c>
    </row>
    <row r="453" spans="1:30" x14ac:dyDescent="0.25">
      <c r="A453" s="2" t="s">
        <v>6</v>
      </c>
      <c r="B453" s="3">
        <v>2008</v>
      </c>
      <c r="C453" s="3">
        <v>1</v>
      </c>
      <c r="D453" s="3">
        <v>19</v>
      </c>
      <c r="E453" s="3">
        <v>14</v>
      </c>
      <c r="F453" s="42">
        <v>15.4</v>
      </c>
      <c r="G453" s="8">
        <f t="shared" si="40"/>
        <v>18</v>
      </c>
      <c r="H453" s="8">
        <f t="shared" si="41"/>
        <v>142.99999999999997</v>
      </c>
      <c r="I453" s="8">
        <f t="shared" si="42"/>
        <v>35.749999999999993</v>
      </c>
      <c r="J453" s="1">
        <v>18</v>
      </c>
      <c r="K453" s="1">
        <v>25</v>
      </c>
      <c r="M453" s="45"/>
      <c r="N453" s="45"/>
      <c r="O453" s="45"/>
      <c r="P453" s="28"/>
      <c r="Q453" s="28"/>
      <c r="R453" s="25"/>
      <c r="Y453" s="42">
        <v>11.7</v>
      </c>
      <c r="Z453" s="8">
        <f t="shared" si="43"/>
        <v>25</v>
      </c>
      <c r="AA453" s="8">
        <f t="shared" si="45"/>
        <v>731.5</v>
      </c>
      <c r="AB453" s="8">
        <f t="shared" si="44"/>
        <v>182.875</v>
      </c>
      <c r="AC453" s="1">
        <v>18</v>
      </c>
      <c r="AD453" s="1">
        <v>25</v>
      </c>
    </row>
    <row r="454" spans="1:30" x14ac:dyDescent="0.25">
      <c r="A454" s="2" t="s">
        <v>6</v>
      </c>
      <c r="B454" s="3">
        <v>2008</v>
      </c>
      <c r="C454" s="3">
        <v>1</v>
      </c>
      <c r="D454" s="3">
        <v>19</v>
      </c>
      <c r="E454" s="3">
        <v>15</v>
      </c>
      <c r="F454" s="42">
        <v>16.3</v>
      </c>
      <c r="G454" s="8">
        <f t="shared" si="40"/>
        <v>18</v>
      </c>
      <c r="H454" s="8">
        <f t="shared" si="41"/>
        <v>93.499999999999957</v>
      </c>
      <c r="I454" s="8">
        <f t="shared" si="42"/>
        <v>23.374999999999989</v>
      </c>
      <c r="J454" s="1">
        <v>18</v>
      </c>
      <c r="K454" s="1">
        <v>25</v>
      </c>
      <c r="M454" s="45"/>
      <c r="N454" s="45"/>
      <c r="O454" s="45"/>
      <c r="P454" s="28"/>
      <c r="Q454" s="28"/>
      <c r="R454" s="25"/>
      <c r="Y454" s="42">
        <v>12</v>
      </c>
      <c r="Z454" s="8">
        <f t="shared" si="43"/>
        <v>25</v>
      </c>
      <c r="AA454" s="8">
        <f t="shared" si="45"/>
        <v>715</v>
      </c>
      <c r="AB454" s="8">
        <f t="shared" si="44"/>
        <v>178.75</v>
      </c>
      <c r="AC454" s="1">
        <v>18</v>
      </c>
      <c r="AD454" s="1">
        <v>25</v>
      </c>
    </row>
    <row r="455" spans="1:30" x14ac:dyDescent="0.25">
      <c r="A455" s="2" t="s">
        <v>6</v>
      </c>
      <c r="B455" s="3">
        <v>2008</v>
      </c>
      <c r="C455" s="3">
        <v>1</v>
      </c>
      <c r="D455" s="3">
        <v>19</v>
      </c>
      <c r="E455" s="3">
        <v>16</v>
      </c>
      <c r="F455" s="42">
        <v>16.8</v>
      </c>
      <c r="G455" s="8">
        <f t="shared" ref="G455:G518" si="46">IF(A455="Inverno", $G$3, $G$2)</f>
        <v>18</v>
      </c>
      <c r="H455" s="8">
        <f t="shared" si="41"/>
        <v>65.999999999999957</v>
      </c>
      <c r="I455" s="8">
        <f t="shared" si="42"/>
        <v>16.499999999999989</v>
      </c>
      <c r="J455" s="1">
        <v>18</v>
      </c>
      <c r="K455" s="1">
        <v>25</v>
      </c>
      <c r="M455" s="45"/>
      <c r="N455" s="45"/>
      <c r="O455" s="45"/>
      <c r="P455" s="28"/>
      <c r="Q455" s="28"/>
      <c r="R455" s="25"/>
      <c r="Y455" s="42">
        <v>12.3</v>
      </c>
      <c r="Z455" s="8">
        <f t="shared" si="43"/>
        <v>25</v>
      </c>
      <c r="AA455" s="8">
        <f t="shared" si="45"/>
        <v>698.5</v>
      </c>
      <c r="AB455" s="8">
        <f t="shared" si="44"/>
        <v>174.625</v>
      </c>
      <c r="AC455" s="1">
        <v>18</v>
      </c>
      <c r="AD455" s="1">
        <v>25</v>
      </c>
    </row>
    <row r="456" spans="1:30" x14ac:dyDescent="0.25">
      <c r="A456" s="2" t="s">
        <v>6</v>
      </c>
      <c r="B456" s="3">
        <v>2008</v>
      </c>
      <c r="C456" s="3">
        <v>1</v>
      </c>
      <c r="D456" s="3">
        <v>19</v>
      </c>
      <c r="E456" s="3">
        <v>17</v>
      </c>
      <c r="F456" s="42">
        <v>16.899999999999999</v>
      </c>
      <c r="G456" s="8">
        <f t="shared" si="46"/>
        <v>18</v>
      </c>
      <c r="H456" s="8">
        <f t="shared" ref="H456:H519" si="47">IF(F456&gt;G456,0,$D$3*(G456-F456)/$D$4)</f>
        <v>60.500000000000078</v>
      </c>
      <c r="I456" s="8">
        <f t="shared" ref="I456:I519" si="48">H456/$G$4</f>
        <v>15.12500000000002</v>
      </c>
      <c r="J456" s="1">
        <v>18</v>
      </c>
      <c r="K456" s="1">
        <v>25</v>
      </c>
      <c r="M456" s="45"/>
      <c r="N456" s="45"/>
      <c r="O456" s="45"/>
      <c r="P456" s="28"/>
      <c r="Q456" s="28"/>
      <c r="R456" s="25"/>
      <c r="Y456" s="42">
        <v>12.4</v>
      </c>
      <c r="Z456" s="8">
        <f t="shared" si="43"/>
        <v>25</v>
      </c>
      <c r="AA456" s="8">
        <f t="shared" si="45"/>
        <v>693</v>
      </c>
      <c r="AB456" s="8">
        <f t="shared" si="44"/>
        <v>173.25</v>
      </c>
      <c r="AC456" s="1">
        <v>18</v>
      </c>
      <c r="AD456" s="1">
        <v>25</v>
      </c>
    </row>
    <row r="457" spans="1:30" x14ac:dyDescent="0.25">
      <c r="A457" s="2" t="s">
        <v>6</v>
      </c>
      <c r="B457" s="3">
        <v>2008</v>
      </c>
      <c r="C457" s="3">
        <v>1</v>
      </c>
      <c r="D457" s="3">
        <v>19</v>
      </c>
      <c r="E457" s="3">
        <v>18</v>
      </c>
      <c r="F457" s="42">
        <v>16.8</v>
      </c>
      <c r="G457" s="8">
        <f t="shared" si="46"/>
        <v>18</v>
      </c>
      <c r="H457" s="8">
        <f t="shared" si="47"/>
        <v>65.999999999999957</v>
      </c>
      <c r="I457" s="8">
        <f t="shared" si="48"/>
        <v>16.499999999999989</v>
      </c>
      <c r="J457" s="1">
        <v>18</v>
      </c>
      <c r="K457" s="1">
        <v>25</v>
      </c>
      <c r="M457" s="45"/>
      <c r="N457" s="45"/>
      <c r="O457" s="45"/>
      <c r="P457" s="28"/>
      <c r="Q457" s="28"/>
      <c r="R457" s="25"/>
      <c r="Y457" s="42">
        <v>12.5</v>
      </c>
      <c r="Z457" s="8">
        <f t="shared" si="43"/>
        <v>25</v>
      </c>
      <c r="AA457" s="8">
        <f t="shared" si="45"/>
        <v>687.5</v>
      </c>
      <c r="AB457" s="8">
        <f t="shared" si="44"/>
        <v>171.875</v>
      </c>
      <c r="AC457" s="1">
        <v>18</v>
      </c>
      <c r="AD457" s="1">
        <v>25</v>
      </c>
    </row>
    <row r="458" spans="1:30" x14ac:dyDescent="0.25">
      <c r="A458" s="2" t="s">
        <v>6</v>
      </c>
      <c r="B458" s="3">
        <v>2008</v>
      </c>
      <c r="C458" s="3">
        <v>1</v>
      </c>
      <c r="D458" s="3">
        <v>19</v>
      </c>
      <c r="E458" s="3">
        <v>19</v>
      </c>
      <c r="F458" s="42">
        <v>16.399999999999999</v>
      </c>
      <c r="G458" s="8">
        <f t="shared" si="46"/>
        <v>18</v>
      </c>
      <c r="H458" s="8">
        <f t="shared" si="47"/>
        <v>88.000000000000085</v>
      </c>
      <c r="I458" s="8">
        <f t="shared" si="48"/>
        <v>22.000000000000021</v>
      </c>
      <c r="J458" s="1">
        <v>18</v>
      </c>
      <c r="K458" s="1">
        <v>25</v>
      </c>
      <c r="M458" s="45"/>
      <c r="N458" s="45"/>
      <c r="O458" s="45"/>
      <c r="P458" s="28"/>
      <c r="Q458" s="28"/>
      <c r="R458" s="25"/>
      <c r="Y458" s="42">
        <v>12.6</v>
      </c>
      <c r="Z458" s="8">
        <f t="shared" si="43"/>
        <v>25</v>
      </c>
      <c r="AA458" s="8">
        <f t="shared" si="45"/>
        <v>682</v>
      </c>
      <c r="AB458" s="8">
        <f t="shared" si="44"/>
        <v>170.5</v>
      </c>
      <c r="AC458" s="1">
        <v>18</v>
      </c>
      <c r="AD458" s="1">
        <v>25</v>
      </c>
    </row>
    <row r="459" spans="1:30" x14ac:dyDescent="0.25">
      <c r="A459" s="2" t="s">
        <v>6</v>
      </c>
      <c r="B459" s="3">
        <v>2008</v>
      </c>
      <c r="C459" s="3">
        <v>1</v>
      </c>
      <c r="D459" s="3">
        <v>19</v>
      </c>
      <c r="E459" s="3">
        <v>20</v>
      </c>
      <c r="F459" s="42">
        <v>15.7</v>
      </c>
      <c r="G459" s="8">
        <f t="shared" si="46"/>
        <v>18</v>
      </c>
      <c r="H459" s="8">
        <f t="shared" si="47"/>
        <v>126.50000000000004</v>
      </c>
      <c r="I459" s="8">
        <f t="shared" si="48"/>
        <v>31.625000000000011</v>
      </c>
      <c r="J459" s="1">
        <v>18</v>
      </c>
      <c r="K459" s="1">
        <v>25</v>
      </c>
      <c r="M459" s="45"/>
      <c r="N459" s="45"/>
      <c r="O459" s="45"/>
      <c r="P459" s="28"/>
      <c r="Q459" s="28"/>
      <c r="R459" s="25"/>
      <c r="Y459" s="42">
        <v>12.7</v>
      </c>
      <c r="Z459" s="8">
        <f t="shared" si="43"/>
        <v>25</v>
      </c>
      <c r="AA459" s="8">
        <f t="shared" si="45"/>
        <v>676.5</v>
      </c>
      <c r="AB459" s="8">
        <f t="shared" si="44"/>
        <v>169.125</v>
      </c>
      <c r="AC459" s="1">
        <v>18</v>
      </c>
      <c r="AD459" s="1">
        <v>25</v>
      </c>
    </row>
    <row r="460" spans="1:30" x14ac:dyDescent="0.25">
      <c r="A460" s="2" t="s">
        <v>6</v>
      </c>
      <c r="B460" s="3">
        <v>2008</v>
      </c>
      <c r="C460" s="3">
        <v>1</v>
      </c>
      <c r="D460" s="3">
        <v>19</v>
      </c>
      <c r="E460" s="3">
        <v>21</v>
      </c>
      <c r="F460" s="42">
        <v>15.1</v>
      </c>
      <c r="G460" s="8">
        <f t="shared" si="46"/>
        <v>18</v>
      </c>
      <c r="H460" s="8">
        <f t="shared" si="47"/>
        <v>159.50000000000003</v>
      </c>
      <c r="I460" s="8">
        <f t="shared" si="48"/>
        <v>39.875000000000007</v>
      </c>
      <c r="J460" s="1">
        <v>18</v>
      </c>
      <c r="K460" s="1">
        <v>25</v>
      </c>
      <c r="M460" s="45"/>
      <c r="N460" s="45"/>
      <c r="O460" s="45"/>
      <c r="P460" s="28"/>
      <c r="Q460" s="28"/>
      <c r="R460" s="25"/>
      <c r="Y460" s="42">
        <v>12.7</v>
      </c>
      <c r="Z460" s="8">
        <f t="shared" si="43"/>
        <v>25</v>
      </c>
      <c r="AA460" s="8">
        <f t="shared" si="45"/>
        <v>676.5</v>
      </c>
      <c r="AB460" s="8">
        <f t="shared" si="44"/>
        <v>169.125</v>
      </c>
      <c r="AC460" s="1">
        <v>18</v>
      </c>
      <c r="AD460" s="1">
        <v>25</v>
      </c>
    </row>
    <row r="461" spans="1:30" x14ac:dyDescent="0.25">
      <c r="A461" s="2" t="s">
        <v>6</v>
      </c>
      <c r="B461" s="3">
        <v>2008</v>
      </c>
      <c r="C461" s="3">
        <v>1</v>
      </c>
      <c r="D461" s="3">
        <v>19</v>
      </c>
      <c r="E461" s="3">
        <v>22</v>
      </c>
      <c r="F461" s="42">
        <v>14.3</v>
      </c>
      <c r="G461" s="8">
        <f t="shared" si="46"/>
        <v>18</v>
      </c>
      <c r="H461" s="8">
        <f t="shared" si="47"/>
        <v>203.49999999999997</v>
      </c>
      <c r="I461" s="8">
        <f t="shared" si="48"/>
        <v>50.874999999999993</v>
      </c>
      <c r="J461" s="1">
        <v>18</v>
      </c>
      <c r="K461" s="1">
        <v>25</v>
      </c>
      <c r="M461" s="45"/>
      <c r="N461" s="45"/>
      <c r="O461" s="45"/>
      <c r="P461" s="28"/>
      <c r="Q461" s="28"/>
      <c r="R461" s="25"/>
      <c r="Y461" s="42">
        <v>12.6</v>
      </c>
      <c r="Z461" s="8">
        <f t="shared" si="43"/>
        <v>25</v>
      </c>
      <c r="AA461" s="8">
        <f t="shared" si="45"/>
        <v>682</v>
      </c>
      <c r="AB461" s="8">
        <f t="shared" si="44"/>
        <v>170.5</v>
      </c>
      <c r="AC461" s="1">
        <v>18</v>
      </c>
      <c r="AD461" s="1">
        <v>25</v>
      </c>
    </row>
    <row r="462" spans="1:30" x14ac:dyDescent="0.25">
      <c r="A462" s="2" t="s">
        <v>6</v>
      </c>
      <c r="B462" s="3">
        <v>2008</v>
      </c>
      <c r="C462" s="3">
        <v>1</v>
      </c>
      <c r="D462" s="3">
        <v>19</v>
      </c>
      <c r="E462" s="3">
        <v>23</v>
      </c>
      <c r="F462" s="42">
        <v>13.8</v>
      </c>
      <c r="G462" s="8">
        <f t="shared" si="46"/>
        <v>18</v>
      </c>
      <c r="H462" s="8">
        <f t="shared" si="47"/>
        <v>230.99999999999997</v>
      </c>
      <c r="I462" s="8">
        <f t="shared" si="48"/>
        <v>57.749999999999993</v>
      </c>
      <c r="J462" s="1">
        <v>18</v>
      </c>
      <c r="K462" s="1">
        <v>25</v>
      </c>
      <c r="M462" s="45"/>
      <c r="N462" s="45"/>
      <c r="O462" s="45"/>
      <c r="P462" s="28"/>
      <c r="Q462" s="28"/>
      <c r="R462" s="25"/>
      <c r="Y462" s="42">
        <v>12.6</v>
      </c>
      <c r="Z462" s="8">
        <f t="shared" si="43"/>
        <v>25</v>
      </c>
      <c r="AA462" s="8">
        <f t="shared" si="45"/>
        <v>682</v>
      </c>
      <c r="AB462" s="8">
        <f t="shared" si="44"/>
        <v>170.5</v>
      </c>
      <c r="AC462" s="1">
        <v>18</v>
      </c>
      <c r="AD462" s="1">
        <v>25</v>
      </c>
    </row>
    <row r="463" spans="1:30" x14ac:dyDescent="0.25">
      <c r="A463" s="2" t="s">
        <v>6</v>
      </c>
      <c r="B463" s="3">
        <v>2008</v>
      </c>
      <c r="C463" s="3">
        <v>1</v>
      </c>
      <c r="D463" s="3">
        <v>20</v>
      </c>
      <c r="E463" s="3">
        <v>0</v>
      </c>
      <c r="F463" s="42">
        <v>13.5</v>
      </c>
      <c r="G463" s="8">
        <f t="shared" si="46"/>
        <v>18</v>
      </c>
      <c r="H463" s="8">
        <f t="shared" si="47"/>
        <v>247.5</v>
      </c>
      <c r="I463" s="8">
        <f t="shared" si="48"/>
        <v>61.875</v>
      </c>
      <c r="J463" s="1">
        <v>18</v>
      </c>
      <c r="K463" s="1">
        <v>25</v>
      </c>
      <c r="M463" s="45"/>
      <c r="N463" s="45"/>
      <c r="O463" s="45"/>
      <c r="P463" s="28"/>
      <c r="Q463" s="28"/>
      <c r="R463" s="25"/>
      <c r="Y463" s="42">
        <v>12.5</v>
      </c>
      <c r="Z463" s="8">
        <f t="shared" ref="Z463:Z526" si="49">IF(Q463="Inverno", $G$3, $G$2)</f>
        <v>25</v>
      </c>
      <c r="AA463" s="8">
        <f t="shared" si="45"/>
        <v>687.5</v>
      </c>
      <c r="AB463" s="8">
        <f t="shared" si="44"/>
        <v>171.875</v>
      </c>
      <c r="AC463" s="1">
        <v>18</v>
      </c>
      <c r="AD463" s="1">
        <v>25</v>
      </c>
    </row>
    <row r="464" spans="1:30" x14ac:dyDescent="0.25">
      <c r="A464" s="2" t="s">
        <v>6</v>
      </c>
      <c r="B464" s="3">
        <v>2008</v>
      </c>
      <c r="C464" s="3">
        <v>1</v>
      </c>
      <c r="D464" s="3">
        <v>20</v>
      </c>
      <c r="E464" s="3">
        <v>1</v>
      </c>
      <c r="F464" s="42">
        <v>13.1</v>
      </c>
      <c r="G464" s="8">
        <f t="shared" si="46"/>
        <v>18</v>
      </c>
      <c r="H464" s="8">
        <f t="shared" si="47"/>
        <v>269.5</v>
      </c>
      <c r="I464" s="8">
        <f t="shared" si="48"/>
        <v>67.375</v>
      </c>
      <c r="J464" s="1">
        <v>18</v>
      </c>
      <c r="K464" s="1">
        <v>25</v>
      </c>
      <c r="M464" s="45"/>
      <c r="N464" s="45"/>
      <c r="O464" s="45"/>
      <c r="P464" s="28"/>
      <c r="Q464" s="28"/>
      <c r="R464" s="25"/>
      <c r="Y464" s="42">
        <v>12.3</v>
      </c>
      <c r="Z464" s="8">
        <f t="shared" si="49"/>
        <v>25</v>
      </c>
      <c r="AA464" s="8">
        <f t="shared" si="45"/>
        <v>698.5</v>
      </c>
      <c r="AB464" s="8">
        <f t="shared" ref="AB464:AB527" si="50">AA464/$G$4</f>
        <v>174.625</v>
      </c>
      <c r="AC464" s="1">
        <v>18</v>
      </c>
      <c r="AD464" s="1">
        <v>25</v>
      </c>
    </row>
    <row r="465" spans="1:30" x14ac:dyDescent="0.25">
      <c r="A465" s="2" t="s">
        <v>6</v>
      </c>
      <c r="B465" s="3">
        <v>2008</v>
      </c>
      <c r="C465" s="3">
        <v>1</v>
      </c>
      <c r="D465" s="3">
        <v>20</v>
      </c>
      <c r="E465" s="3">
        <v>2</v>
      </c>
      <c r="F465" s="42">
        <v>12.8</v>
      </c>
      <c r="G465" s="8">
        <f t="shared" si="46"/>
        <v>18</v>
      </c>
      <c r="H465" s="8">
        <f t="shared" si="47"/>
        <v>285.99999999999994</v>
      </c>
      <c r="I465" s="8">
        <f t="shared" si="48"/>
        <v>71.499999999999986</v>
      </c>
      <c r="J465" s="1">
        <v>18</v>
      </c>
      <c r="K465" s="1">
        <v>25</v>
      </c>
      <c r="M465" s="45"/>
      <c r="N465" s="45"/>
      <c r="O465" s="45"/>
      <c r="P465" s="28"/>
      <c r="Q465" s="28"/>
      <c r="R465" s="25"/>
      <c r="Y465" s="42">
        <v>12.2</v>
      </c>
      <c r="Z465" s="8">
        <f t="shared" si="49"/>
        <v>25</v>
      </c>
      <c r="AA465" s="8">
        <f t="shared" si="45"/>
        <v>704</v>
      </c>
      <c r="AB465" s="8">
        <f t="shared" si="50"/>
        <v>176</v>
      </c>
      <c r="AC465" s="1">
        <v>18</v>
      </c>
      <c r="AD465" s="1">
        <v>25</v>
      </c>
    </row>
    <row r="466" spans="1:30" x14ac:dyDescent="0.25">
      <c r="A466" s="2" t="s">
        <v>6</v>
      </c>
      <c r="B466" s="3">
        <v>2008</v>
      </c>
      <c r="C466" s="3">
        <v>1</v>
      </c>
      <c r="D466" s="3">
        <v>20</v>
      </c>
      <c r="E466" s="3">
        <v>3</v>
      </c>
      <c r="F466" s="42">
        <v>12.6</v>
      </c>
      <c r="G466" s="8">
        <f t="shared" si="46"/>
        <v>18</v>
      </c>
      <c r="H466" s="8">
        <f t="shared" si="47"/>
        <v>297</v>
      </c>
      <c r="I466" s="8">
        <f t="shared" si="48"/>
        <v>74.25</v>
      </c>
      <c r="J466" s="1">
        <v>18</v>
      </c>
      <c r="K466" s="1">
        <v>25</v>
      </c>
      <c r="M466" s="45"/>
      <c r="N466" s="45"/>
      <c r="O466" s="45"/>
      <c r="P466" s="28"/>
      <c r="Q466" s="28"/>
      <c r="R466" s="25"/>
      <c r="Y466" s="42">
        <v>12</v>
      </c>
      <c r="Z466" s="8">
        <f t="shared" si="49"/>
        <v>25</v>
      </c>
      <c r="AA466" s="8">
        <f t="shared" si="45"/>
        <v>715</v>
      </c>
      <c r="AB466" s="8">
        <f t="shared" si="50"/>
        <v>178.75</v>
      </c>
      <c r="AC466" s="1">
        <v>18</v>
      </c>
      <c r="AD466" s="1">
        <v>25</v>
      </c>
    </row>
    <row r="467" spans="1:30" x14ac:dyDescent="0.25">
      <c r="A467" s="2" t="s">
        <v>6</v>
      </c>
      <c r="B467" s="3">
        <v>2008</v>
      </c>
      <c r="C467" s="3">
        <v>1</v>
      </c>
      <c r="D467" s="3">
        <v>20</v>
      </c>
      <c r="E467" s="3">
        <v>4</v>
      </c>
      <c r="F467" s="42">
        <v>12.4</v>
      </c>
      <c r="G467" s="8">
        <f t="shared" si="46"/>
        <v>18</v>
      </c>
      <c r="H467" s="8">
        <f t="shared" si="47"/>
        <v>308</v>
      </c>
      <c r="I467" s="8">
        <f t="shared" si="48"/>
        <v>77</v>
      </c>
      <c r="J467" s="1">
        <v>18</v>
      </c>
      <c r="K467" s="1">
        <v>25</v>
      </c>
      <c r="M467" s="45"/>
      <c r="N467" s="45"/>
      <c r="O467" s="45"/>
      <c r="P467" s="28"/>
      <c r="Q467" s="28"/>
      <c r="R467" s="25"/>
      <c r="Y467" s="42">
        <v>11.9</v>
      </c>
      <c r="Z467" s="8">
        <f t="shared" si="49"/>
        <v>25</v>
      </c>
      <c r="AA467" s="8">
        <f t="shared" si="45"/>
        <v>720.5</v>
      </c>
      <c r="AB467" s="8">
        <f t="shared" si="50"/>
        <v>180.125</v>
      </c>
      <c r="AC467" s="1">
        <v>18</v>
      </c>
      <c r="AD467" s="1">
        <v>25</v>
      </c>
    </row>
    <row r="468" spans="1:30" x14ac:dyDescent="0.25">
      <c r="A468" s="2" t="s">
        <v>6</v>
      </c>
      <c r="B468" s="3">
        <v>2008</v>
      </c>
      <c r="C468" s="3">
        <v>1</v>
      </c>
      <c r="D468" s="3">
        <v>20</v>
      </c>
      <c r="E468" s="3">
        <v>5</v>
      </c>
      <c r="F468" s="42">
        <v>12.2</v>
      </c>
      <c r="G468" s="8">
        <f t="shared" si="46"/>
        <v>18</v>
      </c>
      <c r="H468" s="8">
        <f t="shared" si="47"/>
        <v>319.00000000000006</v>
      </c>
      <c r="I468" s="8">
        <f t="shared" si="48"/>
        <v>79.750000000000014</v>
      </c>
      <c r="J468" s="1">
        <v>18</v>
      </c>
      <c r="K468" s="1">
        <v>25</v>
      </c>
      <c r="M468" s="45"/>
      <c r="N468" s="45"/>
      <c r="O468" s="45"/>
      <c r="P468" s="28"/>
      <c r="Q468" s="28"/>
      <c r="R468" s="25"/>
      <c r="Y468" s="42">
        <v>11.9</v>
      </c>
      <c r="Z468" s="8">
        <f t="shared" si="49"/>
        <v>25</v>
      </c>
      <c r="AA468" s="8">
        <f t="shared" si="45"/>
        <v>720.5</v>
      </c>
      <c r="AB468" s="8">
        <f t="shared" si="50"/>
        <v>180.125</v>
      </c>
      <c r="AC468" s="1">
        <v>18</v>
      </c>
      <c r="AD468" s="1">
        <v>25</v>
      </c>
    </row>
    <row r="469" spans="1:30" x14ac:dyDescent="0.25">
      <c r="A469" s="2" t="s">
        <v>6</v>
      </c>
      <c r="B469" s="3">
        <v>2008</v>
      </c>
      <c r="C469" s="3">
        <v>1</v>
      </c>
      <c r="D469" s="3">
        <v>20</v>
      </c>
      <c r="E469" s="3">
        <v>6</v>
      </c>
      <c r="F469" s="42">
        <v>11.9</v>
      </c>
      <c r="G469" s="8">
        <f t="shared" si="46"/>
        <v>18</v>
      </c>
      <c r="H469" s="8">
        <f t="shared" si="47"/>
        <v>335.5</v>
      </c>
      <c r="I469" s="8">
        <f t="shared" si="48"/>
        <v>83.875</v>
      </c>
      <c r="J469" s="1">
        <v>18</v>
      </c>
      <c r="K469" s="1">
        <v>25</v>
      </c>
      <c r="M469" s="45"/>
      <c r="N469" s="45"/>
      <c r="O469" s="45"/>
      <c r="P469" s="28"/>
      <c r="Q469" s="28"/>
      <c r="R469" s="25"/>
      <c r="Y469" s="42">
        <v>11.8</v>
      </c>
      <c r="Z469" s="8">
        <f t="shared" si="49"/>
        <v>25</v>
      </c>
      <c r="AA469" s="8">
        <f t="shared" si="45"/>
        <v>726</v>
      </c>
      <c r="AB469" s="8">
        <f t="shared" si="50"/>
        <v>181.5</v>
      </c>
      <c r="AC469" s="1">
        <v>18</v>
      </c>
      <c r="AD469" s="1">
        <v>25</v>
      </c>
    </row>
    <row r="470" spans="1:30" x14ac:dyDescent="0.25">
      <c r="A470" s="2" t="s">
        <v>6</v>
      </c>
      <c r="B470" s="3">
        <v>2008</v>
      </c>
      <c r="C470" s="3">
        <v>1</v>
      </c>
      <c r="D470" s="3">
        <v>20</v>
      </c>
      <c r="E470" s="3">
        <v>7</v>
      </c>
      <c r="F470" s="42">
        <v>11.7</v>
      </c>
      <c r="G470" s="8">
        <f t="shared" si="46"/>
        <v>18</v>
      </c>
      <c r="H470" s="8">
        <f t="shared" si="47"/>
        <v>346.50000000000006</v>
      </c>
      <c r="I470" s="8">
        <f t="shared" si="48"/>
        <v>86.625000000000014</v>
      </c>
      <c r="J470" s="1">
        <v>18</v>
      </c>
      <c r="K470" s="1">
        <v>25</v>
      </c>
      <c r="M470" s="45"/>
      <c r="N470" s="45"/>
      <c r="O470" s="45"/>
      <c r="P470" s="28"/>
      <c r="Q470" s="28"/>
      <c r="R470" s="25"/>
      <c r="Y470" s="42">
        <v>11.7</v>
      </c>
      <c r="Z470" s="8">
        <f t="shared" si="49"/>
        <v>25</v>
      </c>
      <c r="AA470" s="8">
        <f t="shared" si="45"/>
        <v>731.5</v>
      </c>
      <c r="AB470" s="8">
        <f t="shared" si="50"/>
        <v>182.875</v>
      </c>
      <c r="AC470" s="1">
        <v>18</v>
      </c>
      <c r="AD470" s="1">
        <v>25</v>
      </c>
    </row>
    <row r="471" spans="1:30" x14ac:dyDescent="0.25">
      <c r="A471" s="2" t="s">
        <v>6</v>
      </c>
      <c r="B471" s="3">
        <v>2008</v>
      </c>
      <c r="C471" s="3">
        <v>1</v>
      </c>
      <c r="D471" s="3">
        <v>20</v>
      </c>
      <c r="E471" s="3">
        <v>8</v>
      </c>
      <c r="F471" s="42">
        <v>11.6</v>
      </c>
      <c r="G471" s="8">
        <f t="shared" si="46"/>
        <v>18</v>
      </c>
      <c r="H471" s="8">
        <f t="shared" si="47"/>
        <v>352</v>
      </c>
      <c r="I471" s="8">
        <f t="shared" si="48"/>
        <v>88</v>
      </c>
      <c r="J471" s="1">
        <v>18</v>
      </c>
      <c r="K471" s="1">
        <v>25</v>
      </c>
      <c r="M471" s="45"/>
      <c r="N471" s="45"/>
      <c r="O471" s="45"/>
      <c r="P471" s="28"/>
      <c r="Q471" s="28"/>
      <c r="R471" s="25"/>
      <c r="Y471" s="42">
        <v>11.5</v>
      </c>
      <c r="Z471" s="8">
        <f t="shared" si="49"/>
        <v>25</v>
      </c>
      <c r="AA471" s="8">
        <f t="shared" ref="AA471:AA534" si="51">IF(Y471&gt;Z471,0,$D$3*(Z471-Y471)/$D$4)</f>
        <v>742.5</v>
      </c>
      <c r="AB471" s="8">
        <f t="shared" si="50"/>
        <v>185.625</v>
      </c>
      <c r="AC471" s="1">
        <v>18</v>
      </c>
      <c r="AD471" s="1">
        <v>25</v>
      </c>
    </row>
    <row r="472" spans="1:30" x14ac:dyDescent="0.25">
      <c r="A472" s="2" t="s">
        <v>6</v>
      </c>
      <c r="B472" s="3">
        <v>2008</v>
      </c>
      <c r="C472" s="3">
        <v>1</v>
      </c>
      <c r="D472" s="3">
        <v>20</v>
      </c>
      <c r="E472" s="3">
        <v>9</v>
      </c>
      <c r="F472" s="42">
        <v>11.6</v>
      </c>
      <c r="G472" s="8">
        <f t="shared" si="46"/>
        <v>18</v>
      </c>
      <c r="H472" s="8">
        <f t="shared" si="47"/>
        <v>352</v>
      </c>
      <c r="I472" s="8">
        <f t="shared" si="48"/>
        <v>88</v>
      </c>
      <c r="J472" s="1">
        <v>18</v>
      </c>
      <c r="K472" s="1">
        <v>25</v>
      </c>
      <c r="M472" s="45"/>
      <c r="N472" s="45"/>
      <c r="O472" s="45"/>
      <c r="P472" s="28"/>
      <c r="Q472" s="28"/>
      <c r="R472" s="25"/>
      <c r="Y472" s="42">
        <v>11.4</v>
      </c>
      <c r="Z472" s="8">
        <f t="shared" si="49"/>
        <v>25</v>
      </c>
      <c r="AA472" s="8">
        <f t="shared" si="51"/>
        <v>748</v>
      </c>
      <c r="AB472" s="8">
        <f t="shared" si="50"/>
        <v>187</v>
      </c>
      <c r="AC472" s="1">
        <v>18</v>
      </c>
      <c r="AD472" s="1">
        <v>25</v>
      </c>
    </row>
    <row r="473" spans="1:30" x14ac:dyDescent="0.25">
      <c r="A473" s="2" t="s">
        <v>6</v>
      </c>
      <c r="B473" s="3">
        <v>2008</v>
      </c>
      <c r="C473" s="3">
        <v>1</v>
      </c>
      <c r="D473" s="3">
        <v>20</v>
      </c>
      <c r="E473" s="3">
        <v>10</v>
      </c>
      <c r="F473" s="42">
        <v>11.7</v>
      </c>
      <c r="G473" s="8">
        <f t="shared" si="46"/>
        <v>18</v>
      </c>
      <c r="H473" s="8">
        <f t="shared" si="47"/>
        <v>346.50000000000006</v>
      </c>
      <c r="I473" s="8">
        <f t="shared" si="48"/>
        <v>86.625000000000014</v>
      </c>
      <c r="J473" s="1">
        <v>18</v>
      </c>
      <c r="K473" s="1">
        <v>25</v>
      </c>
      <c r="M473" s="45"/>
      <c r="N473" s="45"/>
      <c r="O473" s="45"/>
      <c r="P473" s="28"/>
      <c r="Q473" s="28"/>
      <c r="R473" s="25"/>
      <c r="Y473" s="42">
        <v>11.7</v>
      </c>
      <c r="Z473" s="8">
        <f t="shared" si="49"/>
        <v>25</v>
      </c>
      <c r="AA473" s="8">
        <f t="shared" si="51"/>
        <v>731.5</v>
      </c>
      <c r="AB473" s="8">
        <f t="shared" si="50"/>
        <v>182.875</v>
      </c>
      <c r="AC473" s="1">
        <v>18</v>
      </c>
      <c r="AD473" s="1">
        <v>25</v>
      </c>
    </row>
    <row r="474" spans="1:30" x14ac:dyDescent="0.25">
      <c r="A474" s="2" t="s">
        <v>6</v>
      </c>
      <c r="B474" s="3">
        <v>2008</v>
      </c>
      <c r="C474" s="3">
        <v>1</v>
      </c>
      <c r="D474" s="3">
        <v>20</v>
      </c>
      <c r="E474" s="3">
        <v>11</v>
      </c>
      <c r="F474" s="42">
        <v>12.6</v>
      </c>
      <c r="G474" s="8">
        <f t="shared" si="46"/>
        <v>18</v>
      </c>
      <c r="H474" s="8">
        <f t="shared" si="47"/>
        <v>297</v>
      </c>
      <c r="I474" s="8">
        <f t="shared" si="48"/>
        <v>74.25</v>
      </c>
      <c r="J474" s="1">
        <v>18</v>
      </c>
      <c r="K474" s="1">
        <v>25</v>
      </c>
      <c r="M474" s="45"/>
      <c r="N474" s="45"/>
      <c r="O474" s="45"/>
      <c r="P474" s="28"/>
      <c r="Q474" s="28"/>
      <c r="R474" s="25"/>
      <c r="Y474" s="42">
        <v>12.6</v>
      </c>
      <c r="Z474" s="8">
        <f t="shared" si="49"/>
        <v>25</v>
      </c>
      <c r="AA474" s="8">
        <f t="shared" si="51"/>
        <v>682</v>
      </c>
      <c r="AB474" s="8">
        <f t="shared" si="50"/>
        <v>170.5</v>
      </c>
      <c r="AC474" s="1">
        <v>18</v>
      </c>
      <c r="AD474" s="1">
        <v>25</v>
      </c>
    </row>
    <row r="475" spans="1:30" x14ac:dyDescent="0.25">
      <c r="A475" s="2" t="s">
        <v>6</v>
      </c>
      <c r="B475" s="3">
        <v>2008</v>
      </c>
      <c r="C475" s="3">
        <v>1</v>
      </c>
      <c r="D475" s="3">
        <v>20</v>
      </c>
      <c r="E475" s="3">
        <v>12</v>
      </c>
      <c r="F475" s="42">
        <v>13.4</v>
      </c>
      <c r="G475" s="8">
        <f t="shared" si="46"/>
        <v>18</v>
      </c>
      <c r="H475" s="8">
        <f t="shared" si="47"/>
        <v>252.99999999999997</v>
      </c>
      <c r="I475" s="8">
        <f t="shared" si="48"/>
        <v>63.249999999999993</v>
      </c>
      <c r="J475" s="1">
        <v>18</v>
      </c>
      <c r="K475" s="1">
        <v>25</v>
      </c>
      <c r="M475" s="45"/>
      <c r="N475" s="45"/>
      <c r="O475" s="45"/>
      <c r="P475" s="28"/>
      <c r="Q475" s="28"/>
      <c r="R475" s="25"/>
      <c r="Y475" s="42">
        <v>13.4</v>
      </c>
      <c r="Z475" s="8">
        <f t="shared" si="49"/>
        <v>25</v>
      </c>
      <c r="AA475" s="8">
        <f t="shared" si="51"/>
        <v>638</v>
      </c>
      <c r="AB475" s="8">
        <f t="shared" si="50"/>
        <v>159.5</v>
      </c>
      <c r="AC475" s="1">
        <v>18</v>
      </c>
      <c r="AD475" s="1">
        <v>25</v>
      </c>
    </row>
    <row r="476" spans="1:30" x14ac:dyDescent="0.25">
      <c r="A476" s="2" t="s">
        <v>6</v>
      </c>
      <c r="B476" s="3">
        <v>2008</v>
      </c>
      <c r="C476" s="3">
        <v>1</v>
      </c>
      <c r="D476" s="3">
        <v>20</v>
      </c>
      <c r="E476" s="3">
        <v>13</v>
      </c>
      <c r="F476" s="42">
        <v>14.8</v>
      </c>
      <c r="G476" s="8">
        <f t="shared" si="46"/>
        <v>18</v>
      </c>
      <c r="H476" s="8">
        <f t="shared" si="47"/>
        <v>175.99999999999997</v>
      </c>
      <c r="I476" s="8">
        <f t="shared" si="48"/>
        <v>43.999999999999993</v>
      </c>
      <c r="J476" s="1">
        <v>18</v>
      </c>
      <c r="K476" s="1">
        <v>25</v>
      </c>
      <c r="M476" s="45"/>
      <c r="N476" s="45"/>
      <c r="O476" s="45"/>
      <c r="P476" s="28"/>
      <c r="Q476" s="28"/>
      <c r="R476" s="25"/>
      <c r="Y476" s="42">
        <v>14.4</v>
      </c>
      <c r="Z476" s="8">
        <f t="shared" si="49"/>
        <v>25</v>
      </c>
      <c r="AA476" s="8">
        <f t="shared" si="51"/>
        <v>583</v>
      </c>
      <c r="AB476" s="8">
        <f t="shared" si="50"/>
        <v>145.75</v>
      </c>
      <c r="AC476" s="1">
        <v>18</v>
      </c>
      <c r="AD476" s="1">
        <v>25</v>
      </c>
    </row>
    <row r="477" spans="1:30" x14ac:dyDescent="0.25">
      <c r="A477" s="2" t="s">
        <v>6</v>
      </c>
      <c r="B477" s="3">
        <v>2008</v>
      </c>
      <c r="C477" s="3">
        <v>1</v>
      </c>
      <c r="D477" s="3">
        <v>20</v>
      </c>
      <c r="E477" s="3">
        <v>14</v>
      </c>
      <c r="F477" s="42">
        <v>15.9</v>
      </c>
      <c r="G477" s="8">
        <f t="shared" si="46"/>
        <v>18</v>
      </c>
      <c r="H477" s="8">
        <f t="shared" si="47"/>
        <v>115.49999999999999</v>
      </c>
      <c r="I477" s="8">
        <f t="shared" si="48"/>
        <v>28.874999999999996</v>
      </c>
      <c r="J477" s="1">
        <v>18</v>
      </c>
      <c r="K477" s="1">
        <v>25</v>
      </c>
      <c r="M477" s="45"/>
      <c r="N477" s="45"/>
      <c r="O477" s="45"/>
      <c r="P477" s="28"/>
      <c r="Q477" s="28"/>
      <c r="R477" s="25"/>
      <c r="Y477" s="42">
        <v>14.7</v>
      </c>
      <c r="Z477" s="8">
        <f t="shared" si="49"/>
        <v>25</v>
      </c>
      <c r="AA477" s="8">
        <f t="shared" si="51"/>
        <v>566.5</v>
      </c>
      <c r="AB477" s="8">
        <f t="shared" si="50"/>
        <v>141.625</v>
      </c>
      <c r="AC477" s="1">
        <v>18</v>
      </c>
      <c r="AD477" s="1">
        <v>25</v>
      </c>
    </row>
    <row r="478" spans="1:30" x14ac:dyDescent="0.25">
      <c r="A478" s="2" t="s">
        <v>6</v>
      </c>
      <c r="B478" s="3">
        <v>2008</v>
      </c>
      <c r="C478" s="3">
        <v>1</v>
      </c>
      <c r="D478" s="3">
        <v>20</v>
      </c>
      <c r="E478" s="3">
        <v>15</v>
      </c>
      <c r="F478" s="42">
        <v>16.5</v>
      </c>
      <c r="G478" s="8">
        <f t="shared" si="46"/>
        <v>18</v>
      </c>
      <c r="H478" s="8">
        <f t="shared" si="47"/>
        <v>82.5</v>
      </c>
      <c r="I478" s="8">
        <f t="shared" si="48"/>
        <v>20.625</v>
      </c>
      <c r="J478" s="1">
        <v>18</v>
      </c>
      <c r="K478" s="1">
        <v>25</v>
      </c>
      <c r="M478" s="45"/>
      <c r="N478" s="45"/>
      <c r="O478" s="45"/>
      <c r="P478" s="28"/>
      <c r="Q478" s="28"/>
      <c r="R478" s="25"/>
      <c r="Y478" s="42">
        <v>14.6</v>
      </c>
      <c r="Z478" s="8">
        <f t="shared" si="49"/>
        <v>25</v>
      </c>
      <c r="AA478" s="8">
        <f t="shared" si="51"/>
        <v>572</v>
      </c>
      <c r="AB478" s="8">
        <f t="shared" si="50"/>
        <v>143</v>
      </c>
      <c r="AC478" s="1">
        <v>18</v>
      </c>
      <c r="AD478" s="1">
        <v>25</v>
      </c>
    </row>
    <row r="479" spans="1:30" x14ac:dyDescent="0.25">
      <c r="A479" s="2" t="s">
        <v>6</v>
      </c>
      <c r="B479" s="3">
        <v>2008</v>
      </c>
      <c r="C479" s="3">
        <v>1</v>
      </c>
      <c r="D479" s="3">
        <v>20</v>
      </c>
      <c r="E479" s="3">
        <v>16</v>
      </c>
      <c r="F479" s="42">
        <v>16.7</v>
      </c>
      <c r="G479" s="8">
        <f t="shared" si="46"/>
        <v>18</v>
      </c>
      <c r="H479" s="8">
        <f t="shared" si="47"/>
        <v>71.500000000000043</v>
      </c>
      <c r="I479" s="8">
        <f t="shared" si="48"/>
        <v>17.875000000000011</v>
      </c>
      <c r="J479" s="1">
        <v>18</v>
      </c>
      <c r="K479" s="1">
        <v>25</v>
      </c>
      <c r="M479" s="45"/>
      <c r="N479" s="45"/>
      <c r="O479" s="45"/>
      <c r="P479" s="28"/>
      <c r="Q479" s="28"/>
      <c r="R479" s="25"/>
      <c r="Y479" s="42">
        <v>14.3</v>
      </c>
      <c r="Z479" s="8">
        <f t="shared" si="49"/>
        <v>25</v>
      </c>
      <c r="AA479" s="8">
        <f t="shared" si="51"/>
        <v>588.5</v>
      </c>
      <c r="AB479" s="8">
        <f t="shared" si="50"/>
        <v>147.125</v>
      </c>
      <c r="AC479" s="1">
        <v>18</v>
      </c>
      <c r="AD479" s="1">
        <v>25</v>
      </c>
    </row>
    <row r="480" spans="1:30" x14ac:dyDescent="0.25">
      <c r="A480" s="2" t="s">
        <v>6</v>
      </c>
      <c r="B480" s="3">
        <v>2008</v>
      </c>
      <c r="C480" s="3">
        <v>1</v>
      </c>
      <c r="D480" s="3">
        <v>20</v>
      </c>
      <c r="E480" s="3">
        <v>17</v>
      </c>
      <c r="F480" s="42">
        <v>16.5</v>
      </c>
      <c r="G480" s="8">
        <f t="shared" si="46"/>
        <v>18</v>
      </c>
      <c r="H480" s="8">
        <f t="shared" si="47"/>
        <v>82.5</v>
      </c>
      <c r="I480" s="8">
        <f t="shared" si="48"/>
        <v>20.625</v>
      </c>
      <c r="J480" s="1">
        <v>18</v>
      </c>
      <c r="K480" s="1">
        <v>25</v>
      </c>
      <c r="M480" s="45"/>
      <c r="N480" s="45"/>
      <c r="O480" s="45"/>
      <c r="P480" s="28"/>
      <c r="Q480" s="28"/>
      <c r="R480" s="25"/>
      <c r="Y480" s="42">
        <v>14.2</v>
      </c>
      <c r="Z480" s="8">
        <f t="shared" si="49"/>
        <v>25</v>
      </c>
      <c r="AA480" s="8">
        <f t="shared" si="51"/>
        <v>594</v>
      </c>
      <c r="AB480" s="8">
        <f t="shared" si="50"/>
        <v>148.5</v>
      </c>
      <c r="AC480" s="1">
        <v>18</v>
      </c>
      <c r="AD480" s="1">
        <v>25</v>
      </c>
    </row>
    <row r="481" spans="1:30" x14ac:dyDescent="0.25">
      <c r="A481" s="2" t="s">
        <v>6</v>
      </c>
      <c r="B481" s="3">
        <v>2008</v>
      </c>
      <c r="C481" s="3">
        <v>1</v>
      </c>
      <c r="D481" s="3">
        <v>20</v>
      </c>
      <c r="E481" s="3">
        <v>18</v>
      </c>
      <c r="F481" s="42">
        <v>16.100000000000001</v>
      </c>
      <c r="G481" s="8">
        <f t="shared" si="46"/>
        <v>18</v>
      </c>
      <c r="H481" s="8">
        <f t="shared" si="47"/>
        <v>104.49999999999991</v>
      </c>
      <c r="I481" s="8">
        <f t="shared" si="48"/>
        <v>26.124999999999979</v>
      </c>
      <c r="J481" s="1">
        <v>18</v>
      </c>
      <c r="K481" s="1">
        <v>25</v>
      </c>
      <c r="M481" s="45"/>
      <c r="N481" s="45"/>
      <c r="O481" s="45"/>
      <c r="P481" s="28"/>
      <c r="Q481" s="28"/>
      <c r="R481" s="25"/>
      <c r="Y481" s="42">
        <v>14.1</v>
      </c>
      <c r="Z481" s="8">
        <f t="shared" si="49"/>
        <v>25</v>
      </c>
      <c r="AA481" s="8">
        <f t="shared" si="51"/>
        <v>599.5</v>
      </c>
      <c r="AB481" s="8">
        <f t="shared" si="50"/>
        <v>149.875</v>
      </c>
      <c r="AC481" s="1">
        <v>18</v>
      </c>
      <c r="AD481" s="1">
        <v>25</v>
      </c>
    </row>
    <row r="482" spans="1:30" x14ac:dyDescent="0.25">
      <c r="A482" s="2" t="s">
        <v>6</v>
      </c>
      <c r="B482" s="3">
        <v>2008</v>
      </c>
      <c r="C482" s="3">
        <v>1</v>
      </c>
      <c r="D482" s="3">
        <v>20</v>
      </c>
      <c r="E482" s="3">
        <v>19</v>
      </c>
      <c r="F482" s="42">
        <v>15.8</v>
      </c>
      <c r="G482" s="8">
        <f t="shared" si="46"/>
        <v>18</v>
      </c>
      <c r="H482" s="8">
        <f t="shared" si="47"/>
        <v>120.99999999999996</v>
      </c>
      <c r="I482" s="8">
        <f t="shared" si="48"/>
        <v>30.249999999999989</v>
      </c>
      <c r="J482" s="1">
        <v>18</v>
      </c>
      <c r="K482" s="1">
        <v>25</v>
      </c>
      <c r="M482" s="45"/>
      <c r="N482" s="45"/>
      <c r="O482" s="45"/>
      <c r="P482" s="28"/>
      <c r="Q482" s="28"/>
      <c r="R482" s="25"/>
      <c r="Y482" s="42">
        <v>14.1</v>
      </c>
      <c r="Z482" s="8">
        <f t="shared" si="49"/>
        <v>25</v>
      </c>
      <c r="AA482" s="8">
        <f t="shared" si="51"/>
        <v>599.5</v>
      </c>
      <c r="AB482" s="8">
        <f t="shared" si="50"/>
        <v>149.875</v>
      </c>
      <c r="AC482" s="1">
        <v>18</v>
      </c>
      <c r="AD482" s="1">
        <v>25</v>
      </c>
    </row>
    <row r="483" spans="1:30" x14ac:dyDescent="0.25">
      <c r="A483" s="2" t="s">
        <v>6</v>
      </c>
      <c r="B483" s="3">
        <v>2008</v>
      </c>
      <c r="C483" s="3">
        <v>1</v>
      </c>
      <c r="D483" s="3">
        <v>20</v>
      </c>
      <c r="E483" s="3">
        <v>20</v>
      </c>
      <c r="F483" s="42">
        <v>15.4</v>
      </c>
      <c r="G483" s="8">
        <f t="shared" si="46"/>
        <v>18</v>
      </c>
      <c r="H483" s="8">
        <f t="shared" si="47"/>
        <v>142.99999999999997</v>
      </c>
      <c r="I483" s="8">
        <f t="shared" si="48"/>
        <v>35.749999999999993</v>
      </c>
      <c r="J483" s="1">
        <v>18</v>
      </c>
      <c r="K483" s="1">
        <v>25</v>
      </c>
      <c r="M483" s="45"/>
      <c r="N483" s="45"/>
      <c r="O483" s="45"/>
      <c r="P483" s="28"/>
      <c r="Q483" s="28"/>
      <c r="R483" s="25"/>
      <c r="Y483" s="42">
        <v>14.3</v>
      </c>
      <c r="Z483" s="8">
        <f t="shared" si="49"/>
        <v>25</v>
      </c>
      <c r="AA483" s="8">
        <f t="shared" si="51"/>
        <v>588.5</v>
      </c>
      <c r="AB483" s="8">
        <f t="shared" si="50"/>
        <v>147.125</v>
      </c>
      <c r="AC483" s="1">
        <v>18</v>
      </c>
      <c r="AD483" s="1">
        <v>25</v>
      </c>
    </row>
    <row r="484" spans="1:30" x14ac:dyDescent="0.25">
      <c r="A484" s="2" t="s">
        <v>6</v>
      </c>
      <c r="B484" s="3">
        <v>2008</v>
      </c>
      <c r="C484" s="3">
        <v>1</v>
      </c>
      <c r="D484" s="3">
        <v>20</v>
      </c>
      <c r="E484" s="3">
        <v>21</v>
      </c>
      <c r="F484" s="42">
        <v>14.9</v>
      </c>
      <c r="G484" s="8">
        <f t="shared" si="46"/>
        <v>18</v>
      </c>
      <c r="H484" s="8">
        <f t="shared" si="47"/>
        <v>170.49999999999997</v>
      </c>
      <c r="I484" s="8">
        <f t="shared" si="48"/>
        <v>42.624999999999993</v>
      </c>
      <c r="J484" s="1">
        <v>18</v>
      </c>
      <c r="K484" s="1">
        <v>25</v>
      </c>
      <c r="M484" s="45"/>
      <c r="N484" s="45"/>
      <c r="O484" s="45"/>
      <c r="P484" s="28"/>
      <c r="Q484" s="28"/>
      <c r="R484" s="25"/>
      <c r="Y484" s="42">
        <v>14.4</v>
      </c>
      <c r="Z484" s="8">
        <f t="shared" si="49"/>
        <v>25</v>
      </c>
      <c r="AA484" s="8">
        <f t="shared" si="51"/>
        <v>583</v>
      </c>
      <c r="AB484" s="8">
        <f t="shared" si="50"/>
        <v>145.75</v>
      </c>
      <c r="AC484" s="1">
        <v>18</v>
      </c>
      <c r="AD484" s="1">
        <v>25</v>
      </c>
    </row>
    <row r="485" spans="1:30" x14ac:dyDescent="0.25">
      <c r="A485" s="2" t="s">
        <v>6</v>
      </c>
      <c r="B485" s="3">
        <v>2008</v>
      </c>
      <c r="C485" s="3">
        <v>1</v>
      </c>
      <c r="D485" s="3">
        <v>20</v>
      </c>
      <c r="E485" s="3">
        <v>22</v>
      </c>
      <c r="F485" s="42">
        <v>14.8</v>
      </c>
      <c r="G485" s="8">
        <f t="shared" si="46"/>
        <v>18</v>
      </c>
      <c r="H485" s="8">
        <f t="shared" si="47"/>
        <v>175.99999999999997</v>
      </c>
      <c r="I485" s="8">
        <f t="shared" si="48"/>
        <v>43.999999999999993</v>
      </c>
      <c r="J485" s="1">
        <v>18</v>
      </c>
      <c r="K485" s="1">
        <v>25</v>
      </c>
      <c r="M485" s="45"/>
      <c r="N485" s="45"/>
      <c r="O485" s="45"/>
      <c r="P485" s="28"/>
      <c r="Q485" s="28"/>
      <c r="R485" s="25"/>
      <c r="Y485" s="42">
        <v>14.5</v>
      </c>
      <c r="Z485" s="8">
        <f t="shared" si="49"/>
        <v>25</v>
      </c>
      <c r="AA485" s="8">
        <f t="shared" si="51"/>
        <v>577.5</v>
      </c>
      <c r="AB485" s="8">
        <f t="shared" si="50"/>
        <v>144.375</v>
      </c>
      <c r="AC485" s="1">
        <v>18</v>
      </c>
      <c r="AD485" s="1">
        <v>25</v>
      </c>
    </row>
    <row r="486" spans="1:30" x14ac:dyDescent="0.25">
      <c r="A486" s="2" t="s">
        <v>6</v>
      </c>
      <c r="B486" s="3">
        <v>2008</v>
      </c>
      <c r="C486" s="3">
        <v>1</v>
      </c>
      <c r="D486" s="3">
        <v>20</v>
      </c>
      <c r="E486" s="3">
        <v>23</v>
      </c>
      <c r="F486" s="42">
        <v>14.5</v>
      </c>
      <c r="G486" s="8">
        <f t="shared" si="46"/>
        <v>18</v>
      </c>
      <c r="H486" s="8">
        <f t="shared" si="47"/>
        <v>192.5</v>
      </c>
      <c r="I486" s="8">
        <f t="shared" si="48"/>
        <v>48.125</v>
      </c>
      <c r="J486" s="1">
        <v>18</v>
      </c>
      <c r="K486" s="1">
        <v>25</v>
      </c>
      <c r="M486" s="45"/>
      <c r="N486" s="45"/>
      <c r="O486" s="45"/>
      <c r="P486" s="28"/>
      <c r="Q486" s="28"/>
      <c r="R486" s="25"/>
      <c r="Y486" s="42">
        <v>14.3</v>
      </c>
      <c r="Z486" s="8">
        <f t="shared" si="49"/>
        <v>25</v>
      </c>
      <c r="AA486" s="8">
        <f t="shared" si="51"/>
        <v>588.5</v>
      </c>
      <c r="AB486" s="8">
        <f t="shared" si="50"/>
        <v>147.125</v>
      </c>
      <c r="AC486" s="1">
        <v>18</v>
      </c>
      <c r="AD486" s="1">
        <v>25</v>
      </c>
    </row>
    <row r="487" spans="1:30" x14ac:dyDescent="0.25">
      <c r="A487" s="2" t="s">
        <v>6</v>
      </c>
      <c r="B487" s="3">
        <v>2008</v>
      </c>
      <c r="C487" s="3">
        <v>1</v>
      </c>
      <c r="D487" s="3">
        <v>21</v>
      </c>
      <c r="E487" s="3">
        <v>0</v>
      </c>
      <c r="F487" s="42">
        <v>14.1</v>
      </c>
      <c r="G487" s="8">
        <f t="shared" si="46"/>
        <v>18</v>
      </c>
      <c r="H487" s="8">
        <f t="shared" si="47"/>
        <v>214.50000000000003</v>
      </c>
      <c r="I487" s="8">
        <f t="shared" si="48"/>
        <v>53.625000000000007</v>
      </c>
      <c r="J487" s="1">
        <v>18</v>
      </c>
      <c r="K487" s="1">
        <v>25</v>
      </c>
      <c r="M487" s="45"/>
      <c r="N487" s="45"/>
      <c r="O487" s="45"/>
      <c r="P487" s="28"/>
      <c r="Q487" s="28"/>
      <c r="R487" s="25"/>
      <c r="Y487" s="42">
        <v>14.2</v>
      </c>
      <c r="Z487" s="8">
        <f t="shared" si="49"/>
        <v>25</v>
      </c>
      <c r="AA487" s="8">
        <f t="shared" si="51"/>
        <v>594</v>
      </c>
      <c r="AB487" s="8">
        <f t="shared" si="50"/>
        <v>148.5</v>
      </c>
      <c r="AC487" s="1">
        <v>18</v>
      </c>
      <c r="AD487" s="1">
        <v>25</v>
      </c>
    </row>
    <row r="488" spans="1:30" x14ac:dyDescent="0.25">
      <c r="A488" s="2" t="s">
        <v>6</v>
      </c>
      <c r="B488" s="3">
        <v>2008</v>
      </c>
      <c r="C488" s="3">
        <v>1</v>
      </c>
      <c r="D488" s="3">
        <v>21</v>
      </c>
      <c r="E488" s="3">
        <v>1</v>
      </c>
      <c r="F488" s="42">
        <v>13.9</v>
      </c>
      <c r="G488" s="8">
        <f t="shared" si="46"/>
        <v>18</v>
      </c>
      <c r="H488" s="8">
        <f t="shared" si="47"/>
        <v>225.49999999999997</v>
      </c>
      <c r="I488" s="8">
        <f t="shared" si="48"/>
        <v>56.374999999999993</v>
      </c>
      <c r="J488" s="1">
        <v>18</v>
      </c>
      <c r="K488" s="1">
        <v>25</v>
      </c>
      <c r="M488" s="45"/>
      <c r="N488" s="45"/>
      <c r="O488" s="45"/>
      <c r="P488" s="28"/>
      <c r="Q488" s="28"/>
      <c r="R488" s="25"/>
      <c r="Y488" s="42">
        <v>14.3</v>
      </c>
      <c r="Z488" s="8">
        <f t="shared" si="49"/>
        <v>25</v>
      </c>
      <c r="AA488" s="8">
        <f t="shared" si="51"/>
        <v>588.5</v>
      </c>
      <c r="AB488" s="8">
        <f t="shared" si="50"/>
        <v>147.125</v>
      </c>
      <c r="AC488" s="1">
        <v>18</v>
      </c>
      <c r="AD488" s="1">
        <v>25</v>
      </c>
    </row>
    <row r="489" spans="1:30" x14ac:dyDescent="0.25">
      <c r="A489" s="2" t="s">
        <v>6</v>
      </c>
      <c r="B489" s="3">
        <v>2008</v>
      </c>
      <c r="C489" s="3">
        <v>1</v>
      </c>
      <c r="D489" s="3">
        <v>21</v>
      </c>
      <c r="E489" s="3">
        <v>2</v>
      </c>
      <c r="F489" s="42">
        <v>13.7</v>
      </c>
      <c r="G489" s="8">
        <f t="shared" si="46"/>
        <v>18</v>
      </c>
      <c r="H489" s="8">
        <f t="shared" si="47"/>
        <v>236.50000000000003</v>
      </c>
      <c r="I489" s="8">
        <f t="shared" si="48"/>
        <v>59.125000000000007</v>
      </c>
      <c r="J489" s="1">
        <v>18</v>
      </c>
      <c r="K489" s="1">
        <v>25</v>
      </c>
      <c r="M489" s="45"/>
      <c r="N489" s="45"/>
      <c r="O489" s="45"/>
      <c r="P489" s="28"/>
      <c r="Q489" s="28"/>
      <c r="R489" s="25"/>
      <c r="Y489" s="42">
        <v>13.8</v>
      </c>
      <c r="Z489" s="8">
        <f t="shared" si="49"/>
        <v>25</v>
      </c>
      <c r="AA489" s="8">
        <f t="shared" si="51"/>
        <v>616</v>
      </c>
      <c r="AB489" s="8">
        <f t="shared" si="50"/>
        <v>154</v>
      </c>
      <c r="AC489" s="1">
        <v>18</v>
      </c>
      <c r="AD489" s="1">
        <v>25</v>
      </c>
    </row>
    <row r="490" spans="1:30" x14ac:dyDescent="0.25">
      <c r="A490" s="2" t="s">
        <v>6</v>
      </c>
      <c r="B490" s="3">
        <v>2008</v>
      </c>
      <c r="C490" s="3">
        <v>1</v>
      </c>
      <c r="D490" s="3">
        <v>21</v>
      </c>
      <c r="E490" s="3">
        <v>3</v>
      </c>
      <c r="F490" s="42">
        <v>13.4</v>
      </c>
      <c r="G490" s="8">
        <f t="shared" si="46"/>
        <v>18</v>
      </c>
      <c r="H490" s="8">
        <f t="shared" si="47"/>
        <v>252.99999999999997</v>
      </c>
      <c r="I490" s="8">
        <f t="shared" si="48"/>
        <v>63.249999999999993</v>
      </c>
      <c r="J490" s="1">
        <v>18</v>
      </c>
      <c r="K490" s="1">
        <v>25</v>
      </c>
      <c r="M490" s="45"/>
      <c r="N490" s="45"/>
      <c r="O490" s="45"/>
      <c r="P490" s="28"/>
      <c r="Q490" s="28"/>
      <c r="R490" s="25"/>
      <c r="Y490" s="42">
        <v>13.9</v>
      </c>
      <c r="Z490" s="8">
        <f t="shared" si="49"/>
        <v>25</v>
      </c>
      <c r="AA490" s="8">
        <f t="shared" si="51"/>
        <v>610.5</v>
      </c>
      <c r="AB490" s="8">
        <f t="shared" si="50"/>
        <v>152.625</v>
      </c>
      <c r="AC490" s="1">
        <v>18</v>
      </c>
      <c r="AD490" s="1">
        <v>25</v>
      </c>
    </row>
    <row r="491" spans="1:30" x14ac:dyDescent="0.25">
      <c r="A491" s="2" t="s">
        <v>6</v>
      </c>
      <c r="B491" s="3">
        <v>2008</v>
      </c>
      <c r="C491" s="3">
        <v>1</v>
      </c>
      <c r="D491" s="3">
        <v>21</v>
      </c>
      <c r="E491" s="3">
        <v>4</v>
      </c>
      <c r="F491" s="42">
        <v>13</v>
      </c>
      <c r="G491" s="8">
        <f t="shared" si="46"/>
        <v>18</v>
      </c>
      <c r="H491" s="8">
        <f t="shared" si="47"/>
        <v>275</v>
      </c>
      <c r="I491" s="8">
        <f t="shared" si="48"/>
        <v>68.75</v>
      </c>
      <c r="J491" s="1">
        <v>18</v>
      </c>
      <c r="K491" s="1">
        <v>25</v>
      </c>
      <c r="M491" s="45"/>
      <c r="N491" s="45"/>
      <c r="O491" s="45"/>
      <c r="P491" s="28"/>
      <c r="Q491" s="28"/>
      <c r="R491" s="25"/>
      <c r="Y491" s="42">
        <v>13.8</v>
      </c>
      <c r="Z491" s="8">
        <f t="shared" si="49"/>
        <v>25</v>
      </c>
      <c r="AA491" s="8">
        <f t="shared" si="51"/>
        <v>616</v>
      </c>
      <c r="AB491" s="8">
        <f t="shared" si="50"/>
        <v>154</v>
      </c>
      <c r="AC491" s="1">
        <v>18</v>
      </c>
      <c r="AD491" s="1">
        <v>25</v>
      </c>
    </row>
    <row r="492" spans="1:30" x14ac:dyDescent="0.25">
      <c r="A492" s="2" t="s">
        <v>6</v>
      </c>
      <c r="B492" s="3">
        <v>2008</v>
      </c>
      <c r="C492" s="3">
        <v>1</v>
      </c>
      <c r="D492" s="3">
        <v>21</v>
      </c>
      <c r="E492" s="3">
        <v>5</v>
      </c>
      <c r="F492" s="42">
        <v>12.8</v>
      </c>
      <c r="G492" s="8">
        <f t="shared" si="46"/>
        <v>18</v>
      </c>
      <c r="H492" s="8">
        <f t="shared" si="47"/>
        <v>285.99999999999994</v>
      </c>
      <c r="I492" s="8">
        <f t="shared" si="48"/>
        <v>71.499999999999986</v>
      </c>
      <c r="J492" s="1">
        <v>18</v>
      </c>
      <c r="K492" s="1">
        <v>25</v>
      </c>
      <c r="M492" s="45"/>
      <c r="N492" s="45"/>
      <c r="O492" s="45"/>
      <c r="P492" s="28"/>
      <c r="Q492" s="28"/>
      <c r="R492" s="25"/>
      <c r="Y492" s="42">
        <v>13.7</v>
      </c>
      <c r="Z492" s="8">
        <f t="shared" si="49"/>
        <v>25</v>
      </c>
      <c r="AA492" s="8">
        <f t="shared" si="51"/>
        <v>621.5</v>
      </c>
      <c r="AB492" s="8">
        <f t="shared" si="50"/>
        <v>155.375</v>
      </c>
      <c r="AC492" s="1">
        <v>18</v>
      </c>
      <c r="AD492" s="1">
        <v>25</v>
      </c>
    </row>
    <row r="493" spans="1:30" x14ac:dyDescent="0.25">
      <c r="A493" s="2" t="s">
        <v>6</v>
      </c>
      <c r="B493" s="3">
        <v>2008</v>
      </c>
      <c r="C493" s="3">
        <v>1</v>
      </c>
      <c r="D493" s="3">
        <v>21</v>
      </c>
      <c r="E493" s="3">
        <v>6</v>
      </c>
      <c r="F493" s="42">
        <v>12.6</v>
      </c>
      <c r="G493" s="8">
        <f t="shared" si="46"/>
        <v>18</v>
      </c>
      <c r="H493" s="8">
        <f t="shared" si="47"/>
        <v>297</v>
      </c>
      <c r="I493" s="8">
        <f t="shared" si="48"/>
        <v>74.25</v>
      </c>
      <c r="J493" s="1">
        <v>18</v>
      </c>
      <c r="K493" s="1">
        <v>25</v>
      </c>
      <c r="M493" s="45"/>
      <c r="N493" s="45"/>
      <c r="O493" s="45"/>
      <c r="P493" s="28"/>
      <c r="Q493" s="28"/>
      <c r="R493" s="25"/>
      <c r="Y493" s="42">
        <v>13.4</v>
      </c>
      <c r="Z493" s="8">
        <f t="shared" si="49"/>
        <v>25</v>
      </c>
      <c r="AA493" s="8">
        <f t="shared" si="51"/>
        <v>638</v>
      </c>
      <c r="AB493" s="8">
        <f t="shared" si="50"/>
        <v>159.5</v>
      </c>
      <c r="AC493" s="1">
        <v>18</v>
      </c>
      <c r="AD493" s="1">
        <v>25</v>
      </c>
    </row>
    <row r="494" spans="1:30" x14ac:dyDescent="0.25">
      <c r="A494" s="2" t="s">
        <v>6</v>
      </c>
      <c r="B494" s="3">
        <v>2008</v>
      </c>
      <c r="C494" s="3">
        <v>1</v>
      </c>
      <c r="D494" s="3">
        <v>21</v>
      </c>
      <c r="E494" s="3">
        <v>7</v>
      </c>
      <c r="F494" s="42">
        <v>12.4</v>
      </c>
      <c r="G494" s="8">
        <f t="shared" si="46"/>
        <v>18</v>
      </c>
      <c r="H494" s="8">
        <f t="shared" si="47"/>
        <v>308</v>
      </c>
      <c r="I494" s="8">
        <f t="shared" si="48"/>
        <v>77</v>
      </c>
      <c r="J494" s="1">
        <v>18</v>
      </c>
      <c r="K494" s="1">
        <v>25</v>
      </c>
      <c r="M494" s="45"/>
      <c r="N494" s="45"/>
      <c r="O494" s="45"/>
      <c r="P494" s="28"/>
      <c r="Q494" s="28"/>
      <c r="R494" s="25"/>
      <c r="Y494" s="42">
        <v>13.1</v>
      </c>
      <c r="Z494" s="8">
        <f t="shared" si="49"/>
        <v>25</v>
      </c>
      <c r="AA494" s="8">
        <f t="shared" si="51"/>
        <v>654.5</v>
      </c>
      <c r="AB494" s="8">
        <f t="shared" si="50"/>
        <v>163.625</v>
      </c>
      <c r="AC494" s="1">
        <v>18</v>
      </c>
      <c r="AD494" s="1">
        <v>25</v>
      </c>
    </row>
    <row r="495" spans="1:30" x14ac:dyDescent="0.25">
      <c r="A495" s="2" t="s">
        <v>6</v>
      </c>
      <c r="B495" s="3">
        <v>2008</v>
      </c>
      <c r="C495" s="3">
        <v>1</v>
      </c>
      <c r="D495" s="3">
        <v>21</v>
      </c>
      <c r="E495" s="3">
        <v>8</v>
      </c>
      <c r="F495" s="42">
        <v>12.2</v>
      </c>
      <c r="G495" s="8">
        <f t="shared" si="46"/>
        <v>18</v>
      </c>
      <c r="H495" s="8">
        <f t="shared" si="47"/>
        <v>319.00000000000006</v>
      </c>
      <c r="I495" s="8">
        <f t="shared" si="48"/>
        <v>79.750000000000014</v>
      </c>
      <c r="J495" s="1">
        <v>18</v>
      </c>
      <c r="K495" s="1">
        <v>25</v>
      </c>
      <c r="M495" s="45"/>
      <c r="N495" s="45"/>
      <c r="O495" s="45"/>
      <c r="P495" s="28"/>
      <c r="Q495" s="28"/>
      <c r="R495" s="25"/>
      <c r="Y495" s="42">
        <v>12.9</v>
      </c>
      <c r="Z495" s="8">
        <f t="shared" si="49"/>
        <v>25</v>
      </c>
      <c r="AA495" s="8">
        <f t="shared" si="51"/>
        <v>665.5</v>
      </c>
      <c r="AB495" s="8">
        <f t="shared" si="50"/>
        <v>166.375</v>
      </c>
      <c r="AC495" s="1">
        <v>18</v>
      </c>
      <c r="AD495" s="1">
        <v>25</v>
      </c>
    </row>
    <row r="496" spans="1:30" x14ac:dyDescent="0.25">
      <c r="A496" s="2" t="s">
        <v>6</v>
      </c>
      <c r="B496" s="3">
        <v>2008</v>
      </c>
      <c r="C496" s="3">
        <v>1</v>
      </c>
      <c r="D496" s="3">
        <v>21</v>
      </c>
      <c r="E496" s="3">
        <v>9</v>
      </c>
      <c r="F496" s="42">
        <v>12.2</v>
      </c>
      <c r="G496" s="8">
        <f t="shared" si="46"/>
        <v>18</v>
      </c>
      <c r="H496" s="8">
        <f t="shared" si="47"/>
        <v>319.00000000000006</v>
      </c>
      <c r="I496" s="8">
        <f t="shared" si="48"/>
        <v>79.750000000000014</v>
      </c>
      <c r="J496" s="1">
        <v>18</v>
      </c>
      <c r="K496" s="1">
        <v>25</v>
      </c>
      <c r="M496" s="45"/>
      <c r="N496" s="45"/>
      <c r="O496" s="45"/>
      <c r="P496" s="28"/>
      <c r="Q496" s="28"/>
      <c r="R496" s="25"/>
      <c r="Y496" s="42">
        <v>12.4</v>
      </c>
      <c r="Z496" s="8">
        <f t="shared" si="49"/>
        <v>25</v>
      </c>
      <c r="AA496" s="8">
        <f t="shared" si="51"/>
        <v>693</v>
      </c>
      <c r="AB496" s="8">
        <f t="shared" si="50"/>
        <v>173.25</v>
      </c>
      <c r="AC496" s="1">
        <v>18</v>
      </c>
      <c r="AD496" s="1">
        <v>25</v>
      </c>
    </row>
    <row r="497" spans="1:30" x14ac:dyDescent="0.25">
      <c r="A497" s="2" t="s">
        <v>6</v>
      </c>
      <c r="B497" s="3">
        <v>2008</v>
      </c>
      <c r="C497" s="3">
        <v>1</v>
      </c>
      <c r="D497" s="3">
        <v>21</v>
      </c>
      <c r="E497" s="3">
        <v>10</v>
      </c>
      <c r="F497" s="42">
        <v>12.9</v>
      </c>
      <c r="G497" s="8">
        <f t="shared" si="46"/>
        <v>18</v>
      </c>
      <c r="H497" s="8">
        <f t="shared" si="47"/>
        <v>280.5</v>
      </c>
      <c r="I497" s="8">
        <f t="shared" si="48"/>
        <v>70.125</v>
      </c>
      <c r="J497" s="1">
        <v>18</v>
      </c>
      <c r="K497" s="1">
        <v>25</v>
      </c>
      <c r="M497" s="45"/>
      <c r="N497" s="45"/>
      <c r="O497" s="45"/>
      <c r="P497" s="28"/>
      <c r="Q497" s="28"/>
      <c r="R497" s="25"/>
      <c r="Y497" s="42">
        <v>12.2</v>
      </c>
      <c r="Z497" s="8">
        <f t="shared" si="49"/>
        <v>25</v>
      </c>
      <c r="AA497" s="8">
        <f t="shared" si="51"/>
        <v>704</v>
      </c>
      <c r="AB497" s="8">
        <f t="shared" si="50"/>
        <v>176</v>
      </c>
      <c r="AC497" s="1">
        <v>18</v>
      </c>
      <c r="AD497" s="1">
        <v>25</v>
      </c>
    </row>
    <row r="498" spans="1:30" x14ac:dyDescent="0.25">
      <c r="A498" s="2" t="s">
        <v>6</v>
      </c>
      <c r="B498" s="3">
        <v>2008</v>
      </c>
      <c r="C498" s="3">
        <v>1</v>
      </c>
      <c r="D498" s="3">
        <v>21</v>
      </c>
      <c r="E498" s="3">
        <v>11</v>
      </c>
      <c r="F498" s="42">
        <v>14</v>
      </c>
      <c r="G498" s="8">
        <f t="shared" si="46"/>
        <v>18</v>
      </c>
      <c r="H498" s="8">
        <f t="shared" si="47"/>
        <v>220</v>
      </c>
      <c r="I498" s="8">
        <f t="shared" si="48"/>
        <v>55</v>
      </c>
      <c r="J498" s="1">
        <v>18</v>
      </c>
      <c r="K498" s="1">
        <v>25</v>
      </c>
      <c r="M498" s="45"/>
      <c r="N498" s="45"/>
      <c r="O498" s="45"/>
      <c r="P498" s="28"/>
      <c r="Q498" s="28"/>
      <c r="R498" s="25"/>
      <c r="Y498" s="42">
        <v>12.4</v>
      </c>
      <c r="Z498" s="8">
        <f t="shared" si="49"/>
        <v>25</v>
      </c>
      <c r="AA498" s="8">
        <f t="shared" si="51"/>
        <v>693</v>
      </c>
      <c r="AB498" s="8">
        <f t="shared" si="50"/>
        <v>173.25</v>
      </c>
      <c r="AC498" s="1">
        <v>18</v>
      </c>
      <c r="AD498" s="1">
        <v>25</v>
      </c>
    </row>
    <row r="499" spans="1:30" x14ac:dyDescent="0.25">
      <c r="A499" s="2" t="s">
        <v>6</v>
      </c>
      <c r="B499" s="3">
        <v>2008</v>
      </c>
      <c r="C499" s="3">
        <v>1</v>
      </c>
      <c r="D499" s="3">
        <v>21</v>
      </c>
      <c r="E499" s="3">
        <v>12</v>
      </c>
      <c r="F499" s="42">
        <v>13.4</v>
      </c>
      <c r="G499" s="8">
        <f t="shared" si="46"/>
        <v>18</v>
      </c>
      <c r="H499" s="8">
        <f t="shared" si="47"/>
        <v>252.99999999999997</v>
      </c>
      <c r="I499" s="8">
        <f t="shared" si="48"/>
        <v>63.249999999999993</v>
      </c>
      <c r="J499" s="1">
        <v>18</v>
      </c>
      <c r="K499" s="1">
        <v>25</v>
      </c>
      <c r="M499" s="45"/>
      <c r="N499" s="45"/>
      <c r="O499" s="45"/>
      <c r="P499" s="28"/>
      <c r="Q499" s="28"/>
      <c r="R499" s="25"/>
      <c r="Y499" s="42">
        <v>10.6</v>
      </c>
      <c r="Z499" s="8">
        <f t="shared" si="49"/>
        <v>25</v>
      </c>
      <c r="AA499" s="8">
        <f t="shared" si="51"/>
        <v>792</v>
      </c>
      <c r="AB499" s="8">
        <f t="shared" si="50"/>
        <v>198</v>
      </c>
      <c r="AC499" s="1">
        <v>18</v>
      </c>
      <c r="AD499" s="1">
        <v>25</v>
      </c>
    </row>
    <row r="500" spans="1:30" x14ac:dyDescent="0.25">
      <c r="A500" s="2" t="s">
        <v>6</v>
      </c>
      <c r="B500" s="3">
        <v>2008</v>
      </c>
      <c r="C500" s="3">
        <v>1</v>
      </c>
      <c r="D500" s="3">
        <v>21</v>
      </c>
      <c r="E500" s="3">
        <v>13</v>
      </c>
      <c r="F500" s="42">
        <v>14.7</v>
      </c>
      <c r="G500" s="8">
        <f t="shared" si="46"/>
        <v>18</v>
      </c>
      <c r="H500" s="8">
        <f t="shared" si="47"/>
        <v>181.50000000000003</v>
      </c>
      <c r="I500" s="8">
        <f t="shared" si="48"/>
        <v>45.375000000000007</v>
      </c>
      <c r="J500" s="1">
        <v>18</v>
      </c>
      <c r="K500" s="1">
        <v>25</v>
      </c>
      <c r="M500" s="45"/>
      <c r="N500" s="45"/>
      <c r="O500" s="45"/>
      <c r="P500" s="28"/>
      <c r="Q500" s="28"/>
      <c r="R500" s="25"/>
      <c r="Y500" s="42">
        <v>11</v>
      </c>
      <c r="Z500" s="8">
        <f t="shared" si="49"/>
        <v>25</v>
      </c>
      <c r="AA500" s="8">
        <f t="shared" si="51"/>
        <v>770</v>
      </c>
      <c r="AB500" s="8">
        <f t="shared" si="50"/>
        <v>192.5</v>
      </c>
      <c r="AC500" s="1">
        <v>18</v>
      </c>
      <c r="AD500" s="1">
        <v>25</v>
      </c>
    </row>
    <row r="501" spans="1:30" x14ac:dyDescent="0.25">
      <c r="A501" s="2" t="s">
        <v>6</v>
      </c>
      <c r="B501" s="3">
        <v>2008</v>
      </c>
      <c r="C501" s="3">
        <v>1</v>
      </c>
      <c r="D501" s="3">
        <v>21</v>
      </c>
      <c r="E501" s="3">
        <v>14</v>
      </c>
      <c r="F501" s="42">
        <v>15.9</v>
      </c>
      <c r="G501" s="8">
        <f t="shared" si="46"/>
        <v>18</v>
      </c>
      <c r="H501" s="8">
        <f t="shared" si="47"/>
        <v>115.49999999999999</v>
      </c>
      <c r="I501" s="8">
        <f t="shared" si="48"/>
        <v>28.874999999999996</v>
      </c>
      <c r="J501" s="1">
        <v>18</v>
      </c>
      <c r="K501" s="1">
        <v>25</v>
      </c>
      <c r="M501" s="45"/>
      <c r="N501" s="45"/>
      <c r="O501" s="45"/>
      <c r="P501" s="28"/>
      <c r="Q501" s="28"/>
      <c r="R501" s="25"/>
      <c r="Y501" s="42">
        <v>11.8</v>
      </c>
      <c r="Z501" s="8">
        <f t="shared" si="49"/>
        <v>25</v>
      </c>
      <c r="AA501" s="8">
        <f t="shared" si="51"/>
        <v>726</v>
      </c>
      <c r="AB501" s="8">
        <f t="shared" si="50"/>
        <v>181.5</v>
      </c>
      <c r="AC501" s="1">
        <v>18</v>
      </c>
      <c r="AD501" s="1">
        <v>25</v>
      </c>
    </row>
    <row r="502" spans="1:30" x14ac:dyDescent="0.25">
      <c r="A502" s="2" t="s">
        <v>6</v>
      </c>
      <c r="B502" s="3">
        <v>2008</v>
      </c>
      <c r="C502" s="3">
        <v>1</v>
      </c>
      <c r="D502" s="3">
        <v>21</v>
      </c>
      <c r="E502" s="3">
        <v>15</v>
      </c>
      <c r="F502" s="42">
        <v>16.8</v>
      </c>
      <c r="G502" s="8">
        <f t="shared" si="46"/>
        <v>18</v>
      </c>
      <c r="H502" s="8">
        <f t="shared" si="47"/>
        <v>65.999999999999957</v>
      </c>
      <c r="I502" s="8">
        <f t="shared" si="48"/>
        <v>16.499999999999989</v>
      </c>
      <c r="J502" s="1">
        <v>18</v>
      </c>
      <c r="K502" s="1">
        <v>25</v>
      </c>
      <c r="M502" s="45"/>
      <c r="N502" s="45"/>
      <c r="O502" s="45"/>
      <c r="P502" s="28"/>
      <c r="Q502" s="28"/>
      <c r="R502" s="25"/>
      <c r="Y502" s="42">
        <v>12.1</v>
      </c>
      <c r="Z502" s="8">
        <f t="shared" si="49"/>
        <v>25</v>
      </c>
      <c r="AA502" s="8">
        <f t="shared" si="51"/>
        <v>709.5</v>
      </c>
      <c r="AB502" s="8">
        <f t="shared" si="50"/>
        <v>177.375</v>
      </c>
      <c r="AC502" s="1">
        <v>18</v>
      </c>
      <c r="AD502" s="1">
        <v>25</v>
      </c>
    </row>
    <row r="503" spans="1:30" x14ac:dyDescent="0.25">
      <c r="A503" s="2" t="s">
        <v>6</v>
      </c>
      <c r="B503" s="3">
        <v>2008</v>
      </c>
      <c r="C503" s="3">
        <v>1</v>
      </c>
      <c r="D503" s="3">
        <v>21</v>
      </c>
      <c r="E503" s="3">
        <v>16</v>
      </c>
      <c r="F503" s="42">
        <v>17.100000000000001</v>
      </c>
      <c r="G503" s="8">
        <f t="shared" si="46"/>
        <v>18</v>
      </c>
      <c r="H503" s="8">
        <f t="shared" si="47"/>
        <v>49.499999999999922</v>
      </c>
      <c r="I503" s="8">
        <f t="shared" si="48"/>
        <v>12.37499999999998</v>
      </c>
      <c r="J503" s="1">
        <v>18</v>
      </c>
      <c r="K503" s="1">
        <v>25</v>
      </c>
      <c r="M503" s="45"/>
      <c r="N503" s="45"/>
      <c r="O503" s="45"/>
      <c r="P503" s="28"/>
      <c r="Q503" s="28"/>
      <c r="R503" s="25"/>
      <c r="Y503" s="42">
        <v>12</v>
      </c>
      <c r="Z503" s="8">
        <f t="shared" si="49"/>
        <v>25</v>
      </c>
      <c r="AA503" s="8">
        <f t="shared" si="51"/>
        <v>715</v>
      </c>
      <c r="AB503" s="8">
        <f t="shared" si="50"/>
        <v>178.75</v>
      </c>
      <c r="AC503" s="1">
        <v>18</v>
      </c>
      <c r="AD503" s="1">
        <v>25</v>
      </c>
    </row>
    <row r="504" spans="1:30" x14ac:dyDescent="0.25">
      <c r="A504" s="2" t="s">
        <v>6</v>
      </c>
      <c r="B504" s="3">
        <v>2008</v>
      </c>
      <c r="C504" s="3">
        <v>1</v>
      </c>
      <c r="D504" s="3">
        <v>21</v>
      </c>
      <c r="E504" s="3">
        <v>17</v>
      </c>
      <c r="F504" s="42">
        <v>16.600000000000001</v>
      </c>
      <c r="G504" s="8">
        <f t="shared" si="46"/>
        <v>18</v>
      </c>
      <c r="H504" s="8">
        <f t="shared" si="47"/>
        <v>76.999999999999915</v>
      </c>
      <c r="I504" s="8">
        <f t="shared" si="48"/>
        <v>19.249999999999979</v>
      </c>
      <c r="J504" s="1">
        <v>18</v>
      </c>
      <c r="K504" s="1">
        <v>25</v>
      </c>
      <c r="M504" s="45"/>
      <c r="N504" s="45"/>
      <c r="O504" s="45"/>
      <c r="P504" s="28"/>
      <c r="Q504" s="28"/>
      <c r="R504" s="25"/>
      <c r="Y504" s="42">
        <v>12.1</v>
      </c>
      <c r="Z504" s="8">
        <f t="shared" si="49"/>
        <v>25</v>
      </c>
      <c r="AA504" s="8">
        <f t="shared" si="51"/>
        <v>709.5</v>
      </c>
      <c r="AB504" s="8">
        <f t="shared" si="50"/>
        <v>177.375</v>
      </c>
      <c r="AC504" s="1">
        <v>18</v>
      </c>
      <c r="AD504" s="1">
        <v>25</v>
      </c>
    </row>
    <row r="505" spans="1:30" x14ac:dyDescent="0.25">
      <c r="A505" s="2" t="s">
        <v>6</v>
      </c>
      <c r="B505" s="3">
        <v>2008</v>
      </c>
      <c r="C505" s="3">
        <v>1</v>
      </c>
      <c r="D505" s="3">
        <v>21</v>
      </c>
      <c r="E505" s="3">
        <v>18</v>
      </c>
      <c r="F505" s="42">
        <v>16</v>
      </c>
      <c r="G505" s="8">
        <f t="shared" si="46"/>
        <v>18</v>
      </c>
      <c r="H505" s="8">
        <f t="shared" si="47"/>
        <v>110</v>
      </c>
      <c r="I505" s="8">
        <f t="shared" si="48"/>
        <v>27.5</v>
      </c>
      <c r="J505" s="1">
        <v>18</v>
      </c>
      <c r="K505" s="1">
        <v>25</v>
      </c>
      <c r="M505" s="45"/>
      <c r="N505" s="45"/>
      <c r="O505" s="45"/>
      <c r="P505" s="28"/>
      <c r="Q505" s="28"/>
      <c r="R505" s="25"/>
      <c r="Y505" s="42">
        <v>12.3</v>
      </c>
      <c r="Z505" s="8">
        <f t="shared" si="49"/>
        <v>25</v>
      </c>
      <c r="AA505" s="8">
        <f t="shared" si="51"/>
        <v>698.5</v>
      </c>
      <c r="AB505" s="8">
        <f t="shared" si="50"/>
        <v>174.625</v>
      </c>
      <c r="AC505" s="1">
        <v>18</v>
      </c>
      <c r="AD505" s="1">
        <v>25</v>
      </c>
    </row>
    <row r="506" spans="1:30" x14ac:dyDescent="0.25">
      <c r="A506" s="2" t="s">
        <v>6</v>
      </c>
      <c r="B506" s="3">
        <v>2008</v>
      </c>
      <c r="C506" s="3">
        <v>1</v>
      </c>
      <c r="D506" s="3">
        <v>21</v>
      </c>
      <c r="E506" s="3">
        <v>19</v>
      </c>
      <c r="F506" s="42">
        <v>15.4</v>
      </c>
      <c r="G506" s="8">
        <f t="shared" si="46"/>
        <v>18</v>
      </c>
      <c r="H506" s="8">
        <f t="shared" si="47"/>
        <v>142.99999999999997</v>
      </c>
      <c r="I506" s="8">
        <f t="shared" si="48"/>
        <v>35.749999999999993</v>
      </c>
      <c r="J506" s="1">
        <v>18</v>
      </c>
      <c r="K506" s="1">
        <v>25</v>
      </c>
      <c r="M506" s="45"/>
      <c r="N506" s="45"/>
      <c r="O506" s="45"/>
      <c r="P506" s="28"/>
      <c r="Q506" s="28"/>
      <c r="R506" s="25"/>
      <c r="Y506" s="42">
        <v>12.4</v>
      </c>
      <c r="Z506" s="8">
        <f t="shared" si="49"/>
        <v>25</v>
      </c>
      <c r="AA506" s="8">
        <f t="shared" si="51"/>
        <v>693</v>
      </c>
      <c r="AB506" s="8">
        <f t="shared" si="50"/>
        <v>173.25</v>
      </c>
      <c r="AC506" s="1">
        <v>18</v>
      </c>
      <c r="AD506" s="1">
        <v>25</v>
      </c>
    </row>
    <row r="507" spans="1:30" x14ac:dyDescent="0.25">
      <c r="A507" s="2" t="s">
        <v>6</v>
      </c>
      <c r="B507" s="3">
        <v>2008</v>
      </c>
      <c r="C507" s="3">
        <v>1</v>
      </c>
      <c r="D507" s="3">
        <v>21</v>
      </c>
      <c r="E507" s="3">
        <v>20</v>
      </c>
      <c r="F507" s="42">
        <v>14.8</v>
      </c>
      <c r="G507" s="8">
        <f t="shared" si="46"/>
        <v>18</v>
      </c>
      <c r="H507" s="8">
        <f t="shared" si="47"/>
        <v>175.99999999999997</v>
      </c>
      <c r="I507" s="8">
        <f t="shared" si="48"/>
        <v>43.999999999999993</v>
      </c>
      <c r="J507" s="1">
        <v>18</v>
      </c>
      <c r="K507" s="1">
        <v>25</v>
      </c>
      <c r="M507" s="45"/>
      <c r="N507" s="45"/>
      <c r="O507" s="45"/>
      <c r="P507" s="28"/>
      <c r="Q507" s="28"/>
      <c r="R507" s="25"/>
      <c r="Y507" s="42">
        <v>12.6</v>
      </c>
      <c r="Z507" s="8">
        <f t="shared" si="49"/>
        <v>25</v>
      </c>
      <c r="AA507" s="8">
        <f t="shared" si="51"/>
        <v>682</v>
      </c>
      <c r="AB507" s="8">
        <f t="shared" si="50"/>
        <v>170.5</v>
      </c>
      <c r="AC507" s="1">
        <v>18</v>
      </c>
      <c r="AD507" s="1">
        <v>25</v>
      </c>
    </row>
    <row r="508" spans="1:30" x14ac:dyDescent="0.25">
      <c r="A508" s="2" t="s">
        <v>6</v>
      </c>
      <c r="B508" s="3">
        <v>2008</v>
      </c>
      <c r="C508" s="3">
        <v>1</v>
      </c>
      <c r="D508" s="3">
        <v>21</v>
      </c>
      <c r="E508" s="3">
        <v>21</v>
      </c>
      <c r="F508" s="42">
        <v>14.6</v>
      </c>
      <c r="G508" s="8">
        <f t="shared" si="46"/>
        <v>18</v>
      </c>
      <c r="H508" s="8">
        <f t="shared" si="47"/>
        <v>187.00000000000003</v>
      </c>
      <c r="I508" s="8">
        <f t="shared" si="48"/>
        <v>46.750000000000007</v>
      </c>
      <c r="J508" s="1">
        <v>18</v>
      </c>
      <c r="K508" s="1">
        <v>25</v>
      </c>
      <c r="M508" s="45"/>
      <c r="N508" s="45"/>
      <c r="O508" s="45"/>
      <c r="P508" s="28"/>
      <c r="Q508" s="28"/>
      <c r="R508" s="25"/>
      <c r="Y508" s="42">
        <v>12.8</v>
      </c>
      <c r="Z508" s="8">
        <f t="shared" si="49"/>
        <v>25</v>
      </c>
      <c r="AA508" s="8">
        <f t="shared" si="51"/>
        <v>671</v>
      </c>
      <c r="AB508" s="8">
        <f t="shared" si="50"/>
        <v>167.75</v>
      </c>
      <c r="AC508" s="1">
        <v>18</v>
      </c>
      <c r="AD508" s="1">
        <v>25</v>
      </c>
    </row>
    <row r="509" spans="1:30" x14ac:dyDescent="0.25">
      <c r="A509" s="2" t="s">
        <v>6</v>
      </c>
      <c r="B509" s="3">
        <v>2008</v>
      </c>
      <c r="C509" s="3">
        <v>1</v>
      </c>
      <c r="D509" s="3">
        <v>21</v>
      </c>
      <c r="E509" s="3">
        <v>22</v>
      </c>
      <c r="F509" s="42">
        <v>14.3</v>
      </c>
      <c r="G509" s="8">
        <f t="shared" si="46"/>
        <v>18</v>
      </c>
      <c r="H509" s="8">
        <f t="shared" si="47"/>
        <v>203.49999999999997</v>
      </c>
      <c r="I509" s="8">
        <f t="shared" si="48"/>
        <v>50.874999999999993</v>
      </c>
      <c r="J509" s="1">
        <v>18</v>
      </c>
      <c r="K509" s="1">
        <v>25</v>
      </c>
      <c r="M509" s="45"/>
      <c r="N509" s="45"/>
      <c r="O509" s="45"/>
      <c r="P509" s="28"/>
      <c r="Q509" s="28"/>
      <c r="R509" s="25"/>
      <c r="Y509" s="42">
        <v>12.6</v>
      </c>
      <c r="Z509" s="8">
        <f t="shared" si="49"/>
        <v>25</v>
      </c>
      <c r="AA509" s="8">
        <f t="shared" si="51"/>
        <v>682</v>
      </c>
      <c r="AB509" s="8">
        <f t="shared" si="50"/>
        <v>170.5</v>
      </c>
      <c r="AC509" s="1">
        <v>18</v>
      </c>
      <c r="AD509" s="1">
        <v>25</v>
      </c>
    </row>
    <row r="510" spans="1:30" x14ac:dyDescent="0.25">
      <c r="A510" s="2" t="s">
        <v>6</v>
      </c>
      <c r="B510" s="3">
        <v>2008</v>
      </c>
      <c r="C510" s="3">
        <v>1</v>
      </c>
      <c r="D510" s="3">
        <v>21</v>
      </c>
      <c r="E510" s="3">
        <v>23</v>
      </c>
      <c r="F510" s="42">
        <v>14.1</v>
      </c>
      <c r="G510" s="8">
        <f t="shared" si="46"/>
        <v>18</v>
      </c>
      <c r="H510" s="8">
        <f t="shared" si="47"/>
        <v>214.50000000000003</v>
      </c>
      <c r="I510" s="8">
        <f t="shared" si="48"/>
        <v>53.625000000000007</v>
      </c>
      <c r="J510" s="1">
        <v>18</v>
      </c>
      <c r="K510" s="1">
        <v>25</v>
      </c>
      <c r="M510" s="45"/>
      <c r="N510" s="45"/>
      <c r="O510" s="45"/>
      <c r="P510" s="28"/>
      <c r="Q510" s="28"/>
      <c r="R510" s="25"/>
      <c r="Y510" s="42">
        <v>12.4</v>
      </c>
      <c r="Z510" s="8">
        <f t="shared" si="49"/>
        <v>25</v>
      </c>
      <c r="AA510" s="8">
        <f t="shared" si="51"/>
        <v>693</v>
      </c>
      <c r="AB510" s="8">
        <f t="shared" si="50"/>
        <v>173.25</v>
      </c>
      <c r="AC510" s="1">
        <v>18</v>
      </c>
      <c r="AD510" s="1">
        <v>25</v>
      </c>
    </row>
    <row r="511" spans="1:30" x14ac:dyDescent="0.25">
      <c r="A511" s="2" t="s">
        <v>6</v>
      </c>
      <c r="B511" s="3">
        <v>2008</v>
      </c>
      <c r="C511" s="3">
        <v>1</v>
      </c>
      <c r="D511" s="3">
        <v>22</v>
      </c>
      <c r="E511" s="3">
        <v>0</v>
      </c>
      <c r="F511" s="42">
        <v>13.9</v>
      </c>
      <c r="G511" s="8">
        <f t="shared" si="46"/>
        <v>18</v>
      </c>
      <c r="H511" s="8">
        <f t="shared" si="47"/>
        <v>225.49999999999997</v>
      </c>
      <c r="I511" s="8">
        <f t="shared" si="48"/>
        <v>56.374999999999993</v>
      </c>
      <c r="J511" s="1">
        <v>18</v>
      </c>
      <c r="K511" s="1">
        <v>25</v>
      </c>
      <c r="M511" s="45"/>
      <c r="N511" s="45"/>
      <c r="O511" s="45"/>
      <c r="P511" s="28"/>
      <c r="Q511" s="28"/>
      <c r="R511" s="25"/>
      <c r="Y511" s="42">
        <v>12.5</v>
      </c>
      <c r="Z511" s="8">
        <f t="shared" si="49"/>
        <v>25</v>
      </c>
      <c r="AA511" s="8">
        <f t="shared" si="51"/>
        <v>687.5</v>
      </c>
      <c r="AB511" s="8">
        <f t="shared" si="50"/>
        <v>171.875</v>
      </c>
      <c r="AC511" s="1">
        <v>18</v>
      </c>
      <c r="AD511" s="1">
        <v>25</v>
      </c>
    </row>
    <row r="512" spans="1:30" x14ac:dyDescent="0.25">
      <c r="A512" s="2" t="s">
        <v>6</v>
      </c>
      <c r="B512" s="3">
        <v>2008</v>
      </c>
      <c r="C512" s="3">
        <v>1</v>
      </c>
      <c r="D512" s="3">
        <v>22</v>
      </c>
      <c r="E512" s="3">
        <v>1</v>
      </c>
      <c r="F512" s="42">
        <v>13.9</v>
      </c>
      <c r="G512" s="8">
        <f t="shared" si="46"/>
        <v>18</v>
      </c>
      <c r="H512" s="8">
        <f t="shared" si="47"/>
        <v>225.49999999999997</v>
      </c>
      <c r="I512" s="8">
        <f t="shared" si="48"/>
        <v>56.374999999999993</v>
      </c>
      <c r="J512" s="1">
        <v>18</v>
      </c>
      <c r="K512" s="1">
        <v>25</v>
      </c>
      <c r="M512" s="45"/>
      <c r="N512" s="45"/>
      <c r="O512" s="45"/>
      <c r="P512" s="28"/>
      <c r="Q512" s="28"/>
      <c r="R512" s="25"/>
      <c r="Y512" s="42">
        <v>12.9</v>
      </c>
      <c r="Z512" s="8">
        <f t="shared" si="49"/>
        <v>25</v>
      </c>
      <c r="AA512" s="8">
        <f t="shared" si="51"/>
        <v>665.5</v>
      </c>
      <c r="AB512" s="8">
        <f t="shared" si="50"/>
        <v>166.375</v>
      </c>
      <c r="AC512" s="1">
        <v>18</v>
      </c>
      <c r="AD512" s="1">
        <v>25</v>
      </c>
    </row>
    <row r="513" spans="1:30" x14ac:dyDescent="0.25">
      <c r="A513" s="2" t="s">
        <v>6</v>
      </c>
      <c r="B513" s="3">
        <v>2008</v>
      </c>
      <c r="C513" s="3">
        <v>1</v>
      </c>
      <c r="D513" s="3">
        <v>22</v>
      </c>
      <c r="E513" s="3">
        <v>2</v>
      </c>
      <c r="F513" s="42">
        <v>13.8</v>
      </c>
      <c r="G513" s="8">
        <f t="shared" si="46"/>
        <v>18</v>
      </c>
      <c r="H513" s="8">
        <f t="shared" si="47"/>
        <v>230.99999999999997</v>
      </c>
      <c r="I513" s="8">
        <f t="shared" si="48"/>
        <v>57.749999999999993</v>
      </c>
      <c r="J513" s="1">
        <v>18</v>
      </c>
      <c r="K513" s="1">
        <v>25</v>
      </c>
      <c r="M513" s="45"/>
      <c r="N513" s="45"/>
      <c r="O513" s="45"/>
      <c r="P513" s="28"/>
      <c r="Q513" s="28"/>
      <c r="R513" s="25"/>
      <c r="Y513" s="42">
        <v>13.3</v>
      </c>
      <c r="Z513" s="8">
        <f t="shared" si="49"/>
        <v>25</v>
      </c>
      <c r="AA513" s="8">
        <f t="shared" si="51"/>
        <v>643.5</v>
      </c>
      <c r="AB513" s="8">
        <f t="shared" si="50"/>
        <v>160.875</v>
      </c>
      <c r="AC513" s="1">
        <v>18</v>
      </c>
      <c r="AD513" s="1">
        <v>25</v>
      </c>
    </row>
    <row r="514" spans="1:30" x14ac:dyDescent="0.25">
      <c r="A514" s="2" t="s">
        <v>6</v>
      </c>
      <c r="B514" s="3">
        <v>2008</v>
      </c>
      <c r="C514" s="3">
        <v>1</v>
      </c>
      <c r="D514" s="3">
        <v>22</v>
      </c>
      <c r="E514" s="3">
        <v>3</v>
      </c>
      <c r="F514" s="42">
        <v>13.7</v>
      </c>
      <c r="G514" s="8">
        <f t="shared" si="46"/>
        <v>18</v>
      </c>
      <c r="H514" s="8">
        <f t="shared" si="47"/>
        <v>236.50000000000003</v>
      </c>
      <c r="I514" s="8">
        <f t="shared" si="48"/>
        <v>59.125000000000007</v>
      </c>
      <c r="J514" s="1">
        <v>18</v>
      </c>
      <c r="K514" s="1">
        <v>25</v>
      </c>
      <c r="M514" s="45"/>
      <c r="N514" s="45"/>
      <c r="O514" s="45"/>
      <c r="P514" s="28"/>
      <c r="Q514" s="28"/>
      <c r="R514" s="25"/>
      <c r="Y514" s="42">
        <v>13.4</v>
      </c>
      <c r="Z514" s="8">
        <f t="shared" si="49"/>
        <v>25</v>
      </c>
      <c r="AA514" s="8">
        <f t="shared" si="51"/>
        <v>638</v>
      </c>
      <c r="AB514" s="8">
        <f t="shared" si="50"/>
        <v>159.5</v>
      </c>
      <c r="AC514" s="1">
        <v>18</v>
      </c>
      <c r="AD514" s="1">
        <v>25</v>
      </c>
    </row>
    <row r="515" spans="1:30" x14ac:dyDescent="0.25">
      <c r="A515" s="2" t="s">
        <v>6</v>
      </c>
      <c r="B515" s="3">
        <v>2008</v>
      </c>
      <c r="C515" s="3">
        <v>1</v>
      </c>
      <c r="D515" s="3">
        <v>22</v>
      </c>
      <c r="E515" s="3">
        <v>4</v>
      </c>
      <c r="F515" s="42">
        <v>13.7</v>
      </c>
      <c r="G515" s="8">
        <f t="shared" si="46"/>
        <v>18</v>
      </c>
      <c r="H515" s="8">
        <f t="shared" si="47"/>
        <v>236.50000000000003</v>
      </c>
      <c r="I515" s="8">
        <f t="shared" si="48"/>
        <v>59.125000000000007</v>
      </c>
      <c r="J515" s="1">
        <v>18</v>
      </c>
      <c r="K515" s="1">
        <v>25</v>
      </c>
      <c r="M515" s="45"/>
      <c r="N515" s="45"/>
      <c r="O515" s="45"/>
      <c r="P515" s="28"/>
      <c r="Q515" s="28"/>
      <c r="R515" s="25"/>
      <c r="Y515" s="42">
        <v>13.7</v>
      </c>
      <c r="Z515" s="8">
        <f t="shared" si="49"/>
        <v>25</v>
      </c>
      <c r="AA515" s="8">
        <f t="shared" si="51"/>
        <v>621.5</v>
      </c>
      <c r="AB515" s="8">
        <f t="shared" si="50"/>
        <v>155.375</v>
      </c>
      <c r="AC515" s="1">
        <v>18</v>
      </c>
      <c r="AD515" s="1">
        <v>25</v>
      </c>
    </row>
    <row r="516" spans="1:30" x14ac:dyDescent="0.25">
      <c r="A516" s="2" t="s">
        <v>6</v>
      </c>
      <c r="B516" s="3">
        <v>2008</v>
      </c>
      <c r="C516" s="3">
        <v>1</v>
      </c>
      <c r="D516" s="3">
        <v>22</v>
      </c>
      <c r="E516" s="3">
        <v>5</v>
      </c>
      <c r="F516" s="42">
        <v>13.7</v>
      </c>
      <c r="G516" s="8">
        <f t="shared" si="46"/>
        <v>18</v>
      </c>
      <c r="H516" s="8">
        <f t="shared" si="47"/>
        <v>236.50000000000003</v>
      </c>
      <c r="I516" s="8">
        <f t="shared" si="48"/>
        <v>59.125000000000007</v>
      </c>
      <c r="J516" s="1">
        <v>18</v>
      </c>
      <c r="K516" s="1">
        <v>25</v>
      </c>
      <c r="M516" s="45"/>
      <c r="N516" s="45"/>
      <c r="O516" s="45"/>
      <c r="P516" s="28"/>
      <c r="Q516" s="28"/>
      <c r="R516" s="25"/>
      <c r="Y516" s="42">
        <v>14</v>
      </c>
      <c r="Z516" s="8">
        <f t="shared" si="49"/>
        <v>25</v>
      </c>
      <c r="AA516" s="8">
        <f t="shared" si="51"/>
        <v>605</v>
      </c>
      <c r="AB516" s="8">
        <f t="shared" si="50"/>
        <v>151.25</v>
      </c>
      <c r="AC516" s="1">
        <v>18</v>
      </c>
      <c r="AD516" s="1">
        <v>25</v>
      </c>
    </row>
    <row r="517" spans="1:30" x14ac:dyDescent="0.25">
      <c r="A517" s="2" t="s">
        <v>6</v>
      </c>
      <c r="B517" s="3">
        <v>2008</v>
      </c>
      <c r="C517" s="3">
        <v>1</v>
      </c>
      <c r="D517" s="3">
        <v>22</v>
      </c>
      <c r="E517" s="3">
        <v>6</v>
      </c>
      <c r="F517" s="42">
        <v>13.8</v>
      </c>
      <c r="G517" s="8">
        <f t="shared" si="46"/>
        <v>18</v>
      </c>
      <c r="H517" s="8">
        <f t="shared" si="47"/>
        <v>230.99999999999997</v>
      </c>
      <c r="I517" s="8">
        <f t="shared" si="48"/>
        <v>57.749999999999993</v>
      </c>
      <c r="J517" s="1">
        <v>18</v>
      </c>
      <c r="K517" s="1">
        <v>25</v>
      </c>
      <c r="M517" s="45"/>
      <c r="N517" s="45"/>
      <c r="O517" s="45"/>
      <c r="P517" s="28"/>
      <c r="Q517" s="28"/>
      <c r="R517" s="25"/>
      <c r="Y517" s="42">
        <v>14</v>
      </c>
      <c r="Z517" s="8">
        <f t="shared" si="49"/>
        <v>25</v>
      </c>
      <c r="AA517" s="8">
        <f t="shared" si="51"/>
        <v>605</v>
      </c>
      <c r="AB517" s="8">
        <f t="shared" si="50"/>
        <v>151.25</v>
      </c>
      <c r="AC517" s="1">
        <v>18</v>
      </c>
      <c r="AD517" s="1">
        <v>25</v>
      </c>
    </row>
    <row r="518" spans="1:30" x14ac:dyDescent="0.25">
      <c r="A518" s="2" t="s">
        <v>6</v>
      </c>
      <c r="B518" s="3">
        <v>2008</v>
      </c>
      <c r="C518" s="3">
        <v>1</v>
      </c>
      <c r="D518" s="3">
        <v>22</v>
      </c>
      <c r="E518" s="3">
        <v>7</v>
      </c>
      <c r="F518" s="42">
        <v>13.9</v>
      </c>
      <c r="G518" s="8">
        <f t="shared" si="46"/>
        <v>18</v>
      </c>
      <c r="H518" s="8">
        <f t="shared" si="47"/>
        <v>225.49999999999997</v>
      </c>
      <c r="I518" s="8">
        <f t="shared" si="48"/>
        <v>56.374999999999993</v>
      </c>
      <c r="J518" s="1">
        <v>18</v>
      </c>
      <c r="K518" s="1">
        <v>25</v>
      </c>
      <c r="M518" s="45"/>
      <c r="N518" s="45"/>
      <c r="O518" s="45"/>
      <c r="P518" s="28"/>
      <c r="Q518" s="28"/>
      <c r="R518" s="25"/>
      <c r="Y518" s="42">
        <v>14.1</v>
      </c>
      <c r="Z518" s="8">
        <f t="shared" si="49"/>
        <v>25</v>
      </c>
      <c r="AA518" s="8">
        <f t="shared" si="51"/>
        <v>599.5</v>
      </c>
      <c r="AB518" s="8">
        <f t="shared" si="50"/>
        <v>149.875</v>
      </c>
      <c r="AC518" s="1">
        <v>18</v>
      </c>
      <c r="AD518" s="1">
        <v>25</v>
      </c>
    </row>
    <row r="519" spans="1:30" x14ac:dyDescent="0.25">
      <c r="A519" s="2" t="s">
        <v>6</v>
      </c>
      <c r="B519" s="3">
        <v>2008</v>
      </c>
      <c r="C519" s="3">
        <v>1</v>
      </c>
      <c r="D519" s="3">
        <v>22</v>
      </c>
      <c r="E519" s="3">
        <v>8</v>
      </c>
      <c r="F519" s="42">
        <v>14</v>
      </c>
      <c r="G519" s="8">
        <f t="shared" ref="G519:G582" si="52">IF(A519="Inverno", $G$3, $G$2)</f>
        <v>18</v>
      </c>
      <c r="H519" s="8">
        <f t="shared" si="47"/>
        <v>220</v>
      </c>
      <c r="I519" s="8">
        <f t="shared" si="48"/>
        <v>55</v>
      </c>
      <c r="J519" s="1">
        <v>18</v>
      </c>
      <c r="K519" s="1">
        <v>25</v>
      </c>
      <c r="M519" s="45"/>
      <c r="N519" s="45"/>
      <c r="O519" s="45"/>
      <c r="P519" s="28"/>
      <c r="Q519" s="28"/>
      <c r="R519" s="25"/>
      <c r="Y519" s="42">
        <v>14</v>
      </c>
      <c r="Z519" s="8">
        <f t="shared" si="49"/>
        <v>25</v>
      </c>
      <c r="AA519" s="8">
        <f t="shared" si="51"/>
        <v>605</v>
      </c>
      <c r="AB519" s="8">
        <f t="shared" si="50"/>
        <v>151.25</v>
      </c>
      <c r="AC519" s="1">
        <v>18</v>
      </c>
      <c r="AD519" s="1">
        <v>25</v>
      </c>
    </row>
    <row r="520" spans="1:30" x14ac:dyDescent="0.25">
      <c r="A520" s="2" t="s">
        <v>6</v>
      </c>
      <c r="B520" s="3">
        <v>2008</v>
      </c>
      <c r="C520" s="3">
        <v>1</v>
      </c>
      <c r="D520" s="3">
        <v>22</v>
      </c>
      <c r="E520" s="3">
        <v>9</v>
      </c>
      <c r="F520" s="42">
        <v>14.2</v>
      </c>
      <c r="G520" s="8">
        <f t="shared" si="52"/>
        <v>18</v>
      </c>
      <c r="H520" s="8">
        <f t="shared" ref="H520:H583" si="53">IF(F520&gt;G520,0,$D$3*(G520-F520)/$D$4)</f>
        <v>209.00000000000003</v>
      </c>
      <c r="I520" s="8">
        <f t="shared" ref="I520:I583" si="54">H520/$G$4</f>
        <v>52.250000000000007</v>
      </c>
      <c r="J520" s="1">
        <v>18</v>
      </c>
      <c r="K520" s="1">
        <v>25</v>
      </c>
      <c r="M520" s="45"/>
      <c r="N520" s="45"/>
      <c r="O520" s="45"/>
      <c r="P520" s="28"/>
      <c r="Q520" s="28"/>
      <c r="R520" s="25"/>
      <c r="Y520" s="42">
        <v>14</v>
      </c>
      <c r="Z520" s="8">
        <f t="shared" si="49"/>
        <v>25</v>
      </c>
      <c r="AA520" s="8">
        <f t="shared" si="51"/>
        <v>605</v>
      </c>
      <c r="AB520" s="8">
        <f t="shared" si="50"/>
        <v>151.25</v>
      </c>
      <c r="AC520" s="1">
        <v>18</v>
      </c>
      <c r="AD520" s="1">
        <v>25</v>
      </c>
    </row>
    <row r="521" spans="1:30" x14ac:dyDescent="0.25">
      <c r="A521" s="2" t="s">
        <v>6</v>
      </c>
      <c r="B521" s="3">
        <v>2008</v>
      </c>
      <c r="C521" s="3">
        <v>1</v>
      </c>
      <c r="D521" s="3">
        <v>22</v>
      </c>
      <c r="E521" s="3">
        <v>10</v>
      </c>
      <c r="F521" s="42">
        <v>14.8</v>
      </c>
      <c r="G521" s="8">
        <f t="shared" si="52"/>
        <v>18</v>
      </c>
      <c r="H521" s="8">
        <f t="shared" si="53"/>
        <v>175.99999999999997</v>
      </c>
      <c r="I521" s="8">
        <f t="shared" si="54"/>
        <v>43.999999999999993</v>
      </c>
      <c r="J521" s="1">
        <v>18</v>
      </c>
      <c r="K521" s="1">
        <v>25</v>
      </c>
      <c r="M521" s="45"/>
      <c r="N521" s="45"/>
      <c r="O521" s="45"/>
      <c r="P521" s="28"/>
      <c r="Q521" s="28"/>
      <c r="R521" s="25"/>
      <c r="Y521" s="42">
        <v>14.1</v>
      </c>
      <c r="Z521" s="8">
        <f t="shared" si="49"/>
        <v>25</v>
      </c>
      <c r="AA521" s="8">
        <f t="shared" si="51"/>
        <v>599.5</v>
      </c>
      <c r="AB521" s="8">
        <f t="shared" si="50"/>
        <v>149.875</v>
      </c>
      <c r="AC521" s="1">
        <v>18</v>
      </c>
      <c r="AD521" s="1">
        <v>25</v>
      </c>
    </row>
    <row r="522" spans="1:30" x14ac:dyDescent="0.25">
      <c r="A522" s="2" t="s">
        <v>6</v>
      </c>
      <c r="B522" s="3">
        <v>2008</v>
      </c>
      <c r="C522" s="3">
        <v>1</v>
      </c>
      <c r="D522" s="3">
        <v>22</v>
      </c>
      <c r="E522" s="3">
        <v>11</v>
      </c>
      <c r="F522" s="42">
        <v>15.8</v>
      </c>
      <c r="G522" s="8">
        <f t="shared" si="52"/>
        <v>18</v>
      </c>
      <c r="H522" s="8">
        <f t="shared" si="53"/>
        <v>120.99999999999996</v>
      </c>
      <c r="I522" s="8">
        <f t="shared" si="54"/>
        <v>30.249999999999989</v>
      </c>
      <c r="J522" s="1">
        <v>18</v>
      </c>
      <c r="K522" s="1">
        <v>25</v>
      </c>
      <c r="M522" s="45"/>
      <c r="N522" s="45"/>
      <c r="O522" s="45"/>
      <c r="P522" s="28"/>
      <c r="Q522" s="28"/>
      <c r="R522" s="25"/>
      <c r="Y522" s="42">
        <v>14.2</v>
      </c>
      <c r="Z522" s="8">
        <f t="shared" si="49"/>
        <v>25</v>
      </c>
      <c r="AA522" s="8">
        <f t="shared" si="51"/>
        <v>594</v>
      </c>
      <c r="AB522" s="8">
        <f t="shared" si="50"/>
        <v>148.5</v>
      </c>
      <c r="AC522" s="1">
        <v>18</v>
      </c>
      <c r="AD522" s="1">
        <v>25</v>
      </c>
    </row>
    <row r="523" spans="1:30" x14ac:dyDescent="0.25">
      <c r="A523" s="2" t="s">
        <v>6</v>
      </c>
      <c r="B523" s="3">
        <v>2008</v>
      </c>
      <c r="C523" s="3">
        <v>1</v>
      </c>
      <c r="D523" s="3">
        <v>22</v>
      </c>
      <c r="E523" s="3">
        <v>12</v>
      </c>
      <c r="F523" s="42">
        <v>17</v>
      </c>
      <c r="G523" s="8">
        <f t="shared" si="52"/>
        <v>18</v>
      </c>
      <c r="H523" s="8">
        <f t="shared" si="53"/>
        <v>55</v>
      </c>
      <c r="I523" s="8">
        <f t="shared" si="54"/>
        <v>13.75</v>
      </c>
      <c r="J523" s="1">
        <v>18</v>
      </c>
      <c r="K523" s="1">
        <v>25</v>
      </c>
      <c r="M523" s="45"/>
      <c r="N523" s="45"/>
      <c r="O523" s="45"/>
      <c r="P523" s="28"/>
      <c r="Q523" s="28"/>
      <c r="R523" s="25"/>
      <c r="Y523" s="42">
        <v>13.9</v>
      </c>
      <c r="Z523" s="8">
        <f t="shared" si="49"/>
        <v>25</v>
      </c>
      <c r="AA523" s="8">
        <f t="shared" si="51"/>
        <v>610.5</v>
      </c>
      <c r="AB523" s="8">
        <f t="shared" si="50"/>
        <v>152.625</v>
      </c>
      <c r="AC523" s="1">
        <v>18</v>
      </c>
      <c r="AD523" s="1">
        <v>25</v>
      </c>
    </row>
    <row r="524" spans="1:30" x14ac:dyDescent="0.25">
      <c r="A524" s="2" t="s">
        <v>6</v>
      </c>
      <c r="B524" s="3">
        <v>2008</v>
      </c>
      <c r="C524" s="3">
        <v>1</v>
      </c>
      <c r="D524" s="3">
        <v>22</v>
      </c>
      <c r="E524" s="3">
        <v>13</v>
      </c>
      <c r="F524" s="42">
        <v>18.3</v>
      </c>
      <c r="G524" s="8">
        <f t="shared" si="52"/>
        <v>18</v>
      </c>
      <c r="H524" s="8">
        <f t="shared" si="53"/>
        <v>0</v>
      </c>
      <c r="I524" s="8">
        <f t="shared" si="54"/>
        <v>0</v>
      </c>
      <c r="J524" s="1">
        <v>18</v>
      </c>
      <c r="K524" s="1">
        <v>25</v>
      </c>
      <c r="M524" s="45"/>
      <c r="N524" s="45"/>
      <c r="O524" s="45"/>
      <c r="P524" s="28"/>
      <c r="Q524" s="28"/>
      <c r="R524" s="25"/>
      <c r="Y524" s="42">
        <v>14.6</v>
      </c>
      <c r="Z524" s="8">
        <f t="shared" si="49"/>
        <v>25</v>
      </c>
      <c r="AA524" s="8">
        <f t="shared" si="51"/>
        <v>572</v>
      </c>
      <c r="AB524" s="8">
        <f t="shared" si="50"/>
        <v>143</v>
      </c>
      <c r="AC524" s="1">
        <v>18</v>
      </c>
      <c r="AD524" s="1">
        <v>25</v>
      </c>
    </row>
    <row r="525" spans="1:30" x14ac:dyDescent="0.25">
      <c r="A525" s="2" t="s">
        <v>6</v>
      </c>
      <c r="B525" s="3">
        <v>2008</v>
      </c>
      <c r="C525" s="3">
        <v>1</v>
      </c>
      <c r="D525" s="3">
        <v>22</v>
      </c>
      <c r="E525" s="3">
        <v>14</v>
      </c>
      <c r="F525" s="42">
        <v>19.600000000000001</v>
      </c>
      <c r="G525" s="8">
        <f t="shared" si="52"/>
        <v>18</v>
      </c>
      <c r="H525" s="8">
        <f t="shared" si="53"/>
        <v>0</v>
      </c>
      <c r="I525" s="8">
        <f t="shared" si="54"/>
        <v>0</v>
      </c>
      <c r="J525" s="1">
        <v>18</v>
      </c>
      <c r="K525" s="1">
        <v>25</v>
      </c>
      <c r="M525" s="45"/>
      <c r="N525" s="45"/>
      <c r="O525" s="45"/>
      <c r="P525" s="28"/>
      <c r="Q525" s="28"/>
      <c r="R525" s="25"/>
      <c r="Y525" s="42">
        <v>15.1</v>
      </c>
      <c r="Z525" s="8">
        <f t="shared" si="49"/>
        <v>25</v>
      </c>
      <c r="AA525" s="8">
        <f t="shared" si="51"/>
        <v>544.5</v>
      </c>
      <c r="AB525" s="8">
        <f t="shared" si="50"/>
        <v>136.125</v>
      </c>
      <c r="AC525" s="1">
        <v>18</v>
      </c>
      <c r="AD525" s="1">
        <v>25</v>
      </c>
    </row>
    <row r="526" spans="1:30" x14ac:dyDescent="0.25">
      <c r="A526" s="2" t="s">
        <v>6</v>
      </c>
      <c r="B526" s="3">
        <v>2008</v>
      </c>
      <c r="C526" s="3">
        <v>1</v>
      </c>
      <c r="D526" s="3">
        <v>22</v>
      </c>
      <c r="E526" s="3">
        <v>15</v>
      </c>
      <c r="F526" s="42">
        <v>20.3</v>
      </c>
      <c r="G526" s="8">
        <f t="shared" si="52"/>
        <v>18</v>
      </c>
      <c r="H526" s="8">
        <f t="shared" si="53"/>
        <v>0</v>
      </c>
      <c r="I526" s="8">
        <f t="shared" si="54"/>
        <v>0</v>
      </c>
      <c r="J526" s="1">
        <v>18</v>
      </c>
      <c r="K526" s="1">
        <v>25</v>
      </c>
      <c r="M526" s="45"/>
      <c r="N526" s="45"/>
      <c r="O526" s="45"/>
      <c r="P526" s="28"/>
      <c r="Q526" s="28"/>
      <c r="R526" s="25"/>
      <c r="Y526" s="42">
        <v>14.9</v>
      </c>
      <c r="Z526" s="8">
        <f t="shared" si="49"/>
        <v>25</v>
      </c>
      <c r="AA526" s="8">
        <f t="shared" si="51"/>
        <v>555.5</v>
      </c>
      <c r="AB526" s="8">
        <f t="shared" si="50"/>
        <v>138.875</v>
      </c>
      <c r="AC526" s="1">
        <v>18</v>
      </c>
      <c r="AD526" s="1">
        <v>25</v>
      </c>
    </row>
    <row r="527" spans="1:30" x14ac:dyDescent="0.25">
      <c r="A527" s="2" t="s">
        <v>6</v>
      </c>
      <c r="B527" s="3">
        <v>2008</v>
      </c>
      <c r="C527" s="3">
        <v>1</v>
      </c>
      <c r="D527" s="3">
        <v>22</v>
      </c>
      <c r="E527" s="3">
        <v>16</v>
      </c>
      <c r="F527" s="42">
        <v>20.3</v>
      </c>
      <c r="G527" s="8">
        <f t="shared" si="52"/>
        <v>18</v>
      </c>
      <c r="H527" s="8">
        <f t="shared" si="53"/>
        <v>0</v>
      </c>
      <c r="I527" s="8">
        <f t="shared" si="54"/>
        <v>0</v>
      </c>
      <c r="J527" s="1">
        <v>18</v>
      </c>
      <c r="K527" s="1">
        <v>25</v>
      </c>
      <c r="M527" s="45"/>
      <c r="N527" s="45"/>
      <c r="O527" s="45"/>
      <c r="P527" s="28"/>
      <c r="Q527" s="28"/>
      <c r="R527" s="25"/>
      <c r="Y527" s="42">
        <v>14.1</v>
      </c>
      <c r="Z527" s="8">
        <f t="shared" ref="Z527:Z590" si="55">IF(Q527="Inverno", $G$3, $G$2)</f>
        <v>25</v>
      </c>
      <c r="AA527" s="8">
        <f t="shared" si="51"/>
        <v>599.5</v>
      </c>
      <c r="AB527" s="8">
        <f t="shared" si="50"/>
        <v>149.875</v>
      </c>
      <c r="AC527" s="1">
        <v>18</v>
      </c>
      <c r="AD527" s="1">
        <v>25</v>
      </c>
    </row>
    <row r="528" spans="1:30" x14ac:dyDescent="0.25">
      <c r="A528" s="2" t="s">
        <v>6</v>
      </c>
      <c r="B528" s="3">
        <v>2008</v>
      </c>
      <c r="C528" s="3">
        <v>1</v>
      </c>
      <c r="D528" s="3">
        <v>22</v>
      </c>
      <c r="E528" s="3">
        <v>17</v>
      </c>
      <c r="F528" s="42">
        <v>19.8</v>
      </c>
      <c r="G528" s="8">
        <f t="shared" si="52"/>
        <v>18</v>
      </c>
      <c r="H528" s="8">
        <f t="shared" si="53"/>
        <v>0</v>
      </c>
      <c r="I528" s="8">
        <f t="shared" si="54"/>
        <v>0</v>
      </c>
      <c r="J528" s="1">
        <v>18</v>
      </c>
      <c r="K528" s="1">
        <v>25</v>
      </c>
      <c r="M528" s="45"/>
      <c r="N528" s="45"/>
      <c r="O528" s="45"/>
      <c r="P528" s="28"/>
      <c r="Q528" s="28"/>
      <c r="R528" s="25"/>
      <c r="Y528" s="42">
        <v>13.2</v>
      </c>
      <c r="Z528" s="8">
        <f t="shared" si="55"/>
        <v>25</v>
      </c>
      <c r="AA528" s="8">
        <f t="shared" si="51"/>
        <v>649</v>
      </c>
      <c r="AB528" s="8">
        <f t="shared" ref="AB528:AB591" si="56">AA528/$G$4</f>
        <v>162.25</v>
      </c>
      <c r="AC528" s="1">
        <v>18</v>
      </c>
      <c r="AD528" s="1">
        <v>25</v>
      </c>
    </row>
    <row r="529" spans="1:30" x14ac:dyDescent="0.25">
      <c r="A529" s="2" t="s">
        <v>6</v>
      </c>
      <c r="B529" s="3">
        <v>2008</v>
      </c>
      <c r="C529" s="3">
        <v>1</v>
      </c>
      <c r="D529" s="3">
        <v>22</v>
      </c>
      <c r="E529" s="3">
        <v>18</v>
      </c>
      <c r="F529" s="42">
        <v>17.899999999999999</v>
      </c>
      <c r="G529" s="8">
        <f t="shared" si="52"/>
        <v>18</v>
      </c>
      <c r="H529" s="8">
        <f t="shared" si="53"/>
        <v>5.5000000000000782</v>
      </c>
      <c r="I529" s="8">
        <f t="shared" si="54"/>
        <v>1.3750000000000195</v>
      </c>
      <c r="J529" s="1">
        <v>18</v>
      </c>
      <c r="K529" s="1">
        <v>25</v>
      </c>
      <c r="M529" s="45"/>
      <c r="N529" s="45"/>
      <c r="O529" s="45"/>
      <c r="P529" s="28"/>
      <c r="Q529" s="28"/>
      <c r="R529" s="25"/>
      <c r="Y529" s="42">
        <v>12.6</v>
      </c>
      <c r="Z529" s="8">
        <f t="shared" si="55"/>
        <v>25</v>
      </c>
      <c r="AA529" s="8">
        <f t="shared" si="51"/>
        <v>682</v>
      </c>
      <c r="AB529" s="8">
        <f t="shared" si="56"/>
        <v>170.5</v>
      </c>
      <c r="AC529" s="1">
        <v>18</v>
      </c>
      <c r="AD529" s="1">
        <v>25</v>
      </c>
    </row>
    <row r="530" spans="1:30" x14ac:dyDescent="0.25">
      <c r="A530" s="2" t="s">
        <v>6</v>
      </c>
      <c r="B530" s="3">
        <v>2008</v>
      </c>
      <c r="C530" s="3">
        <v>1</v>
      </c>
      <c r="D530" s="3">
        <v>22</v>
      </c>
      <c r="E530" s="3">
        <v>19</v>
      </c>
      <c r="F530" s="42">
        <v>16.3</v>
      </c>
      <c r="G530" s="8">
        <f t="shared" si="52"/>
        <v>18</v>
      </c>
      <c r="H530" s="8">
        <f t="shared" si="53"/>
        <v>93.499999999999957</v>
      </c>
      <c r="I530" s="8">
        <f t="shared" si="54"/>
        <v>23.374999999999989</v>
      </c>
      <c r="J530" s="1">
        <v>18</v>
      </c>
      <c r="K530" s="1">
        <v>25</v>
      </c>
      <c r="M530" s="45"/>
      <c r="N530" s="45"/>
      <c r="O530" s="45"/>
      <c r="P530" s="28"/>
      <c r="Q530" s="28"/>
      <c r="R530" s="25"/>
      <c r="Y530" s="42">
        <v>12.3</v>
      </c>
      <c r="Z530" s="8">
        <f t="shared" si="55"/>
        <v>25</v>
      </c>
      <c r="AA530" s="8">
        <f t="shared" si="51"/>
        <v>698.5</v>
      </c>
      <c r="AB530" s="8">
        <f t="shared" si="56"/>
        <v>174.625</v>
      </c>
      <c r="AC530" s="1">
        <v>18</v>
      </c>
      <c r="AD530" s="1">
        <v>25</v>
      </c>
    </row>
    <row r="531" spans="1:30" x14ac:dyDescent="0.25">
      <c r="A531" s="2" t="s">
        <v>6</v>
      </c>
      <c r="B531" s="3">
        <v>2008</v>
      </c>
      <c r="C531" s="3">
        <v>1</v>
      </c>
      <c r="D531" s="3">
        <v>22</v>
      </c>
      <c r="E531" s="3">
        <v>20</v>
      </c>
      <c r="F531" s="42">
        <v>15.6</v>
      </c>
      <c r="G531" s="8">
        <f t="shared" si="52"/>
        <v>18</v>
      </c>
      <c r="H531" s="8">
        <f t="shared" si="53"/>
        <v>132.00000000000003</v>
      </c>
      <c r="I531" s="8">
        <f t="shared" si="54"/>
        <v>33.000000000000007</v>
      </c>
      <c r="J531" s="1">
        <v>18</v>
      </c>
      <c r="K531" s="1">
        <v>25</v>
      </c>
      <c r="M531" s="45"/>
      <c r="N531" s="45"/>
      <c r="O531" s="45"/>
      <c r="P531" s="28"/>
      <c r="Q531" s="28"/>
      <c r="R531" s="25"/>
      <c r="Y531" s="42">
        <v>12.3</v>
      </c>
      <c r="Z531" s="8">
        <f t="shared" si="55"/>
        <v>25</v>
      </c>
      <c r="AA531" s="8">
        <f t="shared" si="51"/>
        <v>698.5</v>
      </c>
      <c r="AB531" s="8">
        <f t="shared" si="56"/>
        <v>174.625</v>
      </c>
      <c r="AC531" s="1">
        <v>18</v>
      </c>
      <c r="AD531" s="1">
        <v>25</v>
      </c>
    </row>
    <row r="532" spans="1:30" x14ac:dyDescent="0.25">
      <c r="A532" s="2" t="s">
        <v>6</v>
      </c>
      <c r="B532" s="3">
        <v>2008</v>
      </c>
      <c r="C532" s="3">
        <v>1</v>
      </c>
      <c r="D532" s="3">
        <v>22</v>
      </c>
      <c r="E532" s="3">
        <v>21</v>
      </c>
      <c r="F532" s="42">
        <v>15.2</v>
      </c>
      <c r="G532" s="8">
        <f t="shared" si="52"/>
        <v>18</v>
      </c>
      <c r="H532" s="8">
        <f t="shared" si="53"/>
        <v>154.00000000000003</v>
      </c>
      <c r="I532" s="8">
        <f t="shared" si="54"/>
        <v>38.500000000000007</v>
      </c>
      <c r="J532" s="1">
        <v>18</v>
      </c>
      <c r="K532" s="1">
        <v>25</v>
      </c>
      <c r="M532" s="45"/>
      <c r="N532" s="45"/>
      <c r="O532" s="45"/>
      <c r="P532" s="28"/>
      <c r="Q532" s="28"/>
      <c r="R532" s="25"/>
      <c r="Y532" s="42">
        <v>12.3</v>
      </c>
      <c r="Z532" s="8">
        <f t="shared" si="55"/>
        <v>25</v>
      </c>
      <c r="AA532" s="8">
        <f t="shared" si="51"/>
        <v>698.5</v>
      </c>
      <c r="AB532" s="8">
        <f t="shared" si="56"/>
        <v>174.625</v>
      </c>
      <c r="AC532" s="1">
        <v>18</v>
      </c>
      <c r="AD532" s="1">
        <v>25</v>
      </c>
    </row>
    <row r="533" spans="1:30" x14ac:dyDescent="0.25">
      <c r="A533" s="2" t="s">
        <v>6</v>
      </c>
      <c r="B533" s="3">
        <v>2008</v>
      </c>
      <c r="C533" s="3">
        <v>1</v>
      </c>
      <c r="D533" s="3">
        <v>22</v>
      </c>
      <c r="E533" s="3">
        <v>22</v>
      </c>
      <c r="F533" s="42">
        <v>15</v>
      </c>
      <c r="G533" s="8">
        <f t="shared" si="52"/>
        <v>18</v>
      </c>
      <c r="H533" s="8">
        <f t="shared" si="53"/>
        <v>165</v>
      </c>
      <c r="I533" s="8">
        <f t="shared" si="54"/>
        <v>41.25</v>
      </c>
      <c r="J533" s="1">
        <v>18</v>
      </c>
      <c r="K533" s="1">
        <v>25</v>
      </c>
      <c r="M533" s="45"/>
      <c r="N533" s="45"/>
      <c r="O533" s="45"/>
      <c r="P533" s="28"/>
      <c r="Q533" s="28"/>
      <c r="R533" s="25"/>
      <c r="Y533" s="42">
        <v>12.4</v>
      </c>
      <c r="Z533" s="8">
        <f t="shared" si="55"/>
        <v>25</v>
      </c>
      <c r="AA533" s="8">
        <f t="shared" si="51"/>
        <v>693</v>
      </c>
      <c r="AB533" s="8">
        <f t="shared" si="56"/>
        <v>173.25</v>
      </c>
      <c r="AC533" s="1">
        <v>18</v>
      </c>
      <c r="AD533" s="1">
        <v>25</v>
      </c>
    </row>
    <row r="534" spans="1:30" x14ac:dyDescent="0.25">
      <c r="A534" s="2" t="s">
        <v>6</v>
      </c>
      <c r="B534" s="3">
        <v>2008</v>
      </c>
      <c r="C534" s="3">
        <v>1</v>
      </c>
      <c r="D534" s="3">
        <v>22</v>
      </c>
      <c r="E534" s="3">
        <v>23</v>
      </c>
      <c r="F534" s="42">
        <v>14.8</v>
      </c>
      <c r="G534" s="8">
        <f t="shared" si="52"/>
        <v>18</v>
      </c>
      <c r="H534" s="8">
        <f t="shared" si="53"/>
        <v>175.99999999999997</v>
      </c>
      <c r="I534" s="8">
        <f t="shared" si="54"/>
        <v>43.999999999999993</v>
      </c>
      <c r="J534" s="1">
        <v>18</v>
      </c>
      <c r="K534" s="1">
        <v>25</v>
      </c>
      <c r="M534" s="45"/>
      <c r="N534" s="45"/>
      <c r="O534" s="45"/>
      <c r="P534" s="28"/>
      <c r="Q534" s="28"/>
      <c r="R534" s="25"/>
      <c r="Y534" s="42">
        <v>12.3</v>
      </c>
      <c r="Z534" s="8">
        <f t="shared" si="55"/>
        <v>25</v>
      </c>
      <c r="AA534" s="8">
        <f t="shared" si="51"/>
        <v>698.5</v>
      </c>
      <c r="AB534" s="8">
        <f t="shared" si="56"/>
        <v>174.625</v>
      </c>
      <c r="AC534" s="1">
        <v>18</v>
      </c>
      <c r="AD534" s="1">
        <v>25</v>
      </c>
    </row>
    <row r="535" spans="1:30" x14ac:dyDescent="0.25">
      <c r="A535" s="2" t="s">
        <v>6</v>
      </c>
      <c r="B535" s="3">
        <v>2008</v>
      </c>
      <c r="C535" s="3">
        <v>1</v>
      </c>
      <c r="D535" s="3">
        <v>23</v>
      </c>
      <c r="E535" s="3">
        <v>0</v>
      </c>
      <c r="F535" s="42">
        <v>14.8</v>
      </c>
      <c r="G535" s="8">
        <f t="shared" si="52"/>
        <v>18</v>
      </c>
      <c r="H535" s="8">
        <f t="shared" si="53"/>
        <v>175.99999999999997</v>
      </c>
      <c r="I535" s="8">
        <f t="shared" si="54"/>
        <v>43.999999999999993</v>
      </c>
      <c r="J535" s="1">
        <v>18</v>
      </c>
      <c r="K535" s="1">
        <v>25</v>
      </c>
      <c r="M535" s="45"/>
      <c r="N535" s="45"/>
      <c r="O535" s="45"/>
      <c r="P535" s="28"/>
      <c r="Q535" s="28"/>
      <c r="R535" s="25"/>
      <c r="Y535" s="42">
        <v>12</v>
      </c>
      <c r="Z535" s="8">
        <f t="shared" si="55"/>
        <v>25</v>
      </c>
      <c r="AA535" s="8">
        <f t="shared" ref="AA535:AA598" si="57">IF(Y535&gt;Z535,0,$D$3*(Z535-Y535)/$D$4)</f>
        <v>715</v>
      </c>
      <c r="AB535" s="8">
        <f t="shared" si="56"/>
        <v>178.75</v>
      </c>
      <c r="AC535" s="1">
        <v>18</v>
      </c>
      <c r="AD535" s="1">
        <v>25</v>
      </c>
    </row>
    <row r="536" spans="1:30" x14ac:dyDescent="0.25">
      <c r="A536" s="2" t="s">
        <v>6</v>
      </c>
      <c r="B536" s="3">
        <v>2008</v>
      </c>
      <c r="C536" s="3">
        <v>1</v>
      </c>
      <c r="D536" s="3">
        <v>23</v>
      </c>
      <c r="E536" s="3">
        <v>1</v>
      </c>
      <c r="F536" s="42">
        <v>14.6</v>
      </c>
      <c r="G536" s="8">
        <f t="shared" si="52"/>
        <v>18</v>
      </c>
      <c r="H536" s="8">
        <f t="shared" si="53"/>
        <v>187.00000000000003</v>
      </c>
      <c r="I536" s="8">
        <f t="shared" si="54"/>
        <v>46.750000000000007</v>
      </c>
      <c r="J536" s="1">
        <v>18</v>
      </c>
      <c r="K536" s="1">
        <v>25</v>
      </c>
      <c r="M536" s="45"/>
      <c r="N536" s="45"/>
      <c r="O536" s="45"/>
      <c r="P536" s="28"/>
      <c r="Q536" s="28"/>
      <c r="R536" s="25"/>
      <c r="Y536" s="42">
        <v>11.3</v>
      </c>
      <c r="Z536" s="8">
        <f t="shared" si="55"/>
        <v>25</v>
      </c>
      <c r="AA536" s="8">
        <f t="shared" si="57"/>
        <v>753.5</v>
      </c>
      <c r="AB536" s="8">
        <f t="shared" si="56"/>
        <v>188.375</v>
      </c>
      <c r="AC536" s="1">
        <v>18</v>
      </c>
      <c r="AD536" s="1">
        <v>25</v>
      </c>
    </row>
    <row r="537" spans="1:30" x14ac:dyDescent="0.25">
      <c r="A537" s="2" t="s">
        <v>6</v>
      </c>
      <c r="B537" s="3">
        <v>2008</v>
      </c>
      <c r="C537" s="3">
        <v>1</v>
      </c>
      <c r="D537" s="3">
        <v>23</v>
      </c>
      <c r="E537" s="3">
        <v>2</v>
      </c>
      <c r="F537" s="42">
        <v>14.5</v>
      </c>
      <c r="G537" s="8">
        <f t="shared" si="52"/>
        <v>18</v>
      </c>
      <c r="H537" s="8">
        <f t="shared" si="53"/>
        <v>192.5</v>
      </c>
      <c r="I537" s="8">
        <f t="shared" si="54"/>
        <v>48.125</v>
      </c>
      <c r="J537" s="1">
        <v>18</v>
      </c>
      <c r="K537" s="1">
        <v>25</v>
      </c>
      <c r="M537" s="45"/>
      <c r="N537" s="45"/>
      <c r="O537" s="45"/>
      <c r="P537" s="28"/>
      <c r="Q537" s="28"/>
      <c r="R537" s="25"/>
      <c r="Y537" s="42">
        <v>10.9</v>
      </c>
      <c r="Z537" s="8">
        <f t="shared" si="55"/>
        <v>25</v>
      </c>
      <c r="AA537" s="8">
        <f t="shared" si="57"/>
        <v>775.5</v>
      </c>
      <c r="AB537" s="8">
        <f t="shared" si="56"/>
        <v>193.875</v>
      </c>
      <c r="AC537" s="1">
        <v>18</v>
      </c>
      <c r="AD537" s="1">
        <v>25</v>
      </c>
    </row>
    <row r="538" spans="1:30" x14ac:dyDescent="0.25">
      <c r="A538" s="2" t="s">
        <v>6</v>
      </c>
      <c r="B538" s="3">
        <v>2008</v>
      </c>
      <c r="C538" s="3">
        <v>1</v>
      </c>
      <c r="D538" s="3">
        <v>23</v>
      </c>
      <c r="E538" s="3">
        <v>3</v>
      </c>
      <c r="F538" s="42">
        <v>14.3</v>
      </c>
      <c r="G538" s="8">
        <f t="shared" si="52"/>
        <v>18</v>
      </c>
      <c r="H538" s="8">
        <f t="shared" si="53"/>
        <v>203.49999999999997</v>
      </c>
      <c r="I538" s="8">
        <f t="shared" si="54"/>
        <v>50.874999999999993</v>
      </c>
      <c r="J538" s="1">
        <v>18</v>
      </c>
      <c r="K538" s="1">
        <v>25</v>
      </c>
      <c r="M538" s="45"/>
      <c r="N538" s="45"/>
      <c r="O538" s="45"/>
      <c r="P538" s="28"/>
      <c r="Q538" s="28"/>
      <c r="R538" s="25"/>
      <c r="Y538" s="42">
        <v>10.6</v>
      </c>
      <c r="Z538" s="8">
        <f t="shared" si="55"/>
        <v>25</v>
      </c>
      <c r="AA538" s="8">
        <f t="shared" si="57"/>
        <v>792</v>
      </c>
      <c r="AB538" s="8">
        <f t="shared" si="56"/>
        <v>198</v>
      </c>
      <c r="AC538" s="1">
        <v>18</v>
      </c>
      <c r="AD538" s="1">
        <v>25</v>
      </c>
    </row>
    <row r="539" spans="1:30" x14ac:dyDescent="0.25">
      <c r="A539" s="2" t="s">
        <v>6</v>
      </c>
      <c r="B539" s="3">
        <v>2008</v>
      </c>
      <c r="C539" s="3">
        <v>1</v>
      </c>
      <c r="D539" s="3">
        <v>23</v>
      </c>
      <c r="E539" s="3">
        <v>4</v>
      </c>
      <c r="F539" s="42">
        <v>14.3</v>
      </c>
      <c r="G539" s="8">
        <f t="shared" si="52"/>
        <v>18</v>
      </c>
      <c r="H539" s="8">
        <f t="shared" si="53"/>
        <v>203.49999999999997</v>
      </c>
      <c r="I539" s="8">
        <f t="shared" si="54"/>
        <v>50.874999999999993</v>
      </c>
      <c r="J539" s="1">
        <v>18</v>
      </c>
      <c r="K539" s="1">
        <v>25</v>
      </c>
      <c r="M539" s="45"/>
      <c r="N539" s="45"/>
      <c r="O539" s="45"/>
      <c r="P539" s="28"/>
      <c r="Q539" s="28"/>
      <c r="R539" s="25"/>
      <c r="Y539" s="42">
        <v>10.4</v>
      </c>
      <c r="Z539" s="8">
        <f t="shared" si="55"/>
        <v>25</v>
      </c>
      <c r="AA539" s="8">
        <f t="shared" si="57"/>
        <v>803</v>
      </c>
      <c r="AB539" s="8">
        <f t="shared" si="56"/>
        <v>200.75</v>
      </c>
      <c r="AC539" s="1">
        <v>18</v>
      </c>
      <c r="AD539" s="1">
        <v>25</v>
      </c>
    </row>
    <row r="540" spans="1:30" x14ac:dyDescent="0.25">
      <c r="A540" s="2" t="s">
        <v>6</v>
      </c>
      <c r="B540" s="3">
        <v>2008</v>
      </c>
      <c r="C540" s="3">
        <v>1</v>
      </c>
      <c r="D540" s="3">
        <v>23</v>
      </c>
      <c r="E540" s="3">
        <v>5</v>
      </c>
      <c r="F540" s="42">
        <v>14.3</v>
      </c>
      <c r="G540" s="8">
        <f t="shared" si="52"/>
        <v>18</v>
      </c>
      <c r="H540" s="8">
        <f t="shared" si="53"/>
        <v>203.49999999999997</v>
      </c>
      <c r="I540" s="8">
        <f t="shared" si="54"/>
        <v>50.874999999999993</v>
      </c>
      <c r="J540" s="1">
        <v>18</v>
      </c>
      <c r="K540" s="1">
        <v>25</v>
      </c>
      <c r="M540" s="45"/>
      <c r="N540" s="45"/>
      <c r="O540" s="45"/>
      <c r="P540" s="28"/>
      <c r="Q540" s="28"/>
      <c r="R540" s="25"/>
      <c r="Y540" s="42">
        <v>10.199999999999999</v>
      </c>
      <c r="Z540" s="8">
        <f t="shared" si="55"/>
        <v>25</v>
      </c>
      <c r="AA540" s="8">
        <f t="shared" si="57"/>
        <v>814</v>
      </c>
      <c r="AB540" s="8">
        <f t="shared" si="56"/>
        <v>203.5</v>
      </c>
      <c r="AC540" s="1">
        <v>18</v>
      </c>
      <c r="AD540" s="1">
        <v>25</v>
      </c>
    </row>
    <row r="541" spans="1:30" x14ac:dyDescent="0.25">
      <c r="A541" s="2" t="s">
        <v>6</v>
      </c>
      <c r="B541" s="3">
        <v>2008</v>
      </c>
      <c r="C541" s="3">
        <v>1</v>
      </c>
      <c r="D541" s="3">
        <v>23</v>
      </c>
      <c r="E541" s="3">
        <v>6</v>
      </c>
      <c r="F541" s="42">
        <v>14.2</v>
      </c>
      <c r="G541" s="8">
        <f t="shared" si="52"/>
        <v>18</v>
      </c>
      <c r="H541" s="8">
        <f t="shared" si="53"/>
        <v>209.00000000000003</v>
      </c>
      <c r="I541" s="8">
        <f t="shared" si="54"/>
        <v>52.250000000000007</v>
      </c>
      <c r="J541" s="1">
        <v>18</v>
      </c>
      <c r="K541" s="1">
        <v>25</v>
      </c>
      <c r="M541" s="45"/>
      <c r="N541" s="45"/>
      <c r="O541" s="45"/>
      <c r="P541" s="28"/>
      <c r="Q541" s="28"/>
      <c r="R541" s="25"/>
      <c r="Y541" s="42">
        <v>10</v>
      </c>
      <c r="Z541" s="8">
        <f t="shared" si="55"/>
        <v>25</v>
      </c>
      <c r="AA541" s="8">
        <f t="shared" si="57"/>
        <v>825</v>
      </c>
      <c r="AB541" s="8">
        <f t="shared" si="56"/>
        <v>206.25</v>
      </c>
      <c r="AC541" s="1">
        <v>18</v>
      </c>
      <c r="AD541" s="1">
        <v>25</v>
      </c>
    </row>
    <row r="542" spans="1:30" x14ac:dyDescent="0.25">
      <c r="A542" s="2" t="s">
        <v>6</v>
      </c>
      <c r="B542" s="3">
        <v>2008</v>
      </c>
      <c r="C542" s="3">
        <v>1</v>
      </c>
      <c r="D542" s="3">
        <v>23</v>
      </c>
      <c r="E542" s="3">
        <v>7</v>
      </c>
      <c r="F542" s="42">
        <v>14</v>
      </c>
      <c r="G542" s="8">
        <f t="shared" si="52"/>
        <v>18</v>
      </c>
      <c r="H542" s="8">
        <f t="shared" si="53"/>
        <v>220</v>
      </c>
      <c r="I542" s="8">
        <f t="shared" si="54"/>
        <v>55</v>
      </c>
      <c r="J542" s="1">
        <v>18</v>
      </c>
      <c r="K542" s="1">
        <v>25</v>
      </c>
      <c r="M542" s="45"/>
      <c r="N542" s="45"/>
      <c r="O542" s="45"/>
      <c r="P542" s="28"/>
      <c r="Q542" s="28"/>
      <c r="R542" s="25"/>
      <c r="Y542" s="42">
        <v>9.8000000000000007</v>
      </c>
      <c r="Z542" s="8">
        <f t="shared" si="55"/>
        <v>25</v>
      </c>
      <c r="AA542" s="8">
        <f t="shared" si="57"/>
        <v>836</v>
      </c>
      <c r="AB542" s="8">
        <f t="shared" si="56"/>
        <v>209</v>
      </c>
      <c r="AC542" s="1">
        <v>18</v>
      </c>
      <c r="AD542" s="1">
        <v>25</v>
      </c>
    </row>
    <row r="543" spans="1:30" x14ac:dyDescent="0.25">
      <c r="A543" s="2" t="s">
        <v>6</v>
      </c>
      <c r="B543" s="3">
        <v>2008</v>
      </c>
      <c r="C543" s="3">
        <v>1</v>
      </c>
      <c r="D543" s="3">
        <v>23</v>
      </c>
      <c r="E543" s="3">
        <v>8</v>
      </c>
      <c r="F543" s="42">
        <v>13.5</v>
      </c>
      <c r="G543" s="8">
        <f t="shared" si="52"/>
        <v>18</v>
      </c>
      <c r="H543" s="8">
        <f t="shared" si="53"/>
        <v>247.5</v>
      </c>
      <c r="I543" s="8">
        <f t="shared" si="54"/>
        <v>61.875</v>
      </c>
      <c r="J543" s="1">
        <v>18</v>
      </c>
      <c r="K543" s="1">
        <v>25</v>
      </c>
      <c r="M543" s="45"/>
      <c r="N543" s="45"/>
      <c r="O543" s="45"/>
      <c r="P543" s="28"/>
      <c r="Q543" s="28"/>
      <c r="R543" s="25"/>
      <c r="Y543" s="42">
        <v>9.6</v>
      </c>
      <c r="Z543" s="8">
        <f t="shared" si="55"/>
        <v>25</v>
      </c>
      <c r="AA543" s="8">
        <f t="shared" si="57"/>
        <v>847</v>
      </c>
      <c r="AB543" s="8">
        <f t="shared" si="56"/>
        <v>211.75</v>
      </c>
      <c r="AC543" s="1">
        <v>18</v>
      </c>
      <c r="AD543" s="1">
        <v>25</v>
      </c>
    </row>
    <row r="544" spans="1:30" x14ac:dyDescent="0.25">
      <c r="A544" s="2" t="s">
        <v>6</v>
      </c>
      <c r="B544" s="3">
        <v>2008</v>
      </c>
      <c r="C544" s="3">
        <v>1</v>
      </c>
      <c r="D544" s="3">
        <v>23</v>
      </c>
      <c r="E544" s="3">
        <v>9</v>
      </c>
      <c r="F544" s="42">
        <v>13.6</v>
      </c>
      <c r="G544" s="8">
        <f t="shared" si="52"/>
        <v>18</v>
      </c>
      <c r="H544" s="8">
        <f t="shared" si="53"/>
        <v>242.00000000000003</v>
      </c>
      <c r="I544" s="8">
        <f t="shared" si="54"/>
        <v>60.500000000000007</v>
      </c>
      <c r="J544" s="1">
        <v>18</v>
      </c>
      <c r="K544" s="1">
        <v>25</v>
      </c>
      <c r="M544" s="45"/>
      <c r="N544" s="45"/>
      <c r="O544" s="45"/>
      <c r="P544" s="28"/>
      <c r="Q544" s="28"/>
      <c r="R544" s="25"/>
      <c r="Y544" s="42">
        <v>9.4</v>
      </c>
      <c r="Z544" s="8">
        <f t="shared" si="55"/>
        <v>25</v>
      </c>
      <c r="AA544" s="8">
        <f t="shared" si="57"/>
        <v>858</v>
      </c>
      <c r="AB544" s="8">
        <f t="shared" si="56"/>
        <v>214.5</v>
      </c>
      <c r="AC544" s="1">
        <v>18</v>
      </c>
      <c r="AD544" s="1">
        <v>25</v>
      </c>
    </row>
    <row r="545" spans="1:30" x14ac:dyDescent="0.25">
      <c r="A545" s="2" t="s">
        <v>6</v>
      </c>
      <c r="B545" s="3">
        <v>2008</v>
      </c>
      <c r="C545" s="3">
        <v>1</v>
      </c>
      <c r="D545" s="3">
        <v>23</v>
      </c>
      <c r="E545" s="3">
        <v>10</v>
      </c>
      <c r="F545" s="42">
        <v>14.2</v>
      </c>
      <c r="G545" s="8">
        <f t="shared" si="52"/>
        <v>18</v>
      </c>
      <c r="H545" s="8">
        <f t="shared" si="53"/>
        <v>209.00000000000003</v>
      </c>
      <c r="I545" s="8">
        <f t="shared" si="54"/>
        <v>52.250000000000007</v>
      </c>
      <c r="J545" s="1">
        <v>18</v>
      </c>
      <c r="K545" s="1">
        <v>25</v>
      </c>
      <c r="M545" s="45"/>
      <c r="N545" s="45"/>
      <c r="O545" s="45"/>
      <c r="P545" s="28"/>
      <c r="Q545" s="28"/>
      <c r="R545" s="25"/>
      <c r="Y545" s="42">
        <v>10</v>
      </c>
      <c r="Z545" s="8">
        <f t="shared" si="55"/>
        <v>25</v>
      </c>
      <c r="AA545" s="8">
        <f t="shared" si="57"/>
        <v>825</v>
      </c>
      <c r="AB545" s="8">
        <f t="shared" si="56"/>
        <v>206.25</v>
      </c>
      <c r="AC545" s="1">
        <v>18</v>
      </c>
      <c r="AD545" s="1">
        <v>25</v>
      </c>
    </row>
    <row r="546" spans="1:30" x14ac:dyDescent="0.25">
      <c r="A546" s="2" t="s">
        <v>6</v>
      </c>
      <c r="B546" s="3">
        <v>2008</v>
      </c>
      <c r="C546" s="3">
        <v>1</v>
      </c>
      <c r="D546" s="3">
        <v>23</v>
      </c>
      <c r="E546" s="3">
        <v>11</v>
      </c>
      <c r="F546" s="42">
        <v>14.7</v>
      </c>
      <c r="G546" s="8">
        <f t="shared" si="52"/>
        <v>18</v>
      </c>
      <c r="H546" s="8">
        <f t="shared" si="53"/>
        <v>181.50000000000003</v>
      </c>
      <c r="I546" s="8">
        <f t="shared" si="54"/>
        <v>45.375000000000007</v>
      </c>
      <c r="J546" s="1">
        <v>18</v>
      </c>
      <c r="K546" s="1">
        <v>25</v>
      </c>
      <c r="M546" s="45"/>
      <c r="N546" s="45"/>
      <c r="O546" s="45"/>
      <c r="P546" s="28"/>
      <c r="Q546" s="28"/>
      <c r="R546" s="25"/>
      <c r="Y546" s="42">
        <v>11.8</v>
      </c>
      <c r="Z546" s="8">
        <f t="shared" si="55"/>
        <v>25</v>
      </c>
      <c r="AA546" s="8">
        <f t="shared" si="57"/>
        <v>726</v>
      </c>
      <c r="AB546" s="8">
        <f t="shared" si="56"/>
        <v>181.5</v>
      </c>
      <c r="AC546" s="1">
        <v>18</v>
      </c>
      <c r="AD546" s="1">
        <v>25</v>
      </c>
    </row>
    <row r="547" spans="1:30" x14ac:dyDescent="0.25">
      <c r="A547" s="2" t="s">
        <v>6</v>
      </c>
      <c r="B547" s="3">
        <v>2008</v>
      </c>
      <c r="C547" s="3">
        <v>1</v>
      </c>
      <c r="D547" s="3">
        <v>23</v>
      </c>
      <c r="E547" s="3">
        <v>12</v>
      </c>
      <c r="F547" s="42">
        <v>14.6</v>
      </c>
      <c r="G547" s="8">
        <f t="shared" si="52"/>
        <v>18</v>
      </c>
      <c r="H547" s="8">
        <f t="shared" si="53"/>
        <v>187.00000000000003</v>
      </c>
      <c r="I547" s="8">
        <f t="shared" si="54"/>
        <v>46.750000000000007</v>
      </c>
      <c r="J547" s="1">
        <v>18</v>
      </c>
      <c r="K547" s="1">
        <v>25</v>
      </c>
      <c r="M547" s="45"/>
      <c r="N547" s="45"/>
      <c r="O547" s="45"/>
      <c r="P547" s="28"/>
      <c r="Q547" s="28"/>
      <c r="R547" s="25"/>
      <c r="Y547" s="42">
        <v>12</v>
      </c>
      <c r="Z547" s="8">
        <f t="shared" si="55"/>
        <v>25</v>
      </c>
      <c r="AA547" s="8">
        <f t="shared" si="57"/>
        <v>715</v>
      </c>
      <c r="AB547" s="8">
        <f t="shared" si="56"/>
        <v>178.75</v>
      </c>
      <c r="AC547" s="1">
        <v>18</v>
      </c>
      <c r="AD547" s="1">
        <v>25</v>
      </c>
    </row>
    <row r="548" spans="1:30" x14ac:dyDescent="0.25">
      <c r="A548" s="2" t="s">
        <v>6</v>
      </c>
      <c r="B548" s="3">
        <v>2008</v>
      </c>
      <c r="C548" s="3">
        <v>1</v>
      </c>
      <c r="D548" s="3">
        <v>23</v>
      </c>
      <c r="E548" s="3">
        <v>13</v>
      </c>
      <c r="F548" s="42">
        <v>15.7</v>
      </c>
      <c r="G548" s="8">
        <f t="shared" si="52"/>
        <v>18</v>
      </c>
      <c r="H548" s="8">
        <f t="shared" si="53"/>
        <v>126.50000000000004</v>
      </c>
      <c r="I548" s="8">
        <f t="shared" si="54"/>
        <v>31.625000000000011</v>
      </c>
      <c r="J548" s="1">
        <v>18</v>
      </c>
      <c r="K548" s="1">
        <v>25</v>
      </c>
      <c r="M548" s="45"/>
      <c r="N548" s="45"/>
      <c r="O548" s="45"/>
      <c r="P548" s="28"/>
      <c r="Q548" s="28"/>
      <c r="R548" s="25"/>
      <c r="Y548" s="42">
        <v>12.7</v>
      </c>
      <c r="Z548" s="8">
        <f t="shared" si="55"/>
        <v>25</v>
      </c>
      <c r="AA548" s="8">
        <f t="shared" si="57"/>
        <v>676.5</v>
      </c>
      <c r="AB548" s="8">
        <f t="shared" si="56"/>
        <v>169.125</v>
      </c>
      <c r="AC548" s="1">
        <v>18</v>
      </c>
      <c r="AD548" s="1">
        <v>25</v>
      </c>
    </row>
    <row r="549" spans="1:30" x14ac:dyDescent="0.25">
      <c r="A549" s="2" t="s">
        <v>6</v>
      </c>
      <c r="B549" s="3">
        <v>2008</v>
      </c>
      <c r="C549" s="3">
        <v>1</v>
      </c>
      <c r="D549" s="3">
        <v>23</v>
      </c>
      <c r="E549" s="3">
        <v>14</v>
      </c>
      <c r="F549" s="42">
        <v>16.8</v>
      </c>
      <c r="G549" s="8">
        <f t="shared" si="52"/>
        <v>18</v>
      </c>
      <c r="H549" s="8">
        <f t="shared" si="53"/>
        <v>65.999999999999957</v>
      </c>
      <c r="I549" s="8">
        <f t="shared" si="54"/>
        <v>16.499999999999989</v>
      </c>
      <c r="J549" s="1">
        <v>18</v>
      </c>
      <c r="K549" s="1">
        <v>25</v>
      </c>
      <c r="M549" s="45"/>
      <c r="N549" s="45"/>
      <c r="O549" s="45"/>
      <c r="P549" s="28"/>
      <c r="Q549" s="28"/>
      <c r="R549" s="25"/>
      <c r="Y549" s="42">
        <v>13</v>
      </c>
      <c r="Z549" s="8">
        <f t="shared" si="55"/>
        <v>25</v>
      </c>
      <c r="AA549" s="8">
        <f t="shared" si="57"/>
        <v>660</v>
      </c>
      <c r="AB549" s="8">
        <f t="shared" si="56"/>
        <v>165</v>
      </c>
      <c r="AC549" s="1">
        <v>18</v>
      </c>
      <c r="AD549" s="1">
        <v>25</v>
      </c>
    </row>
    <row r="550" spans="1:30" x14ac:dyDescent="0.25">
      <c r="A550" s="2" t="s">
        <v>6</v>
      </c>
      <c r="B550" s="3">
        <v>2008</v>
      </c>
      <c r="C550" s="3">
        <v>1</v>
      </c>
      <c r="D550" s="3">
        <v>23</v>
      </c>
      <c r="E550" s="3">
        <v>15</v>
      </c>
      <c r="F550" s="42">
        <v>17.5</v>
      </c>
      <c r="G550" s="8">
        <f t="shared" si="52"/>
        <v>18</v>
      </c>
      <c r="H550" s="8">
        <f t="shared" si="53"/>
        <v>27.5</v>
      </c>
      <c r="I550" s="8">
        <f t="shared" si="54"/>
        <v>6.875</v>
      </c>
      <c r="J550" s="1">
        <v>18</v>
      </c>
      <c r="K550" s="1">
        <v>25</v>
      </c>
      <c r="M550" s="45"/>
      <c r="N550" s="45"/>
      <c r="O550" s="45"/>
      <c r="P550" s="28"/>
      <c r="Q550" s="28"/>
      <c r="R550" s="25"/>
      <c r="Y550" s="42">
        <v>12.9</v>
      </c>
      <c r="Z550" s="8">
        <f t="shared" si="55"/>
        <v>25</v>
      </c>
      <c r="AA550" s="8">
        <f t="shared" si="57"/>
        <v>665.5</v>
      </c>
      <c r="AB550" s="8">
        <f t="shared" si="56"/>
        <v>166.375</v>
      </c>
      <c r="AC550" s="1">
        <v>18</v>
      </c>
      <c r="AD550" s="1">
        <v>25</v>
      </c>
    </row>
    <row r="551" spans="1:30" x14ac:dyDescent="0.25">
      <c r="A551" s="2" t="s">
        <v>6</v>
      </c>
      <c r="B551" s="3">
        <v>2008</v>
      </c>
      <c r="C551" s="3">
        <v>1</v>
      </c>
      <c r="D551" s="3">
        <v>23</v>
      </c>
      <c r="E551" s="3">
        <v>16</v>
      </c>
      <c r="F551" s="42">
        <v>17.7</v>
      </c>
      <c r="G551" s="8">
        <f t="shared" si="52"/>
        <v>18</v>
      </c>
      <c r="H551" s="8">
        <f t="shared" si="53"/>
        <v>16.500000000000039</v>
      </c>
      <c r="I551" s="8">
        <f t="shared" si="54"/>
        <v>4.1250000000000098</v>
      </c>
      <c r="J551" s="1">
        <v>18</v>
      </c>
      <c r="K551" s="1">
        <v>25</v>
      </c>
      <c r="M551" s="45"/>
      <c r="N551" s="45"/>
      <c r="O551" s="45"/>
      <c r="P551" s="28"/>
      <c r="Q551" s="28"/>
      <c r="R551" s="25"/>
      <c r="Y551" s="42">
        <v>12.5</v>
      </c>
      <c r="Z551" s="8">
        <f t="shared" si="55"/>
        <v>25</v>
      </c>
      <c r="AA551" s="8">
        <f t="shared" si="57"/>
        <v>687.5</v>
      </c>
      <c r="AB551" s="8">
        <f t="shared" si="56"/>
        <v>171.875</v>
      </c>
      <c r="AC551" s="1">
        <v>18</v>
      </c>
      <c r="AD551" s="1">
        <v>25</v>
      </c>
    </row>
    <row r="552" spans="1:30" x14ac:dyDescent="0.25">
      <c r="A552" s="2" t="s">
        <v>6</v>
      </c>
      <c r="B552" s="3">
        <v>2008</v>
      </c>
      <c r="C552" s="3">
        <v>1</v>
      </c>
      <c r="D552" s="3">
        <v>23</v>
      </c>
      <c r="E552" s="3">
        <v>17</v>
      </c>
      <c r="F552" s="42">
        <v>17.3</v>
      </c>
      <c r="G552" s="8">
        <f t="shared" si="52"/>
        <v>18</v>
      </c>
      <c r="H552" s="8">
        <f t="shared" si="53"/>
        <v>38.499999999999957</v>
      </c>
      <c r="I552" s="8">
        <f t="shared" si="54"/>
        <v>9.6249999999999893</v>
      </c>
      <c r="J552" s="1">
        <v>18</v>
      </c>
      <c r="K552" s="1">
        <v>25</v>
      </c>
      <c r="M552" s="45"/>
      <c r="N552" s="45"/>
      <c r="O552" s="45"/>
      <c r="P552" s="28"/>
      <c r="Q552" s="28"/>
      <c r="R552" s="25"/>
      <c r="Y552" s="42">
        <v>11.8</v>
      </c>
      <c r="Z552" s="8">
        <f t="shared" si="55"/>
        <v>25</v>
      </c>
      <c r="AA552" s="8">
        <f t="shared" si="57"/>
        <v>726</v>
      </c>
      <c r="AB552" s="8">
        <f t="shared" si="56"/>
        <v>181.5</v>
      </c>
      <c r="AC552" s="1">
        <v>18</v>
      </c>
      <c r="AD552" s="1">
        <v>25</v>
      </c>
    </row>
    <row r="553" spans="1:30" x14ac:dyDescent="0.25">
      <c r="A553" s="2" t="s">
        <v>6</v>
      </c>
      <c r="B553" s="3">
        <v>2008</v>
      </c>
      <c r="C553" s="3">
        <v>1</v>
      </c>
      <c r="D553" s="3">
        <v>23</v>
      </c>
      <c r="E553" s="3">
        <v>18</v>
      </c>
      <c r="F553" s="42">
        <v>17</v>
      </c>
      <c r="G553" s="8">
        <f t="shared" si="52"/>
        <v>18</v>
      </c>
      <c r="H553" s="8">
        <f t="shared" si="53"/>
        <v>55</v>
      </c>
      <c r="I553" s="8">
        <f t="shared" si="54"/>
        <v>13.75</v>
      </c>
      <c r="J553" s="1">
        <v>18</v>
      </c>
      <c r="K553" s="1">
        <v>25</v>
      </c>
      <c r="M553" s="45"/>
      <c r="N553" s="45"/>
      <c r="O553" s="45"/>
      <c r="P553" s="28"/>
      <c r="Q553" s="28"/>
      <c r="R553" s="25"/>
      <c r="Y553" s="42">
        <v>11.4</v>
      </c>
      <c r="Z553" s="8">
        <f t="shared" si="55"/>
        <v>25</v>
      </c>
      <c r="AA553" s="8">
        <f t="shared" si="57"/>
        <v>748</v>
      </c>
      <c r="AB553" s="8">
        <f t="shared" si="56"/>
        <v>187</v>
      </c>
      <c r="AC553" s="1">
        <v>18</v>
      </c>
      <c r="AD553" s="1">
        <v>25</v>
      </c>
    </row>
    <row r="554" spans="1:30" x14ac:dyDescent="0.25">
      <c r="A554" s="2" t="s">
        <v>6</v>
      </c>
      <c r="B554" s="3">
        <v>2008</v>
      </c>
      <c r="C554" s="3">
        <v>1</v>
      </c>
      <c r="D554" s="3">
        <v>23</v>
      </c>
      <c r="E554" s="3">
        <v>19</v>
      </c>
      <c r="F554" s="42">
        <v>16.5</v>
      </c>
      <c r="G554" s="8">
        <f t="shared" si="52"/>
        <v>18</v>
      </c>
      <c r="H554" s="8">
        <f t="shared" si="53"/>
        <v>82.5</v>
      </c>
      <c r="I554" s="8">
        <f t="shared" si="54"/>
        <v>20.625</v>
      </c>
      <c r="J554" s="1">
        <v>18</v>
      </c>
      <c r="K554" s="1">
        <v>25</v>
      </c>
      <c r="M554" s="45"/>
      <c r="N554" s="45"/>
      <c r="O554" s="45"/>
      <c r="P554" s="28"/>
      <c r="Q554" s="28"/>
      <c r="R554" s="25"/>
      <c r="Y554" s="42">
        <v>11.2</v>
      </c>
      <c r="Z554" s="8">
        <f t="shared" si="55"/>
        <v>25</v>
      </c>
      <c r="AA554" s="8">
        <f t="shared" si="57"/>
        <v>759</v>
      </c>
      <c r="AB554" s="8">
        <f t="shared" si="56"/>
        <v>189.75</v>
      </c>
      <c r="AC554" s="1">
        <v>18</v>
      </c>
      <c r="AD554" s="1">
        <v>25</v>
      </c>
    </row>
    <row r="555" spans="1:30" x14ac:dyDescent="0.25">
      <c r="A555" s="2" t="s">
        <v>6</v>
      </c>
      <c r="B555" s="3">
        <v>2008</v>
      </c>
      <c r="C555" s="3">
        <v>1</v>
      </c>
      <c r="D555" s="3">
        <v>23</v>
      </c>
      <c r="E555" s="3">
        <v>20</v>
      </c>
      <c r="F555" s="42">
        <v>15.6</v>
      </c>
      <c r="G555" s="8">
        <f t="shared" si="52"/>
        <v>18</v>
      </c>
      <c r="H555" s="8">
        <f t="shared" si="53"/>
        <v>132.00000000000003</v>
      </c>
      <c r="I555" s="8">
        <f t="shared" si="54"/>
        <v>33.000000000000007</v>
      </c>
      <c r="J555" s="1">
        <v>18</v>
      </c>
      <c r="K555" s="1">
        <v>25</v>
      </c>
      <c r="M555" s="45"/>
      <c r="N555" s="45"/>
      <c r="O555" s="45"/>
      <c r="P555" s="28"/>
      <c r="Q555" s="28"/>
      <c r="R555" s="25"/>
      <c r="Y555" s="42">
        <v>11.1</v>
      </c>
      <c r="Z555" s="8">
        <f t="shared" si="55"/>
        <v>25</v>
      </c>
      <c r="AA555" s="8">
        <f t="shared" si="57"/>
        <v>764.5</v>
      </c>
      <c r="AB555" s="8">
        <f t="shared" si="56"/>
        <v>191.125</v>
      </c>
      <c r="AC555" s="1">
        <v>18</v>
      </c>
      <c r="AD555" s="1">
        <v>25</v>
      </c>
    </row>
    <row r="556" spans="1:30" x14ac:dyDescent="0.25">
      <c r="A556" s="2" t="s">
        <v>6</v>
      </c>
      <c r="B556" s="3">
        <v>2008</v>
      </c>
      <c r="C556" s="3">
        <v>1</v>
      </c>
      <c r="D556" s="3">
        <v>23</v>
      </c>
      <c r="E556" s="3">
        <v>21</v>
      </c>
      <c r="F556" s="42">
        <v>14.8</v>
      </c>
      <c r="G556" s="8">
        <f t="shared" si="52"/>
        <v>18</v>
      </c>
      <c r="H556" s="8">
        <f t="shared" si="53"/>
        <v>175.99999999999997</v>
      </c>
      <c r="I556" s="8">
        <f t="shared" si="54"/>
        <v>43.999999999999993</v>
      </c>
      <c r="J556" s="1">
        <v>18</v>
      </c>
      <c r="K556" s="1">
        <v>25</v>
      </c>
      <c r="M556" s="45"/>
      <c r="N556" s="45"/>
      <c r="O556" s="45"/>
      <c r="P556" s="28"/>
      <c r="Q556" s="28"/>
      <c r="R556" s="25"/>
      <c r="Y556" s="42">
        <v>11.1</v>
      </c>
      <c r="Z556" s="8">
        <f t="shared" si="55"/>
        <v>25</v>
      </c>
      <c r="AA556" s="8">
        <f t="shared" si="57"/>
        <v>764.5</v>
      </c>
      <c r="AB556" s="8">
        <f t="shared" si="56"/>
        <v>191.125</v>
      </c>
      <c r="AC556" s="1">
        <v>18</v>
      </c>
      <c r="AD556" s="1">
        <v>25</v>
      </c>
    </row>
    <row r="557" spans="1:30" x14ac:dyDescent="0.25">
      <c r="A557" s="2" t="s">
        <v>6</v>
      </c>
      <c r="B557" s="3">
        <v>2008</v>
      </c>
      <c r="C557" s="3">
        <v>1</v>
      </c>
      <c r="D557" s="3">
        <v>23</v>
      </c>
      <c r="E557" s="3">
        <v>22</v>
      </c>
      <c r="F557" s="42">
        <v>14.2</v>
      </c>
      <c r="G557" s="8">
        <f t="shared" si="52"/>
        <v>18</v>
      </c>
      <c r="H557" s="8">
        <f t="shared" si="53"/>
        <v>209.00000000000003</v>
      </c>
      <c r="I557" s="8">
        <f t="shared" si="54"/>
        <v>52.250000000000007</v>
      </c>
      <c r="J557" s="1">
        <v>18</v>
      </c>
      <c r="K557" s="1">
        <v>25</v>
      </c>
      <c r="M557" s="45"/>
      <c r="N557" s="45"/>
      <c r="O557" s="45"/>
      <c r="P557" s="28"/>
      <c r="Q557" s="28"/>
      <c r="R557" s="25"/>
      <c r="Y557" s="42">
        <v>11.2</v>
      </c>
      <c r="Z557" s="8">
        <f t="shared" si="55"/>
        <v>25</v>
      </c>
      <c r="AA557" s="8">
        <f t="shared" si="57"/>
        <v>759</v>
      </c>
      <c r="AB557" s="8">
        <f t="shared" si="56"/>
        <v>189.75</v>
      </c>
      <c r="AC557" s="1">
        <v>18</v>
      </c>
      <c r="AD557" s="1">
        <v>25</v>
      </c>
    </row>
    <row r="558" spans="1:30" x14ac:dyDescent="0.25">
      <c r="A558" s="2" t="s">
        <v>6</v>
      </c>
      <c r="B558" s="3">
        <v>2008</v>
      </c>
      <c r="C558" s="3">
        <v>1</v>
      </c>
      <c r="D558" s="3">
        <v>23</v>
      </c>
      <c r="E558" s="3">
        <v>23</v>
      </c>
      <c r="F558" s="42">
        <v>13.8</v>
      </c>
      <c r="G558" s="8">
        <f t="shared" si="52"/>
        <v>18</v>
      </c>
      <c r="H558" s="8">
        <f t="shared" si="53"/>
        <v>230.99999999999997</v>
      </c>
      <c r="I558" s="8">
        <f t="shared" si="54"/>
        <v>57.749999999999993</v>
      </c>
      <c r="J558" s="1">
        <v>18</v>
      </c>
      <c r="K558" s="1">
        <v>25</v>
      </c>
      <c r="M558" s="45"/>
      <c r="N558" s="45"/>
      <c r="O558" s="45"/>
      <c r="P558" s="28"/>
      <c r="Q558" s="28"/>
      <c r="R558" s="25"/>
      <c r="Y558" s="42">
        <v>11.3</v>
      </c>
      <c r="Z558" s="8">
        <f t="shared" si="55"/>
        <v>25</v>
      </c>
      <c r="AA558" s="8">
        <f t="shared" si="57"/>
        <v>753.5</v>
      </c>
      <c r="AB558" s="8">
        <f t="shared" si="56"/>
        <v>188.375</v>
      </c>
      <c r="AC558" s="1">
        <v>18</v>
      </c>
      <c r="AD558" s="1">
        <v>25</v>
      </c>
    </row>
    <row r="559" spans="1:30" x14ac:dyDescent="0.25">
      <c r="A559" s="2" t="s">
        <v>6</v>
      </c>
      <c r="B559" s="3">
        <v>2008</v>
      </c>
      <c r="C559" s="3">
        <v>1</v>
      </c>
      <c r="D559" s="3">
        <v>24</v>
      </c>
      <c r="E559" s="3">
        <v>0</v>
      </c>
      <c r="F559" s="42">
        <v>13.4</v>
      </c>
      <c r="G559" s="8">
        <f t="shared" si="52"/>
        <v>18</v>
      </c>
      <c r="H559" s="8">
        <f t="shared" si="53"/>
        <v>252.99999999999997</v>
      </c>
      <c r="I559" s="8">
        <f t="shared" si="54"/>
        <v>63.249999999999993</v>
      </c>
      <c r="J559" s="1">
        <v>18</v>
      </c>
      <c r="K559" s="1">
        <v>25</v>
      </c>
      <c r="M559" s="45"/>
      <c r="N559" s="45"/>
      <c r="O559" s="45"/>
      <c r="P559" s="28"/>
      <c r="Q559" s="28"/>
      <c r="R559" s="25"/>
      <c r="Y559" s="42">
        <v>11.4</v>
      </c>
      <c r="Z559" s="8">
        <f t="shared" si="55"/>
        <v>25</v>
      </c>
      <c r="AA559" s="8">
        <f t="shared" si="57"/>
        <v>748</v>
      </c>
      <c r="AB559" s="8">
        <f t="shared" si="56"/>
        <v>187</v>
      </c>
      <c r="AC559" s="1">
        <v>18</v>
      </c>
      <c r="AD559" s="1">
        <v>25</v>
      </c>
    </row>
    <row r="560" spans="1:30" x14ac:dyDescent="0.25">
      <c r="A560" s="2" t="s">
        <v>6</v>
      </c>
      <c r="B560" s="3">
        <v>2008</v>
      </c>
      <c r="C560" s="3">
        <v>1</v>
      </c>
      <c r="D560" s="3">
        <v>24</v>
      </c>
      <c r="E560" s="3">
        <v>1</v>
      </c>
      <c r="F560" s="42">
        <v>13</v>
      </c>
      <c r="G560" s="8">
        <f t="shared" si="52"/>
        <v>18</v>
      </c>
      <c r="H560" s="8">
        <f t="shared" si="53"/>
        <v>275</v>
      </c>
      <c r="I560" s="8">
        <f t="shared" si="54"/>
        <v>68.75</v>
      </c>
      <c r="J560" s="1">
        <v>18</v>
      </c>
      <c r="K560" s="1">
        <v>25</v>
      </c>
      <c r="M560" s="45"/>
      <c r="N560" s="45"/>
      <c r="O560" s="45"/>
      <c r="P560" s="28"/>
      <c r="Q560" s="28"/>
      <c r="R560" s="25"/>
      <c r="Y560" s="42">
        <v>11.5</v>
      </c>
      <c r="Z560" s="8">
        <f t="shared" si="55"/>
        <v>25</v>
      </c>
      <c r="AA560" s="8">
        <f t="shared" si="57"/>
        <v>742.5</v>
      </c>
      <c r="AB560" s="8">
        <f t="shared" si="56"/>
        <v>185.625</v>
      </c>
      <c r="AC560" s="1">
        <v>18</v>
      </c>
      <c r="AD560" s="1">
        <v>25</v>
      </c>
    </row>
    <row r="561" spans="1:30" x14ac:dyDescent="0.25">
      <c r="A561" s="2" t="s">
        <v>6</v>
      </c>
      <c r="B561" s="3">
        <v>2008</v>
      </c>
      <c r="C561" s="3">
        <v>1</v>
      </c>
      <c r="D561" s="3">
        <v>24</v>
      </c>
      <c r="E561" s="3">
        <v>2</v>
      </c>
      <c r="F561" s="42">
        <v>12.6</v>
      </c>
      <c r="G561" s="8">
        <f t="shared" si="52"/>
        <v>18</v>
      </c>
      <c r="H561" s="8">
        <f t="shared" si="53"/>
        <v>297</v>
      </c>
      <c r="I561" s="8">
        <f t="shared" si="54"/>
        <v>74.25</v>
      </c>
      <c r="J561" s="1">
        <v>18</v>
      </c>
      <c r="K561" s="1">
        <v>25</v>
      </c>
      <c r="M561" s="45"/>
      <c r="N561" s="45"/>
      <c r="O561" s="45"/>
      <c r="P561" s="28"/>
      <c r="Q561" s="28"/>
      <c r="R561" s="25"/>
      <c r="Y561" s="42">
        <v>11.7</v>
      </c>
      <c r="Z561" s="8">
        <f t="shared" si="55"/>
        <v>25</v>
      </c>
      <c r="AA561" s="8">
        <f t="shared" si="57"/>
        <v>731.5</v>
      </c>
      <c r="AB561" s="8">
        <f t="shared" si="56"/>
        <v>182.875</v>
      </c>
      <c r="AC561" s="1">
        <v>18</v>
      </c>
      <c r="AD561" s="1">
        <v>25</v>
      </c>
    </row>
    <row r="562" spans="1:30" x14ac:dyDescent="0.25">
      <c r="A562" s="2" t="s">
        <v>6</v>
      </c>
      <c r="B562" s="3">
        <v>2008</v>
      </c>
      <c r="C562" s="3">
        <v>1</v>
      </c>
      <c r="D562" s="3">
        <v>24</v>
      </c>
      <c r="E562" s="3">
        <v>3</v>
      </c>
      <c r="F562" s="42">
        <v>12.2</v>
      </c>
      <c r="G562" s="8">
        <f t="shared" si="52"/>
        <v>18</v>
      </c>
      <c r="H562" s="8">
        <f t="shared" si="53"/>
        <v>319.00000000000006</v>
      </c>
      <c r="I562" s="8">
        <f t="shared" si="54"/>
        <v>79.750000000000014</v>
      </c>
      <c r="J562" s="1">
        <v>18</v>
      </c>
      <c r="K562" s="1">
        <v>25</v>
      </c>
      <c r="M562" s="45"/>
      <c r="N562" s="45"/>
      <c r="O562" s="45"/>
      <c r="P562" s="28"/>
      <c r="Q562" s="28"/>
      <c r="R562" s="25"/>
      <c r="Y562" s="42">
        <v>11.7</v>
      </c>
      <c r="Z562" s="8">
        <f t="shared" si="55"/>
        <v>25</v>
      </c>
      <c r="AA562" s="8">
        <f t="shared" si="57"/>
        <v>731.5</v>
      </c>
      <c r="AB562" s="8">
        <f t="shared" si="56"/>
        <v>182.875</v>
      </c>
      <c r="AC562" s="1">
        <v>18</v>
      </c>
      <c r="AD562" s="1">
        <v>25</v>
      </c>
    </row>
    <row r="563" spans="1:30" x14ac:dyDescent="0.25">
      <c r="A563" s="2" t="s">
        <v>6</v>
      </c>
      <c r="B563" s="3">
        <v>2008</v>
      </c>
      <c r="C563" s="3">
        <v>1</v>
      </c>
      <c r="D563" s="3">
        <v>24</v>
      </c>
      <c r="E563" s="3">
        <v>4</v>
      </c>
      <c r="F563" s="42">
        <v>11.9</v>
      </c>
      <c r="G563" s="8">
        <f t="shared" si="52"/>
        <v>18</v>
      </c>
      <c r="H563" s="8">
        <f t="shared" si="53"/>
        <v>335.5</v>
      </c>
      <c r="I563" s="8">
        <f t="shared" si="54"/>
        <v>83.875</v>
      </c>
      <c r="J563" s="1">
        <v>18</v>
      </c>
      <c r="K563" s="1">
        <v>25</v>
      </c>
      <c r="M563" s="45"/>
      <c r="N563" s="45"/>
      <c r="O563" s="45"/>
      <c r="P563" s="28"/>
      <c r="Q563" s="28"/>
      <c r="R563" s="25"/>
      <c r="Y563" s="42">
        <v>11.8</v>
      </c>
      <c r="Z563" s="8">
        <f t="shared" si="55"/>
        <v>25</v>
      </c>
      <c r="AA563" s="8">
        <f t="shared" si="57"/>
        <v>726</v>
      </c>
      <c r="AB563" s="8">
        <f t="shared" si="56"/>
        <v>181.5</v>
      </c>
      <c r="AC563" s="1">
        <v>18</v>
      </c>
      <c r="AD563" s="1">
        <v>25</v>
      </c>
    </row>
    <row r="564" spans="1:30" x14ac:dyDescent="0.25">
      <c r="A564" s="2" t="s">
        <v>6</v>
      </c>
      <c r="B564" s="3">
        <v>2008</v>
      </c>
      <c r="C564" s="3">
        <v>1</v>
      </c>
      <c r="D564" s="3">
        <v>24</v>
      </c>
      <c r="E564" s="3">
        <v>5</v>
      </c>
      <c r="F564" s="42">
        <v>11.5</v>
      </c>
      <c r="G564" s="8">
        <f t="shared" si="52"/>
        <v>18</v>
      </c>
      <c r="H564" s="8">
        <f t="shared" si="53"/>
        <v>357.5</v>
      </c>
      <c r="I564" s="8">
        <f t="shared" si="54"/>
        <v>89.375</v>
      </c>
      <c r="J564" s="1">
        <v>18</v>
      </c>
      <c r="K564" s="1">
        <v>25</v>
      </c>
      <c r="M564" s="45"/>
      <c r="N564" s="45"/>
      <c r="O564" s="45"/>
      <c r="P564" s="28"/>
      <c r="Q564" s="28"/>
      <c r="R564" s="25"/>
      <c r="Y564" s="42">
        <v>12</v>
      </c>
      <c r="Z564" s="8">
        <f t="shared" si="55"/>
        <v>25</v>
      </c>
      <c r="AA564" s="8">
        <f t="shared" si="57"/>
        <v>715</v>
      </c>
      <c r="AB564" s="8">
        <f t="shared" si="56"/>
        <v>178.75</v>
      </c>
      <c r="AC564" s="1">
        <v>18</v>
      </c>
      <c r="AD564" s="1">
        <v>25</v>
      </c>
    </row>
    <row r="565" spans="1:30" x14ac:dyDescent="0.25">
      <c r="A565" s="2" t="s">
        <v>6</v>
      </c>
      <c r="B565" s="3">
        <v>2008</v>
      </c>
      <c r="C565" s="3">
        <v>1</v>
      </c>
      <c r="D565" s="3">
        <v>24</v>
      </c>
      <c r="E565" s="3">
        <v>6</v>
      </c>
      <c r="F565" s="42">
        <v>11.1</v>
      </c>
      <c r="G565" s="8">
        <f t="shared" si="52"/>
        <v>18</v>
      </c>
      <c r="H565" s="8">
        <f t="shared" si="53"/>
        <v>379.5</v>
      </c>
      <c r="I565" s="8">
        <f t="shared" si="54"/>
        <v>94.875</v>
      </c>
      <c r="J565" s="1">
        <v>18</v>
      </c>
      <c r="K565" s="1">
        <v>25</v>
      </c>
      <c r="M565" s="45"/>
      <c r="N565" s="45"/>
      <c r="O565" s="45"/>
      <c r="P565" s="28"/>
      <c r="Q565" s="28"/>
      <c r="R565" s="25"/>
      <c r="Y565" s="42">
        <v>12.2</v>
      </c>
      <c r="Z565" s="8">
        <f t="shared" si="55"/>
        <v>25</v>
      </c>
      <c r="AA565" s="8">
        <f t="shared" si="57"/>
        <v>704</v>
      </c>
      <c r="AB565" s="8">
        <f t="shared" si="56"/>
        <v>176</v>
      </c>
      <c r="AC565" s="1">
        <v>18</v>
      </c>
      <c r="AD565" s="1">
        <v>25</v>
      </c>
    </row>
    <row r="566" spans="1:30" x14ac:dyDescent="0.25">
      <c r="A566" s="2" t="s">
        <v>6</v>
      </c>
      <c r="B566" s="3">
        <v>2008</v>
      </c>
      <c r="C566" s="3">
        <v>1</v>
      </c>
      <c r="D566" s="3">
        <v>24</v>
      </c>
      <c r="E566" s="3">
        <v>7</v>
      </c>
      <c r="F566" s="42">
        <v>11</v>
      </c>
      <c r="G566" s="8">
        <f t="shared" si="52"/>
        <v>18</v>
      </c>
      <c r="H566" s="8">
        <f t="shared" si="53"/>
        <v>385</v>
      </c>
      <c r="I566" s="8">
        <f t="shared" si="54"/>
        <v>96.25</v>
      </c>
      <c r="J566" s="1">
        <v>18</v>
      </c>
      <c r="K566" s="1">
        <v>25</v>
      </c>
      <c r="M566" s="45"/>
      <c r="N566" s="45"/>
      <c r="O566" s="45"/>
      <c r="P566" s="28"/>
      <c r="Q566" s="28"/>
      <c r="R566" s="25"/>
      <c r="Y566" s="42">
        <v>12.2</v>
      </c>
      <c r="Z566" s="8">
        <f t="shared" si="55"/>
        <v>25</v>
      </c>
      <c r="AA566" s="8">
        <f t="shared" si="57"/>
        <v>704</v>
      </c>
      <c r="AB566" s="8">
        <f t="shared" si="56"/>
        <v>176</v>
      </c>
      <c r="AC566" s="1">
        <v>18</v>
      </c>
      <c r="AD566" s="1">
        <v>25</v>
      </c>
    </row>
    <row r="567" spans="1:30" x14ac:dyDescent="0.25">
      <c r="A567" s="2" t="s">
        <v>6</v>
      </c>
      <c r="B567" s="3">
        <v>2008</v>
      </c>
      <c r="C567" s="3">
        <v>1</v>
      </c>
      <c r="D567" s="3">
        <v>24</v>
      </c>
      <c r="E567" s="3">
        <v>8</v>
      </c>
      <c r="F567" s="42">
        <v>10.8</v>
      </c>
      <c r="G567" s="8">
        <f t="shared" si="52"/>
        <v>18</v>
      </c>
      <c r="H567" s="8">
        <f t="shared" si="53"/>
        <v>395.99999999999994</v>
      </c>
      <c r="I567" s="8">
        <f t="shared" si="54"/>
        <v>98.999999999999986</v>
      </c>
      <c r="J567" s="1">
        <v>18</v>
      </c>
      <c r="K567" s="1">
        <v>25</v>
      </c>
      <c r="M567" s="45"/>
      <c r="N567" s="45"/>
      <c r="O567" s="45"/>
      <c r="P567" s="28"/>
      <c r="Q567" s="28"/>
      <c r="R567" s="25"/>
      <c r="Y567" s="42">
        <v>12.3</v>
      </c>
      <c r="Z567" s="8">
        <f t="shared" si="55"/>
        <v>25</v>
      </c>
      <c r="AA567" s="8">
        <f t="shared" si="57"/>
        <v>698.5</v>
      </c>
      <c r="AB567" s="8">
        <f t="shared" si="56"/>
        <v>174.625</v>
      </c>
      <c r="AC567" s="1">
        <v>18</v>
      </c>
      <c r="AD567" s="1">
        <v>25</v>
      </c>
    </row>
    <row r="568" spans="1:30" x14ac:dyDescent="0.25">
      <c r="A568" s="2" t="s">
        <v>6</v>
      </c>
      <c r="B568" s="3">
        <v>2008</v>
      </c>
      <c r="C568" s="3">
        <v>1</v>
      </c>
      <c r="D568" s="3">
        <v>24</v>
      </c>
      <c r="E568" s="3">
        <v>9</v>
      </c>
      <c r="F568" s="42">
        <v>10.7</v>
      </c>
      <c r="G568" s="8">
        <f t="shared" si="52"/>
        <v>18</v>
      </c>
      <c r="H568" s="8">
        <f t="shared" si="53"/>
        <v>401.50000000000006</v>
      </c>
      <c r="I568" s="8">
        <f t="shared" si="54"/>
        <v>100.37500000000001</v>
      </c>
      <c r="J568" s="1">
        <v>18</v>
      </c>
      <c r="K568" s="1">
        <v>25</v>
      </c>
      <c r="M568" s="45"/>
      <c r="N568" s="45"/>
      <c r="O568" s="45"/>
      <c r="P568" s="28"/>
      <c r="Q568" s="28"/>
      <c r="R568" s="25"/>
      <c r="Y568" s="42">
        <v>12.3</v>
      </c>
      <c r="Z568" s="8">
        <f t="shared" si="55"/>
        <v>25</v>
      </c>
      <c r="AA568" s="8">
        <f t="shared" si="57"/>
        <v>698.5</v>
      </c>
      <c r="AB568" s="8">
        <f t="shared" si="56"/>
        <v>174.625</v>
      </c>
      <c r="AC568" s="1">
        <v>18</v>
      </c>
      <c r="AD568" s="1">
        <v>25</v>
      </c>
    </row>
    <row r="569" spans="1:30" x14ac:dyDescent="0.25">
      <c r="A569" s="2" t="s">
        <v>6</v>
      </c>
      <c r="B569" s="3">
        <v>2008</v>
      </c>
      <c r="C569" s="3">
        <v>1</v>
      </c>
      <c r="D569" s="3">
        <v>24</v>
      </c>
      <c r="E569" s="3">
        <v>10</v>
      </c>
      <c r="F569" s="42">
        <v>11.2</v>
      </c>
      <c r="G569" s="8">
        <f t="shared" si="52"/>
        <v>18</v>
      </c>
      <c r="H569" s="8">
        <f t="shared" si="53"/>
        <v>374.00000000000006</v>
      </c>
      <c r="I569" s="8">
        <f t="shared" si="54"/>
        <v>93.500000000000014</v>
      </c>
      <c r="J569" s="1">
        <v>18</v>
      </c>
      <c r="K569" s="1">
        <v>25</v>
      </c>
      <c r="M569" s="45"/>
      <c r="N569" s="45"/>
      <c r="O569" s="45"/>
      <c r="P569" s="28"/>
      <c r="Q569" s="28"/>
      <c r="R569" s="25"/>
      <c r="Y569" s="42">
        <v>12.6</v>
      </c>
      <c r="Z569" s="8">
        <f t="shared" si="55"/>
        <v>25</v>
      </c>
      <c r="AA569" s="8">
        <f t="shared" si="57"/>
        <v>682</v>
      </c>
      <c r="AB569" s="8">
        <f t="shared" si="56"/>
        <v>170.5</v>
      </c>
      <c r="AC569" s="1">
        <v>18</v>
      </c>
      <c r="AD569" s="1">
        <v>25</v>
      </c>
    </row>
    <row r="570" spans="1:30" x14ac:dyDescent="0.25">
      <c r="A570" s="2" t="s">
        <v>6</v>
      </c>
      <c r="B570" s="3">
        <v>2008</v>
      </c>
      <c r="C570" s="3">
        <v>1</v>
      </c>
      <c r="D570" s="3">
        <v>24</v>
      </c>
      <c r="E570" s="3">
        <v>11</v>
      </c>
      <c r="F570" s="42">
        <v>11.9</v>
      </c>
      <c r="G570" s="8">
        <f t="shared" si="52"/>
        <v>18</v>
      </c>
      <c r="H570" s="8">
        <f t="shared" si="53"/>
        <v>335.5</v>
      </c>
      <c r="I570" s="8">
        <f t="shared" si="54"/>
        <v>83.875</v>
      </c>
      <c r="J570" s="1">
        <v>18</v>
      </c>
      <c r="K570" s="1">
        <v>25</v>
      </c>
      <c r="M570" s="45"/>
      <c r="N570" s="45"/>
      <c r="O570" s="45"/>
      <c r="P570" s="28"/>
      <c r="Q570" s="28"/>
      <c r="R570" s="25"/>
      <c r="Y570" s="42">
        <v>12.9</v>
      </c>
      <c r="Z570" s="8">
        <f t="shared" si="55"/>
        <v>25</v>
      </c>
      <c r="AA570" s="8">
        <f t="shared" si="57"/>
        <v>665.5</v>
      </c>
      <c r="AB570" s="8">
        <f t="shared" si="56"/>
        <v>166.375</v>
      </c>
      <c r="AC570" s="1">
        <v>18</v>
      </c>
      <c r="AD570" s="1">
        <v>25</v>
      </c>
    </row>
    <row r="571" spans="1:30" x14ac:dyDescent="0.25">
      <c r="A571" s="2" t="s">
        <v>6</v>
      </c>
      <c r="B571" s="3">
        <v>2008</v>
      </c>
      <c r="C571" s="3">
        <v>1</v>
      </c>
      <c r="D571" s="3">
        <v>24</v>
      </c>
      <c r="E571" s="3">
        <v>12</v>
      </c>
      <c r="F571" s="42">
        <v>13</v>
      </c>
      <c r="G571" s="8">
        <f t="shared" si="52"/>
        <v>18</v>
      </c>
      <c r="H571" s="8">
        <f t="shared" si="53"/>
        <v>275</v>
      </c>
      <c r="I571" s="8">
        <f t="shared" si="54"/>
        <v>68.75</v>
      </c>
      <c r="J571" s="1">
        <v>18</v>
      </c>
      <c r="K571" s="1">
        <v>25</v>
      </c>
      <c r="M571" s="45"/>
      <c r="N571" s="45"/>
      <c r="O571" s="45"/>
      <c r="P571" s="28"/>
      <c r="Q571" s="28"/>
      <c r="R571" s="25"/>
      <c r="Y571" s="42">
        <v>13.8</v>
      </c>
      <c r="Z571" s="8">
        <f t="shared" si="55"/>
        <v>25</v>
      </c>
      <c r="AA571" s="8">
        <f t="shared" si="57"/>
        <v>616</v>
      </c>
      <c r="AB571" s="8">
        <f t="shared" si="56"/>
        <v>154</v>
      </c>
      <c r="AC571" s="1">
        <v>18</v>
      </c>
      <c r="AD571" s="1">
        <v>25</v>
      </c>
    </row>
    <row r="572" spans="1:30" x14ac:dyDescent="0.25">
      <c r="A572" s="2" t="s">
        <v>6</v>
      </c>
      <c r="B572" s="3">
        <v>2008</v>
      </c>
      <c r="C572" s="3">
        <v>1</v>
      </c>
      <c r="D572" s="3">
        <v>24</v>
      </c>
      <c r="E572" s="3">
        <v>13</v>
      </c>
      <c r="F572" s="42">
        <v>14.1</v>
      </c>
      <c r="G572" s="8">
        <f t="shared" si="52"/>
        <v>18</v>
      </c>
      <c r="H572" s="8">
        <f t="shared" si="53"/>
        <v>214.50000000000003</v>
      </c>
      <c r="I572" s="8">
        <f t="shared" si="54"/>
        <v>53.625000000000007</v>
      </c>
      <c r="J572" s="1">
        <v>18</v>
      </c>
      <c r="K572" s="1">
        <v>25</v>
      </c>
      <c r="M572" s="45"/>
      <c r="N572" s="45"/>
      <c r="O572" s="45"/>
      <c r="P572" s="28"/>
      <c r="Q572" s="28"/>
      <c r="R572" s="25"/>
      <c r="Y572" s="42">
        <v>14</v>
      </c>
      <c r="Z572" s="8">
        <f t="shared" si="55"/>
        <v>25</v>
      </c>
      <c r="AA572" s="8">
        <f t="shared" si="57"/>
        <v>605</v>
      </c>
      <c r="AB572" s="8">
        <f t="shared" si="56"/>
        <v>151.25</v>
      </c>
      <c r="AC572" s="1">
        <v>18</v>
      </c>
      <c r="AD572" s="1">
        <v>25</v>
      </c>
    </row>
    <row r="573" spans="1:30" x14ac:dyDescent="0.25">
      <c r="A573" s="2" t="s">
        <v>6</v>
      </c>
      <c r="B573" s="3">
        <v>2008</v>
      </c>
      <c r="C573" s="3">
        <v>1</v>
      </c>
      <c r="D573" s="3">
        <v>24</v>
      </c>
      <c r="E573" s="3">
        <v>14</v>
      </c>
      <c r="F573" s="42">
        <v>15</v>
      </c>
      <c r="G573" s="8">
        <f t="shared" si="52"/>
        <v>18</v>
      </c>
      <c r="H573" s="8">
        <f t="shared" si="53"/>
        <v>165</v>
      </c>
      <c r="I573" s="8">
        <f t="shared" si="54"/>
        <v>41.25</v>
      </c>
      <c r="J573" s="1">
        <v>18</v>
      </c>
      <c r="K573" s="1">
        <v>25</v>
      </c>
      <c r="M573" s="45"/>
      <c r="N573" s="45"/>
      <c r="O573" s="45"/>
      <c r="P573" s="28"/>
      <c r="Q573" s="28"/>
      <c r="R573" s="25"/>
      <c r="Y573" s="42">
        <v>14.1</v>
      </c>
      <c r="Z573" s="8">
        <f t="shared" si="55"/>
        <v>25</v>
      </c>
      <c r="AA573" s="8">
        <f t="shared" si="57"/>
        <v>599.5</v>
      </c>
      <c r="AB573" s="8">
        <f t="shared" si="56"/>
        <v>149.875</v>
      </c>
      <c r="AC573" s="1">
        <v>18</v>
      </c>
      <c r="AD573" s="1">
        <v>25</v>
      </c>
    </row>
    <row r="574" spans="1:30" x14ac:dyDescent="0.25">
      <c r="A574" s="2" t="s">
        <v>6</v>
      </c>
      <c r="B574" s="3">
        <v>2008</v>
      </c>
      <c r="C574" s="3">
        <v>1</v>
      </c>
      <c r="D574" s="3">
        <v>24</v>
      </c>
      <c r="E574" s="3">
        <v>15</v>
      </c>
      <c r="F574" s="42">
        <v>15.4</v>
      </c>
      <c r="G574" s="8">
        <f t="shared" si="52"/>
        <v>18</v>
      </c>
      <c r="H574" s="8">
        <f t="shared" si="53"/>
        <v>142.99999999999997</v>
      </c>
      <c r="I574" s="8">
        <f t="shared" si="54"/>
        <v>35.749999999999993</v>
      </c>
      <c r="J574" s="1">
        <v>18</v>
      </c>
      <c r="K574" s="1">
        <v>25</v>
      </c>
      <c r="M574" s="45"/>
      <c r="N574" s="45"/>
      <c r="O574" s="45"/>
      <c r="P574" s="28"/>
      <c r="Q574" s="28"/>
      <c r="R574" s="25"/>
      <c r="Y574" s="42">
        <v>14.2</v>
      </c>
      <c r="Z574" s="8">
        <f t="shared" si="55"/>
        <v>25</v>
      </c>
      <c r="AA574" s="8">
        <f t="shared" si="57"/>
        <v>594</v>
      </c>
      <c r="AB574" s="8">
        <f t="shared" si="56"/>
        <v>148.5</v>
      </c>
      <c r="AC574" s="1">
        <v>18</v>
      </c>
      <c r="AD574" s="1">
        <v>25</v>
      </c>
    </row>
    <row r="575" spans="1:30" x14ac:dyDescent="0.25">
      <c r="A575" s="2" t="s">
        <v>6</v>
      </c>
      <c r="B575" s="3">
        <v>2008</v>
      </c>
      <c r="C575" s="3">
        <v>1</v>
      </c>
      <c r="D575" s="3">
        <v>24</v>
      </c>
      <c r="E575" s="3">
        <v>16</v>
      </c>
      <c r="F575" s="42">
        <v>15.3</v>
      </c>
      <c r="G575" s="8">
        <f t="shared" si="52"/>
        <v>18</v>
      </c>
      <c r="H575" s="8">
        <f t="shared" si="53"/>
        <v>148.49999999999997</v>
      </c>
      <c r="I575" s="8">
        <f t="shared" si="54"/>
        <v>37.124999999999993</v>
      </c>
      <c r="J575" s="1">
        <v>18</v>
      </c>
      <c r="K575" s="1">
        <v>25</v>
      </c>
      <c r="M575" s="45"/>
      <c r="N575" s="45"/>
      <c r="O575" s="45"/>
      <c r="P575" s="28"/>
      <c r="Q575" s="28"/>
      <c r="R575" s="25"/>
      <c r="Y575" s="42">
        <v>14.5</v>
      </c>
      <c r="Z575" s="8">
        <f t="shared" si="55"/>
        <v>25</v>
      </c>
      <c r="AA575" s="8">
        <f t="shared" si="57"/>
        <v>577.5</v>
      </c>
      <c r="AB575" s="8">
        <f t="shared" si="56"/>
        <v>144.375</v>
      </c>
      <c r="AC575" s="1">
        <v>18</v>
      </c>
      <c r="AD575" s="1">
        <v>25</v>
      </c>
    </row>
    <row r="576" spans="1:30" x14ac:dyDescent="0.25">
      <c r="A576" s="2" t="s">
        <v>6</v>
      </c>
      <c r="B576" s="3">
        <v>2008</v>
      </c>
      <c r="C576" s="3">
        <v>1</v>
      </c>
      <c r="D576" s="3">
        <v>24</v>
      </c>
      <c r="E576" s="3">
        <v>17</v>
      </c>
      <c r="F576" s="42">
        <v>15</v>
      </c>
      <c r="G576" s="8">
        <f t="shared" si="52"/>
        <v>18</v>
      </c>
      <c r="H576" s="8">
        <f t="shared" si="53"/>
        <v>165</v>
      </c>
      <c r="I576" s="8">
        <f t="shared" si="54"/>
        <v>41.25</v>
      </c>
      <c r="J576" s="1">
        <v>18</v>
      </c>
      <c r="K576" s="1">
        <v>25</v>
      </c>
      <c r="M576" s="45"/>
      <c r="N576" s="45"/>
      <c r="O576" s="45"/>
      <c r="P576" s="28"/>
      <c r="Q576" s="28"/>
      <c r="R576" s="25"/>
      <c r="Y576" s="42">
        <v>14.5</v>
      </c>
      <c r="Z576" s="8">
        <f t="shared" si="55"/>
        <v>25</v>
      </c>
      <c r="AA576" s="8">
        <f t="shared" si="57"/>
        <v>577.5</v>
      </c>
      <c r="AB576" s="8">
        <f t="shared" si="56"/>
        <v>144.375</v>
      </c>
      <c r="AC576" s="1">
        <v>18</v>
      </c>
      <c r="AD576" s="1">
        <v>25</v>
      </c>
    </row>
    <row r="577" spans="1:30" x14ac:dyDescent="0.25">
      <c r="A577" s="2" t="s">
        <v>6</v>
      </c>
      <c r="B577" s="3">
        <v>2008</v>
      </c>
      <c r="C577" s="3">
        <v>1</v>
      </c>
      <c r="D577" s="3">
        <v>24</v>
      </c>
      <c r="E577" s="3">
        <v>18</v>
      </c>
      <c r="F577" s="42">
        <v>14.8</v>
      </c>
      <c r="G577" s="8">
        <f t="shared" si="52"/>
        <v>18</v>
      </c>
      <c r="H577" s="8">
        <f t="shared" si="53"/>
        <v>175.99999999999997</v>
      </c>
      <c r="I577" s="8">
        <f t="shared" si="54"/>
        <v>43.999999999999993</v>
      </c>
      <c r="J577" s="1">
        <v>18</v>
      </c>
      <c r="K577" s="1">
        <v>25</v>
      </c>
      <c r="M577" s="45"/>
      <c r="N577" s="45"/>
      <c r="O577" s="45"/>
      <c r="P577" s="28"/>
      <c r="Q577" s="28"/>
      <c r="R577" s="25"/>
      <c r="Y577" s="42">
        <v>13.7</v>
      </c>
      <c r="Z577" s="8">
        <f t="shared" si="55"/>
        <v>25</v>
      </c>
      <c r="AA577" s="8">
        <f t="shared" si="57"/>
        <v>621.5</v>
      </c>
      <c r="AB577" s="8">
        <f t="shared" si="56"/>
        <v>155.375</v>
      </c>
      <c r="AC577" s="1">
        <v>18</v>
      </c>
      <c r="AD577" s="1">
        <v>25</v>
      </c>
    </row>
    <row r="578" spans="1:30" x14ac:dyDescent="0.25">
      <c r="A578" s="2" t="s">
        <v>6</v>
      </c>
      <c r="B578" s="3">
        <v>2008</v>
      </c>
      <c r="C578" s="3">
        <v>1</v>
      </c>
      <c r="D578" s="3">
        <v>24</v>
      </c>
      <c r="E578" s="3">
        <v>19</v>
      </c>
      <c r="F578" s="42">
        <v>14.8</v>
      </c>
      <c r="G578" s="8">
        <f t="shared" si="52"/>
        <v>18</v>
      </c>
      <c r="H578" s="8">
        <f t="shared" si="53"/>
        <v>175.99999999999997</v>
      </c>
      <c r="I578" s="8">
        <f t="shared" si="54"/>
        <v>43.999999999999993</v>
      </c>
      <c r="J578" s="1">
        <v>18</v>
      </c>
      <c r="K578" s="1">
        <v>25</v>
      </c>
      <c r="M578" s="45"/>
      <c r="N578" s="45"/>
      <c r="O578" s="45"/>
      <c r="P578" s="28"/>
      <c r="Q578" s="28"/>
      <c r="R578" s="25"/>
      <c r="Y578" s="42">
        <v>13.5</v>
      </c>
      <c r="Z578" s="8">
        <f t="shared" si="55"/>
        <v>25</v>
      </c>
      <c r="AA578" s="8">
        <f t="shared" si="57"/>
        <v>632.5</v>
      </c>
      <c r="AB578" s="8">
        <f t="shared" si="56"/>
        <v>158.125</v>
      </c>
      <c r="AC578" s="1">
        <v>18</v>
      </c>
      <c r="AD578" s="1">
        <v>25</v>
      </c>
    </row>
    <row r="579" spans="1:30" x14ac:dyDescent="0.25">
      <c r="A579" s="2" t="s">
        <v>6</v>
      </c>
      <c r="B579" s="3">
        <v>2008</v>
      </c>
      <c r="C579" s="3">
        <v>1</v>
      </c>
      <c r="D579" s="3">
        <v>24</v>
      </c>
      <c r="E579" s="3">
        <v>20</v>
      </c>
      <c r="F579" s="42">
        <v>14.7</v>
      </c>
      <c r="G579" s="8">
        <f t="shared" si="52"/>
        <v>18</v>
      </c>
      <c r="H579" s="8">
        <f t="shared" si="53"/>
        <v>181.50000000000003</v>
      </c>
      <c r="I579" s="8">
        <f t="shared" si="54"/>
        <v>45.375000000000007</v>
      </c>
      <c r="J579" s="1">
        <v>18</v>
      </c>
      <c r="K579" s="1">
        <v>25</v>
      </c>
      <c r="M579" s="45"/>
      <c r="N579" s="45"/>
      <c r="O579" s="45"/>
      <c r="P579" s="28"/>
      <c r="Q579" s="28"/>
      <c r="R579" s="25"/>
      <c r="Y579" s="42">
        <v>13.8</v>
      </c>
      <c r="Z579" s="8">
        <f t="shared" si="55"/>
        <v>25</v>
      </c>
      <c r="AA579" s="8">
        <f t="shared" si="57"/>
        <v>616</v>
      </c>
      <c r="AB579" s="8">
        <f t="shared" si="56"/>
        <v>154</v>
      </c>
      <c r="AC579" s="1">
        <v>18</v>
      </c>
      <c r="AD579" s="1">
        <v>25</v>
      </c>
    </row>
    <row r="580" spans="1:30" x14ac:dyDescent="0.25">
      <c r="A580" s="2" t="s">
        <v>6</v>
      </c>
      <c r="B580" s="3">
        <v>2008</v>
      </c>
      <c r="C580" s="3">
        <v>1</v>
      </c>
      <c r="D580" s="3">
        <v>24</v>
      </c>
      <c r="E580" s="3">
        <v>21</v>
      </c>
      <c r="F580" s="42">
        <v>14.4</v>
      </c>
      <c r="G580" s="8">
        <f t="shared" si="52"/>
        <v>18</v>
      </c>
      <c r="H580" s="8">
        <f t="shared" si="53"/>
        <v>197.99999999999997</v>
      </c>
      <c r="I580" s="8">
        <f t="shared" si="54"/>
        <v>49.499999999999993</v>
      </c>
      <c r="J580" s="1">
        <v>18</v>
      </c>
      <c r="K580" s="1">
        <v>25</v>
      </c>
      <c r="M580" s="45"/>
      <c r="N580" s="45"/>
      <c r="O580" s="45"/>
      <c r="P580" s="28"/>
      <c r="Q580" s="28"/>
      <c r="R580" s="25"/>
      <c r="Y580" s="42">
        <v>14.2</v>
      </c>
      <c r="Z580" s="8">
        <f t="shared" si="55"/>
        <v>25</v>
      </c>
      <c r="AA580" s="8">
        <f t="shared" si="57"/>
        <v>594</v>
      </c>
      <c r="AB580" s="8">
        <f t="shared" si="56"/>
        <v>148.5</v>
      </c>
      <c r="AC580" s="1">
        <v>18</v>
      </c>
      <c r="AD580" s="1">
        <v>25</v>
      </c>
    </row>
    <row r="581" spans="1:30" x14ac:dyDescent="0.25">
      <c r="A581" s="2" t="s">
        <v>6</v>
      </c>
      <c r="B581" s="3">
        <v>2008</v>
      </c>
      <c r="C581" s="3">
        <v>1</v>
      </c>
      <c r="D581" s="3">
        <v>24</v>
      </c>
      <c r="E581" s="3">
        <v>22</v>
      </c>
      <c r="F581" s="42">
        <v>13.8</v>
      </c>
      <c r="G581" s="8">
        <f t="shared" si="52"/>
        <v>18</v>
      </c>
      <c r="H581" s="8">
        <f t="shared" si="53"/>
        <v>230.99999999999997</v>
      </c>
      <c r="I581" s="8">
        <f t="shared" si="54"/>
        <v>57.749999999999993</v>
      </c>
      <c r="J581" s="1">
        <v>18</v>
      </c>
      <c r="K581" s="1">
        <v>25</v>
      </c>
      <c r="M581" s="45"/>
      <c r="N581" s="45"/>
      <c r="O581" s="45"/>
      <c r="P581" s="28"/>
      <c r="Q581" s="28"/>
      <c r="R581" s="25"/>
      <c r="Y581" s="42">
        <v>14.3</v>
      </c>
      <c r="Z581" s="8">
        <f t="shared" si="55"/>
        <v>25</v>
      </c>
      <c r="AA581" s="8">
        <f t="shared" si="57"/>
        <v>588.5</v>
      </c>
      <c r="AB581" s="8">
        <f t="shared" si="56"/>
        <v>147.125</v>
      </c>
      <c r="AC581" s="1">
        <v>18</v>
      </c>
      <c r="AD581" s="1">
        <v>25</v>
      </c>
    </row>
    <row r="582" spans="1:30" x14ac:dyDescent="0.25">
      <c r="A582" s="2" t="s">
        <v>6</v>
      </c>
      <c r="B582" s="3">
        <v>2008</v>
      </c>
      <c r="C582" s="3">
        <v>1</v>
      </c>
      <c r="D582" s="3">
        <v>24</v>
      </c>
      <c r="E582" s="3">
        <v>23</v>
      </c>
      <c r="F582" s="42">
        <v>13.4</v>
      </c>
      <c r="G582" s="8">
        <f t="shared" si="52"/>
        <v>18</v>
      </c>
      <c r="H582" s="8">
        <f t="shared" si="53"/>
        <v>252.99999999999997</v>
      </c>
      <c r="I582" s="8">
        <f t="shared" si="54"/>
        <v>63.249999999999993</v>
      </c>
      <c r="J582" s="1">
        <v>18</v>
      </c>
      <c r="K582" s="1">
        <v>25</v>
      </c>
      <c r="M582" s="45"/>
      <c r="N582" s="45"/>
      <c r="O582" s="45"/>
      <c r="P582" s="28"/>
      <c r="Q582" s="28"/>
      <c r="R582" s="25"/>
      <c r="Y582" s="42">
        <v>14.4</v>
      </c>
      <c r="Z582" s="8">
        <f t="shared" si="55"/>
        <v>25</v>
      </c>
      <c r="AA582" s="8">
        <f t="shared" si="57"/>
        <v>583</v>
      </c>
      <c r="AB582" s="8">
        <f t="shared" si="56"/>
        <v>145.75</v>
      </c>
      <c r="AC582" s="1">
        <v>18</v>
      </c>
      <c r="AD582" s="1">
        <v>25</v>
      </c>
    </row>
    <row r="583" spans="1:30" x14ac:dyDescent="0.25">
      <c r="A583" s="2" t="s">
        <v>6</v>
      </c>
      <c r="B583" s="3">
        <v>2008</v>
      </c>
      <c r="C583" s="3">
        <v>1</v>
      </c>
      <c r="D583" s="3">
        <v>25</v>
      </c>
      <c r="E583" s="3">
        <v>0</v>
      </c>
      <c r="F583" s="42">
        <v>13.1</v>
      </c>
      <c r="G583" s="8">
        <f t="shared" ref="G583:G646" si="58">IF(A583="Inverno", $G$3, $G$2)</f>
        <v>18</v>
      </c>
      <c r="H583" s="8">
        <f t="shared" si="53"/>
        <v>269.5</v>
      </c>
      <c r="I583" s="8">
        <f t="shared" si="54"/>
        <v>67.375</v>
      </c>
      <c r="J583" s="1">
        <v>18</v>
      </c>
      <c r="K583" s="1">
        <v>25</v>
      </c>
      <c r="M583" s="45"/>
      <c r="N583" s="45"/>
      <c r="O583" s="45"/>
      <c r="P583" s="28"/>
      <c r="Q583" s="28"/>
      <c r="R583" s="25"/>
      <c r="Y583" s="42">
        <v>14.5</v>
      </c>
      <c r="Z583" s="8">
        <f t="shared" si="55"/>
        <v>25</v>
      </c>
      <c r="AA583" s="8">
        <f t="shared" si="57"/>
        <v>577.5</v>
      </c>
      <c r="AB583" s="8">
        <f t="shared" si="56"/>
        <v>144.375</v>
      </c>
      <c r="AC583" s="1">
        <v>18</v>
      </c>
      <c r="AD583" s="1">
        <v>25</v>
      </c>
    </row>
    <row r="584" spans="1:30" x14ac:dyDescent="0.25">
      <c r="A584" s="2" t="s">
        <v>6</v>
      </c>
      <c r="B584" s="3">
        <v>2008</v>
      </c>
      <c r="C584" s="3">
        <v>1</v>
      </c>
      <c r="D584" s="3">
        <v>25</v>
      </c>
      <c r="E584" s="3">
        <v>1</v>
      </c>
      <c r="F584" s="42">
        <v>12.9</v>
      </c>
      <c r="G584" s="8">
        <f t="shared" si="58"/>
        <v>18</v>
      </c>
      <c r="H584" s="8">
        <f t="shared" ref="H584:H647" si="59">IF(F584&gt;G584,0,$D$3*(G584-F584)/$D$4)</f>
        <v>280.5</v>
      </c>
      <c r="I584" s="8">
        <f t="shared" ref="I584:I647" si="60">H584/$G$4</f>
        <v>70.125</v>
      </c>
      <c r="J584" s="1">
        <v>18</v>
      </c>
      <c r="K584" s="1">
        <v>25</v>
      </c>
      <c r="M584" s="45"/>
      <c r="N584" s="45"/>
      <c r="O584" s="45"/>
      <c r="P584" s="28"/>
      <c r="Q584" s="28"/>
      <c r="R584" s="25"/>
      <c r="Y584" s="42">
        <v>14.2</v>
      </c>
      <c r="Z584" s="8">
        <f t="shared" si="55"/>
        <v>25</v>
      </c>
      <c r="AA584" s="8">
        <f t="shared" si="57"/>
        <v>594</v>
      </c>
      <c r="AB584" s="8">
        <f t="shared" si="56"/>
        <v>148.5</v>
      </c>
      <c r="AC584" s="1">
        <v>18</v>
      </c>
      <c r="AD584" s="1">
        <v>25</v>
      </c>
    </row>
    <row r="585" spans="1:30" x14ac:dyDescent="0.25">
      <c r="A585" s="2" t="s">
        <v>6</v>
      </c>
      <c r="B585" s="3">
        <v>2008</v>
      </c>
      <c r="C585" s="3">
        <v>1</v>
      </c>
      <c r="D585" s="3">
        <v>25</v>
      </c>
      <c r="E585" s="3">
        <v>2</v>
      </c>
      <c r="F585" s="42">
        <v>12.7</v>
      </c>
      <c r="G585" s="8">
        <f t="shared" si="58"/>
        <v>18</v>
      </c>
      <c r="H585" s="8">
        <f t="shared" si="59"/>
        <v>291.50000000000006</v>
      </c>
      <c r="I585" s="8">
        <f t="shared" si="60"/>
        <v>72.875000000000014</v>
      </c>
      <c r="J585" s="1">
        <v>18</v>
      </c>
      <c r="K585" s="1">
        <v>25</v>
      </c>
      <c r="M585" s="45"/>
      <c r="N585" s="45"/>
      <c r="O585" s="45"/>
      <c r="P585" s="28"/>
      <c r="Q585" s="28"/>
      <c r="R585" s="25"/>
      <c r="Y585" s="42">
        <v>13.9</v>
      </c>
      <c r="Z585" s="8">
        <f t="shared" si="55"/>
        <v>25</v>
      </c>
      <c r="AA585" s="8">
        <f t="shared" si="57"/>
        <v>610.5</v>
      </c>
      <c r="AB585" s="8">
        <f t="shared" si="56"/>
        <v>152.625</v>
      </c>
      <c r="AC585" s="1">
        <v>18</v>
      </c>
      <c r="AD585" s="1">
        <v>25</v>
      </c>
    </row>
    <row r="586" spans="1:30" x14ac:dyDescent="0.25">
      <c r="A586" s="2" t="s">
        <v>6</v>
      </c>
      <c r="B586" s="3">
        <v>2008</v>
      </c>
      <c r="C586" s="3">
        <v>1</v>
      </c>
      <c r="D586" s="3">
        <v>25</v>
      </c>
      <c r="E586" s="3">
        <v>3</v>
      </c>
      <c r="F586" s="42">
        <v>12.5</v>
      </c>
      <c r="G586" s="8">
        <f t="shared" si="58"/>
        <v>18</v>
      </c>
      <c r="H586" s="8">
        <f t="shared" si="59"/>
        <v>302.5</v>
      </c>
      <c r="I586" s="8">
        <f t="shared" si="60"/>
        <v>75.625</v>
      </c>
      <c r="J586" s="1">
        <v>18</v>
      </c>
      <c r="K586" s="1">
        <v>25</v>
      </c>
      <c r="M586" s="45"/>
      <c r="N586" s="45"/>
      <c r="O586" s="45"/>
      <c r="P586" s="28"/>
      <c r="Q586" s="28"/>
      <c r="R586" s="25"/>
      <c r="Y586" s="42">
        <v>13.5</v>
      </c>
      <c r="Z586" s="8">
        <f t="shared" si="55"/>
        <v>25</v>
      </c>
      <c r="AA586" s="8">
        <f t="shared" si="57"/>
        <v>632.5</v>
      </c>
      <c r="AB586" s="8">
        <f t="shared" si="56"/>
        <v>158.125</v>
      </c>
      <c r="AC586" s="1">
        <v>18</v>
      </c>
      <c r="AD586" s="1">
        <v>25</v>
      </c>
    </row>
    <row r="587" spans="1:30" x14ac:dyDescent="0.25">
      <c r="A587" s="2" t="s">
        <v>6</v>
      </c>
      <c r="B587" s="3">
        <v>2008</v>
      </c>
      <c r="C587" s="3">
        <v>1</v>
      </c>
      <c r="D587" s="3">
        <v>25</v>
      </c>
      <c r="E587" s="3">
        <v>4</v>
      </c>
      <c r="F587" s="42">
        <v>12.2</v>
      </c>
      <c r="G587" s="8">
        <f t="shared" si="58"/>
        <v>18</v>
      </c>
      <c r="H587" s="8">
        <f t="shared" si="59"/>
        <v>319.00000000000006</v>
      </c>
      <c r="I587" s="8">
        <f t="shared" si="60"/>
        <v>79.750000000000014</v>
      </c>
      <c r="J587" s="1">
        <v>18</v>
      </c>
      <c r="K587" s="1">
        <v>25</v>
      </c>
      <c r="M587" s="45"/>
      <c r="N587" s="45"/>
      <c r="O587" s="45"/>
      <c r="P587" s="28"/>
      <c r="Q587" s="28"/>
      <c r="R587" s="25"/>
      <c r="Y587" s="42">
        <v>13.3</v>
      </c>
      <c r="Z587" s="8">
        <f t="shared" si="55"/>
        <v>25</v>
      </c>
      <c r="AA587" s="8">
        <f t="shared" si="57"/>
        <v>643.5</v>
      </c>
      <c r="AB587" s="8">
        <f t="shared" si="56"/>
        <v>160.875</v>
      </c>
      <c r="AC587" s="1">
        <v>18</v>
      </c>
      <c r="AD587" s="1">
        <v>25</v>
      </c>
    </row>
    <row r="588" spans="1:30" x14ac:dyDescent="0.25">
      <c r="A588" s="2" t="s">
        <v>6</v>
      </c>
      <c r="B588" s="3">
        <v>2008</v>
      </c>
      <c r="C588" s="3">
        <v>1</v>
      </c>
      <c r="D588" s="3">
        <v>25</v>
      </c>
      <c r="E588" s="3">
        <v>5</v>
      </c>
      <c r="F588" s="42">
        <v>11.9</v>
      </c>
      <c r="G588" s="8">
        <f t="shared" si="58"/>
        <v>18</v>
      </c>
      <c r="H588" s="8">
        <f t="shared" si="59"/>
        <v>335.5</v>
      </c>
      <c r="I588" s="8">
        <f t="shared" si="60"/>
        <v>83.875</v>
      </c>
      <c r="J588" s="1">
        <v>18</v>
      </c>
      <c r="K588" s="1">
        <v>25</v>
      </c>
      <c r="M588" s="45"/>
      <c r="N588" s="45"/>
      <c r="O588" s="45"/>
      <c r="P588" s="28"/>
      <c r="Q588" s="28"/>
      <c r="R588" s="25"/>
      <c r="Y588" s="42">
        <v>13.2</v>
      </c>
      <c r="Z588" s="8">
        <f t="shared" si="55"/>
        <v>25</v>
      </c>
      <c r="AA588" s="8">
        <f t="shared" si="57"/>
        <v>649</v>
      </c>
      <c r="AB588" s="8">
        <f t="shared" si="56"/>
        <v>162.25</v>
      </c>
      <c r="AC588" s="1">
        <v>18</v>
      </c>
      <c r="AD588" s="1">
        <v>25</v>
      </c>
    </row>
    <row r="589" spans="1:30" x14ac:dyDescent="0.25">
      <c r="A589" s="2" t="s">
        <v>6</v>
      </c>
      <c r="B589" s="3">
        <v>2008</v>
      </c>
      <c r="C589" s="3">
        <v>1</v>
      </c>
      <c r="D589" s="3">
        <v>25</v>
      </c>
      <c r="E589" s="3">
        <v>6</v>
      </c>
      <c r="F589" s="42">
        <v>11.7</v>
      </c>
      <c r="G589" s="8">
        <f t="shared" si="58"/>
        <v>18</v>
      </c>
      <c r="H589" s="8">
        <f t="shared" si="59"/>
        <v>346.50000000000006</v>
      </c>
      <c r="I589" s="8">
        <f t="shared" si="60"/>
        <v>86.625000000000014</v>
      </c>
      <c r="J589" s="1">
        <v>18</v>
      </c>
      <c r="K589" s="1">
        <v>25</v>
      </c>
      <c r="M589" s="45"/>
      <c r="N589" s="45"/>
      <c r="O589" s="45"/>
      <c r="P589" s="28"/>
      <c r="Q589" s="28"/>
      <c r="R589" s="25"/>
      <c r="Y589" s="42">
        <v>13.8</v>
      </c>
      <c r="Z589" s="8">
        <f t="shared" si="55"/>
        <v>25</v>
      </c>
      <c r="AA589" s="8">
        <f t="shared" si="57"/>
        <v>616</v>
      </c>
      <c r="AB589" s="8">
        <f t="shared" si="56"/>
        <v>154</v>
      </c>
      <c r="AC589" s="1">
        <v>18</v>
      </c>
      <c r="AD589" s="1">
        <v>25</v>
      </c>
    </row>
    <row r="590" spans="1:30" x14ac:dyDescent="0.25">
      <c r="A590" s="2" t="s">
        <v>6</v>
      </c>
      <c r="B590" s="3">
        <v>2008</v>
      </c>
      <c r="C590" s="3">
        <v>1</v>
      </c>
      <c r="D590" s="3">
        <v>25</v>
      </c>
      <c r="E590" s="3">
        <v>7</v>
      </c>
      <c r="F590" s="42">
        <v>11.6</v>
      </c>
      <c r="G590" s="8">
        <f t="shared" si="58"/>
        <v>18</v>
      </c>
      <c r="H590" s="8">
        <f t="shared" si="59"/>
        <v>352</v>
      </c>
      <c r="I590" s="8">
        <f t="shared" si="60"/>
        <v>88</v>
      </c>
      <c r="J590" s="1">
        <v>18</v>
      </c>
      <c r="K590" s="1">
        <v>25</v>
      </c>
      <c r="M590" s="45"/>
      <c r="N590" s="45"/>
      <c r="O590" s="45"/>
      <c r="P590" s="28"/>
      <c r="Q590" s="28"/>
      <c r="R590" s="25"/>
      <c r="Y590" s="42">
        <v>13.8</v>
      </c>
      <c r="Z590" s="8">
        <f t="shared" si="55"/>
        <v>25</v>
      </c>
      <c r="AA590" s="8">
        <f t="shared" si="57"/>
        <v>616</v>
      </c>
      <c r="AB590" s="8">
        <f t="shared" si="56"/>
        <v>154</v>
      </c>
      <c r="AC590" s="1">
        <v>18</v>
      </c>
      <c r="AD590" s="1">
        <v>25</v>
      </c>
    </row>
    <row r="591" spans="1:30" x14ac:dyDescent="0.25">
      <c r="A591" s="2" t="s">
        <v>6</v>
      </c>
      <c r="B591" s="3">
        <v>2008</v>
      </c>
      <c r="C591" s="3">
        <v>1</v>
      </c>
      <c r="D591" s="3">
        <v>25</v>
      </c>
      <c r="E591" s="3">
        <v>8</v>
      </c>
      <c r="F591" s="42">
        <v>11.5</v>
      </c>
      <c r="G591" s="8">
        <f t="shared" si="58"/>
        <v>18</v>
      </c>
      <c r="H591" s="8">
        <f t="shared" si="59"/>
        <v>357.5</v>
      </c>
      <c r="I591" s="8">
        <f t="shared" si="60"/>
        <v>89.375</v>
      </c>
      <c r="J591" s="1">
        <v>18</v>
      </c>
      <c r="K591" s="1">
        <v>25</v>
      </c>
      <c r="M591" s="45"/>
      <c r="N591" s="45"/>
      <c r="O591" s="45"/>
      <c r="P591" s="28"/>
      <c r="Q591" s="28"/>
      <c r="R591" s="25"/>
      <c r="Y591" s="42">
        <v>14.3</v>
      </c>
      <c r="Z591" s="8">
        <f t="shared" ref="Z591:Z654" si="61">IF(Q591="Inverno", $G$3, $G$2)</f>
        <v>25</v>
      </c>
      <c r="AA591" s="8">
        <f t="shared" si="57"/>
        <v>588.5</v>
      </c>
      <c r="AB591" s="8">
        <f t="shared" si="56"/>
        <v>147.125</v>
      </c>
      <c r="AC591" s="1">
        <v>18</v>
      </c>
      <c r="AD591" s="1">
        <v>25</v>
      </c>
    </row>
    <row r="592" spans="1:30" x14ac:dyDescent="0.25">
      <c r="A592" s="2" t="s">
        <v>6</v>
      </c>
      <c r="B592" s="3">
        <v>2008</v>
      </c>
      <c r="C592" s="3">
        <v>1</v>
      </c>
      <c r="D592" s="3">
        <v>25</v>
      </c>
      <c r="E592" s="3">
        <v>9</v>
      </c>
      <c r="F592" s="42">
        <v>11.4</v>
      </c>
      <c r="G592" s="8">
        <f t="shared" si="58"/>
        <v>18</v>
      </c>
      <c r="H592" s="8">
        <f t="shared" si="59"/>
        <v>363</v>
      </c>
      <c r="I592" s="8">
        <f t="shared" si="60"/>
        <v>90.75</v>
      </c>
      <c r="J592" s="1">
        <v>18</v>
      </c>
      <c r="K592" s="1">
        <v>25</v>
      </c>
      <c r="M592" s="45"/>
      <c r="N592" s="45"/>
      <c r="O592" s="45"/>
      <c r="P592" s="28"/>
      <c r="Q592" s="28"/>
      <c r="R592" s="25"/>
      <c r="Y592" s="42">
        <v>13.9</v>
      </c>
      <c r="Z592" s="8">
        <f t="shared" si="61"/>
        <v>25</v>
      </c>
      <c r="AA592" s="8">
        <f t="shared" si="57"/>
        <v>610.5</v>
      </c>
      <c r="AB592" s="8">
        <f t="shared" ref="AB592:AB655" si="62">AA592/$G$4</f>
        <v>152.625</v>
      </c>
      <c r="AC592" s="1">
        <v>18</v>
      </c>
      <c r="AD592" s="1">
        <v>25</v>
      </c>
    </row>
    <row r="593" spans="1:30" x14ac:dyDescent="0.25">
      <c r="A593" s="2" t="s">
        <v>6</v>
      </c>
      <c r="B593" s="3">
        <v>2008</v>
      </c>
      <c r="C593" s="3">
        <v>1</v>
      </c>
      <c r="D593" s="3">
        <v>25</v>
      </c>
      <c r="E593" s="3">
        <v>10</v>
      </c>
      <c r="F593" s="42">
        <v>11.7</v>
      </c>
      <c r="G593" s="8">
        <f t="shared" si="58"/>
        <v>18</v>
      </c>
      <c r="H593" s="8">
        <f t="shared" si="59"/>
        <v>346.50000000000006</v>
      </c>
      <c r="I593" s="8">
        <f t="shared" si="60"/>
        <v>86.625000000000014</v>
      </c>
      <c r="J593" s="1">
        <v>18</v>
      </c>
      <c r="K593" s="1">
        <v>25</v>
      </c>
      <c r="M593" s="45"/>
      <c r="N593" s="45"/>
      <c r="O593" s="45"/>
      <c r="P593" s="28"/>
      <c r="Q593" s="28"/>
      <c r="R593" s="25"/>
      <c r="Y593" s="42">
        <v>13.3</v>
      </c>
      <c r="Z593" s="8">
        <f t="shared" si="61"/>
        <v>25</v>
      </c>
      <c r="AA593" s="8">
        <f t="shared" si="57"/>
        <v>643.5</v>
      </c>
      <c r="AB593" s="8">
        <f t="shared" si="62"/>
        <v>160.875</v>
      </c>
      <c r="AC593" s="1">
        <v>18</v>
      </c>
      <c r="AD593" s="1">
        <v>25</v>
      </c>
    </row>
    <row r="594" spans="1:30" x14ac:dyDescent="0.25">
      <c r="A594" s="2" t="s">
        <v>6</v>
      </c>
      <c r="B594" s="3">
        <v>2008</v>
      </c>
      <c r="C594" s="3">
        <v>1</v>
      </c>
      <c r="D594" s="3">
        <v>25</v>
      </c>
      <c r="E594" s="3">
        <v>11</v>
      </c>
      <c r="F594" s="42">
        <v>12.1</v>
      </c>
      <c r="G594" s="8">
        <f t="shared" si="58"/>
        <v>18</v>
      </c>
      <c r="H594" s="8">
        <f t="shared" si="59"/>
        <v>324.5</v>
      </c>
      <c r="I594" s="8">
        <f t="shared" si="60"/>
        <v>81.125</v>
      </c>
      <c r="J594" s="1">
        <v>18</v>
      </c>
      <c r="K594" s="1">
        <v>25</v>
      </c>
      <c r="M594" s="45"/>
      <c r="N594" s="45"/>
      <c r="O594" s="45"/>
      <c r="P594" s="28"/>
      <c r="Q594" s="28"/>
      <c r="R594" s="25"/>
      <c r="Y594" s="42">
        <v>14.3</v>
      </c>
      <c r="Z594" s="8">
        <f t="shared" si="61"/>
        <v>25</v>
      </c>
      <c r="AA594" s="8">
        <f t="shared" si="57"/>
        <v>588.5</v>
      </c>
      <c r="AB594" s="8">
        <f t="shared" si="62"/>
        <v>147.125</v>
      </c>
      <c r="AC594" s="1">
        <v>18</v>
      </c>
      <c r="AD594" s="1">
        <v>25</v>
      </c>
    </row>
    <row r="595" spans="1:30" x14ac:dyDescent="0.25">
      <c r="A595" s="2" t="s">
        <v>6</v>
      </c>
      <c r="B595" s="3">
        <v>2008</v>
      </c>
      <c r="C595" s="3">
        <v>1</v>
      </c>
      <c r="D595" s="3">
        <v>25</v>
      </c>
      <c r="E595" s="3">
        <v>12</v>
      </c>
      <c r="F595" s="42">
        <v>12.8</v>
      </c>
      <c r="G595" s="8">
        <f t="shared" si="58"/>
        <v>18</v>
      </c>
      <c r="H595" s="8">
        <f t="shared" si="59"/>
        <v>285.99999999999994</v>
      </c>
      <c r="I595" s="8">
        <f t="shared" si="60"/>
        <v>71.499999999999986</v>
      </c>
      <c r="J595" s="1">
        <v>18</v>
      </c>
      <c r="K595" s="1">
        <v>25</v>
      </c>
      <c r="M595" s="45"/>
      <c r="N595" s="45"/>
      <c r="O595" s="45"/>
      <c r="P595" s="28"/>
      <c r="Q595" s="28"/>
      <c r="R595" s="25"/>
      <c r="Y595" s="42">
        <v>14.9</v>
      </c>
      <c r="Z595" s="8">
        <f t="shared" si="61"/>
        <v>25</v>
      </c>
      <c r="AA595" s="8">
        <f t="shared" si="57"/>
        <v>555.5</v>
      </c>
      <c r="AB595" s="8">
        <f t="shared" si="62"/>
        <v>138.875</v>
      </c>
      <c r="AC595" s="1">
        <v>18</v>
      </c>
      <c r="AD595" s="1">
        <v>25</v>
      </c>
    </row>
    <row r="596" spans="1:30" x14ac:dyDescent="0.25">
      <c r="A596" s="2" t="s">
        <v>6</v>
      </c>
      <c r="B596" s="3">
        <v>2008</v>
      </c>
      <c r="C596" s="3">
        <v>1</v>
      </c>
      <c r="D596" s="3">
        <v>25</v>
      </c>
      <c r="E596" s="3">
        <v>13</v>
      </c>
      <c r="F596" s="42">
        <v>13.5</v>
      </c>
      <c r="G596" s="8">
        <f t="shared" si="58"/>
        <v>18</v>
      </c>
      <c r="H596" s="8">
        <f t="shared" si="59"/>
        <v>247.5</v>
      </c>
      <c r="I596" s="8">
        <f t="shared" si="60"/>
        <v>61.875</v>
      </c>
      <c r="J596" s="1">
        <v>18</v>
      </c>
      <c r="K596" s="1">
        <v>25</v>
      </c>
      <c r="M596" s="45"/>
      <c r="N596" s="45"/>
      <c r="O596" s="45"/>
      <c r="P596" s="28"/>
      <c r="Q596" s="28"/>
      <c r="R596" s="25"/>
      <c r="Y596" s="42">
        <v>15.2</v>
      </c>
      <c r="Z596" s="8">
        <f t="shared" si="61"/>
        <v>25</v>
      </c>
      <c r="AA596" s="8">
        <f t="shared" si="57"/>
        <v>539</v>
      </c>
      <c r="AB596" s="8">
        <f t="shared" si="62"/>
        <v>134.75</v>
      </c>
      <c r="AC596" s="1">
        <v>18</v>
      </c>
      <c r="AD596" s="1">
        <v>25</v>
      </c>
    </row>
    <row r="597" spans="1:30" x14ac:dyDescent="0.25">
      <c r="A597" s="2" t="s">
        <v>6</v>
      </c>
      <c r="B597" s="3">
        <v>2008</v>
      </c>
      <c r="C597" s="3">
        <v>1</v>
      </c>
      <c r="D597" s="3">
        <v>25</v>
      </c>
      <c r="E597" s="3">
        <v>14</v>
      </c>
      <c r="F597" s="42">
        <v>14</v>
      </c>
      <c r="G597" s="8">
        <f t="shared" si="58"/>
        <v>18</v>
      </c>
      <c r="H597" s="8">
        <f t="shared" si="59"/>
        <v>220</v>
      </c>
      <c r="I597" s="8">
        <f t="shared" si="60"/>
        <v>55</v>
      </c>
      <c r="J597" s="1">
        <v>18</v>
      </c>
      <c r="K597" s="1">
        <v>25</v>
      </c>
      <c r="M597" s="45"/>
      <c r="N597" s="45"/>
      <c r="O597" s="45"/>
      <c r="P597" s="28"/>
      <c r="Q597" s="28"/>
      <c r="R597" s="25"/>
      <c r="Y597" s="42">
        <v>15.1</v>
      </c>
      <c r="Z597" s="8">
        <f t="shared" si="61"/>
        <v>25</v>
      </c>
      <c r="AA597" s="8">
        <f t="shared" si="57"/>
        <v>544.5</v>
      </c>
      <c r="AB597" s="8">
        <f t="shared" si="62"/>
        <v>136.125</v>
      </c>
      <c r="AC597" s="1">
        <v>18</v>
      </c>
      <c r="AD597" s="1">
        <v>25</v>
      </c>
    </row>
    <row r="598" spans="1:30" x14ac:dyDescent="0.25">
      <c r="A598" s="2" t="s">
        <v>6</v>
      </c>
      <c r="B598" s="3">
        <v>2008</v>
      </c>
      <c r="C598" s="3">
        <v>1</v>
      </c>
      <c r="D598" s="3">
        <v>25</v>
      </c>
      <c r="E598" s="3">
        <v>15</v>
      </c>
      <c r="F598" s="42">
        <v>14.4</v>
      </c>
      <c r="G598" s="8">
        <f t="shared" si="58"/>
        <v>18</v>
      </c>
      <c r="H598" s="8">
        <f t="shared" si="59"/>
        <v>197.99999999999997</v>
      </c>
      <c r="I598" s="8">
        <f t="shared" si="60"/>
        <v>49.499999999999993</v>
      </c>
      <c r="J598" s="1">
        <v>18</v>
      </c>
      <c r="K598" s="1">
        <v>25</v>
      </c>
      <c r="M598" s="45"/>
      <c r="N598" s="45"/>
      <c r="O598" s="45"/>
      <c r="P598" s="28"/>
      <c r="Q598" s="28"/>
      <c r="R598" s="25"/>
      <c r="Y598" s="42">
        <v>14.4</v>
      </c>
      <c r="Z598" s="8">
        <f t="shared" si="61"/>
        <v>25</v>
      </c>
      <c r="AA598" s="8">
        <f t="shared" si="57"/>
        <v>583</v>
      </c>
      <c r="AB598" s="8">
        <f t="shared" si="62"/>
        <v>145.75</v>
      </c>
      <c r="AC598" s="1">
        <v>18</v>
      </c>
      <c r="AD598" s="1">
        <v>25</v>
      </c>
    </row>
    <row r="599" spans="1:30" x14ac:dyDescent="0.25">
      <c r="A599" s="2" t="s">
        <v>6</v>
      </c>
      <c r="B599" s="3">
        <v>2008</v>
      </c>
      <c r="C599" s="3">
        <v>1</v>
      </c>
      <c r="D599" s="3">
        <v>25</v>
      </c>
      <c r="E599" s="3">
        <v>16</v>
      </c>
      <c r="F599" s="42">
        <v>14.5</v>
      </c>
      <c r="G599" s="8">
        <f t="shared" si="58"/>
        <v>18</v>
      </c>
      <c r="H599" s="8">
        <f t="shared" si="59"/>
        <v>192.5</v>
      </c>
      <c r="I599" s="8">
        <f t="shared" si="60"/>
        <v>48.125</v>
      </c>
      <c r="J599" s="1">
        <v>18</v>
      </c>
      <c r="K599" s="1">
        <v>25</v>
      </c>
      <c r="M599" s="45"/>
      <c r="N599" s="45"/>
      <c r="O599" s="45"/>
      <c r="P599" s="28"/>
      <c r="Q599" s="28"/>
      <c r="R599" s="25"/>
      <c r="Y599" s="42">
        <v>14.7</v>
      </c>
      <c r="Z599" s="8">
        <f t="shared" si="61"/>
        <v>25</v>
      </c>
      <c r="AA599" s="8">
        <f t="shared" ref="AA599:AA662" si="63">IF(Y599&gt;Z599,0,$D$3*(Z599-Y599)/$D$4)</f>
        <v>566.5</v>
      </c>
      <c r="AB599" s="8">
        <f t="shared" si="62"/>
        <v>141.625</v>
      </c>
      <c r="AC599" s="1">
        <v>18</v>
      </c>
      <c r="AD599" s="1">
        <v>25</v>
      </c>
    </row>
    <row r="600" spans="1:30" x14ac:dyDescent="0.25">
      <c r="A600" s="2" t="s">
        <v>6</v>
      </c>
      <c r="B600" s="3">
        <v>2008</v>
      </c>
      <c r="C600" s="3">
        <v>1</v>
      </c>
      <c r="D600" s="3">
        <v>25</v>
      </c>
      <c r="E600" s="3">
        <v>17</v>
      </c>
      <c r="F600" s="42">
        <v>14.3</v>
      </c>
      <c r="G600" s="8">
        <f t="shared" si="58"/>
        <v>18</v>
      </c>
      <c r="H600" s="8">
        <f t="shared" si="59"/>
        <v>203.49999999999997</v>
      </c>
      <c r="I600" s="8">
        <f t="shared" si="60"/>
        <v>50.874999999999993</v>
      </c>
      <c r="J600" s="1">
        <v>18</v>
      </c>
      <c r="K600" s="1">
        <v>25</v>
      </c>
      <c r="M600" s="45"/>
      <c r="N600" s="45"/>
      <c r="O600" s="45"/>
      <c r="P600" s="28"/>
      <c r="Q600" s="28"/>
      <c r="R600" s="25"/>
      <c r="Y600" s="42">
        <v>14.5</v>
      </c>
      <c r="Z600" s="8">
        <f t="shared" si="61"/>
        <v>25</v>
      </c>
      <c r="AA600" s="8">
        <f t="shared" si="63"/>
        <v>577.5</v>
      </c>
      <c r="AB600" s="8">
        <f t="shared" si="62"/>
        <v>144.375</v>
      </c>
      <c r="AC600" s="1">
        <v>18</v>
      </c>
      <c r="AD600" s="1">
        <v>25</v>
      </c>
    </row>
    <row r="601" spans="1:30" x14ac:dyDescent="0.25">
      <c r="A601" s="2" t="s">
        <v>6</v>
      </c>
      <c r="B601" s="3">
        <v>2008</v>
      </c>
      <c r="C601" s="3">
        <v>1</v>
      </c>
      <c r="D601" s="3">
        <v>25</v>
      </c>
      <c r="E601" s="3">
        <v>18</v>
      </c>
      <c r="F601" s="42">
        <v>13.7</v>
      </c>
      <c r="G601" s="8">
        <f t="shared" si="58"/>
        <v>18</v>
      </c>
      <c r="H601" s="8">
        <f t="shared" si="59"/>
        <v>236.50000000000003</v>
      </c>
      <c r="I601" s="8">
        <f t="shared" si="60"/>
        <v>59.125000000000007</v>
      </c>
      <c r="J601" s="1">
        <v>18</v>
      </c>
      <c r="K601" s="1">
        <v>25</v>
      </c>
      <c r="M601" s="45"/>
      <c r="N601" s="45"/>
      <c r="O601" s="45"/>
      <c r="P601" s="28"/>
      <c r="Q601" s="28"/>
      <c r="R601" s="25"/>
      <c r="Y601" s="42">
        <v>14.2</v>
      </c>
      <c r="Z601" s="8">
        <f t="shared" si="61"/>
        <v>25</v>
      </c>
      <c r="AA601" s="8">
        <f t="shared" si="63"/>
        <v>594</v>
      </c>
      <c r="AB601" s="8">
        <f t="shared" si="62"/>
        <v>148.5</v>
      </c>
      <c r="AC601" s="1">
        <v>18</v>
      </c>
      <c r="AD601" s="1">
        <v>25</v>
      </c>
    </row>
    <row r="602" spans="1:30" x14ac:dyDescent="0.25">
      <c r="A602" s="2" t="s">
        <v>6</v>
      </c>
      <c r="B602" s="3">
        <v>2008</v>
      </c>
      <c r="C602" s="3">
        <v>1</v>
      </c>
      <c r="D602" s="3">
        <v>25</v>
      </c>
      <c r="E602" s="3">
        <v>19</v>
      </c>
      <c r="F602" s="42">
        <v>13.4</v>
      </c>
      <c r="G602" s="8">
        <f t="shared" si="58"/>
        <v>18</v>
      </c>
      <c r="H602" s="8">
        <f t="shared" si="59"/>
        <v>252.99999999999997</v>
      </c>
      <c r="I602" s="8">
        <f t="shared" si="60"/>
        <v>63.249999999999993</v>
      </c>
      <c r="J602" s="1">
        <v>18</v>
      </c>
      <c r="K602" s="1">
        <v>25</v>
      </c>
      <c r="M602" s="45"/>
      <c r="N602" s="45"/>
      <c r="O602" s="45"/>
      <c r="P602" s="28"/>
      <c r="Q602" s="28"/>
      <c r="R602" s="25"/>
      <c r="Y602" s="42">
        <v>14.2</v>
      </c>
      <c r="Z602" s="8">
        <f t="shared" si="61"/>
        <v>25</v>
      </c>
      <c r="AA602" s="8">
        <f t="shared" si="63"/>
        <v>594</v>
      </c>
      <c r="AB602" s="8">
        <f t="shared" si="62"/>
        <v>148.5</v>
      </c>
      <c r="AC602" s="1">
        <v>18</v>
      </c>
      <c r="AD602" s="1">
        <v>25</v>
      </c>
    </row>
    <row r="603" spans="1:30" x14ac:dyDescent="0.25">
      <c r="A603" s="2" t="s">
        <v>6</v>
      </c>
      <c r="B603" s="3">
        <v>2008</v>
      </c>
      <c r="C603" s="3">
        <v>1</v>
      </c>
      <c r="D603" s="3">
        <v>25</v>
      </c>
      <c r="E603" s="3">
        <v>20</v>
      </c>
      <c r="F603" s="42">
        <v>13.2</v>
      </c>
      <c r="G603" s="8">
        <f t="shared" si="58"/>
        <v>18</v>
      </c>
      <c r="H603" s="8">
        <f t="shared" si="59"/>
        <v>264.00000000000006</v>
      </c>
      <c r="I603" s="8">
        <f t="shared" si="60"/>
        <v>66.000000000000014</v>
      </c>
      <c r="J603" s="1">
        <v>18</v>
      </c>
      <c r="K603" s="1">
        <v>25</v>
      </c>
      <c r="M603" s="45"/>
      <c r="N603" s="45"/>
      <c r="O603" s="45"/>
      <c r="P603" s="28"/>
      <c r="Q603" s="28"/>
      <c r="R603" s="25"/>
      <c r="Y603" s="42">
        <v>13.9</v>
      </c>
      <c r="Z603" s="8">
        <f t="shared" si="61"/>
        <v>25</v>
      </c>
      <c r="AA603" s="8">
        <f t="shared" si="63"/>
        <v>610.5</v>
      </c>
      <c r="AB603" s="8">
        <f t="shared" si="62"/>
        <v>152.625</v>
      </c>
      <c r="AC603" s="1">
        <v>18</v>
      </c>
      <c r="AD603" s="1">
        <v>25</v>
      </c>
    </row>
    <row r="604" spans="1:30" x14ac:dyDescent="0.25">
      <c r="A604" s="2" t="s">
        <v>6</v>
      </c>
      <c r="B604" s="3">
        <v>2008</v>
      </c>
      <c r="C604" s="3">
        <v>1</v>
      </c>
      <c r="D604" s="3">
        <v>25</v>
      </c>
      <c r="E604" s="3">
        <v>21</v>
      </c>
      <c r="F604" s="42">
        <v>12.8</v>
      </c>
      <c r="G604" s="8">
        <f t="shared" si="58"/>
        <v>18</v>
      </c>
      <c r="H604" s="8">
        <f t="shared" si="59"/>
        <v>285.99999999999994</v>
      </c>
      <c r="I604" s="8">
        <f t="shared" si="60"/>
        <v>71.499999999999986</v>
      </c>
      <c r="J604" s="1">
        <v>18</v>
      </c>
      <c r="K604" s="1">
        <v>25</v>
      </c>
      <c r="M604" s="45"/>
      <c r="N604" s="45"/>
      <c r="O604" s="45"/>
      <c r="P604" s="28"/>
      <c r="Q604" s="28"/>
      <c r="R604" s="25"/>
      <c r="Y604" s="42">
        <v>13.7</v>
      </c>
      <c r="Z604" s="8">
        <f t="shared" si="61"/>
        <v>25</v>
      </c>
      <c r="AA604" s="8">
        <f t="shared" si="63"/>
        <v>621.5</v>
      </c>
      <c r="AB604" s="8">
        <f t="shared" si="62"/>
        <v>155.375</v>
      </c>
      <c r="AC604" s="1">
        <v>18</v>
      </c>
      <c r="AD604" s="1">
        <v>25</v>
      </c>
    </row>
    <row r="605" spans="1:30" x14ac:dyDescent="0.25">
      <c r="A605" s="2" t="s">
        <v>6</v>
      </c>
      <c r="B605" s="3">
        <v>2008</v>
      </c>
      <c r="C605" s="3">
        <v>1</v>
      </c>
      <c r="D605" s="3">
        <v>25</v>
      </c>
      <c r="E605" s="3">
        <v>22</v>
      </c>
      <c r="F605" s="42">
        <v>12.6</v>
      </c>
      <c r="G605" s="8">
        <f t="shared" si="58"/>
        <v>18</v>
      </c>
      <c r="H605" s="8">
        <f t="shared" si="59"/>
        <v>297</v>
      </c>
      <c r="I605" s="8">
        <f t="shared" si="60"/>
        <v>74.25</v>
      </c>
      <c r="J605" s="1">
        <v>18</v>
      </c>
      <c r="K605" s="1">
        <v>25</v>
      </c>
      <c r="M605" s="45"/>
      <c r="N605" s="45"/>
      <c r="O605" s="45"/>
      <c r="P605" s="28"/>
      <c r="Q605" s="28"/>
      <c r="R605" s="25"/>
      <c r="Y605" s="42">
        <v>14.2</v>
      </c>
      <c r="Z605" s="8">
        <f t="shared" si="61"/>
        <v>25</v>
      </c>
      <c r="AA605" s="8">
        <f t="shared" si="63"/>
        <v>594</v>
      </c>
      <c r="AB605" s="8">
        <f t="shared" si="62"/>
        <v>148.5</v>
      </c>
      <c r="AC605" s="1">
        <v>18</v>
      </c>
      <c r="AD605" s="1">
        <v>25</v>
      </c>
    </row>
    <row r="606" spans="1:30" x14ac:dyDescent="0.25">
      <c r="A606" s="2" t="s">
        <v>6</v>
      </c>
      <c r="B606" s="3">
        <v>2008</v>
      </c>
      <c r="C606" s="3">
        <v>1</v>
      </c>
      <c r="D606" s="3">
        <v>25</v>
      </c>
      <c r="E606" s="3">
        <v>23</v>
      </c>
      <c r="F606" s="42">
        <v>12.4</v>
      </c>
      <c r="G606" s="8">
        <f t="shared" si="58"/>
        <v>18</v>
      </c>
      <c r="H606" s="8">
        <f t="shared" si="59"/>
        <v>308</v>
      </c>
      <c r="I606" s="8">
        <f t="shared" si="60"/>
        <v>77</v>
      </c>
      <c r="J606" s="1">
        <v>18</v>
      </c>
      <c r="K606" s="1">
        <v>25</v>
      </c>
      <c r="M606" s="45"/>
      <c r="N606" s="45"/>
      <c r="O606" s="45"/>
      <c r="P606" s="28"/>
      <c r="Q606" s="28"/>
      <c r="R606" s="25"/>
      <c r="Y606" s="42">
        <v>14.3</v>
      </c>
      <c r="Z606" s="8">
        <f t="shared" si="61"/>
        <v>25</v>
      </c>
      <c r="AA606" s="8">
        <f t="shared" si="63"/>
        <v>588.5</v>
      </c>
      <c r="AB606" s="8">
        <f t="shared" si="62"/>
        <v>147.125</v>
      </c>
      <c r="AC606" s="1">
        <v>18</v>
      </c>
      <c r="AD606" s="1">
        <v>25</v>
      </c>
    </row>
    <row r="607" spans="1:30" x14ac:dyDescent="0.25">
      <c r="A607" s="2" t="s">
        <v>6</v>
      </c>
      <c r="B607" s="3">
        <v>2008</v>
      </c>
      <c r="C607" s="3">
        <v>1</v>
      </c>
      <c r="D607" s="3">
        <v>26</v>
      </c>
      <c r="E607" s="3">
        <v>0</v>
      </c>
      <c r="F607" s="42">
        <v>12.3</v>
      </c>
      <c r="G607" s="8">
        <f t="shared" si="58"/>
        <v>18</v>
      </c>
      <c r="H607" s="8">
        <f t="shared" si="59"/>
        <v>313.49999999999994</v>
      </c>
      <c r="I607" s="8">
        <f t="shared" si="60"/>
        <v>78.374999999999986</v>
      </c>
      <c r="J607" s="1">
        <v>18</v>
      </c>
      <c r="K607" s="1">
        <v>25</v>
      </c>
      <c r="M607" s="45"/>
      <c r="N607" s="45"/>
      <c r="O607" s="45"/>
      <c r="P607" s="28"/>
      <c r="Q607" s="28"/>
      <c r="R607" s="25"/>
      <c r="Y607" s="42">
        <v>14.1</v>
      </c>
      <c r="Z607" s="8">
        <f t="shared" si="61"/>
        <v>25</v>
      </c>
      <c r="AA607" s="8">
        <f t="shared" si="63"/>
        <v>599.5</v>
      </c>
      <c r="AB607" s="8">
        <f t="shared" si="62"/>
        <v>149.875</v>
      </c>
      <c r="AC607" s="1">
        <v>18</v>
      </c>
      <c r="AD607" s="1">
        <v>25</v>
      </c>
    </row>
    <row r="608" spans="1:30" x14ac:dyDescent="0.25">
      <c r="A608" s="2" t="s">
        <v>6</v>
      </c>
      <c r="B608" s="3">
        <v>2008</v>
      </c>
      <c r="C608" s="3">
        <v>1</v>
      </c>
      <c r="D608" s="3">
        <v>26</v>
      </c>
      <c r="E608" s="3">
        <v>1</v>
      </c>
      <c r="F608" s="42">
        <v>12</v>
      </c>
      <c r="G608" s="8">
        <f t="shared" si="58"/>
        <v>18</v>
      </c>
      <c r="H608" s="8">
        <f t="shared" si="59"/>
        <v>330</v>
      </c>
      <c r="I608" s="8">
        <f t="shared" si="60"/>
        <v>82.5</v>
      </c>
      <c r="J608" s="1">
        <v>18</v>
      </c>
      <c r="K608" s="1">
        <v>25</v>
      </c>
      <c r="M608" s="45"/>
      <c r="N608" s="45"/>
      <c r="O608" s="45"/>
      <c r="P608" s="28"/>
      <c r="Q608" s="28"/>
      <c r="R608" s="25"/>
      <c r="Y608" s="42">
        <v>13.6</v>
      </c>
      <c r="Z608" s="8">
        <f t="shared" si="61"/>
        <v>25</v>
      </c>
      <c r="AA608" s="8">
        <f t="shared" si="63"/>
        <v>627</v>
      </c>
      <c r="AB608" s="8">
        <f t="shared" si="62"/>
        <v>156.75</v>
      </c>
      <c r="AC608" s="1">
        <v>18</v>
      </c>
      <c r="AD608" s="1">
        <v>25</v>
      </c>
    </row>
    <row r="609" spans="1:30" x14ac:dyDescent="0.25">
      <c r="A609" s="2" t="s">
        <v>6</v>
      </c>
      <c r="B609" s="3">
        <v>2008</v>
      </c>
      <c r="C609" s="3">
        <v>1</v>
      </c>
      <c r="D609" s="3">
        <v>26</v>
      </c>
      <c r="E609" s="3">
        <v>2</v>
      </c>
      <c r="F609" s="42">
        <v>11.7</v>
      </c>
      <c r="G609" s="8">
        <f t="shared" si="58"/>
        <v>18</v>
      </c>
      <c r="H609" s="8">
        <f t="shared" si="59"/>
        <v>346.50000000000006</v>
      </c>
      <c r="I609" s="8">
        <f t="shared" si="60"/>
        <v>86.625000000000014</v>
      </c>
      <c r="J609" s="1">
        <v>18</v>
      </c>
      <c r="K609" s="1">
        <v>25</v>
      </c>
      <c r="M609" s="45"/>
      <c r="N609" s="45"/>
      <c r="O609" s="45"/>
      <c r="P609" s="28"/>
      <c r="Q609" s="28"/>
      <c r="R609" s="25"/>
      <c r="Y609" s="42">
        <v>14.6</v>
      </c>
      <c r="Z609" s="8">
        <f t="shared" si="61"/>
        <v>25</v>
      </c>
      <c r="AA609" s="8">
        <f t="shared" si="63"/>
        <v>572</v>
      </c>
      <c r="AB609" s="8">
        <f t="shared" si="62"/>
        <v>143</v>
      </c>
      <c r="AC609" s="1">
        <v>18</v>
      </c>
      <c r="AD609" s="1">
        <v>25</v>
      </c>
    </row>
    <row r="610" spans="1:30" x14ac:dyDescent="0.25">
      <c r="A610" s="2" t="s">
        <v>6</v>
      </c>
      <c r="B610" s="3">
        <v>2008</v>
      </c>
      <c r="C610" s="3">
        <v>1</v>
      </c>
      <c r="D610" s="3">
        <v>26</v>
      </c>
      <c r="E610" s="3">
        <v>3</v>
      </c>
      <c r="F610" s="42">
        <v>11.5</v>
      </c>
      <c r="G610" s="8">
        <f t="shared" si="58"/>
        <v>18</v>
      </c>
      <c r="H610" s="8">
        <f t="shared" si="59"/>
        <v>357.5</v>
      </c>
      <c r="I610" s="8">
        <f t="shared" si="60"/>
        <v>89.375</v>
      </c>
      <c r="J610" s="1">
        <v>18</v>
      </c>
      <c r="K610" s="1">
        <v>25</v>
      </c>
      <c r="M610" s="45"/>
      <c r="N610" s="45"/>
      <c r="O610" s="45"/>
      <c r="P610" s="28"/>
      <c r="Q610" s="28"/>
      <c r="R610" s="25"/>
      <c r="Y610" s="42">
        <v>14.8</v>
      </c>
      <c r="Z610" s="8">
        <f t="shared" si="61"/>
        <v>25</v>
      </c>
      <c r="AA610" s="8">
        <f t="shared" si="63"/>
        <v>561</v>
      </c>
      <c r="AB610" s="8">
        <f t="shared" si="62"/>
        <v>140.25</v>
      </c>
      <c r="AC610" s="1">
        <v>18</v>
      </c>
      <c r="AD610" s="1">
        <v>25</v>
      </c>
    </row>
    <row r="611" spans="1:30" x14ac:dyDescent="0.25">
      <c r="A611" s="2" t="s">
        <v>6</v>
      </c>
      <c r="B611" s="3">
        <v>2008</v>
      </c>
      <c r="C611" s="3">
        <v>1</v>
      </c>
      <c r="D611" s="3">
        <v>26</v>
      </c>
      <c r="E611" s="3">
        <v>4</v>
      </c>
      <c r="F611" s="42">
        <v>11.3</v>
      </c>
      <c r="G611" s="8">
        <f t="shared" si="58"/>
        <v>18</v>
      </c>
      <c r="H611" s="8">
        <f t="shared" si="59"/>
        <v>368.49999999999994</v>
      </c>
      <c r="I611" s="8">
        <f t="shared" si="60"/>
        <v>92.124999999999986</v>
      </c>
      <c r="J611" s="1">
        <v>18</v>
      </c>
      <c r="K611" s="1">
        <v>25</v>
      </c>
      <c r="M611" s="45"/>
      <c r="N611" s="45"/>
      <c r="O611" s="45"/>
      <c r="P611" s="28"/>
      <c r="Q611" s="28"/>
      <c r="R611" s="25"/>
      <c r="Y611" s="42">
        <v>14.9</v>
      </c>
      <c r="Z611" s="8">
        <f t="shared" si="61"/>
        <v>25</v>
      </c>
      <c r="AA611" s="8">
        <f t="shared" si="63"/>
        <v>555.5</v>
      </c>
      <c r="AB611" s="8">
        <f t="shared" si="62"/>
        <v>138.875</v>
      </c>
      <c r="AC611" s="1">
        <v>18</v>
      </c>
      <c r="AD611" s="1">
        <v>25</v>
      </c>
    </row>
    <row r="612" spans="1:30" x14ac:dyDescent="0.25">
      <c r="A612" s="2" t="s">
        <v>6</v>
      </c>
      <c r="B612" s="3">
        <v>2008</v>
      </c>
      <c r="C612" s="3">
        <v>1</v>
      </c>
      <c r="D612" s="3">
        <v>26</v>
      </c>
      <c r="E612" s="3">
        <v>5</v>
      </c>
      <c r="F612" s="42">
        <v>11.1</v>
      </c>
      <c r="G612" s="8">
        <f t="shared" si="58"/>
        <v>18</v>
      </c>
      <c r="H612" s="8">
        <f t="shared" si="59"/>
        <v>379.5</v>
      </c>
      <c r="I612" s="8">
        <f t="shared" si="60"/>
        <v>94.875</v>
      </c>
      <c r="J612" s="1">
        <v>18</v>
      </c>
      <c r="K612" s="1">
        <v>25</v>
      </c>
      <c r="M612" s="45"/>
      <c r="N612" s="45"/>
      <c r="O612" s="45"/>
      <c r="P612" s="28"/>
      <c r="Q612" s="28"/>
      <c r="R612" s="25"/>
      <c r="Y612" s="42">
        <v>15</v>
      </c>
      <c r="Z612" s="8">
        <f t="shared" si="61"/>
        <v>25</v>
      </c>
      <c r="AA612" s="8">
        <f t="shared" si="63"/>
        <v>550</v>
      </c>
      <c r="AB612" s="8">
        <f t="shared" si="62"/>
        <v>137.5</v>
      </c>
      <c r="AC612" s="1">
        <v>18</v>
      </c>
      <c r="AD612" s="1">
        <v>25</v>
      </c>
    </row>
    <row r="613" spans="1:30" x14ac:dyDescent="0.25">
      <c r="A613" s="2" t="s">
        <v>6</v>
      </c>
      <c r="B613" s="3">
        <v>2008</v>
      </c>
      <c r="C613" s="3">
        <v>1</v>
      </c>
      <c r="D613" s="3">
        <v>26</v>
      </c>
      <c r="E613" s="3">
        <v>6</v>
      </c>
      <c r="F613" s="42">
        <v>11</v>
      </c>
      <c r="G613" s="8">
        <f t="shared" si="58"/>
        <v>18</v>
      </c>
      <c r="H613" s="8">
        <f t="shared" si="59"/>
        <v>385</v>
      </c>
      <c r="I613" s="8">
        <f t="shared" si="60"/>
        <v>96.25</v>
      </c>
      <c r="J613" s="1">
        <v>18</v>
      </c>
      <c r="K613" s="1">
        <v>25</v>
      </c>
      <c r="M613" s="45"/>
      <c r="N613" s="45"/>
      <c r="O613" s="45"/>
      <c r="P613" s="28"/>
      <c r="Q613" s="28"/>
      <c r="R613" s="25"/>
      <c r="Y613" s="42">
        <v>15</v>
      </c>
      <c r="Z613" s="8">
        <f t="shared" si="61"/>
        <v>25</v>
      </c>
      <c r="AA613" s="8">
        <f t="shared" si="63"/>
        <v>550</v>
      </c>
      <c r="AB613" s="8">
        <f t="shared" si="62"/>
        <v>137.5</v>
      </c>
      <c r="AC613" s="1">
        <v>18</v>
      </c>
      <c r="AD613" s="1">
        <v>25</v>
      </c>
    </row>
    <row r="614" spans="1:30" x14ac:dyDescent="0.25">
      <c r="A614" s="2" t="s">
        <v>6</v>
      </c>
      <c r="B614" s="3">
        <v>2008</v>
      </c>
      <c r="C614" s="3">
        <v>1</v>
      </c>
      <c r="D614" s="3">
        <v>26</v>
      </c>
      <c r="E614" s="3">
        <v>7</v>
      </c>
      <c r="F614" s="42">
        <v>10.7</v>
      </c>
      <c r="G614" s="8">
        <f t="shared" si="58"/>
        <v>18</v>
      </c>
      <c r="H614" s="8">
        <f t="shared" si="59"/>
        <v>401.50000000000006</v>
      </c>
      <c r="I614" s="8">
        <f t="shared" si="60"/>
        <v>100.37500000000001</v>
      </c>
      <c r="J614" s="1">
        <v>18</v>
      </c>
      <c r="K614" s="1">
        <v>25</v>
      </c>
      <c r="M614" s="45"/>
      <c r="N614" s="45"/>
      <c r="O614" s="45"/>
      <c r="P614" s="28"/>
      <c r="Q614" s="28"/>
      <c r="R614" s="25"/>
      <c r="Y614" s="42">
        <v>15</v>
      </c>
      <c r="Z614" s="8">
        <f t="shared" si="61"/>
        <v>25</v>
      </c>
      <c r="AA614" s="8">
        <f t="shared" si="63"/>
        <v>550</v>
      </c>
      <c r="AB614" s="8">
        <f t="shared" si="62"/>
        <v>137.5</v>
      </c>
      <c r="AC614" s="1">
        <v>18</v>
      </c>
      <c r="AD614" s="1">
        <v>25</v>
      </c>
    </row>
    <row r="615" spans="1:30" x14ac:dyDescent="0.25">
      <c r="A615" s="2" t="s">
        <v>6</v>
      </c>
      <c r="B615" s="3">
        <v>2008</v>
      </c>
      <c r="C615" s="3">
        <v>1</v>
      </c>
      <c r="D615" s="3">
        <v>26</v>
      </c>
      <c r="E615" s="3">
        <v>8</v>
      </c>
      <c r="F615" s="42">
        <v>10.5</v>
      </c>
      <c r="G615" s="8">
        <f t="shared" si="58"/>
        <v>18</v>
      </c>
      <c r="H615" s="8">
        <f t="shared" si="59"/>
        <v>412.5</v>
      </c>
      <c r="I615" s="8">
        <f t="shared" si="60"/>
        <v>103.125</v>
      </c>
      <c r="J615" s="1">
        <v>18</v>
      </c>
      <c r="K615" s="1">
        <v>25</v>
      </c>
      <c r="M615" s="45"/>
      <c r="N615" s="45"/>
      <c r="O615" s="45"/>
      <c r="P615" s="28"/>
      <c r="Q615" s="28"/>
      <c r="R615" s="25"/>
      <c r="Y615" s="42">
        <v>14.8</v>
      </c>
      <c r="Z615" s="8">
        <f t="shared" si="61"/>
        <v>25</v>
      </c>
      <c r="AA615" s="8">
        <f t="shared" si="63"/>
        <v>561</v>
      </c>
      <c r="AB615" s="8">
        <f t="shared" si="62"/>
        <v>140.25</v>
      </c>
      <c r="AC615" s="1">
        <v>18</v>
      </c>
      <c r="AD615" s="1">
        <v>25</v>
      </c>
    </row>
    <row r="616" spans="1:30" x14ac:dyDescent="0.25">
      <c r="A616" s="2" t="s">
        <v>6</v>
      </c>
      <c r="B616" s="3">
        <v>2008</v>
      </c>
      <c r="C616" s="3">
        <v>1</v>
      </c>
      <c r="D616" s="3">
        <v>26</v>
      </c>
      <c r="E616" s="3">
        <v>9</v>
      </c>
      <c r="F616" s="42">
        <v>10.3</v>
      </c>
      <c r="G616" s="8">
        <f t="shared" si="58"/>
        <v>18</v>
      </c>
      <c r="H616" s="8">
        <f t="shared" si="59"/>
        <v>423.49999999999994</v>
      </c>
      <c r="I616" s="8">
        <f t="shared" si="60"/>
        <v>105.87499999999999</v>
      </c>
      <c r="J616" s="1">
        <v>18</v>
      </c>
      <c r="K616" s="1">
        <v>25</v>
      </c>
      <c r="M616" s="45"/>
      <c r="N616" s="45"/>
      <c r="O616" s="45"/>
      <c r="P616" s="28"/>
      <c r="Q616" s="28"/>
      <c r="R616" s="25"/>
      <c r="Y616" s="42">
        <v>15</v>
      </c>
      <c r="Z616" s="8">
        <f t="shared" si="61"/>
        <v>25</v>
      </c>
      <c r="AA616" s="8">
        <f t="shared" si="63"/>
        <v>550</v>
      </c>
      <c r="AB616" s="8">
        <f t="shared" si="62"/>
        <v>137.5</v>
      </c>
      <c r="AC616" s="1">
        <v>18</v>
      </c>
      <c r="AD616" s="1">
        <v>25</v>
      </c>
    </row>
    <row r="617" spans="1:30" x14ac:dyDescent="0.25">
      <c r="A617" s="2" t="s">
        <v>6</v>
      </c>
      <c r="B617" s="3">
        <v>2008</v>
      </c>
      <c r="C617" s="3">
        <v>1</v>
      </c>
      <c r="D617" s="3">
        <v>26</v>
      </c>
      <c r="E617" s="3">
        <v>10</v>
      </c>
      <c r="F617" s="42">
        <v>10.4</v>
      </c>
      <c r="G617" s="8">
        <f t="shared" si="58"/>
        <v>18</v>
      </c>
      <c r="H617" s="8">
        <f t="shared" si="59"/>
        <v>418</v>
      </c>
      <c r="I617" s="8">
        <f t="shared" si="60"/>
        <v>104.5</v>
      </c>
      <c r="J617" s="1">
        <v>18</v>
      </c>
      <c r="K617" s="1">
        <v>25</v>
      </c>
      <c r="M617" s="45"/>
      <c r="N617" s="45"/>
      <c r="O617" s="45"/>
      <c r="P617" s="28"/>
      <c r="Q617" s="28"/>
      <c r="R617" s="25"/>
      <c r="Y617" s="42">
        <v>15.3</v>
      </c>
      <c r="Z617" s="8">
        <f t="shared" si="61"/>
        <v>25</v>
      </c>
      <c r="AA617" s="8">
        <f t="shared" si="63"/>
        <v>533.5</v>
      </c>
      <c r="AB617" s="8">
        <f t="shared" si="62"/>
        <v>133.375</v>
      </c>
      <c r="AC617" s="1">
        <v>18</v>
      </c>
      <c r="AD617" s="1">
        <v>25</v>
      </c>
    </row>
    <row r="618" spans="1:30" x14ac:dyDescent="0.25">
      <c r="A618" s="2" t="s">
        <v>6</v>
      </c>
      <c r="B618" s="3">
        <v>2008</v>
      </c>
      <c r="C618" s="3">
        <v>1</v>
      </c>
      <c r="D618" s="3">
        <v>26</v>
      </c>
      <c r="E618" s="3">
        <v>11</v>
      </c>
      <c r="F618" s="42">
        <v>11</v>
      </c>
      <c r="G618" s="8">
        <f t="shared" si="58"/>
        <v>18</v>
      </c>
      <c r="H618" s="8">
        <f t="shared" si="59"/>
        <v>385</v>
      </c>
      <c r="I618" s="8">
        <f t="shared" si="60"/>
        <v>96.25</v>
      </c>
      <c r="J618" s="1">
        <v>18</v>
      </c>
      <c r="K618" s="1">
        <v>25</v>
      </c>
      <c r="M618" s="45"/>
      <c r="N618" s="45"/>
      <c r="O618" s="45"/>
      <c r="P618" s="28"/>
      <c r="Q618" s="28"/>
      <c r="R618" s="25"/>
      <c r="Y618" s="42">
        <v>16.100000000000001</v>
      </c>
      <c r="Z618" s="8">
        <f t="shared" si="61"/>
        <v>25</v>
      </c>
      <c r="AA618" s="8">
        <f t="shared" si="63"/>
        <v>489.49999999999994</v>
      </c>
      <c r="AB618" s="8">
        <f t="shared" si="62"/>
        <v>122.37499999999999</v>
      </c>
      <c r="AC618" s="1">
        <v>18</v>
      </c>
      <c r="AD618" s="1">
        <v>25</v>
      </c>
    </row>
    <row r="619" spans="1:30" x14ac:dyDescent="0.25">
      <c r="A619" s="2" t="s">
        <v>6</v>
      </c>
      <c r="B619" s="3">
        <v>2008</v>
      </c>
      <c r="C619" s="3">
        <v>1</v>
      </c>
      <c r="D619" s="3">
        <v>26</v>
      </c>
      <c r="E619" s="3">
        <v>12</v>
      </c>
      <c r="F619" s="42">
        <v>12.2</v>
      </c>
      <c r="G619" s="8">
        <f t="shared" si="58"/>
        <v>18</v>
      </c>
      <c r="H619" s="8">
        <f t="shared" si="59"/>
        <v>319.00000000000006</v>
      </c>
      <c r="I619" s="8">
        <f t="shared" si="60"/>
        <v>79.750000000000014</v>
      </c>
      <c r="J619" s="1">
        <v>18</v>
      </c>
      <c r="K619" s="1">
        <v>25</v>
      </c>
      <c r="M619" s="45"/>
      <c r="N619" s="45"/>
      <c r="O619" s="45"/>
      <c r="P619" s="28"/>
      <c r="Q619" s="28"/>
      <c r="R619" s="25"/>
      <c r="Y619" s="42">
        <v>14.2</v>
      </c>
      <c r="Z619" s="8">
        <f t="shared" si="61"/>
        <v>25</v>
      </c>
      <c r="AA619" s="8">
        <f t="shared" si="63"/>
        <v>594</v>
      </c>
      <c r="AB619" s="8">
        <f t="shared" si="62"/>
        <v>148.5</v>
      </c>
      <c r="AC619" s="1">
        <v>18</v>
      </c>
      <c r="AD619" s="1">
        <v>25</v>
      </c>
    </row>
    <row r="620" spans="1:30" x14ac:dyDescent="0.25">
      <c r="A620" s="2" t="s">
        <v>6</v>
      </c>
      <c r="B620" s="3">
        <v>2008</v>
      </c>
      <c r="C620" s="3">
        <v>1</v>
      </c>
      <c r="D620" s="3">
        <v>26</v>
      </c>
      <c r="E620" s="3">
        <v>13</v>
      </c>
      <c r="F620" s="42">
        <v>13.2</v>
      </c>
      <c r="G620" s="8">
        <f t="shared" si="58"/>
        <v>18</v>
      </c>
      <c r="H620" s="8">
        <f t="shared" si="59"/>
        <v>264.00000000000006</v>
      </c>
      <c r="I620" s="8">
        <f t="shared" si="60"/>
        <v>66.000000000000014</v>
      </c>
      <c r="J620" s="1">
        <v>18</v>
      </c>
      <c r="K620" s="1">
        <v>25</v>
      </c>
      <c r="M620" s="45"/>
      <c r="N620" s="45"/>
      <c r="O620" s="45"/>
      <c r="P620" s="28"/>
      <c r="Q620" s="28"/>
      <c r="R620" s="25"/>
      <c r="Y620" s="42">
        <v>14.2</v>
      </c>
      <c r="Z620" s="8">
        <f t="shared" si="61"/>
        <v>25</v>
      </c>
      <c r="AA620" s="8">
        <f t="shared" si="63"/>
        <v>594</v>
      </c>
      <c r="AB620" s="8">
        <f t="shared" si="62"/>
        <v>148.5</v>
      </c>
      <c r="AC620" s="1">
        <v>18</v>
      </c>
      <c r="AD620" s="1">
        <v>25</v>
      </c>
    </row>
    <row r="621" spans="1:30" x14ac:dyDescent="0.25">
      <c r="A621" s="2" t="s">
        <v>6</v>
      </c>
      <c r="B621" s="3">
        <v>2008</v>
      </c>
      <c r="C621" s="3">
        <v>1</v>
      </c>
      <c r="D621" s="3">
        <v>26</v>
      </c>
      <c r="E621" s="3">
        <v>14</v>
      </c>
      <c r="F621" s="42">
        <v>14.1</v>
      </c>
      <c r="G621" s="8">
        <f t="shared" si="58"/>
        <v>18</v>
      </c>
      <c r="H621" s="8">
        <f t="shared" si="59"/>
        <v>214.50000000000003</v>
      </c>
      <c r="I621" s="8">
        <f t="shared" si="60"/>
        <v>53.625000000000007</v>
      </c>
      <c r="J621" s="1">
        <v>18</v>
      </c>
      <c r="K621" s="1">
        <v>25</v>
      </c>
      <c r="M621" s="45"/>
      <c r="N621" s="45"/>
      <c r="O621" s="45"/>
      <c r="P621" s="28"/>
      <c r="Q621" s="28"/>
      <c r="R621" s="25"/>
      <c r="Y621" s="42">
        <v>14.3</v>
      </c>
      <c r="Z621" s="8">
        <f t="shared" si="61"/>
        <v>25</v>
      </c>
      <c r="AA621" s="8">
        <f t="shared" si="63"/>
        <v>588.5</v>
      </c>
      <c r="AB621" s="8">
        <f t="shared" si="62"/>
        <v>147.125</v>
      </c>
      <c r="AC621" s="1">
        <v>18</v>
      </c>
      <c r="AD621" s="1">
        <v>25</v>
      </c>
    </row>
    <row r="622" spans="1:30" x14ac:dyDescent="0.25">
      <c r="A622" s="2" t="s">
        <v>6</v>
      </c>
      <c r="B622" s="3">
        <v>2008</v>
      </c>
      <c r="C622" s="3">
        <v>1</v>
      </c>
      <c r="D622" s="3">
        <v>26</v>
      </c>
      <c r="E622" s="3">
        <v>15</v>
      </c>
      <c r="F622" s="42">
        <v>14.7</v>
      </c>
      <c r="G622" s="8">
        <f t="shared" si="58"/>
        <v>18</v>
      </c>
      <c r="H622" s="8">
        <f t="shared" si="59"/>
        <v>181.50000000000003</v>
      </c>
      <c r="I622" s="8">
        <f t="shared" si="60"/>
        <v>45.375000000000007</v>
      </c>
      <c r="J622" s="1">
        <v>18</v>
      </c>
      <c r="K622" s="1">
        <v>25</v>
      </c>
      <c r="M622" s="45"/>
      <c r="N622" s="45"/>
      <c r="O622" s="45"/>
      <c r="P622" s="28"/>
      <c r="Q622" s="28"/>
      <c r="R622" s="25"/>
      <c r="Y622" s="42">
        <v>14.5</v>
      </c>
      <c r="Z622" s="8">
        <f t="shared" si="61"/>
        <v>25</v>
      </c>
      <c r="AA622" s="8">
        <f t="shared" si="63"/>
        <v>577.5</v>
      </c>
      <c r="AB622" s="8">
        <f t="shared" si="62"/>
        <v>144.375</v>
      </c>
      <c r="AC622" s="1">
        <v>18</v>
      </c>
      <c r="AD622" s="1">
        <v>25</v>
      </c>
    </row>
    <row r="623" spans="1:30" x14ac:dyDescent="0.25">
      <c r="A623" s="2" t="s">
        <v>6</v>
      </c>
      <c r="B623" s="3">
        <v>2008</v>
      </c>
      <c r="C623" s="3">
        <v>1</v>
      </c>
      <c r="D623" s="3">
        <v>26</v>
      </c>
      <c r="E623" s="3">
        <v>16</v>
      </c>
      <c r="F623" s="42">
        <v>15</v>
      </c>
      <c r="G623" s="8">
        <f t="shared" si="58"/>
        <v>18</v>
      </c>
      <c r="H623" s="8">
        <f t="shared" si="59"/>
        <v>165</v>
      </c>
      <c r="I623" s="8">
        <f t="shared" si="60"/>
        <v>41.25</v>
      </c>
      <c r="J623" s="1">
        <v>18</v>
      </c>
      <c r="K623" s="1">
        <v>25</v>
      </c>
      <c r="M623" s="45"/>
      <c r="N623" s="45"/>
      <c r="O623" s="45"/>
      <c r="P623" s="28"/>
      <c r="Q623" s="28"/>
      <c r="R623" s="25"/>
      <c r="Y623" s="42">
        <v>14.7</v>
      </c>
      <c r="Z623" s="8">
        <f t="shared" si="61"/>
        <v>25</v>
      </c>
      <c r="AA623" s="8">
        <f t="shared" si="63"/>
        <v>566.5</v>
      </c>
      <c r="AB623" s="8">
        <f t="shared" si="62"/>
        <v>141.625</v>
      </c>
      <c r="AC623" s="1">
        <v>18</v>
      </c>
      <c r="AD623" s="1">
        <v>25</v>
      </c>
    </row>
    <row r="624" spans="1:30" x14ac:dyDescent="0.25">
      <c r="A624" s="2" t="s">
        <v>6</v>
      </c>
      <c r="B624" s="3">
        <v>2008</v>
      </c>
      <c r="C624" s="3">
        <v>1</v>
      </c>
      <c r="D624" s="3">
        <v>26</v>
      </c>
      <c r="E624" s="3">
        <v>17</v>
      </c>
      <c r="F624" s="42">
        <v>14.8</v>
      </c>
      <c r="G624" s="8">
        <f t="shared" si="58"/>
        <v>18</v>
      </c>
      <c r="H624" s="8">
        <f t="shared" si="59"/>
        <v>175.99999999999997</v>
      </c>
      <c r="I624" s="8">
        <f t="shared" si="60"/>
        <v>43.999999999999993</v>
      </c>
      <c r="J624" s="1">
        <v>18</v>
      </c>
      <c r="K624" s="1">
        <v>25</v>
      </c>
      <c r="M624" s="45"/>
      <c r="N624" s="45"/>
      <c r="O624" s="45"/>
      <c r="P624" s="28"/>
      <c r="Q624" s="28"/>
      <c r="R624" s="25"/>
      <c r="Y624" s="42">
        <v>15</v>
      </c>
      <c r="Z624" s="8">
        <f t="shared" si="61"/>
        <v>25</v>
      </c>
      <c r="AA624" s="8">
        <f t="shared" si="63"/>
        <v>550</v>
      </c>
      <c r="AB624" s="8">
        <f t="shared" si="62"/>
        <v>137.5</v>
      </c>
      <c r="AC624" s="1">
        <v>18</v>
      </c>
      <c r="AD624" s="1">
        <v>25</v>
      </c>
    </row>
    <row r="625" spans="1:30" x14ac:dyDescent="0.25">
      <c r="A625" s="2" t="s">
        <v>6</v>
      </c>
      <c r="B625" s="3">
        <v>2008</v>
      </c>
      <c r="C625" s="3">
        <v>1</v>
      </c>
      <c r="D625" s="3">
        <v>26</v>
      </c>
      <c r="E625" s="3">
        <v>18</v>
      </c>
      <c r="F625" s="42">
        <v>14.6</v>
      </c>
      <c r="G625" s="8">
        <f t="shared" si="58"/>
        <v>18</v>
      </c>
      <c r="H625" s="8">
        <f t="shared" si="59"/>
        <v>187.00000000000003</v>
      </c>
      <c r="I625" s="8">
        <f t="shared" si="60"/>
        <v>46.750000000000007</v>
      </c>
      <c r="J625" s="1">
        <v>18</v>
      </c>
      <c r="K625" s="1">
        <v>25</v>
      </c>
      <c r="M625" s="45"/>
      <c r="N625" s="45"/>
      <c r="O625" s="45"/>
      <c r="P625" s="28"/>
      <c r="Q625" s="28"/>
      <c r="R625" s="25"/>
      <c r="Y625" s="42">
        <v>15.1</v>
      </c>
      <c r="Z625" s="8">
        <f t="shared" si="61"/>
        <v>25</v>
      </c>
      <c r="AA625" s="8">
        <f t="shared" si="63"/>
        <v>544.5</v>
      </c>
      <c r="AB625" s="8">
        <f t="shared" si="62"/>
        <v>136.125</v>
      </c>
      <c r="AC625" s="1">
        <v>18</v>
      </c>
      <c r="AD625" s="1">
        <v>25</v>
      </c>
    </row>
    <row r="626" spans="1:30" x14ac:dyDescent="0.25">
      <c r="A626" s="2" t="s">
        <v>6</v>
      </c>
      <c r="B626" s="3">
        <v>2008</v>
      </c>
      <c r="C626" s="3">
        <v>1</v>
      </c>
      <c r="D626" s="3">
        <v>26</v>
      </c>
      <c r="E626" s="3">
        <v>19</v>
      </c>
      <c r="F626" s="42">
        <v>14.3</v>
      </c>
      <c r="G626" s="8">
        <f t="shared" si="58"/>
        <v>18</v>
      </c>
      <c r="H626" s="8">
        <f t="shared" si="59"/>
        <v>203.49999999999997</v>
      </c>
      <c r="I626" s="8">
        <f t="shared" si="60"/>
        <v>50.874999999999993</v>
      </c>
      <c r="J626" s="1">
        <v>18</v>
      </c>
      <c r="K626" s="1">
        <v>25</v>
      </c>
      <c r="M626" s="45"/>
      <c r="N626" s="45"/>
      <c r="O626" s="45"/>
      <c r="P626" s="28"/>
      <c r="Q626" s="28"/>
      <c r="R626" s="25"/>
      <c r="Y626" s="42">
        <v>15.1</v>
      </c>
      <c r="Z626" s="8">
        <f t="shared" si="61"/>
        <v>25</v>
      </c>
      <c r="AA626" s="8">
        <f t="shared" si="63"/>
        <v>544.5</v>
      </c>
      <c r="AB626" s="8">
        <f t="shared" si="62"/>
        <v>136.125</v>
      </c>
      <c r="AC626" s="1">
        <v>18</v>
      </c>
      <c r="AD626" s="1">
        <v>25</v>
      </c>
    </row>
    <row r="627" spans="1:30" x14ac:dyDescent="0.25">
      <c r="A627" s="2" t="s">
        <v>6</v>
      </c>
      <c r="B627" s="3">
        <v>2008</v>
      </c>
      <c r="C627" s="3">
        <v>1</v>
      </c>
      <c r="D627" s="3">
        <v>26</v>
      </c>
      <c r="E627" s="3">
        <v>20</v>
      </c>
      <c r="F627" s="42">
        <v>13.9</v>
      </c>
      <c r="G627" s="8">
        <f t="shared" si="58"/>
        <v>18</v>
      </c>
      <c r="H627" s="8">
        <f t="shared" si="59"/>
        <v>225.49999999999997</v>
      </c>
      <c r="I627" s="8">
        <f t="shared" si="60"/>
        <v>56.374999999999993</v>
      </c>
      <c r="J627" s="1">
        <v>18</v>
      </c>
      <c r="K627" s="1">
        <v>25</v>
      </c>
      <c r="M627" s="45"/>
      <c r="N627" s="45"/>
      <c r="O627" s="45"/>
      <c r="P627" s="28"/>
      <c r="Q627" s="28"/>
      <c r="R627" s="25"/>
      <c r="Y627" s="42">
        <v>15.2</v>
      </c>
      <c r="Z627" s="8">
        <f t="shared" si="61"/>
        <v>25</v>
      </c>
      <c r="AA627" s="8">
        <f t="shared" si="63"/>
        <v>539</v>
      </c>
      <c r="AB627" s="8">
        <f t="shared" si="62"/>
        <v>134.75</v>
      </c>
      <c r="AC627" s="1">
        <v>18</v>
      </c>
      <c r="AD627" s="1">
        <v>25</v>
      </c>
    </row>
    <row r="628" spans="1:30" x14ac:dyDescent="0.25">
      <c r="A628" s="2" t="s">
        <v>6</v>
      </c>
      <c r="B628" s="3">
        <v>2008</v>
      </c>
      <c r="C628" s="3">
        <v>1</v>
      </c>
      <c r="D628" s="3">
        <v>26</v>
      </c>
      <c r="E628" s="3">
        <v>21</v>
      </c>
      <c r="F628" s="42">
        <v>13.5</v>
      </c>
      <c r="G628" s="8">
        <f t="shared" si="58"/>
        <v>18</v>
      </c>
      <c r="H628" s="8">
        <f t="shared" si="59"/>
        <v>247.5</v>
      </c>
      <c r="I628" s="8">
        <f t="shared" si="60"/>
        <v>61.875</v>
      </c>
      <c r="J628" s="1">
        <v>18</v>
      </c>
      <c r="K628" s="1">
        <v>25</v>
      </c>
      <c r="M628" s="45"/>
      <c r="N628" s="45"/>
      <c r="O628" s="45"/>
      <c r="P628" s="28"/>
      <c r="Q628" s="28"/>
      <c r="R628" s="25"/>
      <c r="Y628" s="42">
        <v>15.3</v>
      </c>
      <c r="Z628" s="8">
        <f t="shared" si="61"/>
        <v>25</v>
      </c>
      <c r="AA628" s="8">
        <f t="shared" si="63"/>
        <v>533.5</v>
      </c>
      <c r="AB628" s="8">
        <f t="shared" si="62"/>
        <v>133.375</v>
      </c>
      <c r="AC628" s="1">
        <v>18</v>
      </c>
      <c r="AD628" s="1">
        <v>25</v>
      </c>
    </row>
    <row r="629" spans="1:30" x14ac:dyDescent="0.25">
      <c r="A629" s="2" t="s">
        <v>6</v>
      </c>
      <c r="B629" s="3">
        <v>2008</v>
      </c>
      <c r="C629" s="3">
        <v>1</v>
      </c>
      <c r="D629" s="3">
        <v>26</v>
      </c>
      <c r="E629" s="3">
        <v>22</v>
      </c>
      <c r="F629" s="42">
        <v>13</v>
      </c>
      <c r="G629" s="8">
        <f t="shared" si="58"/>
        <v>18</v>
      </c>
      <c r="H629" s="8">
        <f t="shared" si="59"/>
        <v>275</v>
      </c>
      <c r="I629" s="8">
        <f t="shared" si="60"/>
        <v>68.75</v>
      </c>
      <c r="J629" s="1">
        <v>18</v>
      </c>
      <c r="K629" s="1">
        <v>25</v>
      </c>
      <c r="M629" s="45"/>
      <c r="N629" s="45"/>
      <c r="O629" s="45"/>
      <c r="P629" s="28"/>
      <c r="Q629" s="28"/>
      <c r="R629" s="25"/>
      <c r="Y629" s="42">
        <v>15.3</v>
      </c>
      <c r="Z629" s="8">
        <f t="shared" si="61"/>
        <v>25</v>
      </c>
      <c r="AA629" s="8">
        <f t="shared" si="63"/>
        <v>533.5</v>
      </c>
      <c r="AB629" s="8">
        <f t="shared" si="62"/>
        <v>133.375</v>
      </c>
      <c r="AC629" s="1">
        <v>18</v>
      </c>
      <c r="AD629" s="1">
        <v>25</v>
      </c>
    </row>
    <row r="630" spans="1:30" x14ac:dyDescent="0.25">
      <c r="A630" s="2" t="s">
        <v>6</v>
      </c>
      <c r="B630" s="3">
        <v>2008</v>
      </c>
      <c r="C630" s="3">
        <v>1</v>
      </c>
      <c r="D630" s="3">
        <v>26</v>
      </c>
      <c r="E630" s="3">
        <v>23</v>
      </c>
      <c r="F630" s="42">
        <v>12.7</v>
      </c>
      <c r="G630" s="8">
        <f t="shared" si="58"/>
        <v>18</v>
      </c>
      <c r="H630" s="8">
        <f t="shared" si="59"/>
        <v>291.50000000000006</v>
      </c>
      <c r="I630" s="8">
        <f t="shared" si="60"/>
        <v>72.875000000000014</v>
      </c>
      <c r="J630" s="1">
        <v>18</v>
      </c>
      <c r="K630" s="1">
        <v>25</v>
      </c>
      <c r="M630" s="45"/>
      <c r="N630" s="45"/>
      <c r="O630" s="45"/>
      <c r="P630" s="28"/>
      <c r="Q630" s="28"/>
      <c r="R630" s="25"/>
      <c r="Y630" s="42">
        <v>15.1</v>
      </c>
      <c r="Z630" s="8">
        <f t="shared" si="61"/>
        <v>25</v>
      </c>
      <c r="AA630" s="8">
        <f t="shared" si="63"/>
        <v>544.5</v>
      </c>
      <c r="AB630" s="8">
        <f t="shared" si="62"/>
        <v>136.125</v>
      </c>
      <c r="AC630" s="1">
        <v>18</v>
      </c>
      <c r="AD630" s="1">
        <v>25</v>
      </c>
    </row>
    <row r="631" spans="1:30" x14ac:dyDescent="0.25">
      <c r="A631" s="2" t="s">
        <v>6</v>
      </c>
      <c r="B631" s="3">
        <v>2008</v>
      </c>
      <c r="C631" s="3">
        <v>1</v>
      </c>
      <c r="D631" s="3">
        <v>27</v>
      </c>
      <c r="E631" s="3">
        <v>0</v>
      </c>
      <c r="F631" s="42">
        <v>12.3</v>
      </c>
      <c r="G631" s="8">
        <f t="shared" si="58"/>
        <v>18</v>
      </c>
      <c r="H631" s="8">
        <f t="shared" si="59"/>
        <v>313.49999999999994</v>
      </c>
      <c r="I631" s="8">
        <f t="shared" si="60"/>
        <v>78.374999999999986</v>
      </c>
      <c r="J631" s="1">
        <v>18</v>
      </c>
      <c r="K631" s="1">
        <v>25</v>
      </c>
      <c r="M631" s="45"/>
      <c r="N631" s="45"/>
      <c r="O631" s="45"/>
      <c r="P631" s="28"/>
      <c r="Q631" s="28"/>
      <c r="R631" s="25"/>
      <c r="Y631" s="42">
        <v>15.2</v>
      </c>
      <c r="Z631" s="8">
        <f t="shared" si="61"/>
        <v>25</v>
      </c>
      <c r="AA631" s="8">
        <f t="shared" si="63"/>
        <v>539</v>
      </c>
      <c r="AB631" s="8">
        <f t="shared" si="62"/>
        <v>134.75</v>
      </c>
      <c r="AC631" s="1">
        <v>18</v>
      </c>
      <c r="AD631" s="1">
        <v>25</v>
      </c>
    </row>
    <row r="632" spans="1:30" x14ac:dyDescent="0.25">
      <c r="A632" s="2" t="s">
        <v>6</v>
      </c>
      <c r="B632" s="3">
        <v>2008</v>
      </c>
      <c r="C632" s="3">
        <v>1</v>
      </c>
      <c r="D632" s="3">
        <v>27</v>
      </c>
      <c r="E632" s="3">
        <v>1</v>
      </c>
      <c r="F632" s="42">
        <v>12.1</v>
      </c>
      <c r="G632" s="8">
        <f t="shared" si="58"/>
        <v>18</v>
      </c>
      <c r="H632" s="8">
        <f t="shared" si="59"/>
        <v>324.5</v>
      </c>
      <c r="I632" s="8">
        <f t="shared" si="60"/>
        <v>81.125</v>
      </c>
      <c r="J632" s="1">
        <v>18</v>
      </c>
      <c r="K632" s="1">
        <v>25</v>
      </c>
      <c r="M632" s="45"/>
      <c r="N632" s="45"/>
      <c r="O632" s="45"/>
      <c r="P632" s="28"/>
      <c r="Q632" s="28"/>
      <c r="R632" s="25"/>
      <c r="Y632" s="42">
        <v>15.1</v>
      </c>
      <c r="Z632" s="8">
        <f t="shared" si="61"/>
        <v>25</v>
      </c>
      <c r="AA632" s="8">
        <f t="shared" si="63"/>
        <v>544.5</v>
      </c>
      <c r="AB632" s="8">
        <f t="shared" si="62"/>
        <v>136.125</v>
      </c>
      <c r="AC632" s="1">
        <v>18</v>
      </c>
      <c r="AD632" s="1">
        <v>25</v>
      </c>
    </row>
    <row r="633" spans="1:30" x14ac:dyDescent="0.25">
      <c r="A633" s="2" t="s">
        <v>6</v>
      </c>
      <c r="B633" s="3">
        <v>2008</v>
      </c>
      <c r="C633" s="3">
        <v>1</v>
      </c>
      <c r="D633" s="3">
        <v>27</v>
      </c>
      <c r="E633" s="3">
        <v>2</v>
      </c>
      <c r="F633" s="42">
        <v>11.7</v>
      </c>
      <c r="G633" s="8">
        <f t="shared" si="58"/>
        <v>18</v>
      </c>
      <c r="H633" s="8">
        <f t="shared" si="59"/>
        <v>346.50000000000006</v>
      </c>
      <c r="I633" s="8">
        <f t="shared" si="60"/>
        <v>86.625000000000014</v>
      </c>
      <c r="J633" s="1">
        <v>18</v>
      </c>
      <c r="K633" s="1">
        <v>25</v>
      </c>
      <c r="M633" s="45"/>
      <c r="N633" s="45"/>
      <c r="O633" s="45"/>
      <c r="P633" s="28"/>
      <c r="Q633" s="28"/>
      <c r="R633" s="25"/>
      <c r="Y633" s="42">
        <v>15.1</v>
      </c>
      <c r="Z633" s="8">
        <f t="shared" si="61"/>
        <v>25</v>
      </c>
      <c r="AA633" s="8">
        <f t="shared" si="63"/>
        <v>544.5</v>
      </c>
      <c r="AB633" s="8">
        <f t="shared" si="62"/>
        <v>136.125</v>
      </c>
      <c r="AC633" s="1">
        <v>18</v>
      </c>
      <c r="AD633" s="1">
        <v>25</v>
      </c>
    </row>
    <row r="634" spans="1:30" x14ac:dyDescent="0.25">
      <c r="A634" s="2" t="s">
        <v>6</v>
      </c>
      <c r="B634" s="3">
        <v>2008</v>
      </c>
      <c r="C634" s="3">
        <v>1</v>
      </c>
      <c r="D634" s="3">
        <v>27</v>
      </c>
      <c r="E634" s="3">
        <v>3</v>
      </c>
      <c r="F634" s="42">
        <v>11.3</v>
      </c>
      <c r="G634" s="8">
        <f t="shared" si="58"/>
        <v>18</v>
      </c>
      <c r="H634" s="8">
        <f t="shared" si="59"/>
        <v>368.49999999999994</v>
      </c>
      <c r="I634" s="8">
        <f t="shared" si="60"/>
        <v>92.124999999999986</v>
      </c>
      <c r="J634" s="1">
        <v>18</v>
      </c>
      <c r="K634" s="1">
        <v>25</v>
      </c>
      <c r="M634" s="45"/>
      <c r="N634" s="45"/>
      <c r="O634" s="45"/>
      <c r="P634" s="28"/>
      <c r="Q634" s="28"/>
      <c r="R634" s="25"/>
      <c r="Y634" s="42">
        <v>15.3</v>
      </c>
      <c r="Z634" s="8">
        <f t="shared" si="61"/>
        <v>25</v>
      </c>
      <c r="AA634" s="8">
        <f t="shared" si="63"/>
        <v>533.5</v>
      </c>
      <c r="AB634" s="8">
        <f t="shared" si="62"/>
        <v>133.375</v>
      </c>
      <c r="AC634" s="1">
        <v>18</v>
      </c>
      <c r="AD634" s="1">
        <v>25</v>
      </c>
    </row>
    <row r="635" spans="1:30" x14ac:dyDescent="0.25">
      <c r="A635" s="2" t="s">
        <v>6</v>
      </c>
      <c r="B635" s="3">
        <v>2008</v>
      </c>
      <c r="C635" s="3">
        <v>1</v>
      </c>
      <c r="D635" s="3">
        <v>27</v>
      </c>
      <c r="E635" s="3">
        <v>4</v>
      </c>
      <c r="F635" s="42">
        <v>11.1</v>
      </c>
      <c r="G635" s="8">
        <f t="shared" si="58"/>
        <v>18</v>
      </c>
      <c r="H635" s="8">
        <f t="shared" si="59"/>
        <v>379.5</v>
      </c>
      <c r="I635" s="8">
        <f t="shared" si="60"/>
        <v>94.875</v>
      </c>
      <c r="J635" s="1">
        <v>18</v>
      </c>
      <c r="K635" s="1">
        <v>25</v>
      </c>
      <c r="M635" s="45"/>
      <c r="N635" s="45"/>
      <c r="O635" s="45"/>
      <c r="P635" s="28"/>
      <c r="Q635" s="28"/>
      <c r="R635" s="25"/>
      <c r="Y635" s="42">
        <v>15.4</v>
      </c>
      <c r="Z635" s="8">
        <f t="shared" si="61"/>
        <v>25</v>
      </c>
      <c r="AA635" s="8">
        <f t="shared" si="63"/>
        <v>528</v>
      </c>
      <c r="AB635" s="8">
        <f t="shared" si="62"/>
        <v>132</v>
      </c>
      <c r="AC635" s="1">
        <v>18</v>
      </c>
      <c r="AD635" s="1">
        <v>25</v>
      </c>
    </row>
    <row r="636" spans="1:30" x14ac:dyDescent="0.25">
      <c r="A636" s="2" t="s">
        <v>6</v>
      </c>
      <c r="B636" s="3">
        <v>2008</v>
      </c>
      <c r="C636" s="3">
        <v>1</v>
      </c>
      <c r="D636" s="3">
        <v>27</v>
      </c>
      <c r="E636" s="3">
        <v>5</v>
      </c>
      <c r="F636" s="42">
        <v>11</v>
      </c>
      <c r="G636" s="8">
        <f t="shared" si="58"/>
        <v>18</v>
      </c>
      <c r="H636" s="8">
        <f t="shared" si="59"/>
        <v>385</v>
      </c>
      <c r="I636" s="8">
        <f t="shared" si="60"/>
        <v>96.25</v>
      </c>
      <c r="J636" s="1">
        <v>18</v>
      </c>
      <c r="K636" s="1">
        <v>25</v>
      </c>
      <c r="M636" s="45"/>
      <c r="N636" s="45"/>
      <c r="O636" s="45"/>
      <c r="P636" s="28"/>
      <c r="Q636" s="28"/>
      <c r="R636" s="25"/>
      <c r="Y636" s="42">
        <v>15.5</v>
      </c>
      <c r="Z636" s="8">
        <f t="shared" si="61"/>
        <v>25</v>
      </c>
      <c r="AA636" s="8">
        <f t="shared" si="63"/>
        <v>522.5</v>
      </c>
      <c r="AB636" s="8">
        <f t="shared" si="62"/>
        <v>130.625</v>
      </c>
      <c r="AC636" s="1">
        <v>18</v>
      </c>
      <c r="AD636" s="1">
        <v>25</v>
      </c>
    </row>
    <row r="637" spans="1:30" x14ac:dyDescent="0.25">
      <c r="A637" s="2" t="s">
        <v>6</v>
      </c>
      <c r="B637" s="3">
        <v>2008</v>
      </c>
      <c r="C637" s="3">
        <v>1</v>
      </c>
      <c r="D637" s="3">
        <v>27</v>
      </c>
      <c r="E637" s="3">
        <v>6</v>
      </c>
      <c r="F637" s="42">
        <v>10.7</v>
      </c>
      <c r="G637" s="8">
        <f t="shared" si="58"/>
        <v>18</v>
      </c>
      <c r="H637" s="8">
        <f t="shared" si="59"/>
        <v>401.50000000000006</v>
      </c>
      <c r="I637" s="8">
        <f t="shared" si="60"/>
        <v>100.37500000000001</v>
      </c>
      <c r="J637" s="1">
        <v>18</v>
      </c>
      <c r="K637" s="1">
        <v>25</v>
      </c>
      <c r="M637" s="45"/>
      <c r="N637" s="45"/>
      <c r="O637" s="45"/>
      <c r="P637" s="28"/>
      <c r="Q637" s="28"/>
      <c r="R637" s="25"/>
      <c r="Y637" s="42">
        <v>15.3</v>
      </c>
      <c r="Z637" s="8">
        <f t="shared" si="61"/>
        <v>25</v>
      </c>
      <c r="AA637" s="8">
        <f t="shared" si="63"/>
        <v>533.5</v>
      </c>
      <c r="AB637" s="8">
        <f t="shared" si="62"/>
        <v>133.375</v>
      </c>
      <c r="AC637" s="1">
        <v>18</v>
      </c>
      <c r="AD637" s="1">
        <v>25</v>
      </c>
    </row>
    <row r="638" spans="1:30" x14ac:dyDescent="0.25">
      <c r="A638" s="2" t="s">
        <v>6</v>
      </c>
      <c r="B638" s="3">
        <v>2008</v>
      </c>
      <c r="C638" s="3">
        <v>1</v>
      </c>
      <c r="D638" s="3">
        <v>27</v>
      </c>
      <c r="E638" s="3">
        <v>7</v>
      </c>
      <c r="F638" s="42">
        <v>10.5</v>
      </c>
      <c r="G638" s="8">
        <f t="shared" si="58"/>
        <v>18</v>
      </c>
      <c r="H638" s="8">
        <f t="shared" si="59"/>
        <v>412.5</v>
      </c>
      <c r="I638" s="8">
        <f t="shared" si="60"/>
        <v>103.125</v>
      </c>
      <c r="J638" s="1">
        <v>18</v>
      </c>
      <c r="K638" s="1">
        <v>25</v>
      </c>
      <c r="M638" s="45"/>
      <c r="N638" s="45"/>
      <c r="O638" s="45"/>
      <c r="P638" s="28"/>
      <c r="Q638" s="28"/>
      <c r="R638" s="25"/>
      <c r="Y638" s="42">
        <v>15</v>
      </c>
      <c r="Z638" s="8">
        <f t="shared" si="61"/>
        <v>25</v>
      </c>
      <c r="AA638" s="8">
        <f t="shared" si="63"/>
        <v>550</v>
      </c>
      <c r="AB638" s="8">
        <f t="shared" si="62"/>
        <v>137.5</v>
      </c>
      <c r="AC638" s="1">
        <v>18</v>
      </c>
      <c r="AD638" s="1">
        <v>25</v>
      </c>
    </row>
    <row r="639" spans="1:30" x14ac:dyDescent="0.25">
      <c r="A639" s="2" t="s">
        <v>6</v>
      </c>
      <c r="B639" s="3">
        <v>2008</v>
      </c>
      <c r="C639" s="3">
        <v>1</v>
      </c>
      <c r="D639" s="3">
        <v>27</v>
      </c>
      <c r="E639" s="3">
        <v>8</v>
      </c>
      <c r="F639" s="42">
        <v>10.3</v>
      </c>
      <c r="G639" s="8">
        <f t="shared" si="58"/>
        <v>18</v>
      </c>
      <c r="H639" s="8">
        <f t="shared" si="59"/>
        <v>423.49999999999994</v>
      </c>
      <c r="I639" s="8">
        <f t="shared" si="60"/>
        <v>105.87499999999999</v>
      </c>
      <c r="J639" s="1">
        <v>18</v>
      </c>
      <c r="K639" s="1">
        <v>25</v>
      </c>
      <c r="M639" s="45"/>
      <c r="N639" s="45"/>
      <c r="O639" s="45"/>
      <c r="P639" s="28"/>
      <c r="Q639" s="28"/>
      <c r="R639" s="25"/>
      <c r="Y639" s="42">
        <v>14.8</v>
      </c>
      <c r="Z639" s="8">
        <f t="shared" si="61"/>
        <v>25</v>
      </c>
      <c r="AA639" s="8">
        <f t="shared" si="63"/>
        <v>561</v>
      </c>
      <c r="AB639" s="8">
        <f t="shared" si="62"/>
        <v>140.25</v>
      </c>
      <c r="AC639" s="1">
        <v>18</v>
      </c>
      <c r="AD639" s="1">
        <v>25</v>
      </c>
    </row>
    <row r="640" spans="1:30" x14ac:dyDescent="0.25">
      <c r="A640" s="2" t="s">
        <v>6</v>
      </c>
      <c r="B640" s="3">
        <v>2008</v>
      </c>
      <c r="C640" s="3">
        <v>1</v>
      </c>
      <c r="D640" s="3">
        <v>27</v>
      </c>
      <c r="E640" s="3">
        <v>9</v>
      </c>
      <c r="F640" s="42">
        <v>10.199999999999999</v>
      </c>
      <c r="G640" s="8">
        <f t="shared" si="58"/>
        <v>18</v>
      </c>
      <c r="H640" s="8">
        <f t="shared" si="59"/>
        <v>429.00000000000006</v>
      </c>
      <c r="I640" s="8">
        <f t="shared" si="60"/>
        <v>107.25000000000001</v>
      </c>
      <c r="J640" s="1">
        <v>18</v>
      </c>
      <c r="K640" s="1">
        <v>25</v>
      </c>
      <c r="M640" s="45"/>
      <c r="N640" s="45"/>
      <c r="O640" s="45"/>
      <c r="P640" s="28"/>
      <c r="Q640" s="28"/>
      <c r="R640" s="25"/>
      <c r="Y640" s="42">
        <v>14.8</v>
      </c>
      <c r="Z640" s="8">
        <f t="shared" si="61"/>
        <v>25</v>
      </c>
      <c r="AA640" s="8">
        <f t="shared" si="63"/>
        <v>561</v>
      </c>
      <c r="AB640" s="8">
        <f t="shared" si="62"/>
        <v>140.25</v>
      </c>
      <c r="AC640" s="1">
        <v>18</v>
      </c>
      <c r="AD640" s="1">
        <v>25</v>
      </c>
    </row>
    <row r="641" spans="1:30" x14ac:dyDescent="0.25">
      <c r="A641" s="2" t="s">
        <v>6</v>
      </c>
      <c r="B641" s="3">
        <v>2008</v>
      </c>
      <c r="C641" s="3">
        <v>1</v>
      </c>
      <c r="D641" s="3">
        <v>27</v>
      </c>
      <c r="E641" s="3">
        <v>10</v>
      </c>
      <c r="F641" s="42">
        <v>10.8</v>
      </c>
      <c r="G641" s="8">
        <f t="shared" si="58"/>
        <v>18</v>
      </c>
      <c r="H641" s="8">
        <f t="shared" si="59"/>
        <v>395.99999999999994</v>
      </c>
      <c r="I641" s="8">
        <f t="shared" si="60"/>
        <v>98.999999999999986</v>
      </c>
      <c r="J641" s="1">
        <v>18</v>
      </c>
      <c r="K641" s="1">
        <v>25</v>
      </c>
      <c r="M641" s="45"/>
      <c r="N641" s="45"/>
      <c r="O641" s="45"/>
      <c r="P641" s="28"/>
      <c r="Q641" s="28"/>
      <c r="R641" s="25"/>
      <c r="Y641" s="42">
        <v>15.7</v>
      </c>
      <c r="Z641" s="8">
        <f t="shared" si="61"/>
        <v>25</v>
      </c>
      <c r="AA641" s="8">
        <f t="shared" si="63"/>
        <v>511.50000000000006</v>
      </c>
      <c r="AB641" s="8">
        <f t="shared" si="62"/>
        <v>127.87500000000001</v>
      </c>
      <c r="AC641" s="1">
        <v>18</v>
      </c>
      <c r="AD641" s="1">
        <v>25</v>
      </c>
    </row>
    <row r="642" spans="1:30" x14ac:dyDescent="0.25">
      <c r="A642" s="2" t="s">
        <v>6</v>
      </c>
      <c r="B642" s="3">
        <v>2008</v>
      </c>
      <c r="C642" s="3">
        <v>1</v>
      </c>
      <c r="D642" s="3">
        <v>27</v>
      </c>
      <c r="E642" s="3">
        <v>11</v>
      </c>
      <c r="F642" s="42">
        <v>11.5</v>
      </c>
      <c r="G642" s="8">
        <f t="shared" si="58"/>
        <v>18</v>
      </c>
      <c r="H642" s="8">
        <f t="shared" si="59"/>
        <v>357.5</v>
      </c>
      <c r="I642" s="8">
        <f t="shared" si="60"/>
        <v>89.375</v>
      </c>
      <c r="J642" s="1">
        <v>18</v>
      </c>
      <c r="K642" s="1">
        <v>25</v>
      </c>
      <c r="M642" s="45"/>
      <c r="N642" s="45"/>
      <c r="O642" s="45"/>
      <c r="P642" s="28"/>
      <c r="Q642" s="28"/>
      <c r="R642" s="25"/>
      <c r="Y642" s="42">
        <v>16.3</v>
      </c>
      <c r="Z642" s="8">
        <f t="shared" si="61"/>
        <v>25</v>
      </c>
      <c r="AA642" s="8">
        <f t="shared" si="63"/>
        <v>478.49999999999994</v>
      </c>
      <c r="AB642" s="8">
        <f t="shared" si="62"/>
        <v>119.62499999999999</v>
      </c>
      <c r="AC642" s="1">
        <v>18</v>
      </c>
      <c r="AD642" s="1">
        <v>25</v>
      </c>
    </row>
    <row r="643" spans="1:30" x14ac:dyDescent="0.25">
      <c r="A643" s="2" t="s">
        <v>6</v>
      </c>
      <c r="B643" s="3">
        <v>2008</v>
      </c>
      <c r="C643" s="3">
        <v>1</v>
      </c>
      <c r="D643" s="3">
        <v>27</v>
      </c>
      <c r="E643" s="3">
        <v>12</v>
      </c>
      <c r="F643" s="42">
        <v>11.2</v>
      </c>
      <c r="G643" s="8">
        <f t="shared" si="58"/>
        <v>18</v>
      </c>
      <c r="H643" s="8">
        <f t="shared" si="59"/>
        <v>374.00000000000006</v>
      </c>
      <c r="I643" s="8">
        <f t="shared" si="60"/>
        <v>93.500000000000014</v>
      </c>
      <c r="J643" s="1">
        <v>18</v>
      </c>
      <c r="K643" s="1">
        <v>25</v>
      </c>
      <c r="M643" s="45"/>
      <c r="N643" s="45"/>
      <c r="O643" s="45"/>
      <c r="P643" s="28"/>
      <c r="Q643" s="28"/>
      <c r="R643" s="25"/>
      <c r="Y643" s="42">
        <v>15.6</v>
      </c>
      <c r="Z643" s="8">
        <f t="shared" si="61"/>
        <v>25</v>
      </c>
      <c r="AA643" s="8">
        <f t="shared" si="63"/>
        <v>517</v>
      </c>
      <c r="AB643" s="8">
        <f t="shared" si="62"/>
        <v>129.25</v>
      </c>
      <c r="AC643" s="1">
        <v>18</v>
      </c>
      <c r="AD643" s="1">
        <v>25</v>
      </c>
    </row>
    <row r="644" spans="1:30" x14ac:dyDescent="0.25">
      <c r="A644" s="2" t="s">
        <v>6</v>
      </c>
      <c r="B644" s="3">
        <v>2008</v>
      </c>
      <c r="C644" s="3">
        <v>1</v>
      </c>
      <c r="D644" s="3">
        <v>27</v>
      </c>
      <c r="E644" s="3">
        <v>13</v>
      </c>
      <c r="F644" s="42">
        <v>12.4</v>
      </c>
      <c r="G644" s="8">
        <f t="shared" si="58"/>
        <v>18</v>
      </c>
      <c r="H644" s="8">
        <f t="shared" si="59"/>
        <v>308</v>
      </c>
      <c r="I644" s="8">
        <f t="shared" si="60"/>
        <v>77</v>
      </c>
      <c r="J644" s="1">
        <v>18</v>
      </c>
      <c r="K644" s="1">
        <v>25</v>
      </c>
      <c r="M644" s="45"/>
      <c r="N644" s="45"/>
      <c r="O644" s="45"/>
      <c r="P644" s="28"/>
      <c r="Q644" s="28"/>
      <c r="R644" s="25"/>
      <c r="Y644" s="42">
        <v>15.7</v>
      </c>
      <c r="Z644" s="8">
        <f t="shared" si="61"/>
        <v>25</v>
      </c>
      <c r="AA644" s="8">
        <f t="shared" si="63"/>
        <v>511.50000000000006</v>
      </c>
      <c r="AB644" s="8">
        <f t="shared" si="62"/>
        <v>127.87500000000001</v>
      </c>
      <c r="AC644" s="1">
        <v>18</v>
      </c>
      <c r="AD644" s="1">
        <v>25</v>
      </c>
    </row>
    <row r="645" spans="1:30" x14ac:dyDescent="0.25">
      <c r="A645" s="2" t="s">
        <v>6</v>
      </c>
      <c r="B645" s="3">
        <v>2008</v>
      </c>
      <c r="C645" s="3">
        <v>1</v>
      </c>
      <c r="D645" s="3">
        <v>27</v>
      </c>
      <c r="E645" s="3">
        <v>14</v>
      </c>
      <c r="F645" s="42">
        <v>13.4</v>
      </c>
      <c r="G645" s="8">
        <f t="shared" si="58"/>
        <v>18</v>
      </c>
      <c r="H645" s="8">
        <f t="shared" si="59"/>
        <v>252.99999999999997</v>
      </c>
      <c r="I645" s="8">
        <f t="shared" si="60"/>
        <v>63.249999999999993</v>
      </c>
      <c r="J645" s="1">
        <v>18</v>
      </c>
      <c r="K645" s="1">
        <v>25</v>
      </c>
      <c r="M645" s="45"/>
      <c r="N645" s="45"/>
      <c r="O645" s="45"/>
      <c r="P645" s="28"/>
      <c r="Q645" s="28"/>
      <c r="R645" s="25"/>
      <c r="Y645" s="42">
        <v>15.3</v>
      </c>
      <c r="Z645" s="8">
        <f t="shared" si="61"/>
        <v>25</v>
      </c>
      <c r="AA645" s="8">
        <f t="shared" si="63"/>
        <v>533.5</v>
      </c>
      <c r="AB645" s="8">
        <f t="shared" si="62"/>
        <v>133.375</v>
      </c>
      <c r="AC645" s="1">
        <v>18</v>
      </c>
      <c r="AD645" s="1">
        <v>25</v>
      </c>
    </row>
    <row r="646" spans="1:30" x14ac:dyDescent="0.25">
      <c r="A646" s="2" t="s">
        <v>6</v>
      </c>
      <c r="B646" s="3">
        <v>2008</v>
      </c>
      <c r="C646" s="3">
        <v>1</v>
      </c>
      <c r="D646" s="3">
        <v>27</v>
      </c>
      <c r="E646" s="3">
        <v>15</v>
      </c>
      <c r="F646" s="42">
        <v>14.1</v>
      </c>
      <c r="G646" s="8">
        <f t="shared" si="58"/>
        <v>18</v>
      </c>
      <c r="H646" s="8">
        <f t="shared" si="59"/>
        <v>214.50000000000003</v>
      </c>
      <c r="I646" s="8">
        <f t="shared" si="60"/>
        <v>53.625000000000007</v>
      </c>
      <c r="J646" s="1">
        <v>18</v>
      </c>
      <c r="K646" s="1">
        <v>25</v>
      </c>
      <c r="M646" s="45"/>
      <c r="N646" s="45"/>
      <c r="O646" s="45"/>
      <c r="P646" s="28"/>
      <c r="Q646" s="28"/>
      <c r="R646" s="25"/>
      <c r="Y646" s="42">
        <v>15.5</v>
      </c>
      <c r="Z646" s="8">
        <f t="shared" si="61"/>
        <v>25</v>
      </c>
      <c r="AA646" s="8">
        <f t="shared" si="63"/>
        <v>522.5</v>
      </c>
      <c r="AB646" s="8">
        <f t="shared" si="62"/>
        <v>130.625</v>
      </c>
      <c r="AC646" s="1">
        <v>18</v>
      </c>
      <c r="AD646" s="1">
        <v>25</v>
      </c>
    </row>
    <row r="647" spans="1:30" x14ac:dyDescent="0.25">
      <c r="A647" s="2" t="s">
        <v>6</v>
      </c>
      <c r="B647" s="3">
        <v>2008</v>
      </c>
      <c r="C647" s="3">
        <v>1</v>
      </c>
      <c r="D647" s="3">
        <v>27</v>
      </c>
      <c r="E647" s="3">
        <v>16</v>
      </c>
      <c r="F647" s="42">
        <v>14.6</v>
      </c>
      <c r="G647" s="8">
        <f t="shared" ref="G647:G710" si="64">IF(A647="Inverno", $G$3, $G$2)</f>
        <v>18</v>
      </c>
      <c r="H647" s="8">
        <f t="shared" si="59"/>
        <v>187.00000000000003</v>
      </c>
      <c r="I647" s="8">
        <f t="shared" si="60"/>
        <v>46.750000000000007</v>
      </c>
      <c r="J647" s="1">
        <v>18</v>
      </c>
      <c r="K647" s="1">
        <v>25</v>
      </c>
      <c r="M647" s="45"/>
      <c r="N647" s="45"/>
      <c r="O647" s="45"/>
      <c r="P647" s="28"/>
      <c r="Q647" s="28"/>
      <c r="R647" s="25"/>
      <c r="Y647" s="42">
        <v>15.8</v>
      </c>
      <c r="Z647" s="8">
        <f t="shared" si="61"/>
        <v>25</v>
      </c>
      <c r="AA647" s="8">
        <f t="shared" si="63"/>
        <v>505.99999999999994</v>
      </c>
      <c r="AB647" s="8">
        <f t="shared" si="62"/>
        <v>126.49999999999999</v>
      </c>
      <c r="AC647" s="1">
        <v>18</v>
      </c>
      <c r="AD647" s="1">
        <v>25</v>
      </c>
    </row>
    <row r="648" spans="1:30" x14ac:dyDescent="0.25">
      <c r="A648" s="2" t="s">
        <v>6</v>
      </c>
      <c r="B648" s="3">
        <v>2008</v>
      </c>
      <c r="C648" s="3">
        <v>1</v>
      </c>
      <c r="D648" s="3">
        <v>27</v>
      </c>
      <c r="E648" s="3">
        <v>17</v>
      </c>
      <c r="F648" s="42">
        <v>14.5</v>
      </c>
      <c r="G648" s="8">
        <f t="shared" si="64"/>
        <v>18</v>
      </c>
      <c r="H648" s="8">
        <f t="shared" ref="H648:H711" si="65">IF(F648&gt;G648,0,$D$3*(G648-F648)/$D$4)</f>
        <v>192.5</v>
      </c>
      <c r="I648" s="8">
        <f t="shared" ref="I648:I711" si="66">H648/$G$4</f>
        <v>48.125</v>
      </c>
      <c r="J648" s="1">
        <v>18</v>
      </c>
      <c r="K648" s="1">
        <v>25</v>
      </c>
      <c r="M648" s="45"/>
      <c r="N648" s="45"/>
      <c r="O648" s="45"/>
      <c r="P648" s="28"/>
      <c r="Q648" s="28"/>
      <c r="R648" s="25"/>
      <c r="Y648" s="42">
        <v>15.2</v>
      </c>
      <c r="Z648" s="8">
        <f t="shared" si="61"/>
        <v>25</v>
      </c>
      <c r="AA648" s="8">
        <f t="shared" si="63"/>
        <v>539</v>
      </c>
      <c r="AB648" s="8">
        <f t="shared" si="62"/>
        <v>134.75</v>
      </c>
      <c r="AC648" s="1">
        <v>18</v>
      </c>
      <c r="AD648" s="1">
        <v>25</v>
      </c>
    </row>
    <row r="649" spans="1:30" x14ac:dyDescent="0.25">
      <c r="A649" s="2" t="s">
        <v>6</v>
      </c>
      <c r="B649" s="3">
        <v>2008</v>
      </c>
      <c r="C649" s="3">
        <v>1</v>
      </c>
      <c r="D649" s="3">
        <v>27</v>
      </c>
      <c r="E649" s="3">
        <v>18</v>
      </c>
      <c r="F649" s="42">
        <v>14.2</v>
      </c>
      <c r="G649" s="8">
        <f t="shared" si="64"/>
        <v>18</v>
      </c>
      <c r="H649" s="8">
        <f t="shared" si="65"/>
        <v>209.00000000000003</v>
      </c>
      <c r="I649" s="8">
        <f t="shared" si="66"/>
        <v>52.250000000000007</v>
      </c>
      <c r="J649" s="1">
        <v>18</v>
      </c>
      <c r="K649" s="1">
        <v>25</v>
      </c>
      <c r="M649" s="45"/>
      <c r="N649" s="45"/>
      <c r="O649" s="45"/>
      <c r="P649" s="28"/>
      <c r="Q649" s="28"/>
      <c r="R649" s="25"/>
      <c r="Y649" s="42">
        <v>14.9</v>
      </c>
      <c r="Z649" s="8">
        <f t="shared" si="61"/>
        <v>25</v>
      </c>
      <c r="AA649" s="8">
        <f t="shared" si="63"/>
        <v>555.5</v>
      </c>
      <c r="AB649" s="8">
        <f t="shared" si="62"/>
        <v>138.875</v>
      </c>
      <c r="AC649" s="1">
        <v>18</v>
      </c>
      <c r="AD649" s="1">
        <v>25</v>
      </c>
    </row>
    <row r="650" spans="1:30" x14ac:dyDescent="0.25">
      <c r="A650" s="2" t="s">
        <v>6</v>
      </c>
      <c r="B650" s="3">
        <v>2008</v>
      </c>
      <c r="C650" s="3">
        <v>1</v>
      </c>
      <c r="D650" s="3">
        <v>27</v>
      </c>
      <c r="E650" s="3">
        <v>19</v>
      </c>
      <c r="F650" s="42">
        <v>13.8</v>
      </c>
      <c r="G650" s="8">
        <f t="shared" si="64"/>
        <v>18</v>
      </c>
      <c r="H650" s="8">
        <f t="shared" si="65"/>
        <v>230.99999999999997</v>
      </c>
      <c r="I650" s="8">
        <f t="shared" si="66"/>
        <v>57.749999999999993</v>
      </c>
      <c r="J650" s="1">
        <v>18</v>
      </c>
      <c r="K650" s="1">
        <v>25</v>
      </c>
      <c r="M650" s="45"/>
      <c r="N650" s="45"/>
      <c r="O650" s="45"/>
      <c r="P650" s="28"/>
      <c r="Q650" s="28"/>
      <c r="R650" s="25"/>
      <c r="Y650" s="42">
        <v>14.6</v>
      </c>
      <c r="Z650" s="8">
        <f t="shared" si="61"/>
        <v>25</v>
      </c>
      <c r="AA650" s="8">
        <f t="shared" si="63"/>
        <v>572</v>
      </c>
      <c r="AB650" s="8">
        <f t="shared" si="62"/>
        <v>143</v>
      </c>
      <c r="AC650" s="1">
        <v>18</v>
      </c>
      <c r="AD650" s="1">
        <v>25</v>
      </c>
    </row>
    <row r="651" spans="1:30" x14ac:dyDescent="0.25">
      <c r="A651" s="2" t="s">
        <v>6</v>
      </c>
      <c r="B651" s="3">
        <v>2008</v>
      </c>
      <c r="C651" s="3">
        <v>1</v>
      </c>
      <c r="D651" s="3">
        <v>27</v>
      </c>
      <c r="E651" s="3">
        <v>20</v>
      </c>
      <c r="F651" s="42">
        <v>13.2</v>
      </c>
      <c r="G651" s="8">
        <f t="shared" si="64"/>
        <v>18</v>
      </c>
      <c r="H651" s="8">
        <f t="shared" si="65"/>
        <v>264.00000000000006</v>
      </c>
      <c r="I651" s="8">
        <f t="shared" si="66"/>
        <v>66.000000000000014</v>
      </c>
      <c r="J651" s="1">
        <v>18</v>
      </c>
      <c r="K651" s="1">
        <v>25</v>
      </c>
      <c r="M651" s="45"/>
      <c r="N651" s="45"/>
      <c r="O651" s="45"/>
      <c r="P651" s="28"/>
      <c r="Q651" s="28"/>
      <c r="R651" s="25"/>
      <c r="Y651" s="42">
        <v>14.5</v>
      </c>
      <c r="Z651" s="8">
        <f t="shared" si="61"/>
        <v>25</v>
      </c>
      <c r="AA651" s="8">
        <f t="shared" si="63"/>
        <v>577.5</v>
      </c>
      <c r="AB651" s="8">
        <f t="shared" si="62"/>
        <v>144.375</v>
      </c>
      <c r="AC651" s="1">
        <v>18</v>
      </c>
      <c r="AD651" s="1">
        <v>25</v>
      </c>
    </row>
    <row r="652" spans="1:30" x14ac:dyDescent="0.25">
      <c r="A652" s="2" t="s">
        <v>6</v>
      </c>
      <c r="B652" s="3">
        <v>2008</v>
      </c>
      <c r="C652" s="3">
        <v>1</v>
      </c>
      <c r="D652" s="3">
        <v>27</v>
      </c>
      <c r="E652" s="3">
        <v>21</v>
      </c>
      <c r="F652" s="42">
        <v>12.6</v>
      </c>
      <c r="G652" s="8">
        <f t="shared" si="64"/>
        <v>18</v>
      </c>
      <c r="H652" s="8">
        <f t="shared" si="65"/>
        <v>297</v>
      </c>
      <c r="I652" s="8">
        <f t="shared" si="66"/>
        <v>74.25</v>
      </c>
      <c r="J652" s="1">
        <v>18</v>
      </c>
      <c r="K652" s="1">
        <v>25</v>
      </c>
      <c r="M652" s="45"/>
      <c r="N652" s="45"/>
      <c r="O652" s="45"/>
      <c r="P652" s="28"/>
      <c r="Q652" s="28"/>
      <c r="R652" s="25"/>
      <c r="Y652" s="42">
        <v>14.4</v>
      </c>
      <c r="Z652" s="8">
        <f t="shared" si="61"/>
        <v>25</v>
      </c>
      <c r="AA652" s="8">
        <f t="shared" si="63"/>
        <v>583</v>
      </c>
      <c r="AB652" s="8">
        <f t="shared" si="62"/>
        <v>145.75</v>
      </c>
      <c r="AC652" s="1">
        <v>18</v>
      </c>
      <c r="AD652" s="1">
        <v>25</v>
      </c>
    </row>
    <row r="653" spans="1:30" x14ac:dyDescent="0.25">
      <c r="A653" s="2" t="s">
        <v>6</v>
      </c>
      <c r="B653" s="3">
        <v>2008</v>
      </c>
      <c r="C653" s="3">
        <v>1</v>
      </c>
      <c r="D653" s="3">
        <v>27</v>
      </c>
      <c r="E653" s="3">
        <v>22</v>
      </c>
      <c r="F653" s="42">
        <v>12.1</v>
      </c>
      <c r="G653" s="8">
        <f t="shared" si="64"/>
        <v>18</v>
      </c>
      <c r="H653" s="8">
        <f t="shared" si="65"/>
        <v>324.5</v>
      </c>
      <c r="I653" s="8">
        <f t="shared" si="66"/>
        <v>81.125</v>
      </c>
      <c r="J653" s="1">
        <v>18</v>
      </c>
      <c r="K653" s="1">
        <v>25</v>
      </c>
      <c r="M653" s="45"/>
      <c r="N653" s="45"/>
      <c r="O653" s="45"/>
      <c r="P653" s="28"/>
      <c r="Q653" s="28"/>
      <c r="R653" s="25"/>
      <c r="Y653" s="42">
        <v>14.4</v>
      </c>
      <c r="Z653" s="8">
        <f t="shared" si="61"/>
        <v>25</v>
      </c>
      <c r="AA653" s="8">
        <f t="shared" si="63"/>
        <v>583</v>
      </c>
      <c r="AB653" s="8">
        <f t="shared" si="62"/>
        <v>145.75</v>
      </c>
      <c r="AC653" s="1">
        <v>18</v>
      </c>
      <c r="AD653" s="1">
        <v>25</v>
      </c>
    </row>
    <row r="654" spans="1:30" x14ac:dyDescent="0.25">
      <c r="A654" s="2" t="s">
        <v>6</v>
      </c>
      <c r="B654" s="3">
        <v>2008</v>
      </c>
      <c r="C654" s="3">
        <v>1</v>
      </c>
      <c r="D654" s="3">
        <v>27</v>
      </c>
      <c r="E654" s="3">
        <v>23</v>
      </c>
      <c r="F654" s="42">
        <v>11.8</v>
      </c>
      <c r="G654" s="8">
        <f t="shared" si="64"/>
        <v>18</v>
      </c>
      <c r="H654" s="8">
        <f t="shared" si="65"/>
        <v>340.99999999999994</v>
      </c>
      <c r="I654" s="8">
        <f t="shared" si="66"/>
        <v>85.249999999999986</v>
      </c>
      <c r="J654" s="1">
        <v>18</v>
      </c>
      <c r="K654" s="1">
        <v>25</v>
      </c>
      <c r="M654" s="45"/>
      <c r="N654" s="45"/>
      <c r="O654" s="45"/>
      <c r="P654" s="28"/>
      <c r="Q654" s="28"/>
      <c r="R654" s="25"/>
      <c r="Y654" s="42">
        <v>14.4</v>
      </c>
      <c r="Z654" s="8">
        <f t="shared" si="61"/>
        <v>25</v>
      </c>
      <c r="AA654" s="8">
        <f t="shared" si="63"/>
        <v>583</v>
      </c>
      <c r="AB654" s="8">
        <f t="shared" si="62"/>
        <v>145.75</v>
      </c>
      <c r="AC654" s="1">
        <v>18</v>
      </c>
      <c r="AD654" s="1">
        <v>25</v>
      </c>
    </row>
    <row r="655" spans="1:30" x14ac:dyDescent="0.25">
      <c r="A655" s="2" t="s">
        <v>6</v>
      </c>
      <c r="B655" s="3">
        <v>2008</v>
      </c>
      <c r="C655" s="3">
        <v>1</v>
      </c>
      <c r="D655" s="3">
        <v>28</v>
      </c>
      <c r="E655" s="3">
        <v>0</v>
      </c>
      <c r="F655" s="42">
        <v>11.6</v>
      </c>
      <c r="G655" s="8">
        <f t="shared" si="64"/>
        <v>18</v>
      </c>
      <c r="H655" s="8">
        <f t="shared" si="65"/>
        <v>352</v>
      </c>
      <c r="I655" s="8">
        <f t="shared" si="66"/>
        <v>88</v>
      </c>
      <c r="J655" s="1">
        <v>18</v>
      </c>
      <c r="K655" s="1">
        <v>25</v>
      </c>
      <c r="M655" s="45"/>
      <c r="N655" s="45"/>
      <c r="O655" s="45"/>
      <c r="P655" s="28"/>
      <c r="Q655" s="28"/>
      <c r="R655" s="25"/>
      <c r="Y655" s="42">
        <v>14.3</v>
      </c>
      <c r="Z655" s="8">
        <f t="shared" ref="Z655:Z718" si="67">IF(Q655="Inverno", $G$3, $G$2)</f>
        <v>25</v>
      </c>
      <c r="AA655" s="8">
        <f t="shared" si="63"/>
        <v>588.5</v>
      </c>
      <c r="AB655" s="8">
        <f t="shared" si="62"/>
        <v>147.125</v>
      </c>
      <c r="AC655" s="1">
        <v>18</v>
      </c>
      <c r="AD655" s="1">
        <v>25</v>
      </c>
    </row>
    <row r="656" spans="1:30" x14ac:dyDescent="0.25">
      <c r="A656" s="2" t="s">
        <v>6</v>
      </c>
      <c r="B656" s="3">
        <v>2008</v>
      </c>
      <c r="C656" s="3">
        <v>1</v>
      </c>
      <c r="D656" s="3">
        <v>28</v>
      </c>
      <c r="E656" s="3">
        <v>1</v>
      </c>
      <c r="F656" s="42">
        <v>11.3</v>
      </c>
      <c r="G656" s="8">
        <f t="shared" si="64"/>
        <v>18</v>
      </c>
      <c r="H656" s="8">
        <f t="shared" si="65"/>
        <v>368.49999999999994</v>
      </c>
      <c r="I656" s="8">
        <f t="shared" si="66"/>
        <v>92.124999999999986</v>
      </c>
      <c r="J656" s="1">
        <v>18</v>
      </c>
      <c r="K656" s="1">
        <v>25</v>
      </c>
      <c r="M656" s="45"/>
      <c r="N656" s="45"/>
      <c r="O656" s="45"/>
      <c r="P656" s="28"/>
      <c r="Q656" s="28"/>
      <c r="R656" s="25"/>
      <c r="Y656" s="42">
        <v>14.4</v>
      </c>
      <c r="Z656" s="8">
        <f t="shared" si="67"/>
        <v>25</v>
      </c>
      <c r="AA656" s="8">
        <f t="shared" si="63"/>
        <v>583</v>
      </c>
      <c r="AB656" s="8">
        <f t="shared" ref="AB656:AB719" si="68">AA656/$G$4</f>
        <v>145.75</v>
      </c>
      <c r="AC656" s="1">
        <v>18</v>
      </c>
      <c r="AD656" s="1">
        <v>25</v>
      </c>
    </row>
    <row r="657" spans="1:30" x14ac:dyDescent="0.25">
      <c r="A657" s="2" t="s">
        <v>6</v>
      </c>
      <c r="B657" s="3">
        <v>2008</v>
      </c>
      <c r="C657" s="3">
        <v>1</v>
      </c>
      <c r="D657" s="3">
        <v>28</v>
      </c>
      <c r="E657" s="3">
        <v>2</v>
      </c>
      <c r="F657" s="42">
        <v>10.9</v>
      </c>
      <c r="G657" s="8">
        <f t="shared" si="64"/>
        <v>18</v>
      </c>
      <c r="H657" s="8">
        <f t="shared" si="65"/>
        <v>390.5</v>
      </c>
      <c r="I657" s="8">
        <f t="shared" si="66"/>
        <v>97.625</v>
      </c>
      <c r="J657" s="1">
        <v>18</v>
      </c>
      <c r="K657" s="1">
        <v>25</v>
      </c>
      <c r="M657" s="45"/>
      <c r="N657" s="45"/>
      <c r="O657" s="45"/>
      <c r="P657" s="28"/>
      <c r="Q657" s="28"/>
      <c r="R657" s="25"/>
      <c r="Y657" s="42">
        <v>14.6</v>
      </c>
      <c r="Z657" s="8">
        <f t="shared" si="67"/>
        <v>25</v>
      </c>
      <c r="AA657" s="8">
        <f t="shared" si="63"/>
        <v>572</v>
      </c>
      <c r="AB657" s="8">
        <f t="shared" si="68"/>
        <v>143</v>
      </c>
      <c r="AC657" s="1">
        <v>18</v>
      </c>
      <c r="AD657" s="1">
        <v>25</v>
      </c>
    </row>
    <row r="658" spans="1:30" x14ac:dyDescent="0.25">
      <c r="A658" s="2" t="s">
        <v>6</v>
      </c>
      <c r="B658" s="3">
        <v>2008</v>
      </c>
      <c r="C658" s="3">
        <v>1</v>
      </c>
      <c r="D658" s="3">
        <v>28</v>
      </c>
      <c r="E658" s="3">
        <v>3</v>
      </c>
      <c r="F658" s="42">
        <v>10.6</v>
      </c>
      <c r="G658" s="8">
        <f t="shared" si="64"/>
        <v>18</v>
      </c>
      <c r="H658" s="8">
        <f t="shared" si="65"/>
        <v>407</v>
      </c>
      <c r="I658" s="8">
        <f t="shared" si="66"/>
        <v>101.75</v>
      </c>
      <c r="J658" s="1">
        <v>18</v>
      </c>
      <c r="K658" s="1">
        <v>25</v>
      </c>
      <c r="M658" s="45"/>
      <c r="N658" s="45"/>
      <c r="O658" s="45"/>
      <c r="P658" s="28"/>
      <c r="Q658" s="28"/>
      <c r="R658" s="25"/>
      <c r="Y658" s="42">
        <v>14.7</v>
      </c>
      <c r="Z658" s="8">
        <f t="shared" si="67"/>
        <v>25</v>
      </c>
      <c r="AA658" s="8">
        <f t="shared" si="63"/>
        <v>566.5</v>
      </c>
      <c r="AB658" s="8">
        <f t="shared" si="68"/>
        <v>141.625</v>
      </c>
      <c r="AC658" s="1">
        <v>18</v>
      </c>
      <c r="AD658" s="1">
        <v>25</v>
      </c>
    </row>
    <row r="659" spans="1:30" x14ac:dyDescent="0.25">
      <c r="A659" s="2" t="s">
        <v>6</v>
      </c>
      <c r="B659" s="3">
        <v>2008</v>
      </c>
      <c r="C659" s="3">
        <v>1</v>
      </c>
      <c r="D659" s="3">
        <v>28</v>
      </c>
      <c r="E659" s="3">
        <v>4</v>
      </c>
      <c r="F659" s="42">
        <v>10.3</v>
      </c>
      <c r="G659" s="8">
        <f t="shared" si="64"/>
        <v>18</v>
      </c>
      <c r="H659" s="8">
        <f t="shared" si="65"/>
        <v>423.49999999999994</v>
      </c>
      <c r="I659" s="8">
        <f t="shared" si="66"/>
        <v>105.87499999999999</v>
      </c>
      <c r="J659" s="1">
        <v>18</v>
      </c>
      <c r="K659" s="1">
        <v>25</v>
      </c>
      <c r="M659" s="45"/>
      <c r="N659" s="45"/>
      <c r="O659" s="45"/>
      <c r="P659" s="28"/>
      <c r="Q659" s="28"/>
      <c r="R659" s="25"/>
      <c r="Y659" s="42">
        <v>14.5</v>
      </c>
      <c r="Z659" s="8">
        <f t="shared" si="67"/>
        <v>25</v>
      </c>
      <c r="AA659" s="8">
        <f t="shared" si="63"/>
        <v>577.5</v>
      </c>
      <c r="AB659" s="8">
        <f t="shared" si="68"/>
        <v>144.375</v>
      </c>
      <c r="AC659" s="1">
        <v>18</v>
      </c>
      <c r="AD659" s="1">
        <v>25</v>
      </c>
    </row>
    <row r="660" spans="1:30" x14ac:dyDescent="0.25">
      <c r="A660" s="2" t="s">
        <v>6</v>
      </c>
      <c r="B660" s="3">
        <v>2008</v>
      </c>
      <c r="C660" s="3">
        <v>1</v>
      </c>
      <c r="D660" s="3">
        <v>28</v>
      </c>
      <c r="E660" s="3">
        <v>5</v>
      </c>
      <c r="F660" s="42">
        <v>10.1</v>
      </c>
      <c r="G660" s="8">
        <f t="shared" si="64"/>
        <v>18</v>
      </c>
      <c r="H660" s="8">
        <f t="shared" si="65"/>
        <v>434.5</v>
      </c>
      <c r="I660" s="8">
        <f t="shared" si="66"/>
        <v>108.625</v>
      </c>
      <c r="J660" s="1">
        <v>18</v>
      </c>
      <c r="K660" s="1">
        <v>25</v>
      </c>
      <c r="M660" s="45"/>
      <c r="N660" s="45"/>
      <c r="O660" s="45"/>
      <c r="P660" s="28"/>
      <c r="Q660" s="28"/>
      <c r="R660" s="25"/>
      <c r="Y660" s="42">
        <v>14.7</v>
      </c>
      <c r="Z660" s="8">
        <f t="shared" si="67"/>
        <v>25</v>
      </c>
      <c r="AA660" s="8">
        <f t="shared" si="63"/>
        <v>566.5</v>
      </c>
      <c r="AB660" s="8">
        <f t="shared" si="68"/>
        <v>141.625</v>
      </c>
      <c r="AC660" s="1">
        <v>18</v>
      </c>
      <c r="AD660" s="1">
        <v>25</v>
      </c>
    </row>
    <row r="661" spans="1:30" x14ac:dyDescent="0.25">
      <c r="A661" s="2" t="s">
        <v>6</v>
      </c>
      <c r="B661" s="3">
        <v>2008</v>
      </c>
      <c r="C661" s="3">
        <v>1</v>
      </c>
      <c r="D661" s="3">
        <v>28</v>
      </c>
      <c r="E661" s="3">
        <v>6</v>
      </c>
      <c r="F661" s="42">
        <v>9.9</v>
      </c>
      <c r="G661" s="8">
        <f t="shared" si="64"/>
        <v>18</v>
      </c>
      <c r="H661" s="8">
        <f t="shared" si="65"/>
        <v>445.5</v>
      </c>
      <c r="I661" s="8">
        <f t="shared" si="66"/>
        <v>111.375</v>
      </c>
      <c r="J661" s="1">
        <v>18</v>
      </c>
      <c r="K661" s="1">
        <v>25</v>
      </c>
      <c r="M661" s="45"/>
      <c r="N661" s="45"/>
      <c r="O661" s="45"/>
      <c r="P661" s="28"/>
      <c r="Q661" s="28"/>
      <c r="R661" s="25"/>
      <c r="Y661" s="42">
        <v>14.9</v>
      </c>
      <c r="Z661" s="8">
        <f t="shared" si="67"/>
        <v>25</v>
      </c>
      <c r="AA661" s="8">
        <f t="shared" si="63"/>
        <v>555.5</v>
      </c>
      <c r="AB661" s="8">
        <f t="shared" si="68"/>
        <v>138.875</v>
      </c>
      <c r="AC661" s="1">
        <v>18</v>
      </c>
      <c r="AD661" s="1">
        <v>25</v>
      </c>
    </row>
    <row r="662" spans="1:30" x14ac:dyDescent="0.25">
      <c r="A662" s="2" t="s">
        <v>6</v>
      </c>
      <c r="B662" s="3">
        <v>2008</v>
      </c>
      <c r="C662" s="3">
        <v>1</v>
      </c>
      <c r="D662" s="3">
        <v>28</v>
      </c>
      <c r="E662" s="3">
        <v>7</v>
      </c>
      <c r="F662" s="42">
        <v>9.6</v>
      </c>
      <c r="G662" s="8">
        <f t="shared" si="64"/>
        <v>18</v>
      </c>
      <c r="H662" s="8">
        <f t="shared" si="65"/>
        <v>462</v>
      </c>
      <c r="I662" s="8">
        <f t="shared" si="66"/>
        <v>115.5</v>
      </c>
      <c r="J662" s="1">
        <v>18</v>
      </c>
      <c r="K662" s="1">
        <v>25</v>
      </c>
      <c r="M662" s="45"/>
      <c r="N662" s="45"/>
      <c r="O662" s="45"/>
      <c r="P662" s="28"/>
      <c r="Q662" s="28"/>
      <c r="R662" s="25"/>
      <c r="Y662" s="42">
        <v>15</v>
      </c>
      <c r="Z662" s="8">
        <f t="shared" si="67"/>
        <v>25</v>
      </c>
      <c r="AA662" s="8">
        <f t="shared" si="63"/>
        <v>550</v>
      </c>
      <c r="AB662" s="8">
        <f t="shared" si="68"/>
        <v>137.5</v>
      </c>
      <c r="AC662" s="1">
        <v>18</v>
      </c>
      <c r="AD662" s="1">
        <v>25</v>
      </c>
    </row>
    <row r="663" spans="1:30" x14ac:dyDescent="0.25">
      <c r="A663" s="2" t="s">
        <v>6</v>
      </c>
      <c r="B663" s="3">
        <v>2008</v>
      </c>
      <c r="C663" s="3">
        <v>1</v>
      </c>
      <c r="D663" s="3">
        <v>28</v>
      </c>
      <c r="E663" s="3">
        <v>8</v>
      </c>
      <c r="F663" s="42">
        <v>9.4</v>
      </c>
      <c r="G663" s="8">
        <f t="shared" si="64"/>
        <v>18</v>
      </c>
      <c r="H663" s="8">
        <f t="shared" si="65"/>
        <v>473</v>
      </c>
      <c r="I663" s="8">
        <f t="shared" si="66"/>
        <v>118.25</v>
      </c>
      <c r="J663" s="1">
        <v>18</v>
      </c>
      <c r="K663" s="1">
        <v>25</v>
      </c>
      <c r="M663" s="45"/>
      <c r="N663" s="45"/>
      <c r="O663" s="45"/>
      <c r="P663" s="28"/>
      <c r="Q663" s="28"/>
      <c r="R663" s="25"/>
      <c r="Y663" s="42">
        <v>14.7</v>
      </c>
      <c r="Z663" s="8">
        <f t="shared" si="67"/>
        <v>25</v>
      </c>
      <c r="AA663" s="8">
        <f t="shared" ref="AA663:AA726" si="69">IF(Y663&gt;Z663,0,$D$3*(Z663-Y663)/$D$4)</f>
        <v>566.5</v>
      </c>
      <c r="AB663" s="8">
        <f t="shared" si="68"/>
        <v>141.625</v>
      </c>
      <c r="AC663" s="1">
        <v>18</v>
      </c>
      <c r="AD663" s="1">
        <v>25</v>
      </c>
    </row>
    <row r="664" spans="1:30" x14ac:dyDescent="0.25">
      <c r="A664" s="2" t="s">
        <v>6</v>
      </c>
      <c r="B664" s="3">
        <v>2008</v>
      </c>
      <c r="C664" s="3">
        <v>1</v>
      </c>
      <c r="D664" s="3">
        <v>28</v>
      </c>
      <c r="E664" s="3">
        <v>9</v>
      </c>
      <c r="F664" s="42">
        <v>9.1999999999999993</v>
      </c>
      <c r="G664" s="8">
        <f t="shared" si="64"/>
        <v>18</v>
      </c>
      <c r="H664" s="8">
        <f t="shared" si="65"/>
        <v>484.00000000000006</v>
      </c>
      <c r="I664" s="8">
        <f t="shared" si="66"/>
        <v>121.00000000000001</v>
      </c>
      <c r="J664" s="1">
        <v>18</v>
      </c>
      <c r="K664" s="1">
        <v>25</v>
      </c>
      <c r="M664" s="45"/>
      <c r="N664" s="45"/>
      <c r="O664" s="45"/>
      <c r="P664" s="28"/>
      <c r="Q664" s="28"/>
      <c r="R664" s="25"/>
      <c r="Y664" s="42">
        <v>14.8</v>
      </c>
      <c r="Z664" s="8">
        <f t="shared" si="67"/>
        <v>25</v>
      </c>
      <c r="AA664" s="8">
        <f t="shared" si="69"/>
        <v>561</v>
      </c>
      <c r="AB664" s="8">
        <f t="shared" si="68"/>
        <v>140.25</v>
      </c>
      <c r="AC664" s="1">
        <v>18</v>
      </c>
      <c r="AD664" s="1">
        <v>25</v>
      </c>
    </row>
    <row r="665" spans="1:30" x14ac:dyDescent="0.25">
      <c r="A665" s="2" t="s">
        <v>6</v>
      </c>
      <c r="B665" s="3">
        <v>2008</v>
      </c>
      <c r="C665" s="3">
        <v>1</v>
      </c>
      <c r="D665" s="3">
        <v>28</v>
      </c>
      <c r="E665" s="3">
        <v>10</v>
      </c>
      <c r="F665" s="42">
        <v>9.5</v>
      </c>
      <c r="G665" s="8">
        <f t="shared" si="64"/>
        <v>18</v>
      </c>
      <c r="H665" s="8">
        <f t="shared" si="65"/>
        <v>467.5</v>
      </c>
      <c r="I665" s="8">
        <f t="shared" si="66"/>
        <v>116.875</v>
      </c>
      <c r="J665" s="1">
        <v>18</v>
      </c>
      <c r="K665" s="1">
        <v>25</v>
      </c>
      <c r="M665" s="45"/>
      <c r="N665" s="45"/>
      <c r="O665" s="45"/>
      <c r="P665" s="28"/>
      <c r="Q665" s="28"/>
      <c r="R665" s="25"/>
      <c r="Y665" s="42">
        <v>15.3</v>
      </c>
      <c r="Z665" s="8">
        <f t="shared" si="67"/>
        <v>25</v>
      </c>
      <c r="AA665" s="8">
        <f t="shared" si="69"/>
        <v>533.5</v>
      </c>
      <c r="AB665" s="8">
        <f t="shared" si="68"/>
        <v>133.375</v>
      </c>
      <c r="AC665" s="1">
        <v>18</v>
      </c>
      <c r="AD665" s="1">
        <v>25</v>
      </c>
    </row>
    <row r="666" spans="1:30" x14ac:dyDescent="0.25">
      <c r="A666" s="2" t="s">
        <v>6</v>
      </c>
      <c r="B666" s="3">
        <v>2008</v>
      </c>
      <c r="C666" s="3">
        <v>1</v>
      </c>
      <c r="D666" s="3">
        <v>28</v>
      </c>
      <c r="E666" s="3">
        <v>11</v>
      </c>
      <c r="F666" s="42">
        <v>10</v>
      </c>
      <c r="G666" s="8">
        <f t="shared" si="64"/>
        <v>18</v>
      </c>
      <c r="H666" s="8">
        <f t="shared" si="65"/>
        <v>440</v>
      </c>
      <c r="I666" s="8">
        <f t="shared" si="66"/>
        <v>110</v>
      </c>
      <c r="J666" s="1">
        <v>18</v>
      </c>
      <c r="K666" s="1">
        <v>25</v>
      </c>
      <c r="M666" s="45"/>
      <c r="N666" s="45"/>
      <c r="O666" s="45"/>
      <c r="P666" s="28"/>
      <c r="Q666" s="28"/>
      <c r="R666" s="25"/>
      <c r="Y666" s="42">
        <v>15.5</v>
      </c>
      <c r="Z666" s="8">
        <f t="shared" si="67"/>
        <v>25</v>
      </c>
      <c r="AA666" s="8">
        <f t="shared" si="69"/>
        <v>522.5</v>
      </c>
      <c r="AB666" s="8">
        <f t="shared" si="68"/>
        <v>130.625</v>
      </c>
      <c r="AC666" s="1">
        <v>18</v>
      </c>
      <c r="AD666" s="1">
        <v>25</v>
      </c>
    </row>
    <row r="667" spans="1:30" x14ac:dyDescent="0.25">
      <c r="A667" s="2" t="s">
        <v>6</v>
      </c>
      <c r="B667" s="3">
        <v>2008</v>
      </c>
      <c r="C667" s="3">
        <v>1</v>
      </c>
      <c r="D667" s="3">
        <v>28</v>
      </c>
      <c r="E667" s="3">
        <v>12</v>
      </c>
      <c r="F667" s="42">
        <v>10.9</v>
      </c>
      <c r="G667" s="8">
        <f t="shared" si="64"/>
        <v>18</v>
      </c>
      <c r="H667" s="8">
        <f t="shared" si="65"/>
        <v>390.5</v>
      </c>
      <c r="I667" s="8">
        <f t="shared" si="66"/>
        <v>97.625</v>
      </c>
      <c r="J667" s="1">
        <v>18</v>
      </c>
      <c r="K667" s="1">
        <v>25</v>
      </c>
      <c r="M667" s="45"/>
      <c r="N667" s="45"/>
      <c r="O667" s="45"/>
      <c r="P667" s="28"/>
      <c r="Q667" s="28"/>
      <c r="R667" s="25"/>
      <c r="Y667" s="42">
        <v>15.1</v>
      </c>
      <c r="Z667" s="8">
        <f t="shared" si="67"/>
        <v>25</v>
      </c>
      <c r="AA667" s="8">
        <f t="shared" si="69"/>
        <v>544.5</v>
      </c>
      <c r="AB667" s="8">
        <f t="shared" si="68"/>
        <v>136.125</v>
      </c>
      <c r="AC667" s="1">
        <v>18</v>
      </c>
      <c r="AD667" s="1">
        <v>25</v>
      </c>
    </row>
    <row r="668" spans="1:30" x14ac:dyDescent="0.25">
      <c r="A668" s="2" t="s">
        <v>6</v>
      </c>
      <c r="B668" s="3">
        <v>2008</v>
      </c>
      <c r="C668" s="3">
        <v>1</v>
      </c>
      <c r="D668" s="3">
        <v>28</v>
      </c>
      <c r="E668" s="3">
        <v>13</v>
      </c>
      <c r="F668" s="42">
        <v>11.7</v>
      </c>
      <c r="G668" s="8">
        <f t="shared" si="64"/>
        <v>18</v>
      </c>
      <c r="H668" s="8">
        <f t="shared" si="65"/>
        <v>346.50000000000006</v>
      </c>
      <c r="I668" s="8">
        <f t="shared" si="66"/>
        <v>86.625000000000014</v>
      </c>
      <c r="J668" s="1">
        <v>18</v>
      </c>
      <c r="K668" s="1">
        <v>25</v>
      </c>
      <c r="M668" s="45"/>
      <c r="N668" s="45"/>
      <c r="O668" s="45"/>
      <c r="P668" s="28"/>
      <c r="Q668" s="28"/>
      <c r="R668" s="25"/>
      <c r="Y668" s="42">
        <v>15</v>
      </c>
      <c r="Z668" s="8">
        <f t="shared" si="67"/>
        <v>25</v>
      </c>
      <c r="AA668" s="8">
        <f t="shared" si="69"/>
        <v>550</v>
      </c>
      <c r="AB668" s="8">
        <f t="shared" si="68"/>
        <v>137.5</v>
      </c>
      <c r="AC668" s="1">
        <v>18</v>
      </c>
      <c r="AD668" s="1">
        <v>25</v>
      </c>
    </row>
    <row r="669" spans="1:30" x14ac:dyDescent="0.25">
      <c r="A669" s="2" t="s">
        <v>6</v>
      </c>
      <c r="B669" s="3">
        <v>2008</v>
      </c>
      <c r="C669" s="3">
        <v>1</v>
      </c>
      <c r="D669" s="3">
        <v>28</v>
      </c>
      <c r="E669" s="3">
        <v>14</v>
      </c>
      <c r="F669" s="42">
        <v>12.6</v>
      </c>
      <c r="G669" s="8">
        <f t="shared" si="64"/>
        <v>18</v>
      </c>
      <c r="H669" s="8">
        <f t="shared" si="65"/>
        <v>297</v>
      </c>
      <c r="I669" s="8">
        <f t="shared" si="66"/>
        <v>74.25</v>
      </c>
      <c r="J669" s="1">
        <v>18</v>
      </c>
      <c r="K669" s="1">
        <v>25</v>
      </c>
      <c r="M669" s="45"/>
      <c r="N669" s="45"/>
      <c r="O669" s="45"/>
      <c r="P669" s="28"/>
      <c r="Q669" s="28"/>
      <c r="R669" s="25"/>
      <c r="Y669" s="42">
        <v>15</v>
      </c>
      <c r="Z669" s="8">
        <f t="shared" si="67"/>
        <v>25</v>
      </c>
      <c r="AA669" s="8">
        <f t="shared" si="69"/>
        <v>550</v>
      </c>
      <c r="AB669" s="8">
        <f t="shared" si="68"/>
        <v>137.5</v>
      </c>
      <c r="AC669" s="1">
        <v>18</v>
      </c>
      <c r="AD669" s="1">
        <v>25</v>
      </c>
    </row>
    <row r="670" spans="1:30" x14ac:dyDescent="0.25">
      <c r="A670" s="2" t="s">
        <v>6</v>
      </c>
      <c r="B670" s="3">
        <v>2008</v>
      </c>
      <c r="C670" s="3">
        <v>1</v>
      </c>
      <c r="D670" s="3">
        <v>28</v>
      </c>
      <c r="E670" s="3">
        <v>15</v>
      </c>
      <c r="F670" s="42">
        <v>13.4</v>
      </c>
      <c r="G670" s="8">
        <f t="shared" si="64"/>
        <v>18</v>
      </c>
      <c r="H670" s="8">
        <f t="shared" si="65"/>
        <v>252.99999999999997</v>
      </c>
      <c r="I670" s="8">
        <f t="shared" si="66"/>
        <v>63.249999999999993</v>
      </c>
      <c r="J670" s="1">
        <v>18</v>
      </c>
      <c r="K670" s="1">
        <v>25</v>
      </c>
      <c r="M670" s="45"/>
      <c r="N670" s="45"/>
      <c r="O670" s="45"/>
      <c r="P670" s="28"/>
      <c r="Q670" s="28"/>
      <c r="R670" s="25"/>
      <c r="Y670" s="42">
        <v>15.1</v>
      </c>
      <c r="Z670" s="8">
        <f t="shared" si="67"/>
        <v>25</v>
      </c>
      <c r="AA670" s="8">
        <f t="shared" si="69"/>
        <v>544.5</v>
      </c>
      <c r="AB670" s="8">
        <f t="shared" si="68"/>
        <v>136.125</v>
      </c>
      <c r="AC670" s="1">
        <v>18</v>
      </c>
      <c r="AD670" s="1">
        <v>25</v>
      </c>
    </row>
    <row r="671" spans="1:30" x14ac:dyDescent="0.25">
      <c r="A671" s="2" t="s">
        <v>6</v>
      </c>
      <c r="B671" s="3">
        <v>2008</v>
      </c>
      <c r="C671" s="3">
        <v>1</v>
      </c>
      <c r="D671" s="3">
        <v>28</v>
      </c>
      <c r="E671" s="3">
        <v>16</v>
      </c>
      <c r="F671" s="42">
        <v>13.8</v>
      </c>
      <c r="G671" s="8">
        <f t="shared" si="64"/>
        <v>18</v>
      </c>
      <c r="H671" s="8">
        <f t="shared" si="65"/>
        <v>230.99999999999997</v>
      </c>
      <c r="I671" s="8">
        <f t="shared" si="66"/>
        <v>57.749999999999993</v>
      </c>
      <c r="J671" s="1">
        <v>18</v>
      </c>
      <c r="K671" s="1">
        <v>25</v>
      </c>
      <c r="M671" s="45"/>
      <c r="N671" s="45"/>
      <c r="O671" s="45"/>
      <c r="P671" s="28"/>
      <c r="Q671" s="28"/>
      <c r="R671" s="25"/>
      <c r="Y671" s="42">
        <v>15.1</v>
      </c>
      <c r="Z671" s="8">
        <f t="shared" si="67"/>
        <v>25</v>
      </c>
      <c r="AA671" s="8">
        <f t="shared" si="69"/>
        <v>544.5</v>
      </c>
      <c r="AB671" s="8">
        <f t="shared" si="68"/>
        <v>136.125</v>
      </c>
      <c r="AC671" s="1">
        <v>18</v>
      </c>
      <c r="AD671" s="1">
        <v>25</v>
      </c>
    </row>
    <row r="672" spans="1:30" x14ac:dyDescent="0.25">
      <c r="A672" s="2" t="s">
        <v>6</v>
      </c>
      <c r="B672" s="3">
        <v>2008</v>
      </c>
      <c r="C672" s="3">
        <v>1</v>
      </c>
      <c r="D672" s="3">
        <v>28</v>
      </c>
      <c r="E672" s="3">
        <v>17</v>
      </c>
      <c r="F672" s="42">
        <v>13.8</v>
      </c>
      <c r="G672" s="8">
        <f t="shared" si="64"/>
        <v>18</v>
      </c>
      <c r="H672" s="8">
        <f t="shared" si="65"/>
        <v>230.99999999999997</v>
      </c>
      <c r="I672" s="8">
        <f t="shared" si="66"/>
        <v>57.749999999999993</v>
      </c>
      <c r="J672" s="1">
        <v>18</v>
      </c>
      <c r="K672" s="1">
        <v>25</v>
      </c>
      <c r="M672" s="45"/>
      <c r="N672" s="45"/>
      <c r="O672" s="45"/>
      <c r="P672" s="28"/>
      <c r="Q672" s="28"/>
      <c r="R672" s="25"/>
      <c r="Y672" s="42">
        <v>14.9</v>
      </c>
      <c r="Z672" s="8">
        <f t="shared" si="67"/>
        <v>25</v>
      </c>
      <c r="AA672" s="8">
        <f t="shared" si="69"/>
        <v>555.5</v>
      </c>
      <c r="AB672" s="8">
        <f t="shared" si="68"/>
        <v>138.875</v>
      </c>
      <c r="AC672" s="1">
        <v>18</v>
      </c>
      <c r="AD672" s="1">
        <v>25</v>
      </c>
    </row>
    <row r="673" spans="1:30" x14ac:dyDescent="0.25">
      <c r="A673" s="2" t="s">
        <v>6</v>
      </c>
      <c r="B673" s="3">
        <v>2008</v>
      </c>
      <c r="C673" s="3">
        <v>1</v>
      </c>
      <c r="D673" s="3">
        <v>28</v>
      </c>
      <c r="E673" s="3">
        <v>18</v>
      </c>
      <c r="F673" s="42">
        <v>13.8</v>
      </c>
      <c r="G673" s="8">
        <f t="shared" si="64"/>
        <v>18</v>
      </c>
      <c r="H673" s="8">
        <f t="shared" si="65"/>
        <v>230.99999999999997</v>
      </c>
      <c r="I673" s="8">
        <f t="shared" si="66"/>
        <v>57.749999999999993</v>
      </c>
      <c r="J673" s="1">
        <v>18</v>
      </c>
      <c r="K673" s="1">
        <v>25</v>
      </c>
      <c r="M673" s="45"/>
      <c r="N673" s="45"/>
      <c r="O673" s="45"/>
      <c r="P673" s="28"/>
      <c r="Q673" s="28"/>
      <c r="R673" s="25"/>
      <c r="Y673" s="42">
        <v>15</v>
      </c>
      <c r="Z673" s="8">
        <f t="shared" si="67"/>
        <v>25</v>
      </c>
      <c r="AA673" s="8">
        <f t="shared" si="69"/>
        <v>550</v>
      </c>
      <c r="AB673" s="8">
        <f t="shared" si="68"/>
        <v>137.5</v>
      </c>
      <c r="AC673" s="1">
        <v>18</v>
      </c>
      <c r="AD673" s="1">
        <v>25</v>
      </c>
    </row>
    <row r="674" spans="1:30" x14ac:dyDescent="0.25">
      <c r="A674" s="2" t="s">
        <v>6</v>
      </c>
      <c r="B674" s="3">
        <v>2008</v>
      </c>
      <c r="C674" s="3">
        <v>1</v>
      </c>
      <c r="D674" s="3">
        <v>28</v>
      </c>
      <c r="E674" s="3">
        <v>19</v>
      </c>
      <c r="F674" s="42">
        <v>13.9</v>
      </c>
      <c r="G674" s="8">
        <f t="shared" si="64"/>
        <v>18</v>
      </c>
      <c r="H674" s="8">
        <f t="shared" si="65"/>
        <v>225.49999999999997</v>
      </c>
      <c r="I674" s="8">
        <f t="shared" si="66"/>
        <v>56.374999999999993</v>
      </c>
      <c r="J674" s="1">
        <v>18</v>
      </c>
      <c r="K674" s="1">
        <v>25</v>
      </c>
      <c r="M674" s="45"/>
      <c r="N674" s="45"/>
      <c r="O674" s="45"/>
      <c r="P674" s="28"/>
      <c r="Q674" s="28"/>
      <c r="R674" s="25"/>
      <c r="Y674" s="42">
        <v>15.1</v>
      </c>
      <c r="Z674" s="8">
        <f t="shared" si="67"/>
        <v>25</v>
      </c>
      <c r="AA674" s="8">
        <f t="shared" si="69"/>
        <v>544.5</v>
      </c>
      <c r="AB674" s="8">
        <f t="shared" si="68"/>
        <v>136.125</v>
      </c>
      <c r="AC674" s="1">
        <v>18</v>
      </c>
      <c r="AD674" s="1">
        <v>25</v>
      </c>
    </row>
    <row r="675" spans="1:30" x14ac:dyDescent="0.25">
      <c r="A675" s="2" t="s">
        <v>6</v>
      </c>
      <c r="B675" s="3">
        <v>2008</v>
      </c>
      <c r="C675" s="3">
        <v>1</v>
      </c>
      <c r="D675" s="3">
        <v>28</v>
      </c>
      <c r="E675" s="3">
        <v>20</v>
      </c>
      <c r="F675" s="42">
        <v>13.8</v>
      </c>
      <c r="G675" s="8">
        <f t="shared" si="64"/>
        <v>18</v>
      </c>
      <c r="H675" s="8">
        <f t="shared" si="65"/>
        <v>230.99999999999997</v>
      </c>
      <c r="I675" s="8">
        <f t="shared" si="66"/>
        <v>57.749999999999993</v>
      </c>
      <c r="J675" s="1">
        <v>18</v>
      </c>
      <c r="K675" s="1">
        <v>25</v>
      </c>
      <c r="M675" s="45"/>
      <c r="N675" s="45"/>
      <c r="O675" s="45"/>
      <c r="P675" s="28"/>
      <c r="Q675" s="28"/>
      <c r="R675" s="25"/>
      <c r="Y675" s="42">
        <v>14.9</v>
      </c>
      <c r="Z675" s="8">
        <f t="shared" si="67"/>
        <v>25</v>
      </c>
      <c r="AA675" s="8">
        <f t="shared" si="69"/>
        <v>555.5</v>
      </c>
      <c r="AB675" s="8">
        <f t="shared" si="68"/>
        <v>138.875</v>
      </c>
      <c r="AC675" s="1">
        <v>18</v>
      </c>
      <c r="AD675" s="1">
        <v>25</v>
      </c>
    </row>
    <row r="676" spans="1:30" x14ac:dyDescent="0.25">
      <c r="A676" s="2" t="s">
        <v>6</v>
      </c>
      <c r="B676" s="3">
        <v>2008</v>
      </c>
      <c r="C676" s="3">
        <v>1</v>
      </c>
      <c r="D676" s="3">
        <v>28</v>
      </c>
      <c r="E676" s="3">
        <v>21</v>
      </c>
      <c r="F676" s="42">
        <v>13.6</v>
      </c>
      <c r="G676" s="8">
        <f t="shared" si="64"/>
        <v>18</v>
      </c>
      <c r="H676" s="8">
        <f t="shared" si="65"/>
        <v>242.00000000000003</v>
      </c>
      <c r="I676" s="8">
        <f t="shared" si="66"/>
        <v>60.500000000000007</v>
      </c>
      <c r="J676" s="1">
        <v>18</v>
      </c>
      <c r="K676" s="1">
        <v>25</v>
      </c>
      <c r="M676" s="45"/>
      <c r="N676" s="45"/>
      <c r="O676" s="45"/>
      <c r="P676" s="28"/>
      <c r="Q676" s="28"/>
      <c r="R676" s="25"/>
      <c r="Y676" s="42">
        <v>14.4</v>
      </c>
      <c r="Z676" s="8">
        <f t="shared" si="67"/>
        <v>25</v>
      </c>
      <c r="AA676" s="8">
        <f t="shared" si="69"/>
        <v>583</v>
      </c>
      <c r="AB676" s="8">
        <f t="shared" si="68"/>
        <v>145.75</v>
      </c>
      <c r="AC676" s="1">
        <v>18</v>
      </c>
      <c r="AD676" s="1">
        <v>25</v>
      </c>
    </row>
    <row r="677" spans="1:30" x14ac:dyDescent="0.25">
      <c r="A677" s="2" t="s">
        <v>6</v>
      </c>
      <c r="B677" s="3">
        <v>2008</v>
      </c>
      <c r="C677" s="3">
        <v>1</v>
      </c>
      <c r="D677" s="3">
        <v>28</v>
      </c>
      <c r="E677" s="3">
        <v>22</v>
      </c>
      <c r="F677" s="42">
        <v>13.4</v>
      </c>
      <c r="G677" s="8">
        <f t="shared" si="64"/>
        <v>18</v>
      </c>
      <c r="H677" s="8">
        <f t="shared" si="65"/>
        <v>252.99999999999997</v>
      </c>
      <c r="I677" s="8">
        <f t="shared" si="66"/>
        <v>63.249999999999993</v>
      </c>
      <c r="J677" s="1">
        <v>18</v>
      </c>
      <c r="K677" s="1">
        <v>25</v>
      </c>
      <c r="M677" s="45"/>
      <c r="N677" s="45"/>
      <c r="O677" s="45"/>
      <c r="P677" s="28"/>
      <c r="Q677" s="28"/>
      <c r="R677" s="25"/>
      <c r="Y677" s="42">
        <v>14.3</v>
      </c>
      <c r="Z677" s="8">
        <f t="shared" si="67"/>
        <v>25</v>
      </c>
      <c r="AA677" s="8">
        <f t="shared" si="69"/>
        <v>588.5</v>
      </c>
      <c r="AB677" s="8">
        <f t="shared" si="68"/>
        <v>147.125</v>
      </c>
      <c r="AC677" s="1">
        <v>18</v>
      </c>
      <c r="AD677" s="1">
        <v>25</v>
      </c>
    </row>
    <row r="678" spans="1:30" x14ac:dyDescent="0.25">
      <c r="A678" s="2" t="s">
        <v>6</v>
      </c>
      <c r="B678" s="3">
        <v>2008</v>
      </c>
      <c r="C678" s="3">
        <v>1</v>
      </c>
      <c r="D678" s="3">
        <v>28</v>
      </c>
      <c r="E678" s="3">
        <v>23</v>
      </c>
      <c r="F678" s="42">
        <v>13.3</v>
      </c>
      <c r="G678" s="8">
        <f t="shared" si="64"/>
        <v>18</v>
      </c>
      <c r="H678" s="8">
        <f t="shared" si="65"/>
        <v>258.49999999999994</v>
      </c>
      <c r="I678" s="8">
        <f t="shared" si="66"/>
        <v>64.624999999999986</v>
      </c>
      <c r="J678" s="1">
        <v>18</v>
      </c>
      <c r="K678" s="1">
        <v>25</v>
      </c>
      <c r="M678" s="45"/>
      <c r="N678" s="45"/>
      <c r="O678" s="45"/>
      <c r="P678" s="28"/>
      <c r="Q678" s="28"/>
      <c r="R678" s="25"/>
      <c r="Y678" s="42">
        <v>14.8</v>
      </c>
      <c r="Z678" s="8">
        <f t="shared" si="67"/>
        <v>25</v>
      </c>
      <c r="AA678" s="8">
        <f t="shared" si="69"/>
        <v>561</v>
      </c>
      <c r="AB678" s="8">
        <f t="shared" si="68"/>
        <v>140.25</v>
      </c>
      <c r="AC678" s="1">
        <v>18</v>
      </c>
      <c r="AD678" s="1">
        <v>25</v>
      </c>
    </row>
    <row r="679" spans="1:30" x14ac:dyDescent="0.25">
      <c r="A679" s="2" t="s">
        <v>6</v>
      </c>
      <c r="B679" s="3">
        <v>2008</v>
      </c>
      <c r="C679" s="3">
        <v>1</v>
      </c>
      <c r="D679" s="3">
        <v>29</v>
      </c>
      <c r="E679" s="3">
        <v>0</v>
      </c>
      <c r="F679" s="42">
        <v>13.1</v>
      </c>
      <c r="G679" s="8">
        <f t="shared" si="64"/>
        <v>18</v>
      </c>
      <c r="H679" s="8">
        <f t="shared" si="65"/>
        <v>269.5</v>
      </c>
      <c r="I679" s="8">
        <f t="shared" si="66"/>
        <v>67.375</v>
      </c>
      <c r="J679" s="1">
        <v>18</v>
      </c>
      <c r="K679" s="1">
        <v>25</v>
      </c>
      <c r="M679" s="45"/>
      <c r="N679" s="45"/>
      <c r="O679" s="45"/>
      <c r="P679" s="28"/>
      <c r="Q679" s="28"/>
      <c r="R679" s="25"/>
      <c r="Y679" s="42">
        <v>14</v>
      </c>
      <c r="Z679" s="8">
        <f t="shared" si="67"/>
        <v>25</v>
      </c>
      <c r="AA679" s="8">
        <f t="shared" si="69"/>
        <v>605</v>
      </c>
      <c r="AB679" s="8">
        <f t="shared" si="68"/>
        <v>151.25</v>
      </c>
      <c r="AC679" s="1">
        <v>18</v>
      </c>
      <c r="AD679" s="1">
        <v>25</v>
      </c>
    </row>
    <row r="680" spans="1:30" x14ac:dyDescent="0.25">
      <c r="A680" s="2" t="s">
        <v>6</v>
      </c>
      <c r="B680" s="3">
        <v>2008</v>
      </c>
      <c r="C680" s="3">
        <v>1</v>
      </c>
      <c r="D680" s="3">
        <v>29</v>
      </c>
      <c r="E680" s="3">
        <v>1</v>
      </c>
      <c r="F680" s="42">
        <v>12.8</v>
      </c>
      <c r="G680" s="8">
        <f t="shared" si="64"/>
        <v>18</v>
      </c>
      <c r="H680" s="8">
        <f t="shared" si="65"/>
        <v>285.99999999999994</v>
      </c>
      <c r="I680" s="8">
        <f t="shared" si="66"/>
        <v>71.499999999999986</v>
      </c>
      <c r="J680" s="1">
        <v>18</v>
      </c>
      <c r="K680" s="1">
        <v>25</v>
      </c>
      <c r="M680" s="45"/>
      <c r="N680" s="45"/>
      <c r="O680" s="45"/>
      <c r="P680" s="28"/>
      <c r="Q680" s="28"/>
      <c r="R680" s="25"/>
      <c r="Y680" s="42">
        <v>14.2</v>
      </c>
      <c r="Z680" s="8">
        <f t="shared" si="67"/>
        <v>25</v>
      </c>
      <c r="AA680" s="8">
        <f t="shared" si="69"/>
        <v>594</v>
      </c>
      <c r="AB680" s="8">
        <f t="shared" si="68"/>
        <v>148.5</v>
      </c>
      <c r="AC680" s="1">
        <v>18</v>
      </c>
      <c r="AD680" s="1">
        <v>25</v>
      </c>
    </row>
    <row r="681" spans="1:30" x14ac:dyDescent="0.25">
      <c r="A681" s="2" t="s">
        <v>6</v>
      </c>
      <c r="B681" s="3">
        <v>2008</v>
      </c>
      <c r="C681" s="3">
        <v>1</v>
      </c>
      <c r="D681" s="3">
        <v>29</v>
      </c>
      <c r="E681" s="3">
        <v>2</v>
      </c>
      <c r="F681" s="42">
        <v>12.4</v>
      </c>
      <c r="G681" s="8">
        <f t="shared" si="64"/>
        <v>18</v>
      </c>
      <c r="H681" s="8">
        <f t="shared" si="65"/>
        <v>308</v>
      </c>
      <c r="I681" s="8">
        <f t="shared" si="66"/>
        <v>77</v>
      </c>
      <c r="J681" s="1">
        <v>18</v>
      </c>
      <c r="K681" s="1">
        <v>25</v>
      </c>
      <c r="M681" s="45"/>
      <c r="N681" s="45"/>
      <c r="O681" s="45"/>
      <c r="P681" s="28"/>
      <c r="Q681" s="28"/>
      <c r="R681" s="25"/>
      <c r="Y681" s="42">
        <v>14.4</v>
      </c>
      <c r="Z681" s="8">
        <f t="shared" si="67"/>
        <v>25</v>
      </c>
      <c r="AA681" s="8">
        <f t="shared" si="69"/>
        <v>583</v>
      </c>
      <c r="AB681" s="8">
        <f t="shared" si="68"/>
        <v>145.75</v>
      </c>
      <c r="AC681" s="1">
        <v>18</v>
      </c>
      <c r="AD681" s="1">
        <v>25</v>
      </c>
    </row>
    <row r="682" spans="1:30" x14ac:dyDescent="0.25">
      <c r="A682" s="2" t="s">
        <v>6</v>
      </c>
      <c r="B682" s="3">
        <v>2008</v>
      </c>
      <c r="C682" s="3">
        <v>1</v>
      </c>
      <c r="D682" s="3">
        <v>29</v>
      </c>
      <c r="E682" s="3">
        <v>3</v>
      </c>
      <c r="F682" s="42">
        <v>12.1</v>
      </c>
      <c r="G682" s="8">
        <f t="shared" si="64"/>
        <v>18</v>
      </c>
      <c r="H682" s="8">
        <f t="shared" si="65"/>
        <v>324.5</v>
      </c>
      <c r="I682" s="8">
        <f t="shared" si="66"/>
        <v>81.125</v>
      </c>
      <c r="J682" s="1">
        <v>18</v>
      </c>
      <c r="K682" s="1">
        <v>25</v>
      </c>
      <c r="M682" s="45"/>
      <c r="N682" s="45"/>
      <c r="O682" s="45"/>
      <c r="P682" s="28"/>
      <c r="Q682" s="28"/>
      <c r="R682" s="25"/>
      <c r="Y682" s="42">
        <v>14.2</v>
      </c>
      <c r="Z682" s="8">
        <f t="shared" si="67"/>
        <v>25</v>
      </c>
      <c r="AA682" s="8">
        <f t="shared" si="69"/>
        <v>594</v>
      </c>
      <c r="AB682" s="8">
        <f t="shared" si="68"/>
        <v>148.5</v>
      </c>
      <c r="AC682" s="1">
        <v>18</v>
      </c>
      <c r="AD682" s="1">
        <v>25</v>
      </c>
    </row>
    <row r="683" spans="1:30" x14ac:dyDescent="0.25">
      <c r="A683" s="2" t="s">
        <v>6</v>
      </c>
      <c r="B683" s="3">
        <v>2008</v>
      </c>
      <c r="C683" s="3">
        <v>1</v>
      </c>
      <c r="D683" s="3">
        <v>29</v>
      </c>
      <c r="E683" s="3">
        <v>4</v>
      </c>
      <c r="F683" s="42">
        <v>11.9</v>
      </c>
      <c r="G683" s="8">
        <f t="shared" si="64"/>
        <v>18</v>
      </c>
      <c r="H683" s="8">
        <f t="shared" si="65"/>
        <v>335.5</v>
      </c>
      <c r="I683" s="8">
        <f t="shared" si="66"/>
        <v>83.875</v>
      </c>
      <c r="J683" s="1">
        <v>18</v>
      </c>
      <c r="K683" s="1">
        <v>25</v>
      </c>
      <c r="M683" s="45"/>
      <c r="N683" s="45"/>
      <c r="O683" s="45"/>
      <c r="P683" s="28"/>
      <c r="Q683" s="28"/>
      <c r="R683" s="25"/>
      <c r="Y683" s="42">
        <v>13.7</v>
      </c>
      <c r="Z683" s="8">
        <f t="shared" si="67"/>
        <v>25</v>
      </c>
      <c r="AA683" s="8">
        <f t="shared" si="69"/>
        <v>621.5</v>
      </c>
      <c r="AB683" s="8">
        <f t="shared" si="68"/>
        <v>155.375</v>
      </c>
      <c r="AC683" s="1">
        <v>18</v>
      </c>
      <c r="AD683" s="1">
        <v>25</v>
      </c>
    </row>
    <row r="684" spans="1:30" x14ac:dyDescent="0.25">
      <c r="A684" s="2" t="s">
        <v>6</v>
      </c>
      <c r="B684" s="3">
        <v>2008</v>
      </c>
      <c r="C684" s="3">
        <v>1</v>
      </c>
      <c r="D684" s="3">
        <v>29</v>
      </c>
      <c r="E684" s="3">
        <v>5</v>
      </c>
      <c r="F684" s="42">
        <v>11.6</v>
      </c>
      <c r="G684" s="8">
        <f t="shared" si="64"/>
        <v>18</v>
      </c>
      <c r="H684" s="8">
        <f t="shared" si="65"/>
        <v>352</v>
      </c>
      <c r="I684" s="8">
        <f t="shared" si="66"/>
        <v>88</v>
      </c>
      <c r="J684" s="1">
        <v>18</v>
      </c>
      <c r="K684" s="1">
        <v>25</v>
      </c>
      <c r="M684" s="45"/>
      <c r="N684" s="45"/>
      <c r="O684" s="45"/>
      <c r="P684" s="28"/>
      <c r="Q684" s="28"/>
      <c r="R684" s="25"/>
      <c r="Y684" s="42">
        <v>13.7</v>
      </c>
      <c r="Z684" s="8">
        <f t="shared" si="67"/>
        <v>25</v>
      </c>
      <c r="AA684" s="8">
        <f t="shared" si="69"/>
        <v>621.5</v>
      </c>
      <c r="AB684" s="8">
        <f t="shared" si="68"/>
        <v>155.375</v>
      </c>
      <c r="AC684" s="1">
        <v>18</v>
      </c>
      <c r="AD684" s="1">
        <v>25</v>
      </c>
    </row>
    <row r="685" spans="1:30" x14ac:dyDescent="0.25">
      <c r="A685" s="2" t="s">
        <v>6</v>
      </c>
      <c r="B685" s="3">
        <v>2008</v>
      </c>
      <c r="C685" s="3">
        <v>1</v>
      </c>
      <c r="D685" s="3">
        <v>29</v>
      </c>
      <c r="E685" s="3">
        <v>6</v>
      </c>
      <c r="F685" s="42">
        <v>11.3</v>
      </c>
      <c r="G685" s="8">
        <f t="shared" si="64"/>
        <v>18</v>
      </c>
      <c r="H685" s="8">
        <f t="shared" si="65"/>
        <v>368.49999999999994</v>
      </c>
      <c r="I685" s="8">
        <f t="shared" si="66"/>
        <v>92.124999999999986</v>
      </c>
      <c r="J685" s="1">
        <v>18</v>
      </c>
      <c r="K685" s="1">
        <v>25</v>
      </c>
      <c r="M685" s="45"/>
      <c r="N685" s="45"/>
      <c r="O685" s="45"/>
      <c r="P685" s="28"/>
      <c r="Q685" s="28"/>
      <c r="R685" s="25"/>
      <c r="Y685" s="42">
        <v>13.7</v>
      </c>
      <c r="Z685" s="8">
        <f t="shared" si="67"/>
        <v>25</v>
      </c>
      <c r="AA685" s="8">
        <f t="shared" si="69"/>
        <v>621.5</v>
      </c>
      <c r="AB685" s="8">
        <f t="shared" si="68"/>
        <v>155.375</v>
      </c>
      <c r="AC685" s="1">
        <v>18</v>
      </c>
      <c r="AD685" s="1">
        <v>25</v>
      </c>
    </row>
    <row r="686" spans="1:30" x14ac:dyDescent="0.25">
      <c r="A686" s="2" t="s">
        <v>6</v>
      </c>
      <c r="B686" s="3">
        <v>2008</v>
      </c>
      <c r="C686" s="3">
        <v>1</v>
      </c>
      <c r="D686" s="3">
        <v>29</v>
      </c>
      <c r="E686" s="3">
        <v>7</v>
      </c>
      <c r="F686" s="42">
        <v>11</v>
      </c>
      <c r="G686" s="8">
        <f t="shared" si="64"/>
        <v>18</v>
      </c>
      <c r="H686" s="8">
        <f t="shared" si="65"/>
        <v>385</v>
      </c>
      <c r="I686" s="8">
        <f t="shared" si="66"/>
        <v>96.25</v>
      </c>
      <c r="J686" s="1">
        <v>18</v>
      </c>
      <c r="K686" s="1">
        <v>25</v>
      </c>
      <c r="M686" s="45"/>
      <c r="N686" s="45"/>
      <c r="O686" s="45"/>
      <c r="P686" s="28"/>
      <c r="Q686" s="28"/>
      <c r="R686" s="25"/>
      <c r="Y686" s="42">
        <v>13</v>
      </c>
      <c r="Z686" s="8">
        <f t="shared" si="67"/>
        <v>25</v>
      </c>
      <c r="AA686" s="8">
        <f t="shared" si="69"/>
        <v>660</v>
      </c>
      <c r="AB686" s="8">
        <f t="shared" si="68"/>
        <v>165</v>
      </c>
      <c r="AC686" s="1">
        <v>18</v>
      </c>
      <c r="AD686" s="1">
        <v>25</v>
      </c>
    </row>
    <row r="687" spans="1:30" x14ac:dyDescent="0.25">
      <c r="A687" s="2" t="s">
        <v>6</v>
      </c>
      <c r="B687" s="3">
        <v>2008</v>
      </c>
      <c r="C687" s="3">
        <v>1</v>
      </c>
      <c r="D687" s="3">
        <v>29</v>
      </c>
      <c r="E687" s="3">
        <v>8</v>
      </c>
      <c r="F687" s="42">
        <v>10.7</v>
      </c>
      <c r="G687" s="8">
        <f t="shared" si="64"/>
        <v>18</v>
      </c>
      <c r="H687" s="8">
        <f t="shared" si="65"/>
        <v>401.50000000000006</v>
      </c>
      <c r="I687" s="8">
        <f t="shared" si="66"/>
        <v>100.37500000000001</v>
      </c>
      <c r="J687" s="1">
        <v>18</v>
      </c>
      <c r="K687" s="1">
        <v>25</v>
      </c>
      <c r="M687" s="45"/>
      <c r="N687" s="45"/>
      <c r="O687" s="45"/>
      <c r="P687" s="28"/>
      <c r="Q687" s="28"/>
      <c r="R687" s="25"/>
      <c r="Y687" s="42">
        <v>12</v>
      </c>
      <c r="Z687" s="8">
        <f t="shared" si="67"/>
        <v>25</v>
      </c>
      <c r="AA687" s="8">
        <f t="shared" si="69"/>
        <v>715</v>
      </c>
      <c r="AB687" s="8">
        <f t="shared" si="68"/>
        <v>178.75</v>
      </c>
      <c r="AC687" s="1">
        <v>18</v>
      </c>
      <c r="AD687" s="1">
        <v>25</v>
      </c>
    </row>
    <row r="688" spans="1:30" x14ac:dyDescent="0.25">
      <c r="A688" s="2" t="s">
        <v>6</v>
      </c>
      <c r="B688" s="3">
        <v>2008</v>
      </c>
      <c r="C688" s="3">
        <v>1</v>
      </c>
      <c r="D688" s="3">
        <v>29</v>
      </c>
      <c r="E688" s="3">
        <v>9</v>
      </c>
      <c r="F688" s="42">
        <v>10.6</v>
      </c>
      <c r="G688" s="8">
        <f t="shared" si="64"/>
        <v>18</v>
      </c>
      <c r="H688" s="8">
        <f t="shared" si="65"/>
        <v>407</v>
      </c>
      <c r="I688" s="8">
        <f t="shared" si="66"/>
        <v>101.75</v>
      </c>
      <c r="J688" s="1">
        <v>18</v>
      </c>
      <c r="K688" s="1">
        <v>25</v>
      </c>
      <c r="M688" s="45"/>
      <c r="N688" s="45"/>
      <c r="O688" s="45"/>
      <c r="P688" s="28"/>
      <c r="Q688" s="28"/>
      <c r="R688" s="25"/>
      <c r="Y688" s="42">
        <v>11.3</v>
      </c>
      <c r="Z688" s="8">
        <f t="shared" si="67"/>
        <v>25</v>
      </c>
      <c r="AA688" s="8">
        <f t="shared" si="69"/>
        <v>753.5</v>
      </c>
      <c r="AB688" s="8">
        <f t="shared" si="68"/>
        <v>188.375</v>
      </c>
      <c r="AC688" s="1">
        <v>18</v>
      </c>
      <c r="AD688" s="1">
        <v>25</v>
      </c>
    </row>
    <row r="689" spans="1:30" x14ac:dyDescent="0.25">
      <c r="A689" s="2" t="s">
        <v>6</v>
      </c>
      <c r="B689" s="3">
        <v>2008</v>
      </c>
      <c r="C689" s="3">
        <v>1</v>
      </c>
      <c r="D689" s="3">
        <v>29</v>
      </c>
      <c r="E689" s="3">
        <v>10</v>
      </c>
      <c r="F689" s="42">
        <v>11.2</v>
      </c>
      <c r="G689" s="8">
        <f t="shared" si="64"/>
        <v>18</v>
      </c>
      <c r="H689" s="8">
        <f t="shared" si="65"/>
        <v>374.00000000000006</v>
      </c>
      <c r="I689" s="8">
        <f t="shared" si="66"/>
        <v>93.500000000000014</v>
      </c>
      <c r="J689" s="1">
        <v>18</v>
      </c>
      <c r="K689" s="1">
        <v>25</v>
      </c>
      <c r="M689" s="45"/>
      <c r="N689" s="45"/>
      <c r="O689" s="45"/>
      <c r="P689" s="28"/>
      <c r="Q689" s="28"/>
      <c r="R689" s="25"/>
      <c r="Y689" s="42">
        <v>11.1</v>
      </c>
      <c r="Z689" s="8">
        <f t="shared" si="67"/>
        <v>25</v>
      </c>
      <c r="AA689" s="8">
        <f t="shared" si="69"/>
        <v>764.5</v>
      </c>
      <c r="AB689" s="8">
        <f t="shared" si="68"/>
        <v>191.125</v>
      </c>
      <c r="AC689" s="1">
        <v>18</v>
      </c>
      <c r="AD689" s="1">
        <v>25</v>
      </c>
    </row>
    <row r="690" spans="1:30" x14ac:dyDescent="0.25">
      <c r="A690" s="2" t="s">
        <v>6</v>
      </c>
      <c r="B690" s="3">
        <v>2008</v>
      </c>
      <c r="C690" s="3">
        <v>1</v>
      </c>
      <c r="D690" s="3">
        <v>29</v>
      </c>
      <c r="E690" s="3">
        <v>11</v>
      </c>
      <c r="F690" s="42">
        <v>12.4</v>
      </c>
      <c r="G690" s="8">
        <f t="shared" si="64"/>
        <v>18</v>
      </c>
      <c r="H690" s="8">
        <f t="shared" si="65"/>
        <v>308</v>
      </c>
      <c r="I690" s="8">
        <f t="shared" si="66"/>
        <v>77</v>
      </c>
      <c r="J690" s="1">
        <v>18</v>
      </c>
      <c r="K690" s="1">
        <v>25</v>
      </c>
      <c r="M690" s="45"/>
      <c r="N690" s="45"/>
      <c r="O690" s="45"/>
      <c r="P690" s="28"/>
      <c r="Q690" s="28"/>
      <c r="R690" s="25"/>
      <c r="Y690" s="42">
        <v>11.3</v>
      </c>
      <c r="Z690" s="8">
        <f t="shared" si="67"/>
        <v>25</v>
      </c>
      <c r="AA690" s="8">
        <f t="shared" si="69"/>
        <v>753.5</v>
      </c>
      <c r="AB690" s="8">
        <f t="shared" si="68"/>
        <v>188.375</v>
      </c>
      <c r="AC690" s="1">
        <v>18</v>
      </c>
      <c r="AD690" s="1">
        <v>25</v>
      </c>
    </row>
    <row r="691" spans="1:30" x14ac:dyDescent="0.25">
      <c r="A691" s="2" t="s">
        <v>6</v>
      </c>
      <c r="B691" s="3">
        <v>2008</v>
      </c>
      <c r="C691" s="3">
        <v>1</v>
      </c>
      <c r="D691" s="3">
        <v>29</v>
      </c>
      <c r="E691" s="3">
        <v>12</v>
      </c>
      <c r="F691" s="42">
        <v>13.7</v>
      </c>
      <c r="G691" s="8">
        <f t="shared" si="64"/>
        <v>18</v>
      </c>
      <c r="H691" s="8">
        <f t="shared" si="65"/>
        <v>236.50000000000003</v>
      </c>
      <c r="I691" s="8">
        <f t="shared" si="66"/>
        <v>59.125000000000007</v>
      </c>
      <c r="J691" s="1">
        <v>18</v>
      </c>
      <c r="K691" s="1">
        <v>25</v>
      </c>
      <c r="M691" s="45"/>
      <c r="N691" s="45"/>
      <c r="O691" s="45"/>
      <c r="P691" s="28"/>
      <c r="Q691" s="28"/>
      <c r="R691" s="25"/>
      <c r="Y691" s="42">
        <v>8.9</v>
      </c>
      <c r="Z691" s="8">
        <f t="shared" si="67"/>
        <v>25</v>
      </c>
      <c r="AA691" s="8">
        <f t="shared" si="69"/>
        <v>885.50000000000011</v>
      </c>
      <c r="AB691" s="8">
        <f t="shared" si="68"/>
        <v>221.37500000000003</v>
      </c>
      <c r="AC691" s="1">
        <v>18</v>
      </c>
      <c r="AD691" s="1">
        <v>25</v>
      </c>
    </row>
    <row r="692" spans="1:30" x14ac:dyDescent="0.25">
      <c r="A692" s="2" t="s">
        <v>6</v>
      </c>
      <c r="B692" s="3">
        <v>2008</v>
      </c>
      <c r="C692" s="3">
        <v>1</v>
      </c>
      <c r="D692" s="3">
        <v>29</v>
      </c>
      <c r="E692" s="3">
        <v>13</v>
      </c>
      <c r="F692" s="42">
        <v>14.7</v>
      </c>
      <c r="G692" s="8">
        <f t="shared" si="64"/>
        <v>18</v>
      </c>
      <c r="H692" s="8">
        <f t="shared" si="65"/>
        <v>181.50000000000003</v>
      </c>
      <c r="I692" s="8">
        <f t="shared" si="66"/>
        <v>45.375000000000007</v>
      </c>
      <c r="J692" s="1">
        <v>18</v>
      </c>
      <c r="K692" s="1">
        <v>25</v>
      </c>
      <c r="M692" s="45"/>
      <c r="N692" s="45"/>
      <c r="O692" s="45"/>
      <c r="P692" s="28"/>
      <c r="Q692" s="28"/>
      <c r="R692" s="25"/>
      <c r="Y692" s="42">
        <v>10.1</v>
      </c>
      <c r="Z692" s="8">
        <f t="shared" si="67"/>
        <v>25</v>
      </c>
      <c r="AA692" s="8">
        <f t="shared" si="69"/>
        <v>819.5</v>
      </c>
      <c r="AB692" s="8">
        <f t="shared" si="68"/>
        <v>204.875</v>
      </c>
      <c r="AC692" s="1">
        <v>18</v>
      </c>
      <c r="AD692" s="1">
        <v>25</v>
      </c>
    </row>
    <row r="693" spans="1:30" x14ac:dyDescent="0.25">
      <c r="A693" s="2" t="s">
        <v>6</v>
      </c>
      <c r="B693" s="3">
        <v>2008</v>
      </c>
      <c r="C693" s="3">
        <v>1</v>
      </c>
      <c r="D693" s="3">
        <v>29</v>
      </c>
      <c r="E693" s="3">
        <v>14</v>
      </c>
      <c r="F693" s="42">
        <v>15.4</v>
      </c>
      <c r="G693" s="8">
        <f t="shared" si="64"/>
        <v>18</v>
      </c>
      <c r="H693" s="8">
        <f t="shared" si="65"/>
        <v>142.99999999999997</v>
      </c>
      <c r="I693" s="8">
        <f t="shared" si="66"/>
        <v>35.749999999999993</v>
      </c>
      <c r="J693" s="1">
        <v>18</v>
      </c>
      <c r="K693" s="1">
        <v>25</v>
      </c>
      <c r="M693" s="45"/>
      <c r="N693" s="45"/>
      <c r="O693" s="45"/>
      <c r="P693" s="28"/>
      <c r="Q693" s="28"/>
      <c r="R693" s="25"/>
      <c r="Y693" s="42">
        <v>11.9</v>
      </c>
      <c r="Z693" s="8">
        <f t="shared" si="67"/>
        <v>25</v>
      </c>
      <c r="AA693" s="8">
        <f t="shared" si="69"/>
        <v>720.5</v>
      </c>
      <c r="AB693" s="8">
        <f t="shared" si="68"/>
        <v>180.125</v>
      </c>
      <c r="AC693" s="1">
        <v>18</v>
      </c>
      <c r="AD693" s="1">
        <v>25</v>
      </c>
    </row>
    <row r="694" spans="1:30" x14ac:dyDescent="0.25">
      <c r="A694" s="2" t="s">
        <v>6</v>
      </c>
      <c r="B694" s="3">
        <v>2008</v>
      </c>
      <c r="C694" s="3">
        <v>1</v>
      </c>
      <c r="D694" s="3">
        <v>29</v>
      </c>
      <c r="E694" s="3">
        <v>15</v>
      </c>
      <c r="F694" s="42">
        <v>16.100000000000001</v>
      </c>
      <c r="G694" s="8">
        <f t="shared" si="64"/>
        <v>18</v>
      </c>
      <c r="H694" s="8">
        <f t="shared" si="65"/>
        <v>104.49999999999991</v>
      </c>
      <c r="I694" s="8">
        <f t="shared" si="66"/>
        <v>26.124999999999979</v>
      </c>
      <c r="J694" s="1">
        <v>18</v>
      </c>
      <c r="K694" s="1">
        <v>25</v>
      </c>
      <c r="M694" s="45"/>
      <c r="N694" s="45"/>
      <c r="O694" s="45"/>
      <c r="P694" s="28"/>
      <c r="Q694" s="28"/>
      <c r="R694" s="25"/>
      <c r="Y694" s="42">
        <v>13.2</v>
      </c>
      <c r="Z694" s="8">
        <f t="shared" si="67"/>
        <v>25</v>
      </c>
      <c r="AA694" s="8">
        <f t="shared" si="69"/>
        <v>649</v>
      </c>
      <c r="AB694" s="8">
        <f t="shared" si="68"/>
        <v>162.25</v>
      </c>
      <c r="AC694" s="1">
        <v>18</v>
      </c>
      <c r="AD694" s="1">
        <v>25</v>
      </c>
    </row>
    <row r="695" spans="1:30" x14ac:dyDescent="0.25">
      <c r="A695" s="2" t="s">
        <v>6</v>
      </c>
      <c r="B695" s="3">
        <v>2008</v>
      </c>
      <c r="C695" s="3">
        <v>1</v>
      </c>
      <c r="D695" s="3">
        <v>29</v>
      </c>
      <c r="E695" s="3">
        <v>16</v>
      </c>
      <c r="F695" s="42">
        <v>16.399999999999999</v>
      </c>
      <c r="G695" s="8">
        <f t="shared" si="64"/>
        <v>18</v>
      </c>
      <c r="H695" s="8">
        <f t="shared" si="65"/>
        <v>88.000000000000085</v>
      </c>
      <c r="I695" s="8">
        <f t="shared" si="66"/>
        <v>22.000000000000021</v>
      </c>
      <c r="J695" s="1">
        <v>18</v>
      </c>
      <c r="K695" s="1">
        <v>25</v>
      </c>
      <c r="M695" s="45"/>
      <c r="N695" s="45"/>
      <c r="O695" s="45"/>
      <c r="P695" s="28"/>
      <c r="Q695" s="28"/>
      <c r="R695" s="25"/>
      <c r="Y695" s="42">
        <v>13.6</v>
      </c>
      <c r="Z695" s="8">
        <f t="shared" si="67"/>
        <v>25</v>
      </c>
      <c r="AA695" s="8">
        <f t="shared" si="69"/>
        <v>627</v>
      </c>
      <c r="AB695" s="8">
        <f t="shared" si="68"/>
        <v>156.75</v>
      </c>
      <c r="AC695" s="1">
        <v>18</v>
      </c>
      <c r="AD695" s="1">
        <v>25</v>
      </c>
    </row>
    <row r="696" spans="1:30" x14ac:dyDescent="0.25">
      <c r="A696" s="2" t="s">
        <v>6</v>
      </c>
      <c r="B696" s="3">
        <v>2008</v>
      </c>
      <c r="C696" s="3">
        <v>1</v>
      </c>
      <c r="D696" s="3">
        <v>29</v>
      </c>
      <c r="E696" s="3">
        <v>17</v>
      </c>
      <c r="F696" s="42">
        <v>15.9</v>
      </c>
      <c r="G696" s="8">
        <f t="shared" si="64"/>
        <v>18</v>
      </c>
      <c r="H696" s="8">
        <f t="shared" si="65"/>
        <v>115.49999999999999</v>
      </c>
      <c r="I696" s="8">
        <f t="shared" si="66"/>
        <v>28.874999999999996</v>
      </c>
      <c r="J696" s="1">
        <v>18</v>
      </c>
      <c r="K696" s="1">
        <v>25</v>
      </c>
      <c r="M696" s="45"/>
      <c r="N696" s="45"/>
      <c r="O696" s="45"/>
      <c r="P696" s="28"/>
      <c r="Q696" s="28"/>
      <c r="R696" s="25"/>
      <c r="Y696" s="42">
        <v>12.7</v>
      </c>
      <c r="Z696" s="8">
        <f t="shared" si="67"/>
        <v>25</v>
      </c>
      <c r="AA696" s="8">
        <f t="shared" si="69"/>
        <v>676.5</v>
      </c>
      <c r="AB696" s="8">
        <f t="shared" si="68"/>
        <v>169.125</v>
      </c>
      <c r="AC696" s="1">
        <v>18</v>
      </c>
      <c r="AD696" s="1">
        <v>25</v>
      </c>
    </row>
    <row r="697" spans="1:30" x14ac:dyDescent="0.25">
      <c r="A697" s="2" t="s">
        <v>6</v>
      </c>
      <c r="B697" s="3">
        <v>2008</v>
      </c>
      <c r="C697" s="3">
        <v>1</v>
      </c>
      <c r="D697" s="3">
        <v>29</v>
      </c>
      <c r="E697" s="3">
        <v>18</v>
      </c>
      <c r="F697" s="42">
        <v>14.8</v>
      </c>
      <c r="G697" s="8">
        <f t="shared" si="64"/>
        <v>18</v>
      </c>
      <c r="H697" s="8">
        <f t="shared" si="65"/>
        <v>175.99999999999997</v>
      </c>
      <c r="I697" s="8">
        <f t="shared" si="66"/>
        <v>43.999999999999993</v>
      </c>
      <c r="J697" s="1">
        <v>18</v>
      </c>
      <c r="K697" s="1">
        <v>25</v>
      </c>
      <c r="M697" s="45"/>
      <c r="N697" s="45"/>
      <c r="O697" s="45"/>
      <c r="P697" s="28"/>
      <c r="Q697" s="28"/>
      <c r="R697" s="25"/>
      <c r="Y697" s="42">
        <v>12.2</v>
      </c>
      <c r="Z697" s="8">
        <f t="shared" si="67"/>
        <v>25</v>
      </c>
      <c r="AA697" s="8">
        <f t="shared" si="69"/>
        <v>704</v>
      </c>
      <c r="AB697" s="8">
        <f t="shared" si="68"/>
        <v>176</v>
      </c>
      <c r="AC697" s="1">
        <v>18</v>
      </c>
      <c r="AD697" s="1">
        <v>25</v>
      </c>
    </row>
    <row r="698" spans="1:30" x14ac:dyDescent="0.25">
      <c r="A698" s="2" t="s">
        <v>6</v>
      </c>
      <c r="B698" s="3">
        <v>2008</v>
      </c>
      <c r="C698" s="3">
        <v>1</v>
      </c>
      <c r="D698" s="3">
        <v>29</v>
      </c>
      <c r="E698" s="3">
        <v>19</v>
      </c>
      <c r="F698" s="42">
        <v>14</v>
      </c>
      <c r="G698" s="8">
        <f t="shared" si="64"/>
        <v>18</v>
      </c>
      <c r="H698" s="8">
        <f t="shared" si="65"/>
        <v>220</v>
      </c>
      <c r="I698" s="8">
        <f t="shared" si="66"/>
        <v>55</v>
      </c>
      <c r="J698" s="1">
        <v>18</v>
      </c>
      <c r="K698" s="1">
        <v>25</v>
      </c>
      <c r="M698" s="45"/>
      <c r="N698" s="45"/>
      <c r="O698" s="45"/>
      <c r="P698" s="28"/>
      <c r="Q698" s="28"/>
      <c r="R698" s="25"/>
      <c r="Y698" s="42">
        <v>12.4</v>
      </c>
      <c r="Z698" s="8">
        <f t="shared" si="67"/>
        <v>25</v>
      </c>
      <c r="AA698" s="8">
        <f t="shared" si="69"/>
        <v>693</v>
      </c>
      <c r="AB698" s="8">
        <f t="shared" si="68"/>
        <v>173.25</v>
      </c>
      <c r="AC698" s="1">
        <v>18</v>
      </c>
      <c r="AD698" s="1">
        <v>25</v>
      </c>
    </row>
    <row r="699" spans="1:30" x14ac:dyDescent="0.25">
      <c r="A699" s="2" t="s">
        <v>6</v>
      </c>
      <c r="B699" s="3">
        <v>2008</v>
      </c>
      <c r="C699" s="3">
        <v>1</v>
      </c>
      <c r="D699" s="3">
        <v>29</v>
      </c>
      <c r="E699" s="3">
        <v>20</v>
      </c>
      <c r="F699" s="42">
        <v>13.1</v>
      </c>
      <c r="G699" s="8">
        <f t="shared" si="64"/>
        <v>18</v>
      </c>
      <c r="H699" s="8">
        <f t="shared" si="65"/>
        <v>269.5</v>
      </c>
      <c r="I699" s="8">
        <f t="shared" si="66"/>
        <v>67.375</v>
      </c>
      <c r="J699" s="1">
        <v>18</v>
      </c>
      <c r="K699" s="1">
        <v>25</v>
      </c>
      <c r="M699" s="45"/>
      <c r="N699" s="45"/>
      <c r="O699" s="45"/>
      <c r="P699" s="28"/>
      <c r="Q699" s="28"/>
      <c r="R699" s="25"/>
      <c r="Y699" s="42">
        <v>12.2</v>
      </c>
      <c r="Z699" s="8">
        <f t="shared" si="67"/>
        <v>25</v>
      </c>
      <c r="AA699" s="8">
        <f t="shared" si="69"/>
        <v>704</v>
      </c>
      <c r="AB699" s="8">
        <f t="shared" si="68"/>
        <v>176</v>
      </c>
      <c r="AC699" s="1">
        <v>18</v>
      </c>
      <c r="AD699" s="1">
        <v>25</v>
      </c>
    </row>
    <row r="700" spans="1:30" x14ac:dyDescent="0.25">
      <c r="A700" s="2" t="s">
        <v>6</v>
      </c>
      <c r="B700" s="3">
        <v>2008</v>
      </c>
      <c r="C700" s="3">
        <v>1</v>
      </c>
      <c r="D700" s="3">
        <v>29</v>
      </c>
      <c r="E700" s="3">
        <v>21</v>
      </c>
      <c r="F700" s="42">
        <v>12.8</v>
      </c>
      <c r="G700" s="8">
        <f t="shared" si="64"/>
        <v>18</v>
      </c>
      <c r="H700" s="8">
        <f t="shared" si="65"/>
        <v>285.99999999999994</v>
      </c>
      <c r="I700" s="8">
        <f t="shared" si="66"/>
        <v>71.499999999999986</v>
      </c>
      <c r="J700" s="1">
        <v>18</v>
      </c>
      <c r="K700" s="1">
        <v>25</v>
      </c>
      <c r="M700" s="45"/>
      <c r="N700" s="45"/>
      <c r="O700" s="45"/>
      <c r="P700" s="28"/>
      <c r="Q700" s="28"/>
      <c r="R700" s="25"/>
      <c r="Y700" s="42">
        <v>12.4</v>
      </c>
      <c r="Z700" s="8">
        <f t="shared" si="67"/>
        <v>25</v>
      </c>
      <c r="AA700" s="8">
        <f t="shared" si="69"/>
        <v>693</v>
      </c>
      <c r="AB700" s="8">
        <f t="shared" si="68"/>
        <v>173.25</v>
      </c>
      <c r="AC700" s="1">
        <v>18</v>
      </c>
      <c r="AD700" s="1">
        <v>25</v>
      </c>
    </row>
    <row r="701" spans="1:30" x14ac:dyDescent="0.25">
      <c r="A701" s="2" t="s">
        <v>6</v>
      </c>
      <c r="B701" s="3">
        <v>2008</v>
      </c>
      <c r="C701" s="3">
        <v>1</v>
      </c>
      <c r="D701" s="3">
        <v>29</v>
      </c>
      <c r="E701" s="3">
        <v>22</v>
      </c>
      <c r="F701" s="42">
        <v>12.6</v>
      </c>
      <c r="G701" s="8">
        <f t="shared" si="64"/>
        <v>18</v>
      </c>
      <c r="H701" s="8">
        <f t="shared" si="65"/>
        <v>297</v>
      </c>
      <c r="I701" s="8">
        <f t="shared" si="66"/>
        <v>74.25</v>
      </c>
      <c r="J701" s="1">
        <v>18</v>
      </c>
      <c r="K701" s="1">
        <v>25</v>
      </c>
      <c r="M701" s="45"/>
      <c r="N701" s="45"/>
      <c r="O701" s="45"/>
      <c r="P701" s="28"/>
      <c r="Q701" s="28"/>
      <c r="R701" s="25"/>
      <c r="Y701" s="42">
        <v>12.4</v>
      </c>
      <c r="Z701" s="8">
        <f t="shared" si="67"/>
        <v>25</v>
      </c>
      <c r="AA701" s="8">
        <f t="shared" si="69"/>
        <v>693</v>
      </c>
      <c r="AB701" s="8">
        <f t="shared" si="68"/>
        <v>173.25</v>
      </c>
      <c r="AC701" s="1">
        <v>18</v>
      </c>
      <c r="AD701" s="1">
        <v>25</v>
      </c>
    </row>
    <row r="702" spans="1:30" x14ac:dyDescent="0.25">
      <c r="A702" s="2" t="s">
        <v>6</v>
      </c>
      <c r="B702" s="3">
        <v>2008</v>
      </c>
      <c r="C702" s="3">
        <v>1</v>
      </c>
      <c r="D702" s="3">
        <v>29</v>
      </c>
      <c r="E702" s="3">
        <v>23</v>
      </c>
      <c r="F702" s="42">
        <v>12.5</v>
      </c>
      <c r="G702" s="8">
        <f t="shared" si="64"/>
        <v>18</v>
      </c>
      <c r="H702" s="8">
        <f t="shared" si="65"/>
        <v>302.5</v>
      </c>
      <c r="I702" s="8">
        <f t="shared" si="66"/>
        <v>75.625</v>
      </c>
      <c r="J702" s="1">
        <v>18</v>
      </c>
      <c r="K702" s="1">
        <v>25</v>
      </c>
      <c r="M702" s="45"/>
      <c r="N702" s="45"/>
      <c r="O702" s="45"/>
      <c r="P702" s="28"/>
      <c r="Q702" s="28"/>
      <c r="R702" s="25"/>
      <c r="Y702" s="42">
        <v>12.2</v>
      </c>
      <c r="Z702" s="8">
        <f t="shared" si="67"/>
        <v>25</v>
      </c>
      <c r="AA702" s="8">
        <f t="shared" si="69"/>
        <v>704</v>
      </c>
      <c r="AB702" s="8">
        <f t="shared" si="68"/>
        <v>176</v>
      </c>
      <c r="AC702" s="1">
        <v>18</v>
      </c>
      <c r="AD702" s="1">
        <v>25</v>
      </c>
    </row>
    <row r="703" spans="1:30" x14ac:dyDescent="0.25">
      <c r="A703" s="2" t="s">
        <v>6</v>
      </c>
      <c r="B703" s="3">
        <v>2008</v>
      </c>
      <c r="C703" s="3">
        <v>1</v>
      </c>
      <c r="D703" s="3">
        <v>30</v>
      </c>
      <c r="E703" s="3">
        <v>0</v>
      </c>
      <c r="F703" s="42">
        <v>12.5</v>
      </c>
      <c r="G703" s="8">
        <f t="shared" si="64"/>
        <v>18</v>
      </c>
      <c r="H703" s="8">
        <f t="shared" si="65"/>
        <v>302.5</v>
      </c>
      <c r="I703" s="8">
        <f t="shared" si="66"/>
        <v>75.625</v>
      </c>
      <c r="J703" s="1">
        <v>18</v>
      </c>
      <c r="K703" s="1">
        <v>25</v>
      </c>
      <c r="M703" s="45"/>
      <c r="N703" s="45"/>
      <c r="O703" s="45"/>
      <c r="P703" s="28"/>
      <c r="Q703" s="28"/>
      <c r="R703" s="25"/>
      <c r="Y703" s="42">
        <v>12.3</v>
      </c>
      <c r="Z703" s="8">
        <f t="shared" si="67"/>
        <v>25</v>
      </c>
      <c r="AA703" s="8">
        <f t="shared" si="69"/>
        <v>698.5</v>
      </c>
      <c r="AB703" s="8">
        <f t="shared" si="68"/>
        <v>174.625</v>
      </c>
      <c r="AC703" s="1">
        <v>18</v>
      </c>
      <c r="AD703" s="1">
        <v>25</v>
      </c>
    </row>
    <row r="704" spans="1:30" x14ac:dyDescent="0.25">
      <c r="A704" s="2" t="s">
        <v>6</v>
      </c>
      <c r="B704" s="3">
        <v>2008</v>
      </c>
      <c r="C704" s="3">
        <v>1</v>
      </c>
      <c r="D704" s="3">
        <v>30</v>
      </c>
      <c r="E704" s="3">
        <v>1</v>
      </c>
      <c r="F704" s="42">
        <v>12.4</v>
      </c>
      <c r="G704" s="8">
        <f t="shared" si="64"/>
        <v>18</v>
      </c>
      <c r="H704" s="8">
        <f t="shared" si="65"/>
        <v>308</v>
      </c>
      <c r="I704" s="8">
        <f t="shared" si="66"/>
        <v>77</v>
      </c>
      <c r="J704" s="1">
        <v>18</v>
      </c>
      <c r="K704" s="1">
        <v>25</v>
      </c>
      <c r="M704" s="45"/>
      <c r="N704" s="45"/>
      <c r="O704" s="45"/>
      <c r="P704" s="28"/>
      <c r="Q704" s="28"/>
      <c r="R704" s="25"/>
      <c r="Y704" s="42">
        <v>12.3</v>
      </c>
      <c r="Z704" s="8">
        <f t="shared" si="67"/>
        <v>25</v>
      </c>
      <c r="AA704" s="8">
        <f t="shared" si="69"/>
        <v>698.5</v>
      </c>
      <c r="AB704" s="8">
        <f t="shared" si="68"/>
        <v>174.625</v>
      </c>
      <c r="AC704" s="1">
        <v>18</v>
      </c>
      <c r="AD704" s="1">
        <v>25</v>
      </c>
    </row>
    <row r="705" spans="1:30" x14ac:dyDescent="0.25">
      <c r="A705" s="2" t="s">
        <v>6</v>
      </c>
      <c r="B705" s="3">
        <v>2008</v>
      </c>
      <c r="C705" s="3">
        <v>1</v>
      </c>
      <c r="D705" s="3">
        <v>30</v>
      </c>
      <c r="E705" s="3">
        <v>2</v>
      </c>
      <c r="F705" s="42">
        <v>12.2</v>
      </c>
      <c r="G705" s="8">
        <f t="shared" si="64"/>
        <v>18</v>
      </c>
      <c r="H705" s="8">
        <f t="shared" si="65"/>
        <v>319.00000000000006</v>
      </c>
      <c r="I705" s="8">
        <f t="shared" si="66"/>
        <v>79.750000000000014</v>
      </c>
      <c r="J705" s="1">
        <v>18</v>
      </c>
      <c r="K705" s="1">
        <v>25</v>
      </c>
      <c r="M705" s="45"/>
      <c r="N705" s="45"/>
      <c r="O705" s="45"/>
      <c r="P705" s="28"/>
      <c r="Q705" s="28"/>
      <c r="R705" s="25"/>
      <c r="Y705" s="42">
        <v>12.1</v>
      </c>
      <c r="Z705" s="8">
        <f t="shared" si="67"/>
        <v>25</v>
      </c>
      <c r="AA705" s="8">
        <f t="shared" si="69"/>
        <v>709.5</v>
      </c>
      <c r="AB705" s="8">
        <f t="shared" si="68"/>
        <v>177.375</v>
      </c>
      <c r="AC705" s="1">
        <v>18</v>
      </c>
      <c r="AD705" s="1">
        <v>25</v>
      </c>
    </row>
    <row r="706" spans="1:30" x14ac:dyDescent="0.25">
      <c r="A706" s="2" t="s">
        <v>6</v>
      </c>
      <c r="B706" s="3">
        <v>2008</v>
      </c>
      <c r="C706" s="3">
        <v>1</v>
      </c>
      <c r="D706" s="3">
        <v>30</v>
      </c>
      <c r="E706" s="3">
        <v>3</v>
      </c>
      <c r="F706" s="42">
        <v>12.2</v>
      </c>
      <c r="G706" s="8">
        <f t="shared" si="64"/>
        <v>18</v>
      </c>
      <c r="H706" s="8">
        <f t="shared" si="65"/>
        <v>319.00000000000006</v>
      </c>
      <c r="I706" s="8">
        <f t="shared" si="66"/>
        <v>79.750000000000014</v>
      </c>
      <c r="J706" s="1">
        <v>18</v>
      </c>
      <c r="K706" s="1">
        <v>25</v>
      </c>
      <c r="M706" s="45"/>
      <c r="N706" s="45"/>
      <c r="O706" s="45"/>
      <c r="P706" s="28"/>
      <c r="Q706" s="28"/>
      <c r="R706" s="25"/>
      <c r="Y706" s="42">
        <v>11.7</v>
      </c>
      <c r="Z706" s="8">
        <f t="shared" si="67"/>
        <v>25</v>
      </c>
      <c r="AA706" s="8">
        <f t="shared" si="69"/>
        <v>731.5</v>
      </c>
      <c r="AB706" s="8">
        <f t="shared" si="68"/>
        <v>182.875</v>
      </c>
      <c r="AC706" s="1">
        <v>18</v>
      </c>
      <c r="AD706" s="1">
        <v>25</v>
      </c>
    </row>
    <row r="707" spans="1:30" x14ac:dyDescent="0.25">
      <c r="A707" s="2" t="s">
        <v>6</v>
      </c>
      <c r="B707" s="3">
        <v>2008</v>
      </c>
      <c r="C707" s="3">
        <v>1</v>
      </c>
      <c r="D707" s="3">
        <v>30</v>
      </c>
      <c r="E707" s="3">
        <v>4</v>
      </c>
      <c r="F707" s="42">
        <v>12.1</v>
      </c>
      <c r="G707" s="8">
        <f t="shared" si="64"/>
        <v>18</v>
      </c>
      <c r="H707" s="8">
        <f t="shared" si="65"/>
        <v>324.5</v>
      </c>
      <c r="I707" s="8">
        <f t="shared" si="66"/>
        <v>81.125</v>
      </c>
      <c r="J707" s="1">
        <v>18</v>
      </c>
      <c r="K707" s="1">
        <v>25</v>
      </c>
      <c r="M707" s="45"/>
      <c r="N707" s="45"/>
      <c r="O707" s="45"/>
      <c r="P707" s="28"/>
      <c r="Q707" s="28"/>
      <c r="R707" s="25"/>
      <c r="Y707" s="42">
        <v>11.4</v>
      </c>
      <c r="Z707" s="8">
        <f t="shared" si="67"/>
        <v>25</v>
      </c>
      <c r="AA707" s="8">
        <f t="shared" si="69"/>
        <v>748</v>
      </c>
      <c r="AB707" s="8">
        <f t="shared" si="68"/>
        <v>187</v>
      </c>
      <c r="AC707" s="1">
        <v>18</v>
      </c>
      <c r="AD707" s="1">
        <v>25</v>
      </c>
    </row>
    <row r="708" spans="1:30" x14ac:dyDescent="0.25">
      <c r="A708" s="2" t="s">
        <v>6</v>
      </c>
      <c r="B708" s="3">
        <v>2008</v>
      </c>
      <c r="C708" s="3">
        <v>1</v>
      </c>
      <c r="D708" s="3">
        <v>30</v>
      </c>
      <c r="E708" s="3">
        <v>5</v>
      </c>
      <c r="F708" s="42">
        <v>12.1</v>
      </c>
      <c r="G708" s="8">
        <f t="shared" si="64"/>
        <v>18</v>
      </c>
      <c r="H708" s="8">
        <f t="shared" si="65"/>
        <v>324.5</v>
      </c>
      <c r="I708" s="8">
        <f t="shared" si="66"/>
        <v>81.125</v>
      </c>
      <c r="J708" s="1">
        <v>18</v>
      </c>
      <c r="K708" s="1">
        <v>25</v>
      </c>
      <c r="M708" s="45"/>
      <c r="N708" s="45"/>
      <c r="O708" s="45"/>
      <c r="P708" s="28"/>
      <c r="Q708" s="28"/>
      <c r="R708" s="25"/>
      <c r="Y708" s="42">
        <v>11</v>
      </c>
      <c r="Z708" s="8">
        <f t="shared" si="67"/>
        <v>25</v>
      </c>
      <c r="AA708" s="8">
        <f t="shared" si="69"/>
        <v>770</v>
      </c>
      <c r="AB708" s="8">
        <f t="shared" si="68"/>
        <v>192.5</v>
      </c>
      <c r="AC708" s="1">
        <v>18</v>
      </c>
      <c r="AD708" s="1">
        <v>25</v>
      </c>
    </row>
    <row r="709" spans="1:30" x14ac:dyDescent="0.25">
      <c r="A709" s="2" t="s">
        <v>6</v>
      </c>
      <c r="B709" s="3">
        <v>2008</v>
      </c>
      <c r="C709" s="3">
        <v>1</v>
      </c>
      <c r="D709" s="3">
        <v>30</v>
      </c>
      <c r="E709" s="3">
        <v>6</v>
      </c>
      <c r="F709" s="42">
        <v>12.1</v>
      </c>
      <c r="G709" s="8">
        <f t="shared" si="64"/>
        <v>18</v>
      </c>
      <c r="H709" s="8">
        <f t="shared" si="65"/>
        <v>324.5</v>
      </c>
      <c r="I709" s="8">
        <f t="shared" si="66"/>
        <v>81.125</v>
      </c>
      <c r="J709" s="1">
        <v>18</v>
      </c>
      <c r="K709" s="1">
        <v>25</v>
      </c>
      <c r="M709" s="45"/>
      <c r="N709" s="45"/>
      <c r="O709" s="45"/>
      <c r="P709" s="28"/>
      <c r="Q709" s="28"/>
      <c r="R709" s="25"/>
      <c r="Y709" s="42">
        <v>10.8</v>
      </c>
      <c r="Z709" s="8">
        <f t="shared" si="67"/>
        <v>25</v>
      </c>
      <c r="AA709" s="8">
        <f t="shared" si="69"/>
        <v>781</v>
      </c>
      <c r="AB709" s="8">
        <f t="shared" si="68"/>
        <v>195.25</v>
      </c>
      <c r="AC709" s="1">
        <v>18</v>
      </c>
      <c r="AD709" s="1">
        <v>25</v>
      </c>
    </row>
    <row r="710" spans="1:30" x14ac:dyDescent="0.25">
      <c r="A710" s="2" t="s">
        <v>6</v>
      </c>
      <c r="B710" s="3">
        <v>2008</v>
      </c>
      <c r="C710" s="3">
        <v>1</v>
      </c>
      <c r="D710" s="3">
        <v>30</v>
      </c>
      <c r="E710" s="3">
        <v>7</v>
      </c>
      <c r="F710" s="42">
        <v>12</v>
      </c>
      <c r="G710" s="8">
        <f t="shared" si="64"/>
        <v>18</v>
      </c>
      <c r="H710" s="8">
        <f t="shared" si="65"/>
        <v>330</v>
      </c>
      <c r="I710" s="8">
        <f t="shared" si="66"/>
        <v>82.5</v>
      </c>
      <c r="J710" s="1">
        <v>18</v>
      </c>
      <c r="K710" s="1">
        <v>25</v>
      </c>
      <c r="M710" s="45"/>
      <c r="N710" s="45"/>
      <c r="O710" s="45"/>
      <c r="P710" s="28"/>
      <c r="Q710" s="28"/>
      <c r="R710" s="25"/>
      <c r="Y710" s="42">
        <v>10.7</v>
      </c>
      <c r="Z710" s="8">
        <f t="shared" si="67"/>
        <v>25</v>
      </c>
      <c r="AA710" s="8">
        <f t="shared" si="69"/>
        <v>786.5</v>
      </c>
      <c r="AB710" s="8">
        <f t="shared" si="68"/>
        <v>196.625</v>
      </c>
      <c r="AC710" s="1">
        <v>18</v>
      </c>
      <c r="AD710" s="1">
        <v>25</v>
      </c>
    </row>
    <row r="711" spans="1:30" x14ac:dyDescent="0.25">
      <c r="A711" s="2" t="s">
        <v>6</v>
      </c>
      <c r="B711" s="3">
        <v>2008</v>
      </c>
      <c r="C711" s="3">
        <v>1</v>
      </c>
      <c r="D711" s="3">
        <v>30</v>
      </c>
      <c r="E711" s="3">
        <v>8</v>
      </c>
      <c r="F711" s="42">
        <v>12</v>
      </c>
      <c r="G711" s="8">
        <f t="shared" ref="G711:G774" si="70">IF(A711="Inverno", $G$3, $G$2)</f>
        <v>18</v>
      </c>
      <c r="H711" s="8">
        <f t="shared" si="65"/>
        <v>330</v>
      </c>
      <c r="I711" s="8">
        <f t="shared" si="66"/>
        <v>82.5</v>
      </c>
      <c r="J711" s="1">
        <v>18</v>
      </c>
      <c r="K711" s="1">
        <v>25</v>
      </c>
      <c r="M711" s="45"/>
      <c r="N711" s="45"/>
      <c r="O711" s="45"/>
      <c r="P711" s="28"/>
      <c r="Q711" s="28"/>
      <c r="R711" s="25"/>
      <c r="Y711" s="42">
        <v>9.8000000000000007</v>
      </c>
      <c r="Z711" s="8">
        <f t="shared" si="67"/>
        <v>25</v>
      </c>
      <c r="AA711" s="8">
        <f t="shared" si="69"/>
        <v>836</v>
      </c>
      <c r="AB711" s="8">
        <f t="shared" si="68"/>
        <v>209</v>
      </c>
      <c r="AC711" s="1">
        <v>18</v>
      </c>
      <c r="AD711" s="1">
        <v>25</v>
      </c>
    </row>
    <row r="712" spans="1:30" x14ac:dyDescent="0.25">
      <c r="A712" s="2" t="s">
        <v>6</v>
      </c>
      <c r="B712" s="3">
        <v>2008</v>
      </c>
      <c r="C712" s="3">
        <v>1</v>
      </c>
      <c r="D712" s="3">
        <v>30</v>
      </c>
      <c r="E712" s="3">
        <v>9</v>
      </c>
      <c r="F712" s="42">
        <v>12</v>
      </c>
      <c r="G712" s="8">
        <f t="shared" si="70"/>
        <v>18</v>
      </c>
      <c r="H712" s="8">
        <f t="shared" ref="H712:H775" si="71">IF(F712&gt;G712,0,$D$3*(G712-F712)/$D$4)</f>
        <v>330</v>
      </c>
      <c r="I712" s="8">
        <f t="shared" ref="I712:I775" si="72">H712/$G$4</f>
        <v>82.5</v>
      </c>
      <c r="J712" s="1">
        <v>18</v>
      </c>
      <c r="K712" s="1">
        <v>25</v>
      </c>
      <c r="M712" s="45"/>
      <c r="N712" s="45"/>
      <c r="O712" s="45"/>
      <c r="P712" s="28"/>
      <c r="Q712" s="28"/>
      <c r="R712" s="25"/>
      <c r="Y712" s="42">
        <v>9.5</v>
      </c>
      <c r="Z712" s="8">
        <f t="shared" si="67"/>
        <v>25</v>
      </c>
      <c r="AA712" s="8">
        <f t="shared" si="69"/>
        <v>852.5</v>
      </c>
      <c r="AB712" s="8">
        <f t="shared" si="68"/>
        <v>213.125</v>
      </c>
      <c r="AC712" s="1">
        <v>18</v>
      </c>
      <c r="AD712" s="1">
        <v>25</v>
      </c>
    </row>
    <row r="713" spans="1:30" x14ac:dyDescent="0.25">
      <c r="A713" s="2" t="s">
        <v>6</v>
      </c>
      <c r="B713" s="3">
        <v>2008</v>
      </c>
      <c r="C713" s="3">
        <v>1</v>
      </c>
      <c r="D713" s="3">
        <v>30</v>
      </c>
      <c r="E713" s="3">
        <v>10</v>
      </c>
      <c r="F713" s="42">
        <v>12.2</v>
      </c>
      <c r="G713" s="8">
        <f t="shared" si="70"/>
        <v>18</v>
      </c>
      <c r="H713" s="8">
        <f t="shared" si="71"/>
        <v>319.00000000000006</v>
      </c>
      <c r="I713" s="8">
        <f t="shared" si="72"/>
        <v>79.750000000000014</v>
      </c>
      <c r="J713" s="1">
        <v>18</v>
      </c>
      <c r="K713" s="1">
        <v>25</v>
      </c>
      <c r="M713" s="45"/>
      <c r="N713" s="45"/>
      <c r="O713" s="45"/>
      <c r="P713" s="28"/>
      <c r="Q713" s="28"/>
      <c r="R713" s="25"/>
      <c r="Y713" s="42">
        <v>10.5</v>
      </c>
      <c r="Z713" s="8">
        <f t="shared" si="67"/>
        <v>25</v>
      </c>
      <c r="AA713" s="8">
        <f t="shared" si="69"/>
        <v>797.5</v>
      </c>
      <c r="AB713" s="8">
        <f t="shared" si="68"/>
        <v>199.375</v>
      </c>
      <c r="AC713" s="1">
        <v>18</v>
      </c>
      <c r="AD713" s="1">
        <v>25</v>
      </c>
    </row>
    <row r="714" spans="1:30" x14ac:dyDescent="0.25">
      <c r="A714" s="2" t="s">
        <v>6</v>
      </c>
      <c r="B714" s="3">
        <v>2008</v>
      </c>
      <c r="C714" s="3">
        <v>1</v>
      </c>
      <c r="D714" s="3">
        <v>30</v>
      </c>
      <c r="E714" s="3">
        <v>11</v>
      </c>
      <c r="F714" s="42">
        <v>13</v>
      </c>
      <c r="G714" s="8">
        <f t="shared" si="70"/>
        <v>18</v>
      </c>
      <c r="H714" s="8">
        <f t="shared" si="71"/>
        <v>275</v>
      </c>
      <c r="I714" s="8">
        <f t="shared" si="72"/>
        <v>68.75</v>
      </c>
      <c r="J714" s="1">
        <v>18</v>
      </c>
      <c r="K714" s="1">
        <v>25</v>
      </c>
      <c r="M714" s="45"/>
      <c r="N714" s="45"/>
      <c r="O714" s="45"/>
      <c r="P714" s="28"/>
      <c r="Q714" s="28"/>
      <c r="R714" s="25"/>
      <c r="Y714" s="42">
        <v>11.8</v>
      </c>
      <c r="Z714" s="8">
        <f t="shared" si="67"/>
        <v>25</v>
      </c>
      <c r="AA714" s="8">
        <f t="shared" si="69"/>
        <v>726</v>
      </c>
      <c r="AB714" s="8">
        <f t="shared" si="68"/>
        <v>181.5</v>
      </c>
      <c r="AC714" s="1">
        <v>18</v>
      </c>
      <c r="AD714" s="1">
        <v>25</v>
      </c>
    </row>
    <row r="715" spans="1:30" x14ac:dyDescent="0.25">
      <c r="A715" s="2" t="s">
        <v>6</v>
      </c>
      <c r="B715" s="3">
        <v>2008</v>
      </c>
      <c r="C715" s="3">
        <v>1</v>
      </c>
      <c r="D715" s="3">
        <v>30</v>
      </c>
      <c r="E715" s="3">
        <v>12</v>
      </c>
      <c r="F715" s="42">
        <v>13.9</v>
      </c>
      <c r="G715" s="8">
        <f t="shared" si="70"/>
        <v>18</v>
      </c>
      <c r="H715" s="8">
        <f t="shared" si="71"/>
        <v>225.49999999999997</v>
      </c>
      <c r="I715" s="8">
        <f t="shared" si="72"/>
        <v>56.374999999999993</v>
      </c>
      <c r="J715" s="1">
        <v>18</v>
      </c>
      <c r="K715" s="1">
        <v>25</v>
      </c>
      <c r="M715" s="45"/>
      <c r="N715" s="45"/>
      <c r="O715" s="45"/>
      <c r="P715" s="28"/>
      <c r="Q715" s="28"/>
      <c r="R715" s="25"/>
      <c r="Y715" s="42">
        <v>13</v>
      </c>
      <c r="Z715" s="8">
        <f t="shared" si="67"/>
        <v>25</v>
      </c>
      <c r="AA715" s="8">
        <f t="shared" si="69"/>
        <v>660</v>
      </c>
      <c r="AB715" s="8">
        <f t="shared" si="68"/>
        <v>165</v>
      </c>
      <c r="AC715" s="1">
        <v>18</v>
      </c>
      <c r="AD715" s="1">
        <v>25</v>
      </c>
    </row>
    <row r="716" spans="1:30" x14ac:dyDescent="0.25">
      <c r="A716" s="2" t="s">
        <v>6</v>
      </c>
      <c r="B716" s="3">
        <v>2008</v>
      </c>
      <c r="C716" s="3">
        <v>1</v>
      </c>
      <c r="D716" s="3">
        <v>30</v>
      </c>
      <c r="E716" s="3">
        <v>13</v>
      </c>
      <c r="F716" s="42">
        <v>14.2</v>
      </c>
      <c r="G716" s="8">
        <f t="shared" si="70"/>
        <v>18</v>
      </c>
      <c r="H716" s="8">
        <f t="shared" si="71"/>
        <v>209.00000000000003</v>
      </c>
      <c r="I716" s="8">
        <f t="shared" si="72"/>
        <v>52.250000000000007</v>
      </c>
      <c r="J716" s="1">
        <v>18</v>
      </c>
      <c r="K716" s="1">
        <v>25</v>
      </c>
      <c r="M716" s="45"/>
      <c r="N716" s="45"/>
      <c r="O716" s="45"/>
      <c r="P716" s="28"/>
      <c r="Q716" s="28"/>
      <c r="R716" s="25"/>
      <c r="Y716" s="42">
        <v>14.2</v>
      </c>
      <c r="Z716" s="8">
        <f t="shared" si="67"/>
        <v>25</v>
      </c>
      <c r="AA716" s="8">
        <f t="shared" si="69"/>
        <v>594</v>
      </c>
      <c r="AB716" s="8">
        <f t="shared" si="68"/>
        <v>148.5</v>
      </c>
      <c r="AC716" s="1">
        <v>18</v>
      </c>
      <c r="AD716" s="1">
        <v>25</v>
      </c>
    </row>
    <row r="717" spans="1:30" x14ac:dyDescent="0.25">
      <c r="A717" s="2" t="s">
        <v>6</v>
      </c>
      <c r="B717" s="3">
        <v>2008</v>
      </c>
      <c r="C717" s="3">
        <v>1</v>
      </c>
      <c r="D717" s="3">
        <v>30</v>
      </c>
      <c r="E717" s="3">
        <v>14</v>
      </c>
      <c r="F717" s="42">
        <v>14.8</v>
      </c>
      <c r="G717" s="8">
        <f t="shared" si="70"/>
        <v>18</v>
      </c>
      <c r="H717" s="8">
        <f t="shared" si="71"/>
        <v>175.99999999999997</v>
      </c>
      <c r="I717" s="8">
        <f t="shared" si="72"/>
        <v>43.999999999999993</v>
      </c>
      <c r="J717" s="1">
        <v>18</v>
      </c>
      <c r="K717" s="1">
        <v>25</v>
      </c>
      <c r="M717" s="45"/>
      <c r="N717" s="45"/>
      <c r="O717" s="45"/>
      <c r="P717" s="28"/>
      <c r="Q717" s="28"/>
      <c r="R717" s="25"/>
      <c r="Y717" s="42">
        <v>15.4</v>
      </c>
      <c r="Z717" s="8">
        <f t="shared" si="67"/>
        <v>25</v>
      </c>
      <c r="AA717" s="8">
        <f t="shared" si="69"/>
        <v>528</v>
      </c>
      <c r="AB717" s="8">
        <f t="shared" si="68"/>
        <v>132</v>
      </c>
      <c r="AC717" s="1">
        <v>18</v>
      </c>
      <c r="AD717" s="1">
        <v>25</v>
      </c>
    </row>
    <row r="718" spans="1:30" x14ac:dyDescent="0.25">
      <c r="A718" s="2" t="s">
        <v>6</v>
      </c>
      <c r="B718" s="3">
        <v>2008</v>
      </c>
      <c r="C718" s="3">
        <v>1</v>
      </c>
      <c r="D718" s="3">
        <v>30</v>
      </c>
      <c r="E718" s="3">
        <v>15</v>
      </c>
      <c r="F718" s="42">
        <v>15</v>
      </c>
      <c r="G718" s="8">
        <f t="shared" si="70"/>
        <v>18</v>
      </c>
      <c r="H718" s="8">
        <f t="shared" si="71"/>
        <v>165</v>
      </c>
      <c r="I718" s="8">
        <f t="shared" si="72"/>
        <v>41.25</v>
      </c>
      <c r="J718" s="1">
        <v>18</v>
      </c>
      <c r="K718" s="1">
        <v>25</v>
      </c>
      <c r="M718" s="45"/>
      <c r="N718" s="45"/>
      <c r="O718" s="45"/>
      <c r="P718" s="28"/>
      <c r="Q718" s="28"/>
      <c r="R718" s="25"/>
      <c r="Y718" s="42">
        <v>16.3</v>
      </c>
      <c r="Z718" s="8">
        <f t="shared" si="67"/>
        <v>25</v>
      </c>
      <c r="AA718" s="8">
        <f t="shared" si="69"/>
        <v>478.49999999999994</v>
      </c>
      <c r="AB718" s="8">
        <f t="shared" si="68"/>
        <v>119.62499999999999</v>
      </c>
      <c r="AC718" s="1">
        <v>18</v>
      </c>
      <c r="AD718" s="1">
        <v>25</v>
      </c>
    </row>
    <row r="719" spans="1:30" x14ac:dyDescent="0.25">
      <c r="A719" s="2" t="s">
        <v>6</v>
      </c>
      <c r="B719" s="3">
        <v>2008</v>
      </c>
      <c r="C719" s="3">
        <v>1</v>
      </c>
      <c r="D719" s="3">
        <v>30</v>
      </c>
      <c r="E719" s="3">
        <v>16</v>
      </c>
      <c r="F719" s="42">
        <v>14.9</v>
      </c>
      <c r="G719" s="8">
        <f t="shared" si="70"/>
        <v>18</v>
      </c>
      <c r="H719" s="8">
        <f t="shared" si="71"/>
        <v>170.49999999999997</v>
      </c>
      <c r="I719" s="8">
        <f t="shared" si="72"/>
        <v>42.624999999999993</v>
      </c>
      <c r="J719" s="1">
        <v>18</v>
      </c>
      <c r="K719" s="1">
        <v>25</v>
      </c>
      <c r="M719" s="45"/>
      <c r="N719" s="45"/>
      <c r="O719" s="45"/>
      <c r="P719" s="28"/>
      <c r="Q719" s="28"/>
      <c r="R719" s="25"/>
      <c r="Y719" s="42">
        <v>16.8</v>
      </c>
      <c r="Z719" s="8">
        <f t="shared" ref="Z719:Z782" si="73">IF(Q719="Inverno", $G$3, $G$2)</f>
        <v>25</v>
      </c>
      <c r="AA719" s="8">
        <f t="shared" si="69"/>
        <v>450.99999999999994</v>
      </c>
      <c r="AB719" s="8">
        <f t="shared" si="68"/>
        <v>112.74999999999999</v>
      </c>
      <c r="AC719" s="1">
        <v>18</v>
      </c>
      <c r="AD719" s="1">
        <v>25</v>
      </c>
    </row>
    <row r="720" spans="1:30" x14ac:dyDescent="0.25">
      <c r="A720" s="2" t="s">
        <v>6</v>
      </c>
      <c r="B720" s="3">
        <v>2008</v>
      </c>
      <c r="C720" s="3">
        <v>1</v>
      </c>
      <c r="D720" s="3">
        <v>30</v>
      </c>
      <c r="E720" s="3">
        <v>17</v>
      </c>
      <c r="F720" s="42">
        <v>14.4</v>
      </c>
      <c r="G720" s="8">
        <f t="shared" si="70"/>
        <v>18</v>
      </c>
      <c r="H720" s="8">
        <f t="shared" si="71"/>
        <v>197.99999999999997</v>
      </c>
      <c r="I720" s="8">
        <f t="shared" si="72"/>
        <v>49.499999999999993</v>
      </c>
      <c r="J720" s="1">
        <v>18</v>
      </c>
      <c r="K720" s="1">
        <v>25</v>
      </c>
      <c r="M720" s="45"/>
      <c r="N720" s="45"/>
      <c r="O720" s="45"/>
      <c r="P720" s="28"/>
      <c r="Q720" s="28"/>
      <c r="R720" s="25"/>
      <c r="Y720" s="42">
        <v>16.899999999999999</v>
      </c>
      <c r="Z720" s="8">
        <f t="shared" si="73"/>
        <v>25</v>
      </c>
      <c r="AA720" s="8">
        <f t="shared" si="69"/>
        <v>445.50000000000006</v>
      </c>
      <c r="AB720" s="8">
        <f t="shared" ref="AB720:AB783" si="74">AA720/$G$4</f>
        <v>111.37500000000001</v>
      </c>
      <c r="AC720" s="1">
        <v>18</v>
      </c>
      <c r="AD720" s="1">
        <v>25</v>
      </c>
    </row>
    <row r="721" spans="1:30" x14ac:dyDescent="0.25">
      <c r="A721" s="2" t="s">
        <v>6</v>
      </c>
      <c r="B721" s="3">
        <v>2008</v>
      </c>
      <c r="C721" s="3">
        <v>1</v>
      </c>
      <c r="D721" s="3">
        <v>30</v>
      </c>
      <c r="E721" s="3">
        <v>18</v>
      </c>
      <c r="F721" s="42">
        <v>13.3</v>
      </c>
      <c r="G721" s="8">
        <f t="shared" si="70"/>
        <v>18</v>
      </c>
      <c r="H721" s="8">
        <f t="shared" si="71"/>
        <v>258.49999999999994</v>
      </c>
      <c r="I721" s="8">
        <f t="shared" si="72"/>
        <v>64.624999999999986</v>
      </c>
      <c r="J721" s="1">
        <v>18</v>
      </c>
      <c r="K721" s="1">
        <v>25</v>
      </c>
      <c r="M721" s="45"/>
      <c r="N721" s="45"/>
      <c r="O721" s="45"/>
      <c r="P721" s="28"/>
      <c r="Q721" s="28"/>
      <c r="R721" s="25"/>
      <c r="Y721" s="42">
        <v>16.8</v>
      </c>
      <c r="Z721" s="8">
        <f t="shared" si="73"/>
        <v>25</v>
      </c>
      <c r="AA721" s="8">
        <f t="shared" si="69"/>
        <v>450.99999999999994</v>
      </c>
      <c r="AB721" s="8">
        <f t="shared" si="74"/>
        <v>112.74999999999999</v>
      </c>
      <c r="AC721" s="1">
        <v>18</v>
      </c>
      <c r="AD721" s="1">
        <v>25</v>
      </c>
    </row>
    <row r="722" spans="1:30" x14ac:dyDescent="0.25">
      <c r="A722" s="2" t="s">
        <v>6</v>
      </c>
      <c r="B722" s="3">
        <v>2008</v>
      </c>
      <c r="C722" s="3">
        <v>1</v>
      </c>
      <c r="D722" s="3">
        <v>30</v>
      </c>
      <c r="E722" s="3">
        <v>19</v>
      </c>
      <c r="F722" s="42">
        <v>12.6</v>
      </c>
      <c r="G722" s="8">
        <f t="shared" si="70"/>
        <v>18</v>
      </c>
      <c r="H722" s="8">
        <f t="shared" si="71"/>
        <v>297</v>
      </c>
      <c r="I722" s="8">
        <f t="shared" si="72"/>
        <v>74.25</v>
      </c>
      <c r="J722" s="1">
        <v>18</v>
      </c>
      <c r="K722" s="1">
        <v>25</v>
      </c>
      <c r="M722" s="45"/>
      <c r="N722" s="45"/>
      <c r="O722" s="45"/>
      <c r="P722" s="28"/>
      <c r="Q722" s="28"/>
      <c r="R722" s="25"/>
      <c r="Y722" s="42">
        <v>16.399999999999999</v>
      </c>
      <c r="Z722" s="8">
        <f t="shared" si="73"/>
        <v>25</v>
      </c>
      <c r="AA722" s="8">
        <f t="shared" si="69"/>
        <v>473.00000000000006</v>
      </c>
      <c r="AB722" s="8">
        <f t="shared" si="74"/>
        <v>118.25000000000001</v>
      </c>
      <c r="AC722" s="1">
        <v>18</v>
      </c>
      <c r="AD722" s="1">
        <v>25</v>
      </c>
    </row>
    <row r="723" spans="1:30" x14ac:dyDescent="0.25">
      <c r="A723" s="2" t="s">
        <v>6</v>
      </c>
      <c r="B723" s="3">
        <v>2008</v>
      </c>
      <c r="C723" s="3">
        <v>1</v>
      </c>
      <c r="D723" s="3">
        <v>30</v>
      </c>
      <c r="E723" s="3">
        <v>20</v>
      </c>
      <c r="F723" s="42">
        <v>12.5</v>
      </c>
      <c r="G723" s="8">
        <f t="shared" si="70"/>
        <v>18</v>
      </c>
      <c r="H723" s="8">
        <f t="shared" si="71"/>
        <v>302.5</v>
      </c>
      <c r="I723" s="8">
        <f t="shared" si="72"/>
        <v>75.625</v>
      </c>
      <c r="J723" s="1">
        <v>18</v>
      </c>
      <c r="K723" s="1">
        <v>25</v>
      </c>
      <c r="M723" s="45"/>
      <c r="N723" s="45"/>
      <c r="O723" s="45"/>
      <c r="P723" s="28"/>
      <c r="Q723" s="28"/>
      <c r="R723" s="25"/>
      <c r="Y723" s="42">
        <v>15.7</v>
      </c>
      <c r="Z723" s="8">
        <f t="shared" si="73"/>
        <v>25</v>
      </c>
      <c r="AA723" s="8">
        <f t="shared" si="69"/>
        <v>511.50000000000006</v>
      </c>
      <c r="AB723" s="8">
        <f t="shared" si="74"/>
        <v>127.87500000000001</v>
      </c>
      <c r="AC723" s="1">
        <v>18</v>
      </c>
      <c r="AD723" s="1">
        <v>25</v>
      </c>
    </row>
    <row r="724" spans="1:30" x14ac:dyDescent="0.25">
      <c r="A724" s="2" t="s">
        <v>6</v>
      </c>
      <c r="B724" s="3">
        <v>2008</v>
      </c>
      <c r="C724" s="3">
        <v>1</v>
      </c>
      <c r="D724" s="3">
        <v>30</v>
      </c>
      <c r="E724" s="3">
        <v>21</v>
      </c>
      <c r="F724" s="42">
        <v>12.4</v>
      </c>
      <c r="G724" s="8">
        <f t="shared" si="70"/>
        <v>18</v>
      </c>
      <c r="H724" s="8">
        <f t="shared" si="71"/>
        <v>308</v>
      </c>
      <c r="I724" s="8">
        <f t="shared" si="72"/>
        <v>77</v>
      </c>
      <c r="J724" s="1">
        <v>18</v>
      </c>
      <c r="K724" s="1">
        <v>25</v>
      </c>
      <c r="M724" s="45"/>
      <c r="N724" s="45"/>
      <c r="O724" s="45"/>
      <c r="P724" s="28"/>
      <c r="Q724" s="28"/>
      <c r="R724" s="25"/>
      <c r="Y724" s="42">
        <v>15.1</v>
      </c>
      <c r="Z724" s="8">
        <f t="shared" si="73"/>
        <v>25</v>
      </c>
      <c r="AA724" s="8">
        <f t="shared" si="69"/>
        <v>544.5</v>
      </c>
      <c r="AB724" s="8">
        <f t="shared" si="74"/>
        <v>136.125</v>
      </c>
      <c r="AC724" s="1">
        <v>18</v>
      </c>
      <c r="AD724" s="1">
        <v>25</v>
      </c>
    </row>
    <row r="725" spans="1:30" x14ac:dyDescent="0.25">
      <c r="A725" s="2" t="s">
        <v>6</v>
      </c>
      <c r="B725" s="3">
        <v>2008</v>
      </c>
      <c r="C725" s="3">
        <v>1</v>
      </c>
      <c r="D725" s="3">
        <v>30</v>
      </c>
      <c r="E725" s="3">
        <v>22</v>
      </c>
      <c r="F725" s="42">
        <v>12.3</v>
      </c>
      <c r="G725" s="8">
        <f t="shared" si="70"/>
        <v>18</v>
      </c>
      <c r="H725" s="8">
        <f t="shared" si="71"/>
        <v>313.49999999999994</v>
      </c>
      <c r="I725" s="8">
        <f t="shared" si="72"/>
        <v>78.374999999999986</v>
      </c>
      <c r="J725" s="1">
        <v>18</v>
      </c>
      <c r="K725" s="1">
        <v>25</v>
      </c>
      <c r="M725" s="45"/>
      <c r="N725" s="45"/>
      <c r="O725" s="45"/>
      <c r="P725" s="28"/>
      <c r="Q725" s="28"/>
      <c r="R725" s="25"/>
      <c r="Y725" s="42">
        <v>14.3</v>
      </c>
      <c r="Z725" s="8">
        <f t="shared" si="73"/>
        <v>25</v>
      </c>
      <c r="AA725" s="8">
        <f t="shared" si="69"/>
        <v>588.5</v>
      </c>
      <c r="AB725" s="8">
        <f t="shared" si="74"/>
        <v>147.125</v>
      </c>
      <c r="AC725" s="1">
        <v>18</v>
      </c>
      <c r="AD725" s="1">
        <v>25</v>
      </c>
    </row>
    <row r="726" spans="1:30" x14ac:dyDescent="0.25">
      <c r="A726" s="2" t="s">
        <v>6</v>
      </c>
      <c r="B726" s="3">
        <v>2008</v>
      </c>
      <c r="C726" s="3">
        <v>1</v>
      </c>
      <c r="D726" s="3">
        <v>30</v>
      </c>
      <c r="E726" s="3">
        <v>23</v>
      </c>
      <c r="F726" s="42">
        <v>12.3</v>
      </c>
      <c r="G726" s="8">
        <f t="shared" si="70"/>
        <v>18</v>
      </c>
      <c r="H726" s="8">
        <f t="shared" si="71"/>
        <v>313.49999999999994</v>
      </c>
      <c r="I726" s="8">
        <f t="shared" si="72"/>
        <v>78.374999999999986</v>
      </c>
      <c r="J726" s="1">
        <v>18</v>
      </c>
      <c r="K726" s="1">
        <v>25</v>
      </c>
      <c r="M726" s="45"/>
      <c r="N726" s="45"/>
      <c r="O726" s="45"/>
      <c r="P726" s="28"/>
      <c r="Q726" s="28"/>
      <c r="R726" s="25"/>
      <c r="Y726" s="42">
        <v>13.8</v>
      </c>
      <c r="Z726" s="8">
        <f t="shared" si="73"/>
        <v>25</v>
      </c>
      <c r="AA726" s="8">
        <f t="shared" si="69"/>
        <v>616</v>
      </c>
      <c r="AB726" s="8">
        <f t="shared" si="74"/>
        <v>154</v>
      </c>
      <c r="AC726" s="1">
        <v>18</v>
      </c>
      <c r="AD726" s="1">
        <v>25</v>
      </c>
    </row>
    <row r="727" spans="1:30" x14ac:dyDescent="0.25">
      <c r="A727" s="2" t="s">
        <v>6</v>
      </c>
      <c r="B727" s="3">
        <v>2008</v>
      </c>
      <c r="C727" s="3">
        <v>1</v>
      </c>
      <c r="D727" s="3">
        <v>31</v>
      </c>
      <c r="E727" s="3">
        <v>0</v>
      </c>
      <c r="F727" s="42">
        <v>12.6</v>
      </c>
      <c r="G727" s="8">
        <f t="shared" si="70"/>
        <v>18</v>
      </c>
      <c r="H727" s="8">
        <f t="shared" si="71"/>
        <v>297</v>
      </c>
      <c r="I727" s="8">
        <f t="shared" si="72"/>
        <v>74.25</v>
      </c>
      <c r="J727" s="1">
        <v>18</v>
      </c>
      <c r="K727" s="1">
        <v>25</v>
      </c>
      <c r="M727" s="45"/>
      <c r="N727" s="45"/>
      <c r="O727" s="45"/>
      <c r="P727" s="28"/>
      <c r="Q727" s="28"/>
      <c r="R727" s="25"/>
      <c r="Y727" s="42">
        <v>13.5</v>
      </c>
      <c r="Z727" s="8">
        <f t="shared" si="73"/>
        <v>25</v>
      </c>
      <c r="AA727" s="8">
        <f t="shared" ref="AA727:AA790" si="75">IF(Y727&gt;Z727,0,$D$3*(Z727-Y727)/$D$4)</f>
        <v>632.5</v>
      </c>
      <c r="AB727" s="8">
        <f t="shared" si="74"/>
        <v>158.125</v>
      </c>
      <c r="AC727" s="1">
        <v>18</v>
      </c>
      <c r="AD727" s="1">
        <v>25</v>
      </c>
    </row>
    <row r="728" spans="1:30" x14ac:dyDescent="0.25">
      <c r="A728" s="2" t="s">
        <v>6</v>
      </c>
      <c r="B728" s="3">
        <v>2008</v>
      </c>
      <c r="C728" s="3">
        <v>1</v>
      </c>
      <c r="D728" s="3">
        <v>31</v>
      </c>
      <c r="E728" s="3">
        <v>1</v>
      </c>
      <c r="F728" s="42">
        <v>12.5</v>
      </c>
      <c r="G728" s="8">
        <f t="shared" si="70"/>
        <v>18</v>
      </c>
      <c r="H728" s="8">
        <f t="shared" si="71"/>
        <v>302.5</v>
      </c>
      <c r="I728" s="8">
        <f t="shared" si="72"/>
        <v>75.625</v>
      </c>
      <c r="J728" s="1">
        <v>18</v>
      </c>
      <c r="K728" s="1">
        <v>25</v>
      </c>
      <c r="M728" s="45"/>
      <c r="N728" s="45"/>
      <c r="O728" s="45"/>
      <c r="P728" s="28"/>
      <c r="Q728" s="28"/>
      <c r="R728" s="25"/>
      <c r="Y728" s="42">
        <v>13.1</v>
      </c>
      <c r="Z728" s="8">
        <f t="shared" si="73"/>
        <v>25</v>
      </c>
      <c r="AA728" s="8">
        <f t="shared" si="75"/>
        <v>654.5</v>
      </c>
      <c r="AB728" s="8">
        <f t="shared" si="74"/>
        <v>163.625</v>
      </c>
      <c r="AC728" s="1">
        <v>18</v>
      </c>
      <c r="AD728" s="1">
        <v>25</v>
      </c>
    </row>
    <row r="729" spans="1:30" x14ac:dyDescent="0.25">
      <c r="A729" s="2" t="s">
        <v>6</v>
      </c>
      <c r="B729" s="3">
        <v>2008</v>
      </c>
      <c r="C729" s="3">
        <v>1</v>
      </c>
      <c r="D729" s="3">
        <v>31</v>
      </c>
      <c r="E729" s="3">
        <v>2</v>
      </c>
      <c r="F729" s="42">
        <v>12</v>
      </c>
      <c r="G729" s="8">
        <f t="shared" si="70"/>
        <v>18</v>
      </c>
      <c r="H729" s="8">
        <f t="shared" si="71"/>
        <v>330</v>
      </c>
      <c r="I729" s="8">
        <f t="shared" si="72"/>
        <v>82.5</v>
      </c>
      <c r="J729" s="1">
        <v>18</v>
      </c>
      <c r="K729" s="1">
        <v>25</v>
      </c>
      <c r="M729" s="45"/>
      <c r="N729" s="45"/>
      <c r="O729" s="45"/>
      <c r="P729" s="28"/>
      <c r="Q729" s="28"/>
      <c r="R729" s="25"/>
      <c r="Y729" s="42">
        <v>12.8</v>
      </c>
      <c r="Z729" s="8">
        <f t="shared" si="73"/>
        <v>25</v>
      </c>
      <c r="AA729" s="8">
        <f t="shared" si="75"/>
        <v>671</v>
      </c>
      <c r="AB729" s="8">
        <f t="shared" si="74"/>
        <v>167.75</v>
      </c>
      <c r="AC729" s="1">
        <v>18</v>
      </c>
      <c r="AD729" s="1">
        <v>25</v>
      </c>
    </row>
    <row r="730" spans="1:30" x14ac:dyDescent="0.25">
      <c r="A730" s="2" t="s">
        <v>6</v>
      </c>
      <c r="B730" s="3">
        <v>2008</v>
      </c>
      <c r="C730" s="3">
        <v>1</v>
      </c>
      <c r="D730" s="3">
        <v>31</v>
      </c>
      <c r="E730" s="3">
        <v>3</v>
      </c>
      <c r="F730" s="42">
        <v>11.7</v>
      </c>
      <c r="G730" s="8">
        <f t="shared" si="70"/>
        <v>18</v>
      </c>
      <c r="H730" s="8">
        <f t="shared" si="71"/>
        <v>346.50000000000006</v>
      </c>
      <c r="I730" s="8">
        <f t="shared" si="72"/>
        <v>86.625000000000014</v>
      </c>
      <c r="J730" s="1">
        <v>18</v>
      </c>
      <c r="K730" s="1">
        <v>25</v>
      </c>
      <c r="M730" s="45"/>
      <c r="N730" s="45"/>
      <c r="O730" s="45"/>
      <c r="P730" s="28"/>
      <c r="Q730" s="28"/>
      <c r="R730" s="25"/>
      <c r="Y730" s="42">
        <v>12.6</v>
      </c>
      <c r="Z730" s="8">
        <f t="shared" si="73"/>
        <v>25</v>
      </c>
      <c r="AA730" s="8">
        <f t="shared" si="75"/>
        <v>682</v>
      </c>
      <c r="AB730" s="8">
        <f t="shared" si="74"/>
        <v>170.5</v>
      </c>
      <c r="AC730" s="1">
        <v>18</v>
      </c>
      <c r="AD730" s="1">
        <v>25</v>
      </c>
    </row>
    <row r="731" spans="1:30" x14ac:dyDescent="0.25">
      <c r="A731" s="2" t="s">
        <v>6</v>
      </c>
      <c r="B731" s="3">
        <v>2008</v>
      </c>
      <c r="C731" s="3">
        <v>1</v>
      </c>
      <c r="D731" s="3">
        <v>31</v>
      </c>
      <c r="E731" s="3">
        <v>4</v>
      </c>
      <c r="F731" s="42">
        <v>11.4</v>
      </c>
      <c r="G731" s="8">
        <f t="shared" si="70"/>
        <v>18</v>
      </c>
      <c r="H731" s="8">
        <f t="shared" si="71"/>
        <v>363</v>
      </c>
      <c r="I731" s="8">
        <f t="shared" si="72"/>
        <v>90.75</v>
      </c>
      <c r="J731" s="1">
        <v>18</v>
      </c>
      <c r="K731" s="1">
        <v>25</v>
      </c>
      <c r="M731" s="45"/>
      <c r="N731" s="45"/>
      <c r="O731" s="45"/>
      <c r="P731" s="28"/>
      <c r="Q731" s="28"/>
      <c r="R731" s="25"/>
      <c r="Y731" s="42">
        <v>12.4</v>
      </c>
      <c r="Z731" s="8">
        <f t="shared" si="73"/>
        <v>25</v>
      </c>
      <c r="AA731" s="8">
        <f t="shared" si="75"/>
        <v>693</v>
      </c>
      <c r="AB731" s="8">
        <f t="shared" si="74"/>
        <v>173.25</v>
      </c>
      <c r="AC731" s="1">
        <v>18</v>
      </c>
      <c r="AD731" s="1">
        <v>25</v>
      </c>
    </row>
    <row r="732" spans="1:30" x14ac:dyDescent="0.25">
      <c r="A732" s="2" t="s">
        <v>6</v>
      </c>
      <c r="B732" s="3">
        <v>2008</v>
      </c>
      <c r="C732" s="3">
        <v>1</v>
      </c>
      <c r="D732" s="3">
        <v>31</v>
      </c>
      <c r="E732" s="3">
        <v>5</v>
      </c>
      <c r="F732" s="42">
        <v>10.7</v>
      </c>
      <c r="G732" s="8">
        <f t="shared" si="70"/>
        <v>18</v>
      </c>
      <c r="H732" s="8">
        <f t="shared" si="71"/>
        <v>401.50000000000006</v>
      </c>
      <c r="I732" s="8">
        <f t="shared" si="72"/>
        <v>100.37500000000001</v>
      </c>
      <c r="J732" s="1">
        <v>18</v>
      </c>
      <c r="K732" s="1">
        <v>25</v>
      </c>
      <c r="M732" s="45"/>
      <c r="N732" s="45"/>
      <c r="O732" s="45"/>
      <c r="P732" s="28"/>
      <c r="Q732" s="28"/>
      <c r="R732" s="25"/>
      <c r="Y732" s="42">
        <v>12.2</v>
      </c>
      <c r="Z732" s="8">
        <f t="shared" si="73"/>
        <v>25</v>
      </c>
      <c r="AA732" s="8">
        <f t="shared" si="75"/>
        <v>704</v>
      </c>
      <c r="AB732" s="8">
        <f t="shared" si="74"/>
        <v>176</v>
      </c>
      <c r="AC732" s="1">
        <v>18</v>
      </c>
      <c r="AD732" s="1">
        <v>25</v>
      </c>
    </row>
    <row r="733" spans="1:30" x14ac:dyDescent="0.25">
      <c r="A733" s="2" t="s">
        <v>6</v>
      </c>
      <c r="B733" s="3">
        <v>2008</v>
      </c>
      <c r="C733" s="3">
        <v>1</v>
      </c>
      <c r="D733" s="3">
        <v>31</v>
      </c>
      <c r="E733" s="3">
        <v>6</v>
      </c>
      <c r="F733" s="42">
        <v>10.199999999999999</v>
      </c>
      <c r="G733" s="8">
        <f t="shared" si="70"/>
        <v>18</v>
      </c>
      <c r="H733" s="8">
        <f t="shared" si="71"/>
        <v>429.00000000000006</v>
      </c>
      <c r="I733" s="8">
        <f t="shared" si="72"/>
        <v>107.25000000000001</v>
      </c>
      <c r="J733" s="1">
        <v>18</v>
      </c>
      <c r="K733" s="1">
        <v>25</v>
      </c>
      <c r="M733" s="45"/>
      <c r="N733" s="45"/>
      <c r="O733" s="45"/>
      <c r="P733" s="28"/>
      <c r="Q733" s="28"/>
      <c r="R733" s="25"/>
      <c r="Y733" s="42">
        <v>11.9</v>
      </c>
      <c r="Z733" s="8">
        <f t="shared" si="73"/>
        <v>25</v>
      </c>
      <c r="AA733" s="8">
        <f t="shared" si="75"/>
        <v>720.5</v>
      </c>
      <c r="AB733" s="8">
        <f t="shared" si="74"/>
        <v>180.125</v>
      </c>
      <c r="AC733" s="1">
        <v>18</v>
      </c>
      <c r="AD733" s="1">
        <v>25</v>
      </c>
    </row>
    <row r="734" spans="1:30" x14ac:dyDescent="0.25">
      <c r="A734" s="2" t="s">
        <v>6</v>
      </c>
      <c r="B734" s="3">
        <v>2008</v>
      </c>
      <c r="C734" s="3">
        <v>1</v>
      </c>
      <c r="D734" s="3">
        <v>31</v>
      </c>
      <c r="E734" s="3">
        <v>7</v>
      </c>
      <c r="F734" s="42">
        <v>10.7</v>
      </c>
      <c r="G734" s="8">
        <f t="shared" si="70"/>
        <v>18</v>
      </c>
      <c r="H734" s="8">
        <f t="shared" si="71"/>
        <v>401.50000000000006</v>
      </c>
      <c r="I734" s="8">
        <f t="shared" si="72"/>
        <v>100.37500000000001</v>
      </c>
      <c r="J734" s="1">
        <v>18</v>
      </c>
      <c r="K734" s="1">
        <v>25</v>
      </c>
      <c r="M734" s="45"/>
      <c r="N734" s="45"/>
      <c r="O734" s="45"/>
      <c r="P734" s="28"/>
      <c r="Q734" s="28"/>
      <c r="R734" s="25"/>
      <c r="Y734" s="42">
        <v>11.7</v>
      </c>
      <c r="Z734" s="8">
        <f t="shared" si="73"/>
        <v>25</v>
      </c>
      <c r="AA734" s="8">
        <f t="shared" si="75"/>
        <v>731.5</v>
      </c>
      <c r="AB734" s="8">
        <f t="shared" si="74"/>
        <v>182.875</v>
      </c>
      <c r="AC734" s="1">
        <v>18</v>
      </c>
      <c r="AD734" s="1">
        <v>25</v>
      </c>
    </row>
    <row r="735" spans="1:30" x14ac:dyDescent="0.25">
      <c r="A735" s="2" t="s">
        <v>6</v>
      </c>
      <c r="B735" s="3">
        <v>2008</v>
      </c>
      <c r="C735" s="3">
        <v>1</v>
      </c>
      <c r="D735" s="3">
        <v>31</v>
      </c>
      <c r="E735" s="3">
        <v>8</v>
      </c>
      <c r="F735" s="42">
        <v>10.5</v>
      </c>
      <c r="G735" s="8">
        <f t="shared" si="70"/>
        <v>18</v>
      </c>
      <c r="H735" s="8">
        <f t="shared" si="71"/>
        <v>412.5</v>
      </c>
      <c r="I735" s="8">
        <f t="shared" si="72"/>
        <v>103.125</v>
      </c>
      <c r="J735" s="1">
        <v>18</v>
      </c>
      <c r="K735" s="1">
        <v>25</v>
      </c>
      <c r="M735" s="45"/>
      <c r="N735" s="45"/>
      <c r="O735" s="45"/>
      <c r="P735" s="28"/>
      <c r="Q735" s="28"/>
      <c r="R735" s="25"/>
      <c r="Y735" s="42">
        <v>11.6</v>
      </c>
      <c r="Z735" s="8">
        <f t="shared" si="73"/>
        <v>25</v>
      </c>
      <c r="AA735" s="8">
        <f t="shared" si="75"/>
        <v>737</v>
      </c>
      <c r="AB735" s="8">
        <f t="shared" si="74"/>
        <v>184.25</v>
      </c>
      <c r="AC735" s="1">
        <v>18</v>
      </c>
      <c r="AD735" s="1">
        <v>25</v>
      </c>
    </row>
    <row r="736" spans="1:30" x14ac:dyDescent="0.25">
      <c r="A736" s="2" t="s">
        <v>6</v>
      </c>
      <c r="B736" s="3">
        <v>2008</v>
      </c>
      <c r="C736" s="3">
        <v>1</v>
      </c>
      <c r="D736" s="3">
        <v>31</v>
      </c>
      <c r="E736" s="3">
        <v>9</v>
      </c>
      <c r="F736" s="42">
        <v>11.2</v>
      </c>
      <c r="G736" s="8">
        <f t="shared" si="70"/>
        <v>18</v>
      </c>
      <c r="H736" s="8">
        <f t="shared" si="71"/>
        <v>374.00000000000006</v>
      </c>
      <c r="I736" s="8">
        <f t="shared" si="72"/>
        <v>93.500000000000014</v>
      </c>
      <c r="J736" s="1">
        <v>18</v>
      </c>
      <c r="K736" s="1">
        <v>25</v>
      </c>
      <c r="M736" s="45"/>
      <c r="N736" s="45"/>
      <c r="O736" s="45"/>
      <c r="P736" s="28"/>
      <c r="Q736" s="28"/>
      <c r="R736" s="25"/>
      <c r="Y736" s="42">
        <v>11.6</v>
      </c>
      <c r="Z736" s="8">
        <f t="shared" si="73"/>
        <v>25</v>
      </c>
      <c r="AA736" s="8">
        <f t="shared" si="75"/>
        <v>737</v>
      </c>
      <c r="AB736" s="8">
        <f t="shared" si="74"/>
        <v>184.25</v>
      </c>
      <c r="AC736" s="1">
        <v>18</v>
      </c>
      <c r="AD736" s="1">
        <v>25</v>
      </c>
    </row>
    <row r="737" spans="1:30" x14ac:dyDescent="0.25">
      <c r="A737" s="2" t="s">
        <v>6</v>
      </c>
      <c r="B737" s="3">
        <v>2008</v>
      </c>
      <c r="C737" s="3">
        <v>1</v>
      </c>
      <c r="D737" s="3">
        <v>31</v>
      </c>
      <c r="E737" s="3">
        <v>10</v>
      </c>
      <c r="F737" s="42">
        <v>12.4</v>
      </c>
      <c r="G737" s="8">
        <f t="shared" si="70"/>
        <v>18</v>
      </c>
      <c r="H737" s="8">
        <f t="shared" si="71"/>
        <v>308</v>
      </c>
      <c r="I737" s="8">
        <f t="shared" si="72"/>
        <v>77</v>
      </c>
      <c r="J737" s="1">
        <v>18</v>
      </c>
      <c r="K737" s="1">
        <v>25</v>
      </c>
      <c r="M737" s="45"/>
      <c r="N737" s="45"/>
      <c r="O737" s="45"/>
      <c r="P737" s="28"/>
      <c r="Q737" s="28"/>
      <c r="R737" s="25"/>
      <c r="Y737" s="42">
        <v>11.7</v>
      </c>
      <c r="Z737" s="8">
        <f t="shared" si="73"/>
        <v>25</v>
      </c>
      <c r="AA737" s="8">
        <f t="shared" si="75"/>
        <v>731.5</v>
      </c>
      <c r="AB737" s="8">
        <f t="shared" si="74"/>
        <v>182.875</v>
      </c>
      <c r="AC737" s="1">
        <v>18</v>
      </c>
      <c r="AD737" s="1">
        <v>25</v>
      </c>
    </row>
    <row r="738" spans="1:30" x14ac:dyDescent="0.25">
      <c r="A738" s="2" t="s">
        <v>6</v>
      </c>
      <c r="B738" s="3">
        <v>2008</v>
      </c>
      <c r="C738" s="3">
        <v>1</v>
      </c>
      <c r="D738" s="3">
        <v>31</v>
      </c>
      <c r="E738" s="3">
        <v>11</v>
      </c>
      <c r="F738" s="42">
        <v>12.9</v>
      </c>
      <c r="G738" s="8">
        <f t="shared" si="70"/>
        <v>18</v>
      </c>
      <c r="H738" s="8">
        <f t="shared" si="71"/>
        <v>280.5</v>
      </c>
      <c r="I738" s="8">
        <f t="shared" si="72"/>
        <v>70.125</v>
      </c>
      <c r="J738" s="1">
        <v>18</v>
      </c>
      <c r="K738" s="1">
        <v>25</v>
      </c>
      <c r="M738" s="45"/>
      <c r="N738" s="45"/>
      <c r="O738" s="45"/>
      <c r="P738" s="28"/>
      <c r="Q738" s="28"/>
      <c r="R738" s="25"/>
      <c r="Y738" s="42">
        <v>12.6</v>
      </c>
      <c r="Z738" s="8">
        <f t="shared" si="73"/>
        <v>25</v>
      </c>
      <c r="AA738" s="8">
        <f t="shared" si="75"/>
        <v>682</v>
      </c>
      <c r="AB738" s="8">
        <f t="shared" si="74"/>
        <v>170.5</v>
      </c>
      <c r="AC738" s="1">
        <v>18</v>
      </c>
      <c r="AD738" s="1">
        <v>25</v>
      </c>
    </row>
    <row r="739" spans="1:30" x14ac:dyDescent="0.25">
      <c r="A739" s="2" t="s">
        <v>6</v>
      </c>
      <c r="B739" s="3">
        <v>2008</v>
      </c>
      <c r="C739" s="3">
        <v>1</v>
      </c>
      <c r="D739" s="3">
        <v>31</v>
      </c>
      <c r="E739" s="3">
        <v>12</v>
      </c>
      <c r="F739" s="42">
        <v>11.7</v>
      </c>
      <c r="G739" s="8">
        <f t="shared" si="70"/>
        <v>18</v>
      </c>
      <c r="H739" s="8">
        <f t="shared" si="71"/>
        <v>346.50000000000006</v>
      </c>
      <c r="I739" s="8">
        <f t="shared" si="72"/>
        <v>86.625000000000014</v>
      </c>
      <c r="J739" s="1">
        <v>18</v>
      </c>
      <c r="K739" s="1">
        <v>25</v>
      </c>
      <c r="M739" s="45"/>
      <c r="N739" s="45"/>
      <c r="O739" s="45"/>
      <c r="P739" s="28"/>
      <c r="Q739" s="28"/>
      <c r="R739" s="25"/>
      <c r="Y739" s="42">
        <v>13.4</v>
      </c>
      <c r="Z739" s="8">
        <f t="shared" si="73"/>
        <v>25</v>
      </c>
      <c r="AA739" s="8">
        <f t="shared" si="75"/>
        <v>638</v>
      </c>
      <c r="AB739" s="8">
        <f t="shared" si="74"/>
        <v>159.5</v>
      </c>
      <c r="AC739" s="1">
        <v>18</v>
      </c>
      <c r="AD739" s="1">
        <v>25</v>
      </c>
    </row>
    <row r="740" spans="1:30" x14ac:dyDescent="0.25">
      <c r="A740" s="2" t="s">
        <v>6</v>
      </c>
      <c r="B740" s="3">
        <v>2008</v>
      </c>
      <c r="C740" s="3">
        <v>1</v>
      </c>
      <c r="D740" s="3">
        <v>31</v>
      </c>
      <c r="E740" s="3">
        <v>13</v>
      </c>
      <c r="F740" s="42">
        <v>13</v>
      </c>
      <c r="G740" s="8">
        <f t="shared" si="70"/>
        <v>18</v>
      </c>
      <c r="H740" s="8">
        <f t="shared" si="71"/>
        <v>275</v>
      </c>
      <c r="I740" s="8">
        <f t="shared" si="72"/>
        <v>68.75</v>
      </c>
      <c r="J740" s="1">
        <v>18</v>
      </c>
      <c r="K740" s="1">
        <v>25</v>
      </c>
      <c r="M740" s="45"/>
      <c r="N740" s="45"/>
      <c r="O740" s="45"/>
      <c r="P740" s="28"/>
      <c r="Q740" s="28"/>
      <c r="R740" s="25"/>
      <c r="Y740" s="42">
        <v>14.8</v>
      </c>
      <c r="Z740" s="8">
        <f t="shared" si="73"/>
        <v>25</v>
      </c>
      <c r="AA740" s="8">
        <f t="shared" si="75"/>
        <v>561</v>
      </c>
      <c r="AB740" s="8">
        <f t="shared" si="74"/>
        <v>140.25</v>
      </c>
      <c r="AC740" s="1">
        <v>18</v>
      </c>
      <c r="AD740" s="1">
        <v>25</v>
      </c>
    </row>
    <row r="741" spans="1:30" x14ac:dyDescent="0.25">
      <c r="A741" s="2" t="s">
        <v>6</v>
      </c>
      <c r="B741" s="3">
        <v>2008</v>
      </c>
      <c r="C741" s="3">
        <v>1</v>
      </c>
      <c r="D741" s="3">
        <v>31</v>
      </c>
      <c r="E741" s="3">
        <v>14</v>
      </c>
      <c r="F741" s="42">
        <v>14</v>
      </c>
      <c r="G741" s="8">
        <f t="shared" si="70"/>
        <v>18</v>
      </c>
      <c r="H741" s="8">
        <f t="shared" si="71"/>
        <v>220</v>
      </c>
      <c r="I741" s="8">
        <f t="shared" si="72"/>
        <v>55</v>
      </c>
      <c r="J741" s="1">
        <v>18</v>
      </c>
      <c r="K741" s="1">
        <v>25</v>
      </c>
      <c r="M741" s="45"/>
      <c r="N741" s="45"/>
      <c r="O741" s="45"/>
      <c r="P741" s="28"/>
      <c r="Q741" s="28"/>
      <c r="R741" s="25"/>
      <c r="Y741" s="42">
        <v>15.9</v>
      </c>
      <c r="Z741" s="8">
        <f t="shared" si="73"/>
        <v>25</v>
      </c>
      <c r="AA741" s="8">
        <f t="shared" si="75"/>
        <v>500.5</v>
      </c>
      <c r="AB741" s="8">
        <f t="shared" si="74"/>
        <v>125.125</v>
      </c>
      <c r="AC741" s="1">
        <v>18</v>
      </c>
      <c r="AD741" s="1">
        <v>25</v>
      </c>
    </row>
    <row r="742" spans="1:30" x14ac:dyDescent="0.25">
      <c r="A742" s="2" t="s">
        <v>6</v>
      </c>
      <c r="B742" s="3">
        <v>2008</v>
      </c>
      <c r="C742" s="3">
        <v>1</v>
      </c>
      <c r="D742" s="3">
        <v>31</v>
      </c>
      <c r="E742" s="3">
        <v>15</v>
      </c>
      <c r="F742" s="42">
        <v>14.3</v>
      </c>
      <c r="G742" s="8">
        <f t="shared" si="70"/>
        <v>18</v>
      </c>
      <c r="H742" s="8">
        <f t="shared" si="71"/>
        <v>203.49999999999997</v>
      </c>
      <c r="I742" s="8">
        <f t="shared" si="72"/>
        <v>50.874999999999993</v>
      </c>
      <c r="J742" s="1">
        <v>18</v>
      </c>
      <c r="K742" s="1">
        <v>25</v>
      </c>
      <c r="M742" s="45"/>
      <c r="N742" s="45"/>
      <c r="O742" s="45"/>
      <c r="P742" s="28"/>
      <c r="Q742" s="28"/>
      <c r="R742" s="25"/>
      <c r="Y742" s="42">
        <v>16.5</v>
      </c>
      <c r="Z742" s="8">
        <f t="shared" si="73"/>
        <v>25</v>
      </c>
      <c r="AA742" s="8">
        <f t="shared" si="75"/>
        <v>467.5</v>
      </c>
      <c r="AB742" s="8">
        <f t="shared" si="74"/>
        <v>116.875</v>
      </c>
      <c r="AC742" s="1">
        <v>18</v>
      </c>
      <c r="AD742" s="1">
        <v>25</v>
      </c>
    </row>
    <row r="743" spans="1:30" x14ac:dyDescent="0.25">
      <c r="A743" s="2" t="s">
        <v>6</v>
      </c>
      <c r="B743" s="3">
        <v>2008</v>
      </c>
      <c r="C743" s="3">
        <v>1</v>
      </c>
      <c r="D743" s="3">
        <v>31</v>
      </c>
      <c r="E743" s="3">
        <v>16</v>
      </c>
      <c r="F743" s="42">
        <v>13.8</v>
      </c>
      <c r="G743" s="8">
        <f t="shared" si="70"/>
        <v>18</v>
      </c>
      <c r="H743" s="8">
        <f t="shared" si="71"/>
        <v>230.99999999999997</v>
      </c>
      <c r="I743" s="8">
        <f t="shared" si="72"/>
        <v>57.749999999999993</v>
      </c>
      <c r="J743" s="1">
        <v>18</v>
      </c>
      <c r="K743" s="1">
        <v>25</v>
      </c>
      <c r="M743" s="45"/>
      <c r="N743" s="45"/>
      <c r="O743" s="45"/>
      <c r="P743" s="28"/>
      <c r="Q743" s="28"/>
      <c r="R743" s="25"/>
      <c r="Y743" s="42">
        <v>16.7</v>
      </c>
      <c r="Z743" s="8">
        <f t="shared" si="73"/>
        <v>25</v>
      </c>
      <c r="AA743" s="8">
        <f t="shared" si="75"/>
        <v>456.50000000000006</v>
      </c>
      <c r="AB743" s="8">
        <f t="shared" si="74"/>
        <v>114.12500000000001</v>
      </c>
      <c r="AC743" s="1">
        <v>18</v>
      </c>
      <c r="AD743" s="1">
        <v>25</v>
      </c>
    </row>
    <row r="744" spans="1:30" x14ac:dyDescent="0.25">
      <c r="A744" s="2" t="s">
        <v>6</v>
      </c>
      <c r="B744" s="3">
        <v>2008</v>
      </c>
      <c r="C744" s="3">
        <v>1</v>
      </c>
      <c r="D744" s="3">
        <v>31</v>
      </c>
      <c r="E744" s="3">
        <v>17</v>
      </c>
      <c r="F744" s="42">
        <v>12.4</v>
      </c>
      <c r="G744" s="8">
        <f t="shared" si="70"/>
        <v>18</v>
      </c>
      <c r="H744" s="8">
        <f t="shared" si="71"/>
        <v>308</v>
      </c>
      <c r="I744" s="8">
        <f t="shared" si="72"/>
        <v>77</v>
      </c>
      <c r="J744" s="1">
        <v>18</v>
      </c>
      <c r="K744" s="1">
        <v>25</v>
      </c>
      <c r="M744" s="45"/>
      <c r="N744" s="45"/>
      <c r="O744" s="45"/>
      <c r="P744" s="28"/>
      <c r="Q744" s="28"/>
      <c r="R744" s="25"/>
      <c r="Y744" s="42">
        <v>16.5</v>
      </c>
      <c r="Z744" s="8">
        <f t="shared" si="73"/>
        <v>25</v>
      </c>
      <c r="AA744" s="8">
        <f t="shared" si="75"/>
        <v>467.5</v>
      </c>
      <c r="AB744" s="8">
        <f t="shared" si="74"/>
        <v>116.875</v>
      </c>
      <c r="AC744" s="1">
        <v>18</v>
      </c>
      <c r="AD744" s="1">
        <v>25</v>
      </c>
    </row>
    <row r="745" spans="1:30" x14ac:dyDescent="0.25">
      <c r="A745" s="2" t="s">
        <v>6</v>
      </c>
      <c r="B745" s="3">
        <v>2008</v>
      </c>
      <c r="C745" s="3">
        <v>1</v>
      </c>
      <c r="D745" s="3">
        <v>31</v>
      </c>
      <c r="E745" s="3">
        <v>18</v>
      </c>
      <c r="F745" s="42">
        <v>11.6</v>
      </c>
      <c r="G745" s="8">
        <f t="shared" si="70"/>
        <v>18</v>
      </c>
      <c r="H745" s="8">
        <f t="shared" si="71"/>
        <v>352</v>
      </c>
      <c r="I745" s="8">
        <f t="shared" si="72"/>
        <v>88</v>
      </c>
      <c r="J745" s="1">
        <v>18</v>
      </c>
      <c r="K745" s="1">
        <v>25</v>
      </c>
      <c r="M745" s="45"/>
      <c r="N745" s="45"/>
      <c r="O745" s="45"/>
      <c r="P745" s="28"/>
      <c r="Q745" s="28"/>
      <c r="R745" s="25"/>
      <c r="Y745" s="42">
        <v>16.100000000000001</v>
      </c>
      <c r="Z745" s="8">
        <f t="shared" si="73"/>
        <v>25</v>
      </c>
      <c r="AA745" s="8">
        <f t="shared" si="75"/>
        <v>489.49999999999994</v>
      </c>
      <c r="AB745" s="8">
        <f t="shared" si="74"/>
        <v>122.37499999999999</v>
      </c>
      <c r="AC745" s="1">
        <v>18</v>
      </c>
      <c r="AD745" s="1">
        <v>25</v>
      </c>
    </row>
    <row r="746" spans="1:30" x14ac:dyDescent="0.25">
      <c r="A746" s="2" t="s">
        <v>6</v>
      </c>
      <c r="B746" s="3">
        <v>2008</v>
      </c>
      <c r="C746" s="3">
        <v>1</v>
      </c>
      <c r="D746" s="3">
        <v>31</v>
      </c>
      <c r="E746" s="3">
        <v>19</v>
      </c>
      <c r="F746" s="42">
        <v>10.9</v>
      </c>
      <c r="G746" s="8">
        <f t="shared" si="70"/>
        <v>18</v>
      </c>
      <c r="H746" s="8">
        <f t="shared" si="71"/>
        <v>390.5</v>
      </c>
      <c r="I746" s="8">
        <f t="shared" si="72"/>
        <v>97.625</v>
      </c>
      <c r="J746" s="1">
        <v>18</v>
      </c>
      <c r="K746" s="1">
        <v>25</v>
      </c>
      <c r="M746" s="45"/>
      <c r="N746" s="45"/>
      <c r="O746" s="45"/>
      <c r="P746" s="28"/>
      <c r="Q746" s="28"/>
      <c r="R746" s="25"/>
      <c r="Y746" s="42">
        <v>15.8</v>
      </c>
      <c r="Z746" s="8">
        <f t="shared" si="73"/>
        <v>25</v>
      </c>
      <c r="AA746" s="8">
        <f t="shared" si="75"/>
        <v>505.99999999999994</v>
      </c>
      <c r="AB746" s="8">
        <f t="shared" si="74"/>
        <v>126.49999999999999</v>
      </c>
      <c r="AC746" s="1">
        <v>18</v>
      </c>
      <c r="AD746" s="1">
        <v>25</v>
      </c>
    </row>
    <row r="747" spans="1:30" x14ac:dyDescent="0.25">
      <c r="A747" s="2" t="s">
        <v>6</v>
      </c>
      <c r="B747" s="3">
        <v>2008</v>
      </c>
      <c r="C747" s="3">
        <v>1</v>
      </c>
      <c r="D747" s="3">
        <v>31</v>
      </c>
      <c r="E747" s="3">
        <v>20</v>
      </c>
      <c r="F747" s="42">
        <v>10.5</v>
      </c>
      <c r="G747" s="8">
        <f t="shared" si="70"/>
        <v>18</v>
      </c>
      <c r="H747" s="8">
        <f t="shared" si="71"/>
        <v>412.5</v>
      </c>
      <c r="I747" s="8">
        <f t="shared" si="72"/>
        <v>103.125</v>
      </c>
      <c r="J747" s="1">
        <v>18</v>
      </c>
      <c r="K747" s="1">
        <v>25</v>
      </c>
      <c r="M747" s="45"/>
      <c r="N747" s="45"/>
      <c r="O747" s="45"/>
      <c r="P747" s="28"/>
      <c r="Q747" s="28"/>
      <c r="R747" s="25"/>
      <c r="Y747" s="42">
        <v>15.4</v>
      </c>
      <c r="Z747" s="8">
        <f t="shared" si="73"/>
        <v>25</v>
      </c>
      <c r="AA747" s="8">
        <f t="shared" si="75"/>
        <v>528</v>
      </c>
      <c r="AB747" s="8">
        <f t="shared" si="74"/>
        <v>132</v>
      </c>
      <c r="AC747" s="1">
        <v>18</v>
      </c>
      <c r="AD747" s="1">
        <v>25</v>
      </c>
    </row>
    <row r="748" spans="1:30" x14ac:dyDescent="0.25">
      <c r="A748" s="2" t="s">
        <v>6</v>
      </c>
      <c r="B748" s="3">
        <v>2008</v>
      </c>
      <c r="C748" s="3">
        <v>1</v>
      </c>
      <c r="D748" s="3">
        <v>31</v>
      </c>
      <c r="E748" s="3">
        <v>21</v>
      </c>
      <c r="F748" s="42">
        <v>10.5</v>
      </c>
      <c r="G748" s="8">
        <f t="shared" si="70"/>
        <v>18</v>
      </c>
      <c r="H748" s="8">
        <f t="shared" si="71"/>
        <v>412.5</v>
      </c>
      <c r="I748" s="8">
        <f t="shared" si="72"/>
        <v>103.125</v>
      </c>
      <c r="J748" s="1">
        <v>18</v>
      </c>
      <c r="K748" s="1">
        <v>25</v>
      </c>
      <c r="M748" s="45"/>
      <c r="N748" s="45"/>
      <c r="O748" s="45"/>
      <c r="P748" s="28"/>
      <c r="Q748" s="28"/>
      <c r="R748" s="25"/>
      <c r="Y748" s="42">
        <v>14.9</v>
      </c>
      <c r="Z748" s="8">
        <f t="shared" si="73"/>
        <v>25</v>
      </c>
      <c r="AA748" s="8">
        <f t="shared" si="75"/>
        <v>555.5</v>
      </c>
      <c r="AB748" s="8">
        <f t="shared" si="74"/>
        <v>138.875</v>
      </c>
      <c r="AC748" s="1">
        <v>18</v>
      </c>
      <c r="AD748" s="1">
        <v>25</v>
      </c>
    </row>
    <row r="749" spans="1:30" x14ac:dyDescent="0.25">
      <c r="A749" s="2" t="s">
        <v>6</v>
      </c>
      <c r="B749" s="3">
        <v>2008</v>
      </c>
      <c r="C749" s="3">
        <v>1</v>
      </c>
      <c r="D749" s="3">
        <v>31</v>
      </c>
      <c r="E749" s="3">
        <v>22</v>
      </c>
      <c r="F749" s="42">
        <v>10.7</v>
      </c>
      <c r="G749" s="8">
        <f t="shared" si="70"/>
        <v>18</v>
      </c>
      <c r="H749" s="8">
        <f t="shared" si="71"/>
        <v>401.50000000000006</v>
      </c>
      <c r="I749" s="8">
        <f t="shared" si="72"/>
        <v>100.37500000000001</v>
      </c>
      <c r="J749" s="1">
        <v>18</v>
      </c>
      <c r="K749" s="1">
        <v>25</v>
      </c>
      <c r="M749" s="45"/>
      <c r="N749" s="45"/>
      <c r="O749" s="45"/>
      <c r="P749" s="28"/>
      <c r="Q749" s="28"/>
      <c r="R749" s="25"/>
      <c r="Y749" s="42">
        <v>14.8</v>
      </c>
      <c r="Z749" s="8">
        <f t="shared" si="73"/>
        <v>25</v>
      </c>
      <c r="AA749" s="8">
        <f t="shared" si="75"/>
        <v>561</v>
      </c>
      <c r="AB749" s="8">
        <f t="shared" si="74"/>
        <v>140.25</v>
      </c>
      <c r="AC749" s="1">
        <v>18</v>
      </c>
      <c r="AD749" s="1">
        <v>25</v>
      </c>
    </row>
    <row r="750" spans="1:30" x14ac:dyDescent="0.25">
      <c r="A750" s="2" t="s">
        <v>6</v>
      </c>
      <c r="B750" s="3">
        <v>2008</v>
      </c>
      <c r="C750" s="3">
        <v>1</v>
      </c>
      <c r="D750" s="3">
        <v>31</v>
      </c>
      <c r="E750" s="3">
        <v>23</v>
      </c>
      <c r="F750" s="42">
        <v>10.7</v>
      </c>
      <c r="G750" s="8">
        <f t="shared" si="70"/>
        <v>18</v>
      </c>
      <c r="H750" s="8">
        <f t="shared" si="71"/>
        <v>401.50000000000006</v>
      </c>
      <c r="I750" s="8">
        <f t="shared" si="72"/>
        <v>100.37500000000001</v>
      </c>
      <c r="J750" s="1">
        <v>18</v>
      </c>
      <c r="K750" s="1">
        <v>25</v>
      </c>
      <c r="M750" s="45"/>
      <c r="N750" s="45"/>
      <c r="O750" s="45"/>
      <c r="P750" s="28"/>
      <c r="Q750" s="28"/>
      <c r="R750" s="25"/>
      <c r="Y750" s="42">
        <v>14.5</v>
      </c>
      <c r="Z750" s="8">
        <f t="shared" si="73"/>
        <v>25</v>
      </c>
      <c r="AA750" s="8">
        <f t="shared" si="75"/>
        <v>577.5</v>
      </c>
      <c r="AB750" s="8">
        <f t="shared" si="74"/>
        <v>144.375</v>
      </c>
      <c r="AC750" s="1">
        <v>18</v>
      </c>
      <c r="AD750" s="1">
        <v>25</v>
      </c>
    </row>
    <row r="751" spans="1:30" x14ac:dyDescent="0.25">
      <c r="A751" s="2" t="s">
        <v>6</v>
      </c>
      <c r="B751" s="3">
        <v>2008</v>
      </c>
      <c r="C751" s="3">
        <v>2</v>
      </c>
      <c r="D751" s="3">
        <v>1</v>
      </c>
      <c r="E751" s="3">
        <v>0</v>
      </c>
      <c r="F751" s="42">
        <v>10.8</v>
      </c>
      <c r="G751" s="8">
        <f t="shared" si="70"/>
        <v>18</v>
      </c>
      <c r="H751" s="8">
        <f t="shared" si="71"/>
        <v>395.99999999999994</v>
      </c>
      <c r="I751" s="8">
        <f t="shared" si="72"/>
        <v>98.999999999999986</v>
      </c>
      <c r="J751" s="1">
        <v>18</v>
      </c>
      <c r="K751" s="1">
        <v>25</v>
      </c>
      <c r="M751" s="45"/>
      <c r="N751" s="45"/>
      <c r="O751" s="45"/>
      <c r="P751" s="28"/>
      <c r="Q751" s="28"/>
      <c r="R751" s="25"/>
      <c r="Y751" s="42">
        <v>14.1</v>
      </c>
      <c r="Z751" s="8">
        <f t="shared" si="73"/>
        <v>25</v>
      </c>
      <c r="AA751" s="8">
        <f t="shared" si="75"/>
        <v>599.5</v>
      </c>
      <c r="AB751" s="8">
        <f t="shared" si="74"/>
        <v>149.875</v>
      </c>
      <c r="AC751" s="1">
        <v>18</v>
      </c>
      <c r="AD751" s="1">
        <v>25</v>
      </c>
    </row>
    <row r="752" spans="1:30" x14ac:dyDescent="0.25">
      <c r="A752" s="2" t="s">
        <v>6</v>
      </c>
      <c r="B752" s="3">
        <v>2008</v>
      </c>
      <c r="C752" s="3">
        <v>2</v>
      </c>
      <c r="D752" s="3">
        <v>1</v>
      </c>
      <c r="E752" s="3">
        <v>1</v>
      </c>
      <c r="F752" s="42">
        <v>10.8</v>
      </c>
      <c r="G752" s="8">
        <f t="shared" si="70"/>
        <v>18</v>
      </c>
      <c r="H752" s="8">
        <f t="shared" si="71"/>
        <v>395.99999999999994</v>
      </c>
      <c r="I752" s="8">
        <f t="shared" si="72"/>
        <v>98.999999999999986</v>
      </c>
      <c r="J752" s="1">
        <v>18</v>
      </c>
      <c r="K752" s="1">
        <v>25</v>
      </c>
      <c r="M752" s="45"/>
      <c r="N752" s="45"/>
      <c r="O752" s="45"/>
      <c r="P752" s="28"/>
      <c r="Q752" s="28"/>
      <c r="R752" s="25"/>
      <c r="Y752" s="42">
        <v>13.9</v>
      </c>
      <c r="Z752" s="8">
        <f t="shared" si="73"/>
        <v>25</v>
      </c>
      <c r="AA752" s="8">
        <f t="shared" si="75"/>
        <v>610.5</v>
      </c>
      <c r="AB752" s="8">
        <f t="shared" si="74"/>
        <v>152.625</v>
      </c>
      <c r="AC752" s="1">
        <v>18</v>
      </c>
      <c r="AD752" s="1">
        <v>25</v>
      </c>
    </row>
    <row r="753" spans="1:30" x14ac:dyDescent="0.25">
      <c r="A753" s="2" t="s">
        <v>6</v>
      </c>
      <c r="B753" s="3">
        <v>2008</v>
      </c>
      <c r="C753" s="3">
        <v>2</v>
      </c>
      <c r="D753" s="3">
        <v>1</v>
      </c>
      <c r="E753" s="3">
        <v>2</v>
      </c>
      <c r="F753" s="42">
        <v>11</v>
      </c>
      <c r="G753" s="8">
        <f t="shared" si="70"/>
        <v>18</v>
      </c>
      <c r="H753" s="8">
        <f t="shared" si="71"/>
        <v>385</v>
      </c>
      <c r="I753" s="8">
        <f t="shared" si="72"/>
        <v>96.25</v>
      </c>
      <c r="J753" s="1">
        <v>18</v>
      </c>
      <c r="K753" s="1">
        <v>25</v>
      </c>
      <c r="M753" s="45"/>
      <c r="N753" s="45"/>
      <c r="O753" s="45"/>
      <c r="P753" s="28"/>
      <c r="Q753" s="28"/>
      <c r="R753" s="25"/>
      <c r="Y753" s="42">
        <v>13.7</v>
      </c>
      <c r="Z753" s="8">
        <f t="shared" si="73"/>
        <v>25</v>
      </c>
      <c r="AA753" s="8">
        <f t="shared" si="75"/>
        <v>621.5</v>
      </c>
      <c r="AB753" s="8">
        <f t="shared" si="74"/>
        <v>155.375</v>
      </c>
      <c r="AC753" s="1">
        <v>18</v>
      </c>
      <c r="AD753" s="1">
        <v>25</v>
      </c>
    </row>
    <row r="754" spans="1:30" x14ac:dyDescent="0.25">
      <c r="A754" s="2" t="s">
        <v>6</v>
      </c>
      <c r="B754" s="3">
        <v>2008</v>
      </c>
      <c r="C754" s="3">
        <v>2</v>
      </c>
      <c r="D754" s="3">
        <v>1</v>
      </c>
      <c r="E754" s="3">
        <v>3</v>
      </c>
      <c r="F754" s="42">
        <v>11</v>
      </c>
      <c r="G754" s="8">
        <f t="shared" si="70"/>
        <v>18</v>
      </c>
      <c r="H754" s="8">
        <f t="shared" si="71"/>
        <v>385</v>
      </c>
      <c r="I754" s="8">
        <f t="shared" si="72"/>
        <v>96.25</v>
      </c>
      <c r="J754" s="1">
        <v>18</v>
      </c>
      <c r="K754" s="1">
        <v>25</v>
      </c>
      <c r="M754" s="45"/>
      <c r="N754" s="45"/>
      <c r="O754" s="45"/>
      <c r="P754" s="28"/>
      <c r="Q754" s="28"/>
      <c r="R754" s="25"/>
      <c r="Y754" s="42">
        <v>13.4</v>
      </c>
      <c r="Z754" s="8">
        <f t="shared" si="73"/>
        <v>25</v>
      </c>
      <c r="AA754" s="8">
        <f t="shared" si="75"/>
        <v>638</v>
      </c>
      <c r="AB754" s="8">
        <f t="shared" si="74"/>
        <v>159.5</v>
      </c>
      <c r="AC754" s="1">
        <v>18</v>
      </c>
      <c r="AD754" s="1">
        <v>25</v>
      </c>
    </row>
    <row r="755" spans="1:30" x14ac:dyDescent="0.25">
      <c r="A755" s="2" t="s">
        <v>6</v>
      </c>
      <c r="B755" s="3">
        <v>2008</v>
      </c>
      <c r="C755" s="3">
        <v>2</v>
      </c>
      <c r="D755" s="3">
        <v>1</v>
      </c>
      <c r="E755" s="3">
        <v>4</v>
      </c>
      <c r="F755" s="42">
        <v>10.9</v>
      </c>
      <c r="G755" s="8">
        <f t="shared" si="70"/>
        <v>18</v>
      </c>
      <c r="H755" s="8">
        <f t="shared" si="71"/>
        <v>390.5</v>
      </c>
      <c r="I755" s="8">
        <f t="shared" si="72"/>
        <v>97.625</v>
      </c>
      <c r="J755" s="1">
        <v>18</v>
      </c>
      <c r="K755" s="1">
        <v>25</v>
      </c>
      <c r="M755" s="45"/>
      <c r="N755" s="45"/>
      <c r="O755" s="45"/>
      <c r="P755" s="28"/>
      <c r="Q755" s="28"/>
      <c r="R755" s="25"/>
      <c r="Y755" s="42">
        <v>13</v>
      </c>
      <c r="Z755" s="8">
        <f t="shared" si="73"/>
        <v>25</v>
      </c>
      <c r="AA755" s="8">
        <f t="shared" si="75"/>
        <v>660</v>
      </c>
      <c r="AB755" s="8">
        <f t="shared" si="74"/>
        <v>165</v>
      </c>
      <c r="AC755" s="1">
        <v>18</v>
      </c>
      <c r="AD755" s="1">
        <v>25</v>
      </c>
    </row>
    <row r="756" spans="1:30" x14ac:dyDescent="0.25">
      <c r="A756" s="2" t="s">
        <v>6</v>
      </c>
      <c r="B756" s="3">
        <v>2008</v>
      </c>
      <c r="C756" s="3">
        <v>2</v>
      </c>
      <c r="D756" s="3">
        <v>1</v>
      </c>
      <c r="E756" s="3">
        <v>5</v>
      </c>
      <c r="F756" s="42">
        <v>10.9</v>
      </c>
      <c r="G756" s="8">
        <f t="shared" si="70"/>
        <v>18</v>
      </c>
      <c r="H756" s="8">
        <f t="shared" si="71"/>
        <v>390.5</v>
      </c>
      <c r="I756" s="8">
        <f t="shared" si="72"/>
        <v>97.625</v>
      </c>
      <c r="J756" s="1">
        <v>18</v>
      </c>
      <c r="K756" s="1">
        <v>25</v>
      </c>
      <c r="M756" s="45"/>
      <c r="N756" s="45"/>
      <c r="O756" s="45"/>
      <c r="P756" s="28"/>
      <c r="Q756" s="28"/>
      <c r="R756" s="25"/>
      <c r="Y756" s="42">
        <v>12.8</v>
      </c>
      <c r="Z756" s="8">
        <f t="shared" si="73"/>
        <v>25</v>
      </c>
      <c r="AA756" s="8">
        <f t="shared" si="75"/>
        <v>671</v>
      </c>
      <c r="AB756" s="8">
        <f t="shared" si="74"/>
        <v>167.75</v>
      </c>
      <c r="AC756" s="1">
        <v>18</v>
      </c>
      <c r="AD756" s="1">
        <v>25</v>
      </c>
    </row>
    <row r="757" spans="1:30" x14ac:dyDescent="0.25">
      <c r="A757" s="2" t="s">
        <v>6</v>
      </c>
      <c r="B757" s="3">
        <v>2008</v>
      </c>
      <c r="C757" s="3">
        <v>2</v>
      </c>
      <c r="D757" s="3">
        <v>1</v>
      </c>
      <c r="E757" s="3">
        <v>6</v>
      </c>
      <c r="F757" s="42">
        <v>10.9</v>
      </c>
      <c r="G757" s="8">
        <f t="shared" si="70"/>
        <v>18</v>
      </c>
      <c r="H757" s="8">
        <f t="shared" si="71"/>
        <v>390.5</v>
      </c>
      <c r="I757" s="8">
        <f t="shared" si="72"/>
        <v>97.625</v>
      </c>
      <c r="J757" s="1">
        <v>18</v>
      </c>
      <c r="K757" s="1">
        <v>25</v>
      </c>
      <c r="M757" s="45"/>
      <c r="N757" s="45"/>
      <c r="O757" s="45"/>
      <c r="P757" s="28"/>
      <c r="Q757" s="28"/>
      <c r="R757" s="25"/>
      <c r="Y757" s="42">
        <v>12.6</v>
      </c>
      <c r="Z757" s="8">
        <f t="shared" si="73"/>
        <v>25</v>
      </c>
      <c r="AA757" s="8">
        <f t="shared" si="75"/>
        <v>682</v>
      </c>
      <c r="AB757" s="8">
        <f t="shared" si="74"/>
        <v>170.5</v>
      </c>
      <c r="AC757" s="1">
        <v>18</v>
      </c>
      <c r="AD757" s="1">
        <v>25</v>
      </c>
    </row>
    <row r="758" spans="1:30" x14ac:dyDescent="0.25">
      <c r="A758" s="2" t="s">
        <v>6</v>
      </c>
      <c r="B758" s="3">
        <v>2008</v>
      </c>
      <c r="C758" s="3">
        <v>2</v>
      </c>
      <c r="D758" s="3">
        <v>1</v>
      </c>
      <c r="E758" s="3">
        <v>7</v>
      </c>
      <c r="F758" s="42">
        <v>10.9</v>
      </c>
      <c r="G758" s="8">
        <f t="shared" si="70"/>
        <v>18</v>
      </c>
      <c r="H758" s="8">
        <f t="shared" si="71"/>
        <v>390.5</v>
      </c>
      <c r="I758" s="8">
        <f t="shared" si="72"/>
        <v>97.625</v>
      </c>
      <c r="J758" s="1">
        <v>18</v>
      </c>
      <c r="K758" s="1">
        <v>25</v>
      </c>
      <c r="M758" s="45"/>
      <c r="N758" s="45"/>
      <c r="O758" s="45"/>
      <c r="P758" s="28"/>
      <c r="Q758" s="28"/>
      <c r="R758" s="25"/>
      <c r="Y758" s="42">
        <v>12.4</v>
      </c>
      <c r="Z758" s="8">
        <f t="shared" si="73"/>
        <v>25</v>
      </c>
      <c r="AA758" s="8">
        <f t="shared" si="75"/>
        <v>693</v>
      </c>
      <c r="AB758" s="8">
        <f t="shared" si="74"/>
        <v>173.25</v>
      </c>
      <c r="AC758" s="1">
        <v>18</v>
      </c>
      <c r="AD758" s="1">
        <v>25</v>
      </c>
    </row>
    <row r="759" spans="1:30" x14ac:dyDescent="0.25">
      <c r="A759" s="2" t="s">
        <v>6</v>
      </c>
      <c r="B759" s="3">
        <v>2008</v>
      </c>
      <c r="C759" s="3">
        <v>2</v>
      </c>
      <c r="D759" s="3">
        <v>1</v>
      </c>
      <c r="E759" s="3">
        <v>8</v>
      </c>
      <c r="F759" s="42">
        <v>10.6</v>
      </c>
      <c r="G759" s="8">
        <f t="shared" si="70"/>
        <v>18</v>
      </c>
      <c r="H759" s="8">
        <f t="shared" si="71"/>
        <v>407</v>
      </c>
      <c r="I759" s="8">
        <f t="shared" si="72"/>
        <v>101.75</v>
      </c>
      <c r="J759" s="1">
        <v>18</v>
      </c>
      <c r="K759" s="1">
        <v>25</v>
      </c>
      <c r="M759" s="45"/>
      <c r="N759" s="45"/>
      <c r="O759" s="45"/>
      <c r="P759" s="28"/>
      <c r="Q759" s="28"/>
      <c r="R759" s="25"/>
      <c r="Y759" s="42">
        <v>12.2</v>
      </c>
      <c r="Z759" s="8">
        <f t="shared" si="73"/>
        <v>25</v>
      </c>
      <c r="AA759" s="8">
        <f t="shared" si="75"/>
        <v>704</v>
      </c>
      <c r="AB759" s="8">
        <f t="shared" si="74"/>
        <v>176</v>
      </c>
      <c r="AC759" s="1">
        <v>18</v>
      </c>
      <c r="AD759" s="1">
        <v>25</v>
      </c>
    </row>
    <row r="760" spans="1:30" x14ac:dyDescent="0.25">
      <c r="A760" s="2" t="s">
        <v>6</v>
      </c>
      <c r="B760" s="3">
        <v>2008</v>
      </c>
      <c r="C760" s="3">
        <v>2</v>
      </c>
      <c r="D760" s="3">
        <v>1</v>
      </c>
      <c r="E760" s="3">
        <v>9</v>
      </c>
      <c r="F760" s="42">
        <v>10.5</v>
      </c>
      <c r="G760" s="8">
        <f t="shared" si="70"/>
        <v>18</v>
      </c>
      <c r="H760" s="8">
        <f t="shared" si="71"/>
        <v>412.5</v>
      </c>
      <c r="I760" s="8">
        <f t="shared" si="72"/>
        <v>103.125</v>
      </c>
      <c r="J760" s="1">
        <v>18</v>
      </c>
      <c r="K760" s="1">
        <v>25</v>
      </c>
      <c r="M760" s="45"/>
      <c r="N760" s="45"/>
      <c r="O760" s="45"/>
      <c r="P760" s="28"/>
      <c r="Q760" s="28"/>
      <c r="R760" s="25"/>
      <c r="Y760" s="42">
        <v>12.2</v>
      </c>
      <c r="Z760" s="8">
        <f t="shared" si="73"/>
        <v>25</v>
      </c>
      <c r="AA760" s="8">
        <f t="shared" si="75"/>
        <v>704</v>
      </c>
      <c r="AB760" s="8">
        <f t="shared" si="74"/>
        <v>176</v>
      </c>
      <c r="AC760" s="1">
        <v>18</v>
      </c>
      <c r="AD760" s="1">
        <v>25</v>
      </c>
    </row>
    <row r="761" spans="1:30" x14ac:dyDescent="0.25">
      <c r="A761" s="2" t="s">
        <v>6</v>
      </c>
      <c r="B761" s="3">
        <v>2008</v>
      </c>
      <c r="C761" s="3">
        <v>2</v>
      </c>
      <c r="D761" s="3">
        <v>1</v>
      </c>
      <c r="E761" s="3">
        <v>10</v>
      </c>
      <c r="F761" s="42">
        <v>10.9</v>
      </c>
      <c r="G761" s="8">
        <f t="shared" si="70"/>
        <v>18</v>
      </c>
      <c r="H761" s="8">
        <f t="shared" si="71"/>
        <v>390.5</v>
      </c>
      <c r="I761" s="8">
        <f t="shared" si="72"/>
        <v>97.625</v>
      </c>
      <c r="J761" s="1">
        <v>18</v>
      </c>
      <c r="K761" s="1">
        <v>25</v>
      </c>
      <c r="M761" s="45"/>
      <c r="N761" s="45"/>
      <c r="O761" s="45"/>
      <c r="P761" s="28"/>
      <c r="Q761" s="28"/>
      <c r="R761" s="25"/>
      <c r="Y761" s="42">
        <v>12.9</v>
      </c>
      <c r="Z761" s="8">
        <f t="shared" si="73"/>
        <v>25</v>
      </c>
      <c r="AA761" s="8">
        <f t="shared" si="75"/>
        <v>665.5</v>
      </c>
      <c r="AB761" s="8">
        <f t="shared" si="74"/>
        <v>166.375</v>
      </c>
      <c r="AC761" s="1">
        <v>18</v>
      </c>
      <c r="AD761" s="1">
        <v>25</v>
      </c>
    </row>
    <row r="762" spans="1:30" x14ac:dyDescent="0.25">
      <c r="A762" s="2" t="s">
        <v>6</v>
      </c>
      <c r="B762" s="3">
        <v>2008</v>
      </c>
      <c r="C762" s="3">
        <v>2</v>
      </c>
      <c r="D762" s="3">
        <v>1</v>
      </c>
      <c r="E762" s="3">
        <v>11</v>
      </c>
      <c r="F762" s="42">
        <v>12</v>
      </c>
      <c r="G762" s="8">
        <f t="shared" si="70"/>
        <v>18</v>
      </c>
      <c r="H762" s="8">
        <f t="shared" si="71"/>
        <v>330</v>
      </c>
      <c r="I762" s="8">
        <f t="shared" si="72"/>
        <v>82.5</v>
      </c>
      <c r="J762" s="1">
        <v>18</v>
      </c>
      <c r="K762" s="1">
        <v>25</v>
      </c>
      <c r="M762" s="45"/>
      <c r="N762" s="45"/>
      <c r="O762" s="45"/>
      <c r="P762" s="28"/>
      <c r="Q762" s="28"/>
      <c r="R762" s="25"/>
      <c r="Y762" s="42">
        <v>14</v>
      </c>
      <c r="Z762" s="8">
        <f t="shared" si="73"/>
        <v>25</v>
      </c>
      <c r="AA762" s="8">
        <f t="shared" si="75"/>
        <v>605</v>
      </c>
      <c r="AB762" s="8">
        <f t="shared" si="74"/>
        <v>151.25</v>
      </c>
      <c r="AC762" s="1">
        <v>18</v>
      </c>
      <c r="AD762" s="1">
        <v>25</v>
      </c>
    </row>
    <row r="763" spans="1:30" x14ac:dyDescent="0.25">
      <c r="A763" s="2" t="s">
        <v>6</v>
      </c>
      <c r="B763" s="3">
        <v>2008</v>
      </c>
      <c r="C763" s="3">
        <v>2</v>
      </c>
      <c r="D763" s="3">
        <v>1</v>
      </c>
      <c r="E763" s="3">
        <v>12</v>
      </c>
      <c r="F763" s="42">
        <v>11.9</v>
      </c>
      <c r="G763" s="8">
        <f t="shared" si="70"/>
        <v>18</v>
      </c>
      <c r="H763" s="8">
        <f t="shared" si="71"/>
        <v>335.5</v>
      </c>
      <c r="I763" s="8">
        <f t="shared" si="72"/>
        <v>83.875</v>
      </c>
      <c r="J763" s="1">
        <v>18</v>
      </c>
      <c r="K763" s="1">
        <v>25</v>
      </c>
      <c r="M763" s="45"/>
      <c r="N763" s="45"/>
      <c r="O763" s="45"/>
      <c r="P763" s="28"/>
      <c r="Q763" s="28"/>
      <c r="R763" s="25"/>
      <c r="Y763" s="42">
        <v>13.4</v>
      </c>
      <c r="Z763" s="8">
        <f t="shared" si="73"/>
        <v>25</v>
      </c>
      <c r="AA763" s="8">
        <f t="shared" si="75"/>
        <v>638</v>
      </c>
      <c r="AB763" s="8">
        <f t="shared" si="74"/>
        <v>159.5</v>
      </c>
      <c r="AC763" s="1">
        <v>18</v>
      </c>
      <c r="AD763" s="1">
        <v>25</v>
      </c>
    </row>
    <row r="764" spans="1:30" x14ac:dyDescent="0.25">
      <c r="A764" s="2" t="s">
        <v>6</v>
      </c>
      <c r="B764" s="3">
        <v>2008</v>
      </c>
      <c r="C764" s="3">
        <v>2</v>
      </c>
      <c r="D764" s="3">
        <v>1</v>
      </c>
      <c r="E764" s="3">
        <v>13</v>
      </c>
      <c r="F764" s="42">
        <v>12.5</v>
      </c>
      <c r="G764" s="8">
        <f t="shared" si="70"/>
        <v>18</v>
      </c>
      <c r="H764" s="8">
        <f t="shared" si="71"/>
        <v>302.5</v>
      </c>
      <c r="I764" s="8">
        <f t="shared" si="72"/>
        <v>75.625</v>
      </c>
      <c r="J764" s="1">
        <v>18</v>
      </c>
      <c r="K764" s="1">
        <v>25</v>
      </c>
      <c r="M764" s="45"/>
      <c r="N764" s="45"/>
      <c r="O764" s="45"/>
      <c r="P764" s="28"/>
      <c r="Q764" s="28"/>
      <c r="R764" s="25"/>
      <c r="Y764" s="42">
        <v>14.7</v>
      </c>
      <c r="Z764" s="8">
        <f t="shared" si="73"/>
        <v>25</v>
      </c>
      <c r="AA764" s="8">
        <f t="shared" si="75"/>
        <v>566.5</v>
      </c>
      <c r="AB764" s="8">
        <f t="shared" si="74"/>
        <v>141.625</v>
      </c>
      <c r="AC764" s="1">
        <v>18</v>
      </c>
      <c r="AD764" s="1">
        <v>25</v>
      </c>
    </row>
    <row r="765" spans="1:30" x14ac:dyDescent="0.25">
      <c r="A765" s="2" t="s">
        <v>6</v>
      </c>
      <c r="B765" s="3">
        <v>2008</v>
      </c>
      <c r="C765" s="3">
        <v>2</v>
      </c>
      <c r="D765" s="3">
        <v>1</v>
      </c>
      <c r="E765" s="3">
        <v>14</v>
      </c>
      <c r="F765" s="42">
        <v>12.9</v>
      </c>
      <c r="G765" s="8">
        <f t="shared" si="70"/>
        <v>18</v>
      </c>
      <c r="H765" s="8">
        <f t="shared" si="71"/>
        <v>280.5</v>
      </c>
      <c r="I765" s="8">
        <f t="shared" si="72"/>
        <v>70.125</v>
      </c>
      <c r="J765" s="1">
        <v>18</v>
      </c>
      <c r="K765" s="1">
        <v>25</v>
      </c>
      <c r="M765" s="45"/>
      <c r="N765" s="45"/>
      <c r="O765" s="45"/>
      <c r="P765" s="28"/>
      <c r="Q765" s="28"/>
      <c r="R765" s="25"/>
      <c r="Y765" s="42">
        <v>15.9</v>
      </c>
      <c r="Z765" s="8">
        <f t="shared" si="73"/>
        <v>25</v>
      </c>
      <c r="AA765" s="8">
        <f t="shared" si="75"/>
        <v>500.5</v>
      </c>
      <c r="AB765" s="8">
        <f t="shared" si="74"/>
        <v>125.125</v>
      </c>
      <c r="AC765" s="1">
        <v>18</v>
      </c>
      <c r="AD765" s="1">
        <v>25</v>
      </c>
    </row>
    <row r="766" spans="1:30" x14ac:dyDescent="0.25">
      <c r="A766" s="2" t="s">
        <v>6</v>
      </c>
      <c r="B766" s="3">
        <v>2008</v>
      </c>
      <c r="C766" s="3">
        <v>2</v>
      </c>
      <c r="D766" s="3">
        <v>1</v>
      </c>
      <c r="E766" s="3">
        <v>15</v>
      </c>
      <c r="F766" s="42">
        <v>12.9</v>
      </c>
      <c r="G766" s="8">
        <f t="shared" si="70"/>
        <v>18</v>
      </c>
      <c r="H766" s="8">
        <f t="shared" si="71"/>
        <v>280.5</v>
      </c>
      <c r="I766" s="8">
        <f t="shared" si="72"/>
        <v>70.125</v>
      </c>
      <c r="J766" s="1">
        <v>18</v>
      </c>
      <c r="K766" s="1">
        <v>25</v>
      </c>
      <c r="M766" s="45"/>
      <c r="N766" s="45"/>
      <c r="O766" s="45"/>
      <c r="P766" s="28"/>
      <c r="Q766" s="28"/>
      <c r="R766" s="25"/>
      <c r="Y766" s="42">
        <v>16.8</v>
      </c>
      <c r="Z766" s="8">
        <f t="shared" si="73"/>
        <v>25</v>
      </c>
      <c r="AA766" s="8">
        <f t="shared" si="75"/>
        <v>450.99999999999994</v>
      </c>
      <c r="AB766" s="8">
        <f t="shared" si="74"/>
        <v>112.74999999999999</v>
      </c>
      <c r="AC766" s="1">
        <v>18</v>
      </c>
      <c r="AD766" s="1">
        <v>25</v>
      </c>
    </row>
    <row r="767" spans="1:30" x14ac:dyDescent="0.25">
      <c r="A767" s="2" t="s">
        <v>6</v>
      </c>
      <c r="B767" s="3">
        <v>2008</v>
      </c>
      <c r="C767" s="3">
        <v>2</v>
      </c>
      <c r="D767" s="3">
        <v>1</v>
      </c>
      <c r="E767" s="3">
        <v>16</v>
      </c>
      <c r="F767" s="42">
        <v>12.6</v>
      </c>
      <c r="G767" s="8">
        <f t="shared" si="70"/>
        <v>18</v>
      </c>
      <c r="H767" s="8">
        <f t="shared" si="71"/>
        <v>297</v>
      </c>
      <c r="I767" s="8">
        <f t="shared" si="72"/>
        <v>74.25</v>
      </c>
      <c r="J767" s="1">
        <v>18</v>
      </c>
      <c r="K767" s="1">
        <v>25</v>
      </c>
      <c r="M767" s="45"/>
      <c r="N767" s="45"/>
      <c r="O767" s="45"/>
      <c r="P767" s="28"/>
      <c r="Q767" s="28"/>
      <c r="R767" s="25"/>
      <c r="Y767" s="42">
        <v>17.100000000000001</v>
      </c>
      <c r="Z767" s="8">
        <f t="shared" si="73"/>
        <v>25</v>
      </c>
      <c r="AA767" s="8">
        <f t="shared" si="75"/>
        <v>434.49999999999994</v>
      </c>
      <c r="AB767" s="8">
        <f t="shared" si="74"/>
        <v>108.62499999999999</v>
      </c>
      <c r="AC767" s="1">
        <v>18</v>
      </c>
      <c r="AD767" s="1">
        <v>25</v>
      </c>
    </row>
    <row r="768" spans="1:30" x14ac:dyDescent="0.25">
      <c r="A768" s="2" t="s">
        <v>6</v>
      </c>
      <c r="B768" s="3">
        <v>2008</v>
      </c>
      <c r="C768" s="3">
        <v>2</v>
      </c>
      <c r="D768" s="3">
        <v>1</v>
      </c>
      <c r="E768" s="3">
        <v>17</v>
      </c>
      <c r="F768" s="42">
        <v>12.2</v>
      </c>
      <c r="G768" s="8">
        <f t="shared" si="70"/>
        <v>18</v>
      </c>
      <c r="H768" s="8">
        <f t="shared" si="71"/>
        <v>319.00000000000006</v>
      </c>
      <c r="I768" s="8">
        <f t="shared" si="72"/>
        <v>79.750000000000014</v>
      </c>
      <c r="J768" s="1">
        <v>18</v>
      </c>
      <c r="K768" s="1">
        <v>25</v>
      </c>
      <c r="M768" s="45"/>
      <c r="N768" s="45"/>
      <c r="O768" s="45"/>
      <c r="P768" s="28"/>
      <c r="Q768" s="28"/>
      <c r="R768" s="25"/>
      <c r="Y768" s="42">
        <v>16.600000000000001</v>
      </c>
      <c r="Z768" s="8">
        <f t="shared" si="73"/>
        <v>25</v>
      </c>
      <c r="AA768" s="8">
        <f t="shared" si="75"/>
        <v>461.99999999999994</v>
      </c>
      <c r="AB768" s="8">
        <f t="shared" si="74"/>
        <v>115.49999999999999</v>
      </c>
      <c r="AC768" s="1">
        <v>18</v>
      </c>
      <c r="AD768" s="1">
        <v>25</v>
      </c>
    </row>
    <row r="769" spans="1:30" x14ac:dyDescent="0.25">
      <c r="A769" s="2" t="s">
        <v>6</v>
      </c>
      <c r="B769" s="3">
        <v>2008</v>
      </c>
      <c r="C769" s="3">
        <v>2</v>
      </c>
      <c r="D769" s="3">
        <v>1</v>
      </c>
      <c r="E769" s="3">
        <v>18</v>
      </c>
      <c r="F769" s="42">
        <v>12.3</v>
      </c>
      <c r="G769" s="8">
        <f t="shared" si="70"/>
        <v>18</v>
      </c>
      <c r="H769" s="8">
        <f t="shared" si="71"/>
        <v>313.49999999999994</v>
      </c>
      <c r="I769" s="8">
        <f t="shared" si="72"/>
        <v>78.374999999999986</v>
      </c>
      <c r="J769" s="1">
        <v>18</v>
      </c>
      <c r="K769" s="1">
        <v>25</v>
      </c>
      <c r="M769" s="45"/>
      <c r="N769" s="45"/>
      <c r="O769" s="45"/>
      <c r="P769" s="28"/>
      <c r="Q769" s="28"/>
      <c r="R769" s="25"/>
      <c r="Y769" s="42">
        <v>16</v>
      </c>
      <c r="Z769" s="8">
        <f t="shared" si="73"/>
        <v>25</v>
      </c>
      <c r="AA769" s="8">
        <f t="shared" si="75"/>
        <v>495</v>
      </c>
      <c r="AB769" s="8">
        <f t="shared" si="74"/>
        <v>123.75</v>
      </c>
      <c r="AC769" s="1">
        <v>18</v>
      </c>
      <c r="AD769" s="1">
        <v>25</v>
      </c>
    </row>
    <row r="770" spans="1:30" x14ac:dyDescent="0.25">
      <c r="A770" s="2" t="s">
        <v>6</v>
      </c>
      <c r="B770" s="3">
        <v>2008</v>
      </c>
      <c r="C770" s="3">
        <v>2</v>
      </c>
      <c r="D770" s="3">
        <v>1</v>
      </c>
      <c r="E770" s="3">
        <v>19</v>
      </c>
      <c r="F770" s="42">
        <v>12.5</v>
      </c>
      <c r="G770" s="8">
        <f t="shared" si="70"/>
        <v>18</v>
      </c>
      <c r="H770" s="8">
        <f t="shared" si="71"/>
        <v>302.5</v>
      </c>
      <c r="I770" s="8">
        <f t="shared" si="72"/>
        <v>75.625</v>
      </c>
      <c r="J770" s="1">
        <v>18</v>
      </c>
      <c r="K770" s="1">
        <v>25</v>
      </c>
      <c r="M770" s="45"/>
      <c r="N770" s="45"/>
      <c r="O770" s="45"/>
      <c r="P770" s="28"/>
      <c r="Q770" s="28"/>
      <c r="R770" s="25"/>
      <c r="Y770" s="42">
        <v>15.4</v>
      </c>
      <c r="Z770" s="8">
        <f t="shared" si="73"/>
        <v>25</v>
      </c>
      <c r="AA770" s="8">
        <f t="shared" si="75"/>
        <v>528</v>
      </c>
      <c r="AB770" s="8">
        <f t="shared" si="74"/>
        <v>132</v>
      </c>
      <c r="AC770" s="1">
        <v>18</v>
      </c>
      <c r="AD770" s="1">
        <v>25</v>
      </c>
    </row>
    <row r="771" spans="1:30" x14ac:dyDescent="0.25">
      <c r="A771" s="2" t="s">
        <v>6</v>
      </c>
      <c r="B771" s="3">
        <v>2008</v>
      </c>
      <c r="C771" s="3">
        <v>2</v>
      </c>
      <c r="D771" s="3">
        <v>1</v>
      </c>
      <c r="E771" s="3">
        <v>20</v>
      </c>
      <c r="F771" s="42">
        <v>12.6</v>
      </c>
      <c r="G771" s="8">
        <f t="shared" si="70"/>
        <v>18</v>
      </c>
      <c r="H771" s="8">
        <f t="shared" si="71"/>
        <v>297</v>
      </c>
      <c r="I771" s="8">
        <f t="shared" si="72"/>
        <v>74.25</v>
      </c>
      <c r="J771" s="1">
        <v>18</v>
      </c>
      <c r="K771" s="1">
        <v>25</v>
      </c>
      <c r="M771" s="45"/>
      <c r="N771" s="45"/>
      <c r="O771" s="45"/>
      <c r="P771" s="28"/>
      <c r="Q771" s="28"/>
      <c r="R771" s="25"/>
      <c r="Y771" s="42">
        <v>14.8</v>
      </c>
      <c r="Z771" s="8">
        <f t="shared" si="73"/>
        <v>25</v>
      </c>
      <c r="AA771" s="8">
        <f t="shared" si="75"/>
        <v>561</v>
      </c>
      <c r="AB771" s="8">
        <f t="shared" si="74"/>
        <v>140.25</v>
      </c>
      <c r="AC771" s="1">
        <v>18</v>
      </c>
      <c r="AD771" s="1">
        <v>25</v>
      </c>
    </row>
    <row r="772" spans="1:30" x14ac:dyDescent="0.25">
      <c r="A772" s="2" t="s">
        <v>6</v>
      </c>
      <c r="B772" s="3">
        <v>2008</v>
      </c>
      <c r="C772" s="3">
        <v>2</v>
      </c>
      <c r="D772" s="3">
        <v>1</v>
      </c>
      <c r="E772" s="3">
        <v>21</v>
      </c>
      <c r="F772" s="42">
        <v>12.6</v>
      </c>
      <c r="G772" s="8">
        <f t="shared" si="70"/>
        <v>18</v>
      </c>
      <c r="H772" s="8">
        <f t="shared" si="71"/>
        <v>297</v>
      </c>
      <c r="I772" s="8">
        <f t="shared" si="72"/>
        <v>74.25</v>
      </c>
      <c r="J772" s="1">
        <v>18</v>
      </c>
      <c r="K772" s="1">
        <v>25</v>
      </c>
      <c r="M772" s="45"/>
      <c r="N772" s="45"/>
      <c r="O772" s="45"/>
      <c r="P772" s="28"/>
      <c r="Q772" s="28"/>
      <c r="R772" s="25"/>
      <c r="Y772" s="42">
        <v>14.6</v>
      </c>
      <c r="Z772" s="8">
        <f t="shared" si="73"/>
        <v>25</v>
      </c>
      <c r="AA772" s="8">
        <f t="shared" si="75"/>
        <v>572</v>
      </c>
      <c r="AB772" s="8">
        <f t="shared" si="74"/>
        <v>143</v>
      </c>
      <c r="AC772" s="1">
        <v>18</v>
      </c>
      <c r="AD772" s="1">
        <v>25</v>
      </c>
    </row>
    <row r="773" spans="1:30" x14ac:dyDescent="0.25">
      <c r="A773" s="2" t="s">
        <v>6</v>
      </c>
      <c r="B773" s="3">
        <v>2008</v>
      </c>
      <c r="C773" s="3">
        <v>2</v>
      </c>
      <c r="D773" s="3">
        <v>1</v>
      </c>
      <c r="E773" s="3">
        <v>22</v>
      </c>
      <c r="F773" s="42">
        <v>12.8</v>
      </c>
      <c r="G773" s="8">
        <f t="shared" si="70"/>
        <v>18</v>
      </c>
      <c r="H773" s="8">
        <f t="shared" si="71"/>
        <v>285.99999999999994</v>
      </c>
      <c r="I773" s="8">
        <f t="shared" si="72"/>
        <v>71.499999999999986</v>
      </c>
      <c r="J773" s="1">
        <v>18</v>
      </c>
      <c r="K773" s="1">
        <v>25</v>
      </c>
      <c r="M773" s="45"/>
      <c r="N773" s="45"/>
      <c r="O773" s="45"/>
      <c r="P773" s="28"/>
      <c r="Q773" s="28"/>
      <c r="R773" s="25"/>
      <c r="Y773" s="42">
        <v>14.3</v>
      </c>
      <c r="Z773" s="8">
        <f t="shared" si="73"/>
        <v>25</v>
      </c>
      <c r="AA773" s="8">
        <f t="shared" si="75"/>
        <v>588.5</v>
      </c>
      <c r="AB773" s="8">
        <f t="shared" si="74"/>
        <v>147.125</v>
      </c>
      <c r="AC773" s="1">
        <v>18</v>
      </c>
      <c r="AD773" s="1">
        <v>25</v>
      </c>
    </row>
    <row r="774" spans="1:30" x14ac:dyDescent="0.25">
      <c r="A774" s="2" t="s">
        <v>6</v>
      </c>
      <c r="B774" s="3">
        <v>2008</v>
      </c>
      <c r="C774" s="3">
        <v>2</v>
      </c>
      <c r="D774" s="3">
        <v>1</v>
      </c>
      <c r="E774" s="3">
        <v>23</v>
      </c>
      <c r="F774" s="42">
        <v>13.3</v>
      </c>
      <c r="G774" s="8">
        <f t="shared" si="70"/>
        <v>18</v>
      </c>
      <c r="H774" s="8">
        <f t="shared" si="71"/>
        <v>258.49999999999994</v>
      </c>
      <c r="I774" s="8">
        <f t="shared" si="72"/>
        <v>64.624999999999986</v>
      </c>
      <c r="J774" s="1">
        <v>18</v>
      </c>
      <c r="K774" s="1">
        <v>25</v>
      </c>
      <c r="M774" s="45"/>
      <c r="N774" s="45"/>
      <c r="O774" s="45"/>
      <c r="P774" s="28"/>
      <c r="Q774" s="28"/>
      <c r="R774" s="25"/>
      <c r="Y774" s="42">
        <v>14.1</v>
      </c>
      <c r="Z774" s="8">
        <f t="shared" si="73"/>
        <v>25</v>
      </c>
      <c r="AA774" s="8">
        <f t="shared" si="75"/>
        <v>599.5</v>
      </c>
      <c r="AB774" s="8">
        <f t="shared" si="74"/>
        <v>149.875</v>
      </c>
      <c r="AC774" s="1">
        <v>18</v>
      </c>
      <c r="AD774" s="1">
        <v>25</v>
      </c>
    </row>
    <row r="775" spans="1:30" x14ac:dyDescent="0.25">
      <c r="A775" s="2" t="s">
        <v>6</v>
      </c>
      <c r="B775" s="3">
        <v>2008</v>
      </c>
      <c r="C775" s="3">
        <v>2</v>
      </c>
      <c r="D775" s="3">
        <v>2</v>
      </c>
      <c r="E775" s="3">
        <v>0</v>
      </c>
      <c r="F775" s="42">
        <v>13.4</v>
      </c>
      <c r="G775" s="8">
        <f t="shared" ref="G775:G838" si="76">IF(A775="Inverno", $G$3, $G$2)</f>
        <v>18</v>
      </c>
      <c r="H775" s="8">
        <f t="shared" si="71"/>
        <v>252.99999999999997</v>
      </c>
      <c r="I775" s="8">
        <f t="shared" si="72"/>
        <v>63.249999999999993</v>
      </c>
      <c r="J775" s="1">
        <v>18</v>
      </c>
      <c r="K775" s="1">
        <v>25</v>
      </c>
      <c r="M775" s="45"/>
      <c r="N775" s="45"/>
      <c r="O775" s="45"/>
      <c r="P775" s="28"/>
      <c r="Q775" s="28"/>
      <c r="R775" s="25"/>
      <c r="Y775" s="42">
        <v>13.9</v>
      </c>
      <c r="Z775" s="8">
        <f t="shared" si="73"/>
        <v>25</v>
      </c>
      <c r="AA775" s="8">
        <f t="shared" si="75"/>
        <v>610.5</v>
      </c>
      <c r="AB775" s="8">
        <f t="shared" si="74"/>
        <v>152.625</v>
      </c>
      <c r="AC775" s="1">
        <v>18</v>
      </c>
      <c r="AD775" s="1">
        <v>25</v>
      </c>
    </row>
    <row r="776" spans="1:30" x14ac:dyDescent="0.25">
      <c r="A776" s="2" t="s">
        <v>6</v>
      </c>
      <c r="B776" s="3">
        <v>2008</v>
      </c>
      <c r="C776" s="3">
        <v>2</v>
      </c>
      <c r="D776" s="3">
        <v>2</v>
      </c>
      <c r="E776" s="3">
        <v>1</v>
      </c>
      <c r="F776" s="42">
        <v>12.8</v>
      </c>
      <c r="G776" s="8">
        <f t="shared" si="76"/>
        <v>18</v>
      </c>
      <c r="H776" s="8">
        <f t="shared" ref="H776:H839" si="77">IF(F776&gt;G776,0,$D$3*(G776-F776)/$D$4)</f>
        <v>285.99999999999994</v>
      </c>
      <c r="I776" s="8">
        <f t="shared" ref="I776:I839" si="78">H776/$G$4</f>
        <v>71.499999999999986</v>
      </c>
      <c r="J776" s="1">
        <v>18</v>
      </c>
      <c r="K776" s="1">
        <v>25</v>
      </c>
      <c r="M776" s="45"/>
      <c r="N776" s="45"/>
      <c r="O776" s="45"/>
      <c r="P776" s="28"/>
      <c r="Q776" s="28"/>
      <c r="R776" s="25"/>
      <c r="Y776" s="42">
        <v>13.9</v>
      </c>
      <c r="Z776" s="8">
        <f t="shared" si="73"/>
        <v>25</v>
      </c>
      <c r="AA776" s="8">
        <f t="shared" si="75"/>
        <v>610.5</v>
      </c>
      <c r="AB776" s="8">
        <f t="shared" si="74"/>
        <v>152.625</v>
      </c>
      <c r="AC776" s="1">
        <v>18</v>
      </c>
      <c r="AD776" s="1">
        <v>25</v>
      </c>
    </row>
    <row r="777" spans="1:30" x14ac:dyDescent="0.25">
      <c r="A777" s="2" t="s">
        <v>6</v>
      </c>
      <c r="B777" s="3">
        <v>2008</v>
      </c>
      <c r="C777" s="3">
        <v>2</v>
      </c>
      <c r="D777" s="3">
        <v>2</v>
      </c>
      <c r="E777" s="3">
        <v>2</v>
      </c>
      <c r="F777" s="42">
        <v>12.1</v>
      </c>
      <c r="G777" s="8">
        <f t="shared" si="76"/>
        <v>18</v>
      </c>
      <c r="H777" s="8">
        <f t="shared" si="77"/>
        <v>324.5</v>
      </c>
      <c r="I777" s="8">
        <f t="shared" si="78"/>
        <v>81.125</v>
      </c>
      <c r="J777" s="1">
        <v>18</v>
      </c>
      <c r="K777" s="1">
        <v>25</v>
      </c>
      <c r="M777" s="45"/>
      <c r="N777" s="45"/>
      <c r="O777" s="45"/>
      <c r="P777" s="28"/>
      <c r="Q777" s="28"/>
      <c r="R777" s="25"/>
      <c r="Y777" s="42">
        <v>13.8</v>
      </c>
      <c r="Z777" s="8">
        <f t="shared" si="73"/>
        <v>25</v>
      </c>
      <c r="AA777" s="8">
        <f t="shared" si="75"/>
        <v>616</v>
      </c>
      <c r="AB777" s="8">
        <f t="shared" si="74"/>
        <v>154</v>
      </c>
      <c r="AC777" s="1">
        <v>18</v>
      </c>
      <c r="AD777" s="1">
        <v>25</v>
      </c>
    </row>
    <row r="778" spans="1:30" x14ac:dyDescent="0.25">
      <c r="A778" s="2" t="s">
        <v>6</v>
      </c>
      <c r="B778" s="3">
        <v>2008</v>
      </c>
      <c r="C778" s="3">
        <v>2</v>
      </c>
      <c r="D778" s="3">
        <v>2</v>
      </c>
      <c r="E778" s="3">
        <v>3</v>
      </c>
      <c r="F778" s="42">
        <v>12.7</v>
      </c>
      <c r="G778" s="8">
        <f t="shared" si="76"/>
        <v>18</v>
      </c>
      <c r="H778" s="8">
        <f t="shared" si="77"/>
        <v>291.50000000000006</v>
      </c>
      <c r="I778" s="8">
        <f t="shared" si="78"/>
        <v>72.875000000000014</v>
      </c>
      <c r="J778" s="1">
        <v>18</v>
      </c>
      <c r="K778" s="1">
        <v>25</v>
      </c>
      <c r="M778" s="45"/>
      <c r="N778" s="45"/>
      <c r="O778" s="45"/>
      <c r="P778" s="28"/>
      <c r="Q778" s="28"/>
      <c r="R778" s="25"/>
      <c r="Y778" s="42">
        <v>13.7</v>
      </c>
      <c r="Z778" s="8">
        <f t="shared" si="73"/>
        <v>25</v>
      </c>
      <c r="AA778" s="8">
        <f t="shared" si="75"/>
        <v>621.5</v>
      </c>
      <c r="AB778" s="8">
        <f t="shared" si="74"/>
        <v>155.375</v>
      </c>
      <c r="AC778" s="1">
        <v>18</v>
      </c>
      <c r="AD778" s="1">
        <v>25</v>
      </c>
    </row>
    <row r="779" spans="1:30" x14ac:dyDescent="0.25">
      <c r="A779" s="2" t="s">
        <v>6</v>
      </c>
      <c r="B779" s="3">
        <v>2008</v>
      </c>
      <c r="C779" s="3">
        <v>2</v>
      </c>
      <c r="D779" s="3">
        <v>2</v>
      </c>
      <c r="E779" s="3">
        <v>4</v>
      </c>
      <c r="F779" s="42">
        <v>12.5</v>
      </c>
      <c r="G779" s="8">
        <f t="shared" si="76"/>
        <v>18</v>
      </c>
      <c r="H779" s="8">
        <f t="shared" si="77"/>
        <v>302.5</v>
      </c>
      <c r="I779" s="8">
        <f t="shared" si="78"/>
        <v>75.625</v>
      </c>
      <c r="J779" s="1">
        <v>18</v>
      </c>
      <c r="K779" s="1">
        <v>25</v>
      </c>
      <c r="M779" s="45"/>
      <c r="N779" s="45"/>
      <c r="O779" s="45"/>
      <c r="P779" s="28"/>
      <c r="Q779" s="28"/>
      <c r="R779" s="25"/>
      <c r="Y779" s="42">
        <v>13.7</v>
      </c>
      <c r="Z779" s="8">
        <f t="shared" si="73"/>
        <v>25</v>
      </c>
      <c r="AA779" s="8">
        <f t="shared" si="75"/>
        <v>621.5</v>
      </c>
      <c r="AB779" s="8">
        <f t="shared" si="74"/>
        <v>155.375</v>
      </c>
      <c r="AC779" s="1">
        <v>18</v>
      </c>
      <c r="AD779" s="1">
        <v>25</v>
      </c>
    </row>
    <row r="780" spans="1:30" x14ac:dyDescent="0.25">
      <c r="A780" s="2" t="s">
        <v>6</v>
      </c>
      <c r="B780" s="3">
        <v>2008</v>
      </c>
      <c r="C780" s="3">
        <v>2</v>
      </c>
      <c r="D780" s="3">
        <v>2</v>
      </c>
      <c r="E780" s="3">
        <v>5</v>
      </c>
      <c r="F780" s="42">
        <v>12.8</v>
      </c>
      <c r="G780" s="8">
        <f t="shared" si="76"/>
        <v>18</v>
      </c>
      <c r="H780" s="8">
        <f t="shared" si="77"/>
        <v>285.99999999999994</v>
      </c>
      <c r="I780" s="8">
        <f t="shared" si="78"/>
        <v>71.499999999999986</v>
      </c>
      <c r="J780" s="1">
        <v>18</v>
      </c>
      <c r="K780" s="1">
        <v>25</v>
      </c>
      <c r="M780" s="45"/>
      <c r="N780" s="45"/>
      <c r="O780" s="45"/>
      <c r="P780" s="28"/>
      <c r="Q780" s="28"/>
      <c r="R780" s="25"/>
      <c r="Y780" s="42">
        <v>13.7</v>
      </c>
      <c r="Z780" s="8">
        <f t="shared" si="73"/>
        <v>25</v>
      </c>
      <c r="AA780" s="8">
        <f t="shared" si="75"/>
        <v>621.5</v>
      </c>
      <c r="AB780" s="8">
        <f t="shared" si="74"/>
        <v>155.375</v>
      </c>
      <c r="AC780" s="1">
        <v>18</v>
      </c>
      <c r="AD780" s="1">
        <v>25</v>
      </c>
    </row>
    <row r="781" spans="1:30" x14ac:dyDescent="0.25">
      <c r="A781" s="2" t="s">
        <v>6</v>
      </c>
      <c r="B781" s="3">
        <v>2008</v>
      </c>
      <c r="C781" s="3">
        <v>2</v>
      </c>
      <c r="D781" s="3">
        <v>2</v>
      </c>
      <c r="E781" s="3">
        <v>6</v>
      </c>
      <c r="F781" s="42">
        <v>13</v>
      </c>
      <c r="G781" s="8">
        <f t="shared" si="76"/>
        <v>18</v>
      </c>
      <c r="H781" s="8">
        <f t="shared" si="77"/>
        <v>275</v>
      </c>
      <c r="I781" s="8">
        <f t="shared" si="78"/>
        <v>68.75</v>
      </c>
      <c r="J781" s="1">
        <v>18</v>
      </c>
      <c r="K781" s="1">
        <v>25</v>
      </c>
      <c r="M781" s="45"/>
      <c r="N781" s="45"/>
      <c r="O781" s="45"/>
      <c r="P781" s="28"/>
      <c r="Q781" s="28"/>
      <c r="R781" s="25"/>
      <c r="Y781" s="42">
        <v>13.8</v>
      </c>
      <c r="Z781" s="8">
        <f t="shared" si="73"/>
        <v>25</v>
      </c>
      <c r="AA781" s="8">
        <f t="shared" si="75"/>
        <v>616</v>
      </c>
      <c r="AB781" s="8">
        <f t="shared" si="74"/>
        <v>154</v>
      </c>
      <c r="AC781" s="1">
        <v>18</v>
      </c>
      <c r="AD781" s="1">
        <v>25</v>
      </c>
    </row>
    <row r="782" spans="1:30" x14ac:dyDescent="0.25">
      <c r="A782" s="2" t="s">
        <v>6</v>
      </c>
      <c r="B782" s="3">
        <v>2008</v>
      </c>
      <c r="C782" s="3">
        <v>2</v>
      </c>
      <c r="D782" s="3">
        <v>2</v>
      </c>
      <c r="E782" s="3">
        <v>7</v>
      </c>
      <c r="F782" s="42">
        <v>13.2</v>
      </c>
      <c r="G782" s="8">
        <f t="shared" si="76"/>
        <v>18</v>
      </c>
      <c r="H782" s="8">
        <f t="shared" si="77"/>
        <v>264.00000000000006</v>
      </c>
      <c r="I782" s="8">
        <f t="shared" si="78"/>
        <v>66.000000000000014</v>
      </c>
      <c r="J782" s="1">
        <v>18</v>
      </c>
      <c r="K782" s="1">
        <v>25</v>
      </c>
      <c r="M782" s="45"/>
      <c r="N782" s="45"/>
      <c r="O782" s="45"/>
      <c r="P782" s="28"/>
      <c r="Q782" s="28"/>
      <c r="R782" s="25"/>
      <c r="Y782" s="42">
        <v>13.9</v>
      </c>
      <c r="Z782" s="8">
        <f t="shared" si="73"/>
        <v>25</v>
      </c>
      <c r="AA782" s="8">
        <f t="shared" si="75"/>
        <v>610.5</v>
      </c>
      <c r="AB782" s="8">
        <f t="shared" si="74"/>
        <v>152.625</v>
      </c>
      <c r="AC782" s="1">
        <v>18</v>
      </c>
      <c r="AD782" s="1">
        <v>25</v>
      </c>
    </row>
    <row r="783" spans="1:30" x14ac:dyDescent="0.25">
      <c r="A783" s="2" t="s">
        <v>6</v>
      </c>
      <c r="B783" s="3">
        <v>2008</v>
      </c>
      <c r="C783" s="3">
        <v>2</v>
      </c>
      <c r="D783" s="3">
        <v>2</v>
      </c>
      <c r="E783" s="3">
        <v>8</v>
      </c>
      <c r="F783" s="42">
        <v>13.5</v>
      </c>
      <c r="G783" s="8">
        <f t="shared" si="76"/>
        <v>18</v>
      </c>
      <c r="H783" s="8">
        <f t="shared" si="77"/>
        <v>247.5</v>
      </c>
      <c r="I783" s="8">
        <f t="shared" si="78"/>
        <v>61.875</v>
      </c>
      <c r="J783" s="1">
        <v>18</v>
      </c>
      <c r="K783" s="1">
        <v>25</v>
      </c>
      <c r="M783" s="45"/>
      <c r="N783" s="45"/>
      <c r="O783" s="45"/>
      <c r="P783" s="28"/>
      <c r="Q783" s="28"/>
      <c r="R783" s="25"/>
      <c r="Y783" s="42">
        <v>14</v>
      </c>
      <c r="Z783" s="8">
        <f t="shared" ref="Z783:Z846" si="79">IF(Q783="Inverno", $G$3, $G$2)</f>
        <v>25</v>
      </c>
      <c r="AA783" s="8">
        <f t="shared" si="75"/>
        <v>605</v>
      </c>
      <c r="AB783" s="8">
        <f t="shared" si="74"/>
        <v>151.25</v>
      </c>
      <c r="AC783" s="1">
        <v>18</v>
      </c>
      <c r="AD783" s="1">
        <v>25</v>
      </c>
    </row>
    <row r="784" spans="1:30" x14ac:dyDescent="0.25">
      <c r="A784" s="2" t="s">
        <v>6</v>
      </c>
      <c r="B784" s="3">
        <v>2008</v>
      </c>
      <c r="C784" s="3">
        <v>2</v>
      </c>
      <c r="D784" s="3">
        <v>2</v>
      </c>
      <c r="E784" s="3">
        <v>9</v>
      </c>
      <c r="F784" s="42">
        <v>13.2</v>
      </c>
      <c r="G784" s="8">
        <f t="shared" si="76"/>
        <v>18</v>
      </c>
      <c r="H784" s="8">
        <f t="shared" si="77"/>
        <v>264.00000000000006</v>
      </c>
      <c r="I784" s="8">
        <f t="shared" si="78"/>
        <v>66.000000000000014</v>
      </c>
      <c r="J784" s="1">
        <v>18</v>
      </c>
      <c r="K784" s="1">
        <v>25</v>
      </c>
      <c r="M784" s="45"/>
      <c r="N784" s="45"/>
      <c r="O784" s="45"/>
      <c r="P784" s="28"/>
      <c r="Q784" s="28"/>
      <c r="R784" s="25"/>
      <c r="Y784" s="42">
        <v>14.2</v>
      </c>
      <c r="Z784" s="8">
        <f t="shared" si="79"/>
        <v>25</v>
      </c>
      <c r="AA784" s="8">
        <f t="shared" si="75"/>
        <v>594</v>
      </c>
      <c r="AB784" s="8">
        <f t="shared" ref="AB784:AB847" si="80">AA784/$G$4</f>
        <v>148.5</v>
      </c>
      <c r="AC784" s="1">
        <v>18</v>
      </c>
      <c r="AD784" s="1">
        <v>25</v>
      </c>
    </row>
    <row r="785" spans="1:30" x14ac:dyDescent="0.25">
      <c r="A785" s="2" t="s">
        <v>6</v>
      </c>
      <c r="B785" s="3">
        <v>2008</v>
      </c>
      <c r="C785" s="3">
        <v>2</v>
      </c>
      <c r="D785" s="3">
        <v>2</v>
      </c>
      <c r="E785" s="3">
        <v>10</v>
      </c>
      <c r="F785" s="42">
        <v>12.5</v>
      </c>
      <c r="G785" s="8">
        <f t="shared" si="76"/>
        <v>18</v>
      </c>
      <c r="H785" s="8">
        <f t="shared" si="77"/>
        <v>302.5</v>
      </c>
      <c r="I785" s="8">
        <f t="shared" si="78"/>
        <v>75.625</v>
      </c>
      <c r="J785" s="1">
        <v>18</v>
      </c>
      <c r="K785" s="1">
        <v>25</v>
      </c>
      <c r="M785" s="45"/>
      <c r="N785" s="45"/>
      <c r="O785" s="45"/>
      <c r="P785" s="28"/>
      <c r="Q785" s="28"/>
      <c r="R785" s="25"/>
      <c r="Y785" s="42">
        <v>14.8</v>
      </c>
      <c r="Z785" s="8">
        <f t="shared" si="79"/>
        <v>25</v>
      </c>
      <c r="AA785" s="8">
        <f t="shared" si="75"/>
        <v>561</v>
      </c>
      <c r="AB785" s="8">
        <f t="shared" si="80"/>
        <v>140.25</v>
      </c>
      <c r="AC785" s="1">
        <v>18</v>
      </c>
      <c r="AD785" s="1">
        <v>25</v>
      </c>
    </row>
    <row r="786" spans="1:30" x14ac:dyDescent="0.25">
      <c r="A786" s="2" t="s">
        <v>6</v>
      </c>
      <c r="B786" s="3">
        <v>2008</v>
      </c>
      <c r="C786" s="3">
        <v>2</v>
      </c>
      <c r="D786" s="3">
        <v>2</v>
      </c>
      <c r="E786" s="3">
        <v>11</v>
      </c>
      <c r="F786" s="42">
        <v>12.3</v>
      </c>
      <c r="G786" s="8">
        <f t="shared" si="76"/>
        <v>18</v>
      </c>
      <c r="H786" s="8">
        <f t="shared" si="77"/>
        <v>313.49999999999994</v>
      </c>
      <c r="I786" s="8">
        <f t="shared" si="78"/>
        <v>78.374999999999986</v>
      </c>
      <c r="J786" s="1">
        <v>18</v>
      </c>
      <c r="K786" s="1">
        <v>25</v>
      </c>
      <c r="M786" s="45"/>
      <c r="N786" s="45"/>
      <c r="O786" s="45"/>
      <c r="P786" s="28"/>
      <c r="Q786" s="28"/>
      <c r="R786" s="25"/>
      <c r="Y786" s="42">
        <v>15.8</v>
      </c>
      <c r="Z786" s="8">
        <f t="shared" si="79"/>
        <v>25</v>
      </c>
      <c r="AA786" s="8">
        <f t="shared" si="75"/>
        <v>505.99999999999994</v>
      </c>
      <c r="AB786" s="8">
        <f t="shared" si="80"/>
        <v>126.49999999999999</v>
      </c>
      <c r="AC786" s="1">
        <v>18</v>
      </c>
      <c r="AD786" s="1">
        <v>25</v>
      </c>
    </row>
    <row r="787" spans="1:30" x14ac:dyDescent="0.25">
      <c r="A787" s="2" t="s">
        <v>6</v>
      </c>
      <c r="B787" s="3">
        <v>2008</v>
      </c>
      <c r="C787" s="3">
        <v>2</v>
      </c>
      <c r="D787" s="3">
        <v>2</v>
      </c>
      <c r="E787" s="3">
        <v>12</v>
      </c>
      <c r="F787" s="42">
        <v>13.8</v>
      </c>
      <c r="G787" s="8">
        <f t="shared" si="76"/>
        <v>18</v>
      </c>
      <c r="H787" s="8">
        <f t="shared" si="77"/>
        <v>230.99999999999997</v>
      </c>
      <c r="I787" s="8">
        <f t="shared" si="78"/>
        <v>57.749999999999993</v>
      </c>
      <c r="J787" s="1">
        <v>18</v>
      </c>
      <c r="K787" s="1">
        <v>25</v>
      </c>
      <c r="M787" s="45"/>
      <c r="N787" s="45"/>
      <c r="O787" s="45"/>
      <c r="P787" s="28"/>
      <c r="Q787" s="28"/>
      <c r="R787" s="25"/>
      <c r="Y787" s="42">
        <v>17</v>
      </c>
      <c r="Z787" s="8">
        <f t="shared" si="79"/>
        <v>25</v>
      </c>
      <c r="AA787" s="8">
        <f t="shared" si="75"/>
        <v>440</v>
      </c>
      <c r="AB787" s="8">
        <f t="shared" si="80"/>
        <v>110</v>
      </c>
      <c r="AC787" s="1">
        <v>18</v>
      </c>
      <c r="AD787" s="1">
        <v>25</v>
      </c>
    </row>
    <row r="788" spans="1:30" x14ac:dyDescent="0.25">
      <c r="A788" s="2" t="s">
        <v>6</v>
      </c>
      <c r="B788" s="3">
        <v>2008</v>
      </c>
      <c r="C788" s="3">
        <v>2</v>
      </c>
      <c r="D788" s="3">
        <v>2</v>
      </c>
      <c r="E788" s="3">
        <v>13</v>
      </c>
      <c r="F788" s="42">
        <v>13.8</v>
      </c>
      <c r="G788" s="8">
        <f t="shared" si="76"/>
        <v>18</v>
      </c>
      <c r="H788" s="8">
        <f t="shared" si="77"/>
        <v>230.99999999999997</v>
      </c>
      <c r="I788" s="8">
        <f t="shared" si="78"/>
        <v>57.749999999999993</v>
      </c>
      <c r="J788" s="1">
        <v>18</v>
      </c>
      <c r="K788" s="1">
        <v>25</v>
      </c>
      <c r="M788" s="45"/>
      <c r="N788" s="45"/>
      <c r="O788" s="45"/>
      <c r="P788" s="28"/>
      <c r="Q788" s="28"/>
      <c r="R788" s="25"/>
      <c r="Y788" s="42">
        <v>18.3</v>
      </c>
      <c r="Z788" s="8">
        <f t="shared" si="79"/>
        <v>25</v>
      </c>
      <c r="AA788" s="8">
        <f t="shared" si="75"/>
        <v>368.49999999999994</v>
      </c>
      <c r="AB788" s="8">
        <f t="shared" si="80"/>
        <v>92.124999999999986</v>
      </c>
      <c r="AC788" s="1">
        <v>18</v>
      </c>
      <c r="AD788" s="1">
        <v>25</v>
      </c>
    </row>
    <row r="789" spans="1:30" x14ac:dyDescent="0.25">
      <c r="A789" s="2" t="s">
        <v>6</v>
      </c>
      <c r="B789" s="3">
        <v>2008</v>
      </c>
      <c r="C789" s="3">
        <v>2</v>
      </c>
      <c r="D789" s="3">
        <v>2</v>
      </c>
      <c r="E789" s="3">
        <v>14</v>
      </c>
      <c r="F789" s="42">
        <v>13.9</v>
      </c>
      <c r="G789" s="8">
        <f t="shared" si="76"/>
        <v>18</v>
      </c>
      <c r="H789" s="8">
        <f t="shared" si="77"/>
        <v>225.49999999999997</v>
      </c>
      <c r="I789" s="8">
        <f t="shared" si="78"/>
        <v>56.374999999999993</v>
      </c>
      <c r="J789" s="1">
        <v>18</v>
      </c>
      <c r="K789" s="1">
        <v>25</v>
      </c>
      <c r="M789" s="45"/>
      <c r="N789" s="45"/>
      <c r="O789" s="45"/>
      <c r="P789" s="28"/>
      <c r="Q789" s="28"/>
      <c r="R789" s="25"/>
      <c r="Y789" s="42">
        <v>19.600000000000001</v>
      </c>
      <c r="Z789" s="8">
        <f t="shared" si="79"/>
        <v>25</v>
      </c>
      <c r="AA789" s="8">
        <f t="shared" si="75"/>
        <v>296.99999999999994</v>
      </c>
      <c r="AB789" s="8">
        <f t="shared" si="80"/>
        <v>74.249999999999986</v>
      </c>
      <c r="AC789" s="1">
        <v>18</v>
      </c>
      <c r="AD789" s="1">
        <v>25</v>
      </c>
    </row>
    <row r="790" spans="1:30" x14ac:dyDescent="0.25">
      <c r="A790" s="2" t="s">
        <v>6</v>
      </c>
      <c r="B790" s="3">
        <v>2008</v>
      </c>
      <c r="C790" s="3">
        <v>2</v>
      </c>
      <c r="D790" s="3">
        <v>2</v>
      </c>
      <c r="E790" s="3">
        <v>15</v>
      </c>
      <c r="F790" s="42">
        <v>14.7</v>
      </c>
      <c r="G790" s="8">
        <f t="shared" si="76"/>
        <v>18</v>
      </c>
      <c r="H790" s="8">
        <f t="shared" si="77"/>
        <v>181.50000000000003</v>
      </c>
      <c r="I790" s="8">
        <f t="shared" si="78"/>
        <v>45.375000000000007</v>
      </c>
      <c r="J790" s="1">
        <v>18</v>
      </c>
      <c r="K790" s="1">
        <v>25</v>
      </c>
      <c r="M790" s="45"/>
      <c r="N790" s="45"/>
      <c r="O790" s="45"/>
      <c r="P790" s="28"/>
      <c r="Q790" s="28"/>
      <c r="R790" s="25"/>
      <c r="Y790" s="42">
        <v>20.3</v>
      </c>
      <c r="Z790" s="8">
        <f t="shared" si="79"/>
        <v>25</v>
      </c>
      <c r="AA790" s="8">
        <f t="shared" si="75"/>
        <v>258.49999999999994</v>
      </c>
      <c r="AB790" s="8">
        <f t="shared" si="80"/>
        <v>64.624999999999986</v>
      </c>
      <c r="AC790" s="1">
        <v>18</v>
      </c>
      <c r="AD790" s="1">
        <v>25</v>
      </c>
    </row>
    <row r="791" spans="1:30" x14ac:dyDescent="0.25">
      <c r="A791" s="2" t="s">
        <v>6</v>
      </c>
      <c r="B791" s="3">
        <v>2008</v>
      </c>
      <c r="C791" s="3">
        <v>2</v>
      </c>
      <c r="D791" s="3">
        <v>2</v>
      </c>
      <c r="E791" s="3">
        <v>16</v>
      </c>
      <c r="F791" s="42">
        <v>14.6</v>
      </c>
      <c r="G791" s="8">
        <f t="shared" si="76"/>
        <v>18</v>
      </c>
      <c r="H791" s="8">
        <f t="shared" si="77"/>
        <v>187.00000000000003</v>
      </c>
      <c r="I791" s="8">
        <f t="shared" si="78"/>
        <v>46.750000000000007</v>
      </c>
      <c r="J791" s="1">
        <v>18</v>
      </c>
      <c r="K791" s="1">
        <v>25</v>
      </c>
      <c r="M791" s="45"/>
      <c r="N791" s="45"/>
      <c r="O791" s="45"/>
      <c r="P791" s="28"/>
      <c r="Q791" s="28"/>
      <c r="R791" s="25"/>
      <c r="Y791" s="42">
        <v>20.3</v>
      </c>
      <c r="Z791" s="8">
        <f t="shared" si="79"/>
        <v>25</v>
      </c>
      <c r="AA791" s="8">
        <f t="shared" ref="AA791:AA854" si="81">IF(Y791&gt;Z791,0,$D$3*(Z791-Y791)/$D$4)</f>
        <v>258.49999999999994</v>
      </c>
      <c r="AB791" s="8">
        <f t="shared" si="80"/>
        <v>64.624999999999986</v>
      </c>
      <c r="AC791" s="1">
        <v>18</v>
      </c>
      <c r="AD791" s="1">
        <v>25</v>
      </c>
    </row>
    <row r="792" spans="1:30" x14ac:dyDescent="0.25">
      <c r="A792" s="2" t="s">
        <v>6</v>
      </c>
      <c r="B792" s="3">
        <v>2008</v>
      </c>
      <c r="C792" s="3">
        <v>2</v>
      </c>
      <c r="D792" s="3">
        <v>2</v>
      </c>
      <c r="E792" s="3">
        <v>17</v>
      </c>
      <c r="F792" s="42">
        <v>13.7</v>
      </c>
      <c r="G792" s="8">
        <f t="shared" si="76"/>
        <v>18</v>
      </c>
      <c r="H792" s="8">
        <f t="shared" si="77"/>
        <v>236.50000000000003</v>
      </c>
      <c r="I792" s="8">
        <f t="shared" si="78"/>
        <v>59.125000000000007</v>
      </c>
      <c r="J792" s="1">
        <v>18</v>
      </c>
      <c r="K792" s="1">
        <v>25</v>
      </c>
      <c r="M792" s="45"/>
      <c r="N792" s="45"/>
      <c r="O792" s="45"/>
      <c r="P792" s="28"/>
      <c r="Q792" s="28"/>
      <c r="R792" s="25"/>
      <c r="Y792" s="42">
        <v>19.8</v>
      </c>
      <c r="Z792" s="8">
        <f t="shared" si="79"/>
        <v>25</v>
      </c>
      <c r="AA792" s="8">
        <f t="shared" si="81"/>
        <v>285.99999999999994</v>
      </c>
      <c r="AB792" s="8">
        <f t="shared" si="80"/>
        <v>71.499999999999986</v>
      </c>
      <c r="AC792" s="1">
        <v>18</v>
      </c>
      <c r="AD792" s="1">
        <v>25</v>
      </c>
    </row>
    <row r="793" spans="1:30" x14ac:dyDescent="0.25">
      <c r="A793" s="2" t="s">
        <v>6</v>
      </c>
      <c r="B793" s="3">
        <v>2008</v>
      </c>
      <c r="C793" s="3">
        <v>2</v>
      </c>
      <c r="D793" s="3">
        <v>2</v>
      </c>
      <c r="E793" s="3">
        <v>18</v>
      </c>
      <c r="F793" s="42">
        <v>12.8</v>
      </c>
      <c r="G793" s="8">
        <f t="shared" si="76"/>
        <v>18</v>
      </c>
      <c r="H793" s="8">
        <f t="shared" si="77"/>
        <v>285.99999999999994</v>
      </c>
      <c r="I793" s="8">
        <f t="shared" si="78"/>
        <v>71.499999999999986</v>
      </c>
      <c r="J793" s="1">
        <v>18</v>
      </c>
      <c r="K793" s="1">
        <v>25</v>
      </c>
      <c r="M793" s="45"/>
      <c r="N793" s="45"/>
      <c r="O793" s="45"/>
      <c r="P793" s="28"/>
      <c r="Q793" s="28"/>
      <c r="R793" s="25"/>
      <c r="Y793" s="42">
        <v>17.899999999999999</v>
      </c>
      <c r="Z793" s="8">
        <f t="shared" si="79"/>
        <v>25</v>
      </c>
      <c r="AA793" s="8">
        <f t="shared" si="81"/>
        <v>390.50000000000006</v>
      </c>
      <c r="AB793" s="8">
        <f t="shared" si="80"/>
        <v>97.625000000000014</v>
      </c>
      <c r="AC793" s="1">
        <v>18</v>
      </c>
      <c r="AD793" s="1">
        <v>25</v>
      </c>
    </row>
    <row r="794" spans="1:30" x14ac:dyDescent="0.25">
      <c r="A794" s="2" t="s">
        <v>6</v>
      </c>
      <c r="B794" s="3">
        <v>2008</v>
      </c>
      <c r="C794" s="3">
        <v>2</v>
      </c>
      <c r="D794" s="3">
        <v>2</v>
      </c>
      <c r="E794" s="3">
        <v>19</v>
      </c>
      <c r="F794" s="42">
        <v>12.3</v>
      </c>
      <c r="G794" s="8">
        <f t="shared" si="76"/>
        <v>18</v>
      </c>
      <c r="H794" s="8">
        <f t="shared" si="77"/>
        <v>313.49999999999994</v>
      </c>
      <c r="I794" s="8">
        <f t="shared" si="78"/>
        <v>78.374999999999986</v>
      </c>
      <c r="J794" s="1">
        <v>18</v>
      </c>
      <c r="K794" s="1">
        <v>25</v>
      </c>
      <c r="M794" s="45"/>
      <c r="N794" s="45"/>
      <c r="O794" s="45"/>
      <c r="P794" s="28"/>
      <c r="Q794" s="28"/>
      <c r="R794" s="25"/>
      <c r="Y794" s="42">
        <v>16.3</v>
      </c>
      <c r="Z794" s="8">
        <f t="shared" si="79"/>
        <v>25</v>
      </c>
      <c r="AA794" s="8">
        <f t="shared" si="81"/>
        <v>478.49999999999994</v>
      </c>
      <c r="AB794" s="8">
        <f t="shared" si="80"/>
        <v>119.62499999999999</v>
      </c>
      <c r="AC794" s="1">
        <v>18</v>
      </c>
      <c r="AD794" s="1">
        <v>25</v>
      </c>
    </row>
    <row r="795" spans="1:30" x14ac:dyDescent="0.25">
      <c r="A795" s="2" t="s">
        <v>6</v>
      </c>
      <c r="B795" s="3">
        <v>2008</v>
      </c>
      <c r="C795" s="3">
        <v>2</v>
      </c>
      <c r="D795" s="3">
        <v>2</v>
      </c>
      <c r="E795" s="3">
        <v>20</v>
      </c>
      <c r="F795" s="42">
        <v>12</v>
      </c>
      <c r="G795" s="8">
        <f t="shared" si="76"/>
        <v>18</v>
      </c>
      <c r="H795" s="8">
        <f t="shared" si="77"/>
        <v>330</v>
      </c>
      <c r="I795" s="8">
        <f t="shared" si="78"/>
        <v>82.5</v>
      </c>
      <c r="J795" s="1">
        <v>18</v>
      </c>
      <c r="K795" s="1">
        <v>25</v>
      </c>
      <c r="M795" s="45"/>
      <c r="N795" s="45"/>
      <c r="O795" s="45"/>
      <c r="P795" s="28"/>
      <c r="Q795" s="28"/>
      <c r="R795" s="25"/>
      <c r="Y795" s="42">
        <v>15.6</v>
      </c>
      <c r="Z795" s="8">
        <f t="shared" si="79"/>
        <v>25</v>
      </c>
      <c r="AA795" s="8">
        <f t="shared" si="81"/>
        <v>517</v>
      </c>
      <c r="AB795" s="8">
        <f t="shared" si="80"/>
        <v>129.25</v>
      </c>
      <c r="AC795" s="1">
        <v>18</v>
      </c>
      <c r="AD795" s="1">
        <v>25</v>
      </c>
    </row>
    <row r="796" spans="1:30" x14ac:dyDescent="0.25">
      <c r="A796" s="2" t="s">
        <v>6</v>
      </c>
      <c r="B796" s="3">
        <v>2008</v>
      </c>
      <c r="C796" s="3">
        <v>2</v>
      </c>
      <c r="D796" s="3">
        <v>2</v>
      </c>
      <c r="E796" s="3">
        <v>21</v>
      </c>
      <c r="F796" s="42">
        <v>11.9</v>
      </c>
      <c r="G796" s="8">
        <f t="shared" si="76"/>
        <v>18</v>
      </c>
      <c r="H796" s="8">
        <f t="shared" si="77"/>
        <v>335.5</v>
      </c>
      <c r="I796" s="8">
        <f t="shared" si="78"/>
        <v>83.875</v>
      </c>
      <c r="J796" s="1">
        <v>18</v>
      </c>
      <c r="K796" s="1">
        <v>25</v>
      </c>
      <c r="M796" s="45"/>
      <c r="N796" s="45"/>
      <c r="O796" s="45"/>
      <c r="P796" s="28"/>
      <c r="Q796" s="28"/>
      <c r="R796" s="25"/>
      <c r="Y796" s="42">
        <v>15.2</v>
      </c>
      <c r="Z796" s="8">
        <f t="shared" si="79"/>
        <v>25</v>
      </c>
      <c r="AA796" s="8">
        <f t="shared" si="81"/>
        <v>539</v>
      </c>
      <c r="AB796" s="8">
        <f t="shared" si="80"/>
        <v>134.75</v>
      </c>
      <c r="AC796" s="1">
        <v>18</v>
      </c>
      <c r="AD796" s="1">
        <v>25</v>
      </c>
    </row>
    <row r="797" spans="1:30" x14ac:dyDescent="0.25">
      <c r="A797" s="2" t="s">
        <v>6</v>
      </c>
      <c r="B797" s="3">
        <v>2008</v>
      </c>
      <c r="C797" s="3">
        <v>2</v>
      </c>
      <c r="D797" s="3">
        <v>2</v>
      </c>
      <c r="E797" s="3">
        <v>22</v>
      </c>
      <c r="F797" s="42">
        <v>11.8</v>
      </c>
      <c r="G797" s="8">
        <f t="shared" si="76"/>
        <v>18</v>
      </c>
      <c r="H797" s="8">
        <f t="shared" si="77"/>
        <v>340.99999999999994</v>
      </c>
      <c r="I797" s="8">
        <f t="shared" si="78"/>
        <v>85.249999999999986</v>
      </c>
      <c r="J797" s="1">
        <v>18</v>
      </c>
      <c r="K797" s="1">
        <v>25</v>
      </c>
      <c r="M797" s="45"/>
      <c r="N797" s="45"/>
      <c r="O797" s="45"/>
      <c r="P797" s="28"/>
      <c r="Q797" s="28"/>
      <c r="R797" s="25"/>
      <c r="Y797" s="42">
        <v>15</v>
      </c>
      <c r="Z797" s="8">
        <f t="shared" si="79"/>
        <v>25</v>
      </c>
      <c r="AA797" s="8">
        <f t="shared" si="81"/>
        <v>550</v>
      </c>
      <c r="AB797" s="8">
        <f t="shared" si="80"/>
        <v>137.5</v>
      </c>
      <c r="AC797" s="1">
        <v>18</v>
      </c>
      <c r="AD797" s="1">
        <v>25</v>
      </c>
    </row>
    <row r="798" spans="1:30" x14ac:dyDescent="0.25">
      <c r="A798" s="2" t="s">
        <v>6</v>
      </c>
      <c r="B798" s="3">
        <v>2008</v>
      </c>
      <c r="C798" s="3">
        <v>2</v>
      </c>
      <c r="D798" s="3">
        <v>2</v>
      </c>
      <c r="E798" s="3">
        <v>23</v>
      </c>
      <c r="F798" s="42">
        <v>11.8</v>
      </c>
      <c r="G798" s="8">
        <f t="shared" si="76"/>
        <v>18</v>
      </c>
      <c r="H798" s="8">
        <f t="shared" si="77"/>
        <v>340.99999999999994</v>
      </c>
      <c r="I798" s="8">
        <f t="shared" si="78"/>
        <v>85.249999999999986</v>
      </c>
      <c r="J798" s="1">
        <v>18</v>
      </c>
      <c r="K798" s="1">
        <v>25</v>
      </c>
      <c r="M798" s="45"/>
      <c r="N798" s="45"/>
      <c r="O798" s="45"/>
      <c r="P798" s="28"/>
      <c r="Q798" s="28"/>
      <c r="R798" s="25"/>
      <c r="Y798" s="42">
        <v>14.8</v>
      </c>
      <c r="Z798" s="8">
        <f t="shared" si="79"/>
        <v>25</v>
      </c>
      <c r="AA798" s="8">
        <f t="shared" si="81"/>
        <v>561</v>
      </c>
      <c r="AB798" s="8">
        <f t="shared" si="80"/>
        <v>140.25</v>
      </c>
      <c r="AC798" s="1">
        <v>18</v>
      </c>
      <c r="AD798" s="1">
        <v>25</v>
      </c>
    </row>
    <row r="799" spans="1:30" x14ac:dyDescent="0.25">
      <c r="A799" s="2" t="s">
        <v>6</v>
      </c>
      <c r="B799" s="3">
        <v>2008</v>
      </c>
      <c r="C799" s="3">
        <v>2</v>
      </c>
      <c r="D799" s="3">
        <v>3</v>
      </c>
      <c r="E799" s="3">
        <v>0</v>
      </c>
      <c r="F799" s="42">
        <v>12</v>
      </c>
      <c r="G799" s="8">
        <f t="shared" si="76"/>
        <v>18</v>
      </c>
      <c r="H799" s="8">
        <f t="shared" si="77"/>
        <v>330</v>
      </c>
      <c r="I799" s="8">
        <f t="shared" si="78"/>
        <v>82.5</v>
      </c>
      <c r="J799" s="1">
        <v>18</v>
      </c>
      <c r="K799" s="1">
        <v>25</v>
      </c>
      <c r="M799" s="45"/>
      <c r="N799" s="45"/>
      <c r="O799" s="45"/>
      <c r="P799" s="28"/>
      <c r="Q799" s="28"/>
      <c r="R799" s="25"/>
      <c r="Y799" s="42">
        <v>14.8</v>
      </c>
      <c r="Z799" s="8">
        <f t="shared" si="79"/>
        <v>25</v>
      </c>
      <c r="AA799" s="8">
        <f t="shared" si="81"/>
        <v>561</v>
      </c>
      <c r="AB799" s="8">
        <f t="shared" si="80"/>
        <v>140.25</v>
      </c>
      <c r="AC799" s="1">
        <v>18</v>
      </c>
      <c r="AD799" s="1">
        <v>25</v>
      </c>
    </row>
    <row r="800" spans="1:30" x14ac:dyDescent="0.25">
      <c r="A800" s="2" t="s">
        <v>6</v>
      </c>
      <c r="B800" s="3">
        <v>2008</v>
      </c>
      <c r="C800" s="3">
        <v>2</v>
      </c>
      <c r="D800" s="3">
        <v>3</v>
      </c>
      <c r="E800" s="3">
        <v>1</v>
      </c>
      <c r="F800" s="42">
        <v>11.9</v>
      </c>
      <c r="G800" s="8">
        <f t="shared" si="76"/>
        <v>18</v>
      </c>
      <c r="H800" s="8">
        <f t="shared" si="77"/>
        <v>335.5</v>
      </c>
      <c r="I800" s="8">
        <f t="shared" si="78"/>
        <v>83.875</v>
      </c>
      <c r="J800" s="1">
        <v>18</v>
      </c>
      <c r="K800" s="1">
        <v>25</v>
      </c>
      <c r="M800" s="45"/>
      <c r="N800" s="45"/>
      <c r="O800" s="45"/>
      <c r="P800" s="28"/>
      <c r="Q800" s="28"/>
      <c r="R800" s="25"/>
      <c r="Y800" s="42">
        <v>14.6</v>
      </c>
      <c r="Z800" s="8">
        <f t="shared" si="79"/>
        <v>25</v>
      </c>
      <c r="AA800" s="8">
        <f t="shared" si="81"/>
        <v>572</v>
      </c>
      <c r="AB800" s="8">
        <f t="shared" si="80"/>
        <v>143</v>
      </c>
      <c r="AC800" s="1">
        <v>18</v>
      </c>
      <c r="AD800" s="1">
        <v>25</v>
      </c>
    </row>
    <row r="801" spans="1:30" x14ac:dyDescent="0.25">
      <c r="A801" s="2" t="s">
        <v>6</v>
      </c>
      <c r="B801" s="3">
        <v>2008</v>
      </c>
      <c r="C801" s="3">
        <v>2</v>
      </c>
      <c r="D801" s="3">
        <v>3</v>
      </c>
      <c r="E801" s="3">
        <v>2</v>
      </c>
      <c r="F801" s="42">
        <v>11.8</v>
      </c>
      <c r="G801" s="8">
        <f t="shared" si="76"/>
        <v>18</v>
      </c>
      <c r="H801" s="8">
        <f t="shared" si="77"/>
        <v>340.99999999999994</v>
      </c>
      <c r="I801" s="8">
        <f t="shared" si="78"/>
        <v>85.249999999999986</v>
      </c>
      <c r="J801" s="1">
        <v>18</v>
      </c>
      <c r="K801" s="1">
        <v>25</v>
      </c>
      <c r="M801" s="45"/>
      <c r="N801" s="45"/>
      <c r="O801" s="45"/>
      <c r="P801" s="28"/>
      <c r="Q801" s="28"/>
      <c r="R801" s="25"/>
      <c r="Y801" s="42">
        <v>14.5</v>
      </c>
      <c r="Z801" s="8">
        <f t="shared" si="79"/>
        <v>25</v>
      </c>
      <c r="AA801" s="8">
        <f t="shared" si="81"/>
        <v>577.5</v>
      </c>
      <c r="AB801" s="8">
        <f t="shared" si="80"/>
        <v>144.375</v>
      </c>
      <c r="AC801" s="1">
        <v>18</v>
      </c>
      <c r="AD801" s="1">
        <v>25</v>
      </c>
    </row>
    <row r="802" spans="1:30" x14ac:dyDescent="0.25">
      <c r="A802" s="2" t="s">
        <v>6</v>
      </c>
      <c r="B802" s="3">
        <v>2008</v>
      </c>
      <c r="C802" s="3">
        <v>2</v>
      </c>
      <c r="D802" s="3">
        <v>3</v>
      </c>
      <c r="E802" s="3">
        <v>3</v>
      </c>
      <c r="F802" s="42">
        <v>12.1</v>
      </c>
      <c r="G802" s="8">
        <f t="shared" si="76"/>
        <v>18</v>
      </c>
      <c r="H802" s="8">
        <f t="shared" si="77"/>
        <v>324.5</v>
      </c>
      <c r="I802" s="8">
        <f t="shared" si="78"/>
        <v>81.125</v>
      </c>
      <c r="J802" s="1">
        <v>18</v>
      </c>
      <c r="K802" s="1">
        <v>25</v>
      </c>
      <c r="M802" s="45"/>
      <c r="N802" s="45"/>
      <c r="O802" s="45"/>
      <c r="P802" s="28"/>
      <c r="Q802" s="28"/>
      <c r="R802" s="25"/>
      <c r="Y802" s="42">
        <v>14.3</v>
      </c>
      <c r="Z802" s="8">
        <f t="shared" si="79"/>
        <v>25</v>
      </c>
      <c r="AA802" s="8">
        <f t="shared" si="81"/>
        <v>588.5</v>
      </c>
      <c r="AB802" s="8">
        <f t="shared" si="80"/>
        <v>147.125</v>
      </c>
      <c r="AC802" s="1">
        <v>18</v>
      </c>
      <c r="AD802" s="1">
        <v>25</v>
      </c>
    </row>
    <row r="803" spans="1:30" x14ac:dyDescent="0.25">
      <c r="A803" s="2" t="s">
        <v>6</v>
      </c>
      <c r="B803" s="3">
        <v>2008</v>
      </c>
      <c r="C803" s="3">
        <v>2</v>
      </c>
      <c r="D803" s="3">
        <v>3</v>
      </c>
      <c r="E803" s="3">
        <v>4</v>
      </c>
      <c r="F803" s="42">
        <v>12.4</v>
      </c>
      <c r="G803" s="8">
        <f t="shared" si="76"/>
        <v>18</v>
      </c>
      <c r="H803" s="8">
        <f t="shared" si="77"/>
        <v>308</v>
      </c>
      <c r="I803" s="8">
        <f t="shared" si="78"/>
        <v>77</v>
      </c>
      <c r="J803" s="1">
        <v>18</v>
      </c>
      <c r="K803" s="1">
        <v>25</v>
      </c>
      <c r="M803" s="45"/>
      <c r="N803" s="45"/>
      <c r="O803" s="45"/>
      <c r="P803" s="28"/>
      <c r="Q803" s="28"/>
      <c r="R803" s="25"/>
      <c r="Y803" s="42">
        <v>14.3</v>
      </c>
      <c r="Z803" s="8">
        <f t="shared" si="79"/>
        <v>25</v>
      </c>
      <c r="AA803" s="8">
        <f t="shared" si="81"/>
        <v>588.5</v>
      </c>
      <c r="AB803" s="8">
        <f t="shared" si="80"/>
        <v>147.125</v>
      </c>
      <c r="AC803" s="1">
        <v>18</v>
      </c>
      <c r="AD803" s="1">
        <v>25</v>
      </c>
    </row>
    <row r="804" spans="1:30" x14ac:dyDescent="0.25">
      <c r="A804" s="2" t="s">
        <v>6</v>
      </c>
      <c r="B804" s="3">
        <v>2008</v>
      </c>
      <c r="C804" s="3">
        <v>2</v>
      </c>
      <c r="D804" s="3">
        <v>3</v>
      </c>
      <c r="E804" s="3">
        <v>5</v>
      </c>
      <c r="F804" s="42">
        <v>12.5</v>
      </c>
      <c r="G804" s="8">
        <f t="shared" si="76"/>
        <v>18</v>
      </c>
      <c r="H804" s="8">
        <f t="shared" si="77"/>
        <v>302.5</v>
      </c>
      <c r="I804" s="8">
        <f t="shared" si="78"/>
        <v>75.625</v>
      </c>
      <c r="J804" s="1">
        <v>18</v>
      </c>
      <c r="K804" s="1">
        <v>25</v>
      </c>
      <c r="M804" s="45"/>
      <c r="N804" s="45"/>
      <c r="O804" s="45"/>
      <c r="P804" s="28"/>
      <c r="Q804" s="28"/>
      <c r="R804" s="25"/>
      <c r="Y804" s="42">
        <v>14.3</v>
      </c>
      <c r="Z804" s="8">
        <f t="shared" si="79"/>
        <v>25</v>
      </c>
      <c r="AA804" s="8">
        <f t="shared" si="81"/>
        <v>588.5</v>
      </c>
      <c r="AB804" s="8">
        <f t="shared" si="80"/>
        <v>147.125</v>
      </c>
      <c r="AC804" s="1">
        <v>18</v>
      </c>
      <c r="AD804" s="1">
        <v>25</v>
      </c>
    </row>
    <row r="805" spans="1:30" x14ac:dyDescent="0.25">
      <c r="A805" s="2" t="s">
        <v>6</v>
      </c>
      <c r="B805" s="3">
        <v>2008</v>
      </c>
      <c r="C805" s="3">
        <v>2</v>
      </c>
      <c r="D805" s="3">
        <v>3</v>
      </c>
      <c r="E805" s="3">
        <v>6</v>
      </c>
      <c r="F805" s="42">
        <v>12.9</v>
      </c>
      <c r="G805" s="8">
        <f t="shared" si="76"/>
        <v>18</v>
      </c>
      <c r="H805" s="8">
        <f t="shared" si="77"/>
        <v>280.5</v>
      </c>
      <c r="I805" s="8">
        <f t="shared" si="78"/>
        <v>70.125</v>
      </c>
      <c r="J805" s="1">
        <v>18</v>
      </c>
      <c r="K805" s="1">
        <v>25</v>
      </c>
      <c r="M805" s="45"/>
      <c r="N805" s="45"/>
      <c r="O805" s="45"/>
      <c r="P805" s="28"/>
      <c r="Q805" s="28"/>
      <c r="R805" s="25"/>
      <c r="Y805" s="42">
        <v>14.2</v>
      </c>
      <c r="Z805" s="8">
        <f t="shared" si="79"/>
        <v>25</v>
      </c>
      <c r="AA805" s="8">
        <f t="shared" si="81"/>
        <v>594</v>
      </c>
      <c r="AB805" s="8">
        <f t="shared" si="80"/>
        <v>148.5</v>
      </c>
      <c r="AC805" s="1">
        <v>18</v>
      </c>
      <c r="AD805" s="1">
        <v>25</v>
      </c>
    </row>
    <row r="806" spans="1:30" x14ac:dyDescent="0.25">
      <c r="A806" s="2" t="s">
        <v>6</v>
      </c>
      <c r="B806" s="3">
        <v>2008</v>
      </c>
      <c r="C806" s="3">
        <v>2</v>
      </c>
      <c r="D806" s="3">
        <v>3</v>
      </c>
      <c r="E806" s="3">
        <v>7</v>
      </c>
      <c r="F806" s="42">
        <v>13.3</v>
      </c>
      <c r="G806" s="8">
        <f t="shared" si="76"/>
        <v>18</v>
      </c>
      <c r="H806" s="8">
        <f t="shared" si="77"/>
        <v>258.49999999999994</v>
      </c>
      <c r="I806" s="8">
        <f t="shared" si="78"/>
        <v>64.624999999999986</v>
      </c>
      <c r="J806" s="1">
        <v>18</v>
      </c>
      <c r="K806" s="1">
        <v>25</v>
      </c>
      <c r="M806" s="45"/>
      <c r="N806" s="45"/>
      <c r="O806" s="45"/>
      <c r="P806" s="28"/>
      <c r="Q806" s="28"/>
      <c r="R806" s="25"/>
      <c r="Y806" s="42">
        <v>14</v>
      </c>
      <c r="Z806" s="8">
        <f t="shared" si="79"/>
        <v>25</v>
      </c>
      <c r="AA806" s="8">
        <f t="shared" si="81"/>
        <v>605</v>
      </c>
      <c r="AB806" s="8">
        <f t="shared" si="80"/>
        <v>151.25</v>
      </c>
      <c r="AC806" s="1">
        <v>18</v>
      </c>
      <c r="AD806" s="1">
        <v>25</v>
      </c>
    </row>
    <row r="807" spans="1:30" x14ac:dyDescent="0.25">
      <c r="A807" s="2" t="s">
        <v>6</v>
      </c>
      <c r="B807" s="3">
        <v>2008</v>
      </c>
      <c r="C807" s="3">
        <v>2</v>
      </c>
      <c r="D807" s="3">
        <v>3</v>
      </c>
      <c r="E807" s="3">
        <v>8</v>
      </c>
      <c r="F807" s="42">
        <v>14</v>
      </c>
      <c r="G807" s="8">
        <f t="shared" si="76"/>
        <v>18</v>
      </c>
      <c r="H807" s="8">
        <f t="shared" si="77"/>
        <v>220</v>
      </c>
      <c r="I807" s="8">
        <f t="shared" si="78"/>
        <v>55</v>
      </c>
      <c r="J807" s="1">
        <v>18</v>
      </c>
      <c r="K807" s="1">
        <v>25</v>
      </c>
      <c r="M807" s="45"/>
      <c r="N807" s="45"/>
      <c r="O807" s="45"/>
      <c r="P807" s="28"/>
      <c r="Q807" s="28"/>
      <c r="R807" s="25"/>
      <c r="Y807" s="42">
        <v>13.5</v>
      </c>
      <c r="Z807" s="8">
        <f t="shared" si="79"/>
        <v>25</v>
      </c>
      <c r="AA807" s="8">
        <f t="shared" si="81"/>
        <v>632.5</v>
      </c>
      <c r="AB807" s="8">
        <f t="shared" si="80"/>
        <v>158.125</v>
      </c>
      <c r="AC807" s="1">
        <v>18</v>
      </c>
      <c r="AD807" s="1">
        <v>25</v>
      </c>
    </row>
    <row r="808" spans="1:30" x14ac:dyDescent="0.25">
      <c r="A808" s="2" t="s">
        <v>6</v>
      </c>
      <c r="B808" s="3">
        <v>2008</v>
      </c>
      <c r="C808" s="3">
        <v>2</v>
      </c>
      <c r="D808" s="3">
        <v>3</v>
      </c>
      <c r="E808" s="3">
        <v>9</v>
      </c>
      <c r="F808" s="42">
        <v>14.4</v>
      </c>
      <c r="G808" s="8">
        <f t="shared" si="76"/>
        <v>18</v>
      </c>
      <c r="H808" s="8">
        <f t="shared" si="77"/>
        <v>197.99999999999997</v>
      </c>
      <c r="I808" s="8">
        <f t="shared" si="78"/>
        <v>49.499999999999993</v>
      </c>
      <c r="J808" s="1">
        <v>18</v>
      </c>
      <c r="K808" s="1">
        <v>25</v>
      </c>
      <c r="M808" s="45"/>
      <c r="N808" s="45"/>
      <c r="O808" s="45"/>
      <c r="P808" s="28"/>
      <c r="Q808" s="28"/>
      <c r="R808" s="25"/>
      <c r="Y808" s="42">
        <v>13.6</v>
      </c>
      <c r="Z808" s="8">
        <f t="shared" si="79"/>
        <v>25</v>
      </c>
      <c r="AA808" s="8">
        <f t="shared" si="81"/>
        <v>627</v>
      </c>
      <c r="AB808" s="8">
        <f t="shared" si="80"/>
        <v>156.75</v>
      </c>
      <c r="AC808" s="1">
        <v>18</v>
      </c>
      <c r="AD808" s="1">
        <v>25</v>
      </c>
    </row>
    <row r="809" spans="1:30" x14ac:dyDescent="0.25">
      <c r="A809" s="2" t="s">
        <v>6</v>
      </c>
      <c r="B809" s="3">
        <v>2008</v>
      </c>
      <c r="C809" s="3">
        <v>2</v>
      </c>
      <c r="D809" s="3">
        <v>3</v>
      </c>
      <c r="E809" s="3">
        <v>10</v>
      </c>
      <c r="F809" s="42">
        <v>14.5</v>
      </c>
      <c r="G809" s="8">
        <f t="shared" si="76"/>
        <v>18</v>
      </c>
      <c r="H809" s="8">
        <f t="shared" si="77"/>
        <v>192.5</v>
      </c>
      <c r="I809" s="8">
        <f t="shared" si="78"/>
        <v>48.125</v>
      </c>
      <c r="J809" s="1">
        <v>18</v>
      </c>
      <c r="K809" s="1">
        <v>25</v>
      </c>
      <c r="M809" s="45"/>
      <c r="N809" s="45"/>
      <c r="O809" s="45"/>
      <c r="P809" s="28"/>
      <c r="Q809" s="28"/>
      <c r="R809" s="25"/>
      <c r="Y809" s="42">
        <v>14.2</v>
      </c>
      <c r="Z809" s="8">
        <f t="shared" si="79"/>
        <v>25</v>
      </c>
      <c r="AA809" s="8">
        <f t="shared" si="81"/>
        <v>594</v>
      </c>
      <c r="AB809" s="8">
        <f t="shared" si="80"/>
        <v>148.5</v>
      </c>
      <c r="AC809" s="1">
        <v>18</v>
      </c>
      <c r="AD809" s="1">
        <v>25</v>
      </c>
    </row>
    <row r="810" spans="1:30" x14ac:dyDescent="0.25">
      <c r="A810" s="2" t="s">
        <v>6</v>
      </c>
      <c r="B810" s="3">
        <v>2008</v>
      </c>
      <c r="C810" s="3">
        <v>2</v>
      </c>
      <c r="D810" s="3">
        <v>3</v>
      </c>
      <c r="E810" s="3">
        <v>11</v>
      </c>
      <c r="F810" s="42">
        <v>14.2</v>
      </c>
      <c r="G810" s="8">
        <f t="shared" si="76"/>
        <v>18</v>
      </c>
      <c r="H810" s="8">
        <f t="shared" si="77"/>
        <v>209.00000000000003</v>
      </c>
      <c r="I810" s="8">
        <f t="shared" si="78"/>
        <v>52.250000000000007</v>
      </c>
      <c r="J810" s="1">
        <v>18</v>
      </c>
      <c r="K810" s="1">
        <v>25</v>
      </c>
      <c r="M810" s="45"/>
      <c r="N810" s="45"/>
      <c r="O810" s="45"/>
      <c r="P810" s="28"/>
      <c r="Q810" s="28"/>
      <c r="R810" s="25"/>
      <c r="Y810" s="42">
        <v>14.7</v>
      </c>
      <c r="Z810" s="8">
        <f t="shared" si="79"/>
        <v>25</v>
      </c>
      <c r="AA810" s="8">
        <f t="shared" si="81"/>
        <v>566.5</v>
      </c>
      <c r="AB810" s="8">
        <f t="shared" si="80"/>
        <v>141.625</v>
      </c>
      <c r="AC810" s="1">
        <v>18</v>
      </c>
      <c r="AD810" s="1">
        <v>25</v>
      </c>
    </row>
    <row r="811" spans="1:30" x14ac:dyDescent="0.25">
      <c r="A811" s="2" t="s">
        <v>6</v>
      </c>
      <c r="B811" s="3">
        <v>2008</v>
      </c>
      <c r="C811" s="3">
        <v>2</v>
      </c>
      <c r="D811" s="3">
        <v>3</v>
      </c>
      <c r="E811" s="3">
        <v>12</v>
      </c>
      <c r="F811" s="42">
        <v>15.8</v>
      </c>
      <c r="G811" s="8">
        <f t="shared" si="76"/>
        <v>18</v>
      </c>
      <c r="H811" s="8">
        <f t="shared" si="77"/>
        <v>120.99999999999996</v>
      </c>
      <c r="I811" s="8">
        <f t="shared" si="78"/>
        <v>30.249999999999989</v>
      </c>
      <c r="J811" s="1">
        <v>18</v>
      </c>
      <c r="K811" s="1">
        <v>25</v>
      </c>
      <c r="M811" s="45"/>
      <c r="N811" s="45"/>
      <c r="O811" s="45"/>
      <c r="P811" s="28"/>
      <c r="Q811" s="28"/>
      <c r="R811" s="25"/>
      <c r="Y811" s="42">
        <v>14.6</v>
      </c>
      <c r="Z811" s="8">
        <f t="shared" si="79"/>
        <v>25</v>
      </c>
      <c r="AA811" s="8">
        <f t="shared" si="81"/>
        <v>572</v>
      </c>
      <c r="AB811" s="8">
        <f t="shared" si="80"/>
        <v>143</v>
      </c>
      <c r="AC811" s="1">
        <v>18</v>
      </c>
      <c r="AD811" s="1">
        <v>25</v>
      </c>
    </row>
    <row r="812" spans="1:30" x14ac:dyDescent="0.25">
      <c r="A812" s="2" t="s">
        <v>6</v>
      </c>
      <c r="B812" s="3">
        <v>2008</v>
      </c>
      <c r="C812" s="3">
        <v>2</v>
      </c>
      <c r="D812" s="3">
        <v>3</v>
      </c>
      <c r="E812" s="3">
        <v>13</v>
      </c>
      <c r="F812" s="42">
        <v>15.6</v>
      </c>
      <c r="G812" s="8">
        <f t="shared" si="76"/>
        <v>18</v>
      </c>
      <c r="H812" s="8">
        <f t="shared" si="77"/>
        <v>132.00000000000003</v>
      </c>
      <c r="I812" s="8">
        <f t="shared" si="78"/>
        <v>33.000000000000007</v>
      </c>
      <c r="J812" s="1">
        <v>18</v>
      </c>
      <c r="K812" s="1">
        <v>25</v>
      </c>
      <c r="M812" s="45"/>
      <c r="N812" s="45"/>
      <c r="O812" s="45"/>
      <c r="P812" s="28"/>
      <c r="Q812" s="28"/>
      <c r="R812" s="25"/>
      <c r="Y812" s="42">
        <v>15.7</v>
      </c>
      <c r="Z812" s="8">
        <f t="shared" si="79"/>
        <v>25</v>
      </c>
      <c r="AA812" s="8">
        <f t="shared" si="81"/>
        <v>511.50000000000006</v>
      </c>
      <c r="AB812" s="8">
        <f t="shared" si="80"/>
        <v>127.87500000000001</v>
      </c>
      <c r="AC812" s="1">
        <v>18</v>
      </c>
      <c r="AD812" s="1">
        <v>25</v>
      </c>
    </row>
    <row r="813" spans="1:30" x14ac:dyDescent="0.25">
      <c r="A813" s="2" t="s">
        <v>6</v>
      </c>
      <c r="B813" s="3">
        <v>2008</v>
      </c>
      <c r="C813" s="3">
        <v>2</v>
      </c>
      <c r="D813" s="3">
        <v>3</v>
      </c>
      <c r="E813" s="3">
        <v>14</v>
      </c>
      <c r="F813" s="42">
        <v>15.5</v>
      </c>
      <c r="G813" s="8">
        <f t="shared" si="76"/>
        <v>18</v>
      </c>
      <c r="H813" s="8">
        <f t="shared" si="77"/>
        <v>137.5</v>
      </c>
      <c r="I813" s="8">
        <f t="shared" si="78"/>
        <v>34.375</v>
      </c>
      <c r="J813" s="1">
        <v>18</v>
      </c>
      <c r="K813" s="1">
        <v>25</v>
      </c>
      <c r="M813" s="45"/>
      <c r="N813" s="45"/>
      <c r="O813" s="45"/>
      <c r="P813" s="28"/>
      <c r="Q813" s="28"/>
      <c r="R813" s="25"/>
      <c r="Y813" s="42">
        <v>16.8</v>
      </c>
      <c r="Z813" s="8">
        <f t="shared" si="79"/>
        <v>25</v>
      </c>
      <c r="AA813" s="8">
        <f t="shared" si="81"/>
        <v>450.99999999999994</v>
      </c>
      <c r="AB813" s="8">
        <f t="shared" si="80"/>
        <v>112.74999999999999</v>
      </c>
      <c r="AC813" s="1">
        <v>18</v>
      </c>
      <c r="AD813" s="1">
        <v>25</v>
      </c>
    </row>
    <row r="814" spans="1:30" x14ac:dyDescent="0.25">
      <c r="A814" s="2" t="s">
        <v>6</v>
      </c>
      <c r="B814" s="3">
        <v>2008</v>
      </c>
      <c r="C814" s="3">
        <v>2</v>
      </c>
      <c r="D814" s="3">
        <v>3</v>
      </c>
      <c r="E814" s="3">
        <v>15</v>
      </c>
      <c r="F814" s="42">
        <v>15.8</v>
      </c>
      <c r="G814" s="8">
        <f t="shared" si="76"/>
        <v>18</v>
      </c>
      <c r="H814" s="8">
        <f t="shared" si="77"/>
        <v>120.99999999999996</v>
      </c>
      <c r="I814" s="8">
        <f t="shared" si="78"/>
        <v>30.249999999999989</v>
      </c>
      <c r="J814" s="1">
        <v>18</v>
      </c>
      <c r="K814" s="1">
        <v>25</v>
      </c>
      <c r="M814" s="45"/>
      <c r="N814" s="45"/>
      <c r="O814" s="45"/>
      <c r="P814" s="28"/>
      <c r="Q814" s="28"/>
      <c r="R814" s="25"/>
      <c r="Y814" s="42">
        <v>17.5</v>
      </c>
      <c r="Z814" s="8">
        <f t="shared" si="79"/>
        <v>25</v>
      </c>
      <c r="AA814" s="8">
        <f t="shared" si="81"/>
        <v>412.5</v>
      </c>
      <c r="AB814" s="8">
        <f t="shared" si="80"/>
        <v>103.125</v>
      </c>
      <c r="AC814" s="1">
        <v>18</v>
      </c>
      <c r="AD814" s="1">
        <v>25</v>
      </c>
    </row>
    <row r="815" spans="1:30" x14ac:dyDescent="0.25">
      <c r="A815" s="2" t="s">
        <v>6</v>
      </c>
      <c r="B815" s="3">
        <v>2008</v>
      </c>
      <c r="C815" s="3">
        <v>2</v>
      </c>
      <c r="D815" s="3">
        <v>3</v>
      </c>
      <c r="E815" s="3">
        <v>16</v>
      </c>
      <c r="F815" s="42">
        <v>15.6</v>
      </c>
      <c r="G815" s="8">
        <f t="shared" si="76"/>
        <v>18</v>
      </c>
      <c r="H815" s="8">
        <f t="shared" si="77"/>
        <v>132.00000000000003</v>
      </c>
      <c r="I815" s="8">
        <f t="shared" si="78"/>
        <v>33.000000000000007</v>
      </c>
      <c r="J815" s="1">
        <v>18</v>
      </c>
      <c r="K815" s="1">
        <v>25</v>
      </c>
      <c r="M815" s="45"/>
      <c r="N815" s="45"/>
      <c r="O815" s="45"/>
      <c r="P815" s="28"/>
      <c r="Q815" s="28"/>
      <c r="R815" s="25"/>
      <c r="Y815" s="42">
        <v>17.7</v>
      </c>
      <c r="Z815" s="8">
        <f t="shared" si="79"/>
        <v>25</v>
      </c>
      <c r="AA815" s="8">
        <f t="shared" si="81"/>
        <v>401.50000000000006</v>
      </c>
      <c r="AB815" s="8">
        <f t="shared" si="80"/>
        <v>100.37500000000001</v>
      </c>
      <c r="AC815" s="1">
        <v>18</v>
      </c>
      <c r="AD815" s="1">
        <v>25</v>
      </c>
    </row>
    <row r="816" spans="1:30" x14ac:dyDescent="0.25">
      <c r="A816" s="2" t="s">
        <v>6</v>
      </c>
      <c r="B816" s="3">
        <v>2008</v>
      </c>
      <c r="C816" s="3">
        <v>2</v>
      </c>
      <c r="D816" s="3">
        <v>3</v>
      </c>
      <c r="E816" s="3">
        <v>17</v>
      </c>
      <c r="F816" s="42">
        <v>14.9</v>
      </c>
      <c r="G816" s="8">
        <f t="shared" si="76"/>
        <v>18</v>
      </c>
      <c r="H816" s="8">
        <f t="shared" si="77"/>
        <v>170.49999999999997</v>
      </c>
      <c r="I816" s="8">
        <f t="shared" si="78"/>
        <v>42.624999999999993</v>
      </c>
      <c r="J816" s="1">
        <v>18</v>
      </c>
      <c r="K816" s="1">
        <v>25</v>
      </c>
      <c r="M816" s="45"/>
      <c r="N816" s="45"/>
      <c r="O816" s="45"/>
      <c r="P816" s="28"/>
      <c r="Q816" s="28"/>
      <c r="R816" s="25"/>
      <c r="Y816" s="42">
        <v>17.3</v>
      </c>
      <c r="Z816" s="8">
        <f t="shared" si="79"/>
        <v>25</v>
      </c>
      <c r="AA816" s="8">
        <f t="shared" si="81"/>
        <v>423.49999999999994</v>
      </c>
      <c r="AB816" s="8">
        <f t="shared" si="80"/>
        <v>105.87499999999999</v>
      </c>
      <c r="AC816" s="1">
        <v>18</v>
      </c>
      <c r="AD816" s="1">
        <v>25</v>
      </c>
    </row>
    <row r="817" spans="1:30" x14ac:dyDescent="0.25">
      <c r="A817" s="2" t="s">
        <v>6</v>
      </c>
      <c r="B817" s="3">
        <v>2008</v>
      </c>
      <c r="C817" s="3">
        <v>2</v>
      </c>
      <c r="D817" s="3">
        <v>3</v>
      </c>
      <c r="E817" s="3">
        <v>18</v>
      </c>
      <c r="F817" s="42">
        <v>14.5</v>
      </c>
      <c r="G817" s="8">
        <f t="shared" si="76"/>
        <v>18</v>
      </c>
      <c r="H817" s="8">
        <f t="shared" si="77"/>
        <v>192.5</v>
      </c>
      <c r="I817" s="8">
        <f t="shared" si="78"/>
        <v>48.125</v>
      </c>
      <c r="J817" s="1">
        <v>18</v>
      </c>
      <c r="K817" s="1">
        <v>25</v>
      </c>
      <c r="M817" s="45"/>
      <c r="N817" s="45"/>
      <c r="O817" s="45"/>
      <c r="P817" s="28"/>
      <c r="Q817" s="28"/>
      <c r="R817" s="25"/>
      <c r="Y817" s="42">
        <v>17</v>
      </c>
      <c r="Z817" s="8">
        <f t="shared" si="79"/>
        <v>25</v>
      </c>
      <c r="AA817" s="8">
        <f t="shared" si="81"/>
        <v>440</v>
      </c>
      <c r="AB817" s="8">
        <f t="shared" si="80"/>
        <v>110</v>
      </c>
      <c r="AC817" s="1">
        <v>18</v>
      </c>
      <c r="AD817" s="1">
        <v>25</v>
      </c>
    </row>
    <row r="818" spans="1:30" x14ac:dyDescent="0.25">
      <c r="A818" s="2" t="s">
        <v>6</v>
      </c>
      <c r="B818" s="3">
        <v>2008</v>
      </c>
      <c r="C818" s="3">
        <v>2</v>
      </c>
      <c r="D818" s="3">
        <v>3</v>
      </c>
      <c r="E818" s="3">
        <v>19</v>
      </c>
      <c r="F818" s="42">
        <v>14.4</v>
      </c>
      <c r="G818" s="8">
        <f t="shared" si="76"/>
        <v>18</v>
      </c>
      <c r="H818" s="8">
        <f t="shared" si="77"/>
        <v>197.99999999999997</v>
      </c>
      <c r="I818" s="8">
        <f t="shared" si="78"/>
        <v>49.499999999999993</v>
      </c>
      <c r="J818" s="1">
        <v>18</v>
      </c>
      <c r="K818" s="1">
        <v>25</v>
      </c>
      <c r="M818" s="45"/>
      <c r="N818" s="45"/>
      <c r="O818" s="45"/>
      <c r="P818" s="28"/>
      <c r="Q818" s="28"/>
      <c r="R818" s="25"/>
      <c r="Y818" s="42">
        <v>16.5</v>
      </c>
      <c r="Z818" s="8">
        <f t="shared" si="79"/>
        <v>25</v>
      </c>
      <c r="AA818" s="8">
        <f t="shared" si="81"/>
        <v>467.5</v>
      </c>
      <c r="AB818" s="8">
        <f t="shared" si="80"/>
        <v>116.875</v>
      </c>
      <c r="AC818" s="1">
        <v>18</v>
      </c>
      <c r="AD818" s="1">
        <v>25</v>
      </c>
    </row>
    <row r="819" spans="1:30" x14ac:dyDescent="0.25">
      <c r="A819" s="2" t="s">
        <v>6</v>
      </c>
      <c r="B819" s="3">
        <v>2008</v>
      </c>
      <c r="C819" s="3">
        <v>2</v>
      </c>
      <c r="D819" s="3">
        <v>3</v>
      </c>
      <c r="E819" s="3">
        <v>20</v>
      </c>
      <c r="F819" s="42">
        <v>14.3</v>
      </c>
      <c r="G819" s="8">
        <f t="shared" si="76"/>
        <v>18</v>
      </c>
      <c r="H819" s="8">
        <f t="shared" si="77"/>
        <v>203.49999999999997</v>
      </c>
      <c r="I819" s="8">
        <f t="shared" si="78"/>
        <v>50.874999999999993</v>
      </c>
      <c r="J819" s="1">
        <v>18</v>
      </c>
      <c r="K819" s="1">
        <v>25</v>
      </c>
      <c r="M819" s="45"/>
      <c r="N819" s="45"/>
      <c r="O819" s="45"/>
      <c r="P819" s="28"/>
      <c r="Q819" s="28"/>
      <c r="R819" s="25"/>
      <c r="Y819" s="42">
        <v>15.6</v>
      </c>
      <c r="Z819" s="8">
        <f t="shared" si="79"/>
        <v>25</v>
      </c>
      <c r="AA819" s="8">
        <f t="shared" si="81"/>
        <v>517</v>
      </c>
      <c r="AB819" s="8">
        <f t="shared" si="80"/>
        <v>129.25</v>
      </c>
      <c r="AC819" s="1">
        <v>18</v>
      </c>
      <c r="AD819" s="1">
        <v>25</v>
      </c>
    </row>
    <row r="820" spans="1:30" x14ac:dyDescent="0.25">
      <c r="A820" s="2" t="s">
        <v>6</v>
      </c>
      <c r="B820" s="3">
        <v>2008</v>
      </c>
      <c r="C820" s="3">
        <v>2</v>
      </c>
      <c r="D820" s="3">
        <v>3</v>
      </c>
      <c r="E820" s="3">
        <v>21</v>
      </c>
      <c r="F820" s="42">
        <v>14.2</v>
      </c>
      <c r="G820" s="8">
        <f t="shared" si="76"/>
        <v>18</v>
      </c>
      <c r="H820" s="8">
        <f t="shared" si="77"/>
        <v>209.00000000000003</v>
      </c>
      <c r="I820" s="8">
        <f t="shared" si="78"/>
        <v>52.250000000000007</v>
      </c>
      <c r="J820" s="1">
        <v>18</v>
      </c>
      <c r="K820" s="1">
        <v>25</v>
      </c>
      <c r="M820" s="45"/>
      <c r="N820" s="45"/>
      <c r="O820" s="45"/>
      <c r="P820" s="28"/>
      <c r="Q820" s="28"/>
      <c r="R820" s="25"/>
      <c r="Y820" s="42">
        <v>14.8</v>
      </c>
      <c r="Z820" s="8">
        <f t="shared" si="79"/>
        <v>25</v>
      </c>
      <c r="AA820" s="8">
        <f t="shared" si="81"/>
        <v>561</v>
      </c>
      <c r="AB820" s="8">
        <f t="shared" si="80"/>
        <v>140.25</v>
      </c>
      <c r="AC820" s="1">
        <v>18</v>
      </c>
      <c r="AD820" s="1">
        <v>25</v>
      </c>
    </row>
    <row r="821" spans="1:30" x14ac:dyDescent="0.25">
      <c r="A821" s="2" t="s">
        <v>6</v>
      </c>
      <c r="B821" s="3">
        <v>2008</v>
      </c>
      <c r="C821" s="3">
        <v>2</v>
      </c>
      <c r="D821" s="3">
        <v>3</v>
      </c>
      <c r="E821" s="3">
        <v>22</v>
      </c>
      <c r="F821" s="42">
        <v>14.3</v>
      </c>
      <c r="G821" s="8">
        <f t="shared" si="76"/>
        <v>18</v>
      </c>
      <c r="H821" s="8">
        <f t="shared" si="77"/>
        <v>203.49999999999997</v>
      </c>
      <c r="I821" s="8">
        <f t="shared" si="78"/>
        <v>50.874999999999993</v>
      </c>
      <c r="J821" s="1">
        <v>18</v>
      </c>
      <c r="K821" s="1">
        <v>25</v>
      </c>
      <c r="M821" s="45"/>
      <c r="N821" s="45"/>
      <c r="O821" s="45"/>
      <c r="P821" s="28"/>
      <c r="Q821" s="28"/>
      <c r="R821" s="25"/>
      <c r="Y821" s="42">
        <v>14.2</v>
      </c>
      <c r="Z821" s="8">
        <f t="shared" si="79"/>
        <v>25</v>
      </c>
      <c r="AA821" s="8">
        <f t="shared" si="81"/>
        <v>594</v>
      </c>
      <c r="AB821" s="8">
        <f t="shared" si="80"/>
        <v>148.5</v>
      </c>
      <c r="AC821" s="1">
        <v>18</v>
      </c>
      <c r="AD821" s="1">
        <v>25</v>
      </c>
    </row>
    <row r="822" spans="1:30" x14ac:dyDescent="0.25">
      <c r="A822" s="2" t="s">
        <v>6</v>
      </c>
      <c r="B822" s="3">
        <v>2008</v>
      </c>
      <c r="C822" s="3">
        <v>2</v>
      </c>
      <c r="D822" s="3">
        <v>3</v>
      </c>
      <c r="E822" s="3">
        <v>23</v>
      </c>
      <c r="F822" s="42">
        <v>14.2</v>
      </c>
      <c r="G822" s="8">
        <f t="shared" si="76"/>
        <v>18</v>
      </c>
      <c r="H822" s="8">
        <f t="shared" si="77"/>
        <v>209.00000000000003</v>
      </c>
      <c r="I822" s="8">
        <f t="shared" si="78"/>
        <v>52.250000000000007</v>
      </c>
      <c r="J822" s="1">
        <v>18</v>
      </c>
      <c r="K822" s="1">
        <v>25</v>
      </c>
      <c r="M822" s="45"/>
      <c r="N822" s="45"/>
      <c r="O822" s="45"/>
      <c r="P822" s="28"/>
      <c r="Q822" s="28"/>
      <c r="R822" s="25"/>
      <c r="Y822" s="42">
        <v>13.8</v>
      </c>
      <c r="Z822" s="8">
        <f t="shared" si="79"/>
        <v>25</v>
      </c>
      <c r="AA822" s="8">
        <f t="shared" si="81"/>
        <v>616</v>
      </c>
      <c r="AB822" s="8">
        <f t="shared" si="80"/>
        <v>154</v>
      </c>
      <c r="AC822" s="1">
        <v>18</v>
      </c>
      <c r="AD822" s="1">
        <v>25</v>
      </c>
    </row>
    <row r="823" spans="1:30" x14ac:dyDescent="0.25">
      <c r="A823" s="2" t="s">
        <v>6</v>
      </c>
      <c r="B823" s="3">
        <v>2008</v>
      </c>
      <c r="C823" s="3">
        <v>2</v>
      </c>
      <c r="D823" s="3">
        <v>4</v>
      </c>
      <c r="E823" s="3">
        <v>0</v>
      </c>
      <c r="F823" s="42">
        <v>13.9</v>
      </c>
      <c r="G823" s="8">
        <f t="shared" si="76"/>
        <v>18</v>
      </c>
      <c r="H823" s="8">
        <f t="shared" si="77"/>
        <v>225.49999999999997</v>
      </c>
      <c r="I823" s="8">
        <f t="shared" si="78"/>
        <v>56.374999999999993</v>
      </c>
      <c r="J823" s="1">
        <v>18</v>
      </c>
      <c r="K823" s="1">
        <v>25</v>
      </c>
      <c r="M823" s="45"/>
      <c r="N823" s="45"/>
      <c r="O823" s="45"/>
      <c r="P823" s="28"/>
      <c r="Q823" s="28"/>
      <c r="R823" s="25"/>
      <c r="Y823" s="42">
        <v>13.4</v>
      </c>
      <c r="Z823" s="8">
        <f t="shared" si="79"/>
        <v>25</v>
      </c>
      <c r="AA823" s="8">
        <f t="shared" si="81"/>
        <v>638</v>
      </c>
      <c r="AB823" s="8">
        <f t="shared" si="80"/>
        <v>159.5</v>
      </c>
      <c r="AC823" s="1">
        <v>18</v>
      </c>
      <c r="AD823" s="1">
        <v>25</v>
      </c>
    </row>
    <row r="824" spans="1:30" x14ac:dyDescent="0.25">
      <c r="A824" s="2" t="s">
        <v>6</v>
      </c>
      <c r="B824" s="3">
        <v>2008</v>
      </c>
      <c r="C824" s="3">
        <v>2</v>
      </c>
      <c r="D824" s="3">
        <v>4</v>
      </c>
      <c r="E824" s="3">
        <v>1</v>
      </c>
      <c r="F824" s="42">
        <v>13.3</v>
      </c>
      <c r="G824" s="8">
        <f t="shared" si="76"/>
        <v>18</v>
      </c>
      <c r="H824" s="8">
        <f t="shared" si="77"/>
        <v>258.49999999999994</v>
      </c>
      <c r="I824" s="8">
        <f t="shared" si="78"/>
        <v>64.624999999999986</v>
      </c>
      <c r="J824" s="1">
        <v>18</v>
      </c>
      <c r="K824" s="1">
        <v>25</v>
      </c>
      <c r="M824" s="45"/>
      <c r="N824" s="45"/>
      <c r="O824" s="45"/>
      <c r="P824" s="28"/>
      <c r="Q824" s="28"/>
      <c r="R824" s="25"/>
      <c r="Y824" s="42">
        <v>13</v>
      </c>
      <c r="Z824" s="8">
        <f t="shared" si="79"/>
        <v>25</v>
      </c>
      <c r="AA824" s="8">
        <f t="shared" si="81"/>
        <v>660</v>
      </c>
      <c r="AB824" s="8">
        <f t="shared" si="80"/>
        <v>165</v>
      </c>
      <c r="AC824" s="1">
        <v>18</v>
      </c>
      <c r="AD824" s="1">
        <v>25</v>
      </c>
    </row>
    <row r="825" spans="1:30" x14ac:dyDescent="0.25">
      <c r="A825" s="2" t="s">
        <v>6</v>
      </c>
      <c r="B825" s="3">
        <v>2008</v>
      </c>
      <c r="C825" s="3">
        <v>2</v>
      </c>
      <c r="D825" s="3">
        <v>4</v>
      </c>
      <c r="E825" s="3">
        <v>2</v>
      </c>
      <c r="F825" s="42">
        <v>13.1</v>
      </c>
      <c r="G825" s="8">
        <f t="shared" si="76"/>
        <v>18</v>
      </c>
      <c r="H825" s="8">
        <f t="shared" si="77"/>
        <v>269.5</v>
      </c>
      <c r="I825" s="8">
        <f t="shared" si="78"/>
        <v>67.375</v>
      </c>
      <c r="J825" s="1">
        <v>18</v>
      </c>
      <c r="K825" s="1">
        <v>25</v>
      </c>
      <c r="M825" s="45"/>
      <c r="N825" s="45"/>
      <c r="O825" s="45"/>
      <c r="P825" s="28"/>
      <c r="Q825" s="28"/>
      <c r="R825" s="25"/>
      <c r="Y825" s="42">
        <v>12.6</v>
      </c>
      <c r="Z825" s="8">
        <f t="shared" si="79"/>
        <v>25</v>
      </c>
      <c r="AA825" s="8">
        <f t="shared" si="81"/>
        <v>682</v>
      </c>
      <c r="AB825" s="8">
        <f t="shared" si="80"/>
        <v>170.5</v>
      </c>
      <c r="AC825" s="1">
        <v>18</v>
      </c>
      <c r="AD825" s="1">
        <v>25</v>
      </c>
    </row>
    <row r="826" spans="1:30" x14ac:dyDescent="0.25">
      <c r="A826" s="2" t="s">
        <v>6</v>
      </c>
      <c r="B826" s="3">
        <v>2008</v>
      </c>
      <c r="C826" s="3">
        <v>2</v>
      </c>
      <c r="D826" s="3">
        <v>4</v>
      </c>
      <c r="E826" s="3">
        <v>3</v>
      </c>
      <c r="F826" s="42">
        <v>13.1</v>
      </c>
      <c r="G826" s="8">
        <f t="shared" si="76"/>
        <v>18</v>
      </c>
      <c r="H826" s="8">
        <f t="shared" si="77"/>
        <v>269.5</v>
      </c>
      <c r="I826" s="8">
        <f t="shared" si="78"/>
        <v>67.375</v>
      </c>
      <c r="J826" s="1">
        <v>18</v>
      </c>
      <c r="K826" s="1">
        <v>25</v>
      </c>
      <c r="M826" s="45"/>
      <c r="N826" s="45"/>
      <c r="O826" s="45"/>
      <c r="P826" s="28"/>
      <c r="Q826" s="28"/>
      <c r="R826" s="25"/>
      <c r="Y826" s="42">
        <v>12.2</v>
      </c>
      <c r="Z826" s="8">
        <f t="shared" si="79"/>
        <v>25</v>
      </c>
      <c r="AA826" s="8">
        <f t="shared" si="81"/>
        <v>704</v>
      </c>
      <c r="AB826" s="8">
        <f t="shared" si="80"/>
        <v>176</v>
      </c>
      <c r="AC826" s="1">
        <v>18</v>
      </c>
      <c r="AD826" s="1">
        <v>25</v>
      </c>
    </row>
    <row r="827" spans="1:30" x14ac:dyDescent="0.25">
      <c r="A827" s="2" t="s">
        <v>6</v>
      </c>
      <c r="B827" s="3">
        <v>2008</v>
      </c>
      <c r="C827" s="3">
        <v>2</v>
      </c>
      <c r="D827" s="3">
        <v>4</v>
      </c>
      <c r="E827" s="3">
        <v>4</v>
      </c>
      <c r="F827" s="42">
        <v>13.5</v>
      </c>
      <c r="G827" s="8">
        <f t="shared" si="76"/>
        <v>18</v>
      </c>
      <c r="H827" s="8">
        <f t="shared" si="77"/>
        <v>247.5</v>
      </c>
      <c r="I827" s="8">
        <f t="shared" si="78"/>
        <v>61.875</v>
      </c>
      <c r="J827" s="1">
        <v>18</v>
      </c>
      <c r="K827" s="1">
        <v>25</v>
      </c>
      <c r="M827" s="45"/>
      <c r="N827" s="45"/>
      <c r="O827" s="45"/>
      <c r="P827" s="28"/>
      <c r="Q827" s="28"/>
      <c r="R827" s="25"/>
      <c r="Y827" s="42">
        <v>11.9</v>
      </c>
      <c r="Z827" s="8">
        <f t="shared" si="79"/>
        <v>25</v>
      </c>
      <c r="AA827" s="8">
        <f t="shared" si="81"/>
        <v>720.5</v>
      </c>
      <c r="AB827" s="8">
        <f t="shared" si="80"/>
        <v>180.125</v>
      </c>
      <c r="AC827" s="1">
        <v>18</v>
      </c>
      <c r="AD827" s="1">
        <v>25</v>
      </c>
    </row>
    <row r="828" spans="1:30" x14ac:dyDescent="0.25">
      <c r="A828" s="2" t="s">
        <v>6</v>
      </c>
      <c r="B828" s="3">
        <v>2008</v>
      </c>
      <c r="C828" s="3">
        <v>2</v>
      </c>
      <c r="D828" s="3">
        <v>4</v>
      </c>
      <c r="E828" s="3">
        <v>5</v>
      </c>
      <c r="F828" s="42">
        <v>13.9</v>
      </c>
      <c r="G828" s="8">
        <f t="shared" si="76"/>
        <v>18</v>
      </c>
      <c r="H828" s="8">
        <f t="shared" si="77"/>
        <v>225.49999999999997</v>
      </c>
      <c r="I828" s="8">
        <f t="shared" si="78"/>
        <v>56.374999999999993</v>
      </c>
      <c r="J828" s="1">
        <v>18</v>
      </c>
      <c r="K828" s="1">
        <v>25</v>
      </c>
      <c r="M828" s="45"/>
      <c r="N828" s="45"/>
      <c r="O828" s="45"/>
      <c r="P828" s="28"/>
      <c r="Q828" s="28"/>
      <c r="R828" s="25"/>
      <c r="Y828" s="42">
        <v>11.5</v>
      </c>
      <c r="Z828" s="8">
        <f t="shared" si="79"/>
        <v>25</v>
      </c>
      <c r="AA828" s="8">
        <f t="shared" si="81"/>
        <v>742.5</v>
      </c>
      <c r="AB828" s="8">
        <f t="shared" si="80"/>
        <v>185.625</v>
      </c>
      <c r="AC828" s="1">
        <v>18</v>
      </c>
      <c r="AD828" s="1">
        <v>25</v>
      </c>
    </row>
    <row r="829" spans="1:30" x14ac:dyDescent="0.25">
      <c r="A829" s="2" t="s">
        <v>6</v>
      </c>
      <c r="B829" s="3">
        <v>2008</v>
      </c>
      <c r="C829" s="3">
        <v>2</v>
      </c>
      <c r="D829" s="3">
        <v>4</v>
      </c>
      <c r="E829" s="3">
        <v>6</v>
      </c>
      <c r="F829" s="42">
        <v>14.1</v>
      </c>
      <c r="G829" s="8">
        <f t="shared" si="76"/>
        <v>18</v>
      </c>
      <c r="H829" s="8">
        <f t="shared" si="77"/>
        <v>214.50000000000003</v>
      </c>
      <c r="I829" s="8">
        <f t="shared" si="78"/>
        <v>53.625000000000007</v>
      </c>
      <c r="J829" s="1">
        <v>18</v>
      </c>
      <c r="K829" s="1">
        <v>25</v>
      </c>
      <c r="M829" s="45"/>
      <c r="N829" s="45"/>
      <c r="O829" s="45"/>
      <c r="P829" s="28"/>
      <c r="Q829" s="28"/>
      <c r="R829" s="25"/>
      <c r="Y829" s="42">
        <v>11.1</v>
      </c>
      <c r="Z829" s="8">
        <f t="shared" si="79"/>
        <v>25</v>
      </c>
      <c r="AA829" s="8">
        <f t="shared" si="81"/>
        <v>764.5</v>
      </c>
      <c r="AB829" s="8">
        <f t="shared" si="80"/>
        <v>191.125</v>
      </c>
      <c r="AC829" s="1">
        <v>18</v>
      </c>
      <c r="AD829" s="1">
        <v>25</v>
      </c>
    </row>
    <row r="830" spans="1:30" x14ac:dyDescent="0.25">
      <c r="A830" s="2" t="s">
        <v>6</v>
      </c>
      <c r="B830" s="3">
        <v>2008</v>
      </c>
      <c r="C830" s="3">
        <v>2</v>
      </c>
      <c r="D830" s="3">
        <v>4</v>
      </c>
      <c r="E830" s="3">
        <v>7</v>
      </c>
      <c r="F830" s="42">
        <v>14.3</v>
      </c>
      <c r="G830" s="8">
        <f t="shared" si="76"/>
        <v>18</v>
      </c>
      <c r="H830" s="8">
        <f t="shared" si="77"/>
        <v>203.49999999999997</v>
      </c>
      <c r="I830" s="8">
        <f t="shared" si="78"/>
        <v>50.874999999999993</v>
      </c>
      <c r="J830" s="1">
        <v>18</v>
      </c>
      <c r="K830" s="1">
        <v>25</v>
      </c>
      <c r="M830" s="45"/>
      <c r="N830" s="45"/>
      <c r="O830" s="45"/>
      <c r="P830" s="28"/>
      <c r="Q830" s="28"/>
      <c r="R830" s="25"/>
      <c r="Y830" s="42">
        <v>11</v>
      </c>
      <c r="Z830" s="8">
        <f t="shared" si="79"/>
        <v>25</v>
      </c>
      <c r="AA830" s="8">
        <f t="shared" si="81"/>
        <v>770</v>
      </c>
      <c r="AB830" s="8">
        <f t="shared" si="80"/>
        <v>192.5</v>
      </c>
      <c r="AC830" s="1">
        <v>18</v>
      </c>
      <c r="AD830" s="1">
        <v>25</v>
      </c>
    </row>
    <row r="831" spans="1:30" x14ac:dyDescent="0.25">
      <c r="A831" s="2" t="s">
        <v>6</v>
      </c>
      <c r="B831" s="3">
        <v>2008</v>
      </c>
      <c r="C831" s="3">
        <v>2</v>
      </c>
      <c r="D831" s="3">
        <v>4</v>
      </c>
      <c r="E831" s="3">
        <v>8</v>
      </c>
      <c r="F831" s="42">
        <v>14.1</v>
      </c>
      <c r="G831" s="8">
        <f t="shared" si="76"/>
        <v>18</v>
      </c>
      <c r="H831" s="8">
        <f t="shared" si="77"/>
        <v>214.50000000000003</v>
      </c>
      <c r="I831" s="8">
        <f t="shared" si="78"/>
        <v>53.625000000000007</v>
      </c>
      <c r="J831" s="1">
        <v>18</v>
      </c>
      <c r="K831" s="1">
        <v>25</v>
      </c>
      <c r="M831" s="45"/>
      <c r="N831" s="45"/>
      <c r="O831" s="45"/>
      <c r="P831" s="28"/>
      <c r="Q831" s="28"/>
      <c r="R831" s="25"/>
      <c r="Y831" s="42">
        <v>10.8</v>
      </c>
      <c r="Z831" s="8">
        <f t="shared" si="79"/>
        <v>25</v>
      </c>
      <c r="AA831" s="8">
        <f t="shared" si="81"/>
        <v>781</v>
      </c>
      <c r="AB831" s="8">
        <f t="shared" si="80"/>
        <v>195.25</v>
      </c>
      <c r="AC831" s="1">
        <v>18</v>
      </c>
      <c r="AD831" s="1">
        <v>25</v>
      </c>
    </row>
    <row r="832" spans="1:30" x14ac:dyDescent="0.25">
      <c r="A832" s="2" t="s">
        <v>6</v>
      </c>
      <c r="B832" s="3">
        <v>2008</v>
      </c>
      <c r="C832" s="3">
        <v>2</v>
      </c>
      <c r="D832" s="3">
        <v>4</v>
      </c>
      <c r="E832" s="3">
        <v>9</v>
      </c>
      <c r="F832" s="42">
        <v>14.1</v>
      </c>
      <c r="G832" s="8">
        <f t="shared" si="76"/>
        <v>18</v>
      </c>
      <c r="H832" s="8">
        <f t="shared" si="77"/>
        <v>214.50000000000003</v>
      </c>
      <c r="I832" s="8">
        <f t="shared" si="78"/>
        <v>53.625000000000007</v>
      </c>
      <c r="J832" s="1">
        <v>18</v>
      </c>
      <c r="K832" s="1">
        <v>25</v>
      </c>
      <c r="M832" s="45"/>
      <c r="N832" s="45"/>
      <c r="O832" s="45"/>
      <c r="P832" s="28"/>
      <c r="Q832" s="28"/>
      <c r="R832" s="25"/>
      <c r="Y832" s="42">
        <v>10.7</v>
      </c>
      <c r="Z832" s="8">
        <f t="shared" si="79"/>
        <v>25</v>
      </c>
      <c r="AA832" s="8">
        <f t="shared" si="81"/>
        <v>786.5</v>
      </c>
      <c r="AB832" s="8">
        <f t="shared" si="80"/>
        <v>196.625</v>
      </c>
      <c r="AC832" s="1">
        <v>18</v>
      </c>
      <c r="AD832" s="1">
        <v>25</v>
      </c>
    </row>
    <row r="833" spans="1:30" x14ac:dyDescent="0.25">
      <c r="A833" s="2" t="s">
        <v>6</v>
      </c>
      <c r="B833" s="3">
        <v>2008</v>
      </c>
      <c r="C833" s="3">
        <v>2</v>
      </c>
      <c r="D833" s="3">
        <v>4</v>
      </c>
      <c r="E833" s="3">
        <v>10</v>
      </c>
      <c r="F833" s="42">
        <v>14.7</v>
      </c>
      <c r="G833" s="8">
        <f t="shared" si="76"/>
        <v>18</v>
      </c>
      <c r="H833" s="8">
        <f t="shared" si="77"/>
        <v>181.50000000000003</v>
      </c>
      <c r="I833" s="8">
        <f t="shared" si="78"/>
        <v>45.375000000000007</v>
      </c>
      <c r="J833" s="1">
        <v>18</v>
      </c>
      <c r="K833" s="1">
        <v>25</v>
      </c>
      <c r="M833" s="45"/>
      <c r="N833" s="45"/>
      <c r="O833" s="45"/>
      <c r="P833" s="28"/>
      <c r="Q833" s="28"/>
      <c r="R833" s="25"/>
      <c r="Y833" s="42">
        <v>11.2</v>
      </c>
      <c r="Z833" s="8">
        <f t="shared" si="79"/>
        <v>25</v>
      </c>
      <c r="AA833" s="8">
        <f t="shared" si="81"/>
        <v>759</v>
      </c>
      <c r="AB833" s="8">
        <f t="shared" si="80"/>
        <v>189.75</v>
      </c>
      <c r="AC833" s="1">
        <v>18</v>
      </c>
      <c r="AD833" s="1">
        <v>25</v>
      </c>
    </row>
    <row r="834" spans="1:30" x14ac:dyDescent="0.25">
      <c r="A834" s="2" t="s">
        <v>6</v>
      </c>
      <c r="B834" s="3">
        <v>2008</v>
      </c>
      <c r="C834" s="3">
        <v>2</v>
      </c>
      <c r="D834" s="3">
        <v>4</v>
      </c>
      <c r="E834" s="3">
        <v>11</v>
      </c>
      <c r="F834" s="42">
        <v>15.3</v>
      </c>
      <c r="G834" s="8">
        <f t="shared" si="76"/>
        <v>18</v>
      </c>
      <c r="H834" s="8">
        <f t="shared" si="77"/>
        <v>148.49999999999997</v>
      </c>
      <c r="I834" s="8">
        <f t="shared" si="78"/>
        <v>37.124999999999993</v>
      </c>
      <c r="J834" s="1">
        <v>18</v>
      </c>
      <c r="K834" s="1">
        <v>25</v>
      </c>
      <c r="M834" s="45"/>
      <c r="N834" s="45"/>
      <c r="O834" s="45"/>
      <c r="P834" s="28"/>
      <c r="Q834" s="28"/>
      <c r="R834" s="25"/>
      <c r="Y834" s="42">
        <v>11.9</v>
      </c>
      <c r="Z834" s="8">
        <f t="shared" si="79"/>
        <v>25</v>
      </c>
      <c r="AA834" s="8">
        <f t="shared" si="81"/>
        <v>720.5</v>
      </c>
      <c r="AB834" s="8">
        <f t="shared" si="80"/>
        <v>180.125</v>
      </c>
      <c r="AC834" s="1">
        <v>18</v>
      </c>
      <c r="AD834" s="1">
        <v>25</v>
      </c>
    </row>
    <row r="835" spans="1:30" x14ac:dyDescent="0.25">
      <c r="A835" s="2" t="s">
        <v>6</v>
      </c>
      <c r="B835" s="3">
        <v>2008</v>
      </c>
      <c r="C835" s="3">
        <v>2</v>
      </c>
      <c r="D835" s="3">
        <v>4</v>
      </c>
      <c r="E835" s="3">
        <v>12</v>
      </c>
      <c r="F835" s="42">
        <v>13.4</v>
      </c>
      <c r="G835" s="8">
        <f t="shared" si="76"/>
        <v>18</v>
      </c>
      <c r="H835" s="8">
        <f t="shared" si="77"/>
        <v>252.99999999999997</v>
      </c>
      <c r="I835" s="8">
        <f t="shared" si="78"/>
        <v>63.249999999999993</v>
      </c>
      <c r="J835" s="1">
        <v>18</v>
      </c>
      <c r="K835" s="1">
        <v>25</v>
      </c>
      <c r="M835" s="45"/>
      <c r="N835" s="45"/>
      <c r="O835" s="45"/>
      <c r="P835" s="28"/>
      <c r="Q835" s="28"/>
      <c r="R835" s="25"/>
      <c r="Y835" s="42">
        <v>13</v>
      </c>
      <c r="Z835" s="8">
        <f t="shared" si="79"/>
        <v>25</v>
      </c>
      <c r="AA835" s="8">
        <f t="shared" si="81"/>
        <v>660</v>
      </c>
      <c r="AB835" s="8">
        <f t="shared" si="80"/>
        <v>165</v>
      </c>
      <c r="AC835" s="1">
        <v>18</v>
      </c>
      <c r="AD835" s="1">
        <v>25</v>
      </c>
    </row>
    <row r="836" spans="1:30" x14ac:dyDescent="0.25">
      <c r="A836" s="2" t="s">
        <v>6</v>
      </c>
      <c r="B836" s="3">
        <v>2008</v>
      </c>
      <c r="C836" s="3">
        <v>2</v>
      </c>
      <c r="D836" s="3">
        <v>4</v>
      </c>
      <c r="E836" s="3">
        <v>13</v>
      </c>
      <c r="F836" s="42">
        <v>13.5</v>
      </c>
      <c r="G836" s="8">
        <f t="shared" si="76"/>
        <v>18</v>
      </c>
      <c r="H836" s="8">
        <f t="shared" si="77"/>
        <v>247.5</v>
      </c>
      <c r="I836" s="8">
        <f t="shared" si="78"/>
        <v>61.875</v>
      </c>
      <c r="J836" s="1">
        <v>18</v>
      </c>
      <c r="K836" s="1">
        <v>25</v>
      </c>
      <c r="M836" s="45"/>
      <c r="N836" s="45"/>
      <c r="O836" s="45"/>
      <c r="P836" s="28"/>
      <c r="Q836" s="28"/>
      <c r="R836" s="25"/>
      <c r="Y836" s="42">
        <v>14.1</v>
      </c>
      <c r="Z836" s="8">
        <f t="shared" si="79"/>
        <v>25</v>
      </c>
      <c r="AA836" s="8">
        <f t="shared" si="81"/>
        <v>599.5</v>
      </c>
      <c r="AB836" s="8">
        <f t="shared" si="80"/>
        <v>149.875</v>
      </c>
      <c r="AC836" s="1">
        <v>18</v>
      </c>
      <c r="AD836" s="1">
        <v>25</v>
      </c>
    </row>
    <row r="837" spans="1:30" x14ac:dyDescent="0.25">
      <c r="A837" s="2" t="s">
        <v>6</v>
      </c>
      <c r="B837" s="3">
        <v>2008</v>
      </c>
      <c r="C837" s="3">
        <v>2</v>
      </c>
      <c r="D837" s="3">
        <v>4</v>
      </c>
      <c r="E837" s="3">
        <v>14</v>
      </c>
      <c r="F837" s="42">
        <v>13.7</v>
      </c>
      <c r="G837" s="8">
        <f t="shared" si="76"/>
        <v>18</v>
      </c>
      <c r="H837" s="8">
        <f t="shared" si="77"/>
        <v>236.50000000000003</v>
      </c>
      <c r="I837" s="8">
        <f t="shared" si="78"/>
        <v>59.125000000000007</v>
      </c>
      <c r="J837" s="1">
        <v>18</v>
      </c>
      <c r="K837" s="1">
        <v>25</v>
      </c>
      <c r="M837" s="45"/>
      <c r="N837" s="45"/>
      <c r="O837" s="45"/>
      <c r="P837" s="28"/>
      <c r="Q837" s="28"/>
      <c r="R837" s="25"/>
      <c r="Y837" s="42">
        <v>15</v>
      </c>
      <c r="Z837" s="8">
        <f t="shared" si="79"/>
        <v>25</v>
      </c>
      <c r="AA837" s="8">
        <f t="shared" si="81"/>
        <v>550</v>
      </c>
      <c r="AB837" s="8">
        <f t="shared" si="80"/>
        <v>137.5</v>
      </c>
      <c r="AC837" s="1">
        <v>18</v>
      </c>
      <c r="AD837" s="1">
        <v>25</v>
      </c>
    </row>
    <row r="838" spans="1:30" x14ac:dyDescent="0.25">
      <c r="A838" s="2" t="s">
        <v>6</v>
      </c>
      <c r="B838" s="3">
        <v>2008</v>
      </c>
      <c r="C838" s="3">
        <v>2</v>
      </c>
      <c r="D838" s="3">
        <v>4</v>
      </c>
      <c r="E838" s="3">
        <v>15</v>
      </c>
      <c r="F838" s="42">
        <v>13.7</v>
      </c>
      <c r="G838" s="8">
        <f t="shared" si="76"/>
        <v>18</v>
      </c>
      <c r="H838" s="8">
        <f t="shared" si="77"/>
        <v>236.50000000000003</v>
      </c>
      <c r="I838" s="8">
        <f t="shared" si="78"/>
        <v>59.125000000000007</v>
      </c>
      <c r="J838" s="1">
        <v>18</v>
      </c>
      <c r="K838" s="1">
        <v>25</v>
      </c>
      <c r="M838" s="45"/>
      <c r="N838" s="45"/>
      <c r="O838" s="45"/>
      <c r="P838" s="28"/>
      <c r="Q838" s="28"/>
      <c r="R838" s="25"/>
      <c r="Y838" s="42">
        <v>15.4</v>
      </c>
      <c r="Z838" s="8">
        <f t="shared" si="79"/>
        <v>25</v>
      </c>
      <c r="AA838" s="8">
        <f t="shared" si="81"/>
        <v>528</v>
      </c>
      <c r="AB838" s="8">
        <f t="shared" si="80"/>
        <v>132</v>
      </c>
      <c r="AC838" s="1">
        <v>18</v>
      </c>
      <c r="AD838" s="1">
        <v>25</v>
      </c>
    </row>
    <row r="839" spans="1:30" x14ac:dyDescent="0.25">
      <c r="A839" s="2" t="s">
        <v>6</v>
      </c>
      <c r="B839" s="3">
        <v>2008</v>
      </c>
      <c r="C839" s="3">
        <v>2</v>
      </c>
      <c r="D839" s="3">
        <v>4</v>
      </c>
      <c r="E839" s="3">
        <v>16</v>
      </c>
      <c r="F839" s="42">
        <v>13.9</v>
      </c>
      <c r="G839" s="8">
        <f t="shared" ref="G839:G902" si="82">IF(A839="Inverno", $G$3, $G$2)</f>
        <v>18</v>
      </c>
      <c r="H839" s="8">
        <f t="shared" si="77"/>
        <v>225.49999999999997</v>
      </c>
      <c r="I839" s="8">
        <f t="shared" si="78"/>
        <v>56.374999999999993</v>
      </c>
      <c r="J839" s="1">
        <v>18</v>
      </c>
      <c r="K839" s="1">
        <v>25</v>
      </c>
      <c r="M839" s="45"/>
      <c r="N839" s="45"/>
      <c r="O839" s="45"/>
      <c r="P839" s="28"/>
      <c r="Q839" s="28"/>
      <c r="R839" s="25"/>
      <c r="Y839" s="42">
        <v>15.3</v>
      </c>
      <c r="Z839" s="8">
        <f t="shared" si="79"/>
        <v>25</v>
      </c>
      <c r="AA839" s="8">
        <f t="shared" si="81"/>
        <v>533.5</v>
      </c>
      <c r="AB839" s="8">
        <f t="shared" si="80"/>
        <v>133.375</v>
      </c>
      <c r="AC839" s="1">
        <v>18</v>
      </c>
      <c r="AD839" s="1">
        <v>25</v>
      </c>
    </row>
    <row r="840" spans="1:30" x14ac:dyDescent="0.25">
      <c r="A840" s="2" t="s">
        <v>6</v>
      </c>
      <c r="B840" s="3">
        <v>2008</v>
      </c>
      <c r="C840" s="3">
        <v>2</v>
      </c>
      <c r="D840" s="3">
        <v>4</v>
      </c>
      <c r="E840" s="3">
        <v>17</v>
      </c>
      <c r="F840" s="42">
        <v>13.9</v>
      </c>
      <c r="G840" s="8">
        <f t="shared" si="82"/>
        <v>18</v>
      </c>
      <c r="H840" s="8">
        <f t="shared" ref="H840:H903" si="83">IF(F840&gt;G840,0,$D$3*(G840-F840)/$D$4)</f>
        <v>225.49999999999997</v>
      </c>
      <c r="I840" s="8">
        <f t="shared" ref="I840:I903" si="84">H840/$G$4</f>
        <v>56.374999999999993</v>
      </c>
      <c r="J840" s="1">
        <v>18</v>
      </c>
      <c r="K840" s="1">
        <v>25</v>
      </c>
      <c r="M840" s="45"/>
      <c r="N840" s="45"/>
      <c r="O840" s="45"/>
      <c r="P840" s="28"/>
      <c r="Q840" s="28"/>
      <c r="R840" s="25"/>
      <c r="Y840" s="42">
        <v>15</v>
      </c>
      <c r="Z840" s="8">
        <f t="shared" si="79"/>
        <v>25</v>
      </c>
      <c r="AA840" s="8">
        <f t="shared" si="81"/>
        <v>550</v>
      </c>
      <c r="AB840" s="8">
        <f t="shared" si="80"/>
        <v>137.5</v>
      </c>
      <c r="AC840" s="1">
        <v>18</v>
      </c>
      <c r="AD840" s="1">
        <v>25</v>
      </c>
    </row>
    <row r="841" spans="1:30" x14ac:dyDescent="0.25">
      <c r="A841" s="2" t="s">
        <v>6</v>
      </c>
      <c r="B841" s="3">
        <v>2008</v>
      </c>
      <c r="C841" s="3">
        <v>2</v>
      </c>
      <c r="D841" s="3">
        <v>4</v>
      </c>
      <c r="E841" s="3">
        <v>18</v>
      </c>
      <c r="F841" s="42">
        <v>14</v>
      </c>
      <c r="G841" s="8">
        <f t="shared" si="82"/>
        <v>18</v>
      </c>
      <c r="H841" s="8">
        <f t="shared" si="83"/>
        <v>220</v>
      </c>
      <c r="I841" s="8">
        <f t="shared" si="84"/>
        <v>55</v>
      </c>
      <c r="J841" s="1">
        <v>18</v>
      </c>
      <c r="K841" s="1">
        <v>25</v>
      </c>
      <c r="M841" s="45"/>
      <c r="N841" s="45"/>
      <c r="O841" s="45"/>
      <c r="P841" s="28"/>
      <c r="Q841" s="28"/>
      <c r="R841" s="25"/>
      <c r="Y841" s="42">
        <v>14.8</v>
      </c>
      <c r="Z841" s="8">
        <f t="shared" si="79"/>
        <v>25</v>
      </c>
      <c r="AA841" s="8">
        <f t="shared" si="81"/>
        <v>561</v>
      </c>
      <c r="AB841" s="8">
        <f t="shared" si="80"/>
        <v>140.25</v>
      </c>
      <c r="AC841" s="1">
        <v>18</v>
      </c>
      <c r="AD841" s="1">
        <v>25</v>
      </c>
    </row>
    <row r="842" spans="1:30" x14ac:dyDescent="0.25">
      <c r="A842" s="2" t="s">
        <v>6</v>
      </c>
      <c r="B842" s="3">
        <v>2008</v>
      </c>
      <c r="C842" s="3">
        <v>2</v>
      </c>
      <c r="D842" s="3">
        <v>4</v>
      </c>
      <c r="E842" s="3">
        <v>19</v>
      </c>
      <c r="F842" s="42">
        <v>13.9</v>
      </c>
      <c r="G842" s="8">
        <f t="shared" si="82"/>
        <v>18</v>
      </c>
      <c r="H842" s="8">
        <f t="shared" si="83"/>
        <v>225.49999999999997</v>
      </c>
      <c r="I842" s="8">
        <f t="shared" si="84"/>
        <v>56.374999999999993</v>
      </c>
      <c r="J842" s="1">
        <v>18</v>
      </c>
      <c r="K842" s="1">
        <v>25</v>
      </c>
      <c r="M842" s="45"/>
      <c r="N842" s="45"/>
      <c r="O842" s="45"/>
      <c r="P842" s="28"/>
      <c r="Q842" s="28"/>
      <c r="R842" s="25"/>
      <c r="Y842" s="42">
        <v>14.8</v>
      </c>
      <c r="Z842" s="8">
        <f t="shared" si="79"/>
        <v>25</v>
      </c>
      <c r="AA842" s="8">
        <f t="shared" si="81"/>
        <v>561</v>
      </c>
      <c r="AB842" s="8">
        <f t="shared" si="80"/>
        <v>140.25</v>
      </c>
      <c r="AC842" s="1">
        <v>18</v>
      </c>
      <c r="AD842" s="1">
        <v>25</v>
      </c>
    </row>
    <row r="843" spans="1:30" x14ac:dyDescent="0.25">
      <c r="A843" s="2" t="s">
        <v>6</v>
      </c>
      <c r="B843" s="3">
        <v>2008</v>
      </c>
      <c r="C843" s="3">
        <v>2</v>
      </c>
      <c r="D843" s="3">
        <v>4</v>
      </c>
      <c r="E843" s="3">
        <v>20</v>
      </c>
      <c r="F843" s="42">
        <v>14.1</v>
      </c>
      <c r="G843" s="8">
        <f t="shared" si="82"/>
        <v>18</v>
      </c>
      <c r="H843" s="8">
        <f t="shared" si="83"/>
        <v>214.50000000000003</v>
      </c>
      <c r="I843" s="8">
        <f t="shared" si="84"/>
        <v>53.625000000000007</v>
      </c>
      <c r="J843" s="1">
        <v>18</v>
      </c>
      <c r="K843" s="1">
        <v>25</v>
      </c>
      <c r="M843" s="45"/>
      <c r="N843" s="45"/>
      <c r="O843" s="45"/>
      <c r="P843" s="28"/>
      <c r="Q843" s="28"/>
      <c r="R843" s="25"/>
      <c r="Y843" s="42">
        <v>14.7</v>
      </c>
      <c r="Z843" s="8">
        <f t="shared" si="79"/>
        <v>25</v>
      </c>
      <c r="AA843" s="8">
        <f t="shared" si="81"/>
        <v>566.5</v>
      </c>
      <c r="AB843" s="8">
        <f t="shared" si="80"/>
        <v>141.625</v>
      </c>
      <c r="AC843" s="1">
        <v>18</v>
      </c>
      <c r="AD843" s="1">
        <v>25</v>
      </c>
    </row>
    <row r="844" spans="1:30" x14ac:dyDescent="0.25">
      <c r="A844" s="2" t="s">
        <v>6</v>
      </c>
      <c r="B844" s="3">
        <v>2008</v>
      </c>
      <c r="C844" s="3">
        <v>2</v>
      </c>
      <c r="D844" s="3">
        <v>4</v>
      </c>
      <c r="E844" s="3">
        <v>21</v>
      </c>
      <c r="F844" s="42">
        <v>14.1</v>
      </c>
      <c r="G844" s="8">
        <f t="shared" si="82"/>
        <v>18</v>
      </c>
      <c r="H844" s="8">
        <f t="shared" si="83"/>
        <v>214.50000000000003</v>
      </c>
      <c r="I844" s="8">
        <f t="shared" si="84"/>
        <v>53.625000000000007</v>
      </c>
      <c r="J844" s="1">
        <v>18</v>
      </c>
      <c r="K844" s="1">
        <v>25</v>
      </c>
      <c r="M844" s="45"/>
      <c r="N844" s="45"/>
      <c r="O844" s="45"/>
      <c r="P844" s="28"/>
      <c r="Q844" s="28"/>
      <c r="R844" s="25"/>
      <c r="Y844" s="42">
        <v>14.4</v>
      </c>
      <c r="Z844" s="8">
        <f t="shared" si="79"/>
        <v>25</v>
      </c>
      <c r="AA844" s="8">
        <f t="shared" si="81"/>
        <v>583</v>
      </c>
      <c r="AB844" s="8">
        <f t="shared" si="80"/>
        <v>145.75</v>
      </c>
      <c r="AC844" s="1">
        <v>18</v>
      </c>
      <c r="AD844" s="1">
        <v>25</v>
      </c>
    </row>
    <row r="845" spans="1:30" x14ac:dyDescent="0.25">
      <c r="A845" s="2" t="s">
        <v>6</v>
      </c>
      <c r="B845" s="3">
        <v>2008</v>
      </c>
      <c r="C845" s="3">
        <v>2</v>
      </c>
      <c r="D845" s="3">
        <v>4</v>
      </c>
      <c r="E845" s="3">
        <v>22</v>
      </c>
      <c r="F845" s="42">
        <v>14</v>
      </c>
      <c r="G845" s="8">
        <f t="shared" si="82"/>
        <v>18</v>
      </c>
      <c r="H845" s="8">
        <f t="shared" si="83"/>
        <v>220</v>
      </c>
      <c r="I845" s="8">
        <f t="shared" si="84"/>
        <v>55</v>
      </c>
      <c r="J845" s="1">
        <v>18</v>
      </c>
      <c r="K845" s="1">
        <v>25</v>
      </c>
      <c r="M845" s="45"/>
      <c r="N845" s="45"/>
      <c r="O845" s="45"/>
      <c r="P845" s="28"/>
      <c r="Q845" s="28"/>
      <c r="R845" s="25"/>
      <c r="Y845" s="42">
        <v>13.8</v>
      </c>
      <c r="Z845" s="8">
        <f t="shared" si="79"/>
        <v>25</v>
      </c>
      <c r="AA845" s="8">
        <f t="shared" si="81"/>
        <v>616</v>
      </c>
      <c r="AB845" s="8">
        <f t="shared" si="80"/>
        <v>154</v>
      </c>
      <c r="AC845" s="1">
        <v>18</v>
      </c>
      <c r="AD845" s="1">
        <v>25</v>
      </c>
    </row>
    <row r="846" spans="1:30" x14ac:dyDescent="0.25">
      <c r="A846" s="2" t="s">
        <v>6</v>
      </c>
      <c r="B846" s="3">
        <v>2008</v>
      </c>
      <c r="C846" s="3">
        <v>2</v>
      </c>
      <c r="D846" s="3">
        <v>4</v>
      </c>
      <c r="E846" s="3">
        <v>23</v>
      </c>
      <c r="F846" s="42">
        <v>13.8</v>
      </c>
      <c r="G846" s="8">
        <f t="shared" si="82"/>
        <v>18</v>
      </c>
      <c r="H846" s="8">
        <f t="shared" si="83"/>
        <v>230.99999999999997</v>
      </c>
      <c r="I846" s="8">
        <f t="shared" si="84"/>
        <v>57.749999999999993</v>
      </c>
      <c r="J846" s="1">
        <v>18</v>
      </c>
      <c r="K846" s="1">
        <v>25</v>
      </c>
      <c r="M846" s="45"/>
      <c r="N846" s="45"/>
      <c r="O846" s="45"/>
      <c r="P846" s="28"/>
      <c r="Q846" s="28"/>
      <c r="R846" s="25"/>
      <c r="Y846" s="42">
        <v>13.4</v>
      </c>
      <c r="Z846" s="8">
        <f t="shared" si="79"/>
        <v>25</v>
      </c>
      <c r="AA846" s="8">
        <f t="shared" si="81"/>
        <v>638</v>
      </c>
      <c r="AB846" s="8">
        <f t="shared" si="80"/>
        <v>159.5</v>
      </c>
      <c r="AC846" s="1">
        <v>18</v>
      </c>
      <c r="AD846" s="1">
        <v>25</v>
      </c>
    </row>
    <row r="847" spans="1:30" x14ac:dyDescent="0.25">
      <c r="A847" s="2" t="s">
        <v>6</v>
      </c>
      <c r="B847" s="3">
        <v>2008</v>
      </c>
      <c r="C847" s="3">
        <v>2</v>
      </c>
      <c r="D847" s="3">
        <v>5</v>
      </c>
      <c r="E847" s="3">
        <v>0</v>
      </c>
      <c r="F847" s="42">
        <v>13.8</v>
      </c>
      <c r="G847" s="8">
        <f t="shared" si="82"/>
        <v>18</v>
      </c>
      <c r="H847" s="8">
        <f t="shared" si="83"/>
        <v>230.99999999999997</v>
      </c>
      <c r="I847" s="8">
        <f t="shared" si="84"/>
        <v>57.749999999999993</v>
      </c>
      <c r="J847" s="1">
        <v>18</v>
      </c>
      <c r="K847" s="1">
        <v>25</v>
      </c>
      <c r="M847" s="45"/>
      <c r="N847" s="45"/>
      <c r="O847" s="45"/>
      <c r="P847" s="28"/>
      <c r="Q847" s="28"/>
      <c r="R847" s="25"/>
      <c r="Y847" s="42">
        <v>13.1</v>
      </c>
      <c r="Z847" s="8">
        <f t="shared" ref="Z847:Z910" si="85">IF(Q847="Inverno", $G$3, $G$2)</f>
        <v>25</v>
      </c>
      <c r="AA847" s="8">
        <f t="shared" si="81"/>
        <v>654.5</v>
      </c>
      <c r="AB847" s="8">
        <f t="shared" si="80"/>
        <v>163.625</v>
      </c>
      <c r="AC847" s="1">
        <v>18</v>
      </c>
      <c r="AD847" s="1">
        <v>25</v>
      </c>
    </row>
    <row r="848" spans="1:30" x14ac:dyDescent="0.25">
      <c r="A848" s="2" t="s">
        <v>6</v>
      </c>
      <c r="B848" s="3">
        <v>2008</v>
      </c>
      <c r="C848" s="3">
        <v>2</v>
      </c>
      <c r="D848" s="3">
        <v>5</v>
      </c>
      <c r="E848" s="3">
        <v>1</v>
      </c>
      <c r="F848" s="42">
        <v>13.7</v>
      </c>
      <c r="G848" s="8">
        <f t="shared" si="82"/>
        <v>18</v>
      </c>
      <c r="H848" s="8">
        <f t="shared" si="83"/>
        <v>236.50000000000003</v>
      </c>
      <c r="I848" s="8">
        <f t="shared" si="84"/>
        <v>59.125000000000007</v>
      </c>
      <c r="J848" s="1">
        <v>18</v>
      </c>
      <c r="K848" s="1">
        <v>25</v>
      </c>
      <c r="M848" s="45"/>
      <c r="N848" s="45"/>
      <c r="O848" s="45"/>
      <c r="P848" s="28"/>
      <c r="Q848" s="28"/>
      <c r="R848" s="25"/>
      <c r="Y848" s="42">
        <v>12.9</v>
      </c>
      <c r="Z848" s="8">
        <f t="shared" si="85"/>
        <v>25</v>
      </c>
      <c r="AA848" s="8">
        <f t="shared" si="81"/>
        <v>665.5</v>
      </c>
      <c r="AB848" s="8">
        <f t="shared" ref="AB848:AB911" si="86">AA848/$G$4</f>
        <v>166.375</v>
      </c>
      <c r="AC848" s="1">
        <v>18</v>
      </c>
      <c r="AD848" s="1">
        <v>25</v>
      </c>
    </row>
    <row r="849" spans="1:30" x14ac:dyDescent="0.25">
      <c r="A849" s="2" t="s">
        <v>6</v>
      </c>
      <c r="B849" s="3">
        <v>2008</v>
      </c>
      <c r="C849" s="3">
        <v>2</v>
      </c>
      <c r="D849" s="3">
        <v>5</v>
      </c>
      <c r="E849" s="3">
        <v>2</v>
      </c>
      <c r="F849" s="42">
        <v>13.7</v>
      </c>
      <c r="G849" s="8">
        <f t="shared" si="82"/>
        <v>18</v>
      </c>
      <c r="H849" s="8">
        <f t="shared" si="83"/>
        <v>236.50000000000003</v>
      </c>
      <c r="I849" s="8">
        <f t="shared" si="84"/>
        <v>59.125000000000007</v>
      </c>
      <c r="J849" s="1">
        <v>18</v>
      </c>
      <c r="K849" s="1">
        <v>25</v>
      </c>
      <c r="M849" s="45"/>
      <c r="N849" s="45"/>
      <c r="O849" s="45"/>
      <c r="P849" s="28"/>
      <c r="Q849" s="28"/>
      <c r="R849" s="25"/>
      <c r="Y849" s="42">
        <v>12.7</v>
      </c>
      <c r="Z849" s="8">
        <f t="shared" si="85"/>
        <v>25</v>
      </c>
      <c r="AA849" s="8">
        <f t="shared" si="81"/>
        <v>676.5</v>
      </c>
      <c r="AB849" s="8">
        <f t="shared" si="86"/>
        <v>169.125</v>
      </c>
      <c r="AC849" s="1">
        <v>18</v>
      </c>
      <c r="AD849" s="1">
        <v>25</v>
      </c>
    </row>
    <row r="850" spans="1:30" x14ac:dyDescent="0.25">
      <c r="A850" s="2" t="s">
        <v>6</v>
      </c>
      <c r="B850" s="3">
        <v>2008</v>
      </c>
      <c r="C850" s="3">
        <v>2</v>
      </c>
      <c r="D850" s="3">
        <v>5</v>
      </c>
      <c r="E850" s="3">
        <v>3</v>
      </c>
      <c r="F850" s="42">
        <v>13.7</v>
      </c>
      <c r="G850" s="8">
        <f t="shared" si="82"/>
        <v>18</v>
      </c>
      <c r="H850" s="8">
        <f t="shared" si="83"/>
        <v>236.50000000000003</v>
      </c>
      <c r="I850" s="8">
        <f t="shared" si="84"/>
        <v>59.125000000000007</v>
      </c>
      <c r="J850" s="1">
        <v>18</v>
      </c>
      <c r="K850" s="1">
        <v>25</v>
      </c>
      <c r="M850" s="45"/>
      <c r="N850" s="45"/>
      <c r="O850" s="45"/>
      <c r="P850" s="28"/>
      <c r="Q850" s="28"/>
      <c r="R850" s="25"/>
      <c r="Y850" s="42">
        <v>12.5</v>
      </c>
      <c r="Z850" s="8">
        <f t="shared" si="85"/>
        <v>25</v>
      </c>
      <c r="AA850" s="8">
        <f t="shared" si="81"/>
        <v>687.5</v>
      </c>
      <c r="AB850" s="8">
        <f t="shared" si="86"/>
        <v>171.875</v>
      </c>
      <c r="AC850" s="1">
        <v>18</v>
      </c>
      <c r="AD850" s="1">
        <v>25</v>
      </c>
    </row>
    <row r="851" spans="1:30" x14ac:dyDescent="0.25">
      <c r="A851" s="2" t="s">
        <v>6</v>
      </c>
      <c r="B851" s="3">
        <v>2008</v>
      </c>
      <c r="C851" s="3">
        <v>2</v>
      </c>
      <c r="D851" s="3">
        <v>5</v>
      </c>
      <c r="E851" s="3">
        <v>4</v>
      </c>
      <c r="F851" s="42">
        <v>13.6</v>
      </c>
      <c r="G851" s="8">
        <f t="shared" si="82"/>
        <v>18</v>
      </c>
      <c r="H851" s="8">
        <f t="shared" si="83"/>
        <v>242.00000000000003</v>
      </c>
      <c r="I851" s="8">
        <f t="shared" si="84"/>
        <v>60.500000000000007</v>
      </c>
      <c r="J851" s="1">
        <v>18</v>
      </c>
      <c r="K851" s="1">
        <v>25</v>
      </c>
      <c r="M851" s="45"/>
      <c r="N851" s="45"/>
      <c r="O851" s="45"/>
      <c r="P851" s="28"/>
      <c r="Q851" s="28"/>
      <c r="R851" s="25"/>
      <c r="Y851" s="42">
        <v>12.2</v>
      </c>
      <c r="Z851" s="8">
        <f t="shared" si="85"/>
        <v>25</v>
      </c>
      <c r="AA851" s="8">
        <f t="shared" si="81"/>
        <v>704</v>
      </c>
      <c r="AB851" s="8">
        <f t="shared" si="86"/>
        <v>176</v>
      </c>
      <c r="AC851" s="1">
        <v>18</v>
      </c>
      <c r="AD851" s="1">
        <v>25</v>
      </c>
    </row>
    <row r="852" spans="1:30" x14ac:dyDescent="0.25">
      <c r="A852" s="2" t="s">
        <v>6</v>
      </c>
      <c r="B852" s="3">
        <v>2008</v>
      </c>
      <c r="C852" s="3">
        <v>2</v>
      </c>
      <c r="D852" s="3">
        <v>5</v>
      </c>
      <c r="E852" s="3">
        <v>5</v>
      </c>
      <c r="F852" s="42">
        <v>13.7</v>
      </c>
      <c r="G852" s="8">
        <f t="shared" si="82"/>
        <v>18</v>
      </c>
      <c r="H852" s="8">
        <f t="shared" si="83"/>
        <v>236.50000000000003</v>
      </c>
      <c r="I852" s="8">
        <f t="shared" si="84"/>
        <v>59.125000000000007</v>
      </c>
      <c r="J852" s="1">
        <v>18</v>
      </c>
      <c r="K852" s="1">
        <v>25</v>
      </c>
      <c r="M852" s="45"/>
      <c r="N852" s="45"/>
      <c r="O852" s="45"/>
      <c r="P852" s="28"/>
      <c r="Q852" s="28"/>
      <c r="R852" s="25"/>
      <c r="Y852" s="42">
        <v>11.9</v>
      </c>
      <c r="Z852" s="8">
        <f t="shared" si="85"/>
        <v>25</v>
      </c>
      <c r="AA852" s="8">
        <f t="shared" si="81"/>
        <v>720.5</v>
      </c>
      <c r="AB852" s="8">
        <f t="shared" si="86"/>
        <v>180.125</v>
      </c>
      <c r="AC852" s="1">
        <v>18</v>
      </c>
      <c r="AD852" s="1">
        <v>25</v>
      </c>
    </row>
    <row r="853" spans="1:30" x14ac:dyDescent="0.25">
      <c r="A853" s="2" t="s">
        <v>6</v>
      </c>
      <c r="B853" s="3">
        <v>2008</v>
      </c>
      <c r="C853" s="3">
        <v>2</v>
      </c>
      <c r="D853" s="3">
        <v>5</v>
      </c>
      <c r="E853" s="3">
        <v>6</v>
      </c>
      <c r="F853" s="42">
        <v>13.8</v>
      </c>
      <c r="G853" s="8">
        <f t="shared" si="82"/>
        <v>18</v>
      </c>
      <c r="H853" s="8">
        <f t="shared" si="83"/>
        <v>230.99999999999997</v>
      </c>
      <c r="I853" s="8">
        <f t="shared" si="84"/>
        <v>57.749999999999993</v>
      </c>
      <c r="J853" s="1">
        <v>18</v>
      </c>
      <c r="K853" s="1">
        <v>25</v>
      </c>
      <c r="M853" s="45"/>
      <c r="N853" s="45"/>
      <c r="O853" s="45"/>
      <c r="P853" s="28"/>
      <c r="Q853" s="28"/>
      <c r="R853" s="25"/>
      <c r="Y853" s="42">
        <v>11.7</v>
      </c>
      <c r="Z853" s="8">
        <f t="shared" si="85"/>
        <v>25</v>
      </c>
      <c r="AA853" s="8">
        <f t="shared" si="81"/>
        <v>731.5</v>
      </c>
      <c r="AB853" s="8">
        <f t="shared" si="86"/>
        <v>182.875</v>
      </c>
      <c r="AC853" s="1">
        <v>18</v>
      </c>
      <c r="AD853" s="1">
        <v>25</v>
      </c>
    </row>
    <row r="854" spans="1:30" x14ac:dyDescent="0.25">
      <c r="A854" s="2" t="s">
        <v>6</v>
      </c>
      <c r="B854" s="3">
        <v>2008</v>
      </c>
      <c r="C854" s="3">
        <v>2</v>
      </c>
      <c r="D854" s="3">
        <v>5</v>
      </c>
      <c r="E854" s="3">
        <v>7</v>
      </c>
      <c r="F854" s="42">
        <v>13.8</v>
      </c>
      <c r="G854" s="8">
        <f t="shared" si="82"/>
        <v>18</v>
      </c>
      <c r="H854" s="8">
        <f t="shared" si="83"/>
        <v>230.99999999999997</v>
      </c>
      <c r="I854" s="8">
        <f t="shared" si="84"/>
        <v>57.749999999999993</v>
      </c>
      <c r="J854" s="1">
        <v>18</v>
      </c>
      <c r="K854" s="1">
        <v>25</v>
      </c>
      <c r="M854" s="45"/>
      <c r="N854" s="45"/>
      <c r="O854" s="45"/>
      <c r="P854" s="28"/>
      <c r="Q854" s="28"/>
      <c r="R854" s="25"/>
      <c r="Y854" s="42">
        <v>11.6</v>
      </c>
      <c r="Z854" s="8">
        <f t="shared" si="85"/>
        <v>25</v>
      </c>
      <c r="AA854" s="8">
        <f t="shared" si="81"/>
        <v>737</v>
      </c>
      <c r="AB854" s="8">
        <f t="shared" si="86"/>
        <v>184.25</v>
      </c>
      <c r="AC854" s="1">
        <v>18</v>
      </c>
      <c r="AD854" s="1">
        <v>25</v>
      </c>
    </row>
    <row r="855" spans="1:30" x14ac:dyDescent="0.25">
      <c r="A855" s="2" t="s">
        <v>6</v>
      </c>
      <c r="B855" s="3">
        <v>2008</v>
      </c>
      <c r="C855" s="3">
        <v>2</v>
      </c>
      <c r="D855" s="3">
        <v>5</v>
      </c>
      <c r="E855" s="3">
        <v>8</v>
      </c>
      <c r="F855" s="42">
        <v>13.7</v>
      </c>
      <c r="G855" s="8">
        <f t="shared" si="82"/>
        <v>18</v>
      </c>
      <c r="H855" s="8">
        <f t="shared" si="83"/>
        <v>236.50000000000003</v>
      </c>
      <c r="I855" s="8">
        <f t="shared" si="84"/>
        <v>59.125000000000007</v>
      </c>
      <c r="J855" s="1">
        <v>18</v>
      </c>
      <c r="K855" s="1">
        <v>25</v>
      </c>
      <c r="M855" s="45"/>
      <c r="N855" s="45"/>
      <c r="O855" s="45"/>
      <c r="P855" s="28"/>
      <c r="Q855" s="28"/>
      <c r="R855" s="25"/>
      <c r="Y855" s="42">
        <v>11.5</v>
      </c>
      <c r="Z855" s="8">
        <f t="shared" si="85"/>
        <v>25</v>
      </c>
      <c r="AA855" s="8">
        <f t="shared" ref="AA855:AA918" si="87">IF(Y855&gt;Z855,0,$D$3*(Z855-Y855)/$D$4)</f>
        <v>742.5</v>
      </c>
      <c r="AB855" s="8">
        <f t="shared" si="86"/>
        <v>185.625</v>
      </c>
      <c r="AC855" s="1">
        <v>18</v>
      </c>
      <c r="AD855" s="1">
        <v>25</v>
      </c>
    </row>
    <row r="856" spans="1:30" x14ac:dyDescent="0.25">
      <c r="A856" s="2" t="s">
        <v>6</v>
      </c>
      <c r="B856" s="3">
        <v>2008</v>
      </c>
      <c r="C856" s="3">
        <v>2</v>
      </c>
      <c r="D856" s="3">
        <v>5</v>
      </c>
      <c r="E856" s="3">
        <v>9</v>
      </c>
      <c r="F856" s="42">
        <v>13.5</v>
      </c>
      <c r="G856" s="8">
        <f t="shared" si="82"/>
        <v>18</v>
      </c>
      <c r="H856" s="8">
        <f t="shared" si="83"/>
        <v>247.5</v>
      </c>
      <c r="I856" s="8">
        <f t="shared" si="84"/>
        <v>61.875</v>
      </c>
      <c r="J856" s="1">
        <v>18</v>
      </c>
      <c r="K856" s="1">
        <v>25</v>
      </c>
      <c r="M856" s="45"/>
      <c r="N856" s="45"/>
      <c r="O856" s="45"/>
      <c r="P856" s="28"/>
      <c r="Q856" s="28"/>
      <c r="R856" s="25"/>
      <c r="Y856" s="42">
        <v>11.4</v>
      </c>
      <c r="Z856" s="8">
        <f t="shared" si="85"/>
        <v>25</v>
      </c>
      <c r="AA856" s="8">
        <f t="shared" si="87"/>
        <v>748</v>
      </c>
      <c r="AB856" s="8">
        <f t="shared" si="86"/>
        <v>187</v>
      </c>
      <c r="AC856" s="1">
        <v>18</v>
      </c>
      <c r="AD856" s="1">
        <v>25</v>
      </c>
    </row>
    <row r="857" spans="1:30" x14ac:dyDescent="0.25">
      <c r="A857" s="2" t="s">
        <v>6</v>
      </c>
      <c r="B857" s="3">
        <v>2008</v>
      </c>
      <c r="C857" s="3">
        <v>2</v>
      </c>
      <c r="D857" s="3">
        <v>5</v>
      </c>
      <c r="E857" s="3">
        <v>10</v>
      </c>
      <c r="F857" s="42">
        <v>13.5</v>
      </c>
      <c r="G857" s="8">
        <f t="shared" si="82"/>
        <v>18</v>
      </c>
      <c r="H857" s="8">
        <f t="shared" si="83"/>
        <v>247.5</v>
      </c>
      <c r="I857" s="8">
        <f t="shared" si="84"/>
        <v>61.875</v>
      </c>
      <c r="J857" s="1">
        <v>18</v>
      </c>
      <c r="K857" s="1">
        <v>25</v>
      </c>
      <c r="M857" s="45"/>
      <c r="N857" s="45"/>
      <c r="O857" s="45"/>
      <c r="P857" s="28"/>
      <c r="Q857" s="28"/>
      <c r="R857" s="25"/>
      <c r="Y857" s="42">
        <v>11.7</v>
      </c>
      <c r="Z857" s="8">
        <f t="shared" si="85"/>
        <v>25</v>
      </c>
      <c r="AA857" s="8">
        <f t="shared" si="87"/>
        <v>731.5</v>
      </c>
      <c r="AB857" s="8">
        <f t="shared" si="86"/>
        <v>182.875</v>
      </c>
      <c r="AC857" s="1">
        <v>18</v>
      </c>
      <c r="AD857" s="1">
        <v>25</v>
      </c>
    </row>
    <row r="858" spans="1:30" x14ac:dyDescent="0.25">
      <c r="A858" s="2" t="s">
        <v>6</v>
      </c>
      <c r="B858" s="3">
        <v>2008</v>
      </c>
      <c r="C858" s="3">
        <v>2</v>
      </c>
      <c r="D858" s="3">
        <v>5</v>
      </c>
      <c r="E858" s="3">
        <v>11</v>
      </c>
      <c r="F858" s="42">
        <v>13.9</v>
      </c>
      <c r="G858" s="8">
        <f t="shared" si="82"/>
        <v>18</v>
      </c>
      <c r="H858" s="8">
        <f t="shared" si="83"/>
        <v>225.49999999999997</v>
      </c>
      <c r="I858" s="8">
        <f t="shared" si="84"/>
        <v>56.374999999999993</v>
      </c>
      <c r="J858" s="1">
        <v>18</v>
      </c>
      <c r="K858" s="1">
        <v>25</v>
      </c>
      <c r="M858" s="45"/>
      <c r="N858" s="45"/>
      <c r="O858" s="45"/>
      <c r="P858" s="28"/>
      <c r="Q858" s="28"/>
      <c r="R858" s="25"/>
      <c r="Y858" s="42">
        <v>12.1</v>
      </c>
      <c r="Z858" s="8">
        <f t="shared" si="85"/>
        <v>25</v>
      </c>
      <c r="AA858" s="8">
        <f t="shared" si="87"/>
        <v>709.5</v>
      </c>
      <c r="AB858" s="8">
        <f t="shared" si="86"/>
        <v>177.375</v>
      </c>
      <c r="AC858" s="1">
        <v>18</v>
      </c>
      <c r="AD858" s="1">
        <v>25</v>
      </c>
    </row>
    <row r="859" spans="1:30" x14ac:dyDescent="0.25">
      <c r="A859" s="2" t="s">
        <v>6</v>
      </c>
      <c r="B859" s="3">
        <v>2008</v>
      </c>
      <c r="C859" s="3">
        <v>2</v>
      </c>
      <c r="D859" s="3">
        <v>5</v>
      </c>
      <c r="E859" s="3">
        <v>12</v>
      </c>
      <c r="F859" s="42">
        <v>14.8</v>
      </c>
      <c r="G859" s="8">
        <f t="shared" si="82"/>
        <v>18</v>
      </c>
      <c r="H859" s="8">
        <f t="shared" si="83"/>
        <v>175.99999999999997</v>
      </c>
      <c r="I859" s="8">
        <f t="shared" si="84"/>
        <v>43.999999999999993</v>
      </c>
      <c r="J859" s="1">
        <v>18</v>
      </c>
      <c r="K859" s="1">
        <v>25</v>
      </c>
      <c r="M859" s="45"/>
      <c r="N859" s="45"/>
      <c r="O859" s="45"/>
      <c r="P859" s="28"/>
      <c r="Q859" s="28"/>
      <c r="R859" s="25"/>
      <c r="Y859" s="42">
        <v>12.8</v>
      </c>
      <c r="Z859" s="8">
        <f t="shared" si="85"/>
        <v>25</v>
      </c>
      <c r="AA859" s="8">
        <f t="shared" si="87"/>
        <v>671</v>
      </c>
      <c r="AB859" s="8">
        <f t="shared" si="86"/>
        <v>167.75</v>
      </c>
      <c r="AC859" s="1">
        <v>18</v>
      </c>
      <c r="AD859" s="1">
        <v>25</v>
      </c>
    </row>
    <row r="860" spans="1:30" x14ac:dyDescent="0.25">
      <c r="A860" s="2" t="s">
        <v>6</v>
      </c>
      <c r="B860" s="3">
        <v>2008</v>
      </c>
      <c r="C860" s="3">
        <v>2</v>
      </c>
      <c r="D860" s="3">
        <v>5</v>
      </c>
      <c r="E860" s="3">
        <v>13</v>
      </c>
      <c r="F860" s="42">
        <v>15.1</v>
      </c>
      <c r="G860" s="8">
        <f t="shared" si="82"/>
        <v>18</v>
      </c>
      <c r="H860" s="8">
        <f t="shared" si="83"/>
        <v>159.50000000000003</v>
      </c>
      <c r="I860" s="8">
        <f t="shared" si="84"/>
        <v>39.875000000000007</v>
      </c>
      <c r="J860" s="1">
        <v>18</v>
      </c>
      <c r="K860" s="1">
        <v>25</v>
      </c>
      <c r="M860" s="45"/>
      <c r="N860" s="45"/>
      <c r="O860" s="45"/>
      <c r="P860" s="28"/>
      <c r="Q860" s="28"/>
      <c r="R860" s="25"/>
      <c r="Y860" s="42">
        <v>13.5</v>
      </c>
      <c r="Z860" s="8">
        <f t="shared" si="85"/>
        <v>25</v>
      </c>
      <c r="AA860" s="8">
        <f t="shared" si="87"/>
        <v>632.5</v>
      </c>
      <c r="AB860" s="8">
        <f t="shared" si="86"/>
        <v>158.125</v>
      </c>
      <c r="AC860" s="1">
        <v>18</v>
      </c>
      <c r="AD860" s="1">
        <v>25</v>
      </c>
    </row>
    <row r="861" spans="1:30" x14ac:dyDescent="0.25">
      <c r="A861" s="2" t="s">
        <v>6</v>
      </c>
      <c r="B861" s="3">
        <v>2008</v>
      </c>
      <c r="C861" s="3">
        <v>2</v>
      </c>
      <c r="D861" s="3">
        <v>5</v>
      </c>
      <c r="E861" s="3">
        <v>14</v>
      </c>
      <c r="F861" s="42">
        <v>14.6</v>
      </c>
      <c r="G861" s="8">
        <f t="shared" si="82"/>
        <v>18</v>
      </c>
      <c r="H861" s="8">
        <f t="shared" si="83"/>
        <v>187.00000000000003</v>
      </c>
      <c r="I861" s="8">
        <f t="shared" si="84"/>
        <v>46.750000000000007</v>
      </c>
      <c r="J861" s="1">
        <v>18</v>
      </c>
      <c r="K861" s="1">
        <v>25</v>
      </c>
      <c r="M861" s="45"/>
      <c r="N861" s="45"/>
      <c r="O861" s="45"/>
      <c r="P861" s="28"/>
      <c r="Q861" s="28"/>
      <c r="R861" s="25"/>
      <c r="Y861" s="42">
        <v>14</v>
      </c>
      <c r="Z861" s="8">
        <f t="shared" si="85"/>
        <v>25</v>
      </c>
      <c r="AA861" s="8">
        <f t="shared" si="87"/>
        <v>605</v>
      </c>
      <c r="AB861" s="8">
        <f t="shared" si="86"/>
        <v>151.25</v>
      </c>
      <c r="AC861" s="1">
        <v>18</v>
      </c>
      <c r="AD861" s="1">
        <v>25</v>
      </c>
    </row>
    <row r="862" spans="1:30" x14ac:dyDescent="0.25">
      <c r="A862" s="2" t="s">
        <v>6</v>
      </c>
      <c r="B862" s="3">
        <v>2008</v>
      </c>
      <c r="C862" s="3">
        <v>2</v>
      </c>
      <c r="D862" s="3">
        <v>5</v>
      </c>
      <c r="E862" s="3">
        <v>15</v>
      </c>
      <c r="F862" s="42">
        <v>14.5</v>
      </c>
      <c r="G862" s="8">
        <f t="shared" si="82"/>
        <v>18</v>
      </c>
      <c r="H862" s="8">
        <f t="shared" si="83"/>
        <v>192.5</v>
      </c>
      <c r="I862" s="8">
        <f t="shared" si="84"/>
        <v>48.125</v>
      </c>
      <c r="J862" s="1">
        <v>18</v>
      </c>
      <c r="K862" s="1">
        <v>25</v>
      </c>
      <c r="M862" s="45"/>
      <c r="N862" s="45"/>
      <c r="O862" s="45"/>
      <c r="P862" s="28"/>
      <c r="Q862" s="28"/>
      <c r="R862" s="25"/>
      <c r="Y862" s="42">
        <v>14.4</v>
      </c>
      <c r="Z862" s="8">
        <f t="shared" si="85"/>
        <v>25</v>
      </c>
      <c r="AA862" s="8">
        <f t="shared" si="87"/>
        <v>583</v>
      </c>
      <c r="AB862" s="8">
        <f t="shared" si="86"/>
        <v>145.75</v>
      </c>
      <c r="AC862" s="1">
        <v>18</v>
      </c>
      <c r="AD862" s="1">
        <v>25</v>
      </c>
    </row>
    <row r="863" spans="1:30" x14ac:dyDescent="0.25">
      <c r="A863" s="2" t="s">
        <v>6</v>
      </c>
      <c r="B863" s="3">
        <v>2008</v>
      </c>
      <c r="C863" s="3">
        <v>2</v>
      </c>
      <c r="D863" s="3">
        <v>5</v>
      </c>
      <c r="E863" s="3">
        <v>16</v>
      </c>
      <c r="F863" s="42">
        <v>15.1</v>
      </c>
      <c r="G863" s="8">
        <f t="shared" si="82"/>
        <v>18</v>
      </c>
      <c r="H863" s="8">
        <f t="shared" si="83"/>
        <v>159.50000000000003</v>
      </c>
      <c r="I863" s="8">
        <f t="shared" si="84"/>
        <v>39.875000000000007</v>
      </c>
      <c r="J863" s="1">
        <v>18</v>
      </c>
      <c r="K863" s="1">
        <v>25</v>
      </c>
      <c r="M863" s="45"/>
      <c r="N863" s="45"/>
      <c r="O863" s="45"/>
      <c r="P863" s="28"/>
      <c r="Q863" s="28"/>
      <c r="R863" s="25"/>
      <c r="Y863" s="42">
        <v>14.5</v>
      </c>
      <c r="Z863" s="8">
        <f t="shared" si="85"/>
        <v>25</v>
      </c>
      <c r="AA863" s="8">
        <f t="shared" si="87"/>
        <v>577.5</v>
      </c>
      <c r="AB863" s="8">
        <f t="shared" si="86"/>
        <v>144.375</v>
      </c>
      <c r="AC863" s="1">
        <v>18</v>
      </c>
      <c r="AD863" s="1">
        <v>25</v>
      </c>
    </row>
    <row r="864" spans="1:30" x14ac:dyDescent="0.25">
      <c r="A864" s="2" t="s">
        <v>6</v>
      </c>
      <c r="B864" s="3">
        <v>2008</v>
      </c>
      <c r="C864" s="3">
        <v>2</v>
      </c>
      <c r="D864" s="3">
        <v>5</v>
      </c>
      <c r="E864" s="3">
        <v>17</v>
      </c>
      <c r="F864" s="42">
        <v>14.8</v>
      </c>
      <c r="G864" s="8">
        <f t="shared" si="82"/>
        <v>18</v>
      </c>
      <c r="H864" s="8">
        <f t="shared" si="83"/>
        <v>175.99999999999997</v>
      </c>
      <c r="I864" s="8">
        <f t="shared" si="84"/>
        <v>43.999999999999993</v>
      </c>
      <c r="J864" s="1">
        <v>18</v>
      </c>
      <c r="K864" s="1">
        <v>25</v>
      </c>
      <c r="M864" s="45"/>
      <c r="N864" s="45"/>
      <c r="O864" s="45"/>
      <c r="P864" s="28"/>
      <c r="Q864" s="28"/>
      <c r="R864" s="25"/>
      <c r="Y864" s="42">
        <v>14.3</v>
      </c>
      <c r="Z864" s="8">
        <f t="shared" si="85"/>
        <v>25</v>
      </c>
      <c r="AA864" s="8">
        <f t="shared" si="87"/>
        <v>588.5</v>
      </c>
      <c r="AB864" s="8">
        <f t="shared" si="86"/>
        <v>147.125</v>
      </c>
      <c r="AC864" s="1">
        <v>18</v>
      </c>
      <c r="AD864" s="1">
        <v>25</v>
      </c>
    </row>
    <row r="865" spans="1:30" x14ac:dyDescent="0.25">
      <c r="A865" s="2" t="s">
        <v>6</v>
      </c>
      <c r="B865" s="3">
        <v>2008</v>
      </c>
      <c r="C865" s="3">
        <v>2</v>
      </c>
      <c r="D865" s="3">
        <v>5</v>
      </c>
      <c r="E865" s="3">
        <v>18</v>
      </c>
      <c r="F865" s="42">
        <v>14.2</v>
      </c>
      <c r="G865" s="8">
        <f t="shared" si="82"/>
        <v>18</v>
      </c>
      <c r="H865" s="8">
        <f t="shared" si="83"/>
        <v>209.00000000000003</v>
      </c>
      <c r="I865" s="8">
        <f t="shared" si="84"/>
        <v>52.250000000000007</v>
      </c>
      <c r="J865" s="1">
        <v>18</v>
      </c>
      <c r="K865" s="1">
        <v>25</v>
      </c>
      <c r="M865" s="45"/>
      <c r="N865" s="45"/>
      <c r="O865" s="45"/>
      <c r="P865" s="28"/>
      <c r="Q865" s="28"/>
      <c r="R865" s="25"/>
      <c r="Y865" s="42">
        <v>13.7</v>
      </c>
      <c r="Z865" s="8">
        <f t="shared" si="85"/>
        <v>25</v>
      </c>
      <c r="AA865" s="8">
        <f t="shared" si="87"/>
        <v>621.5</v>
      </c>
      <c r="AB865" s="8">
        <f t="shared" si="86"/>
        <v>155.375</v>
      </c>
      <c r="AC865" s="1">
        <v>18</v>
      </c>
      <c r="AD865" s="1">
        <v>25</v>
      </c>
    </row>
    <row r="866" spans="1:30" x14ac:dyDescent="0.25">
      <c r="A866" s="2" t="s">
        <v>6</v>
      </c>
      <c r="B866" s="3">
        <v>2008</v>
      </c>
      <c r="C866" s="3">
        <v>2</v>
      </c>
      <c r="D866" s="3">
        <v>5</v>
      </c>
      <c r="E866" s="3">
        <v>19</v>
      </c>
      <c r="F866" s="42">
        <v>13.2</v>
      </c>
      <c r="G866" s="8">
        <f t="shared" si="82"/>
        <v>18</v>
      </c>
      <c r="H866" s="8">
        <f t="shared" si="83"/>
        <v>264.00000000000006</v>
      </c>
      <c r="I866" s="8">
        <f t="shared" si="84"/>
        <v>66.000000000000014</v>
      </c>
      <c r="J866" s="1">
        <v>18</v>
      </c>
      <c r="K866" s="1">
        <v>25</v>
      </c>
      <c r="M866" s="45"/>
      <c r="N866" s="45"/>
      <c r="O866" s="45"/>
      <c r="P866" s="28"/>
      <c r="Q866" s="28"/>
      <c r="R866" s="25"/>
      <c r="Y866" s="42">
        <v>13.4</v>
      </c>
      <c r="Z866" s="8">
        <f t="shared" si="85"/>
        <v>25</v>
      </c>
      <c r="AA866" s="8">
        <f t="shared" si="87"/>
        <v>638</v>
      </c>
      <c r="AB866" s="8">
        <f t="shared" si="86"/>
        <v>159.5</v>
      </c>
      <c r="AC866" s="1">
        <v>18</v>
      </c>
      <c r="AD866" s="1">
        <v>25</v>
      </c>
    </row>
    <row r="867" spans="1:30" x14ac:dyDescent="0.25">
      <c r="A867" s="2" t="s">
        <v>6</v>
      </c>
      <c r="B867" s="3">
        <v>2008</v>
      </c>
      <c r="C867" s="3">
        <v>2</v>
      </c>
      <c r="D867" s="3">
        <v>5</v>
      </c>
      <c r="E867" s="3">
        <v>20</v>
      </c>
      <c r="F867" s="42">
        <v>12.5</v>
      </c>
      <c r="G867" s="8">
        <f t="shared" si="82"/>
        <v>18</v>
      </c>
      <c r="H867" s="8">
        <f t="shared" si="83"/>
        <v>302.5</v>
      </c>
      <c r="I867" s="8">
        <f t="shared" si="84"/>
        <v>75.625</v>
      </c>
      <c r="J867" s="1">
        <v>18</v>
      </c>
      <c r="K867" s="1">
        <v>25</v>
      </c>
      <c r="M867" s="45"/>
      <c r="N867" s="45"/>
      <c r="O867" s="45"/>
      <c r="P867" s="28"/>
      <c r="Q867" s="28"/>
      <c r="R867" s="25"/>
      <c r="Y867" s="42">
        <v>13.2</v>
      </c>
      <c r="Z867" s="8">
        <f t="shared" si="85"/>
        <v>25</v>
      </c>
      <c r="AA867" s="8">
        <f t="shared" si="87"/>
        <v>649</v>
      </c>
      <c r="AB867" s="8">
        <f t="shared" si="86"/>
        <v>162.25</v>
      </c>
      <c r="AC867" s="1">
        <v>18</v>
      </c>
      <c r="AD867" s="1">
        <v>25</v>
      </c>
    </row>
    <row r="868" spans="1:30" x14ac:dyDescent="0.25">
      <c r="A868" s="2" t="s">
        <v>6</v>
      </c>
      <c r="B868" s="3">
        <v>2008</v>
      </c>
      <c r="C868" s="3">
        <v>2</v>
      </c>
      <c r="D868" s="3">
        <v>5</v>
      </c>
      <c r="E868" s="3">
        <v>21</v>
      </c>
      <c r="F868" s="42">
        <v>12.2</v>
      </c>
      <c r="G868" s="8">
        <f t="shared" si="82"/>
        <v>18</v>
      </c>
      <c r="H868" s="8">
        <f t="shared" si="83"/>
        <v>319.00000000000006</v>
      </c>
      <c r="I868" s="8">
        <f t="shared" si="84"/>
        <v>79.750000000000014</v>
      </c>
      <c r="J868" s="1">
        <v>18</v>
      </c>
      <c r="K868" s="1">
        <v>25</v>
      </c>
      <c r="M868" s="45"/>
      <c r="N868" s="45"/>
      <c r="O868" s="45"/>
      <c r="P868" s="28"/>
      <c r="Q868" s="28"/>
      <c r="R868" s="25"/>
      <c r="Y868" s="42">
        <v>12.8</v>
      </c>
      <c r="Z868" s="8">
        <f t="shared" si="85"/>
        <v>25</v>
      </c>
      <c r="AA868" s="8">
        <f t="shared" si="87"/>
        <v>671</v>
      </c>
      <c r="AB868" s="8">
        <f t="shared" si="86"/>
        <v>167.75</v>
      </c>
      <c r="AC868" s="1">
        <v>18</v>
      </c>
      <c r="AD868" s="1">
        <v>25</v>
      </c>
    </row>
    <row r="869" spans="1:30" x14ac:dyDescent="0.25">
      <c r="A869" s="2" t="s">
        <v>6</v>
      </c>
      <c r="B869" s="3">
        <v>2008</v>
      </c>
      <c r="C869" s="3">
        <v>2</v>
      </c>
      <c r="D869" s="3">
        <v>5</v>
      </c>
      <c r="E869" s="3">
        <v>22</v>
      </c>
      <c r="F869" s="42">
        <v>12</v>
      </c>
      <c r="G869" s="8">
        <f t="shared" si="82"/>
        <v>18</v>
      </c>
      <c r="H869" s="8">
        <f t="shared" si="83"/>
        <v>330</v>
      </c>
      <c r="I869" s="8">
        <f t="shared" si="84"/>
        <v>82.5</v>
      </c>
      <c r="J869" s="1">
        <v>18</v>
      </c>
      <c r="K869" s="1">
        <v>25</v>
      </c>
      <c r="M869" s="45"/>
      <c r="N869" s="45"/>
      <c r="O869" s="45"/>
      <c r="P869" s="28"/>
      <c r="Q869" s="28"/>
      <c r="R869" s="25"/>
      <c r="Y869" s="42">
        <v>12.6</v>
      </c>
      <c r="Z869" s="8">
        <f t="shared" si="85"/>
        <v>25</v>
      </c>
      <c r="AA869" s="8">
        <f t="shared" si="87"/>
        <v>682</v>
      </c>
      <c r="AB869" s="8">
        <f t="shared" si="86"/>
        <v>170.5</v>
      </c>
      <c r="AC869" s="1">
        <v>18</v>
      </c>
      <c r="AD869" s="1">
        <v>25</v>
      </c>
    </row>
    <row r="870" spans="1:30" x14ac:dyDescent="0.25">
      <c r="A870" s="2" t="s">
        <v>6</v>
      </c>
      <c r="B870" s="3">
        <v>2008</v>
      </c>
      <c r="C870" s="3">
        <v>2</v>
      </c>
      <c r="D870" s="3">
        <v>5</v>
      </c>
      <c r="E870" s="3">
        <v>23</v>
      </c>
      <c r="F870" s="42">
        <v>11.7</v>
      </c>
      <c r="G870" s="8">
        <f t="shared" si="82"/>
        <v>18</v>
      </c>
      <c r="H870" s="8">
        <f t="shared" si="83"/>
        <v>346.50000000000006</v>
      </c>
      <c r="I870" s="8">
        <f t="shared" si="84"/>
        <v>86.625000000000014</v>
      </c>
      <c r="J870" s="1">
        <v>18</v>
      </c>
      <c r="K870" s="1">
        <v>25</v>
      </c>
      <c r="M870" s="45"/>
      <c r="N870" s="45"/>
      <c r="O870" s="45"/>
      <c r="P870" s="28"/>
      <c r="Q870" s="28"/>
      <c r="R870" s="25"/>
      <c r="Y870" s="42">
        <v>12.4</v>
      </c>
      <c r="Z870" s="8">
        <f t="shared" si="85"/>
        <v>25</v>
      </c>
      <c r="AA870" s="8">
        <f t="shared" si="87"/>
        <v>693</v>
      </c>
      <c r="AB870" s="8">
        <f t="shared" si="86"/>
        <v>173.25</v>
      </c>
      <c r="AC870" s="1">
        <v>18</v>
      </c>
      <c r="AD870" s="1">
        <v>25</v>
      </c>
    </row>
    <row r="871" spans="1:30" x14ac:dyDescent="0.25">
      <c r="A871" s="2" t="s">
        <v>6</v>
      </c>
      <c r="B871" s="3">
        <v>2008</v>
      </c>
      <c r="C871" s="3">
        <v>2</v>
      </c>
      <c r="D871" s="3">
        <v>6</v>
      </c>
      <c r="E871" s="3">
        <v>0</v>
      </c>
      <c r="F871" s="42">
        <v>11.3</v>
      </c>
      <c r="G871" s="8">
        <f t="shared" si="82"/>
        <v>18</v>
      </c>
      <c r="H871" s="8">
        <f t="shared" si="83"/>
        <v>368.49999999999994</v>
      </c>
      <c r="I871" s="8">
        <f t="shared" si="84"/>
        <v>92.124999999999986</v>
      </c>
      <c r="J871" s="1">
        <v>18</v>
      </c>
      <c r="K871" s="1">
        <v>25</v>
      </c>
      <c r="M871" s="45"/>
      <c r="N871" s="45"/>
      <c r="O871" s="45"/>
      <c r="P871" s="28"/>
      <c r="Q871" s="28"/>
      <c r="R871" s="25"/>
      <c r="Y871" s="42">
        <v>12.3</v>
      </c>
      <c r="Z871" s="8">
        <f t="shared" si="85"/>
        <v>25</v>
      </c>
      <c r="AA871" s="8">
        <f t="shared" si="87"/>
        <v>698.5</v>
      </c>
      <c r="AB871" s="8">
        <f t="shared" si="86"/>
        <v>174.625</v>
      </c>
      <c r="AC871" s="1">
        <v>18</v>
      </c>
      <c r="AD871" s="1">
        <v>25</v>
      </c>
    </row>
    <row r="872" spans="1:30" x14ac:dyDescent="0.25">
      <c r="A872" s="2" t="s">
        <v>6</v>
      </c>
      <c r="B872" s="3">
        <v>2008</v>
      </c>
      <c r="C872" s="3">
        <v>2</v>
      </c>
      <c r="D872" s="3">
        <v>6</v>
      </c>
      <c r="E872" s="3">
        <v>1</v>
      </c>
      <c r="F872" s="42">
        <v>11.1</v>
      </c>
      <c r="G872" s="8">
        <f t="shared" si="82"/>
        <v>18</v>
      </c>
      <c r="H872" s="8">
        <f t="shared" si="83"/>
        <v>379.5</v>
      </c>
      <c r="I872" s="8">
        <f t="shared" si="84"/>
        <v>94.875</v>
      </c>
      <c r="J872" s="1">
        <v>18</v>
      </c>
      <c r="K872" s="1">
        <v>25</v>
      </c>
      <c r="M872" s="45"/>
      <c r="N872" s="45"/>
      <c r="O872" s="45"/>
      <c r="P872" s="28"/>
      <c r="Q872" s="28"/>
      <c r="R872" s="25"/>
      <c r="Y872" s="42">
        <v>12</v>
      </c>
      <c r="Z872" s="8">
        <f t="shared" si="85"/>
        <v>25</v>
      </c>
      <c r="AA872" s="8">
        <f t="shared" si="87"/>
        <v>715</v>
      </c>
      <c r="AB872" s="8">
        <f t="shared" si="86"/>
        <v>178.75</v>
      </c>
      <c r="AC872" s="1">
        <v>18</v>
      </c>
      <c r="AD872" s="1">
        <v>25</v>
      </c>
    </row>
    <row r="873" spans="1:30" x14ac:dyDescent="0.25">
      <c r="A873" s="2" t="s">
        <v>6</v>
      </c>
      <c r="B873" s="3">
        <v>2008</v>
      </c>
      <c r="C873" s="3">
        <v>2</v>
      </c>
      <c r="D873" s="3">
        <v>6</v>
      </c>
      <c r="E873" s="3">
        <v>2</v>
      </c>
      <c r="F873" s="42">
        <v>10.7</v>
      </c>
      <c r="G873" s="8">
        <f t="shared" si="82"/>
        <v>18</v>
      </c>
      <c r="H873" s="8">
        <f t="shared" si="83"/>
        <v>401.50000000000006</v>
      </c>
      <c r="I873" s="8">
        <f t="shared" si="84"/>
        <v>100.37500000000001</v>
      </c>
      <c r="J873" s="1">
        <v>18</v>
      </c>
      <c r="K873" s="1">
        <v>25</v>
      </c>
      <c r="M873" s="45"/>
      <c r="N873" s="45"/>
      <c r="O873" s="45"/>
      <c r="P873" s="28"/>
      <c r="Q873" s="28"/>
      <c r="R873" s="25"/>
      <c r="Y873" s="42">
        <v>11.7</v>
      </c>
      <c r="Z873" s="8">
        <f t="shared" si="85"/>
        <v>25</v>
      </c>
      <c r="AA873" s="8">
        <f t="shared" si="87"/>
        <v>731.5</v>
      </c>
      <c r="AB873" s="8">
        <f t="shared" si="86"/>
        <v>182.875</v>
      </c>
      <c r="AC873" s="1">
        <v>18</v>
      </c>
      <c r="AD873" s="1">
        <v>25</v>
      </c>
    </row>
    <row r="874" spans="1:30" x14ac:dyDescent="0.25">
      <c r="A874" s="2" t="s">
        <v>6</v>
      </c>
      <c r="B874" s="3">
        <v>2008</v>
      </c>
      <c r="C874" s="3">
        <v>2</v>
      </c>
      <c r="D874" s="3">
        <v>6</v>
      </c>
      <c r="E874" s="3">
        <v>3</v>
      </c>
      <c r="F874" s="42">
        <v>10.6</v>
      </c>
      <c r="G874" s="8">
        <f t="shared" si="82"/>
        <v>18</v>
      </c>
      <c r="H874" s="8">
        <f t="shared" si="83"/>
        <v>407</v>
      </c>
      <c r="I874" s="8">
        <f t="shared" si="84"/>
        <v>101.75</v>
      </c>
      <c r="J874" s="1">
        <v>18</v>
      </c>
      <c r="K874" s="1">
        <v>25</v>
      </c>
      <c r="M874" s="45"/>
      <c r="N874" s="45"/>
      <c r="O874" s="45"/>
      <c r="P874" s="28"/>
      <c r="Q874" s="28"/>
      <c r="R874" s="25"/>
      <c r="Y874" s="42">
        <v>11.5</v>
      </c>
      <c r="Z874" s="8">
        <f t="shared" si="85"/>
        <v>25</v>
      </c>
      <c r="AA874" s="8">
        <f t="shared" si="87"/>
        <v>742.5</v>
      </c>
      <c r="AB874" s="8">
        <f t="shared" si="86"/>
        <v>185.625</v>
      </c>
      <c r="AC874" s="1">
        <v>18</v>
      </c>
      <c r="AD874" s="1">
        <v>25</v>
      </c>
    </row>
    <row r="875" spans="1:30" x14ac:dyDescent="0.25">
      <c r="A875" s="2" t="s">
        <v>6</v>
      </c>
      <c r="B875" s="3">
        <v>2008</v>
      </c>
      <c r="C875" s="3">
        <v>2</v>
      </c>
      <c r="D875" s="3">
        <v>6</v>
      </c>
      <c r="E875" s="3">
        <v>4</v>
      </c>
      <c r="F875" s="42">
        <v>10.1</v>
      </c>
      <c r="G875" s="8">
        <f t="shared" si="82"/>
        <v>18</v>
      </c>
      <c r="H875" s="8">
        <f t="shared" si="83"/>
        <v>434.5</v>
      </c>
      <c r="I875" s="8">
        <f t="shared" si="84"/>
        <v>108.625</v>
      </c>
      <c r="J875" s="1">
        <v>18</v>
      </c>
      <c r="K875" s="1">
        <v>25</v>
      </c>
      <c r="M875" s="45"/>
      <c r="N875" s="45"/>
      <c r="O875" s="45"/>
      <c r="P875" s="28"/>
      <c r="Q875" s="28"/>
      <c r="R875" s="25"/>
      <c r="Y875" s="42">
        <v>11.3</v>
      </c>
      <c r="Z875" s="8">
        <f t="shared" si="85"/>
        <v>25</v>
      </c>
      <c r="AA875" s="8">
        <f t="shared" si="87"/>
        <v>753.5</v>
      </c>
      <c r="AB875" s="8">
        <f t="shared" si="86"/>
        <v>188.375</v>
      </c>
      <c r="AC875" s="1">
        <v>18</v>
      </c>
      <c r="AD875" s="1">
        <v>25</v>
      </c>
    </row>
    <row r="876" spans="1:30" x14ac:dyDescent="0.25">
      <c r="A876" s="2" t="s">
        <v>6</v>
      </c>
      <c r="B876" s="3">
        <v>2008</v>
      </c>
      <c r="C876" s="3">
        <v>2</v>
      </c>
      <c r="D876" s="3">
        <v>6</v>
      </c>
      <c r="E876" s="3">
        <v>5</v>
      </c>
      <c r="F876" s="42">
        <v>9.6999999999999993</v>
      </c>
      <c r="G876" s="8">
        <f t="shared" si="82"/>
        <v>18</v>
      </c>
      <c r="H876" s="8">
        <f t="shared" si="83"/>
        <v>456.50000000000006</v>
      </c>
      <c r="I876" s="8">
        <f t="shared" si="84"/>
        <v>114.12500000000001</v>
      </c>
      <c r="J876" s="1">
        <v>18</v>
      </c>
      <c r="K876" s="1">
        <v>25</v>
      </c>
      <c r="M876" s="45"/>
      <c r="N876" s="45"/>
      <c r="O876" s="45"/>
      <c r="P876" s="28"/>
      <c r="Q876" s="28"/>
      <c r="R876" s="25"/>
      <c r="Y876" s="42">
        <v>11.1</v>
      </c>
      <c r="Z876" s="8">
        <f t="shared" si="85"/>
        <v>25</v>
      </c>
      <c r="AA876" s="8">
        <f t="shared" si="87"/>
        <v>764.5</v>
      </c>
      <c r="AB876" s="8">
        <f t="shared" si="86"/>
        <v>191.125</v>
      </c>
      <c r="AC876" s="1">
        <v>18</v>
      </c>
      <c r="AD876" s="1">
        <v>25</v>
      </c>
    </row>
    <row r="877" spans="1:30" x14ac:dyDescent="0.25">
      <c r="A877" s="2" t="s">
        <v>6</v>
      </c>
      <c r="B877" s="3">
        <v>2008</v>
      </c>
      <c r="C877" s="3">
        <v>2</v>
      </c>
      <c r="D877" s="3">
        <v>6</v>
      </c>
      <c r="E877" s="3">
        <v>6</v>
      </c>
      <c r="F877" s="42">
        <v>9.5</v>
      </c>
      <c r="G877" s="8">
        <f t="shared" si="82"/>
        <v>18</v>
      </c>
      <c r="H877" s="8">
        <f t="shared" si="83"/>
        <v>467.5</v>
      </c>
      <c r="I877" s="8">
        <f t="shared" si="84"/>
        <v>116.875</v>
      </c>
      <c r="J877" s="1">
        <v>18</v>
      </c>
      <c r="K877" s="1">
        <v>25</v>
      </c>
      <c r="M877" s="45"/>
      <c r="N877" s="45"/>
      <c r="O877" s="45"/>
      <c r="P877" s="28"/>
      <c r="Q877" s="28"/>
      <c r="R877" s="25"/>
      <c r="Y877" s="42">
        <v>11</v>
      </c>
      <c r="Z877" s="8">
        <f t="shared" si="85"/>
        <v>25</v>
      </c>
      <c r="AA877" s="8">
        <f t="shared" si="87"/>
        <v>770</v>
      </c>
      <c r="AB877" s="8">
        <f t="shared" si="86"/>
        <v>192.5</v>
      </c>
      <c r="AC877" s="1">
        <v>18</v>
      </c>
      <c r="AD877" s="1">
        <v>25</v>
      </c>
    </row>
    <row r="878" spans="1:30" x14ac:dyDescent="0.25">
      <c r="A878" s="2" t="s">
        <v>6</v>
      </c>
      <c r="B878" s="3">
        <v>2008</v>
      </c>
      <c r="C878" s="3">
        <v>2</v>
      </c>
      <c r="D878" s="3">
        <v>6</v>
      </c>
      <c r="E878" s="3">
        <v>7</v>
      </c>
      <c r="F878" s="42">
        <v>9.6</v>
      </c>
      <c r="G878" s="8">
        <f t="shared" si="82"/>
        <v>18</v>
      </c>
      <c r="H878" s="8">
        <f t="shared" si="83"/>
        <v>462</v>
      </c>
      <c r="I878" s="8">
        <f t="shared" si="84"/>
        <v>115.5</v>
      </c>
      <c r="J878" s="1">
        <v>18</v>
      </c>
      <c r="K878" s="1">
        <v>25</v>
      </c>
      <c r="M878" s="45"/>
      <c r="N878" s="45"/>
      <c r="O878" s="45"/>
      <c r="P878" s="28"/>
      <c r="Q878" s="28"/>
      <c r="R878" s="25"/>
      <c r="Y878" s="42">
        <v>10.7</v>
      </c>
      <c r="Z878" s="8">
        <f t="shared" si="85"/>
        <v>25</v>
      </c>
      <c r="AA878" s="8">
        <f t="shared" si="87"/>
        <v>786.5</v>
      </c>
      <c r="AB878" s="8">
        <f t="shared" si="86"/>
        <v>196.625</v>
      </c>
      <c r="AC878" s="1">
        <v>18</v>
      </c>
      <c r="AD878" s="1">
        <v>25</v>
      </c>
    </row>
    <row r="879" spans="1:30" x14ac:dyDescent="0.25">
      <c r="A879" s="2" t="s">
        <v>6</v>
      </c>
      <c r="B879" s="3">
        <v>2008</v>
      </c>
      <c r="C879" s="3">
        <v>2</v>
      </c>
      <c r="D879" s="3">
        <v>6</v>
      </c>
      <c r="E879" s="3">
        <v>8</v>
      </c>
      <c r="F879" s="42">
        <v>9.4</v>
      </c>
      <c r="G879" s="8">
        <f t="shared" si="82"/>
        <v>18</v>
      </c>
      <c r="H879" s="8">
        <f t="shared" si="83"/>
        <v>473</v>
      </c>
      <c r="I879" s="8">
        <f t="shared" si="84"/>
        <v>118.25</v>
      </c>
      <c r="J879" s="1">
        <v>18</v>
      </c>
      <c r="K879" s="1">
        <v>25</v>
      </c>
      <c r="M879" s="45"/>
      <c r="N879" s="45"/>
      <c r="O879" s="45"/>
      <c r="P879" s="28"/>
      <c r="Q879" s="28"/>
      <c r="R879" s="25"/>
      <c r="Y879" s="42">
        <v>10.5</v>
      </c>
      <c r="Z879" s="8">
        <f t="shared" si="85"/>
        <v>25</v>
      </c>
      <c r="AA879" s="8">
        <f t="shared" si="87"/>
        <v>797.5</v>
      </c>
      <c r="AB879" s="8">
        <f t="shared" si="86"/>
        <v>199.375</v>
      </c>
      <c r="AC879" s="1">
        <v>18</v>
      </c>
      <c r="AD879" s="1">
        <v>25</v>
      </c>
    </row>
    <row r="880" spans="1:30" x14ac:dyDescent="0.25">
      <c r="A880" s="2" t="s">
        <v>6</v>
      </c>
      <c r="B880" s="3">
        <v>2008</v>
      </c>
      <c r="C880" s="3">
        <v>2</v>
      </c>
      <c r="D880" s="3">
        <v>6</v>
      </c>
      <c r="E880" s="3">
        <v>9</v>
      </c>
      <c r="F880" s="42">
        <v>9.6999999999999993</v>
      </c>
      <c r="G880" s="8">
        <f t="shared" si="82"/>
        <v>18</v>
      </c>
      <c r="H880" s="8">
        <f t="shared" si="83"/>
        <v>456.50000000000006</v>
      </c>
      <c r="I880" s="8">
        <f t="shared" si="84"/>
        <v>114.12500000000001</v>
      </c>
      <c r="J880" s="1">
        <v>18</v>
      </c>
      <c r="K880" s="1">
        <v>25</v>
      </c>
      <c r="M880" s="45"/>
      <c r="N880" s="45"/>
      <c r="O880" s="45"/>
      <c r="P880" s="28"/>
      <c r="Q880" s="28"/>
      <c r="R880" s="25"/>
      <c r="Y880" s="42">
        <v>10.3</v>
      </c>
      <c r="Z880" s="8">
        <f t="shared" si="85"/>
        <v>25</v>
      </c>
      <c r="AA880" s="8">
        <f t="shared" si="87"/>
        <v>808.5</v>
      </c>
      <c r="AB880" s="8">
        <f t="shared" si="86"/>
        <v>202.125</v>
      </c>
      <c r="AC880" s="1">
        <v>18</v>
      </c>
      <c r="AD880" s="1">
        <v>25</v>
      </c>
    </row>
    <row r="881" spans="1:30" x14ac:dyDescent="0.25">
      <c r="A881" s="2" t="s">
        <v>6</v>
      </c>
      <c r="B881" s="3">
        <v>2008</v>
      </c>
      <c r="C881" s="3">
        <v>2</v>
      </c>
      <c r="D881" s="3">
        <v>6</v>
      </c>
      <c r="E881" s="3">
        <v>10</v>
      </c>
      <c r="F881" s="42">
        <v>10.199999999999999</v>
      </c>
      <c r="G881" s="8">
        <f t="shared" si="82"/>
        <v>18</v>
      </c>
      <c r="H881" s="8">
        <f t="shared" si="83"/>
        <v>429.00000000000006</v>
      </c>
      <c r="I881" s="8">
        <f t="shared" si="84"/>
        <v>107.25000000000001</v>
      </c>
      <c r="J881" s="1">
        <v>18</v>
      </c>
      <c r="K881" s="1">
        <v>25</v>
      </c>
      <c r="M881" s="45"/>
      <c r="N881" s="45"/>
      <c r="O881" s="45"/>
      <c r="P881" s="28"/>
      <c r="Q881" s="28"/>
      <c r="R881" s="25"/>
      <c r="Y881" s="42">
        <v>10.4</v>
      </c>
      <c r="Z881" s="8">
        <f t="shared" si="85"/>
        <v>25</v>
      </c>
      <c r="AA881" s="8">
        <f t="shared" si="87"/>
        <v>803</v>
      </c>
      <c r="AB881" s="8">
        <f t="shared" si="86"/>
        <v>200.75</v>
      </c>
      <c r="AC881" s="1">
        <v>18</v>
      </c>
      <c r="AD881" s="1">
        <v>25</v>
      </c>
    </row>
    <row r="882" spans="1:30" x14ac:dyDescent="0.25">
      <c r="A882" s="2" t="s">
        <v>6</v>
      </c>
      <c r="B882" s="3">
        <v>2008</v>
      </c>
      <c r="C882" s="3">
        <v>2</v>
      </c>
      <c r="D882" s="3">
        <v>6</v>
      </c>
      <c r="E882" s="3">
        <v>11</v>
      </c>
      <c r="F882" s="42">
        <v>11.1</v>
      </c>
      <c r="G882" s="8">
        <f t="shared" si="82"/>
        <v>18</v>
      </c>
      <c r="H882" s="8">
        <f t="shared" si="83"/>
        <v>379.5</v>
      </c>
      <c r="I882" s="8">
        <f t="shared" si="84"/>
        <v>94.875</v>
      </c>
      <c r="J882" s="1">
        <v>18</v>
      </c>
      <c r="K882" s="1">
        <v>25</v>
      </c>
      <c r="M882" s="45"/>
      <c r="N882" s="45"/>
      <c r="O882" s="45"/>
      <c r="P882" s="28"/>
      <c r="Q882" s="28"/>
      <c r="R882" s="25"/>
      <c r="Y882" s="42">
        <v>11</v>
      </c>
      <c r="Z882" s="8">
        <f t="shared" si="85"/>
        <v>25</v>
      </c>
      <c r="AA882" s="8">
        <f t="shared" si="87"/>
        <v>770</v>
      </c>
      <c r="AB882" s="8">
        <f t="shared" si="86"/>
        <v>192.5</v>
      </c>
      <c r="AC882" s="1">
        <v>18</v>
      </c>
      <c r="AD882" s="1">
        <v>25</v>
      </c>
    </row>
    <row r="883" spans="1:30" x14ac:dyDescent="0.25">
      <c r="A883" s="2" t="s">
        <v>6</v>
      </c>
      <c r="B883" s="3">
        <v>2008</v>
      </c>
      <c r="C883" s="3">
        <v>2</v>
      </c>
      <c r="D883" s="3">
        <v>6</v>
      </c>
      <c r="E883" s="3">
        <v>12</v>
      </c>
      <c r="F883" s="42">
        <v>13.1</v>
      </c>
      <c r="G883" s="8">
        <f t="shared" si="82"/>
        <v>18</v>
      </c>
      <c r="H883" s="8">
        <f t="shared" si="83"/>
        <v>269.5</v>
      </c>
      <c r="I883" s="8">
        <f t="shared" si="84"/>
        <v>67.375</v>
      </c>
      <c r="J883" s="1">
        <v>18</v>
      </c>
      <c r="K883" s="1">
        <v>25</v>
      </c>
      <c r="M883" s="45"/>
      <c r="N883" s="45"/>
      <c r="O883" s="45"/>
      <c r="P883" s="28"/>
      <c r="Q883" s="28"/>
      <c r="R883" s="25"/>
      <c r="Y883" s="42">
        <v>12.2</v>
      </c>
      <c r="Z883" s="8">
        <f t="shared" si="85"/>
        <v>25</v>
      </c>
      <c r="AA883" s="8">
        <f t="shared" si="87"/>
        <v>704</v>
      </c>
      <c r="AB883" s="8">
        <f t="shared" si="86"/>
        <v>176</v>
      </c>
      <c r="AC883" s="1">
        <v>18</v>
      </c>
      <c r="AD883" s="1">
        <v>25</v>
      </c>
    </row>
    <row r="884" spans="1:30" x14ac:dyDescent="0.25">
      <c r="A884" s="2" t="s">
        <v>6</v>
      </c>
      <c r="B884" s="3">
        <v>2008</v>
      </c>
      <c r="C884" s="3">
        <v>2</v>
      </c>
      <c r="D884" s="3">
        <v>6</v>
      </c>
      <c r="E884" s="3">
        <v>13</v>
      </c>
      <c r="F884" s="42">
        <v>14.6</v>
      </c>
      <c r="G884" s="8">
        <f t="shared" si="82"/>
        <v>18</v>
      </c>
      <c r="H884" s="8">
        <f t="shared" si="83"/>
        <v>187.00000000000003</v>
      </c>
      <c r="I884" s="8">
        <f t="shared" si="84"/>
        <v>46.750000000000007</v>
      </c>
      <c r="J884" s="1">
        <v>18</v>
      </c>
      <c r="K884" s="1">
        <v>25</v>
      </c>
      <c r="M884" s="45"/>
      <c r="N884" s="45"/>
      <c r="O884" s="45"/>
      <c r="P884" s="28"/>
      <c r="Q884" s="28"/>
      <c r="R884" s="25"/>
      <c r="Y884" s="42">
        <v>13.2</v>
      </c>
      <c r="Z884" s="8">
        <f t="shared" si="85"/>
        <v>25</v>
      </c>
      <c r="AA884" s="8">
        <f t="shared" si="87"/>
        <v>649</v>
      </c>
      <c r="AB884" s="8">
        <f t="shared" si="86"/>
        <v>162.25</v>
      </c>
      <c r="AC884" s="1">
        <v>18</v>
      </c>
      <c r="AD884" s="1">
        <v>25</v>
      </c>
    </row>
    <row r="885" spans="1:30" x14ac:dyDescent="0.25">
      <c r="A885" s="2" t="s">
        <v>6</v>
      </c>
      <c r="B885" s="3">
        <v>2008</v>
      </c>
      <c r="C885" s="3">
        <v>2</v>
      </c>
      <c r="D885" s="3">
        <v>6</v>
      </c>
      <c r="E885" s="3">
        <v>14</v>
      </c>
      <c r="F885" s="42">
        <v>15.8</v>
      </c>
      <c r="G885" s="8">
        <f t="shared" si="82"/>
        <v>18</v>
      </c>
      <c r="H885" s="8">
        <f t="shared" si="83"/>
        <v>120.99999999999996</v>
      </c>
      <c r="I885" s="8">
        <f t="shared" si="84"/>
        <v>30.249999999999989</v>
      </c>
      <c r="J885" s="1">
        <v>18</v>
      </c>
      <c r="K885" s="1">
        <v>25</v>
      </c>
      <c r="M885" s="45"/>
      <c r="N885" s="45"/>
      <c r="O885" s="45"/>
      <c r="P885" s="28"/>
      <c r="Q885" s="28"/>
      <c r="R885" s="25"/>
      <c r="Y885" s="42">
        <v>14.1</v>
      </c>
      <c r="Z885" s="8">
        <f t="shared" si="85"/>
        <v>25</v>
      </c>
      <c r="AA885" s="8">
        <f t="shared" si="87"/>
        <v>599.5</v>
      </c>
      <c r="AB885" s="8">
        <f t="shared" si="86"/>
        <v>149.875</v>
      </c>
      <c r="AC885" s="1">
        <v>18</v>
      </c>
      <c r="AD885" s="1">
        <v>25</v>
      </c>
    </row>
    <row r="886" spans="1:30" x14ac:dyDescent="0.25">
      <c r="A886" s="2" t="s">
        <v>6</v>
      </c>
      <c r="B886" s="3">
        <v>2008</v>
      </c>
      <c r="C886" s="3">
        <v>2</v>
      </c>
      <c r="D886" s="3">
        <v>6</v>
      </c>
      <c r="E886" s="3">
        <v>15</v>
      </c>
      <c r="F886" s="42">
        <v>16.5</v>
      </c>
      <c r="G886" s="8">
        <f t="shared" si="82"/>
        <v>18</v>
      </c>
      <c r="H886" s="8">
        <f t="shared" si="83"/>
        <v>82.5</v>
      </c>
      <c r="I886" s="8">
        <f t="shared" si="84"/>
        <v>20.625</v>
      </c>
      <c r="J886" s="1">
        <v>18</v>
      </c>
      <c r="K886" s="1">
        <v>25</v>
      </c>
      <c r="M886" s="45"/>
      <c r="N886" s="45"/>
      <c r="O886" s="45"/>
      <c r="P886" s="28"/>
      <c r="Q886" s="28"/>
      <c r="R886" s="25"/>
      <c r="Y886" s="42">
        <v>14.7</v>
      </c>
      <c r="Z886" s="8">
        <f t="shared" si="85"/>
        <v>25</v>
      </c>
      <c r="AA886" s="8">
        <f t="shared" si="87"/>
        <v>566.5</v>
      </c>
      <c r="AB886" s="8">
        <f t="shared" si="86"/>
        <v>141.625</v>
      </c>
      <c r="AC886" s="1">
        <v>18</v>
      </c>
      <c r="AD886" s="1">
        <v>25</v>
      </c>
    </row>
    <row r="887" spans="1:30" x14ac:dyDescent="0.25">
      <c r="A887" s="2" t="s">
        <v>6</v>
      </c>
      <c r="B887" s="3">
        <v>2008</v>
      </c>
      <c r="C887" s="3">
        <v>2</v>
      </c>
      <c r="D887" s="3">
        <v>6</v>
      </c>
      <c r="E887" s="3">
        <v>16</v>
      </c>
      <c r="F887" s="42">
        <v>16.7</v>
      </c>
      <c r="G887" s="8">
        <f t="shared" si="82"/>
        <v>18</v>
      </c>
      <c r="H887" s="8">
        <f t="shared" si="83"/>
        <v>71.500000000000043</v>
      </c>
      <c r="I887" s="8">
        <f t="shared" si="84"/>
        <v>17.875000000000011</v>
      </c>
      <c r="J887" s="1">
        <v>18</v>
      </c>
      <c r="K887" s="1">
        <v>25</v>
      </c>
      <c r="M887" s="45"/>
      <c r="N887" s="45"/>
      <c r="O887" s="45"/>
      <c r="P887" s="28"/>
      <c r="Q887" s="28"/>
      <c r="R887" s="25"/>
      <c r="Y887" s="42">
        <v>15</v>
      </c>
      <c r="Z887" s="8">
        <f t="shared" si="85"/>
        <v>25</v>
      </c>
      <c r="AA887" s="8">
        <f t="shared" si="87"/>
        <v>550</v>
      </c>
      <c r="AB887" s="8">
        <f t="shared" si="86"/>
        <v>137.5</v>
      </c>
      <c r="AC887" s="1">
        <v>18</v>
      </c>
      <c r="AD887" s="1">
        <v>25</v>
      </c>
    </row>
    <row r="888" spans="1:30" x14ac:dyDescent="0.25">
      <c r="A888" s="2" t="s">
        <v>6</v>
      </c>
      <c r="B888" s="3">
        <v>2008</v>
      </c>
      <c r="C888" s="3">
        <v>2</v>
      </c>
      <c r="D888" s="3">
        <v>6</v>
      </c>
      <c r="E888" s="3">
        <v>17</v>
      </c>
      <c r="F888" s="42">
        <v>16.5</v>
      </c>
      <c r="G888" s="8">
        <f t="shared" si="82"/>
        <v>18</v>
      </c>
      <c r="H888" s="8">
        <f t="shared" si="83"/>
        <v>82.5</v>
      </c>
      <c r="I888" s="8">
        <f t="shared" si="84"/>
        <v>20.625</v>
      </c>
      <c r="J888" s="1">
        <v>18</v>
      </c>
      <c r="K888" s="1">
        <v>25</v>
      </c>
      <c r="M888" s="45"/>
      <c r="N888" s="45"/>
      <c r="O888" s="45"/>
      <c r="P888" s="28"/>
      <c r="Q888" s="28"/>
      <c r="R888" s="25"/>
      <c r="Y888" s="42">
        <v>14.8</v>
      </c>
      <c r="Z888" s="8">
        <f t="shared" si="85"/>
        <v>25</v>
      </c>
      <c r="AA888" s="8">
        <f t="shared" si="87"/>
        <v>561</v>
      </c>
      <c r="AB888" s="8">
        <f t="shared" si="86"/>
        <v>140.25</v>
      </c>
      <c r="AC888" s="1">
        <v>18</v>
      </c>
      <c r="AD888" s="1">
        <v>25</v>
      </c>
    </row>
    <row r="889" spans="1:30" x14ac:dyDescent="0.25">
      <c r="A889" s="2" t="s">
        <v>6</v>
      </c>
      <c r="B889" s="3">
        <v>2008</v>
      </c>
      <c r="C889" s="3">
        <v>2</v>
      </c>
      <c r="D889" s="3">
        <v>6</v>
      </c>
      <c r="E889" s="3">
        <v>18</v>
      </c>
      <c r="F889" s="42">
        <v>16</v>
      </c>
      <c r="G889" s="8">
        <f t="shared" si="82"/>
        <v>18</v>
      </c>
      <c r="H889" s="8">
        <f t="shared" si="83"/>
        <v>110</v>
      </c>
      <c r="I889" s="8">
        <f t="shared" si="84"/>
        <v>27.5</v>
      </c>
      <c r="J889" s="1">
        <v>18</v>
      </c>
      <c r="K889" s="1">
        <v>25</v>
      </c>
      <c r="M889" s="45"/>
      <c r="N889" s="45"/>
      <c r="O889" s="45"/>
      <c r="P889" s="28"/>
      <c r="Q889" s="28"/>
      <c r="R889" s="25"/>
      <c r="Y889" s="42">
        <v>14.6</v>
      </c>
      <c r="Z889" s="8">
        <f t="shared" si="85"/>
        <v>25</v>
      </c>
      <c r="AA889" s="8">
        <f t="shared" si="87"/>
        <v>572</v>
      </c>
      <c r="AB889" s="8">
        <f t="shared" si="86"/>
        <v>143</v>
      </c>
      <c r="AC889" s="1">
        <v>18</v>
      </c>
      <c r="AD889" s="1">
        <v>25</v>
      </c>
    </row>
    <row r="890" spans="1:30" x14ac:dyDescent="0.25">
      <c r="A890" s="2" t="s">
        <v>6</v>
      </c>
      <c r="B890" s="3">
        <v>2008</v>
      </c>
      <c r="C890" s="3">
        <v>2</v>
      </c>
      <c r="D890" s="3">
        <v>6</v>
      </c>
      <c r="E890" s="3">
        <v>19</v>
      </c>
      <c r="F890" s="42">
        <v>14.9</v>
      </c>
      <c r="G890" s="8">
        <f t="shared" si="82"/>
        <v>18</v>
      </c>
      <c r="H890" s="8">
        <f t="shared" si="83"/>
        <v>170.49999999999997</v>
      </c>
      <c r="I890" s="8">
        <f t="shared" si="84"/>
        <v>42.624999999999993</v>
      </c>
      <c r="J890" s="1">
        <v>18</v>
      </c>
      <c r="K890" s="1">
        <v>25</v>
      </c>
      <c r="M890" s="45"/>
      <c r="N890" s="45"/>
      <c r="O890" s="45"/>
      <c r="P890" s="28"/>
      <c r="Q890" s="28"/>
      <c r="R890" s="25"/>
      <c r="Y890" s="42">
        <v>14.3</v>
      </c>
      <c r="Z890" s="8">
        <f t="shared" si="85"/>
        <v>25</v>
      </c>
      <c r="AA890" s="8">
        <f t="shared" si="87"/>
        <v>588.5</v>
      </c>
      <c r="AB890" s="8">
        <f t="shared" si="86"/>
        <v>147.125</v>
      </c>
      <c r="AC890" s="1">
        <v>18</v>
      </c>
      <c r="AD890" s="1">
        <v>25</v>
      </c>
    </row>
    <row r="891" spans="1:30" x14ac:dyDescent="0.25">
      <c r="A891" s="2" t="s">
        <v>6</v>
      </c>
      <c r="B891" s="3">
        <v>2008</v>
      </c>
      <c r="C891" s="3">
        <v>2</v>
      </c>
      <c r="D891" s="3">
        <v>6</v>
      </c>
      <c r="E891" s="3">
        <v>20</v>
      </c>
      <c r="F891" s="42">
        <v>14.1</v>
      </c>
      <c r="G891" s="8">
        <f t="shared" si="82"/>
        <v>18</v>
      </c>
      <c r="H891" s="8">
        <f t="shared" si="83"/>
        <v>214.50000000000003</v>
      </c>
      <c r="I891" s="8">
        <f t="shared" si="84"/>
        <v>53.625000000000007</v>
      </c>
      <c r="J891" s="1">
        <v>18</v>
      </c>
      <c r="K891" s="1">
        <v>25</v>
      </c>
      <c r="M891" s="45"/>
      <c r="N891" s="45"/>
      <c r="O891" s="45"/>
      <c r="P891" s="28"/>
      <c r="Q891" s="28"/>
      <c r="R891" s="25"/>
      <c r="Y891" s="42">
        <v>13.9</v>
      </c>
      <c r="Z891" s="8">
        <f t="shared" si="85"/>
        <v>25</v>
      </c>
      <c r="AA891" s="8">
        <f t="shared" si="87"/>
        <v>610.5</v>
      </c>
      <c r="AB891" s="8">
        <f t="shared" si="86"/>
        <v>152.625</v>
      </c>
      <c r="AC891" s="1">
        <v>18</v>
      </c>
      <c r="AD891" s="1">
        <v>25</v>
      </c>
    </row>
    <row r="892" spans="1:30" x14ac:dyDescent="0.25">
      <c r="A892" s="2" t="s">
        <v>6</v>
      </c>
      <c r="B892" s="3">
        <v>2008</v>
      </c>
      <c r="C892" s="3">
        <v>2</v>
      </c>
      <c r="D892" s="3">
        <v>6</v>
      </c>
      <c r="E892" s="3">
        <v>21</v>
      </c>
      <c r="F892" s="42">
        <v>13.6</v>
      </c>
      <c r="G892" s="8">
        <f t="shared" si="82"/>
        <v>18</v>
      </c>
      <c r="H892" s="8">
        <f t="shared" si="83"/>
        <v>242.00000000000003</v>
      </c>
      <c r="I892" s="8">
        <f t="shared" si="84"/>
        <v>60.500000000000007</v>
      </c>
      <c r="J892" s="1">
        <v>18</v>
      </c>
      <c r="K892" s="1">
        <v>25</v>
      </c>
      <c r="M892" s="45"/>
      <c r="N892" s="45"/>
      <c r="O892" s="45"/>
      <c r="P892" s="28"/>
      <c r="Q892" s="28"/>
      <c r="R892" s="25"/>
      <c r="Y892" s="42">
        <v>13.5</v>
      </c>
      <c r="Z892" s="8">
        <f t="shared" si="85"/>
        <v>25</v>
      </c>
      <c r="AA892" s="8">
        <f t="shared" si="87"/>
        <v>632.5</v>
      </c>
      <c r="AB892" s="8">
        <f t="shared" si="86"/>
        <v>158.125</v>
      </c>
      <c r="AC892" s="1">
        <v>18</v>
      </c>
      <c r="AD892" s="1">
        <v>25</v>
      </c>
    </row>
    <row r="893" spans="1:30" x14ac:dyDescent="0.25">
      <c r="A893" s="2" t="s">
        <v>6</v>
      </c>
      <c r="B893" s="3">
        <v>2008</v>
      </c>
      <c r="C893" s="3">
        <v>2</v>
      </c>
      <c r="D893" s="3">
        <v>6</v>
      </c>
      <c r="E893" s="3">
        <v>22</v>
      </c>
      <c r="F893" s="42">
        <v>13.2</v>
      </c>
      <c r="G893" s="8">
        <f t="shared" si="82"/>
        <v>18</v>
      </c>
      <c r="H893" s="8">
        <f t="shared" si="83"/>
        <v>264.00000000000006</v>
      </c>
      <c r="I893" s="8">
        <f t="shared" si="84"/>
        <v>66.000000000000014</v>
      </c>
      <c r="J893" s="1">
        <v>18</v>
      </c>
      <c r="K893" s="1">
        <v>25</v>
      </c>
      <c r="M893" s="45"/>
      <c r="N893" s="45"/>
      <c r="O893" s="45"/>
      <c r="P893" s="28"/>
      <c r="Q893" s="28"/>
      <c r="R893" s="25"/>
      <c r="Y893" s="42">
        <v>13</v>
      </c>
      <c r="Z893" s="8">
        <f t="shared" si="85"/>
        <v>25</v>
      </c>
      <c r="AA893" s="8">
        <f t="shared" si="87"/>
        <v>660</v>
      </c>
      <c r="AB893" s="8">
        <f t="shared" si="86"/>
        <v>165</v>
      </c>
      <c r="AC893" s="1">
        <v>18</v>
      </c>
      <c r="AD893" s="1">
        <v>25</v>
      </c>
    </row>
    <row r="894" spans="1:30" x14ac:dyDescent="0.25">
      <c r="A894" s="2" t="s">
        <v>6</v>
      </c>
      <c r="B894" s="3">
        <v>2008</v>
      </c>
      <c r="C894" s="3">
        <v>2</v>
      </c>
      <c r="D894" s="3">
        <v>6</v>
      </c>
      <c r="E894" s="3">
        <v>23</v>
      </c>
      <c r="F894" s="42">
        <v>12.9</v>
      </c>
      <c r="G894" s="8">
        <f t="shared" si="82"/>
        <v>18</v>
      </c>
      <c r="H894" s="8">
        <f t="shared" si="83"/>
        <v>280.5</v>
      </c>
      <c r="I894" s="8">
        <f t="shared" si="84"/>
        <v>70.125</v>
      </c>
      <c r="J894" s="1">
        <v>18</v>
      </c>
      <c r="K894" s="1">
        <v>25</v>
      </c>
      <c r="M894" s="45"/>
      <c r="N894" s="45"/>
      <c r="O894" s="45"/>
      <c r="P894" s="28"/>
      <c r="Q894" s="28"/>
      <c r="R894" s="25"/>
      <c r="Y894" s="42">
        <v>12.7</v>
      </c>
      <c r="Z894" s="8">
        <f t="shared" si="85"/>
        <v>25</v>
      </c>
      <c r="AA894" s="8">
        <f t="shared" si="87"/>
        <v>676.5</v>
      </c>
      <c r="AB894" s="8">
        <f t="shared" si="86"/>
        <v>169.125</v>
      </c>
      <c r="AC894" s="1">
        <v>18</v>
      </c>
      <c r="AD894" s="1">
        <v>25</v>
      </c>
    </row>
    <row r="895" spans="1:30" x14ac:dyDescent="0.25">
      <c r="A895" s="2" t="s">
        <v>6</v>
      </c>
      <c r="B895" s="3">
        <v>2008</v>
      </c>
      <c r="C895" s="3">
        <v>2</v>
      </c>
      <c r="D895" s="3">
        <v>7</v>
      </c>
      <c r="E895" s="3">
        <v>0</v>
      </c>
      <c r="F895" s="42">
        <v>12.6</v>
      </c>
      <c r="G895" s="8">
        <f t="shared" si="82"/>
        <v>18</v>
      </c>
      <c r="H895" s="8">
        <f t="shared" si="83"/>
        <v>297</v>
      </c>
      <c r="I895" s="8">
        <f t="shared" si="84"/>
        <v>74.25</v>
      </c>
      <c r="J895" s="1">
        <v>18</v>
      </c>
      <c r="K895" s="1">
        <v>25</v>
      </c>
      <c r="M895" s="45"/>
      <c r="N895" s="45"/>
      <c r="O895" s="45"/>
      <c r="P895" s="28"/>
      <c r="Q895" s="28"/>
      <c r="R895" s="25"/>
      <c r="Y895" s="42">
        <v>12.3</v>
      </c>
      <c r="Z895" s="8">
        <f t="shared" si="85"/>
        <v>25</v>
      </c>
      <c r="AA895" s="8">
        <f t="shared" si="87"/>
        <v>698.5</v>
      </c>
      <c r="AB895" s="8">
        <f t="shared" si="86"/>
        <v>174.625</v>
      </c>
      <c r="AC895" s="1">
        <v>18</v>
      </c>
      <c r="AD895" s="1">
        <v>25</v>
      </c>
    </row>
    <row r="896" spans="1:30" x14ac:dyDescent="0.25">
      <c r="A896" s="2" t="s">
        <v>6</v>
      </c>
      <c r="B896" s="3">
        <v>2008</v>
      </c>
      <c r="C896" s="3">
        <v>2</v>
      </c>
      <c r="D896" s="3">
        <v>7</v>
      </c>
      <c r="E896" s="3">
        <v>1</v>
      </c>
      <c r="F896" s="42">
        <v>12.4</v>
      </c>
      <c r="G896" s="8">
        <f t="shared" si="82"/>
        <v>18</v>
      </c>
      <c r="H896" s="8">
        <f t="shared" si="83"/>
        <v>308</v>
      </c>
      <c r="I896" s="8">
        <f t="shared" si="84"/>
        <v>77</v>
      </c>
      <c r="J896" s="1">
        <v>18</v>
      </c>
      <c r="K896" s="1">
        <v>25</v>
      </c>
      <c r="M896" s="45"/>
      <c r="N896" s="45"/>
      <c r="O896" s="45"/>
      <c r="P896" s="28"/>
      <c r="Q896" s="28"/>
      <c r="R896" s="25"/>
      <c r="Y896" s="42">
        <v>12.1</v>
      </c>
      <c r="Z896" s="8">
        <f t="shared" si="85"/>
        <v>25</v>
      </c>
      <c r="AA896" s="8">
        <f t="shared" si="87"/>
        <v>709.5</v>
      </c>
      <c r="AB896" s="8">
        <f t="shared" si="86"/>
        <v>177.375</v>
      </c>
      <c r="AC896" s="1">
        <v>18</v>
      </c>
      <c r="AD896" s="1">
        <v>25</v>
      </c>
    </row>
    <row r="897" spans="1:30" x14ac:dyDescent="0.25">
      <c r="A897" s="2" t="s">
        <v>6</v>
      </c>
      <c r="B897" s="3">
        <v>2008</v>
      </c>
      <c r="C897" s="3">
        <v>2</v>
      </c>
      <c r="D897" s="3">
        <v>7</v>
      </c>
      <c r="E897" s="3">
        <v>2</v>
      </c>
      <c r="F897" s="42">
        <v>12.2</v>
      </c>
      <c r="G897" s="8">
        <f t="shared" si="82"/>
        <v>18</v>
      </c>
      <c r="H897" s="8">
        <f t="shared" si="83"/>
        <v>319.00000000000006</v>
      </c>
      <c r="I897" s="8">
        <f t="shared" si="84"/>
        <v>79.750000000000014</v>
      </c>
      <c r="J897" s="1">
        <v>18</v>
      </c>
      <c r="K897" s="1">
        <v>25</v>
      </c>
      <c r="M897" s="45"/>
      <c r="N897" s="45"/>
      <c r="O897" s="45"/>
      <c r="P897" s="28"/>
      <c r="Q897" s="28"/>
      <c r="R897" s="25"/>
      <c r="Y897" s="42">
        <v>11.7</v>
      </c>
      <c r="Z897" s="8">
        <f t="shared" si="85"/>
        <v>25</v>
      </c>
      <c r="AA897" s="8">
        <f t="shared" si="87"/>
        <v>731.5</v>
      </c>
      <c r="AB897" s="8">
        <f t="shared" si="86"/>
        <v>182.875</v>
      </c>
      <c r="AC897" s="1">
        <v>18</v>
      </c>
      <c r="AD897" s="1">
        <v>25</v>
      </c>
    </row>
    <row r="898" spans="1:30" x14ac:dyDescent="0.25">
      <c r="A898" s="2" t="s">
        <v>6</v>
      </c>
      <c r="B898" s="3">
        <v>2008</v>
      </c>
      <c r="C898" s="3">
        <v>2</v>
      </c>
      <c r="D898" s="3">
        <v>7</v>
      </c>
      <c r="E898" s="3">
        <v>3</v>
      </c>
      <c r="F898" s="42">
        <v>12</v>
      </c>
      <c r="G898" s="8">
        <f t="shared" si="82"/>
        <v>18</v>
      </c>
      <c r="H898" s="8">
        <f t="shared" si="83"/>
        <v>330</v>
      </c>
      <c r="I898" s="8">
        <f t="shared" si="84"/>
        <v>82.5</v>
      </c>
      <c r="J898" s="1">
        <v>18</v>
      </c>
      <c r="K898" s="1">
        <v>25</v>
      </c>
      <c r="M898" s="45"/>
      <c r="N898" s="45"/>
      <c r="O898" s="45"/>
      <c r="P898" s="28"/>
      <c r="Q898" s="28"/>
      <c r="R898" s="25"/>
      <c r="Y898" s="42">
        <v>11.3</v>
      </c>
      <c r="Z898" s="8">
        <f t="shared" si="85"/>
        <v>25</v>
      </c>
      <c r="AA898" s="8">
        <f t="shared" si="87"/>
        <v>753.5</v>
      </c>
      <c r="AB898" s="8">
        <f t="shared" si="86"/>
        <v>188.375</v>
      </c>
      <c r="AC898" s="1">
        <v>18</v>
      </c>
      <c r="AD898" s="1">
        <v>25</v>
      </c>
    </row>
    <row r="899" spans="1:30" x14ac:dyDescent="0.25">
      <c r="A899" s="2" t="s">
        <v>6</v>
      </c>
      <c r="B899" s="3">
        <v>2008</v>
      </c>
      <c r="C899" s="3">
        <v>2</v>
      </c>
      <c r="D899" s="3">
        <v>7</v>
      </c>
      <c r="E899" s="3">
        <v>4</v>
      </c>
      <c r="F899" s="42">
        <v>11.7</v>
      </c>
      <c r="G899" s="8">
        <f t="shared" si="82"/>
        <v>18</v>
      </c>
      <c r="H899" s="8">
        <f t="shared" si="83"/>
        <v>346.50000000000006</v>
      </c>
      <c r="I899" s="8">
        <f t="shared" si="84"/>
        <v>86.625000000000014</v>
      </c>
      <c r="J899" s="1">
        <v>18</v>
      </c>
      <c r="K899" s="1">
        <v>25</v>
      </c>
      <c r="M899" s="45"/>
      <c r="N899" s="45"/>
      <c r="O899" s="45"/>
      <c r="P899" s="28"/>
      <c r="Q899" s="28"/>
      <c r="R899" s="25"/>
      <c r="Y899" s="42">
        <v>11.1</v>
      </c>
      <c r="Z899" s="8">
        <f t="shared" si="85"/>
        <v>25</v>
      </c>
      <c r="AA899" s="8">
        <f t="shared" si="87"/>
        <v>764.5</v>
      </c>
      <c r="AB899" s="8">
        <f t="shared" si="86"/>
        <v>191.125</v>
      </c>
      <c r="AC899" s="1">
        <v>18</v>
      </c>
      <c r="AD899" s="1">
        <v>25</v>
      </c>
    </row>
    <row r="900" spans="1:30" x14ac:dyDescent="0.25">
      <c r="A900" s="2" t="s">
        <v>6</v>
      </c>
      <c r="B900" s="3">
        <v>2008</v>
      </c>
      <c r="C900" s="3">
        <v>2</v>
      </c>
      <c r="D900" s="3">
        <v>7</v>
      </c>
      <c r="E900" s="3">
        <v>5</v>
      </c>
      <c r="F900" s="42">
        <v>11.3</v>
      </c>
      <c r="G900" s="8">
        <f t="shared" si="82"/>
        <v>18</v>
      </c>
      <c r="H900" s="8">
        <f t="shared" si="83"/>
        <v>368.49999999999994</v>
      </c>
      <c r="I900" s="8">
        <f t="shared" si="84"/>
        <v>92.124999999999986</v>
      </c>
      <c r="J900" s="1">
        <v>18</v>
      </c>
      <c r="K900" s="1">
        <v>25</v>
      </c>
      <c r="M900" s="45"/>
      <c r="N900" s="45"/>
      <c r="O900" s="45"/>
      <c r="P900" s="28"/>
      <c r="Q900" s="28"/>
      <c r="R900" s="25"/>
      <c r="Y900" s="42">
        <v>11</v>
      </c>
      <c r="Z900" s="8">
        <f t="shared" si="85"/>
        <v>25</v>
      </c>
      <c r="AA900" s="8">
        <f t="shared" si="87"/>
        <v>770</v>
      </c>
      <c r="AB900" s="8">
        <f t="shared" si="86"/>
        <v>192.5</v>
      </c>
      <c r="AC900" s="1">
        <v>18</v>
      </c>
      <c r="AD900" s="1">
        <v>25</v>
      </c>
    </row>
    <row r="901" spans="1:30" x14ac:dyDescent="0.25">
      <c r="A901" s="2" t="s">
        <v>6</v>
      </c>
      <c r="B901" s="3">
        <v>2008</v>
      </c>
      <c r="C901" s="3">
        <v>2</v>
      </c>
      <c r="D901" s="3">
        <v>7</v>
      </c>
      <c r="E901" s="3">
        <v>6</v>
      </c>
      <c r="F901" s="42">
        <v>10.9</v>
      </c>
      <c r="G901" s="8">
        <f t="shared" si="82"/>
        <v>18</v>
      </c>
      <c r="H901" s="8">
        <f t="shared" si="83"/>
        <v>390.5</v>
      </c>
      <c r="I901" s="8">
        <f t="shared" si="84"/>
        <v>97.625</v>
      </c>
      <c r="J901" s="1">
        <v>18</v>
      </c>
      <c r="K901" s="1">
        <v>25</v>
      </c>
      <c r="M901" s="45"/>
      <c r="N901" s="45"/>
      <c r="O901" s="45"/>
      <c r="P901" s="28"/>
      <c r="Q901" s="28"/>
      <c r="R901" s="25"/>
      <c r="Y901" s="42">
        <v>10.7</v>
      </c>
      <c r="Z901" s="8">
        <f t="shared" si="85"/>
        <v>25</v>
      </c>
      <c r="AA901" s="8">
        <f t="shared" si="87"/>
        <v>786.5</v>
      </c>
      <c r="AB901" s="8">
        <f t="shared" si="86"/>
        <v>196.625</v>
      </c>
      <c r="AC901" s="1">
        <v>18</v>
      </c>
      <c r="AD901" s="1">
        <v>25</v>
      </c>
    </row>
    <row r="902" spans="1:30" x14ac:dyDescent="0.25">
      <c r="A902" s="2" t="s">
        <v>6</v>
      </c>
      <c r="B902" s="3">
        <v>2008</v>
      </c>
      <c r="C902" s="3">
        <v>2</v>
      </c>
      <c r="D902" s="3">
        <v>7</v>
      </c>
      <c r="E902" s="3">
        <v>7</v>
      </c>
      <c r="F902" s="42">
        <v>10.3</v>
      </c>
      <c r="G902" s="8">
        <f t="shared" si="82"/>
        <v>18</v>
      </c>
      <c r="H902" s="8">
        <f t="shared" si="83"/>
        <v>423.49999999999994</v>
      </c>
      <c r="I902" s="8">
        <f t="shared" si="84"/>
        <v>105.87499999999999</v>
      </c>
      <c r="J902" s="1">
        <v>18</v>
      </c>
      <c r="K902" s="1">
        <v>25</v>
      </c>
      <c r="M902" s="45"/>
      <c r="N902" s="45"/>
      <c r="O902" s="45"/>
      <c r="P902" s="28"/>
      <c r="Q902" s="28"/>
      <c r="R902" s="25"/>
      <c r="Y902" s="42">
        <v>10.5</v>
      </c>
      <c r="Z902" s="8">
        <f t="shared" si="85"/>
        <v>25</v>
      </c>
      <c r="AA902" s="8">
        <f t="shared" si="87"/>
        <v>797.5</v>
      </c>
      <c r="AB902" s="8">
        <f t="shared" si="86"/>
        <v>199.375</v>
      </c>
      <c r="AC902" s="1">
        <v>18</v>
      </c>
      <c r="AD902" s="1">
        <v>25</v>
      </c>
    </row>
    <row r="903" spans="1:30" x14ac:dyDescent="0.25">
      <c r="A903" s="2" t="s">
        <v>6</v>
      </c>
      <c r="B903" s="3">
        <v>2008</v>
      </c>
      <c r="C903" s="3">
        <v>2</v>
      </c>
      <c r="D903" s="3">
        <v>7</v>
      </c>
      <c r="E903" s="3">
        <v>8</v>
      </c>
      <c r="F903" s="42">
        <v>9.9</v>
      </c>
      <c r="G903" s="8">
        <f t="shared" ref="G903:G966" si="88">IF(A903="Inverno", $G$3, $G$2)</f>
        <v>18</v>
      </c>
      <c r="H903" s="8">
        <f t="shared" si="83"/>
        <v>445.5</v>
      </c>
      <c r="I903" s="8">
        <f t="shared" si="84"/>
        <v>111.375</v>
      </c>
      <c r="J903" s="1">
        <v>18</v>
      </c>
      <c r="K903" s="1">
        <v>25</v>
      </c>
      <c r="M903" s="45"/>
      <c r="N903" s="45"/>
      <c r="O903" s="45"/>
      <c r="P903" s="28"/>
      <c r="Q903" s="28"/>
      <c r="R903" s="25"/>
      <c r="Y903" s="42">
        <v>10.3</v>
      </c>
      <c r="Z903" s="8">
        <f t="shared" si="85"/>
        <v>25</v>
      </c>
      <c r="AA903" s="8">
        <f t="shared" si="87"/>
        <v>808.5</v>
      </c>
      <c r="AB903" s="8">
        <f t="shared" si="86"/>
        <v>202.125</v>
      </c>
      <c r="AC903" s="1">
        <v>18</v>
      </c>
      <c r="AD903" s="1">
        <v>25</v>
      </c>
    </row>
    <row r="904" spans="1:30" x14ac:dyDescent="0.25">
      <c r="A904" s="2" t="s">
        <v>6</v>
      </c>
      <c r="B904" s="3">
        <v>2008</v>
      </c>
      <c r="C904" s="3">
        <v>2</v>
      </c>
      <c r="D904" s="3">
        <v>7</v>
      </c>
      <c r="E904" s="3">
        <v>9</v>
      </c>
      <c r="F904" s="42">
        <v>10.199999999999999</v>
      </c>
      <c r="G904" s="8">
        <f t="shared" si="88"/>
        <v>18</v>
      </c>
      <c r="H904" s="8">
        <f t="shared" ref="H904:H967" si="89">IF(F904&gt;G904,0,$D$3*(G904-F904)/$D$4)</f>
        <v>429.00000000000006</v>
      </c>
      <c r="I904" s="8">
        <f t="shared" ref="I904:I967" si="90">H904/$G$4</f>
        <v>107.25000000000001</v>
      </c>
      <c r="J904" s="1">
        <v>18</v>
      </c>
      <c r="K904" s="1">
        <v>25</v>
      </c>
      <c r="M904" s="45"/>
      <c r="N904" s="45"/>
      <c r="O904" s="45"/>
      <c r="P904" s="28"/>
      <c r="Q904" s="28"/>
      <c r="R904" s="25"/>
      <c r="Y904" s="42">
        <v>10.199999999999999</v>
      </c>
      <c r="Z904" s="8">
        <f t="shared" si="85"/>
        <v>25</v>
      </c>
      <c r="AA904" s="8">
        <f t="shared" si="87"/>
        <v>814</v>
      </c>
      <c r="AB904" s="8">
        <f t="shared" si="86"/>
        <v>203.5</v>
      </c>
      <c r="AC904" s="1">
        <v>18</v>
      </c>
      <c r="AD904" s="1">
        <v>25</v>
      </c>
    </row>
    <row r="905" spans="1:30" x14ac:dyDescent="0.25">
      <c r="A905" s="2" t="s">
        <v>6</v>
      </c>
      <c r="B905" s="3">
        <v>2008</v>
      </c>
      <c r="C905" s="3">
        <v>2</v>
      </c>
      <c r="D905" s="3">
        <v>7</v>
      </c>
      <c r="E905" s="3">
        <v>10</v>
      </c>
      <c r="F905" s="42">
        <v>10.7</v>
      </c>
      <c r="G905" s="8">
        <f t="shared" si="88"/>
        <v>18</v>
      </c>
      <c r="H905" s="8">
        <f t="shared" si="89"/>
        <v>401.50000000000006</v>
      </c>
      <c r="I905" s="8">
        <f t="shared" si="90"/>
        <v>100.37500000000001</v>
      </c>
      <c r="J905" s="1">
        <v>18</v>
      </c>
      <c r="K905" s="1">
        <v>25</v>
      </c>
      <c r="M905" s="45"/>
      <c r="N905" s="45"/>
      <c r="O905" s="45"/>
      <c r="P905" s="28"/>
      <c r="Q905" s="28"/>
      <c r="R905" s="25"/>
      <c r="Y905" s="42">
        <v>10.8</v>
      </c>
      <c r="Z905" s="8">
        <f t="shared" si="85"/>
        <v>25</v>
      </c>
      <c r="AA905" s="8">
        <f t="shared" si="87"/>
        <v>781</v>
      </c>
      <c r="AB905" s="8">
        <f t="shared" si="86"/>
        <v>195.25</v>
      </c>
      <c r="AC905" s="1">
        <v>18</v>
      </c>
      <c r="AD905" s="1">
        <v>25</v>
      </c>
    </row>
    <row r="906" spans="1:30" x14ac:dyDescent="0.25">
      <c r="A906" s="2" t="s">
        <v>6</v>
      </c>
      <c r="B906" s="3">
        <v>2008</v>
      </c>
      <c r="C906" s="3">
        <v>2</v>
      </c>
      <c r="D906" s="3">
        <v>7</v>
      </c>
      <c r="E906" s="3">
        <v>11</v>
      </c>
      <c r="F906" s="42">
        <v>11.9</v>
      </c>
      <c r="G906" s="8">
        <f t="shared" si="88"/>
        <v>18</v>
      </c>
      <c r="H906" s="8">
        <f t="shared" si="89"/>
        <v>335.5</v>
      </c>
      <c r="I906" s="8">
        <f t="shared" si="90"/>
        <v>83.875</v>
      </c>
      <c r="J906" s="1">
        <v>18</v>
      </c>
      <c r="K906" s="1">
        <v>25</v>
      </c>
      <c r="M906" s="45"/>
      <c r="N906" s="45"/>
      <c r="O906" s="45"/>
      <c r="P906" s="28"/>
      <c r="Q906" s="28"/>
      <c r="R906" s="25"/>
      <c r="Y906" s="42">
        <v>11.5</v>
      </c>
      <c r="Z906" s="8">
        <f t="shared" si="85"/>
        <v>25</v>
      </c>
      <c r="AA906" s="8">
        <f t="shared" si="87"/>
        <v>742.5</v>
      </c>
      <c r="AB906" s="8">
        <f t="shared" si="86"/>
        <v>185.625</v>
      </c>
      <c r="AC906" s="1">
        <v>18</v>
      </c>
      <c r="AD906" s="1">
        <v>25</v>
      </c>
    </row>
    <row r="907" spans="1:30" x14ac:dyDescent="0.25">
      <c r="A907" s="2" t="s">
        <v>6</v>
      </c>
      <c r="B907" s="3">
        <v>2008</v>
      </c>
      <c r="C907" s="3">
        <v>2</v>
      </c>
      <c r="D907" s="3">
        <v>7</v>
      </c>
      <c r="E907" s="3">
        <v>12</v>
      </c>
      <c r="F907" s="42">
        <v>14.4</v>
      </c>
      <c r="G907" s="8">
        <f t="shared" si="88"/>
        <v>18</v>
      </c>
      <c r="H907" s="8">
        <f t="shared" si="89"/>
        <v>197.99999999999997</v>
      </c>
      <c r="I907" s="8">
        <f t="shared" si="90"/>
        <v>49.499999999999993</v>
      </c>
      <c r="J907" s="1">
        <v>18</v>
      </c>
      <c r="K907" s="1">
        <v>25</v>
      </c>
      <c r="M907" s="45"/>
      <c r="N907" s="45"/>
      <c r="O907" s="45"/>
      <c r="P907" s="28"/>
      <c r="Q907" s="28"/>
      <c r="R907" s="25"/>
      <c r="Y907" s="42">
        <v>11.2</v>
      </c>
      <c r="Z907" s="8">
        <f t="shared" si="85"/>
        <v>25</v>
      </c>
      <c r="AA907" s="8">
        <f t="shared" si="87"/>
        <v>759</v>
      </c>
      <c r="AB907" s="8">
        <f t="shared" si="86"/>
        <v>189.75</v>
      </c>
      <c r="AC907" s="1">
        <v>18</v>
      </c>
      <c r="AD907" s="1">
        <v>25</v>
      </c>
    </row>
    <row r="908" spans="1:30" x14ac:dyDescent="0.25">
      <c r="A908" s="2" t="s">
        <v>6</v>
      </c>
      <c r="B908" s="3">
        <v>2008</v>
      </c>
      <c r="C908" s="3">
        <v>2</v>
      </c>
      <c r="D908" s="3">
        <v>7</v>
      </c>
      <c r="E908" s="3">
        <v>13</v>
      </c>
      <c r="F908" s="42">
        <v>15</v>
      </c>
      <c r="G908" s="8">
        <f t="shared" si="88"/>
        <v>18</v>
      </c>
      <c r="H908" s="8">
        <f t="shared" si="89"/>
        <v>165</v>
      </c>
      <c r="I908" s="8">
        <f t="shared" si="90"/>
        <v>41.25</v>
      </c>
      <c r="J908" s="1">
        <v>18</v>
      </c>
      <c r="K908" s="1">
        <v>25</v>
      </c>
      <c r="M908" s="45"/>
      <c r="N908" s="45"/>
      <c r="O908" s="45"/>
      <c r="P908" s="28"/>
      <c r="Q908" s="28"/>
      <c r="R908" s="25"/>
      <c r="Y908" s="42">
        <v>12.4</v>
      </c>
      <c r="Z908" s="8">
        <f t="shared" si="85"/>
        <v>25</v>
      </c>
      <c r="AA908" s="8">
        <f t="shared" si="87"/>
        <v>693</v>
      </c>
      <c r="AB908" s="8">
        <f t="shared" si="86"/>
        <v>173.25</v>
      </c>
      <c r="AC908" s="1">
        <v>18</v>
      </c>
      <c r="AD908" s="1">
        <v>25</v>
      </c>
    </row>
    <row r="909" spans="1:30" x14ac:dyDescent="0.25">
      <c r="A909" s="2" t="s">
        <v>6</v>
      </c>
      <c r="B909" s="3">
        <v>2008</v>
      </c>
      <c r="C909" s="3">
        <v>2</v>
      </c>
      <c r="D909" s="3">
        <v>7</v>
      </c>
      <c r="E909" s="3">
        <v>14</v>
      </c>
      <c r="F909" s="42">
        <v>15.8</v>
      </c>
      <c r="G909" s="8">
        <f t="shared" si="88"/>
        <v>18</v>
      </c>
      <c r="H909" s="8">
        <f t="shared" si="89"/>
        <v>120.99999999999996</v>
      </c>
      <c r="I909" s="8">
        <f t="shared" si="90"/>
        <v>30.249999999999989</v>
      </c>
      <c r="J909" s="1">
        <v>18</v>
      </c>
      <c r="K909" s="1">
        <v>25</v>
      </c>
      <c r="M909" s="45"/>
      <c r="N909" s="45"/>
      <c r="O909" s="45"/>
      <c r="P909" s="28"/>
      <c r="Q909" s="28"/>
      <c r="R909" s="25"/>
      <c r="Y909" s="42">
        <v>13.4</v>
      </c>
      <c r="Z909" s="8">
        <f t="shared" si="85"/>
        <v>25</v>
      </c>
      <c r="AA909" s="8">
        <f t="shared" si="87"/>
        <v>638</v>
      </c>
      <c r="AB909" s="8">
        <f t="shared" si="86"/>
        <v>159.5</v>
      </c>
      <c r="AC909" s="1">
        <v>18</v>
      </c>
      <c r="AD909" s="1">
        <v>25</v>
      </c>
    </row>
    <row r="910" spans="1:30" x14ac:dyDescent="0.25">
      <c r="A910" s="2" t="s">
        <v>6</v>
      </c>
      <c r="B910" s="3">
        <v>2008</v>
      </c>
      <c r="C910" s="3">
        <v>2</v>
      </c>
      <c r="D910" s="3">
        <v>7</v>
      </c>
      <c r="E910" s="3">
        <v>15</v>
      </c>
      <c r="F910" s="42">
        <v>16.600000000000001</v>
      </c>
      <c r="G910" s="8">
        <f t="shared" si="88"/>
        <v>18</v>
      </c>
      <c r="H910" s="8">
        <f t="shared" si="89"/>
        <v>76.999999999999915</v>
      </c>
      <c r="I910" s="8">
        <f t="shared" si="90"/>
        <v>19.249999999999979</v>
      </c>
      <c r="J910" s="1">
        <v>18</v>
      </c>
      <c r="K910" s="1">
        <v>25</v>
      </c>
      <c r="M910" s="45"/>
      <c r="N910" s="45"/>
      <c r="O910" s="45"/>
      <c r="P910" s="28"/>
      <c r="Q910" s="28"/>
      <c r="R910" s="25"/>
      <c r="Y910" s="42">
        <v>14.1</v>
      </c>
      <c r="Z910" s="8">
        <f t="shared" si="85"/>
        <v>25</v>
      </c>
      <c r="AA910" s="8">
        <f t="shared" si="87"/>
        <v>599.5</v>
      </c>
      <c r="AB910" s="8">
        <f t="shared" si="86"/>
        <v>149.875</v>
      </c>
      <c r="AC910" s="1">
        <v>18</v>
      </c>
      <c r="AD910" s="1">
        <v>25</v>
      </c>
    </row>
    <row r="911" spans="1:30" x14ac:dyDescent="0.25">
      <c r="A911" s="2" t="s">
        <v>6</v>
      </c>
      <c r="B911" s="3">
        <v>2008</v>
      </c>
      <c r="C911" s="3">
        <v>2</v>
      </c>
      <c r="D911" s="3">
        <v>7</v>
      </c>
      <c r="E911" s="3">
        <v>16</v>
      </c>
      <c r="F911" s="42">
        <v>17.100000000000001</v>
      </c>
      <c r="G911" s="8">
        <f t="shared" si="88"/>
        <v>18</v>
      </c>
      <c r="H911" s="8">
        <f t="shared" si="89"/>
        <v>49.499999999999922</v>
      </c>
      <c r="I911" s="8">
        <f t="shared" si="90"/>
        <v>12.37499999999998</v>
      </c>
      <c r="J911" s="1">
        <v>18</v>
      </c>
      <c r="K911" s="1">
        <v>25</v>
      </c>
      <c r="M911" s="45"/>
      <c r="N911" s="45"/>
      <c r="O911" s="45"/>
      <c r="P911" s="28"/>
      <c r="Q911" s="28"/>
      <c r="R911" s="25"/>
      <c r="Y911" s="42">
        <v>14.6</v>
      </c>
      <c r="Z911" s="8">
        <f t="shared" ref="Z911:Z974" si="91">IF(Q911="Inverno", $G$3, $G$2)</f>
        <v>25</v>
      </c>
      <c r="AA911" s="8">
        <f t="shared" si="87"/>
        <v>572</v>
      </c>
      <c r="AB911" s="8">
        <f t="shared" si="86"/>
        <v>143</v>
      </c>
      <c r="AC911" s="1">
        <v>18</v>
      </c>
      <c r="AD911" s="1">
        <v>25</v>
      </c>
    </row>
    <row r="912" spans="1:30" x14ac:dyDescent="0.25">
      <c r="A912" s="2" t="s">
        <v>6</v>
      </c>
      <c r="B912" s="3">
        <v>2008</v>
      </c>
      <c r="C912" s="3">
        <v>2</v>
      </c>
      <c r="D912" s="3">
        <v>7</v>
      </c>
      <c r="E912" s="3">
        <v>17</v>
      </c>
      <c r="F912" s="42">
        <v>16.8</v>
      </c>
      <c r="G912" s="8">
        <f t="shared" si="88"/>
        <v>18</v>
      </c>
      <c r="H912" s="8">
        <f t="shared" si="89"/>
        <v>65.999999999999957</v>
      </c>
      <c r="I912" s="8">
        <f t="shared" si="90"/>
        <v>16.499999999999989</v>
      </c>
      <c r="J912" s="1">
        <v>18</v>
      </c>
      <c r="K912" s="1">
        <v>25</v>
      </c>
      <c r="M912" s="45"/>
      <c r="N912" s="45"/>
      <c r="O912" s="45"/>
      <c r="P912" s="28"/>
      <c r="Q912" s="28"/>
      <c r="R912" s="25"/>
      <c r="Y912" s="42">
        <v>14.5</v>
      </c>
      <c r="Z912" s="8">
        <f t="shared" si="91"/>
        <v>25</v>
      </c>
      <c r="AA912" s="8">
        <f t="shared" si="87"/>
        <v>577.5</v>
      </c>
      <c r="AB912" s="8">
        <f t="shared" ref="AB912:AB975" si="92">AA912/$G$4</f>
        <v>144.375</v>
      </c>
      <c r="AC912" s="1">
        <v>18</v>
      </c>
      <c r="AD912" s="1">
        <v>25</v>
      </c>
    </row>
    <row r="913" spans="1:30" x14ac:dyDescent="0.25">
      <c r="A913" s="2" t="s">
        <v>6</v>
      </c>
      <c r="B913" s="3">
        <v>2008</v>
      </c>
      <c r="C913" s="3">
        <v>2</v>
      </c>
      <c r="D913" s="3">
        <v>7</v>
      </c>
      <c r="E913" s="3">
        <v>18</v>
      </c>
      <c r="F913" s="42">
        <v>16.3</v>
      </c>
      <c r="G913" s="8">
        <f t="shared" si="88"/>
        <v>18</v>
      </c>
      <c r="H913" s="8">
        <f t="shared" si="89"/>
        <v>93.499999999999957</v>
      </c>
      <c r="I913" s="8">
        <f t="shared" si="90"/>
        <v>23.374999999999989</v>
      </c>
      <c r="J913" s="1">
        <v>18</v>
      </c>
      <c r="K913" s="1">
        <v>25</v>
      </c>
      <c r="M913" s="45"/>
      <c r="N913" s="45"/>
      <c r="O913" s="45"/>
      <c r="P913" s="28"/>
      <c r="Q913" s="28"/>
      <c r="R913" s="25"/>
      <c r="Y913" s="42">
        <v>14.2</v>
      </c>
      <c r="Z913" s="8">
        <f t="shared" si="91"/>
        <v>25</v>
      </c>
      <c r="AA913" s="8">
        <f t="shared" si="87"/>
        <v>594</v>
      </c>
      <c r="AB913" s="8">
        <f t="shared" si="92"/>
        <v>148.5</v>
      </c>
      <c r="AC913" s="1">
        <v>18</v>
      </c>
      <c r="AD913" s="1">
        <v>25</v>
      </c>
    </row>
    <row r="914" spans="1:30" x14ac:dyDescent="0.25">
      <c r="A914" s="2" t="s">
        <v>6</v>
      </c>
      <c r="B914" s="3">
        <v>2008</v>
      </c>
      <c r="C914" s="3">
        <v>2</v>
      </c>
      <c r="D914" s="3">
        <v>7</v>
      </c>
      <c r="E914" s="3">
        <v>19</v>
      </c>
      <c r="F914" s="42">
        <v>15.9</v>
      </c>
      <c r="G914" s="8">
        <f t="shared" si="88"/>
        <v>18</v>
      </c>
      <c r="H914" s="8">
        <f t="shared" si="89"/>
        <v>115.49999999999999</v>
      </c>
      <c r="I914" s="8">
        <f t="shared" si="90"/>
        <v>28.874999999999996</v>
      </c>
      <c r="J914" s="1">
        <v>18</v>
      </c>
      <c r="K914" s="1">
        <v>25</v>
      </c>
      <c r="M914" s="45"/>
      <c r="N914" s="45"/>
      <c r="O914" s="45"/>
      <c r="P914" s="28"/>
      <c r="Q914" s="28"/>
      <c r="R914" s="25"/>
      <c r="Y914" s="42">
        <v>13.8</v>
      </c>
      <c r="Z914" s="8">
        <f t="shared" si="91"/>
        <v>25</v>
      </c>
      <c r="AA914" s="8">
        <f t="shared" si="87"/>
        <v>616</v>
      </c>
      <c r="AB914" s="8">
        <f t="shared" si="92"/>
        <v>154</v>
      </c>
      <c r="AC914" s="1">
        <v>18</v>
      </c>
      <c r="AD914" s="1">
        <v>25</v>
      </c>
    </row>
    <row r="915" spans="1:30" x14ac:dyDescent="0.25">
      <c r="A915" s="2" t="s">
        <v>6</v>
      </c>
      <c r="B915" s="3">
        <v>2008</v>
      </c>
      <c r="C915" s="3">
        <v>2</v>
      </c>
      <c r="D915" s="3">
        <v>7</v>
      </c>
      <c r="E915" s="3">
        <v>20</v>
      </c>
      <c r="F915" s="42">
        <v>15.4</v>
      </c>
      <c r="G915" s="8">
        <f t="shared" si="88"/>
        <v>18</v>
      </c>
      <c r="H915" s="8">
        <f t="shared" si="89"/>
        <v>142.99999999999997</v>
      </c>
      <c r="I915" s="8">
        <f t="shared" si="90"/>
        <v>35.749999999999993</v>
      </c>
      <c r="J915" s="1">
        <v>18</v>
      </c>
      <c r="K915" s="1">
        <v>25</v>
      </c>
      <c r="M915" s="45"/>
      <c r="N915" s="45"/>
      <c r="O915" s="45"/>
      <c r="P915" s="28"/>
      <c r="Q915" s="28"/>
      <c r="R915" s="25"/>
      <c r="Y915" s="42">
        <v>13.2</v>
      </c>
      <c r="Z915" s="8">
        <f t="shared" si="91"/>
        <v>25</v>
      </c>
      <c r="AA915" s="8">
        <f t="shared" si="87"/>
        <v>649</v>
      </c>
      <c r="AB915" s="8">
        <f t="shared" si="92"/>
        <v>162.25</v>
      </c>
      <c r="AC915" s="1">
        <v>18</v>
      </c>
      <c r="AD915" s="1">
        <v>25</v>
      </c>
    </row>
    <row r="916" spans="1:30" x14ac:dyDescent="0.25">
      <c r="A916" s="2" t="s">
        <v>6</v>
      </c>
      <c r="B916" s="3">
        <v>2008</v>
      </c>
      <c r="C916" s="3">
        <v>2</v>
      </c>
      <c r="D916" s="3">
        <v>7</v>
      </c>
      <c r="E916" s="3">
        <v>21</v>
      </c>
      <c r="F916" s="42">
        <v>14.5</v>
      </c>
      <c r="G916" s="8">
        <f t="shared" si="88"/>
        <v>18</v>
      </c>
      <c r="H916" s="8">
        <f t="shared" si="89"/>
        <v>192.5</v>
      </c>
      <c r="I916" s="8">
        <f t="shared" si="90"/>
        <v>48.125</v>
      </c>
      <c r="J916" s="1">
        <v>18</v>
      </c>
      <c r="K916" s="1">
        <v>25</v>
      </c>
      <c r="M916" s="45"/>
      <c r="N916" s="45"/>
      <c r="O916" s="45"/>
      <c r="P916" s="28"/>
      <c r="Q916" s="28"/>
      <c r="R916" s="25"/>
      <c r="Y916" s="42">
        <v>12.6</v>
      </c>
      <c r="Z916" s="8">
        <f t="shared" si="91"/>
        <v>25</v>
      </c>
      <c r="AA916" s="8">
        <f t="shared" si="87"/>
        <v>682</v>
      </c>
      <c r="AB916" s="8">
        <f t="shared" si="92"/>
        <v>170.5</v>
      </c>
      <c r="AC916" s="1">
        <v>18</v>
      </c>
      <c r="AD916" s="1">
        <v>25</v>
      </c>
    </row>
    <row r="917" spans="1:30" x14ac:dyDescent="0.25">
      <c r="A917" s="2" t="s">
        <v>6</v>
      </c>
      <c r="B917" s="3">
        <v>2008</v>
      </c>
      <c r="C917" s="3">
        <v>2</v>
      </c>
      <c r="D917" s="3">
        <v>7</v>
      </c>
      <c r="E917" s="3">
        <v>22</v>
      </c>
      <c r="F917" s="42">
        <v>13.8</v>
      </c>
      <c r="G917" s="8">
        <f t="shared" si="88"/>
        <v>18</v>
      </c>
      <c r="H917" s="8">
        <f t="shared" si="89"/>
        <v>230.99999999999997</v>
      </c>
      <c r="I917" s="8">
        <f t="shared" si="90"/>
        <v>57.749999999999993</v>
      </c>
      <c r="J917" s="1">
        <v>18</v>
      </c>
      <c r="K917" s="1">
        <v>25</v>
      </c>
      <c r="M917" s="45"/>
      <c r="N917" s="45"/>
      <c r="O917" s="45"/>
      <c r="P917" s="28"/>
      <c r="Q917" s="28"/>
      <c r="R917" s="25"/>
      <c r="Y917" s="42">
        <v>12.1</v>
      </c>
      <c r="Z917" s="8">
        <f t="shared" si="91"/>
        <v>25</v>
      </c>
      <c r="AA917" s="8">
        <f t="shared" si="87"/>
        <v>709.5</v>
      </c>
      <c r="AB917" s="8">
        <f t="shared" si="92"/>
        <v>177.375</v>
      </c>
      <c r="AC917" s="1">
        <v>18</v>
      </c>
      <c r="AD917" s="1">
        <v>25</v>
      </c>
    </row>
    <row r="918" spans="1:30" x14ac:dyDescent="0.25">
      <c r="A918" s="2" t="s">
        <v>6</v>
      </c>
      <c r="B918" s="3">
        <v>2008</v>
      </c>
      <c r="C918" s="3">
        <v>2</v>
      </c>
      <c r="D918" s="3">
        <v>7</v>
      </c>
      <c r="E918" s="3">
        <v>23</v>
      </c>
      <c r="F918" s="42">
        <v>13.6</v>
      </c>
      <c r="G918" s="8">
        <f t="shared" si="88"/>
        <v>18</v>
      </c>
      <c r="H918" s="8">
        <f t="shared" si="89"/>
        <v>242.00000000000003</v>
      </c>
      <c r="I918" s="8">
        <f t="shared" si="90"/>
        <v>60.500000000000007</v>
      </c>
      <c r="J918" s="1">
        <v>18</v>
      </c>
      <c r="K918" s="1">
        <v>25</v>
      </c>
      <c r="M918" s="45"/>
      <c r="N918" s="45"/>
      <c r="O918" s="45"/>
      <c r="P918" s="28"/>
      <c r="Q918" s="28"/>
      <c r="R918" s="25"/>
      <c r="Y918" s="42">
        <v>11.8</v>
      </c>
      <c r="Z918" s="8">
        <f t="shared" si="91"/>
        <v>25</v>
      </c>
      <c r="AA918" s="8">
        <f t="shared" si="87"/>
        <v>726</v>
      </c>
      <c r="AB918" s="8">
        <f t="shared" si="92"/>
        <v>181.5</v>
      </c>
      <c r="AC918" s="1">
        <v>18</v>
      </c>
      <c r="AD918" s="1">
        <v>25</v>
      </c>
    </row>
    <row r="919" spans="1:30" x14ac:dyDescent="0.25">
      <c r="A919" s="2" t="s">
        <v>6</v>
      </c>
      <c r="B919" s="3">
        <v>2008</v>
      </c>
      <c r="C919" s="3">
        <v>2</v>
      </c>
      <c r="D919" s="3">
        <v>8</v>
      </c>
      <c r="E919" s="3">
        <v>0</v>
      </c>
      <c r="F919" s="42">
        <v>13.2</v>
      </c>
      <c r="G919" s="8">
        <f t="shared" si="88"/>
        <v>18</v>
      </c>
      <c r="H919" s="8">
        <f t="shared" si="89"/>
        <v>264.00000000000006</v>
      </c>
      <c r="I919" s="8">
        <f t="shared" si="90"/>
        <v>66.000000000000014</v>
      </c>
      <c r="J919" s="1">
        <v>18</v>
      </c>
      <c r="K919" s="1">
        <v>25</v>
      </c>
      <c r="M919" s="45"/>
      <c r="N919" s="45"/>
      <c r="O919" s="45"/>
      <c r="P919" s="28"/>
      <c r="Q919" s="28"/>
      <c r="R919" s="25"/>
      <c r="Y919" s="42">
        <v>11.6</v>
      </c>
      <c r="Z919" s="8">
        <f t="shared" si="91"/>
        <v>25</v>
      </c>
      <c r="AA919" s="8">
        <f t="shared" ref="AA919:AA982" si="93">IF(Y919&gt;Z919,0,$D$3*(Z919-Y919)/$D$4)</f>
        <v>737</v>
      </c>
      <c r="AB919" s="8">
        <f t="shared" si="92"/>
        <v>184.25</v>
      </c>
      <c r="AC919" s="1">
        <v>18</v>
      </c>
      <c r="AD919" s="1">
        <v>25</v>
      </c>
    </row>
    <row r="920" spans="1:30" x14ac:dyDescent="0.25">
      <c r="A920" s="2" t="s">
        <v>6</v>
      </c>
      <c r="B920" s="3">
        <v>2008</v>
      </c>
      <c r="C920" s="3">
        <v>2</v>
      </c>
      <c r="D920" s="3">
        <v>8</v>
      </c>
      <c r="E920" s="3">
        <v>1</v>
      </c>
      <c r="F920" s="42">
        <v>12.8</v>
      </c>
      <c r="G920" s="8">
        <f t="shared" si="88"/>
        <v>18</v>
      </c>
      <c r="H920" s="8">
        <f t="shared" si="89"/>
        <v>285.99999999999994</v>
      </c>
      <c r="I920" s="8">
        <f t="shared" si="90"/>
        <v>71.499999999999986</v>
      </c>
      <c r="J920" s="1">
        <v>18</v>
      </c>
      <c r="K920" s="1">
        <v>25</v>
      </c>
      <c r="M920" s="45"/>
      <c r="N920" s="45"/>
      <c r="O920" s="45"/>
      <c r="P920" s="28"/>
      <c r="Q920" s="28"/>
      <c r="R920" s="25"/>
      <c r="Y920" s="42">
        <v>11.3</v>
      </c>
      <c r="Z920" s="8">
        <f t="shared" si="91"/>
        <v>25</v>
      </c>
      <c r="AA920" s="8">
        <f t="shared" si="93"/>
        <v>753.5</v>
      </c>
      <c r="AB920" s="8">
        <f t="shared" si="92"/>
        <v>188.375</v>
      </c>
      <c r="AC920" s="1">
        <v>18</v>
      </c>
      <c r="AD920" s="1">
        <v>25</v>
      </c>
    </row>
    <row r="921" spans="1:30" x14ac:dyDescent="0.25">
      <c r="A921" s="2" t="s">
        <v>6</v>
      </c>
      <c r="B921" s="3">
        <v>2008</v>
      </c>
      <c r="C921" s="3">
        <v>2</v>
      </c>
      <c r="D921" s="3">
        <v>8</v>
      </c>
      <c r="E921" s="3">
        <v>2</v>
      </c>
      <c r="F921" s="42">
        <v>12.5</v>
      </c>
      <c r="G921" s="8">
        <f t="shared" si="88"/>
        <v>18</v>
      </c>
      <c r="H921" s="8">
        <f t="shared" si="89"/>
        <v>302.5</v>
      </c>
      <c r="I921" s="8">
        <f t="shared" si="90"/>
        <v>75.625</v>
      </c>
      <c r="J921" s="1">
        <v>18</v>
      </c>
      <c r="K921" s="1">
        <v>25</v>
      </c>
      <c r="M921" s="45"/>
      <c r="N921" s="45"/>
      <c r="O921" s="45"/>
      <c r="P921" s="28"/>
      <c r="Q921" s="28"/>
      <c r="R921" s="25"/>
      <c r="Y921" s="42">
        <v>10.9</v>
      </c>
      <c r="Z921" s="8">
        <f t="shared" si="91"/>
        <v>25</v>
      </c>
      <c r="AA921" s="8">
        <f t="shared" si="93"/>
        <v>775.5</v>
      </c>
      <c r="AB921" s="8">
        <f t="shared" si="92"/>
        <v>193.875</v>
      </c>
      <c r="AC921" s="1">
        <v>18</v>
      </c>
      <c r="AD921" s="1">
        <v>25</v>
      </c>
    </row>
    <row r="922" spans="1:30" x14ac:dyDescent="0.25">
      <c r="A922" s="2" t="s">
        <v>6</v>
      </c>
      <c r="B922" s="3">
        <v>2008</v>
      </c>
      <c r="C922" s="3">
        <v>2</v>
      </c>
      <c r="D922" s="3">
        <v>8</v>
      </c>
      <c r="E922" s="3">
        <v>3</v>
      </c>
      <c r="F922" s="42">
        <v>12</v>
      </c>
      <c r="G922" s="8">
        <f t="shared" si="88"/>
        <v>18</v>
      </c>
      <c r="H922" s="8">
        <f t="shared" si="89"/>
        <v>330</v>
      </c>
      <c r="I922" s="8">
        <f t="shared" si="90"/>
        <v>82.5</v>
      </c>
      <c r="J922" s="1">
        <v>18</v>
      </c>
      <c r="K922" s="1">
        <v>25</v>
      </c>
      <c r="M922" s="45"/>
      <c r="N922" s="45"/>
      <c r="O922" s="45"/>
      <c r="P922" s="28"/>
      <c r="Q922" s="28"/>
      <c r="R922" s="25"/>
      <c r="Y922" s="42">
        <v>10.6</v>
      </c>
      <c r="Z922" s="8">
        <f t="shared" si="91"/>
        <v>25</v>
      </c>
      <c r="AA922" s="8">
        <f t="shared" si="93"/>
        <v>792</v>
      </c>
      <c r="AB922" s="8">
        <f t="shared" si="92"/>
        <v>198</v>
      </c>
      <c r="AC922" s="1">
        <v>18</v>
      </c>
      <c r="AD922" s="1">
        <v>25</v>
      </c>
    </row>
    <row r="923" spans="1:30" x14ac:dyDescent="0.25">
      <c r="A923" s="2" t="s">
        <v>6</v>
      </c>
      <c r="B923" s="3">
        <v>2008</v>
      </c>
      <c r="C923" s="3">
        <v>2</v>
      </c>
      <c r="D923" s="3">
        <v>8</v>
      </c>
      <c r="E923" s="3">
        <v>4</v>
      </c>
      <c r="F923" s="42">
        <v>11.6</v>
      </c>
      <c r="G923" s="8">
        <f t="shared" si="88"/>
        <v>18</v>
      </c>
      <c r="H923" s="8">
        <f t="shared" si="89"/>
        <v>352</v>
      </c>
      <c r="I923" s="8">
        <f t="shared" si="90"/>
        <v>88</v>
      </c>
      <c r="J923" s="1">
        <v>18</v>
      </c>
      <c r="K923" s="1">
        <v>25</v>
      </c>
      <c r="M923" s="45"/>
      <c r="N923" s="45"/>
      <c r="O923" s="45"/>
      <c r="P923" s="28"/>
      <c r="Q923" s="28"/>
      <c r="R923" s="25"/>
      <c r="Y923" s="42">
        <v>10.3</v>
      </c>
      <c r="Z923" s="8">
        <f t="shared" si="91"/>
        <v>25</v>
      </c>
      <c r="AA923" s="8">
        <f t="shared" si="93"/>
        <v>808.5</v>
      </c>
      <c r="AB923" s="8">
        <f t="shared" si="92"/>
        <v>202.125</v>
      </c>
      <c r="AC923" s="1">
        <v>18</v>
      </c>
      <c r="AD923" s="1">
        <v>25</v>
      </c>
    </row>
    <row r="924" spans="1:30" x14ac:dyDescent="0.25">
      <c r="A924" s="2" t="s">
        <v>6</v>
      </c>
      <c r="B924" s="3">
        <v>2008</v>
      </c>
      <c r="C924" s="3">
        <v>2</v>
      </c>
      <c r="D924" s="3">
        <v>8</v>
      </c>
      <c r="E924" s="3">
        <v>5</v>
      </c>
      <c r="F924" s="42">
        <v>11.4</v>
      </c>
      <c r="G924" s="8">
        <f t="shared" si="88"/>
        <v>18</v>
      </c>
      <c r="H924" s="8">
        <f t="shared" si="89"/>
        <v>363</v>
      </c>
      <c r="I924" s="8">
        <f t="shared" si="90"/>
        <v>90.75</v>
      </c>
      <c r="J924" s="1">
        <v>18</v>
      </c>
      <c r="K924" s="1">
        <v>25</v>
      </c>
      <c r="M924" s="45"/>
      <c r="N924" s="45"/>
      <c r="O924" s="45"/>
      <c r="P924" s="28"/>
      <c r="Q924" s="28"/>
      <c r="R924" s="25"/>
      <c r="Y924" s="42">
        <v>10.1</v>
      </c>
      <c r="Z924" s="8">
        <f t="shared" si="91"/>
        <v>25</v>
      </c>
      <c r="AA924" s="8">
        <f t="shared" si="93"/>
        <v>819.5</v>
      </c>
      <c r="AB924" s="8">
        <f t="shared" si="92"/>
        <v>204.875</v>
      </c>
      <c r="AC924" s="1">
        <v>18</v>
      </c>
      <c r="AD924" s="1">
        <v>25</v>
      </c>
    </row>
    <row r="925" spans="1:30" x14ac:dyDescent="0.25">
      <c r="A925" s="2" t="s">
        <v>6</v>
      </c>
      <c r="B925" s="3">
        <v>2008</v>
      </c>
      <c r="C925" s="3">
        <v>2</v>
      </c>
      <c r="D925" s="3">
        <v>8</v>
      </c>
      <c r="E925" s="3">
        <v>6</v>
      </c>
      <c r="F925" s="42">
        <v>11</v>
      </c>
      <c r="G925" s="8">
        <f t="shared" si="88"/>
        <v>18</v>
      </c>
      <c r="H925" s="8">
        <f t="shared" si="89"/>
        <v>385</v>
      </c>
      <c r="I925" s="8">
        <f t="shared" si="90"/>
        <v>96.25</v>
      </c>
      <c r="J925" s="1">
        <v>18</v>
      </c>
      <c r="K925" s="1">
        <v>25</v>
      </c>
      <c r="M925" s="45"/>
      <c r="N925" s="45"/>
      <c r="O925" s="45"/>
      <c r="P925" s="28"/>
      <c r="Q925" s="28"/>
      <c r="R925" s="25"/>
      <c r="Y925" s="42">
        <v>9.9</v>
      </c>
      <c r="Z925" s="8">
        <f t="shared" si="91"/>
        <v>25</v>
      </c>
      <c r="AA925" s="8">
        <f t="shared" si="93"/>
        <v>830.5</v>
      </c>
      <c r="AB925" s="8">
        <f t="shared" si="92"/>
        <v>207.625</v>
      </c>
      <c r="AC925" s="1">
        <v>18</v>
      </c>
      <c r="AD925" s="1">
        <v>25</v>
      </c>
    </row>
    <row r="926" spans="1:30" x14ac:dyDescent="0.25">
      <c r="A926" s="2" t="s">
        <v>6</v>
      </c>
      <c r="B926" s="3">
        <v>2008</v>
      </c>
      <c r="C926" s="3">
        <v>2</v>
      </c>
      <c r="D926" s="3">
        <v>8</v>
      </c>
      <c r="E926" s="3">
        <v>7</v>
      </c>
      <c r="F926" s="42">
        <v>10.6</v>
      </c>
      <c r="G926" s="8">
        <f t="shared" si="88"/>
        <v>18</v>
      </c>
      <c r="H926" s="8">
        <f t="shared" si="89"/>
        <v>407</v>
      </c>
      <c r="I926" s="8">
        <f t="shared" si="90"/>
        <v>101.75</v>
      </c>
      <c r="J926" s="1">
        <v>18</v>
      </c>
      <c r="K926" s="1">
        <v>25</v>
      </c>
      <c r="M926" s="45"/>
      <c r="N926" s="45"/>
      <c r="O926" s="45"/>
      <c r="P926" s="28"/>
      <c r="Q926" s="28"/>
      <c r="R926" s="25"/>
      <c r="Y926" s="42">
        <v>9.6</v>
      </c>
      <c r="Z926" s="8">
        <f t="shared" si="91"/>
        <v>25</v>
      </c>
      <c r="AA926" s="8">
        <f t="shared" si="93"/>
        <v>847</v>
      </c>
      <c r="AB926" s="8">
        <f t="shared" si="92"/>
        <v>211.75</v>
      </c>
      <c r="AC926" s="1">
        <v>18</v>
      </c>
      <c r="AD926" s="1">
        <v>25</v>
      </c>
    </row>
    <row r="927" spans="1:30" x14ac:dyDescent="0.25">
      <c r="A927" s="2" t="s">
        <v>6</v>
      </c>
      <c r="B927" s="3">
        <v>2008</v>
      </c>
      <c r="C927" s="3">
        <v>2</v>
      </c>
      <c r="D927" s="3">
        <v>8</v>
      </c>
      <c r="E927" s="3">
        <v>8</v>
      </c>
      <c r="F927" s="42">
        <v>10.7</v>
      </c>
      <c r="G927" s="8">
        <f t="shared" si="88"/>
        <v>18</v>
      </c>
      <c r="H927" s="8">
        <f t="shared" si="89"/>
        <v>401.50000000000006</v>
      </c>
      <c r="I927" s="8">
        <f t="shared" si="90"/>
        <v>100.37500000000001</v>
      </c>
      <c r="J927" s="1">
        <v>18</v>
      </c>
      <c r="K927" s="1">
        <v>25</v>
      </c>
      <c r="M927" s="45"/>
      <c r="N927" s="45"/>
      <c r="O927" s="45"/>
      <c r="P927" s="28"/>
      <c r="Q927" s="28"/>
      <c r="R927" s="25"/>
      <c r="Y927" s="42">
        <v>9.4</v>
      </c>
      <c r="Z927" s="8">
        <f t="shared" si="91"/>
        <v>25</v>
      </c>
      <c r="AA927" s="8">
        <f t="shared" si="93"/>
        <v>858</v>
      </c>
      <c r="AB927" s="8">
        <f t="shared" si="92"/>
        <v>214.5</v>
      </c>
      <c r="AC927" s="1">
        <v>18</v>
      </c>
      <c r="AD927" s="1">
        <v>25</v>
      </c>
    </row>
    <row r="928" spans="1:30" x14ac:dyDescent="0.25">
      <c r="A928" s="2" t="s">
        <v>6</v>
      </c>
      <c r="B928" s="3">
        <v>2008</v>
      </c>
      <c r="C928" s="3">
        <v>2</v>
      </c>
      <c r="D928" s="3">
        <v>8</v>
      </c>
      <c r="E928" s="3">
        <v>9</v>
      </c>
      <c r="F928" s="42">
        <v>10.8</v>
      </c>
      <c r="G928" s="8">
        <f t="shared" si="88"/>
        <v>18</v>
      </c>
      <c r="H928" s="8">
        <f t="shared" si="89"/>
        <v>395.99999999999994</v>
      </c>
      <c r="I928" s="8">
        <f t="shared" si="90"/>
        <v>98.999999999999986</v>
      </c>
      <c r="J928" s="1">
        <v>18</v>
      </c>
      <c r="K928" s="1">
        <v>25</v>
      </c>
      <c r="M928" s="45"/>
      <c r="N928" s="45"/>
      <c r="O928" s="45"/>
      <c r="P928" s="28"/>
      <c r="Q928" s="28"/>
      <c r="R928" s="25"/>
      <c r="Y928" s="42">
        <v>9.1999999999999993</v>
      </c>
      <c r="Z928" s="8">
        <f t="shared" si="91"/>
        <v>25</v>
      </c>
      <c r="AA928" s="8">
        <f t="shared" si="93"/>
        <v>869</v>
      </c>
      <c r="AB928" s="8">
        <f t="shared" si="92"/>
        <v>217.25</v>
      </c>
      <c r="AC928" s="1">
        <v>18</v>
      </c>
      <c r="AD928" s="1">
        <v>25</v>
      </c>
    </row>
    <row r="929" spans="1:30" x14ac:dyDescent="0.25">
      <c r="A929" s="2" t="s">
        <v>6</v>
      </c>
      <c r="B929" s="3">
        <v>2008</v>
      </c>
      <c r="C929" s="3">
        <v>2</v>
      </c>
      <c r="D929" s="3">
        <v>8</v>
      </c>
      <c r="E929" s="3">
        <v>10</v>
      </c>
      <c r="F929" s="42">
        <v>11.6</v>
      </c>
      <c r="G929" s="8">
        <f t="shared" si="88"/>
        <v>18</v>
      </c>
      <c r="H929" s="8">
        <f t="shared" si="89"/>
        <v>352</v>
      </c>
      <c r="I929" s="8">
        <f t="shared" si="90"/>
        <v>88</v>
      </c>
      <c r="J929" s="1">
        <v>18</v>
      </c>
      <c r="K929" s="1">
        <v>25</v>
      </c>
      <c r="M929" s="45"/>
      <c r="N929" s="45"/>
      <c r="O929" s="45"/>
      <c r="P929" s="28"/>
      <c r="Q929" s="28"/>
      <c r="R929" s="25"/>
      <c r="Y929" s="42">
        <v>9.5</v>
      </c>
      <c r="Z929" s="8">
        <f t="shared" si="91"/>
        <v>25</v>
      </c>
      <c r="AA929" s="8">
        <f t="shared" si="93"/>
        <v>852.5</v>
      </c>
      <c r="AB929" s="8">
        <f t="shared" si="92"/>
        <v>213.125</v>
      </c>
      <c r="AC929" s="1">
        <v>18</v>
      </c>
      <c r="AD929" s="1">
        <v>25</v>
      </c>
    </row>
    <row r="930" spans="1:30" x14ac:dyDescent="0.25">
      <c r="A930" s="2" t="s">
        <v>6</v>
      </c>
      <c r="B930" s="3">
        <v>2008</v>
      </c>
      <c r="C930" s="3">
        <v>2</v>
      </c>
      <c r="D930" s="3">
        <v>8</v>
      </c>
      <c r="E930" s="3">
        <v>11</v>
      </c>
      <c r="F930" s="42">
        <v>12.4</v>
      </c>
      <c r="G930" s="8">
        <f t="shared" si="88"/>
        <v>18</v>
      </c>
      <c r="H930" s="8">
        <f t="shared" si="89"/>
        <v>308</v>
      </c>
      <c r="I930" s="8">
        <f t="shared" si="90"/>
        <v>77</v>
      </c>
      <c r="J930" s="1">
        <v>18</v>
      </c>
      <c r="K930" s="1">
        <v>25</v>
      </c>
      <c r="M930" s="45"/>
      <c r="N930" s="45"/>
      <c r="O930" s="45"/>
      <c r="P930" s="28"/>
      <c r="Q930" s="28"/>
      <c r="R930" s="25"/>
      <c r="Y930" s="42">
        <v>10</v>
      </c>
      <c r="Z930" s="8">
        <f t="shared" si="91"/>
        <v>25</v>
      </c>
      <c r="AA930" s="8">
        <f t="shared" si="93"/>
        <v>825</v>
      </c>
      <c r="AB930" s="8">
        <f t="shared" si="92"/>
        <v>206.25</v>
      </c>
      <c r="AC930" s="1">
        <v>18</v>
      </c>
      <c r="AD930" s="1">
        <v>25</v>
      </c>
    </row>
    <row r="931" spans="1:30" x14ac:dyDescent="0.25">
      <c r="A931" s="2" t="s">
        <v>6</v>
      </c>
      <c r="B931" s="3">
        <v>2008</v>
      </c>
      <c r="C931" s="3">
        <v>2</v>
      </c>
      <c r="D931" s="3">
        <v>8</v>
      </c>
      <c r="E931" s="3">
        <v>12</v>
      </c>
      <c r="F931" s="42">
        <v>13.3</v>
      </c>
      <c r="G931" s="8">
        <f t="shared" si="88"/>
        <v>18</v>
      </c>
      <c r="H931" s="8">
        <f t="shared" si="89"/>
        <v>258.49999999999994</v>
      </c>
      <c r="I931" s="8">
        <f t="shared" si="90"/>
        <v>64.624999999999986</v>
      </c>
      <c r="J931" s="1">
        <v>18</v>
      </c>
      <c r="K931" s="1">
        <v>25</v>
      </c>
      <c r="M931" s="45"/>
      <c r="N931" s="45"/>
      <c r="O931" s="45"/>
      <c r="P931" s="28"/>
      <c r="Q931" s="28"/>
      <c r="R931" s="25"/>
      <c r="Y931" s="42">
        <v>10.9</v>
      </c>
      <c r="Z931" s="8">
        <f t="shared" si="91"/>
        <v>25</v>
      </c>
      <c r="AA931" s="8">
        <f t="shared" si="93"/>
        <v>775.5</v>
      </c>
      <c r="AB931" s="8">
        <f t="shared" si="92"/>
        <v>193.875</v>
      </c>
      <c r="AC931" s="1">
        <v>18</v>
      </c>
      <c r="AD931" s="1">
        <v>25</v>
      </c>
    </row>
    <row r="932" spans="1:30" x14ac:dyDescent="0.25">
      <c r="A932" s="2" t="s">
        <v>6</v>
      </c>
      <c r="B932" s="3">
        <v>2008</v>
      </c>
      <c r="C932" s="3">
        <v>2</v>
      </c>
      <c r="D932" s="3">
        <v>8</v>
      </c>
      <c r="E932" s="3">
        <v>13</v>
      </c>
      <c r="F932" s="42">
        <v>15</v>
      </c>
      <c r="G932" s="8">
        <f t="shared" si="88"/>
        <v>18</v>
      </c>
      <c r="H932" s="8">
        <f t="shared" si="89"/>
        <v>165</v>
      </c>
      <c r="I932" s="8">
        <f t="shared" si="90"/>
        <v>41.25</v>
      </c>
      <c r="J932" s="1">
        <v>18</v>
      </c>
      <c r="K932" s="1">
        <v>25</v>
      </c>
      <c r="M932" s="45"/>
      <c r="N932" s="45"/>
      <c r="O932" s="45"/>
      <c r="P932" s="28"/>
      <c r="Q932" s="28"/>
      <c r="R932" s="25"/>
      <c r="Y932" s="42">
        <v>11.7</v>
      </c>
      <c r="Z932" s="8">
        <f t="shared" si="91"/>
        <v>25</v>
      </c>
      <c r="AA932" s="8">
        <f t="shared" si="93"/>
        <v>731.5</v>
      </c>
      <c r="AB932" s="8">
        <f t="shared" si="92"/>
        <v>182.875</v>
      </c>
      <c r="AC932" s="1">
        <v>18</v>
      </c>
      <c r="AD932" s="1">
        <v>25</v>
      </c>
    </row>
    <row r="933" spans="1:30" x14ac:dyDescent="0.25">
      <c r="A933" s="2" t="s">
        <v>6</v>
      </c>
      <c r="B933" s="3">
        <v>2008</v>
      </c>
      <c r="C933" s="3">
        <v>2</v>
      </c>
      <c r="D933" s="3">
        <v>8</v>
      </c>
      <c r="E933" s="3">
        <v>14</v>
      </c>
      <c r="F933" s="42">
        <v>16.2</v>
      </c>
      <c r="G933" s="8">
        <f t="shared" si="88"/>
        <v>18</v>
      </c>
      <c r="H933" s="8">
        <f t="shared" si="89"/>
        <v>99.000000000000043</v>
      </c>
      <c r="I933" s="8">
        <f t="shared" si="90"/>
        <v>24.750000000000011</v>
      </c>
      <c r="J933" s="1">
        <v>18</v>
      </c>
      <c r="K933" s="1">
        <v>25</v>
      </c>
      <c r="M933" s="45"/>
      <c r="N933" s="45"/>
      <c r="O933" s="45"/>
      <c r="P933" s="28"/>
      <c r="Q933" s="28"/>
      <c r="R933" s="25"/>
      <c r="Y933" s="42">
        <v>12.6</v>
      </c>
      <c r="Z933" s="8">
        <f t="shared" si="91"/>
        <v>25</v>
      </c>
      <c r="AA933" s="8">
        <f t="shared" si="93"/>
        <v>682</v>
      </c>
      <c r="AB933" s="8">
        <f t="shared" si="92"/>
        <v>170.5</v>
      </c>
      <c r="AC933" s="1">
        <v>18</v>
      </c>
      <c r="AD933" s="1">
        <v>25</v>
      </c>
    </row>
    <row r="934" spans="1:30" x14ac:dyDescent="0.25">
      <c r="A934" s="2" t="s">
        <v>6</v>
      </c>
      <c r="B934" s="3">
        <v>2008</v>
      </c>
      <c r="C934" s="3">
        <v>2</v>
      </c>
      <c r="D934" s="3">
        <v>8</v>
      </c>
      <c r="E934" s="3">
        <v>15</v>
      </c>
      <c r="F934" s="42">
        <v>17</v>
      </c>
      <c r="G934" s="8">
        <f t="shared" si="88"/>
        <v>18</v>
      </c>
      <c r="H934" s="8">
        <f t="shared" si="89"/>
        <v>55</v>
      </c>
      <c r="I934" s="8">
        <f t="shared" si="90"/>
        <v>13.75</v>
      </c>
      <c r="J934" s="1">
        <v>18</v>
      </c>
      <c r="K934" s="1">
        <v>25</v>
      </c>
      <c r="M934" s="45"/>
      <c r="N934" s="45"/>
      <c r="O934" s="45"/>
      <c r="P934" s="28"/>
      <c r="Q934" s="28"/>
      <c r="R934" s="25"/>
      <c r="Y934" s="42">
        <v>13.4</v>
      </c>
      <c r="Z934" s="8">
        <f t="shared" si="91"/>
        <v>25</v>
      </c>
      <c r="AA934" s="8">
        <f t="shared" si="93"/>
        <v>638</v>
      </c>
      <c r="AB934" s="8">
        <f t="shared" si="92"/>
        <v>159.5</v>
      </c>
      <c r="AC934" s="1">
        <v>18</v>
      </c>
      <c r="AD934" s="1">
        <v>25</v>
      </c>
    </row>
    <row r="935" spans="1:30" x14ac:dyDescent="0.25">
      <c r="A935" s="2" t="s">
        <v>6</v>
      </c>
      <c r="B935" s="3">
        <v>2008</v>
      </c>
      <c r="C935" s="3">
        <v>2</v>
      </c>
      <c r="D935" s="3">
        <v>8</v>
      </c>
      <c r="E935" s="3">
        <v>16</v>
      </c>
      <c r="F935" s="42">
        <v>17.3</v>
      </c>
      <c r="G935" s="8">
        <f t="shared" si="88"/>
        <v>18</v>
      </c>
      <c r="H935" s="8">
        <f t="shared" si="89"/>
        <v>38.499999999999957</v>
      </c>
      <c r="I935" s="8">
        <f t="shared" si="90"/>
        <v>9.6249999999999893</v>
      </c>
      <c r="J935" s="1">
        <v>18</v>
      </c>
      <c r="K935" s="1">
        <v>25</v>
      </c>
      <c r="M935" s="45"/>
      <c r="N935" s="45"/>
      <c r="O935" s="45"/>
      <c r="P935" s="28"/>
      <c r="Q935" s="28"/>
      <c r="R935" s="25"/>
      <c r="Y935" s="42">
        <v>13.8</v>
      </c>
      <c r="Z935" s="8">
        <f t="shared" si="91"/>
        <v>25</v>
      </c>
      <c r="AA935" s="8">
        <f t="shared" si="93"/>
        <v>616</v>
      </c>
      <c r="AB935" s="8">
        <f t="shared" si="92"/>
        <v>154</v>
      </c>
      <c r="AC935" s="1">
        <v>18</v>
      </c>
      <c r="AD935" s="1">
        <v>25</v>
      </c>
    </row>
    <row r="936" spans="1:30" x14ac:dyDescent="0.25">
      <c r="A936" s="2" t="s">
        <v>6</v>
      </c>
      <c r="B936" s="3">
        <v>2008</v>
      </c>
      <c r="C936" s="3">
        <v>2</v>
      </c>
      <c r="D936" s="3">
        <v>8</v>
      </c>
      <c r="E936" s="3">
        <v>17</v>
      </c>
      <c r="F936" s="42">
        <v>16.899999999999999</v>
      </c>
      <c r="G936" s="8">
        <f t="shared" si="88"/>
        <v>18</v>
      </c>
      <c r="H936" s="8">
        <f t="shared" si="89"/>
        <v>60.500000000000078</v>
      </c>
      <c r="I936" s="8">
        <f t="shared" si="90"/>
        <v>15.12500000000002</v>
      </c>
      <c r="J936" s="1">
        <v>18</v>
      </c>
      <c r="K936" s="1">
        <v>25</v>
      </c>
      <c r="M936" s="45"/>
      <c r="N936" s="45"/>
      <c r="O936" s="45"/>
      <c r="P936" s="28"/>
      <c r="Q936" s="28"/>
      <c r="R936" s="25"/>
      <c r="Y936" s="42">
        <v>13.8</v>
      </c>
      <c r="Z936" s="8">
        <f t="shared" si="91"/>
        <v>25</v>
      </c>
      <c r="AA936" s="8">
        <f t="shared" si="93"/>
        <v>616</v>
      </c>
      <c r="AB936" s="8">
        <f t="shared" si="92"/>
        <v>154</v>
      </c>
      <c r="AC936" s="1">
        <v>18</v>
      </c>
      <c r="AD936" s="1">
        <v>25</v>
      </c>
    </row>
    <row r="937" spans="1:30" x14ac:dyDescent="0.25">
      <c r="A937" s="2" t="s">
        <v>6</v>
      </c>
      <c r="B937" s="3">
        <v>2008</v>
      </c>
      <c r="C937" s="3">
        <v>2</v>
      </c>
      <c r="D937" s="3">
        <v>8</v>
      </c>
      <c r="E937" s="3">
        <v>18</v>
      </c>
      <c r="F937" s="42">
        <v>16.5</v>
      </c>
      <c r="G937" s="8">
        <f t="shared" si="88"/>
        <v>18</v>
      </c>
      <c r="H937" s="8">
        <f t="shared" si="89"/>
        <v>82.5</v>
      </c>
      <c r="I937" s="8">
        <f t="shared" si="90"/>
        <v>20.625</v>
      </c>
      <c r="J937" s="1">
        <v>18</v>
      </c>
      <c r="K937" s="1">
        <v>25</v>
      </c>
      <c r="M937" s="45"/>
      <c r="N937" s="45"/>
      <c r="O937" s="45"/>
      <c r="P937" s="28"/>
      <c r="Q937" s="28"/>
      <c r="R937" s="25"/>
      <c r="Y937" s="42">
        <v>13.8</v>
      </c>
      <c r="Z937" s="8">
        <f t="shared" si="91"/>
        <v>25</v>
      </c>
      <c r="AA937" s="8">
        <f t="shared" si="93"/>
        <v>616</v>
      </c>
      <c r="AB937" s="8">
        <f t="shared" si="92"/>
        <v>154</v>
      </c>
      <c r="AC937" s="1">
        <v>18</v>
      </c>
      <c r="AD937" s="1">
        <v>25</v>
      </c>
    </row>
    <row r="938" spans="1:30" x14ac:dyDescent="0.25">
      <c r="A938" s="2" t="s">
        <v>6</v>
      </c>
      <c r="B938" s="3">
        <v>2008</v>
      </c>
      <c r="C938" s="3">
        <v>2</v>
      </c>
      <c r="D938" s="3">
        <v>8</v>
      </c>
      <c r="E938" s="3">
        <v>19</v>
      </c>
      <c r="F938" s="42">
        <v>16.100000000000001</v>
      </c>
      <c r="G938" s="8">
        <f t="shared" si="88"/>
        <v>18</v>
      </c>
      <c r="H938" s="8">
        <f t="shared" si="89"/>
        <v>104.49999999999991</v>
      </c>
      <c r="I938" s="8">
        <f t="shared" si="90"/>
        <v>26.124999999999979</v>
      </c>
      <c r="J938" s="1">
        <v>18</v>
      </c>
      <c r="K938" s="1">
        <v>25</v>
      </c>
      <c r="M938" s="45"/>
      <c r="N938" s="45"/>
      <c r="O938" s="45"/>
      <c r="P938" s="28"/>
      <c r="Q938" s="28"/>
      <c r="R938" s="25"/>
      <c r="Y938" s="42">
        <v>13.9</v>
      </c>
      <c r="Z938" s="8">
        <f t="shared" si="91"/>
        <v>25</v>
      </c>
      <c r="AA938" s="8">
        <f t="shared" si="93"/>
        <v>610.5</v>
      </c>
      <c r="AB938" s="8">
        <f t="shared" si="92"/>
        <v>152.625</v>
      </c>
      <c r="AC938" s="1">
        <v>18</v>
      </c>
      <c r="AD938" s="1">
        <v>25</v>
      </c>
    </row>
    <row r="939" spans="1:30" x14ac:dyDescent="0.25">
      <c r="A939" s="2" t="s">
        <v>6</v>
      </c>
      <c r="B939" s="3">
        <v>2008</v>
      </c>
      <c r="C939" s="3">
        <v>2</v>
      </c>
      <c r="D939" s="3">
        <v>8</v>
      </c>
      <c r="E939" s="3">
        <v>20</v>
      </c>
      <c r="F939" s="42">
        <v>15.3</v>
      </c>
      <c r="G939" s="8">
        <f t="shared" si="88"/>
        <v>18</v>
      </c>
      <c r="H939" s="8">
        <f t="shared" si="89"/>
        <v>148.49999999999997</v>
      </c>
      <c r="I939" s="8">
        <f t="shared" si="90"/>
        <v>37.124999999999993</v>
      </c>
      <c r="J939" s="1">
        <v>18</v>
      </c>
      <c r="K939" s="1">
        <v>25</v>
      </c>
      <c r="M939" s="45"/>
      <c r="N939" s="45"/>
      <c r="O939" s="45"/>
      <c r="P939" s="28"/>
      <c r="Q939" s="28"/>
      <c r="R939" s="25"/>
      <c r="Y939" s="42">
        <v>13.8</v>
      </c>
      <c r="Z939" s="8">
        <f t="shared" si="91"/>
        <v>25</v>
      </c>
      <c r="AA939" s="8">
        <f t="shared" si="93"/>
        <v>616</v>
      </c>
      <c r="AB939" s="8">
        <f t="shared" si="92"/>
        <v>154</v>
      </c>
      <c r="AC939" s="1">
        <v>18</v>
      </c>
      <c r="AD939" s="1">
        <v>25</v>
      </c>
    </row>
    <row r="940" spans="1:30" x14ac:dyDescent="0.25">
      <c r="A940" s="2" t="s">
        <v>6</v>
      </c>
      <c r="B940" s="3">
        <v>2008</v>
      </c>
      <c r="C940" s="3">
        <v>2</v>
      </c>
      <c r="D940" s="3">
        <v>8</v>
      </c>
      <c r="E940" s="3">
        <v>21</v>
      </c>
      <c r="F940" s="42">
        <v>14.5</v>
      </c>
      <c r="G940" s="8">
        <f t="shared" si="88"/>
        <v>18</v>
      </c>
      <c r="H940" s="8">
        <f t="shared" si="89"/>
        <v>192.5</v>
      </c>
      <c r="I940" s="8">
        <f t="shared" si="90"/>
        <v>48.125</v>
      </c>
      <c r="J940" s="1">
        <v>18</v>
      </c>
      <c r="K940" s="1">
        <v>25</v>
      </c>
      <c r="M940" s="45"/>
      <c r="N940" s="45"/>
      <c r="O940" s="45"/>
      <c r="P940" s="28"/>
      <c r="Q940" s="28"/>
      <c r="R940" s="25"/>
      <c r="Y940" s="42">
        <v>13.6</v>
      </c>
      <c r="Z940" s="8">
        <f t="shared" si="91"/>
        <v>25</v>
      </c>
      <c r="AA940" s="8">
        <f t="shared" si="93"/>
        <v>627</v>
      </c>
      <c r="AB940" s="8">
        <f t="shared" si="92"/>
        <v>156.75</v>
      </c>
      <c r="AC940" s="1">
        <v>18</v>
      </c>
      <c r="AD940" s="1">
        <v>25</v>
      </c>
    </row>
    <row r="941" spans="1:30" x14ac:dyDescent="0.25">
      <c r="A941" s="2" t="s">
        <v>6</v>
      </c>
      <c r="B941" s="3">
        <v>2008</v>
      </c>
      <c r="C941" s="3">
        <v>2</v>
      </c>
      <c r="D941" s="3">
        <v>8</v>
      </c>
      <c r="E941" s="3">
        <v>22</v>
      </c>
      <c r="F941" s="42">
        <v>14</v>
      </c>
      <c r="G941" s="8">
        <f t="shared" si="88"/>
        <v>18</v>
      </c>
      <c r="H941" s="8">
        <f t="shared" si="89"/>
        <v>220</v>
      </c>
      <c r="I941" s="8">
        <f t="shared" si="90"/>
        <v>55</v>
      </c>
      <c r="J941" s="1">
        <v>18</v>
      </c>
      <c r="K941" s="1">
        <v>25</v>
      </c>
      <c r="M941" s="45"/>
      <c r="N941" s="45"/>
      <c r="O941" s="45"/>
      <c r="P941" s="28"/>
      <c r="Q941" s="28"/>
      <c r="R941" s="25"/>
      <c r="Y941" s="42">
        <v>13.4</v>
      </c>
      <c r="Z941" s="8">
        <f t="shared" si="91"/>
        <v>25</v>
      </c>
      <c r="AA941" s="8">
        <f t="shared" si="93"/>
        <v>638</v>
      </c>
      <c r="AB941" s="8">
        <f t="shared" si="92"/>
        <v>159.5</v>
      </c>
      <c r="AC941" s="1">
        <v>18</v>
      </c>
      <c r="AD941" s="1">
        <v>25</v>
      </c>
    </row>
    <row r="942" spans="1:30" x14ac:dyDescent="0.25">
      <c r="A942" s="2" t="s">
        <v>6</v>
      </c>
      <c r="B942" s="3">
        <v>2008</v>
      </c>
      <c r="C942" s="3">
        <v>2</v>
      </c>
      <c r="D942" s="3">
        <v>8</v>
      </c>
      <c r="E942" s="3">
        <v>23</v>
      </c>
      <c r="F942" s="42">
        <v>13.5</v>
      </c>
      <c r="G942" s="8">
        <f t="shared" si="88"/>
        <v>18</v>
      </c>
      <c r="H942" s="8">
        <f t="shared" si="89"/>
        <v>247.5</v>
      </c>
      <c r="I942" s="8">
        <f t="shared" si="90"/>
        <v>61.875</v>
      </c>
      <c r="J942" s="1">
        <v>18</v>
      </c>
      <c r="K942" s="1">
        <v>25</v>
      </c>
      <c r="M942" s="45"/>
      <c r="N942" s="45"/>
      <c r="O942" s="45"/>
      <c r="P942" s="28"/>
      <c r="Q942" s="28"/>
      <c r="R942" s="25"/>
      <c r="Y942" s="42">
        <v>13.3</v>
      </c>
      <c r="Z942" s="8">
        <f t="shared" si="91"/>
        <v>25</v>
      </c>
      <c r="AA942" s="8">
        <f t="shared" si="93"/>
        <v>643.5</v>
      </c>
      <c r="AB942" s="8">
        <f t="shared" si="92"/>
        <v>160.875</v>
      </c>
      <c r="AC942" s="1">
        <v>18</v>
      </c>
      <c r="AD942" s="1">
        <v>25</v>
      </c>
    </row>
    <row r="943" spans="1:30" x14ac:dyDescent="0.25">
      <c r="A943" s="2" t="s">
        <v>6</v>
      </c>
      <c r="B943" s="3">
        <v>2008</v>
      </c>
      <c r="C943" s="3">
        <v>2</v>
      </c>
      <c r="D943" s="3">
        <v>9</v>
      </c>
      <c r="E943" s="3">
        <v>0</v>
      </c>
      <c r="F943" s="42">
        <v>13.1</v>
      </c>
      <c r="G943" s="8">
        <f t="shared" si="88"/>
        <v>18</v>
      </c>
      <c r="H943" s="8">
        <f t="shared" si="89"/>
        <v>269.5</v>
      </c>
      <c r="I943" s="8">
        <f t="shared" si="90"/>
        <v>67.375</v>
      </c>
      <c r="J943" s="1">
        <v>18</v>
      </c>
      <c r="K943" s="1">
        <v>25</v>
      </c>
      <c r="M943" s="45"/>
      <c r="N943" s="45"/>
      <c r="O943" s="45"/>
      <c r="P943" s="28"/>
      <c r="Q943" s="28"/>
      <c r="R943" s="25"/>
      <c r="Y943" s="42">
        <v>13.1</v>
      </c>
      <c r="Z943" s="8">
        <f t="shared" si="91"/>
        <v>25</v>
      </c>
      <c r="AA943" s="8">
        <f t="shared" si="93"/>
        <v>654.5</v>
      </c>
      <c r="AB943" s="8">
        <f t="shared" si="92"/>
        <v>163.625</v>
      </c>
      <c r="AC943" s="1">
        <v>18</v>
      </c>
      <c r="AD943" s="1">
        <v>25</v>
      </c>
    </row>
    <row r="944" spans="1:30" x14ac:dyDescent="0.25">
      <c r="A944" s="2" t="s">
        <v>6</v>
      </c>
      <c r="B944" s="3">
        <v>2008</v>
      </c>
      <c r="C944" s="3">
        <v>2</v>
      </c>
      <c r="D944" s="3">
        <v>9</v>
      </c>
      <c r="E944" s="3">
        <v>1</v>
      </c>
      <c r="F944" s="42">
        <v>12.7</v>
      </c>
      <c r="G944" s="8">
        <f t="shared" si="88"/>
        <v>18</v>
      </c>
      <c r="H944" s="8">
        <f t="shared" si="89"/>
        <v>291.50000000000006</v>
      </c>
      <c r="I944" s="8">
        <f t="shared" si="90"/>
        <v>72.875000000000014</v>
      </c>
      <c r="J944" s="1">
        <v>18</v>
      </c>
      <c r="K944" s="1">
        <v>25</v>
      </c>
      <c r="M944" s="45"/>
      <c r="N944" s="45"/>
      <c r="O944" s="45"/>
      <c r="P944" s="28"/>
      <c r="Q944" s="28"/>
      <c r="R944" s="25"/>
      <c r="Y944" s="42">
        <v>12.8</v>
      </c>
      <c r="Z944" s="8">
        <f t="shared" si="91"/>
        <v>25</v>
      </c>
      <c r="AA944" s="8">
        <f t="shared" si="93"/>
        <v>671</v>
      </c>
      <c r="AB944" s="8">
        <f t="shared" si="92"/>
        <v>167.75</v>
      </c>
      <c r="AC944" s="1">
        <v>18</v>
      </c>
      <c r="AD944" s="1">
        <v>25</v>
      </c>
    </row>
    <row r="945" spans="1:30" x14ac:dyDescent="0.25">
      <c r="A945" s="2" t="s">
        <v>6</v>
      </c>
      <c r="B945" s="3">
        <v>2008</v>
      </c>
      <c r="C945" s="3">
        <v>2</v>
      </c>
      <c r="D945" s="3">
        <v>9</v>
      </c>
      <c r="E945" s="3">
        <v>2</v>
      </c>
      <c r="F945" s="42">
        <v>12.2</v>
      </c>
      <c r="G945" s="8">
        <f t="shared" si="88"/>
        <v>18</v>
      </c>
      <c r="H945" s="8">
        <f t="shared" si="89"/>
        <v>319.00000000000006</v>
      </c>
      <c r="I945" s="8">
        <f t="shared" si="90"/>
        <v>79.750000000000014</v>
      </c>
      <c r="J945" s="1">
        <v>18</v>
      </c>
      <c r="K945" s="1">
        <v>25</v>
      </c>
      <c r="M945" s="45"/>
      <c r="N945" s="45"/>
      <c r="O945" s="45"/>
      <c r="P945" s="28"/>
      <c r="Q945" s="28"/>
      <c r="R945" s="25"/>
      <c r="Y945" s="42">
        <v>12.4</v>
      </c>
      <c r="Z945" s="8">
        <f t="shared" si="91"/>
        <v>25</v>
      </c>
      <c r="AA945" s="8">
        <f t="shared" si="93"/>
        <v>693</v>
      </c>
      <c r="AB945" s="8">
        <f t="shared" si="92"/>
        <v>173.25</v>
      </c>
      <c r="AC945" s="1">
        <v>18</v>
      </c>
      <c r="AD945" s="1">
        <v>25</v>
      </c>
    </row>
    <row r="946" spans="1:30" x14ac:dyDescent="0.25">
      <c r="A946" s="2" t="s">
        <v>6</v>
      </c>
      <c r="B946" s="3">
        <v>2008</v>
      </c>
      <c r="C946" s="3">
        <v>2</v>
      </c>
      <c r="D946" s="3">
        <v>9</v>
      </c>
      <c r="E946" s="3">
        <v>3</v>
      </c>
      <c r="F946" s="42">
        <v>11.8</v>
      </c>
      <c r="G946" s="8">
        <f t="shared" si="88"/>
        <v>18</v>
      </c>
      <c r="H946" s="8">
        <f t="shared" si="89"/>
        <v>340.99999999999994</v>
      </c>
      <c r="I946" s="8">
        <f t="shared" si="90"/>
        <v>85.249999999999986</v>
      </c>
      <c r="J946" s="1">
        <v>18</v>
      </c>
      <c r="K946" s="1">
        <v>25</v>
      </c>
      <c r="M946" s="45"/>
      <c r="N946" s="45"/>
      <c r="O946" s="45"/>
      <c r="P946" s="28"/>
      <c r="Q946" s="28"/>
      <c r="R946" s="25"/>
      <c r="Y946" s="42">
        <v>12.1</v>
      </c>
      <c r="Z946" s="8">
        <f t="shared" si="91"/>
        <v>25</v>
      </c>
      <c r="AA946" s="8">
        <f t="shared" si="93"/>
        <v>709.5</v>
      </c>
      <c r="AB946" s="8">
        <f t="shared" si="92"/>
        <v>177.375</v>
      </c>
      <c r="AC946" s="1">
        <v>18</v>
      </c>
      <c r="AD946" s="1">
        <v>25</v>
      </c>
    </row>
    <row r="947" spans="1:30" x14ac:dyDescent="0.25">
      <c r="A947" s="2" t="s">
        <v>6</v>
      </c>
      <c r="B947" s="3">
        <v>2008</v>
      </c>
      <c r="C947" s="3">
        <v>2</v>
      </c>
      <c r="D947" s="3">
        <v>9</v>
      </c>
      <c r="E947" s="3">
        <v>4</v>
      </c>
      <c r="F947" s="42">
        <v>11.6</v>
      </c>
      <c r="G947" s="8">
        <f t="shared" si="88"/>
        <v>18</v>
      </c>
      <c r="H947" s="8">
        <f t="shared" si="89"/>
        <v>352</v>
      </c>
      <c r="I947" s="8">
        <f t="shared" si="90"/>
        <v>88</v>
      </c>
      <c r="J947" s="1">
        <v>18</v>
      </c>
      <c r="K947" s="1">
        <v>25</v>
      </c>
      <c r="M947" s="45"/>
      <c r="N947" s="45"/>
      <c r="O947" s="45"/>
      <c r="P947" s="28"/>
      <c r="Q947" s="28"/>
      <c r="R947" s="25"/>
      <c r="Y947" s="42">
        <v>11.9</v>
      </c>
      <c r="Z947" s="8">
        <f t="shared" si="91"/>
        <v>25</v>
      </c>
      <c r="AA947" s="8">
        <f t="shared" si="93"/>
        <v>720.5</v>
      </c>
      <c r="AB947" s="8">
        <f t="shared" si="92"/>
        <v>180.125</v>
      </c>
      <c r="AC947" s="1">
        <v>18</v>
      </c>
      <c r="AD947" s="1">
        <v>25</v>
      </c>
    </row>
    <row r="948" spans="1:30" x14ac:dyDescent="0.25">
      <c r="A948" s="2" t="s">
        <v>6</v>
      </c>
      <c r="B948" s="3">
        <v>2008</v>
      </c>
      <c r="C948" s="3">
        <v>2</v>
      </c>
      <c r="D948" s="3">
        <v>9</v>
      </c>
      <c r="E948" s="3">
        <v>5</v>
      </c>
      <c r="F948" s="42">
        <v>11.5</v>
      </c>
      <c r="G948" s="8">
        <f t="shared" si="88"/>
        <v>18</v>
      </c>
      <c r="H948" s="8">
        <f t="shared" si="89"/>
        <v>357.5</v>
      </c>
      <c r="I948" s="8">
        <f t="shared" si="90"/>
        <v>89.375</v>
      </c>
      <c r="J948" s="1">
        <v>18</v>
      </c>
      <c r="K948" s="1">
        <v>25</v>
      </c>
      <c r="M948" s="45"/>
      <c r="N948" s="45"/>
      <c r="O948" s="45"/>
      <c r="P948" s="28"/>
      <c r="Q948" s="28"/>
      <c r="R948" s="25"/>
      <c r="Y948" s="42">
        <v>11.6</v>
      </c>
      <c r="Z948" s="8">
        <f t="shared" si="91"/>
        <v>25</v>
      </c>
      <c r="AA948" s="8">
        <f t="shared" si="93"/>
        <v>737</v>
      </c>
      <c r="AB948" s="8">
        <f t="shared" si="92"/>
        <v>184.25</v>
      </c>
      <c r="AC948" s="1">
        <v>18</v>
      </c>
      <c r="AD948" s="1">
        <v>25</v>
      </c>
    </row>
    <row r="949" spans="1:30" x14ac:dyDescent="0.25">
      <c r="A949" s="2" t="s">
        <v>6</v>
      </c>
      <c r="B949" s="3">
        <v>2008</v>
      </c>
      <c r="C949" s="3">
        <v>2</v>
      </c>
      <c r="D949" s="3">
        <v>9</v>
      </c>
      <c r="E949" s="3">
        <v>6</v>
      </c>
      <c r="F949" s="42">
        <v>11.3</v>
      </c>
      <c r="G949" s="8">
        <f t="shared" si="88"/>
        <v>18</v>
      </c>
      <c r="H949" s="8">
        <f t="shared" si="89"/>
        <v>368.49999999999994</v>
      </c>
      <c r="I949" s="8">
        <f t="shared" si="90"/>
        <v>92.124999999999986</v>
      </c>
      <c r="J949" s="1">
        <v>18</v>
      </c>
      <c r="K949" s="1">
        <v>25</v>
      </c>
      <c r="M949" s="45"/>
      <c r="N949" s="45"/>
      <c r="O949" s="45"/>
      <c r="P949" s="28"/>
      <c r="Q949" s="28"/>
      <c r="R949" s="25"/>
      <c r="Y949" s="42">
        <v>11.3</v>
      </c>
      <c r="Z949" s="8">
        <f t="shared" si="91"/>
        <v>25</v>
      </c>
      <c r="AA949" s="8">
        <f t="shared" si="93"/>
        <v>753.5</v>
      </c>
      <c r="AB949" s="8">
        <f t="shared" si="92"/>
        <v>188.375</v>
      </c>
      <c r="AC949" s="1">
        <v>18</v>
      </c>
      <c r="AD949" s="1">
        <v>25</v>
      </c>
    </row>
    <row r="950" spans="1:30" x14ac:dyDescent="0.25">
      <c r="A950" s="2" t="s">
        <v>6</v>
      </c>
      <c r="B950" s="3">
        <v>2008</v>
      </c>
      <c r="C950" s="3">
        <v>2</v>
      </c>
      <c r="D950" s="3">
        <v>9</v>
      </c>
      <c r="E950" s="3">
        <v>7</v>
      </c>
      <c r="F950" s="42">
        <v>10.9</v>
      </c>
      <c r="G950" s="8">
        <f t="shared" si="88"/>
        <v>18</v>
      </c>
      <c r="H950" s="8">
        <f t="shared" si="89"/>
        <v>390.5</v>
      </c>
      <c r="I950" s="8">
        <f t="shared" si="90"/>
        <v>97.625</v>
      </c>
      <c r="J950" s="1">
        <v>18</v>
      </c>
      <c r="K950" s="1">
        <v>25</v>
      </c>
      <c r="M950" s="45"/>
      <c r="N950" s="45"/>
      <c r="O950" s="45"/>
      <c r="P950" s="28"/>
      <c r="Q950" s="28"/>
      <c r="R950" s="25"/>
      <c r="Y950" s="42">
        <v>11</v>
      </c>
      <c r="Z950" s="8">
        <f t="shared" si="91"/>
        <v>25</v>
      </c>
      <c r="AA950" s="8">
        <f t="shared" si="93"/>
        <v>770</v>
      </c>
      <c r="AB950" s="8">
        <f t="shared" si="92"/>
        <v>192.5</v>
      </c>
      <c r="AC950" s="1">
        <v>18</v>
      </c>
      <c r="AD950" s="1">
        <v>25</v>
      </c>
    </row>
    <row r="951" spans="1:30" x14ac:dyDescent="0.25">
      <c r="A951" s="2" t="s">
        <v>6</v>
      </c>
      <c r="B951" s="3">
        <v>2008</v>
      </c>
      <c r="C951" s="3">
        <v>2</v>
      </c>
      <c r="D951" s="3">
        <v>9</v>
      </c>
      <c r="E951" s="3">
        <v>8</v>
      </c>
      <c r="F951" s="42">
        <v>10.7</v>
      </c>
      <c r="G951" s="8">
        <f t="shared" si="88"/>
        <v>18</v>
      </c>
      <c r="H951" s="8">
        <f t="shared" si="89"/>
        <v>401.50000000000006</v>
      </c>
      <c r="I951" s="8">
        <f t="shared" si="90"/>
        <v>100.37500000000001</v>
      </c>
      <c r="J951" s="1">
        <v>18</v>
      </c>
      <c r="K951" s="1">
        <v>25</v>
      </c>
      <c r="M951" s="45"/>
      <c r="N951" s="45"/>
      <c r="O951" s="45"/>
      <c r="P951" s="28"/>
      <c r="Q951" s="28"/>
      <c r="R951" s="25"/>
      <c r="Y951" s="42">
        <v>10.7</v>
      </c>
      <c r="Z951" s="8">
        <f t="shared" si="91"/>
        <v>25</v>
      </c>
      <c r="AA951" s="8">
        <f t="shared" si="93"/>
        <v>786.5</v>
      </c>
      <c r="AB951" s="8">
        <f t="shared" si="92"/>
        <v>196.625</v>
      </c>
      <c r="AC951" s="1">
        <v>18</v>
      </c>
      <c r="AD951" s="1">
        <v>25</v>
      </c>
    </row>
    <row r="952" spans="1:30" x14ac:dyDescent="0.25">
      <c r="A952" s="2" t="s">
        <v>6</v>
      </c>
      <c r="B952" s="3">
        <v>2008</v>
      </c>
      <c r="C952" s="3">
        <v>2</v>
      </c>
      <c r="D952" s="3">
        <v>9</v>
      </c>
      <c r="E952" s="3">
        <v>9</v>
      </c>
      <c r="F952" s="42">
        <v>11.1</v>
      </c>
      <c r="G952" s="8">
        <f t="shared" si="88"/>
        <v>18</v>
      </c>
      <c r="H952" s="8">
        <f t="shared" si="89"/>
        <v>379.5</v>
      </c>
      <c r="I952" s="8">
        <f t="shared" si="90"/>
        <v>94.875</v>
      </c>
      <c r="J952" s="1">
        <v>18</v>
      </c>
      <c r="K952" s="1">
        <v>25</v>
      </c>
      <c r="M952" s="45"/>
      <c r="N952" s="45"/>
      <c r="O952" s="45"/>
      <c r="P952" s="28"/>
      <c r="Q952" s="28"/>
      <c r="R952" s="25"/>
      <c r="Y952" s="42">
        <v>10.6</v>
      </c>
      <c r="Z952" s="8">
        <f t="shared" si="91"/>
        <v>25</v>
      </c>
      <c r="AA952" s="8">
        <f t="shared" si="93"/>
        <v>792</v>
      </c>
      <c r="AB952" s="8">
        <f t="shared" si="92"/>
        <v>198</v>
      </c>
      <c r="AC952" s="1">
        <v>18</v>
      </c>
      <c r="AD952" s="1">
        <v>25</v>
      </c>
    </row>
    <row r="953" spans="1:30" x14ac:dyDescent="0.25">
      <c r="A953" s="2" t="s">
        <v>6</v>
      </c>
      <c r="B953" s="3">
        <v>2008</v>
      </c>
      <c r="C953" s="3">
        <v>2</v>
      </c>
      <c r="D953" s="3">
        <v>9</v>
      </c>
      <c r="E953" s="3">
        <v>10</v>
      </c>
      <c r="F953" s="42">
        <v>12</v>
      </c>
      <c r="G953" s="8">
        <f t="shared" si="88"/>
        <v>18</v>
      </c>
      <c r="H953" s="8">
        <f t="shared" si="89"/>
        <v>330</v>
      </c>
      <c r="I953" s="8">
        <f t="shared" si="90"/>
        <v>82.5</v>
      </c>
      <c r="J953" s="1">
        <v>18</v>
      </c>
      <c r="K953" s="1">
        <v>25</v>
      </c>
      <c r="M953" s="45"/>
      <c r="N953" s="45"/>
      <c r="O953" s="45"/>
      <c r="P953" s="28"/>
      <c r="Q953" s="28"/>
      <c r="R953" s="25"/>
      <c r="Y953" s="42">
        <v>11.2</v>
      </c>
      <c r="Z953" s="8">
        <f t="shared" si="91"/>
        <v>25</v>
      </c>
      <c r="AA953" s="8">
        <f t="shared" si="93"/>
        <v>759</v>
      </c>
      <c r="AB953" s="8">
        <f t="shared" si="92"/>
        <v>189.75</v>
      </c>
      <c r="AC953" s="1">
        <v>18</v>
      </c>
      <c r="AD953" s="1">
        <v>25</v>
      </c>
    </row>
    <row r="954" spans="1:30" x14ac:dyDescent="0.25">
      <c r="A954" s="2" t="s">
        <v>6</v>
      </c>
      <c r="B954" s="3">
        <v>2008</v>
      </c>
      <c r="C954" s="3">
        <v>2</v>
      </c>
      <c r="D954" s="3">
        <v>9</v>
      </c>
      <c r="E954" s="3">
        <v>11</v>
      </c>
      <c r="F954" s="42">
        <v>13.4</v>
      </c>
      <c r="G954" s="8">
        <f t="shared" si="88"/>
        <v>18</v>
      </c>
      <c r="H954" s="8">
        <f t="shared" si="89"/>
        <v>252.99999999999997</v>
      </c>
      <c r="I954" s="8">
        <f t="shared" si="90"/>
        <v>63.249999999999993</v>
      </c>
      <c r="J954" s="1">
        <v>18</v>
      </c>
      <c r="K954" s="1">
        <v>25</v>
      </c>
      <c r="M954" s="45"/>
      <c r="N954" s="45"/>
      <c r="O954" s="45"/>
      <c r="P954" s="28"/>
      <c r="Q954" s="28"/>
      <c r="R954" s="25"/>
      <c r="Y954" s="42">
        <v>12.4</v>
      </c>
      <c r="Z954" s="8">
        <f t="shared" si="91"/>
        <v>25</v>
      </c>
      <c r="AA954" s="8">
        <f t="shared" si="93"/>
        <v>693</v>
      </c>
      <c r="AB954" s="8">
        <f t="shared" si="92"/>
        <v>173.25</v>
      </c>
      <c r="AC954" s="1">
        <v>18</v>
      </c>
      <c r="AD954" s="1">
        <v>25</v>
      </c>
    </row>
    <row r="955" spans="1:30" x14ac:dyDescent="0.25">
      <c r="A955" s="2" t="s">
        <v>6</v>
      </c>
      <c r="B955" s="3">
        <v>2008</v>
      </c>
      <c r="C955" s="3">
        <v>2</v>
      </c>
      <c r="D955" s="3">
        <v>9</v>
      </c>
      <c r="E955" s="3">
        <v>12</v>
      </c>
      <c r="F955" s="42">
        <v>12.8</v>
      </c>
      <c r="G955" s="8">
        <f t="shared" si="88"/>
        <v>18</v>
      </c>
      <c r="H955" s="8">
        <f t="shared" si="89"/>
        <v>285.99999999999994</v>
      </c>
      <c r="I955" s="8">
        <f t="shared" si="90"/>
        <v>71.499999999999986</v>
      </c>
      <c r="J955" s="1">
        <v>18</v>
      </c>
      <c r="K955" s="1">
        <v>25</v>
      </c>
      <c r="M955" s="45"/>
      <c r="N955" s="45"/>
      <c r="O955" s="45"/>
      <c r="P955" s="28"/>
      <c r="Q955" s="28"/>
      <c r="R955" s="25"/>
      <c r="Y955" s="42">
        <v>13.7</v>
      </c>
      <c r="Z955" s="8">
        <f t="shared" si="91"/>
        <v>25</v>
      </c>
      <c r="AA955" s="8">
        <f t="shared" si="93"/>
        <v>621.5</v>
      </c>
      <c r="AB955" s="8">
        <f t="shared" si="92"/>
        <v>155.375</v>
      </c>
      <c r="AC955" s="1">
        <v>18</v>
      </c>
      <c r="AD955" s="1">
        <v>25</v>
      </c>
    </row>
    <row r="956" spans="1:30" x14ac:dyDescent="0.25">
      <c r="A956" s="2" t="s">
        <v>6</v>
      </c>
      <c r="B956" s="3">
        <v>2008</v>
      </c>
      <c r="C956" s="3">
        <v>2</v>
      </c>
      <c r="D956" s="3">
        <v>9</v>
      </c>
      <c r="E956" s="3">
        <v>13</v>
      </c>
      <c r="F956" s="42">
        <v>14.4</v>
      </c>
      <c r="G956" s="8">
        <f t="shared" si="88"/>
        <v>18</v>
      </c>
      <c r="H956" s="8">
        <f t="shared" si="89"/>
        <v>197.99999999999997</v>
      </c>
      <c r="I956" s="8">
        <f t="shared" si="90"/>
        <v>49.499999999999993</v>
      </c>
      <c r="J956" s="1">
        <v>18</v>
      </c>
      <c r="K956" s="1">
        <v>25</v>
      </c>
      <c r="M956" s="45"/>
      <c r="N956" s="45"/>
      <c r="O956" s="45"/>
      <c r="P956" s="28"/>
      <c r="Q956" s="28"/>
      <c r="R956" s="25"/>
      <c r="Y956" s="42">
        <v>14.7</v>
      </c>
      <c r="Z956" s="8">
        <f t="shared" si="91"/>
        <v>25</v>
      </c>
      <c r="AA956" s="8">
        <f t="shared" si="93"/>
        <v>566.5</v>
      </c>
      <c r="AB956" s="8">
        <f t="shared" si="92"/>
        <v>141.625</v>
      </c>
      <c r="AC956" s="1">
        <v>18</v>
      </c>
      <c r="AD956" s="1">
        <v>25</v>
      </c>
    </row>
    <row r="957" spans="1:30" x14ac:dyDescent="0.25">
      <c r="A957" s="2" t="s">
        <v>6</v>
      </c>
      <c r="B957" s="3">
        <v>2008</v>
      </c>
      <c r="C957" s="3">
        <v>2</v>
      </c>
      <c r="D957" s="3">
        <v>9</v>
      </c>
      <c r="E957" s="3">
        <v>14</v>
      </c>
      <c r="F957" s="42">
        <v>15.3</v>
      </c>
      <c r="G957" s="8">
        <f t="shared" si="88"/>
        <v>18</v>
      </c>
      <c r="H957" s="8">
        <f t="shared" si="89"/>
        <v>148.49999999999997</v>
      </c>
      <c r="I957" s="8">
        <f t="shared" si="90"/>
        <v>37.124999999999993</v>
      </c>
      <c r="J957" s="1">
        <v>18</v>
      </c>
      <c r="K957" s="1">
        <v>25</v>
      </c>
      <c r="M957" s="45"/>
      <c r="N957" s="45"/>
      <c r="O957" s="45"/>
      <c r="P957" s="28"/>
      <c r="Q957" s="28"/>
      <c r="R957" s="25"/>
      <c r="Y957" s="42">
        <v>15.4</v>
      </c>
      <c r="Z957" s="8">
        <f t="shared" si="91"/>
        <v>25</v>
      </c>
      <c r="AA957" s="8">
        <f t="shared" si="93"/>
        <v>528</v>
      </c>
      <c r="AB957" s="8">
        <f t="shared" si="92"/>
        <v>132</v>
      </c>
      <c r="AC957" s="1">
        <v>18</v>
      </c>
      <c r="AD957" s="1">
        <v>25</v>
      </c>
    </row>
    <row r="958" spans="1:30" x14ac:dyDescent="0.25">
      <c r="A958" s="2" t="s">
        <v>6</v>
      </c>
      <c r="B958" s="3">
        <v>2008</v>
      </c>
      <c r="C958" s="3">
        <v>2</v>
      </c>
      <c r="D958" s="3">
        <v>9</v>
      </c>
      <c r="E958" s="3">
        <v>15</v>
      </c>
      <c r="F958" s="42">
        <v>15.8</v>
      </c>
      <c r="G958" s="8">
        <f t="shared" si="88"/>
        <v>18</v>
      </c>
      <c r="H958" s="8">
        <f t="shared" si="89"/>
        <v>120.99999999999996</v>
      </c>
      <c r="I958" s="8">
        <f t="shared" si="90"/>
        <v>30.249999999999989</v>
      </c>
      <c r="J958" s="1">
        <v>18</v>
      </c>
      <c r="K958" s="1">
        <v>25</v>
      </c>
      <c r="M958" s="45"/>
      <c r="N958" s="45"/>
      <c r="O958" s="45"/>
      <c r="P958" s="28"/>
      <c r="Q958" s="28"/>
      <c r="R958" s="25"/>
      <c r="Y958" s="42">
        <v>16.100000000000001</v>
      </c>
      <c r="Z958" s="8">
        <f t="shared" si="91"/>
        <v>25</v>
      </c>
      <c r="AA958" s="8">
        <f t="shared" si="93"/>
        <v>489.49999999999994</v>
      </c>
      <c r="AB958" s="8">
        <f t="shared" si="92"/>
        <v>122.37499999999999</v>
      </c>
      <c r="AC958" s="1">
        <v>18</v>
      </c>
      <c r="AD958" s="1">
        <v>25</v>
      </c>
    </row>
    <row r="959" spans="1:30" x14ac:dyDescent="0.25">
      <c r="A959" s="2" t="s">
        <v>6</v>
      </c>
      <c r="B959" s="3">
        <v>2008</v>
      </c>
      <c r="C959" s="3">
        <v>2</v>
      </c>
      <c r="D959" s="3">
        <v>9</v>
      </c>
      <c r="E959" s="3">
        <v>16</v>
      </c>
      <c r="F959" s="42">
        <v>16</v>
      </c>
      <c r="G959" s="8">
        <f t="shared" si="88"/>
        <v>18</v>
      </c>
      <c r="H959" s="8">
        <f t="shared" si="89"/>
        <v>110</v>
      </c>
      <c r="I959" s="8">
        <f t="shared" si="90"/>
        <v>27.5</v>
      </c>
      <c r="J959" s="1">
        <v>18</v>
      </c>
      <c r="K959" s="1">
        <v>25</v>
      </c>
      <c r="M959" s="45"/>
      <c r="N959" s="45"/>
      <c r="O959" s="45"/>
      <c r="P959" s="28"/>
      <c r="Q959" s="28"/>
      <c r="R959" s="25"/>
      <c r="Y959" s="42">
        <v>16.399999999999999</v>
      </c>
      <c r="Z959" s="8">
        <f t="shared" si="91"/>
        <v>25</v>
      </c>
      <c r="AA959" s="8">
        <f t="shared" si="93"/>
        <v>473.00000000000006</v>
      </c>
      <c r="AB959" s="8">
        <f t="shared" si="92"/>
        <v>118.25000000000001</v>
      </c>
      <c r="AC959" s="1">
        <v>18</v>
      </c>
      <c r="AD959" s="1">
        <v>25</v>
      </c>
    </row>
    <row r="960" spans="1:30" x14ac:dyDescent="0.25">
      <c r="A960" s="2" t="s">
        <v>6</v>
      </c>
      <c r="B960" s="3">
        <v>2008</v>
      </c>
      <c r="C960" s="3">
        <v>2</v>
      </c>
      <c r="D960" s="3">
        <v>9</v>
      </c>
      <c r="E960" s="3">
        <v>17</v>
      </c>
      <c r="F960" s="42">
        <v>15.9</v>
      </c>
      <c r="G960" s="8">
        <f t="shared" si="88"/>
        <v>18</v>
      </c>
      <c r="H960" s="8">
        <f t="shared" si="89"/>
        <v>115.49999999999999</v>
      </c>
      <c r="I960" s="8">
        <f t="shared" si="90"/>
        <v>28.874999999999996</v>
      </c>
      <c r="J960" s="1">
        <v>18</v>
      </c>
      <c r="K960" s="1">
        <v>25</v>
      </c>
      <c r="M960" s="45"/>
      <c r="N960" s="45"/>
      <c r="O960" s="45"/>
      <c r="P960" s="28"/>
      <c r="Q960" s="28"/>
      <c r="R960" s="25"/>
      <c r="Y960" s="42">
        <v>15.9</v>
      </c>
      <c r="Z960" s="8">
        <f t="shared" si="91"/>
        <v>25</v>
      </c>
      <c r="AA960" s="8">
        <f t="shared" si="93"/>
        <v>500.5</v>
      </c>
      <c r="AB960" s="8">
        <f t="shared" si="92"/>
        <v>125.125</v>
      </c>
      <c r="AC960" s="1">
        <v>18</v>
      </c>
      <c r="AD960" s="1">
        <v>25</v>
      </c>
    </row>
    <row r="961" spans="1:30" x14ac:dyDescent="0.25">
      <c r="A961" s="2" t="s">
        <v>6</v>
      </c>
      <c r="B961" s="3">
        <v>2008</v>
      </c>
      <c r="C961" s="3">
        <v>2</v>
      </c>
      <c r="D961" s="3">
        <v>9</v>
      </c>
      <c r="E961" s="3">
        <v>18</v>
      </c>
      <c r="F961" s="42">
        <v>15.5</v>
      </c>
      <c r="G961" s="8">
        <f t="shared" si="88"/>
        <v>18</v>
      </c>
      <c r="H961" s="8">
        <f t="shared" si="89"/>
        <v>137.5</v>
      </c>
      <c r="I961" s="8">
        <f t="shared" si="90"/>
        <v>34.375</v>
      </c>
      <c r="J961" s="1">
        <v>18</v>
      </c>
      <c r="K961" s="1">
        <v>25</v>
      </c>
      <c r="M961" s="45"/>
      <c r="N961" s="45"/>
      <c r="O961" s="45"/>
      <c r="P961" s="28"/>
      <c r="Q961" s="28"/>
      <c r="R961" s="25"/>
      <c r="Y961" s="42">
        <v>14.8</v>
      </c>
      <c r="Z961" s="8">
        <f t="shared" si="91"/>
        <v>25</v>
      </c>
      <c r="AA961" s="8">
        <f t="shared" si="93"/>
        <v>561</v>
      </c>
      <c r="AB961" s="8">
        <f t="shared" si="92"/>
        <v>140.25</v>
      </c>
      <c r="AC961" s="1">
        <v>18</v>
      </c>
      <c r="AD961" s="1">
        <v>25</v>
      </c>
    </row>
    <row r="962" spans="1:30" x14ac:dyDescent="0.25">
      <c r="A962" s="2" t="s">
        <v>6</v>
      </c>
      <c r="B962" s="3">
        <v>2008</v>
      </c>
      <c r="C962" s="3">
        <v>2</v>
      </c>
      <c r="D962" s="3">
        <v>9</v>
      </c>
      <c r="E962" s="3">
        <v>19</v>
      </c>
      <c r="F962" s="42">
        <v>14.8</v>
      </c>
      <c r="G962" s="8">
        <f t="shared" si="88"/>
        <v>18</v>
      </c>
      <c r="H962" s="8">
        <f t="shared" si="89"/>
        <v>175.99999999999997</v>
      </c>
      <c r="I962" s="8">
        <f t="shared" si="90"/>
        <v>43.999999999999993</v>
      </c>
      <c r="J962" s="1">
        <v>18</v>
      </c>
      <c r="K962" s="1">
        <v>25</v>
      </c>
      <c r="M962" s="45"/>
      <c r="N962" s="45"/>
      <c r="O962" s="45"/>
      <c r="P962" s="28"/>
      <c r="Q962" s="28"/>
      <c r="R962" s="25"/>
      <c r="Y962" s="42">
        <v>14</v>
      </c>
      <c r="Z962" s="8">
        <f t="shared" si="91"/>
        <v>25</v>
      </c>
      <c r="AA962" s="8">
        <f t="shared" si="93"/>
        <v>605</v>
      </c>
      <c r="AB962" s="8">
        <f t="shared" si="92"/>
        <v>151.25</v>
      </c>
      <c r="AC962" s="1">
        <v>18</v>
      </c>
      <c r="AD962" s="1">
        <v>25</v>
      </c>
    </row>
    <row r="963" spans="1:30" x14ac:dyDescent="0.25">
      <c r="A963" s="2" t="s">
        <v>6</v>
      </c>
      <c r="B963" s="3">
        <v>2008</v>
      </c>
      <c r="C963" s="3">
        <v>2</v>
      </c>
      <c r="D963" s="3">
        <v>9</v>
      </c>
      <c r="E963" s="3">
        <v>20</v>
      </c>
      <c r="F963" s="42">
        <v>14</v>
      </c>
      <c r="G963" s="8">
        <f t="shared" si="88"/>
        <v>18</v>
      </c>
      <c r="H963" s="8">
        <f t="shared" si="89"/>
        <v>220</v>
      </c>
      <c r="I963" s="8">
        <f t="shared" si="90"/>
        <v>55</v>
      </c>
      <c r="J963" s="1">
        <v>18</v>
      </c>
      <c r="K963" s="1">
        <v>25</v>
      </c>
      <c r="M963" s="45"/>
      <c r="N963" s="45"/>
      <c r="O963" s="45"/>
      <c r="P963" s="28"/>
      <c r="Q963" s="28"/>
      <c r="R963" s="25"/>
      <c r="Y963" s="42">
        <v>13.1</v>
      </c>
      <c r="Z963" s="8">
        <f t="shared" si="91"/>
        <v>25</v>
      </c>
      <c r="AA963" s="8">
        <f t="shared" si="93"/>
        <v>654.5</v>
      </c>
      <c r="AB963" s="8">
        <f t="shared" si="92"/>
        <v>163.625</v>
      </c>
      <c r="AC963" s="1">
        <v>18</v>
      </c>
      <c r="AD963" s="1">
        <v>25</v>
      </c>
    </row>
    <row r="964" spans="1:30" x14ac:dyDescent="0.25">
      <c r="A964" s="2" t="s">
        <v>6</v>
      </c>
      <c r="B964" s="3">
        <v>2008</v>
      </c>
      <c r="C964" s="3">
        <v>2</v>
      </c>
      <c r="D964" s="3">
        <v>9</v>
      </c>
      <c r="E964" s="3">
        <v>21</v>
      </c>
      <c r="F964" s="42">
        <v>13.5</v>
      </c>
      <c r="G964" s="8">
        <f t="shared" si="88"/>
        <v>18</v>
      </c>
      <c r="H964" s="8">
        <f t="shared" si="89"/>
        <v>247.5</v>
      </c>
      <c r="I964" s="8">
        <f t="shared" si="90"/>
        <v>61.875</v>
      </c>
      <c r="J964" s="1">
        <v>18</v>
      </c>
      <c r="K964" s="1">
        <v>25</v>
      </c>
      <c r="M964" s="45"/>
      <c r="N964" s="45"/>
      <c r="O964" s="45"/>
      <c r="P964" s="28"/>
      <c r="Q964" s="28"/>
      <c r="R964" s="25"/>
      <c r="Y964" s="42">
        <v>12.8</v>
      </c>
      <c r="Z964" s="8">
        <f t="shared" si="91"/>
        <v>25</v>
      </c>
      <c r="AA964" s="8">
        <f t="shared" si="93"/>
        <v>671</v>
      </c>
      <c r="AB964" s="8">
        <f t="shared" si="92"/>
        <v>167.75</v>
      </c>
      <c r="AC964" s="1">
        <v>18</v>
      </c>
      <c r="AD964" s="1">
        <v>25</v>
      </c>
    </row>
    <row r="965" spans="1:30" x14ac:dyDescent="0.25">
      <c r="A965" s="2" t="s">
        <v>6</v>
      </c>
      <c r="B965" s="3">
        <v>2008</v>
      </c>
      <c r="C965" s="3">
        <v>2</v>
      </c>
      <c r="D965" s="3">
        <v>9</v>
      </c>
      <c r="E965" s="3">
        <v>22</v>
      </c>
      <c r="F965" s="42">
        <v>13.1</v>
      </c>
      <c r="G965" s="8">
        <f t="shared" si="88"/>
        <v>18</v>
      </c>
      <c r="H965" s="8">
        <f t="shared" si="89"/>
        <v>269.5</v>
      </c>
      <c r="I965" s="8">
        <f t="shared" si="90"/>
        <v>67.375</v>
      </c>
      <c r="J965" s="1">
        <v>18</v>
      </c>
      <c r="K965" s="1">
        <v>25</v>
      </c>
      <c r="M965" s="45"/>
      <c r="N965" s="45"/>
      <c r="O965" s="45"/>
      <c r="P965" s="28"/>
      <c r="Q965" s="28"/>
      <c r="R965" s="25"/>
      <c r="Y965" s="42">
        <v>12.6</v>
      </c>
      <c r="Z965" s="8">
        <f t="shared" si="91"/>
        <v>25</v>
      </c>
      <c r="AA965" s="8">
        <f t="shared" si="93"/>
        <v>682</v>
      </c>
      <c r="AB965" s="8">
        <f t="shared" si="92"/>
        <v>170.5</v>
      </c>
      <c r="AC965" s="1">
        <v>18</v>
      </c>
      <c r="AD965" s="1">
        <v>25</v>
      </c>
    </row>
    <row r="966" spans="1:30" x14ac:dyDescent="0.25">
      <c r="A966" s="2" t="s">
        <v>6</v>
      </c>
      <c r="B966" s="3">
        <v>2008</v>
      </c>
      <c r="C966" s="3">
        <v>2</v>
      </c>
      <c r="D966" s="3">
        <v>9</v>
      </c>
      <c r="E966" s="3">
        <v>23</v>
      </c>
      <c r="F966" s="42">
        <v>12.7</v>
      </c>
      <c r="G966" s="8">
        <f t="shared" si="88"/>
        <v>18</v>
      </c>
      <c r="H966" s="8">
        <f t="shared" si="89"/>
        <v>291.50000000000006</v>
      </c>
      <c r="I966" s="8">
        <f t="shared" si="90"/>
        <v>72.875000000000014</v>
      </c>
      <c r="J966" s="1">
        <v>18</v>
      </c>
      <c r="K966" s="1">
        <v>25</v>
      </c>
      <c r="M966" s="45"/>
      <c r="N966" s="45"/>
      <c r="O966" s="45"/>
      <c r="P966" s="28"/>
      <c r="Q966" s="28"/>
      <c r="R966" s="25"/>
      <c r="Y966" s="42">
        <v>12.5</v>
      </c>
      <c r="Z966" s="8">
        <f t="shared" si="91"/>
        <v>25</v>
      </c>
      <c r="AA966" s="8">
        <f t="shared" si="93"/>
        <v>687.5</v>
      </c>
      <c r="AB966" s="8">
        <f t="shared" si="92"/>
        <v>171.875</v>
      </c>
      <c r="AC966" s="1">
        <v>18</v>
      </c>
      <c r="AD966" s="1">
        <v>25</v>
      </c>
    </row>
    <row r="967" spans="1:30" x14ac:dyDescent="0.25">
      <c r="A967" s="2" t="s">
        <v>6</v>
      </c>
      <c r="B967" s="3">
        <v>2008</v>
      </c>
      <c r="C967" s="3">
        <v>2</v>
      </c>
      <c r="D967" s="3">
        <v>10</v>
      </c>
      <c r="E967" s="3">
        <v>0</v>
      </c>
      <c r="F967" s="42">
        <v>12.4</v>
      </c>
      <c r="G967" s="8">
        <f t="shared" ref="G967:G1030" si="94">IF(A967="Inverno", $G$3, $G$2)</f>
        <v>18</v>
      </c>
      <c r="H967" s="8">
        <f t="shared" si="89"/>
        <v>308</v>
      </c>
      <c r="I967" s="8">
        <f t="shared" si="90"/>
        <v>77</v>
      </c>
      <c r="J967" s="1">
        <v>18</v>
      </c>
      <c r="K967" s="1">
        <v>25</v>
      </c>
      <c r="M967" s="45"/>
      <c r="N967" s="45"/>
      <c r="O967" s="45"/>
      <c r="P967" s="28"/>
      <c r="Q967" s="28"/>
      <c r="R967" s="25"/>
      <c r="Y967" s="42">
        <v>12.5</v>
      </c>
      <c r="Z967" s="8">
        <f t="shared" si="91"/>
        <v>25</v>
      </c>
      <c r="AA967" s="8">
        <f t="shared" si="93"/>
        <v>687.5</v>
      </c>
      <c r="AB967" s="8">
        <f t="shared" si="92"/>
        <v>171.875</v>
      </c>
      <c r="AC967" s="1">
        <v>18</v>
      </c>
      <c r="AD967" s="1">
        <v>25</v>
      </c>
    </row>
    <row r="968" spans="1:30" x14ac:dyDescent="0.25">
      <c r="A968" s="2" t="s">
        <v>6</v>
      </c>
      <c r="B968" s="3">
        <v>2008</v>
      </c>
      <c r="C968" s="3">
        <v>2</v>
      </c>
      <c r="D968" s="3">
        <v>10</v>
      </c>
      <c r="E968" s="3">
        <v>1</v>
      </c>
      <c r="F968" s="42">
        <v>12.1</v>
      </c>
      <c r="G968" s="8">
        <f t="shared" si="94"/>
        <v>18</v>
      </c>
      <c r="H968" s="8">
        <f t="shared" ref="H968:H1031" si="95">IF(F968&gt;G968,0,$D$3*(G968-F968)/$D$4)</f>
        <v>324.5</v>
      </c>
      <c r="I968" s="8">
        <f t="shared" ref="I968:I1031" si="96">H968/$G$4</f>
        <v>81.125</v>
      </c>
      <c r="J968" s="1">
        <v>18</v>
      </c>
      <c r="K968" s="1">
        <v>25</v>
      </c>
      <c r="M968" s="45"/>
      <c r="N968" s="45"/>
      <c r="O968" s="45"/>
      <c r="P968" s="28"/>
      <c r="Q968" s="28"/>
      <c r="R968" s="25"/>
      <c r="Y968" s="42">
        <v>12.4</v>
      </c>
      <c r="Z968" s="8">
        <f t="shared" si="91"/>
        <v>25</v>
      </c>
      <c r="AA968" s="8">
        <f t="shared" si="93"/>
        <v>693</v>
      </c>
      <c r="AB968" s="8">
        <f t="shared" si="92"/>
        <v>173.25</v>
      </c>
      <c r="AC968" s="1">
        <v>18</v>
      </c>
      <c r="AD968" s="1">
        <v>25</v>
      </c>
    </row>
    <row r="969" spans="1:30" x14ac:dyDescent="0.25">
      <c r="A969" s="2" t="s">
        <v>6</v>
      </c>
      <c r="B969" s="3">
        <v>2008</v>
      </c>
      <c r="C969" s="3">
        <v>2</v>
      </c>
      <c r="D969" s="3">
        <v>10</v>
      </c>
      <c r="E969" s="3">
        <v>2</v>
      </c>
      <c r="F969" s="42">
        <v>11.8</v>
      </c>
      <c r="G969" s="8">
        <f t="shared" si="94"/>
        <v>18</v>
      </c>
      <c r="H969" s="8">
        <f t="shared" si="95"/>
        <v>340.99999999999994</v>
      </c>
      <c r="I969" s="8">
        <f t="shared" si="96"/>
        <v>85.249999999999986</v>
      </c>
      <c r="J969" s="1">
        <v>18</v>
      </c>
      <c r="K969" s="1">
        <v>25</v>
      </c>
      <c r="M969" s="45"/>
      <c r="N969" s="45"/>
      <c r="O969" s="45"/>
      <c r="P969" s="28"/>
      <c r="Q969" s="28"/>
      <c r="R969" s="25"/>
      <c r="Y969" s="42">
        <v>12.2</v>
      </c>
      <c r="Z969" s="8">
        <f t="shared" si="91"/>
        <v>25</v>
      </c>
      <c r="AA969" s="8">
        <f t="shared" si="93"/>
        <v>704</v>
      </c>
      <c r="AB969" s="8">
        <f t="shared" si="92"/>
        <v>176</v>
      </c>
      <c r="AC969" s="1">
        <v>18</v>
      </c>
      <c r="AD969" s="1">
        <v>25</v>
      </c>
    </row>
    <row r="970" spans="1:30" x14ac:dyDescent="0.25">
      <c r="A970" s="2" t="s">
        <v>6</v>
      </c>
      <c r="B970" s="3">
        <v>2008</v>
      </c>
      <c r="C970" s="3">
        <v>2</v>
      </c>
      <c r="D970" s="3">
        <v>10</v>
      </c>
      <c r="E970" s="3">
        <v>3</v>
      </c>
      <c r="F970" s="42">
        <v>11.5</v>
      </c>
      <c r="G970" s="8">
        <f t="shared" si="94"/>
        <v>18</v>
      </c>
      <c r="H970" s="8">
        <f t="shared" si="95"/>
        <v>357.5</v>
      </c>
      <c r="I970" s="8">
        <f t="shared" si="96"/>
        <v>89.375</v>
      </c>
      <c r="J970" s="1">
        <v>18</v>
      </c>
      <c r="K970" s="1">
        <v>25</v>
      </c>
      <c r="M970" s="45"/>
      <c r="N970" s="45"/>
      <c r="O970" s="45"/>
      <c r="P970" s="28"/>
      <c r="Q970" s="28"/>
      <c r="R970" s="25"/>
      <c r="Y970" s="42">
        <v>12.2</v>
      </c>
      <c r="Z970" s="8">
        <f t="shared" si="91"/>
        <v>25</v>
      </c>
      <c r="AA970" s="8">
        <f t="shared" si="93"/>
        <v>704</v>
      </c>
      <c r="AB970" s="8">
        <f t="shared" si="92"/>
        <v>176</v>
      </c>
      <c r="AC970" s="1">
        <v>18</v>
      </c>
      <c r="AD970" s="1">
        <v>25</v>
      </c>
    </row>
    <row r="971" spans="1:30" x14ac:dyDescent="0.25">
      <c r="A971" s="2" t="s">
        <v>6</v>
      </c>
      <c r="B971" s="3">
        <v>2008</v>
      </c>
      <c r="C971" s="3">
        <v>2</v>
      </c>
      <c r="D971" s="3">
        <v>10</v>
      </c>
      <c r="E971" s="3">
        <v>4</v>
      </c>
      <c r="F971" s="42">
        <v>11.2</v>
      </c>
      <c r="G971" s="8">
        <f t="shared" si="94"/>
        <v>18</v>
      </c>
      <c r="H971" s="8">
        <f t="shared" si="95"/>
        <v>374.00000000000006</v>
      </c>
      <c r="I971" s="8">
        <f t="shared" si="96"/>
        <v>93.500000000000014</v>
      </c>
      <c r="J971" s="1">
        <v>18</v>
      </c>
      <c r="K971" s="1">
        <v>25</v>
      </c>
      <c r="M971" s="45"/>
      <c r="N971" s="45"/>
      <c r="O971" s="45"/>
      <c r="P971" s="28"/>
      <c r="Q971" s="28"/>
      <c r="R971" s="25"/>
      <c r="Y971" s="42">
        <v>12.1</v>
      </c>
      <c r="Z971" s="8">
        <f t="shared" si="91"/>
        <v>25</v>
      </c>
      <c r="AA971" s="8">
        <f t="shared" si="93"/>
        <v>709.5</v>
      </c>
      <c r="AB971" s="8">
        <f t="shared" si="92"/>
        <v>177.375</v>
      </c>
      <c r="AC971" s="1">
        <v>18</v>
      </c>
      <c r="AD971" s="1">
        <v>25</v>
      </c>
    </row>
    <row r="972" spans="1:30" x14ac:dyDescent="0.25">
      <c r="A972" s="2" t="s">
        <v>6</v>
      </c>
      <c r="B972" s="3">
        <v>2008</v>
      </c>
      <c r="C972" s="3">
        <v>2</v>
      </c>
      <c r="D972" s="3">
        <v>10</v>
      </c>
      <c r="E972" s="3">
        <v>5</v>
      </c>
      <c r="F972" s="42">
        <v>11</v>
      </c>
      <c r="G972" s="8">
        <f t="shared" si="94"/>
        <v>18</v>
      </c>
      <c r="H972" s="8">
        <f t="shared" si="95"/>
        <v>385</v>
      </c>
      <c r="I972" s="8">
        <f t="shared" si="96"/>
        <v>96.25</v>
      </c>
      <c r="J972" s="1">
        <v>18</v>
      </c>
      <c r="K972" s="1">
        <v>25</v>
      </c>
      <c r="M972" s="45"/>
      <c r="N972" s="45"/>
      <c r="O972" s="45"/>
      <c r="P972" s="28"/>
      <c r="Q972" s="28"/>
      <c r="R972" s="25"/>
      <c r="Y972" s="42">
        <v>12.1</v>
      </c>
      <c r="Z972" s="8">
        <f t="shared" si="91"/>
        <v>25</v>
      </c>
      <c r="AA972" s="8">
        <f t="shared" si="93"/>
        <v>709.5</v>
      </c>
      <c r="AB972" s="8">
        <f t="shared" si="92"/>
        <v>177.375</v>
      </c>
      <c r="AC972" s="1">
        <v>18</v>
      </c>
      <c r="AD972" s="1">
        <v>25</v>
      </c>
    </row>
    <row r="973" spans="1:30" x14ac:dyDescent="0.25">
      <c r="A973" s="2" t="s">
        <v>6</v>
      </c>
      <c r="B973" s="3">
        <v>2008</v>
      </c>
      <c r="C973" s="3">
        <v>2</v>
      </c>
      <c r="D973" s="3">
        <v>10</v>
      </c>
      <c r="E973" s="3">
        <v>6</v>
      </c>
      <c r="F973" s="42">
        <v>10.9</v>
      </c>
      <c r="G973" s="8">
        <f t="shared" si="94"/>
        <v>18</v>
      </c>
      <c r="H973" s="8">
        <f t="shared" si="95"/>
        <v>390.5</v>
      </c>
      <c r="I973" s="8">
        <f t="shared" si="96"/>
        <v>97.625</v>
      </c>
      <c r="J973" s="1">
        <v>18</v>
      </c>
      <c r="K973" s="1">
        <v>25</v>
      </c>
      <c r="M973" s="45"/>
      <c r="N973" s="45"/>
      <c r="O973" s="45"/>
      <c r="P973" s="28"/>
      <c r="Q973" s="28"/>
      <c r="R973" s="25"/>
      <c r="Y973" s="42">
        <v>12.1</v>
      </c>
      <c r="Z973" s="8">
        <f t="shared" si="91"/>
        <v>25</v>
      </c>
      <c r="AA973" s="8">
        <f t="shared" si="93"/>
        <v>709.5</v>
      </c>
      <c r="AB973" s="8">
        <f t="shared" si="92"/>
        <v>177.375</v>
      </c>
      <c r="AC973" s="1">
        <v>18</v>
      </c>
      <c r="AD973" s="1">
        <v>25</v>
      </c>
    </row>
    <row r="974" spans="1:30" x14ac:dyDescent="0.25">
      <c r="A974" s="2" t="s">
        <v>6</v>
      </c>
      <c r="B974" s="3">
        <v>2008</v>
      </c>
      <c r="C974" s="3">
        <v>2</v>
      </c>
      <c r="D974" s="3">
        <v>10</v>
      </c>
      <c r="E974" s="3">
        <v>7</v>
      </c>
      <c r="F974" s="42">
        <v>10.7</v>
      </c>
      <c r="G974" s="8">
        <f t="shared" si="94"/>
        <v>18</v>
      </c>
      <c r="H974" s="8">
        <f t="shared" si="95"/>
        <v>401.50000000000006</v>
      </c>
      <c r="I974" s="8">
        <f t="shared" si="96"/>
        <v>100.37500000000001</v>
      </c>
      <c r="J974" s="1">
        <v>18</v>
      </c>
      <c r="K974" s="1">
        <v>25</v>
      </c>
      <c r="M974" s="45"/>
      <c r="N974" s="45"/>
      <c r="O974" s="45"/>
      <c r="P974" s="28"/>
      <c r="Q974" s="28"/>
      <c r="R974" s="25"/>
      <c r="Y974" s="42">
        <v>12</v>
      </c>
      <c r="Z974" s="8">
        <f t="shared" si="91"/>
        <v>25</v>
      </c>
      <c r="AA974" s="8">
        <f t="shared" si="93"/>
        <v>715</v>
      </c>
      <c r="AB974" s="8">
        <f t="shared" si="92"/>
        <v>178.75</v>
      </c>
      <c r="AC974" s="1">
        <v>18</v>
      </c>
      <c r="AD974" s="1">
        <v>25</v>
      </c>
    </row>
    <row r="975" spans="1:30" x14ac:dyDescent="0.25">
      <c r="A975" s="2" t="s">
        <v>6</v>
      </c>
      <c r="B975" s="3">
        <v>2008</v>
      </c>
      <c r="C975" s="3">
        <v>2</v>
      </c>
      <c r="D975" s="3">
        <v>10</v>
      </c>
      <c r="E975" s="3">
        <v>8</v>
      </c>
      <c r="F975" s="42">
        <v>10.4</v>
      </c>
      <c r="G975" s="8">
        <f t="shared" si="94"/>
        <v>18</v>
      </c>
      <c r="H975" s="8">
        <f t="shared" si="95"/>
        <v>418</v>
      </c>
      <c r="I975" s="8">
        <f t="shared" si="96"/>
        <v>104.5</v>
      </c>
      <c r="J975" s="1">
        <v>18</v>
      </c>
      <c r="K975" s="1">
        <v>25</v>
      </c>
      <c r="M975" s="45"/>
      <c r="N975" s="45"/>
      <c r="O975" s="45"/>
      <c r="P975" s="28"/>
      <c r="Q975" s="28"/>
      <c r="R975" s="25"/>
      <c r="Y975" s="42">
        <v>12</v>
      </c>
      <c r="Z975" s="8">
        <f t="shared" ref="Z975:Z1038" si="97">IF(Q975="Inverno", $G$3, $G$2)</f>
        <v>25</v>
      </c>
      <c r="AA975" s="8">
        <f t="shared" si="93"/>
        <v>715</v>
      </c>
      <c r="AB975" s="8">
        <f t="shared" si="92"/>
        <v>178.75</v>
      </c>
      <c r="AC975" s="1">
        <v>18</v>
      </c>
      <c r="AD975" s="1">
        <v>25</v>
      </c>
    </row>
    <row r="976" spans="1:30" x14ac:dyDescent="0.25">
      <c r="A976" s="2" t="s">
        <v>6</v>
      </c>
      <c r="B976" s="3">
        <v>2008</v>
      </c>
      <c r="C976" s="3">
        <v>2</v>
      </c>
      <c r="D976" s="3">
        <v>10</v>
      </c>
      <c r="E976" s="3">
        <v>9</v>
      </c>
      <c r="F976" s="42">
        <v>10.4</v>
      </c>
      <c r="G976" s="8">
        <f t="shared" si="94"/>
        <v>18</v>
      </c>
      <c r="H976" s="8">
        <f t="shared" si="95"/>
        <v>418</v>
      </c>
      <c r="I976" s="8">
        <f t="shared" si="96"/>
        <v>104.5</v>
      </c>
      <c r="J976" s="1">
        <v>18</v>
      </c>
      <c r="K976" s="1">
        <v>25</v>
      </c>
      <c r="M976" s="45"/>
      <c r="N976" s="45"/>
      <c r="O976" s="45"/>
      <c r="P976" s="28"/>
      <c r="Q976" s="28"/>
      <c r="R976" s="25"/>
      <c r="Y976" s="42">
        <v>12</v>
      </c>
      <c r="Z976" s="8">
        <f t="shared" si="97"/>
        <v>25</v>
      </c>
      <c r="AA976" s="8">
        <f t="shared" si="93"/>
        <v>715</v>
      </c>
      <c r="AB976" s="8">
        <f t="shared" ref="AB976:AB1039" si="98">AA976/$G$4</f>
        <v>178.75</v>
      </c>
      <c r="AC976" s="1">
        <v>18</v>
      </c>
      <c r="AD976" s="1">
        <v>25</v>
      </c>
    </row>
    <row r="977" spans="1:30" x14ac:dyDescent="0.25">
      <c r="A977" s="2" t="s">
        <v>6</v>
      </c>
      <c r="B977" s="3">
        <v>2008</v>
      </c>
      <c r="C977" s="3">
        <v>2</v>
      </c>
      <c r="D977" s="3">
        <v>10</v>
      </c>
      <c r="E977" s="3">
        <v>10</v>
      </c>
      <c r="F977" s="42">
        <v>11.2</v>
      </c>
      <c r="G977" s="8">
        <f t="shared" si="94"/>
        <v>18</v>
      </c>
      <c r="H977" s="8">
        <f t="shared" si="95"/>
        <v>374.00000000000006</v>
      </c>
      <c r="I977" s="8">
        <f t="shared" si="96"/>
        <v>93.500000000000014</v>
      </c>
      <c r="J977" s="1">
        <v>18</v>
      </c>
      <c r="K977" s="1">
        <v>25</v>
      </c>
      <c r="M977" s="45"/>
      <c r="N977" s="45"/>
      <c r="O977" s="45"/>
      <c r="P977" s="28"/>
      <c r="Q977" s="28"/>
      <c r="R977" s="25"/>
      <c r="Y977" s="42">
        <v>12.2</v>
      </c>
      <c r="Z977" s="8">
        <f t="shared" si="97"/>
        <v>25</v>
      </c>
      <c r="AA977" s="8">
        <f t="shared" si="93"/>
        <v>704</v>
      </c>
      <c r="AB977" s="8">
        <f t="shared" si="98"/>
        <v>176</v>
      </c>
      <c r="AC977" s="1">
        <v>18</v>
      </c>
      <c r="AD977" s="1">
        <v>25</v>
      </c>
    </row>
    <row r="978" spans="1:30" x14ac:dyDescent="0.25">
      <c r="A978" s="2" t="s">
        <v>6</v>
      </c>
      <c r="B978" s="3">
        <v>2008</v>
      </c>
      <c r="C978" s="3">
        <v>2</v>
      </c>
      <c r="D978" s="3">
        <v>10</v>
      </c>
      <c r="E978" s="3">
        <v>11</v>
      </c>
      <c r="F978" s="42">
        <v>12.5</v>
      </c>
      <c r="G978" s="8">
        <f t="shared" si="94"/>
        <v>18</v>
      </c>
      <c r="H978" s="8">
        <f t="shared" si="95"/>
        <v>302.5</v>
      </c>
      <c r="I978" s="8">
        <f t="shared" si="96"/>
        <v>75.625</v>
      </c>
      <c r="J978" s="1">
        <v>18</v>
      </c>
      <c r="K978" s="1">
        <v>25</v>
      </c>
      <c r="M978" s="45"/>
      <c r="N978" s="45"/>
      <c r="O978" s="45"/>
      <c r="P978" s="28"/>
      <c r="Q978" s="28"/>
      <c r="R978" s="25"/>
      <c r="Y978" s="42">
        <v>13</v>
      </c>
      <c r="Z978" s="8">
        <f t="shared" si="97"/>
        <v>25</v>
      </c>
      <c r="AA978" s="8">
        <f t="shared" si="93"/>
        <v>660</v>
      </c>
      <c r="AB978" s="8">
        <f t="shared" si="98"/>
        <v>165</v>
      </c>
      <c r="AC978" s="1">
        <v>18</v>
      </c>
      <c r="AD978" s="1">
        <v>25</v>
      </c>
    </row>
    <row r="979" spans="1:30" x14ac:dyDescent="0.25">
      <c r="A979" s="2" t="s">
        <v>6</v>
      </c>
      <c r="B979" s="3">
        <v>2008</v>
      </c>
      <c r="C979" s="3">
        <v>2</v>
      </c>
      <c r="D979" s="3">
        <v>10</v>
      </c>
      <c r="E979" s="3">
        <v>12</v>
      </c>
      <c r="F979" s="42">
        <v>13.1</v>
      </c>
      <c r="G979" s="8">
        <f t="shared" si="94"/>
        <v>18</v>
      </c>
      <c r="H979" s="8">
        <f t="shared" si="95"/>
        <v>269.5</v>
      </c>
      <c r="I979" s="8">
        <f t="shared" si="96"/>
        <v>67.375</v>
      </c>
      <c r="J979" s="1">
        <v>18</v>
      </c>
      <c r="K979" s="1">
        <v>25</v>
      </c>
      <c r="M979" s="45"/>
      <c r="N979" s="45"/>
      <c r="O979" s="45"/>
      <c r="P979" s="28"/>
      <c r="Q979" s="28"/>
      <c r="R979" s="25"/>
      <c r="Y979" s="42">
        <v>13.9</v>
      </c>
      <c r="Z979" s="8">
        <f t="shared" si="97"/>
        <v>25</v>
      </c>
      <c r="AA979" s="8">
        <f t="shared" si="93"/>
        <v>610.5</v>
      </c>
      <c r="AB979" s="8">
        <f t="shared" si="98"/>
        <v>152.625</v>
      </c>
      <c r="AC979" s="1">
        <v>18</v>
      </c>
      <c r="AD979" s="1">
        <v>25</v>
      </c>
    </row>
    <row r="980" spans="1:30" x14ac:dyDescent="0.25">
      <c r="A980" s="2" t="s">
        <v>6</v>
      </c>
      <c r="B980" s="3">
        <v>2008</v>
      </c>
      <c r="C980" s="3">
        <v>2</v>
      </c>
      <c r="D980" s="3">
        <v>10</v>
      </c>
      <c r="E980" s="3">
        <v>13</v>
      </c>
      <c r="F980" s="42">
        <v>14.1</v>
      </c>
      <c r="G980" s="8">
        <f t="shared" si="94"/>
        <v>18</v>
      </c>
      <c r="H980" s="8">
        <f t="shared" si="95"/>
        <v>214.50000000000003</v>
      </c>
      <c r="I980" s="8">
        <f t="shared" si="96"/>
        <v>53.625000000000007</v>
      </c>
      <c r="J980" s="1">
        <v>18</v>
      </c>
      <c r="K980" s="1">
        <v>25</v>
      </c>
      <c r="M980" s="45"/>
      <c r="N980" s="45"/>
      <c r="O980" s="45"/>
      <c r="P980" s="28"/>
      <c r="Q980" s="28"/>
      <c r="R980" s="25"/>
      <c r="Y980" s="42">
        <v>14.2</v>
      </c>
      <c r="Z980" s="8">
        <f t="shared" si="97"/>
        <v>25</v>
      </c>
      <c r="AA980" s="8">
        <f t="shared" si="93"/>
        <v>594</v>
      </c>
      <c r="AB980" s="8">
        <f t="shared" si="98"/>
        <v>148.5</v>
      </c>
      <c r="AC980" s="1">
        <v>18</v>
      </c>
      <c r="AD980" s="1">
        <v>25</v>
      </c>
    </row>
    <row r="981" spans="1:30" x14ac:dyDescent="0.25">
      <c r="A981" s="2" t="s">
        <v>6</v>
      </c>
      <c r="B981" s="3">
        <v>2008</v>
      </c>
      <c r="C981" s="3">
        <v>2</v>
      </c>
      <c r="D981" s="3">
        <v>10</v>
      </c>
      <c r="E981" s="3">
        <v>14</v>
      </c>
      <c r="F981" s="42">
        <v>14.7</v>
      </c>
      <c r="G981" s="8">
        <f t="shared" si="94"/>
        <v>18</v>
      </c>
      <c r="H981" s="8">
        <f t="shared" si="95"/>
        <v>181.50000000000003</v>
      </c>
      <c r="I981" s="8">
        <f t="shared" si="96"/>
        <v>45.375000000000007</v>
      </c>
      <c r="J981" s="1">
        <v>18</v>
      </c>
      <c r="K981" s="1">
        <v>25</v>
      </c>
      <c r="M981" s="45"/>
      <c r="N981" s="45"/>
      <c r="O981" s="45"/>
      <c r="P981" s="28"/>
      <c r="Q981" s="28"/>
      <c r="R981" s="25"/>
      <c r="Y981" s="42">
        <v>14.8</v>
      </c>
      <c r="Z981" s="8">
        <f t="shared" si="97"/>
        <v>25</v>
      </c>
      <c r="AA981" s="8">
        <f t="shared" si="93"/>
        <v>561</v>
      </c>
      <c r="AB981" s="8">
        <f t="shared" si="98"/>
        <v>140.25</v>
      </c>
      <c r="AC981" s="1">
        <v>18</v>
      </c>
      <c r="AD981" s="1">
        <v>25</v>
      </c>
    </row>
    <row r="982" spans="1:30" x14ac:dyDescent="0.25">
      <c r="A982" s="2" t="s">
        <v>6</v>
      </c>
      <c r="B982" s="3">
        <v>2008</v>
      </c>
      <c r="C982" s="3">
        <v>2</v>
      </c>
      <c r="D982" s="3">
        <v>10</v>
      </c>
      <c r="E982" s="3">
        <v>15</v>
      </c>
      <c r="F982" s="42">
        <v>15.1</v>
      </c>
      <c r="G982" s="8">
        <f t="shared" si="94"/>
        <v>18</v>
      </c>
      <c r="H982" s="8">
        <f t="shared" si="95"/>
        <v>159.50000000000003</v>
      </c>
      <c r="I982" s="8">
        <f t="shared" si="96"/>
        <v>39.875000000000007</v>
      </c>
      <c r="J982" s="1">
        <v>18</v>
      </c>
      <c r="K982" s="1">
        <v>25</v>
      </c>
      <c r="M982" s="45"/>
      <c r="N982" s="45"/>
      <c r="O982" s="45"/>
      <c r="P982" s="28"/>
      <c r="Q982" s="28"/>
      <c r="R982" s="25"/>
      <c r="Y982" s="42">
        <v>15</v>
      </c>
      <c r="Z982" s="8">
        <f t="shared" si="97"/>
        <v>25</v>
      </c>
      <c r="AA982" s="8">
        <f t="shared" si="93"/>
        <v>550</v>
      </c>
      <c r="AB982" s="8">
        <f t="shared" si="98"/>
        <v>137.5</v>
      </c>
      <c r="AC982" s="1">
        <v>18</v>
      </c>
      <c r="AD982" s="1">
        <v>25</v>
      </c>
    </row>
    <row r="983" spans="1:30" x14ac:dyDescent="0.25">
      <c r="A983" s="2" t="s">
        <v>6</v>
      </c>
      <c r="B983" s="3">
        <v>2008</v>
      </c>
      <c r="C983" s="3">
        <v>2</v>
      </c>
      <c r="D983" s="3">
        <v>10</v>
      </c>
      <c r="E983" s="3">
        <v>16</v>
      </c>
      <c r="F983" s="42">
        <v>15.4</v>
      </c>
      <c r="G983" s="8">
        <f t="shared" si="94"/>
        <v>18</v>
      </c>
      <c r="H983" s="8">
        <f t="shared" si="95"/>
        <v>142.99999999999997</v>
      </c>
      <c r="I983" s="8">
        <f t="shared" si="96"/>
        <v>35.749999999999993</v>
      </c>
      <c r="J983" s="1">
        <v>18</v>
      </c>
      <c r="K983" s="1">
        <v>25</v>
      </c>
      <c r="M983" s="45"/>
      <c r="N983" s="45"/>
      <c r="O983" s="45"/>
      <c r="P983" s="28"/>
      <c r="Q983" s="28"/>
      <c r="R983" s="25"/>
      <c r="Y983" s="42">
        <v>14.9</v>
      </c>
      <c r="Z983" s="8">
        <f t="shared" si="97"/>
        <v>25</v>
      </c>
      <c r="AA983" s="8">
        <f t="shared" ref="AA983:AA1046" si="99">IF(Y983&gt;Z983,0,$D$3*(Z983-Y983)/$D$4)</f>
        <v>555.5</v>
      </c>
      <c r="AB983" s="8">
        <f t="shared" si="98"/>
        <v>138.875</v>
      </c>
      <c r="AC983" s="1">
        <v>18</v>
      </c>
      <c r="AD983" s="1">
        <v>25</v>
      </c>
    </row>
    <row r="984" spans="1:30" x14ac:dyDescent="0.25">
      <c r="A984" s="2" t="s">
        <v>6</v>
      </c>
      <c r="B984" s="3">
        <v>2008</v>
      </c>
      <c r="C984" s="3">
        <v>2</v>
      </c>
      <c r="D984" s="3">
        <v>10</v>
      </c>
      <c r="E984" s="3">
        <v>17</v>
      </c>
      <c r="F984" s="42">
        <v>15.2</v>
      </c>
      <c r="G984" s="8">
        <f t="shared" si="94"/>
        <v>18</v>
      </c>
      <c r="H984" s="8">
        <f t="shared" si="95"/>
        <v>154.00000000000003</v>
      </c>
      <c r="I984" s="8">
        <f t="shared" si="96"/>
        <v>38.500000000000007</v>
      </c>
      <c r="J984" s="1">
        <v>18</v>
      </c>
      <c r="K984" s="1">
        <v>25</v>
      </c>
      <c r="M984" s="45"/>
      <c r="N984" s="45"/>
      <c r="O984" s="45"/>
      <c r="P984" s="28"/>
      <c r="Q984" s="28"/>
      <c r="R984" s="25"/>
      <c r="Y984" s="42">
        <v>14.4</v>
      </c>
      <c r="Z984" s="8">
        <f t="shared" si="97"/>
        <v>25</v>
      </c>
      <c r="AA984" s="8">
        <f t="shared" si="99"/>
        <v>583</v>
      </c>
      <c r="AB984" s="8">
        <f t="shared" si="98"/>
        <v>145.75</v>
      </c>
      <c r="AC984" s="1">
        <v>18</v>
      </c>
      <c r="AD984" s="1">
        <v>25</v>
      </c>
    </row>
    <row r="985" spans="1:30" x14ac:dyDescent="0.25">
      <c r="A985" s="2" t="s">
        <v>6</v>
      </c>
      <c r="B985" s="3">
        <v>2008</v>
      </c>
      <c r="C985" s="3">
        <v>2</v>
      </c>
      <c r="D985" s="3">
        <v>10</v>
      </c>
      <c r="E985" s="3">
        <v>18</v>
      </c>
      <c r="F985" s="42">
        <v>14.6</v>
      </c>
      <c r="G985" s="8">
        <f t="shared" si="94"/>
        <v>18</v>
      </c>
      <c r="H985" s="8">
        <f t="shared" si="95"/>
        <v>187.00000000000003</v>
      </c>
      <c r="I985" s="8">
        <f t="shared" si="96"/>
        <v>46.750000000000007</v>
      </c>
      <c r="J985" s="1">
        <v>18</v>
      </c>
      <c r="K985" s="1">
        <v>25</v>
      </c>
      <c r="M985" s="45"/>
      <c r="N985" s="45"/>
      <c r="O985" s="45"/>
      <c r="P985" s="28"/>
      <c r="Q985" s="28"/>
      <c r="R985" s="25"/>
      <c r="Y985" s="42">
        <v>13.3</v>
      </c>
      <c r="Z985" s="8">
        <f t="shared" si="97"/>
        <v>25</v>
      </c>
      <c r="AA985" s="8">
        <f t="shared" si="99"/>
        <v>643.5</v>
      </c>
      <c r="AB985" s="8">
        <f t="shared" si="98"/>
        <v>160.875</v>
      </c>
      <c r="AC985" s="1">
        <v>18</v>
      </c>
      <c r="AD985" s="1">
        <v>25</v>
      </c>
    </row>
    <row r="986" spans="1:30" x14ac:dyDescent="0.25">
      <c r="A986" s="2" t="s">
        <v>6</v>
      </c>
      <c r="B986" s="3">
        <v>2008</v>
      </c>
      <c r="C986" s="3">
        <v>2</v>
      </c>
      <c r="D986" s="3">
        <v>10</v>
      </c>
      <c r="E986" s="3">
        <v>19</v>
      </c>
      <c r="F986" s="42">
        <v>13.9</v>
      </c>
      <c r="G986" s="8">
        <f t="shared" si="94"/>
        <v>18</v>
      </c>
      <c r="H986" s="8">
        <f t="shared" si="95"/>
        <v>225.49999999999997</v>
      </c>
      <c r="I986" s="8">
        <f t="shared" si="96"/>
        <v>56.374999999999993</v>
      </c>
      <c r="J986" s="1">
        <v>18</v>
      </c>
      <c r="K986" s="1">
        <v>25</v>
      </c>
      <c r="M986" s="45"/>
      <c r="N986" s="45"/>
      <c r="O986" s="45"/>
      <c r="P986" s="28"/>
      <c r="Q986" s="28"/>
      <c r="R986" s="25"/>
      <c r="Y986" s="42">
        <v>12.6</v>
      </c>
      <c r="Z986" s="8">
        <f t="shared" si="97"/>
        <v>25</v>
      </c>
      <c r="AA986" s="8">
        <f t="shared" si="99"/>
        <v>682</v>
      </c>
      <c r="AB986" s="8">
        <f t="shared" si="98"/>
        <v>170.5</v>
      </c>
      <c r="AC986" s="1">
        <v>18</v>
      </c>
      <c r="AD986" s="1">
        <v>25</v>
      </c>
    </row>
    <row r="987" spans="1:30" x14ac:dyDescent="0.25">
      <c r="A987" s="2" t="s">
        <v>6</v>
      </c>
      <c r="B987" s="3">
        <v>2008</v>
      </c>
      <c r="C987" s="3">
        <v>2</v>
      </c>
      <c r="D987" s="3">
        <v>10</v>
      </c>
      <c r="E987" s="3">
        <v>20</v>
      </c>
      <c r="F987" s="42">
        <v>13.3</v>
      </c>
      <c r="G987" s="8">
        <f t="shared" si="94"/>
        <v>18</v>
      </c>
      <c r="H987" s="8">
        <f t="shared" si="95"/>
        <v>258.49999999999994</v>
      </c>
      <c r="I987" s="8">
        <f t="shared" si="96"/>
        <v>64.624999999999986</v>
      </c>
      <c r="J987" s="1">
        <v>18</v>
      </c>
      <c r="K987" s="1">
        <v>25</v>
      </c>
      <c r="M987" s="45"/>
      <c r="N987" s="45"/>
      <c r="O987" s="45"/>
      <c r="P987" s="28"/>
      <c r="Q987" s="28"/>
      <c r="R987" s="25"/>
      <c r="Y987" s="42">
        <v>12.5</v>
      </c>
      <c r="Z987" s="8">
        <f t="shared" si="97"/>
        <v>25</v>
      </c>
      <c r="AA987" s="8">
        <f t="shared" si="99"/>
        <v>687.5</v>
      </c>
      <c r="AB987" s="8">
        <f t="shared" si="98"/>
        <v>171.875</v>
      </c>
      <c r="AC987" s="1">
        <v>18</v>
      </c>
      <c r="AD987" s="1">
        <v>25</v>
      </c>
    </row>
    <row r="988" spans="1:30" x14ac:dyDescent="0.25">
      <c r="A988" s="2" t="s">
        <v>6</v>
      </c>
      <c r="B988" s="3">
        <v>2008</v>
      </c>
      <c r="C988" s="3">
        <v>2</v>
      </c>
      <c r="D988" s="3">
        <v>10</v>
      </c>
      <c r="E988" s="3">
        <v>21</v>
      </c>
      <c r="F988" s="42">
        <v>12.8</v>
      </c>
      <c r="G988" s="8">
        <f t="shared" si="94"/>
        <v>18</v>
      </c>
      <c r="H988" s="8">
        <f t="shared" si="95"/>
        <v>285.99999999999994</v>
      </c>
      <c r="I988" s="8">
        <f t="shared" si="96"/>
        <v>71.499999999999986</v>
      </c>
      <c r="J988" s="1">
        <v>18</v>
      </c>
      <c r="K988" s="1">
        <v>25</v>
      </c>
      <c r="M988" s="45"/>
      <c r="N988" s="45"/>
      <c r="O988" s="45"/>
      <c r="P988" s="28"/>
      <c r="Q988" s="28"/>
      <c r="R988" s="25"/>
      <c r="Y988" s="42">
        <v>12.4</v>
      </c>
      <c r="Z988" s="8">
        <f t="shared" si="97"/>
        <v>25</v>
      </c>
      <c r="AA988" s="8">
        <f t="shared" si="99"/>
        <v>693</v>
      </c>
      <c r="AB988" s="8">
        <f t="shared" si="98"/>
        <v>173.25</v>
      </c>
      <c r="AC988" s="1">
        <v>18</v>
      </c>
      <c r="AD988" s="1">
        <v>25</v>
      </c>
    </row>
    <row r="989" spans="1:30" x14ac:dyDescent="0.25">
      <c r="A989" s="2" t="s">
        <v>6</v>
      </c>
      <c r="B989" s="3">
        <v>2008</v>
      </c>
      <c r="C989" s="3">
        <v>2</v>
      </c>
      <c r="D989" s="3">
        <v>10</v>
      </c>
      <c r="E989" s="3">
        <v>22</v>
      </c>
      <c r="F989" s="42">
        <v>12.5</v>
      </c>
      <c r="G989" s="8">
        <f t="shared" si="94"/>
        <v>18</v>
      </c>
      <c r="H989" s="8">
        <f t="shared" si="95"/>
        <v>302.5</v>
      </c>
      <c r="I989" s="8">
        <f t="shared" si="96"/>
        <v>75.625</v>
      </c>
      <c r="J989" s="1">
        <v>18</v>
      </c>
      <c r="K989" s="1">
        <v>25</v>
      </c>
      <c r="M989" s="45"/>
      <c r="N989" s="45"/>
      <c r="O989" s="45"/>
      <c r="P989" s="28"/>
      <c r="Q989" s="28"/>
      <c r="R989" s="25"/>
      <c r="Y989" s="42">
        <v>12.3</v>
      </c>
      <c r="Z989" s="8">
        <f t="shared" si="97"/>
        <v>25</v>
      </c>
      <c r="AA989" s="8">
        <f t="shared" si="99"/>
        <v>698.5</v>
      </c>
      <c r="AB989" s="8">
        <f t="shared" si="98"/>
        <v>174.625</v>
      </c>
      <c r="AC989" s="1">
        <v>18</v>
      </c>
      <c r="AD989" s="1">
        <v>25</v>
      </c>
    </row>
    <row r="990" spans="1:30" x14ac:dyDescent="0.25">
      <c r="A990" s="2" t="s">
        <v>6</v>
      </c>
      <c r="B990" s="3">
        <v>2008</v>
      </c>
      <c r="C990" s="3">
        <v>2</v>
      </c>
      <c r="D990" s="3">
        <v>10</v>
      </c>
      <c r="E990" s="3">
        <v>23</v>
      </c>
      <c r="F990" s="42">
        <v>12</v>
      </c>
      <c r="G990" s="8">
        <f t="shared" si="94"/>
        <v>18</v>
      </c>
      <c r="H990" s="8">
        <f t="shared" si="95"/>
        <v>330</v>
      </c>
      <c r="I990" s="8">
        <f t="shared" si="96"/>
        <v>82.5</v>
      </c>
      <c r="J990" s="1">
        <v>18</v>
      </c>
      <c r="K990" s="1">
        <v>25</v>
      </c>
      <c r="M990" s="45"/>
      <c r="N990" s="45"/>
      <c r="O990" s="45"/>
      <c r="P990" s="28"/>
      <c r="Q990" s="28"/>
      <c r="R990" s="25"/>
      <c r="Y990" s="42">
        <v>12.3</v>
      </c>
      <c r="Z990" s="8">
        <f t="shared" si="97"/>
        <v>25</v>
      </c>
      <c r="AA990" s="8">
        <f t="shared" si="99"/>
        <v>698.5</v>
      </c>
      <c r="AB990" s="8">
        <f t="shared" si="98"/>
        <v>174.625</v>
      </c>
      <c r="AC990" s="1">
        <v>18</v>
      </c>
      <c r="AD990" s="1">
        <v>25</v>
      </c>
    </row>
    <row r="991" spans="1:30" x14ac:dyDescent="0.25">
      <c r="A991" s="2" t="s">
        <v>6</v>
      </c>
      <c r="B991" s="3">
        <v>2008</v>
      </c>
      <c r="C991" s="3">
        <v>2</v>
      </c>
      <c r="D991" s="3">
        <v>11</v>
      </c>
      <c r="E991" s="3">
        <v>0</v>
      </c>
      <c r="F991" s="42">
        <v>11.7</v>
      </c>
      <c r="G991" s="8">
        <f t="shared" si="94"/>
        <v>18</v>
      </c>
      <c r="H991" s="8">
        <f t="shared" si="95"/>
        <v>346.50000000000006</v>
      </c>
      <c r="I991" s="8">
        <f t="shared" si="96"/>
        <v>86.625000000000014</v>
      </c>
      <c r="J991" s="1">
        <v>18</v>
      </c>
      <c r="K991" s="1">
        <v>25</v>
      </c>
      <c r="M991" s="45"/>
      <c r="N991" s="45"/>
      <c r="O991" s="45"/>
      <c r="P991" s="28"/>
      <c r="Q991" s="28"/>
      <c r="R991" s="25"/>
      <c r="Y991" s="42">
        <v>12.6</v>
      </c>
      <c r="Z991" s="8">
        <f t="shared" si="97"/>
        <v>25</v>
      </c>
      <c r="AA991" s="8">
        <f t="shared" si="99"/>
        <v>682</v>
      </c>
      <c r="AB991" s="8">
        <f t="shared" si="98"/>
        <v>170.5</v>
      </c>
      <c r="AC991" s="1">
        <v>18</v>
      </c>
      <c r="AD991" s="1">
        <v>25</v>
      </c>
    </row>
    <row r="992" spans="1:30" x14ac:dyDescent="0.25">
      <c r="A992" s="2" t="s">
        <v>6</v>
      </c>
      <c r="B992" s="3">
        <v>2008</v>
      </c>
      <c r="C992" s="3">
        <v>2</v>
      </c>
      <c r="D992" s="3">
        <v>11</v>
      </c>
      <c r="E992" s="3">
        <v>1</v>
      </c>
      <c r="F992" s="42">
        <v>11.5</v>
      </c>
      <c r="G992" s="8">
        <f t="shared" si="94"/>
        <v>18</v>
      </c>
      <c r="H992" s="8">
        <f t="shared" si="95"/>
        <v>357.5</v>
      </c>
      <c r="I992" s="8">
        <f t="shared" si="96"/>
        <v>89.375</v>
      </c>
      <c r="J992" s="1">
        <v>18</v>
      </c>
      <c r="K992" s="1">
        <v>25</v>
      </c>
      <c r="M992" s="45"/>
      <c r="N992" s="45"/>
      <c r="O992" s="45"/>
      <c r="P992" s="28"/>
      <c r="Q992" s="28"/>
      <c r="R992" s="25"/>
      <c r="Y992" s="42">
        <v>12.5</v>
      </c>
      <c r="Z992" s="8">
        <f t="shared" si="97"/>
        <v>25</v>
      </c>
      <c r="AA992" s="8">
        <f t="shared" si="99"/>
        <v>687.5</v>
      </c>
      <c r="AB992" s="8">
        <f t="shared" si="98"/>
        <v>171.875</v>
      </c>
      <c r="AC992" s="1">
        <v>18</v>
      </c>
      <c r="AD992" s="1">
        <v>25</v>
      </c>
    </row>
    <row r="993" spans="1:30" x14ac:dyDescent="0.25">
      <c r="A993" s="2" t="s">
        <v>6</v>
      </c>
      <c r="B993" s="3">
        <v>2008</v>
      </c>
      <c r="C993" s="3">
        <v>2</v>
      </c>
      <c r="D993" s="3">
        <v>11</v>
      </c>
      <c r="E993" s="3">
        <v>2</v>
      </c>
      <c r="F993" s="42">
        <v>11.3</v>
      </c>
      <c r="G993" s="8">
        <f t="shared" si="94"/>
        <v>18</v>
      </c>
      <c r="H993" s="8">
        <f t="shared" si="95"/>
        <v>368.49999999999994</v>
      </c>
      <c r="I993" s="8">
        <f t="shared" si="96"/>
        <v>92.124999999999986</v>
      </c>
      <c r="J993" s="1">
        <v>18</v>
      </c>
      <c r="K993" s="1">
        <v>25</v>
      </c>
      <c r="M993" s="45"/>
      <c r="N993" s="45"/>
      <c r="O993" s="45"/>
      <c r="P993" s="28"/>
      <c r="Q993" s="28"/>
      <c r="R993" s="25"/>
      <c r="Y993" s="42">
        <v>12</v>
      </c>
      <c r="Z993" s="8">
        <f t="shared" si="97"/>
        <v>25</v>
      </c>
      <c r="AA993" s="8">
        <f t="shared" si="99"/>
        <v>715</v>
      </c>
      <c r="AB993" s="8">
        <f t="shared" si="98"/>
        <v>178.75</v>
      </c>
      <c r="AC993" s="1">
        <v>18</v>
      </c>
      <c r="AD993" s="1">
        <v>25</v>
      </c>
    </row>
    <row r="994" spans="1:30" x14ac:dyDescent="0.25">
      <c r="A994" s="2" t="s">
        <v>6</v>
      </c>
      <c r="B994" s="3">
        <v>2008</v>
      </c>
      <c r="C994" s="3">
        <v>2</v>
      </c>
      <c r="D994" s="3">
        <v>11</v>
      </c>
      <c r="E994" s="3">
        <v>3</v>
      </c>
      <c r="F994" s="42">
        <v>11.3</v>
      </c>
      <c r="G994" s="8">
        <f t="shared" si="94"/>
        <v>18</v>
      </c>
      <c r="H994" s="8">
        <f t="shared" si="95"/>
        <v>368.49999999999994</v>
      </c>
      <c r="I994" s="8">
        <f t="shared" si="96"/>
        <v>92.124999999999986</v>
      </c>
      <c r="J994" s="1">
        <v>18</v>
      </c>
      <c r="K994" s="1">
        <v>25</v>
      </c>
      <c r="M994" s="45"/>
      <c r="N994" s="45"/>
      <c r="O994" s="45"/>
      <c r="P994" s="28"/>
      <c r="Q994" s="28"/>
      <c r="R994" s="25"/>
      <c r="Y994" s="42">
        <v>11.7</v>
      </c>
      <c r="Z994" s="8">
        <f t="shared" si="97"/>
        <v>25</v>
      </c>
      <c r="AA994" s="8">
        <f t="shared" si="99"/>
        <v>731.5</v>
      </c>
      <c r="AB994" s="8">
        <f t="shared" si="98"/>
        <v>182.875</v>
      </c>
      <c r="AC994" s="1">
        <v>18</v>
      </c>
      <c r="AD994" s="1">
        <v>25</v>
      </c>
    </row>
    <row r="995" spans="1:30" x14ac:dyDescent="0.25">
      <c r="A995" s="2" t="s">
        <v>6</v>
      </c>
      <c r="B995" s="3">
        <v>2008</v>
      </c>
      <c r="C995" s="3">
        <v>2</v>
      </c>
      <c r="D995" s="3">
        <v>11</v>
      </c>
      <c r="E995" s="3">
        <v>4</v>
      </c>
      <c r="F995" s="42">
        <v>11.2</v>
      </c>
      <c r="G995" s="8">
        <f t="shared" si="94"/>
        <v>18</v>
      </c>
      <c r="H995" s="8">
        <f t="shared" si="95"/>
        <v>374.00000000000006</v>
      </c>
      <c r="I995" s="8">
        <f t="shared" si="96"/>
        <v>93.500000000000014</v>
      </c>
      <c r="J995" s="1">
        <v>18</v>
      </c>
      <c r="K995" s="1">
        <v>25</v>
      </c>
      <c r="M995" s="45"/>
      <c r="N995" s="45"/>
      <c r="O995" s="45"/>
      <c r="P995" s="28"/>
      <c r="Q995" s="28"/>
      <c r="R995" s="25"/>
      <c r="Y995" s="42">
        <v>11.4</v>
      </c>
      <c r="Z995" s="8">
        <f t="shared" si="97"/>
        <v>25</v>
      </c>
      <c r="AA995" s="8">
        <f t="shared" si="99"/>
        <v>748</v>
      </c>
      <c r="AB995" s="8">
        <f t="shared" si="98"/>
        <v>187</v>
      </c>
      <c r="AC995" s="1">
        <v>18</v>
      </c>
      <c r="AD995" s="1">
        <v>25</v>
      </c>
    </row>
    <row r="996" spans="1:30" x14ac:dyDescent="0.25">
      <c r="A996" s="2" t="s">
        <v>6</v>
      </c>
      <c r="B996" s="3">
        <v>2008</v>
      </c>
      <c r="C996" s="3">
        <v>2</v>
      </c>
      <c r="D996" s="3">
        <v>11</v>
      </c>
      <c r="E996" s="3">
        <v>5</v>
      </c>
      <c r="F996" s="42">
        <v>11</v>
      </c>
      <c r="G996" s="8">
        <f t="shared" si="94"/>
        <v>18</v>
      </c>
      <c r="H996" s="8">
        <f t="shared" si="95"/>
        <v>385</v>
      </c>
      <c r="I996" s="8">
        <f t="shared" si="96"/>
        <v>96.25</v>
      </c>
      <c r="J996" s="1">
        <v>18</v>
      </c>
      <c r="K996" s="1">
        <v>25</v>
      </c>
      <c r="M996" s="45"/>
      <c r="N996" s="45"/>
      <c r="O996" s="45"/>
      <c r="P996" s="28"/>
      <c r="Q996" s="28"/>
      <c r="R996" s="25"/>
      <c r="Y996" s="42">
        <v>10.7</v>
      </c>
      <c r="Z996" s="8">
        <f t="shared" si="97"/>
        <v>25</v>
      </c>
      <c r="AA996" s="8">
        <f t="shared" si="99"/>
        <v>786.5</v>
      </c>
      <c r="AB996" s="8">
        <f t="shared" si="98"/>
        <v>196.625</v>
      </c>
      <c r="AC996" s="1">
        <v>18</v>
      </c>
      <c r="AD996" s="1">
        <v>25</v>
      </c>
    </row>
    <row r="997" spans="1:30" x14ac:dyDescent="0.25">
      <c r="A997" s="2" t="s">
        <v>6</v>
      </c>
      <c r="B997" s="3">
        <v>2008</v>
      </c>
      <c r="C997" s="3">
        <v>2</v>
      </c>
      <c r="D997" s="3">
        <v>11</v>
      </c>
      <c r="E997" s="3">
        <v>6</v>
      </c>
      <c r="F997" s="42">
        <v>10.8</v>
      </c>
      <c r="G997" s="8">
        <f t="shared" si="94"/>
        <v>18</v>
      </c>
      <c r="H997" s="8">
        <f t="shared" si="95"/>
        <v>395.99999999999994</v>
      </c>
      <c r="I997" s="8">
        <f t="shared" si="96"/>
        <v>98.999999999999986</v>
      </c>
      <c r="J997" s="1">
        <v>18</v>
      </c>
      <c r="K997" s="1">
        <v>25</v>
      </c>
      <c r="M997" s="45"/>
      <c r="N997" s="45"/>
      <c r="O997" s="45"/>
      <c r="P997" s="28"/>
      <c r="Q997" s="28"/>
      <c r="R997" s="25"/>
      <c r="Y997" s="42">
        <v>10.199999999999999</v>
      </c>
      <c r="Z997" s="8">
        <f t="shared" si="97"/>
        <v>25</v>
      </c>
      <c r="AA997" s="8">
        <f t="shared" si="99"/>
        <v>814</v>
      </c>
      <c r="AB997" s="8">
        <f t="shared" si="98"/>
        <v>203.5</v>
      </c>
      <c r="AC997" s="1">
        <v>18</v>
      </c>
      <c r="AD997" s="1">
        <v>25</v>
      </c>
    </row>
    <row r="998" spans="1:30" x14ac:dyDescent="0.25">
      <c r="A998" s="2" t="s">
        <v>6</v>
      </c>
      <c r="B998" s="3">
        <v>2008</v>
      </c>
      <c r="C998" s="3">
        <v>2</v>
      </c>
      <c r="D998" s="3">
        <v>11</v>
      </c>
      <c r="E998" s="3">
        <v>7</v>
      </c>
      <c r="F998" s="42">
        <v>10.6</v>
      </c>
      <c r="G998" s="8">
        <f t="shared" si="94"/>
        <v>18</v>
      </c>
      <c r="H998" s="8">
        <f t="shared" si="95"/>
        <v>407</v>
      </c>
      <c r="I998" s="8">
        <f t="shared" si="96"/>
        <v>101.75</v>
      </c>
      <c r="J998" s="1">
        <v>18</v>
      </c>
      <c r="K998" s="1">
        <v>25</v>
      </c>
      <c r="M998" s="45"/>
      <c r="N998" s="45"/>
      <c r="O998" s="45"/>
      <c r="P998" s="28"/>
      <c r="Q998" s="28"/>
      <c r="R998" s="25"/>
      <c r="Y998" s="42">
        <v>10.7</v>
      </c>
      <c r="Z998" s="8">
        <f t="shared" si="97"/>
        <v>25</v>
      </c>
      <c r="AA998" s="8">
        <f t="shared" si="99"/>
        <v>786.5</v>
      </c>
      <c r="AB998" s="8">
        <f t="shared" si="98"/>
        <v>196.625</v>
      </c>
      <c r="AC998" s="1">
        <v>18</v>
      </c>
      <c r="AD998" s="1">
        <v>25</v>
      </c>
    </row>
    <row r="999" spans="1:30" x14ac:dyDescent="0.25">
      <c r="A999" s="2" t="s">
        <v>6</v>
      </c>
      <c r="B999" s="3">
        <v>2008</v>
      </c>
      <c r="C999" s="3">
        <v>2</v>
      </c>
      <c r="D999" s="3">
        <v>11</v>
      </c>
      <c r="E999" s="3">
        <v>8</v>
      </c>
      <c r="F999" s="42">
        <v>10.3</v>
      </c>
      <c r="G999" s="8">
        <f t="shared" si="94"/>
        <v>18</v>
      </c>
      <c r="H999" s="8">
        <f t="shared" si="95"/>
        <v>423.49999999999994</v>
      </c>
      <c r="I999" s="8">
        <f t="shared" si="96"/>
        <v>105.87499999999999</v>
      </c>
      <c r="J999" s="1">
        <v>18</v>
      </c>
      <c r="K999" s="1">
        <v>25</v>
      </c>
      <c r="M999" s="45"/>
      <c r="N999" s="45"/>
      <c r="O999" s="45"/>
      <c r="P999" s="28"/>
      <c r="Q999" s="28"/>
      <c r="R999" s="25"/>
      <c r="Y999" s="42">
        <v>10.5</v>
      </c>
      <c r="Z999" s="8">
        <f t="shared" si="97"/>
        <v>25</v>
      </c>
      <c r="AA999" s="8">
        <f t="shared" si="99"/>
        <v>797.5</v>
      </c>
      <c r="AB999" s="8">
        <f t="shared" si="98"/>
        <v>199.375</v>
      </c>
      <c r="AC999" s="1">
        <v>18</v>
      </c>
      <c r="AD999" s="1">
        <v>25</v>
      </c>
    </row>
    <row r="1000" spans="1:30" x14ac:dyDescent="0.25">
      <c r="A1000" s="2" t="s">
        <v>6</v>
      </c>
      <c r="B1000" s="3">
        <v>2008</v>
      </c>
      <c r="C1000" s="3">
        <v>2</v>
      </c>
      <c r="D1000" s="3">
        <v>11</v>
      </c>
      <c r="E1000" s="3">
        <v>9</v>
      </c>
      <c r="F1000" s="42">
        <v>10.3</v>
      </c>
      <c r="G1000" s="8">
        <f t="shared" si="94"/>
        <v>18</v>
      </c>
      <c r="H1000" s="8">
        <f t="shared" si="95"/>
        <v>423.49999999999994</v>
      </c>
      <c r="I1000" s="8">
        <f t="shared" si="96"/>
        <v>105.87499999999999</v>
      </c>
      <c r="J1000" s="1">
        <v>18</v>
      </c>
      <c r="K1000" s="1">
        <v>25</v>
      </c>
      <c r="M1000" s="45"/>
      <c r="N1000" s="45"/>
      <c r="O1000" s="45"/>
      <c r="P1000" s="28"/>
      <c r="Q1000" s="28"/>
      <c r="R1000" s="25"/>
      <c r="Y1000" s="42">
        <v>11.2</v>
      </c>
      <c r="Z1000" s="8">
        <f t="shared" si="97"/>
        <v>25</v>
      </c>
      <c r="AA1000" s="8">
        <f t="shared" si="99"/>
        <v>759</v>
      </c>
      <c r="AB1000" s="8">
        <f t="shared" si="98"/>
        <v>189.75</v>
      </c>
      <c r="AC1000" s="1">
        <v>18</v>
      </c>
      <c r="AD1000" s="1">
        <v>25</v>
      </c>
    </row>
    <row r="1001" spans="1:30" x14ac:dyDescent="0.25">
      <c r="A1001" s="2" t="s">
        <v>6</v>
      </c>
      <c r="B1001" s="3">
        <v>2008</v>
      </c>
      <c r="C1001" s="3">
        <v>2</v>
      </c>
      <c r="D1001" s="3">
        <v>11</v>
      </c>
      <c r="E1001" s="3">
        <v>10</v>
      </c>
      <c r="F1001" s="42">
        <v>11</v>
      </c>
      <c r="G1001" s="8">
        <f t="shared" si="94"/>
        <v>18</v>
      </c>
      <c r="H1001" s="8">
        <f t="shared" si="95"/>
        <v>385</v>
      </c>
      <c r="I1001" s="8">
        <f t="shared" si="96"/>
        <v>96.25</v>
      </c>
      <c r="J1001" s="1">
        <v>18</v>
      </c>
      <c r="K1001" s="1">
        <v>25</v>
      </c>
      <c r="M1001" s="45"/>
      <c r="N1001" s="45"/>
      <c r="O1001" s="45"/>
      <c r="P1001" s="28"/>
      <c r="Q1001" s="28"/>
      <c r="R1001" s="25"/>
      <c r="Y1001" s="42">
        <v>12.4</v>
      </c>
      <c r="Z1001" s="8">
        <f t="shared" si="97"/>
        <v>25</v>
      </c>
      <c r="AA1001" s="8">
        <f t="shared" si="99"/>
        <v>693</v>
      </c>
      <c r="AB1001" s="8">
        <f t="shared" si="98"/>
        <v>173.25</v>
      </c>
      <c r="AC1001" s="1">
        <v>18</v>
      </c>
      <c r="AD1001" s="1">
        <v>25</v>
      </c>
    </row>
    <row r="1002" spans="1:30" x14ac:dyDescent="0.25">
      <c r="A1002" s="2" t="s">
        <v>6</v>
      </c>
      <c r="B1002" s="3">
        <v>2008</v>
      </c>
      <c r="C1002" s="3">
        <v>2</v>
      </c>
      <c r="D1002" s="3">
        <v>11</v>
      </c>
      <c r="E1002" s="3">
        <v>11</v>
      </c>
      <c r="F1002" s="42">
        <v>12.2</v>
      </c>
      <c r="G1002" s="8">
        <f t="shared" si="94"/>
        <v>18</v>
      </c>
      <c r="H1002" s="8">
        <f t="shared" si="95"/>
        <v>319.00000000000006</v>
      </c>
      <c r="I1002" s="8">
        <f t="shared" si="96"/>
        <v>79.750000000000014</v>
      </c>
      <c r="J1002" s="1">
        <v>18</v>
      </c>
      <c r="K1002" s="1">
        <v>25</v>
      </c>
      <c r="M1002" s="45"/>
      <c r="N1002" s="45"/>
      <c r="O1002" s="45"/>
      <c r="P1002" s="28"/>
      <c r="Q1002" s="28"/>
      <c r="R1002" s="25"/>
      <c r="Y1002" s="42">
        <v>12.9</v>
      </c>
      <c r="Z1002" s="8">
        <f t="shared" si="97"/>
        <v>25</v>
      </c>
      <c r="AA1002" s="8">
        <f t="shared" si="99"/>
        <v>665.5</v>
      </c>
      <c r="AB1002" s="8">
        <f t="shared" si="98"/>
        <v>166.375</v>
      </c>
      <c r="AC1002" s="1">
        <v>18</v>
      </c>
      <c r="AD1002" s="1">
        <v>25</v>
      </c>
    </row>
    <row r="1003" spans="1:30" x14ac:dyDescent="0.25">
      <c r="A1003" s="2" t="s">
        <v>6</v>
      </c>
      <c r="B1003" s="3">
        <v>2008</v>
      </c>
      <c r="C1003" s="3">
        <v>2</v>
      </c>
      <c r="D1003" s="3">
        <v>11</v>
      </c>
      <c r="E1003" s="3">
        <v>12</v>
      </c>
      <c r="F1003" s="42">
        <v>12.2</v>
      </c>
      <c r="G1003" s="8">
        <f t="shared" si="94"/>
        <v>18</v>
      </c>
      <c r="H1003" s="8">
        <f t="shared" si="95"/>
        <v>319.00000000000006</v>
      </c>
      <c r="I1003" s="8">
        <f t="shared" si="96"/>
        <v>79.750000000000014</v>
      </c>
      <c r="J1003" s="1">
        <v>18</v>
      </c>
      <c r="K1003" s="1">
        <v>25</v>
      </c>
      <c r="M1003" s="45"/>
      <c r="N1003" s="45"/>
      <c r="O1003" s="45"/>
      <c r="P1003" s="28"/>
      <c r="Q1003" s="28"/>
      <c r="R1003" s="25"/>
      <c r="Y1003" s="42">
        <v>11.7</v>
      </c>
      <c r="Z1003" s="8">
        <f t="shared" si="97"/>
        <v>25</v>
      </c>
      <c r="AA1003" s="8">
        <f t="shared" si="99"/>
        <v>731.5</v>
      </c>
      <c r="AB1003" s="8">
        <f t="shared" si="98"/>
        <v>182.875</v>
      </c>
      <c r="AC1003" s="1">
        <v>18</v>
      </c>
      <c r="AD1003" s="1">
        <v>25</v>
      </c>
    </row>
    <row r="1004" spans="1:30" x14ac:dyDescent="0.25">
      <c r="A1004" s="2" t="s">
        <v>6</v>
      </c>
      <c r="B1004" s="3">
        <v>2008</v>
      </c>
      <c r="C1004" s="3">
        <v>2</v>
      </c>
      <c r="D1004" s="3">
        <v>11</v>
      </c>
      <c r="E1004" s="3">
        <v>13</v>
      </c>
      <c r="F1004" s="42">
        <v>13</v>
      </c>
      <c r="G1004" s="8">
        <f t="shared" si="94"/>
        <v>18</v>
      </c>
      <c r="H1004" s="8">
        <f t="shared" si="95"/>
        <v>275</v>
      </c>
      <c r="I1004" s="8">
        <f t="shared" si="96"/>
        <v>68.75</v>
      </c>
      <c r="J1004" s="1">
        <v>18</v>
      </c>
      <c r="K1004" s="1">
        <v>25</v>
      </c>
      <c r="M1004" s="45"/>
      <c r="N1004" s="45"/>
      <c r="O1004" s="45"/>
      <c r="P1004" s="28"/>
      <c r="Q1004" s="28"/>
      <c r="R1004" s="25"/>
      <c r="Y1004" s="42">
        <v>13</v>
      </c>
      <c r="Z1004" s="8">
        <f t="shared" si="97"/>
        <v>25</v>
      </c>
      <c r="AA1004" s="8">
        <f t="shared" si="99"/>
        <v>660</v>
      </c>
      <c r="AB1004" s="8">
        <f t="shared" si="98"/>
        <v>165</v>
      </c>
      <c r="AC1004" s="1">
        <v>18</v>
      </c>
      <c r="AD1004" s="1">
        <v>25</v>
      </c>
    </row>
    <row r="1005" spans="1:30" x14ac:dyDescent="0.25">
      <c r="A1005" s="2" t="s">
        <v>6</v>
      </c>
      <c r="B1005" s="3">
        <v>2008</v>
      </c>
      <c r="C1005" s="3">
        <v>2</v>
      </c>
      <c r="D1005" s="3">
        <v>11</v>
      </c>
      <c r="E1005" s="3">
        <v>14</v>
      </c>
      <c r="F1005" s="42">
        <v>13.7</v>
      </c>
      <c r="G1005" s="8">
        <f t="shared" si="94"/>
        <v>18</v>
      </c>
      <c r="H1005" s="8">
        <f t="shared" si="95"/>
        <v>236.50000000000003</v>
      </c>
      <c r="I1005" s="8">
        <f t="shared" si="96"/>
        <v>59.125000000000007</v>
      </c>
      <c r="J1005" s="1">
        <v>18</v>
      </c>
      <c r="K1005" s="1">
        <v>25</v>
      </c>
      <c r="M1005" s="45"/>
      <c r="N1005" s="45"/>
      <c r="O1005" s="45"/>
      <c r="P1005" s="28"/>
      <c r="Q1005" s="28"/>
      <c r="R1005" s="25"/>
      <c r="Y1005" s="42">
        <v>14</v>
      </c>
      <c r="Z1005" s="8">
        <f t="shared" si="97"/>
        <v>25</v>
      </c>
      <c r="AA1005" s="8">
        <f t="shared" si="99"/>
        <v>605</v>
      </c>
      <c r="AB1005" s="8">
        <f t="shared" si="98"/>
        <v>151.25</v>
      </c>
      <c r="AC1005" s="1">
        <v>18</v>
      </c>
      <c r="AD1005" s="1">
        <v>25</v>
      </c>
    </row>
    <row r="1006" spans="1:30" x14ac:dyDescent="0.25">
      <c r="A1006" s="2" t="s">
        <v>6</v>
      </c>
      <c r="B1006" s="3">
        <v>2008</v>
      </c>
      <c r="C1006" s="3">
        <v>2</v>
      </c>
      <c r="D1006" s="3">
        <v>11</v>
      </c>
      <c r="E1006" s="3">
        <v>15</v>
      </c>
      <c r="F1006" s="42">
        <v>14.3</v>
      </c>
      <c r="G1006" s="8">
        <f t="shared" si="94"/>
        <v>18</v>
      </c>
      <c r="H1006" s="8">
        <f t="shared" si="95"/>
        <v>203.49999999999997</v>
      </c>
      <c r="I1006" s="8">
        <f t="shared" si="96"/>
        <v>50.874999999999993</v>
      </c>
      <c r="J1006" s="1">
        <v>18</v>
      </c>
      <c r="K1006" s="1">
        <v>25</v>
      </c>
      <c r="M1006" s="45"/>
      <c r="N1006" s="45"/>
      <c r="O1006" s="45"/>
      <c r="P1006" s="28"/>
      <c r="Q1006" s="28"/>
      <c r="R1006" s="25"/>
      <c r="Y1006" s="42">
        <v>14.3</v>
      </c>
      <c r="Z1006" s="8">
        <f t="shared" si="97"/>
        <v>25</v>
      </c>
      <c r="AA1006" s="8">
        <f t="shared" si="99"/>
        <v>588.5</v>
      </c>
      <c r="AB1006" s="8">
        <f t="shared" si="98"/>
        <v>147.125</v>
      </c>
      <c r="AC1006" s="1">
        <v>18</v>
      </c>
      <c r="AD1006" s="1">
        <v>25</v>
      </c>
    </row>
    <row r="1007" spans="1:30" x14ac:dyDescent="0.25">
      <c r="A1007" s="2" t="s">
        <v>6</v>
      </c>
      <c r="B1007" s="3">
        <v>2008</v>
      </c>
      <c r="C1007" s="3">
        <v>2</v>
      </c>
      <c r="D1007" s="3">
        <v>11</v>
      </c>
      <c r="E1007" s="3">
        <v>16</v>
      </c>
      <c r="F1007" s="42">
        <v>14.4</v>
      </c>
      <c r="G1007" s="8">
        <f t="shared" si="94"/>
        <v>18</v>
      </c>
      <c r="H1007" s="8">
        <f t="shared" si="95"/>
        <v>197.99999999999997</v>
      </c>
      <c r="I1007" s="8">
        <f t="shared" si="96"/>
        <v>49.499999999999993</v>
      </c>
      <c r="J1007" s="1">
        <v>18</v>
      </c>
      <c r="K1007" s="1">
        <v>25</v>
      </c>
      <c r="M1007" s="45"/>
      <c r="N1007" s="45"/>
      <c r="O1007" s="45"/>
      <c r="P1007" s="28"/>
      <c r="Q1007" s="28"/>
      <c r="R1007" s="25"/>
      <c r="Y1007" s="42">
        <v>13.8</v>
      </c>
      <c r="Z1007" s="8">
        <f t="shared" si="97"/>
        <v>25</v>
      </c>
      <c r="AA1007" s="8">
        <f t="shared" si="99"/>
        <v>616</v>
      </c>
      <c r="AB1007" s="8">
        <f t="shared" si="98"/>
        <v>154</v>
      </c>
      <c r="AC1007" s="1">
        <v>18</v>
      </c>
      <c r="AD1007" s="1">
        <v>25</v>
      </c>
    </row>
    <row r="1008" spans="1:30" x14ac:dyDescent="0.25">
      <c r="A1008" s="2" t="s">
        <v>6</v>
      </c>
      <c r="B1008" s="3">
        <v>2008</v>
      </c>
      <c r="C1008" s="3">
        <v>2</v>
      </c>
      <c r="D1008" s="3">
        <v>11</v>
      </c>
      <c r="E1008" s="3">
        <v>17</v>
      </c>
      <c r="F1008" s="42">
        <v>14</v>
      </c>
      <c r="G1008" s="8">
        <f t="shared" si="94"/>
        <v>18</v>
      </c>
      <c r="H1008" s="8">
        <f t="shared" si="95"/>
        <v>220</v>
      </c>
      <c r="I1008" s="8">
        <f t="shared" si="96"/>
        <v>55</v>
      </c>
      <c r="J1008" s="1">
        <v>18</v>
      </c>
      <c r="K1008" s="1">
        <v>25</v>
      </c>
      <c r="M1008" s="45"/>
      <c r="N1008" s="45"/>
      <c r="O1008" s="45"/>
      <c r="P1008" s="28"/>
      <c r="Q1008" s="28"/>
      <c r="R1008" s="25"/>
      <c r="Y1008" s="42">
        <v>12.4</v>
      </c>
      <c r="Z1008" s="8">
        <f t="shared" si="97"/>
        <v>25</v>
      </c>
      <c r="AA1008" s="8">
        <f t="shared" si="99"/>
        <v>693</v>
      </c>
      <c r="AB1008" s="8">
        <f t="shared" si="98"/>
        <v>173.25</v>
      </c>
      <c r="AC1008" s="1">
        <v>18</v>
      </c>
      <c r="AD1008" s="1">
        <v>25</v>
      </c>
    </row>
    <row r="1009" spans="1:30" x14ac:dyDescent="0.25">
      <c r="A1009" s="2" t="s">
        <v>6</v>
      </c>
      <c r="B1009" s="3">
        <v>2008</v>
      </c>
      <c r="C1009" s="3">
        <v>2</v>
      </c>
      <c r="D1009" s="3">
        <v>11</v>
      </c>
      <c r="E1009" s="3">
        <v>18</v>
      </c>
      <c r="F1009" s="42">
        <v>13.7</v>
      </c>
      <c r="G1009" s="8">
        <f t="shared" si="94"/>
        <v>18</v>
      </c>
      <c r="H1009" s="8">
        <f t="shared" si="95"/>
        <v>236.50000000000003</v>
      </c>
      <c r="I1009" s="8">
        <f t="shared" si="96"/>
        <v>59.125000000000007</v>
      </c>
      <c r="J1009" s="1">
        <v>18</v>
      </c>
      <c r="K1009" s="1">
        <v>25</v>
      </c>
      <c r="M1009" s="45"/>
      <c r="N1009" s="45"/>
      <c r="O1009" s="45"/>
      <c r="P1009" s="28"/>
      <c r="Q1009" s="28"/>
      <c r="R1009" s="25"/>
      <c r="Y1009" s="42">
        <v>11.6</v>
      </c>
      <c r="Z1009" s="8">
        <f t="shared" si="97"/>
        <v>25</v>
      </c>
      <c r="AA1009" s="8">
        <f t="shared" si="99"/>
        <v>737</v>
      </c>
      <c r="AB1009" s="8">
        <f t="shared" si="98"/>
        <v>184.25</v>
      </c>
      <c r="AC1009" s="1">
        <v>18</v>
      </c>
      <c r="AD1009" s="1">
        <v>25</v>
      </c>
    </row>
    <row r="1010" spans="1:30" x14ac:dyDescent="0.25">
      <c r="A1010" s="2" t="s">
        <v>6</v>
      </c>
      <c r="B1010" s="3">
        <v>2008</v>
      </c>
      <c r="C1010" s="3">
        <v>2</v>
      </c>
      <c r="D1010" s="3">
        <v>11</v>
      </c>
      <c r="E1010" s="3">
        <v>19</v>
      </c>
      <c r="F1010" s="42">
        <v>13.3</v>
      </c>
      <c r="G1010" s="8">
        <f t="shared" si="94"/>
        <v>18</v>
      </c>
      <c r="H1010" s="8">
        <f t="shared" si="95"/>
        <v>258.49999999999994</v>
      </c>
      <c r="I1010" s="8">
        <f t="shared" si="96"/>
        <v>64.624999999999986</v>
      </c>
      <c r="J1010" s="1">
        <v>18</v>
      </c>
      <c r="K1010" s="1">
        <v>25</v>
      </c>
      <c r="M1010" s="45"/>
      <c r="N1010" s="45"/>
      <c r="O1010" s="45"/>
      <c r="P1010" s="28"/>
      <c r="Q1010" s="28"/>
      <c r="R1010" s="25"/>
      <c r="Y1010" s="42">
        <v>10.9</v>
      </c>
      <c r="Z1010" s="8">
        <f t="shared" si="97"/>
        <v>25</v>
      </c>
      <c r="AA1010" s="8">
        <f t="shared" si="99"/>
        <v>775.5</v>
      </c>
      <c r="AB1010" s="8">
        <f t="shared" si="98"/>
        <v>193.875</v>
      </c>
      <c r="AC1010" s="1">
        <v>18</v>
      </c>
      <c r="AD1010" s="1">
        <v>25</v>
      </c>
    </row>
    <row r="1011" spans="1:30" x14ac:dyDescent="0.25">
      <c r="A1011" s="2" t="s">
        <v>6</v>
      </c>
      <c r="B1011" s="3">
        <v>2008</v>
      </c>
      <c r="C1011" s="3">
        <v>2</v>
      </c>
      <c r="D1011" s="3">
        <v>11</v>
      </c>
      <c r="E1011" s="3">
        <v>20</v>
      </c>
      <c r="F1011" s="42">
        <v>13.1</v>
      </c>
      <c r="G1011" s="8">
        <f t="shared" si="94"/>
        <v>18</v>
      </c>
      <c r="H1011" s="8">
        <f t="shared" si="95"/>
        <v>269.5</v>
      </c>
      <c r="I1011" s="8">
        <f t="shared" si="96"/>
        <v>67.375</v>
      </c>
      <c r="J1011" s="1">
        <v>18</v>
      </c>
      <c r="K1011" s="1">
        <v>25</v>
      </c>
      <c r="M1011" s="45"/>
      <c r="N1011" s="45"/>
      <c r="O1011" s="45"/>
      <c r="P1011" s="28"/>
      <c r="Q1011" s="28"/>
      <c r="R1011" s="25"/>
      <c r="Y1011" s="42">
        <v>10.5</v>
      </c>
      <c r="Z1011" s="8">
        <f t="shared" si="97"/>
        <v>25</v>
      </c>
      <c r="AA1011" s="8">
        <f t="shared" si="99"/>
        <v>797.5</v>
      </c>
      <c r="AB1011" s="8">
        <f t="shared" si="98"/>
        <v>199.375</v>
      </c>
      <c r="AC1011" s="1">
        <v>18</v>
      </c>
      <c r="AD1011" s="1">
        <v>25</v>
      </c>
    </row>
    <row r="1012" spans="1:30" x14ac:dyDescent="0.25">
      <c r="A1012" s="2" t="s">
        <v>6</v>
      </c>
      <c r="B1012" s="3">
        <v>2008</v>
      </c>
      <c r="C1012" s="3">
        <v>2</v>
      </c>
      <c r="D1012" s="3">
        <v>11</v>
      </c>
      <c r="E1012" s="3">
        <v>21</v>
      </c>
      <c r="F1012" s="42">
        <v>12.9</v>
      </c>
      <c r="G1012" s="8">
        <f t="shared" si="94"/>
        <v>18</v>
      </c>
      <c r="H1012" s="8">
        <f t="shared" si="95"/>
        <v>280.5</v>
      </c>
      <c r="I1012" s="8">
        <f t="shared" si="96"/>
        <v>70.125</v>
      </c>
      <c r="J1012" s="1">
        <v>18</v>
      </c>
      <c r="K1012" s="1">
        <v>25</v>
      </c>
      <c r="M1012" s="45"/>
      <c r="N1012" s="45"/>
      <c r="O1012" s="45"/>
      <c r="P1012" s="28"/>
      <c r="Q1012" s="28"/>
      <c r="R1012" s="25"/>
      <c r="Y1012" s="42">
        <v>10.5</v>
      </c>
      <c r="Z1012" s="8">
        <f t="shared" si="97"/>
        <v>25</v>
      </c>
      <c r="AA1012" s="8">
        <f t="shared" si="99"/>
        <v>797.5</v>
      </c>
      <c r="AB1012" s="8">
        <f t="shared" si="98"/>
        <v>199.375</v>
      </c>
      <c r="AC1012" s="1">
        <v>18</v>
      </c>
      <c r="AD1012" s="1">
        <v>25</v>
      </c>
    </row>
    <row r="1013" spans="1:30" x14ac:dyDescent="0.25">
      <c r="A1013" s="2" t="s">
        <v>6</v>
      </c>
      <c r="B1013" s="3">
        <v>2008</v>
      </c>
      <c r="C1013" s="3">
        <v>2</v>
      </c>
      <c r="D1013" s="3">
        <v>11</v>
      </c>
      <c r="E1013" s="3">
        <v>22</v>
      </c>
      <c r="F1013" s="42">
        <v>12.5</v>
      </c>
      <c r="G1013" s="8">
        <f t="shared" si="94"/>
        <v>18</v>
      </c>
      <c r="H1013" s="8">
        <f t="shared" si="95"/>
        <v>302.5</v>
      </c>
      <c r="I1013" s="8">
        <f t="shared" si="96"/>
        <v>75.625</v>
      </c>
      <c r="J1013" s="1">
        <v>18</v>
      </c>
      <c r="K1013" s="1">
        <v>25</v>
      </c>
      <c r="M1013" s="45"/>
      <c r="N1013" s="45"/>
      <c r="O1013" s="45"/>
      <c r="P1013" s="28"/>
      <c r="Q1013" s="28"/>
      <c r="R1013" s="25"/>
      <c r="Y1013" s="42">
        <v>10.7</v>
      </c>
      <c r="Z1013" s="8">
        <f t="shared" si="97"/>
        <v>25</v>
      </c>
      <c r="AA1013" s="8">
        <f t="shared" si="99"/>
        <v>786.5</v>
      </c>
      <c r="AB1013" s="8">
        <f t="shared" si="98"/>
        <v>196.625</v>
      </c>
      <c r="AC1013" s="1">
        <v>18</v>
      </c>
      <c r="AD1013" s="1">
        <v>25</v>
      </c>
    </row>
    <row r="1014" spans="1:30" x14ac:dyDescent="0.25">
      <c r="A1014" s="2" t="s">
        <v>6</v>
      </c>
      <c r="B1014" s="3">
        <v>2008</v>
      </c>
      <c r="C1014" s="3">
        <v>2</v>
      </c>
      <c r="D1014" s="3">
        <v>11</v>
      </c>
      <c r="E1014" s="3">
        <v>23</v>
      </c>
      <c r="F1014" s="42">
        <v>12</v>
      </c>
      <c r="G1014" s="8">
        <f t="shared" si="94"/>
        <v>18</v>
      </c>
      <c r="H1014" s="8">
        <f t="shared" si="95"/>
        <v>330</v>
      </c>
      <c r="I1014" s="8">
        <f t="shared" si="96"/>
        <v>82.5</v>
      </c>
      <c r="J1014" s="1">
        <v>18</v>
      </c>
      <c r="K1014" s="1">
        <v>25</v>
      </c>
      <c r="M1014" s="45"/>
      <c r="N1014" s="45"/>
      <c r="O1014" s="45"/>
      <c r="P1014" s="28"/>
      <c r="Q1014" s="28"/>
      <c r="R1014" s="25"/>
      <c r="Y1014" s="42">
        <v>10.7</v>
      </c>
      <c r="Z1014" s="8">
        <f t="shared" si="97"/>
        <v>25</v>
      </c>
      <c r="AA1014" s="8">
        <f t="shared" si="99"/>
        <v>786.5</v>
      </c>
      <c r="AB1014" s="8">
        <f t="shared" si="98"/>
        <v>196.625</v>
      </c>
      <c r="AC1014" s="1">
        <v>18</v>
      </c>
      <c r="AD1014" s="1">
        <v>25</v>
      </c>
    </row>
    <row r="1015" spans="1:30" x14ac:dyDescent="0.25">
      <c r="A1015" s="2" t="s">
        <v>6</v>
      </c>
      <c r="B1015" s="3">
        <v>2008</v>
      </c>
      <c r="C1015" s="3">
        <v>2</v>
      </c>
      <c r="D1015" s="3">
        <v>12</v>
      </c>
      <c r="E1015" s="3">
        <v>0</v>
      </c>
      <c r="F1015" s="42">
        <v>11.6</v>
      </c>
      <c r="G1015" s="8">
        <f t="shared" si="94"/>
        <v>18</v>
      </c>
      <c r="H1015" s="8">
        <f t="shared" si="95"/>
        <v>352</v>
      </c>
      <c r="I1015" s="8">
        <f t="shared" si="96"/>
        <v>88</v>
      </c>
      <c r="J1015" s="1">
        <v>18</v>
      </c>
      <c r="K1015" s="1">
        <v>25</v>
      </c>
      <c r="M1015" s="45"/>
      <c r="N1015" s="45"/>
      <c r="O1015" s="45"/>
      <c r="P1015" s="28"/>
      <c r="Q1015" s="28"/>
      <c r="R1015" s="25"/>
      <c r="Y1015" s="42">
        <v>10.8</v>
      </c>
      <c r="Z1015" s="8">
        <f t="shared" si="97"/>
        <v>25</v>
      </c>
      <c r="AA1015" s="8">
        <f t="shared" si="99"/>
        <v>781</v>
      </c>
      <c r="AB1015" s="8">
        <f t="shared" si="98"/>
        <v>195.25</v>
      </c>
      <c r="AC1015" s="1">
        <v>18</v>
      </c>
      <c r="AD1015" s="1">
        <v>25</v>
      </c>
    </row>
    <row r="1016" spans="1:30" x14ac:dyDescent="0.25">
      <c r="A1016" s="2" t="s">
        <v>6</v>
      </c>
      <c r="B1016" s="3">
        <v>2008</v>
      </c>
      <c r="C1016" s="3">
        <v>2</v>
      </c>
      <c r="D1016" s="3">
        <v>12</v>
      </c>
      <c r="E1016" s="3">
        <v>1</v>
      </c>
      <c r="F1016" s="42">
        <v>11.4</v>
      </c>
      <c r="G1016" s="8">
        <f t="shared" si="94"/>
        <v>18</v>
      </c>
      <c r="H1016" s="8">
        <f t="shared" si="95"/>
        <v>363</v>
      </c>
      <c r="I1016" s="8">
        <f t="shared" si="96"/>
        <v>90.75</v>
      </c>
      <c r="J1016" s="1">
        <v>18</v>
      </c>
      <c r="K1016" s="1">
        <v>25</v>
      </c>
      <c r="M1016" s="45"/>
      <c r="N1016" s="45"/>
      <c r="O1016" s="45"/>
      <c r="P1016" s="28"/>
      <c r="Q1016" s="28"/>
      <c r="R1016" s="25"/>
      <c r="Y1016" s="42">
        <v>10.8</v>
      </c>
      <c r="Z1016" s="8">
        <f t="shared" si="97"/>
        <v>25</v>
      </c>
      <c r="AA1016" s="8">
        <f t="shared" si="99"/>
        <v>781</v>
      </c>
      <c r="AB1016" s="8">
        <f t="shared" si="98"/>
        <v>195.25</v>
      </c>
      <c r="AC1016" s="1">
        <v>18</v>
      </c>
      <c r="AD1016" s="1">
        <v>25</v>
      </c>
    </row>
    <row r="1017" spans="1:30" x14ac:dyDescent="0.25">
      <c r="A1017" s="2" t="s">
        <v>6</v>
      </c>
      <c r="B1017" s="3">
        <v>2008</v>
      </c>
      <c r="C1017" s="3">
        <v>2</v>
      </c>
      <c r="D1017" s="3">
        <v>12</v>
      </c>
      <c r="E1017" s="3">
        <v>2</v>
      </c>
      <c r="F1017" s="42">
        <v>11.2</v>
      </c>
      <c r="G1017" s="8">
        <f t="shared" si="94"/>
        <v>18</v>
      </c>
      <c r="H1017" s="8">
        <f t="shared" si="95"/>
        <v>374.00000000000006</v>
      </c>
      <c r="I1017" s="8">
        <f t="shared" si="96"/>
        <v>93.500000000000014</v>
      </c>
      <c r="J1017" s="1">
        <v>18</v>
      </c>
      <c r="K1017" s="1">
        <v>25</v>
      </c>
      <c r="M1017" s="45"/>
      <c r="N1017" s="45"/>
      <c r="O1017" s="45"/>
      <c r="P1017" s="28"/>
      <c r="Q1017" s="28"/>
      <c r="R1017" s="25"/>
      <c r="Y1017" s="42">
        <v>11</v>
      </c>
      <c r="Z1017" s="8">
        <f t="shared" si="97"/>
        <v>25</v>
      </c>
      <c r="AA1017" s="8">
        <f t="shared" si="99"/>
        <v>770</v>
      </c>
      <c r="AB1017" s="8">
        <f t="shared" si="98"/>
        <v>192.5</v>
      </c>
      <c r="AC1017" s="1">
        <v>18</v>
      </c>
      <c r="AD1017" s="1">
        <v>25</v>
      </c>
    </row>
    <row r="1018" spans="1:30" x14ac:dyDescent="0.25">
      <c r="A1018" s="2" t="s">
        <v>6</v>
      </c>
      <c r="B1018" s="3">
        <v>2008</v>
      </c>
      <c r="C1018" s="3">
        <v>2</v>
      </c>
      <c r="D1018" s="3">
        <v>12</v>
      </c>
      <c r="E1018" s="3">
        <v>3</v>
      </c>
      <c r="F1018" s="42">
        <v>11</v>
      </c>
      <c r="G1018" s="8">
        <f t="shared" si="94"/>
        <v>18</v>
      </c>
      <c r="H1018" s="8">
        <f t="shared" si="95"/>
        <v>385</v>
      </c>
      <c r="I1018" s="8">
        <f t="shared" si="96"/>
        <v>96.25</v>
      </c>
      <c r="J1018" s="1">
        <v>18</v>
      </c>
      <c r="K1018" s="1">
        <v>25</v>
      </c>
      <c r="M1018" s="45"/>
      <c r="N1018" s="45"/>
      <c r="O1018" s="45"/>
      <c r="P1018" s="28"/>
      <c r="Q1018" s="28"/>
      <c r="R1018" s="25"/>
      <c r="Y1018" s="42">
        <v>11</v>
      </c>
      <c r="Z1018" s="8">
        <f t="shared" si="97"/>
        <v>25</v>
      </c>
      <c r="AA1018" s="8">
        <f t="shared" si="99"/>
        <v>770</v>
      </c>
      <c r="AB1018" s="8">
        <f t="shared" si="98"/>
        <v>192.5</v>
      </c>
      <c r="AC1018" s="1">
        <v>18</v>
      </c>
      <c r="AD1018" s="1">
        <v>25</v>
      </c>
    </row>
    <row r="1019" spans="1:30" x14ac:dyDescent="0.25">
      <c r="A1019" s="2" t="s">
        <v>6</v>
      </c>
      <c r="B1019" s="3">
        <v>2008</v>
      </c>
      <c r="C1019" s="3">
        <v>2</v>
      </c>
      <c r="D1019" s="3">
        <v>12</v>
      </c>
      <c r="E1019" s="3">
        <v>4</v>
      </c>
      <c r="F1019" s="42">
        <v>10.7</v>
      </c>
      <c r="G1019" s="8">
        <f t="shared" si="94"/>
        <v>18</v>
      </c>
      <c r="H1019" s="8">
        <f t="shared" si="95"/>
        <v>401.50000000000006</v>
      </c>
      <c r="I1019" s="8">
        <f t="shared" si="96"/>
        <v>100.37500000000001</v>
      </c>
      <c r="J1019" s="1">
        <v>18</v>
      </c>
      <c r="K1019" s="1">
        <v>25</v>
      </c>
      <c r="M1019" s="45"/>
      <c r="N1019" s="45"/>
      <c r="O1019" s="45"/>
      <c r="P1019" s="28"/>
      <c r="Q1019" s="28"/>
      <c r="R1019" s="25"/>
      <c r="Y1019" s="42">
        <v>10.9</v>
      </c>
      <c r="Z1019" s="8">
        <f t="shared" si="97"/>
        <v>25</v>
      </c>
      <c r="AA1019" s="8">
        <f t="shared" si="99"/>
        <v>775.5</v>
      </c>
      <c r="AB1019" s="8">
        <f t="shared" si="98"/>
        <v>193.875</v>
      </c>
      <c r="AC1019" s="1">
        <v>18</v>
      </c>
      <c r="AD1019" s="1">
        <v>25</v>
      </c>
    </row>
    <row r="1020" spans="1:30" x14ac:dyDescent="0.25">
      <c r="A1020" s="2" t="s">
        <v>6</v>
      </c>
      <c r="B1020" s="3">
        <v>2008</v>
      </c>
      <c r="C1020" s="3">
        <v>2</v>
      </c>
      <c r="D1020" s="3">
        <v>12</v>
      </c>
      <c r="E1020" s="3">
        <v>5</v>
      </c>
      <c r="F1020" s="42">
        <v>10.5</v>
      </c>
      <c r="G1020" s="8">
        <f t="shared" si="94"/>
        <v>18</v>
      </c>
      <c r="H1020" s="8">
        <f t="shared" si="95"/>
        <v>412.5</v>
      </c>
      <c r="I1020" s="8">
        <f t="shared" si="96"/>
        <v>103.125</v>
      </c>
      <c r="J1020" s="1">
        <v>18</v>
      </c>
      <c r="K1020" s="1">
        <v>25</v>
      </c>
      <c r="M1020" s="45"/>
      <c r="N1020" s="45"/>
      <c r="O1020" s="45"/>
      <c r="P1020" s="28"/>
      <c r="Q1020" s="28"/>
      <c r="R1020" s="25"/>
      <c r="Y1020" s="42">
        <v>10.9</v>
      </c>
      <c r="Z1020" s="8">
        <f t="shared" si="97"/>
        <v>25</v>
      </c>
      <c r="AA1020" s="8">
        <f t="shared" si="99"/>
        <v>775.5</v>
      </c>
      <c r="AB1020" s="8">
        <f t="shared" si="98"/>
        <v>193.875</v>
      </c>
      <c r="AC1020" s="1">
        <v>18</v>
      </c>
      <c r="AD1020" s="1">
        <v>25</v>
      </c>
    </row>
    <row r="1021" spans="1:30" x14ac:dyDescent="0.25">
      <c r="A1021" s="2" t="s">
        <v>6</v>
      </c>
      <c r="B1021" s="3">
        <v>2008</v>
      </c>
      <c r="C1021" s="3">
        <v>2</v>
      </c>
      <c r="D1021" s="3">
        <v>12</v>
      </c>
      <c r="E1021" s="3">
        <v>6</v>
      </c>
      <c r="F1021" s="42">
        <v>10.3</v>
      </c>
      <c r="G1021" s="8">
        <f t="shared" si="94"/>
        <v>18</v>
      </c>
      <c r="H1021" s="8">
        <f t="shared" si="95"/>
        <v>423.49999999999994</v>
      </c>
      <c r="I1021" s="8">
        <f t="shared" si="96"/>
        <v>105.87499999999999</v>
      </c>
      <c r="J1021" s="1">
        <v>18</v>
      </c>
      <c r="K1021" s="1">
        <v>25</v>
      </c>
      <c r="M1021" s="45"/>
      <c r="N1021" s="45"/>
      <c r="O1021" s="45"/>
      <c r="P1021" s="28"/>
      <c r="Q1021" s="28"/>
      <c r="R1021" s="25"/>
      <c r="Y1021" s="42">
        <v>10.9</v>
      </c>
      <c r="Z1021" s="8">
        <f t="shared" si="97"/>
        <v>25</v>
      </c>
      <c r="AA1021" s="8">
        <f t="shared" si="99"/>
        <v>775.5</v>
      </c>
      <c r="AB1021" s="8">
        <f t="shared" si="98"/>
        <v>193.875</v>
      </c>
      <c r="AC1021" s="1">
        <v>18</v>
      </c>
      <c r="AD1021" s="1">
        <v>25</v>
      </c>
    </row>
    <row r="1022" spans="1:30" x14ac:dyDescent="0.25">
      <c r="A1022" s="2" t="s">
        <v>6</v>
      </c>
      <c r="B1022" s="3">
        <v>2008</v>
      </c>
      <c r="C1022" s="3">
        <v>2</v>
      </c>
      <c r="D1022" s="3">
        <v>12</v>
      </c>
      <c r="E1022" s="3">
        <v>7</v>
      </c>
      <c r="F1022" s="42">
        <v>10.199999999999999</v>
      </c>
      <c r="G1022" s="8">
        <f t="shared" si="94"/>
        <v>18</v>
      </c>
      <c r="H1022" s="8">
        <f t="shared" si="95"/>
        <v>429.00000000000006</v>
      </c>
      <c r="I1022" s="8">
        <f t="shared" si="96"/>
        <v>107.25000000000001</v>
      </c>
      <c r="J1022" s="1">
        <v>18</v>
      </c>
      <c r="K1022" s="1">
        <v>25</v>
      </c>
      <c r="M1022" s="45"/>
      <c r="N1022" s="45"/>
      <c r="O1022" s="45"/>
      <c r="P1022" s="28"/>
      <c r="Q1022" s="28"/>
      <c r="R1022" s="25"/>
      <c r="Y1022" s="42">
        <v>10.9</v>
      </c>
      <c r="Z1022" s="8">
        <f t="shared" si="97"/>
        <v>25</v>
      </c>
      <c r="AA1022" s="8">
        <f t="shared" si="99"/>
        <v>775.5</v>
      </c>
      <c r="AB1022" s="8">
        <f t="shared" si="98"/>
        <v>193.875</v>
      </c>
      <c r="AC1022" s="1">
        <v>18</v>
      </c>
      <c r="AD1022" s="1">
        <v>25</v>
      </c>
    </row>
    <row r="1023" spans="1:30" x14ac:dyDescent="0.25">
      <c r="A1023" s="2" t="s">
        <v>6</v>
      </c>
      <c r="B1023" s="3">
        <v>2008</v>
      </c>
      <c r="C1023" s="3">
        <v>2</v>
      </c>
      <c r="D1023" s="3">
        <v>12</v>
      </c>
      <c r="E1023" s="3">
        <v>8</v>
      </c>
      <c r="F1023" s="42">
        <v>10.1</v>
      </c>
      <c r="G1023" s="8">
        <f t="shared" si="94"/>
        <v>18</v>
      </c>
      <c r="H1023" s="8">
        <f t="shared" si="95"/>
        <v>434.5</v>
      </c>
      <c r="I1023" s="8">
        <f t="shared" si="96"/>
        <v>108.625</v>
      </c>
      <c r="J1023" s="1">
        <v>18</v>
      </c>
      <c r="K1023" s="1">
        <v>25</v>
      </c>
      <c r="M1023" s="45"/>
      <c r="N1023" s="45"/>
      <c r="O1023" s="45"/>
      <c r="P1023" s="28"/>
      <c r="Q1023" s="28"/>
      <c r="R1023" s="25"/>
      <c r="Y1023" s="42">
        <v>10.6</v>
      </c>
      <c r="Z1023" s="8">
        <f t="shared" si="97"/>
        <v>25</v>
      </c>
      <c r="AA1023" s="8">
        <f t="shared" si="99"/>
        <v>792</v>
      </c>
      <c r="AB1023" s="8">
        <f t="shared" si="98"/>
        <v>198</v>
      </c>
      <c r="AC1023" s="1">
        <v>18</v>
      </c>
      <c r="AD1023" s="1">
        <v>25</v>
      </c>
    </row>
    <row r="1024" spans="1:30" x14ac:dyDescent="0.25">
      <c r="A1024" s="2" t="s">
        <v>6</v>
      </c>
      <c r="B1024" s="3">
        <v>2008</v>
      </c>
      <c r="C1024" s="3">
        <v>2</v>
      </c>
      <c r="D1024" s="3">
        <v>12</v>
      </c>
      <c r="E1024" s="3">
        <v>9</v>
      </c>
      <c r="F1024" s="42">
        <v>10.1</v>
      </c>
      <c r="G1024" s="8">
        <f t="shared" si="94"/>
        <v>18</v>
      </c>
      <c r="H1024" s="8">
        <f t="shared" si="95"/>
        <v>434.5</v>
      </c>
      <c r="I1024" s="8">
        <f t="shared" si="96"/>
        <v>108.625</v>
      </c>
      <c r="J1024" s="1">
        <v>18</v>
      </c>
      <c r="K1024" s="1">
        <v>25</v>
      </c>
      <c r="M1024" s="45"/>
      <c r="N1024" s="45"/>
      <c r="O1024" s="45"/>
      <c r="P1024" s="28"/>
      <c r="Q1024" s="28"/>
      <c r="R1024" s="25"/>
      <c r="Y1024" s="42">
        <v>10.5</v>
      </c>
      <c r="Z1024" s="8">
        <f t="shared" si="97"/>
        <v>25</v>
      </c>
      <c r="AA1024" s="8">
        <f t="shared" si="99"/>
        <v>797.5</v>
      </c>
      <c r="AB1024" s="8">
        <f t="shared" si="98"/>
        <v>199.375</v>
      </c>
      <c r="AC1024" s="1">
        <v>18</v>
      </c>
      <c r="AD1024" s="1">
        <v>25</v>
      </c>
    </row>
    <row r="1025" spans="1:30" x14ac:dyDescent="0.25">
      <c r="A1025" s="2" t="s">
        <v>6</v>
      </c>
      <c r="B1025" s="3">
        <v>2008</v>
      </c>
      <c r="C1025" s="3">
        <v>2</v>
      </c>
      <c r="D1025" s="3">
        <v>12</v>
      </c>
      <c r="E1025" s="3">
        <v>10</v>
      </c>
      <c r="F1025" s="42">
        <v>10.4</v>
      </c>
      <c r="G1025" s="8">
        <f t="shared" si="94"/>
        <v>18</v>
      </c>
      <c r="H1025" s="8">
        <f t="shared" si="95"/>
        <v>418</v>
      </c>
      <c r="I1025" s="8">
        <f t="shared" si="96"/>
        <v>104.5</v>
      </c>
      <c r="J1025" s="1">
        <v>18</v>
      </c>
      <c r="K1025" s="1">
        <v>25</v>
      </c>
      <c r="M1025" s="45"/>
      <c r="N1025" s="45"/>
      <c r="O1025" s="45"/>
      <c r="P1025" s="28"/>
      <c r="Q1025" s="28"/>
      <c r="R1025" s="25"/>
      <c r="Y1025" s="42">
        <v>10.9</v>
      </c>
      <c r="Z1025" s="8">
        <f t="shared" si="97"/>
        <v>25</v>
      </c>
      <c r="AA1025" s="8">
        <f t="shared" si="99"/>
        <v>775.5</v>
      </c>
      <c r="AB1025" s="8">
        <f t="shared" si="98"/>
        <v>193.875</v>
      </c>
      <c r="AC1025" s="1">
        <v>18</v>
      </c>
      <c r="AD1025" s="1">
        <v>25</v>
      </c>
    </row>
    <row r="1026" spans="1:30" x14ac:dyDescent="0.25">
      <c r="A1026" s="2" t="s">
        <v>6</v>
      </c>
      <c r="B1026" s="3">
        <v>2008</v>
      </c>
      <c r="C1026" s="3">
        <v>2</v>
      </c>
      <c r="D1026" s="3">
        <v>12</v>
      </c>
      <c r="E1026" s="3">
        <v>11</v>
      </c>
      <c r="F1026" s="42">
        <v>11.9</v>
      </c>
      <c r="G1026" s="8">
        <f t="shared" si="94"/>
        <v>18</v>
      </c>
      <c r="H1026" s="8">
        <f t="shared" si="95"/>
        <v>335.5</v>
      </c>
      <c r="I1026" s="8">
        <f t="shared" si="96"/>
        <v>83.875</v>
      </c>
      <c r="J1026" s="1">
        <v>18</v>
      </c>
      <c r="K1026" s="1">
        <v>25</v>
      </c>
      <c r="M1026" s="45"/>
      <c r="N1026" s="45"/>
      <c r="O1026" s="45"/>
      <c r="P1026" s="28"/>
      <c r="Q1026" s="28"/>
      <c r="R1026" s="25"/>
      <c r="Y1026" s="42">
        <v>12</v>
      </c>
      <c r="Z1026" s="8">
        <f t="shared" si="97"/>
        <v>25</v>
      </c>
      <c r="AA1026" s="8">
        <f t="shared" si="99"/>
        <v>715</v>
      </c>
      <c r="AB1026" s="8">
        <f t="shared" si="98"/>
        <v>178.75</v>
      </c>
      <c r="AC1026" s="1">
        <v>18</v>
      </c>
      <c r="AD1026" s="1">
        <v>25</v>
      </c>
    </row>
    <row r="1027" spans="1:30" x14ac:dyDescent="0.25">
      <c r="A1027" s="2" t="s">
        <v>6</v>
      </c>
      <c r="B1027" s="3">
        <v>2008</v>
      </c>
      <c r="C1027" s="3">
        <v>2</v>
      </c>
      <c r="D1027" s="3">
        <v>12</v>
      </c>
      <c r="E1027" s="3">
        <v>12</v>
      </c>
      <c r="F1027" s="42">
        <v>13.6</v>
      </c>
      <c r="G1027" s="8">
        <f t="shared" si="94"/>
        <v>18</v>
      </c>
      <c r="H1027" s="8">
        <f t="shared" si="95"/>
        <v>242.00000000000003</v>
      </c>
      <c r="I1027" s="8">
        <f t="shared" si="96"/>
        <v>60.500000000000007</v>
      </c>
      <c r="J1027" s="1">
        <v>18</v>
      </c>
      <c r="K1027" s="1">
        <v>25</v>
      </c>
      <c r="M1027" s="45"/>
      <c r="N1027" s="45"/>
      <c r="O1027" s="45"/>
      <c r="P1027" s="28"/>
      <c r="Q1027" s="28"/>
      <c r="R1027" s="25"/>
      <c r="Y1027" s="42">
        <v>11.9</v>
      </c>
      <c r="Z1027" s="8">
        <f t="shared" si="97"/>
        <v>25</v>
      </c>
      <c r="AA1027" s="8">
        <f t="shared" si="99"/>
        <v>720.5</v>
      </c>
      <c r="AB1027" s="8">
        <f t="shared" si="98"/>
        <v>180.125</v>
      </c>
      <c r="AC1027" s="1">
        <v>18</v>
      </c>
      <c r="AD1027" s="1">
        <v>25</v>
      </c>
    </row>
    <row r="1028" spans="1:30" x14ac:dyDescent="0.25">
      <c r="A1028" s="2" t="s">
        <v>6</v>
      </c>
      <c r="B1028" s="3">
        <v>2008</v>
      </c>
      <c r="C1028" s="3">
        <v>2</v>
      </c>
      <c r="D1028" s="3">
        <v>12</v>
      </c>
      <c r="E1028" s="3">
        <v>13</v>
      </c>
      <c r="F1028" s="42">
        <v>14.4</v>
      </c>
      <c r="G1028" s="8">
        <f t="shared" si="94"/>
        <v>18</v>
      </c>
      <c r="H1028" s="8">
        <f t="shared" si="95"/>
        <v>197.99999999999997</v>
      </c>
      <c r="I1028" s="8">
        <f t="shared" si="96"/>
        <v>49.499999999999993</v>
      </c>
      <c r="J1028" s="1">
        <v>18</v>
      </c>
      <c r="K1028" s="1">
        <v>25</v>
      </c>
      <c r="M1028" s="45"/>
      <c r="N1028" s="45"/>
      <c r="O1028" s="45"/>
      <c r="P1028" s="28"/>
      <c r="Q1028" s="28"/>
      <c r="R1028" s="25"/>
      <c r="Y1028" s="42">
        <v>12.5</v>
      </c>
      <c r="Z1028" s="8">
        <f t="shared" si="97"/>
        <v>25</v>
      </c>
      <c r="AA1028" s="8">
        <f t="shared" si="99"/>
        <v>687.5</v>
      </c>
      <c r="AB1028" s="8">
        <f t="shared" si="98"/>
        <v>171.875</v>
      </c>
      <c r="AC1028" s="1">
        <v>18</v>
      </c>
      <c r="AD1028" s="1">
        <v>25</v>
      </c>
    </row>
    <row r="1029" spans="1:30" x14ac:dyDescent="0.25">
      <c r="A1029" s="2" t="s">
        <v>6</v>
      </c>
      <c r="B1029" s="3">
        <v>2008</v>
      </c>
      <c r="C1029" s="3">
        <v>2</v>
      </c>
      <c r="D1029" s="3">
        <v>12</v>
      </c>
      <c r="E1029" s="3">
        <v>14</v>
      </c>
      <c r="F1029" s="42">
        <v>14.9</v>
      </c>
      <c r="G1029" s="8">
        <f t="shared" si="94"/>
        <v>18</v>
      </c>
      <c r="H1029" s="8">
        <f t="shared" si="95"/>
        <v>170.49999999999997</v>
      </c>
      <c r="I1029" s="8">
        <f t="shared" si="96"/>
        <v>42.624999999999993</v>
      </c>
      <c r="J1029" s="1">
        <v>18</v>
      </c>
      <c r="K1029" s="1">
        <v>25</v>
      </c>
      <c r="M1029" s="45"/>
      <c r="N1029" s="45"/>
      <c r="O1029" s="45"/>
      <c r="P1029" s="28"/>
      <c r="Q1029" s="28"/>
      <c r="R1029" s="25"/>
      <c r="Y1029" s="42">
        <v>12.9</v>
      </c>
      <c r="Z1029" s="8">
        <f t="shared" si="97"/>
        <v>25</v>
      </c>
      <c r="AA1029" s="8">
        <f t="shared" si="99"/>
        <v>665.5</v>
      </c>
      <c r="AB1029" s="8">
        <f t="shared" si="98"/>
        <v>166.375</v>
      </c>
      <c r="AC1029" s="1">
        <v>18</v>
      </c>
      <c r="AD1029" s="1">
        <v>25</v>
      </c>
    </row>
    <row r="1030" spans="1:30" x14ac:dyDescent="0.25">
      <c r="A1030" s="2" t="s">
        <v>6</v>
      </c>
      <c r="B1030" s="3">
        <v>2008</v>
      </c>
      <c r="C1030" s="3">
        <v>2</v>
      </c>
      <c r="D1030" s="3">
        <v>12</v>
      </c>
      <c r="E1030" s="3">
        <v>15</v>
      </c>
      <c r="F1030" s="42">
        <v>15.3</v>
      </c>
      <c r="G1030" s="8">
        <f t="shared" si="94"/>
        <v>18</v>
      </c>
      <c r="H1030" s="8">
        <f t="shared" si="95"/>
        <v>148.49999999999997</v>
      </c>
      <c r="I1030" s="8">
        <f t="shared" si="96"/>
        <v>37.124999999999993</v>
      </c>
      <c r="J1030" s="1">
        <v>18</v>
      </c>
      <c r="K1030" s="1">
        <v>25</v>
      </c>
      <c r="M1030" s="45"/>
      <c r="N1030" s="45"/>
      <c r="O1030" s="45"/>
      <c r="P1030" s="28"/>
      <c r="Q1030" s="28"/>
      <c r="R1030" s="25"/>
      <c r="Y1030" s="42">
        <v>12.9</v>
      </c>
      <c r="Z1030" s="8">
        <f t="shared" si="97"/>
        <v>25</v>
      </c>
      <c r="AA1030" s="8">
        <f t="shared" si="99"/>
        <v>665.5</v>
      </c>
      <c r="AB1030" s="8">
        <f t="shared" si="98"/>
        <v>166.375</v>
      </c>
      <c r="AC1030" s="1">
        <v>18</v>
      </c>
      <c r="AD1030" s="1">
        <v>25</v>
      </c>
    </row>
    <row r="1031" spans="1:30" x14ac:dyDescent="0.25">
      <c r="A1031" s="2" t="s">
        <v>6</v>
      </c>
      <c r="B1031" s="3">
        <v>2008</v>
      </c>
      <c r="C1031" s="3">
        <v>2</v>
      </c>
      <c r="D1031" s="3">
        <v>12</v>
      </c>
      <c r="E1031" s="3">
        <v>16</v>
      </c>
      <c r="F1031" s="42">
        <v>15.4</v>
      </c>
      <c r="G1031" s="8">
        <f t="shared" ref="G1031:G1094" si="100">IF(A1031="Inverno", $G$3, $G$2)</f>
        <v>18</v>
      </c>
      <c r="H1031" s="8">
        <f t="shared" si="95"/>
        <v>142.99999999999997</v>
      </c>
      <c r="I1031" s="8">
        <f t="shared" si="96"/>
        <v>35.749999999999993</v>
      </c>
      <c r="J1031" s="1">
        <v>18</v>
      </c>
      <c r="K1031" s="1">
        <v>25</v>
      </c>
      <c r="M1031" s="45"/>
      <c r="N1031" s="45"/>
      <c r="O1031" s="45"/>
      <c r="P1031" s="28"/>
      <c r="Q1031" s="28"/>
      <c r="R1031" s="25"/>
      <c r="Y1031" s="42">
        <v>12.6</v>
      </c>
      <c r="Z1031" s="8">
        <f t="shared" si="97"/>
        <v>25</v>
      </c>
      <c r="AA1031" s="8">
        <f t="shared" si="99"/>
        <v>682</v>
      </c>
      <c r="AB1031" s="8">
        <f t="shared" si="98"/>
        <v>170.5</v>
      </c>
      <c r="AC1031" s="1">
        <v>18</v>
      </c>
      <c r="AD1031" s="1">
        <v>25</v>
      </c>
    </row>
    <row r="1032" spans="1:30" x14ac:dyDescent="0.25">
      <c r="A1032" s="2" t="s">
        <v>6</v>
      </c>
      <c r="B1032" s="3">
        <v>2008</v>
      </c>
      <c r="C1032" s="3">
        <v>2</v>
      </c>
      <c r="D1032" s="3">
        <v>12</v>
      </c>
      <c r="E1032" s="3">
        <v>17</v>
      </c>
      <c r="F1032" s="42">
        <v>15.2</v>
      </c>
      <c r="G1032" s="8">
        <f t="shared" si="100"/>
        <v>18</v>
      </c>
      <c r="H1032" s="8">
        <f t="shared" ref="H1032:H1095" si="101">IF(F1032&gt;G1032,0,$D$3*(G1032-F1032)/$D$4)</f>
        <v>154.00000000000003</v>
      </c>
      <c r="I1032" s="8">
        <f t="shared" ref="I1032:I1095" si="102">H1032/$G$4</f>
        <v>38.500000000000007</v>
      </c>
      <c r="J1032" s="1">
        <v>18</v>
      </c>
      <c r="K1032" s="1">
        <v>25</v>
      </c>
      <c r="M1032" s="45"/>
      <c r="N1032" s="45"/>
      <c r="O1032" s="45"/>
      <c r="P1032" s="28"/>
      <c r="Q1032" s="28"/>
      <c r="R1032" s="25"/>
      <c r="Y1032" s="42">
        <v>12.2</v>
      </c>
      <c r="Z1032" s="8">
        <f t="shared" si="97"/>
        <v>25</v>
      </c>
      <c r="AA1032" s="8">
        <f t="shared" si="99"/>
        <v>704</v>
      </c>
      <c r="AB1032" s="8">
        <f t="shared" si="98"/>
        <v>176</v>
      </c>
      <c r="AC1032" s="1">
        <v>18</v>
      </c>
      <c r="AD1032" s="1">
        <v>25</v>
      </c>
    </row>
    <row r="1033" spans="1:30" x14ac:dyDescent="0.25">
      <c r="A1033" s="2" t="s">
        <v>6</v>
      </c>
      <c r="B1033" s="3">
        <v>2008</v>
      </c>
      <c r="C1033" s="3">
        <v>2</v>
      </c>
      <c r="D1033" s="3">
        <v>12</v>
      </c>
      <c r="E1033" s="3">
        <v>18</v>
      </c>
      <c r="F1033" s="42">
        <v>14.6</v>
      </c>
      <c r="G1033" s="8">
        <f t="shared" si="100"/>
        <v>18</v>
      </c>
      <c r="H1033" s="8">
        <f t="shared" si="101"/>
        <v>187.00000000000003</v>
      </c>
      <c r="I1033" s="8">
        <f t="shared" si="102"/>
        <v>46.750000000000007</v>
      </c>
      <c r="J1033" s="1">
        <v>18</v>
      </c>
      <c r="K1033" s="1">
        <v>25</v>
      </c>
      <c r="M1033" s="45"/>
      <c r="N1033" s="45"/>
      <c r="O1033" s="45"/>
      <c r="P1033" s="28"/>
      <c r="Q1033" s="28"/>
      <c r="R1033" s="25"/>
      <c r="Y1033" s="42">
        <v>12.3</v>
      </c>
      <c r="Z1033" s="8">
        <f t="shared" si="97"/>
        <v>25</v>
      </c>
      <c r="AA1033" s="8">
        <f t="shared" si="99"/>
        <v>698.5</v>
      </c>
      <c r="AB1033" s="8">
        <f t="shared" si="98"/>
        <v>174.625</v>
      </c>
      <c r="AC1033" s="1">
        <v>18</v>
      </c>
      <c r="AD1033" s="1">
        <v>25</v>
      </c>
    </row>
    <row r="1034" spans="1:30" x14ac:dyDescent="0.25">
      <c r="A1034" s="2" t="s">
        <v>6</v>
      </c>
      <c r="B1034" s="3">
        <v>2008</v>
      </c>
      <c r="C1034" s="3">
        <v>2</v>
      </c>
      <c r="D1034" s="3">
        <v>12</v>
      </c>
      <c r="E1034" s="3">
        <v>19</v>
      </c>
      <c r="F1034" s="42">
        <v>13.8</v>
      </c>
      <c r="G1034" s="8">
        <f t="shared" si="100"/>
        <v>18</v>
      </c>
      <c r="H1034" s="8">
        <f t="shared" si="101"/>
        <v>230.99999999999997</v>
      </c>
      <c r="I1034" s="8">
        <f t="shared" si="102"/>
        <v>57.749999999999993</v>
      </c>
      <c r="J1034" s="1">
        <v>18</v>
      </c>
      <c r="K1034" s="1">
        <v>25</v>
      </c>
      <c r="M1034" s="45"/>
      <c r="N1034" s="45"/>
      <c r="O1034" s="45"/>
      <c r="P1034" s="28"/>
      <c r="Q1034" s="28"/>
      <c r="R1034" s="25"/>
      <c r="Y1034" s="42">
        <v>12.5</v>
      </c>
      <c r="Z1034" s="8">
        <f t="shared" si="97"/>
        <v>25</v>
      </c>
      <c r="AA1034" s="8">
        <f t="shared" si="99"/>
        <v>687.5</v>
      </c>
      <c r="AB1034" s="8">
        <f t="shared" si="98"/>
        <v>171.875</v>
      </c>
      <c r="AC1034" s="1">
        <v>18</v>
      </c>
      <c r="AD1034" s="1">
        <v>25</v>
      </c>
    </row>
    <row r="1035" spans="1:30" x14ac:dyDescent="0.25">
      <c r="A1035" s="2" t="s">
        <v>6</v>
      </c>
      <c r="B1035" s="3">
        <v>2008</v>
      </c>
      <c r="C1035" s="3">
        <v>2</v>
      </c>
      <c r="D1035" s="3">
        <v>12</v>
      </c>
      <c r="E1035" s="3">
        <v>20</v>
      </c>
      <c r="F1035" s="42">
        <v>13.3</v>
      </c>
      <c r="G1035" s="8">
        <f t="shared" si="100"/>
        <v>18</v>
      </c>
      <c r="H1035" s="8">
        <f t="shared" si="101"/>
        <v>258.49999999999994</v>
      </c>
      <c r="I1035" s="8">
        <f t="shared" si="102"/>
        <v>64.624999999999986</v>
      </c>
      <c r="J1035" s="1">
        <v>18</v>
      </c>
      <c r="K1035" s="1">
        <v>25</v>
      </c>
      <c r="M1035" s="45"/>
      <c r="N1035" s="45"/>
      <c r="O1035" s="45"/>
      <c r="P1035" s="28"/>
      <c r="Q1035" s="28"/>
      <c r="R1035" s="25"/>
      <c r="Y1035" s="42">
        <v>12.6</v>
      </c>
      <c r="Z1035" s="8">
        <f t="shared" si="97"/>
        <v>25</v>
      </c>
      <c r="AA1035" s="8">
        <f t="shared" si="99"/>
        <v>682</v>
      </c>
      <c r="AB1035" s="8">
        <f t="shared" si="98"/>
        <v>170.5</v>
      </c>
      <c r="AC1035" s="1">
        <v>18</v>
      </c>
      <c r="AD1035" s="1">
        <v>25</v>
      </c>
    </row>
    <row r="1036" spans="1:30" x14ac:dyDescent="0.25">
      <c r="A1036" s="2" t="s">
        <v>6</v>
      </c>
      <c r="B1036" s="3">
        <v>2008</v>
      </c>
      <c r="C1036" s="3">
        <v>2</v>
      </c>
      <c r="D1036" s="3">
        <v>12</v>
      </c>
      <c r="E1036" s="3">
        <v>21</v>
      </c>
      <c r="F1036" s="42">
        <v>13.2</v>
      </c>
      <c r="G1036" s="8">
        <f t="shared" si="100"/>
        <v>18</v>
      </c>
      <c r="H1036" s="8">
        <f t="shared" si="101"/>
        <v>264.00000000000006</v>
      </c>
      <c r="I1036" s="8">
        <f t="shared" si="102"/>
        <v>66.000000000000014</v>
      </c>
      <c r="J1036" s="1">
        <v>18</v>
      </c>
      <c r="K1036" s="1">
        <v>25</v>
      </c>
      <c r="M1036" s="45"/>
      <c r="N1036" s="45"/>
      <c r="O1036" s="45"/>
      <c r="P1036" s="28"/>
      <c r="Q1036" s="28"/>
      <c r="R1036" s="25"/>
      <c r="Y1036" s="42">
        <v>12.6</v>
      </c>
      <c r="Z1036" s="8">
        <f t="shared" si="97"/>
        <v>25</v>
      </c>
      <c r="AA1036" s="8">
        <f t="shared" si="99"/>
        <v>682</v>
      </c>
      <c r="AB1036" s="8">
        <f t="shared" si="98"/>
        <v>170.5</v>
      </c>
      <c r="AC1036" s="1">
        <v>18</v>
      </c>
      <c r="AD1036" s="1">
        <v>25</v>
      </c>
    </row>
    <row r="1037" spans="1:30" x14ac:dyDescent="0.25">
      <c r="A1037" s="2" t="s">
        <v>6</v>
      </c>
      <c r="B1037" s="3">
        <v>2008</v>
      </c>
      <c r="C1037" s="3">
        <v>2</v>
      </c>
      <c r="D1037" s="3">
        <v>12</v>
      </c>
      <c r="E1037" s="3">
        <v>22</v>
      </c>
      <c r="F1037" s="42">
        <v>12.9</v>
      </c>
      <c r="G1037" s="8">
        <f t="shared" si="100"/>
        <v>18</v>
      </c>
      <c r="H1037" s="8">
        <f t="shared" si="101"/>
        <v>280.5</v>
      </c>
      <c r="I1037" s="8">
        <f t="shared" si="102"/>
        <v>70.125</v>
      </c>
      <c r="J1037" s="1">
        <v>18</v>
      </c>
      <c r="K1037" s="1">
        <v>25</v>
      </c>
      <c r="M1037" s="45"/>
      <c r="N1037" s="45"/>
      <c r="O1037" s="45"/>
      <c r="P1037" s="28"/>
      <c r="Q1037" s="28"/>
      <c r="R1037" s="25"/>
      <c r="Y1037" s="42">
        <v>12.8</v>
      </c>
      <c r="Z1037" s="8">
        <f t="shared" si="97"/>
        <v>25</v>
      </c>
      <c r="AA1037" s="8">
        <f t="shared" si="99"/>
        <v>671</v>
      </c>
      <c r="AB1037" s="8">
        <f t="shared" si="98"/>
        <v>167.75</v>
      </c>
      <c r="AC1037" s="1">
        <v>18</v>
      </c>
      <c r="AD1037" s="1">
        <v>25</v>
      </c>
    </row>
    <row r="1038" spans="1:30" x14ac:dyDescent="0.25">
      <c r="A1038" s="2" t="s">
        <v>6</v>
      </c>
      <c r="B1038" s="3">
        <v>2008</v>
      </c>
      <c r="C1038" s="3">
        <v>2</v>
      </c>
      <c r="D1038" s="3">
        <v>12</v>
      </c>
      <c r="E1038" s="3">
        <v>23</v>
      </c>
      <c r="F1038" s="42">
        <v>12.4</v>
      </c>
      <c r="G1038" s="8">
        <f t="shared" si="100"/>
        <v>18</v>
      </c>
      <c r="H1038" s="8">
        <f t="shared" si="101"/>
        <v>308</v>
      </c>
      <c r="I1038" s="8">
        <f t="shared" si="102"/>
        <v>77</v>
      </c>
      <c r="J1038" s="1">
        <v>18</v>
      </c>
      <c r="K1038" s="1">
        <v>25</v>
      </c>
      <c r="M1038" s="45"/>
      <c r="N1038" s="45"/>
      <c r="O1038" s="45"/>
      <c r="P1038" s="28"/>
      <c r="Q1038" s="28"/>
      <c r="R1038" s="25"/>
      <c r="Y1038" s="42">
        <v>13.3</v>
      </c>
      <c r="Z1038" s="8">
        <f t="shared" si="97"/>
        <v>25</v>
      </c>
      <c r="AA1038" s="8">
        <f t="shared" si="99"/>
        <v>643.5</v>
      </c>
      <c r="AB1038" s="8">
        <f t="shared" si="98"/>
        <v>160.875</v>
      </c>
      <c r="AC1038" s="1">
        <v>18</v>
      </c>
      <c r="AD1038" s="1">
        <v>25</v>
      </c>
    </row>
    <row r="1039" spans="1:30" x14ac:dyDescent="0.25">
      <c r="A1039" s="2" t="s">
        <v>6</v>
      </c>
      <c r="B1039" s="3">
        <v>2008</v>
      </c>
      <c r="C1039" s="3">
        <v>2</v>
      </c>
      <c r="D1039" s="3">
        <v>13</v>
      </c>
      <c r="E1039" s="3">
        <v>0</v>
      </c>
      <c r="F1039" s="42">
        <v>12.2</v>
      </c>
      <c r="G1039" s="8">
        <f t="shared" si="100"/>
        <v>18</v>
      </c>
      <c r="H1039" s="8">
        <f t="shared" si="101"/>
        <v>319.00000000000006</v>
      </c>
      <c r="I1039" s="8">
        <f t="shared" si="102"/>
        <v>79.750000000000014</v>
      </c>
      <c r="J1039" s="1">
        <v>18</v>
      </c>
      <c r="K1039" s="1">
        <v>25</v>
      </c>
      <c r="M1039" s="45"/>
      <c r="N1039" s="45"/>
      <c r="O1039" s="45"/>
      <c r="P1039" s="28"/>
      <c r="Q1039" s="28"/>
      <c r="R1039" s="25"/>
      <c r="Y1039" s="42">
        <v>13.4</v>
      </c>
      <c r="Z1039" s="8">
        <f t="shared" ref="Z1039:Z1102" si="103">IF(Q1039="Inverno", $G$3, $G$2)</f>
        <v>25</v>
      </c>
      <c r="AA1039" s="8">
        <f t="shared" si="99"/>
        <v>638</v>
      </c>
      <c r="AB1039" s="8">
        <f t="shared" si="98"/>
        <v>159.5</v>
      </c>
      <c r="AC1039" s="1">
        <v>18</v>
      </c>
      <c r="AD1039" s="1">
        <v>25</v>
      </c>
    </row>
    <row r="1040" spans="1:30" x14ac:dyDescent="0.25">
      <c r="A1040" s="2" t="s">
        <v>6</v>
      </c>
      <c r="B1040" s="3">
        <v>2008</v>
      </c>
      <c r="C1040" s="3">
        <v>2</v>
      </c>
      <c r="D1040" s="3">
        <v>13</v>
      </c>
      <c r="E1040" s="3">
        <v>1</v>
      </c>
      <c r="F1040" s="42">
        <v>12</v>
      </c>
      <c r="G1040" s="8">
        <f t="shared" si="100"/>
        <v>18</v>
      </c>
      <c r="H1040" s="8">
        <f t="shared" si="101"/>
        <v>330</v>
      </c>
      <c r="I1040" s="8">
        <f t="shared" si="102"/>
        <v>82.5</v>
      </c>
      <c r="J1040" s="1">
        <v>18</v>
      </c>
      <c r="K1040" s="1">
        <v>25</v>
      </c>
      <c r="M1040" s="45"/>
      <c r="N1040" s="45"/>
      <c r="O1040" s="45"/>
      <c r="P1040" s="28"/>
      <c r="Q1040" s="28"/>
      <c r="R1040" s="25"/>
      <c r="Y1040" s="42">
        <v>12.8</v>
      </c>
      <c r="Z1040" s="8">
        <f t="shared" si="103"/>
        <v>25</v>
      </c>
      <c r="AA1040" s="8">
        <f t="shared" si="99"/>
        <v>671</v>
      </c>
      <c r="AB1040" s="8">
        <f t="shared" ref="AB1040:AB1103" si="104">AA1040/$G$4</f>
        <v>167.75</v>
      </c>
      <c r="AC1040" s="1">
        <v>18</v>
      </c>
      <c r="AD1040" s="1">
        <v>25</v>
      </c>
    </row>
    <row r="1041" spans="1:30" x14ac:dyDescent="0.25">
      <c r="A1041" s="2" t="s">
        <v>6</v>
      </c>
      <c r="B1041" s="3">
        <v>2008</v>
      </c>
      <c r="C1041" s="3">
        <v>2</v>
      </c>
      <c r="D1041" s="3">
        <v>13</v>
      </c>
      <c r="E1041" s="3">
        <v>2</v>
      </c>
      <c r="F1041" s="42">
        <v>11.8</v>
      </c>
      <c r="G1041" s="8">
        <f t="shared" si="100"/>
        <v>18</v>
      </c>
      <c r="H1041" s="8">
        <f t="shared" si="101"/>
        <v>340.99999999999994</v>
      </c>
      <c r="I1041" s="8">
        <f t="shared" si="102"/>
        <v>85.249999999999986</v>
      </c>
      <c r="J1041" s="1">
        <v>18</v>
      </c>
      <c r="K1041" s="1">
        <v>25</v>
      </c>
      <c r="M1041" s="45"/>
      <c r="N1041" s="45"/>
      <c r="O1041" s="45"/>
      <c r="P1041" s="28"/>
      <c r="Q1041" s="28"/>
      <c r="R1041" s="25"/>
      <c r="Y1041" s="42">
        <v>12.1</v>
      </c>
      <c r="Z1041" s="8">
        <f t="shared" si="103"/>
        <v>25</v>
      </c>
      <c r="AA1041" s="8">
        <f t="shared" si="99"/>
        <v>709.5</v>
      </c>
      <c r="AB1041" s="8">
        <f t="shared" si="104"/>
        <v>177.375</v>
      </c>
      <c r="AC1041" s="1">
        <v>18</v>
      </c>
      <c r="AD1041" s="1">
        <v>25</v>
      </c>
    </row>
    <row r="1042" spans="1:30" x14ac:dyDescent="0.25">
      <c r="A1042" s="2" t="s">
        <v>6</v>
      </c>
      <c r="B1042" s="3">
        <v>2008</v>
      </c>
      <c r="C1042" s="3">
        <v>2</v>
      </c>
      <c r="D1042" s="3">
        <v>13</v>
      </c>
      <c r="E1042" s="3">
        <v>3</v>
      </c>
      <c r="F1042" s="42">
        <v>11.6</v>
      </c>
      <c r="G1042" s="8">
        <f t="shared" si="100"/>
        <v>18</v>
      </c>
      <c r="H1042" s="8">
        <f t="shared" si="101"/>
        <v>352</v>
      </c>
      <c r="I1042" s="8">
        <f t="shared" si="102"/>
        <v>88</v>
      </c>
      <c r="J1042" s="1">
        <v>18</v>
      </c>
      <c r="K1042" s="1">
        <v>25</v>
      </c>
      <c r="M1042" s="45"/>
      <c r="N1042" s="45"/>
      <c r="O1042" s="45"/>
      <c r="P1042" s="28"/>
      <c r="Q1042" s="28"/>
      <c r="R1042" s="25"/>
      <c r="Y1042" s="42">
        <v>12.7</v>
      </c>
      <c r="Z1042" s="8">
        <f t="shared" si="103"/>
        <v>25</v>
      </c>
      <c r="AA1042" s="8">
        <f t="shared" si="99"/>
        <v>676.5</v>
      </c>
      <c r="AB1042" s="8">
        <f t="shared" si="104"/>
        <v>169.125</v>
      </c>
      <c r="AC1042" s="1">
        <v>18</v>
      </c>
      <c r="AD1042" s="1">
        <v>25</v>
      </c>
    </row>
    <row r="1043" spans="1:30" x14ac:dyDescent="0.25">
      <c r="A1043" s="2" t="s">
        <v>6</v>
      </c>
      <c r="B1043" s="3">
        <v>2008</v>
      </c>
      <c r="C1043" s="3">
        <v>2</v>
      </c>
      <c r="D1043" s="3">
        <v>13</v>
      </c>
      <c r="E1043" s="3">
        <v>4</v>
      </c>
      <c r="F1043" s="42">
        <v>11.3</v>
      </c>
      <c r="G1043" s="8">
        <f t="shared" si="100"/>
        <v>18</v>
      </c>
      <c r="H1043" s="8">
        <f t="shared" si="101"/>
        <v>368.49999999999994</v>
      </c>
      <c r="I1043" s="8">
        <f t="shared" si="102"/>
        <v>92.124999999999986</v>
      </c>
      <c r="J1043" s="1">
        <v>18</v>
      </c>
      <c r="K1043" s="1">
        <v>25</v>
      </c>
      <c r="M1043" s="45"/>
      <c r="N1043" s="45"/>
      <c r="O1043" s="45"/>
      <c r="P1043" s="28"/>
      <c r="Q1043" s="28"/>
      <c r="R1043" s="25"/>
      <c r="Y1043" s="42">
        <v>12.5</v>
      </c>
      <c r="Z1043" s="8">
        <f t="shared" si="103"/>
        <v>25</v>
      </c>
      <c r="AA1043" s="8">
        <f t="shared" si="99"/>
        <v>687.5</v>
      </c>
      <c r="AB1043" s="8">
        <f t="shared" si="104"/>
        <v>171.875</v>
      </c>
      <c r="AC1043" s="1">
        <v>18</v>
      </c>
      <c r="AD1043" s="1">
        <v>25</v>
      </c>
    </row>
    <row r="1044" spans="1:30" x14ac:dyDescent="0.25">
      <c r="A1044" s="2" t="s">
        <v>6</v>
      </c>
      <c r="B1044" s="3">
        <v>2008</v>
      </c>
      <c r="C1044" s="3">
        <v>2</v>
      </c>
      <c r="D1044" s="3">
        <v>13</v>
      </c>
      <c r="E1044" s="3">
        <v>5</v>
      </c>
      <c r="F1044" s="42">
        <v>11</v>
      </c>
      <c r="G1044" s="8">
        <f t="shared" si="100"/>
        <v>18</v>
      </c>
      <c r="H1044" s="8">
        <f t="shared" si="101"/>
        <v>385</v>
      </c>
      <c r="I1044" s="8">
        <f t="shared" si="102"/>
        <v>96.25</v>
      </c>
      <c r="J1044" s="1">
        <v>18</v>
      </c>
      <c r="K1044" s="1">
        <v>25</v>
      </c>
      <c r="M1044" s="45"/>
      <c r="N1044" s="45"/>
      <c r="O1044" s="45"/>
      <c r="P1044" s="28"/>
      <c r="Q1044" s="28"/>
      <c r="R1044" s="25"/>
      <c r="Y1044" s="42">
        <v>12.8</v>
      </c>
      <c r="Z1044" s="8">
        <f t="shared" si="103"/>
        <v>25</v>
      </c>
      <c r="AA1044" s="8">
        <f t="shared" si="99"/>
        <v>671</v>
      </c>
      <c r="AB1044" s="8">
        <f t="shared" si="104"/>
        <v>167.75</v>
      </c>
      <c r="AC1044" s="1">
        <v>18</v>
      </c>
      <c r="AD1044" s="1">
        <v>25</v>
      </c>
    </row>
    <row r="1045" spans="1:30" x14ac:dyDescent="0.25">
      <c r="A1045" s="2" t="s">
        <v>6</v>
      </c>
      <c r="B1045" s="3">
        <v>2008</v>
      </c>
      <c r="C1045" s="3">
        <v>2</v>
      </c>
      <c r="D1045" s="3">
        <v>13</v>
      </c>
      <c r="E1045" s="3">
        <v>6</v>
      </c>
      <c r="F1045" s="42">
        <v>10.7</v>
      </c>
      <c r="G1045" s="8">
        <f t="shared" si="100"/>
        <v>18</v>
      </c>
      <c r="H1045" s="8">
        <f t="shared" si="101"/>
        <v>401.50000000000006</v>
      </c>
      <c r="I1045" s="8">
        <f t="shared" si="102"/>
        <v>100.37500000000001</v>
      </c>
      <c r="J1045" s="1">
        <v>18</v>
      </c>
      <c r="K1045" s="1">
        <v>25</v>
      </c>
      <c r="M1045" s="45"/>
      <c r="N1045" s="45"/>
      <c r="O1045" s="45"/>
      <c r="P1045" s="28"/>
      <c r="Q1045" s="28"/>
      <c r="R1045" s="25"/>
      <c r="Y1045" s="42">
        <v>13</v>
      </c>
      <c r="Z1045" s="8">
        <f t="shared" si="103"/>
        <v>25</v>
      </c>
      <c r="AA1045" s="8">
        <f t="shared" si="99"/>
        <v>660</v>
      </c>
      <c r="AB1045" s="8">
        <f t="shared" si="104"/>
        <v>165</v>
      </c>
      <c r="AC1045" s="1">
        <v>18</v>
      </c>
      <c r="AD1045" s="1">
        <v>25</v>
      </c>
    </row>
    <row r="1046" spans="1:30" x14ac:dyDescent="0.25">
      <c r="A1046" s="2" t="s">
        <v>6</v>
      </c>
      <c r="B1046" s="3">
        <v>2008</v>
      </c>
      <c r="C1046" s="3">
        <v>2</v>
      </c>
      <c r="D1046" s="3">
        <v>13</v>
      </c>
      <c r="E1046" s="3">
        <v>7</v>
      </c>
      <c r="F1046" s="42">
        <v>10.4</v>
      </c>
      <c r="G1046" s="8">
        <f t="shared" si="100"/>
        <v>18</v>
      </c>
      <c r="H1046" s="8">
        <f t="shared" si="101"/>
        <v>418</v>
      </c>
      <c r="I1046" s="8">
        <f t="shared" si="102"/>
        <v>104.5</v>
      </c>
      <c r="J1046" s="1">
        <v>18</v>
      </c>
      <c r="K1046" s="1">
        <v>25</v>
      </c>
      <c r="M1046" s="45"/>
      <c r="N1046" s="45"/>
      <c r="O1046" s="45"/>
      <c r="P1046" s="28"/>
      <c r="Q1046" s="28"/>
      <c r="R1046" s="25"/>
      <c r="Y1046" s="42">
        <v>13.2</v>
      </c>
      <c r="Z1046" s="8">
        <f t="shared" si="103"/>
        <v>25</v>
      </c>
      <c r="AA1046" s="8">
        <f t="shared" si="99"/>
        <v>649</v>
      </c>
      <c r="AB1046" s="8">
        <f t="shared" si="104"/>
        <v>162.25</v>
      </c>
      <c r="AC1046" s="1">
        <v>18</v>
      </c>
      <c r="AD1046" s="1">
        <v>25</v>
      </c>
    </row>
    <row r="1047" spans="1:30" x14ac:dyDescent="0.25">
      <c r="A1047" s="2" t="s">
        <v>6</v>
      </c>
      <c r="B1047" s="3">
        <v>2008</v>
      </c>
      <c r="C1047" s="3">
        <v>2</v>
      </c>
      <c r="D1047" s="3">
        <v>13</v>
      </c>
      <c r="E1047" s="3">
        <v>8</v>
      </c>
      <c r="F1047" s="42">
        <v>10.199999999999999</v>
      </c>
      <c r="G1047" s="8">
        <f t="shared" si="100"/>
        <v>18</v>
      </c>
      <c r="H1047" s="8">
        <f t="shared" si="101"/>
        <v>429.00000000000006</v>
      </c>
      <c r="I1047" s="8">
        <f t="shared" si="102"/>
        <v>107.25000000000001</v>
      </c>
      <c r="J1047" s="1">
        <v>18</v>
      </c>
      <c r="K1047" s="1">
        <v>25</v>
      </c>
      <c r="M1047" s="45"/>
      <c r="N1047" s="45"/>
      <c r="O1047" s="45"/>
      <c r="P1047" s="28"/>
      <c r="Q1047" s="28"/>
      <c r="R1047" s="25"/>
      <c r="Y1047" s="42">
        <v>13.5</v>
      </c>
      <c r="Z1047" s="8">
        <f t="shared" si="103"/>
        <v>25</v>
      </c>
      <c r="AA1047" s="8">
        <f t="shared" ref="AA1047:AA1110" si="105">IF(Y1047&gt;Z1047,0,$D$3*(Z1047-Y1047)/$D$4)</f>
        <v>632.5</v>
      </c>
      <c r="AB1047" s="8">
        <f t="shared" si="104"/>
        <v>158.125</v>
      </c>
      <c r="AC1047" s="1">
        <v>18</v>
      </c>
      <c r="AD1047" s="1">
        <v>25</v>
      </c>
    </row>
    <row r="1048" spans="1:30" x14ac:dyDescent="0.25">
      <c r="A1048" s="2" t="s">
        <v>6</v>
      </c>
      <c r="B1048" s="3">
        <v>2008</v>
      </c>
      <c r="C1048" s="3">
        <v>2</v>
      </c>
      <c r="D1048" s="3">
        <v>13</v>
      </c>
      <c r="E1048" s="3">
        <v>9</v>
      </c>
      <c r="F1048" s="42">
        <v>10.199999999999999</v>
      </c>
      <c r="G1048" s="8">
        <f t="shared" si="100"/>
        <v>18</v>
      </c>
      <c r="H1048" s="8">
        <f t="shared" si="101"/>
        <v>429.00000000000006</v>
      </c>
      <c r="I1048" s="8">
        <f t="shared" si="102"/>
        <v>107.25000000000001</v>
      </c>
      <c r="J1048" s="1">
        <v>18</v>
      </c>
      <c r="K1048" s="1">
        <v>25</v>
      </c>
      <c r="M1048" s="45"/>
      <c r="N1048" s="45"/>
      <c r="O1048" s="45"/>
      <c r="P1048" s="28"/>
      <c r="Q1048" s="28"/>
      <c r="R1048" s="25"/>
      <c r="Y1048" s="42">
        <v>13.2</v>
      </c>
      <c r="Z1048" s="8">
        <f t="shared" si="103"/>
        <v>25</v>
      </c>
      <c r="AA1048" s="8">
        <f t="shared" si="105"/>
        <v>649</v>
      </c>
      <c r="AB1048" s="8">
        <f t="shared" si="104"/>
        <v>162.25</v>
      </c>
      <c r="AC1048" s="1">
        <v>18</v>
      </c>
      <c r="AD1048" s="1">
        <v>25</v>
      </c>
    </row>
    <row r="1049" spans="1:30" x14ac:dyDescent="0.25">
      <c r="A1049" s="2" t="s">
        <v>6</v>
      </c>
      <c r="B1049" s="3">
        <v>2008</v>
      </c>
      <c r="C1049" s="3">
        <v>2</v>
      </c>
      <c r="D1049" s="3">
        <v>13</v>
      </c>
      <c r="E1049" s="3">
        <v>10</v>
      </c>
      <c r="F1049" s="42">
        <v>10.4</v>
      </c>
      <c r="G1049" s="8">
        <f t="shared" si="100"/>
        <v>18</v>
      </c>
      <c r="H1049" s="8">
        <f t="shared" si="101"/>
        <v>418</v>
      </c>
      <c r="I1049" s="8">
        <f t="shared" si="102"/>
        <v>104.5</v>
      </c>
      <c r="J1049" s="1">
        <v>18</v>
      </c>
      <c r="K1049" s="1">
        <v>25</v>
      </c>
      <c r="M1049" s="45"/>
      <c r="N1049" s="45"/>
      <c r="O1049" s="45"/>
      <c r="P1049" s="28"/>
      <c r="Q1049" s="28"/>
      <c r="R1049" s="25"/>
      <c r="Y1049" s="42">
        <v>12.5</v>
      </c>
      <c r="Z1049" s="8">
        <f t="shared" si="103"/>
        <v>25</v>
      </c>
      <c r="AA1049" s="8">
        <f t="shared" si="105"/>
        <v>687.5</v>
      </c>
      <c r="AB1049" s="8">
        <f t="shared" si="104"/>
        <v>171.875</v>
      </c>
      <c r="AC1049" s="1">
        <v>18</v>
      </c>
      <c r="AD1049" s="1">
        <v>25</v>
      </c>
    </row>
    <row r="1050" spans="1:30" x14ac:dyDescent="0.25">
      <c r="A1050" s="2" t="s">
        <v>6</v>
      </c>
      <c r="B1050" s="3">
        <v>2008</v>
      </c>
      <c r="C1050" s="3">
        <v>2</v>
      </c>
      <c r="D1050" s="3">
        <v>13</v>
      </c>
      <c r="E1050" s="3">
        <v>11</v>
      </c>
      <c r="F1050" s="42">
        <v>11.1</v>
      </c>
      <c r="G1050" s="8">
        <f t="shared" si="100"/>
        <v>18</v>
      </c>
      <c r="H1050" s="8">
        <f t="shared" si="101"/>
        <v>379.5</v>
      </c>
      <c r="I1050" s="8">
        <f t="shared" si="102"/>
        <v>94.875</v>
      </c>
      <c r="J1050" s="1">
        <v>18</v>
      </c>
      <c r="K1050" s="1">
        <v>25</v>
      </c>
      <c r="M1050" s="45"/>
      <c r="N1050" s="45"/>
      <c r="O1050" s="45"/>
      <c r="P1050" s="28"/>
      <c r="Q1050" s="28"/>
      <c r="R1050" s="25"/>
      <c r="Y1050" s="42">
        <v>12.3</v>
      </c>
      <c r="Z1050" s="8">
        <f t="shared" si="103"/>
        <v>25</v>
      </c>
      <c r="AA1050" s="8">
        <f t="shared" si="105"/>
        <v>698.5</v>
      </c>
      <c r="AB1050" s="8">
        <f t="shared" si="104"/>
        <v>174.625</v>
      </c>
      <c r="AC1050" s="1">
        <v>18</v>
      </c>
      <c r="AD1050" s="1">
        <v>25</v>
      </c>
    </row>
    <row r="1051" spans="1:30" x14ac:dyDescent="0.25">
      <c r="A1051" s="2" t="s">
        <v>6</v>
      </c>
      <c r="B1051" s="3">
        <v>2008</v>
      </c>
      <c r="C1051" s="3">
        <v>2</v>
      </c>
      <c r="D1051" s="3">
        <v>13</v>
      </c>
      <c r="E1051" s="3">
        <v>12</v>
      </c>
      <c r="F1051" s="42">
        <v>12.7</v>
      </c>
      <c r="G1051" s="8">
        <f t="shared" si="100"/>
        <v>18</v>
      </c>
      <c r="H1051" s="8">
        <f t="shared" si="101"/>
        <v>291.50000000000006</v>
      </c>
      <c r="I1051" s="8">
        <f t="shared" si="102"/>
        <v>72.875000000000014</v>
      </c>
      <c r="J1051" s="1">
        <v>18</v>
      </c>
      <c r="K1051" s="1">
        <v>25</v>
      </c>
      <c r="M1051" s="45"/>
      <c r="N1051" s="45"/>
      <c r="O1051" s="45"/>
      <c r="P1051" s="28"/>
      <c r="Q1051" s="28"/>
      <c r="R1051" s="25"/>
      <c r="Y1051" s="42">
        <v>13.8</v>
      </c>
      <c r="Z1051" s="8">
        <f t="shared" si="103"/>
        <v>25</v>
      </c>
      <c r="AA1051" s="8">
        <f t="shared" si="105"/>
        <v>616</v>
      </c>
      <c r="AB1051" s="8">
        <f t="shared" si="104"/>
        <v>154</v>
      </c>
      <c r="AC1051" s="1">
        <v>18</v>
      </c>
      <c r="AD1051" s="1">
        <v>25</v>
      </c>
    </row>
    <row r="1052" spans="1:30" x14ac:dyDescent="0.25">
      <c r="A1052" s="2" t="s">
        <v>6</v>
      </c>
      <c r="B1052" s="3">
        <v>2008</v>
      </c>
      <c r="C1052" s="3">
        <v>2</v>
      </c>
      <c r="D1052" s="3">
        <v>13</v>
      </c>
      <c r="E1052" s="3">
        <v>13</v>
      </c>
      <c r="F1052" s="42">
        <v>13.6</v>
      </c>
      <c r="G1052" s="8">
        <f t="shared" si="100"/>
        <v>18</v>
      </c>
      <c r="H1052" s="8">
        <f t="shared" si="101"/>
        <v>242.00000000000003</v>
      </c>
      <c r="I1052" s="8">
        <f t="shared" si="102"/>
        <v>60.500000000000007</v>
      </c>
      <c r="J1052" s="1">
        <v>18</v>
      </c>
      <c r="K1052" s="1">
        <v>25</v>
      </c>
      <c r="M1052" s="45"/>
      <c r="N1052" s="45"/>
      <c r="O1052" s="45"/>
      <c r="P1052" s="28"/>
      <c r="Q1052" s="28"/>
      <c r="R1052" s="25"/>
      <c r="Y1052" s="42">
        <v>13.8</v>
      </c>
      <c r="Z1052" s="8">
        <f t="shared" si="103"/>
        <v>25</v>
      </c>
      <c r="AA1052" s="8">
        <f t="shared" si="105"/>
        <v>616</v>
      </c>
      <c r="AB1052" s="8">
        <f t="shared" si="104"/>
        <v>154</v>
      </c>
      <c r="AC1052" s="1">
        <v>18</v>
      </c>
      <c r="AD1052" s="1">
        <v>25</v>
      </c>
    </row>
    <row r="1053" spans="1:30" x14ac:dyDescent="0.25">
      <c r="A1053" s="2" t="s">
        <v>6</v>
      </c>
      <c r="B1053" s="3">
        <v>2008</v>
      </c>
      <c r="C1053" s="3">
        <v>2</v>
      </c>
      <c r="D1053" s="3">
        <v>13</v>
      </c>
      <c r="E1053" s="3">
        <v>14</v>
      </c>
      <c r="F1053" s="42">
        <v>14.2</v>
      </c>
      <c r="G1053" s="8">
        <f t="shared" si="100"/>
        <v>18</v>
      </c>
      <c r="H1053" s="8">
        <f t="shared" si="101"/>
        <v>209.00000000000003</v>
      </c>
      <c r="I1053" s="8">
        <f t="shared" si="102"/>
        <v>52.250000000000007</v>
      </c>
      <c r="J1053" s="1">
        <v>18</v>
      </c>
      <c r="K1053" s="1">
        <v>25</v>
      </c>
      <c r="M1053" s="45"/>
      <c r="N1053" s="45"/>
      <c r="O1053" s="45"/>
      <c r="P1053" s="28"/>
      <c r="Q1053" s="28"/>
      <c r="R1053" s="25"/>
      <c r="Y1053" s="42">
        <v>13.9</v>
      </c>
      <c r="Z1053" s="8">
        <f t="shared" si="103"/>
        <v>25</v>
      </c>
      <c r="AA1053" s="8">
        <f t="shared" si="105"/>
        <v>610.5</v>
      </c>
      <c r="AB1053" s="8">
        <f t="shared" si="104"/>
        <v>152.625</v>
      </c>
      <c r="AC1053" s="1">
        <v>18</v>
      </c>
      <c r="AD1053" s="1">
        <v>25</v>
      </c>
    </row>
    <row r="1054" spans="1:30" x14ac:dyDescent="0.25">
      <c r="A1054" s="2" t="s">
        <v>6</v>
      </c>
      <c r="B1054" s="3">
        <v>2008</v>
      </c>
      <c r="C1054" s="3">
        <v>2</v>
      </c>
      <c r="D1054" s="3">
        <v>13</v>
      </c>
      <c r="E1054" s="3">
        <v>15</v>
      </c>
      <c r="F1054" s="42">
        <v>14.4</v>
      </c>
      <c r="G1054" s="8">
        <f t="shared" si="100"/>
        <v>18</v>
      </c>
      <c r="H1054" s="8">
        <f t="shared" si="101"/>
        <v>197.99999999999997</v>
      </c>
      <c r="I1054" s="8">
        <f t="shared" si="102"/>
        <v>49.499999999999993</v>
      </c>
      <c r="J1054" s="1">
        <v>18</v>
      </c>
      <c r="K1054" s="1">
        <v>25</v>
      </c>
      <c r="M1054" s="45"/>
      <c r="N1054" s="45"/>
      <c r="O1054" s="45"/>
      <c r="P1054" s="28"/>
      <c r="Q1054" s="28"/>
      <c r="R1054" s="25"/>
      <c r="Y1054" s="42">
        <v>14.7</v>
      </c>
      <c r="Z1054" s="8">
        <f t="shared" si="103"/>
        <v>25</v>
      </c>
      <c r="AA1054" s="8">
        <f t="shared" si="105"/>
        <v>566.5</v>
      </c>
      <c r="AB1054" s="8">
        <f t="shared" si="104"/>
        <v>141.625</v>
      </c>
      <c r="AC1054" s="1">
        <v>18</v>
      </c>
      <c r="AD1054" s="1">
        <v>25</v>
      </c>
    </row>
    <row r="1055" spans="1:30" x14ac:dyDescent="0.25">
      <c r="A1055" s="2" t="s">
        <v>6</v>
      </c>
      <c r="B1055" s="3">
        <v>2008</v>
      </c>
      <c r="C1055" s="3">
        <v>2</v>
      </c>
      <c r="D1055" s="3">
        <v>13</v>
      </c>
      <c r="E1055" s="3">
        <v>16</v>
      </c>
      <c r="F1055" s="42">
        <v>14.4</v>
      </c>
      <c r="G1055" s="8">
        <f t="shared" si="100"/>
        <v>18</v>
      </c>
      <c r="H1055" s="8">
        <f t="shared" si="101"/>
        <v>197.99999999999997</v>
      </c>
      <c r="I1055" s="8">
        <f t="shared" si="102"/>
        <v>49.499999999999993</v>
      </c>
      <c r="J1055" s="1">
        <v>18</v>
      </c>
      <c r="K1055" s="1">
        <v>25</v>
      </c>
      <c r="M1055" s="45"/>
      <c r="N1055" s="45"/>
      <c r="O1055" s="45"/>
      <c r="P1055" s="28"/>
      <c r="Q1055" s="28"/>
      <c r="R1055" s="25"/>
      <c r="Y1055" s="42">
        <v>14.6</v>
      </c>
      <c r="Z1055" s="8">
        <f t="shared" si="103"/>
        <v>25</v>
      </c>
      <c r="AA1055" s="8">
        <f t="shared" si="105"/>
        <v>572</v>
      </c>
      <c r="AB1055" s="8">
        <f t="shared" si="104"/>
        <v>143</v>
      </c>
      <c r="AC1055" s="1">
        <v>18</v>
      </c>
      <c r="AD1055" s="1">
        <v>25</v>
      </c>
    </row>
    <row r="1056" spans="1:30" x14ac:dyDescent="0.25">
      <c r="A1056" s="2" t="s">
        <v>6</v>
      </c>
      <c r="B1056" s="3">
        <v>2008</v>
      </c>
      <c r="C1056" s="3">
        <v>2</v>
      </c>
      <c r="D1056" s="3">
        <v>13</v>
      </c>
      <c r="E1056" s="3">
        <v>17</v>
      </c>
      <c r="F1056" s="42">
        <v>14.2</v>
      </c>
      <c r="G1056" s="8">
        <f t="shared" si="100"/>
        <v>18</v>
      </c>
      <c r="H1056" s="8">
        <f t="shared" si="101"/>
        <v>209.00000000000003</v>
      </c>
      <c r="I1056" s="8">
        <f t="shared" si="102"/>
        <v>52.250000000000007</v>
      </c>
      <c r="J1056" s="1">
        <v>18</v>
      </c>
      <c r="K1056" s="1">
        <v>25</v>
      </c>
      <c r="M1056" s="45"/>
      <c r="N1056" s="45"/>
      <c r="O1056" s="45"/>
      <c r="P1056" s="28"/>
      <c r="Q1056" s="28"/>
      <c r="R1056" s="25"/>
      <c r="Y1056" s="42">
        <v>13.7</v>
      </c>
      <c r="Z1056" s="8">
        <f t="shared" si="103"/>
        <v>25</v>
      </c>
      <c r="AA1056" s="8">
        <f t="shared" si="105"/>
        <v>621.5</v>
      </c>
      <c r="AB1056" s="8">
        <f t="shared" si="104"/>
        <v>155.375</v>
      </c>
      <c r="AC1056" s="1">
        <v>18</v>
      </c>
      <c r="AD1056" s="1">
        <v>25</v>
      </c>
    </row>
    <row r="1057" spans="1:30" x14ac:dyDescent="0.25">
      <c r="A1057" s="2" t="s">
        <v>6</v>
      </c>
      <c r="B1057" s="3">
        <v>2008</v>
      </c>
      <c r="C1057" s="3">
        <v>2</v>
      </c>
      <c r="D1057" s="3">
        <v>13</v>
      </c>
      <c r="E1057" s="3">
        <v>18</v>
      </c>
      <c r="F1057" s="42">
        <v>13.9</v>
      </c>
      <c r="G1057" s="8">
        <f t="shared" si="100"/>
        <v>18</v>
      </c>
      <c r="H1057" s="8">
        <f t="shared" si="101"/>
        <v>225.49999999999997</v>
      </c>
      <c r="I1057" s="8">
        <f t="shared" si="102"/>
        <v>56.374999999999993</v>
      </c>
      <c r="J1057" s="1">
        <v>18</v>
      </c>
      <c r="K1057" s="1">
        <v>25</v>
      </c>
      <c r="M1057" s="45"/>
      <c r="N1057" s="45"/>
      <c r="O1057" s="45"/>
      <c r="P1057" s="28"/>
      <c r="Q1057" s="28"/>
      <c r="R1057" s="25"/>
      <c r="Y1057" s="42">
        <v>12.8</v>
      </c>
      <c r="Z1057" s="8">
        <f t="shared" si="103"/>
        <v>25</v>
      </c>
      <c r="AA1057" s="8">
        <f t="shared" si="105"/>
        <v>671</v>
      </c>
      <c r="AB1057" s="8">
        <f t="shared" si="104"/>
        <v>167.75</v>
      </c>
      <c r="AC1057" s="1">
        <v>18</v>
      </c>
      <c r="AD1057" s="1">
        <v>25</v>
      </c>
    </row>
    <row r="1058" spans="1:30" x14ac:dyDescent="0.25">
      <c r="A1058" s="2" t="s">
        <v>6</v>
      </c>
      <c r="B1058" s="3">
        <v>2008</v>
      </c>
      <c r="C1058" s="3">
        <v>2</v>
      </c>
      <c r="D1058" s="3">
        <v>13</v>
      </c>
      <c r="E1058" s="3">
        <v>19</v>
      </c>
      <c r="F1058" s="42">
        <v>13.4</v>
      </c>
      <c r="G1058" s="8">
        <f t="shared" si="100"/>
        <v>18</v>
      </c>
      <c r="H1058" s="8">
        <f t="shared" si="101"/>
        <v>252.99999999999997</v>
      </c>
      <c r="I1058" s="8">
        <f t="shared" si="102"/>
        <v>63.249999999999993</v>
      </c>
      <c r="J1058" s="1">
        <v>18</v>
      </c>
      <c r="K1058" s="1">
        <v>25</v>
      </c>
      <c r="M1058" s="45"/>
      <c r="N1058" s="45"/>
      <c r="O1058" s="45"/>
      <c r="P1058" s="28"/>
      <c r="Q1058" s="28"/>
      <c r="R1058" s="25"/>
      <c r="Y1058" s="42">
        <v>12.3</v>
      </c>
      <c r="Z1058" s="8">
        <f t="shared" si="103"/>
        <v>25</v>
      </c>
      <c r="AA1058" s="8">
        <f t="shared" si="105"/>
        <v>698.5</v>
      </c>
      <c r="AB1058" s="8">
        <f t="shared" si="104"/>
        <v>174.625</v>
      </c>
      <c r="AC1058" s="1">
        <v>18</v>
      </c>
      <c r="AD1058" s="1">
        <v>25</v>
      </c>
    </row>
    <row r="1059" spans="1:30" x14ac:dyDescent="0.25">
      <c r="A1059" s="2" t="s">
        <v>6</v>
      </c>
      <c r="B1059" s="3">
        <v>2008</v>
      </c>
      <c r="C1059" s="3">
        <v>2</v>
      </c>
      <c r="D1059" s="3">
        <v>13</v>
      </c>
      <c r="E1059" s="3">
        <v>20</v>
      </c>
      <c r="F1059" s="42">
        <v>13</v>
      </c>
      <c r="G1059" s="8">
        <f t="shared" si="100"/>
        <v>18</v>
      </c>
      <c r="H1059" s="8">
        <f t="shared" si="101"/>
        <v>275</v>
      </c>
      <c r="I1059" s="8">
        <f t="shared" si="102"/>
        <v>68.75</v>
      </c>
      <c r="J1059" s="1">
        <v>18</v>
      </c>
      <c r="K1059" s="1">
        <v>25</v>
      </c>
      <c r="M1059" s="45"/>
      <c r="N1059" s="45"/>
      <c r="O1059" s="45"/>
      <c r="P1059" s="28"/>
      <c r="Q1059" s="28"/>
      <c r="R1059" s="25"/>
      <c r="Y1059" s="42">
        <v>12</v>
      </c>
      <c r="Z1059" s="8">
        <f t="shared" si="103"/>
        <v>25</v>
      </c>
      <c r="AA1059" s="8">
        <f t="shared" si="105"/>
        <v>715</v>
      </c>
      <c r="AB1059" s="8">
        <f t="shared" si="104"/>
        <v>178.75</v>
      </c>
      <c r="AC1059" s="1">
        <v>18</v>
      </c>
      <c r="AD1059" s="1">
        <v>25</v>
      </c>
    </row>
    <row r="1060" spans="1:30" x14ac:dyDescent="0.25">
      <c r="A1060" s="2" t="s">
        <v>6</v>
      </c>
      <c r="B1060" s="3">
        <v>2008</v>
      </c>
      <c r="C1060" s="3">
        <v>2</v>
      </c>
      <c r="D1060" s="3">
        <v>13</v>
      </c>
      <c r="E1060" s="3">
        <v>21</v>
      </c>
      <c r="F1060" s="42">
        <v>12.8</v>
      </c>
      <c r="G1060" s="8">
        <f t="shared" si="100"/>
        <v>18</v>
      </c>
      <c r="H1060" s="8">
        <f t="shared" si="101"/>
        <v>285.99999999999994</v>
      </c>
      <c r="I1060" s="8">
        <f t="shared" si="102"/>
        <v>71.499999999999986</v>
      </c>
      <c r="J1060" s="1">
        <v>18</v>
      </c>
      <c r="K1060" s="1">
        <v>25</v>
      </c>
      <c r="M1060" s="45"/>
      <c r="N1060" s="45"/>
      <c r="O1060" s="45"/>
      <c r="P1060" s="28"/>
      <c r="Q1060" s="28"/>
      <c r="R1060" s="25"/>
      <c r="Y1060" s="42">
        <v>11.9</v>
      </c>
      <c r="Z1060" s="8">
        <f t="shared" si="103"/>
        <v>25</v>
      </c>
      <c r="AA1060" s="8">
        <f t="shared" si="105"/>
        <v>720.5</v>
      </c>
      <c r="AB1060" s="8">
        <f t="shared" si="104"/>
        <v>180.125</v>
      </c>
      <c r="AC1060" s="1">
        <v>18</v>
      </c>
      <c r="AD1060" s="1">
        <v>25</v>
      </c>
    </row>
    <row r="1061" spans="1:30" x14ac:dyDescent="0.25">
      <c r="A1061" s="2" t="s">
        <v>6</v>
      </c>
      <c r="B1061" s="3">
        <v>2008</v>
      </c>
      <c r="C1061" s="3">
        <v>2</v>
      </c>
      <c r="D1061" s="3">
        <v>13</v>
      </c>
      <c r="E1061" s="3">
        <v>22</v>
      </c>
      <c r="F1061" s="42">
        <v>12.4</v>
      </c>
      <c r="G1061" s="8">
        <f t="shared" si="100"/>
        <v>18</v>
      </c>
      <c r="H1061" s="8">
        <f t="shared" si="101"/>
        <v>308</v>
      </c>
      <c r="I1061" s="8">
        <f t="shared" si="102"/>
        <v>77</v>
      </c>
      <c r="J1061" s="1">
        <v>18</v>
      </c>
      <c r="K1061" s="1">
        <v>25</v>
      </c>
      <c r="M1061" s="45"/>
      <c r="N1061" s="45"/>
      <c r="O1061" s="45"/>
      <c r="P1061" s="28"/>
      <c r="Q1061" s="28"/>
      <c r="R1061" s="25"/>
      <c r="Y1061" s="42">
        <v>11.8</v>
      </c>
      <c r="Z1061" s="8">
        <f t="shared" si="103"/>
        <v>25</v>
      </c>
      <c r="AA1061" s="8">
        <f t="shared" si="105"/>
        <v>726</v>
      </c>
      <c r="AB1061" s="8">
        <f t="shared" si="104"/>
        <v>181.5</v>
      </c>
      <c r="AC1061" s="1">
        <v>18</v>
      </c>
      <c r="AD1061" s="1">
        <v>25</v>
      </c>
    </row>
    <row r="1062" spans="1:30" x14ac:dyDescent="0.25">
      <c r="A1062" s="2" t="s">
        <v>6</v>
      </c>
      <c r="B1062" s="3">
        <v>2008</v>
      </c>
      <c r="C1062" s="3">
        <v>2</v>
      </c>
      <c r="D1062" s="3">
        <v>13</v>
      </c>
      <c r="E1062" s="3">
        <v>23</v>
      </c>
      <c r="F1062" s="42">
        <v>12.1</v>
      </c>
      <c r="G1062" s="8">
        <f t="shared" si="100"/>
        <v>18</v>
      </c>
      <c r="H1062" s="8">
        <f t="shared" si="101"/>
        <v>324.5</v>
      </c>
      <c r="I1062" s="8">
        <f t="shared" si="102"/>
        <v>81.125</v>
      </c>
      <c r="J1062" s="1">
        <v>18</v>
      </c>
      <c r="K1062" s="1">
        <v>25</v>
      </c>
      <c r="M1062" s="45"/>
      <c r="N1062" s="45"/>
      <c r="O1062" s="45"/>
      <c r="P1062" s="28"/>
      <c r="Q1062" s="28"/>
      <c r="R1062" s="25"/>
      <c r="Y1062" s="42">
        <v>11.8</v>
      </c>
      <c r="Z1062" s="8">
        <f t="shared" si="103"/>
        <v>25</v>
      </c>
      <c r="AA1062" s="8">
        <f t="shared" si="105"/>
        <v>726</v>
      </c>
      <c r="AB1062" s="8">
        <f t="shared" si="104"/>
        <v>181.5</v>
      </c>
      <c r="AC1062" s="1">
        <v>18</v>
      </c>
      <c r="AD1062" s="1">
        <v>25</v>
      </c>
    </row>
    <row r="1063" spans="1:30" x14ac:dyDescent="0.25">
      <c r="A1063" s="2" t="s">
        <v>6</v>
      </c>
      <c r="B1063" s="3">
        <v>2008</v>
      </c>
      <c r="C1063" s="3">
        <v>2</v>
      </c>
      <c r="D1063" s="3">
        <v>14</v>
      </c>
      <c r="E1063" s="3">
        <v>0</v>
      </c>
      <c r="F1063" s="42">
        <v>11.8</v>
      </c>
      <c r="G1063" s="8">
        <f t="shared" si="100"/>
        <v>18</v>
      </c>
      <c r="H1063" s="8">
        <f t="shared" si="101"/>
        <v>340.99999999999994</v>
      </c>
      <c r="I1063" s="8">
        <f t="shared" si="102"/>
        <v>85.249999999999986</v>
      </c>
      <c r="J1063" s="1">
        <v>18</v>
      </c>
      <c r="K1063" s="1">
        <v>25</v>
      </c>
      <c r="M1063" s="45"/>
      <c r="N1063" s="45"/>
      <c r="O1063" s="45"/>
      <c r="P1063" s="28"/>
      <c r="Q1063" s="28"/>
      <c r="R1063" s="25"/>
      <c r="Y1063" s="42">
        <v>12</v>
      </c>
      <c r="Z1063" s="8">
        <f t="shared" si="103"/>
        <v>25</v>
      </c>
      <c r="AA1063" s="8">
        <f t="shared" si="105"/>
        <v>715</v>
      </c>
      <c r="AB1063" s="8">
        <f t="shared" si="104"/>
        <v>178.75</v>
      </c>
      <c r="AC1063" s="1">
        <v>18</v>
      </c>
      <c r="AD1063" s="1">
        <v>25</v>
      </c>
    </row>
    <row r="1064" spans="1:30" x14ac:dyDescent="0.25">
      <c r="A1064" s="2" t="s">
        <v>6</v>
      </c>
      <c r="B1064" s="3">
        <v>2008</v>
      </c>
      <c r="C1064" s="3">
        <v>2</v>
      </c>
      <c r="D1064" s="3">
        <v>14</v>
      </c>
      <c r="E1064" s="3">
        <v>1</v>
      </c>
      <c r="F1064" s="42">
        <v>11.1</v>
      </c>
      <c r="G1064" s="8">
        <f t="shared" si="100"/>
        <v>18</v>
      </c>
      <c r="H1064" s="8">
        <f t="shared" si="101"/>
        <v>379.5</v>
      </c>
      <c r="I1064" s="8">
        <f t="shared" si="102"/>
        <v>94.875</v>
      </c>
      <c r="J1064" s="1">
        <v>18</v>
      </c>
      <c r="K1064" s="1">
        <v>25</v>
      </c>
      <c r="M1064" s="45"/>
      <c r="N1064" s="45"/>
      <c r="O1064" s="45"/>
      <c r="P1064" s="28"/>
      <c r="Q1064" s="28"/>
      <c r="R1064" s="25"/>
      <c r="Y1064" s="42">
        <v>11.9</v>
      </c>
      <c r="Z1064" s="8">
        <f t="shared" si="103"/>
        <v>25</v>
      </c>
      <c r="AA1064" s="8">
        <f t="shared" si="105"/>
        <v>720.5</v>
      </c>
      <c r="AB1064" s="8">
        <f t="shared" si="104"/>
        <v>180.125</v>
      </c>
      <c r="AC1064" s="1">
        <v>18</v>
      </c>
      <c r="AD1064" s="1">
        <v>25</v>
      </c>
    </row>
    <row r="1065" spans="1:30" x14ac:dyDescent="0.25">
      <c r="A1065" s="2" t="s">
        <v>6</v>
      </c>
      <c r="B1065" s="3">
        <v>2008</v>
      </c>
      <c r="C1065" s="3">
        <v>2</v>
      </c>
      <c r="D1065" s="3">
        <v>14</v>
      </c>
      <c r="E1065" s="3">
        <v>2</v>
      </c>
      <c r="F1065" s="42">
        <v>10.7</v>
      </c>
      <c r="G1065" s="8">
        <f t="shared" si="100"/>
        <v>18</v>
      </c>
      <c r="H1065" s="8">
        <f t="shared" si="101"/>
        <v>401.50000000000006</v>
      </c>
      <c r="I1065" s="8">
        <f t="shared" si="102"/>
        <v>100.37500000000001</v>
      </c>
      <c r="J1065" s="1">
        <v>18</v>
      </c>
      <c r="K1065" s="1">
        <v>25</v>
      </c>
      <c r="M1065" s="45"/>
      <c r="N1065" s="45"/>
      <c r="O1065" s="45"/>
      <c r="P1065" s="28"/>
      <c r="Q1065" s="28"/>
      <c r="R1065" s="25"/>
      <c r="Y1065" s="42">
        <v>11.8</v>
      </c>
      <c r="Z1065" s="8">
        <f t="shared" si="103"/>
        <v>25</v>
      </c>
      <c r="AA1065" s="8">
        <f t="shared" si="105"/>
        <v>726</v>
      </c>
      <c r="AB1065" s="8">
        <f t="shared" si="104"/>
        <v>181.5</v>
      </c>
      <c r="AC1065" s="1">
        <v>18</v>
      </c>
      <c r="AD1065" s="1">
        <v>25</v>
      </c>
    </row>
    <row r="1066" spans="1:30" x14ac:dyDescent="0.25">
      <c r="A1066" s="2" t="s">
        <v>6</v>
      </c>
      <c r="B1066" s="3">
        <v>2008</v>
      </c>
      <c r="C1066" s="3">
        <v>2</v>
      </c>
      <c r="D1066" s="3">
        <v>14</v>
      </c>
      <c r="E1066" s="3">
        <v>3</v>
      </c>
      <c r="F1066" s="42">
        <v>10.8</v>
      </c>
      <c r="G1066" s="8">
        <f t="shared" si="100"/>
        <v>18</v>
      </c>
      <c r="H1066" s="8">
        <f t="shared" si="101"/>
        <v>395.99999999999994</v>
      </c>
      <c r="I1066" s="8">
        <f t="shared" si="102"/>
        <v>98.999999999999986</v>
      </c>
      <c r="J1066" s="1">
        <v>18</v>
      </c>
      <c r="K1066" s="1">
        <v>25</v>
      </c>
      <c r="M1066" s="45"/>
      <c r="N1066" s="45"/>
      <c r="O1066" s="45"/>
      <c r="P1066" s="28"/>
      <c r="Q1066" s="28"/>
      <c r="R1066" s="25"/>
      <c r="Y1066" s="42">
        <v>12.1</v>
      </c>
      <c r="Z1066" s="8">
        <f t="shared" si="103"/>
        <v>25</v>
      </c>
      <c r="AA1066" s="8">
        <f t="shared" si="105"/>
        <v>709.5</v>
      </c>
      <c r="AB1066" s="8">
        <f t="shared" si="104"/>
        <v>177.375</v>
      </c>
      <c r="AC1066" s="1">
        <v>18</v>
      </c>
      <c r="AD1066" s="1">
        <v>25</v>
      </c>
    </row>
    <row r="1067" spans="1:30" x14ac:dyDescent="0.25">
      <c r="A1067" s="2" t="s">
        <v>6</v>
      </c>
      <c r="B1067" s="3">
        <v>2008</v>
      </c>
      <c r="C1067" s="3">
        <v>2</v>
      </c>
      <c r="D1067" s="3">
        <v>14</v>
      </c>
      <c r="E1067" s="3">
        <v>4</v>
      </c>
      <c r="F1067" s="42">
        <v>10.7</v>
      </c>
      <c r="G1067" s="8">
        <f t="shared" si="100"/>
        <v>18</v>
      </c>
      <c r="H1067" s="8">
        <f t="shared" si="101"/>
        <v>401.50000000000006</v>
      </c>
      <c r="I1067" s="8">
        <f t="shared" si="102"/>
        <v>100.37500000000001</v>
      </c>
      <c r="J1067" s="1">
        <v>18</v>
      </c>
      <c r="K1067" s="1">
        <v>25</v>
      </c>
      <c r="M1067" s="45"/>
      <c r="N1067" s="45"/>
      <c r="O1067" s="45"/>
      <c r="P1067" s="28"/>
      <c r="Q1067" s="28"/>
      <c r="R1067" s="25"/>
      <c r="Y1067" s="42">
        <v>12.4</v>
      </c>
      <c r="Z1067" s="8">
        <f t="shared" si="103"/>
        <v>25</v>
      </c>
      <c r="AA1067" s="8">
        <f t="shared" si="105"/>
        <v>693</v>
      </c>
      <c r="AB1067" s="8">
        <f t="shared" si="104"/>
        <v>173.25</v>
      </c>
      <c r="AC1067" s="1">
        <v>18</v>
      </c>
      <c r="AD1067" s="1">
        <v>25</v>
      </c>
    </row>
    <row r="1068" spans="1:30" x14ac:dyDescent="0.25">
      <c r="A1068" s="2" t="s">
        <v>6</v>
      </c>
      <c r="B1068" s="3">
        <v>2008</v>
      </c>
      <c r="C1068" s="3">
        <v>2</v>
      </c>
      <c r="D1068" s="3">
        <v>14</v>
      </c>
      <c r="E1068" s="3">
        <v>5</v>
      </c>
      <c r="F1068" s="42">
        <v>10.4</v>
      </c>
      <c r="G1068" s="8">
        <f t="shared" si="100"/>
        <v>18</v>
      </c>
      <c r="H1068" s="8">
        <f t="shared" si="101"/>
        <v>418</v>
      </c>
      <c r="I1068" s="8">
        <f t="shared" si="102"/>
        <v>104.5</v>
      </c>
      <c r="J1068" s="1">
        <v>18</v>
      </c>
      <c r="K1068" s="1">
        <v>25</v>
      </c>
      <c r="M1068" s="45"/>
      <c r="N1068" s="45"/>
      <c r="O1068" s="45"/>
      <c r="P1068" s="28"/>
      <c r="Q1068" s="28"/>
      <c r="R1068" s="25"/>
      <c r="Y1068" s="42">
        <v>12.5</v>
      </c>
      <c r="Z1068" s="8">
        <f t="shared" si="103"/>
        <v>25</v>
      </c>
      <c r="AA1068" s="8">
        <f t="shared" si="105"/>
        <v>687.5</v>
      </c>
      <c r="AB1068" s="8">
        <f t="shared" si="104"/>
        <v>171.875</v>
      </c>
      <c r="AC1068" s="1">
        <v>18</v>
      </c>
      <c r="AD1068" s="1">
        <v>25</v>
      </c>
    </row>
    <row r="1069" spans="1:30" x14ac:dyDescent="0.25">
      <c r="A1069" s="2" t="s">
        <v>6</v>
      </c>
      <c r="B1069" s="3">
        <v>2008</v>
      </c>
      <c r="C1069" s="3">
        <v>2</v>
      </c>
      <c r="D1069" s="3">
        <v>14</v>
      </c>
      <c r="E1069" s="3">
        <v>6</v>
      </c>
      <c r="F1069" s="42">
        <v>10</v>
      </c>
      <c r="G1069" s="8">
        <f t="shared" si="100"/>
        <v>18</v>
      </c>
      <c r="H1069" s="8">
        <f t="shared" si="101"/>
        <v>440</v>
      </c>
      <c r="I1069" s="8">
        <f t="shared" si="102"/>
        <v>110</v>
      </c>
      <c r="J1069" s="1">
        <v>18</v>
      </c>
      <c r="K1069" s="1">
        <v>25</v>
      </c>
      <c r="M1069" s="45"/>
      <c r="N1069" s="45"/>
      <c r="O1069" s="45"/>
      <c r="P1069" s="28"/>
      <c r="Q1069" s="28"/>
      <c r="R1069" s="25"/>
      <c r="Y1069" s="42">
        <v>12.9</v>
      </c>
      <c r="Z1069" s="8">
        <f t="shared" si="103"/>
        <v>25</v>
      </c>
      <c r="AA1069" s="8">
        <f t="shared" si="105"/>
        <v>665.5</v>
      </c>
      <c r="AB1069" s="8">
        <f t="shared" si="104"/>
        <v>166.375</v>
      </c>
      <c r="AC1069" s="1">
        <v>18</v>
      </c>
      <c r="AD1069" s="1">
        <v>25</v>
      </c>
    </row>
    <row r="1070" spans="1:30" x14ac:dyDescent="0.25">
      <c r="A1070" s="2" t="s">
        <v>6</v>
      </c>
      <c r="B1070" s="3">
        <v>2008</v>
      </c>
      <c r="C1070" s="3">
        <v>2</v>
      </c>
      <c r="D1070" s="3">
        <v>14</v>
      </c>
      <c r="E1070" s="3">
        <v>7</v>
      </c>
      <c r="F1070" s="42">
        <v>9.9</v>
      </c>
      <c r="G1070" s="8">
        <f t="shared" si="100"/>
        <v>18</v>
      </c>
      <c r="H1070" s="8">
        <f t="shared" si="101"/>
        <v>445.5</v>
      </c>
      <c r="I1070" s="8">
        <f t="shared" si="102"/>
        <v>111.375</v>
      </c>
      <c r="J1070" s="1">
        <v>18</v>
      </c>
      <c r="K1070" s="1">
        <v>25</v>
      </c>
      <c r="M1070" s="45"/>
      <c r="N1070" s="45"/>
      <c r="O1070" s="45"/>
      <c r="P1070" s="28"/>
      <c r="Q1070" s="28"/>
      <c r="R1070" s="25"/>
      <c r="Y1070" s="42">
        <v>13.3</v>
      </c>
      <c r="Z1070" s="8">
        <f t="shared" si="103"/>
        <v>25</v>
      </c>
      <c r="AA1070" s="8">
        <f t="shared" si="105"/>
        <v>643.5</v>
      </c>
      <c r="AB1070" s="8">
        <f t="shared" si="104"/>
        <v>160.875</v>
      </c>
      <c r="AC1070" s="1">
        <v>18</v>
      </c>
      <c r="AD1070" s="1">
        <v>25</v>
      </c>
    </row>
    <row r="1071" spans="1:30" x14ac:dyDescent="0.25">
      <c r="A1071" s="2" t="s">
        <v>6</v>
      </c>
      <c r="B1071" s="3">
        <v>2008</v>
      </c>
      <c r="C1071" s="3">
        <v>2</v>
      </c>
      <c r="D1071" s="3">
        <v>14</v>
      </c>
      <c r="E1071" s="3">
        <v>8</v>
      </c>
      <c r="F1071" s="42">
        <v>9.9</v>
      </c>
      <c r="G1071" s="8">
        <f t="shared" si="100"/>
        <v>18</v>
      </c>
      <c r="H1071" s="8">
        <f t="shared" si="101"/>
        <v>445.5</v>
      </c>
      <c r="I1071" s="8">
        <f t="shared" si="102"/>
        <v>111.375</v>
      </c>
      <c r="J1071" s="1">
        <v>18</v>
      </c>
      <c r="K1071" s="1">
        <v>25</v>
      </c>
      <c r="M1071" s="45"/>
      <c r="N1071" s="45"/>
      <c r="O1071" s="45"/>
      <c r="P1071" s="28"/>
      <c r="Q1071" s="28"/>
      <c r="R1071" s="25"/>
      <c r="Y1071" s="42">
        <v>14</v>
      </c>
      <c r="Z1071" s="8">
        <f t="shared" si="103"/>
        <v>25</v>
      </c>
      <c r="AA1071" s="8">
        <f t="shared" si="105"/>
        <v>605</v>
      </c>
      <c r="AB1071" s="8">
        <f t="shared" si="104"/>
        <v>151.25</v>
      </c>
      <c r="AC1071" s="1">
        <v>18</v>
      </c>
      <c r="AD1071" s="1">
        <v>25</v>
      </c>
    </row>
    <row r="1072" spans="1:30" x14ac:dyDescent="0.25">
      <c r="A1072" s="2" t="s">
        <v>6</v>
      </c>
      <c r="B1072" s="3">
        <v>2008</v>
      </c>
      <c r="C1072" s="3">
        <v>2</v>
      </c>
      <c r="D1072" s="3">
        <v>14</v>
      </c>
      <c r="E1072" s="3">
        <v>9</v>
      </c>
      <c r="F1072" s="42">
        <v>10.3</v>
      </c>
      <c r="G1072" s="8">
        <f t="shared" si="100"/>
        <v>18</v>
      </c>
      <c r="H1072" s="8">
        <f t="shared" si="101"/>
        <v>423.49999999999994</v>
      </c>
      <c r="I1072" s="8">
        <f t="shared" si="102"/>
        <v>105.87499999999999</v>
      </c>
      <c r="J1072" s="1">
        <v>18</v>
      </c>
      <c r="K1072" s="1">
        <v>25</v>
      </c>
      <c r="M1072" s="45"/>
      <c r="N1072" s="45"/>
      <c r="O1072" s="45"/>
      <c r="P1072" s="28"/>
      <c r="Q1072" s="28"/>
      <c r="R1072" s="25"/>
      <c r="Y1072" s="42">
        <v>14.4</v>
      </c>
      <c r="Z1072" s="8">
        <f t="shared" si="103"/>
        <v>25</v>
      </c>
      <c r="AA1072" s="8">
        <f t="shared" si="105"/>
        <v>583</v>
      </c>
      <c r="AB1072" s="8">
        <f t="shared" si="104"/>
        <v>145.75</v>
      </c>
      <c r="AC1072" s="1">
        <v>18</v>
      </c>
      <c r="AD1072" s="1">
        <v>25</v>
      </c>
    </row>
    <row r="1073" spans="1:30" x14ac:dyDescent="0.25">
      <c r="A1073" s="2" t="s">
        <v>6</v>
      </c>
      <c r="B1073" s="3">
        <v>2008</v>
      </c>
      <c r="C1073" s="3">
        <v>2</v>
      </c>
      <c r="D1073" s="3">
        <v>14</v>
      </c>
      <c r="E1073" s="3">
        <v>10</v>
      </c>
      <c r="F1073" s="42">
        <v>10.9</v>
      </c>
      <c r="G1073" s="8">
        <f t="shared" si="100"/>
        <v>18</v>
      </c>
      <c r="H1073" s="8">
        <f t="shared" si="101"/>
        <v>390.5</v>
      </c>
      <c r="I1073" s="8">
        <f t="shared" si="102"/>
        <v>97.625</v>
      </c>
      <c r="J1073" s="1">
        <v>18</v>
      </c>
      <c r="K1073" s="1">
        <v>25</v>
      </c>
      <c r="M1073" s="45"/>
      <c r="N1073" s="45"/>
      <c r="O1073" s="45"/>
      <c r="P1073" s="28"/>
      <c r="Q1073" s="28"/>
      <c r="R1073" s="25"/>
      <c r="Y1073" s="42">
        <v>14.5</v>
      </c>
      <c r="Z1073" s="8">
        <f t="shared" si="103"/>
        <v>25</v>
      </c>
      <c r="AA1073" s="8">
        <f t="shared" si="105"/>
        <v>577.5</v>
      </c>
      <c r="AB1073" s="8">
        <f t="shared" si="104"/>
        <v>144.375</v>
      </c>
      <c r="AC1073" s="1">
        <v>18</v>
      </c>
      <c r="AD1073" s="1">
        <v>25</v>
      </c>
    </row>
    <row r="1074" spans="1:30" x14ac:dyDescent="0.25">
      <c r="A1074" s="2" t="s">
        <v>6</v>
      </c>
      <c r="B1074" s="3">
        <v>2008</v>
      </c>
      <c r="C1074" s="3">
        <v>2</v>
      </c>
      <c r="D1074" s="3">
        <v>14</v>
      </c>
      <c r="E1074" s="3">
        <v>11</v>
      </c>
      <c r="F1074" s="42">
        <v>11.9</v>
      </c>
      <c r="G1074" s="8">
        <f t="shared" si="100"/>
        <v>18</v>
      </c>
      <c r="H1074" s="8">
        <f t="shared" si="101"/>
        <v>335.5</v>
      </c>
      <c r="I1074" s="8">
        <f t="shared" si="102"/>
        <v>83.875</v>
      </c>
      <c r="J1074" s="1">
        <v>18</v>
      </c>
      <c r="K1074" s="1">
        <v>25</v>
      </c>
      <c r="M1074" s="45"/>
      <c r="N1074" s="45"/>
      <c r="O1074" s="45"/>
      <c r="P1074" s="28"/>
      <c r="Q1074" s="28"/>
      <c r="R1074" s="25"/>
      <c r="Y1074" s="42">
        <v>14.2</v>
      </c>
      <c r="Z1074" s="8">
        <f t="shared" si="103"/>
        <v>25</v>
      </c>
      <c r="AA1074" s="8">
        <f t="shared" si="105"/>
        <v>594</v>
      </c>
      <c r="AB1074" s="8">
        <f t="shared" si="104"/>
        <v>148.5</v>
      </c>
      <c r="AC1074" s="1">
        <v>18</v>
      </c>
      <c r="AD1074" s="1">
        <v>25</v>
      </c>
    </row>
    <row r="1075" spans="1:30" x14ac:dyDescent="0.25">
      <c r="A1075" s="2" t="s">
        <v>6</v>
      </c>
      <c r="B1075" s="3">
        <v>2008</v>
      </c>
      <c r="C1075" s="3">
        <v>2</v>
      </c>
      <c r="D1075" s="3">
        <v>14</v>
      </c>
      <c r="E1075" s="3">
        <v>12</v>
      </c>
      <c r="F1075" s="42">
        <v>12.5</v>
      </c>
      <c r="G1075" s="8">
        <f t="shared" si="100"/>
        <v>18</v>
      </c>
      <c r="H1075" s="8">
        <f t="shared" si="101"/>
        <v>302.5</v>
      </c>
      <c r="I1075" s="8">
        <f t="shared" si="102"/>
        <v>75.625</v>
      </c>
      <c r="J1075" s="1">
        <v>18</v>
      </c>
      <c r="K1075" s="1">
        <v>25</v>
      </c>
      <c r="M1075" s="45"/>
      <c r="N1075" s="45"/>
      <c r="O1075" s="45"/>
      <c r="P1075" s="28"/>
      <c r="Q1075" s="28"/>
      <c r="R1075" s="25"/>
      <c r="Y1075" s="42">
        <v>15.8</v>
      </c>
      <c r="Z1075" s="8">
        <f t="shared" si="103"/>
        <v>25</v>
      </c>
      <c r="AA1075" s="8">
        <f t="shared" si="105"/>
        <v>505.99999999999994</v>
      </c>
      <c r="AB1075" s="8">
        <f t="shared" si="104"/>
        <v>126.49999999999999</v>
      </c>
      <c r="AC1075" s="1">
        <v>18</v>
      </c>
      <c r="AD1075" s="1">
        <v>25</v>
      </c>
    </row>
    <row r="1076" spans="1:30" x14ac:dyDescent="0.25">
      <c r="A1076" s="2" t="s">
        <v>6</v>
      </c>
      <c r="B1076" s="3">
        <v>2008</v>
      </c>
      <c r="C1076" s="3">
        <v>2</v>
      </c>
      <c r="D1076" s="3">
        <v>14</v>
      </c>
      <c r="E1076" s="3">
        <v>13</v>
      </c>
      <c r="F1076" s="42">
        <v>13.7</v>
      </c>
      <c r="G1076" s="8">
        <f t="shared" si="100"/>
        <v>18</v>
      </c>
      <c r="H1076" s="8">
        <f t="shared" si="101"/>
        <v>236.50000000000003</v>
      </c>
      <c r="I1076" s="8">
        <f t="shared" si="102"/>
        <v>59.125000000000007</v>
      </c>
      <c r="J1076" s="1">
        <v>18</v>
      </c>
      <c r="K1076" s="1">
        <v>25</v>
      </c>
      <c r="M1076" s="45"/>
      <c r="N1076" s="45"/>
      <c r="O1076" s="45"/>
      <c r="P1076" s="28"/>
      <c r="Q1076" s="28"/>
      <c r="R1076" s="25"/>
      <c r="Y1076" s="42">
        <v>15.6</v>
      </c>
      <c r="Z1076" s="8">
        <f t="shared" si="103"/>
        <v>25</v>
      </c>
      <c r="AA1076" s="8">
        <f t="shared" si="105"/>
        <v>517</v>
      </c>
      <c r="AB1076" s="8">
        <f t="shared" si="104"/>
        <v>129.25</v>
      </c>
      <c r="AC1076" s="1">
        <v>18</v>
      </c>
      <c r="AD1076" s="1">
        <v>25</v>
      </c>
    </row>
    <row r="1077" spans="1:30" x14ac:dyDescent="0.25">
      <c r="A1077" s="2" t="s">
        <v>6</v>
      </c>
      <c r="B1077" s="3">
        <v>2008</v>
      </c>
      <c r="C1077" s="3">
        <v>2</v>
      </c>
      <c r="D1077" s="3">
        <v>14</v>
      </c>
      <c r="E1077" s="3">
        <v>14</v>
      </c>
      <c r="F1077" s="42">
        <v>14.7</v>
      </c>
      <c r="G1077" s="8">
        <f t="shared" si="100"/>
        <v>18</v>
      </c>
      <c r="H1077" s="8">
        <f t="shared" si="101"/>
        <v>181.50000000000003</v>
      </c>
      <c r="I1077" s="8">
        <f t="shared" si="102"/>
        <v>45.375000000000007</v>
      </c>
      <c r="J1077" s="1">
        <v>18</v>
      </c>
      <c r="K1077" s="1">
        <v>25</v>
      </c>
      <c r="M1077" s="45"/>
      <c r="N1077" s="45"/>
      <c r="O1077" s="45"/>
      <c r="P1077" s="28"/>
      <c r="Q1077" s="28"/>
      <c r="R1077" s="25"/>
      <c r="Y1077" s="42">
        <v>15.5</v>
      </c>
      <c r="Z1077" s="8">
        <f t="shared" si="103"/>
        <v>25</v>
      </c>
      <c r="AA1077" s="8">
        <f t="shared" si="105"/>
        <v>522.5</v>
      </c>
      <c r="AB1077" s="8">
        <f t="shared" si="104"/>
        <v>130.625</v>
      </c>
      <c r="AC1077" s="1">
        <v>18</v>
      </c>
      <c r="AD1077" s="1">
        <v>25</v>
      </c>
    </row>
    <row r="1078" spans="1:30" x14ac:dyDescent="0.25">
      <c r="A1078" s="2" t="s">
        <v>6</v>
      </c>
      <c r="B1078" s="3">
        <v>2008</v>
      </c>
      <c r="C1078" s="3">
        <v>2</v>
      </c>
      <c r="D1078" s="3">
        <v>14</v>
      </c>
      <c r="E1078" s="3">
        <v>15</v>
      </c>
      <c r="F1078" s="42">
        <v>15.2</v>
      </c>
      <c r="G1078" s="8">
        <f t="shared" si="100"/>
        <v>18</v>
      </c>
      <c r="H1078" s="8">
        <f t="shared" si="101"/>
        <v>154.00000000000003</v>
      </c>
      <c r="I1078" s="8">
        <f t="shared" si="102"/>
        <v>38.500000000000007</v>
      </c>
      <c r="J1078" s="1">
        <v>18</v>
      </c>
      <c r="K1078" s="1">
        <v>25</v>
      </c>
      <c r="M1078" s="45"/>
      <c r="N1078" s="45"/>
      <c r="O1078" s="45"/>
      <c r="P1078" s="28"/>
      <c r="Q1078" s="28"/>
      <c r="R1078" s="25"/>
      <c r="Y1078" s="42">
        <v>15.8</v>
      </c>
      <c r="Z1078" s="8">
        <f t="shared" si="103"/>
        <v>25</v>
      </c>
      <c r="AA1078" s="8">
        <f t="shared" si="105"/>
        <v>505.99999999999994</v>
      </c>
      <c r="AB1078" s="8">
        <f t="shared" si="104"/>
        <v>126.49999999999999</v>
      </c>
      <c r="AC1078" s="1">
        <v>18</v>
      </c>
      <c r="AD1078" s="1">
        <v>25</v>
      </c>
    </row>
    <row r="1079" spans="1:30" x14ac:dyDescent="0.25">
      <c r="A1079" s="2" t="s">
        <v>6</v>
      </c>
      <c r="B1079" s="3">
        <v>2008</v>
      </c>
      <c r="C1079" s="3">
        <v>2</v>
      </c>
      <c r="D1079" s="3">
        <v>14</v>
      </c>
      <c r="E1079" s="3">
        <v>16</v>
      </c>
      <c r="F1079" s="42">
        <v>15.6</v>
      </c>
      <c r="G1079" s="8">
        <f t="shared" si="100"/>
        <v>18</v>
      </c>
      <c r="H1079" s="8">
        <f t="shared" si="101"/>
        <v>132.00000000000003</v>
      </c>
      <c r="I1079" s="8">
        <f t="shared" si="102"/>
        <v>33.000000000000007</v>
      </c>
      <c r="J1079" s="1">
        <v>18</v>
      </c>
      <c r="K1079" s="1">
        <v>25</v>
      </c>
      <c r="M1079" s="45"/>
      <c r="N1079" s="45"/>
      <c r="O1079" s="45"/>
      <c r="P1079" s="28"/>
      <c r="Q1079" s="28"/>
      <c r="R1079" s="25"/>
      <c r="Y1079" s="42">
        <v>15.6</v>
      </c>
      <c r="Z1079" s="8">
        <f t="shared" si="103"/>
        <v>25</v>
      </c>
      <c r="AA1079" s="8">
        <f t="shared" si="105"/>
        <v>517</v>
      </c>
      <c r="AB1079" s="8">
        <f t="shared" si="104"/>
        <v>129.25</v>
      </c>
      <c r="AC1079" s="1">
        <v>18</v>
      </c>
      <c r="AD1079" s="1">
        <v>25</v>
      </c>
    </row>
    <row r="1080" spans="1:30" x14ac:dyDescent="0.25">
      <c r="A1080" s="2" t="s">
        <v>6</v>
      </c>
      <c r="B1080" s="3">
        <v>2008</v>
      </c>
      <c r="C1080" s="3">
        <v>2</v>
      </c>
      <c r="D1080" s="3">
        <v>14</v>
      </c>
      <c r="E1080" s="3">
        <v>17</v>
      </c>
      <c r="F1080" s="42">
        <v>15.5</v>
      </c>
      <c r="G1080" s="8">
        <f t="shared" si="100"/>
        <v>18</v>
      </c>
      <c r="H1080" s="8">
        <f t="shared" si="101"/>
        <v>137.5</v>
      </c>
      <c r="I1080" s="8">
        <f t="shared" si="102"/>
        <v>34.375</v>
      </c>
      <c r="J1080" s="1">
        <v>18</v>
      </c>
      <c r="K1080" s="1">
        <v>25</v>
      </c>
      <c r="M1080" s="45"/>
      <c r="N1080" s="45"/>
      <c r="O1080" s="45"/>
      <c r="P1080" s="28"/>
      <c r="Q1080" s="28"/>
      <c r="R1080" s="25"/>
      <c r="Y1080" s="42">
        <v>14.9</v>
      </c>
      <c r="Z1080" s="8">
        <f t="shared" si="103"/>
        <v>25</v>
      </c>
      <c r="AA1080" s="8">
        <f t="shared" si="105"/>
        <v>555.5</v>
      </c>
      <c r="AB1080" s="8">
        <f t="shared" si="104"/>
        <v>138.875</v>
      </c>
      <c r="AC1080" s="1">
        <v>18</v>
      </c>
      <c r="AD1080" s="1">
        <v>25</v>
      </c>
    </row>
    <row r="1081" spans="1:30" x14ac:dyDescent="0.25">
      <c r="A1081" s="2" t="s">
        <v>6</v>
      </c>
      <c r="B1081" s="3">
        <v>2008</v>
      </c>
      <c r="C1081" s="3">
        <v>2</v>
      </c>
      <c r="D1081" s="3">
        <v>14</v>
      </c>
      <c r="E1081" s="3">
        <v>18</v>
      </c>
      <c r="F1081" s="42">
        <v>15.2</v>
      </c>
      <c r="G1081" s="8">
        <f t="shared" si="100"/>
        <v>18</v>
      </c>
      <c r="H1081" s="8">
        <f t="shared" si="101"/>
        <v>154.00000000000003</v>
      </c>
      <c r="I1081" s="8">
        <f t="shared" si="102"/>
        <v>38.500000000000007</v>
      </c>
      <c r="J1081" s="1">
        <v>18</v>
      </c>
      <c r="K1081" s="1">
        <v>25</v>
      </c>
      <c r="M1081" s="45"/>
      <c r="N1081" s="45"/>
      <c r="O1081" s="45"/>
      <c r="P1081" s="28"/>
      <c r="Q1081" s="28"/>
      <c r="R1081" s="25"/>
      <c r="Y1081" s="42">
        <v>14.5</v>
      </c>
      <c r="Z1081" s="8">
        <f t="shared" si="103"/>
        <v>25</v>
      </c>
      <c r="AA1081" s="8">
        <f t="shared" si="105"/>
        <v>577.5</v>
      </c>
      <c r="AB1081" s="8">
        <f t="shared" si="104"/>
        <v>144.375</v>
      </c>
      <c r="AC1081" s="1">
        <v>18</v>
      </c>
      <c r="AD1081" s="1">
        <v>25</v>
      </c>
    </row>
    <row r="1082" spans="1:30" x14ac:dyDescent="0.25">
      <c r="A1082" s="2" t="s">
        <v>6</v>
      </c>
      <c r="B1082" s="3">
        <v>2008</v>
      </c>
      <c r="C1082" s="3">
        <v>2</v>
      </c>
      <c r="D1082" s="3">
        <v>14</v>
      </c>
      <c r="E1082" s="3">
        <v>19</v>
      </c>
      <c r="F1082" s="42">
        <v>15</v>
      </c>
      <c r="G1082" s="8">
        <f t="shared" si="100"/>
        <v>18</v>
      </c>
      <c r="H1082" s="8">
        <f t="shared" si="101"/>
        <v>165</v>
      </c>
      <c r="I1082" s="8">
        <f t="shared" si="102"/>
        <v>41.25</v>
      </c>
      <c r="J1082" s="1">
        <v>18</v>
      </c>
      <c r="K1082" s="1">
        <v>25</v>
      </c>
      <c r="M1082" s="45"/>
      <c r="N1082" s="45"/>
      <c r="O1082" s="45"/>
      <c r="P1082" s="28"/>
      <c r="Q1082" s="28"/>
      <c r="R1082" s="25"/>
      <c r="Y1082" s="42">
        <v>14.4</v>
      </c>
      <c r="Z1082" s="8">
        <f t="shared" si="103"/>
        <v>25</v>
      </c>
      <c r="AA1082" s="8">
        <f t="shared" si="105"/>
        <v>583</v>
      </c>
      <c r="AB1082" s="8">
        <f t="shared" si="104"/>
        <v>145.75</v>
      </c>
      <c r="AC1082" s="1">
        <v>18</v>
      </c>
      <c r="AD1082" s="1">
        <v>25</v>
      </c>
    </row>
    <row r="1083" spans="1:30" x14ac:dyDescent="0.25">
      <c r="A1083" s="2" t="s">
        <v>6</v>
      </c>
      <c r="B1083" s="3">
        <v>2008</v>
      </c>
      <c r="C1083" s="3">
        <v>2</v>
      </c>
      <c r="D1083" s="3">
        <v>14</v>
      </c>
      <c r="E1083" s="3">
        <v>20</v>
      </c>
      <c r="F1083" s="42">
        <v>14.3</v>
      </c>
      <c r="G1083" s="8">
        <f t="shared" si="100"/>
        <v>18</v>
      </c>
      <c r="H1083" s="8">
        <f t="shared" si="101"/>
        <v>203.49999999999997</v>
      </c>
      <c r="I1083" s="8">
        <f t="shared" si="102"/>
        <v>50.874999999999993</v>
      </c>
      <c r="J1083" s="1">
        <v>18</v>
      </c>
      <c r="K1083" s="1">
        <v>25</v>
      </c>
      <c r="M1083" s="45"/>
      <c r="N1083" s="45"/>
      <c r="O1083" s="45"/>
      <c r="P1083" s="28"/>
      <c r="Q1083" s="28"/>
      <c r="R1083" s="25"/>
      <c r="Y1083" s="42">
        <v>14.3</v>
      </c>
      <c r="Z1083" s="8">
        <f t="shared" si="103"/>
        <v>25</v>
      </c>
      <c r="AA1083" s="8">
        <f t="shared" si="105"/>
        <v>588.5</v>
      </c>
      <c r="AB1083" s="8">
        <f t="shared" si="104"/>
        <v>147.125</v>
      </c>
      <c r="AC1083" s="1">
        <v>18</v>
      </c>
      <c r="AD1083" s="1">
        <v>25</v>
      </c>
    </row>
    <row r="1084" spans="1:30" x14ac:dyDescent="0.25">
      <c r="A1084" s="2" t="s">
        <v>6</v>
      </c>
      <c r="B1084" s="3">
        <v>2008</v>
      </c>
      <c r="C1084" s="3">
        <v>2</v>
      </c>
      <c r="D1084" s="3">
        <v>14</v>
      </c>
      <c r="E1084" s="3">
        <v>21</v>
      </c>
      <c r="F1084" s="42">
        <v>14</v>
      </c>
      <c r="G1084" s="8">
        <f t="shared" si="100"/>
        <v>18</v>
      </c>
      <c r="H1084" s="8">
        <f t="shared" si="101"/>
        <v>220</v>
      </c>
      <c r="I1084" s="8">
        <f t="shared" si="102"/>
        <v>55</v>
      </c>
      <c r="J1084" s="1">
        <v>18</v>
      </c>
      <c r="K1084" s="1">
        <v>25</v>
      </c>
      <c r="M1084" s="45"/>
      <c r="N1084" s="45"/>
      <c r="O1084" s="45"/>
      <c r="P1084" s="28"/>
      <c r="Q1084" s="28"/>
      <c r="R1084" s="25"/>
      <c r="Y1084" s="42">
        <v>14.2</v>
      </c>
      <c r="Z1084" s="8">
        <f t="shared" si="103"/>
        <v>25</v>
      </c>
      <c r="AA1084" s="8">
        <f t="shared" si="105"/>
        <v>594</v>
      </c>
      <c r="AB1084" s="8">
        <f t="shared" si="104"/>
        <v>148.5</v>
      </c>
      <c r="AC1084" s="1">
        <v>18</v>
      </c>
      <c r="AD1084" s="1">
        <v>25</v>
      </c>
    </row>
    <row r="1085" spans="1:30" x14ac:dyDescent="0.25">
      <c r="A1085" s="2" t="s">
        <v>6</v>
      </c>
      <c r="B1085" s="3">
        <v>2008</v>
      </c>
      <c r="C1085" s="3">
        <v>2</v>
      </c>
      <c r="D1085" s="3">
        <v>14</v>
      </c>
      <c r="E1085" s="3">
        <v>22</v>
      </c>
      <c r="F1085" s="42">
        <v>14</v>
      </c>
      <c r="G1085" s="8">
        <f t="shared" si="100"/>
        <v>18</v>
      </c>
      <c r="H1085" s="8">
        <f t="shared" si="101"/>
        <v>220</v>
      </c>
      <c r="I1085" s="8">
        <f t="shared" si="102"/>
        <v>55</v>
      </c>
      <c r="J1085" s="1">
        <v>18</v>
      </c>
      <c r="K1085" s="1">
        <v>25</v>
      </c>
      <c r="M1085" s="45"/>
      <c r="N1085" s="45"/>
      <c r="O1085" s="45"/>
      <c r="P1085" s="28"/>
      <c r="Q1085" s="28"/>
      <c r="R1085" s="25"/>
      <c r="Y1085" s="42">
        <v>14.3</v>
      </c>
      <c r="Z1085" s="8">
        <f t="shared" si="103"/>
        <v>25</v>
      </c>
      <c r="AA1085" s="8">
        <f t="shared" si="105"/>
        <v>588.5</v>
      </c>
      <c r="AB1085" s="8">
        <f t="shared" si="104"/>
        <v>147.125</v>
      </c>
      <c r="AC1085" s="1">
        <v>18</v>
      </c>
      <c r="AD1085" s="1">
        <v>25</v>
      </c>
    </row>
    <row r="1086" spans="1:30" x14ac:dyDescent="0.25">
      <c r="A1086" s="2" t="s">
        <v>6</v>
      </c>
      <c r="B1086" s="3">
        <v>2008</v>
      </c>
      <c r="C1086" s="3">
        <v>2</v>
      </c>
      <c r="D1086" s="3">
        <v>14</v>
      </c>
      <c r="E1086" s="3">
        <v>23</v>
      </c>
      <c r="F1086" s="42">
        <v>13.8</v>
      </c>
      <c r="G1086" s="8">
        <f t="shared" si="100"/>
        <v>18</v>
      </c>
      <c r="H1086" s="8">
        <f t="shared" si="101"/>
        <v>230.99999999999997</v>
      </c>
      <c r="I1086" s="8">
        <f t="shared" si="102"/>
        <v>57.749999999999993</v>
      </c>
      <c r="J1086" s="1">
        <v>18</v>
      </c>
      <c r="K1086" s="1">
        <v>25</v>
      </c>
      <c r="M1086" s="45"/>
      <c r="N1086" s="45"/>
      <c r="O1086" s="45"/>
      <c r="P1086" s="28"/>
      <c r="Q1086" s="28"/>
      <c r="R1086" s="25"/>
      <c r="Y1086" s="42">
        <v>14.2</v>
      </c>
      <c r="Z1086" s="8">
        <f t="shared" si="103"/>
        <v>25</v>
      </c>
      <c r="AA1086" s="8">
        <f t="shared" si="105"/>
        <v>594</v>
      </c>
      <c r="AB1086" s="8">
        <f t="shared" si="104"/>
        <v>148.5</v>
      </c>
      <c r="AC1086" s="1">
        <v>18</v>
      </c>
      <c r="AD1086" s="1">
        <v>25</v>
      </c>
    </row>
    <row r="1087" spans="1:30" x14ac:dyDescent="0.25">
      <c r="A1087" s="2" t="s">
        <v>6</v>
      </c>
      <c r="B1087" s="3">
        <v>2008</v>
      </c>
      <c r="C1087" s="3">
        <v>2</v>
      </c>
      <c r="D1087" s="3">
        <v>15</v>
      </c>
      <c r="E1087" s="3">
        <v>0</v>
      </c>
      <c r="F1087" s="42">
        <v>13.4</v>
      </c>
      <c r="G1087" s="8">
        <f t="shared" si="100"/>
        <v>18</v>
      </c>
      <c r="H1087" s="8">
        <f t="shared" si="101"/>
        <v>252.99999999999997</v>
      </c>
      <c r="I1087" s="8">
        <f t="shared" si="102"/>
        <v>63.249999999999993</v>
      </c>
      <c r="J1087" s="1">
        <v>18</v>
      </c>
      <c r="K1087" s="1">
        <v>25</v>
      </c>
      <c r="M1087" s="45"/>
      <c r="N1087" s="45"/>
      <c r="O1087" s="45"/>
      <c r="P1087" s="28"/>
      <c r="Q1087" s="28"/>
      <c r="R1087" s="25"/>
      <c r="Y1087" s="42">
        <v>13.9</v>
      </c>
      <c r="Z1087" s="8">
        <f t="shared" si="103"/>
        <v>25</v>
      </c>
      <c r="AA1087" s="8">
        <f t="shared" si="105"/>
        <v>610.5</v>
      </c>
      <c r="AB1087" s="8">
        <f t="shared" si="104"/>
        <v>152.625</v>
      </c>
      <c r="AC1087" s="1">
        <v>18</v>
      </c>
      <c r="AD1087" s="1">
        <v>25</v>
      </c>
    </row>
    <row r="1088" spans="1:30" x14ac:dyDescent="0.25">
      <c r="A1088" s="2" t="s">
        <v>6</v>
      </c>
      <c r="B1088" s="3">
        <v>2008</v>
      </c>
      <c r="C1088" s="3">
        <v>2</v>
      </c>
      <c r="D1088" s="3">
        <v>15</v>
      </c>
      <c r="E1088" s="3">
        <v>1</v>
      </c>
      <c r="F1088" s="42">
        <v>12.9</v>
      </c>
      <c r="G1088" s="8">
        <f t="shared" si="100"/>
        <v>18</v>
      </c>
      <c r="H1088" s="8">
        <f t="shared" si="101"/>
        <v>280.5</v>
      </c>
      <c r="I1088" s="8">
        <f t="shared" si="102"/>
        <v>70.125</v>
      </c>
      <c r="J1088" s="1">
        <v>18</v>
      </c>
      <c r="K1088" s="1">
        <v>25</v>
      </c>
      <c r="M1088" s="45"/>
      <c r="N1088" s="45"/>
      <c r="O1088" s="45"/>
      <c r="P1088" s="28"/>
      <c r="Q1088" s="28"/>
      <c r="R1088" s="25"/>
      <c r="Y1088" s="42">
        <v>13.3</v>
      </c>
      <c r="Z1088" s="8">
        <f t="shared" si="103"/>
        <v>25</v>
      </c>
      <c r="AA1088" s="8">
        <f t="shared" si="105"/>
        <v>643.5</v>
      </c>
      <c r="AB1088" s="8">
        <f t="shared" si="104"/>
        <v>160.875</v>
      </c>
      <c r="AC1088" s="1">
        <v>18</v>
      </c>
      <c r="AD1088" s="1">
        <v>25</v>
      </c>
    </row>
    <row r="1089" spans="1:30" x14ac:dyDescent="0.25">
      <c r="A1089" s="2" t="s">
        <v>6</v>
      </c>
      <c r="B1089" s="3">
        <v>2008</v>
      </c>
      <c r="C1089" s="3">
        <v>2</v>
      </c>
      <c r="D1089" s="3">
        <v>15</v>
      </c>
      <c r="E1089" s="3">
        <v>2</v>
      </c>
      <c r="F1089" s="42">
        <v>12.4</v>
      </c>
      <c r="G1089" s="8">
        <f t="shared" si="100"/>
        <v>18</v>
      </c>
      <c r="H1089" s="8">
        <f t="shared" si="101"/>
        <v>308</v>
      </c>
      <c r="I1089" s="8">
        <f t="shared" si="102"/>
        <v>77</v>
      </c>
      <c r="J1089" s="1">
        <v>18</v>
      </c>
      <c r="K1089" s="1">
        <v>25</v>
      </c>
      <c r="M1089" s="45"/>
      <c r="N1089" s="45"/>
      <c r="O1089" s="45"/>
      <c r="P1089" s="28"/>
      <c r="Q1089" s="28"/>
      <c r="R1089" s="25"/>
      <c r="Y1089" s="42">
        <v>13.1</v>
      </c>
      <c r="Z1089" s="8">
        <f t="shared" si="103"/>
        <v>25</v>
      </c>
      <c r="AA1089" s="8">
        <f t="shared" si="105"/>
        <v>654.5</v>
      </c>
      <c r="AB1089" s="8">
        <f t="shared" si="104"/>
        <v>163.625</v>
      </c>
      <c r="AC1089" s="1">
        <v>18</v>
      </c>
      <c r="AD1089" s="1">
        <v>25</v>
      </c>
    </row>
    <row r="1090" spans="1:30" x14ac:dyDescent="0.25">
      <c r="A1090" s="2" t="s">
        <v>6</v>
      </c>
      <c r="B1090" s="3">
        <v>2008</v>
      </c>
      <c r="C1090" s="3">
        <v>2</v>
      </c>
      <c r="D1090" s="3">
        <v>15</v>
      </c>
      <c r="E1090" s="3">
        <v>3</v>
      </c>
      <c r="F1090" s="42">
        <v>11.9</v>
      </c>
      <c r="G1090" s="8">
        <f t="shared" si="100"/>
        <v>18</v>
      </c>
      <c r="H1090" s="8">
        <f t="shared" si="101"/>
        <v>335.5</v>
      </c>
      <c r="I1090" s="8">
        <f t="shared" si="102"/>
        <v>83.875</v>
      </c>
      <c r="J1090" s="1">
        <v>18</v>
      </c>
      <c r="K1090" s="1">
        <v>25</v>
      </c>
      <c r="M1090" s="45"/>
      <c r="N1090" s="45"/>
      <c r="O1090" s="45"/>
      <c r="P1090" s="28"/>
      <c r="Q1090" s="28"/>
      <c r="R1090" s="25"/>
      <c r="Y1090" s="42">
        <v>13.1</v>
      </c>
      <c r="Z1090" s="8">
        <f t="shared" si="103"/>
        <v>25</v>
      </c>
      <c r="AA1090" s="8">
        <f t="shared" si="105"/>
        <v>654.5</v>
      </c>
      <c r="AB1090" s="8">
        <f t="shared" si="104"/>
        <v>163.625</v>
      </c>
      <c r="AC1090" s="1">
        <v>18</v>
      </c>
      <c r="AD1090" s="1">
        <v>25</v>
      </c>
    </row>
    <row r="1091" spans="1:30" x14ac:dyDescent="0.25">
      <c r="A1091" s="2" t="s">
        <v>6</v>
      </c>
      <c r="B1091" s="3">
        <v>2008</v>
      </c>
      <c r="C1091" s="3">
        <v>2</v>
      </c>
      <c r="D1091" s="3">
        <v>15</v>
      </c>
      <c r="E1091" s="3">
        <v>4</v>
      </c>
      <c r="F1091" s="42">
        <v>11.5</v>
      </c>
      <c r="G1091" s="8">
        <f t="shared" si="100"/>
        <v>18</v>
      </c>
      <c r="H1091" s="8">
        <f t="shared" si="101"/>
        <v>357.5</v>
      </c>
      <c r="I1091" s="8">
        <f t="shared" si="102"/>
        <v>89.375</v>
      </c>
      <c r="J1091" s="1">
        <v>18</v>
      </c>
      <c r="K1091" s="1">
        <v>25</v>
      </c>
      <c r="M1091" s="45"/>
      <c r="N1091" s="45"/>
      <c r="O1091" s="45"/>
      <c r="P1091" s="28"/>
      <c r="Q1091" s="28"/>
      <c r="R1091" s="25"/>
      <c r="Y1091" s="42">
        <v>13.5</v>
      </c>
      <c r="Z1091" s="8">
        <f t="shared" si="103"/>
        <v>25</v>
      </c>
      <c r="AA1091" s="8">
        <f t="shared" si="105"/>
        <v>632.5</v>
      </c>
      <c r="AB1091" s="8">
        <f t="shared" si="104"/>
        <v>158.125</v>
      </c>
      <c r="AC1091" s="1">
        <v>18</v>
      </c>
      <c r="AD1091" s="1">
        <v>25</v>
      </c>
    </row>
    <row r="1092" spans="1:30" x14ac:dyDescent="0.25">
      <c r="A1092" s="2" t="s">
        <v>6</v>
      </c>
      <c r="B1092" s="3">
        <v>2008</v>
      </c>
      <c r="C1092" s="3">
        <v>2</v>
      </c>
      <c r="D1092" s="3">
        <v>15</v>
      </c>
      <c r="E1092" s="3">
        <v>5</v>
      </c>
      <c r="F1092" s="42">
        <v>11.2</v>
      </c>
      <c r="G1092" s="8">
        <f t="shared" si="100"/>
        <v>18</v>
      </c>
      <c r="H1092" s="8">
        <f t="shared" si="101"/>
        <v>374.00000000000006</v>
      </c>
      <c r="I1092" s="8">
        <f t="shared" si="102"/>
        <v>93.500000000000014</v>
      </c>
      <c r="J1092" s="1">
        <v>18</v>
      </c>
      <c r="K1092" s="1">
        <v>25</v>
      </c>
      <c r="M1092" s="45"/>
      <c r="N1092" s="45"/>
      <c r="O1092" s="45"/>
      <c r="P1092" s="28"/>
      <c r="Q1092" s="28"/>
      <c r="R1092" s="25"/>
      <c r="Y1092" s="42">
        <v>13.9</v>
      </c>
      <c r="Z1092" s="8">
        <f t="shared" si="103"/>
        <v>25</v>
      </c>
      <c r="AA1092" s="8">
        <f t="shared" si="105"/>
        <v>610.5</v>
      </c>
      <c r="AB1092" s="8">
        <f t="shared" si="104"/>
        <v>152.625</v>
      </c>
      <c r="AC1092" s="1">
        <v>18</v>
      </c>
      <c r="AD1092" s="1">
        <v>25</v>
      </c>
    </row>
    <row r="1093" spans="1:30" x14ac:dyDescent="0.25">
      <c r="A1093" s="2" t="s">
        <v>6</v>
      </c>
      <c r="B1093" s="3">
        <v>2008</v>
      </c>
      <c r="C1093" s="3">
        <v>2</v>
      </c>
      <c r="D1093" s="3">
        <v>15</v>
      </c>
      <c r="E1093" s="3">
        <v>6</v>
      </c>
      <c r="F1093" s="42">
        <v>11</v>
      </c>
      <c r="G1093" s="8">
        <f t="shared" si="100"/>
        <v>18</v>
      </c>
      <c r="H1093" s="8">
        <f t="shared" si="101"/>
        <v>385</v>
      </c>
      <c r="I1093" s="8">
        <f t="shared" si="102"/>
        <v>96.25</v>
      </c>
      <c r="J1093" s="1">
        <v>18</v>
      </c>
      <c r="K1093" s="1">
        <v>25</v>
      </c>
      <c r="M1093" s="45"/>
      <c r="N1093" s="45"/>
      <c r="O1093" s="45"/>
      <c r="P1093" s="28"/>
      <c r="Q1093" s="28"/>
      <c r="R1093" s="25"/>
      <c r="Y1093" s="42">
        <v>14.1</v>
      </c>
      <c r="Z1093" s="8">
        <f t="shared" si="103"/>
        <v>25</v>
      </c>
      <c r="AA1093" s="8">
        <f t="shared" si="105"/>
        <v>599.5</v>
      </c>
      <c r="AB1093" s="8">
        <f t="shared" si="104"/>
        <v>149.875</v>
      </c>
      <c r="AC1093" s="1">
        <v>18</v>
      </c>
      <c r="AD1093" s="1">
        <v>25</v>
      </c>
    </row>
    <row r="1094" spans="1:30" x14ac:dyDescent="0.25">
      <c r="A1094" s="2" t="s">
        <v>6</v>
      </c>
      <c r="B1094" s="3">
        <v>2008</v>
      </c>
      <c r="C1094" s="3">
        <v>2</v>
      </c>
      <c r="D1094" s="3">
        <v>15</v>
      </c>
      <c r="E1094" s="3">
        <v>7</v>
      </c>
      <c r="F1094" s="42">
        <v>10.9</v>
      </c>
      <c r="G1094" s="8">
        <f t="shared" si="100"/>
        <v>18</v>
      </c>
      <c r="H1094" s="8">
        <f t="shared" si="101"/>
        <v>390.5</v>
      </c>
      <c r="I1094" s="8">
        <f t="shared" si="102"/>
        <v>97.625</v>
      </c>
      <c r="J1094" s="1">
        <v>18</v>
      </c>
      <c r="K1094" s="1">
        <v>25</v>
      </c>
      <c r="M1094" s="45"/>
      <c r="N1094" s="45"/>
      <c r="O1094" s="45"/>
      <c r="P1094" s="28"/>
      <c r="Q1094" s="28"/>
      <c r="R1094" s="25"/>
      <c r="Y1094" s="42">
        <v>14.3</v>
      </c>
      <c r="Z1094" s="8">
        <f t="shared" si="103"/>
        <v>25</v>
      </c>
      <c r="AA1094" s="8">
        <f t="shared" si="105"/>
        <v>588.5</v>
      </c>
      <c r="AB1094" s="8">
        <f t="shared" si="104"/>
        <v>147.125</v>
      </c>
      <c r="AC1094" s="1">
        <v>18</v>
      </c>
      <c r="AD1094" s="1">
        <v>25</v>
      </c>
    </row>
    <row r="1095" spans="1:30" x14ac:dyDescent="0.25">
      <c r="A1095" s="2" t="s">
        <v>6</v>
      </c>
      <c r="B1095" s="3">
        <v>2008</v>
      </c>
      <c r="C1095" s="3">
        <v>2</v>
      </c>
      <c r="D1095" s="3">
        <v>15</v>
      </c>
      <c r="E1095" s="3">
        <v>8</v>
      </c>
      <c r="F1095" s="42">
        <v>10.8</v>
      </c>
      <c r="G1095" s="8">
        <f t="shared" ref="G1095:G1158" si="106">IF(A1095="Inverno", $G$3, $G$2)</f>
        <v>18</v>
      </c>
      <c r="H1095" s="8">
        <f t="shared" si="101"/>
        <v>395.99999999999994</v>
      </c>
      <c r="I1095" s="8">
        <f t="shared" si="102"/>
        <v>98.999999999999986</v>
      </c>
      <c r="J1095" s="1">
        <v>18</v>
      </c>
      <c r="K1095" s="1">
        <v>25</v>
      </c>
      <c r="M1095" s="45"/>
      <c r="N1095" s="45"/>
      <c r="O1095" s="45"/>
      <c r="P1095" s="28"/>
      <c r="Q1095" s="28"/>
      <c r="R1095" s="25"/>
      <c r="Y1095" s="42">
        <v>14.1</v>
      </c>
      <c r="Z1095" s="8">
        <f t="shared" si="103"/>
        <v>25</v>
      </c>
      <c r="AA1095" s="8">
        <f t="shared" si="105"/>
        <v>599.5</v>
      </c>
      <c r="AB1095" s="8">
        <f t="shared" si="104"/>
        <v>149.875</v>
      </c>
      <c r="AC1095" s="1">
        <v>18</v>
      </c>
      <c r="AD1095" s="1">
        <v>25</v>
      </c>
    </row>
    <row r="1096" spans="1:30" x14ac:dyDescent="0.25">
      <c r="A1096" s="2" t="s">
        <v>6</v>
      </c>
      <c r="B1096" s="3">
        <v>2008</v>
      </c>
      <c r="C1096" s="3">
        <v>2</v>
      </c>
      <c r="D1096" s="3">
        <v>15</v>
      </c>
      <c r="E1096" s="3">
        <v>9</v>
      </c>
      <c r="F1096" s="42">
        <v>11.4</v>
      </c>
      <c r="G1096" s="8">
        <f t="shared" si="106"/>
        <v>18</v>
      </c>
      <c r="H1096" s="8">
        <f t="shared" ref="H1096:H1159" si="107">IF(F1096&gt;G1096,0,$D$3*(G1096-F1096)/$D$4)</f>
        <v>363</v>
      </c>
      <c r="I1096" s="8">
        <f t="shared" ref="I1096:I1159" si="108">H1096/$G$4</f>
        <v>90.75</v>
      </c>
      <c r="J1096" s="1">
        <v>18</v>
      </c>
      <c r="K1096" s="1">
        <v>25</v>
      </c>
      <c r="M1096" s="45"/>
      <c r="N1096" s="45"/>
      <c r="O1096" s="45"/>
      <c r="P1096" s="28"/>
      <c r="Q1096" s="28"/>
      <c r="R1096" s="25"/>
      <c r="Y1096" s="42">
        <v>14.1</v>
      </c>
      <c r="Z1096" s="8">
        <f t="shared" si="103"/>
        <v>25</v>
      </c>
      <c r="AA1096" s="8">
        <f t="shared" si="105"/>
        <v>599.5</v>
      </c>
      <c r="AB1096" s="8">
        <f t="shared" si="104"/>
        <v>149.875</v>
      </c>
      <c r="AC1096" s="1">
        <v>18</v>
      </c>
      <c r="AD1096" s="1">
        <v>25</v>
      </c>
    </row>
    <row r="1097" spans="1:30" x14ac:dyDescent="0.25">
      <c r="A1097" s="2" t="s">
        <v>6</v>
      </c>
      <c r="B1097" s="3">
        <v>2008</v>
      </c>
      <c r="C1097" s="3">
        <v>2</v>
      </c>
      <c r="D1097" s="3">
        <v>15</v>
      </c>
      <c r="E1097" s="3">
        <v>10</v>
      </c>
      <c r="F1097" s="42">
        <v>12.1</v>
      </c>
      <c r="G1097" s="8">
        <f t="shared" si="106"/>
        <v>18</v>
      </c>
      <c r="H1097" s="8">
        <f t="shared" si="107"/>
        <v>324.5</v>
      </c>
      <c r="I1097" s="8">
        <f t="shared" si="108"/>
        <v>81.125</v>
      </c>
      <c r="J1097" s="1">
        <v>18</v>
      </c>
      <c r="K1097" s="1">
        <v>25</v>
      </c>
      <c r="M1097" s="45"/>
      <c r="N1097" s="45"/>
      <c r="O1097" s="45"/>
      <c r="P1097" s="28"/>
      <c r="Q1097" s="28"/>
      <c r="R1097" s="25"/>
      <c r="Y1097" s="42">
        <v>14.7</v>
      </c>
      <c r="Z1097" s="8">
        <f t="shared" si="103"/>
        <v>25</v>
      </c>
      <c r="AA1097" s="8">
        <f t="shared" si="105"/>
        <v>566.5</v>
      </c>
      <c r="AB1097" s="8">
        <f t="shared" si="104"/>
        <v>141.625</v>
      </c>
      <c r="AC1097" s="1">
        <v>18</v>
      </c>
      <c r="AD1097" s="1">
        <v>25</v>
      </c>
    </row>
    <row r="1098" spans="1:30" x14ac:dyDescent="0.25">
      <c r="A1098" s="2" t="s">
        <v>6</v>
      </c>
      <c r="B1098" s="3">
        <v>2008</v>
      </c>
      <c r="C1098" s="3">
        <v>2</v>
      </c>
      <c r="D1098" s="3">
        <v>15</v>
      </c>
      <c r="E1098" s="3">
        <v>11</v>
      </c>
      <c r="F1098" s="42">
        <v>13.3</v>
      </c>
      <c r="G1098" s="8">
        <f t="shared" si="106"/>
        <v>18</v>
      </c>
      <c r="H1098" s="8">
        <f t="shared" si="107"/>
        <v>258.49999999999994</v>
      </c>
      <c r="I1098" s="8">
        <f t="shared" si="108"/>
        <v>64.624999999999986</v>
      </c>
      <c r="J1098" s="1">
        <v>18</v>
      </c>
      <c r="K1098" s="1">
        <v>25</v>
      </c>
      <c r="M1098" s="45"/>
      <c r="N1098" s="45"/>
      <c r="O1098" s="45"/>
      <c r="P1098" s="28"/>
      <c r="Q1098" s="28"/>
      <c r="R1098" s="25"/>
      <c r="Y1098" s="42">
        <v>15.3</v>
      </c>
      <c r="Z1098" s="8">
        <f t="shared" si="103"/>
        <v>25</v>
      </c>
      <c r="AA1098" s="8">
        <f t="shared" si="105"/>
        <v>533.5</v>
      </c>
      <c r="AB1098" s="8">
        <f t="shared" si="104"/>
        <v>133.375</v>
      </c>
      <c r="AC1098" s="1">
        <v>18</v>
      </c>
      <c r="AD1098" s="1">
        <v>25</v>
      </c>
    </row>
    <row r="1099" spans="1:30" x14ac:dyDescent="0.25">
      <c r="A1099" s="2" t="s">
        <v>6</v>
      </c>
      <c r="B1099" s="3">
        <v>2008</v>
      </c>
      <c r="C1099" s="3">
        <v>2</v>
      </c>
      <c r="D1099" s="3">
        <v>15</v>
      </c>
      <c r="E1099" s="3">
        <v>12</v>
      </c>
      <c r="F1099" s="42">
        <v>14.5</v>
      </c>
      <c r="G1099" s="8">
        <f t="shared" si="106"/>
        <v>18</v>
      </c>
      <c r="H1099" s="8">
        <f t="shared" si="107"/>
        <v>192.5</v>
      </c>
      <c r="I1099" s="8">
        <f t="shared" si="108"/>
        <v>48.125</v>
      </c>
      <c r="J1099" s="1">
        <v>18</v>
      </c>
      <c r="K1099" s="1">
        <v>25</v>
      </c>
      <c r="M1099" s="45"/>
      <c r="N1099" s="45"/>
      <c r="O1099" s="45"/>
      <c r="P1099" s="28"/>
      <c r="Q1099" s="28"/>
      <c r="R1099" s="25"/>
      <c r="Y1099" s="42">
        <v>13.4</v>
      </c>
      <c r="Z1099" s="8">
        <f t="shared" si="103"/>
        <v>25</v>
      </c>
      <c r="AA1099" s="8">
        <f t="shared" si="105"/>
        <v>638</v>
      </c>
      <c r="AB1099" s="8">
        <f t="shared" si="104"/>
        <v>159.5</v>
      </c>
      <c r="AC1099" s="1">
        <v>18</v>
      </c>
      <c r="AD1099" s="1">
        <v>25</v>
      </c>
    </row>
    <row r="1100" spans="1:30" x14ac:dyDescent="0.25">
      <c r="A1100" s="2" t="s">
        <v>6</v>
      </c>
      <c r="B1100" s="3">
        <v>2008</v>
      </c>
      <c r="C1100" s="3">
        <v>2</v>
      </c>
      <c r="D1100" s="3">
        <v>15</v>
      </c>
      <c r="E1100" s="3">
        <v>13</v>
      </c>
      <c r="F1100" s="42">
        <v>15.9</v>
      </c>
      <c r="G1100" s="8">
        <f t="shared" si="106"/>
        <v>18</v>
      </c>
      <c r="H1100" s="8">
        <f t="shared" si="107"/>
        <v>115.49999999999999</v>
      </c>
      <c r="I1100" s="8">
        <f t="shared" si="108"/>
        <v>28.874999999999996</v>
      </c>
      <c r="J1100" s="1">
        <v>18</v>
      </c>
      <c r="K1100" s="1">
        <v>25</v>
      </c>
      <c r="M1100" s="45"/>
      <c r="N1100" s="45"/>
      <c r="O1100" s="45"/>
      <c r="P1100" s="28"/>
      <c r="Q1100" s="28"/>
      <c r="R1100" s="25"/>
      <c r="Y1100" s="42">
        <v>13.5</v>
      </c>
      <c r="Z1100" s="8">
        <f t="shared" si="103"/>
        <v>25</v>
      </c>
      <c r="AA1100" s="8">
        <f t="shared" si="105"/>
        <v>632.5</v>
      </c>
      <c r="AB1100" s="8">
        <f t="shared" si="104"/>
        <v>158.125</v>
      </c>
      <c r="AC1100" s="1">
        <v>18</v>
      </c>
      <c r="AD1100" s="1">
        <v>25</v>
      </c>
    </row>
    <row r="1101" spans="1:30" x14ac:dyDescent="0.25">
      <c r="A1101" s="2" t="s">
        <v>6</v>
      </c>
      <c r="B1101" s="3">
        <v>2008</v>
      </c>
      <c r="C1101" s="3">
        <v>2</v>
      </c>
      <c r="D1101" s="3">
        <v>15</v>
      </c>
      <c r="E1101" s="3">
        <v>14</v>
      </c>
      <c r="F1101" s="42">
        <v>16.600000000000001</v>
      </c>
      <c r="G1101" s="8">
        <f t="shared" si="106"/>
        <v>18</v>
      </c>
      <c r="H1101" s="8">
        <f t="shared" si="107"/>
        <v>76.999999999999915</v>
      </c>
      <c r="I1101" s="8">
        <f t="shared" si="108"/>
        <v>19.249999999999979</v>
      </c>
      <c r="J1101" s="1">
        <v>18</v>
      </c>
      <c r="K1101" s="1">
        <v>25</v>
      </c>
      <c r="M1101" s="45"/>
      <c r="N1101" s="45"/>
      <c r="O1101" s="45"/>
      <c r="P1101" s="28"/>
      <c r="Q1101" s="28"/>
      <c r="R1101" s="25"/>
      <c r="Y1101" s="42">
        <v>13.7</v>
      </c>
      <c r="Z1101" s="8">
        <f t="shared" si="103"/>
        <v>25</v>
      </c>
      <c r="AA1101" s="8">
        <f t="shared" si="105"/>
        <v>621.5</v>
      </c>
      <c r="AB1101" s="8">
        <f t="shared" si="104"/>
        <v>155.375</v>
      </c>
      <c r="AC1101" s="1">
        <v>18</v>
      </c>
      <c r="AD1101" s="1">
        <v>25</v>
      </c>
    </row>
    <row r="1102" spans="1:30" x14ac:dyDescent="0.25">
      <c r="A1102" s="2" t="s">
        <v>6</v>
      </c>
      <c r="B1102" s="3">
        <v>2008</v>
      </c>
      <c r="C1102" s="3">
        <v>2</v>
      </c>
      <c r="D1102" s="3">
        <v>15</v>
      </c>
      <c r="E1102" s="3">
        <v>15</v>
      </c>
      <c r="F1102" s="42">
        <v>16.899999999999999</v>
      </c>
      <c r="G1102" s="8">
        <f t="shared" si="106"/>
        <v>18</v>
      </c>
      <c r="H1102" s="8">
        <f t="shared" si="107"/>
        <v>60.500000000000078</v>
      </c>
      <c r="I1102" s="8">
        <f t="shared" si="108"/>
        <v>15.12500000000002</v>
      </c>
      <c r="J1102" s="1">
        <v>18</v>
      </c>
      <c r="K1102" s="1">
        <v>25</v>
      </c>
      <c r="M1102" s="45"/>
      <c r="N1102" s="45"/>
      <c r="O1102" s="45"/>
      <c r="P1102" s="28"/>
      <c r="Q1102" s="28"/>
      <c r="R1102" s="25"/>
      <c r="Y1102" s="42">
        <v>13.7</v>
      </c>
      <c r="Z1102" s="8">
        <f t="shared" si="103"/>
        <v>25</v>
      </c>
      <c r="AA1102" s="8">
        <f t="shared" si="105"/>
        <v>621.5</v>
      </c>
      <c r="AB1102" s="8">
        <f t="shared" si="104"/>
        <v>155.375</v>
      </c>
      <c r="AC1102" s="1">
        <v>18</v>
      </c>
      <c r="AD1102" s="1">
        <v>25</v>
      </c>
    </row>
    <row r="1103" spans="1:30" x14ac:dyDescent="0.25">
      <c r="A1103" s="2" t="s">
        <v>6</v>
      </c>
      <c r="B1103" s="3">
        <v>2008</v>
      </c>
      <c r="C1103" s="3">
        <v>2</v>
      </c>
      <c r="D1103" s="3">
        <v>15</v>
      </c>
      <c r="E1103" s="3">
        <v>16</v>
      </c>
      <c r="F1103" s="42">
        <v>17.100000000000001</v>
      </c>
      <c r="G1103" s="8">
        <f t="shared" si="106"/>
        <v>18</v>
      </c>
      <c r="H1103" s="8">
        <f t="shared" si="107"/>
        <v>49.499999999999922</v>
      </c>
      <c r="I1103" s="8">
        <f t="shared" si="108"/>
        <v>12.37499999999998</v>
      </c>
      <c r="J1103" s="1">
        <v>18</v>
      </c>
      <c r="K1103" s="1">
        <v>25</v>
      </c>
      <c r="M1103" s="45"/>
      <c r="N1103" s="45"/>
      <c r="O1103" s="45"/>
      <c r="P1103" s="28"/>
      <c r="Q1103" s="28"/>
      <c r="R1103" s="25"/>
      <c r="Y1103" s="42">
        <v>13.9</v>
      </c>
      <c r="Z1103" s="8">
        <f t="shared" ref="Z1103:Z1166" si="109">IF(Q1103="Inverno", $G$3, $G$2)</f>
        <v>25</v>
      </c>
      <c r="AA1103" s="8">
        <f t="shared" si="105"/>
        <v>610.5</v>
      </c>
      <c r="AB1103" s="8">
        <f t="shared" si="104"/>
        <v>152.625</v>
      </c>
      <c r="AC1103" s="1">
        <v>18</v>
      </c>
      <c r="AD1103" s="1">
        <v>25</v>
      </c>
    </row>
    <row r="1104" spans="1:30" x14ac:dyDescent="0.25">
      <c r="A1104" s="2" t="s">
        <v>6</v>
      </c>
      <c r="B1104" s="3">
        <v>2008</v>
      </c>
      <c r="C1104" s="3">
        <v>2</v>
      </c>
      <c r="D1104" s="3">
        <v>15</v>
      </c>
      <c r="E1104" s="3">
        <v>17</v>
      </c>
      <c r="F1104" s="42">
        <v>16.899999999999999</v>
      </c>
      <c r="G1104" s="8">
        <f t="shared" si="106"/>
        <v>18</v>
      </c>
      <c r="H1104" s="8">
        <f t="shared" si="107"/>
        <v>60.500000000000078</v>
      </c>
      <c r="I1104" s="8">
        <f t="shared" si="108"/>
        <v>15.12500000000002</v>
      </c>
      <c r="J1104" s="1">
        <v>18</v>
      </c>
      <c r="K1104" s="1">
        <v>25</v>
      </c>
      <c r="M1104" s="45"/>
      <c r="N1104" s="45"/>
      <c r="O1104" s="45"/>
      <c r="P1104" s="28"/>
      <c r="Q1104" s="28"/>
      <c r="R1104" s="25"/>
      <c r="Y1104" s="42">
        <v>13.9</v>
      </c>
      <c r="Z1104" s="8">
        <f t="shared" si="109"/>
        <v>25</v>
      </c>
      <c r="AA1104" s="8">
        <f t="shared" si="105"/>
        <v>610.5</v>
      </c>
      <c r="AB1104" s="8">
        <f t="shared" ref="AB1104:AB1167" si="110">AA1104/$G$4</f>
        <v>152.625</v>
      </c>
      <c r="AC1104" s="1">
        <v>18</v>
      </c>
      <c r="AD1104" s="1">
        <v>25</v>
      </c>
    </row>
    <row r="1105" spans="1:30" x14ac:dyDescent="0.25">
      <c r="A1105" s="2" t="s">
        <v>6</v>
      </c>
      <c r="B1105" s="3">
        <v>2008</v>
      </c>
      <c r="C1105" s="3">
        <v>2</v>
      </c>
      <c r="D1105" s="3">
        <v>15</v>
      </c>
      <c r="E1105" s="3">
        <v>18</v>
      </c>
      <c r="F1105" s="42">
        <v>16.5</v>
      </c>
      <c r="G1105" s="8">
        <f t="shared" si="106"/>
        <v>18</v>
      </c>
      <c r="H1105" s="8">
        <f t="shared" si="107"/>
        <v>82.5</v>
      </c>
      <c r="I1105" s="8">
        <f t="shared" si="108"/>
        <v>20.625</v>
      </c>
      <c r="J1105" s="1">
        <v>18</v>
      </c>
      <c r="K1105" s="1">
        <v>25</v>
      </c>
      <c r="M1105" s="45"/>
      <c r="N1105" s="45"/>
      <c r="O1105" s="45"/>
      <c r="P1105" s="28"/>
      <c r="Q1105" s="28"/>
      <c r="R1105" s="25"/>
      <c r="Y1105" s="42">
        <v>14</v>
      </c>
      <c r="Z1105" s="8">
        <f t="shared" si="109"/>
        <v>25</v>
      </c>
      <c r="AA1105" s="8">
        <f t="shared" si="105"/>
        <v>605</v>
      </c>
      <c r="AB1105" s="8">
        <f t="shared" si="110"/>
        <v>151.25</v>
      </c>
      <c r="AC1105" s="1">
        <v>18</v>
      </c>
      <c r="AD1105" s="1">
        <v>25</v>
      </c>
    </row>
    <row r="1106" spans="1:30" x14ac:dyDescent="0.25">
      <c r="A1106" s="2" t="s">
        <v>6</v>
      </c>
      <c r="B1106" s="3">
        <v>2008</v>
      </c>
      <c r="C1106" s="3">
        <v>2</v>
      </c>
      <c r="D1106" s="3">
        <v>15</v>
      </c>
      <c r="E1106" s="3">
        <v>19</v>
      </c>
      <c r="F1106" s="42">
        <v>15.9</v>
      </c>
      <c r="G1106" s="8">
        <f t="shared" si="106"/>
        <v>18</v>
      </c>
      <c r="H1106" s="8">
        <f t="shared" si="107"/>
        <v>115.49999999999999</v>
      </c>
      <c r="I1106" s="8">
        <f t="shared" si="108"/>
        <v>28.874999999999996</v>
      </c>
      <c r="J1106" s="1">
        <v>18</v>
      </c>
      <c r="K1106" s="1">
        <v>25</v>
      </c>
      <c r="M1106" s="45"/>
      <c r="N1106" s="45"/>
      <c r="O1106" s="45"/>
      <c r="P1106" s="28"/>
      <c r="Q1106" s="28"/>
      <c r="R1106" s="25"/>
      <c r="Y1106" s="42">
        <v>13.9</v>
      </c>
      <c r="Z1106" s="8">
        <f t="shared" si="109"/>
        <v>25</v>
      </c>
      <c r="AA1106" s="8">
        <f t="shared" si="105"/>
        <v>610.5</v>
      </c>
      <c r="AB1106" s="8">
        <f t="shared" si="110"/>
        <v>152.625</v>
      </c>
      <c r="AC1106" s="1">
        <v>18</v>
      </c>
      <c r="AD1106" s="1">
        <v>25</v>
      </c>
    </row>
    <row r="1107" spans="1:30" x14ac:dyDescent="0.25">
      <c r="A1107" s="2" t="s">
        <v>6</v>
      </c>
      <c r="B1107" s="3">
        <v>2008</v>
      </c>
      <c r="C1107" s="3">
        <v>2</v>
      </c>
      <c r="D1107" s="3">
        <v>15</v>
      </c>
      <c r="E1107" s="3">
        <v>20</v>
      </c>
      <c r="F1107" s="42">
        <v>15.3</v>
      </c>
      <c r="G1107" s="8">
        <f t="shared" si="106"/>
        <v>18</v>
      </c>
      <c r="H1107" s="8">
        <f t="shared" si="107"/>
        <v>148.49999999999997</v>
      </c>
      <c r="I1107" s="8">
        <f t="shared" si="108"/>
        <v>37.124999999999993</v>
      </c>
      <c r="J1107" s="1">
        <v>18</v>
      </c>
      <c r="K1107" s="1">
        <v>25</v>
      </c>
      <c r="M1107" s="45"/>
      <c r="N1107" s="45"/>
      <c r="O1107" s="45"/>
      <c r="P1107" s="28"/>
      <c r="Q1107" s="28"/>
      <c r="R1107" s="25"/>
      <c r="Y1107" s="42">
        <v>14.1</v>
      </c>
      <c r="Z1107" s="8">
        <f t="shared" si="109"/>
        <v>25</v>
      </c>
      <c r="AA1107" s="8">
        <f t="shared" si="105"/>
        <v>599.5</v>
      </c>
      <c r="AB1107" s="8">
        <f t="shared" si="110"/>
        <v>149.875</v>
      </c>
      <c r="AC1107" s="1">
        <v>18</v>
      </c>
      <c r="AD1107" s="1">
        <v>25</v>
      </c>
    </row>
    <row r="1108" spans="1:30" x14ac:dyDescent="0.25">
      <c r="A1108" s="2" t="s">
        <v>6</v>
      </c>
      <c r="B1108" s="3">
        <v>2008</v>
      </c>
      <c r="C1108" s="3">
        <v>2</v>
      </c>
      <c r="D1108" s="3">
        <v>15</v>
      </c>
      <c r="E1108" s="3">
        <v>21</v>
      </c>
      <c r="F1108" s="42">
        <v>14.8</v>
      </c>
      <c r="G1108" s="8">
        <f t="shared" si="106"/>
        <v>18</v>
      </c>
      <c r="H1108" s="8">
        <f t="shared" si="107"/>
        <v>175.99999999999997</v>
      </c>
      <c r="I1108" s="8">
        <f t="shared" si="108"/>
        <v>43.999999999999993</v>
      </c>
      <c r="J1108" s="1">
        <v>18</v>
      </c>
      <c r="K1108" s="1">
        <v>25</v>
      </c>
      <c r="M1108" s="45"/>
      <c r="N1108" s="45"/>
      <c r="O1108" s="45"/>
      <c r="P1108" s="28"/>
      <c r="Q1108" s="28"/>
      <c r="R1108" s="25"/>
      <c r="Y1108" s="42">
        <v>14.1</v>
      </c>
      <c r="Z1108" s="8">
        <f t="shared" si="109"/>
        <v>25</v>
      </c>
      <c r="AA1108" s="8">
        <f t="shared" si="105"/>
        <v>599.5</v>
      </c>
      <c r="AB1108" s="8">
        <f t="shared" si="110"/>
        <v>149.875</v>
      </c>
      <c r="AC1108" s="1">
        <v>18</v>
      </c>
      <c r="AD1108" s="1">
        <v>25</v>
      </c>
    </row>
    <row r="1109" spans="1:30" x14ac:dyDescent="0.25">
      <c r="A1109" s="2" t="s">
        <v>6</v>
      </c>
      <c r="B1109" s="3">
        <v>2008</v>
      </c>
      <c r="C1109" s="3">
        <v>2</v>
      </c>
      <c r="D1109" s="3">
        <v>15</v>
      </c>
      <c r="E1109" s="3">
        <v>22</v>
      </c>
      <c r="F1109" s="42">
        <v>14.4</v>
      </c>
      <c r="G1109" s="8">
        <f t="shared" si="106"/>
        <v>18</v>
      </c>
      <c r="H1109" s="8">
        <f t="shared" si="107"/>
        <v>197.99999999999997</v>
      </c>
      <c r="I1109" s="8">
        <f t="shared" si="108"/>
        <v>49.499999999999993</v>
      </c>
      <c r="J1109" s="1">
        <v>18</v>
      </c>
      <c r="K1109" s="1">
        <v>25</v>
      </c>
      <c r="M1109" s="45"/>
      <c r="N1109" s="45"/>
      <c r="O1109" s="45"/>
      <c r="P1109" s="28"/>
      <c r="Q1109" s="28"/>
      <c r="R1109" s="25"/>
      <c r="Y1109" s="42">
        <v>14</v>
      </c>
      <c r="Z1109" s="8">
        <f t="shared" si="109"/>
        <v>25</v>
      </c>
      <c r="AA1109" s="8">
        <f t="shared" si="105"/>
        <v>605</v>
      </c>
      <c r="AB1109" s="8">
        <f t="shared" si="110"/>
        <v>151.25</v>
      </c>
      <c r="AC1109" s="1">
        <v>18</v>
      </c>
      <c r="AD1109" s="1">
        <v>25</v>
      </c>
    </row>
    <row r="1110" spans="1:30" x14ac:dyDescent="0.25">
      <c r="A1110" s="2" t="s">
        <v>6</v>
      </c>
      <c r="B1110" s="3">
        <v>2008</v>
      </c>
      <c r="C1110" s="3">
        <v>2</v>
      </c>
      <c r="D1110" s="3">
        <v>15</v>
      </c>
      <c r="E1110" s="3">
        <v>23</v>
      </c>
      <c r="F1110" s="42">
        <v>14.1</v>
      </c>
      <c r="G1110" s="8">
        <f t="shared" si="106"/>
        <v>18</v>
      </c>
      <c r="H1110" s="8">
        <f t="shared" si="107"/>
        <v>214.50000000000003</v>
      </c>
      <c r="I1110" s="8">
        <f t="shared" si="108"/>
        <v>53.625000000000007</v>
      </c>
      <c r="J1110" s="1">
        <v>18</v>
      </c>
      <c r="K1110" s="1">
        <v>25</v>
      </c>
      <c r="M1110" s="45"/>
      <c r="N1110" s="45"/>
      <c r="O1110" s="45"/>
      <c r="P1110" s="28"/>
      <c r="Q1110" s="28"/>
      <c r="R1110" s="25"/>
      <c r="Y1110" s="42">
        <v>13.8</v>
      </c>
      <c r="Z1110" s="8">
        <f t="shared" si="109"/>
        <v>25</v>
      </c>
      <c r="AA1110" s="8">
        <f t="shared" si="105"/>
        <v>616</v>
      </c>
      <c r="AB1110" s="8">
        <f t="shared" si="110"/>
        <v>154</v>
      </c>
      <c r="AC1110" s="1">
        <v>18</v>
      </c>
      <c r="AD1110" s="1">
        <v>25</v>
      </c>
    </row>
    <row r="1111" spans="1:30" x14ac:dyDescent="0.25">
      <c r="A1111" s="2" t="s">
        <v>6</v>
      </c>
      <c r="B1111" s="3">
        <v>2008</v>
      </c>
      <c r="C1111" s="3">
        <v>2</v>
      </c>
      <c r="D1111" s="3">
        <v>16</v>
      </c>
      <c r="E1111" s="3">
        <v>0</v>
      </c>
      <c r="F1111" s="42">
        <v>13.8</v>
      </c>
      <c r="G1111" s="8">
        <f t="shared" si="106"/>
        <v>18</v>
      </c>
      <c r="H1111" s="8">
        <f t="shared" si="107"/>
        <v>230.99999999999997</v>
      </c>
      <c r="I1111" s="8">
        <f t="shared" si="108"/>
        <v>57.749999999999993</v>
      </c>
      <c r="J1111" s="1">
        <v>18</v>
      </c>
      <c r="K1111" s="1">
        <v>25</v>
      </c>
      <c r="M1111" s="45"/>
      <c r="N1111" s="45"/>
      <c r="O1111" s="45"/>
      <c r="P1111" s="28"/>
      <c r="Q1111" s="28"/>
      <c r="R1111" s="25"/>
      <c r="Y1111" s="42">
        <v>13.8</v>
      </c>
      <c r="Z1111" s="8">
        <f t="shared" si="109"/>
        <v>25</v>
      </c>
      <c r="AA1111" s="8">
        <f t="shared" ref="AA1111:AA1174" si="111">IF(Y1111&gt;Z1111,0,$D$3*(Z1111-Y1111)/$D$4)</f>
        <v>616</v>
      </c>
      <c r="AB1111" s="8">
        <f t="shared" si="110"/>
        <v>154</v>
      </c>
      <c r="AC1111" s="1">
        <v>18</v>
      </c>
      <c r="AD1111" s="1">
        <v>25</v>
      </c>
    </row>
    <row r="1112" spans="1:30" x14ac:dyDescent="0.25">
      <c r="A1112" s="2" t="s">
        <v>6</v>
      </c>
      <c r="B1112" s="3">
        <v>2008</v>
      </c>
      <c r="C1112" s="3">
        <v>2</v>
      </c>
      <c r="D1112" s="3">
        <v>16</v>
      </c>
      <c r="E1112" s="3">
        <v>1</v>
      </c>
      <c r="F1112" s="42">
        <v>13.5</v>
      </c>
      <c r="G1112" s="8">
        <f t="shared" si="106"/>
        <v>18</v>
      </c>
      <c r="H1112" s="8">
        <f t="shared" si="107"/>
        <v>247.5</v>
      </c>
      <c r="I1112" s="8">
        <f t="shared" si="108"/>
        <v>61.875</v>
      </c>
      <c r="J1112" s="1">
        <v>18</v>
      </c>
      <c r="K1112" s="1">
        <v>25</v>
      </c>
      <c r="M1112" s="45"/>
      <c r="N1112" s="45"/>
      <c r="O1112" s="45"/>
      <c r="P1112" s="28"/>
      <c r="Q1112" s="28"/>
      <c r="R1112" s="25"/>
      <c r="Y1112" s="42">
        <v>13.7</v>
      </c>
      <c r="Z1112" s="8">
        <f t="shared" si="109"/>
        <v>25</v>
      </c>
      <c r="AA1112" s="8">
        <f t="shared" si="111"/>
        <v>621.5</v>
      </c>
      <c r="AB1112" s="8">
        <f t="shared" si="110"/>
        <v>155.375</v>
      </c>
      <c r="AC1112" s="1">
        <v>18</v>
      </c>
      <c r="AD1112" s="1">
        <v>25</v>
      </c>
    </row>
    <row r="1113" spans="1:30" x14ac:dyDescent="0.25">
      <c r="A1113" s="2" t="s">
        <v>6</v>
      </c>
      <c r="B1113" s="3">
        <v>2008</v>
      </c>
      <c r="C1113" s="3">
        <v>2</v>
      </c>
      <c r="D1113" s="3">
        <v>16</v>
      </c>
      <c r="E1113" s="3">
        <v>2</v>
      </c>
      <c r="F1113" s="42">
        <v>13.1</v>
      </c>
      <c r="G1113" s="8">
        <f t="shared" si="106"/>
        <v>18</v>
      </c>
      <c r="H1113" s="8">
        <f t="shared" si="107"/>
        <v>269.5</v>
      </c>
      <c r="I1113" s="8">
        <f t="shared" si="108"/>
        <v>67.375</v>
      </c>
      <c r="J1113" s="1">
        <v>18</v>
      </c>
      <c r="K1113" s="1">
        <v>25</v>
      </c>
      <c r="M1113" s="45"/>
      <c r="N1113" s="45"/>
      <c r="O1113" s="45"/>
      <c r="P1113" s="28"/>
      <c r="Q1113" s="28"/>
      <c r="R1113" s="25"/>
      <c r="Y1113" s="42">
        <v>13.7</v>
      </c>
      <c r="Z1113" s="8">
        <f t="shared" si="109"/>
        <v>25</v>
      </c>
      <c r="AA1113" s="8">
        <f t="shared" si="111"/>
        <v>621.5</v>
      </c>
      <c r="AB1113" s="8">
        <f t="shared" si="110"/>
        <v>155.375</v>
      </c>
      <c r="AC1113" s="1">
        <v>18</v>
      </c>
      <c r="AD1113" s="1">
        <v>25</v>
      </c>
    </row>
    <row r="1114" spans="1:30" x14ac:dyDescent="0.25">
      <c r="A1114" s="2" t="s">
        <v>6</v>
      </c>
      <c r="B1114" s="3">
        <v>2008</v>
      </c>
      <c r="C1114" s="3">
        <v>2</v>
      </c>
      <c r="D1114" s="3">
        <v>16</v>
      </c>
      <c r="E1114" s="3">
        <v>3</v>
      </c>
      <c r="F1114" s="42">
        <v>12.7</v>
      </c>
      <c r="G1114" s="8">
        <f t="shared" si="106"/>
        <v>18</v>
      </c>
      <c r="H1114" s="8">
        <f t="shared" si="107"/>
        <v>291.50000000000006</v>
      </c>
      <c r="I1114" s="8">
        <f t="shared" si="108"/>
        <v>72.875000000000014</v>
      </c>
      <c r="J1114" s="1">
        <v>18</v>
      </c>
      <c r="K1114" s="1">
        <v>25</v>
      </c>
      <c r="M1114" s="45"/>
      <c r="N1114" s="45"/>
      <c r="O1114" s="45"/>
      <c r="P1114" s="28"/>
      <c r="Q1114" s="28"/>
      <c r="R1114" s="25"/>
      <c r="Y1114" s="42">
        <v>13.7</v>
      </c>
      <c r="Z1114" s="8">
        <f t="shared" si="109"/>
        <v>25</v>
      </c>
      <c r="AA1114" s="8">
        <f t="shared" si="111"/>
        <v>621.5</v>
      </c>
      <c r="AB1114" s="8">
        <f t="shared" si="110"/>
        <v>155.375</v>
      </c>
      <c r="AC1114" s="1">
        <v>18</v>
      </c>
      <c r="AD1114" s="1">
        <v>25</v>
      </c>
    </row>
    <row r="1115" spans="1:30" x14ac:dyDescent="0.25">
      <c r="A1115" s="2" t="s">
        <v>6</v>
      </c>
      <c r="B1115" s="3">
        <v>2008</v>
      </c>
      <c r="C1115" s="3">
        <v>2</v>
      </c>
      <c r="D1115" s="3">
        <v>16</v>
      </c>
      <c r="E1115" s="3">
        <v>4</v>
      </c>
      <c r="F1115" s="42">
        <v>12.4</v>
      </c>
      <c r="G1115" s="8">
        <f t="shared" si="106"/>
        <v>18</v>
      </c>
      <c r="H1115" s="8">
        <f t="shared" si="107"/>
        <v>308</v>
      </c>
      <c r="I1115" s="8">
        <f t="shared" si="108"/>
        <v>77</v>
      </c>
      <c r="J1115" s="1">
        <v>18</v>
      </c>
      <c r="K1115" s="1">
        <v>25</v>
      </c>
      <c r="M1115" s="45"/>
      <c r="N1115" s="45"/>
      <c r="O1115" s="45"/>
      <c r="P1115" s="28"/>
      <c r="Q1115" s="28"/>
      <c r="R1115" s="25"/>
      <c r="Y1115" s="42">
        <v>13.6</v>
      </c>
      <c r="Z1115" s="8">
        <f t="shared" si="109"/>
        <v>25</v>
      </c>
      <c r="AA1115" s="8">
        <f t="shared" si="111"/>
        <v>627</v>
      </c>
      <c r="AB1115" s="8">
        <f t="shared" si="110"/>
        <v>156.75</v>
      </c>
      <c r="AC1115" s="1">
        <v>18</v>
      </c>
      <c r="AD1115" s="1">
        <v>25</v>
      </c>
    </row>
    <row r="1116" spans="1:30" x14ac:dyDescent="0.25">
      <c r="A1116" s="2" t="s">
        <v>6</v>
      </c>
      <c r="B1116" s="3">
        <v>2008</v>
      </c>
      <c r="C1116" s="3">
        <v>2</v>
      </c>
      <c r="D1116" s="3">
        <v>16</v>
      </c>
      <c r="E1116" s="3">
        <v>5</v>
      </c>
      <c r="F1116" s="42">
        <v>12</v>
      </c>
      <c r="G1116" s="8">
        <f t="shared" si="106"/>
        <v>18</v>
      </c>
      <c r="H1116" s="8">
        <f t="shared" si="107"/>
        <v>330</v>
      </c>
      <c r="I1116" s="8">
        <f t="shared" si="108"/>
        <v>82.5</v>
      </c>
      <c r="J1116" s="1">
        <v>18</v>
      </c>
      <c r="K1116" s="1">
        <v>25</v>
      </c>
      <c r="M1116" s="45"/>
      <c r="N1116" s="45"/>
      <c r="O1116" s="45"/>
      <c r="P1116" s="28"/>
      <c r="Q1116" s="28"/>
      <c r="R1116" s="25"/>
      <c r="Y1116" s="42">
        <v>13.7</v>
      </c>
      <c r="Z1116" s="8">
        <f t="shared" si="109"/>
        <v>25</v>
      </c>
      <c r="AA1116" s="8">
        <f t="shared" si="111"/>
        <v>621.5</v>
      </c>
      <c r="AB1116" s="8">
        <f t="shared" si="110"/>
        <v>155.375</v>
      </c>
      <c r="AC1116" s="1">
        <v>18</v>
      </c>
      <c r="AD1116" s="1">
        <v>25</v>
      </c>
    </row>
    <row r="1117" spans="1:30" x14ac:dyDescent="0.25">
      <c r="A1117" s="2" t="s">
        <v>6</v>
      </c>
      <c r="B1117" s="3">
        <v>2008</v>
      </c>
      <c r="C1117" s="3">
        <v>2</v>
      </c>
      <c r="D1117" s="3">
        <v>16</v>
      </c>
      <c r="E1117" s="3">
        <v>6</v>
      </c>
      <c r="F1117" s="42">
        <v>11.9</v>
      </c>
      <c r="G1117" s="8">
        <f t="shared" si="106"/>
        <v>18</v>
      </c>
      <c r="H1117" s="8">
        <f t="shared" si="107"/>
        <v>335.5</v>
      </c>
      <c r="I1117" s="8">
        <f t="shared" si="108"/>
        <v>83.875</v>
      </c>
      <c r="J1117" s="1">
        <v>18</v>
      </c>
      <c r="K1117" s="1">
        <v>25</v>
      </c>
      <c r="M1117" s="45"/>
      <c r="N1117" s="45"/>
      <c r="O1117" s="45"/>
      <c r="P1117" s="28"/>
      <c r="Q1117" s="28"/>
      <c r="R1117" s="25"/>
      <c r="Y1117" s="42">
        <v>13.8</v>
      </c>
      <c r="Z1117" s="8">
        <f t="shared" si="109"/>
        <v>25</v>
      </c>
      <c r="AA1117" s="8">
        <f t="shared" si="111"/>
        <v>616</v>
      </c>
      <c r="AB1117" s="8">
        <f t="shared" si="110"/>
        <v>154</v>
      </c>
      <c r="AC1117" s="1">
        <v>18</v>
      </c>
      <c r="AD1117" s="1">
        <v>25</v>
      </c>
    </row>
    <row r="1118" spans="1:30" x14ac:dyDescent="0.25">
      <c r="A1118" s="2" t="s">
        <v>6</v>
      </c>
      <c r="B1118" s="3">
        <v>2008</v>
      </c>
      <c r="C1118" s="3">
        <v>2</v>
      </c>
      <c r="D1118" s="3">
        <v>16</v>
      </c>
      <c r="E1118" s="3">
        <v>7</v>
      </c>
      <c r="F1118" s="42">
        <v>12</v>
      </c>
      <c r="G1118" s="8">
        <f t="shared" si="106"/>
        <v>18</v>
      </c>
      <c r="H1118" s="8">
        <f t="shared" si="107"/>
        <v>330</v>
      </c>
      <c r="I1118" s="8">
        <f t="shared" si="108"/>
        <v>82.5</v>
      </c>
      <c r="J1118" s="1">
        <v>18</v>
      </c>
      <c r="K1118" s="1">
        <v>25</v>
      </c>
      <c r="M1118" s="45"/>
      <c r="N1118" s="45"/>
      <c r="O1118" s="45"/>
      <c r="P1118" s="28"/>
      <c r="Q1118" s="28"/>
      <c r="R1118" s="25"/>
      <c r="Y1118" s="42">
        <v>13.8</v>
      </c>
      <c r="Z1118" s="8">
        <f t="shared" si="109"/>
        <v>25</v>
      </c>
      <c r="AA1118" s="8">
        <f t="shared" si="111"/>
        <v>616</v>
      </c>
      <c r="AB1118" s="8">
        <f t="shared" si="110"/>
        <v>154</v>
      </c>
      <c r="AC1118" s="1">
        <v>18</v>
      </c>
      <c r="AD1118" s="1">
        <v>25</v>
      </c>
    </row>
    <row r="1119" spans="1:30" x14ac:dyDescent="0.25">
      <c r="A1119" s="2" t="s">
        <v>6</v>
      </c>
      <c r="B1119" s="3">
        <v>2008</v>
      </c>
      <c r="C1119" s="3">
        <v>2</v>
      </c>
      <c r="D1119" s="3">
        <v>16</v>
      </c>
      <c r="E1119" s="3">
        <v>8</v>
      </c>
      <c r="F1119" s="42">
        <v>11.7</v>
      </c>
      <c r="G1119" s="8">
        <f t="shared" si="106"/>
        <v>18</v>
      </c>
      <c r="H1119" s="8">
        <f t="shared" si="107"/>
        <v>346.50000000000006</v>
      </c>
      <c r="I1119" s="8">
        <f t="shared" si="108"/>
        <v>86.625000000000014</v>
      </c>
      <c r="J1119" s="1">
        <v>18</v>
      </c>
      <c r="K1119" s="1">
        <v>25</v>
      </c>
      <c r="M1119" s="45"/>
      <c r="N1119" s="45"/>
      <c r="O1119" s="45"/>
      <c r="P1119" s="28"/>
      <c r="Q1119" s="28"/>
      <c r="R1119" s="25"/>
      <c r="Y1119" s="42">
        <v>13.7</v>
      </c>
      <c r="Z1119" s="8">
        <f t="shared" si="109"/>
        <v>25</v>
      </c>
      <c r="AA1119" s="8">
        <f t="shared" si="111"/>
        <v>621.5</v>
      </c>
      <c r="AB1119" s="8">
        <f t="shared" si="110"/>
        <v>155.375</v>
      </c>
      <c r="AC1119" s="1">
        <v>18</v>
      </c>
      <c r="AD1119" s="1">
        <v>25</v>
      </c>
    </row>
    <row r="1120" spans="1:30" x14ac:dyDescent="0.25">
      <c r="A1120" s="2" t="s">
        <v>6</v>
      </c>
      <c r="B1120" s="3">
        <v>2008</v>
      </c>
      <c r="C1120" s="3">
        <v>2</v>
      </c>
      <c r="D1120" s="3">
        <v>16</v>
      </c>
      <c r="E1120" s="3">
        <v>9</v>
      </c>
      <c r="F1120" s="42">
        <v>11.9</v>
      </c>
      <c r="G1120" s="8">
        <f t="shared" si="106"/>
        <v>18</v>
      </c>
      <c r="H1120" s="8">
        <f t="shared" si="107"/>
        <v>335.5</v>
      </c>
      <c r="I1120" s="8">
        <f t="shared" si="108"/>
        <v>83.875</v>
      </c>
      <c r="J1120" s="1">
        <v>18</v>
      </c>
      <c r="K1120" s="1">
        <v>25</v>
      </c>
      <c r="M1120" s="45"/>
      <c r="N1120" s="45"/>
      <c r="O1120" s="45"/>
      <c r="P1120" s="28"/>
      <c r="Q1120" s="28"/>
      <c r="R1120" s="25"/>
      <c r="Y1120" s="42">
        <v>13.5</v>
      </c>
      <c r="Z1120" s="8">
        <f t="shared" si="109"/>
        <v>25</v>
      </c>
      <c r="AA1120" s="8">
        <f t="shared" si="111"/>
        <v>632.5</v>
      </c>
      <c r="AB1120" s="8">
        <f t="shared" si="110"/>
        <v>158.125</v>
      </c>
      <c r="AC1120" s="1">
        <v>18</v>
      </c>
      <c r="AD1120" s="1">
        <v>25</v>
      </c>
    </row>
    <row r="1121" spans="1:30" x14ac:dyDescent="0.25">
      <c r="A1121" s="2" t="s">
        <v>6</v>
      </c>
      <c r="B1121" s="3">
        <v>2008</v>
      </c>
      <c r="C1121" s="3">
        <v>2</v>
      </c>
      <c r="D1121" s="3">
        <v>16</v>
      </c>
      <c r="E1121" s="3">
        <v>10</v>
      </c>
      <c r="F1121" s="42">
        <v>12.4</v>
      </c>
      <c r="G1121" s="8">
        <f t="shared" si="106"/>
        <v>18</v>
      </c>
      <c r="H1121" s="8">
        <f t="shared" si="107"/>
        <v>308</v>
      </c>
      <c r="I1121" s="8">
        <f t="shared" si="108"/>
        <v>77</v>
      </c>
      <c r="J1121" s="1">
        <v>18</v>
      </c>
      <c r="K1121" s="1">
        <v>25</v>
      </c>
      <c r="M1121" s="45"/>
      <c r="N1121" s="45"/>
      <c r="O1121" s="45"/>
      <c r="P1121" s="28"/>
      <c r="Q1121" s="28"/>
      <c r="R1121" s="25"/>
      <c r="Y1121" s="42">
        <v>13.5</v>
      </c>
      <c r="Z1121" s="8">
        <f t="shared" si="109"/>
        <v>25</v>
      </c>
      <c r="AA1121" s="8">
        <f t="shared" si="111"/>
        <v>632.5</v>
      </c>
      <c r="AB1121" s="8">
        <f t="shared" si="110"/>
        <v>158.125</v>
      </c>
      <c r="AC1121" s="1">
        <v>18</v>
      </c>
      <c r="AD1121" s="1">
        <v>25</v>
      </c>
    </row>
    <row r="1122" spans="1:30" x14ac:dyDescent="0.25">
      <c r="A1122" s="2" t="s">
        <v>6</v>
      </c>
      <c r="B1122" s="3">
        <v>2008</v>
      </c>
      <c r="C1122" s="3">
        <v>2</v>
      </c>
      <c r="D1122" s="3">
        <v>16</v>
      </c>
      <c r="E1122" s="3">
        <v>11</v>
      </c>
      <c r="F1122" s="42">
        <v>13.3</v>
      </c>
      <c r="G1122" s="8">
        <f t="shared" si="106"/>
        <v>18</v>
      </c>
      <c r="H1122" s="8">
        <f t="shared" si="107"/>
        <v>258.49999999999994</v>
      </c>
      <c r="I1122" s="8">
        <f t="shared" si="108"/>
        <v>64.624999999999986</v>
      </c>
      <c r="J1122" s="1">
        <v>18</v>
      </c>
      <c r="K1122" s="1">
        <v>25</v>
      </c>
      <c r="M1122" s="45"/>
      <c r="N1122" s="45"/>
      <c r="O1122" s="45"/>
      <c r="P1122" s="28"/>
      <c r="Q1122" s="28"/>
      <c r="R1122" s="25"/>
      <c r="Y1122" s="42">
        <v>13.9</v>
      </c>
      <c r="Z1122" s="8">
        <f t="shared" si="109"/>
        <v>25</v>
      </c>
      <c r="AA1122" s="8">
        <f t="shared" si="111"/>
        <v>610.5</v>
      </c>
      <c r="AB1122" s="8">
        <f t="shared" si="110"/>
        <v>152.625</v>
      </c>
      <c r="AC1122" s="1">
        <v>18</v>
      </c>
      <c r="AD1122" s="1">
        <v>25</v>
      </c>
    </row>
    <row r="1123" spans="1:30" x14ac:dyDescent="0.25">
      <c r="A1123" s="2" t="s">
        <v>6</v>
      </c>
      <c r="B1123" s="3">
        <v>2008</v>
      </c>
      <c r="C1123" s="3">
        <v>2</v>
      </c>
      <c r="D1123" s="3">
        <v>16</v>
      </c>
      <c r="E1123" s="3">
        <v>12</v>
      </c>
      <c r="F1123" s="42">
        <v>14</v>
      </c>
      <c r="G1123" s="8">
        <f t="shared" si="106"/>
        <v>18</v>
      </c>
      <c r="H1123" s="8">
        <f t="shared" si="107"/>
        <v>220</v>
      </c>
      <c r="I1123" s="8">
        <f t="shared" si="108"/>
        <v>55</v>
      </c>
      <c r="J1123" s="1">
        <v>18</v>
      </c>
      <c r="K1123" s="1">
        <v>25</v>
      </c>
      <c r="M1123" s="45"/>
      <c r="N1123" s="45"/>
      <c r="O1123" s="45"/>
      <c r="P1123" s="28"/>
      <c r="Q1123" s="28"/>
      <c r="R1123" s="25"/>
      <c r="Y1123" s="42">
        <v>14.8</v>
      </c>
      <c r="Z1123" s="8">
        <f t="shared" si="109"/>
        <v>25</v>
      </c>
      <c r="AA1123" s="8">
        <f t="shared" si="111"/>
        <v>561</v>
      </c>
      <c r="AB1123" s="8">
        <f t="shared" si="110"/>
        <v>140.25</v>
      </c>
      <c r="AC1123" s="1">
        <v>18</v>
      </c>
      <c r="AD1123" s="1">
        <v>25</v>
      </c>
    </row>
    <row r="1124" spans="1:30" x14ac:dyDescent="0.25">
      <c r="A1124" s="2" t="s">
        <v>6</v>
      </c>
      <c r="B1124" s="3">
        <v>2008</v>
      </c>
      <c r="C1124" s="3">
        <v>2</v>
      </c>
      <c r="D1124" s="3">
        <v>16</v>
      </c>
      <c r="E1124" s="3">
        <v>13</v>
      </c>
      <c r="F1124" s="42">
        <v>15</v>
      </c>
      <c r="G1124" s="8">
        <f t="shared" si="106"/>
        <v>18</v>
      </c>
      <c r="H1124" s="8">
        <f t="shared" si="107"/>
        <v>165</v>
      </c>
      <c r="I1124" s="8">
        <f t="shared" si="108"/>
        <v>41.25</v>
      </c>
      <c r="J1124" s="1">
        <v>18</v>
      </c>
      <c r="K1124" s="1">
        <v>25</v>
      </c>
      <c r="M1124" s="45"/>
      <c r="N1124" s="45"/>
      <c r="O1124" s="45"/>
      <c r="P1124" s="28"/>
      <c r="Q1124" s="28"/>
      <c r="R1124" s="25"/>
      <c r="Y1124" s="42">
        <v>15.1</v>
      </c>
      <c r="Z1124" s="8">
        <f t="shared" si="109"/>
        <v>25</v>
      </c>
      <c r="AA1124" s="8">
        <f t="shared" si="111"/>
        <v>544.5</v>
      </c>
      <c r="AB1124" s="8">
        <f t="shared" si="110"/>
        <v>136.125</v>
      </c>
      <c r="AC1124" s="1">
        <v>18</v>
      </c>
      <c r="AD1124" s="1">
        <v>25</v>
      </c>
    </row>
    <row r="1125" spans="1:30" x14ac:dyDescent="0.25">
      <c r="A1125" s="2" t="s">
        <v>6</v>
      </c>
      <c r="B1125" s="3">
        <v>2008</v>
      </c>
      <c r="C1125" s="3">
        <v>2</v>
      </c>
      <c r="D1125" s="3">
        <v>16</v>
      </c>
      <c r="E1125" s="3">
        <v>14</v>
      </c>
      <c r="F1125" s="42">
        <v>15.8</v>
      </c>
      <c r="G1125" s="8">
        <f t="shared" si="106"/>
        <v>18</v>
      </c>
      <c r="H1125" s="8">
        <f t="shared" si="107"/>
        <v>120.99999999999996</v>
      </c>
      <c r="I1125" s="8">
        <f t="shared" si="108"/>
        <v>30.249999999999989</v>
      </c>
      <c r="J1125" s="1">
        <v>18</v>
      </c>
      <c r="K1125" s="1">
        <v>25</v>
      </c>
      <c r="M1125" s="45"/>
      <c r="N1125" s="45"/>
      <c r="O1125" s="45"/>
      <c r="P1125" s="28"/>
      <c r="Q1125" s="28"/>
      <c r="R1125" s="25"/>
      <c r="Y1125" s="42">
        <v>14.6</v>
      </c>
      <c r="Z1125" s="8">
        <f t="shared" si="109"/>
        <v>25</v>
      </c>
      <c r="AA1125" s="8">
        <f t="shared" si="111"/>
        <v>572</v>
      </c>
      <c r="AB1125" s="8">
        <f t="shared" si="110"/>
        <v>143</v>
      </c>
      <c r="AC1125" s="1">
        <v>18</v>
      </c>
      <c r="AD1125" s="1">
        <v>25</v>
      </c>
    </row>
    <row r="1126" spans="1:30" x14ac:dyDescent="0.25">
      <c r="A1126" s="2" t="s">
        <v>6</v>
      </c>
      <c r="B1126" s="3">
        <v>2008</v>
      </c>
      <c r="C1126" s="3">
        <v>2</v>
      </c>
      <c r="D1126" s="3">
        <v>16</v>
      </c>
      <c r="E1126" s="3">
        <v>15</v>
      </c>
      <c r="F1126" s="42">
        <v>16.2</v>
      </c>
      <c r="G1126" s="8">
        <f t="shared" si="106"/>
        <v>18</v>
      </c>
      <c r="H1126" s="8">
        <f t="shared" si="107"/>
        <v>99.000000000000043</v>
      </c>
      <c r="I1126" s="8">
        <f t="shared" si="108"/>
        <v>24.750000000000011</v>
      </c>
      <c r="J1126" s="1">
        <v>18</v>
      </c>
      <c r="K1126" s="1">
        <v>25</v>
      </c>
      <c r="M1126" s="45"/>
      <c r="N1126" s="45"/>
      <c r="O1126" s="45"/>
      <c r="P1126" s="28"/>
      <c r="Q1126" s="28"/>
      <c r="R1126" s="25"/>
      <c r="Y1126" s="42">
        <v>14.5</v>
      </c>
      <c r="Z1126" s="8">
        <f t="shared" si="109"/>
        <v>25</v>
      </c>
      <c r="AA1126" s="8">
        <f t="shared" si="111"/>
        <v>577.5</v>
      </c>
      <c r="AB1126" s="8">
        <f t="shared" si="110"/>
        <v>144.375</v>
      </c>
      <c r="AC1126" s="1">
        <v>18</v>
      </c>
      <c r="AD1126" s="1">
        <v>25</v>
      </c>
    </row>
    <row r="1127" spans="1:30" x14ac:dyDescent="0.25">
      <c r="A1127" s="2" t="s">
        <v>6</v>
      </c>
      <c r="B1127" s="3">
        <v>2008</v>
      </c>
      <c r="C1127" s="3">
        <v>2</v>
      </c>
      <c r="D1127" s="3">
        <v>16</v>
      </c>
      <c r="E1127" s="3">
        <v>16</v>
      </c>
      <c r="F1127" s="42">
        <v>16.3</v>
      </c>
      <c r="G1127" s="8">
        <f t="shared" si="106"/>
        <v>18</v>
      </c>
      <c r="H1127" s="8">
        <f t="shared" si="107"/>
        <v>93.499999999999957</v>
      </c>
      <c r="I1127" s="8">
        <f t="shared" si="108"/>
        <v>23.374999999999989</v>
      </c>
      <c r="J1127" s="1">
        <v>18</v>
      </c>
      <c r="K1127" s="1">
        <v>25</v>
      </c>
      <c r="M1127" s="45"/>
      <c r="N1127" s="45"/>
      <c r="O1127" s="45"/>
      <c r="P1127" s="28"/>
      <c r="Q1127" s="28"/>
      <c r="R1127" s="25"/>
      <c r="Y1127" s="42">
        <v>15.1</v>
      </c>
      <c r="Z1127" s="8">
        <f t="shared" si="109"/>
        <v>25</v>
      </c>
      <c r="AA1127" s="8">
        <f t="shared" si="111"/>
        <v>544.5</v>
      </c>
      <c r="AB1127" s="8">
        <f t="shared" si="110"/>
        <v>136.125</v>
      </c>
      <c r="AC1127" s="1">
        <v>18</v>
      </c>
      <c r="AD1127" s="1">
        <v>25</v>
      </c>
    </row>
    <row r="1128" spans="1:30" x14ac:dyDescent="0.25">
      <c r="A1128" s="2" t="s">
        <v>6</v>
      </c>
      <c r="B1128" s="3">
        <v>2008</v>
      </c>
      <c r="C1128" s="3">
        <v>2</v>
      </c>
      <c r="D1128" s="3">
        <v>16</v>
      </c>
      <c r="E1128" s="3">
        <v>17</v>
      </c>
      <c r="F1128" s="42">
        <v>15.9</v>
      </c>
      <c r="G1128" s="8">
        <f t="shared" si="106"/>
        <v>18</v>
      </c>
      <c r="H1128" s="8">
        <f t="shared" si="107"/>
        <v>115.49999999999999</v>
      </c>
      <c r="I1128" s="8">
        <f t="shared" si="108"/>
        <v>28.874999999999996</v>
      </c>
      <c r="J1128" s="1">
        <v>18</v>
      </c>
      <c r="K1128" s="1">
        <v>25</v>
      </c>
      <c r="M1128" s="45"/>
      <c r="N1128" s="45"/>
      <c r="O1128" s="45"/>
      <c r="P1128" s="28"/>
      <c r="Q1128" s="28"/>
      <c r="R1128" s="25"/>
      <c r="Y1128" s="42">
        <v>14.8</v>
      </c>
      <c r="Z1128" s="8">
        <f t="shared" si="109"/>
        <v>25</v>
      </c>
      <c r="AA1128" s="8">
        <f t="shared" si="111"/>
        <v>561</v>
      </c>
      <c r="AB1128" s="8">
        <f t="shared" si="110"/>
        <v>140.25</v>
      </c>
      <c r="AC1128" s="1">
        <v>18</v>
      </c>
      <c r="AD1128" s="1">
        <v>25</v>
      </c>
    </row>
    <row r="1129" spans="1:30" x14ac:dyDescent="0.25">
      <c r="A1129" s="2" t="s">
        <v>6</v>
      </c>
      <c r="B1129" s="3">
        <v>2008</v>
      </c>
      <c r="C1129" s="3">
        <v>2</v>
      </c>
      <c r="D1129" s="3">
        <v>16</v>
      </c>
      <c r="E1129" s="3">
        <v>18</v>
      </c>
      <c r="F1129" s="42">
        <v>15.4</v>
      </c>
      <c r="G1129" s="8">
        <f t="shared" si="106"/>
        <v>18</v>
      </c>
      <c r="H1129" s="8">
        <f t="shared" si="107"/>
        <v>142.99999999999997</v>
      </c>
      <c r="I1129" s="8">
        <f t="shared" si="108"/>
        <v>35.749999999999993</v>
      </c>
      <c r="J1129" s="1">
        <v>18</v>
      </c>
      <c r="K1129" s="1">
        <v>25</v>
      </c>
      <c r="M1129" s="45"/>
      <c r="N1129" s="45"/>
      <c r="O1129" s="45"/>
      <c r="P1129" s="28"/>
      <c r="Q1129" s="28"/>
      <c r="R1129" s="25"/>
      <c r="Y1129" s="42">
        <v>14.2</v>
      </c>
      <c r="Z1129" s="8">
        <f t="shared" si="109"/>
        <v>25</v>
      </c>
      <c r="AA1129" s="8">
        <f t="shared" si="111"/>
        <v>594</v>
      </c>
      <c r="AB1129" s="8">
        <f t="shared" si="110"/>
        <v>148.5</v>
      </c>
      <c r="AC1129" s="1">
        <v>18</v>
      </c>
      <c r="AD1129" s="1">
        <v>25</v>
      </c>
    </row>
    <row r="1130" spans="1:30" x14ac:dyDescent="0.25">
      <c r="A1130" s="2" t="s">
        <v>6</v>
      </c>
      <c r="B1130" s="3">
        <v>2008</v>
      </c>
      <c r="C1130" s="3">
        <v>2</v>
      </c>
      <c r="D1130" s="3">
        <v>16</v>
      </c>
      <c r="E1130" s="3">
        <v>19</v>
      </c>
      <c r="F1130" s="42">
        <v>14.6</v>
      </c>
      <c r="G1130" s="8">
        <f t="shared" si="106"/>
        <v>18</v>
      </c>
      <c r="H1130" s="8">
        <f t="shared" si="107"/>
        <v>187.00000000000003</v>
      </c>
      <c r="I1130" s="8">
        <f t="shared" si="108"/>
        <v>46.750000000000007</v>
      </c>
      <c r="J1130" s="1">
        <v>18</v>
      </c>
      <c r="K1130" s="1">
        <v>25</v>
      </c>
      <c r="M1130" s="45"/>
      <c r="N1130" s="45"/>
      <c r="O1130" s="45"/>
      <c r="P1130" s="28"/>
      <c r="Q1130" s="28"/>
      <c r="R1130" s="25"/>
      <c r="Y1130" s="42">
        <v>13.2</v>
      </c>
      <c r="Z1130" s="8">
        <f t="shared" si="109"/>
        <v>25</v>
      </c>
      <c r="AA1130" s="8">
        <f t="shared" si="111"/>
        <v>649</v>
      </c>
      <c r="AB1130" s="8">
        <f t="shared" si="110"/>
        <v>162.25</v>
      </c>
      <c r="AC1130" s="1">
        <v>18</v>
      </c>
      <c r="AD1130" s="1">
        <v>25</v>
      </c>
    </row>
    <row r="1131" spans="1:30" x14ac:dyDescent="0.25">
      <c r="A1131" s="2" t="s">
        <v>6</v>
      </c>
      <c r="B1131" s="3">
        <v>2008</v>
      </c>
      <c r="C1131" s="3">
        <v>2</v>
      </c>
      <c r="D1131" s="3">
        <v>16</v>
      </c>
      <c r="E1131" s="3">
        <v>20</v>
      </c>
      <c r="F1131" s="42">
        <v>14</v>
      </c>
      <c r="G1131" s="8">
        <f t="shared" si="106"/>
        <v>18</v>
      </c>
      <c r="H1131" s="8">
        <f t="shared" si="107"/>
        <v>220</v>
      </c>
      <c r="I1131" s="8">
        <f t="shared" si="108"/>
        <v>55</v>
      </c>
      <c r="J1131" s="1">
        <v>18</v>
      </c>
      <c r="K1131" s="1">
        <v>25</v>
      </c>
      <c r="M1131" s="45"/>
      <c r="N1131" s="45"/>
      <c r="O1131" s="45"/>
      <c r="P1131" s="28"/>
      <c r="Q1131" s="28"/>
      <c r="R1131" s="25"/>
      <c r="Y1131" s="42">
        <v>12.5</v>
      </c>
      <c r="Z1131" s="8">
        <f t="shared" si="109"/>
        <v>25</v>
      </c>
      <c r="AA1131" s="8">
        <f t="shared" si="111"/>
        <v>687.5</v>
      </c>
      <c r="AB1131" s="8">
        <f t="shared" si="110"/>
        <v>171.875</v>
      </c>
      <c r="AC1131" s="1">
        <v>18</v>
      </c>
      <c r="AD1131" s="1">
        <v>25</v>
      </c>
    </row>
    <row r="1132" spans="1:30" x14ac:dyDescent="0.25">
      <c r="A1132" s="2" t="s">
        <v>6</v>
      </c>
      <c r="B1132" s="3">
        <v>2008</v>
      </c>
      <c r="C1132" s="3">
        <v>2</v>
      </c>
      <c r="D1132" s="3">
        <v>16</v>
      </c>
      <c r="E1132" s="3">
        <v>21</v>
      </c>
      <c r="F1132" s="42">
        <v>13.6</v>
      </c>
      <c r="G1132" s="8">
        <f t="shared" si="106"/>
        <v>18</v>
      </c>
      <c r="H1132" s="8">
        <f t="shared" si="107"/>
        <v>242.00000000000003</v>
      </c>
      <c r="I1132" s="8">
        <f t="shared" si="108"/>
        <v>60.500000000000007</v>
      </c>
      <c r="J1132" s="1">
        <v>18</v>
      </c>
      <c r="K1132" s="1">
        <v>25</v>
      </c>
      <c r="M1132" s="45"/>
      <c r="N1132" s="45"/>
      <c r="O1132" s="45"/>
      <c r="P1132" s="28"/>
      <c r="Q1132" s="28"/>
      <c r="R1132" s="25"/>
      <c r="Y1132" s="42">
        <v>12.2</v>
      </c>
      <c r="Z1132" s="8">
        <f t="shared" si="109"/>
        <v>25</v>
      </c>
      <c r="AA1132" s="8">
        <f t="shared" si="111"/>
        <v>704</v>
      </c>
      <c r="AB1132" s="8">
        <f t="shared" si="110"/>
        <v>176</v>
      </c>
      <c r="AC1132" s="1">
        <v>18</v>
      </c>
      <c r="AD1132" s="1">
        <v>25</v>
      </c>
    </row>
    <row r="1133" spans="1:30" x14ac:dyDescent="0.25">
      <c r="A1133" s="2" t="s">
        <v>6</v>
      </c>
      <c r="B1133" s="3">
        <v>2008</v>
      </c>
      <c r="C1133" s="3">
        <v>2</v>
      </c>
      <c r="D1133" s="3">
        <v>16</v>
      </c>
      <c r="E1133" s="3">
        <v>22</v>
      </c>
      <c r="F1133" s="42">
        <v>13.3</v>
      </c>
      <c r="G1133" s="8">
        <f t="shared" si="106"/>
        <v>18</v>
      </c>
      <c r="H1133" s="8">
        <f t="shared" si="107"/>
        <v>258.49999999999994</v>
      </c>
      <c r="I1133" s="8">
        <f t="shared" si="108"/>
        <v>64.624999999999986</v>
      </c>
      <c r="J1133" s="1">
        <v>18</v>
      </c>
      <c r="K1133" s="1">
        <v>25</v>
      </c>
      <c r="M1133" s="45"/>
      <c r="N1133" s="45"/>
      <c r="O1133" s="45"/>
      <c r="P1133" s="28"/>
      <c r="Q1133" s="28"/>
      <c r="R1133" s="25"/>
      <c r="Y1133" s="42">
        <v>12</v>
      </c>
      <c r="Z1133" s="8">
        <f t="shared" si="109"/>
        <v>25</v>
      </c>
      <c r="AA1133" s="8">
        <f t="shared" si="111"/>
        <v>715</v>
      </c>
      <c r="AB1133" s="8">
        <f t="shared" si="110"/>
        <v>178.75</v>
      </c>
      <c r="AC1133" s="1">
        <v>18</v>
      </c>
      <c r="AD1133" s="1">
        <v>25</v>
      </c>
    </row>
    <row r="1134" spans="1:30" x14ac:dyDescent="0.25">
      <c r="A1134" s="2" t="s">
        <v>6</v>
      </c>
      <c r="B1134" s="3">
        <v>2008</v>
      </c>
      <c r="C1134" s="3">
        <v>2</v>
      </c>
      <c r="D1134" s="3">
        <v>16</v>
      </c>
      <c r="E1134" s="3">
        <v>23</v>
      </c>
      <c r="F1134" s="42">
        <v>12.9</v>
      </c>
      <c r="G1134" s="8">
        <f t="shared" si="106"/>
        <v>18</v>
      </c>
      <c r="H1134" s="8">
        <f t="shared" si="107"/>
        <v>280.5</v>
      </c>
      <c r="I1134" s="8">
        <f t="shared" si="108"/>
        <v>70.125</v>
      </c>
      <c r="J1134" s="1">
        <v>18</v>
      </c>
      <c r="K1134" s="1">
        <v>25</v>
      </c>
      <c r="M1134" s="45"/>
      <c r="N1134" s="45"/>
      <c r="O1134" s="45"/>
      <c r="P1134" s="28"/>
      <c r="Q1134" s="28"/>
      <c r="R1134" s="25"/>
      <c r="Y1134" s="42">
        <v>11.7</v>
      </c>
      <c r="Z1134" s="8">
        <f t="shared" si="109"/>
        <v>25</v>
      </c>
      <c r="AA1134" s="8">
        <f t="shared" si="111"/>
        <v>731.5</v>
      </c>
      <c r="AB1134" s="8">
        <f t="shared" si="110"/>
        <v>182.875</v>
      </c>
      <c r="AC1134" s="1">
        <v>18</v>
      </c>
      <c r="AD1134" s="1">
        <v>25</v>
      </c>
    </row>
    <row r="1135" spans="1:30" x14ac:dyDescent="0.25">
      <c r="A1135" s="2" t="s">
        <v>6</v>
      </c>
      <c r="B1135" s="3">
        <v>2008</v>
      </c>
      <c r="C1135" s="3">
        <v>2</v>
      </c>
      <c r="D1135" s="3">
        <v>17</v>
      </c>
      <c r="E1135" s="3">
        <v>0</v>
      </c>
      <c r="F1135" s="42">
        <v>12.7</v>
      </c>
      <c r="G1135" s="8">
        <f t="shared" si="106"/>
        <v>18</v>
      </c>
      <c r="H1135" s="8">
        <f t="shared" si="107"/>
        <v>291.50000000000006</v>
      </c>
      <c r="I1135" s="8">
        <f t="shared" si="108"/>
        <v>72.875000000000014</v>
      </c>
      <c r="J1135" s="1">
        <v>18</v>
      </c>
      <c r="K1135" s="1">
        <v>25</v>
      </c>
      <c r="M1135" s="45"/>
      <c r="N1135" s="45"/>
      <c r="O1135" s="45"/>
      <c r="P1135" s="28"/>
      <c r="Q1135" s="28"/>
      <c r="R1135" s="25"/>
      <c r="Y1135" s="42">
        <v>11.3</v>
      </c>
      <c r="Z1135" s="8">
        <f t="shared" si="109"/>
        <v>25</v>
      </c>
      <c r="AA1135" s="8">
        <f t="shared" si="111"/>
        <v>753.5</v>
      </c>
      <c r="AB1135" s="8">
        <f t="shared" si="110"/>
        <v>188.375</v>
      </c>
      <c r="AC1135" s="1">
        <v>18</v>
      </c>
      <c r="AD1135" s="1">
        <v>25</v>
      </c>
    </row>
    <row r="1136" spans="1:30" x14ac:dyDescent="0.25">
      <c r="A1136" s="2" t="s">
        <v>6</v>
      </c>
      <c r="B1136" s="3">
        <v>2008</v>
      </c>
      <c r="C1136" s="3">
        <v>2</v>
      </c>
      <c r="D1136" s="3">
        <v>17</v>
      </c>
      <c r="E1136" s="3">
        <v>1</v>
      </c>
      <c r="F1136" s="42">
        <v>12.5</v>
      </c>
      <c r="G1136" s="8">
        <f t="shared" si="106"/>
        <v>18</v>
      </c>
      <c r="H1136" s="8">
        <f t="shared" si="107"/>
        <v>302.5</v>
      </c>
      <c r="I1136" s="8">
        <f t="shared" si="108"/>
        <v>75.625</v>
      </c>
      <c r="J1136" s="1">
        <v>18</v>
      </c>
      <c r="K1136" s="1">
        <v>25</v>
      </c>
      <c r="M1136" s="45"/>
      <c r="N1136" s="45"/>
      <c r="O1136" s="45"/>
      <c r="P1136" s="28"/>
      <c r="Q1136" s="28"/>
      <c r="R1136" s="25"/>
      <c r="Y1136" s="42">
        <v>11.1</v>
      </c>
      <c r="Z1136" s="8">
        <f t="shared" si="109"/>
        <v>25</v>
      </c>
      <c r="AA1136" s="8">
        <f t="shared" si="111"/>
        <v>764.5</v>
      </c>
      <c r="AB1136" s="8">
        <f t="shared" si="110"/>
        <v>191.125</v>
      </c>
      <c r="AC1136" s="1">
        <v>18</v>
      </c>
      <c r="AD1136" s="1">
        <v>25</v>
      </c>
    </row>
    <row r="1137" spans="1:30" x14ac:dyDescent="0.25">
      <c r="A1137" s="2" t="s">
        <v>6</v>
      </c>
      <c r="B1137" s="3">
        <v>2008</v>
      </c>
      <c r="C1137" s="3">
        <v>2</v>
      </c>
      <c r="D1137" s="3">
        <v>17</v>
      </c>
      <c r="E1137" s="3">
        <v>2</v>
      </c>
      <c r="F1137" s="42">
        <v>12.4</v>
      </c>
      <c r="G1137" s="8">
        <f t="shared" si="106"/>
        <v>18</v>
      </c>
      <c r="H1137" s="8">
        <f t="shared" si="107"/>
        <v>308</v>
      </c>
      <c r="I1137" s="8">
        <f t="shared" si="108"/>
        <v>77</v>
      </c>
      <c r="J1137" s="1">
        <v>18</v>
      </c>
      <c r="K1137" s="1">
        <v>25</v>
      </c>
      <c r="M1137" s="45"/>
      <c r="N1137" s="45"/>
      <c r="O1137" s="45"/>
      <c r="P1137" s="28"/>
      <c r="Q1137" s="28"/>
      <c r="R1137" s="25"/>
      <c r="Y1137" s="42">
        <v>10.7</v>
      </c>
      <c r="Z1137" s="8">
        <f t="shared" si="109"/>
        <v>25</v>
      </c>
      <c r="AA1137" s="8">
        <f t="shared" si="111"/>
        <v>786.5</v>
      </c>
      <c r="AB1137" s="8">
        <f t="shared" si="110"/>
        <v>196.625</v>
      </c>
      <c r="AC1137" s="1">
        <v>18</v>
      </c>
      <c r="AD1137" s="1">
        <v>25</v>
      </c>
    </row>
    <row r="1138" spans="1:30" x14ac:dyDescent="0.25">
      <c r="A1138" s="2" t="s">
        <v>6</v>
      </c>
      <c r="B1138" s="3">
        <v>2008</v>
      </c>
      <c r="C1138" s="3">
        <v>2</v>
      </c>
      <c r="D1138" s="3">
        <v>17</v>
      </c>
      <c r="E1138" s="3">
        <v>3</v>
      </c>
      <c r="F1138" s="42">
        <v>12.2</v>
      </c>
      <c r="G1138" s="8">
        <f t="shared" si="106"/>
        <v>18</v>
      </c>
      <c r="H1138" s="8">
        <f t="shared" si="107"/>
        <v>319.00000000000006</v>
      </c>
      <c r="I1138" s="8">
        <f t="shared" si="108"/>
        <v>79.750000000000014</v>
      </c>
      <c r="J1138" s="1">
        <v>18</v>
      </c>
      <c r="K1138" s="1">
        <v>25</v>
      </c>
      <c r="M1138" s="45"/>
      <c r="N1138" s="45"/>
      <c r="O1138" s="45"/>
      <c r="P1138" s="28"/>
      <c r="Q1138" s="28"/>
      <c r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
        <f t="shared" si="110"/>
        <v>198</v>
      </c>
      <c r="AC1138" s="1">
        <v>18</v>
      </c>
      <c r="AD1138" s="1">
        <v>25</v>
      </c>
    </row>
    <row r="1139" spans="1:30" x14ac:dyDescent="0.25">
      <c r="A1139" s="2" t="s">
        <v>6</v>
      </c>
      <c r="B1139" s="3">
        <v>2008</v>
      </c>
      <c r="C1139" s="3">
        <v>2</v>
      </c>
      <c r="D1139" s="3">
        <v>17</v>
      </c>
      <c r="E1139" s="3">
        <v>4</v>
      </c>
      <c r="F1139" s="42">
        <v>12</v>
      </c>
      <c r="G1139" s="8">
        <f t="shared" si="106"/>
        <v>18</v>
      </c>
      <c r="H1139" s="8">
        <f t="shared" si="107"/>
        <v>330</v>
      </c>
      <c r="I1139" s="8">
        <f t="shared" si="108"/>
        <v>82.5</v>
      </c>
      <c r="J1139" s="1">
        <v>18</v>
      </c>
      <c r="K1139" s="1">
        <v>25</v>
      </c>
      <c r="M1139" s="45"/>
      <c r="N1139" s="45"/>
      <c r="O1139" s="45"/>
      <c r="P1139" s="28"/>
      <c r="Q1139" s="28"/>
      <c r="R1139" s="25"/>
      <c r="Y1139" s="42">
        <v>10.1</v>
      </c>
      <c r="Z1139" s="8">
        <f t="shared" si="109"/>
        <v>25</v>
      </c>
      <c r="AA1139" s="8">
        <f t="shared" si="111"/>
        <v>819.5</v>
      </c>
      <c r="AB1139" s="8">
        <f t="shared" si="110"/>
        <v>204.875</v>
      </c>
      <c r="AC1139" s="1">
        <v>18</v>
      </c>
      <c r="AD1139" s="1">
        <v>25</v>
      </c>
    </row>
    <row r="1140" spans="1:30" x14ac:dyDescent="0.25">
      <c r="A1140" s="2" t="s">
        <v>6</v>
      </c>
      <c r="B1140" s="3">
        <v>2008</v>
      </c>
      <c r="C1140" s="3">
        <v>2</v>
      </c>
      <c r="D1140" s="3">
        <v>17</v>
      </c>
      <c r="E1140" s="3">
        <v>5</v>
      </c>
      <c r="F1140" s="42">
        <v>11.8</v>
      </c>
      <c r="G1140" s="8">
        <f t="shared" si="106"/>
        <v>18</v>
      </c>
      <c r="H1140" s="8">
        <f t="shared" si="107"/>
        <v>340.99999999999994</v>
      </c>
      <c r="I1140" s="8">
        <f t="shared" si="108"/>
        <v>85.249999999999986</v>
      </c>
      <c r="J1140" s="1">
        <v>18</v>
      </c>
      <c r="K1140" s="1">
        <v>25</v>
      </c>
      <c r="M1140" s="45"/>
      <c r="N1140" s="45"/>
      <c r="O1140" s="45"/>
      <c r="P1140" s="28"/>
      <c r="Q1140" s="28"/>
      <c r="R1140" s="25"/>
      <c r="Y1140" s="42">
        <v>9.6999999999999993</v>
      </c>
      <c r="Z1140" s="8">
        <f t="shared" si="109"/>
        <v>25</v>
      </c>
      <c r="AA1140" s="8">
        <f t="shared" si="111"/>
        <v>841.5</v>
      </c>
      <c r="AB1140" s="8">
        <f t="shared" si="110"/>
        <v>210.375</v>
      </c>
      <c r="AC1140" s="1">
        <v>18</v>
      </c>
      <c r="AD1140" s="1">
        <v>25</v>
      </c>
    </row>
    <row r="1141" spans="1:30" x14ac:dyDescent="0.25">
      <c r="A1141" s="2" t="s">
        <v>6</v>
      </c>
      <c r="B1141" s="3">
        <v>2008</v>
      </c>
      <c r="C1141" s="3">
        <v>2</v>
      </c>
      <c r="D1141" s="3">
        <v>17</v>
      </c>
      <c r="E1141" s="3">
        <v>6</v>
      </c>
      <c r="F1141" s="42">
        <v>11.8</v>
      </c>
      <c r="G1141" s="8">
        <f t="shared" si="106"/>
        <v>18</v>
      </c>
      <c r="H1141" s="8">
        <f t="shared" si="107"/>
        <v>340.99999999999994</v>
      </c>
      <c r="I1141" s="8">
        <f t="shared" si="108"/>
        <v>85.249999999999986</v>
      </c>
      <c r="J1141" s="1">
        <v>18</v>
      </c>
      <c r="K1141" s="1">
        <v>25</v>
      </c>
      <c r="M1141" s="45"/>
      <c r="N1141" s="45"/>
      <c r="O1141" s="45"/>
      <c r="P1141" s="28"/>
      <c r="Q1141" s="28"/>
      <c r="R1141" s="25"/>
      <c r="Y1141" s="42">
        <v>9.5</v>
      </c>
      <c r="Z1141" s="8">
        <f t="shared" si="109"/>
        <v>25</v>
      </c>
      <c r="AA1141" s="8">
        <f t="shared" si="111"/>
        <v>852.5</v>
      </c>
      <c r="AB1141" s="8">
        <f t="shared" si="110"/>
        <v>213.125</v>
      </c>
      <c r="AC1141" s="1">
        <v>18</v>
      </c>
      <c r="AD1141" s="1">
        <v>25</v>
      </c>
    </row>
    <row r="1142" spans="1:30" x14ac:dyDescent="0.25">
      <c r="A1142" s="2" t="s">
        <v>6</v>
      </c>
      <c r="B1142" s="3">
        <v>2008</v>
      </c>
      <c r="C1142" s="3">
        <v>2</v>
      </c>
      <c r="D1142" s="3">
        <v>17</v>
      </c>
      <c r="E1142" s="3">
        <v>7</v>
      </c>
      <c r="F1142" s="42">
        <v>11.8</v>
      </c>
      <c r="G1142" s="8">
        <f t="shared" si="106"/>
        <v>18</v>
      </c>
      <c r="H1142" s="8">
        <f t="shared" si="107"/>
        <v>340.99999999999994</v>
      </c>
      <c r="I1142" s="8">
        <f t="shared" si="108"/>
        <v>85.249999999999986</v>
      </c>
      <c r="J1142" s="1">
        <v>18</v>
      </c>
      <c r="K1142" s="1">
        <v>25</v>
      </c>
      <c r="M1142" s="45"/>
      <c r="N1142" s="45"/>
      <c r="O1142" s="45"/>
      <c r="P1142" s="28"/>
      <c r="Q1142" s="28"/>
      <c r="R1142" s="25"/>
      <c r="Y1142" s="42">
        <v>9.6</v>
      </c>
      <c r="Z1142" s="8">
        <f t="shared" si="109"/>
        <v>25</v>
      </c>
      <c r="AA1142" s="8">
        <f t="shared" si="111"/>
        <v>847</v>
      </c>
      <c r="AB1142" s="8">
        <f t="shared" si="110"/>
        <v>211.75</v>
      </c>
      <c r="AC1142" s="1">
        <v>18</v>
      </c>
      <c r="AD1142" s="1">
        <v>25</v>
      </c>
    </row>
    <row r="1143" spans="1:30" x14ac:dyDescent="0.25">
      <c r="A1143" s="2" t="s">
        <v>6</v>
      </c>
      <c r="B1143" s="3">
        <v>2008</v>
      </c>
      <c r="C1143" s="3">
        <v>2</v>
      </c>
      <c r="D1143" s="3">
        <v>17</v>
      </c>
      <c r="E1143" s="3">
        <v>8</v>
      </c>
      <c r="F1143" s="42">
        <v>11.7</v>
      </c>
      <c r="G1143" s="8">
        <f t="shared" si="106"/>
        <v>18</v>
      </c>
      <c r="H1143" s="8">
        <f t="shared" si="107"/>
        <v>346.50000000000006</v>
      </c>
      <c r="I1143" s="8">
        <f t="shared" si="108"/>
        <v>86.625000000000014</v>
      </c>
      <c r="J1143" s="1">
        <v>18</v>
      </c>
      <c r="K1143" s="1">
        <v>25</v>
      </c>
      <c r="M1143" s="45"/>
      <c r="N1143" s="45"/>
      <c r="O1143" s="45"/>
      <c r="P1143" s="28"/>
      <c r="Q1143" s="28"/>
      <c r="R1143" s="25"/>
      <c r="Y1143" s="42">
        <v>9.4</v>
      </c>
      <c r="Z1143" s="8">
        <f t="shared" si="109"/>
        <v>25</v>
      </c>
      <c r="AA1143" s="8">
        <f t="shared" si="111"/>
        <v>858</v>
      </c>
      <c r="AB1143" s="8">
        <f t="shared" si="110"/>
        <v>214.5</v>
      </c>
      <c r="AC1143" s="1">
        <v>18</v>
      </c>
      <c r="AD1143" s="1">
        <v>25</v>
      </c>
    </row>
    <row r="1144" spans="1:30" x14ac:dyDescent="0.25">
      <c r="A1144" s="2" t="s">
        <v>6</v>
      </c>
      <c r="B1144" s="3">
        <v>2008</v>
      </c>
      <c r="C1144" s="3">
        <v>2</v>
      </c>
      <c r="D1144" s="3">
        <v>17</v>
      </c>
      <c r="E1144" s="3">
        <v>9</v>
      </c>
      <c r="F1144" s="42">
        <v>11.8</v>
      </c>
      <c r="G1144" s="8">
        <f t="shared" si="106"/>
        <v>18</v>
      </c>
      <c r="H1144" s="8">
        <f t="shared" si="107"/>
        <v>340.99999999999994</v>
      </c>
      <c r="I1144" s="8">
        <f t="shared" si="108"/>
        <v>85.249999999999986</v>
      </c>
      <c r="J1144" s="1">
        <v>18</v>
      </c>
      <c r="K1144" s="1">
        <v>25</v>
      </c>
      <c r="M1144" s="45"/>
      <c r="N1144" s="45"/>
      <c r="O1144" s="45"/>
      <c r="P1144" s="28"/>
      <c r="Q1144" s="28"/>
      <c r="R1144" s="25"/>
      <c r="Y1144" s="42">
        <v>9.6999999999999993</v>
      </c>
      <c r="Z1144" s="8">
        <f t="shared" si="109"/>
        <v>25</v>
      </c>
      <c r="AA1144" s="8">
        <f t="shared" si="111"/>
        <v>841.5</v>
      </c>
      <c r="AB1144" s="8">
        <f t="shared" si="110"/>
        <v>210.375</v>
      </c>
      <c r="AC1144" s="1">
        <v>18</v>
      </c>
      <c r="AD1144" s="1">
        <v>25</v>
      </c>
    </row>
    <row r="1145" spans="1:30" x14ac:dyDescent="0.25">
      <c r="A1145" s="2" t="s">
        <v>6</v>
      </c>
      <c r="B1145" s="3">
        <v>2008</v>
      </c>
      <c r="C1145" s="3">
        <v>2</v>
      </c>
      <c r="D1145" s="3">
        <v>17</v>
      </c>
      <c r="E1145" s="3">
        <v>10</v>
      </c>
      <c r="F1145" s="42">
        <v>12.2</v>
      </c>
      <c r="G1145" s="8">
        <f t="shared" si="106"/>
        <v>18</v>
      </c>
      <c r="H1145" s="8">
        <f t="shared" si="107"/>
        <v>319.00000000000006</v>
      </c>
      <c r="I1145" s="8">
        <f t="shared" si="108"/>
        <v>79.750000000000014</v>
      </c>
      <c r="J1145" s="1">
        <v>18</v>
      </c>
      <c r="K1145" s="1">
        <v>25</v>
      </c>
      <c r="M1145" s="45"/>
      <c r="N1145" s="45"/>
      <c r="O1145" s="45"/>
      <c r="P1145" s="28"/>
      <c r="Q1145" s="28"/>
      <c r="R1145" s="25"/>
      <c r="Y1145" s="42">
        <v>10.199999999999999</v>
      </c>
      <c r="Z1145" s="8">
        <f t="shared" si="109"/>
        <v>25</v>
      </c>
      <c r="AA1145" s="8">
        <f t="shared" si="111"/>
        <v>814</v>
      </c>
      <c r="AB1145" s="8">
        <f t="shared" si="110"/>
        <v>203.5</v>
      </c>
      <c r="AC1145" s="1">
        <v>18</v>
      </c>
      <c r="AD1145" s="1">
        <v>25</v>
      </c>
    </row>
    <row r="1146" spans="1:30" x14ac:dyDescent="0.25">
      <c r="A1146" s="2" t="s">
        <v>6</v>
      </c>
      <c r="B1146" s="3">
        <v>2008</v>
      </c>
      <c r="C1146" s="3">
        <v>2</v>
      </c>
      <c r="D1146" s="3">
        <v>17</v>
      </c>
      <c r="E1146" s="3">
        <v>11</v>
      </c>
      <c r="F1146" s="42">
        <v>12.8</v>
      </c>
      <c r="G1146" s="8">
        <f t="shared" si="106"/>
        <v>18</v>
      </c>
      <c r="H1146" s="8">
        <f t="shared" si="107"/>
        <v>285.99999999999994</v>
      </c>
      <c r="I1146" s="8">
        <f t="shared" si="108"/>
        <v>71.499999999999986</v>
      </c>
      <c r="J1146" s="1">
        <v>18</v>
      </c>
      <c r="K1146" s="1">
        <v>25</v>
      </c>
      <c r="M1146" s="45"/>
      <c r="N1146" s="45"/>
      <c r="O1146" s="45"/>
      <c r="P1146" s="28"/>
      <c r="Q1146" s="28"/>
      <c r="R1146" s="25"/>
      <c r="Y1146" s="42">
        <v>11.1</v>
      </c>
      <c r="Z1146" s="8">
        <f t="shared" si="109"/>
        <v>25</v>
      </c>
      <c r="AA1146" s="8">
        <f t="shared" si="111"/>
        <v>764.5</v>
      </c>
      <c r="AB1146" s="8">
        <f t="shared" si="110"/>
        <v>191.125</v>
      </c>
      <c r="AC1146" s="1">
        <v>18</v>
      </c>
      <c r="AD1146" s="1">
        <v>25</v>
      </c>
    </row>
    <row r="1147" spans="1:30" x14ac:dyDescent="0.25">
      <c r="A1147" s="2" t="s">
        <v>6</v>
      </c>
      <c r="B1147" s="3">
        <v>2008</v>
      </c>
      <c r="C1147" s="3">
        <v>2</v>
      </c>
      <c r="D1147" s="3">
        <v>17</v>
      </c>
      <c r="E1147" s="3">
        <v>12</v>
      </c>
      <c r="F1147" s="42">
        <v>12.5</v>
      </c>
      <c r="G1147" s="8">
        <f t="shared" si="106"/>
        <v>18</v>
      </c>
      <c r="H1147" s="8">
        <f t="shared" si="107"/>
        <v>302.5</v>
      </c>
      <c r="I1147" s="8">
        <f t="shared" si="108"/>
        <v>75.625</v>
      </c>
      <c r="J1147" s="1">
        <v>18</v>
      </c>
      <c r="K1147" s="1">
        <v>25</v>
      </c>
      <c r="M1147" s="45"/>
      <c r="N1147" s="45"/>
      <c r="O1147" s="45"/>
      <c r="P1147" s="28"/>
      <c r="Q1147" s="28"/>
      <c r="R1147" s="25"/>
      <c r="Y1147" s="42">
        <v>13.1</v>
      </c>
      <c r="Z1147" s="8">
        <f t="shared" si="109"/>
        <v>25</v>
      </c>
      <c r="AA1147" s="8">
        <f t="shared" si="111"/>
        <v>654.5</v>
      </c>
      <c r="AB1147" s="8">
        <f t="shared" si="110"/>
        <v>163.625</v>
      </c>
      <c r="AC1147" s="1">
        <v>18</v>
      </c>
      <c r="AD1147" s="1">
        <v>25</v>
      </c>
    </row>
    <row r="1148" spans="1:30" x14ac:dyDescent="0.25">
      <c r="A1148" s="2" t="s">
        <v>6</v>
      </c>
      <c r="B1148" s="3">
        <v>2008</v>
      </c>
      <c r="C1148" s="3">
        <v>2</v>
      </c>
      <c r="D1148" s="3">
        <v>17</v>
      </c>
      <c r="E1148" s="3">
        <v>13</v>
      </c>
      <c r="F1148" s="42">
        <v>12.6</v>
      </c>
      <c r="G1148" s="8">
        <f t="shared" si="106"/>
        <v>18</v>
      </c>
      <c r="H1148" s="8">
        <f t="shared" si="107"/>
        <v>297</v>
      </c>
      <c r="I1148" s="8">
        <f t="shared" si="108"/>
        <v>74.25</v>
      </c>
      <c r="J1148" s="1">
        <v>18</v>
      </c>
      <c r="K1148" s="1">
        <v>25</v>
      </c>
      <c r="M1148" s="45"/>
      <c r="N1148" s="45"/>
      <c r="O1148" s="45"/>
      <c r="P1148" s="28"/>
      <c r="Q1148" s="28"/>
      <c r="R1148" s="25"/>
      <c r="Y1148" s="42">
        <v>14.6</v>
      </c>
      <c r="Z1148" s="8">
        <f t="shared" si="109"/>
        <v>25</v>
      </c>
      <c r="AA1148" s="8">
        <f t="shared" si="111"/>
        <v>572</v>
      </c>
      <c r="AB1148" s="8">
        <f t="shared" si="110"/>
        <v>143</v>
      </c>
      <c r="AC1148" s="1">
        <v>18</v>
      </c>
      <c r="AD1148" s="1">
        <v>25</v>
      </c>
    </row>
    <row r="1149" spans="1:30" x14ac:dyDescent="0.25">
      <c r="A1149" s="2" t="s">
        <v>6</v>
      </c>
      <c r="B1149" s="3">
        <v>2008</v>
      </c>
      <c r="C1149" s="3">
        <v>2</v>
      </c>
      <c r="D1149" s="3">
        <v>17</v>
      </c>
      <c r="E1149" s="3">
        <v>14</v>
      </c>
      <c r="F1149" s="42">
        <v>12.9</v>
      </c>
      <c r="G1149" s="8">
        <f t="shared" si="106"/>
        <v>18</v>
      </c>
      <c r="H1149" s="8">
        <f t="shared" si="107"/>
        <v>280.5</v>
      </c>
      <c r="I1149" s="8">
        <f t="shared" si="108"/>
        <v>70.125</v>
      </c>
      <c r="J1149" s="1">
        <v>18</v>
      </c>
      <c r="K1149" s="1">
        <v>25</v>
      </c>
      <c r="M1149" s="45"/>
      <c r="N1149" s="45"/>
      <c r="O1149" s="45"/>
      <c r="P1149" s="28"/>
      <c r="Q1149" s="28"/>
      <c r="R1149" s="25"/>
      <c r="Y1149" s="42">
        <v>15.8</v>
      </c>
      <c r="Z1149" s="8">
        <f t="shared" si="109"/>
        <v>25</v>
      </c>
      <c r="AA1149" s="8">
        <f t="shared" si="111"/>
        <v>505.99999999999994</v>
      </c>
      <c r="AB1149" s="8">
        <f t="shared" si="110"/>
        <v>126.49999999999999</v>
      </c>
      <c r="AC1149" s="1">
        <v>18</v>
      </c>
      <c r="AD1149" s="1">
        <v>25</v>
      </c>
    </row>
    <row r="1150" spans="1:30" x14ac:dyDescent="0.25">
      <c r="A1150" s="2" t="s">
        <v>6</v>
      </c>
      <c r="B1150" s="3">
        <v>2008</v>
      </c>
      <c r="C1150" s="3">
        <v>2</v>
      </c>
      <c r="D1150" s="3">
        <v>17</v>
      </c>
      <c r="E1150" s="3">
        <v>15</v>
      </c>
      <c r="F1150" s="42">
        <v>13</v>
      </c>
      <c r="G1150" s="8">
        <f t="shared" si="106"/>
        <v>18</v>
      </c>
      <c r="H1150" s="8">
        <f t="shared" si="107"/>
        <v>275</v>
      </c>
      <c r="I1150" s="8">
        <f t="shared" si="108"/>
        <v>68.75</v>
      </c>
      <c r="J1150" s="1">
        <v>18</v>
      </c>
      <c r="K1150" s="1">
        <v>25</v>
      </c>
      <c r="M1150" s="45"/>
      <c r="N1150" s="45"/>
      <c r="O1150" s="45"/>
      <c r="P1150" s="28"/>
      <c r="Q1150" s="28"/>
      <c r="R1150" s="25"/>
      <c r="Y1150" s="42">
        <v>16.5</v>
      </c>
      <c r="Z1150" s="8">
        <f t="shared" si="109"/>
        <v>25</v>
      </c>
      <c r="AA1150" s="8">
        <f t="shared" si="111"/>
        <v>467.5</v>
      </c>
      <c r="AB1150" s="8">
        <f t="shared" si="110"/>
        <v>116.875</v>
      </c>
      <c r="AC1150" s="1">
        <v>18</v>
      </c>
      <c r="AD1150" s="1">
        <v>25</v>
      </c>
    </row>
    <row r="1151" spans="1:30" x14ac:dyDescent="0.25">
      <c r="A1151" s="2" t="s">
        <v>6</v>
      </c>
      <c r="B1151" s="3">
        <v>2008</v>
      </c>
      <c r="C1151" s="3">
        <v>2</v>
      </c>
      <c r="D1151" s="3">
        <v>17</v>
      </c>
      <c r="E1151" s="3">
        <v>16</v>
      </c>
      <c r="F1151" s="42">
        <v>12.5</v>
      </c>
      <c r="G1151" s="8">
        <f t="shared" si="106"/>
        <v>18</v>
      </c>
      <c r="H1151" s="8">
        <f t="shared" si="107"/>
        <v>302.5</v>
      </c>
      <c r="I1151" s="8">
        <f t="shared" si="108"/>
        <v>75.625</v>
      </c>
      <c r="J1151" s="1">
        <v>18</v>
      </c>
      <c r="K1151" s="1">
        <v>25</v>
      </c>
      <c r="M1151" s="45"/>
      <c r="N1151" s="45"/>
      <c r="O1151" s="45"/>
      <c r="P1151" s="28"/>
      <c r="Q1151" s="28"/>
      <c r="R1151" s="25"/>
      <c r="Y1151" s="42">
        <v>16.7</v>
      </c>
      <c r="Z1151" s="8">
        <f t="shared" si="109"/>
        <v>25</v>
      </c>
      <c r="AA1151" s="8">
        <f t="shared" si="111"/>
        <v>456.50000000000006</v>
      </c>
      <c r="AB1151" s="8">
        <f t="shared" si="110"/>
        <v>114.12500000000001</v>
      </c>
      <c r="AC1151" s="1">
        <v>18</v>
      </c>
      <c r="AD1151" s="1">
        <v>25</v>
      </c>
    </row>
    <row r="1152" spans="1:30" x14ac:dyDescent="0.25">
      <c r="A1152" s="2" t="s">
        <v>6</v>
      </c>
      <c r="B1152" s="3">
        <v>2008</v>
      </c>
      <c r="C1152" s="3">
        <v>2</v>
      </c>
      <c r="D1152" s="3">
        <v>17</v>
      </c>
      <c r="E1152" s="3">
        <v>17</v>
      </c>
      <c r="F1152" s="42">
        <v>12.5</v>
      </c>
      <c r="G1152" s="8">
        <f t="shared" si="106"/>
        <v>18</v>
      </c>
      <c r="H1152" s="8">
        <f t="shared" si="107"/>
        <v>302.5</v>
      </c>
      <c r="I1152" s="8">
        <f t="shared" si="108"/>
        <v>75.625</v>
      </c>
      <c r="J1152" s="1">
        <v>18</v>
      </c>
      <c r="K1152" s="1">
        <v>25</v>
      </c>
      <c r="M1152" s="45"/>
      <c r="N1152" s="45"/>
      <c r="O1152" s="45"/>
      <c r="P1152" s="28"/>
      <c r="Q1152" s="28"/>
      <c r="R1152" s="25"/>
      <c r="Y1152" s="42">
        <v>16.5</v>
      </c>
      <c r="Z1152" s="8">
        <f t="shared" si="109"/>
        <v>25</v>
      </c>
      <c r="AA1152" s="8">
        <f t="shared" si="111"/>
        <v>467.5</v>
      </c>
      <c r="AB1152" s="8">
        <f t="shared" si="110"/>
        <v>116.875</v>
      </c>
      <c r="AC1152" s="1">
        <v>18</v>
      </c>
      <c r="AD1152" s="1">
        <v>25</v>
      </c>
    </row>
    <row r="1153" spans="1:30" x14ac:dyDescent="0.25">
      <c r="A1153" s="2" t="s">
        <v>6</v>
      </c>
      <c r="B1153" s="3">
        <v>2008</v>
      </c>
      <c r="C1153" s="3">
        <v>2</v>
      </c>
      <c r="D1153" s="3">
        <v>17</v>
      </c>
      <c r="E1153" s="3">
        <v>18</v>
      </c>
      <c r="F1153" s="42">
        <v>12.6</v>
      </c>
      <c r="G1153" s="8">
        <f t="shared" si="106"/>
        <v>18</v>
      </c>
      <c r="H1153" s="8">
        <f t="shared" si="107"/>
        <v>297</v>
      </c>
      <c r="I1153" s="8">
        <f t="shared" si="108"/>
        <v>74.25</v>
      </c>
      <c r="J1153" s="1">
        <v>18</v>
      </c>
      <c r="K1153" s="1">
        <v>25</v>
      </c>
      <c r="M1153" s="45"/>
      <c r="N1153" s="45"/>
      <c r="O1153" s="45"/>
      <c r="P1153" s="28"/>
      <c r="Q1153" s="28"/>
      <c r="R1153" s="25"/>
      <c r="Y1153" s="42">
        <v>16</v>
      </c>
      <c r="Z1153" s="8">
        <f t="shared" si="109"/>
        <v>25</v>
      </c>
      <c r="AA1153" s="8">
        <f t="shared" si="111"/>
        <v>495</v>
      </c>
      <c r="AB1153" s="8">
        <f t="shared" si="110"/>
        <v>123.75</v>
      </c>
      <c r="AC1153" s="1">
        <v>18</v>
      </c>
      <c r="AD1153" s="1">
        <v>25</v>
      </c>
    </row>
    <row r="1154" spans="1:30" x14ac:dyDescent="0.25">
      <c r="A1154" s="2" t="s">
        <v>6</v>
      </c>
      <c r="B1154" s="3">
        <v>2008</v>
      </c>
      <c r="C1154" s="3">
        <v>2</v>
      </c>
      <c r="D1154" s="3">
        <v>17</v>
      </c>
      <c r="E1154" s="3">
        <v>19</v>
      </c>
      <c r="F1154" s="42">
        <v>12.8</v>
      </c>
      <c r="G1154" s="8">
        <f t="shared" si="106"/>
        <v>18</v>
      </c>
      <c r="H1154" s="8">
        <f t="shared" si="107"/>
        <v>285.99999999999994</v>
      </c>
      <c r="I1154" s="8">
        <f t="shared" si="108"/>
        <v>71.499999999999986</v>
      </c>
      <c r="J1154" s="1">
        <v>18</v>
      </c>
      <c r="K1154" s="1">
        <v>25</v>
      </c>
      <c r="M1154" s="45"/>
      <c r="N1154" s="45"/>
      <c r="O1154" s="45"/>
      <c r="P1154" s="28"/>
      <c r="Q1154" s="28"/>
      <c r="R1154" s="25"/>
      <c r="Y1154" s="42">
        <v>14.9</v>
      </c>
      <c r="Z1154" s="8">
        <f t="shared" si="109"/>
        <v>25</v>
      </c>
      <c r="AA1154" s="8">
        <f t="shared" si="111"/>
        <v>555.5</v>
      </c>
      <c r="AB1154" s="8">
        <f t="shared" si="110"/>
        <v>138.875</v>
      </c>
      <c r="AC1154" s="1">
        <v>18</v>
      </c>
      <c r="AD1154" s="1">
        <v>25</v>
      </c>
    </row>
    <row r="1155" spans="1:30" x14ac:dyDescent="0.25">
      <c r="A1155" s="2" t="s">
        <v>6</v>
      </c>
      <c r="B1155" s="3">
        <v>2008</v>
      </c>
      <c r="C1155" s="3">
        <v>2</v>
      </c>
      <c r="D1155" s="3">
        <v>17</v>
      </c>
      <c r="E1155" s="3">
        <v>20</v>
      </c>
      <c r="F1155" s="42">
        <v>12.8</v>
      </c>
      <c r="G1155" s="8">
        <f t="shared" si="106"/>
        <v>18</v>
      </c>
      <c r="H1155" s="8">
        <f t="shared" si="107"/>
        <v>285.99999999999994</v>
      </c>
      <c r="I1155" s="8">
        <f t="shared" si="108"/>
        <v>71.499999999999986</v>
      </c>
      <c r="J1155" s="1">
        <v>18</v>
      </c>
      <c r="K1155" s="1">
        <v>25</v>
      </c>
      <c r="M1155" s="45"/>
      <c r="N1155" s="45"/>
      <c r="O1155" s="45"/>
      <c r="P1155" s="28"/>
      <c r="Q1155" s="28"/>
      <c r="R1155" s="25"/>
      <c r="Y1155" s="42">
        <v>14.1</v>
      </c>
      <c r="Z1155" s="8">
        <f t="shared" si="109"/>
        <v>25</v>
      </c>
      <c r="AA1155" s="8">
        <f t="shared" si="111"/>
        <v>599.5</v>
      </c>
      <c r="AB1155" s="8">
        <f t="shared" si="110"/>
        <v>149.875</v>
      </c>
      <c r="AC1155" s="1">
        <v>18</v>
      </c>
      <c r="AD1155" s="1">
        <v>25</v>
      </c>
    </row>
    <row r="1156" spans="1:30" x14ac:dyDescent="0.25">
      <c r="A1156" s="2" t="s">
        <v>6</v>
      </c>
      <c r="B1156" s="3">
        <v>2008</v>
      </c>
      <c r="C1156" s="3">
        <v>2</v>
      </c>
      <c r="D1156" s="3">
        <v>17</v>
      </c>
      <c r="E1156" s="3">
        <v>21</v>
      </c>
      <c r="F1156" s="42">
        <v>12.8</v>
      </c>
      <c r="G1156" s="8">
        <f t="shared" si="106"/>
        <v>18</v>
      </c>
      <c r="H1156" s="8">
        <f t="shared" si="107"/>
        <v>285.99999999999994</v>
      </c>
      <c r="I1156" s="8">
        <f t="shared" si="108"/>
        <v>71.499999999999986</v>
      </c>
      <c r="J1156" s="1">
        <v>18</v>
      </c>
      <c r="K1156" s="1">
        <v>25</v>
      </c>
      <c r="M1156" s="45"/>
      <c r="N1156" s="45"/>
      <c r="O1156" s="45"/>
      <c r="P1156" s="28"/>
      <c r="Q1156" s="28"/>
      <c r="R1156" s="25"/>
      <c r="Y1156" s="42">
        <v>13.6</v>
      </c>
      <c r="Z1156" s="8">
        <f t="shared" si="109"/>
        <v>25</v>
      </c>
      <c r="AA1156" s="8">
        <f t="shared" si="111"/>
        <v>627</v>
      </c>
      <c r="AB1156" s="8">
        <f t="shared" si="110"/>
        <v>156.75</v>
      </c>
      <c r="AC1156" s="1">
        <v>18</v>
      </c>
      <c r="AD1156" s="1">
        <v>25</v>
      </c>
    </row>
    <row r="1157" spans="1:30" x14ac:dyDescent="0.25">
      <c r="A1157" s="2" t="s">
        <v>6</v>
      </c>
      <c r="B1157" s="3">
        <v>2008</v>
      </c>
      <c r="C1157" s="3">
        <v>2</v>
      </c>
      <c r="D1157" s="3">
        <v>17</v>
      </c>
      <c r="E1157" s="3">
        <v>22</v>
      </c>
      <c r="F1157" s="42">
        <v>12.9</v>
      </c>
      <c r="G1157" s="8">
        <f t="shared" si="106"/>
        <v>18</v>
      </c>
      <c r="H1157" s="8">
        <f t="shared" si="107"/>
        <v>280.5</v>
      </c>
      <c r="I1157" s="8">
        <f t="shared" si="108"/>
        <v>70.125</v>
      </c>
      <c r="J1157" s="1">
        <v>18</v>
      </c>
      <c r="K1157" s="1">
        <v>25</v>
      </c>
      <c r="M1157" s="45"/>
      <c r="N1157" s="45"/>
      <c r="O1157" s="45"/>
      <c r="P1157" s="28"/>
      <c r="Q1157" s="28"/>
      <c r="R1157" s="25"/>
      <c r="Y1157" s="42">
        <v>13.2</v>
      </c>
      <c r="Z1157" s="8">
        <f t="shared" si="109"/>
        <v>25</v>
      </c>
      <c r="AA1157" s="8">
        <f t="shared" si="111"/>
        <v>649</v>
      </c>
      <c r="AB1157" s="8">
        <f t="shared" si="110"/>
        <v>162.25</v>
      </c>
      <c r="AC1157" s="1">
        <v>18</v>
      </c>
      <c r="AD1157" s="1">
        <v>25</v>
      </c>
    </row>
    <row r="1158" spans="1:30" x14ac:dyDescent="0.25">
      <c r="A1158" s="2" t="s">
        <v>6</v>
      </c>
      <c r="B1158" s="3">
        <v>2008</v>
      </c>
      <c r="C1158" s="3">
        <v>2</v>
      </c>
      <c r="D1158" s="3">
        <v>17</v>
      </c>
      <c r="E1158" s="3">
        <v>23</v>
      </c>
      <c r="F1158" s="42">
        <v>13.2</v>
      </c>
      <c r="G1158" s="8">
        <f t="shared" si="106"/>
        <v>18</v>
      </c>
      <c r="H1158" s="8">
        <f t="shared" si="107"/>
        <v>264.00000000000006</v>
      </c>
      <c r="I1158" s="8">
        <f t="shared" si="108"/>
        <v>66.000000000000014</v>
      </c>
      <c r="J1158" s="1">
        <v>18</v>
      </c>
      <c r="K1158" s="1">
        <v>25</v>
      </c>
      <c r="M1158" s="45"/>
      <c r="N1158" s="45"/>
      <c r="O1158" s="45"/>
      <c r="P1158" s="28"/>
      <c r="Q1158" s="28"/>
      <c r="R1158" s="25"/>
      <c r="Y1158" s="42">
        <v>12.9</v>
      </c>
      <c r="Z1158" s="8">
        <f t="shared" si="109"/>
        <v>25</v>
      </c>
      <c r="AA1158" s="8">
        <f t="shared" si="111"/>
        <v>665.5</v>
      </c>
      <c r="AB1158" s="8">
        <f t="shared" si="110"/>
        <v>166.375</v>
      </c>
      <c r="AC1158" s="1">
        <v>18</v>
      </c>
      <c r="AD1158" s="1">
        <v>25</v>
      </c>
    </row>
    <row r="1159" spans="1:30" x14ac:dyDescent="0.25">
      <c r="A1159" s="2" t="s">
        <v>6</v>
      </c>
      <c r="B1159" s="3">
        <v>2008</v>
      </c>
      <c r="C1159" s="3">
        <v>2</v>
      </c>
      <c r="D1159" s="3">
        <v>18</v>
      </c>
      <c r="E1159" s="3">
        <v>0</v>
      </c>
      <c r="F1159" s="42">
        <v>13.4</v>
      </c>
      <c r="G1159" s="8">
        <f t="shared" ref="G1159:G1222" si="112">IF(A1159="Inverno", $G$3, $G$2)</f>
        <v>18</v>
      </c>
      <c r="H1159" s="8">
        <f t="shared" si="107"/>
        <v>252.99999999999997</v>
      </c>
      <c r="I1159" s="8">
        <f t="shared" si="108"/>
        <v>63.249999999999993</v>
      </c>
      <c r="J1159" s="1">
        <v>18</v>
      </c>
      <c r="K1159" s="1">
        <v>25</v>
      </c>
      <c r="M1159" s="45"/>
      <c r="N1159" s="45"/>
      <c r="O1159" s="45"/>
      <c r="P1159" s="28"/>
      <c r="Q1159" s="28"/>
      <c r="R1159" s="25"/>
      <c r="Y1159" s="42">
        <v>12.6</v>
      </c>
      <c r="Z1159" s="8">
        <f t="shared" si="109"/>
        <v>25</v>
      </c>
      <c r="AA1159" s="8">
        <f t="shared" si="111"/>
        <v>682</v>
      </c>
      <c r="AB1159" s="8">
        <f t="shared" si="110"/>
        <v>170.5</v>
      </c>
      <c r="AC1159" s="1">
        <v>18</v>
      </c>
      <c r="AD1159" s="1">
        <v>25</v>
      </c>
    </row>
    <row r="1160" spans="1:30" x14ac:dyDescent="0.25">
      <c r="A1160" s="2" t="s">
        <v>6</v>
      </c>
      <c r="B1160" s="3">
        <v>2008</v>
      </c>
      <c r="C1160" s="3">
        <v>2</v>
      </c>
      <c r="D1160" s="3">
        <v>18</v>
      </c>
      <c r="E1160" s="3">
        <v>1</v>
      </c>
      <c r="F1160" s="42">
        <v>13.6</v>
      </c>
      <c r="G1160" s="8">
        <f t="shared" si="112"/>
        <v>18</v>
      </c>
      <c r="H1160" s="8">
        <f t="shared" ref="H1160:H1223" si="113">IF(F1160&gt;G1160,0,$D$3*(G1160-F1160)/$D$4)</f>
        <v>242.00000000000003</v>
      </c>
      <c r="I1160" s="8">
        <f t="shared" ref="I1160:I1223" si="114">H1160/$G$4</f>
        <v>60.500000000000007</v>
      </c>
      <c r="J1160" s="1">
        <v>18</v>
      </c>
      <c r="K1160" s="1">
        <v>25</v>
      </c>
      <c r="M1160" s="45"/>
      <c r="N1160" s="45"/>
      <c r="O1160" s="45"/>
      <c r="P1160" s="28"/>
      <c r="Q1160" s="28"/>
      <c r="R1160" s="25"/>
      <c r="Y1160" s="42">
        <v>12.4</v>
      </c>
      <c r="Z1160" s="8">
        <f t="shared" si="109"/>
        <v>25</v>
      </c>
      <c r="AA1160" s="8">
        <f t="shared" si="111"/>
        <v>693</v>
      </c>
      <c r="AB1160" s="8">
        <f t="shared" si="110"/>
        <v>173.25</v>
      </c>
      <c r="AC1160" s="1">
        <v>18</v>
      </c>
      <c r="AD1160" s="1">
        <v>25</v>
      </c>
    </row>
    <row r="1161" spans="1:30" x14ac:dyDescent="0.25">
      <c r="A1161" s="2" t="s">
        <v>6</v>
      </c>
      <c r="B1161" s="3">
        <v>2008</v>
      </c>
      <c r="C1161" s="3">
        <v>2</v>
      </c>
      <c r="D1161" s="3">
        <v>18</v>
      </c>
      <c r="E1161" s="3">
        <v>2</v>
      </c>
      <c r="F1161" s="42">
        <v>13.8</v>
      </c>
      <c r="G1161" s="8">
        <f t="shared" si="112"/>
        <v>18</v>
      </c>
      <c r="H1161" s="8">
        <f t="shared" si="113"/>
        <v>230.99999999999997</v>
      </c>
      <c r="I1161" s="8">
        <f t="shared" si="114"/>
        <v>57.749999999999993</v>
      </c>
      <c r="J1161" s="1">
        <v>18</v>
      </c>
      <c r="K1161" s="1">
        <v>25</v>
      </c>
      <c r="M1161" s="45"/>
      <c r="N1161" s="45"/>
      <c r="O1161" s="45"/>
      <c r="P1161" s="28"/>
      <c r="Q1161" s="28"/>
      <c r="R1161" s="25"/>
      <c r="Y1161" s="42">
        <v>12.2</v>
      </c>
      <c r="Z1161" s="8">
        <f t="shared" si="109"/>
        <v>25</v>
      </c>
      <c r="AA1161" s="8">
        <f t="shared" si="111"/>
        <v>704</v>
      </c>
      <c r="AB1161" s="8">
        <f t="shared" si="110"/>
        <v>176</v>
      </c>
      <c r="AC1161" s="1">
        <v>18</v>
      </c>
      <c r="AD1161" s="1">
        <v>25</v>
      </c>
    </row>
    <row r="1162" spans="1:30" x14ac:dyDescent="0.25">
      <c r="A1162" s="2" t="s">
        <v>6</v>
      </c>
      <c r="B1162" s="3">
        <v>2008</v>
      </c>
      <c r="C1162" s="3">
        <v>2</v>
      </c>
      <c r="D1162" s="3">
        <v>18</v>
      </c>
      <c r="E1162" s="3">
        <v>3</v>
      </c>
      <c r="F1162" s="42">
        <v>14</v>
      </c>
      <c r="G1162" s="8">
        <f t="shared" si="112"/>
        <v>18</v>
      </c>
      <c r="H1162" s="8">
        <f t="shared" si="113"/>
        <v>220</v>
      </c>
      <c r="I1162" s="8">
        <f t="shared" si="114"/>
        <v>55</v>
      </c>
      <c r="J1162" s="1">
        <v>18</v>
      </c>
      <c r="K1162" s="1">
        <v>25</v>
      </c>
      <c r="M1162" s="45"/>
      <c r="N1162" s="45"/>
      <c r="O1162" s="45"/>
      <c r="P1162" s="28"/>
      <c r="Q1162" s="28"/>
      <c r="R1162" s="25"/>
      <c r="Y1162" s="42">
        <v>12</v>
      </c>
      <c r="Z1162" s="8">
        <f t="shared" si="109"/>
        <v>25</v>
      </c>
      <c r="AA1162" s="8">
        <f t="shared" si="111"/>
        <v>715</v>
      </c>
      <c r="AB1162" s="8">
        <f t="shared" si="110"/>
        <v>178.75</v>
      </c>
      <c r="AC1162" s="1">
        <v>18</v>
      </c>
      <c r="AD1162" s="1">
        <v>25</v>
      </c>
    </row>
    <row r="1163" spans="1:30" x14ac:dyDescent="0.25">
      <c r="A1163" s="2" t="s">
        <v>6</v>
      </c>
      <c r="B1163" s="3">
        <v>2008</v>
      </c>
      <c r="C1163" s="3">
        <v>2</v>
      </c>
      <c r="D1163" s="3">
        <v>18</v>
      </c>
      <c r="E1163" s="3">
        <v>4</v>
      </c>
      <c r="F1163" s="42">
        <v>13.6</v>
      </c>
      <c r="G1163" s="8">
        <f t="shared" si="112"/>
        <v>18</v>
      </c>
      <c r="H1163" s="8">
        <f t="shared" si="113"/>
        <v>242.00000000000003</v>
      </c>
      <c r="I1163" s="8">
        <f t="shared" si="114"/>
        <v>60.500000000000007</v>
      </c>
      <c r="J1163" s="1">
        <v>18</v>
      </c>
      <c r="K1163" s="1">
        <v>25</v>
      </c>
      <c r="M1163" s="45"/>
      <c r="N1163" s="45"/>
      <c r="O1163" s="45"/>
      <c r="P1163" s="28"/>
      <c r="Q1163" s="28"/>
      <c r="R1163" s="25"/>
      <c r="Y1163" s="42">
        <v>11.7</v>
      </c>
      <c r="Z1163" s="8">
        <f t="shared" si="109"/>
        <v>25</v>
      </c>
      <c r="AA1163" s="8">
        <f t="shared" si="111"/>
        <v>731.5</v>
      </c>
      <c r="AB1163" s="8">
        <f t="shared" si="110"/>
        <v>182.875</v>
      </c>
      <c r="AC1163" s="1">
        <v>18</v>
      </c>
      <c r="AD1163" s="1">
        <v>25</v>
      </c>
    </row>
    <row r="1164" spans="1:30" x14ac:dyDescent="0.25">
      <c r="A1164" s="2" t="s">
        <v>6</v>
      </c>
      <c r="B1164" s="3">
        <v>2008</v>
      </c>
      <c r="C1164" s="3">
        <v>2</v>
      </c>
      <c r="D1164" s="3">
        <v>18</v>
      </c>
      <c r="E1164" s="3">
        <v>5</v>
      </c>
      <c r="F1164" s="42">
        <v>13.7</v>
      </c>
      <c r="G1164" s="8">
        <f t="shared" si="112"/>
        <v>18</v>
      </c>
      <c r="H1164" s="8">
        <f t="shared" si="113"/>
        <v>236.50000000000003</v>
      </c>
      <c r="I1164" s="8">
        <f t="shared" si="114"/>
        <v>59.125000000000007</v>
      </c>
      <c r="J1164" s="1">
        <v>18</v>
      </c>
      <c r="K1164" s="1">
        <v>25</v>
      </c>
      <c r="M1164" s="45"/>
      <c r="N1164" s="45"/>
      <c r="O1164" s="45"/>
      <c r="P1164" s="28"/>
      <c r="Q1164" s="28"/>
      <c r="R1164" s="25"/>
      <c r="Y1164" s="42">
        <v>11.3</v>
      </c>
      <c r="Z1164" s="8">
        <f t="shared" si="109"/>
        <v>25</v>
      </c>
      <c r="AA1164" s="8">
        <f t="shared" si="111"/>
        <v>753.5</v>
      </c>
      <c r="AB1164" s="8">
        <f t="shared" si="110"/>
        <v>188.375</v>
      </c>
      <c r="AC1164" s="1">
        <v>18</v>
      </c>
      <c r="AD1164" s="1">
        <v>25</v>
      </c>
    </row>
    <row r="1165" spans="1:30" x14ac:dyDescent="0.25">
      <c r="A1165" s="2" t="s">
        <v>6</v>
      </c>
      <c r="B1165" s="3">
        <v>2008</v>
      </c>
      <c r="C1165" s="3">
        <v>2</v>
      </c>
      <c r="D1165" s="3">
        <v>18</v>
      </c>
      <c r="E1165" s="3">
        <v>6</v>
      </c>
      <c r="F1165" s="42">
        <v>13.7</v>
      </c>
      <c r="G1165" s="8">
        <f t="shared" si="112"/>
        <v>18</v>
      </c>
      <c r="H1165" s="8">
        <f t="shared" si="113"/>
        <v>236.50000000000003</v>
      </c>
      <c r="I1165" s="8">
        <f t="shared" si="114"/>
        <v>59.125000000000007</v>
      </c>
      <c r="J1165" s="1">
        <v>18</v>
      </c>
      <c r="K1165" s="1">
        <v>25</v>
      </c>
      <c r="M1165" s="45"/>
      <c r="N1165" s="45"/>
      <c r="O1165" s="45"/>
      <c r="P1165" s="28"/>
      <c r="Q1165" s="28"/>
      <c r="R1165" s="25"/>
      <c r="Y1165" s="42">
        <v>10.9</v>
      </c>
      <c r="Z1165" s="8">
        <f t="shared" si="109"/>
        <v>25</v>
      </c>
      <c r="AA1165" s="8">
        <f t="shared" si="111"/>
        <v>775.5</v>
      </c>
      <c r="AB1165" s="8">
        <f t="shared" si="110"/>
        <v>193.875</v>
      </c>
      <c r="AC1165" s="1">
        <v>18</v>
      </c>
      <c r="AD1165" s="1">
        <v>25</v>
      </c>
    </row>
    <row r="1166" spans="1:30" x14ac:dyDescent="0.25">
      <c r="A1166" s="2" t="s">
        <v>6</v>
      </c>
      <c r="B1166" s="3">
        <v>2008</v>
      </c>
      <c r="C1166" s="3">
        <v>2</v>
      </c>
      <c r="D1166" s="3">
        <v>18</v>
      </c>
      <c r="E1166" s="3">
        <v>7</v>
      </c>
      <c r="F1166" s="42">
        <v>13.6</v>
      </c>
      <c r="G1166" s="8">
        <f t="shared" si="112"/>
        <v>18</v>
      </c>
      <c r="H1166" s="8">
        <f t="shared" si="113"/>
        <v>242.00000000000003</v>
      </c>
      <c r="I1166" s="8">
        <f t="shared" si="114"/>
        <v>60.500000000000007</v>
      </c>
      <c r="J1166" s="1">
        <v>18</v>
      </c>
      <c r="K1166" s="1">
        <v>25</v>
      </c>
      <c r="M1166" s="45"/>
      <c r="N1166" s="45"/>
      <c r="O1166" s="45"/>
      <c r="P1166" s="28"/>
      <c r="Q1166" s="28"/>
      <c r="R1166" s="25"/>
      <c r="Y1166" s="42">
        <v>10.3</v>
      </c>
      <c r="Z1166" s="8">
        <f t="shared" si="109"/>
        <v>25</v>
      </c>
      <c r="AA1166" s="8">
        <f t="shared" si="111"/>
        <v>808.5</v>
      </c>
      <c r="AB1166" s="8">
        <f t="shared" si="110"/>
        <v>202.125</v>
      </c>
      <c r="AC1166" s="1">
        <v>18</v>
      </c>
      <c r="AD1166" s="1">
        <v>25</v>
      </c>
    </row>
    <row r="1167" spans="1:30" x14ac:dyDescent="0.25">
      <c r="A1167" s="2" t="s">
        <v>6</v>
      </c>
      <c r="B1167" s="3">
        <v>2008</v>
      </c>
      <c r="C1167" s="3">
        <v>2</v>
      </c>
      <c r="D1167" s="3">
        <v>18</v>
      </c>
      <c r="E1167" s="3">
        <v>8</v>
      </c>
      <c r="F1167" s="42">
        <v>13.7</v>
      </c>
      <c r="G1167" s="8">
        <f t="shared" si="112"/>
        <v>18</v>
      </c>
      <c r="H1167" s="8">
        <f t="shared" si="113"/>
        <v>236.50000000000003</v>
      </c>
      <c r="I1167" s="8">
        <f t="shared" si="114"/>
        <v>59.125000000000007</v>
      </c>
      <c r="J1167" s="1">
        <v>18</v>
      </c>
      <c r="K1167" s="1">
        <v>25</v>
      </c>
      <c r="M1167" s="45"/>
      <c r="N1167" s="45"/>
      <c r="O1167" s="45"/>
      <c r="P1167" s="28"/>
      <c r="Q1167" s="28"/>
      <c r="R1167" s="25"/>
      <c r="Y1167" s="42">
        <v>9.9</v>
      </c>
      <c r="Z1167" s="8">
        <f t="shared" ref="Z1167:Z1230" si="115">IF(Q1167="Inverno", $G$3, $G$2)</f>
        <v>25</v>
      </c>
      <c r="AA1167" s="8">
        <f t="shared" si="111"/>
        <v>830.5</v>
      </c>
      <c r="AB1167" s="8">
        <f t="shared" si="110"/>
        <v>207.625</v>
      </c>
      <c r="AC1167" s="1">
        <v>18</v>
      </c>
      <c r="AD1167" s="1">
        <v>25</v>
      </c>
    </row>
    <row r="1168" spans="1:30" x14ac:dyDescent="0.25">
      <c r="A1168" s="2" t="s">
        <v>6</v>
      </c>
      <c r="B1168" s="3">
        <v>2008</v>
      </c>
      <c r="C1168" s="3">
        <v>2</v>
      </c>
      <c r="D1168" s="3">
        <v>18</v>
      </c>
      <c r="E1168" s="3">
        <v>9</v>
      </c>
      <c r="F1168" s="42">
        <v>13.7</v>
      </c>
      <c r="G1168" s="8">
        <f t="shared" si="112"/>
        <v>18</v>
      </c>
      <c r="H1168" s="8">
        <f t="shared" si="113"/>
        <v>236.50000000000003</v>
      </c>
      <c r="I1168" s="8">
        <f t="shared" si="114"/>
        <v>59.125000000000007</v>
      </c>
      <c r="J1168" s="1">
        <v>18</v>
      </c>
      <c r="K1168" s="1">
        <v>25</v>
      </c>
      <c r="M1168" s="45"/>
      <c r="N1168" s="45"/>
      <c r="O1168" s="45"/>
      <c r="P1168" s="28"/>
      <c r="Q1168" s="28"/>
      <c r="R1168" s="25"/>
      <c r="Y1168" s="42">
        <v>10.199999999999999</v>
      </c>
      <c r="Z1168" s="8">
        <f t="shared" si="115"/>
        <v>25</v>
      </c>
      <c r="AA1168" s="8">
        <f t="shared" si="111"/>
        <v>814</v>
      </c>
      <c r="AB1168" s="8">
        <f t="shared" ref="AB1168:AB1231" si="116">AA1168/$G$4</f>
        <v>203.5</v>
      </c>
      <c r="AC1168" s="1">
        <v>18</v>
      </c>
      <c r="AD1168" s="1">
        <v>25</v>
      </c>
    </row>
    <row r="1169" spans="1:30" x14ac:dyDescent="0.25">
      <c r="A1169" s="2" t="s">
        <v>6</v>
      </c>
      <c r="B1169" s="3">
        <v>2008</v>
      </c>
      <c r="C1169" s="3">
        <v>2</v>
      </c>
      <c r="D1169" s="3">
        <v>18</v>
      </c>
      <c r="E1169" s="3">
        <v>10</v>
      </c>
      <c r="F1169" s="42">
        <v>14</v>
      </c>
      <c r="G1169" s="8">
        <f t="shared" si="112"/>
        <v>18</v>
      </c>
      <c r="H1169" s="8">
        <f t="shared" si="113"/>
        <v>220</v>
      </c>
      <c r="I1169" s="8">
        <f t="shared" si="114"/>
        <v>55</v>
      </c>
      <c r="J1169" s="1">
        <v>18</v>
      </c>
      <c r="K1169" s="1">
        <v>25</v>
      </c>
      <c r="M1169" s="45"/>
      <c r="N1169" s="45"/>
      <c r="O1169" s="45"/>
      <c r="P1169" s="28"/>
      <c r="Q1169" s="28"/>
      <c r="R1169" s="25"/>
      <c r="Y1169" s="42">
        <v>10.7</v>
      </c>
      <c r="Z1169" s="8">
        <f t="shared" si="115"/>
        <v>25</v>
      </c>
      <c r="AA1169" s="8">
        <f t="shared" si="111"/>
        <v>786.5</v>
      </c>
      <c r="AB1169" s="8">
        <f t="shared" si="116"/>
        <v>196.625</v>
      </c>
      <c r="AC1169" s="1">
        <v>18</v>
      </c>
      <c r="AD1169" s="1">
        <v>25</v>
      </c>
    </row>
    <row r="1170" spans="1:30" x14ac:dyDescent="0.25">
      <c r="A1170" s="2" t="s">
        <v>6</v>
      </c>
      <c r="B1170" s="3">
        <v>2008</v>
      </c>
      <c r="C1170" s="3">
        <v>2</v>
      </c>
      <c r="D1170" s="3">
        <v>18</v>
      </c>
      <c r="E1170" s="3">
        <v>11</v>
      </c>
      <c r="F1170" s="42">
        <v>14.8</v>
      </c>
      <c r="G1170" s="8">
        <f t="shared" si="112"/>
        <v>18</v>
      </c>
      <c r="H1170" s="8">
        <f t="shared" si="113"/>
        <v>175.99999999999997</v>
      </c>
      <c r="I1170" s="8">
        <f t="shared" si="114"/>
        <v>43.999999999999993</v>
      </c>
      <c r="J1170" s="1">
        <v>18</v>
      </c>
      <c r="K1170" s="1">
        <v>25</v>
      </c>
      <c r="M1170" s="45"/>
      <c r="N1170" s="45"/>
      <c r="O1170" s="45"/>
      <c r="P1170" s="28"/>
      <c r="Q1170" s="28"/>
      <c r="R1170" s="25"/>
      <c r="Y1170" s="42">
        <v>11.9</v>
      </c>
      <c r="Z1170" s="8">
        <f t="shared" si="115"/>
        <v>25</v>
      </c>
      <c r="AA1170" s="8">
        <f t="shared" si="111"/>
        <v>720.5</v>
      </c>
      <c r="AB1170" s="8">
        <f t="shared" si="116"/>
        <v>180.125</v>
      </c>
      <c r="AC1170" s="1">
        <v>18</v>
      </c>
      <c r="AD1170" s="1">
        <v>25</v>
      </c>
    </row>
    <row r="1171" spans="1:30" x14ac:dyDescent="0.25">
      <c r="A1171" s="2" t="s">
        <v>6</v>
      </c>
      <c r="B1171" s="3">
        <v>2008</v>
      </c>
      <c r="C1171" s="3">
        <v>2</v>
      </c>
      <c r="D1171" s="3">
        <v>18</v>
      </c>
      <c r="E1171" s="3">
        <v>12</v>
      </c>
      <c r="F1171" s="42">
        <v>14.5</v>
      </c>
      <c r="G1171" s="8">
        <f t="shared" si="112"/>
        <v>18</v>
      </c>
      <c r="H1171" s="8">
        <f t="shared" si="113"/>
        <v>192.5</v>
      </c>
      <c r="I1171" s="8">
        <f t="shared" si="114"/>
        <v>48.125</v>
      </c>
      <c r="J1171" s="1">
        <v>18</v>
      </c>
      <c r="K1171" s="1">
        <v>25</v>
      </c>
      <c r="M1171" s="45"/>
      <c r="N1171" s="45"/>
      <c r="O1171" s="45"/>
      <c r="P1171" s="28"/>
      <c r="Q1171" s="28"/>
      <c r="R1171" s="25"/>
      <c r="Y1171" s="42">
        <v>14.4</v>
      </c>
      <c r="Z1171" s="8">
        <f t="shared" si="115"/>
        <v>25</v>
      </c>
      <c r="AA1171" s="8">
        <f t="shared" si="111"/>
        <v>583</v>
      </c>
      <c r="AB1171" s="8">
        <f t="shared" si="116"/>
        <v>145.75</v>
      </c>
      <c r="AC1171" s="1">
        <v>18</v>
      </c>
      <c r="AD1171" s="1">
        <v>25</v>
      </c>
    </row>
    <row r="1172" spans="1:30" x14ac:dyDescent="0.25">
      <c r="A1172" s="2" t="s">
        <v>6</v>
      </c>
      <c r="B1172" s="3">
        <v>2008</v>
      </c>
      <c r="C1172" s="3">
        <v>2</v>
      </c>
      <c r="D1172" s="3">
        <v>18</v>
      </c>
      <c r="E1172" s="3">
        <v>13</v>
      </c>
      <c r="F1172" s="42">
        <v>14.4</v>
      </c>
      <c r="G1172" s="8">
        <f t="shared" si="112"/>
        <v>18</v>
      </c>
      <c r="H1172" s="8">
        <f t="shared" si="113"/>
        <v>197.99999999999997</v>
      </c>
      <c r="I1172" s="8">
        <f t="shared" si="114"/>
        <v>49.499999999999993</v>
      </c>
      <c r="J1172" s="1">
        <v>18</v>
      </c>
      <c r="K1172" s="1">
        <v>25</v>
      </c>
      <c r="M1172" s="45"/>
      <c r="N1172" s="45"/>
      <c r="O1172" s="45"/>
      <c r="P1172" s="28"/>
      <c r="Q1172" s="28"/>
      <c r="R1172" s="25"/>
      <c r="Y1172" s="42">
        <v>15</v>
      </c>
      <c r="Z1172" s="8">
        <f t="shared" si="115"/>
        <v>25</v>
      </c>
      <c r="AA1172" s="8">
        <f t="shared" si="111"/>
        <v>550</v>
      </c>
      <c r="AB1172" s="8">
        <f t="shared" si="116"/>
        <v>137.5</v>
      </c>
      <c r="AC1172" s="1">
        <v>18</v>
      </c>
      <c r="AD1172" s="1">
        <v>25</v>
      </c>
    </row>
    <row r="1173" spans="1:30" x14ac:dyDescent="0.25">
      <c r="A1173" s="2" t="s">
        <v>6</v>
      </c>
      <c r="B1173" s="3">
        <v>2008</v>
      </c>
      <c r="C1173" s="3">
        <v>2</v>
      </c>
      <c r="D1173" s="3">
        <v>18</v>
      </c>
      <c r="E1173" s="3">
        <v>14</v>
      </c>
      <c r="F1173" s="42">
        <v>14.6</v>
      </c>
      <c r="G1173" s="8">
        <f t="shared" si="112"/>
        <v>18</v>
      </c>
      <c r="H1173" s="8">
        <f t="shared" si="113"/>
        <v>187.00000000000003</v>
      </c>
      <c r="I1173" s="8">
        <f t="shared" si="114"/>
        <v>46.750000000000007</v>
      </c>
      <c r="J1173" s="1">
        <v>18</v>
      </c>
      <c r="K1173" s="1">
        <v>25</v>
      </c>
      <c r="M1173" s="45"/>
      <c r="N1173" s="45"/>
      <c r="O1173" s="45"/>
      <c r="P1173" s="28"/>
      <c r="Q1173" s="28"/>
      <c r="R1173" s="25"/>
      <c r="Y1173" s="42">
        <v>15.8</v>
      </c>
      <c r="Z1173" s="8">
        <f t="shared" si="115"/>
        <v>25</v>
      </c>
      <c r="AA1173" s="8">
        <f t="shared" si="111"/>
        <v>505.99999999999994</v>
      </c>
      <c r="AB1173" s="8">
        <f t="shared" si="116"/>
        <v>126.49999999999999</v>
      </c>
      <c r="AC1173" s="1">
        <v>18</v>
      </c>
      <c r="AD1173" s="1">
        <v>25</v>
      </c>
    </row>
    <row r="1174" spans="1:30" x14ac:dyDescent="0.25">
      <c r="A1174" s="2" t="s">
        <v>6</v>
      </c>
      <c r="B1174" s="3">
        <v>2008</v>
      </c>
      <c r="C1174" s="3">
        <v>2</v>
      </c>
      <c r="D1174" s="3">
        <v>18</v>
      </c>
      <c r="E1174" s="3">
        <v>15</v>
      </c>
      <c r="F1174" s="42">
        <v>14.9</v>
      </c>
      <c r="G1174" s="8">
        <f t="shared" si="112"/>
        <v>18</v>
      </c>
      <c r="H1174" s="8">
        <f t="shared" si="113"/>
        <v>170.49999999999997</v>
      </c>
      <c r="I1174" s="8">
        <f t="shared" si="114"/>
        <v>42.624999999999993</v>
      </c>
      <c r="J1174" s="1">
        <v>18</v>
      </c>
      <c r="K1174" s="1">
        <v>25</v>
      </c>
      <c r="M1174" s="45"/>
      <c r="N1174" s="45"/>
      <c r="O1174" s="45"/>
      <c r="P1174" s="28"/>
      <c r="Q1174" s="28"/>
      <c r="R1174" s="25"/>
      <c r="Y1174" s="42">
        <v>16.600000000000001</v>
      </c>
      <c r="Z1174" s="8">
        <f t="shared" si="115"/>
        <v>25</v>
      </c>
      <c r="AA1174" s="8">
        <f t="shared" si="111"/>
        <v>461.99999999999994</v>
      </c>
      <c r="AB1174" s="8">
        <f t="shared" si="116"/>
        <v>115.49999999999999</v>
      </c>
      <c r="AC1174" s="1">
        <v>18</v>
      </c>
      <c r="AD1174" s="1">
        <v>25</v>
      </c>
    </row>
    <row r="1175" spans="1:30" x14ac:dyDescent="0.25">
      <c r="A1175" s="2" t="s">
        <v>6</v>
      </c>
      <c r="B1175" s="3">
        <v>2008</v>
      </c>
      <c r="C1175" s="3">
        <v>2</v>
      </c>
      <c r="D1175" s="3">
        <v>18</v>
      </c>
      <c r="E1175" s="3">
        <v>16</v>
      </c>
      <c r="F1175" s="42">
        <v>14.5</v>
      </c>
      <c r="G1175" s="8">
        <f t="shared" si="112"/>
        <v>18</v>
      </c>
      <c r="H1175" s="8">
        <f t="shared" si="113"/>
        <v>192.5</v>
      </c>
      <c r="I1175" s="8">
        <f t="shared" si="114"/>
        <v>48.125</v>
      </c>
      <c r="J1175" s="1">
        <v>18</v>
      </c>
      <c r="K1175" s="1">
        <v>25</v>
      </c>
      <c r="M1175" s="45"/>
      <c r="N1175" s="45"/>
      <c r="O1175" s="45"/>
      <c r="P1175" s="28"/>
      <c r="Q1175" s="28"/>
      <c r="R1175" s="25"/>
      <c r="Y1175" s="42">
        <v>17.100000000000001</v>
      </c>
      <c r="Z1175" s="8">
        <f t="shared" si="115"/>
        <v>25</v>
      </c>
      <c r="AA1175" s="8">
        <f t="shared" ref="AA1175:AA1238" si="117">IF(Y1175&gt;Z1175,0,$D$3*(Z1175-Y1175)/$D$4)</f>
        <v>434.49999999999994</v>
      </c>
      <c r="AB1175" s="8">
        <f t="shared" si="116"/>
        <v>108.62499999999999</v>
      </c>
      <c r="AC1175" s="1">
        <v>18</v>
      </c>
      <c r="AD1175" s="1">
        <v>25</v>
      </c>
    </row>
    <row r="1176" spans="1:30" x14ac:dyDescent="0.25">
      <c r="A1176" s="2" t="s">
        <v>6</v>
      </c>
      <c r="B1176" s="3">
        <v>2008</v>
      </c>
      <c r="C1176" s="3">
        <v>2</v>
      </c>
      <c r="D1176" s="3">
        <v>18</v>
      </c>
      <c r="E1176" s="3">
        <v>17</v>
      </c>
      <c r="F1176" s="42">
        <v>14.2</v>
      </c>
      <c r="G1176" s="8">
        <f t="shared" si="112"/>
        <v>18</v>
      </c>
      <c r="H1176" s="8">
        <f t="shared" si="113"/>
        <v>209.00000000000003</v>
      </c>
      <c r="I1176" s="8">
        <f t="shared" si="114"/>
        <v>52.250000000000007</v>
      </c>
      <c r="J1176" s="1">
        <v>18</v>
      </c>
      <c r="K1176" s="1">
        <v>25</v>
      </c>
      <c r="M1176" s="45"/>
      <c r="N1176" s="45"/>
      <c r="O1176" s="45"/>
      <c r="P1176" s="28"/>
      <c r="Q1176" s="28"/>
      <c r="R1176" s="25"/>
      <c r="Y1176" s="42">
        <v>16.8</v>
      </c>
      <c r="Z1176" s="8">
        <f t="shared" si="115"/>
        <v>25</v>
      </c>
      <c r="AA1176" s="8">
        <f t="shared" si="117"/>
        <v>450.99999999999994</v>
      </c>
      <c r="AB1176" s="8">
        <f t="shared" si="116"/>
        <v>112.74999999999999</v>
      </c>
      <c r="AC1176" s="1">
        <v>18</v>
      </c>
      <c r="AD1176" s="1">
        <v>25</v>
      </c>
    </row>
    <row r="1177" spans="1:30" x14ac:dyDescent="0.25">
      <c r="A1177" s="2" t="s">
        <v>6</v>
      </c>
      <c r="B1177" s="3">
        <v>2008</v>
      </c>
      <c r="C1177" s="3">
        <v>2</v>
      </c>
      <c r="D1177" s="3">
        <v>18</v>
      </c>
      <c r="E1177" s="3">
        <v>18</v>
      </c>
      <c r="F1177" s="42">
        <v>13.9</v>
      </c>
      <c r="G1177" s="8">
        <f t="shared" si="112"/>
        <v>18</v>
      </c>
      <c r="H1177" s="8">
        <f t="shared" si="113"/>
        <v>225.49999999999997</v>
      </c>
      <c r="I1177" s="8">
        <f t="shared" si="114"/>
        <v>56.374999999999993</v>
      </c>
      <c r="J1177" s="1">
        <v>18</v>
      </c>
      <c r="K1177" s="1">
        <v>25</v>
      </c>
      <c r="M1177" s="45"/>
      <c r="N1177" s="45"/>
      <c r="O1177" s="45"/>
      <c r="P1177" s="28"/>
      <c r="Q1177" s="28"/>
      <c r="R1177" s="25"/>
      <c r="Y1177" s="42">
        <v>16.3</v>
      </c>
      <c r="Z1177" s="8">
        <f t="shared" si="115"/>
        <v>25</v>
      </c>
      <c r="AA1177" s="8">
        <f t="shared" si="117"/>
        <v>478.49999999999994</v>
      </c>
      <c r="AB1177" s="8">
        <f t="shared" si="116"/>
        <v>119.62499999999999</v>
      </c>
      <c r="AC1177" s="1">
        <v>18</v>
      </c>
      <c r="AD1177" s="1">
        <v>25</v>
      </c>
    </row>
    <row r="1178" spans="1:30" x14ac:dyDescent="0.25">
      <c r="A1178" s="2" t="s">
        <v>6</v>
      </c>
      <c r="B1178" s="3">
        <v>2008</v>
      </c>
      <c r="C1178" s="3">
        <v>2</v>
      </c>
      <c r="D1178" s="3">
        <v>18</v>
      </c>
      <c r="E1178" s="3">
        <v>19</v>
      </c>
      <c r="F1178" s="42">
        <v>13.4</v>
      </c>
      <c r="G1178" s="8">
        <f t="shared" si="112"/>
        <v>18</v>
      </c>
      <c r="H1178" s="8">
        <f t="shared" si="113"/>
        <v>252.99999999999997</v>
      </c>
      <c r="I1178" s="8">
        <f t="shared" si="114"/>
        <v>63.249999999999993</v>
      </c>
      <c r="J1178" s="1">
        <v>18</v>
      </c>
      <c r="K1178" s="1">
        <v>25</v>
      </c>
      <c r="M1178" s="45"/>
      <c r="N1178" s="45"/>
      <c r="O1178" s="45"/>
      <c r="P1178" s="28"/>
      <c r="Q1178" s="28"/>
      <c r="R1178" s="25"/>
      <c r="Y1178" s="42">
        <v>15.9</v>
      </c>
      <c r="Z1178" s="8">
        <f t="shared" si="115"/>
        <v>25</v>
      </c>
      <c r="AA1178" s="8">
        <f t="shared" si="117"/>
        <v>500.5</v>
      </c>
      <c r="AB1178" s="8">
        <f t="shared" si="116"/>
        <v>125.125</v>
      </c>
      <c r="AC1178" s="1">
        <v>18</v>
      </c>
      <c r="AD1178" s="1">
        <v>25</v>
      </c>
    </row>
    <row r="1179" spans="1:30" x14ac:dyDescent="0.25">
      <c r="A1179" s="2" t="s">
        <v>6</v>
      </c>
      <c r="B1179" s="3">
        <v>2008</v>
      </c>
      <c r="C1179" s="3">
        <v>2</v>
      </c>
      <c r="D1179" s="3">
        <v>18</v>
      </c>
      <c r="E1179" s="3">
        <v>20</v>
      </c>
      <c r="F1179" s="42">
        <v>13.6</v>
      </c>
      <c r="G1179" s="8">
        <f t="shared" si="112"/>
        <v>18</v>
      </c>
      <c r="H1179" s="8">
        <f t="shared" si="113"/>
        <v>242.00000000000003</v>
      </c>
      <c r="I1179" s="8">
        <f t="shared" si="114"/>
        <v>60.500000000000007</v>
      </c>
      <c r="J1179" s="1">
        <v>18</v>
      </c>
      <c r="K1179" s="1">
        <v>25</v>
      </c>
      <c r="M1179" s="45"/>
      <c r="N1179" s="45"/>
      <c r="O1179" s="45"/>
      <c r="P1179" s="28"/>
      <c r="Q1179" s="28"/>
      <c r="R1179" s="25"/>
      <c r="Y1179" s="42">
        <v>15.4</v>
      </c>
      <c r="Z1179" s="8">
        <f t="shared" si="115"/>
        <v>25</v>
      </c>
      <c r="AA1179" s="8">
        <f t="shared" si="117"/>
        <v>528</v>
      </c>
      <c r="AB1179" s="8">
        <f t="shared" si="116"/>
        <v>132</v>
      </c>
      <c r="AC1179" s="1">
        <v>18</v>
      </c>
      <c r="AD1179" s="1">
        <v>25</v>
      </c>
    </row>
    <row r="1180" spans="1:30" x14ac:dyDescent="0.25">
      <c r="A1180" s="2" t="s">
        <v>6</v>
      </c>
      <c r="B1180" s="3">
        <v>2008</v>
      </c>
      <c r="C1180" s="3">
        <v>2</v>
      </c>
      <c r="D1180" s="3">
        <v>18</v>
      </c>
      <c r="E1180" s="3">
        <v>21</v>
      </c>
      <c r="F1180" s="42">
        <v>13.4</v>
      </c>
      <c r="G1180" s="8">
        <f t="shared" si="112"/>
        <v>18</v>
      </c>
      <c r="H1180" s="8">
        <f t="shared" si="113"/>
        <v>252.99999999999997</v>
      </c>
      <c r="I1180" s="8">
        <f t="shared" si="114"/>
        <v>63.249999999999993</v>
      </c>
      <c r="J1180" s="1">
        <v>18</v>
      </c>
      <c r="K1180" s="1">
        <v>25</v>
      </c>
      <c r="M1180" s="45"/>
      <c r="N1180" s="45"/>
      <c r="O1180" s="45"/>
      <c r="P1180" s="28"/>
      <c r="Q1180" s="28"/>
      <c r="R1180" s="25"/>
      <c r="Y1180" s="42">
        <v>14.5</v>
      </c>
      <c r="Z1180" s="8">
        <f t="shared" si="115"/>
        <v>25</v>
      </c>
      <c r="AA1180" s="8">
        <f t="shared" si="117"/>
        <v>577.5</v>
      </c>
      <c r="AB1180" s="8">
        <f t="shared" si="116"/>
        <v>144.375</v>
      </c>
      <c r="AC1180" s="1">
        <v>18</v>
      </c>
      <c r="AD1180" s="1">
        <v>25</v>
      </c>
    </row>
    <row r="1181" spans="1:30" x14ac:dyDescent="0.25">
      <c r="A1181" s="2" t="s">
        <v>6</v>
      </c>
      <c r="B1181" s="3">
        <v>2008</v>
      </c>
      <c r="C1181" s="3">
        <v>2</v>
      </c>
      <c r="D1181" s="3">
        <v>18</v>
      </c>
      <c r="E1181" s="3">
        <v>22</v>
      </c>
      <c r="F1181" s="42">
        <v>14</v>
      </c>
      <c r="G1181" s="8">
        <f t="shared" si="112"/>
        <v>18</v>
      </c>
      <c r="H1181" s="8">
        <f t="shared" si="113"/>
        <v>220</v>
      </c>
      <c r="I1181" s="8">
        <f t="shared" si="114"/>
        <v>55</v>
      </c>
      <c r="J1181" s="1">
        <v>18</v>
      </c>
      <c r="K1181" s="1">
        <v>25</v>
      </c>
      <c r="M1181" s="45"/>
      <c r="N1181" s="45"/>
      <c r="O1181" s="45"/>
      <c r="P1181" s="28"/>
      <c r="Q1181" s="28"/>
      <c r="R1181" s="25"/>
      <c r="Y1181" s="42">
        <v>13.8</v>
      </c>
      <c r="Z1181" s="8">
        <f t="shared" si="115"/>
        <v>25</v>
      </c>
      <c r="AA1181" s="8">
        <f t="shared" si="117"/>
        <v>616</v>
      </c>
      <c r="AB1181" s="8">
        <f t="shared" si="116"/>
        <v>154</v>
      </c>
      <c r="AC1181" s="1">
        <v>18</v>
      </c>
      <c r="AD1181" s="1">
        <v>25</v>
      </c>
    </row>
    <row r="1182" spans="1:30" x14ac:dyDescent="0.25">
      <c r="A1182" s="2" t="s">
        <v>6</v>
      </c>
      <c r="B1182" s="3">
        <v>2008</v>
      </c>
      <c r="C1182" s="3">
        <v>2</v>
      </c>
      <c r="D1182" s="3">
        <v>18</v>
      </c>
      <c r="E1182" s="3">
        <v>23</v>
      </c>
      <c r="F1182" s="42">
        <v>14.4</v>
      </c>
      <c r="G1182" s="8">
        <f t="shared" si="112"/>
        <v>18</v>
      </c>
      <c r="H1182" s="8">
        <f t="shared" si="113"/>
        <v>197.99999999999997</v>
      </c>
      <c r="I1182" s="8">
        <f t="shared" si="114"/>
        <v>49.499999999999993</v>
      </c>
      <c r="J1182" s="1">
        <v>18</v>
      </c>
      <c r="K1182" s="1">
        <v>25</v>
      </c>
      <c r="M1182" s="45"/>
      <c r="N1182" s="45"/>
      <c r="O1182" s="45"/>
      <c r="P1182" s="28"/>
      <c r="Q1182" s="28"/>
      <c r="R1182" s="25"/>
      <c r="Y1182" s="42">
        <v>13.6</v>
      </c>
      <c r="Z1182" s="8">
        <f t="shared" si="115"/>
        <v>25</v>
      </c>
      <c r="AA1182" s="8">
        <f t="shared" si="117"/>
        <v>627</v>
      </c>
      <c r="AB1182" s="8">
        <f t="shared" si="116"/>
        <v>156.75</v>
      </c>
      <c r="AC1182" s="1">
        <v>18</v>
      </c>
      <c r="AD1182" s="1">
        <v>25</v>
      </c>
    </row>
    <row r="1183" spans="1:30" x14ac:dyDescent="0.25">
      <c r="A1183" s="2" t="s">
        <v>6</v>
      </c>
      <c r="B1183" s="3">
        <v>2008</v>
      </c>
      <c r="C1183" s="3">
        <v>2</v>
      </c>
      <c r="D1183" s="3">
        <v>19</v>
      </c>
      <c r="E1183" s="3">
        <v>0</v>
      </c>
      <c r="F1183" s="42">
        <v>13.7</v>
      </c>
      <c r="G1183" s="8">
        <f t="shared" si="112"/>
        <v>18</v>
      </c>
      <c r="H1183" s="8">
        <f t="shared" si="113"/>
        <v>236.50000000000003</v>
      </c>
      <c r="I1183" s="8">
        <f t="shared" si="114"/>
        <v>59.125000000000007</v>
      </c>
      <c r="J1183" s="1">
        <v>18</v>
      </c>
      <c r="K1183" s="1">
        <v>25</v>
      </c>
      <c r="M1183" s="45"/>
      <c r="N1183" s="45"/>
      <c r="O1183" s="45"/>
      <c r="P1183" s="28"/>
      <c r="Q1183" s="28"/>
      <c r="R1183" s="25"/>
      <c r="Y1183" s="42">
        <v>13.2</v>
      </c>
      <c r="Z1183" s="8">
        <f t="shared" si="115"/>
        <v>25</v>
      </c>
      <c r="AA1183" s="8">
        <f t="shared" si="117"/>
        <v>649</v>
      </c>
      <c r="AB1183" s="8">
        <f t="shared" si="116"/>
        <v>162.25</v>
      </c>
      <c r="AC1183" s="1">
        <v>18</v>
      </c>
      <c r="AD1183" s="1">
        <v>25</v>
      </c>
    </row>
    <row r="1184" spans="1:30" x14ac:dyDescent="0.25">
      <c r="A1184" s="2" t="s">
        <v>6</v>
      </c>
      <c r="B1184" s="3">
        <v>2008</v>
      </c>
      <c r="C1184" s="3">
        <v>2</v>
      </c>
      <c r="D1184" s="3">
        <v>19</v>
      </c>
      <c r="E1184" s="3">
        <v>1</v>
      </c>
      <c r="F1184" s="42">
        <v>14.1</v>
      </c>
      <c r="G1184" s="8">
        <f t="shared" si="112"/>
        <v>18</v>
      </c>
      <c r="H1184" s="8">
        <f t="shared" si="113"/>
        <v>214.50000000000003</v>
      </c>
      <c r="I1184" s="8">
        <f t="shared" si="114"/>
        <v>53.625000000000007</v>
      </c>
      <c r="J1184" s="1">
        <v>18</v>
      </c>
      <c r="K1184" s="1">
        <v>25</v>
      </c>
      <c r="M1184" s="45"/>
      <c r="N1184" s="45"/>
      <c r="O1184" s="45"/>
      <c r="P1184" s="28"/>
      <c r="Q1184" s="28"/>
      <c r="R1184" s="25"/>
      <c r="Y1184" s="42">
        <v>12.8</v>
      </c>
      <c r="Z1184" s="8">
        <f t="shared" si="115"/>
        <v>25</v>
      </c>
      <c r="AA1184" s="8">
        <f t="shared" si="117"/>
        <v>671</v>
      </c>
      <c r="AB1184" s="8">
        <f t="shared" si="116"/>
        <v>167.75</v>
      </c>
      <c r="AC1184" s="1">
        <v>18</v>
      </c>
      <c r="AD1184" s="1">
        <v>25</v>
      </c>
    </row>
    <row r="1185" spans="1:30" x14ac:dyDescent="0.25">
      <c r="A1185" s="2" t="s">
        <v>6</v>
      </c>
      <c r="B1185" s="3">
        <v>2008</v>
      </c>
      <c r="C1185" s="3">
        <v>2</v>
      </c>
      <c r="D1185" s="3">
        <v>19</v>
      </c>
      <c r="E1185" s="3">
        <v>2</v>
      </c>
      <c r="F1185" s="42">
        <v>13.3</v>
      </c>
      <c r="G1185" s="8">
        <f t="shared" si="112"/>
        <v>18</v>
      </c>
      <c r="H1185" s="8">
        <f t="shared" si="113"/>
        <v>258.49999999999994</v>
      </c>
      <c r="I1185" s="8">
        <f t="shared" si="114"/>
        <v>64.624999999999986</v>
      </c>
      <c r="J1185" s="1">
        <v>18</v>
      </c>
      <c r="K1185" s="1">
        <v>25</v>
      </c>
      <c r="M1185" s="45"/>
      <c r="N1185" s="45"/>
      <c r="O1185" s="45"/>
      <c r="P1185" s="28"/>
      <c r="Q1185" s="28"/>
      <c r="R1185" s="25"/>
      <c r="Y1185" s="42">
        <v>12.5</v>
      </c>
      <c r="Z1185" s="8">
        <f t="shared" si="115"/>
        <v>25</v>
      </c>
      <c r="AA1185" s="8">
        <f t="shared" si="117"/>
        <v>687.5</v>
      </c>
      <c r="AB1185" s="8">
        <f t="shared" si="116"/>
        <v>171.875</v>
      </c>
      <c r="AC1185" s="1">
        <v>18</v>
      </c>
      <c r="AD1185" s="1">
        <v>25</v>
      </c>
    </row>
    <row r="1186" spans="1:30" x14ac:dyDescent="0.25">
      <c r="A1186" s="2" t="s">
        <v>6</v>
      </c>
      <c r="B1186" s="3">
        <v>2008</v>
      </c>
      <c r="C1186" s="3">
        <v>2</v>
      </c>
      <c r="D1186" s="3">
        <v>19</v>
      </c>
      <c r="E1186" s="3">
        <v>3</v>
      </c>
      <c r="F1186" s="42">
        <v>13.5</v>
      </c>
      <c r="G1186" s="8">
        <f t="shared" si="112"/>
        <v>18</v>
      </c>
      <c r="H1186" s="8">
        <f t="shared" si="113"/>
        <v>247.5</v>
      </c>
      <c r="I1186" s="8">
        <f t="shared" si="114"/>
        <v>61.875</v>
      </c>
      <c r="J1186" s="1">
        <v>18</v>
      </c>
      <c r="K1186" s="1">
        <v>25</v>
      </c>
      <c r="M1186" s="45"/>
      <c r="N1186" s="45"/>
      <c r="O1186" s="45"/>
      <c r="P1186" s="28"/>
      <c r="Q1186" s="28"/>
      <c r="R1186" s="25"/>
      <c r="Y1186" s="42">
        <v>12</v>
      </c>
      <c r="Z1186" s="8">
        <f t="shared" si="115"/>
        <v>25</v>
      </c>
      <c r="AA1186" s="8">
        <f t="shared" si="117"/>
        <v>715</v>
      </c>
      <c r="AB1186" s="8">
        <f t="shared" si="116"/>
        <v>178.75</v>
      </c>
      <c r="AC1186" s="1">
        <v>18</v>
      </c>
      <c r="AD1186" s="1">
        <v>25</v>
      </c>
    </row>
    <row r="1187" spans="1:30" x14ac:dyDescent="0.25">
      <c r="A1187" s="2" t="s">
        <v>6</v>
      </c>
      <c r="B1187" s="3">
        <v>2008</v>
      </c>
      <c r="C1187" s="3">
        <v>2</v>
      </c>
      <c r="D1187" s="3">
        <v>19</v>
      </c>
      <c r="E1187" s="3">
        <v>4</v>
      </c>
      <c r="F1187" s="42">
        <v>13.5</v>
      </c>
      <c r="G1187" s="8">
        <f t="shared" si="112"/>
        <v>18</v>
      </c>
      <c r="H1187" s="8">
        <f t="shared" si="113"/>
        <v>247.5</v>
      </c>
      <c r="I1187" s="8">
        <f t="shared" si="114"/>
        <v>61.875</v>
      </c>
      <c r="J1187" s="1">
        <v>18</v>
      </c>
      <c r="K1187" s="1">
        <v>25</v>
      </c>
      <c r="M1187" s="45"/>
      <c r="N1187" s="45"/>
      <c r="O1187" s="45"/>
      <c r="P1187" s="28"/>
      <c r="Q1187" s="28"/>
      <c r="R1187" s="25"/>
      <c r="Y1187" s="42">
        <v>11.6</v>
      </c>
      <c r="Z1187" s="8">
        <f t="shared" si="115"/>
        <v>25</v>
      </c>
      <c r="AA1187" s="8">
        <f t="shared" si="117"/>
        <v>737</v>
      </c>
      <c r="AB1187" s="8">
        <f t="shared" si="116"/>
        <v>184.25</v>
      </c>
      <c r="AC1187" s="1">
        <v>18</v>
      </c>
      <c r="AD1187" s="1">
        <v>25</v>
      </c>
    </row>
    <row r="1188" spans="1:30" x14ac:dyDescent="0.25">
      <c r="A1188" s="2" t="s">
        <v>6</v>
      </c>
      <c r="B1188" s="3">
        <v>2008</v>
      </c>
      <c r="C1188" s="3">
        <v>2</v>
      </c>
      <c r="D1188" s="3">
        <v>19</v>
      </c>
      <c r="E1188" s="3">
        <v>5</v>
      </c>
      <c r="F1188" s="42">
        <v>13.3</v>
      </c>
      <c r="G1188" s="8">
        <f t="shared" si="112"/>
        <v>18</v>
      </c>
      <c r="H1188" s="8">
        <f t="shared" si="113"/>
        <v>258.49999999999994</v>
      </c>
      <c r="I1188" s="8">
        <f t="shared" si="114"/>
        <v>64.624999999999986</v>
      </c>
      <c r="J1188" s="1">
        <v>18</v>
      </c>
      <c r="K1188" s="1">
        <v>25</v>
      </c>
      <c r="M1188" s="45"/>
      <c r="N1188" s="45"/>
      <c r="O1188" s="45"/>
      <c r="P1188" s="28"/>
      <c r="Q1188" s="28"/>
      <c r="R1188" s="25"/>
      <c r="Y1188" s="42">
        <v>11.4</v>
      </c>
      <c r="Z1188" s="8">
        <f t="shared" si="115"/>
        <v>25</v>
      </c>
      <c r="AA1188" s="8">
        <f t="shared" si="117"/>
        <v>748</v>
      </c>
      <c r="AB1188" s="8">
        <f t="shared" si="116"/>
        <v>187</v>
      </c>
      <c r="AC1188" s="1">
        <v>18</v>
      </c>
      <c r="AD1188" s="1">
        <v>25</v>
      </c>
    </row>
    <row r="1189" spans="1:30" x14ac:dyDescent="0.25">
      <c r="A1189" s="2" t="s">
        <v>6</v>
      </c>
      <c r="B1189" s="3">
        <v>2008</v>
      </c>
      <c r="C1189" s="3">
        <v>2</v>
      </c>
      <c r="D1189" s="3">
        <v>19</v>
      </c>
      <c r="E1189" s="3">
        <v>6</v>
      </c>
      <c r="F1189" s="42">
        <v>13</v>
      </c>
      <c r="G1189" s="8">
        <f t="shared" si="112"/>
        <v>18</v>
      </c>
      <c r="H1189" s="8">
        <f t="shared" si="113"/>
        <v>275</v>
      </c>
      <c r="I1189" s="8">
        <f t="shared" si="114"/>
        <v>68.75</v>
      </c>
      <c r="J1189" s="1">
        <v>18</v>
      </c>
      <c r="K1189" s="1">
        <v>25</v>
      </c>
      <c r="M1189" s="45"/>
      <c r="N1189" s="45"/>
      <c r="O1189" s="45"/>
      <c r="P1189" s="28"/>
      <c r="Q1189" s="28"/>
      <c r="R1189" s="25"/>
      <c r="Y1189" s="42">
        <v>11</v>
      </c>
      <c r="Z1189" s="8">
        <f t="shared" si="115"/>
        <v>25</v>
      </c>
      <c r="AA1189" s="8">
        <f t="shared" si="117"/>
        <v>770</v>
      </c>
      <c r="AB1189" s="8">
        <f t="shared" si="116"/>
        <v>192.5</v>
      </c>
      <c r="AC1189" s="1">
        <v>18</v>
      </c>
      <c r="AD1189" s="1">
        <v>25</v>
      </c>
    </row>
    <row r="1190" spans="1:30" x14ac:dyDescent="0.25">
      <c r="A1190" s="2" t="s">
        <v>6</v>
      </c>
      <c r="B1190" s="3">
        <v>2008</v>
      </c>
      <c r="C1190" s="3">
        <v>2</v>
      </c>
      <c r="D1190" s="3">
        <v>19</v>
      </c>
      <c r="E1190" s="3">
        <v>7</v>
      </c>
      <c r="F1190" s="42">
        <v>12.9</v>
      </c>
      <c r="G1190" s="8">
        <f t="shared" si="112"/>
        <v>18</v>
      </c>
      <c r="H1190" s="8">
        <f t="shared" si="113"/>
        <v>280.5</v>
      </c>
      <c r="I1190" s="8">
        <f t="shared" si="114"/>
        <v>70.125</v>
      </c>
      <c r="J1190" s="1">
        <v>18</v>
      </c>
      <c r="K1190" s="1">
        <v>25</v>
      </c>
      <c r="M1190" s="45"/>
      <c r="N1190" s="45"/>
      <c r="O1190" s="45"/>
      <c r="P1190" s="28"/>
      <c r="Q1190" s="28"/>
      <c r="R1190" s="25"/>
      <c r="Y1190" s="42">
        <v>10.6</v>
      </c>
      <c r="Z1190" s="8">
        <f t="shared" si="115"/>
        <v>25</v>
      </c>
      <c r="AA1190" s="8">
        <f t="shared" si="117"/>
        <v>792</v>
      </c>
      <c r="AB1190" s="8">
        <f t="shared" si="116"/>
        <v>198</v>
      </c>
      <c r="AC1190" s="1">
        <v>18</v>
      </c>
      <c r="AD1190" s="1">
        <v>25</v>
      </c>
    </row>
    <row r="1191" spans="1:30" x14ac:dyDescent="0.25">
      <c r="A1191" s="2" t="s">
        <v>6</v>
      </c>
      <c r="B1191" s="3">
        <v>2008</v>
      </c>
      <c r="C1191" s="3">
        <v>2</v>
      </c>
      <c r="D1191" s="3">
        <v>19</v>
      </c>
      <c r="E1191" s="3">
        <v>8</v>
      </c>
      <c r="F1191" s="42">
        <v>13</v>
      </c>
      <c r="G1191" s="8">
        <f t="shared" si="112"/>
        <v>18</v>
      </c>
      <c r="H1191" s="8">
        <f t="shared" si="113"/>
        <v>275</v>
      </c>
      <c r="I1191" s="8">
        <f t="shared" si="114"/>
        <v>68.75</v>
      </c>
      <c r="J1191" s="1">
        <v>18</v>
      </c>
      <c r="K1191" s="1">
        <v>25</v>
      </c>
      <c r="M1191" s="45"/>
      <c r="N1191" s="45"/>
      <c r="O1191" s="45"/>
      <c r="P1191" s="28"/>
      <c r="Q1191" s="28"/>
      <c r="R1191" s="25"/>
      <c r="Y1191" s="42">
        <v>10.7</v>
      </c>
      <c r="Z1191" s="8">
        <f t="shared" si="115"/>
        <v>25</v>
      </c>
      <c r="AA1191" s="8">
        <f t="shared" si="117"/>
        <v>786.5</v>
      </c>
      <c r="AB1191" s="8">
        <f t="shared" si="116"/>
        <v>196.625</v>
      </c>
      <c r="AC1191" s="1">
        <v>18</v>
      </c>
      <c r="AD1191" s="1">
        <v>25</v>
      </c>
    </row>
    <row r="1192" spans="1:30" x14ac:dyDescent="0.25">
      <c r="A1192" s="2" t="s">
        <v>6</v>
      </c>
      <c r="B1192" s="3">
        <v>2008</v>
      </c>
      <c r="C1192" s="3">
        <v>2</v>
      </c>
      <c r="D1192" s="3">
        <v>19</v>
      </c>
      <c r="E1192" s="3">
        <v>9</v>
      </c>
      <c r="F1192" s="42">
        <v>13.4</v>
      </c>
      <c r="G1192" s="8">
        <f t="shared" si="112"/>
        <v>18</v>
      </c>
      <c r="H1192" s="8">
        <f t="shared" si="113"/>
        <v>252.99999999999997</v>
      </c>
      <c r="I1192" s="8">
        <f t="shared" si="114"/>
        <v>63.249999999999993</v>
      </c>
      <c r="J1192" s="1">
        <v>18</v>
      </c>
      <c r="K1192" s="1">
        <v>25</v>
      </c>
      <c r="M1192" s="45"/>
      <c r="N1192" s="45"/>
      <c r="O1192" s="45"/>
      <c r="P1192" s="28"/>
      <c r="Q1192" s="28"/>
      <c r="R1192" s="25"/>
      <c r="Y1192" s="42">
        <v>10.8</v>
      </c>
      <c r="Z1192" s="8">
        <f t="shared" si="115"/>
        <v>25</v>
      </c>
      <c r="AA1192" s="8">
        <f t="shared" si="117"/>
        <v>781</v>
      </c>
      <c r="AB1192" s="8">
        <f t="shared" si="116"/>
        <v>195.25</v>
      </c>
      <c r="AC1192" s="1">
        <v>18</v>
      </c>
      <c r="AD1192" s="1">
        <v>25</v>
      </c>
    </row>
    <row r="1193" spans="1:30" x14ac:dyDescent="0.25">
      <c r="A1193" s="2" t="s">
        <v>6</v>
      </c>
      <c r="B1193" s="3">
        <v>2008</v>
      </c>
      <c r="C1193" s="3">
        <v>2</v>
      </c>
      <c r="D1193" s="3">
        <v>19</v>
      </c>
      <c r="E1193" s="3">
        <v>10</v>
      </c>
      <c r="F1193" s="42">
        <v>14.3</v>
      </c>
      <c r="G1193" s="8">
        <f t="shared" si="112"/>
        <v>18</v>
      </c>
      <c r="H1193" s="8">
        <f t="shared" si="113"/>
        <v>203.49999999999997</v>
      </c>
      <c r="I1193" s="8">
        <f t="shared" si="114"/>
        <v>50.874999999999993</v>
      </c>
      <c r="J1193" s="1">
        <v>18</v>
      </c>
      <c r="K1193" s="1">
        <v>25</v>
      </c>
      <c r="M1193" s="45"/>
      <c r="N1193" s="45"/>
      <c r="O1193" s="45"/>
      <c r="P1193" s="28"/>
      <c r="Q1193" s="28"/>
      <c r="R1193" s="25"/>
      <c r="Y1193" s="42">
        <v>11.6</v>
      </c>
      <c r="Z1193" s="8">
        <f t="shared" si="115"/>
        <v>25</v>
      </c>
      <c r="AA1193" s="8">
        <f t="shared" si="117"/>
        <v>737</v>
      </c>
      <c r="AB1193" s="8">
        <f t="shared" si="116"/>
        <v>184.25</v>
      </c>
      <c r="AC1193" s="1">
        <v>18</v>
      </c>
      <c r="AD1193" s="1">
        <v>25</v>
      </c>
    </row>
    <row r="1194" spans="1:30" x14ac:dyDescent="0.25">
      <c r="A1194" s="2" t="s">
        <v>6</v>
      </c>
      <c r="B1194" s="3">
        <v>2008</v>
      </c>
      <c r="C1194" s="3">
        <v>2</v>
      </c>
      <c r="D1194" s="3">
        <v>19</v>
      </c>
      <c r="E1194" s="3">
        <v>11</v>
      </c>
      <c r="F1194" s="42">
        <v>14.8</v>
      </c>
      <c r="G1194" s="8">
        <f t="shared" si="112"/>
        <v>18</v>
      </c>
      <c r="H1194" s="8">
        <f t="shared" si="113"/>
        <v>175.99999999999997</v>
      </c>
      <c r="I1194" s="8">
        <f t="shared" si="114"/>
        <v>43.999999999999993</v>
      </c>
      <c r="J1194" s="1">
        <v>18</v>
      </c>
      <c r="K1194" s="1">
        <v>25</v>
      </c>
      <c r="M1194" s="45"/>
      <c r="N1194" s="45"/>
      <c r="O1194" s="45"/>
      <c r="P1194" s="28"/>
      <c r="Q1194" s="28"/>
      <c r="R1194" s="25"/>
      <c r="Y1194" s="42">
        <v>12.4</v>
      </c>
      <c r="Z1194" s="8">
        <f t="shared" si="115"/>
        <v>25</v>
      </c>
      <c r="AA1194" s="8">
        <f t="shared" si="117"/>
        <v>693</v>
      </c>
      <c r="AB1194" s="8">
        <f t="shared" si="116"/>
        <v>173.25</v>
      </c>
      <c r="AC1194" s="1">
        <v>18</v>
      </c>
      <c r="AD1194" s="1">
        <v>25</v>
      </c>
    </row>
    <row r="1195" spans="1:30" x14ac:dyDescent="0.25">
      <c r="A1195" s="2" t="s">
        <v>6</v>
      </c>
      <c r="B1195" s="3">
        <v>2008</v>
      </c>
      <c r="C1195" s="3">
        <v>2</v>
      </c>
      <c r="D1195" s="3">
        <v>19</v>
      </c>
      <c r="E1195" s="3">
        <v>12</v>
      </c>
      <c r="F1195" s="42">
        <v>14.4</v>
      </c>
      <c r="G1195" s="8">
        <f t="shared" si="112"/>
        <v>18</v>
      </c>
      <c r="H1195" s="8">
        <f t="shared" si="113"/>
        <v>197.99999999999997</v>
      </c>
      <c r="I1195" s="8">
        <f t="shared" si="114"/>
        <v>49.499999999999993</v>
      </c>
      <c r="J1195" s="1">
        <v>18</v>
      </c>
      <c r="K1195" s="1">
        <v>25</v>
      </c>
      <c r="M1195" s="45"/>
      <c r="N1195" s="45"/>
      <c r="O1195" s="45"/>
      <c r="P1195" s="28"/>
      <c r="Q1195" s="28"/>
      <c r="R1195" s="25"/>
      <c r="Y1195" s="42">
        <v>13.3</v>
      </c>
      <c r="Z1195" s="8">
        <f t="shared" si="115"/>
        <v>25</v>
      </c>
      <c r="AA1195" s="8">
        <f t="shared" si="117"/>
        <v>643.5</v>
      </c>
      <c r="AB1195" s="8">
        <f t="shared" si="116"/>
        <v>160.875</v>
      </c>
      <c r="AC1195" s="1">
        <v>18</v>
      </c>
      <c r="AD1195" s="1">
        <v>25</v>
      </c>
    </row>
    <row r="1196" spans="1:30" x14ac:dyDescent="0.25">
      <c r="A1196" s="2" t="s">
        <v>6</v>
      </c>
      <c r="B1196" s="3">
        <v>2008</v>
      </c>
      <c r="C1196" s="3">
        <v>2</v>
      </c>
      <c r="D1196" s="3">
        <v>19</v>
      </c>
      <c r="E1196" s="3">
        <v>13</v>
      </c>
      <c r="F1196" s="42">
        <v>14.6</v>
      </c>
      <c r="G1196" s="8">
        <f t="shared" si="112"/>
        <v>18</v>
      </c>
      <c r="H1196" s="8">
        <f t="shared" si="113"/>
        <v>187.00000000000003</v>
      </c>
      <c r="I1196" s="8">
        <f t="shared" si="114"/>
        <v>46.750000000000007</v>
      </c>
      <c r="J1196" s="1">
        <v>18</v>
      </c>
      <c r="K1196" s="1">
        <v>25</v>
      </c>
      <c r="M1196" s="45"/>
      <c r="N1196" s="45"/>
      <c r="O1196" s="45"/>
      <c r="P1196" s="28"/>
      <c r="Q1196" s="28"/>
      <c r="R1196" s="25"/>
      <c r="Y1196" s="42">
        <v>15</v>
      </c>
      <c r="Z1196" s="8">
        <f t="shared" si="115"/>
        <v>25</v>
      </c>
      <c r="AA1196" s="8">
        <f t="shared" si="117"/>
        <v>550</v>
      </c>
      <c r="AB1196" s="8">
        <f t="shared" si="116"/>
        <v>137.5</v>
      </c>
      <c r="AC1196" s="1">
        <v>18</v>
      </c>
      <c r="AD1196" s="1">
        <v>25</v>
      </c>
    </row>
    <row r="1197" spans="1:30" x14ac:dyDescent="0.25">
      <c r="A1197" s="2" t="s">
        <v>6</v>
      </c>
      <c r="B1197" s="3">
        <v>2008</v>
      </c>
      <c r="C1197" s="3">
        <v>2</v>
      </c>
      <c r="D1197" s="3">
        <v>19</v>
      </c>
      <c r="E1197" s="3">
        <v>14</v>
      </c>
      <c r="F1197" s="42">
        <v>14.8</v>
      </c>
      <c r="G1197" s="8">
        <f t="shared" si="112"/>
        <v>18</v>
      </c>
      <c r="H1197" s="8">
        <f t="shared" si="113"/>
        <v>175.99999999999997</v>
      </c>
      <c r="I1197" s="8">
        <f t="shared" si="114"/>
        <v>43.999999999999993</v>
      </c>
      <c r="J1197" s="1">
        <v>18</v>
      </c>
      <c r="K1197" s="1">
        <v>25</v>
      </c>
      <c r="M1197" s="45"/>
      <c r="N1197" s="45"/>
      <c r="O1197" s="45"/>
      <c r="P1197" s="28"/>
      <c r="Q1197" s="28"/>
      <c r="R1197" s="25"/>
      <c r="Y1197" s="42">
        <v>16.2</v>
      </c>
      <c r="Z1197" s="8">
        <f t="shared" si="115"/>
        <v>25</v>
      </c>
      <c r="AA1197" s="8">
        <f t="shared" si="117"/>
        <v>484.00000000000006</v>
      </c>
      <c r="AB1197" s="8">
        <f t="shared" si="116"/>
        <v>121.00000000000001</v>
      </c>
      <c r="AC1197" s="1">
        <v>18</v>
      </c>
      <c r="AD1197" s="1">
        <v>25</v>
      </c>
    </row>
    <row r="1198" spans="1:30" x14ac:dyDescent="0.25">
      <c r="A1198" s="2" t="s">
        <v>6</v>
      </c>
      <c r="B1198" s="3">
        <v>2008</v>
      </c>
      <c r="C1198" s="3">
        <v>2</v>
      </c>
      <c r="D1198" s="3">
        <v>19</v>
      </c>
      <c r="E1198" s="3">
        <v>15</v>
      </c>
      <c r="F1198" s="42">
        <v>14.1</v>
      </c>
      <c r="G1198" s="8">
        <f t="shared" si="112"/>
        <v>18</v>
      </c>
      <c r="H1198" s="8">
        <f t="shared" si="113"/>
        <v>214.50000000000003</v>
      </c>
      <c r="I1198" s="8">
        <f t="shared" si="114"/>
        <v>53.625000000000007</v>
      </c>
      <c r="J1198" s="1">
        <v>18</v>
      </c>
      <c r="K1198" s="1">
        <v>25</v>
      </c>
      <c r="M1198" s="45"/>
      <c r="N1198" s="45"/>
      <c r="O1198" s="45"/>
      <c r="P1198" s="28"/>
      <c r="Q1198" s="28"/>
      <c r="R1198" s="25"/>
      <c r="Y1198" s="42">
        <v>17</v>
      </c>
      <c r="Z1198" s="8">
        <f t="shared" si="115"/>
        <v>25</v>
      </c>
      <c r="AA1198" s="8">
        <f t="shared" si="117"/>
        <v>440</v>
      </c>
      <c r="AB1198" s="8">
        <f t="shared" si="116"/>
        <v>110</v>
      </c>
      <c r="AC1198" s="1">
        <v>18</v>
      </c>
      <c r="AD1198" s="1">
        <v>25</v>
      </c>
    </row>
    <row r="1199" spans="1:30" x14ac:dyDescent="0.25">
      <c r="A1199" s="2" t="s">
        <v>6</v>
      </c>
      <c r="B1199" s="3">
        <v>2008</v>
      </c>
      <c r="C1199" s="3">
        <v>2</v>
      </c>
      <c r="D1199" s="3">
        <v>19</v>
      </c>
      <c r="E1199" s="3">
        <v>16</v>
      </c>
      <c r="F1199" s="42">
        <v>13.9</v>
      </c>
      <c r="G1199" s="8">
        <f t="shared" si="112"/>
        <v>18</v>
      </c>
      <c r="H1199" s="8">
        <f t="shared" si="113"/>
        <v>225.49999999999997</v>
      </c>
      <c r="I1199" s="8">
        <f t="shared" si="114"/>
        <v>56.374999999999993</v>
      </c>
      <c r="J1199" s="1">
        <v>18</v>
      </c>
      <c r="K1199" s="1">
        <v>25</v>
      </c>
      <c r="M1199" s="45"/>
      <c r="N1199" s="45"/>
      <c r="O1199" s="45"/>
      <c r="P1199" s="28"/>
      <c r="Q1199" s="28"/>
      <c r="R1199" s="25"/>
      <c r="Y1199" s="42">
        <v>17.3</v>
      </c>
      <c r="Z1199" s="8">
        <f t="shared" si="115"/>
        <v>25</v>
      </c>
      <c r="AA1199" s="8">
        <f t="shared" si="117"/>
        <v>423.49999999999994</v>
      </c>
      <c r="AB1199" s="8">
        <f t="shared" si="116"/>
        <v>105.87499999999999</v>
      </c>
      <c r="AC1199" s="1">
        <v>18</v>
      </c>
      <c r="AD1199" s="1">
        <v>25</v>
      </c>
    </row>
    <row r="1200" spans="1:30" x14ac:dyDescent="0.25">
      <c r="A1200" s="2" t="s">
        <v>6</v>
      </c>
      <c r="B1200" s="3">
        <v>2008</v>
      </c>
      <c r="C1200" s="3">
        <v>2</v>
      </c>
      <c r="D1200" s="3">
        <v>19</v>
      </c>
      <c r="E1200" s="3">
        <v>17</v>
      </c>
      <c r="F1200" s="42">
        <v>14</v>
      </c>
      <c r="G1200" s="8">
        <f t="shared" si="112"/>
        <v>18</v>
      </c>
      <c r="H1200" s="8">
        <f t="shared" si="113"/>
        <v>220</v>
      </c>
      <c r="I1200" s="8">
        <f t="shared" si="114"/>
        <v>55</v>
      </c>
      <c r="J1200" s="1">
        <v>18</v>
      </c>
      <c r="K1200" s="1">
        <v>25</v>
      </c>
      <c r="M1200" s="45"/>
      <c r="N1200" s="45"/>
      <c r="O1200" s="45"/>
      <c r="P1200" s="28"/>
      <c r="Q1200" s="28"/>
      <c r="R1200" s="25"/>
      <c r="Y1200" s="42">
        <v>16.899999999999999</v>
      </c>
      <c r="Z1200" s="8">
        <f t="shared" si="115"/>
        <v>25</v>
      </c>
      <c r="AA1200" s="8">
        <f t="shared" si="117"/>
        <v>445.50000000000006</v>
      </c>
      <c r="AB1200" s="8">
        <f t="shared" si="116"/>
        <v>111.37500000000001</v>
      </c>
      <c r="AC1200" s="1">
        <v>18</v>
      </c>
      <c r="AD1200" s="1">
        <v>25</v>
      </c>
    </row>
    <row r="1201" spans="1:30" x14ac:dyDescent="0.25">
      <c r="A1201" s="2" t="s">
        <v>6</v>
      </c>
      <c r="B1201" s="3">
        <v>2008</v>
      </c>
      <c r="C1201" s="3">
        <v>2</v>
      </c>
      <c r="D1201" s="3">
        <v>19</v>
      </c>
      <c r="E1201" s="3">
        <v>18</v>
      </c>
      <c r="F1201" s="42">
        <v>13.6</v>
      </c>
      <c r="G1201" s="8">
        <f t="shared" si="112"/>
        <v>18</v>
      </c>
      <c r="H1201" s="8">
        <f t="shared" si="113"/>
        <v>242.00000000000003</v>
      </c>
      <c r="I1201" s="8">
        <f t="shared" si="114"/>
        <v>60.500000000000007</v>
      </c>
      <c r="J1201" s="1">
        <v>18</v>
      </c>
      <c r="K1201" s="1">
        <v>25</v>
      </c>
      <c r="M1201" s="45"/>
      <c r="N1201" s="45"/>
      <c r="O1201" s="45"/>
      <c r="P1201" s="28"/>
      <c r="Q1201" s="28"/>
      <c r="R1201" s="25"/>
      <c r="Y1201" s="42">
        <v>16.5</v>
      </c>
      <c r="Z1201" s="8">
        <f t="shared" si="115"/>
        <v>25</v>
      </c>
      <c r="AA1201" s="8">
        <f t="shared" si="117"/>
        <v>467.5</v>
      </c>
      <c r="AB1201" s="8">
        <f t="shared" si="116"/>
        <v>116.875</v>
      </c>
      <c r="AC1201" s="1">
        <v>18</v>
      </c>
      <c r="AD1201" s="1">
        <v>25</v>
      </c>
    </row>
    <row r="1202" spans="1:30" x14ac:dyDescent="0.25">
      <c r="A1202" s="2" t="s">
        <v>6</v>
      </c>
      <c r="B1202" s="3">
        <v>2008</v>
      </c>
      <c r="C1202" s="3">
        <v>2</v>
      </c>
      <c r="D1202" s="3">
        <v>19</v>
      </c>
      <c r="E1202" s="3">
        <v>19</v>
      </c>
      <c r="F1202" s="42">
        <v>13.6</v>
      </c>
      <c r="G1202" s="8">
        <f t="shared" si="112"/>
        <v>18</v>
      </c>
      <c r="H1202" s="8">
        <f t="shared" si="113"/>
        <v>242.00000000000003</v>
      </c>
      <c r="I1202" s="8">
        <f t="shared" si="114"/>
        <v>60.500000000000007</v>
      </c>
      <c r="J1202" s="1">
        <v>18</v>
      </c>
      <c r="K1202" s="1">
        <v>25</v>
      </c>
      <c r="M1202" s="45"/>
      <c r="N1202" s="45"/>
      <c r="O1202" s="45"/>
      <c r="P1202" s="28"/>
      <c r="Q1202" s="28"/>
      <c r="R1202" s="25"/>
      <c r="Y1202" s="42">
        <v>16.100000000000001</v>
      </c>
      <c r="Z1202" s="8">
        <f t="shared" si="115"/>
        <v>25</v>
      </c>
      <c r="AA1202" s="8">
        <f t="shared" si="117"/>
        <v>489.49999999999994</v>
      </c>
      <c r="AB1202" s="8">
        <f t="shared" si="116"/>
        <v>122.37499999999999</v>
      </c>
      <c r="AC1202" s="1">
        <v>18</v>
      </c>
      <c r="AD1202" s="1">
        <v>25</v>
      </c>
    </row>
    <row r="1203" spans="1:30" x14ac:dyDescent="0.25">
      <c r="A1203" s="2" t="s">
        <v>6</v>
      </c>
      <c r="B1203" s="3">
        <v>2008</v>
      </c>
      <c r="C1203" s="3">
        <v>2</v>
      </c>
      <c r="D1203" s="3">
        <v>19</v>
      </c>
      <c r="E1203" s="3">
        <v>20</v>
      </c>
      <c r="F1203" s="42">
        <v>13.5</v>
      </c>
      <c r="G1203" s="8">
        <f t="shared" si="112"/>
        <v>18</v>
      </c>
      <c r="H1203" s="8">
        <f t="shared" si="113"/>
        <v>247.5</v>
      </c>
      <c r="I1203" s="8">
        <f t="shared" si="114"/>
        <v>61.875</v>
      </c>
      <c r="J1203" s="1">
        <v>18</v>
      </c>
      <c r="K1203" s="1">
        <v>25</v>
      </c>
      <c r="M1203" s="45"/>
      <c r="N1203" s="45"/>
      <c r="O1203" s="45"/>
      <c r="P1203" s="28"/>
      <c r="Q1203" s="28"/>
      <c r="R1203" s="25"/>
      <c r="Y1203" s="42">
        <v>15.3</v>
      </c>
      <c r="Z1203" s="8">
        <f t="shared" si="115"/>
        <v>25</v>
      </c>
      <c r="AA1203" s="8">
        <f t="shared" si="117"/>
        <v>533.5</v>
      </c>
      <c r="AB1203" s="8">
        <f t="shared" si="116"/>
        <v>133.375</v>
      </c>
      <c r="AC1203" s="1">
        <v>18</v>
      </c>
      <c r="AD1203" s="1">
        <v>25</v>
      </c>
    </row>
    <row r="1204" spans="1:30" x14ac:dyDescent="0.25">
      <c r="A1204" s="2" t="s">
        <v>6</v>
      </c>
      <c r="B1204" s="3">
        <v>2008</v>
      </c>
      <c r="C1204" s="3">
        <v>2</v>
      </c>
      <c r="D1204" s="3">
        <v>19</v>
      </c>
      <c r="E1204" s="3">
        <v>21</v>
      </c>
      <c r="F1204" s="42">
        <v>13.5</v>
      </c>
      <c r="G1204" s="8">
        <f t="shared" si="112"/>
        <v>18</v>
      </c>
      <c r="H1204" s="8">
        <f t="shared" si="113"/>
        <v>247.5</v>
      </c>
      <c r="I1204" s="8">
        <f t="shared" si="114"/>
        <v>61.875</v>
      </c>
      <c r="J1204" s="1">
        <v>18</v>
      </c>
      <c r="K1204" s="1">
        <v>25</v>
      </c>
      <c r="M1204" s="45"/>
      <c r="N1204" s="45"/>
      <c r="O1204" s="45"/>
      <c r="P1204" s="28"/>
      <c r="Q1204" s="28"/>
      <c r="R1204" s="25"/>
      <c r="Y1204" s="42">
        <v>14.5</v>
      </c>
      <c r="Z1204" s="8">
        <f t="shared" si="115"/>
        <v>25</v>
      </c>
      <c r="AA1204" s="8">
        <f t="shared" si="117"/>
        <v>577.5</v>
      </c>
      <c r="AB1204" s="8">
        <f t="shared" si="116"/>
        <v>144.375</v>
      </c>
      <c r="AC1204" s="1">
        <v>18</v>
      </c>
      <c r="AD1204" s="1">
        <v>25</v>
      </c>
    </row>
    <row r="1205" spans="1:30" x14ac:dyDescent="0.25">
      <c r="A1205" s="2" t="s">
        <v>6</v>
      </c>
      <c r="B1205" s="3">
        <v>2008</v>
      </c>
      <c r="C1205" s="3">
        <v>2</v>
      </c>
      <c r="D1205" s="3">
        <v>19</v>
      </c>
      <c r="E1205" s="3">
        <v>22</v>
      </c>
      <c r="F1205" s="42">
        <v>13.5</v>
      </c>
      <c r="G1205" s="8">
        <f t="shared" si="112"/>
        <v>18</v>
      </c>
      <c r="H1205" s="8">
        <f t="shared" si="113"/>
        <v>247.5</v>
      </c>
      <c r="I1205" s="8">
        <f t="shared" si="114"/>
        <v>61.875</v>
      </c>
      <c r="J1205" s="1">
        <v>18</v>
      </c>
      <c r="K1205" s="1">
        <v>25</v>
      </c>
      <c r="M1205" s="45"/>
      <c r="N1205" s="45"/>
      <c r="O1205" s="45"/>
      <c r="P1205" s="28"/>
      <c r="Q1205" s="28"/>
      <c r="R1205" s="25"/>
      <c r="Y1205" s="42">
        <v>14</v>
      </c>
      <c r="Z1205" s="8">
        <f t="shared" si="115"/>
        <v>25</v>
      </c>
      <c r="AA1205" s="8">
        <f t="shared" si="117"/>
        <v>605</v>
      </c>
      <c r="AB1205" s="8">
        <f t="shared" si="116"/>
        <v>151.25</v>
      </c>
      <c r="AC1205" s="1">
        <v>18</v>
      </c>
      <c r="AD1205" s="1">
        <v>25</v>
      </c>
    </row>
    <row r="1206" spans="1:30" x14ac:dyDescent="0.25">
      <c r="A1206" s="2" t="s">
        <v>6</v>
      </c>
      <c r="B1206" s="3">
        <v>2008</v>
      </c>
      <c r="C1206" s="3">
        <v>2</v>
      </c>
      <c r="D1206" s="3">
        <v>19</v>
      </c>
      <c r="E1206" s="3">
        <v>23</v>
      </c>
      <c r="F1206" s="42">
        <v>12.8</v>
      </c>
      <c r="G1206" s="8">
        <f t="shared" si="112"/>
        <v>18</v>
      </c>
      <c r="H1206" s="8">
        <f t="shared" si="113"/>
        <v>285.99999999999994</v>
      </c>
      <c r="I1206" s="8">
        <f t="shared" si="114"/>
        <v>71.499999999999986</v>
      </c>
      <c r="J1206" s="1">
        <v>18</v>
      </c>
      <c r="K1206" s="1">
        <v>25</v>
      </c>
      <c r="M1206" s="45"/>
      <c r="N1206" s="45"/>
      <c r="O1206" s="45"/>
      <c r="P1206" s="28"/>
      <c r="Q1206" s="28"/>
      <c r="R1206" s="25"/>
      <c r="Y1206" s="42">
        <v>13.5</v>
      </c>
      <c r="Z1206" s="8">
        <f t="shared" si="115"/>
        <v>25</v>
      </c>
      <c r="AA1206" s="8">
        <f t="shared" si="117"/>
        <v>632.5</v>
      </c>
      <c r="AB1206" s="8">
        <f t="shared" si="116"/>
        <v>158.125</v>
      </c>
      <c r="AC1206" s="1">
        <v>18</v>
      </c>
      <c r="AD1206" s="1">
        <v>25</v>
      </c>
    </row>
    <row r="1207" spans="1:30" x14ac:dyDescent="0.25">
      <c r="A1207" s="2" t="s">
        <v>6</v>
      </c>
      <c r="B1207" s="3">
        <v>2008</v>
      </c>
      <c r="C1207" s="3">
        <v>2</v>
      </c>
      <c r="D1207" s="3">
        <v>20</v>
      </c>
      <c r="E1207" s="3">
        <v>0</v>
      </c>
      <c r="F1207" s="42">
        <v>12.8</v>
      </c>
      <c r="G1207" s="8">
        <f t="shared" si="112"/>
        <v>18</v>
      </c>
      <c r="H1207" s="8">
        <f t="shared" si="113"/>
        <v>285.99999999999994</v>
      </c>
      <c r="I1207" s="8">
        <f t="shared" si="114"/>
        <v>71.499999999999986</v>
      </c>
      <c r="J1207" s="1">
        <v>18</v>
      </c>
      <c r="K1207" s="1">
        <v>25</v>
      </c>
      <c r="M1207" s="45"/>
      <c r="N1207" s="45"/>
      <c r="O1207" s="45"/>
      <c r="P1207" s="28"/>
      <c r="Q1207" s="28"/>
      <c r="R1207" s="25"/>
      <c r="Y1207" s="42">
        <v>13.1</v>
      </c>
      <c r="Z1207" s="8">
        <f t="shared" si="115"/>
        <v>25</v>
      </c>
      <c r="AA1207" s="8">
        <f t="shared" si="117"/>
        <v>654.5</v>
      </c>
      <c r="AB1207" s="8">
        <f t="shared" si="116"/>
        <v>163.625</v>
      </c>
      <c r="AC1207" s="1">
        <v>18</v>
      </c>
      <c r="AD1207" s="1">
        <v>25</v>
      </c>
    </row>
    <row r="1208" spans="1:30" x14ac:dyDescent="0.25">
      <c r="A1208" s="2" t="s">
        <v>6</v>
      </c>
      <c r="B1208" s="3">
        <v>2008</v>
      </c>
      <c r="C1208" s="3">
        <v>2</v>
      </c>
      <c r="D1208" s="3">
        <v>20</v>
      </c>
      <c r="E1208" s="3">
        <v>1</v>
      </c>
      <c r="F1208" s="42">
        <v>13.3</v>
      </c>
      <c r="G1208" s="8">
        <f t="shared" si="112"/>
        <v>18</v>
      </c>
      <c r="H1208" s="8">
        <f t="shared" si="113"/>
        <v>258.49999999999994</v>
      </c>
      <c r="I1208" s="8">
        <f t="shared" si="114"/>
        <v>64.624999999999986</v>
      </c>
      <c r="J1208" s="1">
        <v>18</v>
      </c>
      <c r="K1208" s="1">
        <v>25</v>
      </c>
      <c r="M1208" s="45"/>
      <c r="N1208" s="45"/>
      <c r="O1208" s="45"/>
      <c r="P1208" s="28"/>
      <c r="Q1208" s="28"/>
      <c r="R1208" s="25"/>
      <c r="Y1208" s="42">
        <v>12.7</v>
      </c>
      <c r="Z1208" s="8">
        <f t="shared" si="115"/>
        <v>25</v>
      </c>
      <c r="AA1208" s="8">
        <f t="shared" si="117"/>
        <v>676.5</v>
      </c>
      <c r="AB1208" s="8">
        <f t="shared" si="116"/>
        <v>169.125</v>
      </c>
      <c r="AC1208" s="1">
        <v>18</v>
      </c>
      <c r="AD1208" s="1">
        <v>25</v>
      </c>
    </row>
    <row r="1209" spans="1:30" x14ac:dyDescent="0.25">
      <c r="A1209" s="2" t="s">
        <v>6</v>
      </c>
      <c r="B1209" s="3">
        <v>2008</v>
      </c>
      <c r="C1209" s="3">
        <v>2</v>
      </c>
      <c r="D1209" s="3">
        <v>20</v>
      </c>
      <c r="E1209" s="3">
        <v>2</v>
      </c>
      <c r="F1209" s="42">
        <v>13.7</v>
      </c>
      <c r="G1209" s="8">
        <f t="shared" si="112"/>
        <v>18</v>
      </c>
      <c r="H1209" s="8">
        <f t="shared" si="113"/>
        <v>236.50000000000003</v>
      </c>
      <c r="I1209" s="8">
        <f t="shared" si="114"/>
        <v>59.125000000000007</v>
      </c>
      <c r="J1209" s="1">
        <v>18</v>
      </c>
      <c r="K1209" s="1">
        <v>25</v>
      </c>
      <c r="M1209" s="45"/>
      <c r="N1209" s="45"/>
      <c r="O1209" s="45"/>
      <c r="P1209" s="28"/>
      <c r="Q1209" s="28"/>
      <c r="R1209" s="25"/>
      <c r="Y1209" s="42">
        <v>12.2</v>
      </c>
      <c r="Z1209" s="8">
        <f t="shared" si="115"/>
        <v>25</v>
      </c>
      <c r="AA1209" s="8">
        <f t="shared" si="117"/>
        <v>704</v>
      </c>
      <c r="AB1209" s="8">
        <f t="shared" si="116"/>
        <v>176</v>
      </c>
      <c r="AC1209" s="1">
        <v>18</v>
      </c>
      <c r="AD1209" s="1">
        <v>25</v>
      </c>
    </row>
    <row r="1210" spans="1:30" x14ac:dyDescent="0.25">
      <c r="A1210" s="2" t="s">
        <v>6</v>
      </c>
      <c r="B1210" s="3">
        <v>2008</v>
      </c>
      <c r="C1210" s="3">
        <v>2</v>
      </c>
      <c r="D1210" s="3">
        <v>20</v>
      </c>
      <c r="E1210" s="3">
        <v>3</v>
      </c>
      <c r="F1210" s="42">
        <v>13.7</v>
      </c>
      <c r="G1210" s="8">
        <f t="shared" si="112"/>
        <v>18</v>
      </c>
      <c r="H1210" s="8">
        <f t="shared" si="113"/>
        <v>236.50000000000003</v>
      </c>
      <c r="I1210" s="8">
        <f t="shared" si="114"/>
        <v>59.125000000000007</v>
      </c>
      <c r="J1210" s="1">
        <v>18</v>
      </c>
      <c r="K1210" s="1">
        <v>25</v>
      </c>
      <c r="M1210" s="45"/>
      <c r="N1210" s="45"/>
      <c r="O1210" s="45"/>
      <c r="P1210" s="28"/>
      <c r="Q1210" s="28"/>
      <c r="R1210" s="25"/>
      <c r="Y1210" s="42">
        <v>11.8</v>
      </c>
      <c r="Z1210" s="8">
        <f t="shared" si="115"/>
        <v>25</v>
      </c>
      <c r="AA1210" s="8">
        <f t="shared" si="117"/>
        <v>726</v>
      </c>
      <c r="AB1210" s="8">
        <f t="shared" si="116"/>
        <v>181.5</v>
      </c>
      <c r="AC1210" s="1">
        <v>18</v>
      </c>
      <c r="AD1210" s="1">
        <v>25</v>
      </c>
    </row>
    <row r="1211" spans="1:30" x14ac:dyDescent="0.25">
      <c r="A1211" s="2" t="s">
        <v>6</v>
      </c>
      <c r="B1211" s="3">
        <v>2008</v>
      </c>
      <c r="C1211" s="3">
        <v>2</v>
      </c>
      <c r="D1211" s="3">
        <v>20</v>
      </c>
      <c r="E1211" s="3">
        <v>4</v>
      </c>
      <c r="F1211" s="42">
        <v>13.6</v>
      </c>
      <c r="G1211" s="8">
        <f t="shared" si="112"/>
        <v>18</v>
      </c>
      <c r="H1211" s="8">
        <f t="shared" si="113"/>
        <v>242.00000000000003</v>
      </c>
      <c r="I1211" s="8">
        <f t="shared" si="114"/>
        <v>60.500000000000007</v>
      </c>
      <c r="J1211" s="1">
        <v>18</v>
      </c>
      <c r="K1211" s="1">
        <v>25</v>
      </c>
      <c r="M1211" s="45"/>
      <c r="N1211" s="45"/>
      <c r="O1211" s="45"/>
      <c r="P1211" s="28"/>
      <c r="Q1211" s="28"/>
      <c r="R1211" s="25"/>
      <c r="Y1211" s="42">
        <v>11.6</v>
      </c>
      <c r="Z1211" s="8">
        <f t="shared" si="115"/>
        <v>25</v>
      </c>
      <c r="AA1211" s="8">
        <f t="shared" si="117"/>
        <v>737</v>
      </c>
      <c r="AB1211" s="8">
        <f t="shared" si="116"/>
        <v>184.25</v>
      </c>
      <c r="AC1211" s="1">
        <v>18</v>
      </c>
      <c r="AD1211" s="1">
        <v>25</v>
      </c>
    </row>
    <row r="1212" spans="1:30" x14ac:dyDescent="0.25">
      <c r="A1212" s="2" t="s">
        <v>6</v>
      </c>
      <c r="B1212" s="3">
        <v>2008</v>
      </c>
      <c r="C1212" s="3">
        <v>2</v>
      </c>
      <c r="D1212" s="3">
        <v>20</v>
      </c>
      <c r="E1212" s="3">
        <v>5</v>
      </c>
      <c r="F1212" s="42">
        <v>13.1</v>
      </c>
      <c r="G1212" s="8">
        <f t="shared" si="112"/>
        <v>18</v>
      </c>
      <c r="H1212" s="8">
        <f t="shared" si="113"/>
        <v>269.5</v>
      </c>
      <c r="I1212" s="8">
        <f t="shared" si="114"/>
        <v>67.375</v>
      </c>
      <c r="J1212" s="1">
        <v>18</v>
      </c>
      <c r="K1212" s="1">
        <v>25</v>
      </c>
      <c r="M1212" s="45"/>
      <c r="N1212" s="45"/>
      <c r="O1212" s="45"/>
      <c r="P1212" s="28"/>
      <c r="Q1212" s="28"/>
      <c r="R1212" s="25"/>
      <c r="Y1212" s="42">
        <v>11.5</v>
      </c>
      <c r="Z1212" s="8">
        <f t="shared" si="115"/>
        <v>25</v>
      </c>
      <c r="AA1212" s="8">
        <f t="shared" si="117"/>
        <v>742.5</v>
      </c>
      <c r="AB1212" s="8">
        <f t="shared" si="116"/>
        <v>185.625</v>
      </c>
      <c r="AC1212" s="1">
        <v>18</v>
      </c>
      <c r="AD1212" s="1">
        <v>25</v>
      </c>
    </row>
    <row r="1213" spans="1:30" x14ac:dyDescent="0.25">
      <c r="A1213" s="2" t="s">
        <v>6</v>
      </c>
      <c r="B1213" s="3">
        <v>2008</v>
      </c>
      <c r="C1213" s="3">
        <v>2</v>
      </c>
      <c r="D1213" s="3">
        <v>20</v>
      </c>
      <c r="E1213" s="3">
        <v>6</v>
      </c>
      <c r="F1213" s="42">
        <v>12.7</v>
      </c>
      <c r="G1213" s="8">
        <f t="shared" si="112"/>
        <v>18</v>
      </c>
      <c r="H1213" s="8">
        <f t="shared" si="113"/>
        <v>291.50000000000006</v>
      </c>
      <c r="I1213" s="8">
        <f t="shared" si="114"/>
        <v>72.875000000000014</v>
      </c>
      <c r="J1213" s="1">
        <v>18</v>
      </c>
      <c r="K1213" s="1">
        <v>25</v>
      </c>
      <c r="M1213" s="45"/>
      <c r="N1213" s="45"/>
      <c r="O1213" s="45"/>
      <c r="P1213" s="28"/>
      <c r="Q1213" s="28"/>
      <c r="R1213" s="25"/>
      <c r="Y1213" s="42">
        <v>11.3</v>
      </c>
      <c r="Z1213" s="8">
        <f t="shared" si="115"/>
        <v>25</v>
      </c>
      <c r="AA1213" s="8">
        <f t="shared" si="117"/>
        <v>753.5</v>
      </c>
      <c r="AB1213" s="8">
        <f t="shared" si="116"/>
        <v>188.375</v>
      </c>
      <c r="AC1213" s="1">
        <v>18</v>
      </c>
      <c r="AD1213" s="1">
        <v>25</v>
      </c>
    </row>
    <row r="1214" spans="1:30" x14ac:dyDescent="0.25">
      <c r="A1214" s="2" t="s">
        <v>6</v>
      </c>
      <c r="B1214" s="3">
        <v>2008</v>
      </c>
      <c r="C1214" s="3">
        <v>2</v>
      </c>
      <c r="D1214" s="3">
        <v>20</v>
      </c>
      <c r="E1214" s="3">
        <v>7</v>
      </c>
      <c r="F1214" s="42">
        <v>12.9</v>
      </c>
      <c r="G1214" s="8">
        <f t="shared" si="112"/>
        <v>18</v>
      </c>
      <c r="H1214" s="8">
        <f t="shared" si="113"/>
        <v>280.5</v>
      </c>
      <c r="I1214" s="8">
        <f t="shared" si="114"/>
        <v>70.125</v>
      </c>
      <c r="J1214" s="1">
        <v>18</v>
      </c>
      <c r="K1214" s="1">
        <v>25</v>
      </c>
      <c r="M1214" s="45"/>
      <c r="N1214" s="45"/>
      <c r="O1214" s="45"/>
      <c r="P1214" s="28"/>
      <c r="Q1214" s="28"/>
      <c r="R1214" s="25"/>
      <c r="Y1214" s="42">
        <v>10.9</v>
      </c>
      <c r="Z1214" s="8">
        <f t="shared" si="115"/>
        <v>25</v>
      </c>
      <c r="AA1214" s="8">
        <f t="shared" si="117"/>
        <v>775.5</v>
      </c>
      <c r="AB1214" s="8">
        <f t="shared" si="116"/>
        <v>193.875</v>
      </c>
      <c r="AC1214" s="1">
        <v>18</v>
      </c>
      <c r="AD1214" s="1">
        <v>25</v>
      </c>
    </row>
    <row r="1215" spans="1:30" x14ac:dyDescent="0.25">
      <c r="A1215" s="2" t="s">
        <v>6</v>
      </c>
      <c r="B1215" s="3">
        <v>2008</v>
      </c>
      <c r="C1215" s="3">
        <v>2</v>
      </c>
      <c r="D1215" s="3">
        <v>20</v>
      </c>
      <c r="E1215" s="3">
        <v>8</v>
      </c>
      <c r="F1215" s="42">
        <v>13.1</v>
      </c>
      <c r="G1215" s="8">
        <f t="shared" si="112"/>
        <v>18</v>
      </c>
      <c r="H1215" s="8">
        <f t="shared" si="113"/>
        <v>269.5</v>
      </c>
      <c r="I1215" s="8">
        <f t="shared" si="114"/>
        <v>67.375</v>
      </c>
      <c r="J1215" s="1">
        <v>18</v>
      </c>
      <c r="K1215" s="1">
        <v>25</v>
      </c>
      <c r="M1215" s="45"/>
      <c r="N1215" s="45"/>
      <c r="O1215" s="45"/>
      <c r="P1215" s="28"/>
      <c r="Q1215" s="28"/>
      <c r="R1215" s="25"/>
      <c r="Y1215" s="42">
        <v>10.7</v>
      </c>
      <c r="Z1215" s="8">
        <f t="shared" si="115"/>
        <v>25</v>
      </c>
      <c r="AA1215" s="8">
        <f t="shared" si="117"/>
        <v>786.5</v>
      </c>
      <c r="AB1215" s="8">
        <f t="shared" si="116"/>
        <v>196.625</v>
      </c>
      <c r="AC1215" s="1">
        <v>18</v>
      </c>
      <c r="AD1215" s="1">
        <v>25</v>
      </c>
    </row>
    <row r="1216" spans="1:30" x14ac:dyDescent="0.25">
      <c r="A1216" s="2" t="s">
        <v>6</v>
      </c>
      <c r="B1216" s="3">
        <v>2008</v>
      </c>
      <c r="C1216" s="3">
        <v>2</v>
      </c>
      <c r="D1216" s="3">
        <v>20</v>
      </c>
      <c r="E1216" s="3">
        <v>9</v>
      </c>
      <c r="F1216" s="42">
        <v>12.9</v>
      </c>
      <c r="G1216" s="8">
        <f t="shared" si="112"/>
        <v>18</v>
      </c>
      <c r="H1216" s="8">
        <f t="shared" si="113"/>
        <v>280.5</v>
      </c>
      <c r="I1216" s="8">
        <f t="shared" si="114"/>
        <v>70.125</v>
      </c>
      <c r="J1216" s="1">
        <v>18</v>
      </c>
      <c r="K1216" s="1">
        <v>25</v>
      </c>
      <c r="M1216" s="45"/>
      <c r="N1216" s="45"/>
      <c r="O1216" s="45"/>
      <c r="P1216" s="28"/>
      <c r="Q1216" s="28"/>
      <c r="R1216" s="25"/>
      <c r="Y1216" s="42">
        <v>11.1</v>
      </c>
      <c r="Z1216" s="8">
        <f t="shared" si="115"/>
        <v>25</v>
      </c>
      <c r="AA1216" s="8">
        <f t="shared" si="117"/>
        <v>764.5</v>
      </c>
      <c r="AB1216" s="8">
        <f t="shared" si="116"/>
        <v>191.125</v>
      </c>
      <c r="AC1216" s="1">
        <v>18</v>
      </c>
      <c r="AD1216" s="1">
        <v>25</v>
      </c>
    </row>
    <row r="1217" spans="1:30" x14ac:dyDescent="0.25">
      <c r="A1217" s="2" t="s">
        <v>6</v>
      </c>
      <c r="B1217" s="3">
        <v>2008</v>
      </c>
      <c r="C1217" s="3">
        <v>2</v>
      </c>
      <c r="D1217" s="3">
        <v>20</v>
      </c>
      <c r="E1217" s="3">
        <v>10</v>
      </c>
      <c r="F1217" s="42">
        <v>13</v>
      </c>
      <c r="G1217" s="8">
        <f t="shared" si="112"/>
        <v>18</v>
      </c>
      <c r="H1217" s="8">
        <f t="shared" si="113"/>
        <v>275</v>
      </c>
      <c r="I1217" s="8">
        <f t="shared" si="114"/>
        <v>68.75</v>
      </c>
      <c r="J1217" s="1">
        <v>18</v>
      </c>
      <c r="K1217" s="1">
        <v>25</v>
      </c>
      <c r="M1217" s="45"/>
      <c r="N1217" s="45"/>
      <c r="O1217" s="45"/>
      <c r="P1217" s="28"/>
      <c r="Q1217" s="28"/>
      <c r="R1217" s="25"/>
      <c r="Y1217" s="42">
        <v>12</v>
      </c>
      <c r="Z1217" s="8">
        <f t="shared" si="115"/>
        <v>25</v>
      </c>
      <c r="AA1217" s="8">
        <f t="shared" si="117"/>
        <v>715</v>
      </c>
      <c r="AB1217" s="8">
        <f t="shared" si="116"/>
        <v>178.75</v>
      </c>
      <c r="AC1217" s="1">
        <v>18</v>
      </c>
      <c r="AD1217" s="1">
        <v>25</v>
      </c>
    </row>
    <row r="1218" spans="1:30" x14ac:dyDescent="0.25">
      <c r="A1218" s="2" t="s">
        <v>6</v>
      </c>
      <c r="B1218" s="3">
        <v>2008</v>
      </c>
      <c r="C1218" s="3">
        <v>2</v>
      </c>
      <c r="D1218" s="3">
        <v>20</v>
      </c>
      <c r="E1218" s="3">
        <v>11</v>
      </c>
      <c r="F1218" s="42">
        <v>13.5</v>
      </c>
      <c r="G1218" s="8">
        <f t="shared" si="112"/>
        <v>18</v>
      </c>
      <c r="H1218" s="8">
        <f t="shared" si="113"/>
        <v>247.5</v>
      </c>
      <c r="I1218" s="8">
        <f t="shared" si="114"/>
        <v>61.875</v>
      </c>
      <c r="J1218" s="1">
        <v>18</v>
      </c>
      <c r="K1218" s="1">
        <v>25</v>
      </c>
      <c r="M1218" s="45"/>
      <c r="N1218" s="45"/>
      <c r="O1218" s="45"/>
      <c r="P1218" s="28"/>
      <c r="Q1218" s="28"/>
      <c r="R1218" s="25"/>
      <c r="Y1218" s="42">
        <v>13.4</v>
      </c>
      <c r="Z1218" s="8">
        <f t="shared" si="115"/>
        <v>25</v>
      </c>
      <c r="AA1218" s="8">
        <f t="shared" si="117"/>
        <v>638</v>
      </c>
      <c r="AB1218" s="8">
        <f t="shared" si="116"/>
        <v>159.5</v>
      </c>
      <c r="AC1218" s="1">
        <v>18</v>
      </c>
      <c r="AD1218" s="1">
        <v>25</v>
      </c>
    </row>
    <row r="1219" spans="1:30" x14ac:dyDescent="0.25">
      <c r="A1219" s="2" t="s">
        <v>6</v>
      </c>
      <c r="B1219" s="3">
        <v>2008</v>
      </c>
      <c r="C1219" s="3">
        <v>2</v>
      </c>
      <c r="D1219" s="3">
        <v>20</v>
      </c>
      <c r="E1219" s="3">
        <v>12</v>
      </c>
      <c r="F1219" s="42">
        <v>11.7</v>
      </c>
      <c r="G1219" s="8">
        <f t="shared" si="112"/>
        <v>18</v>
      </c>
      <c r="H1219" s="8">
        <f t="shared" si="113"/>
        <v>346.50000000000006</v>
      </c>
      <c r="I1219" s="8">
        <f t="shared" si="114"/>
        <v>86.625000000000014</v>
      </c>
      <c r="J1219" s="1">
        <v>18</v>
      </c>
      <c r="K1219" s="1">
        <v>25</v>
      </c>
      <c r="M1219" s="45"/>
      <c r="N1219" s="45"/>
      <c r="O1219" s="45"/>
      <c r="P1219" s="28"/>
      <c r="Q1219" s="28"/>
      <c r="R1219" s="25"/>
      <c r="Y1219" s="42">
        <v>12.8</v>
      </c>
      <c r="Z1219" s="8">
        <f t="shared" si="115"/>
        <v>25</v>
      </c>
      <c r="AA1219" s="8">
        <f t="shared" si="117"/>
        <v>671</v>
      </c>
      <c r="AB1219" s="8">
        <f t="shared" si="116"/>
        <v>167.75</v>
      </c>
      <c r="AC1219" s="1">
        <v>18</v>
      </c>
      <c r="AD1219" s="1">
        <v>25</v>
      </c>
    </row>
    <row r="1220" spans="1:30" x14ac:dyDescent="0.25">
      <c r="A1220" s="2" t="s">
        <v>6</v>
      </c>
      <c r="B1220" s="3">
        <v>2008</v>
      </c>
      <c r="C1220" s="3">
        <v>2</v>
      </c>
      <c r="D1220" s="3">
        <v>20</v>
      </c>
      <c r="E1220" s="3">
        <v>13</v>
      </c>
      <c r="F1220" s="42">
        <v>12.3</v>
      </c>
      <c r="G1220" s="8">
        <f t="shared" si="112"/>
        <v>18</v>
      </c>
      <c r="H1220" s="8">
        <f t="shared" si="113"/>
        <v>313.49999999999994</v>
      </c>
      <c r="I1220" s="8">
        <f t="shared" si="114"/>
        <v>78.374999999999986</v>
      </c>
      <c r="J1220" s="1">
        <v>18</v>
      </c>
      <c r="K1220" s="1">
        <v>25</v>
      </c>
      <c r="M1220" s="45"/>
      <c r="N1220" s="45"/>
      <c r="O1220" s="45"/>
      <c r="P1220" s="28"/>
      <c r="Q1220" s="28"/>
      <c r="R1220" s="25"/>
      <c r="Y1220" s="42">
        <v>14.4</v>
      </c>
      <c r="Z1220" s="8">
        <f t="shared" si="115"/>
        <v>25</v>
      </c>
      <c r="AA1220" s="8">
        <f t="shared" si="117"/>
        <v>583</v>
      </c>
      <c r="AB1220" s="8">
        <f t="shared" si="116"/>
        <v>145.75</v>
      </c>
      <c r="AC1220" s="1">
        <v>18</v>
      </c>
      <c r="AD1220" s="1">
        <v>25</v>
      </c>
    </row>
    <row r="1221" spans="1:30" x14ac:dyDescent="0.25">
      <c r="A1221" s="2" t="s">
        <v>6</v>
      </c>
      <c r="B1221" s="3">
        <v>2008</v>
      </c>
      <c r="C1221" s="3">
        <v>2</v>
      </c>
      <c r="D1221" s="3">
        <v>20</v>
      </c>
      <c r="E1221" s="3">
        <v>14</v>
      </c>
      <c r="F1221" s="42">
        <v>12.8</v>
      </c>
      <c r="G1221" s="8">
        <f t="shared" si="112"/>
        <v>18</v>
      </c>
      <c r="H1221" s="8">
        <f t="shared" si="113"/>
        <v>285.99999999999994</v>
      </c>
      <c r="I1221" s="8">
        <f t="shared" si="114"/>
        <v>71.499999999999986</v>
      </c>
      <c r="J1221" s="1">
        <v>18</v>
      </c>
      <c r="K1221" s="1">
        <v>25</v>
      </c>
      <c r="M1221" s="45"/>
      <c r="N1221" s="45"/>
      <c r="O1221" s="45"/>
      <c r="P1221" s="28"/>
      <c r="Q1221" s="28"/>
      <c r="R1221" s="25"/>
      <c r="Y1221" s="42">
        <v>15.3</v>
      </c>
      <c r="Z1221" s="8">
        <f t="shared" si="115"/>
        <v>25</v>
      </c>
      <c r="AA1221" s="8">
        <f t="shared" si="117"/>
        <v>533.5</v>
      </c>
      <c r="AB1221" s="8">
        <f t="shared" si="116"/>
        <v>133.375</v>
      </c>
      <c r="AC1221" s="1">
        <v>18</v>
      </c>
      <c r="AD1221" s="1">
        <v>25</v>
      </c>
    </row>
    <row r="1222" spans="1:30" x14ac:dyDescent="0.25">
      <c r="A1222" s="2" t="s">
        <v>6</v>
      </c>
      <c r="B1222" s="3">
        <v>2008</v>
      </c>
      <c r="C1222" s="3">
        <v>2</v>
      </c>
      <c r="D1222" s="3">
        <v>20</v>
      </c>
      <c r="E1222" s="3">
        <v>15</v>
      </c>
      <c r="F1222" s="42">
        <v>13.3</v>
      </c>
      <c r="G1222" s="8">
        <f t="shared" si="112"/>
        <v>18</v>
      </c>
      <c r="H1222" s="8">
        <f t="shared" si="113"/>
        <v>258.49999999999994</v>
      </c>
      <c r="I1222" s="8">
        <f t="shared" si="114"/>
        <v>64.624999999999986</v>
      </c>
      <c r="J1222" s="1">
        <v>18</v>
      </c>
      <c r="K1222" s="1">
        <v>25</v>
      </c>
      <c r="M1222" s="45"/>
      <c r="N1222" s="45"/>
      <c r="O1222" s="45"/>
      <c r="P1222" s="28"/>
      <c r="Q1222" s="28"/>
      <c r="R1222" s="25"/>
      <c r="Y1222" s="42">
        <v>15.8</v>
      </c>
      <c r="Z1222" s="8">
        <f t="shared" si="115"/>
        <v>25</v>
      </c>
      <c r="AA1222" s="8">
        <f t="shared" si="117"/>
        <v>505.99999999999994</v>
      </c>
      <c r="AB1222" s="8">
        <f t="shared" si="116"/>
        <v>126.49999999999999</v>
      </c>
      <c r="AC1222" s="1">
        <v>18</v>
      </c>
      <c r="AD1222" s="1">
        <v>25</v>
      </c>
    </row>
    <row r="1223" spans="1:30" x14ac:dyDescent="0.25">
      <c r="A1223" s="2" t="s">
        <v>6</v>
      </c>
      <c r="B1223" s="3">
        <v>2008</v>
      </c>
      <c r="C1223" s="3">
        <v>2</v>
      </c>
      <c r="D1223" s="3">
        <v>20</v>
      </c>
      <c r="E1223" s="3">
        <v>16</v>
      </c>
      <c r="F1223" s="42">
        <v>13.7</v>
      </c>
      <c r="G1223" s="8">
        <f t="shared" ref="G1223:G1286" si="118">IF(A1223="Inverno", $G$3, $G$2)</f>
        <v>18</v>
      </c>
      <c r="H1223" s="8">
        <f t="shared" si="113"/>
        <v>236.50000000000003</v>
      </c>
      <c r="I1223" s="8">
        <f t="shared" si="114"/>
        <v>59.125000000000007</v>
      </c>
      <c r="J1223" s="1">
        <v>18</v>
      </c>
      <c r="K1223" s="1">
        <v>25</v>
      </c>
      <c r="M1223" s="45"/>
      <c r="N1223" s="45"/>
      <c r="O1223" s="45"/>
      <c r="P1223" s="28"/>
      <c r="Q1223" s="28"/>
      <c r="R1223" s="25"/>
      <c r="Y1223" s="42">
        <v>16</v>
      </c>
      <c r="Z1223" s="8">
        <f t="shared" si="115"/>
        <v>25</v>
      </c>
      <c r="AA1223" s="8">
        <f t="shared" si="117"/>
        <v>495</v>
      </c>
      <c r="AB1223" s="8">
        <f t="shared" si="116"/>
        <v>123.75</v>
      </c>
      <c r="AC1223" s="1">
        <v>18</v>
      </c>
      <c r="AD1223" s="1">
        <v>25</v>
      </c>
    </row>
    <row r="1224" spans="1:30" x14ac:dyDescent="0.25">
      <c r="A1224" s="2" t="s">
        <v>6</v>
      </c>
      <c r="B1224" s="3">
        <v>2008</v>
      </c>
      <c r="C1224" s="3">
        <v>2</v>
      </c>
      <c r="D1224" s="3">
        <v>20</v>
      </c>
      <c r="E1224" s="3">
        <v>17</v>
      </c>
      <c r="F1224" s="42">
        <v>13.7</v>
      </c>
      <c r="G1224" s="8">
        <f t="shared" si="118"/>
        <v>18</v>
      </c>
      <c r="H1224" s="8">
        <f t="shared" ref="H1224:H1287" si="119">IF(F1224&gt;G1224,0,$D$3*(G1224-F1224)/$D$4)</f>
        <v>236.50000000000003</v>
      </c>
      <c r="I1224" s="8">
        <f t="shared" ref="I1224:I1287" si="120">H1224/$G$4</f>
        <v>59.125000000000007</v>
      </c>
      <c r="J1224" s="1">
        <v>18</v>
      </c>
      <c r="K1224" s="1">
        <v>25</v>
      </c>
      <c r="M1224" s="45"/>
      <c r="N1224" s="45"/>
      <c r="O1224" s="45"/>
      <c r="P1224" s="28"/>
      <c r="Q1224" s="28"/>
      <c r="R1224" s="25"/>
      <c r="Y1224" s="42">
        <v>15.9</v>
      </c>
      <c r="Z1224" s="8">
        <f t="shared" si="115"/>
        <v>25</v>
      </c>
      <c r="AA1224" s="8">
        <f t="shared" si="117"/>
        <v>500.5</v>
      </c>
      <c r="AB1224" s="8">
        <f t="shared" si="116"/>
        <v>125.125</v>
      </c>
      <c r="AC1224" s="1">
        <v>18</v>
      </c>
      <c r="AD1224" s="1">
        <v>25</v>
      </c>
    </row>
    <row r="1225" spans="1:30" x14ac:dyDescent="0.25">
      <c r="A1225" s="2" t="s">
        <v>6</v>
      </c>
      <c r="B1225" s="3">
        <v>2008</v>
      </c>
      <c r="C1225" s="3">
        <v>2</v>
      </c>
      <c r="D1225" s="3">
        <v>20</v>
      </c>
      <c r="E1225" s="3">
        <v>18</v>
      </c>
      <c r="F1225" s="42">
        <v>13.2</v>
      </c>
      <c r="G1225" s="8">
        <f t="shared" si="118"/>
        <v>18</v>
      </c>
      <c r="H1225" s="8">
        <f t="shared" si="119"/>
        <v>264.00000000000006</v>
      </c>
      <c r="I1225" s="8">
        <f t="shared" si="120"/>
        <v>66.000000000000014</v>
      </c>
      <c r="J1225" s="1">
        <v>18</v>
      </c>
      <c r="K1225" s="1">
        <v>25</v>
      </c>
      <c r="M1225" s="45"/>
      <c r="N1225" s="45"/>
      <c r="O1225" s="45"/>
      <c r="P1225" s="28"/>
      <c r="Q1225" s="28"/>
      <c r="R1225" s="25"/>
      <c r="Y1225" s="42">
        <v>15.5</v>
      </c>
      <c r="Z1225" s="8">
        <f t="shared" si="115"/>
        <v>25</v>
      </c>
      <c r="AA1225" s="8">
        <f t="shared" si="117"/>
        <v>522.5</v>
      </c>
      <c r="AB1225" s="8">
        <f t="shared" si="116"/>
        <v>130.625</v>
      </c>
      <c r="AC1225" s="1">
        <v>18</v>
      </c>
      <c r="AD1225" s="1">
        <v>25</v>
      </c>
    </row>
    <row r="1226" spans="1:30" x14ac:dyDescent="0.25">
      <c r="A1226" s="2" t="s">
        <v>6</v>
      </c>
      <c r="B1226" s="3">
        <v>2008</v>
      </c>
      <c r="C1226" s="3">
        <v>2</v>
      </c>
      <c r="D1226" s="3">
        <v>20</v>
      </c>
      <c r="E1226" s="3">
        <v>19</v>
      </c>
      <c r="F1226" s="42">
        <v>13.4</v>
      </c>
      <c r="G1226" s="8">
        <f t="shared" si="118"/>
        <v>18</v>
      </c>
      <c r="H1226" s="8">
        <f t="shared" si="119"/>
        <v>252.99999999999997</v>
      </c>
      <c r="I1226" s="8">
        <f t="shared" si="120"/>
        <v>63.249999999999993</v>
      </c>
      <c r="J1226" s="1">
        <v>18</v>
      </c>
      <c r="K1226" s="1">
        <v>25</v>
      </c>
      <c r="M1226" s="45"/>
      <c r="N1226" s="45"/>
      <c r="O1226" s="45"/>
      <c r="P1226" s="28"/>
      <c r="Q1226" s="28"/>
      <c r="R1226" s="25"/>
      <c r="Y1226" s="42">
        <v>14.8</v>
      </c>
      <c r="Z1226" s="8">
        <f t="shared" si="115"/>
        <v>25</v>
      </c>
      <c r="AA1226" s="8">
        <f t="shared" si="117"/>
        <v>561</v>
      </c>
      <c r="AB1226" s="8">
        <f t="shared" si="116"/>
        <v>140.25</v>
      </c>
      <c r="AC1226" s="1">
        <v>18</v>
      </c>
      <c r="AD1226" s="1">
        <v>25</v>
      </c>
    </row>
    <row r="1227" spans="1:30" x14ac:dyDescent="0.25">
      <c r="A1227" s="2" t="s">
        <v>6</v>
      </c>
      <c r="B1227" s="3">
        <v>2008</v>
      </c>
      <c r="C1227" s="3">
        <v>2</v>
      </c>
      <c r="D1227" s="3">
        <v>20</v>
      </c>
      <c r="E1227" s="3">
        <v>20</v>
      </c>
      <c r="F1227" s="42">
        <v>13.4</v>
      </c>
      <c r="G1227" s="8">
        <f t="shared" si="118"/>
        <v>18</v>
      </c>
      <c r="H1227" s="8">
        <f t="shared" si="119"/>
        <v>252.99999999999997</v>
      </c>
      <c r="I1227" s="8">
        <f t="shared" si="120"/>
        <v>63.249999999999993</v>
      </c>
      <c r="J1227" s="1">
        <v>18</v>
      </c>
      <c r="K1227" s="1">
        <v>25</v>
      </c>
      <c r="M1227" s="45"/>
      <c r="N1227" s="45"/>
      <c r="O1227" s="45"/>
      <c r="P1227" s="28"/>
      <c r="Q1227" s="28"/>
      <c r="R1227" s="25"/>
      <c r="Y1227" s="42">
        <v>14</v>
      </c>
      <c r="Z1227" s="8">
        <f t="shared" si="115"/>
        <v>25</v>
      </c>
      <c r="AA1227" s="8">
        <f t="shared" si="117"/>
        <v>605</v>
      </c>
      <c r="AB1227" s="8">
        <f t="shared" si="116"/>
        <v>151.25</v>
      </c>
      <c r="AC1227" s="1">
        <v>18</v>
      </c>
      <c r="AD1227" s="1">
        <v>25</v>
      </c>
    </row>
    <row r="1228" spans="1:30" x14ac:dyDescent="0.25">
      <c r="A1228" s="2" t="s">
        <v>6</v>
      </c>
      <c r="B1228" s="3">
        <v>2008</v>
      </c>
      <c r="C1228" s="3">
        <v>2</v>
      </c>
      <c r="D1228" s="3">
        <v>20</v>
      </c>
      <c r="E1228" s="3">
        <v>21</v>
      </c>
      <c r="F1228" s="42">
        <v>13.1</v>
      </c>
      <c r="G1228" s="8">
        <f t="shared" si="118"/>
        <v>18</v>
      </c>
      <c r="H1228" s="8">
        <f t="shared" si="119"/>
        <v>269.5</v>
      </c>
      <c r="I1228" s="8">
        <f t="shared" si="120"/>
        <v>67.375</v>
      </c>
      <c r="J1228" s="1">
        <v>18</v>
      </c>
      <c r="K1228" s="1">
        <v>25</v>
      </c>
      <c r="M1228" s="45"/>
      <c r="N1228" s="45"/>
      <c r="O1228" s="45"/>
      <c r="P1228" s="28"/>
      <c r="Q1228" s="28"/>
      <c r="R1228" s="25"/>
      <c r="Y1228" s="42">
        <v>13.5</v>
      </c>
      <c r="Z1228" s="8">
        <f t="shared" si="115"/>
        <v>25</v>
      </c>
      <c r="AA1228" s="8">
        <f t="shared" si="117"/>
        <v>632.5</v>
      </c>
      <c r="AB1228" s="8">
        <f t="shared" si="116"/>
        <v>158.125</v>
      </c>
      <c r="AC1228" s="1">
        <v>18</v>
      </c>
      <c r="AD1228" s="1">
        <v>25</v>
      </c>
    </row>
    <row r="1229" spans="1:30" x14ac:dyDescent="0.25">
      <c r="A1229" s="2" t="s">
        <v>6</v>
      </c>
      <c r="B1229" s="3">
        <v>2008</v>
      </c>
      <c r="C1229" s="3">
        <v>2</v>
      </c>
      <c r="D1229" s="3">
        <v>20</v>
      </c>
      <c r="E1229" s="3">
        <v>22</v>
      </c>
      <c r="F1229" s="42">
        <v>12.8</v>
      </c>
      <c r="G1229" s="8">
        <f t="shared" si="118"/>
        <v>18</v>
      </c>
      <c r="H1229" s="8">
        <f t="shared" si="119"/>
        <v>285.99999999999994</v>
      </c>
      <c r="I1229" s="8">
        <f t="shared" si="120"/>
        <v>71.499999999999986</v>
      </c>
      <c r="J1229" s="1">
        <v>18</v>
      </c>
      <c r="K1229" s="1">
        <v>25</v>
      </c>
      <c r="M1229" s="45"/>
      <c r="N1229" s="45"/>
      <c r="O1229" s="45"/>
      <c r="P1229" s="28"/>
      <c r="Q1229" s="28"/>
      <c r="R1229" s="25"/>
      <c r="Y1229" s="42">
        <v>13.1</v>
      </c>
      <c r="Z1229" s="8">
        <f t="shared" si="115"/>
        <v>25</v>
      </c>
      <c r="AA1229" s="8">
        <f t="shared" si="117"/>
        <v>654.5</v>
      </c>
      <c r="AB1229" s="8">
        <f t="shared" si="116"/>
        <v>163.625</v>
      </c>
      <c r="AC1229" s="1">
        <v>18</v>
      </c>
      <c r="AD1229" s="1">
        <v>25</v>
      </c>
    </row>
    <row r="1230" spans="1:30" x14ac:dyDescent="0.25">
      <c r="A1230" s="2" t="s">
        <v>6</v>
      </c>
      <c r="B1230" s="3">
        <v>2008</v>
      </c>
      <c r="C1230" s="3">
        <v>2</v>
      </c>
      <c r="D1230" s="3">
        <v>20</v>
      </c>
      <c r="E1230" s="3">
        <v>23</v>
      </c>
      <c r="F1230" s="42">
        <v>12.5</v>
      </c>
      <c r="G1230" s="8">
        <f t="shared" si="118"/>
        <v>18</v>
      </c>
      <c r="H1230" s="8">
        <f t="shared" si="119"/>
        <v>302.5</v>
      </c>
      <c r="I1230" s="8">
        <f t="shared" si="120"/>
        <v>75.625</v>
      </c>
      <c r="J1230" s="1">
        <v>18</v>
      </c>
      <c r="K1230" s="1">
        <v>25</v>
      </c>
      <c r="M1230" s="45"/>
      <c r="N1230" s="45"/>
      <c r="O1230" s="45"/>
      <c r="P1230" s="28"/>
      <c r="Q1230" s="28"/>
      <c r="R1230" s="25"/>
      <c r="Y1230" s="42">
        <v>12.7</v>
      </c>
      <c r="Z1230" s="8">
        <f t="shared" si="115"/>
        <v>25</v>
      </c>
      <c r="AA1230" s="8">
        <f t="shared" si="117"/>
        <v>676.5</v>
      </c>
      <c r="AB1230" s="8">
        <f t="shared" si="116"/>
        <v>169.125</v>
      </c>
      <c r="AC1230" s="1">
        <v>18</v>
      </c>
      <c r="AD1230" s="1">
        <v>25</v>
      </c>
    </row>
    <row r="1231" spans="1:30" x14ac:dyDescent="0.25">
      <c r="A1231" s="2" t="s">
        <v>6</v>
      </c>
      <c r="B1231" s="3">
        <v>2008</v>
      </c>
      <c r="C1231" s="3">
        <v>2</v>
      </c>
      <c r="D1231" s="3">
        <v>21</v>
      </c>
      <c r="E1231" s="3">
        <v>0</v>
      </c>
      <c r="F1231" s="42">
        <v>12.2</v>
      </c>
      <c r="G1231" s="8">
        <f t="shared" si="118"/>
        <v>18</v>
      </c>
      <c r="H1231" s="8">
        <f t="shared" si="119"/>
        <v>319.00000000000006</v>
      </c>
      <c r="I1231" s="8">
        <f t="shared" si="120"/>
        <v>79.750000000000014</v>
      </c>
      <c r="J1231" s="1">
        <v>18</v>
      </c>
      <c r="K1231" s="1">
        <v>25</v>
      </c>
      <c r="M1231" s="45"/>
      <c r="N1231" s="45"/>
      <c r="O1231" s="45"/>
      <c r="P1231" s="28"/>
      <c r="Q1231" s="28"/>
      <c r="R1231" s="25"/>
      <c r="Y1231" s="42">
        <v>12.4</v>
      </c>
      <c r="Z1231" s="8">
        <f t="shared" ref="Z1231:Z1294" si="121">IF(Q1231="Inverno", $G$3, $G$2)</f>
        <v>25</v>
      </c>
      <c r="AA1231" s="8">
        <f t="shared" si="117"/>
        <v>693</v>
      </c>
      <c r="AB1231" s="8">
        <f t="shared" si="116"/>
        <v>173.25</v>
      </c>
      <c r="AC1231" s="1">
        <v>18</v>
      </c>
      <c r="AD1231" s="1">
        <v>25</v>
      </c>
    </row>
    <row r="1232" spans="1:30" x14ac:dyDescent="0.25">
      <c r="A1232" s="2" t="s">
        <v>6</v>
      </c>
      <c r="B1232" s="3">
        <v>2008</v>
      </c>
      <c r="C1232" s="3">
        <v>2</v>
      </c>
      <c r="D1232" s="3">
        <v>21</v>
      </c>
      <c r="E1232" s="3">
        <v>1</v>
      </c>
      <c r="F1232" s="42">
        <v>12.1</v>
      </c>
      <c r="G1232" s="8">
        <f t="shared" si="118"/>
        <v>18</v>
      </c>
      <c r="H1232" s="8">
        <f t="shared" si="119"/>
        <v>324.5</v>
      </c>
      <c r="I1232" s="8">
        <f t="shared" si="120"/>
        <v>81.125</v>
      </c>
      <c r="J1232" s="1">
        <v>18</v>
      </c>
      <c r="K1232" s="1">
        <v>25</v>
      </c>
      <c r="M1232" s="45"/>
      <c r="N1232" s="45"/>
      <c r="O1232" s="45"/>
      <c r="P1232" s="28"/>
      <c r="Q1232" s="28"/>
      <c r="R1232" s="25"/>
      <c r="Y1232" s="42">
        <v>12.1</v>
      </c>
      <c r="Z1232" s="8">
        <f t="shared" si="121"/>
        <v>25</v>
      </c>
      <c r="AA1232" s="8">
        <f t="shared" si="117"/>
        <v>709.5</v>
      </c>
      <c r="AB1232" s="8">
        <f t="shared" ref="AB1232:AB1295" si="122">AA1232/$G$4</f>
        <v>177.375</v>
      </c>
      <c r="AC1232" s="1">
        <v>18</v>
      </c>
      <c r="AD1232" s="1">
        <v>25</v>
      </c>
    </row>
    <row r="1233" spans="1:30" x14ac:dyDescent="0.25">
      <c r="A1233" s="2" t="s">
        <v>6</v>
      </c>
      <c r="B1233" s="3">
        <v>2008</v>
      </c>
      <c r="C1233" s="3">
        <v>2</v>
      </c>
      <c r="D1233" s="3">
        <v>21</v>
      </c>
      <c r="E1233" s="3">
        <v>2</v>
      </c>
      <c r="F1233" s="42">
        <v>12.1</v>
      </c>
      <c r="G1233" s="8">
        <f t="shared" si="118"/>
        <v>18</v>
      </c>
      <c r="H1233" s="8">
        <f t="shared" si="119"/>
        <v>324.5</v>
      </c>
      <c r="I1233" s="8">
        <f t="shared" si="120"/>
        <v>81.125</v>
      </c>
      <c r="J1233" s="1">
        <v>18</v>
      </c>
      <c r="K1233" s="1">
        <v>25</v>
      </c>
      <c r="M1233" s="45"/>
      <c r="N1233" s="45"/>
      <c r="O1233" s="45"/>
      <c r="P1233" s="28"/>
      <c r="Q1233" s="28"/>
      <c r="R1233" s="25"/>
      <c r="Y1233" s="42">
        <v>11.8</v>
      </c>
      <c r="Z1233" s="8">
        <f t="shared" si="121"/>
        <v>25</v>
      </c>
      <c r="AA1233" s="8">
        <f t="shared" si="117"/>
        <v>726</v>
      </c>
      <c r="AB1233" s="8">
        <f t="shared" si="122"/>
        <v>181.5</v>
      </c>
      <c r="AC1233" s="1">
        <v>18</v>
      </c>
      <c r="AD1233" s="1">
        <v>25</v>
      </c>
    </row>
    <row r="1234" spans="1:30" x14ac:dyDescent="0.25">
      <c r="A1234" s="2" t="s">
        <v>6</v>
      </c>
      <c r="B1234" s="3">
        <v>2008</v>
      </c>
      <c r="C1234" s="3">
        <v>2</v>
      </c>
      <c r="D1234" s="3">
        <v>21</v>
      </c>
      <c r="E1234" s="3">
        <v>3</v>
      </c>
      <c r="F1234" s="42">
        <v>12</v>
      </c>
      <c r="G1234" s="8">
        <f t="shared" si="118"/>
        <v>18</v>
      </c>
      <c r="H1234" s="8">
        <f t="shared" si="119"/>
        <v>330</v>
      </c>
      <c r="I1234" s="8">
        <f t="shared" si="120"/>
        <v>82.5</v>
      </c>
      <c r="J1234" s="1">
        <v>18</v>
      </c>
      <c r="K1234" s="1">
        <v>25</v>
      </c>
      <c r="M1234" s="45"/>
      <c r="N1234" s="45"/>
      <c r="O1234" s="45"/>
      <c r="P1234" s="28"/>
      <c r="Q1234" s="28"/>
      <c r="R1234" s="25"/>
      <c r="Y1234" s="42">
        <v>11.5</v>
      </c>
      <c r="Z1234" s="8">
        <f t="shared" si="121"/>
        <v>25</v>
      </c>
      <c r="AA1234" s="8">
        <f t="shared" si="117"/>
        <v>742.5</v>
      </c>
      <c r="AB1234" s="8">
        <f t="shared" si="122"/>
        <v>185.625</v>
      </c>
      <c r="AC1234" s="1">
        <v>18</v>
      </c>
      <c r="AD1234" s="1">
        <v>25</v>
      </c>
    </row>
    <row r="1235" spans="1:30" x14ac:dyDescent="0.25">
      <c r="A1235" s="2" t="s">
        <v>6</v>
      </c>
      <c r="B1235" s="3">
        <v>2008</v>
      </c>
      <c r="C1235" s="3">
        <v>2</v>
      </c>
      <c r="D1235" s="3">
        <v>21</v>
      </c>
      <c r="E1235" s="3">
        <v>4</v>
      </c>
      <c r="F1235" s="42">
        <v>12.1</v>
      </c>
      <c r="G1235" s="8">
        <f t="shared" si="118"/>
        <v>18</v>
      </c>
      <c r="H1235" s="8">
        <f t="shared" si="119"/>
        <v>324.5</v>
      </c>
      <c r="I1235" s="8">
        <f t="shared" si="120"/>
        <v>81.125</v>
      </c>
      <c r="J1235" s="1">
        <v>18</v>
      </c>
      <c r="K1235" s="1">
        <v>25</v>
      </c>
      <c r="M1235" s="45"/>
      <c r="N1235" s="45"/>
      <c r="O1235" s="45"/>
      <c r="P1235" s="28"/>
      <c r="Q1235" s="28"/>
      <c r="R1235" s="25"/>
      <c r="Y1235" s="42">
        <v>11.2</v>
      </c>
      <c r="Z1235" s="8">
        <f t="shared" si="121"/>
        <v>25</v>
      </c>
      <c r="AA1235" s="8">
        <f t="shared" si="117"/>
        <v>759</v>
      </c>
      <c r="AB1235" s="8">
        <f t="shared" si="122"/>
        <v>189.75</v>
      </c>
      <c r="AC1235" s="1">
        <v>18</v>
      </c>
      <c r="AD1235" s="1">
        <v>25</v>
      </c>
    </row>
    <row r="1236" spans="1:30" x14ac:dyDescent="0.25">
      <c r="A1236" s="2" t="s">
        <v>6</v>
      </c>
      <c r="B1236" s="3">
        <v>2008</v>
      </c>
      <c r="C1236" s="3">
        <v>2</v>
      </c>
      <c r="D1236" s="3">
        <v>21</v>
      </c>
      <c r="E1236" s="3">
        <v>5</v>
      </c>
      <c r="F1236" s="42">
        <v>12.1</v>
      </c>
      <c r="G1236" s="8">
        <f t="shared" si="118"/>
        <v>18</v>
      </c>
      <c r="H1236" s="8">
        <f t="shared" si="119"/>
        <v>324.5</v>
      </c>
      <c r="I1236" s="8">
        <f t="shared" si="120"/>
        <v>81.125</v>
      </c>
      <c r="J1236" s="1">
        <v>18</v>
      </c>
      <c r="K1236" s="1">
        <v>25</v>
      </c>
      <c r="M1236" s="45"/>
      <c r="N1236" s="45"/>
      <c r="O1236" s="45"/>
      <c r="P1236" s="28"/>
      <c r="Q1236" s="28"/>
      <c r="R1236" s="25"/>
      <c r="Y1236" s="42">
        <v>11</v>
      </c>
      <c r="Z1236" s="8">
        <f t="shared" si="121"/>
        <v>25</v>
      </c>
      <c r="AA1236" s="8">
        <f t="shared" si="117"/>
        <v>770</v>
      </c>
      <c r="AB1236" s="8">
        <f t="shared" si="122"/>
        <v>192.5</v>
      </c>
      <c r="AC1236" s="1">
        <v>18</v>
      </c>
      <c r="AD1236" s="1">
        <v>25</v>
      </c>
    </row>
    <row r="1237" spans="1:30" x14ac:dyDescent="0.25">
      <c r="A1237" s="2" t="s">
        <v>6</v>
      </c>
      <c r="B1237" s="3">
        <v>2008</v>
      </c>
      <c r="C1237" s="3">
        <v>2</v>
      </c>
      <c r="D1237" s="3">
        <v>21</v>
      </c>
      <c r="E1237" s="3">
        <v>6</v>
      </c>
      <c r="F1237" s="42">
        <v>12.1</v>
      </c>
      <c r="G1237" s="8">
        <f t="shared" si="118"/>
        <v>18</v>
      </c>
      <c r="H1237" s="8">
        <f t="shared" si="119"/>
        <v>324.5</v>
      </c>
      <c r="I1237" s="8">
        <f t="shared" si="120"/>
        <v>81.125</v>
      </c>
      <c r="J1237" s="1">
        <v>18</v>
      </c>
      <c r="K1237" s="1">
        <v>25</v>
      </c>
      <c r="M1237" s="45"/>
      <c r="N1237" s="45"/>
      <c r="O1237" s="45"/>
      <c r="P1237" s="28"/>
      <c r="Q1237" s="28"/>
      <c r="R1237" s="25"/>
      <c r="Y1237" s="42">
        <v>10.9</v>
      </c>
      <c r="Z1237" s="8">
        <f t="shared" si="121"/>
        <v>25</v>
      </c>
      <c r="AA1237" s="8">
        <f t="shared" si="117"/>
        <v>775.5</v>
      </c>
      <c r="AB1237" s="8">
        <f t="shared" si="122"/>
        <v>193.875</v>
      </c>
      <c r="AC1237" s="1">
        <v>18</v>
      </c>
      <c r="AD1237" s="1">
        <v>25</v>
      </c>
    </row>
    <row r="1238" spans="1:30" x14ac:dyDescent="0.25">
      <c r="A1238" s="2" t="s">
        <v>6</v>
      </c>
      <c r="B1238" s="3">
        <v>2008</v>
      </c>
      <c r="C1238" s="3">
        <v>2</v>
      </c>
      <c r="D1238" s="3">
        <v>21</v>
      </c>
      <c r="E1238" s="3">
        <v>7</v>
      </c>
      <c r="F1238" s="42">
        <v>12</v>
      </c>
      <c r="G1238" s="8">
        <f t="shared" si="118"/>
        <v>18</v>
      </c>
      <c r="H1238" s="8">
        <f t="shared" si="119"/>
        <v>330</v>
      </c>
      <c r="I1238" s="8">
        <f t="shared" si="120"/>
        <v>82.5</v>
      </c>
      <c r="J1238" s="1">
        <v>18</v>
      </c>
      <c r="K1238" s="1">
        <v>25</v>
      </c>
      <c r="M1238" s="45"/>
      <c r="N1238" s="45"/>
      <c r="O1238" s="45"/>
      <c r="P1238" s="28"/>
      <c r="Q1238" s="28"/>
      <c r="R1238" s="25"/>
      <c r="Y1238" s="42">
        <v>10.7</v>
      </c>
      <c r="Z1238" s="8">
        <f t="shared" si="121"/>
        <v>25</v>
      </c>
      <c r="AA1238" s="8">
        <f t="shared" si="117"/>
        <v>786.5</v>
      </c>
      <c r="AB1238" s="8">
        <f t="shared" si="122"/>
        <v>196.625</v>
      </c>
      <c r="AC1238" s="1">
        <v>18</v>
      </c>
      <c r="AD1238" s="1">
        <v>25</v>
      </c>
    </row>
    <row r="1239" spans="1:30" x14ac:dyDescent="0.25">
      <c r="A1239" s="2" t="s">
        <v>6</v>
      </c>
      <c r="B1239" s="3">
        <v>2008</v>
      </c>
      <c r="C1239" s="3">
        <v>2</v>
      </c>
      <c r="D1239" s="3">
        <v>21</v>
      </c>
      <c r="E1239" s="3">
        <v>8</v>
      </c>
      <c r="F1239" s="42">
        <v>12.1</v>
      </c>
      <c r="G1239" s="8">
        <f t="shared" si="118"/>
        <v>18</v>
      </c>
      <c r="H1239" s="8">
        <f t="shared" si="119"/>
        <v>324.5</v>
      </c>
      <c r="I1239" s="8">
        <f t="shared" si="120"/>
        <v>81.125</v>
      </c>
      <c r="J1239" s="1">
        <v>18</v>
      </c>
      <c r="K1239" s="1">
        <v>25</v>
      </c>
      <c r="M1239" s="45"/>
      <c r="N1239" s="45"/>
      <c r="O1239" s="45"/>
      <c r="P1239" s="28"/>
      <c r="Q1239" s="28"/>
      <c r="R1239" s="25"/>
      <c r="Y1239" s="42">
        <v>10.4</v>
      </c>
      <c r="Z1239" s="8">
        <f t="shared" si="121"/>
        <v>25</v>
      </c>
      <c r="AA1239" s="8">
        <f t="shared" ref="AA1239:AA1302" si="123">IF(Y1239&gt;Z1239,0,$D$3*(Z1239-Y1239)/$D$4)</f>
        <v>803</v>
      </c>
      <c r="AB1239" s="8">
        <f t="shared" si="122"/>
        <v>200.75</v>
      </c>
      <c r="AC1239" s="1">
        <v>18</v>
      </c>
      <c r="AD1239" s="1">
        <v>25</v>
      </c>
    </row>
    <row r="1240" spans="1:30" x14ac:dyDescent="0.25">
      <c r="A1240" s="2" t="s">
        <v>6</v>
      </c>
      <c r="B1240" s="3">
        <v>2008</v>
      </c>
      <c r="C1240" s="3">
        <v>2</v>
      </c>
      <c r="D1240" s="3">
        <v>21</v>
      </c>
      <c r="E1240" s="3">
        <v>9</v>
      </c>
      <c r="F1240" s="42">
        <v>12.1</v>
      </c>
      <c r="G1240" s="8">
        <f t="shared" si="118"/>
        <v>18</v>
      </c>
      <c r="H1240" s="8">
        <f t="shared" si="119"/>
        <v>324.5</v>
      </c>
      <c r="I1240" s="8">
        <f t="shared" si="120"/>
        <v>81.125</v>
      </c>
      <c r="J1240" s="1">
        <v>18</v>
      </c>
      <c r="K1240" s="1">
        <v>25</v>
      </c>
      <c r="M1240" s="45"/>
      <c r="N1240" s="45"/>
      <c r="O1240" s="45"/>
      <c r="P1240" s="28"/>
      <c r="Q1240" s="28"/>
      <c r="R1240" s="25"/>
      <c r="Y1240" s="42">
        <v>10.4</v>
      </c>
      <c r="Z1240" s="8">
        <f t="shared" si="121"/>
        <v>25</v>
      </c>
      <c r="AA1240" s="8">
        <f t="shared" si="123"/>
        <v>803</v>
      </c>
      <c r="AB1240" s="8">
        <f t="shared" si="122"/>
        <v>200.75</v>
      </c>
      <c r="AC1240" s="1">
        <v>18</v>
      </c>
      <c r="AD1240" s="1">
        <v>25</v>
      </c>
    </row>
    <row r="1241" spans="1:30" x14ac:dyDescent="0.25">
      <c r="A1241" s="2" t="s">
        <v>6</v>
      </c>
      <c r="B1241" s="3">
        <v>2008</v>
      </c>
      <c r="C1241" s="3">
        <v>2</v>
      </c>
      <c r="D1241" s="3">
        <v>21</v>
      </c>
      <c r="E1241" s="3">
        <v>10</v>
      </c>
      <c r="F1241" s="42">
        <v>12.2</v>
      </c>
      <c r="G1241" s="8">
        <f t="shared" si="118"/>
        <v>18</v>
      </c>
      <c r="H1241" s="8">
        <f t="shared" si="119"/>
        <v>319.00000000000006</v>
      </c>
      <c r="I1241" s="8">
        <f t="shared" si="120"/>
        <v>79.750000000000014</v>
      </c>
      <c r="J1241" s="1">
        <v>18</v>
      </c>
      <c r="K1241" s="1">
        <v>25</v>
      </c>
      <c r="M1241" s="45"/>
      <c r="N1241" s="45"/>
      <c r="O1241" s="45"/>
      <c r="P1241" s="28"/>
      <c r="Q1241" s="28"/>
      <c r="R1241" s="25"/>
      <c r="Y1241" s="42">
        <v>11.2</v>
      </c>
      <c r="Z1241" s="8">
        <f t="shared" si="121"/>
        <v>25</v>
      </c>
      <c r="AA1241" s="8">
        <f t="shared" si="123"/>
        <v>759</v>
      </c>
      <c r="AB1241" s="8">
        <f t="shared" si="122"/>
        <v>189.75</v>
      </c>
      <c r="AC1241" s="1">
        <v>18</v>
      </c>
      <c r="AD1241" s="1">
        <v>25</v>
      </c>
    </row>
    <row r="1242" spans="1:30" x14ac:dyDescent="0.25">
      <c r="A1242" s="2" t="s">
        <v>6</v>
      </c>
      <c r="B1242" s="3">
        <v>2008</v>
      </c>
      <c r="C1242" s="3">
        <v>2</v>
      </c>
      <c r="D1242" s="3">
        <v>21</v>
      </c>
      <c r="E1242" s="3">
        <v>11</v>
      </c>
      <c r="F1242" s="42">
        <v>12.5</v>
      </c>
      <c r="G1242" s="8">
        <f t="shared" si="118"/>
        <v>18</v>
      </c>
      <c r="H1242" s="8">
        <f t="shared" si="119"/>
        <v>302.5</v>
      </c>
      <c r="I1242" s="8">
        <f t="shared" si="120"/>
        <v>75.625</v>
      </c>
      <c r="J1242" s="1">
        <v>18</v>
      </c>
      <c r="K1242" s="1">
        <v>25</v>
      </c>
      <c r="M1242" s="45"/>
      <c r="N1242" s="45"/>
      <c r="O1242" s="45"/>
      <c r="P1242" s="28"/>
      <c r="Q1242" s="28"/>
      <c r="R1242" s="25"/>
      <c r="Y1242" s="42">
        <v>12.5</v>
      </c>
      <c r="Z1242" s="8">
        <f t="shared" si="121"/>
        <v>25</v>
      </c>
      <c r="AA1242" s="8">
        <f t="shared" si="123"/>
        <v>687.5</v>
      </c>
      <c r="AB1242" s="8">
        <f t="shared" si="122"/>
        <v>171.875</v>
      </c>
      <c r="AC1242" s="1">
        <v>18</v>
      </c>
      <c r="AD1242" s="1">
        <v>25</v>
      </c>
    </row>
    <row r="1243" spans="1:30" x14ac:dyDescent="0.25">
      <c r="A1243" s="2" t="s">
        <v>6</v>
      </c>
      <c r="B1243" s="3">
        <v>2008</v>
      </c>
      <c r="C1243" s="3">
        <v>2</v>
      </c>
      <c r="D1243" s="3">
        <v>23</v>
      </c>
      <c r="E1243" s="3">
        <v>0</v>
      </c>
      <c r="F1243" s="42">
        <v>11.7</v>
      </c>
      <c r="G1243" s="8">
        <f t="shared" si="118"/>
        <v>18</v>
      </c>
      <c r="H1243" s="8">
        <f t="shared" si="119"/>
        <v>346.50000000000006</v>
      </c>
      <c r="I1243" s="8">
        <f t="shared" si="120"/>
        <v>86.625000000000014</v>
      </c>
      <c r="J1243" s="1">
        <v>18</v>
      </c>
      <c r="K1243" s="1">
        <v>25</v>
      </c>
      <c r="M1243" s="45"/>
      <c r="N1243" s="45"/>
      <c r="O1243" s="45"/>
      <c r="P1243" s="28"/>
      <c r="Q1243" s="28"/>
      <c r="R1243" s="25"/>
      <c r="Y1243" s="42">
        <v>13.1</v>
      </c>
      <c r="Z1243" s="8">
        <f t="shared" si="121"/>
        <v>25</v>
      </c>
      <c r="AA1243" s="8">
        <f t="shared" si="123"/>
        <v>654.5</v>
      </c>
      <c r="AB1243" s="8">
        <f t="shared" si="122"/>
        <v>163.625</v>
      </c>
      <c r="AC1243" s="1">
        <v>18</v>
      </c>
      <c r="AD1243" s="1">
        <v>25</v>
      </c>
    </row>
    <row r="1244" spans="1:30" x14ac:dyDescent="0.25">
      <c r="A1244" s="2" t="s">
        <v>6</v>
      </c>
      <c r="B1244" s="3">
        <v>2008</v>
      </c>
      <c r="C1244" s="3">
        <v>2</v>
      </c>
      <c r="D1244" s="3">
        <v>23</v>
      </c>
      <c r="E1244" s="3">
        <v>0</v>
      </c>
      <c r="F1244" s="42">
        <v>12.3</v>
      </c>
      <c r="G1244" s="8">
        <f t="shared" si="118"/>
        <v>18</v>
      </c>
      <c r="H1244" s="8">
        <f t="shared" si="119"/>
        <v>313.49999999999994</v>
      </c>
      <c r="I1244" s="8">
        <f t="shared" si="120"/>
        <v>78.374999999999986</v>
      </c>
      <c r="J1244" s="1">
        <v>18</v>
      </c>
      <c r="K1244" s="1">
        <v>25</v>
      </c>
      <c r="M1244" s="45"/>
      <c r="N1244" s="45"/>
      <c r="O1244" s="45"/>
      <c r="P1244" s="28"/>
      <c r="Q1244" s="28"/>
      <c r="R1244" s="25"/>
      <c r="Y1244" s="42">
        <v>14.1</v>
      </c>
      <c r="Z1244" s="8">
        <f t="shared" si="121"/>
        <v>25</v>
      </c>
      <c r="AA1244" s="8">
        <f t="shared" si="123"/>
        <v>599.5</v>
      </c>
      <c r="AB1244" s="8">
        <f t="shared" si="122"/>
        <v>149.875</v>
      </c>
      <c r="AC1244" s="1">
        <v>18</v>
      </c>
      <c r="AD1244" s="1">
        <v>25</v>
      </c>
    </row>
    <row r="1245" spans="1:30" x14ac:dyDescent="0.25">
      <c r="A1245" s="2" t="s">
        <v>6</v>
      </c>
      <c r="B1245" s="3">
        <v>2008</v>
      </c>
      <c r="C1245" s="3">
        <v>2</v>
      </c>
      <c r="D1245" s="3">
        <v>23</v>
      </c>
      <c r="E1245" s="3">
        <v>0</v>
      </c>
      <c r="F1245" s="42">
        <v>12.8</v>
      </c>
      <c r="G1245" s="8">
        <f t="shared" si="118"/>
        <v>18</v>
      </c>
      <c r="H1245" s="8">
        <f t="shared" si="119"/>
        <v>285.99999999999994</v>
      </c>
      <c r="I1245" s="8">
        <f t="shared" si="120"/>
        <v>71.499999999999986</v>
      </c>
      <c r="J1245" s="1">
        <v>18</v>
      </c>
      <c r="K1245" s="1">
        <v>25</v>
      </c>
      <c r="M1245" s="45"/>
      <c r="N1245" s="45"/>
      <c r="O1245" s="45"/>
      <c r="P1245" s="28"/>
      <c r="Q1245" s="28"/>
      <c r="R1245" s="25"/>
      <c r="Y1245" s="42">
        <v>14.7</v>
      </c>
      <c r="Z1245" s="8">
        <f t="shared" si="121"/>
        <v>25</v>
      </c>
      <c r="AA1245" s="8">
        <f t="shared" si="123"/>
        <v>566.5</v>
      </c>
      <c r="AB1245" s="8">
        <f t="shared" si="122"/>
        <v>141.625</v>
      </c>
      <c r="AC1245" s="1">
        <v>18</v>
      </c>
      <c r="AD1245" s="1">
        <v>25</v>
      </c>
    </row>
    <row r="1246" spans="1:30" x14ac:dyDescent="0.25">
      <c r="A1246" s="2" t="s">
        <v>6</v>
      </c>
      <c r="B1246" s="3">
        <v>2008</v>
      </c>
      <c r="C1246" s="3">
        <v>2</v>
      </c>
      <c r="D1246" s="3">
        <v>23</v>
      </c>
      <c r="E1246" s="3">
        <v>0</v>
      </c>
      <c r="F1246" s="42">
        <v>13.3</v>
      </c>
      <c r="G1246" s="8">
        <f t="shared" si="118"/>
        <v>18</v>
      </c>
      <c r="H1246" s="8">
        <f t="shared" si="119"/>
        <v>258.49999999999994</v>
      </c>
      <c r="I1246" s="8">
        <f t="shared" si="120"/>
        <v>64.624999999999986</v>
      </c>
      <c r="J1246" s="1">
        <v>18</v>
      </c>
      <c r="K1246" s="1">
        <v>25</v>
      </c>
      <c r="M1246" s="45"/>
      <c r="N1246" s="45"/>
      <c r="O1246" s="45"/>
      <c r="P1246" s="28"/>
      <c r="Q1246" s="28"/>
      <c r="R1246" s="25"/>
      <c r="Y1246" s="42">
        <v>15.1</v>
      </c>
      <c r="Z1246" s="8">
        <f t="shared" si="121"/>
        <v>25</v>
      </c>
      <c r="AA1246" s="8">
        <f t="shared" si="123"/>
        <v>544.5</v>
      </c>
      <c r="AB1246" s="8">
        <f t="shared" si="122"/>
        <v>136.125</v>
      </c>
      <c r="AC1246" s="1">
        <v>18</v>
      </c>
      <c r="AD1246" s="1">
        <v>25</v>
      </c>
    </row>
    <row r="1247" spans="1:30" x14ac:dyDescent="0.25">
      <c r="A1247" s="2" t="s">
        <v>6</v>
      </c>
      <c r="B1247" s="3">
        <v>2008</v>
      </c>
      <c r="C1247" s="3">
        <v>2</v>
      </c>
      <c r="D1247" s="3">
        <v>23</v>
      </c>
      <c r="E1247" s="3">
        <v>0</v>
      </c>
      <c r="F1247" s="42">
        <v>13.7</v>
      </c>
      <c r="G1247" s="8">
        <f t="shared" si="118"/>
        <v>18</v>
      </c>
      <c r="H1247" s="8">
        <f t="shared" si="119"/>
        <v>236.50000000000003</v>
      </c>
      <c r="I1247" s="8">
        <f t="shared" si="120"/>
        <v>59.125000000000007</v>
      </c>
      <c r="J1247" s="1">
        <v>18</v>
      </c>
      <c r="K1247" s="1">
        <v>25</v>
      </c>
      <c r="M1247" s="45"/>
      <c r="N1247" s="45"/>
      <c r="O1247" s="45"/>
      <c r="P1247" s="28"/>
      <c r="Q1247" s="28"/>
      <c r="R1247" s="25"/>
      <c r="Y1247" s="42">
        <v>15.4</v>
      </c>
      <c r="Z1247" s="8">
        <f t="shared" si="121"/>
        <v>25</v>
      </c>
      <c r="AA1247" s="8">
        <f t="shared" si="123"/>
        <v>528</v>
      </c>
      <c r="AB1247" s="8">
        <f t="shared" si="122"/>
        <v>132</v>
      </c>
      <c r="AC1247" s="1">
        <v>18</v>
      </c>
      <c r="AD1247" s="1">
        <v>25</v>
      </c>
    </row>
    <row r="1248" spans="1:30" x14ac:dyDescent="0.25">
      <c r="A1248" s="2" t="s">
        <v>6</v>
      </c>
      <c r="B1248" s="3">
        <v>2008</v>
      </c>
      <c r="C1248" s="3">
        <v>2</v>
      </c>
      <c r="D1248" s="3">
        <v>23</v>
      </c>
      <c r="E1248" s="3">
        <v>0</v>
      </c>
      <c r="F1248" s="42">
        <v>13.7</v>
      </c>
      <c r="G1248" s="8">
        <f t="shared" si="118"/>
        <v>18</v>
      </c>
      <c r="H1248" s="8">
        <f t="shared" si="119"/>
        <v>236.50000000000003</v>
      </c>
      <c r="I1248" s="8">
        <f t="shared" si="120"/>
        <v>59.125000000000007</v>
      </c>
      <c r="J1248" s="1">
        <v>18</v>
      </c>
      <c r="K1248" s="1">
        <v>25</v>
      </c>
      <c r="M1248" s="45"/>
      <c r="N1248" s="45"/>
      <c r="O1248" s="45"/>
      <c r="P1248" s="28"/>
      <c r="Q1248" s="28"/>
      <c r="R1248" s="25"/>
      <c r="Y1248" s="42">
        <v>15.2</v>
      </c>
      <c r="Z1248" s="8">
        <f t="shared" si="121"/>
        <v>25</v>
      </c>
      <c r="AA1248" s="8">
        <f t="shared" si="123"/>
        <v>539</v>
      </c>
      <c r="AB1248" s="8">
        <f t="shared" si="122"/>
        <v>134.75</v>
      </c>
      <c r="AC1248" s="1">
        <v>18</v>
      </c>
      <c r="AD1248" s="1">
        <v>25</v>
      </c>
    </row>
    <row r="1249" spans="1:30" x14ac:dyDescent="0.25">
      <c r="A1249" s="2" t="s">
        <v>6</v>
      </c>
      <c r="B1249" s="3">
        <v>2008</v>
      </c>
      <c r="C1249" s="3">
        <v>2</v>
      </c>
      <c r="D1249" s="3">
        <v>23</v>
      </c>
      <c r="E1249" s="3">
        <v>0</v>
      </c>
      <c r="F1249" s="42">
        <v>13.2</v>
      </c>
      <c r="G1249" s="8">
        <f t="shared" si="118"/>
        <v>18</v>
      </c>
      <c r="H1249" s="8">
        <f t="shared" si="119"/>
        <v>264.00000000000006</v>
      </c>
      <c r="I1249" s="8">
        <f t="shared" si="120"/>
        <v>66.000000000000014</v>
      </c>
      <c r="J1249" s="1">
        <v>18</v>
      </c>
      <c r="K1249" s="1">
        <v>25</v>
      </c>
      <c r="M1249" s="45"/>
      <c r="N1249" s="45"/>
      <c r="O1249" s="45"/>
      <c r="P1249" s="28"/>
      <c r="Q1249" s="28"/>
      <c r="R1249" s="25"/>
      <c r="Y1249" s="42">
        <v>14.6</v>
      </c>
      <c r="Z1249" s="8">
        <f t="shared" si="121"/>
        <v>25</v>
      </c>
      <c r="AA1249" s="8">
        <f t="shared" si="123"/>
        <v>572</v>
      </c>
      <c r="AB1249" s="8">
        <f t="shared" si="122"/>
        <v>143</v>
      </c>
      <c r="AC1249" s="1">
        <v>18</v>
      </c>
      <c r="AD1249" s="1">
        <v>25</v>
      </c>
    </row>
    <row r="1250" spans="1:30" x14ac:dyDescent="0.25">
      <c r="A1250" s="2" t="s">
        <v>6</v>
      </c>
      <c r="B1250" s="3">
        <v>2008</v>
      </c>
      <c r="C1250" s="3">
        <v>2</v>
      </c>
      <c r="D1250" s="3">
        <v>23</v>
      </c>
      <c r="E1250" s="3">
        <v>0</v>
      </c>
      <c r="F1250" s="42">
        <v>13.4</v>
      </c>
      <c r="G1250" s="8">
        <f t="shared" si="118"/>
        <v>18</v>
      </c>
      <c r="H1250" s="8">
        <f t="shared" si="119"/>
        <v>252.99999999999997</v>
      </c>
      <c r="I1250" s="8">
        <f t="shared" si="120"/>
        <v>63.249999999999993</v>
      </c>
      <c r="J1250" s="1">
        <v>18</v>
      </c>
      <c r="K1250" s="1">
        <v>25</v>
      </c>
      <c r="M1250" s="45"/>
      <c r="N1250" s="45"/>
      <c r="O1250" s="45"/>
      <c r="P1250" s="28"/>
      <c r="Q1250" s="28"/>
      <c r="R1250" s="25"/>
      <c r="Y1250" s="42">
        <v>13.9</v>
      </c>
      <c r="Z1250" s="8">
        <f t="shared" si="121"/>
        <v>25</v>
      </c>
      <c r="AA1250" s="8">
        <f t="shared" si="123"/>
        <v>610.5</v>
      </c>
      <c r="AB1250" s="8">
        <f t="shared" si="122"/>
        <v>152.625</v>
      </c>
      <c r="AC1250" s="1">
        <v>18</v>
      </c>
      <c r="AD1250" s="1">
        <v>25</v>
      </c>
    </row>
    <row r="1251" spans="1:30" x14ac:dyDescent="0.25">
      <c r="A1251" s="2" t="s">
        <v>6</v>
      </c>
      <c r="B1251" s="3">
        <v>2008</v>
      </c>
      <c r="C1251" s="3">
        <v>2</v>
      </c>
      <c r="D1251" s="3">
        <v>23</v>
      </c>
      <c r="E1251" s="3">
        <v>0</v>
      </c>
      <c r="F1251" s="42">
        <v>13.4</v>
      </c>
      <c r="G1251" s="8">
        <f t="shared" si="118"/>
        <v>18</v>
      </c>
      <c r="H1251" s="8">
        <f t="shared" si="119"/>
        <v>252.99999999999997</v>
      </c>
      <c r="I1251" s="8">
        <f t="shared" si="120"/>
        <v>63.249999999999993</v>
      </c>
      <c r="J1251" s="1">
        <v>18</v>
      </c>
      <c r="K1251" s="1">
        <v>25</v>
      </c>
      <c r="M1251" s="45"/>
      <c r="N1251" s="45"/>
      <c r="O1251" s="45"/>
      <c r="P1251" s="28"/>
      <c r="Q1251" s="28"/>
      <c r="R1251" s="25"/>
      <c r="Y1251" s="42">
        <v>13.3</v>
      </c>
      <c r="Z1251" s="8">
        <f t="shared" si="121"/>
        <v>25</v>
      </c>
      <c r="AA1251" s="8">
        <f t="shared" si="123"/>
        <v>643.5</v>
      </c>
      <c r="AB1251" s="8">
        <f t="shared" si="122"/>
        <v>160.875</v>
      </c>
      <c r="AC1251" s="1">
        <v>18</v>
      </c>
      <c r="AD1251" s="1">
        <v>25</v>
      </c>
    </row>
    <row r="1252" spans="1:30" x14ac:dyDescent="0.25">
      <c r="A1252" s="2" t="s">
        <v>6</v>
      </c>
      <c r="B1252" s="3">
        <v>2008</v>
      </c>
      <c r="C1252" s="3">
        <v>2</v>
      </c>
      <c r="D1252" s="3">
        <v>23</v>
      </c>
      <c r="E1252" s="3">
        <v>0</v>
      </c>
      <c r="F1252" s="42">
        <v>13.1</v>
      </c>
      <c r="G1252" s="8">
        <f t="shared" si="118"/>
        <v>18</v>
      </c>
      <c r="H1252" s="8">
        <f t="shared" si="119"/>
        <v>269.5</v>
      </c>
      <c r="I1252" s="8">
        <f t="shared" si="120"/>
        <v>67.375</v>
      </c>
      <c r="J1252" s="1">
        <v>18</v>
      </c>
      <c r="K1252" s="1">
        <v>25</v>
      </c>
      <c r="M1252" s="45"/>
      <c r="N1252" s="45"/>
      <c r="O1252" s="45"/>
      <c r="P1252" s="28"/>
      <c r="Q1252" s="28"/>
      <c r="R1252" s="25"/>
      <c r="Y1252" s="42">
        <v>12.8</v>
      </c>
      <c r="Z1252" s="8">
        <f t="shared" si="121"/>
        <v>25</v>
      </c>
      <c r="AA1252" s="8">
        <f t="shared" si="123"/>
        <v>671</v>
      </c>
      <c r="AB1252" s="8">
        <f t="shared" si="122"/>
        <v>167.75</v>
      </c>
      <c r="AC1252" s="1">
        <v>18</v>
      </c>
      <c r="AD1252" s="1">
        <v>25</v>
      </c>
    </row>
    <row r="1253" spans="1:30" x14ac:dyDescent="0.25">
      <c r="A1253" s="2" t="s">
        <v>6</v>
      </c>
      <c r="B1253" s="3">
        <v>2008</v>
      </c>
      <c r="C1253" s="3">
        <v>2</v>
      </c>
      <c r="D1253" s="3">
        <v>23</v>
      </c>
      <c r="E1253" s="3">
        <v>0</v>
      </c>
      <c r="F1253" s="42">
        <v>12.8</v>
      </c>
      <c r="G1253" s="8">
        <f t="shared" si="118"/>
        <v>18</v>
      </c>
      <c r="H1253" s="8">
        <f t="shared" si="119"/>
        <v>285.99999999999994</v>
      </c>
      <c r="I1253" s="8">
        <f t="shared" si="120"/>
        <v>71.499999999999986</v>
      </c>
      <c r="J1253" s="1">
        <v>18</v>
      </c>
      <c r="K1253" s="1">
        <v>25</v>
      </c>
      <c r="M1253" s="45"/>
      <c r="N1253" s="45"/>
      <c r="O1253" s="45"/>
      <c r="P1253" s="28"/>
      <c r="Q1253" s="28"/>
      <c r="R1253" s="25"/>
      <c r="Y1253" s="42">
        <v>12.5</v>
      </c>
      <c r="Z1253" s="8">
        <f t="shared" si="121"/>
        <v>25</v>
      </c>
      <c r="AA1253" s="8">
        <f t="shared" si="123"/>
        <v>687.5</v>
      </c>
      <c r="AB1253" s="8">
        <f t="shared" si="122"/>
        <v>171.875</v>
      </c>
      <c r="AC1253" s="1">
        <v>18</v>
      </c>
      <c r="AD1253" s="1">
        <v>25</v>
      </c>
    </row>
    <row r="1254" spans="1:30" x14ac:dyDescent="0.25">
      <c r="A1254" s="2" t="s">
        <v>6</v>
      </c>
      <c r="B1254" s="3">
        <v>2008</v>
      </c>
      <c r="C1254" s="3">
        <v>2</v>
      </c>
      <c r="D1254" s="3">
        <v>23</v>
      </c>
      <c r="E1254" s="3">
        <v>0</v>
      </c>
      <c r="F1254" s="42">
        <v>12.5</v>
      </c>
      <c r="G1254" s="8">
        <f t="shared" si="118"/>
        <v>18</v>
      </c>
      <c r="H1254" s="8">
        <f t="shared" si="119"/>
        <v>302.5</v>
      </c>
      <c r="I1254" s="8">
        <f t="shared" si="120"/>
        <v>75.625</v>
      </c>
      <c r="J1254" s="1">
        <v>18</v>
      </c>
      <c r="K1254" s="1">
        <v>25</v>
      </c>
      <c r="M1254" s="45"/>
      <c r="N1254" s="45"/>
      <c r="O1254" s="45"/>
      <c r="P1254" s="28"/>
      <c r="Q1254" s="28"/>
      <c r="R1254" s="25"/>
      <c r="Y1254" s="42">
        <v>12</v>
      </c>
      <c r="Z1254" s="8">
        <f t="shared" si="121"/>
        <v>25</v>
      </c>
      <c r="AA1254" s="8">
        <f t="shared" si="123"/>
        <v>715</v>
      </c>
      <c r="AB1254" s="8">
        <f t="shared" si="122"/>
        <v>178.75</v>
      </c>
      <c r="AC1254" s="1">
        <v>18</v>
      </c>
      <c r="AD1254" s="1">
        <v>25</v>
      </c>
    </row>
    <row r="1255" spans="1:30" x14ac:dyDescent="0.25">
      <c r="A1255" s="2" t="s">
        <v>6</v>
      </c>
      <c r="B1255" s="3">
        <v>2008</v>
      </c>
      <c r="C1255" s="3">
        <v>2</v>
      </c>
      <c r="D1255" s="3">
        <v>23</v>
      </c>
      <c r="E1255" s="3">
        <v>0</v>
      </c>
      <c r="F1255" s="42">
        <v>12.2</v>
      </c>
      <c r="G1255" s="8">
        <f t="shared" si="118"/>
        <v>18</v>
      </c>
      <c r="H1255" s="8">
        <f t="shared" si="119"/>
        <v>319.00000000000006</v>
      </c>
      <c r="I1255" s="8">
        <f t="shared" si="120"/>
        <v>79.750000000000014</v>
      </c>
      <c r="J1255" s="1">
        <v>18</v>
      </c>
      <c r="K1255" s="1">
        <v>25</v>
      </c>
      <c r="M1255" s="45"/>
      <c r="N1255" s="45"/>
      <c r="O1255" s="45"/>
      <c r="P1255" s="28"/>
      <c r="Q1255" s="28"/>
      <c r="R1255" s="25"/>
      <c r="Y1255" s="42">
        <v>11.7</v>
      </c>
      <c r="Z1255" s="8">
        <f t="shared" si="121"/>
        <v>25</v>
      </c>
      <c r="AA1255" s="8">
        <f t="shared" si="123"/>
        <v>731.5</v>
      </c>
      <c r="AB1255" s="8">
        <f t="shared" si="122"/>
        <v>182.875</v>
      </c>
      <c r="AC1255" s="1">
        <v>18</v>
      </c>
      <c r="AD1255" s="1">
        <v>25</v>
      </c>
    </row>
    <row r="1256" spans="1:30" x14ac:dyDescent="0.25">
      <c r="A1256" s="2" t="s">
        <v>6</v>
      </c>
      <c r="B1256" s="3">
        <v>2008</v>
      </c>
      <c r="C1256" s="3">
        <v>2</v>
      </c>
      <c r="D1256" s="3">
        <v>23</v>
      </c>
      <c r="E1256" s="3">
        <v>0</v>
      </c>
      <c r="F1256" s="42">
        <v>12.1</v>
      </c>
      <c r="G1256" s="8">
        <f t="shared" si="118"/>
        <v>18</v>
      </c>
      <c r="H1256" s="8">
        <f t="shared" si="119"/>
        <v>324.5</v>
      </c>
      <c r="I1256" s="8">
        <f t="shared" si="120"/>
        <v>81.125</v>
      </c>
      <c r="J1256" s="1">
        <v>18</v>
      </c>
      <c r="K1256" s="1">
        <v>25</v>
      </c>
      <c r="M1256" s="45"/>
      <c r="N1256" s="45"/>
      <c r="O1256" s="45"/>
      <c r="P1256" s="28"/>
      <c r="Q1256" s="28"/>
      <c r="R1256" s="25"/>
      <c r="Y1256" s="42">
        <v>11.5</v>
      </c>
      <c r="Z1256" s="8">
        <f t="shared" si="121"/>
        <v>25</v>
      </c>
      <c r="AA1256" s="8">
        <f t="shared" si="123"/>
        <v>742.5</v>
      </c>
      <c r="AB1256" s="8">
        <f t="shared" si="122"/>
        <v>185.625</v>
      </c>
      <c r="AC1256" s="1">
        <v>18</v>
      </c>
      <c r="AD1256" s="1">
        <v>25</v>
      </c>
    </row>
    <row r="1257" spans="1:30" x14ac:dyDescent="0.25">
      <c r="A1257" s="2" t="s">
        <v>6</v>
      </c>
      <c r="B1257" s="3">
        <v>2008</v>
      </c>
      <c r="C1257" s="3">
        <v>2</v>
      </c>
      <c r="D1257" s="3">
        <v>23</v>
      </c>
      <c r="E1257" s="3">
        <v>0</v>
      </c>
      <c r="F1257" s="42">
        <v>12.1</v>
      </c>
      <c r="G1257" s="8">
        <f t="shared" si="118"/>
        <v>18</v>
      </c>
      <c r="H1257" s="8">
        <f t="shared" si="119"/>
        <v>324.5</v>
      </c>
      <c r="I1257" s="8">
        <f t="shared" si="120"/>
        <v>81.125</v>
      </c>
      <c r="J1257" s="1">
        <v>18</v>
      </c>
      <c r="K1257" s="1">
        <v>25</v>
      </c>
      <c r="M1257" s="45"/>
      <c r="N1257" s="45"/>
      <c r="O1257" s="45"/>
      <c r="P1257" s="28"/>
      <c r="Q1257" s="28"/>
      <c r="R1257" s="25"/>
      <c r="Y1257" s="42">
        <v>11.3</v>
      </c>
      <c r="Z1257" s="8">
        <f t="shared" si="121"/>
        <v>25</v>
      </c>
      <c r="AA1257" s="8">
        <f t="shared" si="123"/>
        <v>753.5</v>
      </c>
      <c r="AB1257" s="8">
        <f t="shared" si="122"/>
        <v>188.375</v>
      </c>
      <c r="AC1257" s="1">
        <v>18</v>
      </c>
      <c r="AD1257" s="1">
        <v>25</v>
      </c>
    </row>
    <row r="1258" spans="1:30" x14ac:dyDescent="0.25">
      <c r="A1258" s="2" t="s">
        <v>6</v>
      </c>
      <c r="B1258" s="3">
        <v>2008</v>
      </c>
      <c r="C1258" s="3">
        <v>2</v>
      </c>
      <c r="D1258" s="3">
        <v>23</v>
      </c>
      <c r="E1258" s="3">
        <v>0</v>
      </c>
      <c r="F1258" s="42">
        <v>12</v>
      </c>
      <c r="G1258" s="8">
        <f t="shared" si="118"/>
        <v>18</v>
      </c>
      <c r="H1258" s="8">
        <f t="shared" si="119"/>
        <v>330</v>
      </c>
      <c r="I1258" s="8">
        <f t="shared" si="120"/>
        <v>82.5</v>
      </c>
      <c r="J1258" s="1">
        <v>18</v>
      </c>
      <c r="K1258" s="1">
        <v>25</v>
      </c>
      <c r="M1258" s="45"/>
      <c r="N1258" s="45"/>
      <c r="O1258" s="45"/>
      <c r="P1258" s="28"/>
      <c r="Q1258" s="28"/>
      <c r="R1258" s="25"/>
      <c r="Y1258" s="42">
        <v>11.3</v>
      </c>
      <c r="Z1258" s="8">
        <f t="shared" si="121"/>
        <v>25</v>
      </c>
      <c r="AA1258" s="8">
        <f t="shared" si="123"/>
        <v>753.5</v>
      </c>
      <c r="AB1258" s="8">
        <f t="shared" si="122"/>
        <v>188.375</v>
      </c>
      <c r="AC1258" s="1">
        <v>18</v>
      </c>
      <c r="AD1258" s="1">
        <v>25</v>
      </c>
    </row>
    <row r="1259" spans="1:30" x14ac:dyDescent="0.25">
      <c r="A1259" s="2" t="s">
        <v>6</v>
      </c>
      <c r="B1259" s="3">
        <v>2008</v>
      </c>
      <c r="C1259" s="3">
        <v>2</v>
      </c>
      <c r="D1259" s="3">
        <v>23</v>
      </c>
      <c r="E1259" s="3">
        <v>0</v>
      </c>
      <c r="F1259" s="42">
        <v>12.1</v>
      </c>
      <c r="G1259" s="8">
        <f t="shared" si="118"/>
        <v>18</v>
      </c>
      <c r="H1259" s="8">
        <f t="shared" si="119"/>
        <v>324.5</v>
      </c>
      <c r="I1259" s="8">
        <f t="shared" si="120"/>
        <v>81.125</v>
      </c>
      <c r="J1259" s="1">
        <v>18</v>
      </c>
      <c r="K1259" s="1">
        <v>25</v>
      </c>
      <c r="M1259" s="45"/>
      <c r="N1259" s="45"/>
      <c r="O1259" s="45"/>
      <c r="P1259" s="28"/>
      <c r="Q1259" s="28"/>
      <c r="R1259" s="25"/>
      <c r="Y1259" s="42">
        <v>11.2</v>
      </c>
      <c r="Z1259" s="8">
        <f t="shared" si="121"/>
        <v>25</v>
      </c>
      <c r="AA1259" s="8">
        <f t="shared" si="123"/>
        <v>759</v>
      </c>
      <c r="AB1259" s="8">
        <f t="shared" si="122"/>
        <v>189.75</v>
      </c>
      <c r="AC1259" s="1">
        <v>18</v>
      </c>
      <c r="AD1259" s="1">
        <v>25</v>
      </c>
    </row>
    <row r="1260" spans="1:30" x14ac:dyDescent="0.25">
      <c r="A1260" s="2" t="s">
        <v>6</v>
      </c>
      <c r="B1260" s="3">
        <v>2008</v>
      </c>
      <c r="C1260" s="3">
        <v>2</v>
      </c>
      <c r="D1260" s="3">
        <v>23</v>
      </c>
      <c r="E1260" s="3">
        <v>0</v>
      </c>
      <c r="F1260" s="42">
        <v>12.1</v>
      </c>
      <c r="G1260" s="8">
        <f t="shared" si="118"/>
        <v>18</v>
      </c>
      <c r="H1260" s="8">
        <f t="shared" si="119"/>
        <v>324.5</v>
      </c>
      <c r="I1260" s="8">
        <f t="shared" si="120"/>
        <v>81.125</v>
      </c>
      <c r="J1260" s="1">
        <v>18</v>
      </c>
      <c r="K1260" s="1">
        <v>25</v>
      </c>
      <c r="M1260" s="45"/>
      <c r="N1260" s="45"/>
      <c r="O1260" s="45"/>
      <c r="P1260" s="28"/>
      <c r="Q1260" s="28"/>
      <c r="R1260" s="25"/>
      <c r="Y1260" s="42">
        <v>11</v>
      </c>
      <c r="Z1260" s="8">
        <f t="shared" si="121"/>
        <v>25</v>
      </c>
      <c r="AA1260" s="8">
        <f t="shared" si="123"/>
        <v>770</v>
      </c>
      <c r="AB1260" s="8">
        <f t="shared" si="122"/>
        <v>192.5</v>
      </c>
      <c r="AC1260" s="1">
        <v>18</v>
      </c>
      <c r="AD1260" s="1">
        <v>25</v>
      </c>
    </row>
    <row r="1261" spans="1:30" x14ac:dyDescent="0.25">
      <c r="A1261" s="2" t="s">
        <v>6</v>
      </c>
      <c r="B1261" s="3">
        <v>2008</v>
      </c>
      <c r="C1261" s="3">
        <v>2</v>
      </c>
      <c r="D1261" s="3">
        <v>23</v>
      </c>
      <c r="E1261" s="3">
        <v>0</v>
      </c>
      <c r="F1261" s="42">
        <v>12.1</v>
      </c>
      <c r="G1261" s="8">
        <f t="shared" si="118"/>
        <v>18</v>
      </c>
      <c r="H1261" s="8">
        <f t="shared" si="119"/>
        <v>324.5</v>
      </c>
      <c r="I1261" s="8">
        <f t="shared" si="120"/>
        <v>81.125</v>
      </c>
      <c r="J1261" s="1">
        <v>18</v>
      </c>
      <c r="K1261" s="1">
        <v>25</v>
      </c>
      <c r="M1261" s="45"/>
      <c r="N1261" s="45"/>
      <c r="O1261" s="45"/>
      <c r="P1261" s="28"/>
      <c r="Q1261" s="28"/>
      <c r="R1261" s="25"/>
      <c r="Y1261" s="42">
        <v>10.8</v>
      </c>
      <c r="Z1261" s="8">
        <f t="shared" si="121"/>
        <v>25</v>
      </c>
      <c r="AA1261" s="8">
        <f t="shared" si="123"/>
        <v>781</v>
      </c>
      <c r="AB1261" s="8">
        <f t="shared" si="122"/>
        <v>195.25</v>
      </c>
      <c r="AC1261" s="1">
        <v>18</v>
      </c>
      <c r="AD1261" s="1">
        <v>25</v>
      </c>
    </row>
    <row r="1262" spans="1:30" x14ac:dyDescent="0.25">
      <c r="A1262" s="2" t="s">
        <v>6</v>
      </c>
      <c r="B1262" s="3">
        <v>2008</v>
      </c>
      <c r="C1262" s="3">
        <v>2</v>
      </c>
      <c r="D1262" s="3">
        <v>23</v>
      </c>
      <c r="E1262" s="3">
        <v>0</v>
      </c>
      <c r="F1262" s="42">
        <v>12</v>
      </c>
      <c r="G1262" s="8">
        <f t="shared" si="118"/>
        <v>18</v>
      </c>
      <c r="H1262" s="8">
        <f t="shared" si="119"/>
        <v>330</v>
      </c>
      <c r="I1262" s="8">
        <f t="shared" si="120"/>
        <v>82.5</v>
      </c>
      <c r="J1262" s="1">
        <v>18</v>
      </c>
      <c r="K1262" s="1">
        <v>25</v>
      </c>
      <c r="M1262" s="45"/>
      <c r="N1262" s="45"/>
      <c r="O1262" s="45"/>
      <c r="P1262" s="28"/>
      <c r="Q1262" s="28"/>
      <c r="R1262" s="25"/>
      <c r="Y1262" s="42">
        <v>10.6</v>
      </c>
      <c r="Z1262" s="8">
        <f t="shared" si="121"/>
        <v>25</v>
      </c>
      <c r="AA1262" s="8">
        <f t="shared" si="123"/>
        <v>792</v>
      </c>
      <c r="AB1262" s="8">
        <f t="shared" si="122"/>
        <v>198</v>
      </c>
      <c r="AC1262" s="1">
        <v>18</v>
      </c>
      <c r="AD1262" s="1">
        <v>25</v>
      </c>
    </row>
    <row r="1263" spans="1:30" x14ac:dyDescent="0.25">
      <c r="A1263" s="2" t="s">
        <v>6</v>
      </c>
      <c r="B1263" s="3">
        <v>2008</v>
      </c>
      <c r="C1263" s="3">
        <v>2</v>
      </c>
      <c r="D1263" s="3">
        <v>23</v>
      </c>
      <c r="E1263" s="3">
        <v>0</v>
      </c>
      <c r="F1263" s="42">
        <v>12.1</v>
      </c>
      <c r="G1263" s="8">
        <f t="shared" si="118"/>
        <v>18</v>
      </c>
      <c r="H1263" s="8">
        <f t="shared" si="119"/>
        <v>324.5</v>
      </c>
      <c r="I1263" s="8">
        <f t="shared" si="120"/>
        <v>81.125</v>
      </c>
      <c r="J1263" s="1">
        <v>18</v>
      </c>
      <c r="K1263" s="1">
        <v>25</v>
      </c>
      <c r="M1263" s="45"/>
      <c r="N1263" s="45"/>
      <c r="O1263" s="45"/>
      <c r="P1263" s="28"/>
      <c r="Q1263" s="28"/>
      <c r="R1263" s="25"/>
      <c r="Y1263" s="42">
        <v>10.3</v>
      </c>
      <c r="Z1263" s="8">
        <f t="shared" si="121"/>
        <v>25</v>
      </c>
      <c r="AA1263" s="8">
        <f t="shared" si="123"/>
        <v>808.5</v>
      </c>
      <c r="AB1263" s="8">
        <f t="shared" si="122"/>
        <v>202.125</v>
      </c>
      <c r="AC1263" s="1">
        <v>18</v>
      </c>
      <c r="AD1263" s="1">
        <v>25</v>
      </c>
    </row>
    <row r="1264" spans="1:30" x14ac:dyDescent="0.25">
      <c r="A1264" s="2" t="s">
        <v>6</v>
      </c>
      <c r="B1264" s="3">
        <v>2008</v>
      </c>
      <c r="C1264" s="3">
        <v>2</v>
      </c>
      <c r="D1264" s="3">
        <v>23</v>
      </c>
      <c r="E1264" s="3">
        <v>0</v>
      </c>
      <c r="F1264" s="42">
        <v>12.1</v>
      </c>
      <c r="G1264" s="8">
        <f t="shared" si="118"/>
        <v>18</v>
      </c>
      <c r="H1264" s="8">
        <f t="shared" si="119"/>
        <v>324.5</v>
      </c>
      <c r="I1264" s="8">
        <f t="shared" si="120"/>
        <v>81.125</v>
      </c>
      <c r="J1264" s="1">
        <v>18</v>
      </c>
      <c r="K1264" s="1">
        <v>25</v>
      </c>
      <c r="M1264" s="45"/>
      <c r="N1264" s="45"/>
      <c r="O1264" s="45"/>
      <c r="P1264" s="28"/>
      <c r="Q1264" s="28"/>
      <c r="R1264" s="25"/>
      <c r="Y1264" s="42">
        <v>10.3</v>
      </c>
      <c r="Z1264" s="8">
        <f t="shared" si="121"/>
        <v>25</v>
      </c>
      <c r="AA1264" s="8">
        <f t="shared" si="123"/>
        <v>808.5</v>
      </c>
      <c r="AB1264" s="8">
        <f t="shared" si="122"/>
        <v>202.125</v>
      </c>
      <c r="AC1264" s="1">
        <v>18</v>
      </c>
      <c r="AD1264" s="1">
        <v>25</v>
      </c>
    </row>
    <row r="1265" spans="1:30" x14ac:dyDescent="0.25">
      <c r="A1265" s="2" t="s">
        <v>6</v>
      </c>
      <c r="B1265" s="3">
        <v>2008</v>
      </c>
      <c r="C1265" s="3">
        <v>2</v>
      </c>
      <c r="D1265" s="3">
        <v>23</v>
      </c>
      <c r="E1265" s="3">
        <v>0</v>
      </c>
      <c r="F1265" s="42">
        <v>12.2</v>
      </c>
      <c r="G1265" s="8">
        <f t="shared" si="118"/>
        <v>18</v>
      </c>
      <c r="H1265" s="8">
        <f t="shared" si="119"/>
        <v>319.00000000000006</v>
      </c>
      <c r="I1265" s="8">
        <f t="shared" si="120"/>
        <v>79.750000000000014</v>
      </c>
      <c r="J1265" s="1">
        <v>18</v>
      </c>
      <c r="K1265" s="1">
        <v>25</v>
      </c>
      <c r="M1265" s="45"/>
      <c r="N1265" s="45"/>
      <c r="O1265" s="45"/>
      <c r="P1265" s="28"/>
      <c r="Q1265" s="28"/>
      <c r="R1265" s="25"/>
      <c r="Y1265" s="42">
        <v>11</v>
      </c>
      <c r="Z1265" s="8">
        <f t="shared" si="121"/>
        <v>25</v>
      </c>
      <c r="AA1265" s="8">
        <f t="shared" si="123"/>
        <v>770</v>
      </c>
      <c r="AB1265" s="8">
        <f t="shared" si="122"/>
        <v>192.5</v>
      </c>
      <c r="AC1265" s="1">
        <v>18</v>
      </c>
      <c r="AD1265" s="1">
        <v>25</v>
      </c>
    </row>
    <row r="1266" spans="1:30" x14ac:dyDescent="0.25">
      <c r="A1266" s="2" t="s">
        <v>6</v>
      </c>
      <c r="B1266" s="3">
        <v>2008</v>
      </c>
      <c r="C1266" s="3">
        <v>2</v>
      </c>
      <c r="D1266" s="3">
        <v>23</v>
      </c>
      <c r="E1266" s="3">
        <v>0</v>
      </c>
      <c r="F1266" s="42">
        <v>12.5</v>
      </c>
      <c r="G1266" s="8">
        <f t="shared" si="118"/>
        <v>18</v>
      </c>
      <c r="H1266" s="8">
        <f t="shared" si="119"/>
        <v>302.5</v>
      </c>
      <c r="I1266" s="8">
        <f t="shared" si="120"/>
        <v>75.625</v>
      </c>
      <c r="J1266" s="1">
        <v>18</v>
      </c>
      <c r="K1266" s="1">
        <v>25</v>
      </c>
      <c r="M1266" s="45"/>
      <c r="N1266" s="45"/>
      <c r="O1266" s="45"/>
      <c r="P1266" s="28"/>
      <c r="Q1266" s="28"/>
      <c r="R1266" s="25"/>
      <c r="Y1266" s="42">
        <v>12.2</v>
      </c>
      <c r="Z1266" s="8">
        <f t="shared" si="121"/>
        <v>25</v>
      </c>
      <c r="AA1266" s="8">
        <f t="shared" si="123"/>
        <v>704</v>
      </c>
      <c r="AB1266" s="8">
        <f t="shared" si="122"/>
        <v>176</v>
      </c>
      <c r="AC1266" s="1">
        <v>18</v>
      </c>
      <c r="AD1266" s="1">
        <v>25</v>
      </c>
    </row>
    <row r="1267" spans="1:30" x14ac:dyDescent="0.25">
      <c r="A1267" s="2" t="s">
        <v>6</v>
      </c>
      <c r="B1267" s="3">
        <v>2008</v>
      </c>
      <c r="C1267" s="3">
        <v>2</v>
      </c>
      <c r="D1267" s="3">
        <v>23</v>
      </c>
      <c r="E1267" s="3">
        <v>0</v>
      </c>
      <c r="F1267" s="42">
        <v>11.7</v>
      </c>
      <c r="G1267" s="8">
        <f t="shared" si="118"/>
        <v>18</v>
      </c>
      <c r="H1267" s="8">
        <f t="shared" si="119"/>
        <v>346.50000000000006</v>
      </c>
      <c r="I1267" s="8">
        <f t="shared" si="120"/>
        <v>86.625000000000014</v>
      </c>
      <c r="J1267" s="1">
        <v>18</v>
      </c>
      <c r="K1267" s="1">
        <v>25</v>
      </c>
      <c r="M1267" s="45"/>
      <c r="N1267" s="45"/>
      <c r="O1267" s="45"/>
      <c r="P1267" s="28"/>
      <c r="Q1267" s="28"/>
      <c r="R1267" s="25"/>
      <c r="Y1267" s="42">
        <v>12.2</v>
      </c>
      <c r="Z1267" s="8">
        <f t="shared" si="121"/>
        <v>25</v>
      </c>
      <c r="AA1267" s="8">
        <f t="shared" si="123"/>
        <v>704</v>
      </c>
      <c r="AB1267" s="8">
        <f t="shared" si="122"/>
        <v>176</v>
      </c>
      <c r="AC1267" s="1">
        <v>18</v>
      </c>
      <c r="AD1267" s="1">
        <v>25</v>
      </c>
    </row>
    <row r="1268" spans="1:30" x14ac:dyDescent="0.25">
      <c r="A1268" s="2" t="s">
        <v>6</v>
      </c>
      <c r="B1268" s="3">
        <v>2008</v>
      </c>
      <c r="C1268" s="3">
        <v>2</v>
      </c>
      <c r="D1268" s="3">
        <v>23</v>
      </c>
      <c r="E1268" s="3">
        <v>0</v>
      </c>
      <c r="F1268" s="42">
        <v>12.3</v>
      </c>
      <c r="G1268" s="8">
        <f t="shared" si="118"/>
        <v>18</v>
      </c>
      <c r="H1268" s="8">
        <f t="shared" si="119"/>
        <v>313.49999999999994</v>
      </c>
      <c r="I1268" s="8">
        <f t="shared" si="120"/>
        <v>78.374999999999986</v>
      </c>
      <c r="J1268" s="1">
        <v>18</v>
      </c>
      <c r="K1268" s="1">
        <v>25</v>
      </c>
      <c r="M1268" s="45"/>
      <c r="N1268" s="45"/>
      <c r="O1268" s="45"/>
      <c r="P1268" s="28"/>
      <c r="Q1268" s="28"/>
      <c r="R1268" s="25"/>
      <c r="Y1268" s="42">
        <v>13</v>
      </c>
      <c r="Z1268" s="8">
        <f t="shared" si="121"/>
        <v>25</v>
      </c>
      <c r="AA1268" s="8">
        <f t="shared" si="123"/>
        <v>660</v>
      </c>
      <c r="AB1268" s="8">
        <f t="shared" si="122"/>
        <v>165</v>
      </c>
      <c r="AC1268" s="1">
        <v>18</v>
      </c>
      <c r="AD1268" s="1">
        <v>25</v>
      </c>
    </row>
    <row r="1269" spans="1:30" x14ac:dyDescent="0.25">
      <c r="A1269" s="2" t="s">
        <v>6</v>
      </c>
      <c r="B1269" s="3">
        <v>2008</v>
      </c>
      <c r="C1269" s="3">
        <v>2</v>
      </c>
      <c r="D1269" s="3">
        <v>23</v>
      </c>
      <c r="E1269" s="3">
        <v>0</v>
      </c>
      <c r="F1269" s="42">
        <v>12.8</v>
      </c>
      <c r="G1269" s="8">
        <f t="shared" si="118"/>
        <v>18</v>
      </c>
      <c r="H1269" s="8">
        <f t="shared" si="119"/>
        <v>285.99999999999994</v>
      </c>
      <c r="I1269" s="8">
        <f t="shared" si="120"/>
        <v>71.499999999999986</v>
      </c>
      <c r="J1269" s="1">
        <v>18</v>
      </c>
      <c r="K1269" s="1">
        <v>25</v>
      </c>
      <c r="M1269" s="45"/>
      <c r="N1269" s="45"/>
      <c r="O1269" s="45"/>
      <c r="P1269" s="28"/>
      <c r="Q1269" s="28"/>
      <c r="R1269" s="25"/>
      <c r="Y1269" s="42">
        <v>13.7</v>
      </c>
      <c r="Z1269" s="8">
        <f t="shared" si="121"/>
        <v>25</v>
      </c>
      <c r="AA1269" s="8">
        <f t="shared" si="123"/>
        <v>621.5</v>
      </c>
      <c r="AB1269" s="8">
        <f t="shared" si="122"/>
        <v>155.375</v>
      </c>
      <c r="AC1269" s="1">
        <v>18</v>
      </c>
      <c r="AD1269" s="1">
        <v>25</v>
      </c>
    </row>
    <row r="1270" spans="1:30" x14ac:dyDescent="0.25">
      <c r="A1270" s="2" t="s">
        <v>6</v>
      </c>
      <c r="B1270" s="3">
        <v>2008</v>
      </c>
      <c r="C1270" s="3">
        <v>2</v>
      </c>
      <c r="D1270" s="3">
        <v>23</v>
      </c>
      <c r="E1270" s="3">
        <v>0</v>
      </c>
      <c r="F1270" s="42">
        <v>13.3</v>
      </c>
      <c r="G1270" s="8">
        <f t="shared" si="118"/>
        <v>18</v>
      </c>
      <c r="H1270" s="8">
        <f t="shared" si="119"/>
        <v>258.49999999999994</v>
      </c>
      <c r="I1270" s="8">
        <f t="shared" si="120"/>
        <v>64.624999999999986</v>
      </c>
      <c r="J1270" s="1">
        <v>18</v>
      </c>
      <c r="K1270" s="1">
        <v>25</v>
      </c>
      <c r="M1270" s="45"/>
      <c r="N1270" s="45"/>
      <c r="O1270" s="45"/>
      <c r="P1270" s="28"/>
      <c r="Q1270" s="28"/>
      <c r="R1270" s="25"/>
      <c r="Y1270" s="42">
        <v>14.3</v>
      </c>
      <c r="Z1270" s="8">
        <f t="shared" si="121"/>
        <v>25</v>
      </c>
      <c r="AA1270" s="8">
        <f t="shared" si="123"/>
        <v>588.5</v>
      </c>
      <c r="AB1270" s="8">
        <f t="shared" si="122"/>
        <v>147.125</v>
      </c>
      <c r="AC1270" s="1">
        <v>18</v>
      </c>
      <c r="AD1270" s="1">
        <v>25</v>
      </c>
    </row>
    <row r="1271" spans="1:30" x14ac:dyDescent="0.25">
      <c r="A1271" s="2" t="s">
        <v>6</v>
      </c>
      <c r="B1271" s="3">
        <v>2008</v>
      </c>
      <c r="C1271" s="3">
        <v>2</v>
      </c>
      <c r="D1271" s="3">
        <v>23</v>
      </c>
      <c r="E1271" s="3">
        <v>0</v>
      </c>
      <c r="F1271" s="42">
        <v>13.7</v>
      </c>
      <c r="G1271" s="8">
        <f t="shared" si="118"/>
        <v>18</v>
      </c>
      <c r="H1271" s="8">
        <f t="shared" si="119"/>
        <v>236.50000000000003</v>
      </c>
      <c r="I1271" s="8">
        <f t="shared" si="120"/>
        <v>59.125000000000007</v>
      </c>
      <c r="J1271" s="1">
        <v>18</v>
      </c>
      <c r="K1271" s="1">
        <v>25</v>
      </c>
      <c r="M1271" s="45"/>
      <c r="N1271" s="45"/>
      <c r="O1271" s="45"/>
      <c r="P1271" s="28"/>
      <c r="Q1271" s="28"/>
      <c r="R1271" s="25"/>
      <c r="Y1271" s="42">
        <v>14.4</v>
      </c>
      <c r="Z1271" s="8">
        <f t="shared" si="121"/>
        <v>25</v>
      </c>
      <c r="AA1271" s="8">
        <f t="shared" si="123"/>
        <v>583</v>
      </c>
      <c r="AB1271" s="8">
        <f t="shared" si="122"/>
        <v>145.75</v>
      </c>
      <c r="AC1271" s="1">
        <v>18</v>
      </c>
      <c r="AD1271" s="1">
        <v>25</v>
      </c>
    </row>
    <row r="1272" spans="1:30" x14ac:dyDescent="0.25">
      <c r="A1272" s="2" t="s">
        <v>6</v>
      </c>
      <c r="B1272" s="3">
        <v>2008</v>
      </c>
      <c r="C1272" s="3">
        <v>2</v>
      </c>
      <c r="D1272" s="3">
        <v>23</v>
      </c>
      <c r="E1272" s="3">
        <v>0</v>
      </c>
      <c r="F1272" s="42">
        <v>13.7</v>
      </c>
      <c r="G1272" s="8">
        <f t="shared" si="118"/>
        <v>18</v>
      </c>
      <c r="H1272" s="8">
        <f t="shared" si="119"/>
        <v>236.50000000000003</v>
      </c>
      <c r="I1272" s="8">
        <f t="shared" si="120"/>
        <v>59.125000000000007</v>
      </c>
      <c r="J1272" s="1">
        <v>18</v>
      </c>
      <c r="K1272" s="1">
        <v>25</v>
      </c>
      <c r="M1272" s="45"/>
      <c r="N1272" s="45"/>
      <c r="O1272" s="45"/>
      <c r="P1272" s="28"/>
      <c r="Q1272" s="28"/>
      <c r="R1272" s="25"/>
      <c r="Y1272" s="42">
        <v>14</v>
      </c>
      <c r="Z1272" s="8">
        <f t="shared" si="121"/>
        <v>25</v>
      </c>
      <c r="AA1272" s="8">
        <f t="shared" si="123"/>
        <v>605</v>
      </c>
      <c r="AB1272" s="8">
        <f t="shared" si="122"/>
        <v>151.25</v>
      </c>
      <c r="AC1272" s="1">
        <v>18</v>
      </c>
      <c r="AD1272" s="1">
        <v>25</v>
      </c>
    </row>
    <row r="1273" spans="1:30" x14ac:dyDescent="0.25">
      <c r="A1273" s="2" t="s">
        <v>6</v>
      </c>
      <c r="B1273" s="3">
        <v>2008</v>
      </c>
      <c r="C1273" s="3">
        <v>2</v>
      </c>
      <c r="D1273" s="3">
        <v>23</v>
      </c>
      <c r="E1273" s="3">
        <v>0</v>
      </c>
      <c r="F1273" s="42">
        <v>13.2</v>
      </c>
      <c r="G1273" s="8">
        <f t="shared" si="118"/>
        <v>18</v>
      </c>
      <c r="H1273" s="8">
        <f t="shared" si="119"/>
        <v>264.00000000000006</v>
      </c>
      <c r="I1273" s="8">
        <f t="shared" si="120"/>
        <v>66.000000000000014</v>
      </c>
      <c r="J1273" s="1">
        <v>18</v>
      </c>
      <c r="K1273" s="1">
        <v>25</v>
      </c>
      <c r="M1273" s="45"/>
      <c r="N1273" s="45"/>
      <c r="O1273" s="45"/>
      <c r="P1273" s="28"/>
      <c r="Q1273" s="28"/>
      <c r="R1273" s="25"/>
      <c r="Y1273" s="42">
        <v>13.7</v>
      </c>
      <c r="Z1273" s="8">
        <f t="shared" si="121"/>
        <v>25</v>
      </c>
      <c r="AA1273" s="8">
        <f t="shared" si="123"/>
        <v>621.5</v>
      </c>
      <c r="AB1273" s="8">
        <f t="shared" si="122"/>
        <v>155.375</v>
      </c>
      <c r="AC1273" s="1">
        <v>18</v>
      </c>
      <c r="AD1273" s="1">
        <v>25</v>
      </c>
    </row>
    <row r="1274" spans="1:30" x14ac:dyDescent="0.25">
      <c r="A1274" s="2" t="s">
        <v>6</v>
      </c>
      <c r="B1274" s="3">
        <v>2008</v>
      </c>
      <c r="C1274" s="3">
        <v>2</v>
      </c>
      <c r="D1274" s="3">
        <v>23</v>
      </c>
      <c r="E1274" s="3">
        <v>0</v>
      </c>
      <c r="F1274" s="42">
        <v>13.4</v>
      </c>
      <c r="G1274" s="8">
        <f t="shared" si="118"/>
        <v>18</v>
      </c>
      <c r="H1274" s="8">
        <f t="shared" si="119"/>
        <v>252.99999999999997</v>
      </c>
      <c r="I1274" s="8">
        <f t="shared" si="120"/>
        <v>63.249999999999993</v>
      </c>
      <c r="J1274" s="1">
        <v>18</v>
      </c>
      <c r="K1274" s="1">
        <v>25</v>
      </c>
      <c r="M1274" s="45"/>
      <c r="N1274" s="45"/>
      <c r="O1274" s="45"/>
      <c r="P1274" s="28"/>
      <c r="Q1274" s="28"/>
      <c r="R1274" s="25"/>
      <c r="Y1274" s="42">
        <v>13.3</v>
      </c>
      <c r="Z1274" s="8">
        <f t="shared" si="121"/>
        <v>25</v>
      </c>
      <c r="AA1274" s="8">
        <f t="shared" si="123"/>
        <v>643.5</v>
      </c>
      <c r="AB1274" s="8">
        <f t="shared" si="122"/>
        <v>160.875</v>
      </c>
      <c r="AC1274" s="1">
        <v>18</v>
      </c>
      <c r="AD1274" s="1">
        <v>25</v>
      </c>
    </row>
    <row r="1275" spans="1:30" x14ac:dyDescent="0.25">
      <c r="A1275" s="2" t="s">
        <v>6</v>
      </c>
      <c r="B1275" s="3">
        <v>2008</v>
      </c>
      <c r="C1275" s="3">
        <v>2</v>
      </c>
      <c r="D1275" s="3">
        <v>23</v>
      </c>
      <c r="E1275" s="3">
        <v>0</v>
      </c>
      <c r="F1275" s="42">
        <v>13.4</v>
      </c>
      <c r="G1275" s="8">
        <f t="shared" si="118"/>
        <v>18</v>
      </c>
      <c r="H1275" s="8">
        <f t="shared" si="119"/>
        <v>252.99999999999997</v>
      </c>
      <c r="I1275" s="8">
        <f t="shared" si="120"/>
        <v>63.249999999999993</v>
      </c>
      <c r="J1275" s="1">
        <v>18</v>
      </c>
      <c r="K1275" s="1">
        <v>25</v>
      </c>
      <c r="M1275" s="45"/>
      <c r="N1275" s="45"/>
      <c r="O1275" s="45"/>
      <c r="P1275" s="28"/>
      <c r="Q1275" s="28"/>
      <c r="R1275" s="25"/>
      <c r="Y1275" s="42">
        <v>13.1</v>
      </c>
      <c r="Z1275" s="8">
        <f t="shared" si="121"/>
        <v>25</v>
      </c>
      <c r="AA1275" s="8">
        <f t="shared" si="123"/>
        <v>654.5</v>
      </c>
      <c r="AB1275" s="8">
        <f t="shared" si="122"/>
        <v>163.625</v>
      </c>
      <c r="AC1275" s="1">
        <v>18</v>
      </c>
      <c r="AD1275" s="1">
        <v>25</v>
      </c>
    </row>
    <row r="1276" spans="1:30" x14ac:dyDescent="0.25">
      <c r="A1276" s="2" t="s">
        <v>6</v>
      </c>
      <c r="B1276" s="3">
        <v>2008</v>
      </c>
      <c r="C1276" s="3">
        <v>2</v>
      </c>
      <c r="D1276" s="3">
        <v>23</v>
      </c>
      <c r="E1276" s="3">
        <v>0</v>
      </c>
      <c r="F1276" s="42">
        <v>13.1</v>
      </c>
      <c r="G1276" s="8">
        <f t="shared" si="118"/>
        <v>18</v>
      </c>
      <c r="H1276" s="8">
        <f t="shared" si="119"/>
        <v>269.5</v>
      </c>
      <c r="I1276" s="8">
        <f t="shared" si="120"/>
        <v>67.375</v>
      </c>
      <c r="J1276" s="1">
        <v>18</v>
      </c>
      <c r="K1276" s="1">
        <v>25</v>
      </c>
      <c r="M1276" s="45"/>
      <c r="N1276" s="45"/>
      <c r="O1276" s="45"/>
      <c r="P1276" s="28"/>
      <c r="Q1276" s="28"/>
      <c r="R1276" s="25"/>
      <c r="Y1276" s="42">
        <v>12.9</v>
      </c>
      <c r="Z1276" s="8">
        <f t="shared" si="121"/>
        <v>25</v>
      </c>
      <c r="AA1276" s="8">
        <f t="shared" si="123"/>
        <v>665.5</v>
      </c>
      <c r="AB1276" s="8">
        <f t="shared" si="122"/>
        <v>166.375</v>
      </c>
      <c r="AC1276" s="1">
        <v>18</v>
      </c>
      <c r="AD1276" s="1">
        <v>25</v>
      </c>
    </row>
    <row r="1277" spans="1:30" x14ac:dyDescent="0.25">
      <c r="A1277" s="2" t="s">
        <v>6</v>
      </c>
      <c r="B1277" s="3">
        <v>2008</v>
      </c>
      <c r="C1277" s="3">
        <v>2</v>
      </c>
      <c r="D1277" s="3">
        <v>23</v>
      </c>
      <c r="E1277" s="3">
        <v>0</v>
      </c>
      <c r="F1277" s="42">
        <v>12.8</v>
      </c>
      <c r="G1277" s="8">
        <f t="shared" si="118"/>
        <v>18</v>
      </c>
      <c r="H1277" s="8">
        <f t="shared" si="119"/>
        <v>285.99999999999994</v>
      </c>
      <c r="I1277" s="8">
        <f t="shared" si="120"/>
        <v>71.499999999999986</v>
      </c>
      <c r="J1277" s="1">
        <v>18</v>
      </c>
      <c r="K1277" s="1">
        <v>25</v>
      </c>
      <c r="M1277" s="45"/>
      <c r="N1277" s="45"/>
      <c r="O1277" s="45"/>
      <c r="P1277" s="28"/>
      <c r="Q1277" s="28"/>
      <c r="R1277" s="25"/>
      <c r="Y1277" s="42">
        <v>12.5</v>
      </c>
      <c r="Z1277" s="8">
        <f t="shared" si="121"/>
        <v>25</v>
      </c>
      <c r="AA1277" s="8">
        <f t="shared" si="123"/>
        <v>687.5</v>
      </c>
      <c r="AB1277" s="8">
        <f t="shared" si="122"/>
        <v>171.875</v>
      </c>
      <c r="AC1277" s="1">
        <v>18</v>
      </c>
      <c r="AD1277" s="1">
        <v>25</v>
      </c>
    </row>
    <row r="1278" spans="1:30" x14ac:dyDescent="0.25">
      <c r="A1278" s="2" t="s">
        <v>6</v>
      </c>
      <c r="B1278" s="3">
        <v>2008</v>
      </c>
      <c r="C1278" s="3">
        <v>2</v>
      </c>
      <c r="D1278" s="3">
        <v>23</v>
      </c>
      <c r="E1278" s="3">
        <v>0</v>
      </c>
      <c r="F1278" s="42">
        <v>12.5</v>
      </c>
      <c r="G1278" s="8">
        <f t="shared" si="118"/>
        <v>18</v>
      </c>
      <c r="H1278" s="8">
        <f t="shared" si="119"/>
        <v>302.5</v>
      </c>
      <c r="I1278" s="8">
        <f t="shared" si="120"/>
        <v>75.625</v>
      </c>
      <c r="J1278" s="1">
        <v>18</v>
      </c>
      <c r="K1278" s="1">
        <v>25</v>
      </c>
      <c r="M1278" s="45"/>
      <c r="N1278" s="45"/>
      <c r="O1278" s="45"/>
      <c r="P1278" s="28"/>
      <c r="Q1278" s="28"/>
      <c r="R1278" s="25"/>
      <c r="Y1278" s="42">
        <v>12</v>
      </c>
      <c r="Z1278" s="8">
        <f t="shared" si="121"/>
        <v>25</v>
      </c>
      <c r="AA1278" s="8">
        <f t="shared" si="123"/>
        <v>715</v>
      </c>
      <c r="AB1278" s="8">
        <f t="shared" si="122"/>
        <v>178.75</v>
      </c>
      <c r="AC1278" s="1">
        <v>18</v>
      </c>
      <c r="AD1278" s="1">
        <v>25</v>
      </c>
    </row>
    <row r="1279" spans="1:30" x14ac:dyDescent="0.25">
      <c r="A1279" s="2" t="s">
        <v>6</v>
      </c>
      <c r="B1279" s="3">
        <v>2008</v>
      </c>
      <c r="C1279" s="3">
        <v>2</v>
      </c>
      <c r="D1279" s="3">
        <v>23</v>
      </c>
      <c r="E1279" s="3">
        <v>0</v>
      </c>
      <c r="F1279" s="42">
        <v>12.2</v>
      </c>
      <c r="G1279" s="8">
        <f t="shared" si="118"/>
        <v>18</v>
      </c>
      <c r="H1279" s="8">
        <f t="shared" si="119"/>
        <v>319.00000000000006</v>
      </c>
      <c r="I1279" s="8">
        <f t="shared" si="120"/>
        <v>79.750000000000014</v>
      </c>
      <c r="J1279" s="1">
        <v>18</v>
      </c>
      <c r="K1279" s="1">
        <v>25</v>
      </c>
      <c r="M1279" s="45"/>
      <c r="N1279" s="45"/>
      <c r="O1279" s="45"/>
      <c r="P1279" s="28"/>
      <c r="Q1279" s="28"/>
      <c r="R1279" s="25"/>
      <c r="Y1279" s="42">
        <v>11.6</v>
      </c>
      <c r="Z1279" s="8">
        <f t="shared" si="121"/>
        <v>25</v>
      </c>
      <c r="AA1279" s="8">
        <f t="shared" si="123"/>
        <v>737</v>
      </c>
      <c r="AB1279" s="8">
        <f t="shared" si="122"/>
        <v>184.25</v>
      </c>
      <c r="AC1279" s="1">
        <v>18</v>
      </c>
      <c r="AD1279" s="1">
        <v>25</v>
      </c>
    </row>
    <row r="1280" spans="1:30" x14ac:dyDescent="0.25">
      <c r="A1280" s="2" t="s">
        <v>6</v>
      </c>
      <c r="B1280" s="3">
        <v>2008</v>
      </c>
      <c r="C1280" s="3">
        <v>2</v>
      </c>
      <c r="D1280" s="3">
        <v>23</v>
      </c>
      <c r="E1280" s="3">
        <v>0</v>
      </c>
      <c r="F1280" s="42">
        <v>12.1</v>
      </c>
      <c r="G1280" s="8">
        <f t="shared" si="118"/>
        <v>18</v>
      </c>
      <c r="H1280" s="8">
        <f t="shared" si="119"/>
        <v>324.5</v>
      </c>
      <c r="I1280" s="8">
        <f t="shared" si="120"/>
        <v>81.125</v>
      </c>
      <c r="J1280" s="1">
        <v>18</v>
      </c>
      <c r="K1280" s="1">
        <v>25</v>
      </c>
      <c r="M1280" s="45"/>
      <c r="N1280" s="45"/>
      <c r="O1280" s="45"/>
      <c r="P1280" s="28"/>
      <c r="Q1280" s="28"/>
      <c r="R1280" s="25"/>
      <c r="Y1280" s="42">
        <v>11.4</v>
      </c>
      <c r="Z1280" s="8">
        <f t="shared" si="121"/>
        <v>25</v>
      </c>
      <c r="AA1280" s="8">
        <f t="shared" si="123"/>
        <v>748</v>
      </c>
      <c r="AB1280" s="8">
        <f t="shared" si="122"/>
        <v>187</v>
      </c>
      <c r="AC1280" s="1">
        <v>18</v>
      </c>
      <c r="AD1280" s="1">
        <v>25</v>
      </c>
    </row>
    <row r="1281" spans="1:30" x14ac:dyDescent="0.25">
      <c r="A1281" s="2" t="s">
        <v>6</v>
      </c>
      <c r="B1281" s="3">
        <v>2008</v>
      </c>
      <c r="C1281" s="3">
        <v>2</v>
      </c>
      <c r="D1281" s="3">
        <v>23</v>
      </c>
      <c r="E1281" s="3">
        <v>0</v>
      </c>
      <c r="F1281" s="42">
        <v>12.1</v>
      </c>
      <c r="G1281" s="8">
        <f t="shared" si="118"/>
        <v>18</v>
      </c>
      <c r="H1281" s="8">
        <f t="shared" si="119"/>
        <v>324.5</v>
      </c>
      <c r="I1281" s="8">
        <f t="shared" si="120"/>
        <v>81.125</v>
      </c>
      <c r="J1281" s="1">
        <v>18</v>
      </c>
      <c r="K1281" s="1">
        <v>25</v>
      </c>
      <c r="M1281" s="45"/>
      <c r="N1281" s="45"/>
      <c r="O1281" s="45"/>
      <c r="P1281" s="28"/>
      <c r="Q1281" s="28"/>
      <c r="R1281" s="25"/>
      <c r="Y1281" s="42">
        <v>11.2</v>
      </c>
      <c r="Z1281" s="8">
        <f t="shared" si="121"/>
        <v>25</v>
      </c>
      <c r="AA1281" s="8">
        <f t="shared" si="123"/>
        <v>759</v>
      </c>
      <c r="AB1281" s="8">
        <f t="shared" si="122"/>
        <v>189.75</v>
      </c>
      <c r="AC1281" s="1">
        <v>18</v>
      </c>
      <c r="AD1281" s="1">
        <v>25</v>
      </c>
    </row>
    <row r="1282" spans="1:30" x14ac:dyDescent="0.25">
      <c r="A1282" s="2" t="s">
        <v>6</v>
      </c>
      <c r="B1282" s="3">
        <v>2008</v>
      </c>
      <c r="C1282" s="3">
        <v>2</v>
      </c>
      <c r="D1282" s="3">
        <v>23</v>
      </c>
      <c r="E1282" s="3">
        <v>0</v>
      </c>
      <c r="F1282" s="42">
        <v>12</v>
      </c>
      <c r="G1282" s="8">
        <f t="shared" si="118"/>
        <v>18</v>
      </c>
      <c r="H1282" s="8">
        <f t="shared" si="119"/>
        <v>330</v>
      </c>
      <c r="I1282" s="8">
        <f t="shared" si="120"/>
        <v>82.5</v>
      </c>
      <c r="J1282" s="1">
        <v>18</v>
      </c>
      <c r="K1282" s="1">
        <v>25</v>
      </c>
      <c r="M1282" s="45"/>
      <c r="N1282" s="45"/>
      <c r="O1282" s="45"/>
      <c r="P1282" s="28"/>
      <c r="Q1282" s="28"/>
      <c r="R1282" s="25"/>
      <c r="Y1282" s="42">
        <v>11</v>
      </c>
      <c r="Z1282" s="8">
        <f t="shared" si="121"/>
        <v>25</v>
      </c>
      <c r="AA1282" s="8">
        <f t="shared" si="123"/>
        <v>770</v>
      </c>
      <c r="AB1282" s="8">
        <f t="shared" si="122"/>
        <v>192.5</v>
      </c>
      <c r="AC1282" s="1">
        <v>18</v>
      </c>
      <c r="AD1282" s="1">
        <v>25</v>
      </c>
    </row>
    <row r="1283" spans="1:30" x14ac:dyDescent="0.25">
      <c r="A1283" s="2" t="s">
        <v>6</v>
      </c>
      <c r="B1283" s="3">
        <v>2008</v>
      </c>
      <c r="C1283" s="3">
        <v>2</v>
      </c>
      <c r="D1283" s="3">
        <v>23</v>
      </c>
      <c r="E1283" s="3">
        <v>0</v>
      </c>
      <c r="F1283" s="42">
        <v>12.1</v>
      </c>
      <c r="G1283" s="8">
        <f t="shared" si="118"/>
        <v>18</v>
      </c>
      <c r="H1283" s="8">
        <f t="shared" si="119"/>
        <v>324.5</v>
      </c>
      <c r="I1283" s="8">
        <f t="shared" si="120"/>
        <v>81.125</v>
      </c>
      <c r="J1283" s="1">
        <v>18</v>
      </c>
      <c r="K1283" s="1">
        <v>25</v>
      </c>
      <c r="M1283" s="45"/>
      <c r="N1283" s="45"/>
      <c r="O1283" s="45"/>
      <c r="P1283" s="28"/>
      <c r="Q1283" s="28"/>
      <c r="R1283" s="25"/>
      <c r="Y1283" s="42">
        <v>10.7</v>
      </c>
      <c r="Z1283" s="8">
        <f t="shared" si="121"/>
        <v>25</v>
      </c>
      <c r="AA1283" s="8">
        <f t="shared" si="123"/>
        <v>786.5</v>
      </c>
      <c r="AB1283" s="8">
        <f t="shared" si="122"/>
        <v>196.625</v>
      </c>
      <c r="AC1283" s="1">
        <v>18</v>
      </c>
      <c r="AD1283" s="1">
        <v>25</v>
      </c>
    </row>
    <row r="1284" spans="1:30" x14ac:dyDescent="0.25">
      <c r="A1284" s="2" t="s">
        <v>6</v>
      </c>
      <c r="B1284" s="3">
        <v>2008</v>
      </c>
      <c r="C1284" s="3">
        <v>2</v>
      </c>
      <c r="D1284" s="3">
        <v>23</v>
      </c>
      <c r="E1284" s="3">
        <v>0</v>
      </c>
      <c r="F1284" s="42">
        <v>12.1</v>
      </c>
      <c r="G1284" s="8">
        <f t="shared" si="118"/>
        <v>18</v>
      </c>
      <c r="H1284" s="8">
        <f t="shared" si="119"/>
        <v>324.5</v>
      </c>
      <c r="I1284" s="8">
        <f t="shared" si="120"/>
        <v>81.125</v>
      </c>
      <c r="J1284" s="1">
        <v>18</v>
      </c>
      <c r="K1284" s="1">
        <v>25</v>
      </c>
      <c r="M1284" s="45"/>
      <c r="N1284" s="45"/>
      <c r="O1284" s="45"/>
      <c r="P1284" s="28"/>
      <c r="Q1284" s="28"/>
      <c r="R1284" s="25"/>
      <c r="Y1284" s="42">
        <v>10.5</v>
      </c>
      <c r="Z1284" s="8">
        <f t="shared" si="121"/>
        <v>25</v>
      </c>
      <c r="AA1284" s="8">
        <f t="shared" si="123"/>
        <v>797.5</v>
      </c>
      <c r="AB1284" s="8">
        <f t="shared" si="122"/>
        <v>199.375</v>
      </c>
      <c r="AC1284" s="1">
        <v>18</v>
      </c>
      <c r="AD1284" s="1">
        <v>25</v>
      </c>
    </row>
    <row r="1285" spans="1:30" x14ac:dyDescent="0.25">
      <c r="A1285" s="2" t="s">
        <v>6</v>
      </c>
      <c r="B1285" s="3">
        <v>2008</v>
      </c>
      <c r="C1285" s="3">
        <v>2</v>
      </c>
      <c r="D1285" s="3">
        <v>23</v>
      </c>
      <c r="E1285" s="3">
        <v>0</v>
      </c>
      <c r="F1285" s="42">
        <v>12.1</v>
      </c>
      <c r="G1285" s="8">
        <f t="shared" si="118"/>
        <v>18</v>
      </c>
      <c r="H1285" s="8">
        <f t="shared" si="119"/>
        <v>324.5</v>
      </c>
      <c r="I1285" s="8">
        <f t="shared" si="120"/>
        <v>81.125</v>
      </c>
      <c r="J1285" s="1">
        <v>18</v>
      </c>
      <c r="K1285" s="1">
        <v>25</v>
      </c>
      <c r="M1285" s="45"/>
      <c r="N1285" s="45"/>
      <c r="O1285" s="45"/>
      <c r="P1285" s="28"/>
      <c r="Q1285" s="28"/>
      <c r="R1285" s="25"/>
      <c r="Y1285" s="42">
        <v>10.3</v>
      </c>
      <c r="Z1285" s="8">
        <f t="shared" si="121"/>
        <v>25</v>
      </c>
      <c r="AA1285" s="8">
        <f t="shared" si="123"/>
        <v>808.5</v>
      </c>
      <c r="AB1285" s="8">
        <f t="shared" si="122"/>
        <v>202.125</v>
      </c>
      <c r="AC1285" s="1">
        <v>18</v>
      </c>
      <c r="AD1285" s="1">
        <v>25</v>
      </c>
    </row>
    <row r="1286" spans="1:30" x14ac:dyDescent="0.25">
      <c r="A1286" s="2" t="s">
        <v>6</v>
      </c>
      <c r="B1286" s="3">
        <v>2008</v>
      </c>
      <c r="C1286" s="3">
        <v>2</v>
      </c>
      <c r="D1286" s="3">
        <v>23</v>
      </c>
      <c r="E1286" s="3">
        <v>0</v>
      </c>
      <c r="F1286" s="42">
        <v>12</v>
      </c>
      <c r="G1286" s="8">
        <f t="shared" si="118"/>
        <v>18</v>
      </c>
      <c r="H1286" s="8">
        <f t="shared" si="119"/>
        <v>330</v>
      </c>
      <c r="I1286" s="8">
        <f t="shared" si="120"/>
        <v>82.5</v>
      </c>
      <c r="J1286" s="1">
        <v>18</v>
      </c>
      <c r="K1286" s="1">
        <v>25</v>
      </c>
      <c r="M1286" s="45"/>
      <c r="N1286" s="45"/>
      <c r="O1286" s="45"/>
      <c r="P1286" s="28"/>
      <c r="Q1286" s="28"/>
      <c r="R1286" s="25"/>
      <c r="Y1286" s="42">
        <v>10.199999999999999</v>
      </c>
      <c r="Z1286" s="8">
        <f t="shared" si="121"/>
        <v>25</v>
      </c>
      <c r="AA1286" s="8">
        <f t="shared" si="123"/>
        <v>814</v>
      </c>
      <c r="AB1286" s="8">
        <f t="shared" si="122"/>
        <v>203.5</v>
      </c>
      <c r="AC1286" s="1">
        <v>18</v>
      </c>
      <c r="AD1286" s="1">
        <v>25</v>
      </c>
    </row>
    <row r="1287" spans="1:30" x14ac:dyDescent="0.25">
      <c r="A1287" s="2" t="s">
        <v>6</v>
      </c>
      <c r="B1287" s="3">
        <v>2008</v>
      </c>
      <c r="C1287" s="3">
        <v>2</v>
      </c>
      <c r="D1287" s="3">
        <v>23</v>
      </c>
      <c r="E1287" s="3">
        <v>0</v>
      </c>
      <c r="F1287" s="42">
        <v>12.1</v>
      </c>
      <c r="G1287" s="8">
        <f t="shared" ref="G1287:G1350" si="124">IF(A1287="Inverno", $G$3, $G$2)</f>
        <v>18</v>
      </c>
      <c r="H1287" s="8">
        <f t="shared" si="119"/>
        <v>324.5</v>
      </c>
      <c r="I1287" s="8">
        <f t="shared" si="120"/>
        <v>81.125</v>
      </c>
      <c r="J1287" s="1">
        <v>18</v>
      </c>
      <c r="K1287" s="1">
        <v>25</v>
      </c>
      <c r="M1287" s="45"/>
      <c r="N1287" s="45"/>
      <c r="O1287" s="45"/>
      <c r="P1287" s="28"/>
      <c r="Q1287" s="28"/>
      <c r="R1287" s="25"/>
      <c r="Y1287" s="42">
        <v>10.1</v>
      </c>
      <c r="Z1287" s="8">
        <f t="shared" si="121"/>
        <v>25</v>
      </c>
      <c r="AA1287" s="8">
        <f t="shared" si="123"/>
        <v>819.5</v>
      </c>
      <c r="AB1287" s="8">
        <f t="shared" si="122"/>
        <v>204.875</v>
      </c>
      <c r="AC1287" s="1">
        <v>18</v>
      </c>
      <c r="AD1287" s="1">
        <v>25</v>
      </c>
    </row>
    <row r="1288" spans="1:30" x14ac:dyDescent="0.25">
      <c r="A1288" s="2" t="s">
        <v>6</v>
      </c>
      <c r="B1288" s="3">
        <v>2008</v>
      </c>
      <c r="C1288" s="3">
        <v>2</v>
      </c>
      <c r="D1288" s="3">
        <v>23</v>
      </c>
      <c r="E1288" s="3">
        <v>0</v>
      </c>
      <c r="F1288" s="42">
        <v>12.1</v>
      </c>
      <c r="G1288" s="8">
        <f t="shared" si="124"/>
        <v>18</v>
      </c>
      <c r="H1288" s="8">
        <f t="shared" ref="H1288:H1351" si="125">IF(F1288&gt;G1288,0,$D$3*(G1288-F1288)/$D$4)</f>
        <v>324.5</v>
      </c>
      <c r="I1288" s="8">
        <f t="shared" ref="I1288:I1351" si="126">H1288/$G$4</f>
        <v>81.125</v>
      </c>
      <c r="J1288" s="1">
        <v>18</v>
      </c>
      <c r="K1288" s="1">
        <v>25</v>
      </c>
      <c r="M1288" s="45"/>
      <c r="N1288" s="45"/>
      <c r="O1288" s="45"/>
      <c r="P1288" s="28"/>
      <c r="Q1288" s="28"/>
      <c r="R1288" s="25"/>
      <c r="Y1288" s="42">
        <v>10.1</v>
      </c>
      <c r="Z1288" s="8">
        <f t="shared" si="121"/>
        <v>25</v>
      </c>
      <c r="AA1288" s="8">
        <f t="shared" si="123"/>
        <v>819.5</v>
      </c>
      <c r="AB1288" s="8">
        <f t="shared" si="122"/>
        <v>204.875</v>
      </c>
      <c r="AC1288" s="1">
        <v>18</v>
      </c>
      <c r="AD1288" s="1">
        <v>25</v>
      </c>
    </row>
    <row r="1289" spans="1:30" x14ac:dyDescent="0.25">
      <c r="A1289" s="2" t="s">
        <v>6</v>
      </c>
      <c r="B1289" s="3">
        <v>2008</v>
      </c>
      <c r="C1289" s="3">
        <v>2</v>
      </c>
      <c r="D1289" s="3">
        <v>23</v>
      </c>
      <c r="E1289" s="3">
        <v>0</v>
      </c>
      <c r="F1289" s="42">
        <v>12.2</v>
      </c>
      <c r="G1289" s="8">
        <f t="shared" si="124"/>
        <v>18</v>
      </c>
      <c r="H1289" s="8">
        <f t="shared" si="125"/>
        <v>319.00000000000006</v>
      </c>
      <c r="I1289" s="8">
        <f t="shared" si="126"/>
        <v>79.750000000000014</v>
      </c>
      <c r="J1289" s="1">
        <v>18</v>
      </c>
      <c r="K1289" s="1">
        <v>25</v>
      </c>
      <c r="M1289" s="45"/>
      <c r="N1289" s="45"/>
      <c r="O1289" s="45"/>
      <c r="P1289" s="28"/>
      <c r="Q1289" s="28"/>
      <c r="R1289" s="25"/>
      <c r="Y1289" s="42">
        <v>10.4</v>
      </c>
      <c r="Z1289" s="8">
        <f t="shared" si="121"/>
        <v>25</v>
      </c>
      <c r="AA1289" s="8">
        <f t="shared" si="123"/>
        <v>803</v>
      </c>
      <c r="AB1289" s="8">
        <f t="shared" si="122"/>
        <v>200.75</v>
      </c>
      <c r="AC1289" s="1">
        <v>18</v>
      </c>
      <c r="AD1289" s="1">
        <v>25</v>
      </c>
    </row>
    <row r="1290" spans="1:30" x14ac:dyDescent="0.25">
      <c r="A1290" s="2" t="s">
        <v>6</v>
      </c>
      <c r="B1290" s="3">
        <v>2008</v>
      </c>
      <c r="C1290" s="3">
        <v>2</v>
      </c>
      <c r="D1290" s="3">
        <v>23</v>
      </c>
      <c r="E1290" s="3">
        <v>0</v>
      </c>
      <c r="F1290" s="42">
        <v>12.5</v>
      </c>
      <c r="G1290" s="8">
        <f t="shared" si="124"/>
        <v>18</v>
      </c>
      <c r="H1290" s="8">
        <f t="shared" si="125"/>
        <v>302.5</v>
      </c>
      <c r="I1290" s="8">
        <f t="shared" si="126"/>
        <v>75.625</v>
      </c>
      <c r="J1290" s="1">
        <v>18</v>
      </c>
      <c r="K1290" s="1">
        <v>25</v>
      </c>
      <c r="M1290" s="45"/>
      <c r="N1290" s="45"/>
      <c r="O1290" s="45"/>
      <c r="P1290" s="28"/>
      <c r="Q1290" s="28"/>
      <c r="R1290" s="25"/>
      <c r="Y1290" s="42">
        <v>11.9</v>
      </c>
      <c r="Z1290" s="8">
        <f t="shared" si="121"/>
        <v>25</v>
      </c>
      <c r="AA1290" s="8">
        <f t="shared" si="123"/>
        <v>720.5</v>
      </c>
      <c r="AB1290" s="8">
        <f t="shared" si="122"/>
        <v>180.125</v>
      </c>
      <c r="AC1290" s="1">
        <v>18</v>
      </c>
      <c r="AD1290" s="1">
        <v>25</v>
      </c>
    </row>
    <row r="1291" spans="1:30" x14ac:dyDescent="0.25">
      <c r="A1291" s="2" t="s">
        <v>6</v>
      </c>
      <c r="B1291" s="3">
        <v>2008</v>
      </c>
      <c r="C1291" s="3">
        <v>2</v>
      </c>
      <c r="D1291" s="3">
        <v>23</v>
      </c>
      <c r="E1291" s="3">
        <v>0</v>
      </c>
      <c r="F1291" s="42">
        <v>11.7</v>
      </c>
      <c r="G1291" s="8">
        <f t="shared" si="124"/>
        <v>18</v>
      </c>
      <c r="H1291" s="8">
        <f t="shared" si="125"/>
        <v>346.50000000000006</v>
      </c>
      <c r="I1291" s="8">
        <f t="shared" si="126"/>
        <v>86.625000000000014</v>
      </c>
      <c r="J1291" s="1">
        <v>18</v>
      </c>
      <c r="K1291" s="1">
        <v>25</v>
      </c>
      <c r="M1291" s="45"/>
      <c r="N1291" s="45"/>
      <c r="O1291" s="45"/>
      <c r="P1291" s="28"/>
      <c r="Q1291" s="28"/>
      <c r="R1291" s="25"/>
      <c r="Y1291" s="42">
        <v>13.6</v>
      </c>
      <c r="Z1291" s="8">
        <f t="shared" si="121"/>
        <v>25</v>
      </c>
      <c r="AA1291" s="8">
        <f t="shared" si="123"/>
        <v>627</v>
      </c>
      <c r="AB1291" s="8">
        <f t="shared" si="122"/>
        <v>156.75</v>
      </c>
      <c r="AC1291" s="1">
        <v>18</v>
      </c>
      <c r="AD1291" s="1">
        <v>25</v>
      </c>
    </row>
    <row r="1292" spans="1:30" x14ac:dyDescent="0.25">
      <c r="A1292" s="2" t="s">
        <v>6</v>
      </c>
      <c r="B1292" s="3">
        <v>2008</v>
      </c>
      <c r="C1292" s="3">
        <v>2</v>
      </c>
      <c r="D1292" s="3">
        <v>23</v>
      </c>
      <c r="E1292" s="3">
        <v>0</v>
      </c>
      <c r="F1292" s="42">
        <v>12.3</v>
      </c>
      <c r="G1292" s="8">
        <f t="shared" si="124"/>
        <v>18</v>
      </c>
      <c r="H1292" s="8">
        <f t="shared" si="125"/>
        <v>313.49999999999994</v>
      </c>
      <c r="I1292" s="8">
        <f t="shared" si="126"/>
        <v>78.374999999999986</v>
      </c>
      <c r="J1292" s="1">
        <v>18</v>
      </c>
      <c r="K1292" s="1">
        <v>25</v>
      </c>
      <c r="M1292" s="45"/>
      <c r="N1292" s="45"/>
      <c r="O1292" s="45"/>
      <c r="P1292" s="28"/>
      <c r="Q1292" s="28"/>
      <c r="R1292" s="25"/>
      <c r="Y1292" s="42">
        <v>14.4</v>
      </c>
      <c r="Z1292" s="8">
        <f t="shared" si="121"/>
        <v>25</v>
      </c>
      <c r="AA1292" s="8">
        <f t="shared" si="123"/>
        <v>583</v>
      </c>
      <c r="AB1292" s="8">
        <f t="shared" si="122"/>
        <v>145.75</v>
      </c>
      <c r="AC1292" s="1">
        <v>18</v>
      </c>
      <c r="AD1292" s="1">
        <v>25</v>
      </c>
    </row>
    <row r="1293" spans="1:30" x14ac:dyDescent="0.25">
      <c r="A1293" s="2" t="s">
        <v>6</v>
      </c>
      <c r="B1293" s="3">
        <v>2008</v>
      </c>
      <c r="C1293" s="3">
        <v>2</v>
      </c>
      <c r="D1293" s="3">
        <v>23</v>
      </c>
      <c r="E1293" s="3">
        <v>0</v>
      </c>
      <c r="F1293" s="42">
        <v>12.8</v>
      </c>
      <c r="G1293" s="8">
        <f t="shared" si="124"/>
        <v>18</v>
      </c>
      <c r="H1293" s="8">
        <f t="shared" si="125"/>
        <v>285.99999999999994</v>
      </c>
      <c r="I1293" s="8">
        <f t="shared" si="126"/>
        <v>71.499999999999986</v>
      </c>
      <c r="J1293" s="1">
        <v>18</v>
      </c>
      <c r="K1293" s="1">
        <v>25</v>
      </c>
      <c r="M1293" s="45"/>
      <c r="N1293" s="45"/>
      <c r="O1293" s="45"/>
      <c r="P1293" s="28"/>
      <c r="Q1293" s="28"/>
      <c r="R1293" s="25"/>
      <c r="Y1293" s="42">
        <v>14.9</v>
      </c>
      <c r="Z1293" s="8">
        <f t="shared" si="121"/>
        <v>25</v>
      </c>
      <c r="AA1293" s="8">
        <f t="shared" si="123"/>
        <v>555.5</v>
      </c>
      <c r="AB1293" s="8">
        <f t="shared" si="122"/>
        <v>138.875</v>
      </c>
      <c r="AC1293" s="1">
        <v>18</v>
      </c>
      <c r="AD1293" s="1">
        <v>25</v>
      </c>
    </row>
    <row r="1294" spans="1:30" x14ac:dyDescent="0.25">
      <c r="A1294" s="2" t="s">
        <v>6</v>
      </c>
      <c r="B1294" s="3">
        <v>2008</v>
      </c>
      <c r="C1294" s="3">
        <v>2</v>
      </c>
      <c r="D1294" s="3">
        <v>23</v>
      </c>
      <c r="E1294" s="3">
        <v>0</v>
      </c>
      <c r="F1294" s="42">
        <v>13.3</v>
      </c>
      <c r="G1294" s="8">
        <f t="shared" si="124"/>
        <v>18</v>
      </c>
      <c r="H1294" s="8">
        <f t="shared" si="125"/>
        <v>258.49999999999994</v>
      </c>
      <c r="I1294" s="8">
        <f t="shared" si="126"/>
        <v>64.624999999999986</v>
      </c>
      <c r="J1294" s="1">
        <v>18</v>
      </c>
      <c r="K1294" s="1">
        <v>25</v>
      </c>
      <c r="M1294" s="45"/>
      <c r="N1294" s="45"/>
      <c r="O1294" s="45"/>
      <c r="P1294" s="28"/>
      <c r="Q1294" s="28"/>
      <c r="R1294" s="25"/>
      <c r="Y1294" s="42">
        <v>15.3</v>
      </c>
      <c r="Z1294" s="8">
        <f t="shared" si="121"/>
        <v>25</v>
      </c>
      <c r="AA1294" s="8">
        <f t="shared" si="123"/>
        <v>533.5</v>
      </c>
      <c r="AB1294" s="8">
        <f t="shared" si="122"/>
        <v>133.375</v>
      </c>
      <c r="AC1294" s="1">
        <v>18</v>
      </c>
      <c r="AD1294" s="1">
        <v>25</v>
      </c>
    </row>
    <row r="1295" spans="1:30" x14ac:dyDescent="0.25">
      <c r="A1295" s="2" t="s">
        <v>6</v>
      </c>
      <c r="B1295" s="3">
        <v>2008</v>
      </c>
      <c r="C1295" s="3">
        <v>2</v>
      </c>
      <c r="D1295" s="3">
        <v>23</v>
      </c>
      <c r="E1295" s="3">
        <v>0</v>
      </c>
      <c r="F1295" s="42">
        <v>13.7</v>
      </c>
      <c r="G1295" s="8">
        <f t="shared" si="124"/>
        <v>18</v>
      </c>
      <c r="H1295" s="8">
        <f t="shared" si="125"/>
        <v>236.50000000000003</v>
      </c>
      <c r="I1295" s="8">
        <f t="shared" si="126"/>
        <v>59.125000000000007</v>
      </c>
      <c r="J1295" s="1">
        <v>18</v>
      </c>
      <c r="K1295" s="1">
        <v>25</v>
      </c>
      <c r="M1295" s="45"/>
      <c r="N1295" s="45"/>
      <c r="O1295" s="45"/>
      <c r="P1295" s="28"/>
      <c r="Q1295" s="28"/>
      <c r="R1295" s="25"/>
      <c r="Y1295" s="42">
        <v>15.4</v>
      </c>
      <c r="Z1295" s="8">
        <f t="shared" ref="Z1295:Z1358" si="127">IF(Q1295="Inverno", $G$3, $G$2)</f>
        <v>25</v>
      </c>
      <c r="AA1295" s="8">
        <f t="shared" si="123"/>
        <v>528</v>
      </c>
      <c r="AB1295" s="8">
        <f t="shared" si="122"/>
        <v>132</v>
      </c>
      <c r="AC1295" s="1">
        <v>18</v>
      </c>
      <c r="AD1295" s="1">
        <v>25</v>
      </c>
    </row>
    <row r="1296" spans="1:30" x14ac:dyDescent="0.25">
      <c r="A1296" s="2" t="s">
        <v>6</v>
      </c>
      <c r="B1296" s="3">
        <v>2008</v>
      </c>
      <c r="C1296" s="3">
        <v>2</v>
      </c>
      <c r="D1296" s="3">
        <v>23</v>
      </c>
      <c r="E1296" s="3">
        <v>0</v>
      </c>
      <c r="F1296" s="42">
        <v>13.7</v>
      </c>
      <c r="G1296" s="8">
        <f t="shared" si="124"/>
        <v>18</v>
      </c>
      <c r="H1296" s="8">
        <f t="shared" si="125"/>
        <v>236.50000000000003</v>
      </c>
      <c r="I1296" s="8">
        <f t="shared" si="126"/>
        <v>59.125000000000007</v>
      </c>
      <c r="J1296" s="1">
        <v>18</v>
      </c>
      <c r="K1296" s="1">
        <v>25</v>
      </c>
      <c r="M1296" s="45"/>
      <c r="N1296" s="45"/>
      <c r="O1296" s="45"/>
      <c r="P1296" s="28"/>
      <c r="Q1296" s="28"/>
      <c r="R1296" s="25"/>
      <c r="Y1296" s="42">
        <v>15.2</v>
      </c>
      <c r="Z1296" s="8">
        <f t="shared" si="127"/>
        <v>25</v>
      </c>
      <c r="AA1296" s="8">
        <f t="shared" si="123"/>
        <v>539</v>
      </c>
      <c r="AB1296" s="8">
        <f t="shared" ref="AB1296:AB1359" si="128">AA1296/$G$4</f>
        <v>134.75</v>
      </c>
      <c r="AC1296" s="1">
        <v>18</v>
      </c>
      <c r="AD1296" s="1">
        <v>25</v>
      </c>
    </row>
    <row r="1297" spans="1:30" x14ac:dyDescent="0.25">
      <c r="A1297" s="2" t="s">
        <v>6</v>
      </c>
      <c r="B1297" s="3">
        <v>2008</v>
      </c>
      <c r="C1297" s="3">
        <v>2</v>
      </c>
      <c r="D1297" s="3">
        <v>23</v>
      </c>
      <c r="E1297" s="3">
        <v>0</v>
      </c>
      <c r="F1297" s="42">
        <v>13.2</v>
      </c>
      <c r="G1297" s="8">
        <f t="shared" si="124"/>
        <v>18</v>
      </c>
      <c r="H1297" s="8">
        <f t="shared" si="125"/>
        <v>264.00000000000006</v>
      </c>
      <c r="I1297" s="8">
        <f t="shared" si="126"/>
        <v>66.000000000000014</v>
      </c>
      <c r="J1297" s="1">
        <v>18</v>
      </c>
      <c r="K1297" s="1">
        <v>25</v>
      </c>
      <c r="M1297" s="45"/>
      <c r="N1297" s="45"/>
      <c r="O1297" s="45"/>
      <c r="P1297" s="28"/>
      <c r="Q1297" s="28"/>
      <c r="R1297" s="25"/>
      <c r="Y1297" s="42">
        <v>14.6</v>
      </c>
      <c r="Z1297" s="8">
        <f t="shared" si="127"/>
        <v>25</v>
      </c>
      <c r="AA1297" s="8">
        <f t="shared" si="123"/>
        <v>572</v>
      </c>
      <c r="AB1297" s="8">
        <f t="shared" si="128"/>
        <v>143</v>
      </c>
      <c r="AC1297" s="1">
        <v>18</v>
      </c>
      <c r="AD1297" s="1">
        <v>25</v>
      </c>
    </row>
    <row r="1298" spans="1:30" x14ac:dyDescent="0.25">
      <c r="A1298" s="2" t="s">
        <v>6</v>
      </c>
      <c r="B1298" s="3">
        <v>2008</v>
      </c>
      <c r="C1298" s="3">
        <v>2</v>
      </c>
      <c r="D1298" s="3">
        <v>23</v>
      </c>
      <c r="E1298" s="3">
        <v>0</v>
      </c>
      <c r="F1298" s="42">
        <v>13.4</v>
      </c>
      <c r="G1298" s="8">
        <f t="shared" si="124"/>
        <v>18</v>
      </c>
      <c r="H1298" s="8">
        <f t="shared" si="125"/>
        <v>252.99999999999997</v>
      </c>
      <c r="I1298" s="8">
        <f t="shared" si="126"/>
        <v>63.249999999999993</v>
      </c>
      <c r="J1298" s="1">
        <v>18</v>
      </c>
      <c r="K1298" s="1">
        <v>25</v>
      </c>
      <c r="M1298" s="45"/>
      <c r="N1298" s="45"/>
      <c r="O1298" s="45"/>
      <c r="P1298" s="28"/>
      <c r="Q1298" s="28"/>
      <c r="R1298" s="25"/>
      <c r="Y1298" s="42">
        <v>13.8</v>
      </c>
      <c r="Z1298" s="8">
        <f t="shared" si="127"/>
        <v>25</v>
      </c>
      <c r="AA1298" s="8">
        <f t="shared" si="123"/>
        <v>616</v>
      </c>
      <c r="AB1298" s="8">
        <f t="shared" si="128"/>
        <v>154</v>
      </c>
      <c r="AC1298" s="1">
        <v>18</v>
      </c>
      <c r="AD1298" s="1">
        <v>25</v>
      </c>
    </row>
    <row r="1299" spans="1:30" x14ac:dyDescent="0.25">
      <c r="A1299" s="2" t="s">
        <v>6</v>
      </c>
      <c r="B1299" s="3">
        <v>2008</v>
      </c>
      <c r="C1299" s="3">
        <v>2</v>
      </c>
      <c r="D1299" s="3">
        <v>23</v>
      </c>
      <c r="E1299" s="3">
        <v>0</v>
      </c>
      <c r="F1299" s="42">
        <v>13.4</v>
      </c>
      <c r="G1299" s="8">
        <f t="shared" si="124"/>
        <v>18</v>
      </c>
      <c r="H1299" s="8">
        <f t="shared" si="125"/>
        <v>252.99999999999997</v>
      </c>
      <c r="I1299" s="8">
        <f t="shared" si="126"/>
        <v>63.249999999999993</v>
      </c>
      <c r="J1299" s="1">
        <v>18</v>
      </c>
      <c r="K1299" s="1">
        <v>25</v>
      </c>
      <c r="M1299" s="45"/>
      <c r="N1299" s="45"/>
      <c r="O1299" s="45"/>
      <c r="P1299" s="28"/>
      <c r="Q1299" s="28"/>
      <c r="R1299" s="25"/>
      <c r="Y1299" s="42">
        <v>13.3</v>
      </c>
      <c r="Z1299" s="8">
        <f t="shared" si="127"/>
        <v>25</v>
      </c>
      <c r="AA1299" s="8">
        <f t="shared" si="123"/>
        <v>643.5</v>
      </c>
      <c r="AB1299" s="8">
        <f t="shared" si="128"/>
        <v>160.875</v>
      </c>
      <c r="AC1299" s="1">
        <v>18</v>
      </c>
      <c r="AD1299" s="1">
        <v>25</v>
      </c>
    </row>
    <row r="1300" spans="1:30" x14ac:dyDescent="0.25">
      <c r="A1300" s="2" t="s">
        <v>6</v>
      </c>
      <c r="B1300" s="3">
        <v>2008</v>
      </c>
      <c r="C1300" s="3">
        <v>2</v>
      </c>
      <c r="D1300" s="3">
        <v>23</v>
      </c>
      <c r="E1300" s="3">
        <v>0</v>
      </c>
      <c r="F1300" s="42">
        <v>13.1</v>
      </c>
      <c r="G1300" s="8">
        <f t="shared" si="124"/>
        <v>18</v>
      </c>
      <c r="H1300" s="8">
        <f t="shared" si="125"/>
        <v>269.5</v>
      </c>
      <c r="I1300" s="8">
        <f t="shared" si="126"/>
        <v>67.375</v>
      </c>
      <c r="J1300" s="1">
        <v>18</v>
      </c>
      <c r="K1300" s="1">
        <v>25</v>
      </c>
      <c r="M1300" s="45"/>
      <c r="N1300" s="45"/>
      <c r="O1300" s="45"/>
      <c r="P1300" s="28"/>
      <c r="Q1300" s="28"/>
      <c r="R1300" s="25"/>
      <c r="Y1300" s="42">
        <v>13.2</v>
      </c>
      <c r="Z1300" s="8">
        <f t="shared" si="127"/>
        <v>25</v>
      </c>
      <c r="AA1300" s="8">
        <f t="shared" si="123"/>
        <v>649</v>
      </c>
      <c r="AB1300" s="8">
        <f t="shared" si="128"/>
        <v>162.25</v>
      </c>
      <c r="AC1300" s="1">
        <v>18</v>
      </c>
      <c r="AD1300" s="1">
        <v>25</v>
      </c>
    </row>
    <row r="1301" spans="1:30" x14ac:dyDescent="0.25">
      <c r="A1301" s="2" t="s">
        <v>6</v>
      </c>
      <c r="B1301" s="3">
        <v>2008</v>
      </c>
      <c r="C1301" s="3">
        <v>2</v>
      </c>
      <c r="D1301" s="3">
        <v>23</v>
      </c>
      <c r="E1301" s="3">
        <v>0</v>
      </c>
      <c r="F1301" s="42">
        <v>12.8</v>
      </c>
      <c r="G1301" s="8">
        <f t="shared" si="124"/>
        <v>18</v>
      </c>
      <c r="H1301" s="8">
        <f t="shared" si="125"/>
        <v>285.99999999999994</v>
      </c>
      <c r="I1301" s="8">
        <f t="shared" si="126"/>
        <v>71.499999999999986</v>
      </c>
      <c r="J1301" s="1">
        <v>18</v>
      </c>
      <c r="K1301" s="1">
        <v>25</v>
      </c>
      <c r="M1301" s="45"/>
      <c r="N1301" s="45"/>
      <c r="O1301" s="45"/>
      <c r="P1301" s="28"/>
      <c r="Q1301" s="28"/>
      <c r="R1301" s="25"/>
      <c r="Y1301" s="42">
        <v>12.9</v>
      </c>
      <c r="Z1301" s="8">
        <f t="shared" si="127"/>
        <v>25</v>
      </c>
      <c r="AA1301" s="8">
        <f t="shared" si="123"/>
        <v>665.5</v>
      </c>
      <c r="AB1301" s="8">
        <f t="shared" si="128"/>
        <v>166.375</v>
      </c>
      <c r="AC1301" s="1">
        <v>18</v>
      </c>
      <c r="AD1301" s="1">
        <v>25</v>
      </c>
    </row>
    <row r="1302" spans="1:30" x14ac:dyDescent="0.25">
      <c r="A1302" s="2" t="s">
        <v>6</v>
      </c>
      <c r="B1302" s="3">
        <v>2008</v>
      </c>
      <c r="C1302" s="3">
        <v>2</v>
      </c>
      <c r="D1302" s="3">
        <v>23</v>
      </c>
      <c r="E1302" s="3">
        <v>0</v>
      </c>
      <c r="F1302" s="42">
        <v>12.5</v>
      </c>
      <c r="G1302" s="8">
        <f t="shared" si="124"/>
        <v>18</v>
      </c>
      <c r="H1302" s="8">
        <f t="shared" si="125"/>
        <v>302.5</v>
      </c>
      <c r="I1302" s="8">
        <f t="shared" si="126"/>
        <v>75.625</v>
      </c>
      <c r="J1302" s="1">
        <v>18</v>
      </c>
      <c r="K1302" s="1">
        <v>25</v>
      </c>
      <c r="M1302" s="45"/>
      <c r="N1302" s="45"/>
      <c r="O1302" s="45"/>
      <c r="P1302" s="28"/>
      <c r="Q1302" s="28"/>
      <c r="R1302" s="25"/>
      <c r="Y1302" s="42">
        <v>12.4</v>
      </c>
      <c r="Z1302" s="8">
        <f t="shared" si="127"/>
        <v>25</v>
      </c>
      <c r="AA1302" s="8">
        <f t="shared" si="123"/>
        <v>693</v>
      </c>
      <c r="AB1302" s="8">
        <f t="shared" si="128"/>
        <v>173.25</v>
      </c>
      <c r="AC1302" s="1">
        <v>18</v>
      </c>
      <c r="AD1302" s="1">
        <v>25</v>
      </c>
    </row>
    <row r="1303" spans="1:30" x14ac:dyDescent="0.25">
      <c r="A1303" s="2" t="s">
        <v>6</v>
      </c>
      <c r="B1303" s="3">
        <v>2008</v>
      </c>
      <c r="C1303" s="3">
        <v>2</v>
      </c>
      <c r="D1303" s="3">
        <v>23</v>
      </c>
      <c r="E1303" s="3">
        <v>0</v>
      </c>
      <c r="F1303" s="42">
        <v>12.2</v>
      </c>
      <c r="G1303" s="8">
        <f t="shared" si="124"/>
        <v>18</v>
      </c>
      <c r="H1303" s="8">
        <f t="shared" si="125"/>
        <v>319.00000000000006</v>
      </c>
      <c r="I1303" s="8">
        <f t="shared" si="126"/>
        <v>79.750000000000014</v>
      </c>
      <c r="J1303" s="1">
        <v>18</v>
      </c>
      <c r="K1303" s="1">
        <v>25</v>
      </c>
      <c r="M1303" s="45"/>
      <c r="N1303" s="45"/>
      <c r="O1303" s="45"/>
      <c r="P1303" s="28"/>
      <c r="Q1303" s="28"/>
      <c r="R1303" s="25"/>
      <c r="Y1303" s="42">
        <v>12.2</v>
      </c>
      <c r="Z1303" s="8">
        <f t="shared" si="127"/>
        <v>25</v>
      </c>
      <c r="AA1303" s="8">
        <f t="shared" ref="AA1303:AA1366" si="129">IF(Y1303&gt;Z1303,0,$D$3*(Z1303-Y1303)/$D$4)</f>
        <v>704</v>
      </c>
      <c r="AB1303" s="8">
        <f t="shared" si="128"/>
        <v>176</v>
      </c>
      <c r="AC1303" s="1">
        <v>18</v>
      </c>
      <c r="AD1303" s="1">
        <v>25</v>
      </c>
    </row>
    <row r="1304" spans="1:30" x14ac:dyDescent="0.25">
      <c r="A1304" s="2" t="s">
        <v>6</v>
      </c>
      <c r="B1304" s="3">
        <v>2008</v>
      </c>
      <c r="C1304" s="3">
        <v>2</v>
      </c>
      <c r="D1304" s="3">
        <v>23</v>
      </c>
      <c r="E1304" s="3">
        <v>0</v>
      </c>
      <c r="F1304" s="42">
        <v>12.1</v>
      </c>
      <c r="G1304" s="8">
        <f t="shared" si="124"/>
        <v>18</v>
      </c>
      <c r="H1304" s="8">
        <f t="shared" si="125"/>
        <v>324.5</v>
      </c>
      <c r="I1304" s="8">
        <f t="shared" si="126"/>
        <v>81.125</v>
      </c>
      <c r="J1304" s="1">
        <v>18</v>
      </c>
      <c r="K1304" s="1">
        <v>25</v>
      </c>
      <c r="M1304" s="45"/>
      <c r="N1304" s="45"/>
      <c r="O1304" s="45"/>
      <c r="P1304" s="28"/>
      <c r="Q1304" s="28"/>
      <c r="R1304" s="25"/>
      <c r="Y1304" s="42">
        <v>12</v>
      </c>
      <c r="Z1304" s="8">
        <f t="shared" si="127"/>
        <v>25</v>
      </c>
      <c r="AA1304" s="8">
        <f t="shared" si="129"/>
        <v>715</v>
      </c>
      <c r="AB1304" s="8">
        <f t="shared" si="128"/>
        <v>178.75</v>
      </c>
      <c r="AC1304" s="1">
        <v>18</v>
      </c>
      <c r="AD1304" s="1">
        <v>25</v>
      </c>
    </row>
    <row r="1305" spans="1:30" x14ac:dyDescent="0.25">
      <c r="A1305" s="2" t="s">
        <v>6</v>
      </c>
      <c r="B1305" s="3">
        <v>2008</v>
      </c>
      <c r="C1305" s="3">
        <v>2</v>
      </c>
      <c r="D1305" s="3">
        <v>23</v>
      </c>
      <c r="E1305" s="3">
        <v>0</v>
      </c>
      <c r="F1305" s="42">
        <v>12.1</v>
      </c>
      <c r="G1305" s="8">
        <f t="shared" si="124"/>
        <v>18</v>
      </c>
      <c r="H1305" s="8">
        <f t="shared" si="125"/>
        <v>324.5</v>
      </c>
      <c r="I1305" s="8">
        <f t="shared" si="126"/>
        <v>81.125</v>
      </c>
      <c r="J1305" s="1">
        <v>18</v>
      </c>
      <c r="K1305" s="1">
        <v>25</v>
      </c>
      <c r="M1305" s="45"/>
      <c r="N1305" s="45"/>
      <c r="O1305" s="45"/>
      <c r="P1305" s="28"/>
      <c r="Q1305" s="28"/>
      <c r="R1305" s="25"/>
      <c r="Y1305" s="42">
        <v>11.8</v>
      </c>
      <c r="Z1305" s="8">
        <f t="shared" si="127"/>
        <v>25</v>
      </c>
      <c r="AA1305" s="8">
        <f t="shared" si="129"/>
        <v>726</v>
      </c>
      <c r="AB1305" s="8">
        <f t="shared" si="128"/>
        <v>181.5</v>
      </c>
      <c r="AC1305" s="1">
        <v>18</v>
      </c>
      <c r="AD1305" s="1">
        <v>25</v>
      </c>
    </row>
    <row r="1306" spans="1:30" x14ac:dyDescent="0.25">
      <c r="A1306" s="2" t="s">
        <v>6</v>
      </c>
      <c r="B1306" s="3">
        <v>2008</v>
      </c>
      <c r="C1306" s="3">
        <v>2</v>
      </c>
      <c r="D1306" s="3">
        <v>23</v>
      </c>
      <c r="E1306" s="3">
        <v>0</v>
      </c>
      <c r="F1306" s="42">
        <v>12</v>
      </c>
      <c r="G1306" s="8">
        <f t="shared" si="124"/>
        <v>18</v>
      </c>
      <c r="H1306" s="8">
        <f t="shared" si="125"/>
        <v>330</v>
      </c>
      <c r="I1306" s="8">
        <f t="shared" si="126"/>
        <v>82.5</v>
      </c>
      <c r="J1306" s="1">
        <v>18</v>
      </c>
      <c r="K1306" s="1">
        <v>25</v>
      </c>
      <c r="M1306" s="45"/>
      <c r="N1306" s="45"/>
      <c r="O1306" s="45"/>
      <c r="P1306" s="28"/>
      <c r="Q1306" s="28"/>
      <c r="R1306" s="25"/>
      <c r="Y1306" s="42">
        <v>11.6</v>
      </c>
      <c r="Z1306" s="8">
        <f t="shared" si="127"/>
        <v>25</v>
      </c>
      <c r="AA1306" s="8">
        <f t="shared" si="129"/>
        <v>737</v>
      </c>
      <c r="AB1306" s="8">
        <f t="shared" si="128"/>
        <v>184.25</v>
      </c>
      <c r="AC1306" s="1">
        <v>18</v>
      </c>
      <c r="AD1306" s="1">
        <v>25</v>
      </c>
    </row>
    <row r="1307" spans="1:30" x14ac:dyDescent="0.25">
      <c r="A1307" s="2" t="s">
        <v>6</v>
      </c>
      <c r="B1307" s="3">
        <v>2008</v>
      </c>
      <c r="C1307" s="3">
        <v>2</v>
      </c>
      <c r="D1307" s="3">
        <v>23</v>
      </c>
      <c r="E1307" s="3">
        <v>0</v>
      </c>
      <c r="F1307" s="42">
        <v>12.1</v>
      </c>
      <c r="G1307" s="8">
        <f t="shared" si="124"/>
        <v>18</v>
      </c>
      <c r="H1307" s="8">
        <f t="shared" si="125"/>
        <v>324.5</v>
      </c>
      <c r="I1307" s="8">
        <f t="shared" si="126"/>
        <v>81.125</v>
      </c>
      <c r="J1307" s="1">
        <v>18</v>
      </c>
      <c r="K1307" s="1">
        <v>25</v>
      </c>
      <c r="M1307" s="45"/>
      <c r="N1307" s="45"/>
      <c r="O1307" s="45"/>
      <c r="P1307" s="28"/>
      <c r="Q1307" s="28"/>
      <c r="R1307" s="25"/>
      <c r="Y1307" s="42">
        <v>11.3</v>
      </c>
      <c r="Z1307" s="8">
        <f t="shared" si="127"/>
        <v>25</v>
      </c>
      <c r="AA1307" s="8">
        <f t="shared" si="129"/>
        <v>753.5</v>
      </c>
      <c r="AB1307" s="8">
        <f t="shared" si="128"/>
        <v>188.375</v>
      </c>
      <c r="AC1307" s="1">
        <v>18</v>
      </c>
      <c r="AD1307" s="1">
        <v>25</v>
      </c>
    </row>
    <row r="1308" spans="1:30" x14ac:dyDescent="0.25">
      <c r="A1308" s="2" t="s">
        <v>6</v>
      </c>
      <c r="B1308" s="3">
        <v>2008</v>
      </c>
      <c r="C1308" s="3">
        <v>2</v>
      </c>
      <c r="D1308" s="3">
        <v>23</v>
      </c>
      <c r="E1308" s="3">
        <v>0</v>
      </c>
      <c r="F1308" s="42">
        <v>12.1</v>
      </c>
      <c r="G1308" s="8">
        <f t="shared" si="124"/>
        <v>18</v>
      </c>
      <c r="H1308" s="8">
        <f t="shared" si="125"/>
        <v>324.5</v>
      </c>
      <c r="I1308" s="8">
        <f t="shared" si="126"/>
        <v>81.125</v>
      </c>
      <c r="J1308" s="1">
        <v>18</v>
      </c>
      <c r="K1308" s="1">
        <v>25</v>
      </c>
      <c r="M1308" s="45"/>
      <c r="N1308" s="45"/>
      <c r="O1308" s="45"/>
      <c r="P1308" s="28"/>
      <c r="Q1308" s="28"/>
      <c r="R1308" s="25"/>
      <c r="Y1308" s="42">
        <v>11</v>
      </c>
      <c r="Z1308" s="8">
        <f t="shared" si="127"/>
        <v>25</v>
      </c>
      <c r="AA1308" s="8">
        <f t="shared" si="129"/>
        <v>770</v>
      </c>
      <c r="AB1308" s="8">
        <f t="shared" si="128"/>
        <v>192.5</v>
      </c>
      <c r="AC1308" s="1">
        <v>18</v>
      </c>
      <c r="AD1308" s="1">
        <v>25</v>
      </c>
    </row>
    <row r="1309" spans="1:30" x14ac:dyDescent="0.25">
      <c r="A1309" s="2" t="s">
        <v>6</v>
      </c>
      <c r="B1309" s="3">
        <v>2008</v>
      </c>
      <c r="C1309" s="3">
        <v>2</v>
      </c>
      <c r="D1309" s="3">
        <v>23</v>
      </c>
      <c r="E1309" s="3">
        <v>0</v>
      </c>
      <c r="F1309" s="42">
        <v>12.1</v>
      </c>
      <c r="G1309" s="8">
        <f t="shared" si="124"/>
        <v>18</v>
      </c>
      <c r="H1309" s="8">
        <f t="shared" si="125"/>
        <v>324.5</v>
      </c>
      <c r="I1309" s="8">
        <f t="shared" si="126"/>
        <v>81.125</v>
      </c>
      <c r="J1309" s="1">
        <v>18</v>
      </c>
      <c r="K1309" s="1">
        <v>25</v>
      </c>
      <c r="M1309" s="45"/>
      <c r="N1309" s="45"/>
      <c r="O1309" s="45"/>
      <c r="P1309" s="28"/>
      <c r="Q1309" s="28"/>
      <c r="R1309" s="25"/>
      <c r="Y1309" s="42">
        <v>10.7</v>
      </c>
      <c r="Z1309" s="8">
        <f t="shared" si="127"/>
        <v>25</v>
      </c>
      <c r="AA1309" s="8">
        <f t="shared" si="129"/>
        <v>786.5</v>
      </c>
      <c r="AB1309" s="8">
        <f t="shared" si="128"/>
        <v>196.625</v>
      </c>
      <c r="AC1309" s="1">
        <v>18</v>
      </c>
      <c r="AD1309" s="1">
        <v>25</v>
      </c>
    </row>
    <row r="1310" spans="1:30" x14ac:dyDescent="0.25">
      <c r="A1310" s="2" t="s">
        <v>6</v>
      </c>
      <c r="B1310" s="3">
        <v>2008</v>
      </c>
      <c r="C1310" s="3">
        <v>2</v>
      </c>
      <c r="D1310" s="3">
        <v>23</v>
      </c>
      <c r="E1310" s="3">
        <v>0</v>
      </c>
      <c r="F1310" s="42">
        <v>12</v>
      </c>
      <c r="G1310" s="8">
        <f t="shared" si="124"/>
        <v>18</v>
      </c>
      <c r="H1310" s="8">
        <f t="shared" si="125"/>
        <v>330</v>
      </c>
      <c r="I1310" s="8">
        <f t="shared" si="126"/>
        <v>82.5</v>
      </c>
      <c r="J1310" s="1">
        <v>18</v>
      </c>
      <c r="K1310" s="1">
        <v>25</v>
      </c>
      <c r="M1310" s="45"/>
      <c r="N1310" s="45"/>
      <c r="O1310" s="45"/>
      <c r="P1310" s="28"/>
      <c r="Q1310" s="28"/>
      <c r="R1310" s="25"/>
      <c r="Y1310" s="42">
        <v>10.4</v>
      </c>
      <c r="Z1310" s="8">
        <f t="shared" si="127"/>
        <v>25</v>
      </c>
      <c r="AA1310" s="8">
        <f t="shared" si="129"/>
        <v>803</v>
      </c>
      <c r="AB1310" s="8">
        <f t="shared" si="128"/>
        <v>200.75</v>
      </c>
      <c r="AC1310" s="1">
        <v>18</v>
      </c>
      <c r="AD1310" s="1">
        <v>25</v>
      </c>
    </row>
    <row r="1311" spans="1:30" x14ac:dyDescent="0.25">
      <c r="A1311" s="2" t="s">
        <v>6</v>
      </c>
      <c r="B1311" s="3">
        <v>2008</v>
      </c>
      <c r="C1311" s="3">
        <v>2</v>
      </c>
      <c r="D1311" s="3">
        <v>23</v>
      </c>
      <c r="E1311" s="3">
        <v>0</v>
      </c>
      <c r="F1311" s="42">
        <v>12.1</v>
      </c>
      <c r="G1311" s="8">
        <f t="shared" si="124"/>
        <v>18</v>
      </c>
      <c r="H1311" s="8">
        <f t="shared" si="125"/>
        <v>324.5</v>
      </c>
      <c r="I1311" s="8">
        <f t="shared" si="126"/>
        <v>81.125</v>
      </c>
      <c r="J1311" s="1">
        <v>18</v>
      </c>
      <c r="K1311" s="1">
        <v>25</v>
      </c>
      <c r="M1311" s="45"/>
      <c r="N1311" s="45"/>
      <c r="O1311" s="45"/>
      <c r="P1311" s="28"/>
      <c r="Q1311" s="28"/>
      <c r="R1311" s="25"/>
      <c r="Y1311" s="42">
        <v>10.199999999999999</v>
      </c>
      <c r="Z1311" s="8">
        <f t="shared" si="127"/>
        <v>25</v>
      </c>
      <c r="AA1311" s="8">
        <f t="shared" si="129"/>
        <v>814</v>
      </c>
      <c r="AB1311" s="8">
        <f t="shared" si="128"/>
        <v>203.5</v>
      </c>
      <c r="AC1311" s="1">
        <v>18</v>
      </c>
      <c r="AD1311" s="1">
        <v>25</v>
      </c>
    </row>
    <row r="1312" spans="1:30" x14ac:dyDescent="0.25">
      <c r="A1312" s="2" t="s">
        <v>6</v>
      </c>
      <c r="B1312" s="3">
        <v>2008</v>
      </c>
      <c r="C1312" s="3">
        <v>2</v>
      </c>
      <c r="D1312" s="3">
        <v>23</v>
      </c>
      <c r="E1312" s="3">
        <v>0</v>
      </c>
      <c r="F1312" s="42">
        <v>12.1</v>
      </c>
      <c r="G1312" s="8">
        <f t="shared" si="124"/>
        <v>18</v>
      </c>
      <c r="H1312" s="8">
        <f t="shared" si="125"/>
        <v>324.5</v>
      </c>
      <c r="I1312" s="8">
        <f t="shared" si="126"/>
        <v>81.125</v>
      </c>
      <c r="J1312" s="1">
        <v>18</v>
      </c>
      <c r="K1312" s="1">
        <v>25</v>
      </c>
      <c r="M1312" s="45"/>
      <c r="N1312" s="45"/>
      <c r="O1312" s="45"/>
      <c r="P1312" s="28"/>
      <c r="Q1312" s="28"/>
      <c r="R1312" s="25"/>
      <c r="Y1312" s="42">
        <v>10.199999999999999</v>
      </c>
      <c r="Z1312" s="8">
        <f t="shared" si="127"/>
        <v>25</v>
      </c>
      <c r="AA1312" s="8">
        <f t="shared" si="129"/>
        <v>814</v>
      </c>
      <c r="AB1312" s="8">
        <f t="shared" si="128"/>
        <v>203.5</v>
      </c>
      <c r="AC1312" s="1">
        <v>18</v>
      </c>
      <c r="AD1312" s="1">
        <v>25</v>
      </c>
    </row>
    <row r="1313" spans="1:30" x14ac:dyDescent="0.25">
      <c r="A1313" s="2" t="s">
        <v>6</v>
      </c>
      <c r="B1313" s="3">
        <v>2008</v>
      </c>
      <c r="C1313" s="3">
        <v>2</v>
      </c>
      <c r="D1313" s="3">
        <v>23</v>
      </c>
      <c r="E1313" s="3">
        <v>0</v>
      </c>
      <c r="F1313" s="42">
        <v>12.2</v>
      </c>
      <c r="G1313" s="8">
        <f t="shared" si="124"/>
        <v>18</v>
      </c>
      <c r="H1313" s="8">
        <f t="shared" si="125"/>
        <v>319.00000000000006</v>
      </c>
      <c r="I1313" s="8">
        <f t="shared" si="126"/>
        <v>79.750000000000014</v>
      </c>
      <c r="J1313" s="1">
        <v>18</v>
      </c>
      <c r="K1313" s="1">
        <v>25</v>
      </c>
      <c r="M1313" s="45"/>
      <c r="N1313" s="45"/>
      <c r="O1313" s="45"/>
      <c r="P1313" s="28"/>
      <c r="Q1313" s="28"/>
      <c r="R1313" s="25"/>
      <c r="Y1313" s="42">
        <v>10.4</v>
      </c>
      <c r="Z1313" s="8">
        <f t="shared" si="127"/>
        <v>25</v>
      </c>
      <c r="AA1313" s="8">
        <f t="shared" si="129"/>
        <v>803</v>
      </c>
      <c r="AB1313" s="8">
        <f t="shared" si="128"/>
        <v>200.75</v>
      </c>
      <c r="AC1313" s="1">
        <v>18</v>
      </c>
      <c r="AD1313" s="1">
        <v>25</v>
      </c>
    </row>
    <row r="1314" spans="1:30" x14ac:dyDescent="0.25">
      <c r="A1314" s="2" t="s">
        <v>6</v>
      </c>
      <c r="B1314" s="3">
        <v>2008</v>
      </c>
      <c r="C1314" s="3">
        <v>2</v>
      </c>
      <c r="D1314" s="3">
        <v>23</v>
      </c>
      <c r="E1314" s="3">
        <v>0</v>
      </c>
      <c r="F1314" s="42">
        <v>12.5</v>
      </c>
      <c r="G1314" s="8">
        <f t="shared" si="124"/>
        <v>18</v>
      </c>
      <c r="H1314" s="8">
        <f t="shared" si="125"/>
        <v>302.5</v>
      </c>
      <c r="I1314" s="8">
        <f t="shared" si="126"/>
        <v>75.625</v>
      </c>
      <c r="J1314" s="1">
        <v>18</v>
      </c>
      <c r="K1314" s="1">
        <v>25</v>
      </c>
      <c r="M1314" s="45"/>
      <c r="N1314" s="45"/>
      <c r="O1314" s="45"/>
      <c r="P1314" s="28"/>
      <c r="Q1314" s="28"/>
      <c r="R1314" s="25"/>
      <c r="Y1314" s="42">
        <v>11.1</v>
      </c>
      <c r="Z1314" s="8">
        <f t="shared" si="127"/>
        <v>25</v>
      </c>
      <c r="AA1314" s="8">
        <f t="shared" si="129"/>
        <v>764.5</v>
      </c>
      <c r="AB1314" s="8">
        <f t="shared" si="128"/>
        <v>191.125</v>
      </c>
      <c r="AC1314" s="1">
        <v>18</v>
      </c>
      <c r="AD1314" s="1">
        <v>25</v>
      </c>
    </row>
    <row r="1315" spans="1:30" x14ac:dyDescent="0.25">
      <c r="A1315" s="2" t="s">
        <v>6</v>
      </c>
      <c r="B1315" s="3">
        <v>2008</v>
      </c>
      <c r="C1315" s="3">
        <v>2</v>
      </c>
      <c r="D1315" s="3">
        <v>23</v>
      </c>
      <c r="E1315" s="3">
        <v>0</v>
      </c>
      <c r="F1315" s="42">
        <v>11.7</v>
      </c>
      <c r="G1315" s="8">
        <f t="shared" si="124"/>
        <v>18</v>
      </c>
      <c r="H1315" s="8">
        <f t="shared" si="125"/>
        <v>346.50000000000006</v>
      </c>
      <c r="I1315" s="8">
        <f t="shared" si="126"/>
        <v>86.625000000000014</v>
      </c>
      <c r="J1315" s="1">
        <v>18</v>
      </c>
      <c r="K1315" s="1">
        <v>25</v>
      </c>
      <c r="M1315" s="45"/>
      <c r="N1315" s="45"/>
      <c r="O1315" s="45"/>
      <c r="P1315" s="28"/>
      <c r="Q1315" s="28"/>
      <c r="R1315" s="25"/>
      <c r="Y1315" s="42">
        <v>12.7</v>
      </c>
      <c r="Z1315" s="8">
        <f t="shared" si="127"/>
        <v>25</v>
      </c>
      <c r="AA1315" s="8">
        <f t="shared" si="129"/>
        <v>676.5</v>
      </c>
      <c r="AB1315" s="8">
        <f t="shared" si="128"/>
        <v>169.125</v>
      </c>
      <c r="AC1315" s="1">
        <v>18</v>
      </c>
      <c r="AD1315" s="1">
        <v>25</v>
      </c>
    </row>
    <row r="1316" spans="1:30" x14ac:dyDescent="0.25">
      <c r="A1316" s="2" t="s">
        <v>6</v>
      </c>
      <c r="B1316" s="3">
        <v>2008</v>
      </c>
      <c r="C1316" s="3">
        <v>2</v>
      </c>
      <c r="D1316" s="3">
        <v>23</v>
      </c>
      <c r="E1316" s="3">
        <v>0</v>
      </c>
      <c r="F1316" s="42">
        <v>12.3</v>
      </c>
      <c r="G1316" s="8">
        <f t="shared" si="124"/>
        <v>18</v>
      </c>
      <c r="H1316" s="8">
        <f t="shared" si="125"/>
        <v>313.49999999999994</v>
      </c>
      <c r="I1316" s="8">
        <f t="shared" si="126"/>
        <v>78.374999999999986</v>
      </c>
      <c r="J1316" s="1">
        <v>18</v>
      </c>
      <c r="K1316" s="1">
        <v>25</v>
      </c>
      <c r="M1316" s="45"/>
      <c r="N1316" s="45"/>
      <c r="O1316" s="45"/>
      <c r="P1316" s="28"/>
      <c r="Q1316" s="28"/>
      <c r="R1316" s="25"/>
      <c r="Y1316" s="42">
        <v>13.6</v>
      </c>
      <c r="Z1316" s="8">
        <f t="shared" si="127"/>
        <v>25</v>
      </c>
      <c r="AA1316" s="8">
        <f t="shared" si="129"/>
        <v>627</v>
      </c>
      <c r="AB1316" s="8">
        <f t="shared" si="128"/>
        <v>156.75</v>
      </c>
      <c r="AC1316" s="1">
        <v>18</v>
      </c>
      <c r="AD1316" s="1">
        <v>25</v>
      </c>
    </row>
    <row r="1317" spans="1:30" x14ac:dyDescent="0.25">
      <c r="A1317" s="2" t="s">
        <v>6</v>
      </c>
      <c r="B1317" s="3">
        <v>2008</v>
      </c>
      <c r="C1317" s="3">
        <v>2</v>
      </c>
      <c r="D1317" s="3">
        <v>23</v>
      </c>
      <c r="E1317" s="3">
        <v>0</v>
      </c>
      <c r="F1317" s="42">
        <v>12.8</v>
      </c>
      <c r="G1317" s="8">
        <f t="shared" si="124"/>
        <v>18</v>
      </c>
      <c r="H1317" s="8">
        <f t="shared" si="125"/>
        <v>285.99999999999994</v>
      </c>
      <c r="I1317" s="8">
        <f t="shared" si="126"/>
        <v>71.499999999999986</v>
      </c>
      <c r="J1317" s="1">
        <v>18</v>
      </c>
      <c r="K1317" s="1">
        <v>25</v>
      </c>
      <c r="M1317" s="45"/>
      <c r="N1317" s="45"/>
      <c r="O1317" s="45"/>
      <c r="P1317" s="28"/>
      <c r="Q1317" s="28"/>
      <c r="R1317" s="25"/>
      <c r="Y1317" s="42">
        <v>14.2</v>
      </c>
      <c r="Z1317" s="8">
        <f t="shared" si="127"/>
        <v>25</v>
      </c>
      <c r="AA1317" s="8">
        <f t="shared" si="129"/>
        <v>594</v>
      </c>
      <c r="AB1317" s="8">
        <f t="shared" si="128"/>
        <v>148.5</v>
      </c>
      <c r="AC1317" s="1">
        <v>18</v>
      </c>
      <c r="AD1317" s="1">
        <v>25</v>
      </c>
    </row>
    <row r="1318" spans="1:30" x14ac:dyDescent="0.25">
      <c r="A1318" s="2" t="s">
        <v>6</v>
      </c>
      <c r="B1318" s="3">
        <v>2008</v>
      </c>
      <c r="C1318" s="3">
        <v>2</v>
      </c>
      <c r="D1318" s="3">
        <v>23</v>
      </c>
      <c r="E1318" s="3">
        <v>0</v>
      </c>
      <c r="F1318" s="42">
        <v>13.3</v>
      </c>
      <c r="G1318" s="8">
        <f t="shared" si="124"/>
        <v>18</v>
      </c>
      <c r="H1318" s="8">
        <f t="shared" si="125"/>
        <v>258.49999999999994</v>
      </c>
      <c r="I1318" s="8">
        <f t="shared" si="126"/>
        <v>64.624999999999986</v>
      </c>
      <c r="J1318" s="1">
        <v>18</v>
      </c>
      <c r="K1318" s="1">
        <v>25</v>
      </c>
      <c r="M1318" s="45"/>
      <c r="N1318" s="45"/>
      <c r="O1318" s="45"/>
      <c r="P1318" s="28"/>
      <c r="Q1318" s="28"/>
      <c r="R1318" s="25"/>
      <c r="Y1318" s="42">
        <v>14.4</v>
      </c>
      <c r="Z1318" s="8">
        <f t="shared" si="127"/>
        <v>25</v>
      </c>
      <c r="AA1318" s="8">
        <f t="shared" si="129"/>
        <v>583</v>
      </c>
      <c r="AB1318" s="8">
        <f t="shared" si="128"/>
        <v>145.75</v>
      </c>
      <c r="AC1318" s="1">
        <v>18</v>
      </c>
      <c r="AD1318" s="1">
        <v>25</v>
      </c>
    </row>
    <row r="1319" spans="1:30" x14ac:dyDescent="0.25">
      <c r="A1319" s="2" t="s">
        <v>6</v>
      </c>
      <c r="B1319" s="3">
        <v>2008</v>
      </c>
      <c r="C1319" s="3">
        <v>2</v>
      </c>
      <c r="D1319" s="3">
        <v>23</v>
      </c>
      <c r="E1319" s="3">
        <v>0</v>
      </c>
      <c r="F1319" s="42">
        <v>13.7</v>
      </c>
      <c r="G1319" s="8">
        <f t="shared" si="124"/>
        <v>18</v>
      </c>
      <c r="H1319" s="8">
        <f t="shared" si="125"/>
        <v>236.50000000000003</v>
      </c>
      <c r="I1319" s="8">
        <f t="shared" si="126"/>
        <v>59.125000000000007</v>
      </c>
      <c r="J1319" s="1">
        <v>18</v>
      </c>
      <c r="K1319" s="1">
        <v>25</v>
      </c>
      <c r="M1319" s="45"/>
      <c r="N1319" s="45"/>
      <c r="O1319" s="45"/>
      <c r="P1319" s="28"/>
      <c r="Q1319" s="28"/>
      <c r="R1319" s="25"/>
      <c r="Y1319" s="42">
        <v>14.4</v>
      </c>
      <c r="Z1319" s="8">
        <f t="shared" si="127"/>
        <v>25</v>
      </c>
      <c r="AA1319" s="8">
        <f t="shared" si="129"/>
        <v>583</v>
      </c>
      <c r="AB1319" s="8">
        <f t="shared" si="128"/>
        <v>145.75</v>
      </c>
      <c r="AC1319" s="1">
        <v>18</v>
      </c>
      <c r="AD1319" s="1">
        <v>25</v>
      </c>
    </row>
    <row r="1320" spans="1:30" x14ac:dyDescent="0.25">
      <c r="A1320" s="2" t="s">
        <v>6</v>
      </c>
      <c r="B1320" s="3">
        <v>2008</v>
      </c>
      <c r="C1320" s="3">
        <v>2</v>
      </c>
      <c r="D1320" s="3">
        <v>23</v>
      </c>
      <c r="E1320" s="3">
        <v>0</v>
      </c>
      <c r="F1320" s="42">
        <v>13.7</v>
      </c>
      <c r="G1320" s="8">
        <f t="shared" si="124"/>
        <v>18</v>
      </c>
      <c r="H1320" s="8">
        <f t="shared" si="125"/>
        <v>236.50000000000003</v>
      </c>
      <c r="I1320" s="8">
        <f t="shared" si="126"/>
        <v>59.125000000000007</v>
      </c>
      <c r="J1320" s="1">
        <v>18</v>
      </c>
      <c r="K1320" s="1">
        <v>25</v>
      </c>
      <c r="M1320" s="45"/>
      <c r="N1320" s="45"/>
      <c r="O1320" s="45"/>
      <c r="P1320" s="28"/>
      <c r="Q1320" s="28"/>
      <c r="R1320" s="25"/>
      <c r="Y1320" s="42">
        <v>14.2</v>
      </c>
      <c r="Z1320" s="8">
        <f t="shared" si="127"/>
        <v>25</v>
      </c>
      <c r="AA1320" s="8">
        <f t="shared" si="129"/>
        <v>594</v>
      </c>
      <c r="AB1320" s="8">
        <f t="shared" si="128"/>
        <v>148.5</v>
      </c>
      <c r="AC1320" s="1">
        <v>18</v>
      </c>
      <c r="AD1320" s="1">
        <v>25</v>
      </c>
    </row>
    <row r="1321" spans="1:30" x14ac:dyDescent="0.25">
      <c r="A1321" s="2" t="s">
        <v>6</v>
      </c>
      <c r="B1321" s="3">
        <v>2008</v>
      </c>
      <c r="C1321" s="3">
        <v>2</v>
      </c>
      <c r="D1321" s="3">
        <v>23</v>
      </c>
      <c r="E1321" s="3">
        <v>0</v>
      </c>
      <c r="F1321" s="42">
        <v>13.2</v>
      </c>
      <c r="G1321" s="8">
        <f t="shared" si="124"/>
        <v>18</v>
      </c>
      <c r="H1321" s="8">
        <f t="shared" si="125"/>
        <v>264.00000000000006</v>
      </c>
      <c r="I1321" s="8">
        <f t="shared" si="126"/>
        <v>66.000000000000014</v>
      </c>
      <c r="J1321" s="1">
        <v>18</v>
      </c>
      <c r="K1321" s="1">
        <v>25</v>
      </c>
      <c r="M1321" s="45"/>
      <c r="N1321" s="45"/>
      <c r="O1321" s="45"/>
      <c r="P1321" s="28"/>
      <c r="Q1321" s="28"/>
      <c r="R1321" s="25"/>
      <c r="Y1321" s="42">
        <v>13.9</v>
      </c>
      <c r="Z1321" s="8">
        <f t="shared" si="127"/>
        <v>25</v>
      </c>
      <c r="AA1321" s="8">
        <f t="shared" si="129"/>
        <v>610.5</v>
      </c>
      <c r="AB1321" s="8">
        <f t="shared" si="128"/>
        <v>152.625</v>
      </c>
      <c r="AC1321" s="1">
        <v>18</v>
      </c>
      <c r="AD1321" s="1">
        <v>25</v>
      </c>
    </row>
    <row r="1322" spans="1:30" x14ac:dyDescent="0.25">
      <c r="A1322" s="2" t="s">
        <v>6</v>
      </c>
      <c r="B1322" s="3">
        <v>2008</v>
      </c>
      <c r="C1322" s="3">
        <v>2</v>
      </c>
      <c r="D1322" s="3">
        <v>23</v>
      </c>
      <c r="E1322" s="3">
        <v>0</v>
      </c>
      <c r="F1322" s="42">
        <v>13.4</v>
      </c>
      <c r="G1322" s="8">
        <f t="shared" si="124"/>
        <v>18</v>
      </c>
      <c r="H1322" s="8">
        <f t="shared" si="125"/>
        <v>252.99999999999997</v>
      </c>
      <c r="I1322" s="8">
        <f t="shared" si="126"/>
        <v>63.249999999999993</v>
      </c>
      <c r="J1322" s="1">
        <v>18</v>
      </c>
      <c r="K1322" s="1">
        <v>25</v>
      </c>
      <c r="M1322" s="45"/>
      <c r="N1322" s="45"/>
      <c r="O1322" s="45"/>
      <c r="P1322" s="28"/>
      <c r="Q1322" s="28"/>
      <c r="R1322" s="25"/>
      <c r="Y1322" s="42">
        <v>13.4</v>
      </c>
      <c r="Z1322" s="8">
        <f t="shared" si="127"/>
        <v>25</v>
      </c>
      <c r="AA1322" s="8">
        <f t="shared" si="129"/>
        <v>638</v>
      </c>
      <c r="AB1322" s="8">
        <f t="shared" si="128"/>
        <v>159.5</v>
      </c>
      <c r="AC1322" s="1">
        <v>18</v>
      </c>
      <c r="AD1322" s="1">
        <v>25</v>
      </c>
    </row>
    <row r="1323" spans="1:30" x14ac:dyDescent="0.25">
      <c r="A1323" s="2" t="s">
        <v>6</v>
      </c>
      <c r="B1323" s="3">
        <v>2008</v>
      </c>
      <c r="C1323" s="3">
        <v>2</v>
      </c>
      <c r="D1323" s="3">
        <v>23</v>
      </c>
      <c r="E1323" s="3">
        <v>0</v>
      </c>
      <c r="F1323" s="42">
        <v>13.4</v>
      </c>
      <c r="G1323" s="8">
        <f t="shared" si="124"/>
        <v>18</v>
      </c>
      <c r="H1323" s="8">
        <f t="shared" si="125"/>
        <v>252.99999999999997</v>
      </c>
      <c r="I1323" s="8">
        <f t="shared" si="126"/>
        <v>63.249999999999993</v>
      </c>
      <c r="J1323" s="1">
        <v>18</v>
      </c>
      <c r="K1323" s="1">
        <v>25</v>
      </c>
      <c r="M1323" s="45"/>
      <c r="N1323" s="45"/>
      <c r="O1323" s="45"/>
      <c r="P1323" s="28"/>
      <c r="Q1323" s="28"/>
      <c r="R1323" s="25"/>
      <c r="Y1323" s="42">
        <v>13</v>
      </c>
      <c r="Z1323" s="8">
        <f t="shared" si="127"/>
        <v>25</v>
      </c>
      <c r="AA1323" s="8">
        <f t="shared" si="129"/>
        <v>660</v>
      </c>
      <c r="AB1323" s="8">
        <f t="shared" si="128"/>
        <v>165</v>
      </c>
      <c r="AC1323" s="1">
        <v>18</v>
      </c>
      <c r="AD1323" s="1">
        <v>25</v>
      </c>
    </row>
    <row r="1324" spans="1:30" x14ac:dyDescent="0.25">
      <c r="A1324" s="2" t="s">
        <v>6</v>
      </c>
      <c r="B1324" s="3">
        <v>2008</v>
      </c>
      <c r="C1324" s="3">
        <v>2</v>
      </c>
      <c r="D1324" s="3">
        <v>23</v>
      </c>
      <c r="E1324" s="3">
        <v>0</v>
      </c>
      <c r="F1324" s="42">
        <v>13.1</v>
      </c>
      <c r="G1324" s="8">
        <f t="shared" si="124"/>
        <v>18</v>
      </c>
      <c r="H1324" s="8">
        <f t="shared" si="125"/>
        <v>269.5</v>
      </c>
      <c r="I1324" s="8">
        <f t="shared" si="126"/>
        <v>67.375</v>
      </c>
      <c r="J1324" s="1">
        <v>18</v>
      </c>
      <c r="K1324" s="1">
        <v>25</v>
      </c>
      <c r="M1324" s="45"/>
      <c r="N1324" s="45"/>
      <c r="O1324" s="45"/>
      <c r="P1324" s="28"/>
      <c r="Q1324" s="28"/>
      <c r="R1324" s="25"/>
      <c r="Y1324" s="42">
        <v>12.8</v>
      </c>
      <c r="Z1324" s="8">
        <f t="shared" si="127"/>
        <v>25</v>
      </c>
      <c r="AA1324" s="8">
        <f t="shared" si="129"/>
        <v>671</v>
      </c>
      <c r="AB1324" s="8">
        <f t="shared" si="128"/>
        <v>167.75</v>
      </c>
      <c r="AC1324" s="1">
        <v>18</v>
      </c>
      <c r="AD1324" s="1">
        <v>25</v>
      </c>
    </row>
    <row r="1325" spans="1:30" x14ac:dyDescent="0.25">
      <c r="A1325" s="2" t="s">
        <v>6</v>
      </c>
      <c r="B1325" s="3">
        <v>2008</v>
      </c>
      <c r="C1325" s="3">
        <v>2</v>
      </c>
      <c r="D1325" s="3">
        <v>23</v>
      </c>
      <c r="E1325" s="3">
        <v>0</v>
      </c>
      <c r="F1325" s="42">
        <v>12.8</v>
      </c>
      <c r="G1325" s="8">
        <f t="shared" si="124"/>
        <v>18</v>
      </c>
      <c r="H1325" s="8">
        <f t="shared" si="125"/>
        <v>285.99999999999994</v>
      </c>
      <c r="I1325" s="8">
        <f t="shared" si="126"/>
        <v>71.499999999999986</v>
      </c>
      <c r="J1325" s="1">
        <v>18</v>
      </c>
      <c r="K1325" s="1">
        <v>25</v>
      </c>
      <c r="M1325" s="45"/>
      <c r="N1325" s="45"/>
      <c r="O1325" s="45"/>
      <c r="P1325" s="28"/>
      <c r="Q1325" s="28"/>
      <c r="R1325" s="25"/>
      <c r="Y1325" s="42">
        <v>12.4</v>
      </c>
      <c r="Z1325" s="8">
        <f t="shared" si="127"/>
        <v>25</v>
      </c>
      <c r="AA1325" s="8">
        <f t="shared" si="129"/>
        <v>693</v>
      </c>
      <c r="AB1325" s="8">
        <f t="shared" si="128"/>
        <v>173.25</v>
      </c>
      <c r="AC1325" s="1">
        <v>18</v>
      </c>
      <c r="AD1325" s="1">
        <v>25</v>
      </c>
    </row>
    <row r="1326" spans="1:30" x14ac:dyDescent="0.25">
      <c r="A1326" s="2" t="s">
        <v>6</v>
      </c>
      <c r="B1326" s="3">
        <v>2008</v>
      </c>
      <c r="C1326" s="3">
        <v>2</v>
      </c>
      <c r="D1326" s="3">
        <v>23</v>
      </c>
      <c r="E1326" s="3">
        <v>0</v>
      </c>
      <c r="F1326" s="42">
        <v>12.5</v>
      </c>
      <c r="G1326" s="8">
        <f t="shared" si="124"/>
        <v>18</v>
      </c>
      <c r="H1326" s="8">
        <f t="shared" si="125"/>
        <v>302.5</v>
      </c>
      <c r="I1326" s="8">
        <f t="shared" si="126"/>
        <v>75.625</v>
      </c>
      <c r="J1326" s="1">
        <v>18</v>
      </c>
      <c r="K1326" s="1">
        <v>25</v>
      </c>
      <c r="M1326" s="45"/>
      <c r="N1326" s="45"/>
      <c r="O1326" s="45"/>
      <c r="P1326" s="28"/>
      <c r="Q1326" s="28"/>
      <c r="R1326" s="25"/>
      <c r="Y1326" s="42">
        <v>12.1</v>
      </c>
      <c r="Z1326" s="8">
        <f t="shared" si="127"/>
        <v>25</v>
      </c>
      <c r="AA1326" s="8">
        <f t="shared" si="129"/>
        <v>709.5</v>
      </c>
      <c r="AB1326" s="8">
        <f t="shared" si="128"/>
        <v>177.375</v>
      </c>
      <c r="AC1326" s="1">
        <v>18</v>
      </c>
      <c r="AD1326" s="1">
        <v>25</v>
      </c>
    </row>
    <row r="1327" spans="1:30" x14ac:dyDescent="0.25">
      <c r="A1327" s="2" t="s">
        <v>6</v>
      </c>
      <c r="B1327" s="3">
        <v>2008</v>
      </c>
      <c r="C1327" s="3">
        <v>2</v>
      </c>
      <c r="D1327" s="3">
        <v>23</v>
      </c>
      <c r="E1327" s="3">
        <v>0</v>
      </c>
      <c r="F1327" s="42">
        <v>12.2</v>
      </c>
      <c r="G1327" s="8">
        <f t="shared" si="124"/>
        <v>18</v>
      </c>
      <c r="H1327" s="8">
        <f t="shared" si="125"/>
        <v>319.00000000000006</v>
      </c>
      <c r="I1327" s="8">
        <f t="shared" si="126"/>
        <v>79.750000000000014</v>
      </c>
      <c r="J1327" s="1">
        <v>18</v>
      </c>
      <c r="K1327" s="1">
        <v>25</v>
      </c>
      <c r="M1327" s="45"/>
      <c r="N1327" s="45"/>
      <c r="O1327" s="45"/>
      <c r="P1327" s="28"/>
      <c r="Q1327" s="28"/>
      <c r="R1327" s="25"/>
      <c r="Y1327" s="42">
        <v>11.8</v>
      </c>
      <c r="Z1327" s="8">
        <f t="shared" si="127"/>
        <v>25</v>
      </c>
      <c r="AA1327" s="8">
        <f t="shared" si="129"/>
        <v>726</v>
      </c>
      <c r="AB1327" s="8">
        <f t="shared" si="128"/>
        <v>181.5</v>
      </c>
      <c r="AC1327" s="1">
        <v>18</v>
      </c>
      <c r="AD1327" s="1">
        <v>25</v>
      </c>
    </row>
    <row r="1328" spans="1:30" x14ac:dyDescent="0.25">
      <c r="A1328" s="2" t="s">
        <v>6</v>
      </c>
      <c r="B1328" s="3">
        <v>2008</v>
      </c>
      <c r="C1328" s="3">
        <v>2</v>
      </c>
      <c r="D1328" s="3">
        <v>23</v>
      </c>
      <c r="E1328" s="3">
        <v>0</v>
      </c>
      <c r="F1328" s="42">
        <v>12.1</v>
      </c>
      <c r="G1328" s="8">
        <f t="shared" si="124"/>
        <v>18</v>
      </c>
      <c r="H1328" s="8">
        <f t="shared" si="125"/>
        <v>324.5</v>
      </c>
      <c r="I1328" s="8">
        <f t="shared" si="126"/>
        <v>81.125</v>
      </c>
      <c r="J1328" s="1">
        <v>18</v>
      </c>
      <c r="K1328" s="1">
        <v>25</v>
      </c>
      <c r="M1328" s="45"/>
      <c r="N1328" s="45"/>
      <c r="O1328" s="45"/>
      <c r="P1328" s="28"/>
      <c r="Q1328" s="28"/>
      <c r="R1328" s="25"/>
      <c r="Y1328" s="42">
        <v>11.1</v>
      </c>
      <c r="Z1328" s="8">
        <f t="shared" si="127"/>
        <v>25</v>
      </c>
      <c r="AA1328" s="8">
        <f t="shared" si="129"/>
        <v>764.5</v>
      </c>
      <c r="AB1328" s="8">
        <f t="shared" si="128"/>
        <v>191.125</v>
      </c>
      <c r="AC1328" s="1">
        <v>18</v>
      </c>
      <c r="AD1328" s="1">
        <v>25</v>
      </c>
    </row>
    <row r="1329" spans="1:30" x14ac:dyDescent="0.25">
      <c r="A1329" s="2" t="s">
        <v>6</v>
      </c>
      <c r="B1329" s="3">
        <v>2008</v>
      </c>
      <c r="C1329" s="3">
        <v>2</v>
      </c>
      <c r="D1329" s="3">
        <v>23</v>
      </c>
      <c r="E1329" s="3">
        <v>0</v>
      </c>
      <c r="F1329" s="42">
        <v>12.1</v>
      </c>
      <c r="G1329" s="8">
        <f t="shared" si="124"/>
        <v>18</v>
      </c>
      <c r="H1329" s="8">
        <f t="shared" si="125"/>
        <v>324.5</v>
      </c>
      <c r="I1329" s="8">
        <f t="shared" si="126"/>
        <v>81.125</v>
      </c>
      <c r="J1329" s="1">
        <v>18</v>
      </c>
      <c r="K1329" s="1">
        <v>25</v>
      </c>
      <c r="M1329" s="45"/>
      <c r="N1329" s="45"/>
      <c r="O1329" s="45"/>
      <c r="P1329" s="28"/>
      <c r="Q1329" s="28"/>
      <c r="R1329" s="25"/>
      <c r="Y1329" s="42">
        <v>10.7</v>
      </c>
      <c r="Z1329" s="8">
        <f t="shared" si="127"/>
        <v>25</v>
      </c>
      <c r="AA1329" s="8">
        <f t="shared" si="129"/>
        <v>786.5</v>
      </c>
      <c r="AB1329" s="8">
        <f t="shared" si="128"/>
        <v>196.625</v>
      </c>
      <c r="AC1329" s="1">
        <v>18</v>
      </c>
      <c r="AD1329" s="1">
        <v>25</v>
      </c>
    </row>
    <row r="1330" spans="1:30" x14ac:dyDescent="0.25">
      <c r="A1330" s="2" t="s">
        <v>6</v>
      </c>
      <c r="B1330" s="3">
        <v>2008</v>
      </c>
      <c r="C1330" s="3">
        <v>2</v>
      </c>
      <c r="D1330" s="3">
        <v>23</v>
      </c>
      <c r="E1330" s="3">
        <v>0</v>
      </c>
      <c r="F1330" s="42">
        <v>12</v>
      </c>
      <c r="G1330" s="8">
        <f t="shared" si="124"/>
        <v>18</v>
      </c>
      <c r="H1330" s="8">
        <f t="shared" si="125"/>
        <v>330</v>
      </c>
      <c r="I1330" s="8">
        <f t="shared" si="126"/>
        <v>82.5</v>
      </c>
      <c r="J1330" s="1">
        <v>18</v>
      </c>
      <c r="K1330" s="1">
        <v>25</v>
      </c>
      <c r="M1330" s="45"/>
      <c r="N1330" s="45"/>
      <c r="O1330" s="45"/>
      <c r="P1330" s="28"/>
      <c r="Q1330" s="28"/>
      <c r="R1330" s="25"/>
      <c r="Y1330" s="42">
        <v>10.8</v>
      </c>
      <c r="Z1330" s="8">
        <f t="shared" si="127"/>
        <v>25</v>
      </c>
      <c r="AA1330" s="8">
        <f t="shared" si="129"/>
        <v>781</v>
      </c>
      <c r="AB1330" s="8">
        <f t="shared" si="128"/>
        <v>195.25</v>
      </c>
      <c r="AC1330" s="1">
        <v>18</v>
      </c>
      <c r="AD1330" s="1">
        <v>25</v>
      </c>
    </row>
    <row r="1331" spans="1:30" x14ac:dyDescent="0.25">
      <c r="A1331" s="2" t="s">
        <v>6</v>
      </c>
      <c r="B1331" s="3">
        <v>2008</v>
      </c>
      <c r="C1331" s="3">
        <v>2</v>
      </c>
      <c r="D1331" s="3">
        <v>23</v>
      </c>
      <c r="E1331" s="3">
        <v>0</v>
      </c>
      <c r="F1331" s="42">
        <v>12.1</v>
      </c>
      <c r="G1331" s="8">
        <f t="shared" si="124"/>
        <v>18</v>
      </c>
      <c r="H1331" s="8">
        <f t="shared" si="125"/>
        <v>324.5</v>
      </c>
      <c r="I1331" s="8">
        <f t="shared" si="126"/>
        <v>81.125</v>
      </c>
      <c r="J1331" s="1">
        <v>18</v>
      </c>
      <c r="K1331" s="1">
        <v>25</v>
      </c>
      <c r="M1331" s="45"/>
      <c r="N1331" s="45"/>
      <c r="O1331" s="45"/>
      <c r="P1331" s="28"/>
      <c r="Q1331" s="28"/>
      <c r="R1331" s="25"/>
      <c r="Y1331" s="42">
        <v>10.7</v>
      </c>
      <c r="Z1331" s="8">
        <f t="shared" si="127"/>
        <v>25</v>
      </c>
      <c r="AA1331" s="8">
        <f t="shared" si="129"/>
        <v>786.5</v>
      </c>
      <c r="AB1331" s="8">
        <f t="shared" si="128"/>
        <v>196.625</v>
      </c>
      <c r="AC1331" s="1">
        <v>18</v>
      </c>
      <c r="AD1331" s="1">
        <v>25</v>
      </c>
    </row>
    <row r="1332" spans="1:30" x14ac:dyDescent="0.25">
      <c r="A1332" s="2" t="s">
        <v>6</v>
      </c>
      <c r="B1332" s="3">
        <v>2008</v>
      </c>
      <c r="C1332" s="3">
        <v>2</v>
      </c>
      <c r="D1332" s="3">
        <v>23</v>
      </c>
      <c r="E1332" s="3">
        <v>0</v>
      </c>
      <c r="F1332" s="42">
        <v>12.1</v>
      </c>
      <c r="G1332" s="8">
        <f t="shared" si="124"/>
        <v>18</v>
      </c>
      <c r="H1332" s="8">
        <f t="shared" si="125"/>
        <v>324.5</v>
      </c>
      <c r="I1332" s="8">
        <f t="shared" si="126"/>
        <v>81.125</v>
      </c>
      <c r="J1332" s="1">
        <v>18</v>
      </c>
      <c r="K1332" s="1">
        <v>25</v>
      </c>
      <c r="M1332" s="45"/>
      <c r="N1332" s="45"/>
      <c r="O1332" s="45"/>
      <c r="P1332" s="28"/>
      <c r="Q1332" s="28"/>
      <c r="R1332" s="25"/>
      <c r="Y1332" s="42">
        <v>10.4</v>
      </c>
      <c r="Z1332" s="8">
        <f t="shared" si="127"/>
        <v>25</v>
      </c>
      <c r="AA1332" s="8">
        <f t="shared" si="129"/>
        <v>803</v>
      </c>
      <c r="AB1332" s="8">
        <f t="shared" si="128"/>
        <v>200.75</v>
      </c>
      <c r="AC1332" s="1">
        <v>18</v>
      </c>
      <c r="AD1332" s="1">
        <v>25</v>
      </c>
    </row>
    <row r="1333" spans="1:30" x14ac:dyDescent="0.25">
      <c r="A1333" s="2" t="s">
        <v>6</v>
      </c>
      <c r="B1333" s="3">
        <v>2008</v>
      </c>
      <c r="C1333" s="3">
        <v>2</v>
      </c>
      <c r="D1333" s="3">
        <v>23</v>
      </c>
      <c r="E1333" s="3">
        <v>0</v>
      </c>
      <c r="F1333" s="42">
        <v>12.1</v>
      </c>
      <c r="G1333" s="8">
        <f t="shared" si="124"/>
        <v>18</v>
      </c>
      <c r="H1333" s="8">
        <f t="shared" si="125"/>
        <v>324.5</v>
      </c>
      <c r="I1333" s="8">
        <f t="shared" si="126"/>
        <v>81.125</v>
      </c>
      <c r="J1333" s="1">
        <v>18</v>
      </c>
      <c r="K1333" s="1">
        <v>25</v>
      </c>
      <c r="M1333" s="45"/>
      <c r="N1333" s="45"/>
      <c r="O1333" s="45"/>
      <c r="P1333" s="28"/>
      <c r="Q1333" s="28"/>
      <c r="R1333" s="25"/>
      <c r="Y1333" s="42">
        <v>10</v>
      </c>
      <c r="Z1333" s="8">
        <f t="shared" si="127"/>
        <v>25</v>
      </c>
      <c r="AA1333" s="8">
        <f t="shared" si="129"/>
        <v>825</v>
      </c>
      <c r="AB1333" s="8">
        <f t="shared" si="128"/>
        <v>206.25</v>
      </c>
      <c r="AC1333" s="1">
        <v>18</v>
      </c>
      <c r="AD1333" s="1">
        <v>25</v>
      </c>
    </row>
    <row r="1334" spans="1:30" x14ac:dyDescent="0.25">
      <c r="A1334" s="2" t="s">
        <v>6</v>
      </c>
      <c r="B1334" s="3">
        <v>2008</v>
      </c>
      <c r="C1334" s="3">
        <v>2</v>
      </c>
      <c r="D1334" s="3">
        <v>23</v>
      </c>
      <c r="E1334" s="3">
        <v>0</v>
      </c>
      <c r="F1334" s="42">
        <v>12</v>
      </c>
      <c r="G1334" s="8">
        <f t="shared" si="124"/>
        <v>18</v>
      </c>
      <c r="H1334" s="8">
        <f t="shared" si="125"/>
        <v>330</v>
      </c>
      <c r="I1334" s="8">
        <f t="shared" si="126"/>
        <v>82.5</v>
      </c>
      <c r="J1334" s="1">
        <v>18</v>
      </c>
      <c r="K1334" s="1">
        <v>25</v>
      </c>
      <c r="M1334" s="45"/>
      <c r="N1334" s="45"/>
      <c r="O1334" s="45"/>
      <c r="P1334" s="28"/>
      <c r="Q1334" s="28"/>
      <c r="R1334" s="25"/>
      <c r="Y1334" s="42">
        <v>9.9</v>
      </c>
      <c r="Z1334" s="8">
        <f t="shared" si="127"/>
        <v>25</v>
      </c>
      <c r="AA1334" s="8">
        <f t="shared" si="129"/>
        <v>830.5</v>
      </c>
      <c r="AB1334" s="8">
        <f t="shared" si="128"/>
        <v>207.625</v>
      </c>
      <c r="AC1334" s="1">
        <v>18</v>
      </c>
      <c r="AD1334" s="1">
        <v>25</v>
      </c>
    </row>
    <row r="1335" spans="1:30" x14ac:dyDescent="0.25">
      <c r="A1335" s="2" t="s">
        <v>6</v>
      </c>
      <c r="B1335" s="3">
        <v>2008</v>
      </c>
      <c r="C1335" s="3">
        <v>2</v>
      </c>
      <c r="D1335" s="3">
        <v>23</v>
      </c>
      <c r="E1335" s="3">
        <v>0</v>
      </c>
      <c r="F1335" s="42">
        <v>12.1</v>
      </c>
      <c r="G1335" s="8">
        <f t="shared" si="124"/>
        <v>18</v>
      </c>
      <c r="H1335" s="8">
        <f t="shared" si="125"/>
        <v>324.5</v>
      </c>
      <c r="I1335" s="8">
        <f t="shared" si="126"/>
        <v>81.125</v>
      </c>
      <c r="J1335" s="1">
        <v>18</v>
      </c>
      <c r="K1335" s="1">
        <v>25</v>
      </c>
      <c r="M1335" s="45"/>
      <c r="N1335" s="45"/>
      <c r="O1335" s="45"/>
      <c r="P1335" s="28"/>
      <c r="Q1335" s="28"/>
      <c r="R1335" s="25"/>
      <c r="Y1335" s="42">
        <v>9.9</v>
      </c>
      <c r="Z1335" s="8">
        <f t="shared" si="127"/>
        <v>25</v>
      </c>
      <c r="AA1335" s="8">
        <f t="shared" si="129"/>
        <v>830.5</v>
      </c>
      <c r="AB1335" s="8">
        <f t="shared" si="128"/>
        <v>207.625</v>
      </c>
      <c r="AC1335" s="1">
        <v>18</v>
      </c>
      <c r="AD1335" s="1">
        <v>25</v>
      </c>
    </row>
    <row r="1336" spans="1:30" x14ac:dyDescent="0.25">
      <c r="A1336" s="2" t="s">
        <v>6</v>
      </c>
      <c r="B1336" s="3">
        <v>2008</v>
      </c>
      <c r="C1336" s="3">
        <v>2</v>
      </c>
      <c r="D1336" s="3">
        <v>23</v>
      </c>
      <c r="E1336" s="3">
        <v>0</v>
      </c>
      <c r="F1336" s="42">
        <v>12.1</v>
      </c>
      <c r="G1336" s="8">
        <f t="shared" si="124"/>
        <v>18</v>
      </c>
      <c r="H1336" s="8">
        <f t="shared" si="125"/>
        <v>324.5</v>
      </c>
      <c r="I1336" s="8">
        <f t="shared" si="126"/>
        <v>81.125</v>
      </c>
      <c r="J1336" s="1">
        <v>18</v>
      </c>
      <c r="K1336" s="1">
        <v>25</v>
      </c>
      <c r="M1336" s="45"/>
      <c r="N1336" s="45"/>
      <c r="O1336" s="45"/>
      <c r="P1336" s="28"/>
      <c r="Q1336" s="28"/>
      <c r="R1336" s="25"/>
      <c r="Y1336" s="42">
        <v>10.3</v>
      </c>
      <c r="Z1336" s="8">
        <f t="shared" si="127"/>
        <v>25</v>
      </c>
      <c r="AA1336" s="8">
        <f t="shared" si="129"/>
        <v>808.5</v>
      </c>
      <c r="AB1336" s="8">
        <f t="shared" si="128"/>
        <v>202.125</v>
      </c>
      <c r="AC1336" s="1">
        <v>18</v>
      </c>
      <c r="AD1336" s="1">
        <v>25</v>
      </c>
    </row>
    <row r="1337" spans="1:30" x14ac:dyDescent="0.25">
      <c r="A1337" s="2" t="s">
        <v>6</v>
      </c>
      <c r="B1337" s="3">
        <v>2008</v>
      </c>
      <c r="C1337" s="3">
        <v>2</v>
      </c>
      <c r="D1337" s="3">
        <v>23</v>
      </c>
      <c r="E1337" s="3">
        <v>0</v>
      </c>
      <c r="F1337" s="42">
        <v>12.2</v>
      </c>
      <c r="G1337" s="8">
        <f t="shared" si="124"/>
        <v>18</v>
      </c>
      <c r="H1337" s="8">
        <f t="shared" si="125"/>
        <v>319.00000000000006</v>
      </c>
      <c r="I1337" s="8">
        <f t="shared" si="126"/>
        <v>79.750000000000014</v>
      </c>
      <c r="J1337" s="1">
        <v>18</v>
      </c>
      <c r="K1337" s="1">
        <v>25</v>
      </c>
      <c r="M1337" s="45"/>
      <c r="N1337" s="45"/>
      <c r="O1337" s="45"/>
      <c r="P1337" s="28"/>
      <c r="Q1337" s="28"/>
      <c r="R1337" s="25"/>
      <c r="Y1337" s="42">
        <v>10.9</v>
      </c>
      <c r="Z1337" s="8">
        <f t="shared" si="127"/>
        <v>25</v>
      </c>
      <c r="AA1337" s="8">
        <f t="shared" si="129"/>
        <v>775.5</v>
      </c>
      <c r="AB1337" s="8">
        <f t="shared" si="128"/>
        <v>193.875</v>
      </c>
      <c r="AC1337" s="1">
        <v>18</v>
      </c>
      <c r="AD1337" s="1">
        <v>25</v>
      </c>
    </row>
    <row r="1338" spans="1:30" x14ac:dyDescent="0.25">
      <c r="A1338" s="2" t="s">
        <v>6</v>
      </c>
      <c r="B1338" s="3">
        <v>2008</v>
      </c>
      <c r="C1338" s="3">
        <v>2</v>
      </c>
      <c r="D1338" s="3">
        <v>23</v>
      </c>
      <c r="E1338" s="3">
        <v>0</v>
      </c>
      <c r="F1338" s="42">
        <v>12.5</v>
      </c>
      <c r="G1338" s="8">
        <f t="shared" si="124"/>
        <v>18</v>
      </c>
      <c r="H1338" s="8">
        <f t="shared" si="125"/>
        <v>302.5</v>
      </c>
      <c r="I1338" s="8">
        <f t="shared" si="126"/>
        <v>75.625</v>
      </c>
      <c r="J1338" s="1">
        <v>18</v>
      </c>
      <c r="K1338" s="1">
        <v>25</v>
      </c>
      <c r="M1338" s="45"/>
      <c r="N1338" s="45"/>
      <c r="O1338" s="45"/>
      <c r="P1338" s="28"/>
      <c r="Q1338" s="28"/>
      <c r="R1338" s="25"/>
      <c r="Y1338" s="42">
        <v>11.9</v>
      </c>
      <c r="Z1338" s="8">
        <f t="shared" si="127"/>
        <v>25</v>
      </c>
      <c r="AA1338" s="8">
        <f t="shared" si="129"/>
        <v>720.5</v>
      </c>
      <c r="AB1338" s="8">
        <f t="shared" si="128"/>
        <v>180.125</v>
      </c>
      <c r="AC1338" s="1">
        <v>18</v>
      </c>
      <c r="AD1338" s="1">
        <v>25</v>
      </c>
    </row>
    <row r="1339" spans="1:30" x14ac:dyDescent="0.25">
      <c r="A1339" s="2" t="s">
        <v>6</v>
      </c>
      <c r="B1339" s="3">
        <v>2008</v>
      </c>
      <c r="C1339" s="3">
        <v>2</v>
      </c>
      <c r="D1339" s="3">
        <v>25</v>
      </c>
      <c r="E1339" s="3">
        <v>12</v>
      </c>
      <c r="F1339" s="42">
        <v>11</v>
      </c>
      <c r="G1339" s="8">
        <f t="shared" si="124"/>
        <v>18</v>
      </c>
      <c r="H1339" s="8">
        <f t="shared" si="125"/>
        <v>385</v>
      </c>
      <c r="I1339" s="8">
        <f t="shared" si="126"/>
        <v>96.25</v>
      </c>
      <c r="J1339" s="1">
        <v>18</v>
      </c>
      <c r="K1339" s="1">
        <v>25</v>
      </c>
      <c r="M1339" s="45"/>
      <c r="N1339" s="45"/>
      <c r="O1339" s="45"/>
      <c r="P1339" s="28"/>
      <c r="Q1339" s="28"/>
      <c r="R1339" s="25"/>
      <c r="Y1339" s="42">
        <v>12.5</v>
      </c>
      <c r="Z1339" s="8">
        <f t="shared" si="127"/>
        <v>25</v>
      </c>
      <c r="AA1339" s="8">
        <f t="shared" si="129"/>
        <v>687.5</v>
      </c>
      <c r="AB1339" s="8">
        <f t="shared" si="128"/>
        <v>171.875</v>
      </c>
      <c r="AC1339" s="1">
        <v>18</v>
      </c>
      <c r="AD1339" s="1">
        <v>25</v>
      </c>
    </row>
    <row r="1340" spans="1:30" x14ac:dyDescent="0.25">
      <c r="A1340" s="2" t="s">
        <v>6</v>
      </c>
      <c r="B1340" s="3">
        <v>2008</v>
      </c>
      <c r="C1340" s="3">
        <v>2</v>
      </c>
      <c r="D1340" s="3">
        <v>25</v>
      </c>
      <c r="E1340" s="3">
        <v>13</v>
      </c>
      <c r="F1340" s="42">
        <v>13</v>
      </c>
      <c r="G1340" s="8">
        <f t="shared" si="124"/>
        <v>18</v>
      </c>
      <c r="H1340" s="8">
        <f t="shared" si="125"/>
        <v>275</v>
      </c>
      <c r="I1340" s="8">
        <f t="shared" si="126"/>
        <v>68.75</v>
      </c>
      <c r="J1340" s="1">
        <v>18</v>
      </c>
      <c r="K1340" s="1">
        <v>25</v>
      </c>
      <c r="M1340" s="45"/>
      <c r="N1340" s="45"/>
      <c r="O1340" s="45"/>
      <c r="P1340" s="28"/>
      <c r="Q1340" s="28"/>
      <c r="R1340" s="25"/>
      <c r="Y1340" s="42">
        <v>13.7</v>
      </c>
      <c r="Z1340" s="8">
        <f t="shared" si="127"/>
        <v>25</v>
      </c>
      <c r="AA1340" s="8">
        <f t="shared" si="129"/>
        <v>621.5</v>
      </c>
      <c r="AB1340" s="8">
        <f t="shared" si="128"/>
        <v>155.375</v>
      </c>
      <c r="AC1340" s="1">
        <v>18</v>
      </c>
      <c r="AD1340" s="1">
        <v>25</v>
      </c>
    </row>
    <row r="1341" spans="1:30" x14ac:dyDescent="0.25">
      <c r="A1341" s="2" t="s">
        <v>6</v>
      </c>
      <c r="B1341" s="3">
        <v>2008</v>
      </c>
      <c r="C1341" s="3">
        <v>2</v>
      </c>
      <c r="D1341" s="3">
        <v>25</v>
      </c>
      <c r="E1341" s="3">
        <v>14</v>
      </c>
      <c r="F1341" s="42">
        <v>15</v>
      </c>
      <c r="G1341" s="8">
        <f t="shared" si="124"/>
        <v>18</v>
      </c>
      <c r="H1341" s="8">
        <f t="shared" si="125"/>
        <v>165</v>
      </c>
      <c r="I1341" s="8">
        <f t="shared" si="126"/>
        <v>41.25</v>
      </c>
      <c r="J1341" s="1">
        <v>18</v>
      </c>
      <c r="K1341" s="1">
        <v>25</v>
      </c>
      <c r="M1341" s="45"/>
      <c r="N1341" s="45"/>
      <c r="O1341" s="45"/>
      <c r="P1341" s="28"/>
      <c r="Q1341" s="28"/>
      <c r="R1341" s="25"/>
      <c r="Y1341" s="42">
        <v>14.7</v>
      </c>
      <c r="Z1341" s="8">
        <f t="shared" si="127"/>
        <v>25</v>
      </c>
      <c r="AA1341" s="8">
        <f t="shared" si="129"/>
        <v>566.5</v>
      </c>
      <c r="AB1341" s="8">
        <f t="shared" si="128"/>
        <v>141.625</v>
      </c>
      <c r="AC1341" s="1">
        <v>18</v>
      </c>
      <c r="AD1341" s="1">
        <v>25</v>
      </c>
    </row>
    <row r="1342" spans="1:30" x14ac:dyDescent="0.25">
      <c r="A1342" s="2" t="s">
        <v>6</v>
      </c>
      <c r="B1342" s="3">
        <v>2008</v>
      </c>
      <c r="C1342" s="3">
        <v>2</v>
      </c>
      <c r="D1342" s="3">
        <v>25</v>
      </c>
      <c r="E1342" s="3">
        <v>15</v>
      </c>
      <c r="F1342" s="42">
        <v>15.9</v>
      </c>
      <c r="G1342" s="8">
        <f t="shared" si="124"/>
        <v>18</v>
      </c>
      <c r="H1342" s="8">
        <f t="shared" si="125"/>
        <v>115.49999999999999</v>
      </c>
      <c r="I1342" s="8">
        <f t="shared" si="126"/>
        <v>28.874999999999996</v>
      </c>
      <c r="J1342" s="1">
        <v>18</v>
      </c>
      <c r="K1342" s="1">
        <v>25</v>
      </c>
      <c r="M1342" s="45"/>
      <c r="N1342" s="45"/>
      <c r="O1342" s="45"/>
      <c r="P1342" s="28"/>
      <c r="Q1342" s="28"/>
      <c r="R1342" s="25"/>
      <c r="Y1342" s="42">
        <v>15.2</v>
      </c>
      <c r="Z1342" s="8">
        <f t="shared" si="127"/>
        <v>25</v>
      </c>
      <c r="AA1342" s="8">
        <f t="shared" si="129"/>
        <v>539</v>
      </c>
      <c r="AB1342" s="8">
        <f t="shared" si="128"/>
        <v>134.75</v>
      </c>
      <c r="AC1342" s="1">
        <v>18</v>
      </c>
      <c r="AD1342" s="1">
        <v>25</v>
      </c>
    </row>
    <row r="1343" spans="1:30" x14ac:dyDescent="0.25">
      <c r="A1343" s="2" t="s">
        <v>6</v>
      </c>
      <c r="B1343" s="3">
        <v>2008</v>
      </c>
      <c r="C1343" s="3">
        <v>2</v>
      </c>
      <c r="D1343" s="3">
        <v>25</v>
      </c>
      <c r="E1343" s="3">
        <v>16</v>
      </c>
      <c r="F1343" s="42">
        <v>16.399999999999999</v>
      </c>
      <c r="G1343" s="8">
        <f t="shared" si="124"/>
        <v>18</v>
      </c>
      <c r="H1343" s="8">
        <f t="shared" si="125"/>
        <v>88.000000000000085</v>
      </c>
      <c r="I1343" s="8">
        <f t="shared" si="126"/>
        <v>22.000000000000021</v>
      </c>
      <c r="J1343" s="1">
        <v>18</v>
      </c>
      <c r="K1343" s="1">
        <v>25</v>
      </c>
      <c r="M1343" s="45"/>
      <c r="N1343" s="45"/>
      <c r="O1343" s="45"/>
      <c r="P1343" s="28"/>
      <c r="Q1343" s="28"/>
      <c r="R1343" s="25"/>
      <c r="Y1343" s="42">
        <v>15.6</v>
      </c>
      <c r="Z1343" s="8">
        <f t="shared" si="127"/>
        <v>25</v>
      </c>
      <c r="AA1343" s="8">
        <f t="shared" si="129"/>
        <v>517</v>
      </c>
      <c r="AB1343" s="8">
        <f t="shared" si="128"/>
        <v>129.25</v>
      </c>
      <c r="AC1343" s="1">
        <v>18</v>
      </c>
      <c r="AD1343" s="1">
        <v>25</v>
      </c>
    </row>
    <row r="1344" spans="1:30" x14ac:dyDescent="0.25">
      <c r="A1344" s="2" t="s">
        <v>6</v>
      </c>
      <c r="B1344" s="3">
        <v>2008</v>
      </c>
      <c r="C1344" s="3">
        <v>2</v>
      </c>
      <c r="D1344" s="3">
        <v>25</v>
      </c>
      <c r="E1344" s="3">
        <v>17</v>
      </c>
      <c r="F1344" s="42">
        <v>16.7</v>
      </c>
      <c r="G1344" s="8">
        <f t="shared" si="124"/>
        <v>18</v>
      </c>
      <c r="H1344" s="8">
        <f t="shared" si="125"/>
        <v>71.500000000000043</v>
      </c>
      <c r="I1344" s="8">
        <f t="shared" si="126"/>
        <v>17.875000000000011</v>
      </c>
      <c r="J1344" s="1">
        <v>18</v>
      </c>
      <c r="K1344" s="1">
        <v>25</v>
      </c>
      <c r="M1344" s="45"/>
      <c r="N1344" s="45"/>
      <c r="O1344" s="45"/>
      <c r="P1344" s="28"/>
      <c r="Q1344" s="28"/>
      <c r="R1344" s="25"/>
      <c r="Y1344" s="42">
        <v>15.5</v>
      </c>
      <c r="Z1344" s="8">
        <f t="shared" si="127"/>
        <v>25</v>
      </c>
      <c r="AA1344" s="8">
        <f t="shared" si="129"/>
        <v>522.5</v>
      </c>
      <c r="AB1344" s="8">
        <f t="shared" si="128"/>
        <v>130.625</v>
      </c>
      <c r="AC1344" s="1">
        <v>18</v>
      </c>
      <c r="AD1344" s="1">
        <v>25</v>
      </c>
    </row>
    <row r="1345" spans="1:30" x14ac:dyDescent="0.25">
      <c r="A1345" s="2" t="s">
        <v>6</v>
      </c>
      <c r="B1345" s="3">
        <v>2008</v>
      </c>
      <c r="C1345" s="3">
        <v>2</v>
      </c>
      <c r="D1345" s="3">
        <v>25</v>
      </c>
      <c r="E1345" s="3">
        <v>18</v>
      </c>
      <c r="F1345" s="42">
        <v>16.2</v>
      </c>
      <c r="G1345" s="8">
        <f t="shared" si="124"/>
        <v>18</v>
      </c>
      <c r="H1345" s="8">
        <f t="shared" si="125"/>
        <v>99.000000000000043</v>
      </c>
      <c r="I1345" s="8">
        <f t="shared" si="126"/>
        <v>24.750000000000011</v>
      </c>
      <c r="J1345" s="1">
        <v>18</v>
      </c>
      <c r="K1345" s="1">
        <v>25</v>
      </c>
      <c r="M1345" s="45"/>
      <c r="N1345" s="45"/>
      <c r="O1345" s="45"/>
      <c r="P1345" s="28"/>
      <c r="Q1345" s="28"/>
      <c r="R1345" s="25"/>
      <c r="Y1345" s="42">
        <v>15.2</v>
      </c>
      <c r="Z1345" s="8">
        <f t="shared" si="127"/>
        <v>25</v>
      </c>
      <c r="AA1345" s="8">
        <f t="shared" si="129"/>
        <v>539</v>
      </c>
      <c r="AB1345" s="8">
        <f t="shared" si="128"/>
        <v>134.75</v>
      </c>
      <c r="AC1345" s="1">
        <v>18</v>
      </c>
      <c r="AD1345" s="1">
        <v>25</v>
      </c>
    </row>
    <row r="1346" spans="1:30" x14ac:dyDescent="0.25">
      <c r="A1346" s="2" t="s">
        <v>6</v>
      </c>
      <c r="B1346" s="3">
        <v>2008</v>
      </c>
      <c r="C1346" s="3">
        <v>2</v>
      </c>
      <c r="D1346" s="3">
        <v>25</v>
      </c>
      <c r="E1346" s="3">
        <v>19</v>
      </c>
      <c r="F1346" s="42">
        <v>16</v>
      </c>
      <c r="G1346" s="8">
        <f t="shared" si="124"/>
        <v>18</v>
      </c>
      <c r="H1346" s="8">
        <f t="shared" si="125"/>
        <v>110</v>
      </c>
      <c r="I1346" s="8">
        <f t="shared" si="126"/>
        <v>27.5</v>
      </c>
      <c r="J1346" s="1">
        <v>18</v>
      </c>
      <c r="K1346" s="1">
        <v>25</v>
      </c>
      <c r="M1346" s="45"/>
      <c r="N1346" s="45"/>
      <c r="O1346" s="45"/>
      <c r="P1346" s="28"/>
      <c r="Q1346" s="28"/>
      <c r="R1346" s="25"/>
      <c r="Y1346" s="42">
        <v>15</v>
      </c>
      <c r="Z1346" s="8">
        <f t="shared" si="127"/>
        <v>25</v>
      </c>
      <c r="AA1346" s="8">
        <f t="shared" si="129"/>
        <v>550</v>
      </c>
      <c r="AB1346" s="8">
        <f t="shared" si="128"/>
        <v>137.5</v>
      </c>
      <c r="AC1346" s="1">
        <v>18</v>
      </c>
      <c r="AD1346" s="1">
        <v>25</v>
      </c>
    </row>
    <row r="1347" spans="1:30" x14ac:dyDescent="0.25">
      <c r="A1347" s="2" t="s">
        <v>6</v>
      </c>
      <c r="B1347" s="3">
        <v>2008</v>
      </c>
      <c r="C1347" s="3">
        <v>2</v>
      </c>
      <c r="D1347" s="3">
        <v>25</v>
      </c>
      <c r="E1347" s="3">
        <v>20</v>
      </c>
      <c r="F1347" s="42">
        <v>15.6</v>
      </c>
      <c r="G1347" s="8">
        <f t="shared" si="124"/>
        <v>18</v>
      </c>
      <c r="H1347" s="8">
        <f t="shared" si="125"/>
        <v>132.00000000000003</v>
      </c>
      <c r="I1347" s="8">
        <f t="shared" si="126"/>
        <v>33.000000000000007</v>
      </c>
      <c r="J1347" s="1">
        <v>18</v>
      </c>
      <c r="K1347" s="1">
        <v>25</v>
      </c>
      <c r="M1347" s="45"/>
      <c r="N1347" s="45"/>
      <c r="O1347" s="45"/>
      <c r="P1347" s="28"/>
      <c r="Q1347" s="28"/>
      <c r="R1347" s="25"/>
      <c r="Y1347" s="42">
        <v>14.3</v>
      </c>
      <c r="Z1347" s="8">
        <f t="shared" si="127"/>
        <v>25</v>
      </c>
      <c r="AA1347" s="8">
        <f t="shared" si="129"/>
        <v>588.5</v>
      </c>
      <c r="AB1347" s="8">
        <f t="shared" si="128"/>
        <v>147.125</v>
      </c>
      <c r="AC1347" s="1">
        <v>18</v>
      </c>
      <c r="AD1347" s="1">
        <v>25</v>
      </c>
    </row>
    <row r="1348" spans="1:30" x14ac:dyDescent="0.25">
      <c r="A1348" s="2" t="s">
        <v>6</v>
      </c>
      <c r="B1348" s="3">
        <v>2008</v>
      </c>
      <c r="C1348" s="3">
        <v>2</v>
      </c>
      <c r="D1348" s="3">
        <v>25</v>
      </c>
      <c r="E1348" s="3">
        <v>21</v>
      </c>
      <c r="F1348" s="42">
        <v>14.5</v>
      </c>
      <c r="G1348" s="8">
        <f t="shared" si="124"/>
        <v>18</v>
      </c>
      <c r="H1348" s="8">
        <f t="shared" si="125"/>
        <v>192.5</v>
      </c>
      <c r="I1348" s="8">
        <f t="shared" si="126"/>
        <v>48.125</v>
      </c>
      <c r="J1348" s="1">
        <v>18</v>
      </c>
      <c r="K1348" s="1">
        <v>25</v>
      </c>
      <c r="M1348" s="45"/>
      <c r="N1348" s="45"/>
      <c r="O1348" s="45"/>
      <c r="P1348" s="28"/>
      <c r="Q1348" s="28"/>
      <c r="R1348" s="25"/>
      <c r="Y1348" s="42">
        <v>14</v>
      </c>
      <c r="Z1348" s="8">
        <f t="shared" si="127"/>
        <v>25</v>
      </c>
      <c r="AA1348" s="8">
        <f t="shared" si="129"/>
        <v>605</v>
      </c>
      <c r="AB1348" s="8">
        <f t="shared" si="128"/>
        <v>151.25</v>
      </c>
      <c r="AC1348" s="1">
        <v>18</v>
      </c>
      <c r="AD1348" s="1">
        <v>25</v>
      </c>
    </row>
    <row r="1349" spans="1:30" x14ac:dyDescent="0.25">
      <c r="A1349" s="2" t="s">
        <v>6</v>
      </c>
      <c r="B1349" s="3">
        <v>2008</v>
      </c>
      <c r="C1349" s="3">
        <v>2</v>
      </c>
      <c r="D1349" s="3">
        <v>25</v>
      </c>
      <c r="E1349" s="3">
        <v>22</v>
      </c>
      <c r="F1349" s="42">
        <v>13.9</v>
      </c>
      <c r="G1349" s="8">
        <f t="shared" si="124"/>
        <v>18</v>
      </c>
      <c r="H1349" s="8">
        <f t="shared" si="125"/>
        <v>225.49999999999997</v>
      </c>
      <c r="I1349" s="8">
        <f t="shared" si="126"/>
        <v>56.374999999999993</v>
      </c>
      <c r="J1349" s="1">
        <v>18</v>
      </c>
      <c r="K1349" s="1">
        <v>25</v>
      </c>
      <c r="M1349" s="45"/>
      <c r="N1349" s="45"/>
      <c r="O1349" s="45"/>
      <c r="P1349" s="28"/>
      <c r="Q1349" s="28"/>
      <c r="R1349" s="25"/>
      <c r="Y1349" s="42">
        <v>14</v>
      </c>
      <c r="Z1349" s="8">
        <f t="shared" si="127"/>
        <v>25</v>
      </c>
      <c r="AA1349" s="8">
        <f t="shared" si="129"/>
        <v>605</v>
      </c>
      <c r="AB1349" s="8">
        <f t="shared" si="128"/>
        <v>151.25</v>
      </c>
      <c r="AC1349" s="1">
        <v>18</v>
      </c>
      <c r="AD1349" s="1">
        <v>25</v>
      </c>
    </row>
    <row r="1350" spans="1:30" x14ac:dyDescent="0.25">
      <c r="A1350" s="2" t="s">
        <v>6</v>
      </c>
      <c r="B1350" s="3">
        <v>2008</v>
      </c>
      <c r="C1350" s="3">
        <v>2</v>
      </c>
      <c r="D1350" s="3">
        <v>25</v>
      </c>
      <c r="E1350" s="3">
        <v>23</v>
      </c>
      <c r="F1350" s="42">
        <v>13.6</v>
      </c>
      <c r="G1350" s="8">
        <f t="shared" si="124"/>
        <v>18</v>
      </c>
      <c r="H1350" s="8">
        <f t="shared" si="125"/>
        <v>242.00000000000003</v>
      </c>
      <c r="I1350" s="8">
        <f t="shared" si="126"/>
        <v>60.500000000000007</v>
      </c>
      <c r="J1350" s="1">
        <v>18</v>
      </c>
      <c r="K1350" s="1">
        <v>25</v>
      </c>
      <c r="M1350" s="45"/>
      <c r="N1350" s="45"/>
      <c r="O1350" s="45"/>
      <c r="P1350" s="28"/>
      <c r="Q1350" s="28"/>
      <c r="R1350" s="25"/>
      <c r="Y1350" s="42">
        <v>13.8</v>
      </c>
      <c r="Z1350" s="8">
        <f t="shared" si="127"/>
        <v>25</v>
      </c>
      <c r="AA1350" s="8">
        <f t="shared" si="129"/>
        <v>616</v>
      </c>
      <c r="AB1350" s="8">
        <f t="shared" si="128"/>
        <v>154</v>
      </c>
      <c r="AC1350" s="1">
        <v>18</v>
      </c>
      <c r="AD1350" s="1">
        <v>25</v>
      </c>
    </row>
    <row r="1351" spans="1:30" x14ac:dyDescent="0.25">
      <c r="A1351" s="2" t="s">
        <v>6</v>
      </c>
      <c r="B1351" s="3">
        <v>2008</v>
      </c>
      <c r="C1351" s="3">
        <v>2</v>
      </c>
      <c r="D1351" s="3">
        <v>26</v>
      </c>
      <c r="E1351" s="3">
        <v>0</v>
      </c>
      <c r="F1351" s="42">
        <v>13.3</v>
      </c>
      <c r="G1351" s="8">
        <f t="shared" ref="G1351:G1414" si="130">IF(A1351="Inverno", $G$3, $G$2)</f>
        <v>18</v>
      </c>
      <c r="H1351" s="8">
        <f t="shared" si="125"/>
        <v>258.49999999999994</v>
      </c>
      <c r="I1351" s="8">
        <f t="shared" si="126"/>
        <v>64.624999999999986</v>
      </c>
      <c r="J1351" s="1">
        <v>18</v>
      </c>
      <c r="K1351" s="1">
        <v>25</v>
      </c>
      <c r="M1351" s="45"/>
      <c r="N1351" s="45"/>
      <c r="O1351" s="45"/>
      <c r="P1351" s="28"/>
      <c r="Q1351" s="28"/>
      <c r="R1351" s="25"/>
      <c r="Y1351" s="42">
        <v>13.4</v>
      </c>
      <c r="Z1351" s="8">
        <f t="shared" si="127"/>
        <v>25</v>
      </c>
      <c r="AA1351" s="8">
        <f t="shared" si="129"/>
        <v>638</v>
      </c>
      <c r="AB1351" s="8">
        <f t="shared" si="128"/>
        <v>159.5</v>
      </c>
      <c r="AC1351" s="1">
        <v>18</v>
      </c>
      <c r="AD1351" s="1">
        <v>25</v>
      </c>
    </row>
    <row r="1352" spans="1:30" x14ac:dyDescent="0.25">
      <c r="A1352" s="2" t="s">
        <v>6</v>
      </c>
      <c r="B1352" s="3">
        <v>2008</v>
      </c>
      <c r="C1352" s="3">
        <v>2</v>
      </c>
      <c r="D1352" s="3">
        <v>26</v>
      </c>
      <c r="E1352" s="3">
        <v>1</v>
      </c>
      <c r="F1352" s="42">
        <v>13.4</v>
      </c>
      <c r="G1352" s="8">
        <f t="shared" si="130"/>
        <v>18</v>
      </c>
      <c r="H1352" s="8">
        <f t="shared" ref="H1352:H1415" si="131">IF(F1352&gt;G1352,0,$D$3*(G1352-F1352)/$D$4)</f>
        <v>252.99999999999997</v>
      </c>
      <c r="I1352" s="8">
        <f t="shared" ref="I1352:I1415" si="132">H1352/$G$4</f>
        <v>63.249999999999993</v>
      </c>
      <c r="J1352" s="1">
        <v>18</v>
      </c>
      <c r="K1352" s="1">
        <v>25</v>
      </c>
      <c r="M1352" s="45"/>
      <c r="N1352" s="45"/>
      <c r="O1352" s="45"/>
      <c r="P1352" s="28"/>
      <c r="Q1352" s="28"/>
      <c r="R1352" s="25"/>
      <c r="Y1352" s="42">
        <v>12.9</v>
      </c>
      <c r="Z1352" s="8">
        <f t="shared" si="127"/>
        <v>25</v>
      </c>
      <c r="AA1352" s="8">
        <f t="shared" si="129"/>
        <v>665.5</v>
      </c>
      <c r="AB1352" s="8">
        <f t="shared" si="128"/>
        <v>166.375</v>
      </c>
      <c r="AC1352" s="1">
        <v>18</v>
      </c>
      <c r="AD1352" s="1">
        <v>25</v>
      </c>
    </row>
    <row r="1353" spans="1:30" x14ac:dyDescent="0.25">
      <c r="A1353" s="2" t="s">
        <v>6</v>
      </c>
      <c r="B1353" s="3">
        <v>2008</v>
      </c>
      <c r="C1353" s="3">
        <v>2</v>
      </c>
      <c r="D1353" s="3">
        <v>26</v>
      </c>
      <c r="E1353" s="3">
        <v>2</v>
      </c>
      <c r="F1353" s="42">
        <v>13.3</v>
      </c>
      <c r="G1353" s="8">
        <f t="shared" si="130"/>
        <v>18</v>
      </c>
      <c r="H1353" s="8">
        <f t="shared" si="131"/>
        <v>258.49999999999994</v>
      </c>
      <c r="I1353" s="8">
        <f t="shared" si="132"/>
        <v>64.624999999999986</v>
      </c>
      <c r="J1353" s="1">
        <v>18</v>
      </c>
      <c r="K1353" s="1">
        <v>25</v>
      </c>
      <c r="M1353" s="45"/>
      <c r="N1353" s="45"/>
      <c r="O1353" s="45"/>
      <c r="P1353" s="28"/>
      <c r="Q1353" s="28"/>
      <c r="R1353" s="25"/>
      <c r="Y1353" s="42">
        <v>12.4</v>
      </c>
      <c r="Z1353" s="8">
        <f t="shared" si="127"/>
        <v>25</v>
      </c>
      <c r="AA1353" s="8">
        <f t="shared" si="129"/>
        <v>693</v>
      </c>
      <c r="AB1353" s="8">
        <f t="shared" si="128"/>
        <v>173.25</v>
      </c>
      <c r="AC1353" s="1">
        <v>18</v>
      </c>
      <c r="AD1353" s="1">
        <v>25</v>
      </c>
    </row>
    <row r="1354" spans="1:30" x14ac:dyDescent="0.25">
      <c r="A1354" s="2" t="s">
        <v>6</v>
      </c>
      <c r="B1354" s="3">
        <v>2008</v>
      </c>
      <c r="C1354" s="3">
        <v>2</v>
      </c>
      <c r="D1354" s="3">
        <v>26</v>
      </c>
      <c r="E1354" s="3">
        <v>3</v>
      </c>
      <c r="F1354" s="42">
        <v>13.1</v>
      </c>
      <c r="G1354" s="8">
        <f t="shared" si="130"/>
        <v>18</v>
      </c>
      <c r="H1354" s="8">
        <f t="shared" si="131"/>
        <v>269.5</v>
      </c>
      <c r="I1354" s="8">
        <f t="shared" si="132"/>
        <v>67.375</v>
      </c>
      <c r="J1354" s="1">
        <v>18</v>
      </c>
      <c r="K1354" s="1">
        <v>25</v>
      </c>
      <c r="M1354" s="45"/>
      <c r="N1354" s="45"/>
      <c r="O1354" s="45"/>
      <c r="P1354" s="28"/>
      <c r="Q1354" s="28"/>
      <c r="R1354" s="25"/>
      <c r="Y1354" s="42">
        <v>11.9</v>
      </c>
      <c r="Z1354" s="8">
        <f t="shared" si="127"/>
        <v>25</v>
      </c>
      <c r="AA1354" s="8">
        <f t="shared" si="129"/>
        <v>720.5</v>
      </c>
      <c r="AB1354" s="8">
        <f t="shared" si="128"/>
        <v>180.125</v>
      </c>
      <c r="AC1354" s="1">
        <v>18</v>
      </c>
      <c r="AD1354" s="1">
        <v>25</v>
      </c>
    </row>
    <row r="1355" spans="1:30" x14ac:dyDescent="0.25">
      <c r="A1355" s="2" t="s">
        <v>6</v>
      </c>
      <c r="B1355" s="3">
        <v>2008</v>
      </c>
      <c r="C1355" s="3">
        <v>2</v>
      </c>
      <c r="D1355" s="3">
        <v>26</v>
      </c>
      <c r="E1355" s="3">
        <v>4</v>
      </c>
      <c r="F1355" s="42">
        <v>12.7</v>
      </c>
      <c r="G1355" s="8">
        <f t="shared" si="130"/>
        <v>18</v>
      </c>
      <c r="H1355" s="8">
        <f t="shared" si="131"/>
        <v>291.50000000000006</v>
      </c>
      <c r="I1355" s="8">
        <f t="shared" si="132"/>
        <v>72.875000000000014</v>
      </c>
      <c r="J1355" s="1">
        <v>18</v>
      </c>
      <c r="K1355" s="1">
        <v>25</v>
      </c>
      <c r="M1355" s="45"/>
      <c r="N1355" s="45"/>
      <c r="O1355" s="45"/>
      <c r="P1355" s="28"/>
      <c r="Q1355" s="28"/>
      <c r="R1355" s="25"/>
      <c r="Y1355" s="42">
        <v>11.5</v>
      </c>
      <c r="Z1355" s="8">
        <f t="shared" si="127"/>
        <v>25</v>
      </c>
      <c r="AA1355" s="8">
        <f t="shared" si="129"/>
        <v>742.5</v>
      </c>
      <c r="AB1355" s="8">
        <f t="shared" si="128"/>
        <v>185.625</v>
      </c>
      <c r="AC1355" s="1">
        <v>18</v>
      </c>
      <c r="AD1355" s="1">
        <v>25</v>
      </c>
    </row>
    <row r="1356" spans="1:30" x14ac:dyDescent="0.25">
      <c r="A1356" s="2" t="s">
        <v>6</v>
      </c>
      <c r="B1356" s="3">
        <v>2008</v>
      </c>
      <c r="C1356" s="3">
        <v>2</v>
      </c>
      <c r="D1356" s="3">
        <v>26</v>
      </c>
      <c r="E1356" s="3">
        <v>5</v>
      </c>
      <c r="F1356" s="42">
        <v>12.1</v>
      </c>
      <c r="G1356" s="8">
        <f t="shared" si="130"/>
        <v>18</v>
      </c>
      <c r="H1356" s="8">
        <f t="shared" si="131"/>
        <v>324.5</v>
      </c>
      <c r="I1356" s="8">
        <f t="shared" si="132"/>
        <v>81.125</v>
      </c>
      <c r="J1356" s="1">
        <v>18</v>
      </c>
      <c r="K1356" s="1">
        <v>25</v>
      </c>
      <c r="M1356" s="45"/>
      <c r="N1356" s="45"/>
      <c r="O1356" s="45"/>
      <c r="P1356" s="28"/>
      <c r="Q1356" s="28"/>
      <c r="R1356" s="25"/>
      <c r="Y1356" s="42">
        <v>11.2</v>
      </c>
      <c r="Z1356" s="8">
        <f t="shared" si="127"/>
        <v>25</v>
      </c>
      <c r="AA1356" s="8">
        <f t="shared" si="129"/>
        <v>759</v>
      </c>
      <c r="AB1356" s="8">
        <f t="shared" si="128"/>
        <v>189.75</v>
      </c>
      <c r="AC1356" s="1">
        <v>18</v>
      </c>
      <c r="AD1356" s="1">
        <v>25</v>
      </c>
    </row>
    <row r="1357" spans="1:30" x14ac:dyDescent="0.25">
      <c r="A1357" s="2" t="s">
        <v>6</v>
      </c>
      <c r="B1357" s="3">
        <v>2008</v>
      </c>
      <c r="C1357" s="3">
        <v>2</v>
      </c>
      <c r="D1357" s="3">
        <v>26</v>
      </c>
      <c r="E1357" s="3">
        <v>6</v>
      </c>
      <c r="F1357" s="42">
        <v>11.6</v>
      </c>
      <c r="G1357" s="8">
        <f t="shared" si="130"/>
        <v>18</v>
      </c>
      <c r="H1357" s="8">
        <f t="shared" si="131"/>
        <v>352</v>
      </c>
      <c r="I1357" s="8">
        <f t="shared" si="132"/>
        <v>88</v>
      </c>
      <c r="J1357" s="1">
        <v>18</v>
      </c>
      <c r="K1357" s="1">
        <v>25</v>
      </c>
      <c r="M1357" s="45"/>
      <c r="N1357" s="45"/>
      <c r="O1357" s="45"/>
      <c r="P1357" s="28"/>
      <c r="Q1357" s="28"/>
      <c r="R1357" s="25"/>
      <c r="Y1357" s="42">
        <v>11</v>
      </c>
      <c r="Z1357" s="8">
        <f t="shared" si="127"/>
        <v>25</v>
      </c>
      <c r="AA1357" s="8">
        <f t="shared" si="129"/>
        <v>770</v>
      </c>
      <c r="AB1357" s="8">
        <f t="shared" si="128"/>
        <v>192.5</v>
      </c>
      <c r="AC1357" s="1">
        <v>18</v>
      </c>
      <c r="AD1357" s="1">
        <v>25</v>
      </c>
    </row>
    <row r="1358" spans="1:30" x14ac:dyDescent="0.25">
      <c r="A1358" s="2" t="s">
        <v>6</v>
      </c>
      <c r="B1358" s="3">
        <v>2008</v>
      </c>
      <c r="C1358" s="3">
        <v>2</v>
      </c>
      <c r="D1358" s="3">
        <v>26</v>
      </c>
      <c r="E1358" s="3">
        <v>7</v>
      </c>
      <c r="F1358" s="42">
        <v>11.1</v>
      </c>
      <c r="G1358" s="8">
        <f t="shared" si="130"/>
        <v>18</v>
      </c>
      <c r="H1358" s="8">
        <f t="shared" si="131"/>
        <v>379.5</v>
      </c>
      <c r="I1358" s="8">
        <f t="shared" si="132"/>
        <v>94.875</v>
      </c>
      <c r="J1358" s="1">
        <v>18</v>
      </c>
      <c r="K1358" s="1">
        <v>25</v>
      </c>
      <c r="M1358" s="45"/>
      <c r="N1358" s="45"/>
      <c r="O1358" s="45"/>
      <c r="P1358" s="28"/>
      <c r="Q1358" s="28"/>
      <c r="R1358" s="25"/>
      <c r="Y1358" s="42">
        <v>10.9</v>
      </c>
      <c r="Z1358" s="8">
        <f t="shared" si="127"/>
        <v>25</v>
      </c>
      <c r="AA1358" s="8">
        <f t="shared" si="129"/>
        <v>775.5</v>
      </c>
      <c r="AB1358" s="8">
        <f t="shared" si="128"/>
        <v>193.875</v>
      </c>
      <c r="AC1358" s="1">
        <v>18</v>
      </c>
      <c r="AD1358" s="1">
        <v>25</v>
      </c>
    </row>
    <row r="1359" spans="1:30" x14ac:dyDescent="0.25">
      <c r="A1359" s="2" t="s">
        <v>6</v>
      </c>
      <c r="B1359" s="3">
        <v>2008</v>
      </c>
      <c r="C1359" s="3">
        <v>2</v>
      </c>
      <c r="D1359" s="3">
        <v>26</v>
      </c>
      <c r="E1359" s="3">
        <v>8</v>
      </c>
      <c r="F1359" s="42">
        <v>10.8</v>
      </c>
      <c r="G1359" s="8">
        <f t="shared" si="130"/>
        <v>18</v>
      </c>
      <c r="H1359" s="8">
        <f t="shared" si="131"/>
        <v>395.99999999999994</v>
      </c>
      <c r="I1359" s="8">
        <f t="shared" si="132"/>
        <v>98.999999999999986</v>
      </c>
      <c r="J1359" s="1">
        <v>18</v>
      </c>
      <c r="K1359" s="1">
        <v>25</v>
      </c>
      <c r="M1359" s="45"/>
      <c r="N1359" s="45"/>
      <c r="O1359" s="45"/>
      <c r="P1359" s="28"/>
      <c r="Q1359" s="28"/>
      <c r="R1359" s="25"/>
      <c r="Y1359" s="42">
        <v>10.8</v>
      </c>
      <c r="Z1359" s="8">
        <f t="shared" ref="Z1359:Z1422" si="133">IF(Q1359="Inverno", $G$3, $G$2)</f>
        <v>25</v>
      </c>
      <c r="AA1359" s="8">
        <f t="shared" si="129"/>
        <v>781</v>
      </c>
      <c r="AB1359" s="8">
        <f t="shared" si="128"/>
        <v>195.25</v>
      </c>
      <c r="AC1359" s="1">
        <v>18</v>
      </c>
      <c r="AD1359" s="1">
        <v>25</v>
      </c>
    </row>
    <row r="1360" spans="1:30" x14ac:dyDescent="0.25">
      <c r="A1360" s="2" t="s">
        <v>6</v>
      </c>
      <c r="B1360" s="3">
        <v>2008</v>
      </c>
      <c r="C1360" s="3">
        <v>2</v>
      </c>
      <c r="D1360" s="3">
        <v>26</v>
      </c>
      <c r="E1360" s="3">
        <v>9</v>
      </c>
      <c r="F1360" s="42">
        <v>10.5</v>
      </c>
      <c r="G1360" s="8">
        <f t="shared" si="130"/>
        <v>18</v>
      </c>
      <c r="H1360" s="8">
        <f t="shared" si="131"/>
        <v>412.5</v>
      </c>
      <c r="I1360" s="8">
        <f t="shared" si="132"/>
        <v>103.125</v>
      </c>
      <c r="J1360" s="1">
        <v>18</v>
      </c>
      <c r="K1360" s="1">
        <v>25</v>
      </c>
      <c r="M1360" s="45"/>
      <c r="N1360" s="45"/>
      <c r="O1360" s="45"/>
      <c r="P1360" s="28"/>
      <c r="Q1360" s="28"/>
      <c r="R1360" s="25"/>
      <c r="Y1360" s="42">
        <v>11.4</v>
      </c>
      <c r="Z1360" s="8">
        <f t="shared" si="133"/>
        <v>25</v>
      </c>
      <c r="AA1360" s="8">
        <f t="shared" si="129"/>
        <v>748</v>
      </c>
      <c r="AB1360" s="8">
        <f t="shared" ref="AB1360:AB1423" si="134">AA1360/$G$4</f>
        <v>187</v>
      </c>
      <c r="AC1360" s="1">
        <v>18</v>
      </c>
      <c r="AD1360" s="1">
        <v>25</v>
      </c>
    </row>
    <row r="1361" spans="1:30" x14ac:dyDescent="0.25">
      <c r="A1361" s="2" t="s">
        <v>6</v>
      </c>
      <c r="B1361" s="3">
        <v>2008</v>
      </c>
      <c r="C1361" s="3">
        <v>2</v>
      </c>
      <c r="D1361" s="3">
        <v>26</v>
      </c>
      <c r="E1361" s="3">
        <v>10</v>
      </c>
      <c r="F1361" s="42">
        <v>10.4</v>
      </c>
      <c r="G1361" s="8">
        <f t="shared" si="130"/>
        <v>18</v>
      </c>
      <c r="H1361" s="8">
        <f t="shared" si="131"/>
        <v>418</v>
      </c>
      <c r="I1361" s="8">
        <f t="shared" si="132"/>
        <v>104.5</v>
      </c>
      <c r="J1361" s="1">
        <v>18</v>
      </c>
      <c r="K1361" s="1">
        <v>25</v>
      </c>
      <c r="M1361" s="45"/>
      <c r="N1361" s="45"/>
      <c r="O1361" s="45"/>
      <c r="P1361" s="28"/>
      <c r="Q1361" s="28"/>
      <c r="R1361" s="25"/>
      <c r="Y1361" s="42">
        <v>12.1</v>
      </c>
      <c r="Z1361" s="8">
        <f t="shared" si="133"/>
        <v>25</v>
      </c>
      <c r="AA1361" s="8">
        <f t="shared" si="129"/>
        <v>709.5</v>
      </c>
      <c r="AB1361" s="8">
        <f t="shared" si="134"/>
        <v>177.375</v>
      </c>
      <c r="AC1361" s="1">
        <v>18</v>
      </c>
      <c r="AD1361" s="1">
        <v>25</v>
      </c>
    </row>
    <row r="1362" spans="1:30" x14ac:dyDescent="0.25">
      <c r="A1362" s="2" t="s">
        <v>6</v>
      </c>
      <c r="B1362" s="3">
        <v>2008</v>
      </c>
      <c r="C1362" s="3">
        <v>2</v>
      </c>
      <c r="D1362" s="3">
        <v>26</v>
      </c>
      <c r="E1362" s="3">
        <v>11</v>
      </c>
      <c r="F1362" s="42">
        <v>10.7</v>
      </c>
      <c r="G1362" s="8">
        <f t="shared" si="130"/>
        <v>18</v>
      </c>
      <c r="H1362" s="8">
        <f t="shared" si="131"/>
        <v>401.50000000000006</v>
      </c>
      <c r="I1362" s="8">
        <f t="shared" si="132"/>
        <v>100.37500000000001</v>
      </c>
      <c r="J1362" s="1">
        <v>18</v>
      </c>
      <c r="K1362" s="1">
        <v>25</v>
      </c>
      <c r="M1362" s="45"/>
      <c r="N1362" s="45"/>
      <c r="O1362" s="45"/>
      <c r="P1362" s="28"/>
      <c r="Q1362" s="28"/>
      <c r="R1362" s="25"/>
      <c r="Y1362" s="42">
        <v>13.3</v>
      </c>
      <c r="Z1362" s="8">
        <f t="shared" si="133"/>
        <v>25</v>
      </c>
      <c r="AA1362" s="8">
        <f t="shared" si="129"/>
        <v>643.5</v>
      </c>
      <c r="AB1362" s="8">
        <f t="shared" si="134"/>
        <v>160.875</v>
      </c>
      <c r="AC1362" s="1">
        <v>18</v>
      </c>
      <c r="AD1362" s="1">
        <v>25</v>
      </c>
    </row>
    <row r="1363" spans="1:30" x14ac:dyDescent="0.25">
      <c r="A1363" s="2" t="s">
        <v>6</v>
      </c>
      <c r="B1363" s="3">
        <v>2008</v>
      </c>
      <c r="C1363" s="3">
        <v>2</v>
      </c>
      <c r="D1363" s="3">
        <v>26</v>
      </c>
      <c r="E1363" s="3">
        <v>12</v>
      </c>
      <c r="F1363" s="42">
        <v>15.7</v>
      </c>
      <c r="G1363" s="8">
        <f t="shared" si="130"/>
        <v>18</v>
      </c>
      <c r="H1363" s="8">
        <f t="shared" si="131"/>
        <v>126.50000000000004</v>
      </c>
      <c r="I1363" s="8">
        <f t="shared" si="132"/>
        <v>31.625000000000011</v>
      </c>
      <c r="J1363" s="1">
        <v>18</v>
      </c>
      <c r="K1363" s="1">
        <v>25</v>
      </c>
      <c r="M1363" s="45"/>
      <c r="N1363" s="45"/>
      <c r="O1363" s="45"/>
      <c r="P1363" s="28"/>
      <c r="Q1363" s="28"/>
      <c r="R1363" s="25"/>
      <c r="Y1363" s="42">
        <v>14.5</v>
      </c>
      <c r="Z1363" s="8">
        <f t="shared" si="133"/>
        <v>25</v>
      </c>
      <c r="AA1363" s="8">
        <f t="shared" si="129"/>
        <v>577.5</v>
      </c>
      <c r="AB1363" s="8">
        <f t="shared" si="134"/>
        <v>144.375</v>
      </c>
      <c r="AC1363" s="1">
        <v>18</v>
      </c>
      <c r="AD1363" s="1">
        <v>25</v>
      </c>
    </row>
    <row r="1364" spans="1:30" x14ac:dyDescent="0.25">
      <c r="A1364" s="2" t="s">
        <v>6</v>
      </c>
      <c r="B1364" s="3">
        <v>2008</v>
      </c>
      <c r="C1364" s="3">
        <v>2</v>
      </c>
      <c r="D1364" s="3">
        <v>26</v>
      </c>
      <c r="E1364" s="3">
        <v>13</v>
      </c>
      <c r="F1364" s="42">
        <v>17.2</v>
      </c>
      <c r="G1364" s="8">
        <f t="shared" si="130"/>
        <v>18</v>
      </c>
      <c r="H1364" s="8">
        <f t="shared" si="131"/>
        <v>44.000000000000043</v>
      </c>
      <c r="I1364" s="8">
        <f t="shared" si="132"/>
        <v>11.000000000000011</v>
      </c>
      <c r="J1364" s="1">
        <v>18</v>
      </c>
      <c r="K1364" s="1">
        <v>25</v>
      </c>
      <c r="M1364" s="45"/>
      <c r="N1364" s="45"/>
      <c r="O1364" s="45"/>
      <c r="P1364" s="28"/>
      <c r="Q1364" s="28"/>
      <c r="R1364" s="25"/>
      <c r="Y1364" s="42">
        <v>15.9</v>
      </c>
      <c r="Z1364" s="8">
        <f t="shared" si="133"/>
        <v>25</v>
      </c>
      <c r="AA1364" s="8">
        <f t="shared" si="129"/>
        <v>500.5</v>
      </c>
      <c r="AB1364" s="8">
        <f t="shared" si="134"/>
        <v>125.125</v>
      </c>
      <c r="AC1364" s="1">
        <v>18</v>
      </c>
      <c r="AD1364" s="1">
        <v>25</v>
      </c>
    </row>
    <row r="1365" spans="1:30" x14ac:dyDescent="0.25">
      <c r="A1365" s="2" t="s">
        <v>6</v>
      </c>
      <c r="B1365" s="3">
        <v>2008</v>
      </c>
      <c r="C1365" s="3">
        <v>2</v>
      </c>
      <c r="D1365" s="3">
        <v>26</v>
      </c>
      <c r="E1365" s="3">
        <v>14</v>
      </c>
      <c r="F1365" s="42">
        <v>18.3</v>
      </c>
      <c r="G1365" s="8">
        <f t="shared" si="130"/>
        <v>18</v>
      </c>
      <c r="H1365" s="8">
        <f t="shared" si="131"/>
        <v>0</v>
      </c>
      <c r="I1365" s="8">
        <f t="shared" si="132"/>
        <v>0</v>
      </c>
      <c r="J1365" s="1">
        <v>18</v>
      </c>
      <c r="K1365" s="1">
        <v>25</v>
      </c>
      <c r="M1365" s="45"/>
      <c r="N1365" s="45"/>
      <c r="O1365" s="45"/>
      <c r="P1365" s="28"/>
      <c r="Q1365" s="28"/>
      <c r="R1365" s="25"/>
      <c r="Y1365" s="42">
        <v>16.600000000000001</v>
      </c>
      <c r="Z1365" s="8">
        <f t="shared" si="133"/>
        <v>25</v>
      </c>
      <c r="AA1365" s="8">
        <f t="shared" si="129"/>
        <v>461.99999999999994</v>
      </c>
      <c r="AB1365" s="8">
        <f t="shared" si="134"/>
        <v>115.49999999999999</v>
      </c>
      <c r="AC1365" s="1">
        <v>18</v>
      </c>
      <c r="AD1365" s="1">
        <v>25</v>
      </c>
    </row>
    <row r="1366" spans="1:30" x14ac:dyDescent="0.25">
      <c r="A1366" s="2" t="s">
        <v>6</v>
      </c>
      <c r="B1366" s="3">
        <v>2008</v>
      </c>
      <c r="C1366" s="3">
        <v>2</v>
      </c>
      <c r="D1366" s="3">
        <v>26</v>
      </c>
      <c r="E1366" s="3">
        <v>15</v>
      </c>
      <c r="F1366" s="42">
        <v>18.899999999999999</v>
      </c>
      <c r="G1366" s="8">
        <f t="shared" si="130"/>
        <v>18</v>
      </c>
      <c r="H1366" s="8">
        <f t="shared" si="131"/>
        <v>0</v>
      </c>
      <c r="I1366" s="8">
        <f t="shared" si="132"/>
        <v>0</v>
      </c>
      <c r="J1366" s="1">
        <v>18</v>
      </c>
      <c r="K1366" s="1">
        <v>25</v>
      </c>
      <c r="M1366" s="45"/>
      <c r="N1366" s="45"/>
      <c r="O1366" s="45"/>
      <c r="P1366" s="28"/>
      <c r="Q1366" s="28"/>
      <c r="R1366" s="25"/>
      <c r="Y1366" s="42">
        <v>16.899999999999999</v>
      </c>
      <c r="Z1366" s="8">
        <f t="shared" si="133"/>
        <v>25</v>
      </c>
      <c r="AA1366" s="8">
        <f t="shared" si="129"/>
        <v>445.50000000000006</v>
      </c>
      <c r="AB1366" s="8">
        <f t="shared" si="134"/>
        <v>111.37500000000001</v>
      </c>
      <c r="AC1366" s="1">
        <v>18</v>
      </c>
      <c r="AD1366" s="1">
        <v>25</v>
      </c>
    </row>
    <row r="1367" spans="1:30" x14ac:dyDescent="0.25">
      <c r="A1367" s="2" t="s">
        <v>6</v>
      </c>
      <c r="B1367" s="3">
        <v>2008</v>
      </c>
      <c r="C1367" s="3">
        <v>2</v>
      </c>
      <c r="D1367" s="3">
        <v>26</v>
      </c>
      <c r="E1367" s="3">
        <v>16</v>
      </c>
      <c r="F1367" s="42">
        <v>19.100000000000001</v>
      </c>
      <c r="G1367" s="8">
        <f t="shared" si="130"/>
        <v>18</v>
      </c>
      <c r="H1367" s="8">
        <f t="shared" si="131"/>
        <v>0</v>
      </c>
      <c r="I1367" s="8">
        <f t="shared" si="132"/>
        <v>0</v>
      </c>
      <c r="J1367" s="1">
        <v>18</v>
      </c>
      <c r="K1367" s="1">
        <v>25</v>
      </c>
      <c r="M1367" s="45"/>
      <c r="N1367" s="45"/>
      <c r="O1367" s="45"/>
      <c r="P1367" s="28"/>
      <c r="Q1367" s="28"/>
      <c r="R1367" s="25"/>
      <c r="Y1367" s="42">
        <v>17.100000000000001</v>
      </c>
      <c r="Z1367" s="8">
        <f t="shared" si="133"/>
        <v>25</v>
      </c>
      <c r="AA1367" s="8">
        <f t="shared" ref="AA1367:AA1430" si="135">IF(Y1367&gt;Z1367,0,$D$3*(Z1367-Y1367)/$D$4)</f>
        <v>434.49999999999994</v>
      </c>
      <c r="AB1367" s="8">
        <f t="shared" si="134"/>
        <v>108.62499999999999</v>
      </c>
      <c r="AC1367" s="1">
        <v>18</v>
      </c>
      <c r="AD1367" s="1">
        <v>25</v>
      </c>
    </row>
    <row r="1368" spans="1:30" x14ac:dyDescent="0.25">
      <c r="A1368" s="2" t="s">
        <v>6</v>
      </c>
      <c r="B1368" s="3">
        <v>2008</v>
      </c>
      <c r="C1368" s="3">
        <v>2</v>
      </c>
      <c r="D1368" s="3">
        <v>26</v>
      </c>
      <c r="E1368" s="3">
        <v>17</v>
      </c>
      <c r="F1368" s="42">
        <v>18.5</v>
      </c>
      <c r="G1368" s="8">
        <f t="shared" si="130"/>
        <v>18</v>
      </c>
      <c r="H1368" s="8">
        <f t="shared" si="131"/>
        <v>0</v>
      </c>
      <c r="I1368" s="8">
        <f t="shared" si="132"/>
        <v>0</v>
      </c>
      <c r="J1368" s="1">
        <v>18</v>
      </c>
      <c r="K1368" s="1">
        <v>25</v>
      </c>
      <c r="M1368" s="45"/>
      <c r="N1368" s="45"/>
      <c r="O1368" s="45"/>
      <c r="P1368" s="28"/>
      <c r="Q1368" s="28"/>
      <c r="R1368" s="25"/>
      <c r="Y1368" s="42">
        <v>16.899999999999999</v>
      </c>
      <c r="Z1368" s="8">
        <f t="shared" si="133"/>
        <v>25</v>
      </c>
      <c r="AA1368" s="8">
        <f t="shared" si="135"/>
        <v>445.50000000000006</v>
      </c>
      <c r="AB1368" s="8">
        <f t="shared" si="134"/>
        <v>111.37500000000001</v>
      </c>
      <c r="AC1368" s="1">
        <v>18</v>
      </c>
      <c r="AD1368" s="1">
        <v>25</v>
      </c>
    </row>
    <row r="1369" spans="1:30" x14ac:dyDescent="0.25">
      <c r="A1369" s="2" t="s">
        <v>6</v>
      </c>
      <c r="B1369" s="3">
        <v>2008</v>
      </c>
      <c r="C1369" s="3">
        <v>2</v>
      </c>
      <c r="D1369" s="3">
        <v>26</v>
      </c>
      <c r="E1369" s="3">
        <v>18</v>
      </c>
      <c r="F1369" s="42">
        <v>16.5</v>
      </c>
      <c r="G1369" s="8">
        <f t="shared" si="130"/>
        <v>18</v>
      </c>
      <c r="H1369" s="8">
        <f t="shared" si="131"/>
        <v>82.5</v>
      </c>
      <c r="I1369" s="8">
        <f t="shared" si="132"/>
        <v>20.625</v>
      </c>
      <c r="J1369" s="1">
        <v>18</v>
      </c>
      <c r="K1369" s="1">
        <v>25</v>
      </c>
      <c r="M1369" s="45"/>
      <c r="N1369" s="45"/>
      <c r="O1369" s="45"/>
      <c r="P1369" s="28"/>
      <c r="Q1369" s="28"/>
      <c r="R1369" s="25"/>
      <c r="Y1369" s="42">
        <v>16.5</v>
      </c>
      <c r="Z1369" s="8">
        <f t="shared" si="133"/>
        <v>25</v>
      </c>
      <c r="AA1369" s="8">
        <f t="shared" si="135"/>
        <v>467.5</v>
      </c>
      <c r="AB1369" s="8">
        <f t="shared" si="134"/>
        <v>116.875</v>
      </c>
      <c r="AC1369" s="1">
        <v>18</v>
      </c>
      <c r="AD1369" s="1">
        <v>25</v>
      </c>
    </row>
    <row r="1370" spans="1:30" x14ac:dyDescent="0.25">
      <c r="A1370" s="2" t="s">
        <v>6</v>
      </c>
      <c r="B1370" s="3">
        <v>2008</v>
      </c>
      <c r="C1370" s="3">
        <v>2</v>
      </c>
      <c r="D1370" s="3">
        <v>26</v>
      </c>
      <c r="E1370" s="3">
        <v>19</v>
      </c>
      <c r="F1370" s="42">
        <v>15.5</v>
      </c>
      <c r="G1370" s="8">
        <f t="shared" si="130"/>
        <v>18</v>
      </c>
      <c r="H1370" s="8">
        <f t="shared" si="131"/>
        <v>137.5</v>
      </c>
      <c r="I1370" s="8">
        <f t="shared" si="132"/>
        <v>34.375</v>
      </c>
      <c r="J1370" s="1">
        <v>18</v>
      </c>
      <c r="K1370" s="1">
        <v>25</v>
      </c>
      <c r="M1370" s="45"/>
      <c r="N1370" s="45"/>
      <c r="O1370" s="45"/>
      <c r="P1370" s="28"/>
      <c r="Q1370" s="28"/>
      <c r="R1370" s="25"/>
      <c r="Y1370" s="42">
        <v>15.9</v>
      </c>
      <c r="Z1370" s="8">
        <f t="shared" si="133"/>
        <v>25</v>
      </c>
      <c r="AA1370" s="8">
        <f t="shared" si="135"/>
        <v>500.5</v>
      </c>
      <c r="AB1370" s="8">
        <f t="shared" si="134"/>
        <v>125.125</v>
      </c>
      <c r="AC1370" s="1">
        <v>18</v>
      </c>
      <c r="AD1370" s="1">
        <v>25</v>
      </c>
    </row>
    <row r="1371" spans="1:30" x14ac:dyDescent="0.25">
      <c r="A1371" s="2" t="s">
        <v>6</v>
      </c>
      <c r="B1371" s="3">
        <v>2008</v>
      </c>
      <c r="C1371" s="3">
        <v>2</v>
      </c>
      <c r="D1371" s="3">
        <v>26</v>
      </c>
      <c r="E1371" s="3">
        <v>20</v>
      </c>
      <c r="F1371" s="42">
        <v>15.1</v>
      </c>
      <c r="G1371" s="8">
        <f t="shared" si="130"/>
        <v>18</v>
      </c>
      <c r="H1371" s="8">
        <f t="shared" si="131"/>
        <v>159.50000000000003</v>
      </c>
      <c r="I1371" s="8">
        <f t="shared" si="132"/>
        <v>39.875000000000007</v>
      </c>
      <c r="J1371" s="1">
        <v>18</v>
      </c>
      <c r="K1371" s="1">
        <v>25</v>
      </c>
      <c r="M1371" s="45"/>
      <c r="N1371" s="45"/>
      <c r="O1371" s="45"/>
      <c r="P1371" s="28"/>
      <c r="Q1371" s="28"/>
      <c r="R1371" s="25"/>
      <c r="Y1371" s="42">
        <v>15.3</v>
      </c>
      <c r="Z1371" s="8">
        <f t="shared" si="133"/>
        <v>25</v>
      </c>
      <c r="AA1371" s="8">
        <f t="shared" si="135"/>
        <v>533.5</v>
      </c>
      <c r="AB1371" s="8">
        <f t="shared" si="134"/>
        <v>133.375</v>
      </c>
      <c r="AC1371" s="1">
        <v>18</v>
      </c>
      <c r="AD1371" s="1">
        <v>25</v>
      </c>
    </row>
    <row r="1372" spans="1:30" x14ac:dyDescent="0.25">
      <c r="A1372" s="2" t="s">
        <v>6</v>
      </c>
      <c r="B1372" s="3">
        <v>2008</v>
      </c>
      <c r="C1372" s="3">
        <v>2</v>
      </c>
      <c r="D1372" s="3">
        <v>26</v>
      </c>
      <c r="E1372" s="3">
        <v>21</v>
      </c>
      <c r="F1372" s="42">
        <v>14.8</v>
      </c>
      <c r="G1372" s="8">
        <f t="shared" si="130"/>
        <v>18</v>
      </c>
      <c r="H1372" s="8">
        <f t="shared" si="131"/>
        <v>175.99999999999997</v>
      </c>
      <c r="I1372" s="8">
        <f t="shared" si="132"/>
        <v>43.999999999999993</v>
      </c>
      <c r="J1372" s="1">
        <v>18</v>
      </c>
      <c r="K1372" s="1">
        <v>25</v>
      </c>
      <c r="M1372" s="45"/>
      <c r="N1372" s="45"/>
      <c r="O1372" s="45"/>
      <c r="P1372" s="28"/>
      <c r="Q1372" s="28"/>
      <c r="R1372" s="25"/>
      <c r="Y1372" s="42">
        <v>14.8</v>
      </c>
      <c r="Z1372" s="8">
        <f t="shared" si="133"/>
        <v>25</v>
      </c>
      <c r="AA1372" s="8">
        <f t="shared" si="135"/>
        <v>561</v>
      </c>
      <c r="AB1372" s="8">
        <f t="shared" si="134"/>
        <v>140.25</v>
      </c>
      <c r="AC1372" s="1">
        <v>18</v>
      </c>
      <c r="AD1372" s="1">
        <v>25</v>
      </c>
    </row>
    <row r="1373" spans="1:30" x14ac:dyDescent="0.25">
      <c r="A1373" s="2" t="s">
        <v>6</v>
      </c>
      <c r="B1373" s="3">
        <v>2008</v>
      </c>
      <c r="C1373" s="3">
        <v>2</v>
      </c>
      <c r="D1373" s="3">
        <v>26</v>
      </c>
      <c r="E1373" s="3">
        <v>22</v>
      </c>
      <c r="F1373" s="42">
        <v>14.5</v>
      </c>
      <c r="G1373" s="8">
        <f t="shared" si="130"/>
        <v>18</v>
      </c>
      <c r="H1373" s="8">
        <f t="shared" si="131"/>
        <v>192.5</v>
      </c>
      <c r="I1373" s="8">
        <f t="shared" si="132"/>
        <v>48.125</v>
      </c>
      <c r="J1373" s="1">
        <v>18</v>
      </c>
      <c r="K1373" s="1">
        <v>25</v>
      </c>
      <c r="M1373" s="45"/>
      <c r="N1373" s="45"/>
      <c r="O1373" s="45"/>
      <c r="P1373" s="28"/>
      <c r="Q1373" s="28"/>
      <c r="R1373" s="25"/>
      <c r="Y1373" s="42">
        <v>14.4</v>
      </c>
      <c r="Z1373" s="8">
        <f t="shared" si="133"/>
        <v>25</v>
      </c>
      <c r="AA1373" s="8">
        <f t="shared" si="135"/>
        <v>583</v>
      </c>
      <c r="AB1373" s="8">
        <f t="shared" si="134"/>
        <v>145.75</v>
      </c>
      <c r="AC1373" s="1">
        <v>18</v>
      </c>
      <c r="AD1373" s="1">
        <v>25</v>
      </c>
    </row>
    <row r="1374" spans="1:30" x14ac:dyDescent="0.25">
      <c r="A1374" s="2" t="s">
        <v>6</v>
      </c>
      <c r="B1374" s="3">
        <v>2008</v>
      </c>
      <c r="C1374" s="3">
        <v>2</v>
      </c>
      <c r="D1374" s="3">
        <v>26</v>
      </c>
      <c r="E1374" s="3">
        <v>23</v>
      </c>
      <c r="F1374" s="42">
        <v>14.4</v>
      </c>
      <c r="G1374" s="8">
        <f t="shared" si="130"/>
        <v>18</v>
      </c>
      <c r="H1374" s="8">
        <f t="shared" si="131"/>
        <v>197.99999999999997</v>
      </c>
      <c r="I1374" s="8">
        <f t="shared" si="132"/>
        <v>49.499999999999993</v>
      </c>
      <c r="J1374" s="1">
        <v>18</v>
      </c>
      <c r="K1374" s="1">
        <v>25</v>
      </c>
      <c r="M1374" s="45"/>
      <c r="N1374" s="45"/>
      <c r="O1374" s="45"/>
      <c r="P1374" s="28"/>
      <c r="Q1374" s="28"/>
      <c r="R1374" s="25"/>
      <c r="Y1374" s="42">
        <v>14.1</v>
      </c>
      <c r="Z1374" s="8">
        <f t="shared" si="133"/>
        <v>25</v>
      </c>
      <c r="AA1374" s="8">
        <f t="shared" si="135"/>
        <v>599.5</v>
      </c>
      <c r="AB1374" s="8">
        <f t="shared" si="134"/>
        <v>149.875</v>
      </c>
      <c r="AC1374" s="1">
        <v>18</v>
      </c>
      <c r="AD1374" s="1">
        <v>25</v>
      </c>
    </row>
    <row r="1375" spans="1:30" x14ac:dyDescent="0.25">
      <c r="A1375" s="2" t="s">
        <v>6</v>
      </c>
      <c r="B1375" s="3">
        <v>2008</v>
      </c>
      <c r="C1375" s="3">
        <v>2</v>
      </c>
      <c r="D1375" s="3">
        <v>27</v>
      </c>
      <c r="E1375" s="3">
        <v>0</v>
      </c>
      <c r="F1375" s="42">
        <v>14.2</v>
      </c>
      <c r="G1375" s="8">
        <f t="shared" si="130"/>
        <v>18</v>
      </c>
      <c r="H1375" s="8">
        <f t="shared" si="131"/>
        <v>209.00000000000003</v>
      </c>
      <c r="I1375" s="8">
        <f t="shared" si="132"/>
        <v>52.250000000000007</v>
      </c>
      <c r="J1375" s="1">
        <v>18</v>
      </c>
      <c r="K1375" s="1">
        <v>25</v>
      </c>
      <c r="M1375" s="45"/>
      <c r="N1375" s="45"/>
      <c r="O1375" s="45"/>
      <c r="P1375" s="28"/>
      <c r="Q1375" s="28"/>
      <c r="R1375" s="25"/>
      <c r="Y1375" s="42">
        <v>13.8</v>
      </c>
      <c r="Z1375" s="8">
        <f t="shared" si="133"/>
        <v>25</v>
      </c>
      <c r="AA1375" s="8">
        <f t="shared" si="135"/>
        <v>616</v>
      </c>
      <c r="AB1375" s="8">
        <f t="shared" si="134"/>
        <v>154</v>
      </c>
      <c r="AC1375" s="1">
        <v>18</v>
      </c>
      <c r="AD1375" s="1">
        <v>25</v>
      </c>
    </row>
    <row r="1376" spans="1:30" x14ac:dyDescent="0.25">
      <c r="A1376" s="2" t="s">
        <v>6</v>
      </c>
      <c r="B1376" s="3">
        <v>2008</v>
      </c>
      <c r="C1376" s="3">
        <v>2</v>
      </c>
      <c r="D1376" s="3">
        <v>27</v>
      </c>
      <c r="E1376" s="3">
        <v>1</v>
      </c>
      <c r="F1376" s="42">
        <v>14.3</v>
      </c>
      <c r="G1376" s="8">
        <f t="shared" si="130"/>
        <v>18</v>
      </c>
      <c r="H1376" s="8">
        <f t="shared" si="131"/>
        <v>203.49999999999997</v>
      </c>
      <c r="I1376" s="8">
        <f t="shared" si="132"/>
        <v>50.874999999999993</v>
      </c>
      <c r="J1376" s="1">
        <v>18</v>
      </c>
      <c r="K1376" s="1">
        <v>25</v>
      </c>
      <c r="M1376" s="45"/>
      <c r="N1376" s="45"/>
      <c r="O1376" s="45"/>
      <c r="P1376" s="28"/>
      <c r="Q1376" s="28"/>
      <c r="R1376" s="25"/>
      <c r="Y1376" s="42">
        <v>13.5</v>
      </c>
      <c r="Z1376" s="8">
        <f t="shared" si="133"/>
        <v>25</v>
      </c>
      <c r="AA1376" s="8">
        <f t="shared" si="135"/>
        <v>632.5</v>
      </c>
      <c r="AB1376" s="8">
        <f t="shared" si="134"/>
        <v>158.125</v>
      </c>
      <c r="AC1376" s="1">
        <v>18</v>
      </c>
      <c r="AD1376" s="1">
        <v>25</v>
      </c>
    </row>
    <row r="1377" spans="1:30" x14ac:dyDescent="0.25">
      <c r="A1377" s="2" t="s">
        <v>6</v>
      </c>
      <c r="B1377" s="3">
        <v>2008</v>
      </c>
      <c r="C1377" s="3">
        <v>2</v>
      </c>
      <c r="D1377" s="3">
        <v>27</v>
      </c>
      <c r="E1377" s="3">
        <v>2</v>
      </c>
      <c r="F1377" s="42">
        <v>14.2</v>
      </c>
      <c r="G1377" s="8">
        <f t="shared" si="130"/>
        <v>18</v>
      </c>
      <c r="H1377" s="8">
        <f t="shared" si="131"/>
        <v>209.00000000000003</v>
      </c>
      <c r="I1377" s="8">
        <f t="shared" si="132"/>
        <v>52.250000000000007</v>
      </c>
      <c r="J1377" s="1">
        <v>18</v>
      </c>
      <c r="K1377" s="1">
        <v>25</v>
      </c>
      <c r="M1377" s="45"/>
      <c r="N1377" s="45"/>
      <c r="O1377" s="45"/>
      <c r="P1377" s="28"/>
      <c r="Q1377" s="28"/>
      <c r="R1377" s="25"/>
      <c r="Y1377" s="42">
        <v>13.1</v>
      </c>
      <c r="Z1377" s="8">
        <f t="shared" si="133"/>
        <v>25</v>
      </c>
      <c r="AA1377" s="8">
        <f t="shared" si="135"/>
        <v>654.5</v>
      </c>
      <c r="AB1377" s="8">
        <f t="shared" si="134"/>
        <v>163.625</v>
      </c>
      <c r="AC1377" s="1">
        <v>18</v>
      </c>
      <c r="AD1377" s="1">
        <v>25</v>
      </c>
    </row>
    <row r="1378" spans="1:30" x14ac:dyDescent="0.25">
      <c r="A1378" s="2" t="s">
        <v>6</v>
      </c>
      <c r="B1378" s="3">
        <v>2008</v>
      </c>
      <c r="C1378" s="3">
        <v>2</v>
      </c>
      <c r="D1378" s="3">
        <v>27</v>
      </c>
      <c r="E1378" s="3">
        <v>3</v>
      </c>
      <c r="F1378" s="42">
        <v>14.1</v>
      </c>
      <c r="G1378" s="8">
        <f t="shared" si="130"/>
        <v>18</v>
      </c>
      <c r="H1378" s="8">
        <f t="shared" si="131"/>
        <v>214.50000000000003</v>
      </c>
      <c r="I1378" s="8">
        <f t="shared" si="132"/>
        <v>53.625000000000007</v>
      </c>
      <c r="J1378" s="1">
        <v>18</v>
      </c>
      <c r="K1378" s="1">
        <v>25</v>
      </c>
      <c r="M1378" s="45"/>
      <c r="N1378" s="45"/>
      <c r="O1378" s="45"/>
      <c r="P1378" s="28"/>
      <c r="Q1378" s="28"/>
      <c r="R1378" s="25"/>
      <c r="Y1378" s="42">
        <v>12.7</v>
      </c>
      <c r="Z1378" s="8">
        <f t="shared" si="133"/>
        <v>25</v>
      </c>
      <c r="AA1378" s="8">
        <f t="shared" si="135"/>
        <v>676.5</v>
      </c>
      <c r="AB1378" s="8">
        <f t="shared" si="134"/>
        <v>169.125</v>
      </c>
      <c r="AC1378" s="1">
        <v>18</v>
      </c>
      <c r="AD1378" s="1">
        <v>25</v>
      </c>
    </row>
    <row r="1379" spans="1:30" x14ac:dyDescent="0.25">
      <c r="A1379" s="2" t="s">
        <v>6</v>
      </c>
      <c r="B1379" s="3">
        <v>2008</v>
      </c>
      <c r="C1379" s="3">
        <v>2</v>
      </c>
      <c r="D1379" s="3">
        <v>27</v>
      </c>
      <c r="E1379" s="3">
        <v>4</v>
      </c>
      <c r="F1379" s="42">
        <v>14.3</v>
      </c>
      <c r="G1379" s="8">
        <f t="shared" si="130"/>
        <v>18</v>
      </c>
      <c r="H1379" s="8">
        <f t="shared" si="131"/>
        <v>203.49999999999997</v>
      </c>
      <c r="I1379" s="8">
        <f t="shared" si="132"/>
        <v>50.874999999999993</v>
      </c>
      <c r="J1379" s="1">
        <v>18</v>
      </c>
      <c r="K1379" s="1">
        <v>25</v>
      </c>
      <c r="M1379" s="45"/>
      <c r="N1379" s="45"/>
      <c r="O1379" s="45"/>
      <c r="P1379" s="28"/>
      <c r="Q1379" s="28"/>
      <c r="R1379" s="25"/>
      <c r="Y1379" s="42">
        <v>12.4</v>
      </c>
      <c r="Z1379" s="8">
        <f t="shared" si="133"/>
        <v>25</v>
      </c>
      <c r="AA1379" s="8">
        <f t="shared" si="135"/>
        <v>693</v>
      </c>
      <c r="AB1379" s="8">
        <f t="shared" si="134"/>
        <v>173.25</v>
      </c>
      <c r="AC1379" s="1">
        <v>18</v>
      </c>
      <c r="AD1379" s="1">
        <v>25</v>
      </c>
    </row>
    <row r="1380" spans="1:30" x14ac:dyDescent="0.25">
      <c r="A1380" s="2" t="s">
        <v>6</v>
      </c>
      <c r="B1380" s="3">
        <v>2008</v>
      </c>
      <c r="C1380" s="3">
        <v>2</v>
      </c>
      <c r="D1380" s="3">
        <v>27</v>
      </c>
      <c r="E1380" s="3">
        <v>5</v>
      </c>
      <c r="F1380" s="42">
        <v>14.3</v>
      </c>
      <c r="G1380" s="8">
        <f t="shared" si="130"/>
        <v>18</v>
      </c>
      <c r="H1380" s="8">
        <f t="shared" si="131"/>
        <v>203.49999999999997</v>
      </c>
      <c r="I1380" s="8">
        <f t="shared" si="132"/>
        <v>50.874999999999993</v>
      </c>
      <c r="J1380" s="1">
        <v>18</v>
      </c>
      <c r="K1380" s="1">
        <v>25</v>
      </c>
      <c r="M1380" s="45"/>
      <c r="N1380" s="45"/>
      <c r="O1380" s="45"/>
      <c r="P1380" s="28"/>
      <c r="Q1380" s="28"/>
      <c r="R1380" s="25"/>
      <c r="Y1380" s="42">
        <v>12</v>
      </c>
      <c r="Z1380" s="8">
        <f t="shared" si="133"/>
        <v>25</v>
      </c>
      <c r="AA1380" s="8">
        <f t="shared" si="135"/>
        <v>715</v>
      </c>
      <c r="AB1380" s="8">
        <f t="shared" si="134"/>
        <v>178.75</v>
      </c>
      <c r="AC1380" s="1">
        <v>18</v>
      </c>
      <c r="AD1380" s="1">
        <v>25</v>
      </c>
    </row>
    <row r="1381" spans="1:30" x14ac:dyDescent="0.25">
      <c r="A1381" s="2" t="s">
        <v>6</v>
      </c>
      <c r="B1381" s="3">
        <v>2008</v>
      </c>
      <c r="C1381" s="3">
        <v>2</v>
      </c>
      <c r="D1381" s="3">
        <v>27</v>
      </c>
      <c r="E1381" s="3">
        <v>6</v>
      </c>
      <c r="F1381" s="42">
        <v>14.4</v>
      </c>
      <c r="G1381" s="8">
        <f t="shared" si="130"/>
        <v>18</v>
      </c>
      <c r="H1381" s="8">
        <f t="shared" si="131"/>
        <v>197.99999999999997</v>
      </c>
      <c r="I1381" s="8">
        <f t="shared" si="132"/>
        <v>49.499999999999993</v>
      </c>
      <c r="J1381" s="1">
        <v>18</v>
      </c>
      <c r="K1381" s="1">
        <v>25</v>
      </c>
      <c r="M1381" s="45"/>
      <c r="N1381" s="45"/>
      <c r="O1381" s="45"/>
      <c r="P1381" s="28"/>
      <c r="Q1381" s="28"/>
      <c r="R1381" s="25"/>
      <c r="Y1381" s="42">
        <v>11.9</v>
      </c>
      <c r="Z1381" s="8">
        <f t="shared" si="133"/>
        <v>25</v>
      </c>
      <c r="AA1381" s="8">
        <f t="shared" si="135"/>
        <v>720.5</v>
      </c>
      <c r="AB1381" s="8">
        <f t="shared" si="134"/>
        <v>180.125</v>
      </c>
      <c r="AC1381" s="1">
        <v>18</v>
      </c>
      <c r="AD1381" s="1">
        <v>25</v>
      </c>
    </row>
    <row r="1382" spans="1:30" x14ac:dyDescent="0.25">
      <c r="A1382" s="2" t="s">
        <v>6</v>
      </c>
      <c r="B1382" s="3">
        <v>2008</v>
      </c>
      <c r="C1382" s="3">
        <v>2</v>
      </c>
      <c r="D1382" s="3">
        <v>27</v>
      </c>
      <c r="E1382" s="3">
        <v>7</v>
      </c>
      <c r="F1382" s="42">
        <v>14.2</v>
      </c>
      <c r="G1382" s="8">
        <f t="shared" si="130"/>
        <v>18</v>
      </c>
      <c r="H1382" s="8">
        <f t="shared" si="131"/>
        <v>209.00000000000003</v>
      </c>
      <c r="I1382" s="8">
        <f t="shared" si="132"/>
        <v>52.250000000000007</v>
      </c>
      <c r="J1382" s="1">
        <v>18</v>
      </c>
      <c r="K1382" s="1">
        <v>25</v>
      </c>
      <c r="M1382" s="45"/>
      <c r="N1382" s="45"/>
      <c r="O1382" s="45"/>
      <c r="P1382" s="28"/>
      <c r="Q1382" s="28"/>
      <c r="R1382" s="25"/>
      <c r="Y1382" s="42">
        <v>12</v>
      </c>
      <c r="Z1382" s="8">
        <f t="shared" si="133"/>
        <v>25</v>
      </c>
      <c r="AA1382" s="8">
        <f t="shared" si="135"/>
        <v>715</v>
      </c>
      <c r="AB1382" s="8">
        <f t="shared" si="134"/>
        <v>178.75</v>
      </c>
      <c r="AC1382" s="1">
        <v>18</v>
      </c>
      <c r="AD1382" s="1">
        <v>25</v>
      </c>
    </row>
    <row r="1383" spans="1:30" x14ac:dyDescent="0.25">
      <c r="A1383" s="2" t="s">
        <v>6</v>
      </c>
      <c r="B1383" s="3">
        <v>2008</v>
      </c>
      <c r="C1383" s="3">
        <v>2</v>
      </c>
      <c r="D1383" s="3">
        <v>27</v>
      </c>
      <c r="E1383" s="3">
        <v>8</v>
      </c>
      <c r="F1383" s="42">
        <v>14.2</v>
      </c>
      <c r="G1383" s="8">
        <f t="shared" si="130"/>
        <v>18</v>
      </c>
      <c r="H1383" s="8">
        <f t="shared" si="131"/>
        <v>209.00000000000003</v>
      </c>
      <c r="I1383" s="8">
        <f t="shared" si="132"/>
        <v>52.250000000000007</v>
      </c>
      <c r="J1383" s="1">
        <v>18</v>
      </c>
      <c r="K1383" s="1">
        <v>25</v>
      </c>
      <c r="M1383" s="45"/>
      <c r="N1383" s="45"/>
      <c r="O1383" s="45"/>
      <c r="P1383" s="28"/>
      <c r="Q1383" s="28"/>
      <c r="R1383" s="25"/>
      <c r="Y1383" s="42">
        <v>11.7</v>
      </c>
      <c r="Z1383" s="8">
        <f t="shared" si="133"/>
        <v>25</v>
      </c>
      <c r="AA1383" s="8">
        <f t="shared" si="135"/>
        <v>731.5</v>
      </c>
      <c r="AB1383" s="8">
        <f t="shared" si="134"/>
        <v>182.875</v>
      </c>
      <c r="AC1383" s="1">
        <v>18</v>
      </c>
      <c r="AD1383" s="1">
        <v>25</v>
      </c>
    </row>
    <row r="1384" spans="1:30" x14ac:dyDescent="0.25">
      <c r="A1384" s="2" t="s">
        <v>6</v>
      </c>
      <c r="B1384" s="3">
        <v>2008</v>
      </c>
      <c r="C1384" s="3">
        <v>2</v>
      </c>
      <c r="D1384" s="3">
        <v>27</v>
      </c>
      <c r="E1384" s="3">
        <v>9</v>
      </c>
      <c r="F1384" s="42">
        <v>14.9</v>
      </c>
      <c r="G1384" s="8">
        <f t="shared" si="130"/>
        <v>18</v>
      </c>
      <c r="H1384" s="8">
        <f t="shared" si="131"/>
        <v>170.49999999999997</v>
      </c>
      <c r="I1384" s="8">
        <f t="shared" si="132"/>
        <v>42.624999999999993</v>
      </c>
      <c r="J1384" s="1">
        <v>18</v>
      </c>
      <c r="K1384" s="1">
        <v>25</v>
      </c>
      <c r="M1384" s="45"/>
      <c r="N1384" s="45"/>
      <c r="O1384" s="45"/>
      <c r="P1384" s="28"/>
      <c r="Q1384" s="28"/>
      <c r="R1384" s="25"/>
      <c r="Y1384" s="42">
        <v>11.9</v>
      </c>
      <c r="Z1384" s="8">
        <f t="shared" si="133"/>
        <v>25</v>
      </c>
      <c r="AA1384" s="8">
        <f t="shared" si="135"/>
        <v>720.5</v>
      </c>
      <c r="AB1384" s="8">
        <f t="shared" si="134"/>
        <v>180.125</v>
      </c>
      <c r="AC1384" s="1">
        <v>18</v>
      </c>
      <c r="AD1384" s="1">
        <v>25</v>
      </c>
    </row>
    <row r="1385" spans="1:30" x14ac:dyDescent="0.25">
      <c r="A1385" s="2" t="s">
        <v>6</v>
      </c>
      <c r="B1385" s="3">
        <v>2008</v>
      </c>
      <c r="C1385" s="3">
        <v>2</v>
      </c>
      <c r="D1385" s="3">
        <v>27</v>
      </c>
      <c r="E1385" s="3">
        <v>10</v>
      </c>
      <c r="F1385" s="42">
        <v>15.9</v>
      </c>
      <c r="G1385" s="8">
        <f t="shared" si="130"/>
        <v>18</v>
      </c>
      <c r="H1385" s="8">
        <f t="shared" si="131"/>
        <v>115.49999999999999</v>
      </c>
      <c r="I1385" s="8">
        <f t="shared" si="132"/>
        <v>28.874999999999996</v>
      </c>
      <c r="J1385" s="1">
        <v>18</v>
      </c>
      <c r="K1385" s="1">
        <v>25</v>
      </c>
      <c r="M1385" s="45"/>
      <c r="N1385" s="45"/>
      <c r="O1385" s="45"/>
      <c r="P1385" s="28"/>
      <c r="Q1385" s="28"/>
      <c r="R1385" s="25"/>
      <c r="Y1385" s="42">
        <v>12.4</v>
      </c>
      <c r="Z1385" s="8">
        <f t="shared" si="133"/>
        <v>25</v>
      </c>
      <c r="AA1385" s="8">
        <f t="shared" si="135"/>
        <v>693</v>
      </c>
      <c r="AB1385" s="8">
        <f t="shared" si="134"/>
        <v>173.25</v>
      </c>
      <c r="AC1385" s="1">
        <v>18</v>
      </c>
      <c r="AD1385" s="1">
        <v>25</v>
      </c>
    </row>
    <row r="1386" spans="1:30" x14ac:dyDescent="0.25">
      <c r="A1386" s="2" t="s">
        <v>6</v>
      </c>
      <c r="B1386" s="3">
        <v>2008</v>
      </c>
      <c r="C1386" s="3">
        <v>2</v>
      </c>
      <c r="D1386" s="3">
        <v>27</v>
      </c>
      <c r="E1386" s="3">
        <v>11</v>
      </c>
      <c r="F1386" s="42">
        <v>16.399999999999999</v>
      </c>
      <c r="G1386" s="8">
        <f t="shared" si="130"/>
        <v>18</v>
      </c>
      <c r="H1386" s="8">
        <f t="shared" si="131"/>
        <v>88.000000000000085</v>
      </c>
      <c r="I1386" s="8">
        <f t="shared" si="132"/>
        <v>22.000000000000021</v>
      </c>
      <c r="J1386" s="1">
        <v>18</v>
      </c>
      <c r="K1386" s="1">
        <v>25</v>
      </c>
      <c r="M1386" s="45"/>
      <c r="N1386" s="45"/>
      <c r="O1386" s="45"/>
      <c r="P1386" s="28"/>
      <c r="Q1386" s="28"/>
      <c r="R1386" s="25"/>
      <c r="Y1386" s="42">
        <v>13.3</v>
      </c>
      <c r="Z1386" s="8">
        <f t="shared" si="133"/>
        <v>25</v>
      </c>
      <c r="AA1386" s="8">
        <f t="shared" si="135"/>
        <v>643.5</v>
      </c>
      <c r="AB1386" s="8">
        <f t="shared" si="134"/>
        <v>160.875</v>
      </c>
      <c r="AC1386" s="1">
        <v>18</v>
      </c>
      <c r="AD1386" s="1">
        <v>25</v>
      </c>
    </row>
    <row r="1387" spans="1:30" x14ac:dyDescent="0.25">
      <c r="A1387" s="2" t="s">
        <v>6</v>
      </c>
      <c r="B1387" s="3">
        <v>2008</v>
      </c>
      <c r="C1387" s="3">
        <v>2</v>
      </c>
      <c r="D1387" s="3">
        <v>27</v>
      </c>
      <c r="E1387" s="3">
        <v>12</v>
      </c>
      <c r="F1387" s="42">
        <v>17</v>
      </c>
      <c r="G1387" s="8">
        <f t="shared" si="130"/>
        <v>18</v>
      </c>
      <c r="H1387" s="8">
        <f t="shared" si="131"/>
        <v>55</v>
      </c>
      <c r="I1387" s="8">
        <f t="shared" si="132"/>
        <v>13.75</v>
      </c>
      <c r="J1387" s="1">
        <v>18</v>
      </c>
      <c r="K1387" s="1">
        <v>25</v>
      </c>
      <c r="M1387" s="45"/>
      <c r="N1387" s="45"/>
      <c r="O1387" s="45"/>
      <c r="P1387" s="28"/>
      <c r="Q1387" s="28"/>
      <c r="R1387" s="25"/>
      <c r="Y1387" s="42">
        <v>14</v>
      </c>
      <c r="Z1387" s="8">
        <f t="shared" si="133"/>
        <v>25</v>
      </c>
      <c r="AA1387" s="8">
        <f t="shared" si="135"/>
        <v>605</v>
      </c>
      <c r="AB1387" s="8">
        <f t="shared" si="134"/>
        <v>151.25</v>
      </c>
      <c r="AC1387" s="1">
        <v>18</v>
      </c>
      <c r="AD1387" s="1">
        <v>25</v>
      </c>
    </row>
    <row r="1388" spans="1:30" x14ac:dyDescent="0.25">
      <c r="A1388" s="2" t="s">
        <v>6</v>
      </c>
      <c r="B1388" s="3">
        <v>2008</v>
      </c>
      <c r="C1388" s="3">
        <v>2</v>
      </c>
      <c r="D1388" s="3">
        <v>27</v>
      </c>
      <c r="E1388" s="3">
        <v>13</v>
      </c>
      <c r="F1388" s="42">
        <v>17.899999999999999</v>
      </c>
      <c r="G1388" s="8">
        <f t="shared" si="130"/>
        <v>18</v>
      </c>
      <c r="H1388" s="8">
        <f t="shared" si="131"/>
        <v>5.5000000000000782</v>
      </c>
      <c r="I1388" s="8">
        <f t="shared" si="132"/>
        <v>1.3750000000000195</v>
      </c>
      <c r="J1388" s="1">
        <v>18</v>
      </c>
      <c r="K1388" s="1">
        <v>25</v>
      </c>
      <c r="M1388" s="45"/>
      <c r="N1388" s="45"/>
      <c r="O1388" s="45"/>
      <c r="P1388" s="28"/>
      <c r="Q1388" s="28"/>
      <c r="R1388" s="25"/>
      <c r="Y1388" s="42">
        <v>15</v>
      </c>
      <c r="Z1388" s="8">
        <f t="shared" si="133"/>
        <v>25</v>
      </c>
      <c r="AA1388" s="8">
        <f t="shared" si="135"/>
        <v>550</v>
      </c>
      <c r="AB1388" s="8">
        <f t="shared" si="134"/>
        <v>137.5</v>
      </c>
      <c r="AC1388" s="1">
        <v>18</v>
      </c>
      <c r="AD1388" s="1">
        <v>25</v>
      </c>
    </row>
    <row r="1389" spans="1:30" x14ac:dyDescent="0.25">
      <c r="A1389" s="2" t="s">
        <v>6</v>
      </c>
      <c r="B1389" s="3">
        <v>2008</v>
      </c>
      <c r="C1389" s="3">
        <v>2</v>
      </c>
      <c r="D1389" s="3">
        <v>27</v>
      </c>
      <c r="E1389" s="3">
        <v>14</v>
      </c>
      <c r="F1389" s="42">
        <v>18.100000000000001</v>
      </c>
      <c r="G1389" s="8">
        <f t="shared" si="130"/>
        <v>18</v>
      </c>
      <c r="H1389" s="8">
        <f t="shared" si="131"/>
        <v>0</v>
      </c>
      <c r="I1389" s="8">
        <f t="shared" si="132"/>
        <v>0</v>
      </c>
      <c r="J1389" s="1">
        <v>18</v>
      </c>
      <c r="K1389" s="1">
        <v>25</v>
      </c>
      <c r="M1389" s="45"/>
      <c r="N1389" s="45"/>
      <c r="O1389" s="45"/>
      <c r="P1389" s="28"/>
      <c r="Q1389" s="28"/>
      <c r="R1389" s="25"/>
      <c r="Y1389" s="42">
        <v>15.8</v>
      </c>
      <c r="Z1389" s="8">
        <f t="shared" si="133"/>
        <v>25</v>
      </c>
      <c r="AA1389" s="8">
        <f t="shared" si="135"/>
        <v>505.99999999999994</v>
      </c>
      <c r="AB1389" s="8">
        <f t="shared" si="134"/>
        <v>126.49999999999999</v>
      </c>
      <c r="AC1389" s="1">
        <v>18</v>
      </c>
      <c r="AD1389" s="1">
        <v>25</v>
      </c>
    </row>
    <row r="1390" spans="1:30" x14ac:dyDescent="0.25">
      <c r="A1390" s="2" t="s">
        <v>6</v>
      </c>
      <c r="B1390" s="3">
        <v>2008</v>
      </c>
      <c r="C1390" s="3">
        <v>2</v>
      </c>
      <c r="D1390" s="3">
        <v>27</v>
      </c>
      <c r="E1390" s="3">
        <v>15</v>
      </c>
      <c r="F1390" s="42">
        <v>17.399999999999999</v>
      </c>
      <c r="G1390" s="8">
        <f t="shared" si="130"/>
        <v>18</v>
      </c>
      <c r="H1390" s="8">
        <f t="shared" si="131"/>
        <v>33.000000000000078</v>
      </c>
      <c r="I1390" s="8">
        <f t="shared" si="132"/>
        <v>8.2500000000000195</v>
      </c>
      <c r="J1390" s="1">
        <v>18</v>
      </c>
      <c r="K1390" s="1">
        <v>25</v>
      </c>
      <c r="M1390" s="45"/>
      <c r="N1390" s="45"/>
      <c r="O1390" s="45"/>
      <c r="P1390" s="28"/>
      <c r="Q1390" s="28"/>
      <c r="R1390" s="25"/>
      <c r="Y1390" s="42">
        <v>16.2</v>
      </c>
      <c r="Z1390" s="8">
        <f t="shared" si="133"/>
        <v>25</v>
      </c>
      <c r="AA1390" s="8">
        <f t="shared" si="135"/>
        <v>484.00000000000006</v>
      </c>
      <c r="AB1390" s="8">
        <f t="shared" si="134"/>
        <v>121.00000000000001</v>
      </c>
      <c r="AC1390" s="1">
        <v>18</v>
      </c>
      <c r="AD1390" s="1">
        <v>25</v>
      </c>
    </row>
    <row r="1391" spans="1:30" x14ac:dyDescent="0.25">
      <c r="A1391" s="2" t="s">
        <v>6</v>
      </c>
      <c r="B1391" s="3">
        <v>2008</v>
      </c>
      <c r="C1391" s="3">
        <v>2</v>
      </c>
      <c r="D1391" s="3">
        <v>27</v>
      </c>
      <c r="E1391" s="3">
        <v>16</v>
      </c>
      <c r="F1391" s="42">
        <v>16.600000000000001</v>
      </c>
      <c r="G1391" s="8">
        <f t="shared" si="130"/>
        <v>18</v>
      </c>
      <c r="H1391" s="8">
        <f t="shared" si="131"/>
        <v>76.999999999999915</v>
      </c>
      <c r="I1391" s="8">
        <f t="shared" si="132"/>
        <v>19.249999999999979</v>
      </c>
      <c r="J1391" s="1">
        <v>18</v>
      </c>
      <c r="K1391" s="1">
        <v>25</v>
      </c>
      <c r="M1391" s="45"/>
      <c r="N1391" s="45"/>
      <c r="O1391" s="45"/>
      <c r="P1391" s="28"/>
      <c r="Q1391" s="28"/>
      <c r="R1391" s="25"/>
      <c r="Y1391" s="42">
        <v>16.3</v>
      </c>
      <c r="Z1391" s="8">
        <f t="shared" si="133"/>
        <v>25</v>
      </c>
      <c r="AA1391" s="8">
        <f t="shared" si="135"/>
        <v>478.49999999999994</v>
      </c>
      <c r="AB1391" s="8">
        <f t="shared" si="134"/>
        <v>119.62499999999999</v>
      </c>
      <c r="AC1391" s="1">
        <v>18</v>
      </c>
      <c r="AD1391" s="1">
        <v>25</v>
      </c>
    </row>
    <row r="1392" spans="1:30" x14ac:dyDescent="0.25">
      <c r="A1392" s="2" t="s">
        <v>6</v>
      </c>
      <c r="B1392" s="3">
        <v>2008</v>
      </c>
      <c r="C1392" s="3">
        <v>2</v>
      </c>
      <c r="D1392" s="3">
        <v>27</v>
      </c>
      <c r="E1392" s="3">
        <v>17</v>
      </c>
      <c r="F1392" s="42">
        <v>16</v>
      </c>
      <c r="G1392" s="8">
        <f t="shared" si="130"/>
        <v>18</v>
      </c>
      <c r="H1392" s="8">
        <f t="shared" si="131"/>
        <v>110</v>
      </c>
      <c r="I1392" s="8">
        <f t="shared" si="132"/>
        <v>27.5</v>
      </c>
      <c r="J1392" s="1">
        <v>18</v>
      </c>
      <c r="K1392" s="1">
        <v>25</v>
      </c>
      <c r="M1392" s="45"/>
      <c r="N1392" s="45"/>
      <c r="O1392" s="45"/>
      <c r="P1392" s="28"/>
      <c r="Q1392" s="28"/>
      <c r="R1392" s="25"/>
      <c r="Y1392" s="42">
        <v>15.9</v>
      </c>
      <c r="Z1392" s="8">
        <f t="shared" si="133"/>
        <v>25</v>
      </c>
      <c r="AA1392" s="8">
        <f t="shared" si="135"/>
        <v>500.5</v>
      </c>
      <c r="AB1392" s="8">
        <f t="shared" si="134"/>
        <v>125.125</v>
      </c>
      <c r="AC1392" s="1">
        <v>18</v>
      </c>
      <c r="AD1392" s="1">
        <v>25</v>
      </c>
    </row>
    <row r="1393" spans="1:30" x14ac:dyDescent="0.25">
      <c r="A1393" s="2" t="s">
        <v>6</v>
      </c>
      <c r="B1393" s="3">
        <v>2008</v>
      </c>
      <c r="C1393" s="3">
        <v>2</v>
      </c>
      <c r="D1393" s="3">
        <v>27</v>
      </c>
      <c r="E1393" s="3">
        <v>18</v>
      </c>
      <c r="F1393" s="42">
        <v>15</v>
      </c>
      <c r="G1393" s="8">
        <f t="shared" si="130"/>
        <v>18</v>
      </c>
      <c r="H1393" s="8">
        <f t="shared" si="131"/>
        <v>165</v>
      </c>
      <c r="I1393" s="8">
        <f t="shared" si="132"/>
        <v>41.25</v>
      </c>
      <c r="J1393" s="1">
        <v>18</v>
      </c>
      <c r="K1393" s="1">
        <v>25</v>
      </c>
      <c r="M1393" s="45"/>
      <c r="N1393" s="45"/>
      <c r="O1393" s="45"/>
      <c r="P1393" s="28"/>
      <c r="Q1393" s="28"/>
      <c r="R1393" s="25"/>
      <c r="Y1393" s="42">
        <v>15.4</v>
      </c>
      <c r="Z1393" s="8">
        <f t="shared" si="133"/>
        <v>25</v>
      </c>
      <c r="AA1393" s="8">
        <f t="shared" si="135"/>
        <v>528</v>
      </c>
      <c r="AB1393" s="8">
        <f t="shared" si="134"/>
        <v>132</v>
      </c>
      <c r="AC1393" s="1">
        <v>18</v>
      </c>
      <c r="AD1393" s="1">
        <v>25</v>
      </c>
    </row>
    <row r="1394" spans="1:30" x14ac:dyDescent="0.25">
      <c r="A1394" s="2" t="s">
        <v>6</v>
      </c>
      <c r="B1394" s="3">
        <v>2008</v>
      </c>
      <c r="C1394" s="3">
        <v>2</v>
      </c>
      <c r="D1394" s="3">
        <v>27</v>
      </c>
      <c r="E1394" s="3">
        <v>19</v>
      </c>
      <c r="F1394" s="42">
        <v>14.5</v>
      </c>
      <c r="G1394" s="8">
        <f t="shared" si="130"/>
        <v>18</v>
      </c>
      <c r="H1394" s="8">
        <f t="shared" si="131"/>
        <v>192.5</v>
      </c>
      <c r="I1394" s="8">
        <f t="shared" si="132"/>
        <v>48.125</v>
      </c>
      <c r="J1394" s="1">
        <v>18</v>
      </c>
      <c r="K1394" s="1">
        <v>25</v>
      </c>
      <c r="M1394" s="45"/>
      <c r="N1394" s="45"/>
      <c r="O1394" s="45"/>
      <c r="P1394" s="28"/>
      <c r="Q1394" s="28"/>
      <c r="R1394" s="25"/>
      <c r="Y1394" s="42">
        <v>14.6</v>
      </c>
      <c r="Z1394" s="8">
        <f t="shared" si="133"/>
        <v>25</v>
      </c>
      <c r="AA1394" s="8">
        <f t="shared" si="135"/>
        <v>572</v>
      </c>
      <c r="AB1394" s="8">
        <f t="shared" si="134"/>
        <v>143</v>
      </c>
      <c r="AC1394" s="1">
        <v>18</v>
      </c>
      <c r="AD1394" s="1">
        <v>25</v>
      </c>
    </row>
    <row r="1395" spans="1:30" x14ac:dyDescent="0.25">
      <c r="A1395" s="2" t="s">
        <v>6</v>
      </c>
      <c r="B1395" s="3">
        <v>2008</v>
      </c>
      <c r="C1395" s="3">
        <v>2</v>
      </c>
      <c r="D1395" s="3">
        <v>27</v>
      </c>
      <c r="E1395" s="3">
        <v>20</v>
      </c>
      <c r="F1395" s="42">
        <v>14</v>
      </c>
      <c r="G1395" s="8">
        <f t="shared" si="130"/>
        <v>18</v>
      </c>
      <c r="H1395" s="8">
        <f t="shared" si="131"/>
        <v>220</v>
      </c>
      <c r="I1395" s="8">
        <f t="shared" si="132"/>
        <v>55</v>
      </c>
      <c r="J1395" s="1">
        <v>18</v>
      </c>
      <c r="K1395" s="1">
        <v>25</v>
      </c>
      <c r="M1395" s="45"/>
      <c r="N1395" s="45"/>
      <c r="O1395" s="45"/>
      <c r="P1395" s="28"/>
      <c r="Q1395" s="28"/>
      <c r="R1395" s="25"/>
      <c r="Y1395" s="42">
        <v>14</v>
      </c>
      <c r="Z1395" s="8">
        <f t="shared" si="133"/>
        <v>25</v>
      </c>
      <c r="AA1395" s="8">
        <f t="shared" si="135"/>
        <v>605</v>
      </c>
      <c r="AB1395" s="8">
        <f t="shared" si="134"/>
        <v>151.25</v>
      </c>
      <c r="AC1395" s="1">
        <v>18</v>
      </c>
      <c r="AD1395" s="1">
        <v>25</v>
      </c>
    </row>
    <row r="1396" spans="1:30" x14ac:dyDescent="0.25">
      <c r="A1396" s="2" t="s">
        <v>6</v>
      </c>
      <c r="B1396" s="3">
        <v>2008</v>
      </c>
      <c r="C1396" s="3">
        <v>2</v>
      </c>
      <c r="D1396" s="3">
        <v>27</v>
      </c>
      <c r="E1396" s="3">
        <v>21</v>
      </c>
      <c r="F1396" s="42">
        <v>13.4</v>
      </c>
      <c r="G1396" s="8">
        <f t="shared" si="130"/>
        <v>18</v>
      </c>
      <c r="H1396" s="8">
        <f t="shared" si="131"/>
        <v>252.99999999999997</v>
      </c>
      <c r="I1396" s="8">
        <f t="shared" si="132"/>
        <v>63.249999999999993</v>
      </c>
      <c r="J1396" s="1">
        <v>18</v>
      </c>
      <c r="K1396" s="1">
        <v>25</v>
      </c>
      <c r="M1396" s="45"/>
      <c r="N1396" s="45"/>
      <c r="O1396" s="45"/>
      <c r="P1396" s="28"/>
      <c r="Q1396" s="28"/>
      <c r="R1396" s="25"/>
      <c r="Y1396" s="42">
        <v>13.6</v>
      </c>
      <c r="Z1396" s="8">
        <f t="shared" si="133"/>
        <v>25</v>
      </c>
      <c r="AA1396" s="8">
        <f t="shared" si="135"/>
        <v>627</v>
      </c>
      <c r="AB1396" s="8">
        <f t="shared" si="134"/>
        <v>156.75</v>
      </c>
      <c r="AC1396" s="1">
        <v>18</v>
      </c>
      <c r="AD1396" s="1">
        <v>25</v>
      </c>
    </row>
    <row r="1397" spans="1:30" x14ac:dyDescent="0.25">
      <c r="A1397" s="2" t="s">
        <v>6</v>
      </c>
      <c r="B1397" s="3">
        <v>2008</v>
      </c>
      <c r="C1397" s="3">
        <v>2</v>
      </c>
      <c r="D1397" s="3">
        <v>27</v>
      </c>
      <c r="E1397" s="3">
        <v>22</v>
      </c>
      <c r="F1397" s="42">
        <v>13.3</v>
      </c>
      <c r="G1397" s="8">
        <f t="shared" si="130"/>
        <v>18</v>
      </c>
      <c r="H1397" s="8">
        <f t="shared" si="131"/>
        <v>258.49999999999994</v>
      </c>
      <c r="I1397" s="8">
        <f t="shared" si="132"/>
        <v>64.624999999999986</v>
      </c>
      <c r="J1397" s="1">
        <v>18</v>
      </c>
      <c r="K1397" s="1">
        <v>25</v>
      </c>
      <c r="M1397" s="45"/>
      <c r="N1397" s="45"/>
      <c r="O1397" s="45"/>
      <c r="P1397" s="28"/>
      <c r="Q1397" s="28"/>
      <c r="R1397" s="25"/>
      <c r="Y1397" s="42">
        <v>13.3</v>
      </c>
      <c r="Z1397" s="8">
        <f t="shared" si="133"/>
        <v>25</v>
      </c>
      <c r="AA1397" s="8">
        <f t="shared" si="135"/>
        <v>643.5</v>
      </c>
      <c r="AB1397" s="8">
        <f t="shared" si="134"/>
        <v>160.875</v>
      </c>
      <c r="AC1397" s="1">
        <v>18</v>
      </c>
      <c r="AD1397" s="1">
        <v>25</v>
      </c>
    </row>
    <row r="1398" spans="1:30" x14ac:dyDescent="0.25">
      <c r="A1398" s="2" t="s">
        <v>6</v>
      </c>
      <c r="B1398" s="3">
        <v>2008</v>
      </c>
      <c r="C1398" s="3">
        <v>2</v>
      </c>
      <c r="D1398" s="3">
        <v>27</v>
      </c>
      <c r="E1398" s="3">
        <v>23</v>
      </c>
      <c r="F1398" s="42">
        <v>13.8</v>
      </c>
      <c r="G1398" s="8">
        <f t="shared" si="130"/>
        <v>18</v>
      </c>
      <c r="H1398" s="8">
        <f t="shared" si="131"/>
        <v>230.99999999999997</v>
      </c>
      <c r="I1398" s="8">
        <f t="shared" si="132"/>
        <v>57.749999999999993</v>
      </c>
      <c r="J1398" s="1">
        <v>18</v>
      </c>
      <c r="K1398" s="1">
        <v>25</v>
      </c>
      <c r="M1398" s="45"/>
      <c r="N1398" s="45"/>
      <c r="O1398" s="45"/>
      <c r="P1398" s="28"/>
      <c r="Q1398" s="28"/>
      <c r="R1398" s="25"/>
      <c r="Y1398" s="42">
        <v>12.9</v>
      </c>
      <c r="Z1398" s="8">
        <f t="shared" si="133"/>
        <v>25</v>
      </c>
      <c r="AA1398" s="8">
        <f t="shared" si="135"/>
        <v>665.5</v>
      </c>
      <c r="AB1398" s="8">
        <f t="shared" si="134"/>
        <v>166.375</v>
      </c>
      <c r="AC1398" s="1">
        <v>18</v>
      </c>
      <c r="AD1398" s="1">
        <v>25</v>
      </c>
    </row>
    <row r="1399" spans="1:30" x14ac:dyDescent="0.25">
      <c r="A1399" s="2" t="s">
        <v>6</v>
      </c>
      <c r="B1399" s="3">
        <v>2008</v>
      </c>
      <c r="C1399" s="3">
        <v>2</v>
      </c>
      <c r="D1399" s="3">
        <v>28</v>
      </c>
      <c r="E1399" s="3">
        <v>0</v>
      </c>
      <c r="F1399" s="42">
        <v>14.1</v>
      </c>
      <c r="G1399" s="8">
        <f t="shared" si="130"/>
        <v>18</v>
      </c>
      <c r="H1399" s="8">
        <f t="shared" si="131"/>
        <v>214.50000000000003</v>
      </c>
      <c r="I1399" s="8">
        <f t="shared" si="132"/>
        <v>53.625000000000007</v>
      </c>
      <c r="J1399" s="1">
        <v>18</v>
      </c>
      <c r="K1399" s="1">
        <v>25</v>
      </c>
      <c r="M1399" s="45"/>
      <c r="N1399" s="45"/>
      <c r="O1399" s="45"/>
      <c r="P1399" s="28"/>
      <c r="Q1399" s="28"/>
      <c r="R1399" s="25"/>
      <c r="Y1399" s="42">
        <v>12.7</v>
      </c>
      <c r="Z1399" s="8">
        <f t="shared" si="133"/>
        <v>25</v>
      </c>
      <c r="AA1399" s="8">
        <f t="shared" si="135"/>
        <v>676.5</v>
      </c>
      <c r="AB1399" s="8">
        <f t="shared" si="134"/>
        <v>169.125</v>
      </c>
      <c r="AC1399" s="1">
        <v>18</v>
      </c>
      <c r="AD1399" s="1">
        <v>25</v>
      </c>
    </row>
    <row r="1400" spans="1:30" x14ac:dyDescent="0.25">
      <c r="A1400" s="2" t="s">
        <v>6</v>
      </c>
      <c r="B1400" s="3">
        <v>2008</v>
      </c>
      <c r="C1400" s="3">
        <v>2</v>
      </c>
      <c r="D1400" s="3">
        <v>28</v>
      </c>
      <c r="E1400" s="3">
        <v>1</v>
      </c>
      <c r="F1400" s="42">
        <v>14.3</v>
      </c>
      <c r="G1400" s="8">
        <f t="shared" si="130"/>
        <v>18</v>
      </c>
      <c r="H1400" s="8">
        <f t="shared" si="131"/>
        <v>203.49999999999997</v>
      </c>
      <c r="I1400" s="8">
        <f t="shared" si="132"/>
        <v>50.874999999999993</v>
      </c>
      <c r="J1400" s="1">
        <v>18</v>
      </c>
      <c r="K1400" s="1">
        <v>25</v>
      </c>
      <c r="M1400" s="45"/>
      <c r="N1400" s="45"/>
      <c r="O1400" s="45"/>
      <c r="P1400" s="28"/>
      <c r="Q1400" s="28"/>
      <c r="R1400" s="25"/>
      <c r="Y1400" s="42">
        <v>12.5</v>
      </c>
      <c r="Z1400" s="8">
        <f t="shared" si="133"/>
        <v>25</v>
      </c>
      <c r="AA1400" s="8">
        <f t="shared" si="135"/>
        <v>687.5</v>
      </c>
      <c r="AB1400" s="8">
        <f t="shared" si="134"/>
        <v>171.875</v>
      </c>
      <c r="AC1400" s="1">
        <v>18</v>
      </c>
      <c r="AD1400" s="1">
        <v>25</v>
      </c>
    </row>
    <row r="1401" spans="1:30" x14ac:dyDescent="0.25">
      <c r="A1401" s="2" t="s">
        <v>6</v>
      </c>
      <c r="B1401" s="3">
        <v>2008</v>
      </c>
      <c r="C1401" s="3">
        <v>2</v>
      </c>
      <c r="D1401" s="3">
        <v>28</v>
      </c>
      <c r="E1401" s="3">
        <v>2</v>
      </c>
      <c r="F1401" s="42">
        <v>14.4</v>
      </c>
      <c r="G1401" s="8">
        <f t="shared" si="130"/>
        <v>18</v>
      </c>
      <c r="H1401" s="8">
        <f t="shared" si="131"/>
        <v>197.99999999999997</v>
      </c>
      <c r="I1401" s="8">
        <f t="shared" si="132"/>
        <v>49.499999999999993</v>
      </c>
      <c r="J1401" s="1">
        <v>18</v>
      </c>
      <c r="K1401" s="1">
        <v>25</v>
      </c>
      <c r="M1401" s="45"/>
      <c r="N1401" s="45"/>
      <c r="O1401" s="45"/>
      <c r="P1401" s="28"/>
      <c r="Q1401" s="28"/>
      <c r="R1401" s="25"/>
      <c r="Y1401" s="42">
        <v>12.4</v>
      </c>
      <c r="Z1401" s="8">
        <f t="shared" si="133"/>
        <v>25</v>
      </c>
      <c r="AA1401" s="8">
        <f t="shared" si="135"/>
        <v>693</v>
      </c>
      <c r="AB1401" s="8">
        <f t="shared" si="134"/>
        <v>173.25</v>
      </c>
      <c r="AC1401" s="1">
        <v>18</v>
      </c>
      <c r="AD1401" s="1">
        <v>25</v>
      </c>
    </row>
    <row r="1402" spans="1:30" x14ac:dyDescent="0.25">
      <c r="A1402" s="2" t="s">
        <v>6</v>
      </c>
      <c r="B1402" s="3">
        <v>2008</v>
      </c>
      <c r="C1402" s="3">
        <v>2</v>
      </c>
      <c r="D1402" s="3">
        <v>28</v>
      </c>
      <c r="E1402" s="3">
        <v>3</v>
      </c>
      <c r="F1402" s="42">
        <v>14.7</v>
      </c>
      <c r="G1402" s="8">
        <f t="shared" si="130"/>
        <v>18</v>
      </c>
      <c r="H1402" s="8">
        <f t="shared" si="131"/>
        <v>181.50000000000003</v>
      </c>
      <c r="I1402" s="8">
        <f t="shared" si="132"/>
        <v>45.375000000000007</v>
      </c>
      <c r="J1402" s="1">
        <v>18</v>
      </c>
      <c r="K1402" s="1">
        <v>25</v>
      </c>
      <c r="M1402" s="45"/>
      <c r="N1402" s="45"/>
      <c r="O1402" s="45"/>
      <c r="P1402" s="28"/>
      <c r="Q1402" s="28"/>
      <c r="R1402" s="25"/>
      <c r="Y1402" s="42">
        <v>12.2</v>
      </c>
      <c r="Z1402" s="8">
        <f t="shared" si="133"/>
        <v>25</v>
      </c>
      <c r="AA1402" s="8">
        <f t="shared" si="135"/>
        <v>704</v>
      </c>
      <c r="AB1402" s="8">
        <f t="shared" si="134"/>
        <v>176</v>
      </c>
      <c r="AC1402" s="1">
        <v>18</v>
      </c>
      <c r="AD1402" s="1">
        <v>25</v>
      </c>
    </row>
    <row r="1403" spans="1:30" x14ac:dyDescent="0.25">
      <c r="A1403" s="2" t="s">
        <v>6</v>
      </c>
      <c r="B1403" s="3">
        <v>2008</v>
      </c>
      <c r="C1403" s="3">
        <v>2</v>
      </c>
      <c r="D1403" s="3">
        <v>28</v>
      </c>
      <c r="E1403" s="3">
        <v>4</v>
      </c>
      <c r="F1403" s="42">
        <v>14.7</v>
      </c>
      <c r="G1403" s="8">
        <f t="shared" si="130"/>
        <v>18</v>
      </c>
      <c r="H1403" s="8">
        <f t="shared" si="131"/>
        <v>181.50000000000003</v>
      </c>
      <c r="I1403" s="8">
        <f t="shared" si="132"/>
        <v>45.375000000000007</v>
      </c>
      <c r="J1403" s="1">
        <v>18</v>
      </c>
      <c r="K1403" s="1">
        <v>25</v>
      </c>
      <c r="M1403" s="45"/>
      <c r="N1403" s="45"/>
      <c r="O1403" s="45"/>
      <c r="P1403" s="28"/>
      <c r="Q1403" s="28"/>
      <c r="R1403" s="25"/>
      <c r="Y1403" s="42">
        <v>12</v>
      </c>
      <c r="Z1403" s="8">
        <f t="shared" si="133"/>
        <v>25</v>
      </c>
      <c r="AA1403" s="8">
        <f t="shared" si="135"/>
        <v>715</v>
      </c>
      <c r="AB1403" s="8">
        <f t="shared" si="134"/>
        <v>178.75</v>
      </c>
      <c r="AC1403" s="1">
        <v>18</v>
      </c>
      <c r="AD1403" s="1">
        <v>25</v>
      </c>
    </row>
    <row r="1404" spans="1:30" x14ac:dyDescent="0.25">
      <c r="A1404" s="2" t="s">
        <v>6</v>
      </c>
      <c r="B1404" s="3">
        <v>2008</v>
      </c>
      <c r="C1404" s="3">
        <v>2</v>
      </c>
      <c r="D1404" s="3">
        <v>28</v>
      </c>
      <c r="E1404" s="3">
        <v>5</v>
      </c>
      <c r="F1404" s="42">
        <v>14.8</v>
      </c>
      <c r="G1404" s="8">
        <f t="shared" si="130"/>
        <v>18</v>
      </c>
      <c r="H1404" s="8">
        <f t="shared" si="131"/>
        <v>175.99999999999997</v>
      </c>
      <c r="I1404" s="8">
        <f t="shared" si="132"/>
        <v>43.999999999999993</v>
      </c>
      <c r="J1404" s="1">
        <v>18</v>
      </c>
      <c r="K1404" s="1">
        <v>25</v>
      </c>
      <c r="M1404" s="45"/>
      <c r="N1404" s="45"/>
      <c r="O1404" s="45"/>
      <c r="P1404" s="28"/>
      <c r="Q1404" s="28"/>
      <c r="R1404" s="25"/>
      <c r="Y1404" s="42">
        <v>11.8</v>
      </c>
      <c r="Z1404" s="8">
        <f t="shared" si="133"/>
        <v>25</v>
      </c>
      <c r="AA1404" s="8">
        <f t="shared" si="135"/>
        <v>726</v>
      </c>
      <c r="AB1404" s="8">
        <f t="shared" si="134"/>
        <v>181.5</v>
      </c>
      <c r="AC1404" s="1">
        <v>18</v>
      </c>
      <c r="AD1404" s="1">
        <v>25</v>
      </c>
    </row>
    <row r="1405" spans="1:30" x14ac:dyDescent="0.25">
      <c r="A1405" s="2" t="s">
        <v>6</v>
      </c>
      <c r="B1405" s="3">
        <v>2008</v>
      </c>
      <c r="C1405" s="3">
        <v>2</v>
      </c>
      <c r="D1405" s="3">
        <v>28</v>
      </c>
      <c r="E1405" s="3">
        <v>6</v>
      </c>
      <c r="F1405" s="42">
        <v>15</v>
      </c>
      <c r="G1405" s="8">
        <f t="shared" si="130"/>
        <v>18</v>
      </c>
      <c r="H1405" s="8">
        <f t="shared" si="131"/>
        <v>165</v>
      </c>
      <c r="I1405" s="8">
        <f t="shared" si="132"/>
        <v>41.25</v>
      </c>
      <c r="J1405" s="1">
        <v>18</v>
      </c>
      <c r="K1405" s="1">
        <v>25</v>
      </c>
      <c r="M1405" s="45"/>
      <c r="N1405" s="45"/>
      <c r="O1405" s="45"/>
      <c r="P1405" s="28"/>
      <c r="Q1405" s="28"/>
      <c r="R1405" s="25"/>
      <c r="Y1405" s="42">
        <v>11.8</v>
      </c>
      <c r="Z1405" s="8">
        <f t="shared" si="133"/>
        <v>25</v>
      </c>
      <c r="AA1405" s="8">
        <f t="shared" si="135"/>
        <v>726</v>
      </c>
      <c r="AB1405" s="8">
        <f t="shared" si="134"/>
        <v>181.5</v>
      </c>
      <c r="AC1405" s="1">
        <v>18</v>
      </c>
      <c r="AD1405" s="1">
        <v>25</v>
      </c>
    </row>
    <row r="1406" spans="1:30" x14ac:dyDescent="0.25">
      <c r="A1406" s="2" t="s">
        <v>6</v>
      </c>
      <c r="B1406" s="3">
        <v>2008</v>
      </c>
      <c r="C1406" s="3">
        <v>2</v>
      </c>
      <c r="D1406" s="3">
        <v>28</v>
      </c>
      <c r="E1406" s="3">
        <v>7</v>
      </c>
      <c r="F1406" s="42">
        <v>15</v>
      </c>
      <c r="G1406" s="8">
        <f t="shared" si="130"/>
        <v>18</v>
      </c>
      <c r="H1406" s="8">
        <f t="shared" si="131"/>
        <v>165</v>
      </c>
      <c r="I1406" s="8">
        <f t="shared" si="132"/>
        <v>41.25</v>
      </c>
      <c r="J1406" s="1">
        <v>18</v>
      </c>
      <c r="K1406" s="1">
        <v>25</v>
      </c>
      <c r="M1406" s="45"/>
      <c r="N1406" s="45"/>
      <c r="O1406" s="45"/>
      <c r="P1406" s="28"/>
      <c r="Q1406" s="28"/>
      <c r="R1406" s="25"/>
      <c r="Y1406" s="42">
        <v>11.8</v>
      </c>
      <c r="Z1406" s="8">
        <f t="shared" si="133"/>
        <v>25</v>
      </c>
      <c r="AA1406" s="8">
        <f t="shared" si="135"/>
        <v>726</v>
      </c>
      <c r="AB1406" s="8">
        <f t="shared" si="134"/>
        <v>181.5</v>
      </c>
      <c r="AC1406" s="1">
        <v>18</v>
      </c>
      <c r="AD1406" s="1">
        <v>25</v>
      </c>
    </row>
    <row r="1407" spans="1:30" x14ac:dyDescent="0.25">
      <c r="A1407" s="2" t="s">
        <v>6</v>
      </c>
      <c r="B1407" s="3">
        <v>2008</v>
      </c>
      <c r="C1407" s="3">
        <v>2</v>
      </c>
      <c r="D1407" s="3">
        <v>28</v>
      </c>
      <c r="E1407" s="3">
        <v>8</v>
      </c>
      <c r="F1407" s="42">
        <v>15</v>
      </c>
      <c r="G1407" s="8">
        <f t="shared" si="130"/>
        <v>18</v>
      </c>
      <c r="H1407" s="8">
        <f t="shared" si="131"/>
        <v>165</v>
      </c>
      <c r="I1407" s="8">
        <f t="shared" si="132"/>
        <v>41.25</v>
      </c>
      <c r="J1407" s="1">
        <v>18</v>
      </c>
      <c r="K1407" s="1">
        <v>25</v>
      </c>
      <c r="M1407" s="45"/>
      <c r="N1407" s="45"/>
      <c r="O1407" s="45"/>
      <c r="P1407" s="28"/>
      <c r="Q1407" s="28"/>
      <c r="R1407" s="25"/>
      <c r="Y1407" s="42">
        <v>11.7</v>
      </c>
      <c r="Z1407" s="8">
        <f t="shared" si="133"/>
        <v>25</v>
      </c>
      <c r="AA1407" s="8">
        <f t="shared" si="135"/>
        <v>731.5</v>
      </c>
      <c r="AB1407" s="8">
        <f t="shared" si="134"/>
        <v>182.875</v>
      </c>
      <c r="AC1407" s="1">
        <v>18</v>
      </c>
      <c r="AD1407" s="1">
        <v>25</v>
      </c>
    </row>
    <row r="1408" spans="1:30" x14ac:dyDescent="0.25">
      <c r="A1408" s="2" t="s">
        <v>6</v>
      </c>
      <c r="B1408" s="3">
        <v>2008</v>
      </c>
      <c r="C1408" s="3">
        <v>2</v>
      </c>
      <c r="D1408" s="3">
        <v>28</v>
      </c>
      <c r="E1408" s="3">
        <v>9</v>
      </c>
      <c r="F1408" s="42">
        <v>15.2</v>
      </c>
      <c r="G1408" s="8">
        <f t="shared" si="130"/>
        <v>18</v>
      </c>
      <c r="H1408" s="8">
        <f t="shared" si="131"/>
        <v>154.00000000000003</v>
      </c>
      <c r="I1408" s="8">
        <f t="shared" si="132"/>
        <v>38.500000000000007</v>
      </c>
      <c r="J1408" s="1">
        <v>18</v>
      </c>
      <c r="K1408" s="1">
        <v>25</v>
      </c>
      <c r="M1408" s="45"/>
      <c r="N1408" s="45"/>
      <c r="O1408" s="45"/>
      <c r="P1408" s="28"/>
      <c r="Q1408" s="28"/>
      <c r="R1408" s="25"/>
      <c r="Y1408" s="42">
        <v>11.8</v>
      </c>
      <c r="Z1408" s="8">
        <f t="shared" si="133"/>
        <v>25</v>
      </c>
      <c r="AA1408" s="8">
        <f t="shared" si="135"/>
        <v>726</v>
      </c>
      <c r="AB1408" s="8">
        <f t="shared" si="134"/>
        <v>181.5</v>
      </c>
      <c r="AC1408" s="1">
        <v>18</v>
      </c>
      <c r="AD1408" s="1">
        <v>25</v>
      </c>
    </row>
    <row r="1409" spans="1:30" x14ac:dyDescent="0.25">
      <c r="A1409" s="2" t="s">
        <v>6</v>
      </c>
      <c r="B1409" s="3">
        <v>2008</v>
      </c>
      <c r="C1409" s="3">
        <v>2</v>
      </c>
      <c r="D1409" s="3">
        <v>28</v>
      </c>
      <c r="E1409" s="3">
        <v>10</v>
      </c>
      <c r="F1409" s="42">
        <v>15.6</v>
      </c>
      <c r="G1409" s="8">
        <f t="shared" si="130"/>
        <v>18</v>
      </c>
      <c r="H1409" s="8">
        <f t="shared" si="131"/>
        <v>132.00000000000003</v>
      </c>
      <c r="I1409" s="8">
        <f t="shared" si="132"/>
        <v>33.000000000000007</v>
      </c>
      <c r="J1409" s="1">
        <v>18</v>
      </c>
      <c r="K1409" s="1">
        <v>25</v>
      </c>
      <c r="M1409" s="45"/>
      <c r="N1409" s="45"/>
      <c r="O1409" s="45"/>
      <c r="P1409" s="28"/>
      <c r="Q1409" s="28"/>
      <c r="R1409" s="25"/>
      <c r="Y1409" s="42">
        <v>12.2</v>
      </c>
      <c r="Z1409" s="8">
        <f t="shared" si="133"/>
        <v>25</v>
      </c>
      <c r="AA1409" s="8">
        <f t="shared" si="135"/>
        <v>704</v>
      </c>
      <c r="AB1409" s="8">
        <f t="shared" si="134"/>
        <v>176</v>
      </c>
      <c r="AC1409" s="1">
        <v>18</v>
      </c>
      <c r="AD1409" s="1">
        <v>25</v>
      </c>
    </row>
    <row r="1410" spans="1:30" x14ac:dyDescent="0.25">
      <c r="A1410" s="2" t="s">
        <v>6</v>
      </c>
      <c r="B1410" s="3">
        <v>2008</v>
      </c>
      <c r="C1410" s="3">
        <v>2</v>
      </c>
      <c r="D1410" s="3">
        <v>28</v>
      </c>
      <c r="E1410" s="3">
        <v>11</v>
      </c>
      <c r="F1410" s="42">
        <v>15.3</v>
      </c>
      <c r="G1410" s="8">
        <f t="shared" si="130"/>
        <v>18</v>
      </c>
      <c r="H1410" s="8">
        <f t="shared" si="131"/>
        <v>148.49999999999997</v>
      </c>
      <c r="I1410" s="8">
        <f t="shared" si="132"/>
        <v>37.124999999999993</v>
      </c>
      <c r="J1410" s="1">
        <v>18</v>
      </c>
      <c r="K1410" s="1">
        <v>25</v>
      </c>
      <c r="M1410" s="45"/>
      <c r="N1410" s="45"/>
      <c r="O1410" s="45"/>
      <c r="P1410" s="28"/>
      <c r="Q1410" s="28"/>
      <c r="R1410" s="25"/>
      <c r="Y1410" s="42">
        <v>12.8</v>
      </c>
      <c r="Z1410" s="8">
        <f t="shared" si="133"/>
        <v>25</v>
      </c>
      <c r="AA1410" s="8">
        <f t="shared" si="135"/>
        <v>671</v>
      </c>
      <c r="AB1410" s="8">
        <f t="shared" si="134"/>
        <v>167.75</v>
      </c>
      <c r="AC1410" s="1">
        <v>18</v>
      </c>
      <c r="AD1410" s="1">
        <v>25</v>
      </c>
    </row>
    <row r="1411" spans="1:30" x14ac:dyDescent="0.25">
      <c r="A1411" s="2" t="s">
        <v>6</v>
      </c>
      <c r="B1411" s="3">
        <v>2008</v>
      </c>
      <c r="C1411" s="3">
        <v>2</v>
      </c>
      <c r="D1411" s="3">
        <v>28</v>
      </c>
      <c r="E1411" s="3">
        <v>12</v>
      </c>
      <c r="F1411" s="42">
        <v>11.7</v>
      </c>
      <c r="G1411" s="8">
        <f t="shared" si="130"/>
        <v>18</v>
      </c>
      <c r="H1411" s="8">
        <f t="shared" si="131"/>
        <v>346.50000000000006</v>
      </c>
      <c r="I1411" s="8">
        <f t="shared" si="132"/>
        <v>86.625000000000014</v>
      </c>
      <c r="J1411" s="1">
        <v>18</v>
      </c>
      <c r="K1411" s="1">
        <v>25</v>
      </c>
      <c r="M1411" s="45"/>
      <c r="N1411" s="45"/>
      <c r="O1411" s="45"/>
      <c r="P1411" s="28"/>
      <c r="Q1411" s="28"/>
      <c r="R1411" s="25"/>
      <c r="Y1411" s="42">
        <v>12.5</v>
      </c>
      <c r="Z1411" s="8">
        <f t="shared" si="133"/>
        <v>25</v>
      </c>
      <c r="AA1411" s="8">
        <f t="shared" si="135"/>
        <v>687.5</v>
      </c>
      <c r="AB1411" s="8">
        <f t="shared" si="134"/>
        <v>171.875</v>
      </c>
      <c r="AC1411" s="1">
        <v>18</v>
      </c>
      <c r="AD1411" s="1">
        <v>25</v>
      </c>
    </row>
    <row r="1412" spans="1:30" x14ac:dyDescent="0.25">
      <c r="A1412" s="2" t="s">
        <v>6</v>
      </c>
      <c r="B1412" s="3">
        <v>2008</v>
      </c>
      <c r="C1412" s="3">
        <v>2</v>
      </c>
      <c r="D1412" s="3">
        <v>28</v>
      </c>
      <c r="E1412" s="3">
        <v>13</v>
      </c>
      <c r="F1412" s="42">
        <v>12.9</v>
      </c>
      <c r="G1412" s="8">
        <f t="shared" si="130"/>
        <v>18</v>
      </c>
      <c r="H1412" s="8">
        <f t="shared" si="131"/>
        <v>280.5</v>
      </c>
      <c r="I1412" s="8">
        <f t="shared" si="132"/>
        <v>70.125</v>
      </c>
      <c r="J1412" s="1">
        <v>18</v>
      </c>
      <c r="K1412" s="1">
        <v>25</v>
      </c>
      <c r="M1412" s="45"/>
      <c r="N1412" s="45"/>
      <c r="O1412" s="45"/>
      <c r="P1412" s="28"/>
      <c r="Q1412" s="28"/>
      <c r="R1412" s="25"/>
      <c r="Y1412" s="42">
        <v>12.6</v>
      </c>
      <c r="Z1412" s="8">
        <f t="shared" si="133"/>
        <v>25</v>
      </c>
      <c r="AA1412" s="8">
        <f t="shared" si="135"/>
        <v>682</v>
      </c>
      <c r="AB1412" s="8">
        <f t="shared" si="134"/>
        <v>170.5</v>
      </c>
      <c r="AC1412" s="1">
        <v>18</v>
      </c>
      <c r="AD1412" s="1">
        <v>25</v>
      </c>
    </row>
    <row r="1413" spans="1:30" x14ac:dyDescent="0.25">
      <c r="A1413" s="2" t="s">
        <v>6</v>
      </c>
      <c r="B1413" s="3">
        <v>2008</v>
      </c>
      <c r="C1413" s="3">
        <v>2</v>
      </c>
      <c r="D1413" s="3">
        <v>28</v>
      </c>
      <c r="E1413" s="3">
        <v>14</v>
      </c>
      <c r="F1413" s="42">
        <v>12.9</v>
      </c>
      <c r="G1413" s="8">
        <f t="shared" si="130"/>
        <v>18</v>
      </c>
      <c r="H1413" s="8">
        <f t="shared" si="131"/>
        <v>280.5</v>
      </c>
      <c r="I1413" s="8">
        <f t="shared" si="132"/>
        <v>70.125</v>
      </c>
      <c r="J1413" s="1">
        <v>18</v>
      </c>
      <c r="K1413" s="1">
        <v>25</v>
      </c>
      <c r="M1413" s="45"/>
      <c r="N1413" s="45"/>
      <c r="O1413" s="45"/>
      <c r="P1413" s="28"/>
      <c r="Q1413" s="28"/>
      <c r="R1413" s="25"/>
      <c r="Y1413" s="42">
        <v>12.9</v>
      </c>
      <c r="Z1413" s="8">
        <f t="shared" si="133"/>
        <v>25</v>
      </c>
      <c r="AA1413" s="8">
        <f t="shared" si="135"/>
        <v>665.5</v>
      </c>
      <c r="AB1413" s="8">
        <f t="shared" si="134"/>
        <v>166.375</v>
      </c>
      <c r="AC1413" s="1">
        <v>18</v>
      </c>
      <c r="AD1413" s="1">
        <v>25</v>
      </c>
    </row>
    <row r="1414" spans="1:30" x14ac:dyDescent="0.25">
      <c r="A1414" s="2" t="s">
        <v>6</v>
      </c>
      <c r="B1414" s="3">
        <v>2008</v>
      </c>
      <c r="C1414" s="3">
        <v>2</v>
      </c>
      <c r="D1414" s="3">
        <v>28</v>
      </c>
      <c r="E1414" s="3">
        <v>15</v>
      </c>
      <c r="F1414" s="42">
        <v>13.4</v>
      </c>
      <c r="G1414" s="8">
        <f t="shared" si="130"/>
        <v>18</v>
      </c>
      <c r="H1414" s="8">
        <f t="shared" si="131"/>
        <v>252.99999999999997</v>
      </c>
      <c r="I1414" s="8">
        <f t="shared" si="132"/>
        <v>63.249999999999993</v>
      </c>
      <c r="J1414" s="1">
        <v>18</v>
      </c>
      <c r="K1414" s="1">
        <v>25</v>
      </c>
      <c r="M1414" s="45"/>
      <c r="N1414" s="45"/>
      <c r="O1414" s="45"/>
      <c r="P1414" s="28"/>
      <c r="Q1414" s="28"/>
      <c r="R1414" s="25"/>
      <c r="Y1414" s="42">
        <v>13</v>
      </c>
      <c r="Z1414" s="8">
        <f t="shared" si="133"/>
        <v>25</v>
      </c>
      <c r="AA1414" s="8">
        <f t="shared" si="135"/>
        <v>660</v>
      </c>
      <c r="AB1414" s="8">
        <f t="shared" si="134"/>
        <v>165</v>
      </c>
      <c r="AC1414" s="1">
        <v>18</v>
      </c>
      <c r="AD1414" s="1">
        <v>25</v>
      </c>
    </row>
    <row r="1415" spans="1:30" x14ac:dyDescent="0.25">
      <c r="A1415" s="2" t="s">
        <v>6</v>
      </c>
      <c r="B1415" s="3">
        <v>2008</v>
      </c>
      <c r="C1415" s="3">
        <v>2</v>
      </c>
      <c r="D1415" s="3">
        <v>28</v>
      </c>
      <c r="E1415" s="3">
        <v>16</v>
      </c>
      <c r="F1415" s="42">
        <v>14.3</v>
      </c>
      <c r="G1415" s="8">
        <f t="shared" ref="G1415:G1478" si="136">IF(A1415="Inverno", $G$3, $G$2)</f>
        <v>18</v>
      </c>
      <c r="H1415" s="8">
        <f t="shared" si="131"/>
        <v>203.49999999999997</v>
      </c>
      <c r="I1415" s="8">
        <f t="shared" si="132"/>
        <v>50.874999999999993</v>
      </c>
      <c r="J1415" s="1">
        <v>18</v>
      </c>
      <c r="K1415" s="1">
        <v>25</v>
      </c>
      <c r="M1415" s="45"/>
      <c r="N1415" s="45"/>
      <c r="O1415" s="45"/>
      <c r="P1415" s="28"/>
      <c r="Q1415" s="28"/>
      <c r="R1415" s="25"/>
      <c r="Y1415" s="42">
        <v>12.5</v>
      </c>
      <c r="Z1415" s="8">
        <f t="shared" si="133"/>
        <v>25</v>
      </c>
      <c r="AA1415" s="8">
        <f t="shared" si="135"/>
        <v>687.5</v>
      </c>
      <c r="AB1415" s="8">
        <f t="shared" si="134"/>
        <v>171.875</v>
      </c>
      <c r="AC1415" s="1">
        <v>18</v>
      </c>
      <c r="AD1415" s="1">
        <v>25</v>
      </c>
    </row>
    <row r="1416" spans="1:30" x14ac:dyDescent="0.25">
      <c r="A1416" s="2" t="s">
        <v>6</v>
      </c>
      <c r="B1416" s="3">
        <v>2008</v>
      </c>
      <c r="C1416" s="3">
        <v>2</v>
      </c>
      <c r="D1416" s="3">
        <v>28</v>
      </c>
      <c r="E1416" s="3">
        <v>17</v>
      </c>
      <c r="F1416" s="42">
        <v>14.6</v>
      </c>
      <c r="G1416" s="8">
        <f t="shared" si="136"/>
        <v>18</v>
      </c>
      <c r="H1416" s="8">
        <f t="shared" ref="H1416:H1479" si="137">IF(F1416&gt;G1416,0,$D$3*(G1416-F1416)/$D$4)</f>
        <v>187.00000000000003</v>
      </c>
      <c r="I1416" s="8">
        <f t="shared" ref="I1416:I1479" si="138">H1416/$G$4</f>
        <v>46.750000000000007</v>
      </c>
      <c r="J1416" s="1">
        <v>18</v>
      </c>
      <c r="K1416" s="1">
        <v>25</v>
      </c>
      <c r="M1416" s="45"/>
      <c r="N1416" s="45"/>
      <c r="O1416" s="45"/>
      <c r="P1416" s="28"/>
      <c r="Q1416" s="28"/>
      <c r="R1416" s="25"/>
      <c r="Y1416" s="42">
        <v>12.5</v>
      </c>
      <c r="Z1416" s="8">
        <f t="shared" si="133"/>
        <v>25</v>
      </c>
      <c r="AA1416" s="8">
        <f t="shared" si="135"/>
        <v>687.5</v>
      </c>
      <c r="AB1416" s="8">
        <f t="shared" si="134"/>
        <v>171.875</v>
      </c>
      <c r="AC1416" s="1">
        <v>18</v>
      </c>
      <c r="AD1416" s="1">
        <v>25</v>
      </c>
    </row>
    <row r="1417" spans="1:30" x14ac:dyDescent="0.25">
      <c r="A1417" s="2" t="s">
        <v>6</v>
      </c>
      <c r="B1417" s="3">
        <v>2008</v>
      </c>
      <c r="C1417" s="3">
        <v>2</v>
      </c>
      <c r="D1417" s="3">
        <v>28</v>
      </c>
      <c r="E1417" s="3">
        <v>18</v>
      </c>
      <c r="F1417" s="42">
        <v>14.2</v>
      </c>
      <c r="G1417" s="8">
        <f t="shared" si="136"/>
        <v>18</v>
      </c>
      <c r="H1417" s="8">
        <f t="shared" si="137"/>
        <v>209.00000000000003</v>
      </c>
      <c r="I1417" s="8">
        <f t="shared" si="138"/>
        <v>52.250000000000007</v>
      </c>
      <c r="J1417" s="1">
        <v>18</v>
      </c>
      <c r="K1417" s="1">
        <v>25</v>
      </c>
      <c r="M1417" s="45"/>
      <c r="N1417" s="45"/>
      <c r="O1417" s="45"/>
      <c r="P1417" s="28"/>
      <c r="Q1417" s="28"/>
      <c r="R1417" s="25"/>
      <c r="Y1417" s="42">
        <v>12.6</v>
      </c>
      <c r="Z1417" s="8">
        <f t="shared" si="133"/>
        <v>25</v>
      </c>
      <c r="AA1417" s="8">
        <f t="shared" si="135"/>
        <v>682</v>
      </c>
      <c r="AB1417" s="8">
        <f t="shared" si="134"/>
        <v>170.5</v>
      </c>
      <c r="AC1417" s="1">
        <v>18</v>
      </c>
      <c r="AD1417" s="1">
        <v>25</v>
      </c>
    </row>
    <row r="1418" spans="1:30" x14ac:dyDescent="0.25">
      <c r="A1418" s="2" t="s">
        <v>6</v>
      </c>
      <c r="B1418" s="3">
        <v>2008</v>
      </c>
      <c r="C1418" s="3">
        <v>2</v>
      </c>
      <c r="D1418" s="3">
        <v>28</v>
      </c>
      <c r="E1418" s="3">
        <v>19</v>
      </c>
      <c r="F1418" s="42">
        <v>14.2</v>
      </c>
      <c r="G1418" s="8">
        <f t="shared" si="136"/>
        <v>18</v>
      </c>
      <c r="H1418" s="8">
        <f t="shared" si="137"/>
        <v>209.00000000000003</v>
      </c>
      <c r="I1418" s="8">
        <f t="shared" si="138"/>
        <v>52.250000000000007</v>
      </c>
      <c r="J1418" s="1">
        <v>18</v>
      </c>
      <c r="K1418" s="1">
        <v>25</v>
      </c>
      <c r="M1418" s="45"/>
      <c r="N1418" s="45"/>
      <c r="O1418" s="45"/>
      <c r="P1418" s="28"/>
      <c r="Q1418" s="28"/>
      <c r="R1418" s="25"/>
      <c r="Y1418" s="42">
        <v>12.8</v>
      </c>
      <c r="Z1418" s="8">
        <f t="shared" si="133"/>
        <v>25</v>
      </c>
      <c r="AA1418" s="8">
        <f t="shared" si="135"/>
        <v>671</v>
      </c>
      <c r="AB1418" s="8">
        <f t="shared" si="134"/>
        <v>167.75</v>
      </c>
      <c r="AC1418" s="1">
        <v>18</v>
      </c>
      <c r="AD1418" s="1">
        <v>25</v>
      </c>
    </row>
    <row r="1419" spans="1:30" x14ac:dyDescent="0.25">
      <c r="A1419" s="2" t="s">
        <v>6</v>
      </c>
      <c r="B1419" s="3">
        <v>2008</v>
      </c>
      <c r="C1419" s="3">
        <v>2</v>
      </c>
      <c r="D1419" s="3">
        <v>28</v>
      </c>
      <c r="E1419" s="3">
        <v>20</v>
      </c>
      <c r="F1419" s="42">
        <v>14.2</v>
      </c>
      <c r="G1419" s="8">
        <f t="shared" si="136"/>
        <v>18</v>
      </c>
      <c r="H1419" s="8">
        <f t="shared" si="137"/>
        <v>209.00000000000003</v>
      </c>
      <c r="I1419" s="8">
        <f t="shared" si="138"/>
        <v>52.250000000000007</v>
      </c>
      <c r="J1419" s="1">
        <v>18</v>
      </c>
      <c r="K1419" s="1">
        <v>25</v>
      </c>
      <c r="M1419" s="45"/>
      <c r="N1419" s="45"/>
      <c r="O1419" s="45"/>
      <c r="P1419" s="28"/>
      <c r="Q1419" s="28"/>
      <c r="R1419" s="25"/>
      <c r="Y1419" s="42">
        <v>12.8</v>
      </c>
      <c r="Z1419" s="8">
        <f t="shared" si="133"/>
        <v>25</v>
      </c>
      <c r="AA1419" s="8">
        <f t="shared" si="135"/>
        <v>671</v>
      </c>
      <c r="AB1419" s="8">
        <f t="shared" si="134"/>
        <v>167.75</v>
      </c>
      <c r="AC1419" s="1">
        <v>18</v>
      </c>
      <c r="AD1419" s="1">
        <v>25</v>
      </c>
    </row>
    <row r="1420" spans="1:30" x14ac:dyDescent="0.25">
      <c r="A1420" s="2" t="s">
        <v>6</v>
      </c>
      <c r="B1420" s="3">
        <v>2008</v>
      </c>
      <c r="C1420" s="3">
        <v>2</v>
      </c>
      <c r="D1420" s="3">
        <v>28</v>
      </c>
      <c r="E1420" s="3">
        <v>21</v>
      </c>
      <c r="F1420" s="42">
        <v>14.1</v>
      </c>
      <c r="G1420" s="8">
        <f t="shared" si="136"/>
        <v>18</v>
      </c>
      <c r="H1420" s="8">
        <f t="shared" si="137"/>
        <v>214.50000000000003</v>
      </c>
      <c r="I1420" s="8">
        <f t="shared" si="138"/>
        <v>53.625000000000007</v>
      </c>
      <c r="J1420" s="1">
        <v>18</v>
      </c>
      <c r="K1420" s="1">
        <v>25</v>
      </c>
      <c r="M1420" s="45"/>
      <c r="N1420" s="45"/>
      <c r="O1420" s="45"/>
      <c r="P1420" s="28"/>
      <c r="Q1420" s="28"/>
      <c r="R1420" s="25"/>
      <c r="Y1420" s="42">
        <v>12.8</v>
      </c>
      <c r="Z1420" s="8">
        <f t="shared" si="133"/>
        <v>25</v>
      </c>
      <c r="AA1420" s="8">
        <f t="shared" si="135"/>
        <v>671</v>
      </c>
      <c r="AB1420" s="8">
        <f t="shared" si="134"/>
        <v>167.75</v>
      </c>
      <c r="AC1420" s="1">
        <v>18</v>
      </c>
      <c r="AD1420" s="1">
        <v>25</v>
      </c>
    </row>
    <row r="1421" spans="1:30" x14ac:dyDescent="0.25">
      <c r="A1421" s="2" t="s">
        <v>6</v>
      </c>
      <c r="B1421" s="3">
        <v>2008</v>
      </c>
      <c r="C1421" s="3">
        <v>2</v>
      </c>
      <c r="D1421" s="3">
        <v>28</v>
      </c>
      <c r="E1421" s="3">
        <v>22</v>
      </c>
      <c r="F1421" s="42">
        <v>13.9</v>
      </c>
      <c r="G1421" s="8">
        <f t="shared" si="136"/>
        <v>18</v>
      </c>
      <c r="H1421" s="8">
        <f t="shared" si="137"/>
        <v>225.49999999999997</v>
      </c>
      <c r="I1421" s="8">
        <f t="shared" si="138"/>
        <v>56.374999999999993</v>
      </c>
      <c r="J1421" s="1">
        <v>18</v>
      </c>
      <c r="K1421" s="1">
        <v>25</v>
      </c>
      <c r="M1421" s="45"/>
      <c r="N1421" s="45"/>
      <c r="O1421" s="45"/>
      <c r="P1421" s="28"/>
      <c r="Q1421" s="28"/>
      <c r="R1421" s="25"/>
      <c r="Y1421" s="42">
        <v>12.9</v>
      </c>
      <c r="Z1421" s="8">
        <f t="shared" si="133"/>
        <v>25</v>
      </c>
      <c r="AA1421" s="8">
        <f t="shared" si="135"/>
        <v>665.5</v>
      </c>
      <c r="AB1421" s="8">
        <f t="shared" si="134"/>
        <v>166.375</v>
      </c>
      <c r="AC1421" s="1">
        <v>18</v>
      </c>
      <c r="AD1421" s="1">
        <v>25</v>
      </c>
    </row>
    <row r="1422" spans="1:30" x14ac:dyDescent="0.25">
      <c r="A1422" s="2" t="s">
        <v>6</v>
      </c>
      <c r="B1422" s="3">
        <v>2008</v>
      </c>
      <c r="C1422" s="3">
        <v>2</v>
      </c>
      <c r="D1422" s="3">
        <v>28</v>
      </c>
      <c r="E1422" s="3">
        <v>23</v>
      </c>
      <c r="F1422" s="42">
        <v>13.7</v>
      </c>
      <c r="G1422" s="8">
        <f t="shared" si="136"/>
        <v>18</v>
      </c>
      <c r="H1422" s="8">
        <f t="shared" si="137"/>
        <v>236.50000000000003</v>
      </c>
      <c r="I1422" s="8">
        <f t="shared" si="138"/>
        <v>59.125000000000007</v>
      </c>
      <c r="J1422" s="1">
        <v>18</v>
      </c>
      <c r="K1422" s="1">
        <v>25</v>
      </c>
      <c r="M1422" s="45"/>
      <c r="N1422" s="45"/>
      <c r="O1422" s="45"/>
      <c r="P1422" s="28"/>
      <c r="Q1422" s="28"/>
      <c r="R1422" s="25"/>
      <c r="Y1422" s="42">
        <v>13.2</v>
      </c>
      <c r="Z1422" s="8">
        <f t="shared" si="133"/>
        <v>25</v>
      </c>
      <c r="AA1422" s="8">
        <f t="shared" si="135"/>
        <v>649</v>
      </c>
      <c r="AB1422" s="8">
        <f t="shared" si="134"/>
        <v>162.25</v>
      </c>
      <c r="AC1422" s="1">
        <v>18</v>
      </c>
      <c r="AD1422" s="1">
        <v>25</v>
      </c>
    </row>
    <row r="1423" spans="1:30" x14ac:dyDescent="0.25">
      <c r="A1423" s="2" t="s">
        <v>6</v>
      </c>
      <c r="B1423" s="3">
        <v>2008</v>
      </c>
      <c r="C1423" s="3">
        <v>3</v>
      </c>
      <c r="D1423" s="3">
        <v>1</v>
      </c>
      <c r="E1423" s="3">
        <v>0</v>
      </c>
      <c r="F1423" s="42">
        <v>13.2</v>
      </c>
      <c r="G1423" s="8">
        <f t="shared" si="136"/>
        <v>18</v>
      </c>
      <c r="H1423" s="8">
        <f t="shared" si="137"/>
        <v>264.00000000000006</v>
      </c>
      <c r="I1423" s="8">
        <f t="shared" si="138"/>
        <v>66.000000000000014</v>
      </c>
      <c r="J1423" s="1">
        <v>18</v>
      </c>
      <c r="K1423" s="1">
        <v>25</v>
      </c>
      <c r="M1423" s="45"/>
      <c r="N1423" s="45"/>
      <c r="O1423" s="45"/>
      <c r="P1423" s="28"/>
      <c r="Q1423" s="28"/>
      <c r="R1423" s="25"/>
      <c r="Y1423" s="42">
        <v>13.4</v>
      </c>
      <c r="Z1423" s="8">
        <f t="shared" ref="Z1423:Z1486" si="139">IF(Q1423="Inverno", $G$3, $G$2)</f>
        <v>25</v>
      </c>
      <c r="AA1423" s="8">
        <f t="shared" si="135"/>
        <v>638</v>
      </c>
      <c r="AB1423" s="8">
        <f t="shared" si="134"/>
        <v>159.5</v>
      </c>
      <c r="AC1423" s="1">
        <v>18</v>
      </c>
      <c r="AD1423" s="1">
        <v>25</v>
      </c>
    </row>
    <row r="1424" spans="1:30" x14ac:dyDescent="0.25">
      <c r="A1424" s="2" t="s">
        <v>6</v>
      </c>
      <c r="B1424" s="3">
        <v>2008</v>
      </c>
      <c r="C1424" s="3">
        <v>3</v>
      </c>
      <c r="D1424" s="3">
        <v>1</v>
      </c>
      <c r="E1424" s="3">
        <v>1</v>
      </c>
      <c r="F1424" s="42">
        <v>11.8</v>
      </c>
      <c r="G1424" s="8">
        <f t="shared" si="136"/>
        <v>18</v>
      </c>
      <c r="H1424" s="8">
        <f t="shared" si="137"/>
        <v>340.99999999999994</v>
      </c>
      <c r="I1424" s="8">
        <f t="shared" si="138"/>
        <v>85.249999999999986</v>
      </c>
      <c r="J1424" s="1">
        <v>18</v>
      </c>
      <c r="K1424" s="1">
        <v>25</v>
      </c>
      <c r="M1424" s="45"/>
      <c r="N1424" s="45"/>
      <c r="O1424" s="45"/>
      <c r="P1424" s="28"/>
      <c r="Q1424" s="28"/>
      <c r="R1424" s="25"/>
      <c r="Y1424" s="42">
        <v>13.6</v>
      </c>
      <c r="Z1424" s="8">
        <f t="shared" si="139"/>
        <v>25</v>
      </c>
      <c r="AA1424" s="8">
        <f t="shared" si="135"/>
        <v>627</v>
      </c>
      <c r="AB1424" s="8">
        <f t="shared" ref="AB1424:AB1487" si="140">AA1424/$G$4</f>
        <v>156.75</v>
      </c>
      <c r="AC1424" s="1">
        <v>18</v>
      </c>
      <c r="AD1424" s="1">
        <v>25</v>
      </c>
    </row>
    <row r="1425" spans="1:30" x14ac:dyDescent="0.25">
      <c r="A1425" s="2" t="s">
        <v>6</v>
      </c>
      <c r="B1425" s="3">
        <v>2008</v>
      </c>
      <c r="C1425" s="3">
        <v>3</v>
      </c>
      <c r="D1425" s="3">
        <v>1</v>
      </c>
      <c r="E1425" s="3">
        <v>2</v>
      </c>
      <c r="F1425" s="42">
        <v>11</v>
      </c>
      <c r="G1425" s="8">
        <f t="shared" si="136"/>
        <v>18</v>
      </c>
      <c r="H1425" s="8">
        <f t="shared" si="137"/>
        <v>385</v>
      </c>
      <c r="I1425" s="8">
        <f t="shared" si="138"/>
        <v>96.25</v>
      </c>
      <c r="J1425" s="1">
        <v>18</v>
      </c>
      <c r="K1425" s="1">
        <v>25</v>
      </c>
      <c r="M1425" s="45"/>
      <c r="N1425" s="45"/>
      <c r="O1425" s="45"/>
      <c r="P1425" s="28"/>
      <c r="Q1425" s="28"/>
      <c r="R1425" s="25"/>
      <c r="Y1425" s="42">
        <v>13.8</v>
      </c>
      <c r="Z1425" s="8">
        <f t="shared" si="139"/>
        <v>25</v>
      </c>
      <c r="AA1425" s="8">
        <f t="shared" si="135"/>
        <v>616</v>
      </c>
      <c r="AB1425" s="8">
        <f t="shared" si="140"/>
        <v>154</v>
      </c>
      <c r="AC1425" s="1">
        <v>18</v>
      </c>
      <c r="AD1425" s="1">
        <v>25</v>
      </c>
    </row>
    <row r="1426" spans="1:30" x14ac:dyDescent="0.25">
      <c r="A1426" s="2" t="s">
        <v>6</v>
      </c>
      <c r="B1426" s="3">
        <v>2008</v>
      </c>
      <c r="C1426" s="3">
        <v>3</v>
      </c>
      <c r="D1426" s="3">
        <v>1</v>
      </c>
      <c r="E1426" s="3">
        <v>3</v>
      </c>
      <c r="F1426" s="42">
        <v>11.6</v>
      </c>
      <c r="G1426" s="8">
        <f t="shared" si="136"/>
        <v>18</v>
      </c>
      <c r="H1426" s="8">
        <f t="shared" si="137"/>
        <v>352</v>
      </c>
      <c r="I1426" s="8">
        <f t="shared" si="138"/>
        <v>88</v>
      </c>
      <c r="J1426" s="1">
        <v>18</v>
      </c>
      <c r="K1426" s="1">
        <v>25</v>
      </c>
      <c r="M1426" s="45"/>
      <c r="N1426" s="45"/>
      <c r="O1426" s="45"/>
      <c r="P1426" s="28"/>
      <c r="Q1426" s="28"/>
      <c r="R1426" s="25"/>
      <c r="Y1426" s="42">
        <v>14</v>
      </c>
      <c r="Z1426" s="8">
        <f t="shared" si="139"/>
        <v>25</v>
      </c>
      <c r="AA1426" s="8">
        <f t="shared" si="135"/>
        <v>605</v>
      </c>
      <c r="AB1426" s="8">
        <f t="shared" si="140"/>
        <v>151.25</v>
      </c>
      <c r="AC1426" s="1">
        <v>18</v>
      </c>
      <c r="AD1426" s="1">
        <v>25</v>
      </c>
    </row>
    <row r="1427" spans="1:30" x14ac:dyDescent="0.25">
      <c r="A1427" s="2" t="s">
        <v>6</v>
      </c>
      <c r="B1427" s="3">
        <v>2008</v>
      </c>
      <c r="C1427" s="3">
        <v>3</v>
      </c>
      <c r="D1427" s="3">
        <v>1</v>
      </c>
      <c r="E1427" s="3">
        <v>4</v>
      </c>
      <c r="F1427" s="42">
        <v>12.4</v>
      </c>
      <c r="G1427" s="8">
        <f t="shared" si="136"/>
        <v>18</v>
      </c>
      <c r="H1427" s="8">
        <f t="shared" si="137"/>
        <v>308</v>
      </c>
      <c r="I1427" s="8">
        <f t="shared" si="138"/>
        <v>77</v>
      </c>
      <c r="J1427" s="1">
        <v>18</v>
      </c>
      <c r="K1427" s="1">
        <v>25</v>
      </c>
      <c r="M1427" s="45"/>
      <c r="N1427" s="45"/>
      <c r="O1427" s="45"/>
      <c r="P1427" s="28"/>
      <c r="Q1427" s="28"/>
      <c r="R1427" s="25"/>
      <c r="Y1427" s="42">
        <v>13.6</v>
      </c>
      <c r="Z1427" s="8">
        <f t="shared" si="139"/>
        <v>25</v>
      </c>
      <c r="AA1427" s="8">
        <f t="shared" si="135"/>
        <v>627</v>
      </c>
      <c r="AB1427" s="8">
        <f t="shared" si="140"/>
        <v>156.75</v>
      </c>
      <c r="AC1427" s="1">
        <v>18</v>
      </c>
      <c r="AD1427" s="1">
        <v>25</v>
      </c>
    </row>
    <row r="1428" spans="1:30" x14ac:dyDescent="0.25">
      <c r="A1428" s="2" t="s">
        <v>6</v>
      </c>
      <c r="B1428" s="3">
        <v>2008</v>
      </c>
      <c r="C1428" s="3">
        <v>3</v>
      </c>
      <c r="D1428" s="3">
        <v>1</v>
      </c>
      <c r="E1428" s="3">
        <v>5</v>
      </c>
      <c r="F1428" s="42">
        <v>12.7</v>
      </c>
      <c r="G1428" s="8">
        <f t="shared" si="136"/>
        <v>18</v>
      </c>
      <c r="H1428" s="8">
        <f t="shared" si="137"/>
        <v>291.50000000000006</v>
      </c>
      <c r="I1428" s="8">
        <f t="shared" si="138"/>
        <v>72.875000000000014</v>
      </c>
      <c r="J1428" s="1">
        <v>18</v>
      </c>
      <c r="K1428" s="1">
        <v>25</v>
      </c>
      <c r="M1428" s="45"/>
      <c r="N1428" s="45"/>
      <c r="O1428" s="45"/>
      <c r="P1428" s="28"/>
      <c r="Q1428" s="28"/>
      <c r="R1428" s="25"/>
      <c r="Y1428" s="42">
        <v>13.7</v>
      </c>
      <c r="Z1428" s="8">
        <f t="shared" si="139"/>
        <v>25</v>
      </c>
      <c r="AA1428" s="8">
        <f t="shared" si="135"/>
        <v>621.5</v>
      </c>
      <c r="AB1428" s="8">
        <f t="shared" si="140"/>
        <v>155.375</v>
      </c>
      <c r="AC1428" s="1">
        <v>18</v>
      </c>
      <c r="AD1428" s="1">
        <v>25</v>
      </c>
    </row>
    <row r="1429" spans="1:30" x14ac:dyDescent="0.25">
      <c r="A1429" s="2" t="s">
        <v>6</v>
      </c>
      <c r="B1429" s="3">
        <v>2008</v>
      </c>
      <c r="C1429" s="3">
        <v>3</v>
      </c>
      <c r="D1429" s="3">
        <v>1</v>
      </c>
      <c r="E1429" s="3">
        <v>6</v>
      </c>
      <c r="F1429" s="42">
        <v>12.6</v>
      </c>
      <c r="G1429" s="8">
        <f t="shared" si="136"/>
        <v>18</v>
      </c>
      <c r="H1429" s="8">
        <f t="shared" si="137"/>
        <v>297</v>
      </c>
      <c r="I1429" s="8">
        <f t="shared" si="138"/>
        <v>74.25</v>
      </c>
      <c r="J1429" s="1">
        <v>18</v>
      </c>
      <c r="K1429" s="1">
        <v>25</v>
      </c>
      <c r="M1429" s="45"/>
      <c r="N1429" s="45"/>
      <c r="O1429" s="45"/>
      <c r="P1429" s="28"/>
      <c r="Q1429" s="28"/>
      <c r="R1429" s="25"/>
      <c r="Y1429" s="42">
        <v>13.7</v>
      </c>
      <c r="Z1429" s="8">
        <f t="shared" si="139"/>
        <v>25</v>
      </c>
      <c r="AA1429" s="8">
        <f t="shared" si="135"/>
        <v>621.5</v>
      </c>
      <c r="AB1429" s="8">
        <f t="shared" si="140"/>
        <v>155.375</v>
      </c>
      <c r="AC1429" s="1">
        <v>18</v>
      </c>
      <c r="AD1429" s="1">
        <v>25</v>
      </c>
    </row>
    <row r="1430" spans="1:30" x14ac:dyDescent="0.25">
      <c r="A1430" s="2" t="s">
        <v>6</v>
      </c>
      <c r="B1430" s="3">
        <v>2008</v>
      </c>
      <c r="C1430" s="3">
        <v>3</v>
      </c>
      <c r="D1430" s="3">
        <v>1</v>
      </c>
      <c r="E1430" s="3">
        <v>7</v>
      </c>
      <c r="F1430" s="42">
        <v>12.6</v>
      </c>
      <c r="G1430" s="8">
        <f t="shared" si="136"/>
        <v>18</v>
      </c>
      <c r="H1430" s="8">
        <f t="shared" si="137"/>
        <v>297</v>
      </c>
      <c r="I1430" s="8">
        <f t="shared" si="138"/>
        <v>74.25</v>
      </c>
      <c r="J1430" s="1">
        <v>18</v>
      </c>
      <c r="K1430" s="1">
        <v>25</v>
      </c>
      <c r="M1430" s="45"/>
      <c r="N1430" s="45"/>
      <c r="O1430" s="45"/>
      <c r="P1430" s="28"/>
      <c r="Q1430" s="28"/>
      <c r="R1430" s="25"/>
      <c r="Y1430" s="42">
        <v>13.6</v>
      </c>
      <c r="Z1430" s="8">
        <f t="shared" si="139"/>
        <v>25</v>
      </c>
      <c r="AA1430" s="8">
        <f t="shared" si="135"/>
        <v>627</v>
      </c>
      <c r="AB1430" s="8">
        <f t="shared" si="140"/>
        <v>156.75</v>
      </c>
      <c r="AC1430" s="1">
        <v>18</v>
      </c>
      <c r="AD1430" s="1">
        <v>25</v>
      </c>
    </row>
    <row r="1431" spans="1:30" x14ac:dyDescent="0.25">
      <c r="A1431" s="2" t="s">
        <v>6</v>
      </c>
      <c r="B1431" s="3">
        <v>2008</v>
      </c>
      <c r="C1431" s="3">
        <v>3</v>
      </c>
      <c r="D1431" s="3">
        <v>1</v>
      </c>
      <c r="E1431" s="3">
        <v>8</v>
      </c>
      <c r="F1431" s="42">
        <v>12.9</v>
      </c>
      <c r="G1431" s="8">
        <f t="shared" si="136"/>
        <v>18</v>
      </c>
      <c r="H1431" s="8">
        <f t="shared" si="137"/>
        <v>280.5</v>
      </c>
      <c r="I1431" s="8">
        <f t="shared" si="138"/>
        <v>70.125</v>
      </c>
      <c r="J1431" s="1">
        <v>18</v>
      </c>
      <c r="K1431" s="1">
        <v>25</v>
      </c>
      <c r="M1431" s="45"/>
      <c r="N1431" s="45"/>
      <c r="O1431" s="45"/>
      <c r="P1431" s="28"/>
      <c r="Q1431" s="28"/>
      <c r="R1431" s="25"/>
      <c r="Y1431" s="42">
        <v>13.7</v>
      </c>
      <c r="Z1431" s="8">
        <f t="shared" si="139"/>
        <v>25</v>
      </c>
      <c r="AA1431" s="8">
        <f t="shared" ref="AA1431:AA1494" si="141">IF(Y1431&gt;Z1431,0,$D$3*(Z1431-Y1431)/$D$4)</f>
        <v>621.5</v>
      </c>
      <c r="AB1431" s="8">
        <f t="shared" si="140"/>
        <v>155.375</v>
      </c>
      <c r="AC1431" s="1">
        <v>18</v>
      </c>
      <c r="AD1431" s="1">
        <v>25</v>
      </c>
    </row>
    <row r="1432" spans="1:30" x14ac:dyDescent="0.25">
      <c r="A1432" s="2" t="s">
        <v>6</v>
      </c>
      <c r="B1432" s="3">
        <v>2008</v>
      </c>
      <c r="C1432" s="3">
        <v>3</v>
      </c>
      <c r="D1432" s="3">
        <v>1</v>
      </c>
      <c r="E1432" s="3">
        <v>9</v>
      </c>
      <c r="F1432" s="42">
        <v>13.3</v>
      </c>
      <c r="G1432" s="8">
        <f t="shared" si="136"/>
        <v>18</v>
      </c>
      <c r="H1432" s="8">
        <f t="shared" si="137"/>
        <v>258.49999999999994</v>
      </c>
      <c r="I1432" s="8">
        <f t="shared" si="138"/>
        <v>64.624999999999986</v>
      </c>
      <c r="J1432" s="1">
        <v>18</v>
      </c>
      <c r="K1432" s="1">
        <v>25</v>
      </c>
      <c r="M1432" s="45"/>
      <c r="N1432" s="45"/>
      <c r="O1432" s="45"/>
      <c r="P1432" s="28"/>
      <c r="Q1432" s="28"/>
      <c r="R1432" s="25"/>
      <c r="Y1432" s="42">
        <v>13.7</v>
      </c>
      <c r="Z1432" s="8">
        <f t="shared" si="139"/>
        <v>25</v>
      </c>
      <c r="AA1432" s="8">
        <f t="shared" si="141"/>
        <v>621.5</v>
      </c>
      <c r="AB1432" s="8">
        <f t="shared" si="140"/>
        <v>155.375</v>
      </c>
      <c r="AC1432" s="1">
        <v>18</v>
      </c>
      <c r="AD1432" s="1">
        <v>25</v>
      </c>
    </row>
    <row r="1433" spans="1:30" x14ac:dyDescent="0.25">
      <c r="A1433" s="2" t="s">
        <v>6</v>
      </c>
      <c r="B1433" s="3">
        <v>2008</v>
      </c>
      <c r="C1433" s="3">
        <v>3</v>
      </c>
      <c r="D1433" s="3">
        <v>1</v>
      </c>
      <c r="E1433" s="3">
        <v>10</v>
      </c>
      <c r="F1433" s="42">
        <v>14.2</v>
      </c>
      <c r="G1433" s="8">
        <f t="shared" si="136"/>
        <v>18</v>
      </c>
      <c r="H1433" s="8">
        <f t="shared" si="137"/>
        <v>209.00000000000003</v>
      </c>
      <c r="I1433" s="8">
        <f t="shared" si="138"/>
        <v>52.250000000000007</v>
      </c>
      <c r="J1433" s="1">
        <v>18</v>
      </c>
      <c r="K1433" s="1">
        <v>25</v>
      </c>
      <c r="M1433" s="45"/>
      <c r="N1433" s="45"/>
      <c r="O1433" s="45"/>
      <c r="P1433" s="28"/>
      <c r="Q1433" s="28"/>
      <c r="R1433" s="25"/>
      <c r="Y1433" s="42">
        <v>14</v>
      </c>
      <c r="Z1433" s="8">
        <f t="shared" si="139"/>
        <v>25</v>
      </c>
      <c r="AA1433" s="8">
        <f t="shared" si="141"/>
        <v>605</v>
      </c>
      <c r="AB1433" s="8">
        <f t="shared" si="140"/>
        <v>151.25</v>
      </c>
      <c r="AC1433" s="1">
        <v>18</v>
      </c>
      <c r="AD1433" s="1">
        <v>25</v>
      </c>
    </row>
    <row r="1434" spans="1:30" x14ac:dyDescent="0.25">
      <c r="A1434" s="2" t="s">
        <v>6</v>
      </c>
      <c r="B1434" s="3">
        <v>2008</v>
      </c>
      <c r="C1434" s="3">
        <v>3</v>
      </c>
      <c r="D1434" s="3">
        <v>1</v>
      </c>
      <c r="E1434" s="3">
        <v>11</v>
      </c>
      <c r="F1434" s="42">
        <v>14.5</v>
      </c>
      <c r="G1434" s="8">
        <f t="shared" si="136"/>
        <v>18</v>
      </c>
      <c r="H1434" s="8">
        <f t="shared" si="137"/>
        <v>192.5</v>
      </c>
      <c r="I1434" s="8">
        <f t="shared" si="138"/>
        <v>48.125</v>
      </c>
      <c r="J1434" s="1">
        <v>18</v>
      </c>
      <c r="K1434" s="1">
        <v>25</v>
      </c>
      <c r="M1434" s="45"/>
      <c r="N1434" s="45"/>
      <c r="O1434" s="45"/>
      <c r="P1434" s="28"/>
      <c r="Q1434" s="28"/>
      <c r="R1434" s="25"/>
      <c r="Y1434" s="42">
        <v>14.8</v>
      </c>
      <c r="Z1434" s="8">
        <f t="shared" si="139"/>
        <v>25</v>
      </c>
      <c r="AA1434" s="8">
        <f t="shared" si="141"/>
        <v>561</v>
      </c>
      <c r="AB1434" s="8">
        <f t="shared" si="140"/>
        <v>140.25</v>
      </c>
      <c r="AC1434" s="1">
        <v>18</v>
      </c>
      <c r="AD1434" s="1">
        <v>25</v>
      </c>
    </row>
    <row r="1435" spans="1:30" x14ac:dyDescent="0.25">
      <c r="A1435" s="2" t="s">
        <v>6</v>
      </c>
      <c r="B1435" s="3">
        <v>2008</v>
      </c>
      <c r="C1435" s="3">
        <v>3</v>
      </c>
      <c r="D1435" s="3">
        <v>1</v>
      </c>
      <c r="E1435" s="3">
        <v>12</v>
      </c>
      <c r="F1435" s="42">
        <v>16</v>
      </c>
      <c r="G1435" s="8">
        <f t="shared" si="136"/>
        <v>18</v>
      </c>
      <c r="H1435" s="8">
        <f t="shared" si="137"/>
        <v>110</v>
      </c>
      <c r="I1435" s="8">
        <f t="shared" si="138"/>
        <v>27.5</v>
      </c>
      <c r="J1435" s="1">
        <v>18</v>
      </c>
      <c r="K1435" s="1">
        <v>25</v>
      </c>
      <c r="M1435" s="45"/>
      <c r="N1435" s="45"/>
      <c r="O1435" s="45"/>
      <c r="P1435" s="28"/>
      <c r="Q1435" s="28"/>
      <c r="R1435" s="25"/>
      <c r="Y1435" s="42">
        <v>14.5</v>
      </c>
      <c r="Z1435" s="8">
        <f t="shared" si="139"/>
        <v>25</v>
      </c>
      <c r="AA1435" s="8">
        <f t="shared" si="141"/>
        <v>577.5</v>
      </c>
      <c r="AB1435" s="8">
        <f t="shared" si="140"/>
        <v>144.375</v>
      </c>
      <c r="AC1435" s="1">
        <v>18</v>
      </c>
      <c r="AD1435" s="1">
        <v>25</v>
      </c>
    </row>
    <row r="1436" spans="1:30" x14ac:dyDescent="0.25">
      <c r="A1436" s="2" t="s">
        <v>6</v>
      </c>
      <c r="B1436" s="3">
        <v>2008</v>
      </c>
      <c r="C1436" s="3">
        <v>3</v>
      </c>
      <c r="D1436" s="3">
        <v>1</v>
      </c>
      <c r="E1436" s="3">
        <v>13</v>
      </c>
      <c r="F1436" s="42">
        <v>16.600000000000001</v>
      </c>
      <c r="G1436" s="8">
        <f t="shared" si="136"/>
        <v>18</v>
      </c>
      <c r="H1436" s="8">
        <f t="shared" si="137"/>
        <v>76.999999999999915</v>
      </c>
      <c r="I1436" s="8">
        <f t="shared" si="138"/>
        <v>19.249999999999979</v>
      </c>
      <c r="J1436" s="1">
        <v>18</v>
      </c>
      <c r="K1436" s="1">
        <v>25</v>
      </c>
      <c r="M1436" s="45"/>
      <c r="N1436" s="45"/>
      <c r="O1436" s="45"/>
      <c r="P1436" s="28"/>
      <c r="Q1436" s="28"/>
      <c r="R1436" s="25"/>
      <c r="Y1436" s="42">
        <v>14.4</v>
      </c>
      <c r="Z1436" s="8">
        <f t="shared" si="139"/>
        <v>25</v>
      </c>
      <c r="AA1436" s="8">
        <f t="shared" si="141"/>
        <v>583</v>
      </c>
      <c r="AB1436" s="8">
        <f t="shared" si="140"/>
        <v>145.75</v>
      </c>
      <c r="AC1436" s="1">
        <v>18</v>
      </c>
      <c r="AD1436" s="1">
        <v>25</v>
      </c>
    </row>
    <row r="1437" spans="1:30" x14ac:dyDescent="0.25">
      <c r="A1437" s="2" t="s">
        <v>6</v>
      </c>
      <c r="B1437" s="3">
        <v>2008</v>
      </c>
      <c r="C1437" s="3">
        <v>3</v>
      </c>
      <c r="D1437" s="3">
        <v>1</v>
      </c>
      <c r="E1437" s="3">
        <v>14</v>
      </c>
      <c r="F1437" s="42">
        <v>16.8</v>
      </c>
      <c r="G1437" s="8">
        <f t="shared" si="136"/>
        <v>18</v>
      </c>
      <c r="H1437" s="8">
        <f t="shared" si="137"/>
        <v>65.999999999999957</v>
      </c>
      <c r="I1437" s="8">
        <f t="shared" si="138"/>
        <v>16.499999999999989</v>
      </c>
      <c r="J1437" s="1">
        <v>18</v>
      </c>
      <c r="K1437" s="1">
        <v>25</v>
      </c>
      <c r="M1437" s="45"/>
      <c r="N1437" s="45"/>
      <c r="O1437" s="45"/>
      <c r="P1437" s="28"/>
      <c r="Q1437" s="28"/>
      <c r="R1437" s="25"/>
      <c r="Y1437" s="42">
        <v>14.6</v>
      </c>
      <c r="Z1437" s="8">
        <f t="shared" si="139"/>
        <v>25</v>
      </c>
      <c r="AA1437" s="8">
        <f t="shared" si="141"/>
        <v>572</v>
      </c>
      <c r="AB1437" s="8">
        <f t="shared" si="140"/>
        <v>143</v>
      </c>
      <c r="AC1437" s="1">
        <v>18</v>
      </c>
      <c r="AD1437" s="1">
        <v>25</v>
      </c>
    </row>
    <row r="1438" spans="1:30" x14ac:dyDescent="0.25">
      <c r="A1438" s="2" t="s">
        <v>6</v>
      </c>
      <c r="B1438" s="3">
        <v>2008</v>
      </c>
      <c r="C1438" s="3">
        <v>3</v>
      </c>
      <c r="D1438" s="3">
        <v>1</v>
      </c>
      <c r="E1438" s="3">
        <v>15</v>
      </c>
      <c r="F1438" s="42">
        <v>17</v>
      </c>
      <c r="G1438" s="8">
        <f t="shared" si="136"/>
        <v>18</v>
      </c>
      <c r="H1438" s="8">
        <f t="shared" si="137"/>
        <v>55</v>
      </c>
      <c r="I1438" s="8">
        <f t="shared" si="138"/>
        <v>13.75</v>
      </c>
      <c r="J1438" s="1">
        <v>18</v>
      </c>
      <c r="K1438" s="1">
        <v>25</v>
      </c>
      <c r="M1438" s="45"/>
      <c r="N1438" s="45"/>
      <c r="O1438" s="45"/>
      <c r="P1438" s="28"/>
      <c r="Q1438" s="28"/>
      <c r="R1438" s="25"/>
      <c r="Y1438" s="42">
        <v>14.9</v>
      </c>
      <c r="Z1438" s="8">
        <f t="shared" si="139"/>
        <v>25</v>
      </c>
      <c r="AA1438" s="8">
        <f t="shared" si="141"/>
        <v>555.5</v>
      </c>
      <c r="AB1438" s="8">
        <f t="shared" si="140"/>
        <v>138.875</v>
      </c>
      <c r="AC1438" s="1">
        <v>18</v>
      </c>
      <c r="AD1438" s="1">
        <v>25</v>
      </c>
    </row>
    <row r="1439" spans="1:30" x14ac:dyDescent="0.25">
      <c r="A1439" s="2" t="s">
        <v>6</v>
      </c>
      <c r="B1439" s="3">
        <v>2008</v>
      </c>
      <c r="C1439" s="3">
        <v>3</v>
      </c>
      <c r="D1439" s="3">
        <v>1</v>
      </c>
      <c r="E1439" s="3">
        <v>16</v>
      </c>
      <c r="F1439" s="42">
        <v>17</v>
      </c>
      <c r="G1439" s="8">
        <f t="shared" si="136"/>
        <v>18</v>
      </c>
      <c r="H1439" s="8">
        <f t="shared" si="137"/>
        <v>55</v>
      </c>
      <c r="I1439" s="8">
        <f t="shared" si="138"/>
        <v>13.75</v>
      </c>
      <c r="J1439" s="1">
        <v>18</v>
      </c>
      <c r="K1439" s="1">
        <v>25</v>
      </c>
      <c r="M1439" s="45"/>
      <c r="N1439" s="45"/>
      <c r="O1439" s="45"/>
      <c r="P1439" s="28"/>
      <c r="Q1439" s="28"/>
      <c r="R1439" s="25"/>
      <c r="Y1439" s="42">
        <v>14.5</v>
      </c>
      <c r="Z1439" s="8">
        <f t="shared" si="139"/>
        <v>25</v>
      </c>
      <c r="AA1439" s="8">
        <f t="shared" si="141"/>
        <v>577.5</v>
      </c>
      <c r="AB1439" s="8">
        <f t="shared" si="140"/>
        <v>144.375</v>
      </c>
      <c r="AC1439" s="1">
        <v>18</v>
      </c>
      <c r="AD1439" s="1">
        <v>25</v>
      </c>
    </row>
    <row r="1440" spans="1:30" x14ac:dyDescent="0.25">
      <c r="A1440" s="2" t="s">
        <v>6</v>
      </c>
      <c r="B1440" s="3">
        <v>2008</v>
      </c>
      <c r="C1440" s="3">
        <v>3</v>
      </c>
      <c r="D1440" s="3">
        <v>1</v>
      </c>
      <c r="E1440" s="3">
        <v>17</v>
      </c>
      <c r="F1440" s="42">
        <v>16.7</v>
      </c>
      <c r="G1440" s="8">
        <f t="shared" si="136"/>
        <v>18</v>
      </c>
      <c r="H1440" s="8">
        <f t="shared" si="137"/>
        <v>71.500000000000043</v>
      </c>
      <c r="I1440" s="8">
        <f t="shared" si="138"/>
        <v>17.875000000000011</v>
      </c>
      <c r="J1440" s="1">
        <v>18</v>
      </c>
      <c r="K1440" s="1">
        <v>25</v>
      </c>
      <c r="M1440" s="45"/>
      <c r="N1440" s="45"/>
      <c r="O1440" s="45"/>
      <c r="P1440" s="28"/>
      <c r="Q1440" s="28"/>
      <c r="R1440" s="25"/>
      <c r="Y1440" s="42">
        <v>14.2</v>
      </c>
      <c r="Z1440" s="8">
        <f t="shared" si="139"/>
        <v>25</v>
      </c>
      <c r="AA1440" s="8">
        <f t="shared" si="141"/>
        <v>594</v>
      </c>
      <c r="AB1440" s="8">
        <f t="shared" si="140"/>
        <v>148.5</v>
      </c>
      <c r="AC1440" s="1">
        <v>18</v>
      </c>
      <c r="AD1440" s="1">
        <v>25</v>
      </c>
    </row>
    <row r="1441" spans="1:30" x14ac:dyDescent="0.25">
      <c r="A1441" s="2" t="s">
        <v>6</v>
      </c>
      <c r="B1441" s="3">
        <v>2008</v>
      </c>
      <c r="C1441" s="3">
        <v>3</v>
      </c>
      <c r="D1441" s="3">
        <v>1</v>
      </c>
      <c r="E1441" s="3">
        <v>18</v>
      </c>
      <c r="F1441" s="42">
        <v>15.8</v>
      </c>
      <c r="G1441" s="8">
        <f t="shared" si="136"/>
        <v>18</v>
      </c>
      <c r="H1441" s="8">
        <f t="shared" si="137"/>
        <v>120.99999999999996</v>
      </c>
      <c r="I1441" s="8">
        <f t="shared" si="138"/>
        <v>30.249999999999989</v>
      </c>
      <c r="J1441" s="1">
        <v>18</v>
      </c>
      <c r="K1441" s="1">
        <v>25</v>
      </c>
      <c r="M1441" s="45"/>
      <c r="N1441" s="45"/>
      <c r="O1441" s="45"/>
      <c r="P1441" s="28"/>
      <c r="Q1441" s="28"/>
      <c r="R1441" s="25"/>
      <c r="Y1441" s="42">
        <v>13.9</v>
      </c>
      <c r="Z1441" s="8">
        <f t="shared" si="139"/>
        <v>25</v>
      </c>
      <c r="AA1441" s="8">
        <f t="shared" si="141"/>
        <v>610.5</v>
      </c>
      <c r="AB1441" s="8">
        <f t="shared" si="140"/>
        <v>152.625</v>
      </c>
      <c r="AC1441" s="1">
        <v>18</v>
      </c>
      <c r="AD1441" s="1">
        <v>25</v>
      </c>
    </row>
    <row r="1442" spans="1:30" x14ac:dyDescent="0.25">
      <c r="A1442" s="2" t="s">
        <v>6</v>
      </c>
      <c r="B1442" s="3">
        <v>2008</v>
      </c>
      <c r="C1442" s="3">
        <v>3</v>
      </c>
      <c r="D1442" s="3">
        <v>1</v>
      </c>
      <c r="E1442" s="3">
        <v>19</v>
      </c>
      <c r="F1442" s="42">
        <v>14.6</v>
      </c>
      <c r="G1442" s="8">
        <f t="shared" si="136"/>
        <v>18</v>
      </c>
      <c r="H1442" s="8">
        <f t="shared" si="137"/>
        <v>187.00000000000003</v>
      </c>
      <c r="I1442" s="8">
        <f t="shared" si="138"/>
        <v>46.750000000000007</v>
      </c>
      <c r="J1442" s="1">
        <v>18</v>
      </c>
      <c r="K1442" s="1">
        <v>25</v>
      </c>
      <c r="M1442" s="45"/>
      <c r="N1442" s="45"/>
      <c r="O1442" s="45"/>
      <c r="P1442" s="28"/>
      <c r="Q1442" s="28"/>
      <c r="R1442" s="25"/>
      <c r="Y1442" s="42">
        <v>13.4</v>
      </c>
      <c r="Z1442" s="8">
        <f t="shared" si="139"/>
        <v>25</v>
      </c>
      <c r="AA1442" s="8">
        <f t="shared" si="141"/>
        <v>638</v>
      </c>
      <c r="AB1442" s="8">
        <f t="shared" si="140"/>
        <v>159.5</v>
      </c>
      <c r="AC1442" s="1">
        <v>18</v>
      </c>
      <c r="AD1442" s="1">
        <v>25</v>
      </c>
    </row>
    <row r="1443" spans="1:30" x14ac:dyDescent="0.25">
      <c r="A1443" s="2" t="s">
        <v>6</v>
      </c>
      <c r="B1443" s="3">
        <v>2008</v>
      </c>
      <c r="C1443" s="3">
        <v>3</v>
      </c>
      <c r="D1443" s="3">
        <v>1</v>
      </c>
      <c r="E1443" s="3">
        <v>20</v>
      </c>
      <c r="F1443" s="42">
        <v>14.3</v>
      </c>
      <c r="G1443" s="8">
        <f t="shared" si="136"/>
        <v>18</v>
      </c>
      <c r="H1443" s="8">
        <f t="shared" si="137"/>
        <v>203.49999999999997</v>
      </c>
      <c r="I1443" s="8">
        <f t="shared" si="138"/>
        <v>50.874999999999993</v>
      </c>
      <c r="J1443" s="1">
        <v>18</v>
      </c>
      <c r="K1443" s="1">
        <v>25</v>
      </c>
      <c r="M1443" s="45"/>
      <c r="N1443" s="45"/>
      <c r="O1443" s="45"/>
      <c r="P1443" s="28"/>
      <c r="Q1443" s="28"/>
      <c r="R1443" s="25"/>
      <c r="Y1443" s="42">
        <v>13.6</v>
      </c>
      <c r="Z1443" s="8">
        <f t="shared" si="139"/>
        <v>25</v>
      </c>
      <c r="AA1443" s="8">
        <f t="shared" si="141"/>
        <v>627</v>
      </c>
      <c r="AB1443" s="8">
        <f t="shared" si="140"/>
        <v>156.75</v>
      </c>
      <c r="AC1443" s="1">
        <v>18</v>
      </c>
      <c r="AD1443" s="1">
        <v>25</v>
      </c>
    </row>
    <row r="1444" spans="1:30" x14ac:dyDescent="0.25">
      <c r="A1444" s="2" t="s">
        <v>6</v>
      </c>
      <c r="B1444" s="3">
        <v>2008</v>
      </c>
      <c r="C1444" s="3">
        <v>3</v>
      </c>
      <c r="D1444" s="3">
        <v>1</v>
      </c>
      <c r="E1444" s="3">
        <v>21</v>
      </c>
      <c r="F1444" s="42">
        <v>13.9</v>
      </c>
      <c r="G1444" s="8">
        <f t="shared" si="136"/>
        <v>18</v>
      </c>
      <c r="H1444" s="8">
        <f t="shared" si="137"/>
        <v>225.49999999999997</v>
      </c>
      <c r="I1444" s="8">
        <f t="shared" si="138"/>
        <v>56.374999999999993</v>
      </c>
      <c r="J1444" s="1">
        <v>18</v>
      </c>
      <c r="K1444" s="1">
        <v>25</v>
      </c>
      <c r="M1444" s="45"/>
      <c r="N1444" s="45"/>
      <c r="O1444" s="45"/>
      <c r="P1444" s="28"/>
      <c r="Q1444" s="28"/>
      <c r="R1444" s="25"/>
      <c r="Y1444" s="42">
        <v>13.4</v>
      </c>
      <c r="Z1444" s="8">
        <f t="shared" si="139"/>
        <v>25</v>
      </c>
      <c r="AA1444" s="8">
        <f t="shared" si="141"/>
        <v>638</v>
      </c>
      <c r="AB1444" s="8">
        <f t="shared" si="140"/>
        <v>159.5</v>
      </c>
      <c r="AC1444" s="1">
        <v>18</v>
      </c>
      <c r="AD1444" s="1">
        <v>25</v>
      </c>
    </row>
    <row r="1445" spans="1:30" x14ac:dyDescent="0.25">
      <c r="A1445" s="2" t="s">
        <v>6</v>
      </c>
      <c r="B1445" s="3">
        <v>2008</v>
      </c>
      <c r="C1445" s="3">
        <v>3</v>
      </c>
      <c r="D1445" s="3">
        <v>1</v>
      </c>
      <c r="E1445" s="3">
        <v>22</v>
      </c>
      <c r="F1445" s="42">
        <v>13.6</v>
      </c>
      <c r="G1445" s="8">
        <f t="shared" si="136"/>
        <v>18</v>
      </c>
      <c r="H1445" s="8">
        <f t="shared" si="137"/>
        <v>242.00000000000003</v>
      </c>
      <c r="I1445" s="8">
        <f t="shared" si="138"/>
        <v>60.500000000000007</v>
      </c>
      <c r="J1445" s="1">
        <v>18</v>
      </c>
      <c r="K1445" s="1">
        <v>25</v>
      </c>
      <c r="M1445" s="45"/>
      <c r="N1445" s="45"/>
      <c r="O1445" s="45"/>
      <c r="P1445" s="28"/>
      <c r="Q1445" s="28"/>
      <c r="R1445" s="25"/>
      <c r="Y1445" s="42">
        <v>14</v>
      </c>
      <c r="Z1445" s="8">
        <f t="shared" si="139"/>
        <v>25</v>
      </c>
      <c r="AA1445" s="8">
        <f t="shared" si="141"/>
        <v>605</v>
      </c>
      <c r="AB1445" s="8">
        <f t="shared" si="140"/>
        <v>151.25</v>
      </c>
      <c r="AC1445" s="1">
        <v>18</v>
      </c>
      <c r="AD1445" s="1">
        <v>25</v>
      </c>
    </row>
    <row r="1446" spans="1:30" x14ac:dyDescent="0.25">
      <c r="A1446" s="2" t="s">
        <v>6</v>
      </c>
      <c r="B1446" s="3">
        <v>2008</v>
      </c>
      <c r="C1446" s="3">
        <v>3</v>
      </c>
      <c r="D1446" s="3">
        <v>1</v>
      </c>
      <c r="E1446" s="3">
        <v>23</v>
      </c>
      <c r="F1446" s="42">
        <v>13.5</v>
      </c>
      <c r="G1446" s="8">
        <f t="shared" si="136"/>
        <v>18</v>
      </c>
      <c r="H1446" s="8">
        <f t="shared" si="137"/>
        <v>247.5</v>
      </c>
      <c r="I1446" s="8">
        <f t="shared" si="138"/>
        <v>61.875</v>
      </c>
      <c r="J1446" s="1">
        <v>18</v>
      </c>
      <c r="K1446" s="1">
        <v>25</v>
      </c>
      <c r="M1446" s="45"/>
      <c r="N1446" s="45"/>
      <c r="O1446" s="45"/>
      <c r="P1446" s="28"/>
      <c r="Q1446" s="28"/>
      <c r="R1446" s="25"/>
      <c r="Y1446" s="42">
        <v>14.4</v>
      </c>
      <c r="Z1446" s="8">
        <f t="shared" si="139"/>
        <v>25</v>
      </c>
      <c r="AA1446" s="8">
        <f t="shared" si="141"/>
        <v>583</v>
      </c>
      <c r="AB1446" s="8">
        <f t="shared" si="140"/>
        <v>145.75</v>
      </c>
      <c r="AC1446" s="1">
        <v>18</v>
      </c>
      <c r="AD1446" s="1">
        <v>25</v>
      </c>
    </row>
    <row r="1447" spans="1:30" x14ac:dyDescent="0.25">
      <c r="A1447" s="2" t="s">
        <v>6</v>
      </c>
      <c r="B1447" s="3">
        <v>2008</v>
      </c>
      <c r="C1447" s="3">
        <v>3</v>
      </c>
      <c r="D1447" s="3">
        <v>2</v>
      </c>
      <c r="E1447" s="3">
        <v>0</v>
      </c>
      <c r="F1447" s="42">
        <v>13.3</v>
      </c>
      <c r="G1447" s="8">
        <f t="shared" si="136"/>
        <v>18</v>
      </c>
      <c r="H1447" s="8">
        <f t="shared" si="137"/>
        <v>258.49999999999994</v>
      </c>
      <c r="I1447" s="8">
        <f t="shared" si="138"/>
        <v>64.624999999999986</v>
      </c>
      <c r="J1447" s="1">
        <v>18</v>
      </c>
      <c r="K1447" s="1">
        <v>25</v>
      </c>
      <c r="M1447" s="45"/>
      <c r="N1447" s="45"/>
      <c r="O1447" s="45"/>
      <c r="P1447" s="28"/>
      <c r="Q1447" s="28"/>
      <c r="R1447" s="25"/>
      <c r="Y1447" s="42">
        <v>13.7</v>
      </c>
      <c r="Z1447" s="8">
        <f t="shared" si="139"/>
        <v>25</v>
      </c>
      <c r="AA1447" s="8">
        <f t="shared" si="141"/>
        <v>621.5</v>
      </c>
      <c r="AB1447" s="8">
        <f t="shared" si="140"/>
        <v>155.375</v>
      </c>
      <c r="AC1447" s="1">
        <v>18</v>
      </c>
      <c r="AD1447" s="1">
        <v>25</v>
      </c>
    </row>
    <row r="1448" spans="1:30" x14ac:dyDescent="0.25">
      <c r="A1448" s="2" t="s">
        <v>6</v>
      </c>
      <c r="B1448" s="3">
        <v>2008</v>
      </c>
      <c r="C1448" s="3">
        <v>3</v>
      </c>
      <c r="D1448" s="3">
        <v>2</v>
      </c>
      <c r="E1448" s="3">
        <v>1</v>
      </c>
      <c r="F1448" s="42">
        <v>13.3</v>
      </c>
      <c r="G1448" s="8">
        <f t="shared" si="136"/>
        <v>18</v>
      </c>
      <c r="H1448" s="8">
        <f t="shared" si="137"/>
        <v>258.49999999999994</v>
      </c>
      <c r="I1448" s="8">
        <f t="shared" si="138"/>
        <v>64.624999999999986</v>
      </c>
      <c r="J1448" s="1">
        <v>18</v>
      </c>
      <c r="K1448" s="1">
        <v>25</v>
      </c>
      <c r="M1448" s="45"/>
      <c r="N1448" s="45"/>
      <c r="O1448" s="45"/>
      <c r="P1448" s="28"/>
      <c r="Q1448" s="28"/>
      <c r="R1448" s="25"/>
      <c r="Y1448" s="42">
        <v>14.1</v>
      </c>
      <c r="Z1448" s="8">
        <f t="shared" si="139"/>
        <v>25</v>
      </c>
      <c r="AA1448" s="8">
        <f t="shared" si="141"/>
        <v>599.5</v>
      </c>
      <c r="AB1448" s="8">
        <f t="shared" si="140"/>
        <v>149.875</v>
      </c>
      <c r="AC1448" s="1">
        <v>18</v>
      </c>
      <c r="AD1448" s="1">
        <v>25</v>
      </c>
    </row>
    <row r="1449" spans="1:30" x14ac:dyDescent="0.25">
      <c r="A1449" s="2" t="s">
        <v>6</v>
      </c>
      <c r="B1449" s="3">
        <v>2008</v>
      </c>
      <c r="C1449" s="3">
        <v>3</v>
      </c>
      <c r="D1449" s="3">
        <v>2</v>
      </c>
      <c r="E1449" s="3">
        <v>2</v>
      </c>
      <c r="F1449" s="42">
        <v>13.3</v>
      </c>
      <c r="G1449" s="8">
        <f t="shared" si="136"/>
        <v>18</v>
      </c>
      <c r="H1449" s="8">
        <f t="shared" si="137"/>
        <v>258.49999999999994</v>
      </c>
      <c r="I1449" s="8">
        <f t="shared" si="138"/>
        <v>64.624999999999986</v>
      </c>
      <c r="J1449" s="1">
        <v>18</v>
      </c>
      <c r="K1449" s="1">
        <v>25</v>
      </c>
      <c r="M1449" s="45"/>
      <c r="N1449" s="45"/>
      <c r="O1449" s="45"/>
      <c r="P1449" s="28"/>
      <c r="Q1449" s="28"/>
      <c r="R1449" s="25"/>
      <c r="Y1449" s="42">
        <v>13.3</v>
      </c>
      <c r="Z1449" s="8">
        <f t="shared" si="139"/>
        <v>25</v>
      </c>
      <c r="AA1449" s="8">
        <f t="shared" si="141"/>
        <v>643.5</v>
      </c>
      <c r="AB1449" s="8">
        <f t="shared" si="140"/>
        <v>160.875</v>
      </c>
      <c r="AC1449" s="1">
        <v>18</v>
      </c>
      <c r="AD1449" s="1">
        <v>25</v>
      </c>
    </row>
    <row r="1450" spans="1:30" x14ac:dyDescent="0.25">
      <c r="A1450" s="2" t="s">
        <v>6</v>
      </c>
      <c r="B1450" s="3">
        <v>2008</v>
      </c>
      <c r="C1450" s="3">
        <v>3</v>
      </c>
      <c r="D1450" s="3">
        <v>2</v>
      </c>
      <c r="E1450" s="3">
        <v>3</v>
      </c>
      <c r="F1450" s="42">
        <v>13.4</v>
      </c>
      <c r="G1450" s="8">
        <f t="shared" si="136"/>
        <v>18</v>
      </c>
      <c r="H1450" s="8">
        <f t="shared" si="137"/>
        <v>252.99999999999997</v>
      </c>
      <c r="I1450" s="8">
        <f t="shared" si="138"/>
        <v>63.249999999999993</v>
      </c>
      <c r="J1450" s="1">
        <v>18</v>
      </c>
      <c r="K1450" s="1">
        <v>25</v>
      </c>
      <c r="M1450" s="45"/>
      <c r="N1450" s="45"/>
      <c r="O1450" s="45"/>
      <c r="P1450" s="28"/>
      <c r="Q1450" s="28"/>
      <c r="R1450" s="25"/>
      <c r="Y1450" s="42">
        <v>13.5</v>
      </c>
      <c r="Z1450" s="8">
        <f t="shared" si="139"/>
        <v>25</v>
      </c>
      <c r="AA1450" s="8">
        <f t="shared" si="141"/>
        <v>632.5</v>
      </c>
      <c r="AB1450" s="8">
        <f t="shared" si="140"/>
        <v>158.125</v>
      </c>
      <c r="AC1450" s="1">
        <v>18</v>
      </c>
      <c r="AD1450" s="1">
        <v>25</v>
      </c>
    </row>
    <row r="1451" spans="1:30" x14ac:dyDescent="0.25">
      <c r="A1451" s="2" t="s">
        <v>6</v>
      </c>
      <c r="B1451" s="3">
        <v>2008</v>
      </c>
      <c r="C1451" s="3">
        <v>3</v>
      </c>
      <c r="D1451" s="3">
        <v>2</v>
      </c>
      <c r="E1451" s="3">
        <v>4</v>
      </c>
      <c r="F1451" s="42">
        <v>13.3</v>
      </c>
      <c r="G1451" s="8">
        <f t="shared" si="136"/>
        <v>18</v>
      </c>
      <c r="H1451" s="8">
        <f t="shared" si="137"/>
        <v>258.49999999999994</v>
      </c>
      <c r="I1451" s="8">
        <f t="shared" si="138"/>
        <v>64.624999999999986</v>
      </c>
      <c r="J1451" s="1">
        <v>18</v>
      </c>
      <c r="K1451" s="1">
        <v>25</v>
      </c>
      <c r="M1451" s="45"/>
      <c r="N1451" s="45"/>
      <c r="O1451" s="45"/>
      <c r="P1451" s="28"/>
      <c r="Q1451" s="28"/>
      <c r="R1451" s="25"/>
      <c r="Y1451" s="42">
        <v>13.5</v>
      </c>
      <c r="Z1451" s="8">
        <f t="shared" si="139"/>
        <v>25</v>
      </c>
      <c r="AA1451" s="8">
        <f t="shared" si="141"/>
        <v>632.5</v>
      </c>
      <c r="AB1451" s="8">
        <f t="shared" si="140"/>
        <v>158.125</v>
      </c>
      <c r="AC1451" s="1">
        <v>18</v>
      </c>
      <c r="AD1451" s="1">
        <v>25</v>
      </c>
    </row>
    <row r="1452" spans="1:30" x14ac:dyDescent="0.25">
      <c r="A1452" s="2" t="s">
        <v>6</v>
      </c>
      <c r="B1452" s="3">
        <v>2008</v>
      </c>
      <c r="C1452" s="3">
        <v>3</v>
      </c>
      <c r="D1452" s="3">
        <v>2</v>
      </c>
      <c r="E1452" s="3">
        <v>5</v>
      </c>
      <c r="F1452" s="42">
        <v>13.7</v>
      </c>
      <c r="G1452" s="8">
        <f t="shared" si="136"/>
        <v>18</v>
      </c>
      <c r="H1452" s="8">
        <f t="shared" si="137"/>
        <v>236.50000000000003</v>
      </c>
      <c r="I1452" s="8">
        <f t="shared" si="138"/>
        <v>59.125000000000007</v>
      </c>
      <c r="J1452" s="1">
        <v>18</v>
      </c>
      <c r="K1452" s="1">
        <v>25</v>
      </c>
      <c r="M1452" s="45"/>
      <c r="N1452" s="45"/>
      <c r="O1452" s="45"/>
      <c r="P1452" s="28"/>
      <c r="Q1452" s="28"/>
      <c r="R1452" s="25"/>
      <c r="Y1452" s="42">
        <v>13.3</v>
      </c>
      <c r="Z1452" s="8">
        <f t="shared" si="139"/>
        <v>25</v>
      </c>
      <c r="AA1452" s="8">
        <f t="shared" si="141"/>
        <v>643.5</v>
      </c>
      <c r="AB1452" s="8">
        <f t="shared" si="140"/>
        <v>160.875</v>
      </c>
      <c r="AC1452" s="1">
        <v>18</v>
      </c>
      <c r="AD1452" s="1">
        <v>25</v>
      </c>
    </row>
    <row r="1453" spans="1:30" x14ac:dyDescent="0.25">
      <c r="A1453" s="2" t="s">
        <v>6</v>
      </c>
      <c r="B1453" s="3">
        <v>2008</v>
      </c>
      <c r="C1453" s="3">
        <v>3</v>
      </c>
      <c r="D1453" s="3">
        <v>2</v>
      </c>
      <c r="E1453" s="3">
        <v>6</v>
      </c>
      <c r="F1453" s="42">
        <v>13.4</v>
      </c>
      <c r="G1453" s="8">
        <f t="shared" si="136"/>
        <v>18</v>
      </c>
      <c r="H1453" s="8">
        <f t="shared" si="137"/>
        <v>252.99999999999997</v>
      </c>
      <c r="I1453" s="8">
        <f t="shared" si="138"/>
        <v>63.249999999999993</v>
      </c>
      <c r="J1453" s="1">
        <v>18</v>
      </c>
      <c r="K1453" s="1">
        <v>25</v>
      </c>
      <c r="M1453" s="45"/>
      <c r="N1453" s="45"/>
      <c r="O1453" s="45"/>
      <c r="P1453" s="28"/>
      <c r="Q1453" s="28"/>
      <c r="R1453" s="25"/>
      <c r="Y1453" s="42">
        <v>13</v>
      </c>
      <c r="Z1453" s="8">
        <f t="shared" si="139"/>
        <v>25</v>
      </c>
      <c r="AA1453" s="8">
        <f t="shared" si="141"/>
        <v>660</v>
      </c>
      <c r="AB1453" s="8">
        <f t="shared" si="140"/>
        <v>165</v>
      </c>
      <c r="AC1453" s="1">
        <v>18</v>
      </c>
      <c r="AD1453" s="1">
        <v>25</v>
      </c>
    </row>
    <row r="1454" spans="1:30" x14ac:dyDescent="0.25">
      <c r="A1454" s="2" t="s">
        <v>6</v>
      </c>
      <c r="B1454" s="3">
        <v>2008</v>
      </c>
      <c r="C1454" s="3">
        <v>3</v>
      </c>
      <c r="D1454" s="3">
        <v>2</v>
      </c>
      <c r="E1454" s="3">
        <v>7</v>
      </c>
      <c r="F1454" s="42">
        <v>13.4</v>
      </c>
      <c r="G1454" s="8">
        <f t="shared" si="136"/>
        <v>18</v>
      </c>
      <c r="H1454" s="8">
        <f t="shared" si="137"/>
        <v>252.99999999999997</v>
      </c>
      <c r="I1454" s="8">
        <f t="shared" si="138"/>
        <v>63.249999999999993</v>
      </c>
      <c r="J1454" s="1">
        <v>18</v>
      </c>
      <c r="K1454" s="1">
        <v>25</v>
      </c>
      <c r="M1454" s="45"/>
      <c r="N1454" s="45"/>
      <c r="O1454" s="45"/>
      <c r="P1454" s="28"/>
      <c r="Q1454" s="28"/>
      <c r="R1454" s="25"/>
      <c r="Y1454" s="42">
        <v>12.9</v>
      </c>
      <c r="Z1454" s="8">
        <f t="shared" si="139"/>
        <v>25</v>
      </c>
      <c r="AA1454" s="8">
        <f t="shared" si="141"/>
        <v>665.5</v>
      </c>
      <c r="AB1454" s="8">
        <f t="shared" si="140"/>
        <v>166.375</v>
      </c>
      <c r="AC1454" s="1">
        <v>18</v>
      </c>
      <c r="AD1454" s="1">
        <v>25</v>
      </c>
    </row>
    <row r="1455" spans="1:30" x14ac:dyDescent="0.25">
      <c r="A1455" s="2" t="s">
        <v>6</v>
      </c>
      <c r="B1455" s="3">
        <v>2008</v>
      </c>
      <c r="C1455" s="3">
        <v>3</v>
      </c>
      <c r="D1455" s="3">
        <v>2</v>
      </c>
      <c r="E1455" s="3">
        <v>8</v>
      </c>
      <c r="F1455" s="42">
        <v>13.8</v>
      </c>
      <c r="G1455" s="8">
        <f t="shared" si="136"/>
        <v>18</v>
      </c>
      <c r="H1455" s="8">
        <f t="shared" si="137"/>
        <v>230.99999999999997</v>
      </c>
      <c r="I1455" s="8">
        <f t="shared" si="138"/>
        <v>57.749999999999993</v>
      </c>
      <c r="J1455" s="1">
        <v>18</v>
      </c>
      <c r="K1455" s="1">
        <v>25</v>
      </c>
      <c r="M1455" s="45"/>
      <c r="N1455" s="45"/>
      <c r="O1455" s="45"/>
      <c r="P1455" s="28"/>
      <c r="Q1455" s="28"/>
      <c r="R1455" s="25"/>
      <c r="Y1455" s="42">
        <v>13</v>
      </c>
      <c r="Z1455" s="8">
        <f t="shared" si="139"/>
        <v>25</v>
      </c>
      <c r="AA1455" s="8">
        <f t="shared" si="141"/>
        <v>660</v>
      </c>
      <c r="AB1455" s="8">
        <f t="shared" si="140"/>
        <v>165</v>
      </c>
      <c r="AC1455" s="1">
        <v>18</v>
      </c>
      <c r="AD1455" s="1">
        <v>25</v>
      </c>
    </row>
    <row r="1456" spans="1:30" x14ac:dyDescent="0.25">
      <c r="A1456" s="2" t="s">
        <v>6</v>
      </c>
      <c r="B1456" s="3">
        <v>2008</v>
      </c>
      <c r="C1456" s="3">
        <v>3</v>
      </c>
      <c r="D1456" s="3">
        <v>2</v>
      </c>
      <c r="E1456" s="3">
        <v>9</v>
      </c>
      <c r="F1456" s="42">
        <v>14.4</v>
      </c>
      <c r="G1456" s="8">
        <f t="shared" si="136"/>
        <v>18</v>
      </c>
      <c r="H1456" s="8">
        <f t="shared" si="137"/>
        <v>197.99999999999997</v>
      </c>
      <c r="I1456" s="8">
        <f t="shared" si="138"/>
        <v>49.499999999999993</v>
      </c>
      <c r="J1456" s="1">
        <v>18</v>
      </c>
      <c r="K1456" s="1">
        <v>25</v>
      </c>
      <c r="M1456" s="45"/>
      <c r="N1456" s="45"/>
      <c r="O1456" s="45"/>
      <c r="P1456" s="28"/>
      <c r="Q1456" s="28"/>
      <c r="R1456" s="25"/>
      <c r="Y1456" s="42">
        <v>13.4</v>
      </c>
      <c r="Z1456" s="8">
        <f t="shared" si="139"/>
        <v>25</v>
      </c>
      <c r="AA1456" s="8">
        <f t="shared" si="141"/>
        <v>638</v>
      </c>
      <c r="AB1456" s="8">
        <f t="shared" si="140"/>
        <v>159.5</v>
      </c>
      <c r="AC1456" s="1">
        <v>18</v>
      </c>
      <c r="AD1456" s="1">
        <v>25</v>
      </c>
    </row>
    <row r="1457" spans="1:30" x14ac:dyDescent="0.25">
      <c r="A1457" s="2" t="s">
        <v>6</v>
      </c>
      <c r="B1457" s="3">
        <v>2008</v>
      </c>
      <c r="C1457" s="3">
        <v>3</v>
      </c>
      <c r="D1457" s="3">
        <v>2</v>
      </c>
      <c r="E1457" s="3">
        <v>10</v>
      </c>
      <c r="F1457" s="42">
        <v>14.6</v>
      </c>
      <c r="G1457" s="8">
        <f t="shared" si="136"/>
        <v>18</v>
      </c>
      <c r="H1457" s="8">
        <f t="shared" si="137"/>
        <v>187.00000000000003</v>
      </c>
      <c r="I1457" s="8">
        <f t="shared" si="138"/>
        <v>46.750000000000007</v>
      </c>
      <c r="J1457" s="1">
        <v>18</v>
      </c>
      <c r="K1457" s="1">
        <v>25</v>
      </c>
      <c r="M1457" s="45"/>
      <c r="N1457" s="45"/>
      <c r="O1457" s="45"/>
      <c r="P1457" s="28"/>
      <c r="Q1457" s="28"/>
      <c r="R1457" s="25"/>
      <c r="Y1457" s="42">
        <v>14.3</v>
      </c>
      <c r="Z1457" s="8">
        <f t="shared" si="139"/>
        <v>25</v>
      </c>
      <c r="AA1457" s="8">
        <f t="shared" si="141"/>
        <v>588.5</v>
      </c>
      <c r="AB1457" s="8">
        <f t="shared" si="140"/>
        <v>147.125</v>
      </c>
      <c r="AC1457" s="1">
        <v>18</v>
      </c>
      <c r="AD1457" s="1">
        <v>25</v>
      </c>
    </row>
    <row r="1458" spans="1:30" x14ac:dyDescent="0.25">
      <c r="A1458" s="2" t="s">
        <v>6</v>
      </c>
      <c r="B1458" s="3">
        <v>2008</v>
      </c>
      <c r="C1458" s="3">
        <v>3</v>
      </c>
      <c r="D1458" s="3">
        <v>2</v>
      </c>
      <c r="E1458" s="3">
        <v>11</v>
      </c>
      <c r="F1458" s="42">
        <v>14.8</v>
      </c>
      <c r="G1458" s="8">
        <f t="shared" si="136"/>
        <v>18</v>
      </c>
      <c r="H1458" s="8">
        <f t="shared" si="137"/>
        <v>175.99999999999997</v>
      </c>
      <c r="I1458" s="8">
        <f t="shared" si="138"/>
        <v>43.999999999999993</v>
      </c>
      <c r="J1458" s="1">
        <v>18</v>
      </c>
      <c r="K1458" s="1">
        <v>25</v>
      </c>
      <c r="M1458" s="45"/>
      <c r="N1458" s="45"/>
      <c r="O1458" s="45"/>
      <c r="P1458" s="28"/>
      <c r="Q1458" s="28"/>
      <c r="R1458" s="25"/>
      <c r="Y1458" s="42">
        <v>14.8</v>
      </c>
      <c r="Z1458" s="8">
        <f t="shared" si="139"/>
        <v>25</v>
      </c>
      <c r="AA1458" s="8">
        <f t="shared" si="141"/>
        <v>561</v>
      </c>
      <c r="AB1458" s="8">
        <f t="shared" si="140"/>
        <v>140.25</v>
      </c>
      <c r="AC1458" s="1">
        <v>18</v>
      </c>
      <c r="AD1458" s="1">
        <v>25</v>
      </c>
    </row>
    <row r="1459" spans="1:30" x14ac:dyDescent="0.25">
      <c r="A1459" s="2" t="s">
        <v>6</v>
      </c>
      <c r="B1459" s="3">
        <v>2008</v>
      </c>
      <c r="C1459" s="3">
        <v>3</v>
      </c>
      <c r="D1459" s="3">
        <v>1</v>
      </c>
      <c r="E1459" s="3">
        <v>12</v>
      </c>
      <c r="F1459" s="42">
        <v>16.5</v>
      </c>
      <c r="G1459" s="8">
        <f t="shared" si="136"/>
        <v>18</v>
      </c>
      <c r="H1459" s="8">
        <f t="shared" si="137"/>
        <v>82.5</v>
      </c>
      <c r="I1459" s="8">
        <f t="shared" si="138"/>
        <v>20.625</v>
      </c>
      <c r="J1459" s="1">
        <v>18</v>
      </c>
      <c r="K1459" s="1">
        <v>25</v>
      </c>
      <c r="M1459" s="45"/>
      <c r="N1459" s="45"/>
      <c r="O1459" s="45"/>
      <c r="P1459" s="28"/>
      <c r="Q1459" s="28"/>
      <c r="R1459" s="25"/>
      <c r="Y1459" s="42">
        <v>14.4</v>
      </c>
      <c r="Z1459" s="8">
        <f t="shared" si="139"/>
        <v>25</v>
      </c>
      <c r="AA1459" s="8">
        <f t="shared" si="141"/>
        <v>583</v>
      </c>
      <c r="AB1459" s="8">
        <f t="shared" si="140"/>
        <v>145.75</v>
      </c>
      <c r="AC1459" s="1">
        <v>18</v>
      </c>
      <c r="AD1459" s="1">
        <v>25</v>
      </c>
    </row>
    <row r="1460" spans="1:30" x14ac:dyDescent="0.25">
      <c r="A1460" s="2" t="s">
        <v>6</v>
      </c>
      <c r="B1460" s="3">
        <v>2008</v>
      </c>
      <c r="C1460" s="3">
        <v>3</v>
      </c>
      <c r="D1460" s="3">
        <v>1</v>
      </c>
      <c r="E1460" s="3">
        <v>13</v>
      </c>
      <c r="F1460" s="42">
        <v>17.5</v>
      </c>
      <c r="G1460" s="8">
        <f t="shared" si="136"/>
        <v>18</v>
      </c>
      <c r="H1460" s="8">
        <f t="shared" si="137"/>
        <v>27.5</v>
      </c>
      <c r="I1460" s="8">
        <f t="shared" si="138"/>
        <v>6.875</v>
      </c>
      <c r="J1460" s="1">
        <v>18</v>
      </c>
      <c r="K1460" s="1">
        <v>25</v>
      </c>
      <c r="M1460" s="45"/>
      <c r="N1460" s="45"/>
      <c r="O1460" s="45"/>
      <c r="P1460" s="28"/>
      <c r="Q1460" s="28"/>
      <c r="R1460" s="25"/>
      <c r="Y1460" s="42">
        <v>14.6</v>
      </c>
      <c r="Z1460" s="8">
        <f t="shared" si="139"/>
        <v>25</v>
      </c>
      <c r="AA1460" s="8">
        <f t="shared" si="141"/>
        <v>572</v>
      </c>
      <c r="AB1460" s="8">
        <f t="shared" si="140"/>
        <v>143</v>
      </c>
      <c r="AC1460" s="1">
        <v>18</v>
      </c>
      <c r="AD1460" s="1">
        <v>25</v>
      </c>
    </row>
    <row r="1461" spans="1:30" x14ac:dyDescent="0.25">
      <c r="A1461" s="2" t="s">
        <v>6</v>
      </c>
      <c r="B1461" s="3">
        <v>2008</v>
      </c>
      <c r="C1461" s="3">
        <v>3</v>
      </c>
      <c r="D1461" s="3">
        <v>1</v>
      </c>
      <c r="E1461" s="3">
        <v>14</v>
      </c>
      <c r="F1461" s="42">
        <v>18.3</v>
      </c>
      <c r="G1461" s="8">
        <f t="shared" si="136"/>
        <v>18</v>
      </c>
      <c r="H1461" s="8">
        <f t="shared" si="137"/>
        <v>0</v>
      </c>
      <c r="I1461" s="8">
        <f t="shared" si="138"/>
        <v>0</v>
      </c>
      <c r="J1461" s="1">
        <v>18</v>
      </c>
      <c r="K1461" s="1">
        <v>25</v>
      </c>
      <c r="M1461" s="45"/>
      <c r="N1461" s="45"/>
      <c r="O1461" s="45"/>
      <c r="P1461" s="28"/>
      <c r="Q1461" s="28"/>
      <c r="R1461" s="25"/>
      <c r="Y1461" s="42">
        <v>14.8</v>
      </c>
      <c r="Z1461" s="8">
        <f t="shared" si="139"/>
        <v>25</v>
      </c>
      <c r="AA1461" s="8">
        <f t="shared" si="141"/>
        <v>561</v>
      </c>
      <c r="AB1461" s="8">
        <f t="shared" si="140"/>
        <v>140.25</v>
      </c>
      <c r="AC1461" s="1">
        <v>18</v>
      </c>
      <c r="AD1461" s="1">
        <v>25</v>
      </c>
    </row>
    <row r="1462" spans="1:30" x14ac:dyDescent="0.25">
      <c r="A1462" s="2" t="s">
        <v>6</v>
      </c>
      <c r="B1462" s="3">
        <v>2008</v>
      </c>
      <c r="C1462" s="3">
        <v>3</v>
      </c>
      <c r="D1462" s="3">
        <v>1</v>
      </c>
      <c r="E1462" s="3">
        <v>15</v>
      </c>
      <c r="F1462" s="42">
        <v>18.7</v>
      </c>
      <c r="G1462" s="8">
        <f t="shared" si="136"/>
        <v>18</v>
      </c>
      <c r="H1462" s="8">
        <f t="shared" si="137"/>
        <v>0</v>
      </c>
      <c r="I1462" s="8">
        <f t="shared" si="138"/>
        <v>0</v>
      </c>
      <c r="J1462" s="1">
        <v>18</v>
      </c>
      <c r="K1462" s="1">
        <v>25</v>
      </c>
      <c r="M1462" s="45"/>
      <c r="N1462" s="45"/>
      <c r="O1462" s="45"/>
      <c r="P1462" s="28"/>
      <c r="Q1462" s="28"/>
      <c r="R1462" s="25"/>
      <c r="Y1462" s="42">
        <v>14.1</v>
      </c>
      <c r="Z1462" s="8">
        <f t="shared" si="139"/>
        <v>25</v>
      </c>
      <c r="AA1462" s="8">
        <f t="shared" si="141"/>
        <v>599.5</v>
      </c>
      <c r="AB1462" s="8">
        <f t="shared" si="140"/>
        <v>149.875</v>
      </c>
      <c r="AC1462" s="1">
        <v>18</v>
      </c>
      <c r="AD1462" s="1">
        <v>25</v>
      </c>
    </row>
    <row r="1463" spans="1:30" x14ac:dyDescent="0.25">
      <c r="A1463" s="2" t="s">
        <v>6</v>
      </c>
      <c r="B1463" s="3">
        <v>2008</v>
      </c>
      <c r="C1463" s="3">
        <v>3</v>
      </c>
      <c r="D1463" s="3">
        <v>1</v>
      </c>
      <c r="E1463" s="3">
        <v>16</v>
      </c>
      <c r="F1463" s="42">
        <v>19</v>
      </c>
      <c r="G1463" s="8">
        <f t="shared" si="136"/>
        <v>18</v>
      </c>
      <c r="H1463" s="8">
        <f t="shared" si="137"/>
        <v>0</v>
      </c>
      <c r="I1463" s="8">
        <f t="shared" si="138"/>
        <v>0</v>
      </c>
      <c r="J1463" s="1">
        <v>18</v>
      </c>
      <c r="K1463" s="1">
        <v>25</v>
      </c>
      <c r="M1463" s="45"/>
      <c r="N1463" s="45"/>
      <c r="O1463" s="45"/>
      <c r="P1463" s="28"/>
      <c r="Q1463" s="28"/>
      <c r="R1463" s="25"/>
      <c r="Y1463" s="42">
        <v>13.9</v>
      </c>
      <c r="Z1463" s="8">
        <f t="shared" si="139"/>
        <v>25</v>
      </c>
      <c r="AA1463" s="8">
        <f t="shared" si="141"/>
        <v>610.5</v>
      </c>
      <c r="AB1463" s="8">
        <f t="shared" si="140"/>
        <v>152.625</v>
      </c>
      <c r="AC1463" s="1">
        <v>18</v>
      </c>
      <c r="AD1463" s="1">
        <v>25</v>
      </c>
    </row>
    <row r="1464" spans="1:30" x14ac:dyDescent="0.25">
      <c r="A1464" s="2" t="s">
        <v>6</v>
      </c>
      <c r="B1464" s="3">
        <v>2008</v>
      </c>
      <c r="C1464" s="3">
        <v>3</v>
      </c>
      <c r="D1464" s="3">
        <v>1</v>
      </c>
      <c r="E1464" s="3">
        <v>17</v>
      </c>
      <c r="F1464" s="42">
        <v>17.7</v>
      </c>
      <c r="G1464" s="8">
        <f t="shared" si="136"/>
        <v>18</v>
      </c>
      <c r="H1464" s="8">
        <f t="shared" si="137"/>
        <v>16.500000000000039</v>
      </c>
      <c r="I1464" s="8">
        <f t="shared" si="138"/>
        <v>4.1250000000000098</v>
      </c>
      <c r="J1464" s="1">
        <v>18</v>
      </c>
      <c r="K1464" s="1">
        <v>25</v>
      </c>
      <c r="M1464" s="45"/>
      <c r="N1464" s="45"/>
      <c r="O1464" s="45"/>
      <c r="P1464" s="28"/>
      <c r="Q1464" s="28"/>
      <c r="R1464" s="25"/>
      <c r="Y1464" s="42">
        <v>14</v>
      </c>
      <c r="Z1464" s="8">
        <f t="shared" si="139"/>
        <v>25</v>
      </c>
      <c r="AA1464" s="8">
        <f t="shared" si="141"/>
        <v>605</v>
      </c>
      <c r="AB1464" s="8">
        <f t="shared" si="140"/>
        <v>151.25</v>
      </c>
      <c r="AC1464" s="1">
        <v>18</v>
      </c>
      <c r="AD1464" s="1">
        <v>25</v>
      </c>
    </row>
    <row r="1465" spans="1:30" x14ac:dyDescent="0.25">
      <c r="A1465" s="2" t="s">
        <v>6</v>
      </c>
      <c r="B1465" s="3">
        <v>2008</v>
      </c>
      <c r="C1465" s="3">
        <v>3</v>
      </c>
      <c r="D1465" s="3">
        <v>1</v>
      </c>
      <c r="E1465" s="3">
        <v>18</v>
      </c>
      <c r="F1465" s="42">
        <v>16.2</v>
      </c>
      <c r="G1465" s="8">
        <f t="shared" si="136"/>
        <v>18</v>
      </c>
      <c r="H1465" s="8">
        <f t="shared" si="137"/>
        <v>99.000000000000043</v>
      </c>
      <c r="I1465" s="8">
        <f t="shared" si="138"/>
        <v>24.750000000000011</v>
      </c>
      <c r="J1465" s="1">
        <v>18</v>
      </c>
      <c r="K1465" s="1">
        <v>25</v>
      </c>
      <c r="M1465" s="45"/>
      <c r="N1465" s="45"/>
      <c r="O1465" s="45"/>
      <c r="P1465" s="28"/>
      <c r="Q1465" s="28"/>
      <c r="R1465" s="25"/>
      <c r="Y1465" s="42">
        <v>13.6</v>
      </c>
      <c r="Z1465" s="8">
        <f t="shared" si="139"/>
        <v>25</v>
      </c>
      <c r="AA1465" s="8">
        <f t="shared" si="141"/>
        <v>627</v>
      </c>
      <c r="AB1465" s="8">
        <f t="shared" si="140"/>
        <v>156.75</v>
      </c>
      <c r="AC1465" s="1">
        <v>18</v>
      </c>
      <c r="AD1465" s="1">
        <v>25</v>
      </c>
    </row>
    <row r="1466" spans="1:30" x14ac:dyDescent="0.25">
      <c r="A1466" s="2" t="s">
        <v>6</v>
      </c>
      <c r="B1466" s="3">
        <v>2008</v>
      </c>
      <c r="C1466" s="3">
        <v>3</v>
      </c>
      <c r="D1466" s="3">
        <v>1</v>
      </c>
      <c r="E1466" s="3">
        <v>19</v>
      </c>
      <c r="F1466" s="42">
        <v>15.2</v>
      </c>
      <c r="G1466" s="8">
        <f t="shared" si="136"/>
        <v>18</v>
      </c>
      <c r="H1466" s="8">
        <f t="shared" si="137"/>
        <v>154.00000000000003</v>
      </c>
      <c r="I1466" s="8">
        <f t="shared" si="138"/>
        <v>38.500000000000007</v>
      </c>
      <c r="J1466" s="1">
        <v>18</v>
      </c>
      <c r="K1466" s="1">
        <v>25</v>
      </c>
      <c r="M1466" s="45"/>
      <c r="N1466" s="45"/>
      <c r="O1466" s="45"/>
      <c r="P1466" s="28"/>
      <c r="Q1466" s="28"/>
      <c r="R1466" s="25"/>
      <c r="Y1466" s="42">
        <v>13.6</v>
      </c>
      <c r="Z1466" s="8">
        <f t="shared" si="139"/>
        <v>25</v>
      </c>
      <c r="AA1466" s="8">
        <f t="shared" si="141"/>
        <v>627</v>
      </c>
      <c r="AB1466" s="8">
        <f t="shared" si="140"/>
        <v>156.75</v>
      </c>
      <c r="AC1466" s="1">
        <v>18</v>
      </c>
      <c r="AD1466" s="1">
        <v>25</v>
      </c>
    </row>
    <row r="1467" spans="1:30" x14ac:dyDescent="0.25">
      <c r="A1467" s="2" t="s">
        <v>6</v>
      </c>
      <c r="B1467" s="3">
        <v>2008</v>
      </c>
      <c r="C1467" s="3">
        <v>3</v>
      </c>
      <c r="D1467" s="3">
        <v>1</v>
      </c>
      <c r="E1467" s="3">
        <v>20</v>
      </c>
      <c r="F1467" s="42">
        <v>14.6</v>
      </c>
      <c r="G1467" s="8">
        <f t="shared" si="136"/>
        <v>18</v>
      </c>
      <c r="H1467" s="8">
        <f t="shared" si="137"/>
        <v>187.00000000000003</v>
      </c>
      <c r="I1467" s="8">
        <f t="shared" si="138"/>
        <v>46.750000000000007</v>
      </c>
      <c r="J1467" s="1">
        <v>18</v>
      </c>
      <c r="K1467" s="1">
        <v>25</v>
      </c>
      <c r="M1467" s="45"/>
      <c r="N1467" s="45"/>
      <c r="O1467" s="45"/>
      <c r="P1467" s="28"/>
      <c r="Q1467" s="28"/>
      <c r="R1467" s="25"/>
      <c r="Y1467" s="42">
        <v>13.5</v>
      </c>
      <c r="Z1467" s="8">
        <f t="shared" si="139"/>
        <v>25</v>
      </c>
      <c r="AA1467" s="8">
        <f t="shared" si="141"/>
        <v>632.5</v>
      </c>
      <c r="AB1467" s="8">
        <f t="shared" si="140"/>
        <v>158.125</v>
      </c>
      <c r="AC1467" s="1">
        <v>18</v>
      </c>
      <c r="AD1467" s="1">
        <v>25</v>
      </c>
    </row>
    <row r="1468" spans="1:30" x14ac:dyDescent="0.25">
      <c r="A1468" s="2" t="s">
        <v>6</v>
      </c>
      <c r="B1468" s="3">
        <v>2008</v>
      </c>
      <c r="C1468" s="3">
        <v>3</v>
      </c>
      <c r="D1468" s="3">
        <v>1</v>
      </c>
      <c r="E1468" s="3">
        <v>21</v>
      </c>
      <c r="F1468" s="42">
        <v>14.3</v>
      </c>
      <c r="G1468" s="8">
        <f t="shared" si="136"/>
        <v>18</v>
      </c>
      <c r="H1468" s="8">
        <f t="shared" si="137"/>
        <v>203.49999999999997</v>
      </c>
      <c r="I1468" s="8">
        <f t="shared" si="138"/>
        <v>50.874999999999993</v>
      </c>
      <c r="J1468" s="1">
        <v>18</v>
      </c>
      <c r="K1468" s="1">
        <v>25</v>
      </c>
      <c r="M1468" s="45"/>
      <c r="N1468" s="45"/>
      <c r="O1468" s="45"/>
      <c r="P1468" s="28"/>
      <c r="Q1468" s="28"/>
      <c r="R1468" s="25"/>
      <c r="Y1468" s="42">
        <v>13.5</v>
      </c>
      <c r="Z1468" s="8">
        <f t="shared" si="139"/>
        <v>25</v>
      </c>
      <c r="AA1468" s="8">
        <f t="shared" si="141"/>
        <v>632.5</v>
      </c>
      <c r="AB1468" s="8">
        <f t="shared" si="140"/>
        <v>158.125</v>
      </c>
      <c r="AC1468" s="1">
        <v>18</v>
      </c>
      <c r="AD1468" s="1">
        <v>25</v>
      </c>
    </row>
    <row r="1469" spans="1:30" x14ac:dyDescent="0.25">
      <c r="A1469" s="2" t="s">
        <v>6</v>
      </c>
      <c r="B1469" s="3">
        <v>2008</v>
      </c>
      <c r="C1469" s="3">
        <v>3</v>
      </c>
      <c r="D1469" s="3">
        <v>1</v>
      </c>
      <c r="E1469" s="3">
        <v>22</v>
      </c>
      <c r="F1469" s="42">
        <v>14.2</v>
      </c>
      <c r="G1469" s="8">
        <f t="shared" si="136"/>
        <v>18</v>
      </c>
      <c r="H1469" s="8">
        <f t="shared" si="137"/>
        <v>209.00000000000003</v>
      </c>
      <c r="I1469" s="8">
        <f t="shared" si="138"/>
        <v>52.250000000000007</v>
      </c>
      <c r="J1469" s="1">
        <v>18</v>
      </c>
      <c r="K1469" s="1">
        <v>25</v>
      </c>
      <c r="M1469" s="45"/>
      <c r="N1469" s="45"/>
      <c r="O1469" s="45"/>
      <c r="P1469" s="28"/>
      <c r="Q1469" s="28"/>
      <c r="R1469" s="25"/>
      <c r="Y1469" s="42">
        <v>13.5</v>
      </c>
      <c r="Z1469" s="8">
        <f t="shared" si="139"/>
        <v>25</v>
      </c>
      <c r="AA1469" s="8">
        <f t="shared" si="141"/>
        <v>632.5</v>
      </c>
      <c r="AB1469" s="8">
        <f t="shared" si="140"/>
        <v>158.125</v>
      </c>
      <c r="AC1469" s="1">
        <v>18</v>
      </c>
      <c r="AD1469" s="1">
        <v>25</v>
      </c>
    </row>
    <row r="1470" spans="1:30" x14ac:dyDescent="0.25">
      <c r="A1470" s="2" t="s">
        <v>6</v>
      </c>
      <c r="B1470" s="3">
        <v>2008</v>
      </c>
      <c r="C1470" s="3">
        <v>3</v>
      </c>
      <c r="D1470" s="3">
        <v>1</v>
      </c>
      <c r="E1470" s="3">
        <v>23</v>
      </c>
      <c r="F1470" s="42">
        <v>13.9</v>
      </c>
      <c r="G1470" s="8">
        <f t="shared" si="136"/>
        <v>18</v>
      </c>
      <c r="H1470" s="8">
        <f t="shared" si="137"/>
        <v>225.49999999999997</v>
      </c>
      <c r="I1470" s="8">
        <f t="shared" si="138"/>
        <v>56.374999999999993</v>
      </c>
      <c r="J1470" s="1">
        <v>18</v>
      </c>
      <c r="K1470" s="1">
        <v>25</v>
      </c>
      <c r="M1470" s="45"/>
      <c r="N1470" s="45"/>
      <c r="O1470" s="45"/>
      <c r="P1470" s="28"/>
      <c r="Q1470" s="28"/>
      <c r="R1470" s="25"/>
      <c r="Y1470" s="42">
        <v>12.8</v>
      </c>
      <c r="Z1470" s="8">
        <f t="shared" si="139"/>
        <v>25</v>
      </c>
      <c r="AA1470" s="8">
        <f t="shared" si="141"/>
        <v>671</v>
      </c>
      <c r="AB1470" s="8">
        <f t="shared" si="140"/>
        <v>167.75</v>
      </c>
      <c r="AC1470" s="1">
        <v>18</v>
      </c>
      <c r="AD1470" s="1">
        <v>25</v>
      </c>
    </row>
    <row r="1471" spans="1:30" x14ac:dyDescent="0.25">
      <c r="A1471" s="2" t="s">
        <v>6</v>
      </c>
      <c r="B1471" s="3">
        <v>2008</v>
      </c>
      <c r="C1471" s="3">
        <v>3</v>
      </c>
      <c r="D1471" s="3">
        <v>2</v>
      </c>
      <c r="E1471" s="3">
        <v>0</v>
      </c>
      <c r="F1471" s="42">
        <v>13.8</v>
      </c>
      <c r="G1471" s="8">
        <f t="shared" si="136"/>
        <v>18</v>
      </c>
      <c r="H1471" s="8">
        <f t="shared" si="137"/>
        <v>230.99999999999997</v>
      </c>
      <c r="I1471" s="8">
        <f t="shared" si="138"/>
        <v>57.749999999999993</v>
      </c>
      <c r="J1471" s="1">
        <v>18</v>
      </c>
      <c r="K1471" s="1">
        <v>25</v>
      </c>
      <c r="M1471" s="45"/>
      <c r="N1471" s="45"/>
      <c r="O1471" s="45"/>
      <c r="P1471" s="28"/>
      <c r="Q1471" s="28"/>
      <c r="R1471" s="25"/>
      <c r="Y1471" s="42">
        <v>12.8</v>
      </c>
      <c r="Z1471" s="8">
        <f t="shared" si="139"/>
        <v>25</v>
      </c>
      <c r="AA1471" s="8">
        <f t="shared" si="141"/>
        <v>671</v>
      </c>
      <c r="AB1471" s="8">
        <f t="shared" si="140"/>
        <v>167.75</v>
      </c>
      <c r="AC1471" s="1">
        <v>18</v>
      </c>
      <c r="AD1471" s="1">
        <v>25</v>
      </c>
    </row>
    <row r="1472" spans="1:30" x14ac:dyDescent="0.25">
      <c r="A1472" s="2" t="s">
        <v>6</v>
      </c>
      <c r="B1472" s="3">
        <v>2008</v>
      </c>
      <c r="C1472" s="3">
        <v>3</v>
      </c>
      <c r="D1472" s="3">
        <v>2</v>
      </c>
      <c r="E1472" s="3">
        <v>1</v>
      </c>
      <c r="F1472" s="42">
        <v>13.8</v>
      </c>
      <c r="G1472" s="8">
        <f t="shared" si="136"/>
        <v>18</v>
      </c>
      <c r="H1472" s="8">
        <f t="shared" si="137"/>
        <v>230.99999999999997</v>
      </c>
      <c r="I1472" s="8">
        <f t="shared" si="138"/>
        <v>57.749999999999993</v>
      </c>
      <c r="J1472" s="1">
        <v>18</v>
      </c>
      <c r="K1472" s="1">
        <v>25</v>
      </c>
      <c r="M1472" s="45"/>
      <c r="N1472" s="45"/>
      <c r="O1472" s="45"/>
      <c r="P1472" s="28"/>
      <c r="Q1472" s="28"/>
      <c r="R1472" s="25"/>
      <c r="Y1472" s="42">
        <v>13.3</v>
      </c>
      <c r="Z1472" s="8">
        <f t="shared" si="139"/>
        <v>25</v>
      </c>
      <c r="AA1472" s="8">
        <f t="shared" si="141"/>
        <v>643.5</v>
      </c>
      <c r="AB1472" s="8">
        <f t="shared" si="140"/>
        <v>160.875</v>
      </c>
      <c r="AC1472" s="1">
        <v>18</v>
      </c>
      <c r="AD1472" s="1">
        <v>25</v>
      </c>
    </row>
    <row r="1473" spans="1:30" x14ac:dyDescent="0.25">
      <c r="A1473" s="2" t="s">
        <v>6</v>
      </c>
      <c r="B1473" s="3">
        <v>2008</v>
      </c>
      <c r="C1473" s="3">
        <v>3</v>
      </c>
      <c r="D1473" s="3">
        <v>2</v>
      </c>
      <c r="E1473" s="3">
        <v>2</v>
      </c>
      <c r="F1473" s="42">
        <v>13.5</v>
      </c>
      <c r="G1473" s="8">
        <f t="shared" si="136"/>
        <v>18</v>
      </c>
      <c r="H1473" s="8">
        <f t="shared" si="137"/>
        <v>247.5</v>
      </c>
      <c r="I1473" s="8">
        <f t="shared" si="138"/>
        <v>61.875</v>
      </c>
      <c r="J1473" s="1">
        <v>18</v>
      </c>
      <c r="K1473" s="1">
        <v>25</v>
      </c>
      <c r="M1473" s="45"/>
      <c r="N1473" s="45"/>
      <c r="O1473" s="45"/>
      <c r="P1473" s="28"/>
      <c r="Q1473" s="28"/>
      <c r="R1473" s="25"/>
      <c r="Y1473" s="42">
        <v>13.7</v>
      </c>
      <c r="Z1473" s="8">
        <f t="shared" si="139"/>
        <v>25</v>
      </c>
      <c r="AA1473" s="8">
        <f t="shared" si="141"/>
        <v>621.5</v>
      </c>
      <c r="AB1473" s="8">
        <f t="shared" si="140"/>
        <v>155.375</v>
      </c>
      <c r="AC1473" s="1">
        <v>18</v>
      </c>
      <c r="AD1473" s="1">
        <v>25</v>
      </c>
    </row>
    <row r="1474" spans="1:30" x14ac:dyDescent="0.25">
      <c r="A1474" s="2" t="s">
        <v>6</v>
      </c>
      <c r="B1474" s="3">
        <v>2008</v>
      </c>
      <c r="C1474" s="3">
        <v>3</v>
      </c>
      <c r="D1474" s="3">
        <v>2</v>
      </c>
      <c r="E1474" s="3">
        <v>3</v>
      </c>
      <c r="F1474" s="42">
        <v>13.2</v>
      </c>
      <c r="G1474" s="8">
        <f t="shared" si="136"/>
        <v>18</v>
      </c>
      <c r="H1474" s="8">
        <f t="shared" si="137"/>
        <v>264.00000000000006</v>
      </c>
      <c r="I1474" s="8">
        <f t="shared" si="138"/>
        <v>66.000000000000014</v>
      </c>
      <c r="J1474" s="1">
        <v>18</v>
      </c>
      <c r="K1474" s="1">
        <v>25</v>
      </c>
      <c r="M1474" s="45"/>
      <c r="N1474" s="45"/>
      <c r="O1474" s="45"/>
      <c r="P1474" s="28"/>
      <c r="Q1474" s="28"/>
      <c r="R1474" s="25"/>
      <c r="Y1474" s="42">
        <v>13.7</v>
      </c>
      <c r="Z1474" s="8">
        <f t="shared" si="139"/>
        <v>25</v>
      </c>
      <c r="AA1474" s="8">
        <f t="shared" si="141"/>
        <v>621.5</v>
      </c>
      <c r="AB1474" s="8">
        <f t="shared" si="140"/>
        <v>155.375</v>
      </c>
      <c r="AC1474" s="1">
        <v>18</v>
      </c>
      <c r="AD1474" s="1">
        <v>25</v>
      </c>
    </row>
    <row r="1475" spans="1:30" x14ac:dyDescent="0.25">
      <c r="A1475" s="2" t="s">
        <v>6</v>
      </c>
      <c r="B1475" s="3">
        <v>2008</v>
      </c>
      <c r="C1475" s="3">
        <v>3</v>
      </c>
      <c r="D1475" s="3">
        <v>2</v>
      </c>
      <c r="E1475" s="3">
        <v>4</v>
      </c>
      <c r="F1475" s="42">
        <v>13.3</v>
      </c>
      <c r="G1475" s="8">
        <f t="shared" si="136"/>
        <v>18</v>
      </c>
      <c r="H1475" s="8">
        <f t="shared" si="137"/>
        <v>258.49999999999994</v>
      </c>
      <c r="I1475" s="8">
        <f t="shared" si="138"/>
        <v>64.624999999999986</v>
      </c>
      <c r="J1475" s="1">
        <v>18</v>
      </c>
      <c r="K1475" s="1">
        <v>25</v>
      </c>
      <c r="M1475" s="45"/>
      <c r="N1475" s="45"/>
      <c r="O1475" s="45"/>
      <c r="P1475" s="28"/>
      <c r="Q1475" s="28"/>
      <c r="R1475" s="25"/>
      <c r="Y1475" s="42">
        <v>13.6</v>
      </c>
      <c r="Z1475" s="8">
        <f t="shared" si="139"/>
        <v>25</v>
      </c>
      <c r="AA1475" s="8">
        <f t="shared" si="141"/>
        <v>627</v>
      </c>
      <c r="AB1475" s="8">
        <f t="shared" si="140"/>
        <v>156.75</v>
      </c>
      <c r="AC1475" s="1">
        <v>18</v>
      </c>
      <c r="AD1475" s="1">
        <v>25</v>
      </c>
    </row>
    <row r="1476" spans="1:30" x14ac:dyDescent="0.25">
      <c r="A1476" s="2" t="s">
        <v>6</v>
      </c>
      <c r="B1476" s="3">
        <v>2008</v>
      </c>
      <c r="C1476" s="3">
        <v>3</v>
      </c>
      <c r="D1476" s="3">
        <v>2</v>
      </c>
      <c r="E1476" s="3">
        <v>5</v>
      </c>
      <c r="F1476" s="42">
        <v>13.2</v>
      </c>
      <c r="G1476" s="8">
        <f t="shared" si="136"/>
        <v>18</v>
      </c>
      <c r="H1476" s="8">
        <f t="shared" si="137"/>
        <v>264.00000000000006</v>
      </c>
      <c r="I1476" s="8">
        <f t="shared" si="138"/>
        <v>66.000000000000014</v>
      </c>
      <c r="J1476" s="1">
        <v>18</v>
      </c>
      <c r="K1476" s="1">
        <v>25</v>
      </c>
      <c r="M1476" s="45"/>
      <c r="N1476" s="45"/>
      <c r="O1476" s="45"/>
      <c r="P1476" s="28"/>
      <c r="Q1476" s="28"/>
      <c r="R1476" s="25"/>
      <c r="Y1476" s="42">
        <v>13.1</v>
      </c>
      <c r="Z1476" s="8">
        <f t="shared" si="139"/>
        <v>25</v>
      </c>
      <c r="AA1476" s="8">
        <f t="shared" si="141"/>
        <v>654.5</v>
      </c>
      <c r="AB1476" s="8">
        <f t="shared" si="140"/>
        <v>163.625</v>
      </c>
      <c r="AC1476" s="1">
        <v>18</v>
      </c>
      <c r="AD1476" s="1">
        <v>25</v>
      </c>
    </row>
    <row r="1477" spans="1:30" x14ac:dyDescent="0.25">
      <c r="A1477" s="2" t="s">
        <v>6</v>
      </c>
      <c r="B1477" s="3">
        <v>2008</v>
      </c>
      <c r="C1477" s="3">
        <v>3</v>
      </c>
      <c r="D1477" s="3">
        <v>2</v>
      </c>
      <c r="E1477" s="3">
        <v>6</v>
      </c>
      <c r="F1477" s="42">
        <v>12.8</v>
      </c>
      <c r="G1477" s="8">
        <f t="shared" si="136"/>
        <v>18</v>
      </c>
      <c r="H1477" s="8">
        <f t="shared" si="137"/>
        <v>285.99999999999994</v>
      </c>
      <c r="I1477" s="8">
        <f t="shared" si="138"/>
        <v>71.499999999999986</v>
      </c>
      <c r="J1477" s="1">
        <v>18</v>
      </c>
      <c r="K1477" s="1">
        <v>25</v>
      </c>
      <c r="M1477" s="45"/>
      <c r="N1477" s="45"/>
      <c r="O1477" s="45"/>
      <c r="P1477" s="28"/>
      <c r="Q1477" s="28"/>
      <c r="R1477" s="25"/>
      <c r="Y1477" s="42">
        <v>12.7</v>
      </c>
      <c r="Z1477" s="8">
        <f t="shared" si="139"/>
        <v>25</v>
      </c>
      <c r="AA1477" s="8">
        <f t="shared" si="141"/>
        <v>676.5</v>
      </c>
      <c r="AB1477" s="8">
        <f t="shared" si="140"/>
        <v>169.125</v>
      </c>
      <c r="AC1477" s="1">
        <v>18</v>
      </c>
      <c r="AD1477" s="1">
        <v>25</v>
      </c>
    </row>
    <row r="1478" spans="1:30" x14ac:dyDescent="0.25">
      <c r="A1478" s="2" t="s">
        <v>6</v>
      </c>
      <c r="B1478" s="3">
        <v>2008</v>
      </c>
      <c r="C1478" s="3">
        <v>3</v>
      </c>
      <c r="D1478" s="3">
        <v>2</v>
      </c>
      <c r="E1478" s="3">
        <v>7</v>
      </c>
      <c r="F1478" s="42">
        <v>12.6</v>
      </c>
      <c r="G1478" s="8">
        <f t="shared" si="136"/>
        <v>18</v>
      </c>
      <c r="H1478" s="8">
        <f t="shared" si="137"/>
        <v>297</v>
      </c>
      <c r="I1478" s="8">
        <f t="shared" si="138"/>
        <v>74.25</v>
      </c>
      <c r="J1478" s="1">
        <v>18</v>
      </c>
      <c r="K1478" s="1">
        <v>25</v>
      </c>
      <c r="M1478" s="45"/>
      <c r="N1478" s="45"/>
      <c r="O1478" s="45"/>
      <c r="P1478" s="28"/>
      <c r="Q1478" s="28"/>
      <c r="R1478" s="25"/>
      <c r="Y1478" s="42">
        <v>12.9</v>
      </c>
      <c r="Z1478" s="8">
        <f t="shared" si="139"/>
        <v>25</v>
      </c>
      <c r="AA1478" s="8">
        <f t="shared" si="141"/>
        <v>665.5</v>
      </c>
      <c r="AB1478" s="8">
        <f t="shared" si="140"/>
        <v>166.375</v>
      </c>
      <c r="AC1478" s="1">
        <v>18</v>
      </c>
      <c r="AD1478" s="1">
        <v>25</v>
      </c>
    </row>
    <row r="1479" spans="1:30" x14ac:dyDescent="0.25">
      <c r="A1479" s="2" t="s">
        <v>6</v>
      </c>
      <c r="B1479" s="3">
        <v>2008</v>
      </c>
      <c r="C1479" s="3">
        <v>3</v>
      </c>
      <c r="D1479" s="3">
        <v>2</v>
      </c>
      <c r="E1479" s="3">
        <v>8</v>
      </c>
      <c r="F1479" s="42">
        <v>12.5</v>
      </c>
      <c r="G1479" s="8">
        <f t="shared" ref="G1479:G1542" si="142">IF(A1479="Inverno", $G$3, $G$2)</f>
        <v>18</v>
      </c>
      <c r="H1479" s="8">
        <f t="shared" si="137"/>
        <v>302.5</v>
      </c>
      <c r="I1479" s="8">
        <f t="shared" si="138"/>
        <v>75.625</v>
      </c>
      <c r="J1479" s="1">
        <v>18</v>
      </c>
      <c r="K1479" s="1">
        <v>25</v>
      </c>
      <c r="M1479" s="45"/>
      <c r="N1479" s="45"/>
      <c r="O1479" s="45"/>
      <c r="P1479" s="28"/>
      <c r="Q1479" s="28"/>
      <c r="R1479" s="25"/>
      <c r="Y1479" s="42">
        <v>13.1</v>
      </c>
      <c r="Z1479" s="8">
        <f t="shared" si="139"/>
        <v>25</v>
      </c>
      <c r="AA1479" s="8">
        <f t="shared" si="141"/>
        <v>654.5</v>
      </c>
      <c r="AB1479" s="8">
        <f t="shared" si="140"/>
        <v>163.625</v>
      </c>
      <c r="AC1479" s="1">
        <v>18</v>
      </c>
      <c r="AD1479" s="1">
        <v>25</v>
      </c>
    </row>
    <row r="1480" spans="1:30" x14ac:dyDescent="0.25">
      <c r="A1480" s="2" t="s">
        <v>6</v>
      </c>
      <c r="B1480" s="3">
        <v>2008</v>
      </c>
      <c r="C1480" s="3">
        <v>3</v>
      </c>
      <c r="D1480" s="3">
        <v>2</v>
      </c>
      <c r="E1480" s="3">
        <v>9</v>
      </c>
      <c r="F1480" s="42">
        <v>13.1</v>
      </c>
      <c r="G1480" s="8">
        <f t="shared" si="142"/>
        <v>18</v>
      </c>
      <c r="H1480" s="8">
        <f t="shared" ref="H1480:H1543" si="143">IF(F1480&gt;G1480,0,$D$3*(G1480-F1480)/$D$4)</f>
        <v>269.5</v>
      </c>
      <c r="I1480" s="8">
        <f t="shared" ref="I1480:I1543" si="144">H1480/$G$4</f>
        <v>67.375</v>
      </c>
      <c r="J1480" s="1">
        <v>18</v>
      </c>
      <c r="K1480" s="1">
        <v>25</v>
      </c>
      <c r="M1480" s="45"/>
      <c r="N1480" s="45"/>
      <c r="O1480" s="45"/>
      <c r="P1480" s="28"/>
      <c r="Q1480" s="28"/>
      <c r="R1480" s="25"/>
      <c r="Y1480" s="42">
        <v>12.9</v>
      </c>
      <c r="Z1480" s="8">
        <f t="shared" si="139"/>
        <v>25</v>
      </c>
      <c r="AA1480" s="8">
        <f t="shared" si="141"/>
        <v>665.5</v>
      </c>
      <c r="AB1480" s="8">
        <f t="shared" si="140"/>
        <v>166.375</v>
      </c>
      <c r="AC1480" s="1">
        <v>18</v>
      </c>
      <c r="AD1480" s="1">
        <v>25</v>
      </c>
    </row>
    <row r="1481" spans="1:30" x14ac:dyDescent="0.25">
      <c r="A1481" s="2" t="s">
        <v>6</v>
      </c>
      <c r="B1481" s="3">
        <v>2008</v>
      </c>
      <c r="C1481" s="3">
        <v>3</v>
      </c>
      <c r="D1481" s="3">
        <v>2</v>
      </c>
      <c r="E1481" s="3">
        <v>10</v>
      </c>
      <c r="F1481" s="42">
        <v>14.4</v>
      </c>
      <c r="G1481" s="8">
        <f t="shared" si="142"/>
        <v>18</v>
      </c>
      <c r="H1481" s="8">
        <f t="shared" si="143"/>
        <v>197.99999999999997</v>
      </c>
      <c r="I1481" s="8">
        <f t="shared" si="144"/>
        <v>49.499999999999993</v>
      </c>
      <c r="J1481" s="1">
        <v>18</v>
      </c>
      <c r="K1481" s="1">
        <v>25</v>
      </c>
      <c r="M1481" s="45"/>
      <c r="N1481" s="45"/>
      <c r="O1481" s="45"/>
      <c r="P1481" s="28"/>
      <c r="Q1481" s="28"/>
      <c r="R1481" s="25"/>
      <c r="Y1481" s="42">
        <v>13</v>
      </c>
      <c r="Z1481" s="8">
        <f t="shared" si="139"/>
        <v>25</v>
      </c>
      <c r="AA1481" s="8">
        <f t="shared" si="141"/>
        <v>660</v>
      </c>
      <c r="AB1481" s="8">
        <f t="shared" si="140"/>
        <v>165</v>
      </c>
      <c r="AC1481" s="1">
        <v>18</v>
      </c>
      <c r="AD1481" s="1">
        <v>25</v>
      </c>
    </row>
    <row r="1482" spans="1:30" x14ac:dyDescent="0.25">
      <c r="A1482" s="2" t="s">
        <v>6</v>
      </c>
      <c r="B1482" s="3">
        <v>2008</v>
      </c>
      <c r="C1482" s="3">
        <v>3</v>
      </c>
      <c r="D1482" s="3">
        <v>2</v>
      </c>
      <c r="E1482" s="3">
        <v>11</v>
      </c>
      <c r="F1482" s="42">
        <v>15.3</v>
      </c>
      <c r="G1482" s="8">
        <f t="shared" si="142"/>
        <v>18</v>
      </c>
      <c r="H1482" s="8">
        <f t="shared" si="143"/>
        <v>148.49999999999997</v>
      </c>
      <c r="I1482" s="8">
        <f t="shared" si="144"/>
        <v>37.124999999999993</v>
      </c>
      <c r="J1482" s="1">
        <v>18</v>
      </c>
      <c r="K1482" s="1">
        <v>25</v>
      </c>
      <c r="M1482" s="45"/>
      <c r="N1482" s="45"/>
      <c r="O1482" s="45"/>
      <c r="P1482" s="28"/>
      <c r="Q1482" s="28"/>
      <c r="R1482" s="25"/>
      <c r="Y1482" s="42">
        <v>13.5</v>
      </c>
      <c r="Z1482" s="8">
        <f t="shared" si="139"/>
        <v>25</v>
      </c>
      <c r="AA1482" s="8">
        <f t="shared" si="141"/>
        <v>632.5</v>
      </c>
      <c r="AB1482" s="8">
        <f t="shared" si="140"/>
        <v>158.125</v>
      </c>
      <c r="AC1482" s="1">
        <v>18</v>
      </c>
      <c r="AD1482" s="1">
        <v>25</v>
      </c>
    </row>
    <row r="1483" spans="1:30" x14ac:dyDescent="0.25">
      <c r="A1483" s="2" t="s">
        <v>6</v>
      </c>
      <c r="B1483" s="3">
        <v>2008</v>
      </c>
      <c r="C1483" s="3">
        <v>3</v>
      </c>
      <c r="D1483" s="3">
        <v>2</v>
      </c>
      <c r="E1483" s="3">
        <v>12</v>
      </c>
      <c r="F1483" s="42">
        <v>16.399999999999999</v>
      </c>
      <c r="G1483" s="8">
        <f t="shared" si="142"/>
        <v>18</v>
      </c>
      <c r="H1483" s="8">
        <f t="shared" si="143"/>
        <v>88.000000000000085</v>
      </c>
      <c r="I1483" s="8">
        <f t="shared" si="144"/>
        <v>22.000000000000021</v>
      </c>
      <c r="J1483" s="1">
        <v>18</v>
      </c>
      <c r="K1483" s="1">
        <v>25</v>
      </c>
      <c r="M1483" s="45"/>
      <c r="N1483" s="45"/>
      <c r="O1483" s="45"/>
      <c r="P1483" s="28"/>
      <c r="Q1483" s="28"/>
      <c r="R1483" s="25"/>
      <c r="Y1483" s="42">
        <v>11.7</v>
      </c>
      <c r="Z1483" s="8">
        <f t="shared" si="139"/>
        <v>25</v>
      </c>
      <c r="AA1483" s="8">
        <f t="shared" si="141"/>
        <v>731.5</v>
      </c>
      <c r="AB1483" s="8">
        <f t="shared" si="140"/>
        <v>182.875</v>
      </c>
      <c r="AC1483" s="1">
        <v>18</v>
      </c>
      <c r="AD1483" s="1">
        <v>25</v>
      </c>
    </row>
    <row r="1484" spans="1:30" x14ac:dyDescent="0.25">
      <c r="A1484" s="2" t="s">
        <v>6</v>
      </c>
      <c r="B1484" s="3">
        <v>2008</v>
      </c>
      <c r="C1484" s="3">
        <v>3</v>
      </c>
      <c r="D1484" s="3">
        <v>2</v>
      </c>
      <c r="E1484" s="3">
        <v>13</v>
      </c>
      <c r="F1484" s="42">
        <v>17.7</v>
      </c>
      <c r="G1484" s="8">
        <f t="shared" si="142"/>
        <v>18</v>
      </c>
      <c r="H1484" s="8">
        <f t="shared" si="143"/>
        <v>16.500000000000039</v>
      </c>
      <c r="I1484" s="8">
        <f t="shared" si="144"/>
        <v>4.1250000000000098</v>
      </c>
      <c r="J1484" s="1">
        <v>18</v>
      </c>
      <c r="K1484" s="1">
        <v>25</v>
      </c>
      <c r="M1484" s="45"/>
      <c r="N1484" s="45"/>
      <c r="O1484" s="45"/>
      <c r="P1484" s="28"/>
      <c r="Q1484" s="28"/>
      <c r="R1484" s="25"/>
      <c r="Y1484" s="42">
        <v>12.3</v>
      </c>
      <c r="Z1484" s="8">
        <f t="shared" si="139"/>
        <v>25</v>
      </c>
      <c r="AA1484" s="8">
        <f t="shared" si="141"/>
        <v>698.5</v>
      </c>
      <c r="AB1484" s="8">
        <f t="shared" si="140"/>
        <v>174.625</v>
      </c>
      <c r="AC1484" s="1">
        <v>18</v>
      </c>
      <c r="AD1484" s="1">
        <v>25</v>
      </c>
    </row>
    <row r="1485" spans="1:30" x14ac:dyDescent="0.25">
      <c r="A1485" s="2" t="s">
        <v>6</v>
      </c>
      <c r="B1485" s="3">
        <v>2008</v>
      </c>
      <c r="C1485" s="3">
        <v>3</v>
      </c>
      <c r="D1485" s="3">
        <v>2</v>
      </c>
      <c r="E1485" s="3">
        <v>14</v>
      </c>
      <c r="F1485" s="42">
        <v>18.5</v>
      </c>
      <c r="G1485" s="8">
        <f t="shared" si="142"/>
        <v>18</v>
      </c>
      <c r="H1485" s="8">
        <f t="shared" si="143"/>
        <v>0</v>
      </c>
      <c r="I1485" s="8">
        <f t="shared" si="144"/>
        <v>0</v>
      </c>
      <c r="J1485" s="1">
        <v>18</v>
      </c>
      <c r="K1485" s="1">
        <v>25</v>
      </c>
      <c r="M1485" s="45"/>
      <c r="N1485" s="45"/>
      <c r="O1485" s="45"/>
      <c r="P1485" s="28"/>
      <c r="Q1485" s="28"/>
      <c r="R1485" s="25"/>
      <c r="Y1485" s="42">
        <v>12.8</v>
      </c>
      <c r="Z1485" s="8">
        <f t="shared" si="139"/>
        <v>25</v>
      </c>
      <c r="AA1485" s="8">
        <f t="shared" si="141"/>
        <v>671</v>
      </c>
      <c r="AB1485" s="8">
        <f t="shared" si="140"/>
        <v>167.75</v>
      </c>
      <c r="AC1485" s="1">
        <v>18</v>
      </c>
      <c r="AD1485" s="1">
        <v>25</v>
      </c>
    </row>
    <row r="1486" spans="1:30" x14ac:dyDescent="0.25">
      <c r="A1486" s="2" t="s">
        <v>6</v>
      </c>
      <c r="B1486" s="3">
        <v>2008</v>
      </c>
      <c r="C1486" s="3">
        <v>3</v>
      </c>
      <c r="D1486" s="3">
        <v>2</v>
      </c>
      <c r="E1486" s="3">
        <v>15</v>
      </c>
      <c r="F1486" s="42">
        <v>18.8</v>
      </c>
      <c r="G1486" s="8">
        <f t="shared" si="142"/>
        <v>18</v>
      </c>
      <c r="H1486" s="8">
        <f t="shared" si="143"/>
        <v>0</v>
      </c>
      <c r="I1486" s="8">
        <f t="shared" si="144"/>
        <v>0</v>
      </c>
      <c r="J1486" s="1">
        <v>18</v>
      </c>
      <c r="K1486" s="1">
        <v>25</v>
      </c>
      <c r="M1486" s="45"/>
      <c r="N1486" s="45"/>
      <c r="O1486" s="45"/>
      <c r="P1486" s="28"/>
      <c r="Q1486" s="28"/>
      <c r="R1486" s="25"/>
      <c r="Y1486" s="42">
        <v>13.3</v>
      </c>
      <c r="Z1486" s="8">
        <f t="shared" si="139"/>
        <v>25</v>
      </c>
      <c r="AA1486" s="8">
        <f t="shared" si="141"/>
        <v>643.5</v>
      </c>
      <c r="AB1486" s="8">
        <f t="shared" si="140"/>
        <v>160.875</v>
      </c>
      <c r="AC1486" s="1">
        <v>18</v>
      </c>
      <c r="AD1486" s="1">
        <v>25</v>
      </c>
    </row>
    <row r="1487" spans="1:30" x14ac:dyDescent="0.25">
      <c r="A1487" s="2" t="s">
        <v>6</v>
      </c>
      <c r="B1487" s="3">
        <v>2008</v>
      </c>
      <c r="C1487" s="3">
        <v>3</v>
      </c>
      <c r="D1487" s="3">
        <v>2</v>
      </c>
      <c r="E1487" s="3">
        <v>16</v>
      </c>
      <c r="F1487" s="42">
        <v>18.8</v>
      </c>
      <c r="G1487" s="8">
        <f t="shared" si="142"/>
        <v>18</v>
      </c>
      <c r="H1487" s="8">
        <f t="shared" si="143"/>
        <v>0</v>
      </c>
      <c r="I1487" s="8">
        <f t="shared" si="144"/>
        <v>0</v>
      </c>
      <c r="J1487" s="1">
        <v>18</v>
      </c>
      <c r="K1487" s="1">
        <v>25</v>
      </c>
      <c r="M1487" s="45"/>
      <c r="N1487" s="45"/>
      <c r="O1487" s="45"/>
      <c r="P1487" s="28"/>
      <c r="Q1487" s="28"/>
      <c r="R1487" s="25"/>
      <c r="Y1487" s="42">
        <v>13.7</v>
      </c>
      <c r="Z1487" s="8">
        <f t="shared" ref="Z1487:Z1550" si="145">IF(Q1487="Inverno", $G$3, $G$2)</f>
        <v>25</v>
      </c>
      <c r="AA1487" s="8">
        <f t="shared" si="141"/>
        <v>621.5</v>
      </c>
      <c r="AB1487" s="8">
        <f t="shared" si="140"/>
        <v>155.375</v>
      </c>
      <c r="AC1487" s="1">
        <v>18</v>
      </c>
      <c r="AD1487" s="1">
        <v>25</v>
      </c>
    </row>
    <row r="1488" spans="1:30" x14ac:dyDescent="0.25">
      <c r="A1488" s="2" t="s">
        <v>6</v>
      </c>
      <c r="B1488" s="3">
        <v>2008</v>
      </c>
      <c r="C1488" s="3">
        <v>3</v>
      </c>
      <c r="D1488" s="3">
        <v>2</v>
      </c>
      <c r="E1488" s="3">
        <v>17</v>
      </c>
      <c r="F1488" s="42">
        <v>18.2</v>
      </c>
      <c r="G1488" s="8">
        <f t="shared" si="142"/>
        <v>18</v>
      </c>
      <c r="H1488" s="8">
        <f t="shared" si="143"/>
        <v>0</v>
      </c>
      <c r="I1488" s="8">
        <f t="shared" si="144"/>
        <v>0</v>
      </c>
      <c r="J1488" s="1">
        <v>18</v>
      </c>
      <c r="K1488" s="1">
        <v>25</v>
      </c>
      <c r="M1488" s="45"/>
      <c r="N1488" s="45"/>
      <c r="O1488" s="45"/>
      <c r="P1488" s="28"/>
      <c r="Q1488" s="28"/>
      <c r="R1488" s="25"/>
      <c r="Y1488" s="42">
        <v>13.7</v>
      </c>
      <c r="Z1488" s="8">
        <f t="shared" si="145"/>
        <v>25</v>
      </c>
      <c r="AA1488" s="8">
        <f t="shared" si="141"/>
        <v>621.5</v>
      </c>
      <c r="AB1488" s="8">
        <f t="shared" ref="AB1488:AB1551" si="146">AA1488/$G$4</f>
        <v>155.375</v>
      </c>
      <c r="AC1488" s="1">
        <v>18</v>
      </c>
      <c r="AD1488" s="1">
        <v>25</v>
      </c>
    </row>
    <row r="1489" spans="1:30" x14ac:dyDescent="0.25">
      <c r="A1489" s="2" t="s">
        <v>6</v>
      </c>
      <c r="B1489" s="3">
        <v>2008</v>
      </c>
      <c r="C1489" s="3">
        <v>3</v>
      </c>
      <c r="D1489" s="3">
        <v>2</v>
      </c>
      <c r="E1489" s="3">
        <v>18</v>
      </c>
      <c r="F1489" s="42">
        <v>16.399999999999999</v>
      </c>
      <c r="G1489" s="8">
        <f t="shared" si="142"/>
        <v>18</v>
      </c>
      <c r="H1489" s="8">
        <f t="shared" si="143"/>
        <v>88.000000000000085</v>
      </c>
      <c r="I1489" s="8">
        <f t="shared" si="144"/>
        <v>22.000000000000021</v>
      </c>
      <c r="J1489" s="1">
        <v>18</v>
      </c>
      <c r="K1489" s="1">
        <v>25</v>
      </c>
      <c r="M1489" s="45"/>
      <c r="N1489" s="45"/>
      <c r="O1489" s="45"/>
      <c r="P1489" s="28"/>
      <c r="Q1489" s="28"/>
      <c r="R1489" s="25"/>
      <c r="Y1489" s="42">
        <v>13.2</v>
      </c>
      <c r="Z1489" s="8">
        <f t="shared" si="145"/>
        <v>25</v>
      </c>
      <c r="AA1489" s="8">
        <f t="shared" si="141"/>
        <v>649</v>
      </c>
      <c r="AB1489" s="8">
        <f t="shared" si="146"/>
        <v>162.25</v>
      </c>
      <c r="AC1489" s="1">
        <v>18</v>
      </c>
      <c r="AD1489" s="1">
        <v>25</v>
      </c>
    </row>
    <row r="1490" spans="1:30" x14ac:dyDescent="0.25">
      <c r="A1490" s="2" t="s">
        <v>6</v>
      </c>
      <c r="B1490" s="3">
        <v>2008</v>
      </c>
      <c r="C1490" s="3">
        <v>3</v>
      </c>
      <c r="D1490" s="3">
        <v>2</v>
      </c>
      <c r="E1490" s="3">
        <v>19</v>
      </c>
      <c r="F1490" s="42">
        <v>15.3</v>
      </c>
      <c r="G1490" s="8">
        <f t="shared" si="142"/>
        <v>18</v>
      </c>
      <c r="H1490" s="8">
        <f t="shared" si="143"/>
        <v>148.49999999999997</v>
      </c>
      <c r="I1490" s="8">
        <f t="shared" si="144"/>
        <v>37.124999999999993</v>
      </c>
      <c r="J1490" s="1">
        <v>18</v>
      </c>
      <c r="K1490" s="1">
        <v>25</v>
      </c>
      <c r="M1490" s="45"/>
      <c r="N1490" s="45"/>
      <c r="O1490" s="45"/>
      <c r="P1490" s="28"/>
      <c r="Q1490" s="28"/>
      <c r="R1490" s="25"/>
      <c r="Y1490" s="42">
        <v>13.4</v>
      </c>
      <c r="Z1490" s="8">
        <f t="shared" si="145"/>
        <v>25</v>
      </c>
      <c r="AA1490" s="8">
        <f t="shared" si="141"/>
        <v>638</v>
      </c>
      <c r="AB1490" s="8">
        <f t="shared" si="146"/>
        <v>159.5</v>
      </c>
      <c r="AC1490" s="1">
        <v>18</v>
      </c>
      <c r="AD1490" s="1">
        <v>25</v>
      </c>
    </row>
    <row r="1491" spans="1:30" x14ac:dyDescent="0.25">
      <c r="A1491" s="2" t="s">
        <v>6</v>
      </c>
      <c r="B1491" s="3">
        <v>2008</v>
      </c>
      <c r="C1491" s="3">
        <v>3</v>
      </c>
      <c r="D1491" s="3">
        <v>2</v>
      </c>
      <c r="E1491" s="3">
        <v>20</v>
      </c>
      <c r="F1491" s="42">
        <v>14.6</v>
      </c>
      <c r="G1491" s="8">
        <f t="shared" si="142"/>
        <v>18</v>
      </c>
      <c r="H1491" s="8">
        <f t="shared" si="143"/>
        <v>187.00000000000003</v>
      </c>
      <c r="I1491" s="8">
        <f t="shared" si="144"/>
        <v>46.750000000000007</v>
      </c>
      <c r="J1491" s="1">
        <v>18</v>
      </c>
      <c r="K1491" s="1">
        <v>25</v>
      </c>
      <c r="M1491" s="45"/>
      <c r="N1491" s="45"/>
      <c r="O1491" s="45"/>
      <c r="P1491" s="28"/>
      <c r="Q1491" s="28"/>
      <c r="R1491" s="25"/>
      <c r="Y1491" s="42">
        <v>13.4</v>
      </c>
      <c r="Z1491" s="8">
        <f t="shared" si="145"/>
        <v>25</v>
      </c>
      <c r="AA1491" s="8">
        <f t="shared" si="141"/>
        <v>638</v>
      </c>
      <c r="AB1491" s="8">
        <f t="shared" si="146"/>
        <v>159.5</v>
      </c>
      <c r="AC1491" s="1">
        <v>18</v>
      </c>
      <c r="AD1491" s="1">
        <v>25</v>
      </c>
    </row>
    <row r="1492" spans="1:30" x14ac:dyDescent="0.25">
      <c r="A1492" s="2" t="s">
        <v>6</v>
      </c>
      <c r="B1492" s="3">
        <v>2008</v>
      </c>
      <c r="C1492" s="3">
        <v>3</v>
      </c>
      <c r="D1492" s="3">
        <v>2</v>
      </c>
      <c r="E1492" s="3">
        <v>21</v>
      </c>
      <c r="F1492" s="42">
        <v>14.6</v>
      </c>
      <c r="G1492" s="8">
        <f t="shared" si="142"/>
        <v>18</v>
      </c>
      <c r="H1492" s="8">
        <f t="shared" si="143"/>
        <v>187.00000000000003</v>
      </c>
      <c r="I1492" s="8">
        <f t="shared" si="144"/>
        <v>46.750000000000007</v>
      </c>
      <c r="J1492" s="1">
        <v>18</v>
      </c>
      <c r="K1492" s="1">
        <v>25</v>
      </c>
      <c r="M1492" s="45"/>
      <c r="N1492" s="45"/>
      <c r="O1492" s="45"/>
      <c r="P1492" s="28"/>
      <c r="Q1492" s="28"/>
      <c r="R1492" s="25"/>
      <c r="Y1492" s="42">
        <v>13.1</v>
      </c>
      <c r="Z1492" s="8">
        <f t="shared" si="145"/>
        <v>25</v>
      </c>
      <c r="AA1492" s="8">
        <f t="shared" si="141"/>
        <v>654.5</v>
      </c>
      <c r="AB1492" s="8">
        <f t="shared" si="146"/>
        <v>163.625</v>
      </c>
      <c r="AC1492" s="1">
        <v>18</v>
      </c>
      <c r="AD1492" s="1">
        <v>25</v>
      </c>
    </row>
    <row r="1493" spans="1:30" x14ac:dyDescent="0.25">
      <c r="A1493" s="2" t="s">
        <v>6</v>
      </c>
      <c r="B1493" s="3">
        <v>2008</v>
      </c>
      <c r="C1493" s="3">
        <v>3</v>
      </c>
      <c r="D1493" s="3">
        <v>2</v>
      </c>
      <c r="E1493" s="3">
        <v>22</v>
      </c>
      <c r="F1493" s="42">
        <v>14.6</v>
      </c>
      <c r="G1493" s="8">
        <f t="shared" si="142"/>
        <v>18</v>
      </c>
      <c r="H1493" s="8">
        <f t="shared" si="143"/>
        <v>187.00000000000003</v>
      </c>
      <c r="I1493" s="8">
        <f t="shared" si="144"/>
        <v>46.750000000000007</v>
      </c>
      <c r="J1493" s="1">
        <v>18</v>
      </c>
      <c r="K1493" s="1">
        <v>25</v>
      </c>
      <c r="M1493" s="45"/>
      <c r="N1493" s="45"/>
      <c r="O1493" s="45"/>
      <c r="P1493" s="28"/>
      <c r="Q1493" s="28"/>
      <c r="R1493" s="25"/>
      <c r="Y1493" s="42">
        <v>12.8</v>
      </c>
      <c r="Z1493" s="8">
        <f t="shared" si="145"/>
        <v>25</v>
      </c>
      <c r="AA1493" s="8">
        <f t="shared" si="141"/>
        <v>671</v>
      </c>
      <c r="AB1493" s="8">
        <f t="shared" si="146"/>
        <v>167.75</v>
      </c>
      <c r="AC1493" s="1">
        <v>18</v>
      </c>
      <c r="AD1493" s="1">
        <v>25</v>
      </c>
    </row>
    <row r="1494" spans="1:30" x14ac:dyDescent="0.25">
      <c r="A1494" s="2" t="s">
        <v>6</v>
      </c>
      <c r="B1494" s="3">
        <v>2008</v>
      </c>
      <c r="C1494" s="3">
        <v>3</v>
      </c>
      <c r="D1494" s="3">
        <v>2</v>
      </c>
      <c r="E1494" s="3">
        <v>23</v>
      </c>
      <c r="F1494" s="42">
        <v>14.6</v>
      </c>
      <c r="G1494" s="8">
        <f t="shared" si="142"/>
        <v>18</v>
      </c>
      <c r="H1494" s="8">
        <f t="shared" si="143"/>
        <v>187.00000000000003</v>
      </c>
      <c r="I1494" s="8">
        <f t="shared" si="144"/>
        <v>46.750000000000007</v>
      </c>
      <c r="J1494" s="1">
        <v>18</v>
      </c>
      <c r="K1494" s="1">
        <v>25</v>
      </c>
      <c r="M1494" s="45"/>
      <c r="N1494" s="45"/>
      <c r="O1494" s="45"/>
      <c r="P1494" s="28"/>
      <c r="Q1494" s="28"/>
      <c r="R1494" s="25"/>
      <c r="Y1494" s="42">
        <v>12.5</v>
      </c>
      <c r="Z1494" s="8">
        <f t="shared" si="145"/>
        <v>25</v>
      </c>
      <c r="AA1494" s="8">
        <f t="shared" si="141"/>
        <v>687.5</v>
      </c>
      <c r="AB1494" s="8">
        <f t="shared" si="146"/>
        <v>171.875</v>
      </c>
      <c r="AC1494" s="1">
        <v>18</v>
      </c>
      <c r="AD1494" s="1">
        <v>25</v>
      </c>
    </row>
    <row r="1495" spans="1:30" x14ac:dyDescent="0.25">
      <c r="A1495" s="2" t="s">
        <v>6</v>
      </c>
      <c r="B1495" s="3">
        <v>2008</v>
      </c>
      <c r="C1495" s="3">
        <v>3</v>
      </c>
      <c r="D1495" s="3">
        <v>3</v>
      </c>
      <c r="E1495" s="3">
        <v>0</v>
      </c>
      <c r="F1495" s="42">
        <v>14.6</v>
      </c>
      <c r="G1495" s="8">
        <f t="shared" si="142"/>
        <v>18</v>
      </c>
      <c r="H1495" s="8">
        <f t="shared" si="143"/>
        <v>187.00000000000003</v>
      </c>
      <c r="I1495" s="8">
        <f t="shared" si="144"/>
        <v>46.750000000000007</v>
      </c>
      <c r="J1495" s="1">
        <v>18</v>
      </c>
      <c r="K1495" s="1">
        <v>25</v>
      </c>
      <c r="M1495" s="45"/>
      <c r="N1495" s="45"/>
      <c r="O1495" s="45"/>
      <c r="P1495" s="28"/>
      <c r="Q1495" s="28"/>
      <c r="R1495" s="25"/>
      <c r="Y1495" s="42">
        <v>12.2</v>
      </c>
      <c r="Z1495" s="8">
        <f t="shared" si="145"/>
        <v>25</v>
      </c>
      <c r="AA1495" s="8">
        <f t="shared" ref="AA1495:AA1558" si="147">IF(Y1495&gt;Z1495,0,$D$3*(Z1495-Y1495)/$D$4)</f>
        <v>704</v>
      </c>
      <c r="AB1495" s="8">
        <f t="shared" si="146"/>
        <v>176</v>
      </c>
      <c r="AC1495" s="1">
        <v>18</v>
      </c>
      <c r="AD1495" s="1">
        <v>25</v>
      </c>
    </row>
    <row r="1496" spans="1:30" x14ac:dyDescent="0.25">
      <c r="A1496" s="2" t="s">
        <v>6</v>
      </c>
      <c r="B1496" s="3">
        <v>2008</v>
      </c>
      <c r="C1496" s="3">
        <v>3</v>
      </c>
      <c r="D1496" s="3">
        <v>3</v>
      </c>
      <c r="E1496" s="3">
        <v>1</v>
      </c>
      <c r="F1496" s="42">
        <v>14.3</v>
      </c>
      <c r="G1496" s="8">
        <f t="shared" si="142"/>
        <v>18</v>
      </c>
      <c r="H1496" s="8">
        <f t="shared" si="143"/>
        <v>203.49999999999997</v>
      </c>
      <c r="I1496" s="8">
        <f t="shared" si="144"/>
        <v>50.874999999999993</v>
      </c>
      <c r="J1496" s="1">
        <v>18</v>
      </c>
      <c r="K1496" s="1">
        <v>25</v>
      </c>
      <c r="M1496" s="45"/>
      <c r="N1496" s="45"/>
      <c r="O1496" s="45"/>
      <c r="P1496" s="28"/>
      <c r="Q1496" s="28"/>
      <c r="R1496" s="25"/>
      <c r="Y1496" s="42">
        <v>12.1</v>
      </c>
      <c r="Z1496" s="8">
        <f t="shared" si="145"/>
        <v>25</v>
      </c>
      <c r="AA1496" s="8">
        <f t="shared" si="147"/>
        <v>709.5</v>
      </c>
      <c r="AB1496" s="8">
        <f t="shared" si="146"/>
        <v>177.375</v>
      </c>
      <c r="AC1496" s="1">
        <v>18</v>
      </c>
      <c r="AD1496" s="1">
        <v>25</v>
      </c>
    </row>
    <row r="1497" spans="1:30" x14ac:dyDescent="0.25">
      <c r="A1497" s="2" t="s">
        <v>6</v>
      </c>
      <c r="B1497" s="3">
        <v>2008</v>
      </c>
      <c r="C1497" s="3">
        <v>3</v>
      </c>
      <c r="D1497" s="3">
        <v>3</v>
      </c>
      <c r="E1497" s="3">
        <v>2</v>
      </c>
      <c r="F1497" s="42">
        <v>14</v>
      </c>
      <c r="G1497" s="8">
        <f t="shared" si="142"/>
        <v>18</v>
      </c>
      <c r="H1497" s="8">
        <f t="shared" si="143"/>
        <v>220</v>
      </c>
      <c r="I1497" s="8">
        <f t="shared" si="144"/>
        <v>55</v>
      </c>
      <c r="J1497" s="1">
        <v>18</v>
      </c>
      <c r="K1497" s="1">
        <v>25</v>
      </c>
      <c r="M1497" s="45"/>
      <c r="N1497" s="45"/>
      <c r="O1497" s="45"/>
      <c r="P1497" s="28"/>
      <c r="Q1497" s="28"/>
      <c r="R1497" s="25"/>
      <c r="Y1497" s="42">
        <v>12.1</v>
      </c>
      <c r="Z1497" s="8">
        <f t="shared" si="145"/>
        <v>25</v>
      </c>
      <c r="AA1497" s="8">
        <f t="shared" si="147"/>
        <v>709.5</v>
      </c>
      <c r="AB1497" s="8">
        <f t="shared" si="146"/>
        <v>177.375</v>
      </c>
      <c r="AC1497" s="1">
        <v>18</v>
      </c>
      <c r="AD1497" s="1">
        <v>25</v>
      </c>
    </row>
    <row r="1498" spans="1:30" x14ac:dyDescent="0.25">
      <c r="A1498" s="2" t="s">
        <v>6</v>
      </c>
      <c r="B1498" s="3">
        <v>2008</v>
      </c>
      <c r="C1498" s="3">
        <v>3</v>
      </c>
      <c r="D1498" s="3">
        <v>3</v>
      </c>
      <c r="E1498" s="3">
        <v>3</v>
      </c>
      <c r="F1498" s="42">
        <v>14</v>
      </c>
      <c r="G1498" s="8">
        <f t="shared" si="142"/>
        <v>18</v>
      </c>
      <c r="H1498" s="8">
        <f t="shared" si="143"/>
        <v>220</v>
      </c>
      <c r="I1498" s="8">
        <f t="shared" si="144"/>
        <v>55</v>
      </c>
      <c r="J1498" s="1">
        <v>18</v>
      </c>
      <c r="K1498" s="1">
        <v>25</v>
      </c>
      <c r="M1498" s="45"/>
      <c r="N1498" s="45"/>
      <c r="O1498" s="45"/>
      <c r="P1498" s="28"/>
      <c r="Q1498" s="28"/>
      <c r="R1498" s="25"/>
      <c r="Y1498" s="42">
        <v>12</v>
      </c>
      <c r="Z1498" s="8">
        <f t="shared" si="145"/>
        <v>25</v>
      </c>
      <c r="AA1498" s="8">
        <f t="shared" si="147"/>
        <v>715</v>
      </c>
      <c r="AB1498" s="8">
        <f t="shared" si="146"/>
        <v>178.75</v>
      </c>
      <c r="AC1498" s="1">
        <v>18</v>
      </c>
      <c r="AD1498" s="1">
        <v>25</v>
      </c>
    </row>
    <row r="1499" spans="1:30" x14ac:dyDescent="0.25">
      <c r="A1499" s="2" t="s">
        <v>6</v>
      </c>
      <c r="B1499" s="3">
        <v>2008</v>
      </c>
      <c r="C1499" s="3">
        <v>3</v>
      </c>
      <c r="D1499" s="3">
        <v>3</v>
      </c>
      <c r="E1499" s="3">
        <v>4</v>
      </c>
      <c r="F1499" s="42">
        <v>13.9</v>
      </c>
      <c r="G1499" s="8">
        <f t="shared" si="142"/>
        <v>18</v>
      </c>
      <c r="H1499" s="8">
        <f t="shared" si="143"/>
        <v>225.49999999999997</v>
      </c>
      <c r="I1499" s="8">
        <f t="shared" si="144"/>
        <v>56.374999999999993</v>
      </c>
      <c r="J1499" s="1">
        <v>18</v>
      </c>
      <c r="K1499" s="1">
        <v>25</v>
      </c>
      <c r="M1499" s="45"/>
      <c r="N1499" s="45"/>
      <c r="O1499" s="45"/>
      <c r="P1499" s="28"/>
      <c r="Q1499" s="28"/>
      <c r="R1499" s="25"/>
      <c r="Y1499" s="42">
        <v>12.1</v>
      </c>
      <c r="Z1499" s="8">
        <f t="shared" si="145"/>
        <v>25</v>
      </c>
      <c r="AA1499" s="8">
        <f t="shared" si="147"/>
        <v>709.5</v>
      </c>
      <c r="AB1499" s="8">
        <f t="shared" si="146"/>
        <v>177.375</v>
      </c>
      <c r="AC1499" s="1">
        <v>18</v>
      </c>
      <c r="AD1499" s="1">
        <v>25</v>
      </c>
    </row>
    <row r="1500" spans="1:30" x14ac:dyDescent="0.25">
      <c r="A1500" s="2" t="s">
        <v>6</v>
      </c>
      <c r="B1500" s="3">
        <v>2008</v>
      </c>
      <c r="C1500" s="3">
        <v>3</v>
      </c>
      <c r="D1500" s="3">
        <v>3</v>
      </c>
      <c r="E1500" s="3">
        <v>5</v>
      </c>
      <c r="F1500" s="42">
        <v>13.9</v>
      </c>
      <c r="G1500" s="8">
        <f t="shared" si="142"/>
        <v>18</v>
      </c>
      <c r="H1500" s="8">
        <f t="shared" si="143"/>
        <v>225.49999999999997</v>
      </c>
      <c r="I1500" s="8">
        <f t="shared" si="144"/>
        <v>56.374999999999993</v>
      </c>
      <c r="J1500" s="1">
        <v>18</v>
      </c>
      <c r="K1500" s="1">
        <v>25</v>
      </c>
      <c r="M1500" s="45"/>
      <c r="N1500" s="45"/>
      <c r="O1500" s="45"/>
      <c r="P1500" s="28"/>
      <c r="Q1500" s="28"/>
      <c r="R1500" s="25"/>
      <c r="Y1500" s="42">
        <v>12.1</v>
      </c>
      <c r="Z1500" s="8">
        <f t="shared" si="145"/>
        <v>25</v>
      </c>
      <c r="AA1500" s="8">
        <f t="shared" si="147"/>
        <v>709.5</v>
      </c>
      <c r="AB1500" s="8">
        <f t="shared" si="146"/>
        <v>177.375</v>
      </c>
      <c r="AC1500" s="1">
        <v>18</v>
      </c>
      <c r="AD1500" s="1">
        <v>25</v>
      </c>
    </row>
    <row r="1501" spans="1:30" x14ac:dyDescent="0.25">
      <c r="A1501" s="2" t="s">
        <v>6</v>
      </c>
      <c r="B1501" s="3">
        <v>2008</v>
      </c>
      <c r="C1501" s="3">
        <v>3</v>
      </c>
      <c r="D1501" s="3">
        <v>3</v>
      </c>
      <c r="E1501" s="3">
        <v>6</v>
      </c>
      <c r="F1501" s="42">
        <v>13.9</v>
      </c>
      <c r="G1501" s="8">
        <f t="shared" si="142"/>
        <v>18</v>
      </c>
      <c r="H1501" s="8">
        <f t="shared" si="143"/>
        <v>225.49999999999997</v>
      </c>
      <c r="I1501" s="8">
        <f t="shared" si="144"/>
        <v>56.374999999999993</v>
      </c>
      <c r="J1501" s="1">
        <v>18</v>
      </c>
      <c r="K1501" s="1">
        <v>25</v>
      </c>
      <c r="M1501" s="45"/>
      <c r="N1501" s="45"/>
      <c r="O1501" s="45"/>
      <c r="P1501" s="28"/>
      <c r="Q1501" s="28"/>
      <c r="R1501" s="25"/>
      <c r="Y1501" s="42">
        <v>12.1</v>
      </c>
      <c r="Z1501" s="8">
        <f t="shared" si="145"/>
        <v>25</v>
      </c>
      <c r="AA1501" s="8">
        <f t="shared" si="147"/>
        <v>709.5</v>
      </c>
      <c r="AB1501" s="8">
        <f t="shared" si="146"/>
        <v>177.375</v>
      </c>
      <c r="AC1501" s="1">
        <v>18</v>
      </c>
      <c r="AD1501" s="1">
        <v>25</v>
      </c>
    </row>
    <row r="1502" spans="1:30" x14ac:dyDescent="0.25">
      <c r="A1502" s="2" t="s">
        <v>6</v>
      </c>
      <c r="B1502" s="3">
        <v>2008</v>
      </c>
      <c r="C1502" s="3">
        <v>3</v>
      </c>
      <c r="D1502" s="3">
        <v>3</v>
      </c>
      <c r="E1502" s="3">
        <v>7</v>
      </c>
      <c r="F1502" s="42">
        <v>13.8</v>
      </c>
      <c r="G1502" s="8">
        <f t="shared" si="142"/>
        <v>18</v>
      </c>
      <c r="H1502" s="8">
        <f t="shared" si="143"/>
        <v>230.99999999999997</v>
      </c>
      <c r="I1502" s="8">
        <f t="shared" si="144"/>
        <v>57.749999999999993</v>
      </c>
      <c r="J1502" s="1">
        <v>18</v>
      </c>
      <c r="K1502" s="1">
        <v>25</v>
      </c>
      <c r="M1502" s="45"/>
      <c r="N1502" s="45"/>
      <c r="O1502" s="45"/>
      <c r="P1502" s="28"/>
      <c r="Q1502" s="28"/>
      <c r="R1502" s="25"/>
      <c r="Y1502" s="42">
        <v>12</v>
      </c>
      <c r="Z1502" s="8">
        <f t="shared" si="145"/>
        <v>25</v>
      </c>
      <c r="AA1502" s="8">
        <f t="shared" si="147"/>
        <v>715</v>
      </c>
      <c r="AB1502" s="8">
        <f t="shared" si="146"/>
        <v>178.75</v>
      </c>
      <c r="AC1502" s="1">
        <v>18</v>
      </c>
      <c r="AD1502" s="1">
        <v>25</v>
      </c>
    </row>
    <row r="1503" spans="1:30" x14ac:dyDescent="0.25">
      <c r="A1503" s="2" t="s">
        <v>6</v>
      </c>
      <c r="B1503" s="3">
        <v>2008</v>
      </c>
      <c r="C1503" s="3">
        <v>3</v>
      </c>
      <c r="D1503" s="3">
        <v>3</v>
      </c>
      <c r="E1503" s="3">
        <v>8</v>
      </c>
      <c r="F1503" s="42">
        <v>13.5</v>
      </c>
      <c r="G1503" s="8">
        <f t="shared" si="142"/>
        <v>18</v>
      </c>
      <c r="H1503" s="8">
        <f t="shared" si="143"/>
        <v>247.5</v>
      </c>
      <c r="I1503" s="8">
        <f t="shared" si="144"/>
        <v>61.875</v>
      </c>
      <c r="J1503" s="1">
        <v>18</v>
      </c>
      <c r="K1503" s="1">
        <v>25</v>
      </c>
      <c r="M1503" s="45"/>
      <c r="N1503" s="45"/>
      <c r="O1503" s="45"/>
      <c r="P1503" s="28"/>
      <c r="Q1503" s="28"/>
      <c r="R1503" s="25"/>
      <c r="Y1503" s="42">
        <v>12.1</v>
      </c>
      <c r="Z1503" s="8">
        <f t="shared" si="145"/>
        <v>25</v>
      </c>
      <c r="AA1503" s="8">
        <f t="shared" si="147"/>
        <v>709.5</v>
      </c>
      <c r="AB1503" s="8">
        <f t="shared" si="146"/>
        <v>177.375</v>
      </c>
      <c r="AC1503" s="1">
        <v>18</v>
      </c>
      <c r="AD1503" s="1">
        <v>25</v>
      </c>
    </row>
    <row r="1504" spans="1:30" x14ac:dyDescent="0.25">
      <c r="A1504" s="2" t="s">
        <v>6</v>
      </c>
      <c r="B1504" s="3">
        <v>2008</v>
      </c>
      <c r="C1504" s="3">
        <v>3</v>
      </c>
      <c r="D1504" s="3">
        <v>3</v>
      </c>
      <c r="E1504" s="3">
        <v>9</v>
      </c>
      <c r="F1504" s="42">
        <v>13.8</v>
      </c>
      <c r="G1504" s="8">
        <f t="shared" si="142"/>
        <v>18</v>
      </c>
      <c r="H1504" s="8">
        <f t="shared" si="143"/>
        <v>230.99999999999997</v>
      </c>
      <c r="I1504" s="8">
        <f t="shared" si="144"/>
        <v>57.749999999999993</v>
      </c>
      <c r="J1504" s="1">
        <v>18</v>
      </c>
      <c r="K1504" s="1">
        <v>25</v>
      </c>
      <c r="M1504" s="45"/>
      <c r="N1504" s="45"/>
      <c r="O1504" s="45"/>
      <c r="P1504" s="28"/>
      <c r="Q1504" s="28"/>
      <c r="R1504" s="25"/>
      <c r="Y1504" s="42">
        <v>12.1</v>
      </c>
      <c r="Z1504" s="8">
        <f t="shared" si="145"/>
        <v>25</v>
      </c>
      <c r="AA1504" s="8">
        <f t="shared" si="147"/>
        <v>709.5</v>
      </c>
      <c r="AB1504" s="8">
        <f t="shared" si="146"/>
        <v>177.375</v>
      </c>
      <c r="AC1504" s="1">
        <v>18</v>
      </c>
      <c r="AD1504" s="1">
        <v>25</v>
      </c>
    </row>
    <row r="1505" spans="1:30" x14ac:dyDescent="0.25">
      <c r="A1505" s="2" t="s">
        <v>6</v>
      </c>
      <c r="B1505" s="3">
        <v>2008</v>
      </c>
      <c r="C1505" s="3">
        <v>3</v>
      </c>
      <c r="D1505" s="3">
        <v>3</v>
      </c>
      <c r="E1505" s="3">
        <v>10</v>
      </c>
      <c r="F1505" s="42">
        <v>15</v>
      </c>
      <c r="G1505" s="8">
        <f t="shared" si="142"/>
        <v>18</v>
      </c>
      <c r="H1505" s="8">
        <f t="shared" si="143"/>
        <v>165</v>
      </c>
      <c r="I1505" s="8">
        <f t="shared" si="144"/>
        <v>41.25</v>
      </c>
      <c r="J1505" s="1">
        <v>18</v>
      </c>
      <c r="K1505" s="1">
        <v>25</v>
      </c>
      <c r="M1505" s="45"/>
      <c r="N1505" s="45"/>
      <c r="O1505" s="45"/>
      <c r="P1505" s="28"/>
      <c r="Q1505" s="28"/>
      <c r="R1505" s="25"/>
      <c r="Y1505" s="42">
        <v>12.2</v>
      </c>
      <c r="Z1505" s="8">
        <f t="shared" si="145"/>
        <v>25</v>
      </c>
      <c r="AA1505" s="8">
        <f t="shared" si="147"/>
        <v>704</v>
      </c>
      <c r="AB1505" s="8">
        <f t="shared" si="146"/>
        <v>176</v>
      </c>
      <c r="AC1505" s="1">
        <v>18</v>
      </c>
      <c r="AD1505" s="1">
        <v>25</v>
      </c>
    </row>
    <row r="1506" spans="1:30" x14ac:dyDescent="0.25">
      <c r="A1506" s="2" t="s">
        <v>6</v>
      </c>
      <c r="B1506" s="3">
        <v>2008</v>
      </c>
      <c r="C1506" s="3">
        <v>3</v>
      </c>
      <c r="D1506" s="3">
        <v>3</v>
      </c>
      <c r="E1506" s="3">
        <v>11</v>
      </c>
      <c r="F1506" s="42">
        <v>15.9</v>
      </c>
      <c r="G1506" s="8">
        <f t="shared" si="142"/>
        <v>18</v>
      </c>
      <c r="H1506" s="8">
        <f t="shared" si="143"/>
        <v>115.49999999999999</v>
      </c>
      <c r="I1506" s="8">
        <f t="shared" si="144"/>
        <v>28.874999999999996</v>
      </c>
      <c r="J1506" s="1">
        <v>18</v>
      </c>
      <c r="K1506" s="1">
        <v>25</v>
      </c>
      <c r="M1506" s="45"/>
      <c r="N1506" s="45"/>
      <c r="O1506" s="45"/>
      <c r="P1506" s="28"/>
      <c r="Q1506" s="28"/>
      <c r="R1506" s="25"/>
      <c r="Y1506" s="42">
        <v>12.5</v>
      </c>
      <c r="Z1506" s="8">
        <f t="shared" si="145"/>
        <v>25</v>
      </c>
      <c r="AA1506" s="8">
        <f t="shared" si="147"/>
        <v>687.5</v>
      </c>
      <c r="AB1506" s="8">
        <f t="shared" si="146"/>
        <v>171.875</v>
      </c>
      <c r="AC1506" s="1">
        <v>18</v>
      </c>
      <c r="AD1506" s="1">
        <v>25</v>
      </c>
    </row>
    <row r="1507" spans="1:30" x14ac:dyDescent="0.25">
      <c r="A1507" s="2" t="s">
        <v>6</v>
      </c>
      <c r="B1507" s="3">
        <v>2008</v>
      </c>
      <c r="C1507" s="3">
        <v>3</v>
      </c>
      <c r="D1507" s="3">
        <v>3</v>
      </c>
      <c r="E1507" s="3">
        <v>12</v>
      </c>
      <c r="F1507" s="42">
        <v>14.9</v>
      </c>
      <c r="G1507" s="8">
        <f t="shared" si="142"/>
        <v>18</v>
      </c>
      <c r="H1507" s="8">
        <f t="shared" si="143"/>
        <v>170.49999999999997</v>
      </c>
      <c r="I1507" s="8">
        <f t="shared" si="144"/>
        <v>42.624999999999993</v>
      </c>
      <c r="J1507" s="1">
        <v>18</v>
      </c>
      <c r="K1507" s="1">
        <v>25</v>
      </c>
      <c r="M1507" s="45"/>
      <c r="N1507" s="45"/>
      <c r="O1507" s="45"/>
      <c r="P1507" s="28"/>
      <c r="Q1507" s="28"/>
      <c r="R1507" s="25"/>
      <c r="Y1507" s="42">
        <v>11.7</v>
      </c>
      <c r="Z1507" s="8">
        <f t="shared" si="145"/>
        <v>25</v>
      </c>
      <c r="AA1507" s="8">
        <f t="shared" si="147"/>
        <v>731.5</v>
      </c>
      <c r="AB1507" s="8">
        <f t="shared" si="146"/>
        <v>182.875</v>
      </c>
      <c r="AC1507" s="1">
        <v>18</v>
      </c>
      <c r="AD1507" s="1">
        <v>25</v>
      </c>
    </row>
    <row r="1508" spans="1:30" x14ac:dyDescent="0.25">
      <c r="A1508" s="2" t="s">
        <v>6</v>
      </c>
      <c r="B1508" s="3">
        <v>2008</v>
      </c>
      <c r="C1508" s="3">
        <v>3</v>
      </c>
      <c r="D1508" s="3">
        <v>3</v>
      </c>
      <c r="E1508" s="3">
        <v>13</v>
      </c>
      <c r="F1508" s="42">
        <v>15.7</v>
      </c>
      <c r="G1508" s="8">
        <f t="shared" si="142"/>
        <v>18</v>
      </c>
      <c r="H1508" s="8">
        <f t="shared" si="143"/>
        <v>126.50000000000004</v>
      </c>
      <c r="I1508" s="8">
        <f t="shared" si="144"/>
        <v>31.625000000000011</v>
      </c>
      <c r="J1508" s="1">
        <v>18</v>
      </c>
      <c r="K1508" s="1">
        <v>25</v>
      </c>
      <c r="M1508" s="45"/>
      <c r="N1508" s="45"/>
      <c r="O1508" s="45"/>
      <c r="P1508" s="28"/>
      <c r="Q1508" s="28"/>
      <c r="R1508" s="25"/>
      <c r="Y1508" s="42">
        <v>12.3</v>
      </c>
      <c r="Z1508" s="8">
        <f t="shared" si="145"/>
        <v>25</v>
      </c>
      <c r="AA1508" s="8">
        <f t="shared" si="147"/>
        <v>698.5</v>
      </c>
      <c r="AB1508" s="8">
        <f t="shared" si="146"/>
        <v>174.625</v>
      </c>
      <c r="AC1508" s="1">
        <v>18</v>
      </c>
      <c r="AD1508" s="1">
        <v>25</v>
      </c>
    </row>
    <row r="1509" spans="1:30" x14ac:dyDescent="0.25">
      <c r="A1509" s="2" t="s">
        <v>6</v>
      </c>
      <c r="B1509" s="3">
        <v>2008</v>
      </c>
      <c r="C1509" s="3">
        <v>3</v>
      </c>
      <c r="D1509" s="3">
        <v>3</v>
      </c>
      <c r="E1509" s="3">
        <v>14</v>
      </c>
      <c r="F1509" s="42">
        <v>16.2</v>
      </c>
      <c r="G1509" s="8">
        <f t="shared" si="142"/>
        <v>18</v>
      </c>
      <c r="H1509" s="8">
        <f t="shared" si="143"/>
        <v>99.000000000000043</v>
      </c>
      <c r="I1509" s="8">
        <f t="shared" si="144"/>
        <v>24.750000000000011</v>
      </c>
      <c r="J1509" s="1">
        <v>18</v>
      </c>
      <c r="K1509" s="1">
        <v>25</v>
      </c>
      <c r="M1509" s="45"/>
      <c r="N1509" s="45"/>
      <c r="O1509" s="45"/>
      <c r="P1509" s="28"/>
      <c r="Q1509" s="28"/>
      <c r="R1509" s="25"/>
      <c r="Y1509" s="42">
        <v>12.8</v>
      </c>
      <c r="Z1509" s="8">
        <f t="shared" si="145"/>
        <v>25</v>
      </c>
      <c r="AA1509" s="8">
        <f t="shared" si="147"/>
        <v>671</v>
      </c>
      <c r="AB1509" s="8">
        <f t="shared" si="146"/>
        <v>167.75</v>
      </c>
      <c r="AC1509" s="1">
        <v>18</v>
      </c>
      <c r="AD1509" s="1">
        <v>25</v>
      </c>
    </row>
    <row r="1510" spans="1:30" x14ac:dyDescent="0.25">
      <c r="A1510" s="2" t="s">
        <v>6</v>
      </c>
      <c r="B1510" s="3">
        <v>2008</v>
      </c>
      <c r="C1510" s="3">
        <v>3</v>
      </c>
      <c r="D1510" s="3">
        <v>3</v>
      </c>
      <c r="E1510" s="3">
        <v>15</v>
      </c>
      <c r="F1510" s="42">
        <v>16.399999999999999</v>
      </c>
      <c r="G1510" s="8">
        <f t="shared" si="142"/>
        <v>18</v>
      </c>
      <c r="H1510" s="8">
        <f t="shared" si="143"/>
        <v>88.000000000000085</v>
      </c>
      <c r="I1510" s="8">
        <f t="shared" si="144"/>
        <v>22.000000000000021</v>
      </c>
      <c r="J1510" s="1">
        <v>18</v>
      </c>
      <c r="K1510" s="1">
        <v>25</v>
      </c>
      <c r="M1510" s="45"/>
      <c r="N1510" s="45"/>
      <c r="O1510" s="45"/>
      <c r="P1510" s="28"/>
      <c r="Q1510" s="28"/>
      <c r="R1510" s="25"/>
      <c r="Y1510" s="42">
        <v>13.3</v>
      </c>
      <c r="Z1510" s="8">
        <f t="shared" si="145"/>
        <v>25</v>
      </c>
      <c r="AA1510" s="8">
        <f t="shared" si="147"/>
        <v>643.5</v>
      </c>
      <c r="AB1510" s="8">
        <f t="shared" si="146"/>
        <v>160.875</v>
      </c>
      <c r="AC1510" s="1">
        <v>18</v>
      </c>
      <c r="AD1510" s="1">
        <v>25</v>
      </c>
    </row>
    <row r="1511" spans="1:30" x14ac:dyDescent="0.25">
      <c r="A1511" s="2" t="s">
        <v>6</v>
      </c>
      <c r="B1511" s="3">
        <v>2008</v>
      </c>
      <c r="C1511" s="3">
        <v>3</v>
      </c>
      <c r="D1511" s="3">
        <v>3</v>
      </c>
      <c r="E1511" s="3">
        <v>16</v>
      </c>
      <c r="F1511" s="42">
        <v>16.399999999999999</v>
      </c>
      <c r="G1511" s="8">
        <f t="shared" si="142"/>
        <v>18</v>
      </c>
      <c r="H1511" s="8">
        <f t="shared" si="143"/>
        <v>88.000000000000085</v>
      </c>
      <c r="I1511" s="8">
        <f t="shared" si="144"/>
        <v>22.000000000000021</v>
      </c>
      <c r="J1511" s="1">
        <v>18</v>
      </c>
      <c r="K1511" s="1">
        <v>25</v>
      </c>
      <c r="M1511" s="45"/>
      <c r="N1511" s="45"/>
      <c r="O1511" s="45"/>
      <c r="P1511" s="28"/>
      <c r="Q1511" s="28"/>
      <c r="R1511" s="25"/>
      <c r="Y1511" s="42">
        <v>13.7</v>
      </c>
      <c r="Z1511" s="8">
        <f t="shared" si="145"/>
        <v>25</v>
      </c>
      <c r="AA1511" s="8">
        <f t="shared" si="147"/>
        <v>621.5</v>
      </c>
      <c r="AB1511" s="8">
        <f t="shared" si="146"/>
        <v>155.375</v>
      </c>
      <c r="AC1511" s="1">
        <v>18</v>
      </c>
      <c r="AD1511" s="1">
        <v>25</v>
      </c>
    </row>
    <row r="1512" spans="1:30" x14ac:dyDescent="0.25">
      <c r="A1512" s="2" t="s">
        <v>6</v>
      </c>
      <c r="B1512" s="3">
        <v>2008</v>
      </c>
      <c r="C1512" s="3">
        <v>3</v>
      </c>
      <c r="D1512" s="3">
        <v>3</v>
      </c>
      <c r="E1512" s="3">
        <v>17</v>
      </c>
      <c r="F1512" s="42">
        <v>15.8</v>
      </c>
      <c r="G1512" s="8">
        <f t="shared" si="142"/>
        <v>18</v>
      </c>
      <c r="H1512" s="8">
        <f t="shared" si="143"/>
        <v>120.99999999999996</v>
      </c>
      <c r="I1512" s="8">
        <f t="shared" si="144"/>
        <v>30.249999999999989</v>
      </c>
      <c r="J1512" s="1">
        <v>18</v>
      </c>
      <c r="K1512" s="1">
        <v>25</v>
      </c>
      <c r="M1512" s="45"/>
      <c r="N1512" s="45"/>
      <c r="O1512" s="45"/>
      <c r="P1512" s="28"/>
      <c r="Q1512" s="28"/>
      <c r="R1512" s="25"/>
      <c r="Y1512" s="42">
        <v>13.7</v>
      </c>
      <c r="Z1512" s="8">
        <f t="shared" si="145"/>
        <v>25</v>
      </c>
      <c r="AA1512" s="8">
        <f t="shared" si="147"/>
        <v>621.5</v>
      </c>
      <c r="AB1512" s="8">
        <f t="shared" si="146"/>
        <v>155.375</v>
      </c>
      <c r="AC1512" s="1">
        <v>18</v>
      </c>
      <c r="AD1512" s="1">
        <v>25</v>
      </c>
    </row>
    <row r="1513" spans="1:30" x14ac:dyDescent="0.25">
      <c r="A1513" s="2" t="s">
        <v>6</v>
      </c>
      <c r="B1513" s="3">
        <v>2008</v>
      </c>
      <c r="C1513" s="3">
        <v>3</v>
      </c>
      <c r="D1513" s="3">
        <v>3</v>
      </c>
      <c r="E1513" s="3">
        <v>18</v>
      </c>
      <c r="F1513" s="42">
        <v>15.2</v>
      </c>
      <c r="G1513" s="8">
        <f t="shared" si="142"/>
        <v>18</v>
      </c>
      <c r="H1513" s="8">
        <f t="shared" si="143"/>
        <v>154.00000000000003</v>
      </c>
      <c r="I1513" s="8">
        <f t="shared" si="144"/>
        <v>38.500000000000007</v>
      </c>
      <c r="J1513" s="1">
        <v>18</v>
      </c>
      <c r="K1513" s="1">
        <v>25</v>
      </c>
      <c r="M1513" s="45"/>
      <c r="N1513" s="45"/>
      <c r="O1513" s="45"/>
      <c r="P1513" s="28"/>
      <c r="Q1513" s="28"/>
      <c r="R1513" s="25"/>
      <c r="Y1513" s="42">
        <v>13.2</v>
      </c>
      <c r="Z1513" s="8">
        <f t="shared" si="145"/>
        <v>25</v>
      </c>
      <c r="AA1513" s="8">
        <f t="shared" si="147"/>
        <v>649</v>
      </c>
      <c r="AB1513" s="8">
        <f t="shared" si="146"/>
        <v>162.25</v>
      </c>
      <c r="AC1513" s="1">
        <v>18</v>
      </c>
      <c r="AD1513" s="1">
        <v>25</v>
      </c>
    </row>
    <row r="1514" spans="1:30" x14ac:dyDescent="0.25">
      <c r="A1514" s="2" t="s">
        <v>6</v>
      </c>
      <c r="B1514" s="3">
        <v>2008</v>
      </c>
      <c r="C1514" s="3">
        <v>3</v>
      </c>
      <c r="D1514" s="3">
        <v>3</v>
      </c>
      <c r="E1514" s="3">
        <v>19</v>
      </c>
      <c r="F1514" s="42">
        <v>14.9</v>
      </c>
      <c r="G1514" s="8">
        <f t="shared" si="142"/>
        <v>18</v>
      </c>
      <c r="H1514" s="8">
        <f t="shared" si="143"/>
        <v>170.49999999999997</v>
      </c>
      <c r="I1514" s="8">
        <f t="shared" si="144"/>
        <v>42.624999999999993</v>
      </c>
      <c r="J1514" s="1">
        <v>18</v>
      </c>
      <c r="K1514" s="1">
        <v>25</v>
      </c>
      <c r="M1514" s="45"/>
      <c r="N1514" s="45"/>
      <c r="O1514" s="45"/>
      <c r="P1514" s="28"/>
      <c r="Q1514" s="28"/>
      <c r="R1514" s="25"/>
      <c r="Y1514" s="42">
        <v>13.4</v>
      </c>
      <c r="Z1514" s="8">
        <f t="shared" si="145"/>
        <v>25</v>
      </c>
      <c r="AA1514" s="8">
        <f t="shared" si="147"/>
        <v>638</v>
      </c>
      <c r="AB1514" s="8">
        <f t="shared" si="146"/>
        <v>159.5</v>
      </c>
      <c r="AC1514" s="1">
        <v>18</v>
      </c>
      <c r="AD1514" s="1">
        <v>25</v>
      </c>
    </row>
    <row r="1515" spans="1:30" x14ac:dyDescent="0.25">
      <c r="A1515" s="2" t="s">
        <v>6</v>
      </c>
      <c r="B1515" s="3">
        <v>2008</v>
      </c>
      <c r="C1515" s="3">
        <v>3</v>
      </c>
      <c r="D1515" s="3">
        <v>3</v>
      </c>
      <c r="E1515" s="3">
        <v>20</v>
      </c>
      <c r="F1515" s="42">
        <v>14.9</v>
      </c>
      <c r="G1515" s="8">
        <f t="shared" si="142"/>
        <v>18</v>
      </c>
      <c r="H1515" s="8">
        <f t="shared" si="143"/>
        <v>170.49999999999997</v>
      </c>
      <c r="I1515" s="8">
        <f t="shared" si="144"/>
        <v>42.624999999999993</v>
      </c>
      <c r="J1515" s="1">
        <v>18</v>
      </c>
      <c r="K1515" s="1">
        <v>25</v>
      </c>
      <c r="M1515" s="45"/>
      <c r="N1515" s="45"/>
      <c r="O1515" s="45"/>
      <c r="P1515" s="28"/>
      <c r="Q1515" s="28"/>
      <c r="R1515" s="25"/>
      <c r="Y1515" s="42">
        <v>13.4</v>
      </c>
      <c r="Z1515" s="8">
        <f t="shared" si="145"/>
        <v>25</v>
      </c>
      <c r="AA1515" s="8">
        <f t="shared" si="147"/>
        <v>638</v>
      </c>
      <c r="AB1515" s="8">
        <f t="shared" si="146"/>
        <v>159.5</v>
      </c>
      <c r="AC1515" s="1">
        <v>18</v>
      </c>
      <c r="AD1515" s="1">
        <v>25</v>
      </c>
    </row>
    <row r="1516" spans="1:30" x14ac:dyDescent="0.25">
      <c r="A1516" s="2" t="s">
        <v>6</v>
      </c>
      <c r="B1516" s="3">
        <v>2008</v>
      </c>
      <c r="C1516" s="3">
        <v>3</v>
      </c>
      <c r="D1516" s="3">
        <v>3</v>
      </c>
      <c r="E1516" s="3">
        <v>21</v>
      </c>
      <c r="F1516" s="42">
        <v>14.9</v>
      </c>
      <c r="G1516" s="8">
        <f t="shared" si="142"/>
        <v>18</v>
      </c>
      <c r="H1516" s="8">
        <f t="shared" si="143"/>
        <v>170.49999999999997</v>
      </c>
      <c r="I1516" s="8">
        <f t="shared" si="144"/>
        <v>42.624999999999993</v>
      </c>
      <c r="J1516" s="1">
        <v>18</v>
      </c>
      <c r="K1516" s="1">
        <v>25</v>
      </c>
      <c r="M1516" s="45"/>
      <c r="N1516" s="45"/>
      <c r="O1516" s="45"/>
      <c r="P1516" s="28"/>
      <c r="Q1516" s="28"/>
      <c r="R1516" s="25"/>
      <c r="Y1516" s="42">
        <v>13.1</v>
      </c>
      <c r="Z1516" s="8">
        <f t="shared" si="145"/>
        <v>25</v>
      </c>
      <c r="AA1516" s="8">
        <f t="shared" si="147"/>
        <v>654.5</v>
      </c>
      <c r="AB1516" s="8">
        <f t="shared" si="146"/>
        <v>163.625</v>
      </c>
      <c r="AC1516" s="1">
        <v>18</v>
      </c>
      <c r="AD1516" s="1">
        <v>25</v>
      </c>
    </row>
    <row r="1517" spans="1:30" x14ac:dyDescent="0.25">
      <c r="A1517" s="2" t="s">
        <v>6</v>
      </c>
      <c r="B1517" s="3">
        <v>2008</v>
      </c>
      <c r="C1517" s="3">
        <v>3</v>
      </c>
      <c r="D1517" s="3">
        <v>3</v>
      </c>
      <c r="E1517" s="3">
        <v>22</v>
      </c>
      <c r="F1517" s="42">
        <v>14.8</v>
      </c>
      <c r="G1517" s="8">
        <f t="shared" si="142"/>
        <v>18</v>
      </c>
      <c r="H1517" s="8">
        <f t="shared" si="143"/>
        <v>175.99999999999997</v>
      </c>
      <c r="I1517" s="8">
        <f t="shared" si="144"/>
        <v>43.999999999999993</v>
      </c>
      <c r="J1517" s="1">
        <v>18</v>
      </c>
      <c r="K1517" s="1">
        <v>25</v>
      </c>
      <c r="M1517" s="45"/>
      <c r="N1517" s="45"/>
      <c r="O1517" s="45"/>
      <c r="P1517" s="28"/>
      <c r="Q1517" s="28"/>
      <c r="R1517" s="25"/>
      <c r="Y1517" s="42">
        <v>12.8</v>
      </c>
      <c r="Z1517" s="8">
        <f t="shared" si="145"/>
        <v>25</v>
      </c>
      <c r="AA1517" s="8">
        <f t="shared" si="147"/>
        <v>671</v>
      </c>
      <c r="AB1517" s="8">
        <f t="shared" si="146"/>
        <v>167.75</v>
      </c>
      <c r="AC1517" s="1">
        <v>18</v>
      </c>
      <c r="AD1517" s="1">
        <v>25</v>
      </c>
    </row>
    <row r="1518" spans="1:30" x14ac:dyDescent="0.25">
      <c r="A1518" s="2" t="s">
        <v>6</v>
      </c>
      <c r="B1518" s="3">
        <v>2008</v>
      </c>
      <c r="C1518" s="3">
        <v>3</v>
      </c>
      <c r="D1518" s="3">
        <v>3</v>
      </c>
      <c r="E1518" s="3">
        <v>23</v>
      </c>
      <c r="F1518" s="42">
        <v>14.6</v>
      </c>
      <c r="G1518" s="8">
        <f t="shared" si="142"/>
        <v>18</v>
      </c>
      <c r="H1518" s="8">
        <f t="shared" si="143"/>
        <v>187.00000000000003</v>
      </c>
      <c r="I1518" s="8">
        <f t="shared" si="144"/>
        <v>46.750000000000007</v>
      </c>
      <c r="J1518" s="1">
        <v>18</v>
      </c>
      <c r="K1518" s="1">
        <v>25</v>
      </c>
      <c r="M1518" s="45"/>
      <c r="N1518" s="45"/>
      <c r="O1518" s="45"/>
      <c r="P1518" s="28"/>
      <c r="Q1518" s="28"/>
      <c r="R1518" s="25"/>
      <c r="Y1518" s="42">
        <v>12.5</v>
      </c>
      <c r="Z1518" s="8">
        <f t="shared" si="145"/>
        <v>25</v>
      </c>
      <c r="AA1518" s="8">
        <f t="shared" si="147"/>
        <v>687.5</v>
      </c>
      <c r="AB1518" s="8">
        <f t="shared" si="146"/>
        <v>171.875</v>
      </c>
      <c r="AC1518" s="1">
        <v>18</v>
      </c>
      <c r="AD1518" s="1">
        <v>25</v>
      </c>
    </row>
    <row r="1519" spans="1:30" x14ac:dyDescent="0.25">
      <c r="A1519" s="2" t="s">
        <v>6</v>
      </c>
      <c r="B1519" s="3">
        <v>2008</v>
      </c>
      <c r="C1519" s="3">
        <v>3</v>
      </c>
      <c r="D1519" s="3">
        <v>4</v>
      </c>
      <c r="E1519" s="3">
        <v>0</v>
      </c>
      <c r="F1519" s="42">
        <v>14.3</v>
      </c>
      <c r="G1519" s="8">
        <f t="shared" si="142"/>
        <v>18</v>
      </c>
      <c r="H1519" s="8">
        <f t="shared" si="143"/>
        <v>203.49999999999997</v>
      </c>
      <c r="I1519" s="8">
        <f t="shared" si="144"/>
        <v>50.874999999999993</v>
      </c>
      <c r="J1519" s="1">
        <v>18</v>
      </c>
      <c r="K1519" s="1">
        <v>25</v>
      </c>
      <c r="M1519" s="45"/>
      <c r="N1519" s="45"/>
      <c r="O1519" s="45"/>
      <c r="P1519" s="28"/>
      <c r="Q1519" s="28"/>
      <c r="R1519" s="25"/>
      <c r="Y1519" s="42">
        <v>12.2</v>
      </c>
      <c r="Z1519" s="8">
        <f t="shared" si="145"/>
        <v>25</v>
      </c>
      <c r="AA1519" s="8">
        <f t="shared" si="147"/>
        <v>704</v>
      </c>
      <c r="AB1519" s="8">
        <f t="shared" si="146"/>
        <v>176</v>
      </c>
      <c r="AC1519" s="1">
        <v>18</v>
      </c>
      <c r="AD1519" s="1">
        <v>25</v>
      </c>
    </row>
    <row r="1520" spans="1:30" x14ac:dyDescent="0.25">
      <c r="A1520" s="2" t="s">
        <v>6</v>
      </c>
      <c r="B1520" s="3">
        <v>2008</v>
      </c>
      <c r="C1520" s="3">
        <v>3</v>
      </c>
      <c r="D1520" s="3">
        <v>4</v>
      </c>
      <c r="E1520" s="3">
        <v>1</v>
      </c>
      <c r="F1520" s="42">
        <v>14.1</v>
      </c>
      <c r="G1520" s="8">
        <f t="shared" si="142"/>
        <v>18</v>
      </c>
      <c r="H1520" s="8">
        <f t="shared" si="143"/>
        <v>214.50000000000003</v>
      </c>
      <c r="I1520" s="8">
        <f t="shared" si="144"/>
        <v>53.625000000000007</v>
      </c>
      <c r="J1520" s="1">
        <v>18</v>
      </c>
      <c r="K1520" s="1">
        <v>25</v>
      </c>
      <c r="M1520" s="45"/>
      <c r="N1520" s="45"/>
      <c r="O1520" s="45"/>
      <c r="P1520" s="28"/>
      <c r="Q1520" s="28"/>
      <c r="R1520" s="25"/>
      <c r="Y1520" s="42">
        <v>12.1</v>
      </c>
      <c r="Z1520" s="8">
        <f t="shared" si="145"/>
        <v>25</v>
      </c>
      <c r="AA1520" s="8">
        <f t="shared" si="147"/>
        <v>709.5</v>
      </c>
      <c r="AB1520" s="8">
        <f t="shared" si="146"/>
        <v>177.375</v>
      </c>
      <c r="AC1520" s="1">
        <v>18</v>
      </c>
      <c r="AD1520" s="1">
        <v>25</v>
      </c>
    </row>
    <row r="1521" spans="1:30" x14ac:dyDescent="0.25">
      <c r="A1521" s="2" t="s">
        <v>6</v>
      </c>
      <c r="B1521" s="3">
        <v>2008</v>
      </c>
      <c r="C1521" s="3">
        <v>3</v>
      </c>
      <c r="D1521" s="3">
        <v>4</v>
      </c>
      <c r="E1521" s="3">
        <v>2</v>
      </c>
      <c r="F1521" s="42">
        <v>13.9</v>
      </c>
      <c r="G1521" s="8">
        <f t="shared" si="142"/>
        <v>18</v>
      </c>
      <c r="H1521" s="8">
        <f t="shared" si="143"/>
        <v>225.49999999999997</v>
      </c>
      <c r="I1521" s="8">
        <f t="shared" si="144"/>
        <v>56.374999999999993</v>
      </c>
      <c r="J1521" s="1">
        <v>18</v>
      </c>
      <c r="K1521" s="1">
        <v>25</v>
      </c>
      <c r="M1521" s="45"/>
      <c r="N1521" s="45"/>
      <c r="O1521" s="45"/>
      <c r="P1521" s="28"/>
      <c r="Q1521" s="28"/>
      <c r="R1521" s="25"/>
      <c r="Y1521" s="42">
        <v>12.1</v>
      </c>
      <c r="Z1521" s="8">
        <f t="shared" si="145"/>
        <v>25</v>
      </c>
      <c r="AA1521" s="8">
        <f t="shared" si="147"/>
        <v>709.5</v>
      </c>
      <c r="AB1521" s="8">
        <f t="shared" si="146"/>
        <v>177.375</v>
      </c>
      <c r="AC1521" s="1">
        <v>18</v>
      </c>
      <c r="AD1521" s="1">
        <v>25</v>
      </c>
    </row>
    <row r="1522" spans="1:30" x14ac:dyDescent="0.25">
      <c r="A1522" s="2" t="s">
        <v>6</v>
      </c>
      <c r="B1522" s="3">
        <v>2008</v>
      </c>
      <c r="C1522" s="3">
        <v>3</v>
      </c>
      <c r="D1522" s="3">
        <v>4</v>
      </c>
      <c r="E1522" s="3">
        <v>3</v>
      </c>
      <c r="F1522" s="42">
        <v>13.8</v>
      </c>
      <c r="G1522" s="8">
        <f t="shared" si="142"/>
        <v>18</v>
      </c>
      <c r="H1522" s="8">
        <f t="shared" si="143"/>
        <v>230.99999999999997</v>
      </c>
      <c r="I1522" s="8">
        <f t="shared" si="144"/>
        <v>57.749999999999993</v>
      </c>
      <c r="J1522" s="1">
        <v>18</v>
      </c>
      <c r="K1522" s="1">
        <v>25</v>
      </c>
      <c r="M1522" s="45"/>
      <c r="N1522" s="45"/>
      <c r="O1522" s="45"/>
      <c r="P1522" s="28"/>
      <c r="Q1522" s="28"/>
      <c r="R1522" s="25"/>
      <c r="Y1522" s="42">
        <v>12</v>
      </c>
      <c r="Z1522" s="8">
        <f t="shared" si="145"/>
        <v>25</v>
      </c>
      <c r="AA1522" s="8">
        <f t="shared" si="147"/>
        <v>715</v>
      </c>
      <c r="AB1522" s="8">
        <f t="shared" si="146"/>
        <v>178.75</v>
      </c>
      <c r="AC1522" s="1">
        <v>18</v>
      </c>
      <c r="AD1522" s="1">
        <v>25</v>
      </c>
    </row>
    <row r="1523" spans="1:30" x14ac:dyDescent="0.25">
      <c r="A1523" s="2" t="s">
        <v>6</v>
      </c>
      <c r="B1523" s="3">
        <v>2008</v>
      </c>
      <c r="C1523" s="3">
        <v>3</v>
      </c>
      <c r="D1523" s="3">
        <v>4</v>
      </c>
      <c r="E1523" s="3">
        <v>4</v>
      </c>
      <c r="F1523" s="42">
        <v>13.7</v>
      </c>
      <c r="G1523" s="8">
        <f t="shared" si="142"/>
        <v>18</v>
      </c>
      <c r="H1523" s="8">
        <f t="shared" si="143"/>
        <v>236.50000000000003</v>
      </c>
      <c r="I1523" s="8">
        <f t="shared" si="144"/>
        <v>59.125000000000007</v>
      </c>
      <c r="J1523" s="1">
        <v>18</v>
      </c>
      <c r="K1523" s="1">
        <v>25</v>
      </c>
      <c r="M1523" s="45"/>
      <c r="N1523" s="45"/>
      <c r="O1523" s="45"/>
      <c r="P1523" s="28"/>
      <c r="Q1523" s="28"/>
      <c r="R1523" s="25"/>
      <c r="Y1523" s="42">
        <v>12.1</v>
      </c>
      <c r="Z1523" s="8">
        <f t="shared" si="145"/>
        <v>25</v>
      </c>
      <c r="AA1523" s="8">
        <f t="shared" si="147"/>
        <v>709.5</v>
      </c>
      <c r="AB1523" s="8">
        <f t="shared" si="146"/>
        <v>177.375</v>
      </c>
      <c r="AC1523" s="1">
        <v>18</v>
      </c>
      <c r="AD1523" s="1">
        <v>25</v>
      </c>
    </row>
    <row r="1524" spans="1:30" x14ac:dyDescent="0.25">
      <c r="A1524" s="2" t="s">
        <v>6</v>
      </c>
      <c r="B1524" s="3">
        <v>2008</v>
      </c>
      <c r="C1524" s="3">
        <v>3</v>
      </c>
      <c r="D1524" s="3">
        <v>4</v>
      </c>
      <c r="E1524" s="3">
        <v>5</v>
      </c>
      <c r="F1524" s="42">
        <v>13.4</v>
      </c>
      <c r="G1524" s="8">
        <f t="shared" si="142"/>
        <v>18</v>
      </c>
      <c r="H1524" s="8">
        <f t="shared" si="143"/>
        <v>252.99999999999997</v>
      </c>
      <c r="I1524" s="8">
        <f t="shared" si="144"/>
        <v>63.249999999999993</v>
      </c>
      <c r="J1524" s="1">
        <v>18</v>
      </c>
      <c r="K1524" s="1">
        <v>25</v>
      </c>
      <c r="M1524" s="45"/>
      <c r="N1524" s="45"/>
      <c r="O1524" s="45"/>
      <c r="P1524" s="28"/>
      <c r="Q1524" s="28"/>
      <c r="R1524" s="25"/>
      <c r="Y1524" s="42">
        <v>12.1</v>
      </c>
      <c r="Z1524" s="8">
        <f t="shared" si="145"/>
        <v>25</v>
      </c>
      <c r="AA1524" s="8">
        <f t="shared" si="147"/>
        <v>709.5</v>
      </c>
      <c r="AB1524" s="8">
        <f t="shared" si="146"/>
        <v>177.375</v>
      </c>
      <c r="AC1524" s="1">
        <v>18</v>
      </c>
      <c r="AD1524" s="1">
        <v>25</v>
      </c>
    </row>
    <row r="1525" spans="1:30" x14ac:dyDescent="0.25">
      <c r="A1525" s="2" t="s">
        <v>6</v>
      </c>
      <c r="B1525" s="3">
        <v>2008</v>
      </c>
      <c r="C1525" s="3">
        <v>3</v>
      </c>
      <c r="D1525" s="3">
        <v>4</v>
      </c>
      <c r="E1525" s="3">
        <v>6</v>
      </c>
      <c r="F1525" s="42">
        <v>13.1</v>
      </c>
      <c r="G1525" s="8">
        <f t="shared" si="142"/>
        <v>18</v>
      </c>
      <c r="H1525" s="8">
        <f t="shared" si="143"/>
        <v>269.5</v>
      </c>
      <c r="I1525" s="8">
        <f t="shared" si="144"/>
        <v>67.375</v>
      </c>
      <c r="J1525" s="1">
        <v>18</v>
      </c>
      <c r="K1525" s="1">
        <v>25</v>
      </c>
      <c r="M1525" s="45"/>
      <c r="N1525" s="45"/>
      <c r="O1525" s="45"/>
      <c r="P1525" s="28"/>
      <c r="Q1525" s="28"/>
      <c r="R1525" s="25"/>
      <c r="Y1525" s="42">
        <v>12.1</v>
      </c>
      <c r="Z1525" s="8">
        <f t="shared" si="145"/>
        <v>25</v>
      </c>
      <c r="AA1525" s="8">
        <f t="shared" si="147"/>
        <v>709.5</v>
      </c>
      <c r="AB1525" s="8">
        <f t="shared" si="146"/>
        <v>177.375</v>
      </c>
      <c r="AC1525" s="1">
        <v>18</v>
      </c>
      <c r="AD1525" s="1">
        <v>25</v>
      </c>
    </row>
    <row r="1526" spans="1:30" x14ac:dyDescent="0.25">
      <c r="A1526" s="2" t="s">
        <v>6</v>
      </c>
      <c r="B1526" s="3">
        <v>2008</v>
      </c>
      <c r="C1526" s="3">
        <v>3</v>
      </c>
      <c r="D1526" s="3">
        <v>4</v>
      </c>
      <c r="E1526" s="3">
        <v>7</v>
      </c>
      <c r="F1526" s="42">
        <v>12.8</v>
      </c>
      <c r="G1526" s="8">
        <f t="shared" si="142"/>
        <v>18</v>
      </c>
      <c r="H1526" s="8">
        <f t="shared" si="143"/>
        <v>285.99999999999994</v>
      </c>
      <c r="I1526" s="8">
        <f t="shared" si="144"/>
        <v>71.499999999999986</v>
      </c>
      <c r="J1526" s="1">
        <v>18</v>
      </c>
      <c r="K1526" s="1">
        <v>25</v>
      </c>
      <c r="M1526" s="45"/>
      <c r="N1526" s="45"/>
      <c r="O1526" s="45"/>
      <c r="P1526" s="28"/>
      <c r="Q1526" s="28"/>
      <c r="R1526" s="25"/>
      <c r="Y1526" s="42">
        <v>12</v>
      </c>
      <c r="Z1526" s="8">
        <f t="shared" si="145"/>
        <v>25</v>
      </c>
      <c r="AA1526" s="8">
        <f t="shared" si="147"/>
        <v>715</v>
      </c>
      <c r="AB1526" s="8">
        <f t="shared" si="146"/>
        <v>178.75</v>
      </c>
      <c r="AC1526" s="1">
        <v>18</v>
      </c>
      <c r="AD1526" s="1">
        <v>25</v>
      </c>
    </row>
    <row r="1527" spans="1:30" x14ac:dyDescent="0.25">
      <c r="A1527" s="2" t="s">
        <v>6</v>
      </c>
      <c r="B1527" s="3">
        <v>2008</v>
      </c>
      <c r="C1527" s="3">
        <v>3</v>
      </c>
      <c r="D1527" s="3">
        <v>4</v>
      </c>
      <c r="E1527" s="3">
        <v>8</v>
      </c>
      <c r="F1527" s="42">
        <v>12.6</v>
      </c>
      <c r="G1527" s="8">
        <f t="shared" si="142"/>
        <v>18</v>
      </c>
      <c r="H1527" s="8">
        <f t="shared" si="143"/>
        <v>297</v>
      </c>
      <c r="I1527" s="8">
        <f t="shared" si="144"/>
        <v>74.25</v>
      </c>
      <c r="J1527" s="1">
        <v>18</v>
      </c>
      <c r="K1527" s="1">
        <v>25</v>
      </c>
      <c r="M1527" s="45"/>
      <c r="N1527" s="45"/>
      <c r="O1527" s="45"/>
      <c r="P1527" s="28"/>
      <c r="Q1527" s="28"/>
      <c r="R1527" s="25"/>
      <c r="Y1527" s="42">
        <v>12.1</v>
      </c>
      <c r="Z1527" s="8">
        <f t="shared" si="145"/>
        <v>25</v>
      </c>
      <c r="AA1527" s="8">
        <f t="shared" si="147"/>
        <v>709.5</v>
      </c>
      <c r="AB1527" s="8">
        <f t="shared" si="146"/>
        <v>177.375</v>
      </c>
      <c r="AC1527" s="1">
        <v>18</v>
      </c>
      <c r="AD1527" s="1">
        <v>25</v>
      </c>
    </row>
    <row r="1528" spans="1:30" x14ac:dyDescent="0.25">
      <c r="A1528" s="2" t="s">
        <v>6</v>
      </c>
      <c r="B1528" s="3">
        <v>2008</v>
      </c>
      <c r="C1528" s="3">
        <v>3</v>
      </c>
      <c r="D1528" s="3">
        <v>4</v>
      </c>
      <c r="E1528" s="3">
        <v>9</v>
      </c>
      <c r="F1528" s="42">
        <v>12.9</v>
      </c>
      <c r="G1528" s="8">
        <f t="shared" si="142"/>
        <v>18</v>
      </c>
      <c r="H1528" s="8">
        <f t="shared" si="143"/>
        <v>280.5</v>
      </c>
      <c r="I1528" s="8">
        <f t="shared" si="144"/>
        <v>70.125</v>
      </c>
      <c r="J1528" s="1">
        <v>18</v>
      </c>
      <c r="K1528" s="1">
        <v>25</v>
      </c>
      <c r="M1528" s="45"/>
      <c r="N1528" s="45"/>
      <c r="O1528" s="45"/>
      <c r="P1528" s="28"/>
      <c r="Q1528" s="28"/>
      <c r="R1528" s="25"/>
      <c r="Y1528" s="42">
        <v>12.1</v>
      </c>
      <c r="Z1528" s="8">
        <f t="shared" si="145"/>
        <v>25</v>
      </c>
      <c r="AA1528" s="8">
        <f t="shared" si="147"/>
        <v>709.5</v>
      </c>
      <c r="AB1528" s="8">
        <f t="shared" si="146"/>
        <v>177.375</v>
      </c>
      <c r="AC1528" s="1">
        <v>18</v>
      </c>
      <c r="AD1528" s="1">
        <v>25</v>
      </c>
    </row>
    <row r="1529" spans="1:30" x14ac:dyDescent="0.25">
      <c r="A1529" s="2" t="s">
        <v>6</v>
      </c>
      <c r="B1529" s="3">
        <v>2008</v>
      </c>
      <c r="C1529" s="3">
        <v>3</v>
      </c>
      <c r="D1529" s="3">
        <v>4</v>
      </c>
      <c r="E1529" s="3">
        <v>10</v>
      </c>
      <c r="F1529" s="42">
        <v>13.3</v>
      </c>
      <c r="G1529" s="8">
        <f t="shared" si="142"/>
        <v>18</v>
      </c>
      <c r="H1529" s="8">
        <f t="shared" si="143"/>
        <v>258.49999999999994</v>
      </c>
      <c r="I1529" s="8">
        <f t="shared" si="144"/>
        <v>64.624999999999986</v>
      </c>
      <c r="J1529" s="1">
        <v>18</v>
      </c>
      <c r="K1529" s="1">
        <v>25</v>
      </c>
      <c r="M1529" s="45"/>
      <c r="N1529" s="45"/>
      <c r="O1529" s="45"/>
      <c r="P1529" s="28"/>
      <c r="Q1529" s="28"/>
      <c r="R1529" s="25"/>
      <c r="Y1529" s="42">
        <v>12.2</v>
      </c>
      <c r="Z1529" s="8">
        <f t="shared" si="145"/>
        <v>25</v>
      </c>
      <c r="AA1529" s="8">
        <f t="shared" si="147"/>
        <v>704</v>
      </c>
      <c r="AB1529" s="8">
        <f t="shared" si="146"/>
        <v>176</v>
      </c>
      <c r="AC1529" s="1">
        <v>18</v>
      </c>
      <c r="AD1529" s="1">
        <v>25</v>
      </c>
    </row>
    <row r="1530" spans="1:30" x14ac:dyDescent="0.25">
      <c r="A1530" s="2" t="s">
        <v>6</v>
      </c>
      <c r="B1530" s="3">
        <v>2008</v>
      </c>
      <c r="C1530" s="3">
        <v>3</v>
      </c>
      <c r="D1530" s="3">
        <v>4</v>
      </c>
      <c r="E1530" s="3">
        <v>11</v>
      </c>
      <c r="F1530" s="42">
        <v>14</v>
      </c>
      <c r="G1530" s="8">
        <f t="shared" si="142"/>
        <v>18</v>
      </c>
      <c r="H1530" s="8">
        <f t="shared" si="143"/>
        <v>220</v>
      </c>
      <c r="I1530" s="8">
        <f t="shared" si="144"/>
        <v>55</v>
      </c>
      <c r="J1530" s="1">
        <v>18</v>
      </c>
      <c r="K1530" s="1">
        <v>25</v>
      </c>
      <c r="M1530" s="45"/>
      <c r="N1530" s="45"/>
      <c r="O1530" s="45"/>
      <c r="P1530" s="28"/>
      <c r="Q1530" s="28"/>
      <c r="R1530" s="25"/>
      <c r="Y1530" s="42">
        <v>12.5</v>
      </c>
      <c r="Z1530" s="8">
        <f t="shared" si="145"/>
        <v>25</v>
      </c>
      <c r="AA1530" s="8">
        <f t="shared" si="147"/>
        <v>687.5</v>
      </c>
      <c r="AB1530" s="8">
        <f t="shared" si="146"/>
        <v>171.875</v>
      </c>
      <c r="AC1530" s="1">
        <v>18</v>
      </c>
      <c r="AD1530" s="1">
        <v>25</v>
      </c>
    </row>
    <row r="1531" spans="1:30" x14ac:dyDescent="0.25">
      <c r="A1531" s="2" t="s">
        <v>6</v>
      </c>
      <c r="B1531" s="3">
        <v>2008</v>
      </c>
      <c r="C1531" s="3">
        <v>3</v>
      </c>
      <c r="D1531" s="3">
        <v>4</v>
      </c>
      <c r="E1531" s="3">
        <v>12</v>
      </c>
      <c r="F1531" s="42">
        <v>13.7</v>
      </c>
      <c r="G1531" s="8">
        <f t="shared" si="142"/>
        <v>18</v>
      </c>
      <c r="H1531" s="8">
        <f t="shared" si="143"/>
        <v>236.50000000000003</v>
      </c>
      <c r="I1531" s="8">
        <f t="shared" si="144"/>
        <v>59.125000000000007</v>
      </c>
      <c r="J1531" s="1">
        <v>18</v>
      </c>
      <c r="K1531" s="1">
        <v>25</v>
      </c>
      <c r="M1531" s="45"/>
      <c r="N1531" s="45"/>
      <c r="O1531" s="45"/>
      <c r="P1531" s="28"/>
      <c r="Q1531" s="28"/>
      <c r="R1531" s="25"/>
      <c r="Y1531" s="42">
        <v>11.7</v>
      </c>
      <c r="Z1531" s="8">
        <f t="shared" si="145"/>
        <v>25</v>
      </c>
      <c r="AA1531" s="8">
        <f t="shared" si="147"/>
        <v>731.5</v>
      </c>
      <c r="AB1531" s="8">
        <f t="shared" si="146"/>
        <v>182.875</v>
      </c>
      <c r="AC1531" s="1">
        <v>18</v>
      </c>
      <c r="AD1531" s="1">
        <v>25</v>
      </c>
    </row>
    <row r="1532" spans="1:30" x14ac:dyDescent="0.25">
      <c r="A1532" s="2" t="s">
        <v>6</v>
      </c>
      <c r="B1532" s="3">
        <v>2008</v>
      </c>
      <c r="C1532" s="3">
        <v>3</v>
      </c>
      <c r="D1532" s="3">
        <v>4</v>
      </c>
      <c r="E1532" s="3">
        <v>13</v>
      </c>
      <c r="F1532" s="42">
        <v>14.7</v>
      </c>
      <c r="G1532" s="8">
        <f t="shared" si="142"/>
        <v>18</v>
      </c>
      <c r="H1532" s="8">
        <f t="shared" si="143"/>
        <v>181.50000000000003</v>
      </c>
      <c r="I1532" s="8">
        <f t="shared" si="144"/>
        <v>45.375000000000007</v>
      </c>
      <c r="J1532" s="1">
        <v>18</v>
      </c>
      <c r="K1532" s="1">
        <v>25</v>
      </c>
      <c r="M1532" s="45"/>
      <c r="N1532" s="45"/>
      <c r="O1532" s="45"/>
      <c r="P1532" s="28"/>
      <c r="Q1532" s="28"/>
      <c r="R1532" s="25"/>
      <c r="Y1532" s="42">
        <v>12.3</v>
      </c>
      <c r="Z1532" s="8">
        <f t="shared" si="145"/>
        <v>25</v>
      </c>
      <c r="AA1532" s="8">
        <f t="shared" si="147"/>
        <v>698.5</v>
      </c>
      <c r="AB1532" s="8">
        <f t="shared" si="146"/>
        <v>174.625</v>
      </c>
      <c r="AC1532" s="1">
        <v>18</v>
      </c>
      <c r="AD1532" s="1">
        <v>25</v>
      </c>
    </row>
    <row r="1533" spans="1:30" x14ac:dyDescent="0.25">
      <c r="A1533" s="2" t="s">
        <v>6</v>
      </c>
      <c r="B1533" s="3">
        <v>2008</v>
      </c>
      <c r="C1533" s="3">
        <v>3</v>
      </c>
      <c r="D1533" s="3">
        <v>4</v>
      </c>
      <c r="E1533" s="3">
        <v>14</v>
      </c>
      <c r="F1533" s="42">
        <v>15</v>
      </c>
      <c r="G1533" s="8">
        <f t="shared" si="142"/>
        <v>18</v>
      </c>
      <c r="H1533" s="8">
        <f t="shared" si="143"/>
        <v>165</v>
      </c>
      <c r="I1533" s="8">
        <f t="shared" si="144"/>
        <v>41.25</v>
      </c>
      <c r="J1533" s="1">
        <v>18</v>
      </c>
      <c r="K1533" s="1">
        <v>25</v>
      </c>
      <c r="M1533" s="45"/>
      <c r="N1533" s="45"/>
      <c r="O1533" s="45"/>
      <c r="P1533" s="28"/>
      <c r="Q1533" s="28"/>
      <c r="R1533" s="25"/>
      <c r="Y1533" s="42">
        <v>12.8</v>
      </c>
      <c r="Z1533" s="8">
        <f t="shared" si="145"/>
        <v>25</v>
      </c>
      <c r="AA1533" s="8">
        <f t="shared" si="147"/>
        <v>671</v>
      </c>
      <c r="AB1533" s="8">
        <f t="shared" si="146"/>
        <v>167.75</v>
      </c>
      <c r="AC1533" s="1">
        <v>18</v>
      </c>
      <c r="AD1533" s="1">
        <v>25</v>
      </c>
    </row>
    <row r="1534" spans="1:30" x14ac:dyDescent="0.25">
      <c r="A1534" s="2" t="s">
        <v>6</v>
      </c>
      <c r="B1534" s="3">
        <v>2008</v>
      </c>
      <c r="C1534" s="3">
        <v>3</v>
      </c>
      <c r="D1534" s="3">
        <v>4</v>
      </c>
      <c r="E1534" s="3">
        <v>15</v>
      </c>
      <c r="F1534" s="42">
        <v>15.3</v>
      </c>
      <c r="G1534" s="8">
        <f t="shared" si="142"/>
        <v>18</v>
      </c>
      <c r="H1534" s="8">
        <f t="shared" si="143"/>
        <v>148.49999999999997</v>
      </c>
      <c r="I1534" s="8">
        <f t="shared" si="144"/>
        <v>37.124999999999993</v>
      </c>
      <c r="J1534" s="1">
        <v>18</v>
      </c>
      <c r="K1534" s="1">
        <v>25</v>
      </c>
      <c r="M1534" s="45"/>
      <c r="N1534" s="45"/>
      <c r="O1534" s="45"/>
      <c r="P1534" s="28"/>
      <c r="Q1534" s="28"/>
      <c r="R1534" s="25"/>
      <c r="Y1534" s="42">
        <v>13.3</v>
      </c>
      <c r="Z1534" s="8">
        <f t="shared" si="145"/>
        <v>25</v>
      </c>
      <c r="AA1534" s="8">
        <f t="shared" si="147"/>
        <v>643.5</v>
      </c>
      <c r="AB1534" s="8">
        <f t="shared" si="146"/>
        <v>160.875</v>
      </c>
      <c r="AC1534" s="1">
        <v>18</v>
      </c>
      <c r="AD1534" s="1">
        <v>25</v>
      </c>
    </row>
    <row r="1535" spans="1:30" x14ac:dyDescent="0.25">
      <c r="A1535" s="2" t="s">
        <v>6</v>
      </c>
      <c r="B1535" s="3">
        <v>2008</v>
      </c>
      <c r="C1535" s="3">
        <v>3</v>
      </c>
      <c r="D1535" s="3">
        <v>4</v>
      </c>
      <c r="E1535" s="3">
        <v>16</v>
      </c>
      <c r="F1535" s="42">
        <v>15.3</v>
      </c>
      <c r="G1535" s="8">
        <f t="shared" si="142"/>
        <v>18</v>
      </c>
      <c r="H1535" s="8">
        <f t="shared" si="143"/>
        <v>148.49999999999997</v>
      </c>
      <c r="I1535" s="8">
        <f t="shared" si="144"/>
        <v>37.124999999999993</v>
      </c>
      <c r="J1535" s="1">
        <v>18</v>
      </c>
      <c r="K1535" s="1">
        <v>25</v>
      </c>
      <c r="M1535" s="45"/>
      <c r="N1535" s="45"/>
      <c r="O1535" s="45"/>
      <c r="P1535" s="28"/>
      <c r="Q1535" s="28"/>
      <c r="R1535" s="25"/>
      <c r="Y1535" s="42">
        <v>13.7</v>
      </c>
      <c r="Z1535" s="8">
        <f t="shared" si="145"/>
        <v>25</v>
      </c>
      <c r="AA1535" s="8">
        <f t="shared" si="147"/>
        <v>621.5</v>
      </c>
      <c r="AB1535" s="8">
        <f t="shared" si="146"/>
        <v>155.375</v>
      </c>
      <c r="AC1535" s="1">
        <v>18</v>
      </c>
      <c r="AD1535" s="1">
        <v>25</v>
      </c>
    </row>
    <row r="1536" spans="1:30" x14ac:dyDescent="0.25">
      <c r="A1536" s="2" t="s">
        <v>6</v>
      </c>
      <c r="B1536" s="3">
        <v>2008</v>
      </c>
      <c r="C1536" s="3">
        <v>3</v>
      </c>
      <c r="D1536" s="3">
        <v>4</v>
      </c>
      <c r="E1536" s="3">
        <v>17</v>
      </c>
      <c r="F1536" s="42">
        <v>15.1</v>
      </c>
      <c r="G1536" s="8">
        <f t="shared" si="142"/>
        <v>18</v>
      </c>
      <c r="H1536" s="8">
        <f t="shared" si="143"/>
        <v>159.50000000000003</v>
      </c>
      <c r="I1536" s="8">
        <f t="shared" si="144"/>
        <v>39.875000000000007</v>
      </c>
      <c r="J1536" s="1">
        <v>18</v>
      </c>
      <c r="K1536" s="1">
        <v>25</v>
      </c>
      <c r="M1536" s="45"/>
      <c r="N1536" s="45"/>
      <c r="O1536" s="45"/>
      <c r="P1536" s="28"/>
      <c r="Q1536" s="28"/>
      <c r="R1536" s="25"/>
      <c r="Y1536" s="42">
        <v>13.7</v>
      </c>
      <c r="Z1536" s="8">
        <f t="shared" si="145"/>
        <v>25</v>
      </c>
      <c r="AA1536" s="8">
        <f t="shared" si="147"/>
        <v>621.5</v>
      </c>
      <c r="AB1536" s="8">
        <f t="shared" si="146"/>
        <v>155.375</v>
      </c>
      <c r="AC1536" s="1">
        <v>18</v>
      </c>
      <c r="AD1536" s="1">
        <v>25</v>
      </c>
    </row>
    <row r="1537" spans="1:30" x14ac:dyDescent="0.25">
      <c r="A1537" s="2" t="s">
        <v>6</v>
      </c>
      <c r="B1537" s="3">
        <v>2008</v>
      </c>
      <c r="C1537" s="3">
        <v>3</v>
      </c>
      <c r="D1537" s="3">
        <v>4</v>
      </c>
      <c r="E1537" s="3">
        <v>18</v>
      </c>
      <c r="F1537" s="42">
        <v>14.2</v>
      </c>
      <c r="G1537" s="8">
        <f t="shared" si="142"/>
        <v>18</v>
      </c>
      <c r="H1537" s="8">
        <f t="shared" si="143"/>
        <v>209.00000000000003</v>
      </c>
      <c r="I1537" s="8">
        <f t="shared" si="144"/>
        <v>52.250000000000007</v>
      </c>
      <c r="J1537" s="1">
        <v>18</v>
      </c>
      <c r="K1537" s="1">
        <v>25</v>
      </c>
      <c r="M1537" s="45"/>
      <c r="N1537" s="45"/>
      <c r="O1537" s="45"/>
      <c r="P1537" s="28"/>
      <c r="Q1537" s="28"/>
      <c r="R1537" s="25"/>
      <c r="Y1537" s="42">
        <v>13.2</v>
      </c>
      <c r="Z1537" s="8">
        <f t="shared" si="145"/>
        <v>25</v>
      </c>
      <c r="AA1537" s="8">
        <f t="shared" si="147"/>
        <v>649</v>
      </c>
      <c r="AB1537" s="8">
        <f t="shared" si="146"/>
        <v>162.25</v>
      </c>
      <c r="AC1537" s="1">
        <v>18</v>
      </c>
      <c r="AD1537" s="1">
        <v>25</v>
      </c>
    </row>
    <row r="1538" spans="1:30" x14ac:dyDescent="0.25">
      <c r="A1538" s="2" t="s">
        <v>6</v>
      </c>
      <c r="B1538" s="3">
        <v>2008</v>
      </c>
      <c r="C1538" s="3">
        <v>3</v>
      </c>
      <c r="D1538" s="3">
        <v>4</v>
      </c>
      <c r="E1538" s="3">
        <v>19</v>
      </c>
      <c r="F1538" s="42">
        <v>13.3</v>
      </c>
      <c r="G1538" s="8">
        <f t="shared" si="142"/>
        <v>18</v>
      </c>
      <c r="H1538" s="8">
        <f t="shared" si="143"/>
        <v>258.49999999999994</v>
      </c>
      <c r="I1538" s="8">
        <f t="shared" si="144"/>
        <v>64.624999999999986</v>
      </c>
      <c r="J1538" s="1">
        <v>18</v>
      </c>
      <c r="K1538" s="1">
        <v>25</v>
      </c>
      <c r="M1538" s="45"/>
      <c r="N1538" s="45"/>
      <c r="O1538" s="45"/>
      <c r="P1538" s="28"/>
      <c r="Q1538" s="28"/>
      <c r="R1538" s="25"/>
      <c r="Y1538" s="42">
        <v>13.4</v>
      </c>
      <c r="Z1538" s="8">
        <f t="shared" si="145"/>
        <v>25</v>
      </c>
      <c r="AA1538" s="8">
        <f t="shared" si="147"/>
        <v>638</v>
      </c>
      <c r="AB1538" s="8">
        <f t="shared" si="146"/>
        <v>159.5</v>
      </c>
      <c r="AC1538" s="1">
        <v>18</v>
      </c>
      <c r="AD1538" s="1">
        <v>25</v>
      </c>
    </row>
    <row r="1539" spans="1:30" x14ac:dyDescent="0.25">
      <c r="A1539" s="2" t="s">
        <v>6</v>
      </c>
      <c r="B1539" s="3">
        <v>2008</v>
      </c>
      <c r="C1539" s="3">
        <v>3</v>
      </c>
      <c r="D1539" s="3">
        <v>4</v>
      </c>
      <c r="E1539" s="3">
        <v>20</v>
      </c>
      <c r="F1539" s="42">
        <v>12.7</v>
      </c>
      <c r="G1539" s="8">
        <f t="shared" si="142"/>
        <v>18</v>
      </c>
      <c r="H1539" s="8">
        <f t="shared" si="143"/>
        <v>291.50000000000006</v>
      </c>
      <c r="I1539" s="8">
        <f t="shared" si="144"/>
        <v>72.875000000000014</v>
      </c>
      <c r="J1539" s="1">
        <v>18</v>
      </c>
      <c r="K1539" s="1">
        <v>25</v>
      </c>
      <c r="M1539" s="45"/>
      <c r="N1539" s="45"/>
      <c r="O1539" s="45"/>
      <c r="P1539" s="28"/>
      <c r="Q1539" s="28"/>
      <c r="R1539" s="25"/>
      <c r="Y1539" s="42">
        <v>13.4</v>
      </c>
      <c r="Z1539" s="8">
        <f t="shared" si="145"/>
        <v>25</v>
      </c>
      <c r="AA1539" s="8">
        <f t="shared" si="147"/>
        <v>638</v>
      </c>
      <c r="AB1539" s="8">
        <f t="shared" si="146"/>
        <v>159.5</v>
      </c>
      <c r="AC1539" s="1">
        <v>18</v>
      </c>
      <c r="AD1539" s="1">
        <v>25</v>
      </c>
    </row>
    <row r="1540" spans="1:30" x14ac:dyDescent="0.25">
      <c r="A1540" s="2" t="s">
        <v>6</v>
      </c>
      <c r="B1540" s="3">
        <v>2008</v>
      </c>
      <c r="C1540" s="3">
        <v>3</v>
      </c>
      <c r="D1540" s="3">
        <v>4</v>
      </c>
      <c r="E1540" s="3">
        <v>21</v>
      </c>
      <c r="F1540" s="42">
        <v>12.1</v>
      </c>
      <c r="G1540" s="8">
        <f t="shared" si="142"/>
        <v>18</v>
      </c>
      <c r="H1540" s="8">
        <f t="shared" si="143"/>
        <v>324.5</v>
      </c>
      <c r="I1540" s="8">
        <f t="shared" si="144"/>
        <v>81.125</v>
      </c>
      <c r="J1540" s="1">
        <v>18</v>
      </c>
      <c r="K1540" s="1">
        <v>25</v>
      </c>
      <c r="M1540" s="45"/>
      <c r="N1540" s="45"/>
      <c r="O1540" s="45"/>
      <c r="P1540" s="28"/>
      <c r="Q1540" s="28"/>
      <c r="R1540" s="25"/>
      <c r="Y1540" s="42">
        <v>13.1</v>
      </c>
      <c r="Z1540" s="8">
        <f t="shared" si="145"/>
        <v>25</v>
      </c>
      <c r="AA1540" s="8">
        <f t="shared" si="147"/>
        <v>654.5</v>
      </c>
      <c r="AB1540" s="8">
        <f t="shared" si="146"/>
        <v>163.625</v>
      </c>
      <c r="AC1540" s="1">
        <v>18</v>
      </c>
      <c r="AD1540" s="1">
        <v>25</v>
      </c>
    </row>
    <row r="1541" spans="1:30" x14ac:dyDescent="0.25">
      <c r="A1541" s="2" t="s">
        <v>6</v>
      </c>
      <c r="B1541" s="3">
        <v>2008</v>
      </c>
      <c r="C1541" s="3">
        <v>3</v>
      </c>
      <c r="D1541" s="3">
        <v>4</v>
      </c>
      <c r="E1541" s="3">
        <v>22</v>
      </c>
      <c r="F1541" s="42">
        <v>11.3</v>
      </c>
      <c r="G1541" s="8">
        <f t="shared" si="142"/>
        <v>18</v>
      </c>
      <c r="H1541" s="8">
        <f t="shared" si="143"/>
        <v>368.49999999999994</v>
      </c>
      <c r="I1541" s="8">
        <f t="shared" si="144"/>
        <v>92.124999999999986</v>
      </c>
      <c r="J1541" s="1">
        <v>18</v>
      </c>
      <c r="K1541" s="1">
        <v>25</v>
      </c>
      <c r="M1541" s="45"/>
      <c r="N1541" s="45"/>
      <c r="O1541" s="45"/>
      <c r="P1541" s="28"/>
      <c r="Q1541" s="28"/>
      <c r="R1541" s="25"/>
      <c r="Y1541" s="42">
        <v>12.8</v>
      </c>
      <c r="Z1541" s="8">
        <f t="shared" si="145"/>
        <v>25</v>
      </c>
      <c r="AA1541" s="8">
        <f t="shared" si="147"/>
        <v>671</v>
      </c>
      <c r="AB1541" s="8">
        <f t="shared" si="146"/>
        <v>167.75</v>
      </c>
      <c r="AC1541" s="1">
        <v>18</v>
      </c>
      <c r="AD1541" s="1">
        <v>25</v>
      </c>
    </row>
    <row r="1542" spans="1:30" x14ac:dyDescent="0.25">
      <c r="A1542" s="2" t="s">
        <v>6</v>
      </c>
      <c r="B1542" s="3">
        <v>2008</v>
      </c>
      <c r="C1542" s="3">
        <v>3</v>
      </c>
      <c r="D1542" s="3">
        <v>4</v>
      </c>
      <c r="E1542" s="3">
        <v>23</v>
      </c>
      <c r="F1542" s="42">
        <v>10.7</v>
      </c>
      <c r="G1542" s="8">
        <f t="shared" si="142"/>
        <v>18</v>
      </c>
      <c r="H1542" s="8">
        <f t="shared" si="143"/>
        <v>401.50000000000006</v>
      </c>
      <c r="I1542" s="8">
        <f t="shared" si="144"/>
        <v>100.37500000000001</v>
      </c>
      <c r="J1542" s="1">
        <v>18</v>
      </c>
      <c r="K1542" s="1">
        <v>25</v>
      </c>
      <c r="M1542" s="45"/>
      <c r="N1542" s="45"/>
      <c r="O1542" s="45"/>
      <c r="P1542" s="28"/>
      <c r="Q1542" s="28"/>
      <c r="R1542" s="25"/>
      <c r="Y1542" s="42">
        <v>12.5</v>
      </c>
      <c r="Z1542" s="8">
        <f t="shared" si="145"/>
        <v>25</v>
      </c>
      <c r="AA1542" s="8">
        <f t="shared" si="147"/>
        <v>687.5</v>
      </c>
      <c r="AB1542" s="8">
        <f t="shared" si="146"/>
        <v>171.875</v>
      </c>
      <c r="AC1542" s="1">
        <v>18</v>
      </c>
      <c r="AD1542" s="1">
        <v>25</v>
      </c>
    </row>
    <row r="1543" spans="1:30" x14ac:dyDescent="0.25">
      <c r="A1543" s="2" t="s">
        <v>6</v>
      </c>
      <c r="B1543" s="3">
        <v>2008</v>
      </c>
      <c r="C1543" s="3">
        <v>3</v>
      </c>
      <c r="D1543" s="3">
        <v>5</v>
      </c>
      <c r="E1543" s="3">
        <v>0</v>
      </c>
      <c r="F1543" s="42">
        <v>10.199999999999999</v>
      </c>
      <c r="G1543" s="8">
        <f t="shared" ref="G1543:G1606" si="148">IF(A1543="Inverno", $G$3, $G$2)</f>
        <v>18</v>
      </c>
      <c r="H1543" s="8">
        <f t="shared" si="143"/>
        <v>429.00000000000006</v>
      </c>
      <c r="I1543" s="8">
        <f t="shared" si="144"/>
        <v>107.25000000000001</v>
      </c>
      <c r="J1543" s="1">
        <v>18</v>
      </c>
      <c r="K1543" s="1">
        <v>25</v>
      </c>
      <c r="M1543" s="45"/>
      <c r="N1543" s="45"/>
      <c r="O1543" s="45"/>
      <c r="P1543" s="28"/>
      <c r="Q1543" s="28"/>
      <c r="R1543" s="25"/>
      <c r="Y1543" s="42">
        <v>12.2</v>
      </c>
      <c r="Z1543" s="8">
        <f t="shared" si="145"/>
        <v>25</v>
      </c>
      <c r="AA1543" s="8">
        <f t="shared" si="147"/>
        <v>704</v>
      </c>
      <c r="AB1543" s="8">
        <f t="shared" si="146"/>
        <v>176</v>
      </c>
      <c r="AC1543" s="1">
        <v>18</v>
      </c>
      <c r="AD1543" s="1">
        <v>25</v>
      </c>
    </row>
    <row r="1544" spans="1:30" x14ac:dyDescent="0.25">
      <c r="A1544" s="2" t="s">
        <v>6</v>
      </c>
      <c r="B1544" s="3">
        <v>2008</v>
      </c>
      <c r="C1544" s="3">
        <v>3</v>
      </c>
      <c r="D1544" s="3">
        <v>5</v>
      </c>
      <c r="E1544" s="3">
        <v>1</v>
      </c>
      <c r="F1544" s="42">
        <v>9.9</v>
      </c>
      <c r="G1544" s="8">
        <f t="shared" si="148"/>
        <v>18</v>
      </c>
      <c r="H1544" s="8">
        <f t="shared" ref="H1544:H1607" si="149">IF(F1544&gt;G1544,0,$D$3*(G1544-F1544)/$D$4)</f>
        <v>445.5</v>
      </c>
      <c r="I1544" s="8">
        <f t="shared" ref="I1544:I1607" si="150">H1544/$G$4</f>
        <v>111.375</v>
      </c>
      <c r="J1544" s="1">
        <v>18</v>
      </c>
      <c r="K1544" s="1">
        <v>25</v>
      </c>
      <c r="M1544" s="45"/>
      <c r="N1544" s="45"/>
      <c r="O1544" s="45"/>
      <c r="P1544" s="28"/>
      <c r="Q1544" s="28"/>
      <c r="R1544" s="25"/>
      <c r="Y1544" s="42">
        <v>12.1</v>
      </c>
      <c r="Z1544" s="8">
        <f t="shared" si="145"/>
        <v>25</v>
      </c>
      <c r="AA1544" s="8">
        <f t="shared" si="147"/>
        <v>709.5</v>
      </c>
      <c r="AB1544" s="8">
        <f t="shared" si="146"/>
        <v>177.375</v>
      </c>
      <c r="AC1544" s="1">
        <v>18</v>
      </c>
      <c r="AD1544" s="1">
        <v>25</v>
      </c>
    </row>
    <row r="1545" spans="1:30" x14ac:dyDescent="0.25">
      <c r="A1545" s="2" t="s">
        <v>6</v>
      </c>
      <c r="B1545" s="3">
        <v>2008</v>
      </c>
      <c r="C1545" s="3">
        <v>3</v>
      </c>
      <c r="D1545" s="3">
        <v>5</v>
      </c>
      <c r="E1545" s="3">
        <v>2</v>
      </c>
      <c r="F1545" s="42">
        <v>9.6999999999999993</v>
      </c>
      <c r="G1545" s="8">
        <f t="shared" si="148"/>
        <v>18</v>
      </c>
      <c r="H1545" s="8">
        <f t="shared" si="149"/>
        <v>456.50000000000006</v>
      </c>
      <c r="I1545" s="8">
        <f t="shared" si="150"/>
        <v>114.12500000000001</v>
      </c>
      <c r="J1545" s="1">
        <v>18</v>
      </c>
      <c r="K1545" s="1">
        <v>25</v>
      </c>
      <c r="M1545" s="45"/>
      <c r="N1545" s="45"/>
      <c r="O1545" s="45"/>
      <c r="P1545" s="28"/>
      <c r="Q1545" s="28"/>
      <c r="R1545" s="25"/>
      <c r="Y1545" s="42">
        <v>12.1</v>
      </c>
      <c r="Z1545" s="8">
        <f t="shared" si="145"/>
        <v>25</v>
      </c>
      <c r="AA1545" s="8">
        <f t="shared" si="147"/>
        <v>709.5</v>
      </c>
      <c r="AB1545" s="8">
        <f t="shared" si="146"/>
        <v>177.375</v>
      </c>
      <c r="AC1545" s="1">
        <v>18</v>
      </c>
      <c r="AD1545" s="1">
        <v>25</v>
      </c>
    </row>
    <row r="1546" spans="1:30" x14ac:dyDescent="0.25">
      <c r="A1546" s="2" t="s">
        <v>6</v>
      </c>
      <c r="B1546" s="3">
        <v>2008</v>
      </c>
      <c r="C1546" s="3">
        <v>3</v>
      </c>
      <c r="D1546" s="3">
        <v>5</v>
      </c>
      <c r="E1546" s="3">
        <v>3</v>
      </c>
      <c r="F1546" s="42">
        <v>9.4</v>
      </c>
      <c r="G1546" s="8">
        <f t="shared" si="148"/>
        <v>18</v>
      </c>
      <c r="H1546" s="8">
        <f t="shared" si="149"/>
        <v>473</v>
      </c>
      <c r="I1546" s="8">
        <f t="shared" si="150"/>
        <v>118.25</v>
      </c>
      <c r="J1546" s="1">
        <v>18</v>
      </c>
      <c r="K1546" s="1">
        <v>25</v>
      </c>
      <c r="M1546" s="45"/>
      <c r="N1546" s="45"/>
      <c r="O1546" s="45"/>
      <c r="P1546" s="28"/>
      <c r="Q1546" s="28"/>
      <c r="R1546" s="25"/>
      <c r="Y1546" s="42">
        <v>12</v>
      </c>
      <c r="Z1546" s="8">
        <f t="shared" si="145"/>
        <v>25</v>
      </c>
      <c r="AA1546" s="8">
        <f t="shared" si="147"/>
        <v>715</v>
      </c>
      <c r="AB1546" s="8">
        <f t="shared" si="146"/>
        <v>178.75</v>
      </c>
      <c r="AC1546" s="1">
        <v>18</v>
      </c>
      <c r="AD1546" s="1">
        <v>25</v>
      </c>
    </row>
    <row r="1547" spans="1:30" x14ac:dyDescent="0.25">
      <c r="A1547" s="2" t="s">
        <v>6</v>
      </c>
      <c r="B1547" s="3">
        <v>2008</v>
      </c>
      <c r="C1547" s="3">
        <v>3</v>
      </c>
      <c r="D1547" s="3">
        <v>5</v>
      </c>
      <c r="E1547" s="3">
        <v>4</v>
      </c>
      <c r="F1547" s="42">
        <v>9.1</v>
      </c>
      <c r="G1547" s="8">
        <f t="shared" si="148"/>
        <v>18</v>
      </c>
      <c r="H1547" s="8">
        <f t="shared" si="149"/>
        <v>489.5</v>
      </c>
      <c r="I1547" s="8">
        <f t="shared" si="150"/>
        <v>122.375</v>
      </c>
      <c r="J1547" s="1">
        <v>18</v>
      </c>
      <c r="K1547" s="1">
        <v>25</v>
      </c>
      <c r="M1547" s="45"/>
      <c r="N1547" s="45"/>
      <c r="O1547" s="45"/>
      <c r="P1547" s="28"/>
      <c r="Q1547" s="28"/>
      <c r="R1547" s="25"/>
      <c r="Y1547" s="42">
        <v>12.1</v>
      </c>
      <c r="Z1547" s="8">
        <f t="shared" si="145"/>
        <v>25</v>
      </c>
      <c r="AA1547" s="8">
        <f t="shared" si="147"/>
        <v>709.5</v>
      </c>
      <c r="AB1547" s="8">
        <f t="shared" si="146"/>
        <v>177.375</v>
      </c>
      <c r="AC1547" s="1">
        <v>18</v>
      </c>
      <c r="AD1547" s="1">
        <v>25</v>
      </c>
    </row>
    <row r="1548" spans="1:30" x14ac:dyDescent="0.25">
      <c r="A1548" s="2" t="s">
        <v>6</v>
      </c>
      <c r="B1548" s="3">
        <v>2008</v>
      </c>
      <c r="C1548" s="3">
        <v>3</v>
      </c>
      <c r="D1548" s="3">
        <v>5</v>
      </c>
      <c r="E1548" s="3">
        <v>5</v>
      </c>
      <c r="F1548" s="42">
        <v>8.8000000000000007</v>
      </c>
      <c r="G1548" s="8">
        <f t="shared" si="148"/>
        <v>18</v>
      </c>
      <c r="H1548" s="8">
        <f t="shared" si="149"/>
        <v>505.99999999999994</v>
      </c>
      <c r="I1548" s="8">
        <f t="shared" si="150"/>
        <v>126.49999999999999</v>
      </c>
      <c r="J1548" s="1">
        <v>18</v>
      </c>
      <c r="K1548" s="1">
        <v>25</v>
      </c>
      <c r="M1548" s="45"/>
      <c r="N1548" s="45"/>
      <c r="O1548" s="45"/>
      <c r="P1548" s="28"/>
      <c r="Q1548" s="28"/>
      <c r="R1548" s="25"/>
      <c r="Y1548" s="42">
        <v>12.1</v>
      </c>
      <c r="Z1548" s="8">
        <f t="shared" si="145"/>
        <v>25</v>
      </c>
      <c r="AA1548" s="8">
        <f t="shared" si="147"/>
        <v>709.5</v>
      </c>
      <c r="AB1548" s="8">
        <f t="shared" si="146"/>
        <v>177.375</v>
      </c>
      <c r="AC1548" s="1">
        <v>18</v>
      </c>
      <c r="AD1548" s="1">
        <v>25</v>
      </c>
    </row>
    <row r="1549" spans="1:30" x14ac:dyDescent="0.25">
      <c r="A1549" s="2" t="s">
        <v>6</v>
      </c>
      <c r="B1549" s="3">
        <v>2008</v>
      </c>
      <c r="C1549" s="3">
        <v>3</v>
      </c>
      <c r="D1549" s="3">
        <v>5</v>
      </c>
      <c r="E1549" s="3">
        <v>6</v>
      </c>
      <c r="F1549" s="42">
        <v>8.5</v>
      </c>
      <c r="G1549" s="8">
        <f t="shared" si="148"/>
        <v>18</v>
      </c>
      <c r="H1549" s="8">
        <f t="shared" si="149"/>
        <v>522.5</v>
      </c>
      <c r="I1549" s="8">
        <f t="shared" si="150"/>
        <v>130.625</v>
      </c>
      <c r="J1549" s="1">
        <v>18</v>
      </c>
      <c r="K1549" s="1">
        <v>25</v>
      </c>
      <c r="M1549" s="45"/>
      <c r="N1549" s="45"/>
      <c r="O1549" s="45"/>
      <c r="P1549" s="28"/>
      <c r="Q1549" s="28"/>
      <c r="R1549" s="25"/>
      <c r="Y1549" s="42">
        <v>12.1</v>
      </c>
      <c r="Z1549" s="8">
        <f t="shared" si="145"/>
        <v>25</v>
      </c>
      <c r="AA1549" s="8">
        <f t="shared" si="147"/>
        <v>709.5</v>
      </c>
      <c r="AB1549" s="8">
        <f t="shared" si="146"/>
        <v>177.375</v>
      </c>
      <c r="AC1549" s="1">
        <v>18</v>
      </c>
      <c r="AD1549" s="1">
        <v>25</v>
      </c>
    </row>
    <row r="1550" spans="1:30" x14ac:dyDescent="0.25">
      <c r="A1550" s="2" t="s">
        <v>6</v>
      </c>
      <c r="B1550" s="3">
        <v>2008</v>
      </c>
      <c r="C1550" s="3">
        <v>3</v>
      </c>
      <c r="D1550" s="3">
        <v>5</v>
      </c>
      <c r="E1550" s="3">
        <v>7</v>
      </c>
      <c r="F1550" s="42">
        <v>8.1999999999999993</v>
      </c>
      <c r="G1550" s="8">
        <f t="shared" si="148"/>
        <v>18</v>
      </c>
      <c r="H1550" s="8">
        <f t="shared" si="149"/>
        <v>539</v>
      </c>
      <c r="I1550" s="8">
        <f t="shared" si="150"/>
        <v>134.75</v>
      </c>
      <c r="J1550" s="1">
        <v>18</v>
      </c>
      <c r="K1550" s="1">
        <v>25</v>
      </c>
      <c r="M1550" s="45"/>
      <c r="N1550" s="45"/>
      <c r="O1550" s="45"/>
      <c r="P1550" s="28"/>
      <c r="Q1550" s="28"/>
      <c r="R1550" s="25"/>
      <c r="Y1550" s="42">
        <v>12</v>
      </c>
      <c r="Z1550" s="8">
        <f t="shared" si="145"/>
        <v>25</v>
      </c>
      <c r="AA1550" s="8">
        <f t="shared" si="147"/>
        <v>715</v>
      </c>
      <c r="AB1550" s="8">
        <f t="shared" si="146"/>
        <v>178.75</v>
      </c>
      <c r="AC1550" s="1">
        <v>18</v>
      </c>
      <c r="AD1550" s="1">
        <v>25</v>
      </c>
    </row>
    <row r="1551" spans="1:30" x14ac:dyDescent="0.25">
      <c r="A1551" s="2" t="s">
        <v>6</v>
      </c>
      <c r="B1551" s="3">
        <v>2008</v>
      </c>
      <c r="C1551" s="3">
        <v>3</v>
      </c>
      <c r="D1551" s="3">
        <v>5</v>
      </c>
      <c r="E1551" s="3">
        <v>8</v>
      </c>
      <c r="F1551" s="42">
        <v>8.1</v>
      </c>
      <c r="G1551" s="8">
        <f t="shared" si="148"/>
        <v>18</v>
      </c>
      <c r="H1551" s="8">
        <f t="shared" si="149"/>
        <v>544.5</v>
      </c>
      <c r="I1551" s="8">
        <f t="shared" si="150"/>
        <v>136.125</v>
      </c>
      <c r="J1551" s="1">
        <v>18</v>
      </c>
      <c r="K1551" s="1">
        <v>25</v>
      </c>
      <c r="M1551" s="45"/>
      <c r="N1551" s="45"/>
      <c r="O1551" s="45"/>
      <c r="P1551" s="28"/>
      <c r="Q1551" s="28"/>
      <c r="R1551" s="25"/>
      <c r="Y1551" s="42">
        <v>12.1</v>
      </c>
      <c r="Z1551" s="8">
        <f t="shared" ref="Z1551:Z1614" si="151">IF(Q1551="Inverno", $G$3, $G$2)</f>
        <v>25</v>
      </c>
      <c r="AA1551" s="8">
        <f t="shared" si="147"/>
        <v>709.5</v>
      </c>
      <c r="AB1551" s="8">
        <f t="shared" si="146"/>
        <v>177.375</v>
      </c>
      <c r="AC1551" s="1">
        <v>18</v>
      </c>
      <c r="AD1551" s="1">
        <v>25</v>
      </c>
    </row>
    <row r="1552" spans="1:30" x14ac:dyDescent="0.25">
      <c r="A1552" s="2" t="s">
        <v>6</v>
      </c>
      <c r="B1552" s="3">
        <v>2008</v>
      </c>
      <c r="C1552" s="3">
        <v>3</v>
      </c>
      <c r="D1552" s="3">
        <v>5</v>
      </c>
      <c r="E1552" s="3">
        <v>9</v>
      </c>
      <c r="F1552" s="42">
        <v>8.4</v>
      </c>
      <c r="G1552" s="8">
        <f t="shared" si="148"/>
        <v>18</v>
      </c>
      <c r="H1552" s="8">
        <f t="shared" si="149"/>
        <v>528</v>
      </c>
      <c r="I1552" s="8">
        <f t="shared" si="150"/>
        <v>132</v>
      </c>
      <c r="J1552" s="1">
        <v>18</v>
      </c>
      <c r="K1552" s="1">
        <v>25</v>
      </c>
      <c r="M1552" s="45"/>
      <c r="N1552" s="45"/>
      <c r="O1552" s="45"/>
      <c r="P1552" s="28"/>
      <c r="Q1552" s="28"/>
      <c r="R1552" s="25"/>
      <c r="Y1552" s="42">
        <v>12.1</v>
      </c>
      <c r="Z1552" s="8">
        <f t="shared" si="151"/>
        <v>25</v>
      </c>
      <c r="AA1552" s="8">
        <f t="shared" si="147"/>
        <v>709.5</v>
      </c>
      <c r="AB1552" s="8">
        <f t="shared" ref="AB1552:AB1615" si="152">AA1552/$G$4</f>
        <v>177.375</v>
      </c>
      <c r="AC1552" s="1">
        <v>18</v>
      </c>
      <c r="AD1552" s="1">
        <v>25</v>
      </c>
    </row>
    <row r="1553" spans="1:30" x14ac:dyDescent="0.25">
      <c r="A1553" s="2" t="s">
        <v>6</v>
      </c>
      <c r="B1553" s="3">
        <v>2008</v>
      </c>
      <c r="C1553" s="3">
        <v>3</v>
      </c>
      <c r="D1553" s="3">
        <v>5</v>
      </c>
      <c r="E1553" s="3">
        <v>10</v>
      </c>
      <c r="F1553" s="42">
        <v>8.9</v>
      </c>
      <c r="G1553" s="8">
        <f t="shared" si="148"/>
        <v>18</v>
      </c>
      <c r="H1553" s="8">
        <f t="shared" si="149"/>
        <v>500.5</v>
      </c>
      <c r="I1553" s="8">
        <f t="shared" si="150"/>
        <v>125.125</v>
      </c>
      <c r="J1553" s="1">
        <v>18</v>
      </c>
      <c r="K1553" s="1">
        <v>25</v>
      </c>
      <c r="M1553" s="45"/>
      <c r="N1553" s="45"/>
      <c r="O1553" s="45"/>
      <c r="P1553" s="28"/>
      <c r="Q1553" s="28"/>
      <c r="R1553" s="25"/>
      <c r="Y1553" s="42">
        <v>12.2</v>
      </c>
      <c r="Z1553" s="8">
        <f t="shared" si="151"/>
        <v>25</v>
      </c>
      <c r="AA1553" s="8">
        <f t="shared" si="147"/>
        <v>704</v>
      </c>
      <c r="AB1553" s="8">
        <f t="shared" si="152"/>
        <v>176</v>
      </c>
      <c r="AC1553" s="1">
        <v>18</v>
      </c>
      <c r="AD1553" s="1">
        <v>25</v>
      </c>
    </row>
    <row r="1554" spans="1:30" x14ac:dyDescent="0.25">
      <c r="A1554" s="2" t="s">
        <v>6</v>
      </c>
      <c r="B1554" s="3">
        <v>2008</v>
      </c>
      <c r="C1554" s="3">
        <v>3</v>
      </c>
      <c r="D1554" s="3">
        <v>5</v>
      </c>
      <c r="E1554" s="3">
        <v>11</v>
      </c>
      <c r="F1554" s="42">
        <v>9.8000000000000007</v>
      </c>
      <c r="G1554" s="8">
        <f t="shared" si="148"/>
        <v>18</v>
      </c>
      <c r="H1554" s="8">
        <f t="shared" si="149"/>
        <v>450.99999999999994</v>
      </c>
      <c r="I1554" s="8">
        <f t="shared" si="150"/>
        <v>112.74999999999999</v>
      </c>
      <c r="J1554" s="1">
        <v>18</v>
      </c>
      <c r="K1554" s="1">
        <v>25</v>
      </c>
      <c r="M1554" s="45"/>
      <c r="N1554" s="45"/>
      <c r="O1554" s="45"/>
      <c r="P1554" s="28"/>
      <c r="Q1554" s="28"/>
      <c r="R1554" s="25"/>
      <c r="Y1554" s="42">
        <v>12.5</v>
      </c>
      <c r="Z1554" s="8">
        <f t="shared" si="151"/>
        <v>25</v>
      </c>
      <c r="AA1554" s="8">
        <f t="shared" si="147"/>
        <v>687.5</v>
      </c>
      <c r="AB1554" s="8">
        <f t="shared" si="152"/>
        <v>171.875</v>
      </c>
      <c r="AC1554" s="1">
        <v>18</v>
      </c>
      <c r="AD1554" s="1">
        <v>25</v>
      </c>
    </row>
    <row r="1555" spans="1:30" x14ac:dyDescent="0.25">
      <c r="A1555" s="2" t="s">
        <v>6</v>
      </c>
      <c r="B1555" s="3">
        <v>2008</v>
      </c>
      <c r="C1555" s="3">
        <v>3</v>
      </c>
      <c r="D1555" s="3">
        <v>5</v>
      </c>
      <c r="E1555" s="3">
        <v>12</v>
      </c>
      <c r="F1555" s="42">
        <v>10.8</v>
      </c>
      <c r="G1555" s="8">
        <f t="shared" si="148"/>
        <v>18</v>
      </c>
      <c r="H1555" s="8">
        <f t="shared" si="149"/>
        <v>395.99999999999994</v>
      </c>
      <c r="I1555" s="8">
        <f t="shared" si="150"/>
        <v>98.999999999999986</v>
      </c>
      <c r="J1555" s="1">
        <v>18</v>
      </c>
      <c r="K1555" s="1">
        <v>25</v>
      </c>
      <c r="M1555" s="45"/>
      <c r="N1555" s="45"/>
      <c r="O1555" s="45"/>
      <c r="P1555" s="28"/>
      <c r="Q1555" s="28"/>
      <c r="R1555" s="25"/>
      <c r="Y1555" s="42">
        <v>11.7</v>
      </c>
      <c r="Z1555" s="8">
        <f t="shared" si="151"/>
        <v>25</v>
      </c>
      <c r="AA1555" s="8">
        <f t="shared" si="147"/>
        <v>731.5</v>
      </c>
      <c r="AB1555" s="8">
        <f t="shared" si="152"/>
        <v>182.875</v>
      </c>
      <c r="AC1555" s="1">
        <v>18</v>
      </c>
      <c r="AD1555" s="1">
        <v>25</v>
      </c>
    </row>
    <row r="1556" spans="1:30" x14ac:dyDescent="0.25">
      <c r="A1556" s="2" t="s">
        <v>6</v>
      </c>
      <c r="B1556" s="3">
        <v>2008</v>
      </c>
      <c r="C1556" s="3">
        <v>3</v>
      </c>
      <c r="D1556" s="3">
        <v>5</v>
      </c>
      <c r="E1556" s="3">
        <v>13</v>
      </c>
      <c r="F1556" s="42">
        <v>11.5</v>
      </c>
      <c r="G1556" s="8">
        <f t="shared" si="148"/>
        <v>18</v>
      </c>
      <c r="H1556" s="8">
        <f t="shared" si="149"/>
        <v>357.5</v>
      </c>
      <c r="I1556" s="8">
        <f t="shared" si="150"/>
        <v>89.375</v>
      </c>
      <c r="J1556" s="1">
        <v>18</v>
      </c>
      <c r="K1556" s="1">
        <v>25</v>
      </c>
      <c r="M1556" s="45"/>
      <c r="N1556" s="45"/>
      <c r="O1556" s="45"/>
      <c r="P1556" s="28"/>
      <c r="Q1556" s="28"/>
      <c r="R1556" s="25"/>
      <c r="Y1556" s="42">
        <v>12.3</v>
      </c>
      <c r="Z1556" s="8">
        <f t="shared" si="151"/>
        <v>25</v>
      </c>
      <c r="AA1556" s="8">
        <f t="shared" si="147"/>
        <v>698.5</v>
      </c>
      <c r="AB1556" s="8">
        <f t="shared" si="152"/>
        <v>174.625</v>
      </c>
      <c r="AC1556" s="1">
        <v>18</v>
      </c>
      <c r="AD1556" s="1">
        <v>25</v>
      </c>
    </row>
    <row r="1557" spans="1:30" x14ac:dyDescent="0.25">
      <c r="A1557" s="2" t="s">
        <v>6</v>
      </c>
      <c r="B1557" s="3">
        <v>2008</v>
      </c>
      <c r="C1557" s="3">
        <v>3</v>
      </c>
      <c r="D1557" s="3">
        <v>5</v>
      </c>
      <c r="E1557" s="3">
        <v>14</v>
      </c>
      <c r="F1557" s="42">
        <v>11.9</v>
      </c>
      <c r="G1557" s="8">
        <f t="shared" si="148"/>
        <v>18</v>
      </c>
      <c r="H1557" s="8">
        <f t="shared" si="149"/>
        <v>335.5</v>
      </c>
      <c r="I1557" s="8">
        <f t="shared" si="150"/>
        <v>83.875</v>
      </c>
      <c r="J1557" s="1">
        <v>18</v>
      </c>
      <c r="K1557" s="1">
        <v>25</v>
      </c>
      <c r="M1557" s="45"/>
      <c r="N1557" s="45"/>
      <c r="O1557" s="45"/>
      <c r="P1557" s="28"/>
      <c r="Q1557" s="28"/>
      <c r="R1557" s="25"/>
      <c r="Y1557" s="42">
        <v>12.8</v>
      </c>
      <c r="Z1557" s="8">
        <f t="shared" si="151"/>
        <v>25</v>
      </c>
      <c r="AA1557" s="8">
        <f t="shared" si="147"/>
        <v>671</v>
      </c>
      <c r="AB1557" s="8">
        <f t="shared" si="152"/>
        <v>167.75</v>
      </c>
      <c r="AC1557" s="1">
        <v>18</v>
      </c>
      <c r="AD1557" s="1">
        <v>25</v>
      </c>
    </row>
    <row r="1558" spans="1:30" x14ac:dyDescent="0.25">
      <c r="A1558" s="2" t="s">
        <v>6</v>
      </c>
      <c r="B1558" s="3">
        <v>2008</v>
      </c>
      <c r="C1558" s="3">
        <v>3</v>
      </c>
      <c r="D1558" s="3">
        <v>5</v>
      </c>
      <c r="E1558" s="3">
        <v>15</v>
      </c>
      <c r="F1558" s="42">
        <v>12.2</v>
      </c>
      <c r="G1558" s="8">
        <f t="shared" si="148"/>
        <v>18</v>
      </c>
      <c r="H1558" s="8">
        <f t="shared" si="149"/>
        <v>319.00000000000006</v>
      </c>
      <c r="I1558" s="8">
        <f t="shared" si="150"/>
        <v>79.750000000000014</v>
      </c>
      <c r="J1558" s="1">
        <v>18</v>
      </c>
      <c r="K1558" s="1">
        <v>25</v>
      </c>
      <c r="M1558" s="45"/>
      <c r="N1558" s="45"/>
      <c r="O1558" s="45"/>
      <c r="P1558" s="28"/>
      <c r="Q1558" s="28"/>
      <c r="R1558" s="25"/>
      <c r="Y1558" s="42">
        <v>13.3</v>
      </c>
      <c r="Z1558" s="8">
        <f t="shared" si="151"/>
        <v>25</v>
      </c>
      <c r="AA1558" s="8">
        <f t="shared" si="147"/>
        <v>643.5</v>
      </c>
      <c r="AB1558" s="8">
        <f t="shared" si="152"/>
        <v>160.875</v>
      </c>
      <c r="AC1558" s="1">
        <v>18</v>
      </c>
      <c r="AD1558" s="1">
        <v>25</v>
      </c>
    </row>
    <row r="1559" spans="1:30" x14ac:dyDescent="0.25">
      <c r="A1559" s="2" t="s">
        <v>6</v>
      </c>
      <c r="B1559" s="3">
        <v>2008</v>
      </c>
      <c r="C1559" s="3">
        <v>3</v>
      </c>
      <c r="D1559" s="3">
        <v>5</v>
      </c>
      <c r="E1559" s="3">
        <v>16</v>
      </c>
      <c r="F1559" s="42">
        <v>12.7</v>
      </c>
      <c r="G1559" s="8">
        <f t="shared" si="148"/>
        <v>18</v>
      </c>
      <c r="H1559" s="8">
        <f t="shared" si="149"/>
        <v>291.50000000000006</v>
      </c>
      <c r="I1559" s="8">
        <f t="shared" si="150"/>
        <v>72.875000000000014</v>
      </c>
      <c r="J1559" s="1">
        <v>18</v>
      </c>
      <c r="K1559" s="1">
        <v>25</v>
      </c>
      <c r="M1559" s="45"/>
      <c r="N1559" s="45"/>
      <c r="O1559" s="45"/>
      <c r="P1559" s="28"/>
      <c r="Q1559" s="28"/>
      <c r="R1559" s="25"/>
      <c r="Y1559" s="42">
        <v>13.7</v>
      </c>
      <c r="Z1559" s="8">
        <f t="shared" si="151"/>
        <v>25</v>
      </c>
      <c r="AA1559" s="8">
        <f t="shared" ref="AA1559:AA1622" si="153">IF(Y1559&gt;Z1559,0,$D$3*(Z1559-Y1559)/$D$4)</f>
        <v>621.5</v>
      </c>
      <c r="AB1559" s="8">
        <f t="shared" si="152"/>
        <v>155.375</v>
      </c>
      <c r="AC1559" s="1">
        <v>18</v>
      </c>
      <c r="AD1559" s="1">
        <v>25</v>
      </c>
    </row>
    <row r="1560" spans="1:30" x14ac:dyDescent="0.25">
      <c r="A1560" s="2" t="s">
        <v>6</v>
      </c>
      <c r="B1560" s="3">
        <v>2008</v>
      </c>
      <c r="C1560" s="3">
        <v>3</v>
      </c>
      <c r="D1560" s="3">
        <v>5</v>
      </c>
      <c r="E1560" s="3">
        <v>17</v>
      </c>
      <c r="F1560" s="42">
        <v>12.8</v>
      </c>
      <c r="G1560" s="8">
        <f t="shared" si="148"/>
        <v>18</v>
      </c>
      <c r="H1560" s="8">
        <f t="shared" si="149"/>
        <v>285.99999999999994</v>
      </c>
      <c r="I1560" s="8">
        <f t="shared" si="150"/>
        <v>71.499999999999986</v>
      </c>
      <c r="J1560" s="1">
        <v>18</v>
      </c>
      <c r="K1560" s="1">
        <v>25</v>
      </c>
      <c r="M1560" s="45"/>
      <c r="N1560" s="45"/>
      <c r="O1560" s="45"/>
      <c r="P1560" s="28"/>
      <c r="Q1560" s="28"/>
      <c r="R1560" s="25"/>
      <c r="Y1560" s="42">
        <v>13.7</v>
      </c>
      <c r="Z1560" s="8">
        <f t="shared" si="151"/>
        <v>25</v>
      </c>
      <c r="AA1560" s="8">
        <f t="shared" si="153"/>
        <v>621.5</v>
      </c>
      <c r="AB1560" s="8">
        <f t="shared" si="152"/>
        <v>155.375</v>
      </c>
      <c r="AC1560" s="1">
        <v>18</v>
      </c>
      <c r="AD1560" s="1">
        <v>25</v>
      </c>
    </row>
    <row r="1561" spans="1:30" x14ac:dyDescent="0.25">
      <c r="A1561" s="2" t="s">
        <v>6</v>
      </c>
      <c r="B1561" s="3">
        <v>2008</v>
      </c>
      <c r="C1561" s="3">
        <v>3</v>
      </c>
      <c r="D1561" s="3">
        <v>5</v>
      </c>
      <c r="E1561" s="3">
        <v>18</v>
      </c>
      <c r="F1561" s="42">
        <v>12.2</v>
      </c>
      <c r="G1561" s="8">
        <f t="shared" si="148"/>
        <v>18</v>
      </c>
      <c r="H1561" s="8">
        <f t="shared" si="149"/>
        <v>319.00000000000006</v>
      </c>
      <c r="I1561" s="8">
        <f t="shared" si="150"/>
        <v>79.750000000000014</v>
      </c>
      <c r="J1561" s="1">
        <v>18</v>
      </c>
      <c r="K1561" s="1">
        <v>25</v>
      </c>
      <c r="M1561" s="45"/>
      <c r="N1561" s="45"/>
      <c r="O1561" s="45"/>
      <c r="P1561" s="28"/>
      <c r="Q1561" s="28"/>
      <c r="R1561" s="25"/>
      <c r="Y1561" s="42">
        <v>13.2</v>
      </c>
      <c r="Z1561" s="8">
        <f t="shared" si="151"/>
        <v>25</v>
      </c>
      <c r="AA1561" s="8">
        <f t="shared" si="153"/>
        <v>649</v>
      </c>
      <c r="AB1561" s="8">
        <f t="shared" si="152"/>
        <v>162.25</v>
      </c>
      <c r="AC1561" s="1">
        <v>18</v>
      </c>
      <c r="AD1561" s="1">
        <v>25</v>
      </c>
    </row>
    <row r="1562" spans="1:30" x14ac:dyDescent="0.25">
      <c r="A1562" s="2" t="s">
        <v>6</v>
      </c>
      <c r="B1562" s="3">
        <v>2008</v>
      </c>
      <c r="C1562" s="3">
        <v>3</v>
      </c>
      <c r="D1562" s="3">
        <v>5</v>
      </c>
      <c r="E1562" s="3">
        <v>19</v>
      </c>
      <c r="F1562" s="42">
        <v>11.5</v>
      </c>
      <c r="G1562" s="8">
        <f t="shared" si="148"/>
        <v>18</v>
      </c>
      <c r="H1562" s="8">
        <f t="shared" si="149"/>
        <v>357.5</v>
      </c>
      <c r="I1562" s="8">
        <f t="shared" si="150"/>
        <v>89.375</v>
      </c>
      <c r="J1562" s="1">
        <v>18</v>
      </c>
      <c r="K1562" s="1">
        <v>25</v>
      </c>
      <c r="M1562" s="45"/>
      <c r="N1562" s="45"/>
      <c r="O1562" s="45"/>
      <c r="P1562" s="28"/>
      <c r="Q1562" s="28"/>
      <c r="R1562" s="25"/>
      <c r="Y1562" s="42">
        <v>13.4</v>
      </c>
      <c r="Z1562" s="8">
        <f t="shared" si="151"/>
        <v>25</v>
      </c>
      <c r="AA1562" s="8">
        <f t="shared" si="153"/>
        <v>638</v>
      </c>
      <c r="AB1562" s="8">
        <f t="shared" si="152"/>
        <v>159.5</v>
      </c>
      <c r="AC1562" s="1">
        <v>18</v>
      </c>
      <c r="AD1562" s="1">
        <v>25</v>
      </c>
    </row>
    <row r="1563" spans="1:30" x14ac:dyDescent="0.25">
      <c r="A1563" s="2" t="s">
        <v>6</v>
      </c>
      <c r="B1563" s="3">
        <v>2008</v>
      </c>
      <c r="C1563" s="3">
        <v>3</v>
      </c>
      <c r="D1563" s="3">
        <v>5</v>
      </c>
      <c r="E1563" s="3">
        <v>20</v>
      </c>
      <c r="F1563" s="42">
        <v>11.4</v>
      </c>
      <c r="G1563" s="8">
        <f t="shared" si="148"/>
        <v>18</v>
      </c>
      <c r="H1563" s="8">
        <f t="shared" si="149"/>
        <v>363</v>
      </c>
      <c r="I1563" s="8">
        <f t="shared" si="150"/>
        <v>90.75</v>
      </c>
      <c r="J1563" s="1">
        <v>18</v>
      </c>
      <c r="K1563" s="1">
        <v>25</v>
      </c>
      <c r="M1563" s="45"/>
      <c r="N1563" s="45"/>
      <c r="O1563" s="45"/>
      <c r="P1563" s="28"/>
      <c r="Q1563" s="28"/>
      <c r="R1563" s="25"/>
      <c r="Y1563" s="42">
        <v>13.4</v>
      </c>
      <c r="Z1563" s="8">
        <f t="shared" si="151"/>
        <v>25</v>
      </c>
      <c r="AA1563" s="8">
        <f t="shared" si="153"/>
        <v>638</v>
      </c>
      <c r="AB1563" s="8">
        <f t="shared" si="152"/>
        <v>159.5</v>
      </c>
      <c r="AC1563" s="1">
        <v>18</v>
      </c>
      <c r="AD1563" s="1">
        <v>25</v>
      </c>
    </row>
    <row r="1564" spans="1:30" x14ac:dyDescent="0.25">
      <c r="A1564" s="2" t="s">
        <v>6</v>
      </c>
      <c r="B1564" s="3">
        <v>2008</v>
      </c>
      <c r="C1564" s="3">
        <v>3</v>
      </c>
      <c r="D1564" s="3">
        <v>5</v>
      </c>
      <c r="E1564" s="3">
        <v>21</v>
      </c>
      <c r="F1564" s="42">
        <v>11.3</v>
      </c>
      <c r="G1564" s="8">
        <f t="shared" si="148"/>
        <v>18</v>
      </c>
      <c r="H1564" s="8">
        <f t="shared" si="149"/>
        <v>368.49999999999994</v>
      </c>
      <c r="I1564" s="8">
        <f t="shared" si="150"/>
        <v>92.124999999999986</v>
      </c>
      <c r="J1564" s="1">
        <v>18</v>
      </c>
      <c r="K1564" s="1">
        <v>25</v>
      </c>
      <c r="M1564" s="45"/>
      <c r="N1564" s="45"/>
      <c r="O1564" s="45"/>
      <c r="P1564" s="28"/>
      <c r="Q1564" s="28"/>
      <c r="R1564" s="25"/>
      <c r="Y1564" s="42">
        <v>13.1</v>
      </c>
      <c r="Z1564" s="8">
        <f t="shared" si="151"/>
        <v>25</v>
      </c>
      <c r="AA1564" s="8">
        <f t="shared" si="153"/>
        <v>654.5</v>
      </c>
      <c r="AB1564" s="8">
        <f t="shared" si="152"/>
        <v>163.625</v>
      </c>
      <c r="AC1564" s="1">
        <v>18</v>
      </c>
      <c r="AD1564" s="1">
        <v>25</v>
      </c>
    </row>
    <row r="1565" spans="1:30" x14ac:dyDescent="0.25">
      <c r="A1565" s="2" t="s">
        <v>6</v>
      </c>
      <c r="B1565" s="3">
        <v>2008</v>
      </c>
      <c r="C1565" s="3">
        <v>3</v>
      </c>
      <c r="D1565" s="3">
        <v>5</v>
      </c>
      <c r="E1565" s="3">
        <v>22</v>
      </c>
      <c r="F1565" s="42">
        <v>11.1</v>
      </c>
      <c r="G1565" s="8">
        <f t="shared" si="148"/>
        <v>18</v>
      </c>
      <c r="H1565" s="8">
        <f t="shared" si="149"/>
        <v>379.5</v>
      </c>
      <c r="I1565" s="8">
        <f t="shared" si="150"/>
        <v>94.875</v>
      </c>
      <c r="J1565" s="1">
        <v>18</v>
      </c>
      <c r="K1565" s="1">
        <v>25</v>
      </c>
      <c r="M1565" s="45"/>
      <c r="N1565" s="45"/>
      <c r="O1565" s="45"/>
      <c r="P1565" s="28"/>
      <c r="Q1565" s="28"/>
      <c r="R1565" s="25"/>
      <c r="Y1565" s="42">
        <v>12.8</v>
      </c>
      <c r="Z1565" s="8">
        <f t="shared" si="151"/>
        <v>25</v>
      </c>
      <c r="AA1565" s="8">
        <f t="shared" si="153"/>
        <v>671</v>
      </c>
      <c r="AB1565" s="8">
        <f t="shared" si="152"/>
        <v>167.75</v>
      </c>
      <c r="AC1565" s="1">
        <v>18</v>
      </c>
      <c r="AD1565" s="1">
        <v>25</v>
      </c>
    </row>
    <row r="1566" spans="1:30" x14ac:dyDescent="0.25">
      <c r="A1566" s="2" t="s">
        <v>6</v>
      </c>
      <c r="B1566" s="3">
        <v>2008</v>
      </c>
      <c r="C1566" s="3">
        <v>3</v>
      </c>
      <c r="D1566" s="3">
        <v>5</v>
      </c>
      <c r="E1566" s="3">
        <v>23</v>
      </c>
      <c r="F1566" s="42">
        <v>10.3</v>
      </c>
      <c r="G1566" s="8">
        <f t="shared" si="148"/>
        <v>18</v>
      </c>
      <c r="H1566" s="8">
        <f t="shared" si="149"/>
        <v>423.49999999999994</v>
      </c>
      <c r="I1566" s="8">
        <f t="shared" si="150"/>
        <v>105.87499999999999</v>
      </c>
      <c r="J1566" s="1">
        <v>18</v>
      </c>
      <c r="K1566" s="1">
        <v>25</v>
      </c>
      <c r="M1566" s="45"/>
      <c r="N1566" s="45"/>
      <c r="O1566" s="45"/>
      <c r="P1566" s="28"/>
      <c r="Q1566" s="28"/>
      <c r="R1566" s="25"/>
      <c r="Y1566" s="42">
        <v>12.5</v>
      </c>
      <c r="Z1566" s="8">
        <f t="shared" si="151"/>
        <v>25</v>
      </c>
      <c r="AA1566" s="8">
        <f t="shared" si="153"/>
        <v>687.5</v>
      </c>
      <c r="AB1566" s="8">
        <f t="shared" si="152"/>
        <v>171.875</v>
      </c>
      <c r="AC1566" s="1">
        <v>18</v>
      </c>
      <c r="AD1566" s="1">
        <v>25</v>
      </c>
    </row>
    <row r="1567" spans="1:30" x14ac:dyDescent="0.25">
      <c r="A1567" s="2" t="s">
        <v>6</v>
      </c>
      <c r="B1567" s="3">
        <v>2008</v>
      </c>
      <c r="C1567" s="3">
        <v>3</v>
      </c>
      <c r="D1567" s="3">
        <v>6</v>
      </c>
      <c r="E1567" s="3">
        <v>0</v>
      </c>
      <c r="F1567" s="42">
        <v>9.9</v>
      </c>
      <c r="G1567" s="8">
        <f t="shared" si="148"/>
        <v>18</v>
      </c>
      <c r="H1567" s="8">
        <f t="shared" si="149"/>
        <v>445.5</v>
      </c>
      <c r="I1567" s="8">
        <f t="shared" si="150"/>
        <v>111.375</v>
      </c>
      <c r="J1567" s="1">
        <v>18</v>
      </c>
      <c r="K1567" s="1">
        <v>25</v>
      </c>
      <c r="M1567" s="45"/>
      <c r="N1567" s="45"/>
      <c r="O1567" s="45"/>
      <c r="P1567" s="28"/>
      <c r="Q1567" s="28"/>
      <c r="R1567" s="25"/>
      <c r="Y1567" s="42">
        <v>12.2</v>
      </c>
      <c r="Z1567" s="8">
        <f t="shared" si="151"/>
        <v>25</v>
      </c>
      <c r="AA1567" s="8">
        <f t="shared" si="153"/>
        <v>704</v>
      </c>
      <c r="AB1567" s="8">
        <f t="shared" si="152"/>
        <v>176</v>
      </c>
      <c r="AC1567" s="1">
        <v>18</v>
      </c>
      <c r="AD1567" s="1">
        <v>25</v>
      </c>
    </row>
    <row r="1568" spans="1:30" x14ac:dyDescent="0.25">
      <c r="A1568" s="2" t="s">
        <v>6</v>
      </c>
      <c r="B1568" s="3">
        <v>2008</v>
      </c>
      <c r="C1568" s="3">
        <v>3</v>
      </c>
      <c r="D1568" s="3">
        <v>6</v>
      </c>
      <c r="E1568" s="3">
        <v>1</v>
      </c>
      <c r="F1568" s="42">
        <v>9.5</v>
      </c>
      <c r="G1568" s="8">
        <f t="shared" si="148"/>
        <v>18</v>
      </c>
      <c r="H1568" s="8">
        <f t="shared" si="149"/>
        <v>467.5</v>
      </c>
      <c r="I1568" s="8">
        <f t="shared" si="150"/>
        <v>116.875</v>
      </c>
      <c r="J1568" s="1">
        <v>18</v>
      </c>
      <c r="K1568" s="1">
        <v>25</v>
      </c>
      <c r="M1568" s="45"/>
      <c r="N1568" s="45"/>
      <c r="O1568" s="45"/>
      <c r="P1568" s="28"/>
      <c r="Q1568" s="28"/>
      <c r="R1568" s="25"/>
      <c r="Y1568" s="42">
        <v>12.1</v>
      </c>
      <c r="Z1568" s="8">
        <f t="shared" si="151"/>
        <v>25</v>
      </c>
      <c r="AA1568" s="8">
        <f t="shared" si="153"/>
        <v>709.5</v>
      </c>
      <c r="AB1568" s="8">
        <f t="shared" si="152"/>
        <v>177.375</v>
      </c>
      <c r="AC1568" s="1">
        <v>18</v>
      </c>
      <c r="AD1568" s="1">
        <v>25</v>
      </c>
    </row>
    <row r="1569" spans="1:30" x14ac:dyDescent="0.25">
      <c r="A1569" s="2" t="s">
        <v>6</v>
      </c>
      <c r="B1569" s="3">
        <v>2008</v>
      </c>
      <c r="C1569" s="3">
        <v>3</v>
      </c>
      <c r="D1569" s="3">
        <v>6</v>
      </c>
      <c r="E1569" s="3">
        <v>2</v>
      </c>
      <c r="F1569" s="42">
        <v>9.1999999999999993</v>
      </c>
      <c r="G1569" s="8">
        <f t="shared" si="148"/>
        <v>18</v>
      </c>
      <c r="H1569" s="8">
        <f t="shared" si="149"/>
        <v>484.00000000000006</v>
      </c>
      <c r="I1569" s="8">
        <f t="shared" si="150"/>
        <v>121.00000000000001</v>
      </c>
      <c r="J1569" s="1">
        <v>18</v>
      </c>
      <c r="K1569" s="1">
        <v>25</v>
      </c>
      <c r="M1569" s="45"/>
      <c r="N1569" s="45"/>
      <c r="O1569" s="45"/>
      <c r="P1569" s="28"/>
      <c r="Q1569" s="28"/>
      <c r="R1569" s="25"/>
      <c r="Y1569" s="42">
        <v>12.1</v>
      </c>
      <c r="Z1569" s="8">
        <f t="shared" si="151"/>
        <v>25</v>
      </c>
      <c r="AA1569" s="8">
        <f t="shared" si="153"/>
        <v>709.5</v>
      </c>
      <c r="AB1569" s="8">
        <f t="shared" si="152"/>
        <v>177.375</v>
      </c>
      <c r="AC1569" s="1">
        <v>18</v>
      </c>
      <c r="AD1569" s="1">
        <v>25</v>
      </c>
    </row>
    <row r="1570" spans="1:30" x14ac:dyDescent="0.25">
      <c r="A1570" s="2" t="s">
        <v>6</v>
      </c>
      <c r="B1570" s="3">
        <v>2008</v>
      </c>
      <c r="C1570" s="3">
        <v>3</v>
      </c>
      <c r="D1570" s="3">
        <v>6</v>
      </c>
      <c r="E1570" s="3">
        <v>3</v>
      </c>
      <c r="F1570" s="42">
        <v>9</v>
      </c>
      <c r="G1570" s="8">
        <f t="shared" si="148"/>
        <v>18</v>
      </c>
      <c r="H1570" s="8">
        <f t="shared" si="149"/>
        <v>495</v>
      </c>
      <c r="I1570" s="8">
        <f t="shared" si="150"/>
        <v>123.75</v>
      </c>
      <c r="J1570" s="1">
        <v>18</v>
      </c>
      <c r="K1570" s="1">
        <v>25</v>
      </c>
      <c r="M1570" s="45"/>
      <c r="N1570" s="45"/>
      <c r="O1570" s="45"/>
      <c r="P1570" s="28"/>
      <c r="Q1570" s="28"/>
      <c r="R1570" s="25"/>
      <c r="Y1570" s="42">
        <v>12</v>
      </c>
      <c r="Z1570" s="8">
        <f t="shared" si="151"/>
        <v>25</v>
      </c>
      <c r="AA1570" s="8">
        <f t="shared" si="153"/>
        <v>715</v>
      </c>
      <c r="AB1570" s="8">
        <f t="shared" si="152"/>
        <v>178.75</v>
      </c>
      <c r="AC1570" s="1">
        <v>18</v>
      </c>
      <c r="AD1570" s="1">
        <v>25</v>
      </c>
    </row>
    <row r="1571" spans="1:30" x14ac:dyDescent="0.25">
      <c r="A1571" s="2" t="s">
        <v>6</v>
      </c>
      <c r="B1571" s="3">
        <v>2008</v>
      </c>
      <c r="C1571" s="3">
        <v>3</v>
      </c>
      <c r="D1571" s="3">
        <v>6</v>
      </c>
      <c r="E1571" s="3">
        <v>4</v>
      </c>
      <c r="F1571" s="42">
        <v>8.4</v>
      </c>
      <c r="G1571" s="8">
        <f t="shared" si="148"/>
        <v>18</v>
      </c>
      <c r="H1571" s="8">
        <f t="shared" si="149"/>
        <v>528</v>
      </c>
      <c r="I1571" s="8">
        <f t="shared" si="150"/>
        <v>132</v>
      </c>
      <c r="J1571" s="1">
        <v>18</v>
      </c>
      <c r="K1571" s="1">
        <v>25</v>
      </c>
      <c r="M1571" s="45"/>
      <c r="N1571" s="45"/>
      <c r="O1571" s="45"/>
      <c r="P1571" s="28"/>
      <c r="Q1571" s="28"/>
      <c r="R1571" s="25"/>
      <c r="Y1571" s="42">
        <v>12.1</v>
      </c>
      <c r="Z1571" s="8">
        <f t="shared" si="151"/>
        <v>25</v>
      </c>
      <c r="AA1571" s="8">
        <f t="shared" si="153"/>
        <v>709.5</v>
      </c>
      <c r="AB1571" s="8">
        <f t="shared" si="152"/>
        <v>177.375</v>
      </c>
      <c r="AC1571" s="1">
        <v>18</v>
      </c>
      <c r="AD1571" s="1">
        <v>25</v>
      </c>
    </row>
    <row r="1572" spans="1:30" x14ac:dyDescent="0.25">
      <c r="A1572" s="2" t="s">
        <v>6</v>
      </c>
      <c r="B1572" s="3">
        <v>2008</v>
      </c>
      <c r="C1572" s="3">
        <v>3</v>
      </c>
      <c r="D1572" s="3">
        <v>6</v>
      </c>
      <c r="E1572" s="3">
        <v>5</v>
      </c>
      <c r="F1572" s="42">
        <v>7.6</v>
      </c>
      <c r="G1572" s="8">
        <f t="shared" si="148"/>
        <v>18</v>
      </c>
      <c r="H1572" s="8">
        <f t="shared" si="149"/>
        <v>572</v>
      </c>
      <c r="I1572" s="8">
        <f t="shared" si="150"/>
        <v>143</v>
      </c>
      <c r="J1572" s="1">
        <v>18</v>
      </c>
      <c r="K1572" s="1">
        <v>25</v>
      </c>
      <c r="M1572" s="45"/>
      <c r="N1572" s="45"/>
      <c r="O1572" s="45"/>
      <c r="P1572" s="28"/>
      <c r="Q1572" s="28"/>
      <c r="R1572" s="25"/>
      <c r="Y1572" s="42">
        <v>12.1</v>
      </c>
      <c r="Z1572" s="8">
        <f t="shared" si="151"/>
        <v>25</v>
      </c>
      <c r="AA1572" s="8">
        <f t="shared" si="153"/>
        <v>709.5</v>
      </c>
      <c r="AB1572" s="8">
        <f t="shared" si="152"/>
        <v>177.375</v>
      </c>
      <c r="AC1572" s="1">
        <v>18</v>
      </c>
      <c r="AD1572" s="1">
        <v>25</v>
      </c>
    </row>
    <row r="1573" spans="1:30" x14ac:dyDescent="0.25">
      <c r="A1573" s="2" t="s">
        <v>6</v>
      </c>
      <c r="B1573" s="3">
        <v>2008</v>
      </c>
      <c r="C1573" s="3">
        <v>3</v>
      </c>
      <c r="D1573" s="3">
        <v>6</v>
      </c>
      <c r="E1573" s="3">
        <v>6</v>
      </c>
      <c r="F1573" s="42">
        <v>7.2</v>
      </c>
      <c r="G1573" s="8">
        <f t="shared" si="148"/>
        <v>18</v>
      </c>
      <c r="H1573" s="8">
        <f t="shared" si="149"/>
        <v>594</v>
      </c>
      <c r="I1573" s="8">
        <f t="shared" si="150"/>
        <v>148.5</v>
      </c>
      <c r="J1573" s="1">
        <v>18</v>
      </c>
      <c r="K1573" s="1">
        <v>25</v>
      </c>
      <c r="M1573" s="45"/>
      <c r="N1573" s="45"/>
      <c r="O1573" s="45"/>
      <c r="P1573" s="28"/>
      <c r="Q1573" s="28"/>
      <c r="R1573" s="25"/>
      <c r="Y1573" s="42">
        <v>12.1</v>
      </c>
      <c r="Z1573" s="8">
        <f t="shared" si="151"/>
        <v>25</v>
      </c>
      <c r="AA1573" s="8">
        <f t="shared" si="153"/>
        <v>709.5</v>
      </c>
      <c r="AB1573" s="8">
        <f t="shared" si="152"/>
        <v>177.375</v>
      </c>
      <c r="AC1573" s="1">
        <v>18</v>
      </c>
      <c r="AD1573" s="1">
        <v>25</v>
      </c>
    </row>
    <row r="1574" spans="1:30" x14ac:dyDescent="0.25">
      <c r="A1574" s="2" t="s">
        <v>6</v>
      </c>
      <c r="B1574" s="3">
        <v>2008</v>
      </c>
      <c r="C1574" s="3">
        <v>3</v>
      </c>
      <c r="D1574" s="3">
        <v>6</v>
      </c>
      <c r="E1574" s="3">
        <v>7</v>
      </c>
      <c r="F1574" s="42">
        <v>6.9</v>
      </c>
      <c r="G1574" s="8">
        <f t="shared" si="148"/>
        <v>18</v>
      </c>
      <c r="H1574" s="8">
        <f t="shared" si="149"/>
        <v>610.5</v>
      </c>
      <c r="I1574" s="8">
        <f t="shared" si="150"/>
        <v>152.625</v>
      </c>
      <c r="J1574" s="1">
        <v>18</v>
      </c>
      <c r="K1574" s="1">
        <v>25</v>
      </c>
      <c r="M1574" s="45"/>
      <c r="N1574" s="45"/>
      <c r="O1574" s="45"/>
      <c r="P1574" s="28"/>
      <c r="Q1574" s="28"/>
      <c r="R1574" s="25"/>
      <c r="Y1574" s="42">
        <v>12</v>
      </c>
      <c r="Z1574" s="8">
        <f t="shared" si="151"/>
        <v>25</v>
      </c>
      <c r="AA1574" s="8">
        <f t="shared" si="153"/>
        <v>715</v>
      </c>
      <c r="AB1574" s="8">
        <f t="shared" si="152"/>
        <v>178.75</v>
      </c>
      <c r="AC1574" s="1">
        <v>18</v>
      </c>
      <c r="AD1574" s="1">
        <v>25</v>
      </c>
    </row>
    <row r="1575" spans="1:30" x14ac:dyDescent="0.25">
      <c r="A1575" s="2" t="s">
        <v>6</v>
      </c>
      <c r="B1575" s="3">
        <v>2008</v>
      </c>
      <c r="C1575" s="3">
        <v>3</v>
      </c>
      <c r="D1575" s="3">
        <v>6</v>
      </c>
      <c r="E1575" s="3">
        <v>8</v>
      </c>
      <c r="F1575" s="42">
        <v>6.8</v>
      </c>
      <c r="G1575" s="8">
        <f t="shared" si="148"/>
        <v>18</v>
      </c>
      <c r="H1575" s="8">
        <f t="shared" si="149"/>
        <v>616</v>
      </c>
      <c r="I1575" s="8">
        <f t="shared" si="150"/>
        <v>154</v>
      </c>
      <c r="J1575" s="1">
        <v>18</v>
      </c>
      <c r="K1575" s="1">
        <v>25</v>
      </c>
      <c r="M1575" s="45"/>
      <c r="N1575" s="45"/>
      <c r="O1575" s="45"/>
      <c r="P1575" s="28"/>
      <c r="Q1575" s="28"/>
      <c r="R1575" s="25"/>
      <c r="Y1575" s="42">
        <v>12.1</v>
      </c>
      <c r="Z1575" s="8">
        <f t="shared" si="151"/>
        <v>25</v>
      </c>
      <c r="AA1575" s="8">
        <f t="shared" si="153"/>
        <v>709.5</v>
      </c>
      <c r="AB1575" s="8">
        <f t="shared" si="152"/>
        <v>177.375</v>
      </c>
      <c r="AC1575" s="1">
        <v>18</v>
      </c>
      <c r="AD1575" s="1">
        <v>25</v>
      </c>
    </row>
    <row r="1576" spans="1:30" x14ac:dyDescent="0.25">
      <c r="A1576" s="2" t="s">
        <v>6</v>
      </c>
      <c r="B1576" s="3">
        <v>2008</v>
      </c>
      <c r="C1576" s="3">
        <v>3</v>
      </c>
      <c r="D1576" s="3">
        <v>6</v>
      </c>
      <c r="E1576" s="3">
        <v>9</v>
      </c>
      <c r="F1576" s="42">
        <v>7.2</v>
      </c>
      <c r="G1576" s="8">
        <f t="shared" si="148"/>
        <v>18</v>
      </c>
      <c r="H1576" s="8">
        <f t="shared" si="149"/>
        <v>594</v>
      </c>
      <c r="I1576" s="8">
        <f t="shared" si="150"/>
        <v>148.5</v>
      </c>
      <c r="J1576" s="1">
        <v>18</v>
      </c>
      <c r="K1576" s="1">
        <v>25</v>
      </c>
      <c r="M1576" s="45"/>
      <c r="N1576" s="45"/>
      <c r="O1576" s="45"/>
      <c r="P1576" s="28"/>
      <c r="Q1576" s="28"/>
      <c r="R1576" s="25"/>
      <c r="Y1576" s="42">
        <v>12.1</v>
      </c>
      <c r="Z1576" s="8">
        <f t="shared" si="151"/>
        <v>25</v>
      </c>
      <c r="AA1576" s="8">
        <f t="shared" si="153"/>
        <v>709.5</v>
      </c>
      <c r="AB1576" s="8">
        <f t="shared" si="152"/>
        <v>177.375</v>
      </c>
      <c r="AC1576" s="1">
        <v>18</v>
      </c>
      <c r="AD1576" s="1">
        <v>25</v>
      </c>
    </row>
    <row r="1577" spans="1:30" x14ac:dyDescent="0.25">
      <c r="A1577" s="2" t="s">
        <v>6</v>
      </c>
      <c r="B1577" s="3">
        <v>2008</v>
      </c>
      <c r="C1577" s="3">
        <v>3</v>
      </c>
      <c r="D1577" s="3">
        <v>6</v>
      </c>
      <c r="E1577" s="3">
        <v>10</v>
      </c>
      <c r="F1577" s="42">
        <v>7.9</v>
      </c>
      <c r="G1577" s="8">
        <f t="shared" si="148"/>
        <v>18</v>
      </c>
      <c r="H1577" s="8">
        <f t="shared" si="149"/>
        <v>555.5</v>
      </c>
      <c r="I1577" s="8">
        <f t="shared" si="150"/>
        <v>138.875</v>
      </c>
      <c r="J1577" s="1">
        <v>18</v>
      </c>
      <c r="K1577" s="1">
        <v>25</v>
      </c>
      <c r="M1577" s="45"/>
      <c r="N1577" s="45"/>
      <c r="O1577" s="45"/>
      <c r="P1577" s="28"/>
      <c r="Q1577" s="28"/>
      <c r="R1577" s="25"/>
      <c r="Y1577" s="42">
        <v>12.2</v>
      </c>
      <c r="Z1577" s="8">
        <f t="shared" si="151"/>
        <v>25</v>
      </c>
      <c r="AA1577" s="8">
        <f t="shared" si="153"/>
        <v>704</v>
      </c>
      <c r="AB1577" s="8">
        <f t="shared" si="152"/>
        <v>176</v>
      </c>
      <c r="AC1577" s="1">
        <v>18</v>
      </c>
      <c r="AD1577" s="1">
        <v>25</v>
      </c>
    </row>
    <row r="1578" spans="1:30" x14ac:dyDescent="0.25">
      <c r="A1578" s="2" t="s">
        <v>6</v>
      </c>
      <c r="B1578" s="3">
        <v>2008</v>
      </c>
      <c r="C1578" s="3">
        <v>3</v>
      </c>
      <c r="D1578" s="3">
        <v>6</v>
      </c>
      <c r="E1578" s="3">
        <v>11</v>
      </c>
      <c r="F1578" s="42">
        <v>8.6999999999999993</v>
      </c>
      <c r="G1578" s="8">
        <f t="shared" si="148"/>
        <v>18</v>
      </c>
      <c r="H1578" s="8">
        <f t="shared" si="149"/>
        <v>511.50000000000006</v>
      </c>
      <c r="I1578" s="8">
        <f t="shared" si="150"/>
        <v>127.87500000000001</v>
      </c>
      <c r="J1578" s="1">
        <v>18</v>
      </c>
      <c r="K1578" s="1">
        <v>25</v>
      </c>
      <c r="M1578" s="45"/>
      <c r="N1578" s="45"/>
      <c r="O1578" s="45"/>
      <c r="P1578" s="28"/>
      <c r="Q1578" s="28"/>
      <c r="R1578" s="25"/>
      <c r="Y1578" s="42">
        <v>12.5</v>
      </c>
      <c r="Z1578" s="8">
        <f t="shared" si="151"/>
        <v>25</v>
      </c>
      <c r="AA1578" s="8">
        <f t="shared" si="153"/>
        <v>687.5</v>
      </c>
      <c r="AB1578" s="8">
        <f t="shared" si="152"/>
        <v>171.875</v>
      </c>
      <c r="AC1578" s="1">
        <v>18</v>
      </c>
      <c r="AD1578" s="1">
        <v>25</v>
      </c>
    </row>
    <row r="1579" spans="1:30" x14ac:dyDescent="0.25">
      <c r="A1579" s="2" t="s">
        <v>6</v>
      </c>
      <c r="B1579" s="3">
        <v>2008</v>
      </c>
      <c r="C1579" s="3">
        <v>3</v>
      </c>
      <c r="D1579" s="3">
        <v>6</v>
      </c>
      <c r="E1579" s="3">
        <v>12</v>
      </c>
      <c r="F1579" s="42">
        <v>9.4</v>
      </c>
      <c r="G1579" s="8">
        <f t="shared" si="148"/>
        <v>18</v>
      </c>
      <c r="H1579" s="8">
        <f t="shared" si="149"/>
        <v>473</v>
      </c>
      <c r="I1579" s="8">
        <f t="shared" si="150"/>
        <v>118.25</v>
      </c>
      <c r="J1579" s="1">
        <v>18</v>
      </c>
      <c r="K1579" s="1">
        <v>25</v>
      </c>
      <c r="M1579" s="45"/>
      <c r="N1579" s="45"/>
      <c r="O1579" s="45"/>
      <c r="P1579" s="28"/>
      <c r="Q1579" s="28"/>
      <c r="R1579" s="25"/>
      <c r="Y1579" s="42">
        <v>11.7</v>
      </c>
      <c r="Z1579" s="8">
        <f t="shared" si="151"/>
        <v>25</v>
      </c>
      <c r="AA1579" s="8">
        <f t="shared" si="153"/>
        <v>731.5</v>
      </c>
      <c r="AB1579" s="8">
        <f t="shared" si="152"/>
        <v>182.875</v>
      </c>
      <c r="AC1579" s="1">
        <v>18</v>
      </c>
      <c r="AD1579" s="1">
        <v>25</v>
      </c>
    </row>
    <row r="1580" spans="1:30" x14ac:dyDescent="0.25">
      <c r="A1580" s="2" t="s">
        <v>6</v>
      </c>
      <c r="B1580" s="3">
        <v>2008</v>
      </c>
      <c r="C1580" s="3">
        <v>3</v>
      </c>
      <c r="D1580" s="3">
        <v>6</v>
      </c>
      <c r="E1580" s="3">
        <v>13</v>
      </c>
      <c r="F1580" s="42">
        <v>10.5</v>
      </c>
      <c r="G1580" s="8">
        <f t="shared" si="148"/>
        <v>18</v>
      </c>
      <c r="H1580" s="8">
        <f t="shared" si="149"/>
        <v>412.5</v>
      </c>
      <c r="I1580" s="8">
        <f t="shared" si="150"/>
        <v>103.125</v>
      </c>
      <c r="J1580" s="1">
        <v>18</v>
      </c>
      <c r="K1580" s="1">
        <v>25</v>
      </c>
      <c r="M1580" s="45"/>
      <c r="N1580" s="45"/>
      <c r="O1580" s="45"/>
      <c r="P1580" s="28"/>
      <c r="Q1580" s="28"/>
      <c r="R1580" s="25"/>
      <c r="Y1580" s="42">
        <v>12.3</v>
      </c>
      <c r="Z1580" s="8">
        <f t="shared" si="151"/>
        <v>25</v>
      </c>
      <c r="AA1580" s="8">
        <f t="shared" si="153"/>
        <v>698.5</v>
      </c>
      <c r="AB1580" s="8">
        <f t="shared" si="152"/>
        <v>174.625</v>
      </c>
      <c r="AC1580" s="1">
        <v>18</v>
      </c>
      <c r="AD1580" s="1">
        <v>25</v>
      </c>
    </row>
    <row r="1581" spans="1:30" x14ac:dyDescent="0.25">
      <c r="A1581" s="2" t="s">
        <v>6</v>
      </c>
      <c r="B1581" s="3">
        <v>2008</v>
      </c>
      <c r="C1581" s="3">
        <v>3</v>
      </c>
      <c r="D1581" s="3">
        <v>6</v>
      </c>
      <c r="E1581" s="3">
        <v>14</v>
      </c>
      <c r="F1581" s="42">
        <v>11.3</v>
      </c>
      <c r="G1581" s="8">
        <f t="shared" si="148"/>
        <v>18</v>
      </c>
      <c r="H1581" s="8">
        <f t="shared" si="149"/>
        <v>368.49999999999994</v>
      </c>
      <c r="I1581" s="8">
        <f t="shared" si="150"/>
        <v>92.124999999999986</v>
      </c>
      <c r="J1581" s="1">
        <v>18</v>
      </c>
      <c r="K1581" s="1">
        <v>25</v>
      </c>
      <c r="M1581" s="45"/>
      <c r="N1581" s="45"/>
      <c r="O1581" s="45"/>
      <c r="P1581" s="28"/>
      <c r="Q1581" s="28"/>
      <c r="R1581" s="25"/>
      <c r="Y1581" s="42">
        <v>12.8</v>
      </c>
      <c r="Z1581" s="8">
        <f t="shared" si="151"/>
        <v>25</v>
      </c>
      <c r="AA1581" s="8">
        <f t="shared" si="153"/>
        <v>671</v>
      </c>
      <c r="AB1581" s="8">
        <f t="shared" si="152"/>
        <v>167.75</v>
      </c>
      <c r="AC1581" s="1">
        <v>18</v>
      </c>
      <c r="AD1581" s="1">
        <v>25</v>
      </c>
    </row>
    <row r="1582" spans="1:30" x14ac:dyDescent="0.25">
      <c r="A1582" s="2" t="s">
        <v>6</v>
      </c>
      <c r="B1582" s="3">
        <v>2008</v>
      </c>
      <c r="C1582" s="3">
        <v>3</v>
      </c>
      <c r="D1582" s="3">
        <v>6</v>
      </c>
      <c r="E1582" s="3">
        <v>15</v>
      </c>
      <c r="F1582" s="42">
        <v>12.1</v>
      </c>
      <c r="G1582" s="8">
        <f t="shared" si="148"/>
        <v>18</v>
      </c>
      <c r="H1582" s="8">
        <f t="shared" si="149"/>
        <v>324.5</v>
      </c>
      <c r="I1582" s="8">
        <f t="shared" si="150"/>
        <v>81.125</v>
      </c>
      <c r="J1582" s="1">
        <v>18</v>
      </c>
      <c r="K1582" s="1">
        <v>25</v>
      </c>
      <c r="M1582" s="45"/>
      <c r="N1582" s="45"/>
      <c r="O1582" s="45"/>
      <c r="P1582" s="28"/>
      <c r="Q1582" s="28"/>
      <c r="R1582" s="25"/>
      <c r="Y1582" s="42">
        <v>13.3</v>
      </c>
      <c r="Z1582" s="8">
        <f t="shared" si="151"/>
        <v>25</v>
      </c>
      <c r="AA1582" s="8">
        <f t="shared" si="153"/>
        <v>643.5</v>
      </c>
      <c r="AB1582" s="8">
        <f t="shared" si="152"/>
        <v>160.875</v>
      </c>
      <c r="AC1582" s="1">
        <v>18</v>
      </c>
      <c r="AD1582" s="1">
        <v>25</v>
      </c>
    </row>
    <row r="1583" spans="1:30" x14ac:dyDescent="0.25">
      <c r="A1583" s="2" t="s">
        <v>6</v>
      </c>
      <c r="B1583" s="3">
        <v>2008</v>
      </c>
      <c r="C1583" s="3">
        <v>3</v>
      </c>
      <c r="D1583" s="3">
        <v>6</v>
      </c>
      <c r="E1583" s="3">
        <v>16</v>
      </c>
      <c r="F1583" s="42">
        <v>12.5</v>
      </c>
      <c r="G1583" s="8">
        <f t="shared" si="148"/>
        <v>18</v>
      </c>
      <c r="H1583" s="8">
        <f t="shared" si="149"/>
        <v>302.5</v>
      </c>
      <c r="I1583" s="8">
        <f t="shared" si="150"/>
        <v>75.625</v>
      </c>
      <c r="J1583" s="1">
        <v>18</v>
      </c>
      <c r="K1583" s="1">
        <v>25</v>
      </c>
      <c r="M1583" s="45"/>
      <c r="N1583" s="45"/>
      <c r="O1583" s="45"/>
      <c r="P1583" s="28"/>
      <c r="Q1583" s="28"/>
      <c r="R1583" s="25"/>
      <c r="Y1583" s="42">
        <v>13.7</v>
      </c>
      <c r="Z1583" s="8">
        <f t="shared" si="151"/>
        <v>25</v>
      </c>
      <c r="AA1583" s="8">
        <f t="shared" si="153"/>
        <v>621.5</v>
      </c>
      <c r="AB1583" s="8">
        <f t="shared" si="152"/>
        <v>155.375</v>
      </c>
      <c r="AC1583" s="1">
        <v>18</v>
      </c>
      <c r="AD1583" s="1">
        <v>25</v>
      </c>
    </row>
    <row r="1584" spans="1:30" x14ac:dyDescent="0.25">
      <c r="A1584" s="2" t="s">
        <v>6</v>
      </c>
      <c r="B1584" s="3">
        <v>2008</v>
      </c>
      <c r="C1584" s="3">
        <v>3</v>
      </c>
      <c r="D1584" s="3">
        <v>6</v>
      </c>
      <c r="E1584" s="3">
        <v>17</v>
      </c>
      <c r="F1584" s="42">
        <v>12.6</v>
      </c>
      <c r="G1584" s="8">
        <f t="shared" si="148"/>
        <v>18</v>
      </c>
      <c r="H1584" s="8">
        <f t="shared" si="149"/>
        <v>297</v>
      </c>
      <c r="I1584" s="8">
        <f t="shared" si="150"/>
        <v>74.25</v>
      </c>
      <c r="J1584" s="1">
        <v>18</v>
      </c>
      <c r="K1584" s="1">
        <v>25</v>
      </c>
      <c r="M1584" s="45"/>
      <c r="N1584" s="45"/>
      <c r="O1584" s="45"/>
      <c r="P1584" s="28"/>
      <c r="Q1584" s="28"/>
      <c r="R1584" s="25"/>
      <c r="Y1584" s="42">
        <v>13.7</v>
      </c>
      <c r="Z1584" s="8">
        <f t="shared" si="151"/>
        <v>25</v>
      </c>
      <c r="AA1584" s="8">
        <f t="shared" si="153"/>
        <v>621.5</v>
      </c>
      <c r="AB1584" s="8">
        <f t="shared" si="152"/>
        <v>155.375</v>
      </c>
      <c r="AC1584" s="1">
        <v>18</v>
      </c>
      <c r="AD1584" s="1">
        <v>25</v>
      </c>
    </row>
    <row r="1585" spans="1:30" x14ac:dyDescent="0.25">
      <c r="A1585" s="2" t="s">
        <v>6</v>
      </c>
      <c r="B1585" s="3">
        <v>2008</v>
      </c>
      <c r="C1585" s="3">
        <v>3</v>
      </c>
      <c r="D1585" s="3">
        <v>6</v>
      </c>
      <c r="E1585" s="3">
        <v>18</v>
      </c>
      <c r="F1585" s="42">
        <v>12.5</v>
      </c>
      <c r="G1585" s="8">
        <f t="shared" si="148"/>
        <v>18</v>
      </c>
      <c r="H1585" s="8">
        <f t="shared" si="149"/>
        <v>302.5</v>
      </c>
      <c r="I1585" s="8">
        <f t="shared" si="150"/>
        <v>75.625</v>
      </c>
      <c r="J1585" s="1">
        <v>18</v>
      </c>
      <c r="K1585" s="1">
        <v>25</v>
      </c>
      <c r="M1585" s="45"/>
      <c r="N1585" s="45"/>
      <c r="O1585" s="45"/>
      <c r="P1585" s="28"/>
      <c r="Q1585" s="28"/>
      <c r="R1585" s="25"/>
      <c r="Y1585" s="42">
        <v>13.2</v>
      </c>
      <c r="Z1585" s="8">
        <f t="shared" si="151"/>
        <v>25</v>
      </c>
      <c r="AA1585" s="8">
        <f t="shared" si="153"/>
        <v>649</v>
      </c>
      <c r="AB1585" s="8">
        <f t="shared" si="152"/>
        <v>162.25</v>
      </c>
      <c r="AC1585" s="1">
        <v>18</v>
      </c>
      <c r="AD1585" s="1">
        <v>25</v>
      </c>
    </row>
    <row r="1586" spans="1:30" x14ac:dyDescent="0.25">
      <c r="A1586" s="2" t="s">
        <v>6</v>
      </c>
      <c r="B1586" s="3">
        <v>2008</v>
      </c>
      <c r="C1586" s="3">
        <v>3</v>
      </c>
      <c r="D1586" s="3">
        <v>6</v>
      </c>
      <c r="E1586" s="3">
        <v>19</v>
      </c>
      <c r="F1586" s="42">
        <v>12.5</v>
      </c>
      <c r="G1586" s="8">
        <f t="shared" si="148"/>
        <v>18</v>
      </c>
      <c r="H1586" s="8">
        <f t="shared" si="149"/>
        <v>302.5</v>
      </c>
      <c r="I1586" s="8">
        <f t="shared" si="150"/>
        <v>75.625</v>
      </c>
      <c r="J1586" s="1">
        <v>18</v>
      </c>
      <c r="K1586" s="1">
        <v>25</v>
      </c>
      <c r="M1586" s="45"/>
      <c r="N1586" s="45"/>
      <c r="O1586" s="45"/>
      <c r="P1586" s="28"/>
      <c r="Q1586" s="28"/>
      <c r="R1586" s="25"/>
      <c r="Y1586" s="42">
        <v>13.4</v>
      </c>
      <c r="Z1586" s="8">
        <f t="shared" si="151"/>
        <v>25</v>
      </c>
      <c r="AA1586" s="8">
        <f t="shared" si="153"/>
        <v>638</v>
      </c>
      <c r="AB1586" s="8">
        <f t="shared" si="152"/>
        <v>159.5</v>
      </c>
      <c r="AC1586" s="1">
        <v>18</v>
      </c>
      <c r="AD1586" s="1">
        <v>25</v>
      </c>
    </row>
    <row r="1587" spans="1:30" x14ac:dyDescent="0.25">
      <c r="A1587" s="2" t="s">
        <v>6</v>
      </c>
      <c r="B1587" s="3">
        <v>2008</v>
      </c>
      <c r="C1587" s="3">
        <v>3</v>
      </c>
      <c r="D1587" s="3">
        <v>6</v>
      </c>
      <c r="E1587" s="3">
        <v>20</v>
      </c>
      <c r="F1587" s="42">
        <v>12.5</v>
      </c>
      <c r="G1587" s="8">
        <f t="shared" si="148"/>
        <v>18</v>
      </c>
      <c r="H1587" s="8">
        <f t="shared" si="149"/>
        <v>302.5</v>
      </c>
      <c r="I1587" s="8">
        <f t="shared" si="150"/>
        <v>75.625</v>
      </c>
      <c r="J1587" s="1">
        <v>18</v>
      </c>
      <c r="K1587" s="1">
        <v>25</v>
      </c>
      <c r="M1587" s="45"/>
      <c r="N1587" s="45"/>
      <c r="O1587" s="45"/>
      <c r="P1587" s="28"/>
      <c r="Q1587" s="28"/>
      <c r="R1587" s="25"/>
      <c r="Y1587" s="42">
        <v>13.4</v>
      </c>
      <c r="Z1587" s="8">
        <f t="shared" si="151"/>
        <v>25</v>
      </c>
      <c r="AA1587" s="8">
        <f t="shared" si="153"/>
        <v>638</v>
      </c>
      <c r="AB1587" s="8">
        <f t="shared" si="152"/>
        <v>159.5</v>
      </c>
      <c r="AC1587" s="1">
        <v>18</v>
      </c>
      <c r="AD1587" s="1">
        <v>25</v>
      </c>
    </row>
    <row r="1588" spans="1:30" x14ac:dyDescent="0.25">
      <c r="A1588" s="2" t="s">
        <v>6</v>
      </c>
      <c r="B1588" s="3">
        <v>2008</v>
      </c>
      <c r="C1588" s="3">
        <v>3</v>
      </c>
      <c r="D1588" s="3">
        <v>6</v>
      </c>
      <c r="E1588" s="3">
        <v>21</v>
      </c>
      <c r="F1588" s="42">
        <v>12.2</v>
      </c>
      <c r="G1588" s="8">
        <f t="shared" si="148"/>
        <v>18</v>
      </c>
      <c r="H1588" s="8">
        <f t="shared" si="149"/>
        <v>319.00000000000006</v>
      </c>
      <c r="I1588" s="8">
        <f t="shared" si="150"/>
        <v>79.750000000000014</v>
      </c>
      <c r="J1588" s="1">
        <v>18</v>
      </c>
      <c r="K1588" s="1">
        <v>25</v>
      </c>
      <c r="M1588" s="45"/>
      <c r="N1588" s="45"/>
      <c r="O1588" s="45"/>
      <c r="P1588" s="28"/>
      <c r="Q1588" s="28"/>
      <c r="R1588" s="25"/>
      <c r="Y1588" s="42">
        <v>13.1</v>
      </c>
      <c r="Z1588" s="8">
        <f t="shared" si="151"/>
        <v>25</v>
      </c>
      <c r="AA1588" s="8">
        <f t="shared" si="153"/>
        <v>654.5</v>
      </c>
      <c r="AB1588" s="8">
        <f t="shared" si="152"/>
        <v>163.625</v>
      </c>
      <c r="AC1588" s="1">
        <v>18</v>
      </c>
      <c r="AD1588" s="1">
        <v>25</v>
      </c>
    </row>
    <row r="1589" spans="1:30" x14ac:dyDescent="0.25">
      <c r="A1589" s="2" t="s">
        <v>6</v>
      </c>
      <c r="B1589" s="3">
        <v>2008</v>
      </c>
      <c r="C1589" s="3">
        <v>3</v>
      </c>
      <c r="D1589" s="3">
        <v>6</v>
      </c>
      <c r="E1589" s="3">
        <v>22</v>
      </c>
      <c r="F1589" s="42">
        <v>11.4</v>
      </c>
      <c r="G1589" s="8">
        <f t="shared" si="148"/>
        <v>18</v>
      </c>
      <c r="H1589" s="8">
        <f t="shared" si="149"/>
        <v>363</v>
      </c>
      <c r="I1589" s="8">
        <f t="shared" si="150"/>
        <v>90.75</v>
      </c>
      <c r="J1589" s="1">
        <v>18</v>
      </c>
      <c r="K1589" s="1">
        <v>25</v>
      </c>
      <c r="M1589" s="45"/>
      <c r="N1589" s="45"/>
      <c r="O1589" s="45"/>
      <c r="P1589" s="28"/>
      <c r="Q1589" s="28"/>
      <c r="R1589" s="25"/>
      <c r="Y1589" s="42">
        <v>12.8</v>
      </c>
      <c r="Z1589" s="8">
        <f t="shared" si="151"/>
        <v>25</v>
      </c>
      <c r="AA1589" s="8">
        <f t="shared" si="153"/>
        <v>671</v>
      </c>
      <c r="AB1589" s="8">
        <f t="shared" si="152"/>
        <v>167.75</v>
      </c>
      <c r="AC1589" s="1">
        <v>18</v>
      </c>
      <c r="AD1589" s="1">
        <v>25</v>
      </c>
    </row>
    <row r="1590" spans="1:30" x14ac:dyDescent="0.25">
      <c r="A1590" s="2" t="s">
        <v>6</v>
      </c>
      <c r="B1590" s="3">
        <v>2008</v>
      </c>
      <c r="C1590" s="3">
        <v>3</v>
      </c>
      <c r="D1590" s="3">
        <v>6</v>
      </c>
      <c r="E1590" s="3">
        <v>23</v>
      </c>
      <c r="F1590" s="42">
        <v>11.2</v>
      </c>
      <c r="G1590" s="8">
        <f t="shared" si="148"/>
        <v>18</v>
      </c>
      <c r="H1590" s="8">
        <f t="shared" si="149"/>
        <v>374.00000000000006</v>
      </c>
      <c r="I1590" s="8">
        <f t="shared" si="150"/>
        <v>93.500000000000014</v>
      </c>
      <c r="J1590" s="1">
        <v>18</v>
      </c>
      <c r="K1590" s="1">
        <v>25</v>
      </c>
      <c r="M1590" s="45"/>
      <c r="N1590" s="45"/>
      <c r="O1590" s="45"/>
      <c r="P1590" s="28"/>
      <c r="Q1590" s="28"/>
      <c r="R1590" s="25"/>
      <c r="Y1590" s="42">
        <v>12.5</v>
      </c>
      <c r="Z1590" s="8">
        <f t="shared" si="151"/>
        <v>25</v>
      </c>
      <c r="AA1590" s="8">
        <f t="shared" si="153"/>
        <v>687.5</v>
      </c>
      <c r="AB1590" s="8">
        <f t="shared" si="152"/>
        <v>171.875</v>
      </c>
      <c r="AC1590" s="1">
        <v>18</v>
      </c>
      <c r="AD1590" s="1">
        <v>25</v>
      </c>
    </row>
    <row r="1591" spans="1:30" x14ac:dyDescent="0.25">
      <c r="A1591" s="2" t="s">
        <v>6</v>
      </c>
      <c r="B1591" s="3">
        <v>2008</v>
      </c>
      <c r="C1591" s="3">
        <v>3</v>
      </c>
      <c r="D1591" s="3">
        <v>7</v>
      </c>
      <c r="E1591" s="3">
        <v>0</v>
      </c>
      <c r="F1591" s="42">
        <v>11.7</v>
      </c>
      <c r="G1591" s="8">
        <f t="shared" si="148"/>
        <v>18</v>
      </c>
      <c r="H1591" s="8">
        <f t="shared" si="149"/>
        <v>346.50000000000006</v>
      </c>
      <c r="I1591" s="8">
        <f t="shared" si="150"/>
        <v>86.625000000000014</v>
      </c>
      <c r="J1591" s="1">
        <v>18</v>
      </c>
      <c r="K1591" s="1">
        <v>25</v>
      </c>
      <c r="M1591" s="45"/>
      <c r="N1591" s="45"/>
      <c r="O1591" s="45"/>
      <c r="P1591" s="28"/>
      <c r="Q1591" s="28"/>
      <c r="R1591" s="25"/>
      <c r="Y1591" s="42">
        <v>12.2</v>
      </c>
      <c r="Z1591" s="8">
        <f t="shared" si="151"/>
        <v>25</v>
      </c>
      <c r="AA1591" s="8">
        <f t="shared" si="153"/>
        <v>704</v>
      </c>
      <c r="AB1591" s="8">
        <f t="shared" si="152"/>
        <v>176</v>
      </c>
      <c r="AC1591" s="1">
        <v>18</v>
      </c>
      <c r="AD1591" s="1">
        <v>25</v>
      </c>
    </row>
    <row r="1592" spans="1:30" x14ac:dyDescent="0.25">
      <c r="A1592" s="2" t="s">
        <v>6</v>
      </c>
      <c r="B1592" s="3">
        <v>2008</v>
      </c>
      <c r="C1592" s="3">
        <v>3</v>
      </c>
      <c r="D1592" s="3">
        <v>7</v>
      </c>
      <c r="E1592" s="3">
        <v>1</v>
      </c>
      <c r="F1592" s="42">
        <v>11.3</v>
      </c>
      <c r="G1592" s="8">
        <f t="shared" si="148"/>
        <v>18</v>
      </c>
      <c r="H1592" s="8">
        <f t="shared" si="149"/>
        <v>368.49999999999994</v>
      </c>
      <c r="I1592" s="8">
        <f t="shared" si="150"/>
        <v>92.124999999999986</v>
      </c>
      <c r="J1592" s="1">
        <v>18</v>
      </c>
      <c r="K1592" s="1">
        <v>25</v>
      </c>
      <c r="M1592" s="45"/>
      <c r="N1592" s="45"/>
      <c r="O1592" s="45"/>
      <c r="P1592" s="28"/>
      <c r="Q1592" s="28"/>
      <c r="R1592" s="25"/>
      <c r="Y1592" s="42">
        <v>12.1</v>
      </c>
      <c r="Z1592" s="8">
        <f t="shared" si="151"/>
        <v>25</v>
      </c>
      <c r="AA1592" s="8">
        <f t="shared" si="153"/>
        <v>709.5</v>
      </c>
      <c r="AB1592" s="8">
        <f t="shared" si="152"/>
        <v>177.375</v>
      </c>
      <c r="AC1592" s="1">
        <v>18</v>
      </c>
      <c r="AD1592" s="1">
        <v>25</v>
      </c>
    </row>
    <row r="1593" spans="1:30" x14ac:dyDescent="0.25">
      <c r="A1593" s="2" t="s">
        <v>6</v>
      </c>
      <c r="B1593" s="3">
        <v>2008</v>
      </c>
      <c r="C1593" s="3">
        <v>3</v>
      </c>
      <c r="D1593" s="3">
        <v>7</v>
      </c>
      <c r="E1593" s="3">
        <v>2</v>
      </c>
      <c r="F1593" s="42">
        <v>10</v>
      </c>
      <c r="G1593" s="8">
        <f t="shared" si="148"/>
        <v>18</v>
      </c>
      <c r="H1593" s="8">
        <f t="shared" si="149"/>
        <v>440</v>
      </c>
      <c r="I1593" s="8">
        <f t="shared" si="150"/>
        <v>110</v>
      </c>
      <c r="J1593" s="1">
        <v>18</v>
      </c>
      <c r="K1593" s="1">
        <v>25</v>
      </c>
      <c r="M1593" s="45"/>
      <c r="N1593" s="45"/>
      <c r="O1593" s="45"/>
      <c r="P1593" s="28"/>
      <c r="Q1593" s="28"/>
      <c r="R1593" s="25"/>
      <c r="Y1593" s="42">
        <v>12.1</v>
      </c>
      <c r="Z1593" s="8">
        <f t="shared" si="151"/>
        <v>25</v>
      </c>
      <c r="AA1593" s="8">
        <f t="shared" si="153"/>
        <v>709.5</v>
      </c>
      <c r="AB1593" s="8">
        <f t="shared" si="152"/>
        <v>177.375</v>
      </c>
      <c r="AC1593" s="1">
        <v>18</v>
      </c>
      <c r="AD1593" s="1">
        <v>25</v>
      </c>
    </row>
    <row r="1594" spans="1:30" x14ac:dyDescent="0.25">
      <c r="A1594" s="2" t="s">
        <v>6</v>
      </c>
      <c r="B1594" s="3">
        <v>2008</v>
      </c>
      <c r="C1594" s="3">
        <v>3</v>
      </c>
      <c r="D1594" s="3">
        <v>7</v>
      </c>
      <c r="E1594" s="3">
        <v>3</v>
      </c>
      <c r="F1594" s="42">
        <v>9.1999999999999993</v>
      </c>
      <c r="G1594" s="8">
        <f t="shared" si="148"/>
        <v>18</v>
      </c>
      <c r="H1594" s="8">
        <f t="shared" si="149"/>
        <v>484.00000000000006</v>
      </c>
      <c r="I1594" s="8">
        <f t="shared" si="150"/>
        <v>121.00000000000001</v>
      </c>
      <c r="J1594" s="1">
        <v>18</v>
      </c>
      <c r="K1594" s="1">
        <v>25</v>
      </c>
      <c r="M1594" s="45"/>
      <c r="N1594" s="45"/>
      <c r="O1594" s="45"/>
      <c r="P1594" s="28"/>
      <c r="Q1594" s="28"/>
      <c r="R1594" s="25"/>
      <c r="Y1594" s="42">
        <v>12</v>
      </c>
      <c r="Z1594" s="8">
        <f t="shared" si="151"/>
        <v>25</v>
      </c>
      <c r="AA1594" s="8">
        <f t="shared" si="153"/>
        <v>715</v>
      </c>
      <c r="AB1594" s="8">
        <f t="shared" si="152"/>
        <v>178.75</v>
      </c>
      <c r="AC1594" s="1">
        <v>18</v>
      </c>
      <c r="AD1594" s="1">
        <v>25</v>
      </c>
    </row>
    <row r="1595" spans="1:30" x14ac:dyDescent="0.25">
      <c r="A1595" s="2" t="s">
        <v>6</v>
      </c>
      <c r="B1595" s="3">
        <v>2008</v>
      </c>
      <c r="C1595" s="3">
        <v>3</v>
      </c>
      <c r="D1595" s="3">
        <v>7</v>
      </c>
      <c r="E1595" s="3">
        <v>4</v>
      </c>
      <c r="F1595" s="42">
        <v>9</v>
      </c>
      <c r="G1595" s="8">
        <f t="shared" si="148"/>
        <v>18</v>
      </c>
      <c r="H1595" s="8">
        <f t="shared" si="149"/>
        <v>495</v>
      </c>
      <c r="I1595" s="8">
        <f t="shared" si="150"/>
        <v>123.75</v>
      </c>
      <c r="J1595" s="1">
        <v>18</v>
      </c>
      <c r="K1595" s="1">
        <v>25</v>
      </c>
      <c r="M1595" s="45"/>
      <c r="N1595" s="45"/>
      <c r="O1595" s="45"/>
      <c r="P1595" s="28"/>
      <c r="Q1595" s="28"/>
      <c r="R1595" s="25"/>
      <c r="Y1595" s="42">
        <v>12.1</v>
      </c>
      <c r="Z1595" s="8">
        <f t="shared" si="151"/>
        <v>25</v>
      </c>
      <c r="AA1595" s="8">
        <f t="shared" si="153"/>
        <v>709.5</v>
      </c>
      <c r="AB1595" s="8">
        <f t="shared" si="152"/>
        <v>177.375</v>
      </c>
      <c r="AC1595" s="1">
        <v>18</v>
      </c>
      <c r="AD1595" s="1">
        <v>25</v>
      </c>
    </row>
    <row r="1596" spans="1:30" x14ac:dyDescent="0.25">
      <c r="A1596" s="2" t="s">
        <v>6</v>
      </c>
      <c r="B1596" s="3">
        <v>2008</v>
      </c>
      <c r="C1596" s="3">
        <v>3</v>
      </c>
      <c r="D1596" s="3">
        <v>7</v>
      </c>
      <c r="E1596" s="3">
        <v>5</v>
      </c>
      <c r="F1596" s="42">
        <v>8.6999999999999993</v>
      </c>
      <c r="G1596" s="8">
        <f t="shared" si="148"/>
        <v>18</v>
      </c>
      <c r="H1596" s="8">
        <f t="shared" si="149"/>
        <v>511.50000000000006</v>
      </c>
      <c r="I1596" s="8">
        <f t="shared" si="150"/>
        <v>127.87500000000001</v>
      </c>
      <c r="J1596" s="1">
        <v>18</v>
      </c>
      <c r="K1596" s="1">
        <v>25</v>
      </c>
      <c r="M1596" s="45"/>
      <c r="N1596" s="45"/>
      <c r="O1596" s="45"/>
      <c r="P1596" s="28"/>
      <c r="Q1596" s="28"/>
      <c r="R1596" s="25"/>
      <c r="Y1596" s="42">
        <v>12.1</v>
      </c>
      <c r="Z1596" s="8">
        <f t="shared" si="151"/>
        <v>25</v>
      </c>
      <c r="AA1596" s="8">
        <f t="shared" si="153"/>
        <v>709.5</v>
      </c>
      <c r="AB1596" s="8">
        <f t="shared" si="152"/>
        <v>177.375</v>
      </c>
      <c r="AC1596" s="1">
        <v>18</v>
      </c>
      <c r="AD1596" s="1">
        <v>25</v>
      </c>
    </row>
    <row r="1597" spans="1:30" x14ac:dyDescent="0.25">
      <c r="A1597" s="2" t="s">
        <v>6</v>
      </c>
      <c r="B1597" s="3">
        <v>2008</v>
      </c>
      <c r="C1597" s="3">
        <v>3</v>
      </c>
      <c r="D1597" s="3">
        <v>7</v>
      </c>
      <c r="E1597" s="3">
        <v>6</v>
      </c>
      <c r="F1597" s="42">
        <v>8.5</v>
      </c>
      <c r="G1597" s="8">
        <f t="shared" si="148"/>
        <v>18</v>
      </c>
      <c r="H1597" s="8">
        <f t="shared" si="149"/>
        <v>522.5</v>
      </c>
      <c r="I1597" s="8">
        <f t="shared" si="150"/>
        <v>130.625</v>
      </c>
      <c r="J1597" s="1">
        <v>18</v>
      </c>
      <c r="K1597" s="1">
        <v>25</v>
      </c>
      <c r="M1597" s="45"/>
      <c r="N1597" s="45"/>
      <c r="O1597" s="45"/>
      <c r="P1597" s="28"/>
      <c r="Q1597" s="28"/>
      <c r="R1597" s="25"/>
      <c r="Y1597" s="42">
        <v>12.1</v>
      </c>
      <c r="Z1597" s="8">
        <f t="shared" si="151"/>
        <v>25</v>
      </c>
      <c r="AA1597" s="8">
        <f t="shared" si="153"/>
        <v>709.5</v>
      </c>
      <c r="AB1597" s="8">
        <f t="shared" si="152"/>
        <v>177.375</v>
      </c>
      <c r="AC1597" s="1">
        <v>18</v>
      </c>
      <c r="AD1597" s="1">
        <v>25</v>
      </c>
    </row>
    <row r="1598" spans="1:30" x14ac:dyDescent="0.25">
      <c r="A1598" s="2" t="s">
        <v>6</v>
      </c>
      <c r="B1598" s="3">
        <v>2008</v>
      </c>
      <c r="C1598" s="3">
        <v>3</v>
      </c>
      <c r="D1598" s="3">
        <v>7</v>
      </c>
      <c r="E1598" s="3">
        <v>7</v>
      </c>
      <c r="F1598" s="42">
        <v>8.3000000000000007</v>
      </c>
      <c r="G1598" s="8">
        <f t="shared" si="148"/>
        <v>18</v>
      </c>
      <c r="H1598" s="8">
        <f t="shared" si="149"/>
        <v>533.5</v>
      </c>
      <c r="I1598" s="8">
        <f t="shared" si="150"/>
        <v>133.375</v>
      </c>
      <c r="J1598" s="1">
        <v>18</v>
      </c>
      <c r="K1598" s="1">
        <v>25</v>
      </c>
      <c r="M1598" s="45"/>
      <c r="N1598" s="45"/>
      <c r="O1598" s="45"/>
      <c r="P1598" s="28"/>
      <c r="Q1598" s="28"/>
      <c r="R1598" s="25"/>
      <c r="Y1598" s="42">
        <v>12</v>
      </c>
      <c r="Z1598" s="8">
        <f t="shared" si="151"/>
        <v>25</v>
      </c>
      <c r="AA1598" s="8">
        <f t="shared" si="153"/>
        <v>715</v>
      </c>
      <c r="AB1598" s="8">
        <f t="shared" si="152"/>
        <v>178.75</v>
      </c>
      <c r="AC1598" s="1">
        <v>18</v>
      </c>
      <c r="AD1598" s="1">
        <v>25</v>
      </c>
    </row>
    <row r="1599" spans="1:30" x14ac:dyDescent="0.25">
      <c r="A1599" s="2" t="s">
        <v>6</v>
      </c>
      <c r="B1599" s="3">
        <v>2008</v>
      </c>
      <c r="C1599" s="3">
        <v>3</v>
      </c>
      <c r="D1599" s="3">
        <v>7</v>
      </c>
      <c r="E1599" s="3">
        <v>8</v>
      </c>
      <c r="F1599" s="42">
        <v>8.1999999999999993</v>
      </c>
      <c r="G1599" s="8">
        <f t="shared" si="148"/>
        <v>18</v>
      </c>
      <c r="H1599" s="8">
        <f t="shared" si="149"/>
        <v>539</v>
      </c>
      <c r="I1599" s="8">
        <f t="shared" si="150"/>
        <v>134.75</v>
      </c>
      <c r="J1599" s="1">
        <v>18</v>
      </c>
      <c r="K1599" s="1">
        <v>25</v>
      </c>
      <c r="M1599" s="45"/>
      <c r="N1599" s="45"/>
      <c r="O1599" s="45"/>
      <c r="P1599" s="28"/>
      <c r="Q1599" s="28"/>
      <c r="R1599" s="25"/>
      <c r="Y1599" s="42">
        <v>12.1</v>
      </c>
      <c r="Z1599" s="8">
        <f t="shared" si="151"/>
        <v>25</v>
      </c>
      <c r="AA1599" s="8">
        <f t="shared" si="153"/>
        <v>709.5</v>
      </c>
      <c r="AB1599" s="8">
        <f t="shared" si="152"/>
        <v>177.375</v>
      </c>
      <c r="AC1599" s="1">
        <v>18</v>
      </c>
      <c r="AD1599" s="1">
        <v>25</v>
      </c>
    </row>
    <row r="1600" spans="1:30" x14ac:dyDescent="0.25">
      <c r="A1600" s="2" t="s">
        <v>6</v>
      </c>
      <c r="B1600" s="3">
        <v>2008</v>
      </c>
      <c r="C1600" s="3">
        <v>3</v>
      </c>
      <c r="D1600" s="3">
        <v>7</v>
      </c>
      <c r="E1600" s="3">
        <v>9</v>
      </c>
      <c r="F1600" s="42">
        <v>8.6999999999999993</v>
      </c>
      <c r="G1600" s="8">
        <f t="shared" si="148"/>
        <v>18</v>
      </c>
      <c r="H1600" s="8">
        <f t="shared" si="149"/>
        <v>511.50000000000006</v>
      </c>
      <c r="I1600" s="8">
        <f t="shared" si="150"/>
        <v>127.87500000000001</v>
      </c>
      <c r="J1600" s="1">
        <v>18</v>
      </c>
      <c r="K1600" s="1">
        <v>25</v>
      </c>
      <c r="M1600" s="45"/>
      <c r="N1600" s="45"/>
      <c r="O1600" s="45"/>
      <c r="P1600" s="28"/>
      <c r="Q1600" s="28"/>
      <c r="R1600" s="25"/>
      <c r="Y1600" s="42">
        <v>12.1</v>
      </c>
      <c r="Z1600" s="8">
        <f t="shared" si="151"/>
        <v>25</v>
      </c>
      <c r="AA1600" s="8">
        <f t="shared" si="153"/>
        <v>709.5</v>
      </c>
      <c r="AB1600" s="8">
        <f t="shared" si="152"/>
        <v>177.375</v>
      </c>
      <c r="AC1600" s="1">
        <v>18</v>
      </c>
      <c r="AD1600" s="1">
        <v>25</v>
      </c>
    </row>
    <row r="1601" spans="1:30" x14ac:dyDescent="0.25">
      <c r="A1601" s="2" t="s">
        <v>6</v>
      </c>
      <c r="B1601" s="3">
        <v>2008</v>
      </c>
      <c r="C1601" s="3">
        <v>3</v>
      </c>
      <c r="D1601" s="3">
        <v>7</v>
      </c>
      <c r="E1601" s="3">
        <v>10</v>
      </c>
      <c r="F1601" s="42">
        <v>9.8000000000000007</v>
      </c>
      <c r="G1601" s="8">
        <f t="shared" si="148"/>
        <v>18</v>
      </c>
      <c r="H1601" s="8">
        <f t="shared" si="149"/>
        <v>450.99999999999994</v>
      </c>
      <c r="I1601" s="8">
        <f t="shared" si="150"/>
        <v>112.74999999999999</v>
      </c>
      <c r="J1601" s="1">
        <v>18</v>
      </c>
      <c r="K1601" s="1">
        <v>25</v>
      </c>
      <c r="M1601" s="45"/>
      <c r="N1601" s="45"/>
      <c r="O1601" s="45"/>
      <c r="P1601" s="28"/>
      <c r="Q1601" s="28"/>
      <c r="R1601" s="25"/>
      <c r="Y1601" s="42">
        <v>12.2</v>
      </c>
      <c r="Z1601" s="8">
        <f t="shared" si="151"/>
        <v>25</v>
      </c>
      <c r="AA1601" s="8">
        <f t="shared" si="153"/>
        <v>704</v>
      </c>
      <c r="AB1601" s="8">
        <f t="shared" si="152"/>
        <v>176</v>
      </c>
      <c r="AC1601" s="1">
        <v>18</v>
      </c>
      <c r="AD1601" s="1">
        <v>25</v>
      </c>
    </row>
    <row r="1602" spans="1:30" x14ac:dyDescent="0.25">
      <c r="A1602" s="2" t="s">
        <v>6</v>
      </c>
      <c r="B1602" s="3">
        <v>2008</v>
      </c>
      <c r="C1602" s="3">
        <v>3</v>
      </c>
      <c r="D1602" s="3">
        <v>7</v>
      </c>
      <c r="E1602" s="3">
        <v>11</v>
      </c>
      <c r="F1602" s="42">
        <v>10.9</v>
      </c>
      <c r="G1602" s="8">
        <f t="shared" si="148"/>
        <v>18</v>
      </c>
      <c r="H1602" s="8">
        <f t="shared" si="149"/>
        <v>390.5</v>
      </c>
      <c r="I1602" s="8">
        <f t="shared" si="150"/>
        <v>97.625</v>
      </c>
      <c r="J1602" s="1">
        <v>18</v>
      </c>
      <c r="K1602" s="1">
        <v>25</v>
      </c>
      <c r="M1602" s="45"/>
      <c r="N1602" s="45"/>
      <c r="O1602" s="45"/>
      <c r="P1602" s="28"/>
      <c r="Q1602" s="28"/>
      <c r="R1602" s="25"/>
      <c r="Y1602" s="42">
        <v>12.5</v>
      </c>
      <c r="Z1602" s="8">
        <f t="shared" si="151"/>
        <v>25</v>
      </c>
      <c r="AA1602" s="8">
        <f t="shared" si="153"/>
        <v>687.5</v>
      </c>
      <c r="AB1602" s="8">
        <f t="shared" si="152"/>
        <v>171.875</v>
      </c>
      <c r="AC1602" s="1">
        <v>18</v>
      </c>
      <c r="AD1602" s="1">
        <v>25</v>
      </c>
    </row>
    <row r="1603" spans="1:30" x14ac:dyDescent="0.25">
      <c r="A1603" s="2" t="s">
        <v>6</v>
      </c>
      <c r="B1603" s="3">
        <v>2008</v>
      </c>
      <c r="C1603" s="3">
        <v>3</v>
      </c>
      <c r="D1603" s="3">
        <v>7</v>
      </c>
      <c r="E1603" s="3">
        <v>12</v>
      </c>
      <c r="F1603" s="42">
        <v>16.3</v>
      </c>
      <c r="G1603" s="8">
        <f t="shared" si="148"/>
        <v>18</v>
      </c>
      <c r="H1603" s="8">
        <f t="shared" si="149"/>
        <v>93.499999999999957</v>
      </c>
      <c r="I1603" s="8">
        <f t="shared" si="150"/>
        <v>23.374999999999989</v>
      </c>
      <c r="J1603" s="1">
        <v>18</v>
      </c>
      <c r="K1603" s="1">
        <v>25</v>
      </c>
      <c r="M1603" s="45"/>
      <c r="N1603" s="45"/>
      <c r="O1603" s="45"/>
      <c r="P1603" s="28"/>
      <c r="Q1603" s="28"/>
      <c r="R1603" s="25"/>
      <c r="Y1603" s="42">
        <v>11</v>
      </c>
      <c r="Z1603" s="8">
        <f t="shared" si="151"/>
        <v>25</v>
      </c>
      <c r="AA1603" s="8">
        <f t="shared" si="153"/>
        <v>770</v>
      </c>
      <c r="AB1603" s="8">
        <f t="shared" si="152"/>
        <v>192.5</v>
      </c>
      <c r="AC1603" s="1">
        <v>18</v>
      </c>
      <c r="AD1603" s="1">
        <v>25</v>
      </c>
    </row>
    <row r="1604" spans="1:30" x14ac:dyDescent="0.25">
      <c r="A1604" s="2" t="s">
        <v>6</v>
      </c>
      <c r="B1604" s="3">
        <v>2008</v>
      </c>
      <c r="C1604" s="3">
        <v>3</v>
      </c>
      <c r="D1604" s="3">
        <v>7</v>
      </c>
      <c r="E1604" s="3">
        <v>13</v>
      </c>
      <c r="F1604" s="42">
        <v>17.399999999999999</v>
      </c>
      <c r="G1604" s="8">
        <f t="shared" si="148"/>
        <v>18</v>
      </c>
      <c r="H1604" s="8">
        <f t="shared" si="149"/>
        <v>33.000000000000078</v>
      </c>
      <c r="I1604" s="8">
        <f t="shared" si="150"/>
        <v>8.2500000000000195</v>
      </c>
      <c r="J1604" s="1">
        <v>18</v>
      </c>
      <c r="K1604" s="1">
        <v>25</v>
      </c>
      <c r="M1604" s="45"/>
      <c r="N1604" s="45"/>
      <c r="O1604" s="45"/>
      <c r="P1604" s="28"/>
      <c r="Q1604" s="28"/>
      <c r="R1604" s="25"/>
      <c r="Y1604" s="42">
        <v>13</v>
      </c>
      <c r="Z1604" s="8">
        <f t="shared" si="151"/>
        <v>25</v>
      </c>
      <c r="AA1604" s="8">
        <f t="shared" si="153"/>
        <v>660</v>
      </c>
      <c r="AB1604" s="8">
        <f t="shared" si="152"/>
        <v>165</v>
      </c>
      <c r="AC1604" s="1">
        <v>18</v>
      </c>
      <c r="AD1604" s="1">
        <v>25</v>
      </c>
    </row>
    <row r="1605" spans="1:30" x14ac:dyDescent="0.25">
      <c r="A1605" s="2" t="s">
        <v>6</v>
      </c>
      <c r="B1605" s="3">
        <v>2008</v>
      </c>
      <c r="C1605" s="3">
        <v>3</v>
      </c>
      <c r="D1605" s="3">
        <v>7</v>
      </c>
      <c r="E1605" s="3">
        <v>14</v>
      </c>
      <c r="F1605" s="42">
        <v>17.600000000000001</v>
      </c>
      <c r="G1605" s="8">
        <f t="shared" si="148"/>
        <v>18</v>
      </c>
      <c r="H1605" s="8">
        <f t="shared" si="149"/>
        <v>21.999999999999922</v>
      </c>
      <c r="I1605" s="8">
        <f t="shared" si="150"/>
        <v>5.4999999999999805</v>
      </c>
      <c r="J1605" s="1">
        <v>18</v>
      </c>
      <c r="K1605" s="1">
        <v>25</v>
      </c>
      <c r="M1605" s="45"/>
      <c r="N1605" s="45"/>
      <c r="O1605" s="45"/>
      <c r="P1605" s="28"/>
      <c r="Q1605" s="28"/>
      <c r="R1605" s="25"/>
      <c r="Y1605" s="42">
        <v>15</v>
      </c>
      <c r="Z1605" s="8">
        <f t="shared" si="151"/>
        <v>25</v>
      </c>
      <c r="AA1605" s="8">
        <f t="shared" si="153"/>
        <v>550</v>
      </c>
      <c r="AB1605" s="8">
        <f t="shared" si="152"/>
        <v>137.5</v>
      </c>
      <c r="AC1605" s="1">
        <v>18</v>
      </c>
      <c r="AD1605" s="1">
        <v>25</v>
      </c>
    </row>
    <row r="1606" spans="1:30" x14ac:dyDescent="0.25">
      <c r="A1606" s="2" t="s">
        <v>6</v>
      </c>
      <c r="B1606" s="3">
        <v>2008</v>
      </c>
      <c r="C1606" s="3">
        <v>3</v>
      </c>
      <c r="D1606" s="3">
        <v>7</v>
      </c>
      <c r="E1606" s="3">
        <v>15</v>
      </c>
      <c r="F1606" s="42">
        <v>17.399999999999999</v>
      </c>
      <c r="G1606" s="8">
        <f t="shared" si="148"/>
        <v>18</v>
      </c>
      <c r="H1606" s="8">
        <f t="shared" si="149"/>
        <v>33.000000000000078</v>
      </c>
      <c r="I1606" s="8">
        <f t="shared" si="150"/>
        <v>8.2500000000000195</v>
      </c>
      <c r="J1606" s="1">
        <v>18</v>
      </c>
      <c r="K1606" s="1">
        <v>25</v>
      </c>
      <c r="M1606" s="45"/>
      <c r="N1606" s="45"/>
      <c r="O1606" s="45"/>
      <c r="P1606" s="28"/>
      <c r="Q1606" s="28"/>
      <c r="R1606" s="25"/>
      <c r="Y1606" s="42">
        <v>15.9</v>
      </c>
      <c r="Z1606" s="8">
        <f t="shared" si="151"/>
        <v>25</v>
      </c>
      <c r="AA1606" s="8">
        <f t="shared" si="153"/>
        <v>500.5</v>
      </c>
      <c r="AB1606" s="8">
        <f t="shared" si="152"/>
        <v>125.125</v>
      </c>
      <c r="AC1606" s="1">
        <v>18</v>
      </c>
      <c r="AD1606" s="1">
        <v>25</v>
      </c>
    </row>
    <row r="1607" spans="1:30" x14ac:dyDescent="0.25">
      <c r="A1607" s="2" t="s">
        <v>6</v>
      </c>
      <c r="B1607" s="3">
        <v>2008</v>
      </c>
      <c r="C1607" s="3">
        <v>3</v>
      </c>
      <c r="D1607" s="3">
        <v>7</v>
      </c>
      <c r="E1607" s="3">
        <v>16</v>
      </c>
      <c r="F1607" s="42">
        <v>16.8</v>
      </c>
      <c r="G1607" s="8">
        <f t="shared" ref="G1607:G1670" si="154">IF(A1607="Inverno", $G$3, $G$2)</f>
        <v>18</v>
      </c>
      <c r="H1607" s="8">
        <f t="shared" si="149"/>
        <v>65.999999999999957</v>
      </c>
      <c r="I1607" s="8">
        <f t="shared" si="150"/>
        <v>16.499999999999989</v>
      </c>
      <c r="J1607" s="1">
        <v>18</v>
      </c>
      <c r="K1607" s="1">
        <v>25</v>
      </c>
      <c r="M1607" s="45"/>
      <c r="N1607" s="45"/>
      <c r="O1607" s="45"/>
      <c r="P1607" s="28"/>
      <c r="Q1607" s="28"/>
      <c r="R1607" s="25"/>
      <c r="Y1607" s="42">
        <v>16.399999999999999</v>
      </c>
      <c r="Z1607" s="8">
        <f t="shared" si="151"/>
        <v>25</v>
      </c>
      <c r="AA1607" s="8">
        <f t="shared" si="153"/>
        <v>473.00000000000006</v>
      </c>
      <c r="AB1607" s="8">
        <f t="shared" si="152"/>
        <v>118.25000000000001</v>
      </c>
      <c r="AC1607" s="1">
        <v>18</v>
      </c>
      <c r="AD1607" s="1">
        <v>25</v>
      </c>
    </row>
    <row r="1608" spans="1:30" x14ac:dyDescent="0.25">
      <c r="A1608" s="2" t="s">
        <v>6</v>
      </c>
      <c r="B1608" s="3">
        <v>2008</v>
      </c>
      <c r="C1608" s="3">
        <v>3</v>
      </c>
      <c r="D1608" s="3">
        <v>7</v>
      </c>
      <c r="E1608" s="3">
        <v>17</v>
      </c>
      <c r="F1608" s="42">
        <v>16</v>
      </c>
      <c r="G1608" s="8">
        <f t="shared" si="154"/>
        <v>18</v>
      </c>
      <c r="H1608" s="8">
        <f t="shared" ref="H1608:H1671" si="155">IF(F1608&gt;G1608,0,$D$3*(G1608-F1608)/$D$4)</f>
        <v>110</v>
      </c>
      <c r="I1608" s="8">
        <f t="shared" ref="I1608:I1671" si="156">H1608/$G$4</f>
        <v>27.5</v>
      </c>
      <c r="J1608" s="1">
        <v>18</v>
      </c>
      <c r="K1608" s="1">
        <v>25</v>
      </c>
      <c r="M1608" s="45"/>
      <c r="N1608" s="45"/>
      <c r="O1608" s="45"/>
      <c r="P1608" s="28"/>
      <c r="Q1608" s="28"/>
      <c r="R1608" s="25"/>
      <c r="Y1608" s="42">
        <v>16.7</v>
      </c>
      <c r="Z1608" s="8">
        <f t="shared" si="151"/>
        <v>25</v>
      </c>
      <c r="AA1608" s="8">
        <f t="shared" si="153"/>
        <v>456.50000000000006</v>
      </c>
      <c r="AB1608" s="8">
        <f t="shared" si="152"/>
        <v>114.12500000000001</v>
      </c>
      <c r="AC1608" s="1">
        <v>18</v>
      </c>
      <c r="AD1608" s="1">
        <v>25</v>
      </c>
    </row>
    <row r="1609" spans="1:30" x14ac:dyDescent="0.25">
      <c r="A1609" s="2" t="s">
        <v>6</v>
      </c>
      <c r="B1609" s="3">
        <v>2008</v>
      </c>
      <c r="C1609" s="3">
        <v>3</v>
      </c>
      <c r="D1609" s="3">
        <v>7</v>
      </c>
      <c r="E1609" s="3">
        <v>18</v>
      </c>
      <c r="F1609" s="42">
        <v>14.6</v>
      </c>
      <c r="G1609" s="8">
        <f t="shared" si="154"/>
        <v>18</v>
      </c>
      <c r="H1609" s="8">
        <f t="shared" si="155"/>
        <v>187.00000000000003</v>
      </c>
      <c r="I1609" s="8">
        <f t="shared" si="156"/>
        <v>46.750000000000007</v>
      </c>
      <c r="J1609" s="1">
        <v>18</v>
      </c>
      <c r="K1609" s="1">
        <v>25</v>
      </c>
      <c r="M1609" s="45"/>
      <c r="N1609" s="45"/>
      <c r="O1609" s="45"/>
      <c r="P1609" s="28"/>
      <c r="Q1609" s="28"/>
      <c r="R1609" s="25"/>
      <c r="Y1609" s="42">
        <v>16.2</v>
      </c>
      <c r="Z1609" s="8">
        <f t="shared" si="151"/>
        <v>25</v>
      </c>
      <c r="AA1609" s="8">
        <f t="shared" si="153"/>
        <v>484.00000000000006</v>
      </c>
      <c r="AB1609" s="8">
        <f t="shared" si="152"/>
        <v>121.00000000000001</v>
      </c>
      <c r="AC1609" s="1">
        <v>18</v>
      </c>
      <c r="AD1609" s="1">
        <v>25</v>
      </c>
    </row>
    <row r="1610" spans="1:30" x14ac:dyDescent="0.25">
      <c r="A1610" s="2" t="s">
        <v>6</v>
      </c>
      <c r="B1610" s="3">
        <v>2008</v>
      </c>
      <c r="C1610" s="3">
        <v>3</v>
      </c>
      <c r="D1610" s="3">
        <v>7</v>
      </c>
      <c r="E1610" s="3">
        <v>19</v>
      </c>
      <c r="F1610" s="42">
        <v>13.1</v>
      </c>
      <c r="G1610" s="8">
        <f t="shared" si="154"/>
        <v>18</v>
      </c>
      <c r="H1610" s="8">
        <f t="shared" si="155"/>
        <v>269.5</v>
      </c>
      <c r="I1610" s="8">
        <f t="shared" si="156"/>
        <v>67.375</v>
      </c>
      <c r="J1610" s="1">
        <v>18</v>
      </c>
      <c r="K1610" s="1">
        <v>25</v>
      </c>
      <c r="M1610" s="45"/>
      <c r="N1610" s="45"/>
      <c r="O1610" s="45"/>
      <c r="P1610" s="28"/>
      <c r="Q1610" s="28"/>
      <c r="R1610" s="25"/>
      <c r="Y1610" s="42">
        <v>16</v>
      </c>
      <c r="Z1610" s="8">
        <f t="shared" si="151"/>
        <v>25</v>
      </c>
      <c r="AA1610" s="8">
        <f t="shared" si="153"/>
        <v>495</v>
      </c>
      <c r="AB1610" s="8">
        <f t="shared" si="152"/>
        <v>123.75</v>
      </c>
      <c r="AC1610" s="1">
        <v>18</v>
      </c>
      <c r="AD1610" s="1">
        <v>25</v>
      </c>
    </row>
    <row r="1611" spans="1:30" x14ac:dyDescent="0.25">
      <c r="A1611" s="2" t="s">
        <v>6</v>
      </c>
      <c r="B1611" s="3">
        <v>2008</v>
      </c>
      <c r="C1611" s="3">
        <v>3</v>
      </c>
      <c r="D1611" s="3">
        <v>7</v>
      </c>
      <c r="E1611" s="3">
        <v>20</v>
      </c>
      <c r="F1611" s="42">
        <v>12.7</v>
      </c>
      <c r="G1611" s="8">
        <f t="shared" si="154"/>
        <v>18</v>
      </c>
      <c r="H1611" s="8">
        <f t="shared" si="155"/>
        <v>291.50000000000006</v>
      </c>
      <c r="I1611" s="8">
        <f t="shared" si="156"/>
        <v>72.875000000000014</v>
      </c>
      <c r="J1611" s="1">
        <v>18</v>
      </c>
      <c r="K1611" s="1">
        <v>25</v>
      </c>
      <c r="M1611" s="45"/>
      <c r="N1611" s="45"/>
      <c r="O1611" s="45"/>
      <c r="P1611" s="28"/>
      <c r="Q1611" s="28"/>
      <c r="R1611" s="25"/>
      <c r="Y1611" s="42">
        <v>15.6</v>
      </c>
      <c r="Z1611" s="8">
        <f t="shared" si="151"/>
        <v>25</v>
      </c>
      <c r="AA1611" s="8">
        <f t="shared" si="153"/>
        <v>517</v>
      </c>
      <c r="AB1611" s="8">
        <f t="shared" si="152"/>
        <v>129.25</v>
      </c>
      <c r="AC1611" s="1">
        <v>18</v>
      </c>
      <c r="AD1611" s="1">
        <v>25</v>
      </c>
    </row>
    <row r="1612" spans="1:30" x14ac:dyDescent="0.25">
      <c r="A1612" s="2" t="s">
        <v>6</v>
      </c>
      <c r="B1612" s="3">
        <v>2008</v>
      </c>
      <c r="C1612" s="3">
        <v>3</v>
      </c>
      <c r="D1612" s="3">
        <v>7</v>
      </c>
      <c r="E1612" s="3">
        <v>21</v>
      </c>
      <c r="F1612" s="42">
        <v>12.5</v>
      </c>
      <c r="G1612" s="8">
        <f t="shared" si="154"/>
        <v>18</v>
      </c>
      <c r="H1612" s="8">
        <f t="shared" si="155"/>
        <v>302.5</v>
      </c>
      <c r="I1612" s="8">
        <f t="shared" si="156"/>
        <v>75.625</v>
      </c>
      <c r="J1612" s="1">
        <v>18</v>
      </c>
      <c r="K1612" s="1">
        <v>25</v>
      </c>
      <c r="M1612" s="45"/>
      <c r="N1612" s="45"/>
      <c r="O1612" s="45"/>
      <c r="P1612" s="28"/>
      <c r="Q1612" s="28"/>
      <c r="R1612" s="25"/>
      <c r="Y1612" s="42">
        <v>14.5</v>
      </c>
      <c r="Z1612" s="8">
        <f t="shared" si="151"/>
        <v>25</v>
      </c>
      <c r="AA1612" s="8">
        <f t="shared" si="153"/>
        <v>577.5</v>
      </c>
      <c r="AB1612" s="8">
        <f t="shared" si="152"/>
        <v>144.375</v>
      </c>
      <c r="AC1612" s="1">
        <v>18</v>
      </c>
      <c r="AD1612" s="1">
        <v>25</v>
      </c>
    </row>
    <row r="1613" spans="1:30" x14ac:dyDescent="0.25">
      <c r="A1613" s="2" t="s">
        <v>6</v>
      </c>
      <c r="B1613" s="3">
        <v>2008</v>
      </c>
      <c r="C1613" s="3">
        <v>3</v>
      </c>
      <c r="D1613" s="3">
        <v>7</v>
      </c>
      <c r="E1613" s="3">
        <v>22</v>
      </c>
      <c r="F1613" s="42">
        <v>12.1</v>
      </c>
      <c r="G1613" s="8">
        <f t="shared" si="154"/>
        <v>18</v>
      </c>
      <c r="H1613" s="8">
        <f t="shared" si="155"/>
        <v>324.5</v>
      </c>
      <c r="I1613" s="8">
        <f t="shared" si="156"/>
        <v>81.125</v>
      </c>
      <c r="J1613" s="1">
        <v>18</v>
      </c>
      <c r="K1613" s="1">
        <v>25</v>
      </c>
      <c r="M1613" s="45"/>
      <c r="N1613" s="45"/>
      <c r="O1613" s="45"/>
      <c r="P1613" s="28"/>
      <c r="Q1613" s="28"/>
      <c r="R1613" s="25"/>
      <c r="Y1613" s="42">
        <v>13.9</v>
      </c>
      <c r="Z1613" s="8">
        <f t="shared" si="151"/>
        <v>25</v>
      </c>
      <c r="AA1613" s="8">
        <f t="shared" si="153"/>
        <v>610.5</v>
      </c>
      <c r="AB1613" s="8">
        <f t="shared" si="152"/>
        <v>152.625</v>
      </c>
      <c r="AC1613" s="1">
        <v>18</v>
      </c>
      <c r="AD1613" s="1">
        <v>25</v>
      </c>
    </row>
    <row r="1614" spans="1:30" x14ac:dyDescent="0.25">
      <c r="A1614" s="2" t="s">
        <v>6</v>
      </c>
      <c r="B1614" s="3">
        <v>2008</v>
      </c>
      <c r="C1614" s="3">
        <v>3</v>
      </c>
      <c r="D1614" s="3">
        <v>7</v>
      </c>
      <c r="E1614" s="3">
        <v>23</v>
      </c>
      <c r="F1614" s="42">
        <v>12.2</v>
      </c>
      <c r="G1614" s="8">
        <f t="shared" si="154"/>
        <v>18</v>
      </c>
      <c r="H1614" s="8">
        <f t="shared" si="155"/>
        <v>319.00000000000006</v>
      </c>
      <c r="I1614" s="8">
        <f t="shared" si="156"/>
        <v>79.750000000000014</v>
      </c>
      <c r="J1614" s="1">
        <v>18</v>
      </c>
      <c r="K1614" s="1">
        <v>25</v>
      </c>
      <c r="M1614" s="45"/>
      <c r="N1614" s="45"/>
      <c r="O1614" s="45"/>
      <c r="P1614" s="28"/>
      <c r="Q1614" s="28"/>
      <c r="R1614" s="25"/>
      <c r="Y1614" s="42">
        <v>13.6</v>
      </c>
      <c r="Z1614" s="8">
        <f t="shared" si="151"/>
        <v>25</v>
      </c>
      <c r="AA1614" s="8">
        <f t="shared" si="153"/>
        <v>627</v>
      </c>
      <c r="AB1614" s="8">
        <f t="shared" si="152"/>
        <v>156.75</v>
      </c>
      <c r="AC1614" s="1">
        <v>18</v>
      </c>
      <c r="AD1614" s="1">
        <v>25</v>
      </c>
    </row>
    <row r="1615" spans="1:30" x14ac:dyDescent="0.25">
      <c r="A1615" s="2" t="s">
        <v>6</v>
      </c>
      <c r="B1615" s="3">
        <v>2008</v>
      </c>
      <c r="C1615" s="3">
        <v>3</v>
      </c>
      <c r="D1615" s="3">
        <v>8</v>
      </c>
      <c r="E1615" s="3">
        <v>0</v>
      </c>
      <c r="F1615" s="42">
        <v>12.2</v>
      </c>
      <c r="G1615" s="8">
        <f t="shared" si="154"/>
        <v>18</v>
      </c>
      <c r="H1615" s="8">
        <f t="shared" si="155"/>
        <v>319.00000000000006</v>
      </c>
      <c r="I1615" s="8">
        <f t="shared" si="156"/>
        <v>79.750000000000014</v>
      </c>
      <c r="J1615" s="1">
        <v>18</v>
      </c>
      <c r="K1615" s="1">
        <v>25</v>
      </c>
      <c r="M1615" s="45"/>
      <c r="N1615" s="45"/>
      <c r="O1615" s="45"/>
      <c r="P1615" s="28"/>
      <c r="Q1615" s="28"/>
      <c r="R1615" s="25"/>
      <c r="Y1615" s="42">
        <v>13.3</v>
      </c>
      <c r="Z1615" s="8">
        <f t="shared" ref="Z1615:Z1678" si="157">IF(Q1615="Inverno", $G$3, $G$2)</f>
        <v>25</v>
      </c>
      <c r="AA1615" s="8">
        <f t="shared" si="153"/>
        <v>643.5</v>
      </c>
      <c r="AB1615" s="8">
        <f t="shared" si="152"/>
        <v>160.875</v>
      </c>
      <c r="AC1615" s="1">
        <v>18</v>
      </c>
      <c r="AD1615" s="1">
        <v>25</v>
      </c>
    </row>
    <row r="1616" spans="1:30" x14ac:dyDescent="0.25">
      <c r="A1616" s="2" t="s">
        <v>6</v>
      </c>
      <c r="B1616" s="3">
        <v>2008</v>
      </c>
      <c r="C1616" s="3">
        <v>3</v>
      </c>
      <c r="D1616" s="3">
        <v>8</v>
      </c>
      <c r="E1616" s="3">
        <v>1</v>
      </c>
      <c r="F1616" s="42">
        <v>11.9</v>
      </c>
      <c r="G1616" s="8">
        <f t="shared" si="154"/>
        <v>18</v>
      </c>
      <c r="H1616" s="8">
        <f t="shared" si="155"/>
        <v>335.5</v>
      </c>
      <c r="I1616" s="8">
        <f t="shared" si="156"/>
        <v>83.875</v>
      </c>
      <c r="J1616" s="1">
        <v>18</v>
      </c>
      <c r="K1616" s="1">
        <v>25</v>
      </c>
      <c r="M1616" s="45"/>
      <c r="N1616" s="45"/>
      <c r="O1616" s="45"/>
      <c r="P1616" s="28"/>
      <c r="Q1616" s="28"/>
      <c r="R1616" s="25"/>
      <c r="Y1616" s="42">
        <v>13.4</v>
      </c>
      <c r="Z1616" s="8">
        <f t="shared" si="157"/>
        <v>25</v>
      </c>
      <c r="AA1616" s="8">
        <f t="shared" si="153"/>
        <v>638</v>
      </c>
      <c r="AB1616" s="8">
        <f t="shared" ref="AB1616:AB1679" si="158">AA1616/$G$4</f>
        <v>159.5</v>
      </c>
      <c r="AC1616" s="1">
        <v>18</v>
      </c>
      <c r="AD1616" s="1">
        <v>25</v>
      </c>
    </row>
    <row r="1617" spans="1:30" x14ac:dyDescent="0.25">
      <c r="A1617" s="2" t="s">
        <v>6</v>
      </c>
      <c r="B1617" s="3">
        <v>2008</v>
      </c>
      <c r="C1617" s="3">
        <v>3</v>
      </c>
      <c r="D1617" s="3">
        <v>8</v>
      </c>
      <c r="E1617" s="3">
        <v>2</v>
      </c>
      <c r="F1617" s="42">
        <v>11.7</v>
      </c>
      <c r="G1617" s="8">
        <f t="shared" si="154"/>
        <v>18</v>
      </c>
      <c r="H1617" s="8">
        <f t="shared" si="155"/>
        <v>346.50000000000006</v>
      </c>
      <c r="I1617" s="8">
        <f t="shared" si="156"/>
        <v>86.625000000000014</v>
      </c>
      <c r="J1617" s="1">
        <v>18</v>
      </c>
      <c r="K1617" s="1">
        <v>25</v>
      </c>
      <c r="M1617" s="45"/>
      <c r="N1617" s="45"/>
      <c r="O1617" s="45"/>
      <c r="P1617" s="28"/>
      <c r="Q1617" s="28"/>
      <c r="R1617" s="25"/>
      <c r="Y1617" s="42">
        <v>13.3</v>
      </c>
      <c r="Z1617" s="8">
        <f t="shared" si="157"/>
        <v>25</v>
      </c>
      <c r="AA1617" s="8">
        <f t="shared" si="153"/>
        <v>643.5</v>
      </c>
      <c r="AB1617" s="8">
        <f t="shared" si="158"/>
        <v>160.875</v>
      </c>
      <c r="AC1617" s="1">
        <v>18</v>
      </c>
      <c r="AD1617" s="1">
        <v>25</v>
      </c>
    </row>
    <row r="1618" spans="1:30" x14ac:dyDescent="0.25">
      <c r="A1618" s="2" t="s">
        <v>6</v>
      </c>
      <c r="B1618" s="3">
        <v>2008</v>
      </c>
      <c r="C1618" s="3">
        <v>3</v>
      </c>
      <c r="D1618" s="3">
        <v>8</v>
      </c>
      <c r="E1618" s="3">
        <v>3</v>
      </c>
      <c r="F1618" s="42">
        <v>11.5</v>
      </c>
      <c r="G1618" s="8">
        <f t="shared" si="154"/>
        <v>18</v>
      </c>
      <c r="H1618" s="8">
        <f t="shared" si="155"/>
        <v>357.5</v>
      </c>
      <c r="I1618" s="8">
        <f t="shared" si="156"/>
        <v>89.375</v>
      </c>
      <c r="J1618" s="1">
        <v>18</v>
      </c>
      <c r="K1618" s="1">
        <v>25</v>
      </c>
      <c r="M1618" s="45"/>
      <c r="N1618" s="45"/>
      <c r="O1618" s="45"/>
      <c r="P1618" s="28"/>
      <c r="Q1618" s="28"/>
      <c r="R1618" s="25"/>
      <c r="Y1618" s="42">
        <v>13.1</v>
      </c>
      <c r="Z1618" s="8">
        <f t="shared" si="157"/>
        <v>25</v>
      </c>
      <c r="AA1618" s="8">
        <f t="shared" si="153"/>
        <v>654.5</v>
      </c>
      <c r="AB1618" s="8">
        <f t="shared" si="158"/>
        <v>163.625</v>
      </c>
      <c r="AC1618" s="1">
        <v>18</v>
      </c>
      <c r="AD1618" s="1">
        <v>25</v>
      </c>
    </row>
    <row r="1619" spans="1:30" x14ac:dyDescent="0.25">
      <c r="A1619" s="2" t="s">
        <v>6</v>
      </c>
      <c r="B1619" s="3">
        <v>2008</v>
      </c>
      <c r="C1619" s="3">
        <v>3</v>
      </c>
      <c r="D1619" s="3">
        <v>8</v>
      </c>
      <c r="E1619" s="3">
        <v>4</v>
      </c>
      <c r="F1619" s="42">
        <v>11.2</v>
      </c>
      <c r="G1619" s="8">
        <f t="shared" si="154"/>
        <v>18</v>
      </c>
      <c r="H1619" s="8">
        <f t="shared" si="155"/>
        <v>374.00000000000006</v>
      </c>
      <c r="I1619" s="8">
        <f t="shared" si="156"/>
        <v>93.500000000000014</v>
      </c>
      <c r="J1619" s="1">
        <v>18</v>
      </c>
      <c r="K1619" s="1">
        <v>25</v>
      </c>
      <c r="M1619" s="45"/>
      <c r="N1619" s="45"/>
      <c r="O1619" s="45"/>
      <c r="P1619" s="28"/>
      <c r="Q1619" s="28"/>
      <c r="R1619" s="25"/>
      <c r="Y1619" s="42">
        <v>12.7</v>
      </c>
      <c r="Z1619" s="8">
        <f t="shared" si="157"/>
        <v>25</v>
      </c>
      <c r="AA1619" s="8">
        <f t="shared" si="153"/>
        <v>676.5</v>
      </c>
      <c r="AB1619" s="8">
        <f t="shared" si="158"/>
        <v>169.125</v>
      </c>
      <c r="AC1619" s="1">
        <v>18</v>
      </c>
      <c r="AD1619" s="1">
        <v>25</v>
      </c>
    </row>
    <row r="1620" spans="1:30" x14ac:dyDescent="0.25">
      <c r="A1620" s="2" t="s">
        <v>6</v>
      </c>
      <c r="B1620" s="3">
        <v>2008</v>
      </c>
      <c r="C1620" s="3">
        <v>3</v>
      </c>
      <c r="D1620" s="3">
        <v>8</v>
      </c>
      <c r="E1620" s="3">
        <v>5</v>
      </c>
      <c r="F1620" s="42">
        <v>11.2</v>
      </c>
      <c r="G1620" s="8">
        <f t="shared" si="154"/>
        <v>18</v>
      </c>
      <c r="H1620" s="8">
        <f t="shared" si="155"/>
        <v>374.00000000000006</v>
      </c>
      <c r="I1620" s="8">
        <f t="shared" si="156"/>
        <v>93.500000000000014</v>
      </c>
      <c r="J1620" s="1">
        <v>18</v>
      </c>
      <c r="K1620" s="1">
        <v>25</v>
      </c>
      <c r="M1620" s="45"/>
      <c r="N1620" s="45"/>
      <c r="O1620" s="45"/>
      <c r="P1620" s="28"/>
      <c r="Q1620" s="28"/>
      <c r="R1620" s="25"/>
      <c r="Y1620" s="42">
        <v>12.1</v>
      </c>
      <c r="Z1620" s="8">
        <f t="shared" si="157"/>
        <v>25</v>
      </c>
      <c r="AA1620" s="8">
        <f t="shared" si="153"/>
        <v>709.5</v>
      </c>
      <c r="AB1620" s="8">
        <f t="shared" si="158"/>
        <v>177.375</v>
      </c>
      <c r="AC1620" s="1">
        <v>18</v>
      </c>
      <c r="AD1620" s="1">
        <v>25</v>
      </c>
    </row>
    <row r="1621" spans="1:30" x14ac:dyDescent="0.25">
      <c r="A1621" s="2" t="s">
        <v>6</v>
      </c>
      <c r="B1621" s="3">
        <v>2008</v>
      </c>
      <c r="C1621" s="3">
        <v>3</v>
      </c>
      <c r="D1621" s="3">
        <v>8</v>
      </c>
      <c r="E1621" s="3">
        <v>6</v>
      </c>
      <c r="F1621" s="42">
        <v>11.3</v>
      </c>
      <c r="G1621" s="8">
        <f t="shared" si="154"/>
        <v>18</v>
      </c>
      <c r="H1621" s="8">
        <f t="shared" si="155"/>
        <v>368.49999999999994</v>
      </c>
      <c r="I1621" s="8">
        <f t="shared" si="156"/>
        <v>92.124999999999986</v>
      </c>
      <c r="J1621" s="1">
        <v>18</v>
      </c>
      <c r="K1621" s="1">
        <v>25</v>
      </c>
      <c r="M1621" s="45"/>
      <c r="N1621" s="45"/>
      <c r="O1621" s="45"/>
      <c r="P1621" s="28"/>
      <c r="Q1621" s="28"/>
      <c r="R1621" s="25"/>
      <c r="Y1621" s="42">
        <v>11.6</v>
      </c>
      <c r="Z1621" s="8">
        <f t="shared" si="157"/>
        <v>25</v>
      </c>
      <c r="AA1621" s="8">
        <f t="shared" si="153"/>
        <v>737</v>
      </c>
      <c r="AB1621" s="8">
        <f t="shared" si="158"/>
        <v>184.25</v>
      </c>
      <c r="AC1621" s="1">
        <v>18</v>
      </c>
      <c r="AD1621" s="1">
        <v>25</v>
      </c>
    </row>
    <row r="1622" spans="1:30" x14ac:dyDescent="0.25">
      <c r="A1622" s="2" t="s">
        <v>6</v>
      </c>
      <c r="B1622" s="3">
        <v>2008</v>
      </c>
      <c r="C1622" s="3">
        <v>3</v>
      </c>
      <c r="D1622" s="3">
        <v>8</v>
      </c>
      <c r="E1622" s="3">
        <v>7</v>
      </c>
      <c r="F1622" s="42">
        <v>11.4</v>
      </c>
      <c r="G1622" s="8">
        <f t="shared" si="154"/>
        <v>18</v>
      </c>
      <c r="H1622" s="8">
        <f t="shared" si="155"/>
        <v>363</v>
      </c>
      <c r="I1622" s="8">
        <f t="shared" si="156"/>
        <v>90.75</v>
      </c>
      <c r="J1622" s="1">
        <v>18</v>
      </c>
      <c r="K1622" s="1">
        <v>25</v>
      </c>
      <c r="M1622" s="45"/>
      <c r="N1622" s="45"/>
      <c r="O1622" s="45"/>
      <c r="P1622" s="28"/>
      <c r="Q1622" s="28"/>
      <c r="R1622" s="25"/>
      <c r="Y1622" s="42">
        <v>11.1</v>
      </c>
      <c r="Z1622" s="8">
        <f t="shared" si="157"/>
        <v>25</v>
      </c>
      <c r="AA1622" s="8">
        <f t="shared" si="153"/>
        <v>764.5</v>
      </c>
      <c r="AB1622" s="8">
        <f t="shared" si="158"/>
        <v>191.125</v>
      </c>
      <c r="AC1622" s="1">
        <v>18</v>
      </c>
      <c r="AD1622" s="1">
        <v>25</v>
      </c>
    </row>
    <row r="1623" spans="1:30" x14ac:dyDescent="0.25">
      <c r="A1623" s="2" t="s">
        <v>6</v>
      </c>
      <c r="B1623" s="3">
        <v>2008</v>
      </c>
      <c r="C1623" s="3">
        <v>3</v>
      </c>
      <c r="D1623" s="3">
        <v>8</v>
      </c>
      <c r="E1623" s="3">
        <v>8</v>
      </c>
      <c r="F1623" s="42">
        <v>11.5</v>
      </c>
      <c r="G1623" s="8">
        <f t="shared" si="154"/>
        <v>18</v>
      </c>
      <c r="H1623" s="8">
        <f t="shared" si="155"/>
        <v>357.5</v>
      </c>
      <c r="I1623" s="8">
        <f t="shared" si="156"/>
        <v>89.375</v>
      </c>
      <c r="J1623" s="1">
        <v>18</v>
      </c>
      <c r="K1623" s="1">
        <v>25</v>
      </c>
      <c r="M1623" s="45"/>
      <c r="N1623" s="45"/>
      <c r="O1623" s="45"/>
      <c r="P1623" s="28"/>
      <c r="Q1623" s="28"/>
      <c r="R1623" s="25"/>
      <c r="Y1623" s="42">
        <v>10.8</v>
      </c>
      <c r="Z1623" s="8">
        <f t="shared" si="157"/>
        <v>25</v>
      </c>
      <c r="AA1623" s="8">
        <f t="shared" ref="AA1623:AA1686" si="159">IF(Y1623&gt;Z1623,0,$D$3*(Z1623-Y1623)/$D$4)</f>
        <v>781</v>
      </c>
      <c r="AB1623" s="8">
        <f t="shared" si="158"/>
        <v>195.25</v>
      </c>
      <c r="AC1623" s="1">
        <v>18</v>
      </c>
      <c r="AD1623" s="1">
        <v>25</v>
      </c>
    </row>
    <row r="1624" spans="1:30" x14ac:dyDescent="0.25">
      <c r="A1624" s="2" t="s">
        <v>6</v>
      </c>
      <c r="B1624" s="3">
        <v>2008</v>
      </c>
      <c r="C1624" s="3">
        <v>3</v>
      </c>
      <c r="D1624" s="3">
        <v>8</v>
      </c>
      <c r="E1624" s="3">
        <v>9</v>
      </c>
      <c r="F1624" s="42">
        <v>12.7</v>
      </c>
      <c r="G1624" s="8">
        <f t="shared" si="154"/>
        <v>18</v>
      </c>
      <c r="H1624" s="8">
        <f t="shared" si="155"/>
        <v>291.50000000000006</v>
      </c>
      <c r="I1624" s="8">
        <f t="shared" si="156"/>
        <v>72.875000000000014</v>
      </c>
      <c r="J1624" s="1">
        <v>18</v>
      </c>
      <c r="K1624" s="1">
        <v>25</v>
      </c>
      <c r="M1624" s="45"/>
      <c r="N1624" s="45"/>
      <c r="O1624" s="45"/>
      <c r="P1624" s="28"/>
      <c r="Q1624" s="28"/>
      <c r="R1624" s="25"/>
      <c r="Y1624" s="42">
        <v>10.5</v>
      </c>
      <c r="Z1624" s="8">
        <f t="shared" si="157"/>
        <v>25</v>
      </c>
      <c r="AA1624" s="8">
        <f t="shared" si="159"/>
        <v>797.5</v>
      </c>
      <c r="AB1624" s="8">
        <f t="shared" si="158"/>
        <v>199.375</v>
      </c>
      <c r="AC1624" s="1">
        <v>18</v>
      </c>
      <c r="AD1624" s="1">
        <v>25</v>
      </c>
    </row>
    <row r="1625" spans="1:30" x14ac:dyDescent="0.25">
      <c r="A1625" s="2" t="s">
        <v>6</v>
      </c>
      <c r="B1625" s="3">
        <v>2008</v>
      </c>
      <c r="C1625" s="3">
        <v>3</v>
      </c>
      <c r="D1625" s="3">
        <v>8</v>
      </c>
      <c r="E1625" s="3">
        <v>10</v>
      </c>
      <c r="F1625" s="42">
        <v>13.4</v>
      </c>
      <c r="G1625" s="8">
        <f t="shared" si="154"/>
        <v>18</v>
      </c>
      <c r="H1625" s="8">
        <f t="shared" si="155"/>
        <v>252.99999999999997</v>
      </c>
      <c r="I1625" s="8">
        <f t="shared" si="156"/>
        <v>63.249999999999993</v>
      </c>
      <c r="J1625" s="1">
        <v>18</v>
      </c>
      <c r="K1625" s="1">
        <v>25</v>
      </c>
      <c r="M1625" s="45"/>
      <c r="N1625" s="45"/>
      <c r="O1625" s="45"/>
      <c r="P1625" s="28"/>
      <c r="Q1625" s="28"/>
      <c r="R1625" s="25"/>
      <c r="Y1625" s="42">
        <v>10.4</v>
      </c>
      <c r="Z1625" s="8">
        <f t="shared" si="157"/>
        <v>25</v>
      </c>
      <c r="AA1625" s="8">
        <f t="shared" si="159"/>
        <v>803</v>
      </c>
      <c r="AB1625" s="8">
        <f t="shared" si="158"/>
        <v>200.75</v>
      </c>
      <c r="AC1625" s="1">
        <v>18</v>
      </c>
      <c r="AD1625" s="1">
        <v>25</v>
      </c>
    </row>
    <row r="1626" spans="1:30" x14ac:dyDescent="0.25">
      <c r="A1626" s="2" t="s">
        <v>6</v>
      </c>
      <c r="B1626" s="3">
        <v>2008</v>
      </c>
      <c r="C1626" s="3">
        <v>3</v>
      </c>
      <c r="D1626" s="3">
        <v>8</v>
      </c>
      <c r="E1626" s="3">
        <v>11</v>
      </c>
      <c r="F1626" s="42">
        <v>13.3</v>
      </c>
      <c r="G1626" s="8">
        <f t="shared" si="154"/>
        <v>18</v>
      </c>
      <c r="H1626" s="8">
        <f t="shared" si="155"/>
        <v>258.49999999999994</v>
      </c>
      <c r="I1626" s="8">
        <f t="shared" si="156"/>
        <v>64.624999999999986</v>
      </c>
      <c r="J1626" s="1">
        <v>18</v>
      </c>
      <c r="K1626" s="1">
        <v>25</v>
      </c>
      <c r="M1626" s="45"/>
      <c r="N1626" s="45"/>
      <c r="O1626" s="45"/>
      <c r="P1626" s="28"/>
      <c r="Q1626" s="28"/>
      <c r="R1626" s="25"/>
      <c r="Y1626" s="42">
        <v>10.7</v>
      </c>
      <c r="Z1626" s="8">
        <f t="shared" si="157"/>
        <v>25</v>
      </c>
      <c r="AA1626" s="8">
        <f t="shared" si="159"/>
        <v>786.5</v>
      </c>
      <c r="AB1626" s="8">
        <f t="shared" si="158"/>
        <v>196.625</v>
      </c>
      <c r="AC1626" s="1">
        <v>18</v>
      </c>
      <c r="AD1626" s="1">
        <v>25</v>
      </c>
    </row>
    <row r="1627" spans="1:30" x14ac:dyDescent="0.25">
      <c r="A1627" s="2" t="s">
        <v>6</v>
      </c>
      <c r="B1627" s="3">
        <v>2008</v>
      </c>
      <c r="C1627" s="3">
        <v>3</v>
      </c>
      <c r="D1627" s="3">
        <v>8</v>
      </c>
      <c r="E1627" s="3">
        <v>12</v>
      </c>
      <c r="F1627" s="42">
        <v>15.1</v>
      </c>
      <c r="G1627" s="8">
        <f t="shared" si="154"/>
        <v>18</v>
      </c>
      <c r="H1627" s="8">
        <f t="shared" si="155"/>
        <v>159.50000000000003</v>
      </c>
      <c r="I1627" s="8">
        <f t="shared" si="156"/>
        <v>39.875000000000007</v>
      </c>
      <c r="J1627" s="1">
        <v>18</v>
      </c>
      <c r="K1627" s="1">
        <v>25</v>
      </c>
      <c r="M1627" s="45"/>
      <c r="N1627" s="45"/>
      <c r="O1627" s="45"/>
      <c r="P1627" s="28"/>
      <c r="Q1627" s="28"/>
      <c r="R1627" s="25"/>
      <c r="Y1627" s="42">
        <v>15.7</v>
      </c>
      <c r="Z1627" s="8">
        <f t="shared" si="157"/>
        <v>25</v>
      </c>
      <c r="AA1627" s="8">
        <f t="shared" si="159"/>
        <v>511.50000000000006</v>
      </c>
      <c r="AB1627" s="8">
        <f t="shared" si="158"/>
        <v>127.87500000000001</v>
      </c>
      <c r="AC1627" s="1">
        <v>18</v>
      </c>
      <c r="AD1627" s="1">
        <v>25</v>
      </c>
    </row>
    <row r="1628" spans="1:30" x14ac:dyDescent="0.25">
      <c r="A1628" s="2" t="s">
        <v>6</v>
      </c>
      <c r="B1628" s="3">
        <v>2008</v>
      </c>
      <c r="C1628" s="3">
        <v>3</v>
      </c>
      <c r="D1628" s="3">
        <v>8</v>
      </c>
      <c r="E1628" s="3">
        <v>13</v>
      </c>
      <c r="F1628" s="42">
        <v>15.8</v>
      </c>
      <c r="G1628" s="8">
        <f t="shared" si="154"/>
        <v>18</v>
      </c>
      <c r="H1628" s="8">
        <f t="shared" si="155"/>
        <v>120.99999999999996</v>
      </c>
      <c r="I1628" s="8">
        <f t="shared" si="156"/>
        <v>30.249999999999989</v>
      </c>
      <c r="J1628" s="1">
        <v>18</v>
      </c>
      <c r="K1628" s="1">
        <v>25</v>
      </c>
      <c r="M1628" s="45"/>
      <c r="N1628" s="45"/>
      <c r="O1628" s="45"/>
      <c r="P1628" s="28"/>
      <c r="Q1628" s="28"/>
      <c r="R1628" s="25"/>
      <c r="Y1628" s="42">
        <v>17.2</v>
      </c>
      <c r="Z1628" s="8">
        <f t="shared" si="157"/>
        <v>25</v>
      </c>
      <c r="AA1628" s="8">
        <f t="shared" si="159"/>
        <v>429.00000000000006</v>
      </c>
      <c r="AB1628" s="8">
        <f t="shared" si="158"/>
        <v>107.25000000000001</v>
      </c>
      <c r="AC1628" s="1">
        <v>18</v>
      </c>
      <c r="AD1628" s="1">
        <v>25</v>
      </c>
    </row>
    <row r="1629" spans="1:30" x14ac:dyDescent="0.25">
      <c r="A1629" s="2" t="s">
        <v>6</v>
      </c>
      <c r="B1629" s="3">
        <v>2008</v>
      </c>
      <c r="C1629" s="3">
        <v>3</v>
      </c>
      <c r="D1629" s="3">
        <v>8</v>
      </c>
      <c r="E1629" s="3">
        <v>14</v>
      </c>
      <c r="F1629" s="42">
        <v>15.2</v>
      </c>
      <c r="G1629" s="8">
        <f t="shared" si="154"/>
        <v>18</v>
      </c>
      <c r="H1629" s="8">
        <f t="shared" si="155"/>
        <v>154.00000000000003</v>
      </c>
      <c r="I1629" s="8">
        <f t="shared" si="156"/>
        <v>38.500000000000007</v>
      </c>
      <c r="J1629" s="1">
        <v>18</v>
      </c>
      <c r="K1629" s="1">
        <v>25</v>
      </c>
      <c r="M1629" s="45"/>
      <c r="N1629" s="45"/>
      <c r="O1629" s="45"/>
      <c r="P1629" s="28"/>
      <c r="Q1629" s="28"/>
      <c r="R1629" s="25"/>
      <c r="Y1629" s="42">
        <v>18.3</v>
      </c>
      <c r="Z1629" s="8">
        <f t="shared" si="157"/>
        <v>25</v>
      </c>
      <c r="AA1629" s="8">
        <f t="shared" si="159"/>
        <v>368.49999999999994</v>
      </c>
      <c r="AB1629" s="8">
        <f t="shared" si="158"/>
        <v>92.124999999999986</v>
      </c>
      <c r="AC1629" s="1">
        <v>18</v>
      </c>
      <c r="AD1629" s="1">
        <v>25</v>
      </c>
    </row>
    <row r="1630" spans="1:30" x14ac:dyDescent="0.25">
      <c r="A1630" s="2" t="s">
        <v>6</v>
      </c>
      <c r="B1630" s="3">
        <v>2008</v>
      </c>
      <c r="C1630" s="3">
        <v>3</v>
      </c>
      <c r="D1630" s="3">
        <v>8</v>
      </c>
      <c r="E1630" s="3">
        <v>15</v>
      </c>
      <c r="F1630" s="42">
        <v>15.6</v>
      </c>
      <c r="G1630" s="8">
        <f t="shared" si="154"/>
        <v>18</v>
      </c>
      <c r="H1630" s="8">
        <f t="shared" si="155"/>
        <v>132.00000000000003</v>
      </c>
      <c r="I1630" s="8">
        <f t="shared" si="156"/>
        <v>33.000000000000007</v>
      </c>
      <c r="J1630" s="1">
        <v>18</v>
      </c>
      <c r="K1630" s="1">
        <v>25</v>
      </c>
      <c r="M1630" s="45"/>
      <c r="N1630" s="45"/>
      <c r="O1630" s="45"/>
      <c r="P1630" s="28"/>
      <c r="Q1630" s="28"/>
      <c r="R1630" s="25"/>
      <c r="Y1630" s="42">
        <v>18.899999999999999</v>
      </c>
      <c r="Z1630" s="8">
        <f t="shared" si="157"/>
        <v>25</v>
      </c>
      <c r="AA1630" s="8">
        <f t="shared" si="159"/>
        <v>335.50000000000006</v>
      </c>
      <c r="AB1630" s="8">
        <f t="shared" si="158"/>
        <v>83.875000000000014</v>
      </c>
      <c r="AC1630" s="1">
        <v>18</v>
      </c>
      <c r="AD1630" s="1">
        <v>25</v>
      </c>
    </row>
    <row r="1631" spans="1:30" x14ac:dyDescent="0.25">
      <c r="A1631" s="2" t="s">
        <v>6</v>
      </c>
      <c r="B1631" s="3">
        <v>2008</v>
      </c>
      <c r="C1631" s="3">
        <v>3</v>
      </c>
      <c r="D1631" s="3">
        <v>8</v>
      </c>
      <c r="E1631" s="3">
        <v>16</v>
      </c>
      <c r="F1631" s="42">
        <v>14.7</v>
      </c>
      <c r="G1631" s="8">
        <f t="shared" si="154"/>
        <v>18</v>
      </c>
      <c r="H1631" s="8">
        <f t="shared" si="155"/>
        <v>181.50000000000003</v>
      </c>
      <c r="I1631" s="8">
        <f t="shared" si="156"/>
        <v>45.375000000000007</v>
      </c>
      <c r="J1631" s="1">
        <v>18</v>
      </c>
      <c r="K1631" s="1">
        <v>25</v>
      </c>
      <c r="M1631" s="45"/>
      <c r="N1631" s="45"/>
      <c r="O1631" s="45"/>
      <c r="P1631" s="28"/>
      <c r="Q1631" s="28"/>
      <c r="R1631" s="25"/>
      <c r="Y1631" s="42">
        <v>19.100000000000001</v>
      </c>
      <c r="Z1631" s="8">
        <f t="shared" si="157"/>
        <v>25</v>
      </c>
      <c r="AA1631" s="8">
        <f t="shared" si="159"/>
        <v>324.49999999999994</v>
      </c>
      <c r="AB1631" s="8">
        <f t="shared" si="158"/>
        <v>81.124999999999986</v>
      </c>
      <c r="AC1631" s="1">
        <v>18</v>
      </c>
      <c r="AD1631" s="1">
        <v>25</v>
      </c>
    </row>
    <row r="1632" spans="1:30" x14ac:dyDescent="0.25">
      <c r="A1632" s="2" t="s">
        <v>6</v>
      </c>
      <c r="B1632" s="3">
        <v>2008</v>
      </c>
      <c r="C1632" s="3">
        <v>3</v>
      </c>
      <c r="D1632" s="3">
        <v>8</v>
      </c>
      <c r="E1632" s="3">
        <v>17</v>
      </c>
      <c r="F1632" s="42">
        <v>14.4</v>
      </c>
      <c r="G1632" s="8">
        <f t="shared" si="154"/>
        <v>18</v>
      </c>
      <c r="H1632" s="8">
        <f t="shared" si="155"/>
        <v>197.99999999999997</v>
      </c>
      <c r="I1632" s="8">
        <f t="shared" si="156"/>
        <v>49.499999999999993</v>
      </c>
      <c r="J1632" s="1">
        <v>18</v>
      </c>
      <c r="K1632" s="1">
        <v>25</v>
      </c>
      <c r="M1632" s="45"/>
      <c r="N1632" s="45"/>
      <c r="O1632" s="45"/>
      <c r="P1632" s="28"/>
      <c r="Q1632" s="28"/>
      <c r="R1632" s="25"/>
      <c r="Y1632" s="42">
        <v>18.5</v>
      </c>
      <c r="Z1632" s="8">
        <f t="shared" si="157"/>
        <v>25</v>
      </c>
      <c r="AA1632" s="8">
        <f t="shared" si="159"/>
        <v>357.5</v>
      </c>
      <c r="AB1632" s="8">
        <f t="shared" si="158"/>
        <v>89.375</v>
      </c>
      <c r="AC1632" s="1">
        <v>18</v>
      </c>
      <c r="AD1632" s="1">
        <v>25</v>
      </c>
    </row>
    <row r="1633" spans="1:30" x14ac:dyDescent="0.25">
      <c r="A1633" s="2" t="s">
        <v>6</v>
      </c>
      <c r="B1633" s="3">
        <v>2008</v>
      </c>
      <c r="C1633" s="3">
        <v>3</v>
      </c>
      <c r="D1633" s="3">
        <v>8</v>
      </c>
      <c r="E1633" s="3">
        <v>18</v>
      </c>
      <c r="F1633" s="42">
        <v>13.5</v>
      </c>
      <c r="G1633" s="8">
        <f t="shared" si="154"/>
        <v>18</v>
      </c>
      <c r="H1633" s="8">
        <f t="shared" si="155"/>
        <v>247.5</v>
      </c>
      <c r="I1633" s="8">
        <f t="shared" si="156"/>
        <v>61.875</v>
      </c>
      <c r="J1633" s="1">
        <v>18</v>
      </c>
      <c r="K1633" s="1">
        <v>25</v>
      </c>
      <c r="M1633" s="45"/>
      <c r="N1633" s="45"/>
      <c r="O1633" s="45"/>
      <c r="P1633" s="28"/>
      <c r="Q1633" s="28"/>
      <c r="R1633" s="25"/>
      <c r="Y1633" s="42">
        <v>16.5</v>
      </c>
      <c r="Z1633" s="8">
        <f t="shared" si="157"/>
        <v>25</v>
      </c>
      <c r="AA1633" s="8">
        <f t="shared" si="159"/>
        <v>467.5</v>
      </c>
      <c r="AB1633" s="8">
        <f t="shared" si="158"/>
        <v>116.875</v>
      </c>
      <c r="AC1633" s="1">
        <v>18</v>
      </c>
      <c r="AD1633" s="1">
        <v>25</v>
      </c>
    </row>
    <row r="1634" spans="1:30" x14ac:dyDescent="0.25">
      <c r="A1634" s="2" t="s">
        <v>6</v>
      </c>
      <c r="B1634" s="3">
        <v>2008</v>
      </c>
      <c r="C1634" s="3">
        <v>3</v>
      </c>
      <c r="D1634" s="3">
        <v>8</v>
      </c>
      <c r="E1634" s="3">
        <v>19</v>
      </c>
      <c r="F1634" s="42">
        <v>13.3</v>
      </c>
      <c r="G1634" s="8">
        <f t="shared" si="154"/>
        <v>18</v>
      </c>
      <c r="H1634" s="8">
        <f t="shared" si="155"/>
        <v>258.49999999999994</v>
      </c>
      <c r="I1634" s="8">
        <f t="shared" si="156"/>
        <v>64.624999999999986</v>
      </c>
      <c r="J1634" s="1">
        <v>18</v>
      </c>
      <c r="K1634" s="1">
        <v>25</v>
      </c>
      <c r="M1634" s="45"/>
      <c r="N1634" s="45"/>
      <c r="O1634" s="45"/>
      <c r="P1634" s="28"/>
      <c r="Q1634" s="28"/>
      <c r="R1634" s="25"/>
      <c r="Y1634" s="42">
        <v>15.5</v>
      </c>
      <c r="Z1634" s="8">
        <f t="shared" si="157"/>
        <v>25</v>
      </c>
      <c r="AA1634" s="8">
        <f t="shared" si="159"/>
        <v>522.5</v>
      </c>
      <c r="AB1634" s="8">
        <f t="shared" si="158"/>
        <v>130.625</v>
      </c>
      <c r="AC1634" s="1">
        <v>18</v>
      </c>
      <c r="AD1634" s="1">
        <v>25</v>
      </c>
    </row>
    <row r="1635" spans="1:30" x14ac:dyDescent="0.25">
      <c r="A1635" s="2" t="s">
        <v>6</v>
      </c>
      <c r="B1635" s="3">
        <v>2008</v>
      </c>
      <c r="C1635" s="3">
        <v>3</v>
      </c>
      <c r="D1635" s="3">
        <v>8</v>
      </c>
      <c r="E1635" s="3">
        <v>20</v>
      </c>
      <c r="F1635" s="42">
        <v>13</v>
      </c>
      <c r="G1635" s="8">
        <f t="shared" si="154"/>
        <v>18</v>
      </c>
      <c r="H1635" s="8">
        <f t="shared" si="155"/>
        <v>275</v>
      </c>
      <c r="I1635" s="8">
        <f t="shared" si="156"/>
        <v>68.75</v>
      </c>
      <c r="J1635" s="1">
        <v>18</v>
      </c>
      <c r="K1635" s="1">
        <v>25</v>
      </c>
      <c r="M1635" s="45"/>
      <c r="N1635" s="45"/>
      <c r="O1635" s="45"/>
      <c r="P1635" s="28"/>
      <c r="Q1635" s="28"/>
      <c r="R1635" s="25"/>
      <c r="Y1635" s="42">
        <v>15.1</v>
      </c>
      <c r="Z1635" s="8">
        <f t="shared" si="157"/>
        <v>25</v>
      </c>
      <c r="AA1635" s="8">
        <f t="shared" si="159"/>
        <v>544.5</v>
      </c>
      <c r="AB1635" s="8">
        <f t="shared" si="158"/>
        <v>136.125</v>
      </c>
      <c r="AC1635" s="1">
        <v>18</v>
      </c>
      <c r="AD1635" s="1">
        <v>25</v>
      </c>
    </row>
    <row r="1636" spans="1:30" x14ac:dyDescent="0.25">
      <c r="A1636" s="2" t="s">
        <v>6</v>
      </c>
      <c r="B1636" s="3">
        <v>2008</v>
      </c>
      <c r="C1636" s="3">
        <v>3</v>
      </c>
      <c r="D1636" s="3">
        <v>8</v>
      </c>
      <c r="E1636" s="3">
        <v>21</v>
      </c>
      <c r="F1636" s="42">
        <v>12.5</v>
      </c>
      <c r="G1636" s="8">
        <f t="shared" si="154"/>
        <v>18</v>
      </c>
      <c r="H1636" s="8">
        <f t="shared" si="155"/>
        <v>302.5</v>
      </c>
      <c r="I1636" s="8">
        <f t="shared" si="156"/>
        <v>75.625</v>
      </c>
      <c r="J1636" s="1">
        <v>18</v>
      </c>
      <c r="K1636" s="1">
        <v>25</v>
      </c>
      <c r="M1636" s="45"/>
      <c r="N1636" s="45"/>
      <c r="O1636" s="45"/>
      <c r="P1636" s="28"/>
      <c r="Q1636" s="28"/>
      <c r="R1636" s="25"/>
      <c r="Y1636" s="42">
        <v>14.8</v>
      </c>
      <c r="Z1636" s="8">
        <f t="shared" si="157"/>
        <v>25</v>
      </c>
      <c r="AA1636" s="8">
        <f t="shared" si="159"/>
        <v>561</v>
      </c>
      <c r="AB1636" s="8">
        <f t="shared" si="158"/>
        <v>140.25</v>
      </c>
      <c r="AC1636" s="1">
        <v>18</v>
      </c>
      <c r="AD1636" s="1">
        <v>25</v>
      </c>
    </row>
    <row r="1637" spans="1:30" x14ac:dyDescent="0.25">
      <c r="A1637" s="2" t="s">
        <v>6</v>
      </c>
      <c r="B1637" s="3">
        <v>2008</v>
      </c>
      <c r="C1637" s="3">
        <v>3</v>
      </c>
      <c r="D1637" s="3">
        <v>8</v>
      </c>
      <c r="E1637" s="3">
        <v>22</v>
      </c>
      <c r="F1637" s="42">
        <v>12.2</v>
      </c>
      <c r="G1637" s="8">
        <f t="shared" si="154"/>
        <v>18</v>
      </c>
      <c r="H1637" s="8">
        <f t="shared" si="155"/>
        <v>319.00000000000006</v>
      </c>
      <c r="I1637" s="8">
        <f t="shared" si="156"/>
        <v>79.750000000000014</v>
      </c>
      <c r="J1637" s="1">
        <v>18</v>
      </c>
      <c r="K1637" s="1">
        <v>25</v>
      </c>
      <c r="M1637" s="45"/>
      <c r="N1637" s="45"/>
      <c r="O1637" s="45"/>
      <c r="P1637" s="28"/>
      <c r="Q1637" s="28"/>
      <c r="R1637" s="25"/>
      <c r="Y1637" s="42">
        <v>14.5</v>
      </c>
      <c r="Z1637" s="8">
        <f t="shared" si="157"/>
        <v>25</v>
      </c>
      <c r="AA1637" s="8">
        <f t="shared" si="159"/>
        <v>577.5</v>
      </c>
      <c r="AB1637" s="8">
        <f t="shared" si="158"/>
        <v>144.375</v>
      </c>
      <c r="AC1637" s="1">
        <v>18</v>
      </c>
      <c r="AD1637" s="1">
        <v>25</v>
      </c>
    </row>
    <row r="1638" spans="1:30" x14ac:dyDescent="0.25">
      <c r="A1638" s="2" t="s">
        <v>6</v>
      </c>
      <c r="B1638" s="3">
        <v>2008</v>
      </c>
      <c r="C1638" s="3">
        <v>3</v>
      </c>
      <c r="D1638" s="3">
        <v>8</v>
      </c>
      <c r="E1638" s="3">
        <v>23</v>
      </c>
      <c r="F1638" s="42">
        <v>11.9</v>
      </c>
      <c r="G1638" s="8">
        <f t="shared" si="154"/>
        <v>18</v>
      </c>
      <c r="H1638" s="8">
        <f t="shared" si="155"/>
        <v>335.5</v>
      </c>
      <c r="I1638" s="8">
        <f t="shared" si="156"/>
        <v>83.875</v>
      </c>
      <c r="J1638" s="1">
        <v>18</v>
      </c>
      <c r="K1638" s="1">
        <v>25</v>
      </c>
      <c r="M1638" s="45"/>
      <c r="N1638" s="45"/>
      <c r="O1638" s="45"/>
      <c r="P1638" s="28"/>
      <c r="Q1638" s="28"/>
      <c r="R1638" s="25"/>
      <c r="Y1638" s="42">
        <v>14.4</v>
      </c>
      <c r="Z1638" s="8">
        <f t="shared" si="157"/>
        <v>25</v>
      </c>
      <c r="AA1638" s="8">
        <f t="shared" si="159"/>
        <v>583</v>
      </c>
      <c r="AB1638" s="8">
        <f t="shared" si="158"/>
        <v>145.75</v>
      </c>
      <c r="AC1638" s="1">
        <v>18</v>
      </c>
      <c r="AD1638" s="1">
        <v>25</v>
      </c>
    </row>
    <row r="1639" spans="1:30" x14ac:dyDescent="0.25">
      <c r="A1639" s="2" t="s">
        <v>6</v>
      </c>
      <c r="B1639" s="3">
        <v>2008</v>
      </c>
      <c r="C1639" s="3">
        <v>3</v>
      </c>
      <c r="D1639" s="3">
        <v>9</v>
      </c>
      <c r="E1639" s="3">
        <v>0</v>
      </c>
      <c r="F1639" s="42">
        <v>12.5</v>
      </c>
      <c r="G1639" s="8">
        <f t="shared" si="154"/>
        <v>18</v>
      </c>
      <c r="H1639" s="8">
        <f t="shared" si="155"/>
        <v>302.5</v>
      </c>
      <c r="I1639" s="8">
        <f t="shared" si="156"/>
        <v>75.625</v>
      </c>
      <c r="J1639" s="1">
        <v>18</v>
      </c>
      <c r="K1639" s="1">
        <v>25</v>
      </c>
      <c r="M1639" s="45"/>
      <c r="N1639" s="45"/>
      <c r="O1639" s="45"/>
      <c r="P1639" s="28"/>
      <c r="Q1639" s="28"/>
      <c r="R1639" s="25"/>
      <c r="Y1639" s="42">
        <v>14.2</v>
      </c>
      <c r="Z1639" s="8">
        <f t="shared" si="157"/>
        <v>25</v>
      </c>
      <c r="AA1639" s="8">
        <f t="shared" si="159"/>
        <v>594</v>
      </c>
      <c r="AB1639" s="8">
        <f t="shared" si="158"/>
        <v>148.5</v>
      </c>
      <c r="AC1639" s="1">
        <v>18</v>
      </c>
      <c r="AD1639" s="1">
        <v>25</v>
      </c>
    </row>
    <row r="1640" spans="1:30" x14ac:dyDescent="0.25">
      <c r="A1640" s="2" t="s">
        <v>6</v>
      </c>
      <c r="B1640" s="3">
        <v>2008</v>
      </c>
      <c r="C1640" s="3">
        <v>3</v>
      </c>
      <c r="D1640" s="3">
        <v>9</v>
      </c>
      <c r="E1640" s="3">
        <v>1</v>
      </c>
      <c r="F1640" s="42">
        <v>12.5</v>
      </c>
      <c r="G1640" s="8">
        <f t="shared" si="154"/>
        <v>18</v>
      </c>
      <c r="H1640" s="8">
        <f t="shared" si="155"/>
        <v>302.5</v>
      </c>
      <c r="I1640" s="8">
        <f t="shared" si="156"/>
        <v>75.625</v>
      </c>
      <c r="J1640" s="1">
        <v>18</v>
      </c>
      <c r="K1640" s="1">
        <v>25</v>
      </c>
      <c r="M1640" s="45"/>
      <c r="N1640" s="45"/>
      <c r="O1640" s="45"/>
      <c r="P1640" s="28"/>
      <c r="Q1640" s="28"/>
      <c r="R1640" s="25"/>
      <c r="Y1640" s="42">
        <v>14.3</v>
      </c>
      <c r="Z1640" s="8">
        <f t="shared" si="157"/>
        <v>25</v>
      </c>
      <c r="AA1640" s="8">
        <f t="shared" si="159"/>
        <v>588.5</v>
      </c>
      <c r="AB1640" s="8">
        <f t="shared" si="158"/>
        <v>147.125</v>
      </c>
      <c r="AC1640" s="1">
        <v>18</v>
      </c>
      <c r="AD1640" s="1">
        <v>25</v>
      </c>
    </row>
    <row r="1641" spans="1:30" x14ac:dyDescent="0.25">
      <c r="A1641" s="2" t="s">
        <v>6</v>
      </c>
      <c r="B1641" s="3">
        <v>2008</v>
      </c>
      <c r="C1641" s="3">
        <v>3</v>
      </c>
      <c r="D1641" s="3">
        <v>9</v>
      </c>
      <c r="E1641" s="3">
        <v>2</v>
      </c>
      <c r="F1641" s="42">
        <v>12.5</v>
      </c>
      <c r="G1641" s="8">
        <f t="shared" si="154"/>
        <v>18</v>
      </c>
      <c r="H1641" s="8">
        <f t="shared" si="155"/>
        <v>302.5</v>
      </c>
      <c r="I1641" s="8">
        <f t="shared" si="156"/>
        <v>75.625</v>
      </c>
      <c r="J1641" s="1">
        <v>18</v>
      </c>
      <c r="K1641" s="1">
        <v>25</v>
      </c>
      <c r="M1641" s="45"/>
      <c r="N1641" s="45"/>
      <c r="O1641" s="45"/>
      <c r="P1641" s="28"/>
      <c r="Q1641" s="28"/>
      <c r="R1641" s="25"/>
      <c r="Y1641" s="42">
        <v>14.2</v>
      </c>
      <c r="Z1641" s="8">
        <f t="shared" si="157"/>
        <v>25</v>
      </c>
      <c r="AA1641" s="8">
        <f t="shared" si="159"/>
        <v>594</v>
      </c>
      <c r="AB1641" s="8">
        <f t="shared" si="158"/>
        <v>148.5</v>
      </c>
      <c r="AC1641" s="1">
        <v>18</v>
      </c>
      <c r="AD1641" s="1">
        <v>25</v>
      </c>
    </row>
    <row r="1642" spans="1:30" x14ac:dyDescent="0.25">
      <c r="A1642" s="2" t="s">
        <v>6</v>
      </c>
      <c r="B1642" s="3">
        <v>2008</v>
      </c>
      <c r="C1642" s="3">
        <v>3</v>
      </c>
      <c r="D1642" s="3">
        <v>9</v>
      </c>
      <c r="E1642" s="3">
        <v>3</v>
      </c>
      <c r="F1642" s="42">
        <v>12.7</v>
      </c>
      <c r="G1642" s="8">
        <f t="shared" si="154"/>
        <v>18</v>
      </c>
      <c r="H1642" s="8">
        <f t="shared" si="155"/>
        <v>291.50000000000006</v>
      </c>
      <c r="I1642" s="8">
        <f t="shared" si="156"/>
        <v>72.875000000000014</v>
      </c>
      <c r="J1642" s="1">
        <v>18</v>
      </c>
      <c r="K1642" s="1">
        <v>25</v>
      </c>
      <c r="M1642" s="45"/>
      <c r="N1642" s="45"/>
      <c r="O1642" s="45"/>
      <c r="P1642" s="28"/>
      <c r="Q1642" s="28"/>
      <c r="R1642" s="25"/>
      <c r="Y1642" s="42">
        <v>14.1</v>
      </c>
      <c r="Z1642" s="8">
        <f t="shared" si="157"/>
        <v>25</v>
      </c>
      <c r="AA1642" s="8">
        <f t="shared" si="159"/>
        <v>599.5</v>
      </c>
      <c r="AB1642" s="8">
        <f t="shared" si="158"/>
        <v>149.875</v>
      </c>
      <c r="AC1642" s="1">
        <v>18</v>
      </c>
      <c r="AD1642" s="1">
        <v>25</v>
      </c>
    </row>
    <row r="1643" spans="1:30" x14ac:dyDescent="0.25">
      <c r="A1643" s="2" t="s">
        <v>6</v>
      </c>
      <c r="B1643" s="3">
        <v>2008</v>
      </c>
      <c r="C1643" s="3">
        <v>3</v>
      </c>
      <c r="D1643" s="3">
        <v>9</v>
      </c>
      <c r="E1643" s="3">
        <v>4</v>
      </c>
      <c r="F1643" s="42">
        <v>12.7</v>
      </c>
      <c r="G1643" s="8">
        <f t="shared" si="154"/>
        <v>18</v>
      </c>
      <c r="H1643" s="8">
        <f t="shared" si="155"/>
        <v>291.50000000000006</v>
      </c>
      <c r="I1643" s="8">
        <f t="shared" si="156"/>
        <v>72.875000000000014</v>
      </c>
      <c r="J1643" s="1">
        <v>18</v>
      </c>
      <c r="K1643" s="1">
        <v>25</v>
      </c>
      <c r="M1643" s="45"/>
      <c r="N1643" s="45"/>
      <c r="O1643" s="45"/>
      <c r="P1643" s="28"/>
      <c r="Q1643" s="28"/>
      <c r="R1643" s="25"/>
      <c r="Y1643" s="42">
        <v>14.3</v>
      </c>
      <c r="Z1643" s="8">
        <f t="shared" si="157"/>
        <v>25</v>
      </c>
      <c r="AA1643" s="8">
        <f t="shared" si="159"/>
        <v>588.5</v>
      </c>
      <c r="AB1643" s="8">
        <f t="shared" si="158"/>
        <v>147.125</v>
      </c>
      <c r="AC1643" s="1">
        <v>18</v>
      </c>
      <c r="AD1643" s="1">
        <v>25</v>
      </c>
    </row>
    <row r="1644" spans="1:30" x14ac:dyDescent="0.25">
      <c r="A1644" s="2" t="s">
        <v>6</v>
      </c>
      <c r="B1644" s="3">
        <v>2008</v>
      </c>
      <c r="C1644" s="3">
        <v>3</v>
      </c>
      <c r="D1644" s="3">
        <v>9</v>
      </c>
      <c r="E1644" s="3">
        <v>5</v>
      </c>
      <c r="F1644" s="42">
        <v>12.6</v>
      </c>
      <c r="G1644" s="8">
        <f t="shared" si="154"/>
        <v>18</v>
      </c>
      <c r="H1644" s="8">
        <f t="shared" si="155"/>
        <v>297</v>
      </c>
      <c r="I1644" s="8">
        <f t="shared" si="156"/>
        <v>74.25</v>
      </c>
      <c r="J1644" s="1">
        <v>18</v>
      </c>
      <c r="K1644" s="1">
        <v>25</v>
      </c>
      <c r="M1644" s="45"/>
      <c r="N1644" s="45"/>
      <c r="O1644" s="45"/>
      <c r="P1644" s="28"/>
      <c r="Q1644" s="28"/>
      <c r="R1644" s="25"/>
      <c r="Y1644" s="42">
        <v>14.3</v>
      </c>
      <c r="Z1644" s="8">
        <f t="shared" si="157"/>
        <v>25</v>
      </c>
      <c r="AA1644" s="8">
        <f t="shared" si="159"/>
        <v>588.5</v>
      </c>
      <c r="AB1644" s="8">
        <f t="shared" si="158"/>
        <v>147.125</v>
      </c>
      <c r="AC1644" s="1">
        <v>18</v>
      </c>
      <c r="AD1644" s="1">
        <v>25</v>
      </c>
    </row>
    <row r="1645" spans="1:30" x14ac:dyDescent="0.25">
      <c r="A1645" s="2" t="s">
        <v>6</v>
      </c>
      <c r="B1645" s="3">
        <v>2008</v>
      </c>
      <c r="C1645" s="3">
        <v>3</v>
      </c>
      <c r="D1645" s="3">
        <v>9</v>
      </c>
      <c r="E1645" s="3">
        <v>6</v>
      </c>
      <c r="F1645" s="42">
        <v>12.2</v>
      </c>
      <c r="G1645" s="8">
        <f t="shared" si="154"/>
        <v>18</v>
      </c>
      <c r="H1645" s="8">
        <f t="shared" si="155"/>
        <v>319.00000000000006</v>
      </c>
      <c r="I1645" s="8">
        <f t="shared" si="156"/>
        <v>79.750000000000014</v>
      </c>
      <c r="J1645" s="1">
        <v>18</v>
      </c>
      <c r="K1645" s="1">
        <v>25</v>
      </c>
      <c r="M1645" s="45"/>
      <c r="N1645" s="45"/>
      <c r="O1645" s="45"/>
      <c r="P1645" s="28"/>
      <c r="Q1645" s="28"/>
      <c r="R1645" s="25"/>
      <c r="Y1645" s="42">
        <v>14.4</v>
      </c>
      <c r="Z1645" s="8">
        <f t="shared" si="157"/>
        <v>25</v>
      </c>
      <c r="AA1645" s="8">
        <f t="shared" si="159"/>
        <v>583</v>
      </c>
      <c r="AB1645" s="8">
        <f t="shared" si="158"/>
        <v>145.75</v>
      </c>
      <c r="AC1645" s="1">
        <v>18</v>
      </c>
      <c r="AD1645" s="1">
        <v>25</v>
      </c>
    </row>
    <row r="1646" spans="1:30" x14ac:dyDescent="0.25">
      <c r="A1646" s="2" t="s">
        <v>6</v>
      </c>
      <c r="B1646" s="3">
        <v>2008</v>
      </c>
      <c r="C1646" s="3">
        <v>3</v>
      </c>
      <c r="D1646" s="3">
        <v>9</v>
      </c>
      <c r="E1646" s="3">
        <v>7</v>
      </c>
      <c r="F1646" s="42">
        <v>12.1</v>
      </c>
      <c r="G1646" s="8">
        <f t="shared" si="154"/>
        <v>18</v>
      </c>
      <c r="H1646" s="8">
        <f t="shared" si="155"/>
        <v>324.5</v>
      </c>
      <c r="I1646" s="8">
        <f t="shared" si="156"/>
        <v>81.125</v>
      </c>
      <c r="J1646" s="1">
        <v>18</v>
      </c>
      <c r="K1646" s="1">
        <v>25</v>
      </c>
      <c r="M1646" s="45"/>
      <c r="N1646" s="45"/>
      <c r="O1646" s="45"/>
      <c r="P1646" s="28"/>
      <c r="Q1646" s="28"/>
      <c r="R1646" s="25"/>
      <c r="Y1646" s="42">
        <v>14.2</v>
      </c>
      <c r="Z1646" s="8">
        <f t="shared" si="157"/>
        <v>25</v>
      </c>
      <c r="AA1646" s="8">
        <f t="shared" si="159"/>
        <v>594</v>
      </c>
      <c r="AB1646" s="8">
        <f t="shared" si="158"/>
        <v>148.5</v>
      </c>
      <c r="AC1646" s="1">
        <v>18</v>
      </c>
      <c r="AD1646" s="1">
        <v>25</v>
      </c>
    </row>
    <row r="1647" spans="1:30" x14ac:dyDescent="0.25">
      <c r="A1647" s="2" t="s">
        <v>6</v>
      </c>
      <c r="B1647" s="3">
        <v>2008</v>
      </c>
      <c r="C1647" s="3">
        <v>3</v>
      </c>
      <c r="D1647" s="3">
        <v>9</v>
      </c>
      <c r="E1647" s="3">
        <v>8</v>
      </c>
      <c r="F1647" s="42">
        <v>12.5</v>
      </c>
      <c r="G1647" s="8">
        <f t="shared" si="154"/>
        <v>18</v>
      </c>
      <c r="H1647" s="8">
        <f t="shared" si="155"/>
        <v>302.5</v>
      </c>
      <c r="I1647" s="8">
        <f t="shared" si="156"/>
        <v>75.625</v>
      </c>
      <c r="J1647" s="1">
        <v>18</v>
      </c>
      <c r="K1647" s="1">
        <v>25</v>
      </c>
      <c r="M1647" s="45"/>
      <c r="N1647" s="45"/>
      <c r="O1647" s="45"/>
      <c r="P1647" s="28"/>
      <c r="Q1647" s="28"/>
      <c r="R1647" s="25"/>
      <c r="Y1647" s="42">
        <v>14.2</v>
      </c>
      <c r="Z1647" s="8">
        <f t="shared" si="157"/>
        <v>25</v>
      </c>
      <c r="AA1647" s="8">
        <f t="shared" si="159"/>
        <v>594</v>
      </c>
      <c r="AB1647" s="8">
        <f t="shared" si="158"/>
        <v>148.5</v>
      </c>
      <c r="AC1647" s="1">
        <v>18</v>
      </c>
      <c r="AD1647" s="1">
        <v>25</v>
      </c>
    </row>
    <row r="1648" spans="1:30" x14ac:dyDescent="0.25">
      <c r="A1648" s="2" t="s">
        <v>6</v>
      </c>
      <c r="B1648" s="3">
        <v>2008</v>
      </c>
      <c r="C1648" s="3">
        <v>3</v>
      </c>
      <c r="D1648" s="3">
        <v>9</v>
      </c>
      <c r="E1648" s="3">
        <v>9</v>
      </c>
      <c r="F1648" s="42">
        <v>13.5</v>
      </c>
      <c r="G1648" s="8">
        <f t="shared" si="154"/>
        <v>18</v>
      </c>
      <c r="H1648" s="8">
        <f t="shared" si="155"/>
        <v>247.5</v>
      </c>
      <c r="I1648" s="8">
        <f t="shared" si="156"/>
        <v>61.875</v>
      </c>
      <c r="J1648" s="1">
        <v>18</v>
      </c>
      <c r="K1648" s="1">
        <v>25</v>
      </c>
      <c r="M1648" s="45"/>
      <c r="N1648" s="45"/>
      <c r="O1648" s="45"/>
      <c r="P1648" s="28"/>
      <c r="Q1648" s="28"/>
      <c r="R1648" s="25"/>
      <c r="Y1648" s="42">
        <v>14.9</v>
      </c>
      <c r="Z1648" s="8">
        <f t="shared" si="157"/>
        <v>25</v>
      </c>
      <c r="AA1648" s="8">
        <f t="shared" si="159"/>
        <v>555.5</v>
      </c>
      <c r="AB1648" s="8">
        <f t="shared" si="158"/>
        <v>138.875</v>
      </c>
      <c r="AC1648" s="1">
        <v>18</v>
      </c>
      <c r="AD1648" s="1">
        <v>25</v>
      </c>
    </row>
    <row r="1649" spans="1:30" x14ac:dyDescent="0.25">
      <c r="A1649" s="2" t="s">
        <v>6</v>
      </c>
      <c r="B1649" s="3">
        <v>2008</v>
      </c>
      <c r="C1649" s="3">
        <v>3</v>
      </c>
      <c r="D1649" s="3">
        <v>9</v>
      </c>
      <c r="E1649" s="3">
        <v>10</v>
      </c>
      <c r="F1649" s="42">
        <v>14.1</v>
      </c>
      <c r="G1649" s="8">
        <f t="shared" si="154"/>
        <v>18</v>
      </c>
      <c r="H1649" s="8">
        <f t="shared" si="155"/>
        <v>214.50000000000003</v>
      </c>
      <c r="I1649" s="8">
        <f t="shared" si="156"/>
        <v>53.625000000000007</v>
      </c>
      <c r="J1649" s="1">
        <v>18</v>
      </c>
      <c r="K1649" s="1">
        <v>25</v>
      </c>
      <c r="M1649" s="45"/>
      <c r="N1649" s="45"/>
      <c r="O1649" s="45"/>
      <c r="P1649" s="28"/>
      <c r="Q1649" s="28"/>
      <c r="R1649" s="25"/>
      <c r="Y1649" s="42">
        <v>15.9</v>
      </c>
      <c r="Z1649" s="8">
        <f t="shared" si="157"/>
        <v>25</v>
      </c>
      <c r="AA1649" s="8">
        <f t="shared" si="159"/>
        <v>500.5</v>
      </c>
      <c r="AB1649" s="8">
        <f t="shared" si="158"/>
        <v>125.125</v>
      </c>
      <c r="AC1649" s="1">
        <v>18</v>
      </c>
      <c r="AD1649" s="1">
        <v>25</v>
      </c>
    </row>
    <row r="1650" spans="1:30" x14ac:dyDescent="0.25">
      <c r="A1650" s="2" t="s">
        <v>6</v>
      </c>
      <c r="B1650" s="3">
        <v>2008</v>
      </c>
      <c r="C1650" s="3">
        <v>3</v>
      </c>
      <c r="D1650" s="3">
        <v>9</v>
      </c>
      <c r="E1650" s="3">
        <v>11</v>
      </c>
      <c r="F1650" s="42">
        <v>14.5</v>
      </c>
      <c r="G1650" s="8">
        <f t="shared" si="154"/>
        <v>18</v>
      </c>
      <c r="H1650" s="8">
        <f t="shared" si="155"/>
        <v>192.5</v>
      </c>
      <c r="I1650" s="8">
        <f t="shared" si="156"/>
        <v>48.125</v>
      </c>
      <c r="J1650" s="1">
        <v>18</v>
      </c>
      <c r="K1650" s="1">
        <v>25</v>
      </c>
      <c r="M1650" s="45"/>
      <c r="N1650" s="45"/>
      <c r="O1650" s="45"/>
      <c r="P1650" s="28"/>
      <c r="Q1650" s="28"/>
      <c r="R1650" s="25"/>
      <c r="Y1650" s="42">
        <v>16.399999999999999</v>
      </c>
      <c r="Z1650" s="8">
        <f t="shared" si="157"/>
        <v>25</v>
      </c>
      <c r="AA1650" s="8">
        <f t="shared" si="159"/>
        <v>473.00000000000006</v>
      </c>
      <c r="AB1650" s="8">
        <f t="shared" si="158"/>
        <v>118.25000000000001</v>
      </c>
      <c r="AC1650" s="1">
        <v>18</v>
      </c>
      <c r="AD1650" s="1">
        <v>25</v>
      </c>
    </row>
    <row r="1651" spans="1:30" x14ac:dyDescent="0.25">
      <c r="A1651" s="2" t="s">
        <v>6</v>
      </c>
      <c r="B1651" s="3">
        <v>2008</v>
      </c>
      <c r="C1651" s="3">
        <v>3</v>
      </c>
      <c r="D1651" s="3">
        <v>9</v>
      </c>
      <c r="E1651" s="3">
        <v>12</v>
      </c>
      <c r="F1651" s="42">
        <v>15.5</v>
      </c>
      <c r="G1651" s="8">
        <f t="shared" si="154"/>
        <v>18</v>
      </c>
      <c r="H1651" s="8">
        <f t="shared" si="155"/>
        <v>137.5</v>
      </c>
      <c r="I1651" s="8">
        <f t="shared" si="156"/>
        <v>34.375</v>
      </c>
      <c r="J1651" s="1">
        <v>18</v>
      </c>
      <c r="K1651" s="1">
        <v>25</v>
      </c>
      <c r="M1651" s="45"/>
      <c r="N1651" s="45"/>
      <c r="O1651" s="45"/>
      <c r="P1651" s="28"/>
      <c r="Q1651" s="28"/>
      <c r="R1651" s="25"/>
      <c r="Y1651" s="42">
        <v>17</v>
      </c>
      <c r="Z1651" s="8">
        <f t="shared" si="157"/>
        <v>25</v>
      </c>
      <c r="AA1651" s="8">
        <f t="shared" si="159"/>
        <v>440</v>
      </c>
      <c r="AB1651" s="8">
        <f t="shared" si="158"/>
        <v>110</v>
      </c>
      <c r="AC1651" s="1">
        <v>18</v>
      </c>
      <c r="AD1651" s="1">
        <v>25</v>
      </c>
    </row>
    <row r="1652" spans="1:30" x14ac:dyDescent="0.25">
      <c r="A1652" s="2" t="s">
        <v>6</v>
      </c>
      <c r="B1652" s="3">
        <v>2008</v>
      </c>
      <c r="C1652" s="3">
        <v>3</v>
      </c>
      <c r="D1652" s="3">
        <v>9</v>
      </c>
      <c r="E1652" s="3">
        <v>13</v>
      </c>
      <c r="F1652" s="42">
        <v>15.2</v>
      </c>
      <c r="G1652" s="8">
        <f t="shared" si="154"/>
        <v>18</v>
      </c>
      <c r="H1652" s="8">
        <f t="shared" si="155"/>
        <v>154.00000000000003</v>
      </c>
      <c r="I1652" s="8">
        <f t="shared" si="156"/>
        <v>38.500000000000007</v>
      </c>
      <c r="J1652" s="1">
        <v>18</v>
      </c>
      <c r="K1652" s="1">
        <v>25</v>
      </c>
      <c r="M1652" s="45"/>
      <c r="N1652" s="45"/>
      <c r="O1652" s="45"/>
      <c r="P1652" s="28"/>
      <c r="Q1652" s="28"/>
      <c r="R1652" s="25"/>
      <c r="Y1652" s="42">
        <v>17.899999999999999</v>
      </c>
      <c r="Z1652" s="8">
        <f t="shared" si="157"/>
        <v>25</v>
      </c>
      <c r="AA1652" s="8">
        <f t="shared" si="159"/>
        <v>390.50000000000006</v>
      </c>
      <c r="AB1652" s="8">
        <f t="shared" si="158"/>
        <v>97.625000000000014</v>
      </c>
      <c r="AC1652" s="1">
        <v>18</v>
      </c>
      <c r="AD1652" s="1">
        <v>25</v>
      </c>
    </row>
    <row r="1653" spans="1:30" x14ac:dyDescent="0.25">
      <c r="A1653" s="2" t="s">
        <v>6</v>
      </c>
      <c r="B1653" s="3">
        <v>2008</v>
      </c>
      <c r="C1653" s="3">
        <v>3</v>
      </c>
      <c r="D1653" s="3">
        <v>9</v>
      </c>
      <c r="E1653" s="3">
        <v>14</v>
      </c>
      <c r="F1653" s="42">
        <v>15.2</v>
      </c>
      <c r="G1653" s="8">
        <f t="shared" si="154"/>
        <v>18</v>
      </c>
      <c r="H1653" s="8">
        <f t="shared" si="155"/>
        <v>154.00000000000003</v>
      </c>
      <c r="I1653" s="8">
        <f t="shared" si="156"/>
        <v>38.500000000000007</v>
      </c>
      <c r="J1653" s="1">
        <v>18</v>
      </c>
      <c r="K1653" s="1">
        <v>25</v>
      </c>
      <c r="M1653" s="45"/>
      <c r="N1653" s="45"/>
      <c r="O1653" s="45"/>
      <c r="P1653" s="28"/>
      <c r="Q1653" s="28"/>
      <c r="R1653" s="25"/>
      <c r="Y1653" s="42">
        <v>18.100000000000001</v>
      </c>
      <c r="Z1653" s="8">
        <f t="shared" si="157"/>
        <v>25</v>
      </c>
      <c r="AA1653" s="8">
        <f t="shared" si="159"/>
        <v>379.49999999999994</v>
      </c>
      <c r="AB1653" s="8">
        <f t="shared" si="158"/>
        <v>94.874999999999986</v>
      </c>
      <c r="AC1653" s="1">
        <v>18</v>
      </c>
      <c r="AD1653" s="1">
        <v>25</v>
      </c>
    </row>
    <row r="1654" spans="1:30" x14ac:dyDescent="0.25">
      <c r="A1654" s="2" t="s">
        <v>6</v>
      </c>
      <c r="B1654" s="3">
        <v>2008</v>
      </c>
      <c r="C1654" s="3">
        <v>3</v>
      </c>
      <c r="D1654" s="3">
        <v>9</v>
      </c>
      <c r="E1654" s="3">
        <v>15</v>
      </c>
      <c r="F1654" s="42">
        <v>14.5</v>
      </c>
      <c r="G1654" s="8">
        <f t="shared" si="154"/>
        <v>18</v>
      </c>
      <c r="H1654" s="8">
        <f t="shared" si="155"/>
        <v>192.5</v>
      </c>
      <c r="I1654" s="8">
        <f t="shared" si="156"/>
        <v>48.125</v>
      </c>
      <c r="J1654" s="1">
        <v>18</v>
      </c>
      <c r="K1654" s="1">
        <v>25</v>
      </c>
      <c r="M1654" s="45"/>
      <c r="N1654" s="45"/>
      <c r="O1654" s="45"/>
      <c r="P1654" s="28"/>
      <c r="Q1654" s="28"/>
      <c r="R1654" s="25"/>
      <c r="Y1654" s="42">
        <v>17.399999999999999</v>
      </c>
      <c r="Z1654" s="8">
        <f t="shared" si="157"/>
        <v>25</v>
      </c>
      <c r="AA1654" s="8">
        <f t="shared" si="159"/>
        <v>418.00000000000006</v>
      </c>
      <c r="AB1654" s="8">
        <f t="shared" si="158"/>
        <v>104.50000000000001</v>
      </c>
      <c r="AC1654" s="1">
        <v>18</v>
      </c>
      <c r="AD1654" s="1">
        <v>25</v>
      </c>
    </row>
    <row r="1655" spans="1:30" x14ac:dyDescent="0.25">
      <c r="A1655" s="2" t="s">
        <v>6</v>
      </c>
      <c r="B1655" s="3">
        <v>2008</v>
      </c>
      <c r="C1655" s="3">
        <v>3</v>
      </c>
      <c r="D1655" s="3">
        <v>9</v>
      </c>
      <c r="E1655" s="3">
        <v>16</v>
      </c>
      <c r="F1655" s="42">
        <v>14.6</v>
      </c>
      <c r="G1655" s="8">
        <f t="shared" si="154"/>
        <v>18</v>
      </c>
      <c r="H1655" s="8">
        <f t="shared" si="155"/>
        <v>187.00000000000003</v>
      </c>
      <c r="I1655" s="8">
        <f t="shared" si="156"/>
        <v>46.750000000000007</v>
      </c>
      <c r="J1655" s="1">
        <v>18</v>
      </c>
      <c r="K1655" s="1">
        <v>25</v>
      </c>
      <c r="M1655" s="45"/>
      <c r="N1655" s="45"/>
      <c r="O1655" s="45"/>
      <c r="P1655" s="28"/>
      <c r="Q1655" s="28"/>
      <c r="R1655" s="25"/>
      <c r="Y1655" s="42">
        <v>16.600000000000001</v>
      </c>
      <c r="Z1655" s="8">
        <f t="shared" si="157"/>
        <v>25</v>
      </c>
      <c r="AA1655" s="8">
        <f t="shared" si="159"/>
        <v>461.99999999999994</v>
      </c>
      <c r="AB1655" s="8">
        <f t="shared" si="158"/>
        <v>115.49999999999999</v>
      </c>
      <c r="AC1655" s="1">
        <v>18</v>
      </c>
      <c r="AD1655" s="1">
        <v>25</v>
      </c>
    </row>
    <row r="1656" spans="1:30" x14ac:dyDescent="0.25">
      <c r="A1656" s="2" t="s">
        <v>6</v>
      </c>
      <c r="B1656" s="3">
        <v>2008</v>
      </c>
      <c r="C1656" s="3">
        <v>3</v>
      </c>
      <c r="D1656" s="3">
        <v>9</v>
      </c>
      <c r="E1656" s="3">
        <v>17</v>
      </c>
      <c r="F1656" s="42">
        <v>14.6</v>
      </c>
      <c r="G1656" s="8">
        <f t="shared" si="154"/>
        <v>18</v>
      </c>
      <c r="H1656" s="8">
        <f t="shared" si="155"/>
        <v>187.00000000000003</v>
      </c>
      <c r="I1656" s="8">
        <f t="shared" si="156"/>
        <v>46.750000000000007</v>
      </c>
      <c r="J1656" s="1">
        <v>18</v>
      </c>
      <c r="K1656" s="1">
        <v>25</v>
      </c>
      <c r="M1656" s="45"/>
      <c r="N1656" s="45"/>
      <c r="O1656" s="45"/>
      <c r="P1656" s="28"/>
      <c r="Q1656" s="28"/>
      <c r="R1656" s="25"/>
      <c r="Y1656" s="42">
        <v>16</v>
      </c>
      <c r="Z1656" s="8">
        <f t="shared" si="157"/>
        <v>25</v>
      </c>
      <c r="AA1656" s="8">
        <f t="shared" si="159"/>
        <v>495</v>
      </c>
      <c r="AB1656" s="8">
        <f t="shared" si="158"/>
        <v>123.75</v>
      </c>
      <c r="AC1656" s="1">
        <v>18</v>
      </c>
      <c r="AD1656" s="1">
        <v>25</v>
      </c>
    </row>
    <row r="1657" spans="1:30" x14ac:dyDescent="0.25">
      <c r="A1657" s="2" t="s">
        <v>6</v>
      </c>
      <c r="B1657" s="3">
        <v>2008</v>
      </c>
      <c r="C1657" s="3">
        <v>3</v>
      </c>
      <c r="D1657" s="3">
        <v>9</v>
      </c>
      <c r="E1657" s="3">
        <v>18</v>
      </c>
      <c r="F1657" s="42">
        <v>13.8</v>
      </c>
      <c r="G1657" s="8">
        <f t="shared" si="154"/>
        <v>18</v>
      </c>
      <c r="H1657" s="8">
        <f t="shared" si="155"/>
        <v>230.99999999999997</v>
      </c>
      <c r="I1657" s="8">
        <f t="shared" si="156"/>
        <v>57.749999999999993</v>
      </c>
      <c r="J1657" s="1">
        <v>18</v>
      </c>
      <c r="K1657" s="1">
        <v>25</v>
      </c>
      <c r="M1657" s="45"/>
      <c r="N1657" s="45"/>
      <c r="O1657" s="45"/>
      <c r="P1657" s="28"/>
      <c r="Q1657" s="28"/>
      <c r="R1657" s="25"/>
      <c r="Y1657" s="42">
        <v>15</v>
      </c>
      <c r="Z1657" s="8">
        <f t="shared" si="157"/>
        <v>25</v>
      </c>
      <c r="AA1657" s="8">
        <f t="shared" si="159"/>
        <v>550</v>
      </c>
      <c r="AB1657" s="8">
        <f t="shared" si="158"/>
        <v>137.5</v>
      </c>
      <c r="AC1657" s="1">
        <v>18</v>
      </c>
      <c r="AD1657" s="1">
        <v>25</v>
      </c>
    </row>
    <row r="1658" spans="1:30" x14ac:dyDescent="0.25">
      <c r="A1658" s="2" t="s">
        <v>6</v>
      </c>
      <c r="B1658" s="3">
        <v>2008</v>
      </c>
      <c r="C1658" s="3">
        <v>3</v>
      </c>
      <c r="D1658" s="3">
        <v>9</v>
      </c>
      <c r="E1658" s="3">
        <v>19</v>
      </c>
      <c r="F1658" s="42">
        <v>12.8</v>
      </c>
      <c r="G1658" s="8">
        <f t="shared" si="154"/>
        <v>18</v>
      </c>
      <c r="H1658" s="8">
        <f t="shared" si="155"/>
        <v>285.99999999999994</v>
      </c>
      <c r="I1658" s="8">
        <f t="shared" si="156"/>
        <v>71.499999999999986</v>
      </c>
      <c r="J1658" s="1">
        <v>18</v>
      </c>
      <c r="K1658" s="1">
        <v>25</v>
      </c>
      <c r="M1658" s="45"/>
      <c r="N1658" s="45"/>
      <c r="O1658" s="45"/>
      <c r="P1658" s="28"/>
      <c r="Q1658" s="28"/>
      <c r="R1658" s="25"/>
      <c r="Y1658" s="42">
        <v>14.5</v>
      </c>
      <c r="Z1658" s="8">
        <f t="shared" si="157"/>
        <v>25</v>
      </c>
      <c r="AA1658" s="8">
        <f t="shared" si="159"/>
        <v>577.5</v>
      </c>
      <c r="AB1658" s="8">
        <f t="shared" si="158"/>
        <v>144.375</v>
      </c>
      <c r="AC1658" s="1">
        <v>18</v>
      </c>
      <c r="AD1658" s="1">
        <v>25</v>
      </c>
    </row>
    <row r="1659" spans="1:30" x14ac:dyDescent="0.25">
      <c r="A1659" s="2" t="s">
        <v>6</v>
      </c>
      <c r="B1659" s="3">
        <v>2008</v>
      </c>
      <c r="C1659" s="3">
        <v>3</v>
      </c>
      <c r="D1659" s="3">
        <v>9</v>
      </c>
      <c r="E1659" s="3">
        <v>20</v>
      </c>
      <c r="F1659" s="42">
        <v>12.7</v>
      </c>
      <c r="G1659" s="8">
        <f t="shared" si="154"/>
        <v>18</v>
      </c>
      <c r="H1659" s="8">
        <f t="shared" si="155"/>
        <v>291.50000000000006</v>
      </c>
      <c r="I1659" s="8">
        <f t="shared" si="156"/>
        <v>72.875000000000014</v>
      </c>
      <c r="J1659" s="1">
        <v>18</v>
      </c>
      <c r="K1659" s="1">
        <v>25</v>
      </c>
      <c r="M1659" s="45"/>
      <c r="N1659" s="45"/>
      <c r="O1659" s="45"/>
      <c r="P1659" s="28"/>
      <c r="Q1659" s="28"/>
      <c r="R1659" s="25"/>
      <c r="Y1659" s="42">
        <v>14</v>
      </c>
      <c r="Z1659" s="8">
        <f t="shared" si="157"/>
        <v>25</v>
      </c>
      <c r="AA1659" s="8">
        <f t="shared" si="159"/>
        <v>605</v>
      </c>
      <c r="AB1659" s="8">
        <f t="shared" si="158"/>
        <v>151.25</v>
      </c>
      <c r="AC1659" s="1">
        <v>18</v>
      </c>
      <c r="AD1659" s="1">
        <v>25</v>
      </c>
    </row>
    <row r="1660" spans="1:30" x14ac:dyDescent="0.25">
      <c r="A1660" s="2" t="s">
        <v>6</v>
      </c>
      <c r="B1660" s="3">
        <v>2008</v>
      </c>
      <c r="C1660" s="3">
        <v>3</v>
      </c>
      <c r="D1660" s="3">
        <v>9</v>
      </c>
      <c r="E1660" s="3">
        <v>21</v>
      </c>
      <c r="F1660" s="42">
        <v>12.8</v>
      </c>
      <c r="G1660" s="8">
        <f t="shared" si="154"/>
        <v>18</v>
      </c>
      <c r="H1660" s="8">
        <f t="shared" si="155"/>
        <v>285.99999999999994</v>
      </c>
      <c r="I1660" s="8">
        <f t="shared" si="156"/>
        <v>71.499999999999986</v>
      </c>
      <c r="J1660" s="1">
        <v>18</v>
      </c>
      <c r="K1660" s="1">
        <v>25</v>
      </c>
      <c r="M1660" s="45"/>
      <c r="N1660" s="45"/>
      <c r="O1660" s="45"/>
      <c r="P1660" s="28"/>
      <c r="Q1660" s="28"/>
      <c r="R1660" s="25"/>
      <c r="Y1660" s="42">
        <v>13.4</v>
      </c>
      <c r="Z1660" s="8">
        <f t="shared" si="157"/>
        <v>25</v>
      </c>
      <c r="AA1660" s="8">
        <f t="shared" si="159"/>
        <v>638</v>
      </c>
      <c r="AB1660" s="8">
        <f t="shared" si="158"/>
        <v>159.5</v>
      </c>
      <c r="AC1660" s="1">
        <v>18</v>
      </c>
      <c r="AD1660" s="1">
        <v>25</v>
      </c>
    </row>
    <row r="1661" spans="1:30" x14ac:dyDescent="0.25">
      <c r="A1661" s="2" t="s">
        <v>6</v>
      </c>
      <c r="B1661" s="3">
        <v>2008</v>
      </c>
      <c r="C1661" s="3">
        <v>3</v>
      </c>
      <c r="D1661" s="3">
        <v>9</v>
      </c>
      <c r="E1661" s="3">
        <v>22</v>
      </c>
      <c r="F1661" s="42">
        <v>12.9</v>
      </c>
      <c r="G1661" s="8">
        <f t="shared" si="154"/>
        <v>18</v>
      </c>
      <c r="H1661" s="8">
        <f t="shared" si="155"/>
        <v>280.5</v>
      </c>
      <c r="I1661" s="8">
        <f t="shared" si="156"/>
        <v>70.125</v>
      </c>
      <c r="J1661" s="1">
        <v>18</v>
      </c>
      <c r="K1661" s="1">
        <v>25</v>
      </c>
      <c r="M1661" s="45"/>
      <c r="N1661" s="45"/>
      <c r="O1661" s="45"/>
      <c r="P1661" s="28"/>
      <c r="Q1661" s="28"/>
      <c r="R1661" s="25"/>
      <c r="Y1661" s="42">
        <v>13.3</v>
      </c>
      <c r="Z1661" s="8">
        <f t="shared" si="157"/>
        <v>25</v>
      </c>
      <c r="AA1661" s="8">
        <f t="shared" si="159"/>
        <v>643.5</v>
      </c>
      <c r="AB1661" s="8">
        <f t="shared" si="158"/>
        <v>160.875</v>
      </c>
      <c r="AC1661" s="1">
        <v>18</v>
      </c>
      <c r="AD1661" s="1">
        <v>25</v>
      </c>
    </row>
    <row r="1662" spans="1:30" x14ac:dyDescent="0.25">
      <c r="A1662" s="2" t="s">
        <v>6</v>
      </c>
      <c r="B1662" s="3">
        <v>2008</v>
      </c>
      <c r="C1662" s="3">
        <v>3</v>
      </c>
      <c r="D1662" s="3">
        <v>9</v>
      </c>
      <c r="E1662" s="3">
        <v>23</v>
      </c>
      <c r="F1662" s="42">
        <v>12.9</v>
      </c>
      <c r="G1662" s="8">
        <f t="shared" si="154"/>
        <v>18</v>
      </c>
      <c r="H1662" s="8">
        <f t="shared" si="155"/>
        <v>280.5</v>
      </c>
      <c r="I1662" s="8">
        <f t="shared" si="156"/>
        <v>70.125</v>
      </c>
      <c r="J1662" s="1">
        <v>18</v>
      </c>
      <c r="K1662" s="1">
        <v>25</v>
      </c>
      <c r="M1662" s="45"/>
      <c r="N1662" s="45"/>
      <c r="O1662" s="45"/>
      <c r="P1662" s="28"/>
      <c r="Q1662" s="28"/>
      <c r="R1662" s="25"/>
      <c r="Y1662" s="42">
        <v>13.8</v>
      </c>
      <c r="Z1662" s="8">
        <f t="shared" si="157"/>
        <v>25</v>
      </c>
      <c r="AA1662" s="8">
        <f t="shared" si="159"/>
        <v>616</v>
      </c>
      <c r="AB1662" s="8">
        <f t="shared" si="158"/>
        <v>154</v>
      </c>
      <c r="AC1662" s="1">
        <v>18</v>
      </c>
      <c r="AD1662" s="1">
        <v>25</v>
      </c>
    </row>
    <row r="1663" spans="1:30" x14ac:dyDescent="0.25">
      <c r="A1663" s="2" t="s">
        <v>6</v>
      </c>
      <c r="B1663" s="3">
        <v>2008</v>
      </c>
      <c r="C1663" s="3">
        <v>3</v>
      </c>
      <c r="D1663" s="3">
        <v>10</v>
      </c>
      <c r="E1663" s="3">
        <v>0</v>
      </c>
      <c r="F1663" s="42">
        <v>12.4</v>
      </c>
      <c r="G1663" s="8">
        <f t="shared" si="154"/>
        <v>18</v>
      </c>
      <c r="H1663" s="8">
        <f t="shared" si="155"/>
        <v>308</v>
      </c>
      <c r="I1663" s="8">
        <f t="shared" si="156"/>
        <v>77</v>
      </c>
      <c r="J1663" s="1">
        <v>18</v>
      </c>
      <c r="K1663" s="1">
        <v>25</v>
      </c>
      <c r="M1663" s="45"/>
      <c r="N1663" s="45"/>
      <c r="O1663" s="45"/>
      <c r="P1663" s="28"/>
      <c r="Q1663" s="28"/>
      <c r="R1663" s="25"/>
      <c r="Y1663" s="42">
        <v>14.1</v>
      </c>
      <c r="Z1663" s="8">
        <f t="shared" si="157"/>
        <v>25</v>
      </c>
      <c r="AA1663" s="8">
        <f t="shared" si="159"/>
        <v>599.5</v>
      </c>
      <c r="AB1663" s="8">
        <f t="shared" si="158"/>
        <v>149.875</v>
      </c>
      <c r="AC1663" s="1">
        <v>18</v>
      </c>
      <c r="AD1663" s="1">
        <v>25</v>
      </c>
    </row>
    <row r="1664" spans="1:30" x14ac:dyDescent="0.25">
      <c r="A1664" s="2" t="s">
        <v>6</v>
      </c>
      <c r="B1664" s="3">
        <v>2008</v>
      </c>
      <c r="C1664" s="3">
        <v>3</v>
      </c>
      <c r="D1664" s="3">
        <v>10</v>
      </c>
      <c r="E1664" s="3">
        <v>1</v>
      </c>
      <c r="F1664" s="42">
        <v>12.4</v>
      </c>
      <c r="G1664" s="8">
        <f t="shared" si="154"/>
        <v>18</v>
      </c>
      <c r="H1664" s="8">
        <f t="shared" si="155"/>
        <v>308</v>
      </c>
      <c r="I1664" s="8">
        <f t="shared" si="156"/>
        <v>77</v>
      </c>
      <c r="J1664" s="1">
        <v>18</v>
      </c>
      <c r="K1664" s="1">
        <v>25</v>
      </c>
      <c r="M1664" s="45"/>
      <c r="N1664" s="45"/>
      <c r="O1664" s="45"/>
      <c r="P1664" s="28"/>
      <c r="Q1664" s="28"/>
      <c r="R1664" s="25"/>
      <c r="Y1664" s="42">
        <v>14.3</v>
      </c>
      <c r="Z1664" s="8">
        <f t="shared" si="157"/>
        <v>25</v>
      </c>
      <c r="AA1664" s="8">
        <f t="shared" si="159"/>
        <v>588.5</v>
      </c>
      <c r="AB1664" s="8">
        <f t="shared" si="158"/>
        <v>147.125</v>
      </c>
      <c r="AC1664" s="1">
        <v>18</v>
      </c>
      <c r="AD1664" s="1">
        <v>25</v>
      </c>
    </row>
    <row r="1665" spans="1:30" x14ac:dyDescent="0.25">
      <c r="A1665" s="2" t="s">
        <v>6</v>
      </c>
      <c r="B1665" s="3">
        <v>2008</v>
      </c>
      <c r="C1665" s="3">
        <v>3</v>
      </c>
      <c r="D1665" s="3">
        <v>10</v>
      </c>
      <c r="E1665" s="3">
        <v>2</v>
      </c>
      <c r="F1665" s="42">
        <v>12.6</v>
      </c>
      <c r="G1665" s="8">
        <f t="shared" si="154"/>
        <v>18</v>
      </c>
      <c r="H1665" s="8">
        <f t="shared" si="155"/>
        <v>297</v>
      </c>
      <c r="I1665" s="8">
        <f t="shared" si="156"/>
        <v>74.25</v>
      </c>
      <c r="J1665" s="1">
        <v>18</v>
      </c>
      <c r="K1665" s="1">
        <v>25</v>
      </c>
      <c r="M1665" s="45"/>
      <c r="N1665" s="45"/>
      <c r="O1665" s="45"/>
      <c r="P1665" s="28"/>
      <c r="Q1665" s="28"/>
      <c r="R1665" s="25"/>
      <c r="Y1665" s="42">
        <v>14.4</v>
      </c>
      <c r="Z1665" s="8">
        <f t="shared" si="157"/>
        <v>25</v>
      </c>
      <c r="AA1665" s="8">
        <f t="shared" si="159"/>
        <v>583</v>
      </c>
      <c r="AB1665" s="8">
        <f t="shared" si="158"/>
        <v>145.75</v>
      </c>
      <c r="AC1665" s="1">
        <v>18</v>
      </c>
      <c r="AD1665" s="1">
        <v>25</v>
      </c>
    </row>
    <row r="1666" spans="1:30" x14ac:dyDescent="0.25">
      <c r="A1666" s="2" t="s">
        <v>6</v>
      </c>
      <c r="B1666" s="3">
        <v>2008</v>
      </c>
      <c r="C1666" s="3">
        <v>3</v>
      </c>
      <c r="D1666" s="3">
        <v>10</v>
      </c>
      <c r="E1666" s="3">
        <v>3</v>
      </c>
      <c r="F1666" s="42">
        <v>12.7</v>
      </c>
      <c r="G1666" s="8">
        <f t="shared" si="154"/>
        <v>18</v>
      </c>
      <c r="H1666" s="8">
        <f t="shared" si="155"/>
        <v>291.50000000000006</v>
      </c>
      <c r="I1666" s="8">
        <f t="shared" si="156"/>
        <v>72.875000000000014</v>
      </c>
      <c r="J1666" s="1">
        <v>18</v>
      </c>
      <c r="K1666" s="1">
        <v>25</v>
      </c>
      <c r="M1666" s="45"/>
      <c r="N1666" s="45"/>
      <c r="O1666" s="45"/>
      <c r="P1666" s="28"/>
      <c r="Q1666" s="28"/>
      <c r="R1666" s="25"/>
      <c r="Y1666" s="42">
        <v>14.7</v>
      </c>
      <c r="Z1666" s="8">
        <f t="shared" si="157"/>
        <v>25</v>
      </c>
      <c r="AA1666" s="8">
        <f t="shared" si="159"/>
        <v>566.5</v>
      </c>
      <c r="AB1666" s="8">
        <f t="shared" si="158"/>
        <v>141.625</v>
      </c>
      <c r="AC1666" s="1">
        <v>18</v>
      </c>
      <c r="AD1666" s="1">
        <v>25</v>
      </c>
    </row>
    <row r="1667" spans="1:30" x14ac:dyDescent="0.25">
      <c r="A1667" s="2" t="s">
        <v>6</v>
      </c>
      <c r="B1667" s="3">
        <v>2008</v>
      </c>
      <c r="C1667" s="3">
        <v>3</v>
      </c>
      <c r="D1667" s="3">
        <v>10</v>
      </c>
      <c r="E1667" s="3">
        <v>4</v>
      </c>
      <c r="F1667" s="42">
        <v>12.8</v>
      </c>
      <c r="G1667" s="8">
        <f t="shared" si="154"/>
        <v>18</v>
      </c>
      <c r="H1667" s="8">
        <f t="shared" si="155"/>
        <v>285.99999999999994</v>
      </c>
      <c r="I1667" s="8">
        <f t="shared" si="156"/>
        <v>71.499999999999986</v>
      </c>
      <c r="J1667" s="1">
        <v>18</v>
      </c>
      <c r="K1667" s="1">
        <v>25</v>
      </c>
      <c r="M1667" s="45"/>
      <c r="N1667" s="45"/>
      <c r="O1667" s="45"/>
      <c r="P1667" s="28"/>
      <c r="Q1667" s="28"/>
      <c r="R1667" s="25"/>
      <c r="Y1667" s="42">
        <v>14.7</v>
      </c>
      <c r="Z1667" s="8">
        <f t="shared" si="157"/>
        <v>25</v>
      </c>
      <c r="AA1667" s="8">
        <f t="shared" si="159"/>
        <v>566.5</v>
      </c>
      <c r="AB1667" s="8">
        <f t="shared" si="158"/>
        <v>141.625</v>
      </c>
      <c r="AC1667" s="1">
        <v>18</v>
      </c>
      <c r="AD1667" s="1">
        <v>25</v>
      </c>
    </row>
    <row r="1668" spans="1:30" x14ac:dyDescent="0.25">
      <c r="A1668" s="2" t="s">
        <v>6</v>
      </c>
      <c r="B1668" s="3">
        <v>2008</v>
      </c>
      <c r="C1668" s="3">
        <v>3</v>
      </c>
      <c r="D1668" s="3">
        <v>10</v>
      </c>
      <c r="E1668" s="3">
        <v>5</v>
      </c>
      <c r="F1668" s="42">
        <v>12.9</v>
      </c>
      <c r="G1668" s="8">
        <f t="shared" si="154"/>
        <v>18</v>
      </c>
      <c r="H1668" s="8">
        <f t="shared" si="155"/>
        <v>280.5</v>
      </c>
      <c r="I1668" s="8">
        <f t="shared" si="156"/>
        <v>70.125</v>
      </c>
      <c r="J1668" s="1">
        <v>18</v>
      </c>
      <c r="K1668" s="1">
        <v>25</v>
      </c>
      <c r="M1668" s="45"/>
      <c r="N1668" s="45"/>
      <c r="O1668" s="45"/>
      <c r="P1668" s="28"/>
      <c r="Q1668" s="28"/>
      <c r="R1668" s="25"/>
      <c r="Y1668" s="42">
        <v>14.8</v>
      </c>
      <c r="Z1668" s="8">
        <f t="shared" si="157"/>
        <v>25</v>
      </c>
      <c r="AA1668" s="8">
        <f t="shared" si="159"/>
        <v>561</v>
      </c>
      <c r="AB1668" s="8">
        <f t="shared" si="158"/>
        <v>140.25</v>
      </c>
      <c r="AC1668" s="1">
        <v>18</v>
      </c>
      <c r="AD1668" s="1">
        <v>25</v>
      </c>
    </row>
    <row r="1669" spans="1:30" x14ac:dyDescent="0.25">
      <c r="A1669" s="2" t="s">
        <v>6</v>
      </c>
      <c r="B1669" s="3">
        <v>2008</v>
      </c>
      <c r="C1669" s="3">
        <v>3</v>
      </c>
      <c r="D1669" s="3">
        <v>10</v>
      </c>
      <c r="E1669" s="3">
        <v>6</v>
      </c>
      <c r="F1669" s="42">
        <v>13</v>
      </c>
      <c r="G1669" s="8">
        <f t="shared" si="154"/>
        <v>18</v>
      </c>
      <c r="H1669" s="8">
        <f t="shared" si="155"/>
        <v>275</v>
      </c>
      <c r="I1669" s="8">
        <f t="shared" si="156"/>
        <v>68.75</v>
      </c>
      <c r="J1669" s="1">
        <v>18</v>
      </c>
      <c r="K1669" s="1">
        <v>25</v>
      </c>
      <c r="M1669" s="45"/>
      <c r="N1669" s="45"/>
      <c r="O1669" s="45"/>
      <c r="P1669" s="28"/>
      <c r="Q1669" s="28"/>
      <c r="R1669" s="25"/>
      <c r="Y1669" s="42">
        <v>15</v>
      </c>
      <c r="Z1669" s="8">
        <f t="shared" si="157"/>
        <v>25</v>
      </c>
      <c r="AA1669" s="8">
        <f t="shared" si="159"/>
        <v>550</v>
      </c>
      <c r="AB1669" s="8">
        <f t="shared" si="158"/>
        <v>137.5</v>
      </c>
      <c r="AC1669" s="1">
        <v>18</v>
      </c>
      <c r="AD1669" s="1">
        <v>25</v>
      </c>
    </row>
    <row r="1670" spans="1:30" x14ac:dyDescent="0.25">
      <c r="A1670" s="2" t="s">
        <v>6</v>
      </c>
      <c r="B1670" s="3">
        <v>2008</v>
      </c>
      <c r="C1670" s="3">
        <v>3</v>
      </c>
      <c r="D1670" s="3">
        <v>10</v>
      </c>
      <c r="E1670" s="3">
        <v>7</v>
      </c>
      <c r="F1670" s="42">
        <v>13.1</v>
      </c>
      <c r="G1670" s="8">
        <f t="shared" si="154"/>
        <v>18</v>
      </c>
      <c r="H1670" s="8">
        <f t="shared" si="155"/>
        <v>269.5</v>
      </c>
      <c r="I1670" s="8">
        <f t="shared" si="156"/>
        <v>67.375</v>
      </c>
      <c r="J1670" s="1">
        <v>18</v>
      </c>
      <c r="K1670" s="1">
        <v>25</v>
      </c>
      <c r="M1670" s="45"/>
      <c r="N1670" s="45"/>
      <c r="O1670" s="45"/>
      <c r="P1670" s="28"/>
      <c r="Q1670" s="28"/>
      <c r="R1670" s="25"/>
      <c r="Y1670" s="42">
        <v>15</v>
      </c>
      <c r="Z1670" s="8">
        <f t="shared" si="157"/>
        <v>25</v>
      </c>
      <c r="AA1670" s="8">
        <f t="shared" si="159"/>
        <v>550</v>
      </c>
      <c r="AB1670" s="8">
        <f t="shared" si="158"/>
        <v>137.5</v>
      </c>
      <c r="AC1670" s="1">
        <v>18</v>
      </c>
      <c r="AD1670" s="1">
        <v>25</v>
      </c>
    </row>
    <row r="1671" spans="1:30" x14ac:dyDescent="0.25">
      <c r="A1671" s="2" t="s">
        <v>6</v>
      </c>
      <c r="B1671" s="3">
        <v>2008</v>
      </c>
      <c r="C1671" s="3">
        <v>3</v>
      </c>
      <c r="D1671" s="3">
        <v>10</v>
      </c>
      <c r="E1671" s="3">
        <v>8</v>
      </c>
      <c r="F1671" s="42">
        <v>13.3</v>
      </c>
      <c r="G1671" s="8">
        <f t="shared" ref="G1671:G1734" si="160">IF(A1671="Inverno", $G$3, $G$2)</f>
        <v>18</v>
      </c>
      <c r="H1671" s="8">
        <f t="shared" si="155"/>
        <v>258.49999999999994</v>
      </c>
      <c r="I1671" s="8">
        <f t="shared" si="156"/>
        <v>64.624999999999986</v>
      </c>
      <c r="J1671" s="1">
        <v>18</v>
      </c>
      <c r="K1671" s="1">
        <v>25</v>
      </c>
      <c r="M1671" s="45"/>
      <c r="N1671" s="45"/>
      <c r="O1671" s="45"/>
      <c r="P1671" s="28"/>
      <c r="Q1671" s="28"/>
      <c r="R1671" s="25"/>
      <c r="Y1671" s="42">
        <v>15</v>
      </c>
      <c r="Z1671" s="8">
        <f t="shared" si="157"/>
        <v>25</v>
      </c>
      <c r="AA1671" s="8">
        <f t="shared" si="159"/>
        <v>550</v>
      </c>
      <c r="AB1671" s="8">
        <f t="shared" si="158"/>
        <v>137.5</v>
      </c>
      <c r="AC1671" s="1">
        <v>18</v>
      </c>
      <c r="AD1671" s="1">
        <v>25</v>
      </c>
    </row>
    <row r="1672" spans="1:30" x14ac:dyDescent="0.25">
      <c r="A1672" s="2" t="s">
        <v>6</v>
      </c>
      <c r="B1672" s="3">
        <v>2008</v>
      </c>
      <c r="C1672" s="3">
        <v>3</v>
      </c>
      <c r="D1672" s="3">
        <v>10</v>
      </c>
      <c r="E1672" s="3">
        <v>9</v>
      </c>
      <c r="F1672" s="42">
        <v>14.3</v>
      </c>
      <c r="G1672" s="8">
        <f t="shared" si="160"/>
        <v>18</v>
      </c>
      <c r="H1672" s="8">
        <f t="shared" ref="H1672:H1735" si="161">IF(F1672&gt;G1672,0,$D$3*(G1672-F1672)/$D$4)</f>
        <v>203.49999999999997</v>
      </c>
      <c r="I1672" s="8">
        <f t="shared" ref="I1672:I1735" si="162">H1672/$G$4</f>
        <v>50.874999999999993</v>
      </c>
      <c r="J1672" s="1">
        <v>18</v>
      </c>
      <c r="K1672" s="1">
        <v>25</v>
      </c>
      <c r="M1672" s="45"/>
      <c r="N1672" s="45"/>
      <c r="O1672" s="45"/>
      <c r="P1672" s="28"/>
      <c r="Q1672" s="28"/>
      <c r="R1672" s="25"/>
      <c r="Y1672" s="42">
        <v>15.2</v>
      </c>
      <c r="Z1672" s="8">
        <f t="shared" si="157"/>
        <v>25</v>
      </c>
      <c r="AA1672" s="8">
        <f t="shared" si="159"/>
        <v>539</v>
      </c>
      <c r="AB1672" s="8">
        <f t="shared" si="158"/>
        <v>134.75</v>
      </c>
      <c r="AC1672" s="1">
        <v>18</v>
      </c>
      <c r="AD1672" s="1">
        <v>25</v>
      </c>
    </row>
    <row r="1673" spans="1:30" x14ac:dyDescent="0.25">
      <c r="A1673" s="2" t="s">
        <v>6</v>
      </c>
      <c r="B1673" s="3">
        <v>2008</v>
      </c>
      <c r="C1673" s="3">
        <v>3</v>
      </c>
      <c r="D1673" s="3">
        <v>10</v>
      </c>
      <c r="E1673" s="3">
        <v>10</v>
      </c>
      <c r="F1673" s="42">
        <v>13.9</v>
      </c>
      <c r="G1673" s="8">
        <f t="shared" si="160"/>
        <v>18</v>
      </c>
      <c r="H1673" s="8">
        <f t="shared" si="161"/>
        <v>225.49999999999997</v>
      </c>
      <c r="I1673" s="8">
        <f t="shared" si="162"/>
        <v>56.374999999999993</v>
      </c>
      <c r="J1673" s="1">
        <v>18</v>
      </c>
      <c r="K1673" s="1">
        <v>25</v>
      </c>
      <c r="M1673" s="45"/>
      <c r="N1673" s="45"/>
      <c r="O1673" s="45"/>
      <c r="P1673" s="28"/>
      <c r="Q1673" s="28"/>
      <c r="R1673" s="25"/>
      <c r="Y1673" s="42">
        <v>15.6</v>
      </c>
      <c r="Z1673" s="8">
        <f t="shared" si="157"/>
        <v>25</v>
      </c>
      <c r="AA1673" s="8">
        <f t="shared" si="159"/>
        <v>517</v>
      </c>
      <c r="AB1673" s="8">
        <f t="shared" si="158"/>
        <v>129.25</v>
      </c>
      <c r="AC1673" s="1">
        <v>18</v>
      </c>
      <c r="AD1673" s="1">
        <v>25</v>
      </c>
    </row>
    <row r="1674" spans="1:30" x14ac:dyDescent="0.25">
      <c r="A1674" s="2" t="s">
        <v>6</v>
      </c>
      <c r="B1674" s="3">
        <v>2008</v>
      </c>
      <c r="C1674" s="3">
        <v>3</v>
      </c>
      <c r="D1674" s="3">
        <v>10</v>
      </c>
      <c r="E1674" s="3">
        <v>11</v>
      </c>
      <c r="F1674" s="42">
        <v>13.8</v>
      </c>
      <c r="G1674" s="8">
        <f t="shared" si="160"/>
        <v>18</v>
      </c>
      <c r="H1674" s="8">
        <f t="shared" si="161"/>
        <v>230.99999999999997</v>
      </c>
      <c r="I1674" s="8">
        <f t="shared" si="162"/>
        <v>57.749999999999993</v>
      </c>
      <c r="J1674" s="1">
        <v>18</v>
      </c>
      <c r="K1674" s="1">
        <v>25</v>
      </c>
      <c r="M1674" s="45"/>
      <c r="N1674" s="45"/>
      <c r="O1674" s="45"/>
      <c r="P1674" s="28"/>
      <c r="Q1674" s="28"/>
      <c r="R1674" s="25"/>
      <c r="Y1674" s="42">
        <v>15.3</v>
      </c>
      <c r="Z1674" s="8">
        <f t="shared" si="157"/>
        <v>25</v>
      </c>
      <c r="AA1674" s="8">
        <f t="shared" si="159"/>
        <v>533.5</v>
      </c>
      <c r="AB1674" s="8">
        <f t="shared" si="158"/>
        <v>133.375</v>
      </c>
      <c r="AC1674" s="1">
        <v>18</v>
      </c>
      <c r="AD1674" s="1">
        <v>25</v>
      </c>
    </row>
    <row r="1675" spans="1:30" x14ac:dyDescent="0.25">
      <c r="A1675" s="2" t="s">
        <v>6</v>
      </c>
      <c r="B1675" s="3">
        <v>2008</v>
      </c>
      <c r="C1675" s="3">
        <v>3</v>
      </c>
      <c r="D1675" s="3">
        <v>10</v>
      </c>
      <c r="E1675" s="3">
        <v>12</v>
      </c>
      <c r="F1675" s="42">
        <v>14.2</v>
      </c>
      <c r="G1675" s="8">
        <f t="shared" si="160"/>
        <v>18</v>
      </c>
      <c r="H1675" s="8">
        <f t="shared" si="161"/>
        <v>209.00000000000003</v>
      </c>
      <c r="I1675" s="8">
        <f t="shared" si="162"/>
        <v>52.250000000000007</v>
      </c>
      <c r="J1675" s="1">
        <v>18</v>
      </c>
      <c r="K1675" s="1">
        <v>25</v>
      </c>
      <c r="M1675" s="45"/>
      <c r="N1675" s="45"/>
      <c r="O1675" s="45"/>
      <c r="P1675" s="28"/>
      <c r="Q1675" s="28"/>
      <c r="R1675" s="25"/>
      <c r="Y1675" s="42">
        <v>11.7</v>
      </c>
      <c r="Z1675" s="8">
        <f t="shared" si="157"/>
        <v>25</v>
      </c>
      <c r="AA1675" s="8">
        <f t="shared" si="159"/>
        <v>731.5</v>
      </c>
      <c r="AB1675" s="8">
        <f t="shared" si="158"/>
        <v>182.875</v>
      </c>
      <c r="AC1675" s="1">
        <v>18</v>
      </c>
      <c r="AD1675" s="1">
        <v>25</v>
      </c>
    </row>
    <row r="1676" spans="1:30" x14ac:dyDescent="0.25">
      <c r="A1676" s="2" t="s">
        <v>6</v>
      </c>
      <c r="B1676" s="3">
        <v>2008</v>
      </c>
      <c r="C1676" s="3">
        <v>3</v>
      </c>
      <c r="D1676" s="3">
        <v>10</v>
      </c>
      <c r="E1676" s="3">
        <v>13</v>
      </c>
      <c r="F1676" s="42">
        <v>14.1</v>
      </c>
      <c r="G1676" s="8">
        <f t="shared" si="160"/>
        <v>18</v>
      </c>
      <c r="H1676" s="8">
        <f t="shared" si="161"/>
        <v>214.50000000000003</v>
      </c>
      <c r="I1676" s="8">
        <f t="shared" si="162"/>
        <v>53.625000000000007</v>
      </c>
      <c r="J1676" s="1">
        <v>18</v>
      </c>
      <c r="K1676" s="1">
        <v>25</v>
      </c>
      <c r="M1676" s="45"/>
      <c r="N1676" s="45"/>
      <c r="O1676" s="45"/>
      <c r="P1676" s="28"/>
      <c r="Q1676" s="28"/>
      <c r="R1676" s="25"/>
      <c r="Y1676" s="42">
        <v>12.9</v>
      </c>
      <c r="Z1676" s="8">
        <f t="shared" si="157"/>
        <v>25</v>
      </c>
      <c r="AA1676" s="8">
        <f t="shared" si="159"/>
        <v>665.5</v>
      </c>
      <c r="AB1676" s="8">
        <f t="shared" si="158"/>
        <v>166.375</v>
      </c>
      <c r="AC1676" s="1">
        <v>18</v>
      </c>
      <c r="AD1676" s="1">
        <v>25</v>
      </c>
    </row>
    <row r="1677" spans="1:30" x14ac:dyDescent="0.25">
      <c r="A1677" s="2" t="s">
        <v>6</v>
      </c>
      <c r="B1677" s="3">
        <v>2008</v>
      </c>
      <c r="C1677" s="3">
        <v>3</v>
      </c>
      <c r="D1677" s="3">
        <v>10</v>
      </c>
      <c r="E1677" s="3">
        <v>14</v>
      </c>
      <c r="F1677" s="42">
        <v>14.8</v>
      </c>
      <c r="G1677" s="8">
        <f t="shared" si="160"/>
        <v>18</v>
      </c>
      <c r="H1677" s="8">
        <f t="shared" si="161"/>
        <v>175.99999999999997</v>
      </c>
      <c r="I1677" s="8">
        <f t="shared" si="162"/>
        <v>43.999999999999993</v>
      </c>
      <c r="J1677" s="1">
        <v>18</v>
      </c>
      <c r="K1677" s="1">
        <v>25</v>
      </c>
      <c r="M1677" s="45"/>
      <c r="N1677" s="45"/>
      <c r="O1677" s="45"/>
      <c r="P1677" s="28"/>
      <c r="Q1677" s="28"/>
      <c r="R1677" s="25"/>
      <c r="Y1677" s="42">
        <v>12.9</v>
      </c>
      <c r="Z1677" s="8">
        <f t="shared" si="157"/>
        <v>25</v>
      </c>
      <c r="AA1677" s="8">
        <f t="shared" si="159"/>
        <v>665.5</v>
      </c>
      <c r="AB1677" s="8">
        <f t="shared" si="158"/>
        <v>166.375</v>
      </c>
      <c r="AC1677" s="1">
        <v>18</v>
      </c>
      <c r="AD1677" s="1">
        <v>25</v>
      </c>
    </row>
    <row r="1678" spans="1:30" x14ac:dyDescent="0.25">
      <c r="A1678" s="2" t="s">
        <v>6</v>
      </c>
      <c r="B1678" s="3">
        <v>2008</v>
      </c>
      <c r="C1678" s="3">
        <v>3</v>
      </c>
      <c r="D1678" s="3">
        <v>10</v>
      </c>
      <c r="E1678" s="3">
        <v>15</v>
      </c>
      <c r="F1678" s="42">
        <v>15</v>
      </c>
      <c r="G1678" s="8">
        <f t="shared" si="160"/>
        <v>18</v>
      </c>
      <c r="H1678" s="8">
        <f t="shared" si="161"/>
        <v>165</v>
      </c>
      <c r="I1678" s="8">
        <f t="shared" si="162"/>
        <v>41.25</v>
      </c>
      <c r="J1678" s="1">
        <v>18</v>
      </c>
      <c r="K1678" s="1">
        <v>25</v>
      </c>
      <c r="M1678" s="45"/>
      <c r="N1678" s="45"/>
      <c r="O1678" s="45"/>
      <c r="P1678" s="28"/>
      <c r="Q1678" s="28"/>
      <c r="R1678" s="25"/>
      <c r="Y1678" s="42">
        <v>13.4</v>
      </c>
      <c r="Z1678" s="8">
        <f t="shared" si="157"/>
        <v>25</v>
      </c>
      <c r="AA1678" s="8">
        <f t="shared" si="159"/>
        <v>638</v>
      </c>
      <c r="AB1678" s="8">
        <f t="shared" si="158"/>
        <v>159.5</v>
      </c>
      <c r="AC1678" s="1">
        <v>18</v>
      </c>
      <c r="AD1678" s="1">
        <v>25</v>
      </c>
    </row>
    <row r="1679" spans="1:30" x14ac:dyDescent="0.25">
      <c r="A1679" s="2" t="s">
        <v>6</v>
      </c>
      <c r="B1679" s="3">
        <v>2008</v>
      </c>
      <c r="C1679" s="3">
        <v>3</v>
      </c>
      <c r="D1679" s="3">
        <v>10</v>
      </c>
      <c r="E1679" s="3">
        <v>16</v>
      </c>
      <c r="F1679" s="42">
        <v>15.2</v>
      </c>
      <c r="G1679" s="8">
        <f t="shared" si="160"/>
        <v>18</v>
      </c>
      <c r="H1679" s="8">
        <f t="shared" si="161"/>
        <v>154.00000000000003</v>
      </c>
      <c r="I1679" s="8">
        <f t="shared" si="162"/>
        <v>38.500000000000007</v>
      </c>
      <c r="J1679" s="1">
        <v>18</v>
      </c>
      <c r="K1679" s="1">
        <v>25</v>
      </c>
      <c r="M1679" s="45"/>
      <c r="N1679" s="45"/>
      <c r="O1679" s="45"/>
      <c r="P1679" s="28"/>
      <c r="Q1679" s="28"/>
      <c r="R1679" s="25"/>
      <c r="Y1679" s="42">
        <v>14.3</v>
      </c>
      <c r="Z1679" s="8">
        <f t="shared" ref="Z1679:Z1742" si="163">IF(Q1679="Inverno", $G$3, $G$2)</f>
        <v>25</v>
      </c>
      <c r="AA1679" s="8">
        <f t="shared" si="159"/>
        <v>588.5</v>
      </c>
      <c r="AB1679" s="8">
        <f t="shared" si="158"/>
        <v>147.125</v>
      </c>
      <c r="AC1679" s="1">
        <v>18</v>
      </c>
      <c r="AD1679" s="1">
        <v>25</v>
      </c>
    </row>
    <row r="1680" spans="1:30" x14ac:dyDescent="0.25">
      <c r="A1680" s="2" t="s">
        <v>6</v>
      </c>
      <c r="B1680" s="3">
        <v>2008</v>
      </c>
      <c r="C1680" s="3">
        <v>3</v>
      </c>
      <c r="D1680" s="3">
        <v>10</v>
      </c>
      <c r="E1680" s="3">
        <v>17</v>
      </c>
      <c r="F1680" s="42">
        <v>15.5</v>
      </c>
      <c r="G1680" s="8">
        <f t="shared" si="160"/>
        <v>18</v>
      </c>
      <c r="H1680" s="8">
        <f t="shared" si="161"/>
        <v>137.5</v>
      </c>
      <c r="I1680" s="8">
        <f t="shared" si="162"/>
        <v>34.375</v>
      </c>
      <c r="J1680" s="1">
        <v>18</v>
      </c>
      <c r="K1680" s="1">
        <v>25</v>
      </c>
      <c r="M1680" s="45"/>
      <c r="N1680" s="45"/>
      <c r="O1680" s="45"/>
      <c r="P1680" s="28"/>
      <c r="Q1680" s="28"/>
      <c r="R1680" s="25"/>
      <c r="Y1680" s="42">
        <v>14.6</v>
      </c>
      <c r="Z1680" s="8">
        <f t="shared" si="163"/>
        <v>25</v>
      </c>
      <c r="AA1680" s="8">
        <f t="shared" si="159"/>
        <v>572</v>
      </c>
      <c r="AB1680" s="8">
        <f t="shared" ref="AB1680:AB1743" si="164">AA1680/$G$4</f>
        <v>143</v>
      </c>
      <c r="AC1680" s="1">
        <v>18</v>
      </c>
      <c r="AD1680" s="1">
        <v>25</v>
      </c>
    </row>
    <row r="1681" spans="1:30" x14ac:dyDescent="0.25">
      <c r="A1681" s="2" t="s">
        <v>6</v>
      </c>
      <c r="B1681" s="3">
        <v>2008</v>
      </c>
      <c r="C1681" s="3">
        <v>3</v>
      </c>
      <c r="D1681" s="3">
        <v>10</v>
      </c>
      <c r="E1681" s="3">
        <v>18</v>
      </c>
      <c r="F1681" s="42">
        <v>15.5</v>
      </c>
      <c r="G1681" s="8">
        <f t="shared" si="160"/>
        <v>18</v>
      </c>
      <c r="H1681" s="8">
        <f t="shared" si="161"/>
        <v>137.5</v>
      </c>
      <c r="I1681" s="8">
        <f t="shared" si="162"/>
        <v>34.375</v>
      </c>
      <c r="J1681" s="1">
        <v>18</v>
      </c>
      <c r="K1681" s="1">
        <v>25</v>
      </c>
      <c r="M1681" s="45"/>
      <c r="N1681" s="45"/>
      <c r="O1681" s="45"/>
      <c r="P1681" s="28"/>
      <c r="Q1681" s="28"/>
      <c r="R1681" s="25"/>
      <c r="Y1681" s="42">
        <v>14.2</v>
      </c>
      <c r="Z1681" s="8">
        <f t="shared" si="163"/>
        <v>25</v>
      </c>
      <c r="AA1681" s="8">
        <f t="shared" si="159"/>
        <v>594</v>
      </c>
      <c r="AB1681" s="8">
        <f t="shared" si="164"/>
        <v>148.5</v>
      </c>
      <c r="AC1681" s="1">
        <v>18</v>
      </c>
      <c r="AD1681" s="1">
        <v>25</v>
      </c>
    </row>
    <row r="1682" spans="1:30" x14ac:dyDescent="0.25">
      <c r="A1682" s="2" t="s">
        <v>6</v>
      </c>
      <c r="B1682" s="3">
        <v>2008</v>
      </c>
      <c r="C1682" s="3">
        <v>3</v>
      </c>
      <c r="D1682" s="3">
        <v>10</v>
      </c>
      <c r="E1682" s="3">
        <v>19</v>
      </c>
      <c r="F1682" s="42">
        <v>15.4</v>
      </c>
      <c r="G1682" s="8">
        <f t="shared" si="160"/>
        <v>18</v>
      </c>
      <c r="H1682" s="8">
        <f t="shared" si="161"/>
        <v>142.99999999999997</v>
      </c>
      <c r="I1682" s="8">
        <f t="shared" si="162"/>
        <v>35.749999999999993</v>
      </c>
      <c r="J1682" s="1">
        <v>18</v>
      </c>
      <c r="K1682" s="1">
        <v>25</v>
      </c>
      <c r="M1682" s="45"/>
      <c r="N1682" s="45"/>
      <c r="O1682" s="45"/>
      <c r="P1682" s="28"/>
      <c r="Q1682" s="28"/>
      <c r="R1682" s="25"/>
      <c r="Y1682" s="42">
        <v>14.2</v>
      </c>
      <c r="Z1682" s="8">
        <f t="shared" si="163"/>
        <v>25</v>
      </c>
      <c r="AA1682" s="8">
        <f t="shared" si="159"/>
        <v>594</v>
      </c>
      <c r="AB1682" s="8">
        <f t="shared" si="164"/>
        <v>148.5</v>
      </c>
      <c r="AC1682" s="1">
        <v>18</v>
      </c>
      <c r="AD1682" s="1">
        <v>25</v>
      </c>
    </row>
    <row r="1683" spans="1:30" x14ac:dyDescent="0.25">
      <c r="A1683" s="2" t="s">
        <v>6</v>
      </c>
      <c r="B1683" s="3">
        <v>2008</v>
      </c>
      <c r="C1683" s="3">
        <v>3</v>
      </c>
      <c r="D1683" s="3">
        <v>10</v>
      </c>
      <c r="E1683" s="3">
        <v>20</v>
      </c>
      <c r="F1683" s="42">
        <v>15.4</v>
      </c>
      <c r="G1683" s="8">
        <f t="shared" si="160"/>
        <v>18</v>
      </c>
      <c r="H1683" s="8">
        <f t="shared" si="161"/>
        <v>142.99999999999997</v>
      </c>
      <c r="I1683" s="8">
        <f t="shared" si="162"/>
        <v>35.749999999999993</v>
      </c>
      <c r="J1683" s="1">
        <v>18</v>
      </c>
      <c r="K1683" s="1">
        <v>25</v>
      </c>
      <c r="M1683" s="45"/>
      <c r="N1683" s="45"/>
      <c r="O1683" s="45"/>
      <c r="P1683" s="28"/>
      <c r="Q1683" s="28"/>
      <c r="R1683" s="25"/>
      <c r="Y1683" s="42">
        <v>14.2</v>
      </c>
      <c r="Z1683" s="8">
        <f t="shared" si="163"/>
        <v>25</v>
      </c>
      <c r="AA1683" s="8">
        <f t="shared" si="159"/>
        <v>594</v>
      </c>
      <c r="AB1683" s="8">
        <f t="shared" si="164"/>
        <v>148.5</v>
      </c>
      <c r="AC1683" s="1">
        <v>18</v>
      </c>
      <c r="AD1683" s="1">
        <v>25</v>
      </c>
    </row>
    <row r="1684" spans="1:30" x14ac:dyDescent="0.25">
      <c r="A1684" s="2" t="s">
        <v>6</v>
      </c>
      <c r="B1684" s="3">
        <v>2008</v>
      </c>
      <c r="C1684" s="3">
        <v>3</v>
      </c>
      <c r="D1684" s="3">
        <v>10</v>
      </c>
      <c r="E1684" s="3">
        <v>21</v>
      </c>
      <c r="F1684" s="42">
        <v>15.3</v>
      </c>
      <c r="G1684" s="8">
        <f t="shared" si="160"/>
        <v>18</v>
      </c>
      <c r="H1684" s="8">
        <f t="shared" si="161"/>
        <v>148.49999999999997</v>
      </c>
      <c r="I1684" s="8">
        <f t="shared" si="162"/>
        <v>37.124999999999993</v>
      </c>
      <c r="J1684" s="1">
        <v>18</v>
      </c>
      <c r="K1684" s="1">
        <v>25</v>
      </c>
      <c r="M1684" s="45"/>
      <c r="N1684" s="45"/>
      <c r="O1684" s="45"/>
      <c r="P1684" s="28"/>
      <c r="Q1684" s="28"/>
      <c r="R1684" s="25"/>
      <c r="Y1684" s="42">
        <v>14.1</v>
      </c>
      <c r="Z1684" s="8">
        <f t="shared" si="163"/>
        <v>25</v>
      </c>
      <c r="AA1684" s="8">
        <f t="shared" si="159"/>
        <v>599.5</v>
      </c>
      <c r="AB1684" s="8">
        <f t="shared" si="164"/>
        <v>149.875</v>
      </c>
      <c r="AC1684" s="1">
        <v>18</v>
      </c>
      <c r="AD1684" s="1">
        <v>25</v>
      </c>
    </row>
    <row r="1685" spans="1:30" x14ac:dyDescent="0.25">
      <c r="A1685" s="2" t="s">
        <v>6</v>
      </c>
      <c r="B1685" s="3">
        <v>2008</v>
      </c>
      <c r="C1685" s="3">
        <v>3</v>
      </c>
      <c r="D1685" s="3">
        <v>10</v>
      </c>
      <c r="E1685" s="3">
        <v>22</v>
      </c>
      <c r="F1685" s="42">
        <v>15.4</v>
      </c>
      <c r="G1685" s="8">
        <f t="shared" si="160"/>
        <v>18</v>
      </c>
      <c r="H1685" s="8">
        <f t="shared" si="161"/>
        <v>142.99999999999997</v>
      </c>
      <c r="I1685" s="8">
        <f t="shared" si="162"/>
        <v>35.749999999999993</v>
      </c>
      <c r="J1685" s="1">
        <v>18</v>
      </c>
      <c r="K1685" s="1">
        <v>25</v>
      </c>
      <c r="M1685" s="45"/>
      <c r="N1685" s="45"/>
      <c r="O1685" s="45"/>
      <c r="P1685" s="28"/>
      <c r="Q1685" s="28"/>
      <c r="R1685" s="25"/>
      <c r="Y1685" s="42">
        <v>13.9</v>
      </c>
      <c r="Z1685" s="8">
        <f t="shared" si="163"/>
        <v>25</v>
      </c>
      <c r="AA1685" s="8">
        <f t="shared" si="159"/>
        <v>610.5</v>
      </c>
      <c r="AB1685" s="8">
        <f t="shared" si="164"/>
        <v>152.625</v>
      </c>
      <c r="AC1685" s="1">
        <v>18</v>
      </c>
      <c r="AD1685" s="1">
        <v>25</v>
      </c>
    </row>
    <row r="1686" spans="1:30" x14ac:dyDescent="0.25">
      <c r="A1686" s="2" t="s">
        <v>6</v>
      </c>
      <c r="B1686" s="3">
        <v>2008</v>
      </c>
      <c r="C1686" s="3">
        <v>3</v>
      </c>
      <c r="D1686" s="3">
        <v>10</v>
      </c>
      <c r="E1686" s="3">
        <v>23</v>
      </c>
      <c r="F1686" s="42">
        <v>15.5</v>
      </c>
      <c r="G1686" s="8">
        <f t="shared" si="160"/>
        <v>18</v>
      </c>
      <c r="H1686" s="8">
        <f t="shared" si="161"/>
        <v>137.5</v>
      </c>
      <c r="I1686" s="8">
        <f t="shared" si="162"/>
        <v>34.375</v>
      </c>
      <c r="J1686" s="1">
        <v>18</v>
      </c>
      <c r="K1686" s="1">
        <v>25</v>
      </c>
      <c r="M1686" s="45"/>
      <c r="N1686" s="45"/>
      <c r="O1686" s="45"/>
      <c r="P1686" s="28"/>
      <c r="Q1686" s="28"/>
      <c r="R1686" s="25"/>
      <c r="Y1686" s="42">
        <v>13.7</v>
      </c>
      <c r="Z1686" s="8">
        <f t="shared" si="163"/>
        <v>25</v>
      </c>
      <c r="AA1686" s="8">
        <f t="shared" si="159"/>
        <v>621.5</v>
      </c>
      <c r="AB1686" s="8">
        <f t="shared" si="164"/>
        <v>155.375</v>
      </c>
      <c r="AC1686" s="1">
        <v>18</v>
      </c>
      <c r="AD1686" s="1">
        <v>25</v>
      </c>
    </row>
    <row r="1687" spans="1:30" x14ac:dyDescent="0.25">
      <c r="A1687" s="2" t="s">
        <v>6</v>
      </c>
      <c r="B1687" s="3">
        <v>2008</v>
      </c>
      <c r="C1687" s="3">
        <v>3</v>
      </c>
      <c r="D1687" s="3">
        <v>11</v>
      </c>
      <c r="E1687" s="3">
        <v>0</v>
      </c>
      <c r="F1687" s="42">
        <v>15.6</v>
      </c>
      <c r="G1687" s="8">
        <f t="shared" si="160"/>
        <v>18</v>
      </c>
      <c r="H1687" s="8">
        <f t="shared" si="161"/>
        <v>132.00000000000003</v>
      </c>
      <c r="I1687" s="8">
        <f t="shared" si="162"/>
        <v>33.000000000000007</v>
      </c>
      <c r="J1687" s="1">
        <v>18</v>
      </c>
      <c r="K1687" s="1">
        <v>25</v>
      </c>
      <c r="M1687" s="45"/>
      <c r="N1687" s="45"/>
      <c r="O1687" s="45"/>
      <c r="P1687" s="28"/>
      <c r="Q1687" s="28"/>
      <c r="R1687" s="25"/>
      <c r="Y1687" s="42">
        <v>13.2</v>
      </c>
      <c r="Z1687" s="8">
        <f t="shared" si="163"/>
        <v>25</v>
      </c>
      <c r="AA1687" s="8">
        <f t="shared" ref="AA1687:AA1750" si="165">IF(Y1687&gt;Z1687,0,$D$3*(Z1687-Y1687)/$D$4)</f>
        <v>649</v>
      </c>
      <c r="AB1687" s="8">
        <f t="shared" si="164"/>
        <v>162.25</v>
      </c>
      <c r="AC1687" s="1">
        <v>18</v>
      </c>
      <c r="AD1687" s="1">
        <v>25</v>
      </c>
    </row>
    <row r="1688" spans="1:30" x14ac:dyDescent="0.25">
      <c r="A1688" s="2" t="s">
        <v>6</v>
      </c>
      <c r="B1688" s="3">
        <v>2008</v>
      </c>
      <c r="C1688" s="3">
        <v>3</v>
      </c>
      <c r="D1688" s="3">
        <v>11</v>
      </c>
      <c r="E1688" s="3">
        <v>1</v>
      </c>
      <c r="F1688" s="42">
        <v>15.7</v>
      </c>
      <c r="G1688" s="8">
        <f t="shared" si="160"/>
        <v>18</v>
      </c>
      <c r="H1688" s="8">
        <f t="shared" si="161"/>
        <v>126.50000000000004</v>
      </c>
      <c r="I1688" s="8">
        <f t="shared" si="162"/>
        <v>31.625000000000011</v>
      </c>
      <c r="J1688" s="1">
        <v>18</v>
      </c>
      <c r="K1688" s="1">
        <v>25</v>
      </c>
      <c r="M1688" s="45"/>
      <c r="N1688" s="45"/>
      <c r="O1688" s="45"/>
      <c r="P1688" s="28"/>
      <c r="Q1688" s="28"/>
      <c r="R1688" s="25"/>
      <c r="Y1688" s="42">
        <v>11.8</v>
      </c>
      <c r="Z1688" s="8">
        <f t="shared" si="163"/>
        <v>25</v>
      </c>
      <c r="AA1688" s="8">
        <f t="shared" si="165"/>
        <v>726</v>
      </c>
      <c r="AB1688" s="8">
        <f t="shared" si="164"/>
        <v>181.5</v>
      </c>
      <c r="AC1688" s="1">
        <v>18</v>
      </c>
      <c r="AD1688" s="1">
        <v>25</v>
      </c>
    </row>
    <row r="1689" spans="1:30" x14ac:dyDescent="0.25">
      <c r="A1689" s="2" t="s">
        <v>6</v>
      </c>
      <c r="B1689" s="3">
        <v>2008</v>
      </c>
      <c r="C1689" s="3">
        <v>3</v>
      </c>
      <c r="D1689" s="3">
        <v>11</v>
      </c>
      <c r="E1689" s="3">
        <v>2</v>
      </c>
      <c r="F1689" s="42">
        <v>15.8</v>
      </c>
      <c r="G1689" s="8">
        <f t="shared" si="160"/>
        <v>18</v>
      </c>
      <c r="H1689" s="8">
        <f t="shared" si="161"/>
        <v>120.99999999999996</v>
      </c>
      <c r="I1689" s="8">
        <f t="shared" si="162"/>
        <v>30.249999999999989</v>
      </c>
      <c r="J1689" s="1">
        <v>18</v>
      </c>
      <c r="K1689" s="1">
        <v>25</v>
      </c>
      <c r="M1689" s="45"/>
      <c r="N1689" s="45"/>
      <c r="O1689" s="45"/>
      <c r="P1689" s="28"/>
      <c r="Q1689" s="28"/>
      <c r="R1689" s="25"/>
      <c r="Y1689" s="42">
        <v>11</v>
      </c>
      <c r="Z1689" s="8">
        <f t="shared" si="163"/>
        <v>25</v>
      </c>
      <c r="AA1689" s="8">
        <f t="shared" si="165"/>
        <v>770</v>
      </c>
      <c r="AB1689" s="8">
        <f t="shared" si="164"/>
        <v>192.5</v>
      </c>
      <c r="AC1689" s="1">
        <v>18</v>
      </c>
      <c r="AD1689" s="1">
        <v>25</v>
      </c>
    </row>
    <row r="1690" spans="1:30" x14ac:dyDescent="0.25">
      <c r="A1690" s="2" t="s">
        <v>6</v>
      </c>
      <c r="B1690" s="3">
        <v>2008</v>
      </c>
      <c r="C1690" s="3">
        <v>3</v>
      </c>
      <c r="D1690" s="3">
        <v>11</v>
      </c>
      <c r="E1690" s="3">
        <v>3</v>
      </c>
      <c r="F1690" s="42">
        <v>15.7</v>
      </c>
      <c r="G1690" s="8">
        <f t="shared" si="160"/>
        <v>18</v>
      </c>
      <c r="H1690" s="8">
        <f t="shared" si="161"/>
        <v>126.50000000000004</v>
      </c>
      <c r="I1690" s="8">
        <f t="shared" si="162"/>
        <v>31.625000000000011</v>
      </c>
      <c r="J1690" s="1">
        <v>18</v>
      </c>
      <c r="K1690" s="1">
        <v>25</v>
      </c>
      <c r="M1690" s="45"/>
      <c r="N1690" s="45"/>
      <c r="O1690" s="45"/>
      <c r="P1690" s="28"/>
      <c r="Q1690" s="28"/>
      <c r="R1690" s="25"/>
      <c r="Y1690" s="42">
        <v>11.6</v>
      </c>
      <c r="Z1690" s="8">
        <f t="shared" si="163"/>
        <v>25</v>
      </c>
      <c r="AA1690" s="8">
        <f t="shared" si="165"/>
        <v>737</v>
      </c>
      <c r="AB1690" s="8">
        <f t="shared" si="164"/>
        <v>184.25</v>
      </c>
      <c r="AC1690" s="1">
        <v>18</v>
      </c>
      <c r="AD1690" s="1">
        <v>25</v>
      </c>
    </row>
    <row r="1691" spans="1:30" x14ac:dyDescent="0.25">
      <c r="A1691" s="2" t="s">
        <v>6</v>
      </c>
      <c r="B1691" s="3">
        <v>2008</v>
      </c>
      <c r="C1691" s="3">
        <v>3</v>
      </c>
      <c r="D1691" s="3">
        <v>11</v>
      </c>
      <c r="E1691" s="3">
        <v>4</v>
      </c>
      <c r="F1691" s="42">
        <v>15.6</v>
      </c>
      <c r="G1691" s="8">
        <f t="shared" si="160"/>
        <v>18</v>
      </c>
      <c r="H1691" s="8">
        <f t="shared" si="161"/>
        <v>132.00000000000003</v>
      </c>
      <c r="I1691" s="8">
        <f t="shared" si="162"/>
        <v>33.000000000000007</v>
      </c>
      <c r="J1691" s="1">
        <v>18</v>
      </c>
      <c r="K1691" s="1">
        <v>25</v>
      </c>
      <c r="M1691" s="45"/>
      <c r="N1691" s="45"/>
      <c r="O1691" s="45"/>
      <c r="P1691" s="28"/>
      <c r="Q1691" s="28"/>
      <c r="R1691" s="25"/>
      <c r="Y1691" s="42">
        <v>12.4</v>
      </c>
      <c r="Z1691" s="8">
        <f t="shared" si="163"/>
        <v>25</v>
      </c>
      <c r="AA1691" s="8">
        <f t="shared" si="165"/>
        <v>693</v>
      </c>
      <c r="AB1691" s="8">
        <f t="shared" si="164"/>
        <v>173.25</v>
      </c>
      <c r="AC1691" s="1">
        <v>18</v>
      </c>
      <c r="AD1691" s="1">
        <v>25</v>
      </c>
    </row>
    <row r="1692" spans="1:30" x14ac:dyDescent="0.25">
      <c r="A1692" s="2" t="s">
        <v>6</v>
      </c>
      <c r="B1692" s="3">
        <v>2008</v>
      </c>
      <c r="C1692" s="3">
        <v>3</v>
      </c>
      <c r="D1692" s="3">
        <v>11</v>
      </c>
      <c r="E1692" s="3">
        <v>5</v>
      </c>
      <c r="F1692" s="42">
        <v>15.6</v>
      </c>
      <c r="G1692" s="8">
        <f t="shared" si="160"/>
        <v>18</v>
      </c>
      <c r="H1692" s="8">
        <f t="shared" si="161"/>
        <v>132.00000000000003</v>
      </c>
      <c r="I1692" s="8">
        <f t="shared" si="162"/>
        <v>33.000000000000007</v>
      </c>
      <c r="J1692" s="1">
        <v>18</v>
      </c>
      <c r="K1692" s="1">
        <v>25</v>
      </c>
      <c r="M1692" s="45"/>
      <c r="N1692" s="45"/>
      <c r="O1692" s="45"/>
      <c r="P1692" s="28"/>
      <c r="Q1692" s="28"/>
      <c r="R1692" s="25"/>
      <c r="Y1692" s="42">
        <v>12.7</v>
      </c>
      <c r="Z1692" s="8">
        <f t="shared" si="163"/>
        <v>25</v>
      </c>
      <c r="AA1692" s="8">
        <f t="shared" si="165"/>
        <v>676.5</v>
      </c>
      <c r="AB1692" s="8">
        <f t="shared" si="164"/>
        <v>169.125</v>
      </c>
      <c r="AC1692" s="1">
        <v>18</v>
      </c>
      <c r="AD1692" s="1">
        <v>25</v>
      </c>
    </row>
    <row r="1693" spans="1:30" x14ac:dyDescent="0.25">
      <c r="A1693" s="2" t="s">
        <v>6</v>
      </c>
      <c r="B1693" s="3">
        <v>2008</v>
      </c>
      <c r="C1693" s="3">
        <v>3</v>
      </c>
      <c r="D1693" s="3">
        <v>11</v>
      </c>
      <c r="E1693" s="3">
        <v>6</v>
      </c>
      <c r="F1693" s="42">
        <v>15.7</v>
      </c>
      <c r="G1693" s="8">
        <f t="shared" si="160"/>
        <v>18</v>
      </c>
      <c r="H1693" s="8">
        <f t="shared" si="161"/>
        <v>126.50000000000004</v>
      </c>
      <c r="I1693" s="8">
        <f t="shared" si="162"/>
        <v>31.625000000000011</v>
      </c>
      <c r="J1693" s="1">
        <v>18</v>
      </c>
      <c r="K1693" s="1">
        <v>25</v>
      </c>
      <c r="M1693" s="45"/>
      <c r="N1693" s="45"/>
      <c r="O1693" s="45"/>
      <c r="P1693" s="28"/>
      <c r="Q1693" s="28"/>
      <c r="R1693" s="25"/>
      <c r="Y1693" s="42">
        <v>12.6</v>
      </c>
      <c r="Z1693" s="8">
        <f t="shared" si="163"/>
        <v>25</v>
      </c>
      <c r="AA1693" s="8">
        <f t="shared" si="165"/>
        <v>682</v>
      </c>
      <c r="AB1693" s="8">
        <f t="shared" si="164"/>
        <v>170.5</v>
      </c>
      <c r="AC1693" s="1">
        <v>18</v>
      </c>
      <c r="AD1693" s="1">
        <v>25</v>
      </c>
    </row>
    <row r="1694" spans="1:30" x14ac:dyDescent="0.25">
      <c r="A1694" s="2" t="s">
        <v>6</v>
      </c>
      <c r="B1694" s="3">
        <v>2008</v>
      </c>
      <c r="C1694" s="3">
        <v>3</v>
      </c>
      <c r="D1694" s="3">
        <v>11</v>
      </c>
      <c r="E1694" s="3">
        <v>7</v>
      </c>
      <c r="F1694" s="42">
        <v>15.6</v>
      </c>
      <c r="G1694" s="8">
        <f t="shared" si="160"/>
        <v>18</v>
      </c>
      <c r="H1694" s="8">
        <f t="shared" si="161"/>
        <v>132.00000000000003</v>
      </c>
      <c r="I1694" s="8">
        <f t="shared" si="162"/>
        <v>33.000000000000007</v>
      </c>
      <c r="J1694" s="1">
        <v>18</v>
      </c>
      <c r="K1694" s="1">
        <v>25</v>
      </c>
      <c r="M1694" s="45"/>
      <c r="N1694" s="45"/>
      <c r="O1694" s="45"/>
      <c r="P1694" s="28"/>
      <c r="Q1694" s="28"/>
      <c r="R1694" s="25"/>
      <c r="Y1694" s="42">
        <v>12.6</v>
      </c>
      <c r="Z1694" s="8">
        <f t="shared" si="163"/>
        <v>25</v>
      </c>
      <c r="AA1694" s="8">
        <f t="shared" si="165"/>
        <v>682</v>
      </c>
      <c r="AB1694" s="8">
        <f t="shared" si="164"/>
        <v>170.5</v>
      </c>
      <c r="AC1694" s="1">
        <v>18</v>
      </c>
      <c r="AD1694" s="1">
        <v>25</v>
      </c>
    </row>
    <row r="1695" spans="1:30" x14ac:dyDescent="0.25">
      <c r="A1695" s="2" t="s">
        <v>6</v>
      </c>
      <c r="B1695" s="3">
        <v>2008</v>
      </c>
      <c r="C1695" s="3">
        <v>3</v>
      </c>
      <c r="D1695" s="3">
        <v>11</v>
      </c>
      <c r="E1695" s="3">
        <v>8</v>
      </c>
      <c r="F1695" s="42">
        <v>15.6</v>
      </c>
      <c r="G1695" s="8">
        <f t="shared" si="160"/>
        <v>18</v>
      </c>
      <c r="H1695" s="8">
        <f t="shared" si="161"/>
        <v>132.00000000000003</v>
      </c>
      <c r="I1695" s="8">
        <f t="shared" si="162"/>
        <v>33.000000000000007</v>
      </c>
      <c r="J1695" s="1">
        <v>18</v>
      </c>
      <c r="K1695" s="1">
        <v>25</v>
      </c>
      <c r="M1695" s="45"/>
      <c r="N1695" s="45"/>
      <c r="O1695" s="45"/>
      <c r="P1695" s="28"/>
      <c r="Q1695" s="28"/>
      <c r="R1695" s="25"/>
      <c r="Y1695" s="42">
        <v>12.9</v>
      </c>
      <c r="Z1695" s="8">
        <f t="shared" si="163"/>
        <v>25</v>
      </c>
      <c r="AA1695" s="8">
        <f t="shared" si="165"/>
        <v>665.5</v>
      </c>
      <c r="AB1695" s="8">
        <f t="shared" si="164"/>
        <v>166.375</v>
      </c>
      <c r="AC1695" s="1">
        <v>18</v>
      </c>
      <c r="AD1695" s="1">
        <v>25</v>
      </c>
    </row>
    <row r="1696" spans="1:30" x14ac:dyDescent="0.25">
      <c r="A1696" s="2" t="s">
        <v>6</v>
      </c>
      <c r="B1696" s="3">
        <v>2008</v>
      </c>
      <c r="C1696" s="3">
        <v>3</v>
      </c>
      <c r="D1696" s="3">
        <v>11</v>
      </c>
      <c r="E1696" s="3">
        <v>9</v>
      </c>
      <c r="F1696" s="42">
        <v>15.6</v>
      </c>
      <c r="G1696" s="8">
        <f t="shared" si="160"/>
        <v>18</v>
      </c>
      <c r="H1696" s="8">
        <f t="shared" si="161"/>
        <v>132.00000000000003</v>
      </c>
      <c r="I1696" s="8">
        <f t="shared" si="162"/>
        <v>33.000000000000007</v>
      </c>
      <c r="J1696" s="1">
        <v>18</v>
      </c>
      <c r="K1696" s="1">
        <v>25</v>
      </c>
      <c r="M1696" s="45"/>
      <c r="N1696" s="45"/>
      <c r="O1696" s="45"/>
      <c r="P1696" s="28"/>
      <c r="Q1696" s="28"/>
      <c r="R1696" s="25"/>
      <c r="Y1696" s="42">
        <v>13.3</v>
      </c>
      <c r="Z1696" s="8">
        <f t="shared" si="163"/>
        <v>25</v>
      </c>
      <c r="AA1696" s="8">
        <f t="shared" si="165"/>
        <v>643.5</v>
      </c>
      <c r="AB1696" s="8">
        <f t="shared" si="164"/>
        <v>160.875</v>
      </c>
      <c r="AC1696" s="1">
        <v>18</v>
      </c>
      <c r="AD1696" s="1">
        <v>25</v>
      </c>
    </row>
    <row r="1697" spans="1:30" x14ac:dyDescent="0.25">
      <c r="A1697" s="2" t="s">
        <v>6</v>
      </c>
      <c r="B1697" s="3">
        <v>2008</v>
      </c>
      <c r="C1697" s="3">
        <v>3</v>
      </c>
      <c r="D1697" s="3">
        <v>11</v>
      </c>
      <c r="E1697" s="3">
        <v>10</v>
      </c>
      <c r="F1697" s="42">
        <v>15.8</v>
      </c>
      <c r="G1697" s="8">
        <f t="shared" si="160"/>
        <v>18</v>
      </c>
      <c r="H1697" s="8">
        <f t="shared" si="161"/>
        <v>120.99999999999996</v>
      </c>
      <c r="I1697" s="8">
        <f t="shared" si="162"/>
        <v>30.249999999999989</v>
      </c>
      <c r="J1697" s="1">
        <v>18</v>
      </c>
      <c r="K1697" s="1">
        <v>25</v>
      </c>
      <c r="M1697" s="45"/>
      <c r="N1697" s="45"/>
      <c r="O1697" s="45"/>
      <c r="P1697" s="28"/>
      <c r="Q1697" s="28"/>
      <c r="R1697" s="25"/>
      <c r="Y1697" s="42">
        <v>14.2</v>
      </c>
      <c r="Z1697" s="8">
        <f t="shared" si="163"/>
        <v>25</v>
      </c>
      <c r="AA1697" s="8">
        <f t="shared" si="165"/>
        <v>594</v>
      </c>
      <c r="AB1697" s="8">
        <f t="shared" si="164"/>
        <v>148.5</v>
      </c>
      <c r="AC1697" s="1">
        <v>18</v>
      </c>
      <c r="AD1697" s="1">
        <v>25</v>
      </c>
    </row>
    <row r="1698" spans="1:30" x14ac:dyDescent="0.25">
      <c r="A1698" s="2" t="s">
        <v>6</v>
      </c>
      <c r="B1698" s="3">
        <v>2008</v>
      </c>
      <c r="C1698" s="3">
        <v>3</v>
      </c>
      <c r="D1698" s="3">
        <v>11</v>
      </c>
      <c r="E1698" s="3">
        <v>11</v>
      </c>
      <c r="F1698" s="42">
        <v>16.2</v>
      </c>
      <c r="G1698" s="8">
        <f t="shared" si="160"/>
        <v>18</v>
      </c>
      <c r="H1698" s="8">
        <f t="shared" si="161"/>
        <v>99.000000000000043</v>
      </c>
      <c r="I1698" s="8">
        <f t="shared" si="162"/>
        <v>24.750000000000011</v>
      </c>
      <c r="J1698" s="1">
        <v>18</v>
      </c>
      <c r="K1698" s="1">
        <v>25</v>
      </c>
      <c r="M1698" s="45"/>
      <c r="N1698" s="45"/>
      <c r="O1698" s="45"/>
      <c r="P1698" s="28"/>
      <c r="Q1698" s="28"/>
      <c r="R1698" s="25"/>
      <c r="Y1698" s="42">
        <v>14.5</v>
      </c>
      <c r="Z1698" s="8">
        <f t="shared" si="163"/>
        <v>25</v>
      </c>
      <c r="AA1698" s="8">
        <f t="shared" si="165"/>
        <v>577.5</v>
      </c>
      <c r="AB1698" s="8">
        <f t="shared" si="164"/>
        <v>144.375</v>
      </c>
      <c r="AC1698" s="1">
        <v>18</v>
      </c>
      <c r="AD1698" s="1">
        <v>25</v>
      </c>
    </row>
    <row r="1699" spans="1:30" x14ac:dyDescent="0.25">
      <c r="A1699" s="2" t="s">
        <v>6</v>
      </c>
      <c r="B1699" s="3">
        <v>2008</v>
      </c>
      <c r="C1699" s="3">
        <v>3</v>
      </c>
      <c r="D1699" s="3">
        <v>11</v>
      </c>
      <c r="E1699" s="3">
        <v>12</v>
      </c>
      <c r="F1699" s="42">
        <v>16.600000000000001</v>
      </c>
      <c r="G1699" s="8">
        <f t="shared" si="160"/>
        <v>18</v>
      </c>
      <c r="H1699" s="8">
        <f t="shared" si="161"/>
        <v>76.999999999999915</v>
      </c>
      <c r="I1699" s="8">
        <f t="shared" si="162"/>
        <v>19.249999999999979</v>
      </c>
      <c r="J1699" s="1">
        <v>18</v>
      </c>
      <c r="K1699" s="1">
        <v>25</v>
      </c>
      <c r="M1699" s="45"/>
      <c r="N1699" s="45"/>
      <c r="O1699" s="45"/>
      <c r="P1699" s="28"/>
      <c r="Q1699" s="28"/>
      <c r="R1699" s="25"/>
      <c r="Y1699" s="42">
        <v>16</v>
      </c>
      <c r="Z1699" s="8">
        <f t="shared" si="163"/>
        <v>25</v>
      </c>
      <c r="AA1699" s="8">
        <f t="shared" si="165"/>
        <v>495</v>
      </c>
      <c r="AB1699" s="8">
        <f t="shared" si="164"/>
        <v>123.75</v>
      </c>
      <c r="AC1699" s="1">
        <v>18</v>
      </c>
      <c r="AD1699" s="1">
        <v>25</v>
      </c>
    </row>
    <row r="1700" spans="1:30" x14ac:dyDescent="0.25">
      <c r="A1700" s="2" t="s">
        <v>6</v>
      </c>
      <c r="B1700" s="3">
        <v>2008</v>
      </c>
      <c r="C1700" s="3">
        <v>3</v>
      </c>
      <c r="D1700" s="3">
        <v>11</v>
      </c>
      <c r="E1700" s="3">
        <v>13</v>
      </c>
      <c r="F1700" s="42">
        <v>16.7</v>
      </c>
      <c r="G1700" s="8">
        <f t="shared" si="160"/>
        <v>18</v>
      </c>
      <c r="H1700" s="8">
        <f t="shared" si="161"/>
        <v>71.500000000000043</v>
      </c>
      <c r="I1700" s="8">
        <f t="shared" si="162"/>
        <v>17.875000000000011</v>
      </c>
      <c r="J1700" s="1">
        <v>18</v>
      </c>
      <c r="K1700" s="1">
        <v>25</v>
      </c>
      <c r="M1700" s="45"/>
      <c r="N1700" s="45"/>
      <c r="O1700" s="45"/>
      <c r="P1700" s="28"/>
      <c r="Q1700" s="28"/>
      <c r="R1700" s="25"/>
      <c r="Y1700" s="42">
        <v>16.600000000000001</v>
      </c>
      <c r="Z1700" s="8">
        <f t="shared" si="163"/>
        <v>25</v>
      </c>
      <c r="AA1700" s="8">
        <f t="shared" si="165"/>
        <v>461.99999999999994</v>
      </c>
      <c r="AB1700" s="8">
        <f t="shared" si="164"/>
        <v>115.49999999999999</v>
      </c>
      <c r="AC1700" s="1">
        <v>18</v>
      </c>
      <c r="AD1700" s="1">
        <v>25</v>
      </c>
    </row>
    <row r="1701" spans="1:30" x14ac:dyDescent="0.25">
      <c r="A1701" s="2" t="s">
        <v>6</v>
      </c>
      <c r="B1701" s="3">
        <v>2008</v>
      </c>
      <c r="C1701" s="3">
        <v>3</v>
      </c>
      <c r="D1701" s="3">
        <v>11</v>
      </c>
      <c r="E1701" s="3">
        <v>14</v>
      </c>
      <c r="F1701" s="42">
        <v>16.600000000000001</v>
      </c>
      <c r="G1701" s="8">
        <f t="shared" si="160"/>
        <v>18</v>
      </c>
      <c r="H1701" s="8">
        <f t="shared" si="161"/>
        <v>76.999999999999915</v>
      </c>
      <c r="I1701" s="8">
        <f t="shared" si="162"/>
        <v>19.249999999999979</v>
      </c>
      <c r="J1701" s="1">
        <v>18</v>
      </c>
      <c r="K1701" s="1">
        <v>25</v>
      </c>
      <c r="M1701" s="45"/>
      <c r="N1701" s="45"/>
      <c r="O1701" s="45"/>
      <c r="P1701" s="28"/>
      <c r="Q1701" s="28"/>
      <c r="R1701" s="25"/>
      <c r="Y1701" s="42">
        <v>16.8</v>
      </c>
      <c r="Z1701" s="8">
        <f t="shared" si="163"/>
        <v>25</v>
      </c>
      <c r="AA1701" s="8">
        <f t="shared" si="165"/>
        <v>450.99999999999994</v>
      </c>
      <c r="AB1701" s="8">
        <f t="shared" si="164"/>
        <v>112.74999999999999</v>
      </c>
      <c r="AC1701" s="1">
        <v>18</v>
      </c>
      <c r="AD1701" s="1">
        <v>25</v>
      </c>
    </row>
    <row r="1702" spans="1:30" x14ac:dyDescent="0.25">
      <c r="A1702" s="2" t="s">
        <v>6</v>
      </c>
      <c r="B1702" s="3">
        <v>2008</v>
      </c>
      <c r="C1702" s="3">
        <v>3</v>
      </c>
      <c r="D1702" s="3">
        <v>11</v>
      </c>
      <c r="E1702" s="3">
        <v>15</v>
      </c>
      <c r="F1702" s="42">
        <v>16.7</v>
      </c>
      <c r="G1702" s="8">
        <f t="shared" si="160"/>
        <v>18</v>
      </c>
      <c r="H1702" s="8">
        <f t="shared" si="161"/>
        <v>71.500000000000043</v>
      </c>
      <c r="I1702" s="8">
        <f t="shared" si="162"/>
        <v>17.875000000000011</v>
      </c>
      <c r="J1702" s="1">
        <v>18</v>
      </c>
      <c r="K1702" s="1">
        <v>25</v>
      </c>
      <c r="M1702" s="45"/>
      <c r="N1702" s="45"/>
      <c r="O1702" s="45"/>
      <c r="P1702" s="28"/>
      <c r="Q1702" s="28"/>
      <c r="R1702" s="25"/>
      <c r="Y1702" s="42">
        <v>17</v>
      </c>
      <c r="Z1702" s="8">
        <f t="shared" si="163"/>
        <v>25</v>
      </c>
      <c r="AA1702" s="8">
        <f t="shared" si="165"/>
        <v>440</v>
      </c>
      <c r="AB1702" s="8">
        <f t="shared" si="164"/>
        <v>110</v>
      </c>
      <c r="AC1702" s="1">
        <v>18</v>
      </c>
      <c r="AD1702" s="1">
        <v>25</v>
      </c>
    </row>
    <row r="1703" spans="1:30" x14ac:dyDescent="0.25">
      <c r="A1703" s="2" t="s">
        <v>6</v>
      </c>
      <c r="B1703" s="3">
        <v>2008</v>
      </c>
      <c r="C1703" s="3">
        <v>3</v>
      </c>
      <c r="D1703" s="3">
        <v>11</v>
      </c>
      <c r="E1703" s="3">
        <v>16</v>
      </c>
      <c r="F1703" s="42">
        <v>16.8</v>
      </c>
      <c r="G1703" s="8">
        <f t="shared" si="160"/>
        <v>18</v>
      </c>
      <c r="H1703" s="8">
        <f t="shared" si="161"/>
        <v>65.999999999999957</v>
      </c>
      <c r="I1703" s="8">
        <f t="shared" si="162"/>
        <v>16.499999999999989</v>
      </c>
      <c r="J1703" s="1">
        <v>18</v>
      </c>
      <c r="K1703" s="1">
        <v>25</v>
      </c>
      <c r="M1703" s="45"/>
      <c r="N1703" s="45"/>
      <c r="O1703" s="45"/>
      <c r="P1703" s="28"/>
      <c r="Q1703" s="28"/>
      <c r="R1703" s="25"/>
      <c r="Y1703" s="42">
        <v>17</v>
      </c>
      <c r="Z1703" s="8">
        <f t="shared" si="163"/>
        <v>25</v>
      </c>
      <c r="AA1703" s="8">
        <f t="shared" si="165"/>
        <v>440</v>
      </c>
      <c r="AB1703" s="8">
        <f t="shared" si="164"/>
        <v>110</v>
      </c>
      <c r="AC1703" s="1">
        <v>18</v>
      </c>
      <c r="AD1703" s="1">
        <v>25</v>
      </c>
    </row>
    <row r="1704" spans="1:30" x14ac:dyDescent="0.25">
      <c r="A1704" s="2" t="s">
        <v>6</v>
      </c>
      <c r="B1704" s="3">
        <v>2008</v>
      </c>
      <c r="C1704" s="3">
        <v>3</v>
      </c>
      <c r="D1704" s="3">
        <v>11</v>
      </c>
      <c r="E1704" s="3">
        <v>17</v>
      </c>
      <c r="F1704" s="42">
        <v>16.8</v>
      </c>
      <c r="G1704" s="8">
        <f t="shared" si="160"/>
        <v>18</v>
      </c>
      <c r="H1704" s="8">
        <f t="shared" si="161"/>
        <v>65.999999999999957</v>
      </c>
      <c r="I1704" s="8">
        <f t="shared" si="162"/>
        <v>16.499999999999989</v>
      </c>
      <c r="J1704" s="1">
        <v>18</v>
      </c>
      <c r="K1704" s="1">
        <v>25</v>
      </c>
      <c r="M1704" s="45"/>
      <c r="N1704" s="45"/>
      <c r="O1704" s="45"/>
      <c r="P1704" s="28"/>
      <c r="Q1704" s="28"/>
      <c r="R1704" s="25"/>
      <c r="Y1704" s="42">
        <v>16.7</v>
      </c>
      <c r="Z1704" s="8">
        <f t="shared" si="163"/>
        <v>25</v>
      </c>
      <c r="AA1704" s="8">
        <f t="shared" si="165"/>
        <v>456.50000000000006</v>
      </c>
      <c r="AB1704" s="8">
        <f t="shared" si="164"/>
        <v>114.12500000000001</v>
      </c>
      <c r="AC1704" s="1">
        <v>18</v>
      </c>
      <c r="AD1704" s="1">
        <v>25</v>
      </c>
    </row>
    <row r="1705" spans="1:30" x14ac:dyDescent="0.25">
      <c r="A1705" s="2" t="s">
        <v>6</v>
      </c>
      <c r="B1705" s="3">
        <v>2008</v>
      </c>
      <c r="C1705" s="3">
        <v>3</v>
      </c>
      <c r="D1705" s="3">
        <v>11</v>
      </c>
      <c r="E1705" s="3">
        <v>18</v>
      </c>
      <c r="F1705" s="42">
        <v>16.399999999999999</v>
      </c>
      <c r="G1705" s="8">
        <f t="shared" si="160"/>
        <v>18</v>
      </c>
      <c r="H1705" s="8">
        <f t="shared" si="161"/>
        <v>88.000000000000085</v>
      </c>
      <c r="I1705" s="8">
        <f t="shared" si="162"/>
        <v>22.000000000000021</v>
      </c>
      <c r="J1705" s="1">
        <v>18</v>
      </c>
      <c r="K1705" s="1">
        <v>25</v>
      </c>
      <c r="M1705" s="45"/>
      <c r="N1705" s="45"/>
      <c r="O1705" s="45"/>
      <c r="P1705" s="28"/>
      <c r="Q1705" s="28"/>
      <c r="R1705" s="25"/>
      <c r="Y1705" s="42">
        <v>15.8</v>
      </c>
      <c r="Z1705" s="8">
        <f t="shared" si="163"/>
        <v>25</v>
      </c>
      <c r="AA1705" s="8">
        <f t="shared" si="165"/>
        <v>505.99999999999994</v>
      </c>
      <c r="AB1705" s="8">
        <f t="shared" si="164"/>
        <v>126.49999999999999</v>
      </c>
      <c r="AC1705" s="1">
        <v>18</v>
      </c>
      <c r="AD1705" s="1">
        <v>25</v>
      </c>
    </row>
    <row r="1706" spans="1:30" x14ac:dyDescent="0.25">
      <c r="A1706" s="2" t="s">
        <v>6</v>
      </c>
      <c r="B1706" s="3">
        <v>2008</v>
      </c>
      <c r="C1706" s="3">
        <v>3</v>
      </c>
      <c r="D1706" s="3">
        <v>11</v>
      </c>
      <c r="E1706" s="3">
        <v>19</v>
      </c>
      <c r="F1706" s="42">
        <v>16.3</v>
      </c>
      <c r="G1706" s="8">
        <f t="shared" si="160"/>
        <v>18</v>
      </c>
      <c r="H1706" s="8">
        <f t="shared" si="161"/>
        <v>93.499999999999957</v>
      </c>
      <c r="I1706" s="8">
        <f t="shared" si="162"/>
        <v>23.374999999999989</v>
      </c>
      <c r="J1706" s="1">
        <v>18</v>
      </c>
      <c r="K1706" s="1">
        <v>25</v>
      </c>
      <c r="M1706" s="45"/>
      <c r="N1706" s="45"/>
      <c r="O1706" s="45"/>
      <c r="P1706" s="28"/>
      <c r="Q1706" s="28"/>
      <c r="R1706" s="25"/>
      <c r="Y1706" s="42">
        <v>14.6</v>
      </c>
      <c r="Z1706" s="8">
        <f t="shared" si="163"/>
        <v>25</v>
      </c>
      <c r="AA1706" s="8">
        <f t="shared" si="165"/>
        <v>572</v>
      </c>
      <c r="AB1706" s="8">
        <f t="shared" si="164"/>
        <v>143</v>
      </c>
      <c r="AC1706" s="1">
        <v>18</v>
      </c>
      <c r="AD1706" s="1">
        <v>25</v>
      </c>
    </row>
    <row r="1707" spans="1:30" x14ac:dyDescent="0.25">
      <c r="A1707" s="2" t="s">
        <v>6</v>
      </c>
      <c r="B1707" s="3">
        <v>2008</v>
      </c>
      <c r="C1707" s="3">
        <v>3</v>
      </c>
      <c r="D1707" s="3">
        <v>11</v>
      </c>
      <c r="E1707" s="3">
        <v>20</v>
      </c>
      <c r="F1707" s="42">
        <v>16.2</v>
      </c>
      <c r="G1707" s="8">
        <f t="shared" si="160"/>
        <v>18</v>
      </c>
      <c r="H1707" s="8">
        <f t="shared" si="161"/>
        <v>99.000000000000043</v>
      </c>
      <c r="I1707" s="8">
        <f t="shared" si="162"/>
        <v>24.750000000000011</v>
      </c>
      <c r="J1707" s="1">
        <v>18</v>
      </c>
      <c r="K1707" s="1">
        <v>25</v>
      </c>
      <c r="M1707" s="45"/>
      <c r="N1707" s="45"/>
      <c r="O1707" s="45"/>
      <c r="P1707" s="28"/>
      <c r="Q1707" s="28"/>
      <c r="R1707" s="25"/>
      <c r="Y1707" s="42">
        <v>14.3</v>
      </c>
      <c r="Z1707" s="8">
        <f t="shared" si="163"/>
        <v>25</v>
      </c>
      <c r="AA1707" s="8">
        <f t="shared" si="165"/>
        <v>588.5</v>
      </c>
      <c r="AB1707" s="8">
        <f t="shared" si="164"/>
        <v>147.125</v>
      </c>
      <c r="AC1707" s="1">
        <v>18</v>
      </c>
      <c r="AD1707" s="1">
        <v>25</v>
      </c>
    </row>
    <row r="1708" spans="1:30" x14ac:dyDescent="0.25">
      <c r="A1708" s="2" t="s">
        <v>6</v>
      </c>
      <c r="B1708" s="3">
        <v>2008</v>
      </c>
      <c r="C1708" s="3">
        <v>3</v>
      </c>
      <c r="D1708" s="3">
        <v>11</v>
      </c>
      <c r="E1708" s="3">
        <v>21</v>
      </c>
      <c r="F1708" s="42">
        <v>15.8</v>
      </c>
      <c r="G1708" s="8">
        <f t="shared" si="160"/>
        <v>18</v>
      </c>
      <c r="H1708" s="8">
        <f t="shared" si="161"/>
        <v>120.99999999999996</v>
      </c>
      <c r="I1708" s="8">
        <f t="shared" si="162"/>
        <v>30.249999999999989</v>
      </c>
      <c r="J1708" s="1">
        <v>18</v>
      </c>
      <c r="K1708" s="1">
        <v>25</v>
      </c>
      <c r="M1708" s="45"/>
      <c r="N1708" s="45"/>
      <c r="O1708" s="45"/>
      <c r="P1708" s="28"/>
      <c r="Q1708" s="28"/>
      <c r="R1708" s="25"/>
      <c r="Y1708" s="42">
        <v>13.9</v>
      </c>
      <c r="Z1708" s="8">
        <f t="shared" si="163"/>
        <v>25</v>
      </c>
      <c r="AA1708" s="8">
        <f t="shared" si="165"/>
        <v>610.5</v>
      </c>
      <c r="AB1708" s="8">
        <f t="shared" si="164"/>
        <v>152.625</v>
      </c>
      <c r="AC1708" s="1">
        <v>18</v>
      </c>
      <c r="AD1708" s="1">
        <v>25</v>
      </c>
    </row>
    <row r="1709" spans="1:30" x14ac:dyDescent="0.25">
      <c r="A1709" s="2" t="s">
        <v>6</v>
      </c>
      <c r="B1709" s="3">
        <v>2008</v>
      </c>
      <c r="C1709" s="3">
        <v>3</v>
      </c>
      <c r="D1709" s="3">
        <v>11</v>
      </c>
      <c r="E1709" s="3">
        <v>22</v>
      </c>
      <c r="F1709" s="42">
        <v>15.5</v>
      </c>
      <c r="G1709" s="8">
        <f t="shared" si="160"/>
        <v>18</v>
      </c>
      <c r="H1709" s="8">
        <f t="shared" si="161"/>
        <v>137.5</v>
      </c>
      <c r="I1709" s="8">
        <f t="shared" si="162"/>
        <v>34.375</v>
      </c>
      <c r="J1709" s="1">
        <v>18</v>
      </c>
      <c r="K1709" s="1">
        <v>25</v>
      </c>
      <c r="M1709" s="45"/>
      <c r="N1709" s="45"/>
      <c r="O1709" s="45"/>
      <c r="P1709" s="28"/>
      <c r="Q1709" s="28"/>
      <c r="R1709" s="25"/>
      <c r="Y1709" s="42">
        <v>13.6</v>
      </c>
      <c r="Z1709" s="8">
        <f t="shared" si="163"/>
        <v>25</v>
      </c>
      <c r="AA1709" s="8">
        <f t="shared" si="165"/>
        <v>627</v>
      </c>
      <c r="AB1709" s="8">
        <f t="shared" si="164"/>
        <v>156.75</v>
      </c>
      <c r="AC1709" s="1">
        <v>18</v>
      </c>
      <c r="AD1709" s="1">
        <v>25</v>
      </c>
    </row>
    <row r="1710" spans="1:30" x14ac:dyDescent="0.25">
      <c r="A1710" s="2" t="s">
        <v>6</v>
      </c>
      <c r="B1710" s="3">
        <v>2008</v>
      </c>
      <c r="C1710" s="3">
        <v>3</v>
      </c>
      <c r="D1710" s="3">
        <v>11</v>
      </c>
      <c r="E1710" s="3">
        <v>23</v>
      </c>
      <c r="F1710" s="42">
        <v>15.3</v>
      </c>
      <c r="G1710" s="8">
        <f t="shared" si="160"/>
        <v>18</v>
      </c>
      <c r="H1710" s="8">
        <f t="shared" si="161"/>
        <v>148.49999999999997</v>
      </c>
      <c r="I1710" s="8">
        <f t="shared" si="162"/>
        <v>37.124999999999993</v>
      </c>
      <c r="J1710" s="1">
        <v>18</v>
      </c>
      <c r="K1710" s="1">
        <v>25</v>
      </c>
      <c r="M1710" s="45"/>
      <c r="N1710" s="45"/>
      <c r="O1710" s="45"/>
      <c r="P1710" s="28"/>
      <c r="Q1710" s="28"/>
      <c r="R1710" s="25"/>
      <c r="Y1710" s="42">
        <v>13.5</v>
      </c>
      <c r="Z1710" s="8">
        <f t="shared" si="163"/>
        <v>25</v>
      </c>
      <c r="AA1710" s="8">
        <f t="shared" si="165"/>
        <v>632.5</v>
      </c>
      <c r="AB1710" s="8">
        <f t="shared" si="164"/>
        <v>158.125</v>
      </c>
      <c r="AC1710" s="1">
        <v>18</v>
      </c>
      <c r="AD1710" s="1">
        <v>25</v>
      </c>
    </row>
    <row r="1711" spans="1:30" x14ac:dyDescent="0.25">
      <c r="A1711" s="2" t="s">
        <v>6</v>
      </c>
      <c r="B1711" s="3">
        <v>2008</v>
      </c>
      <c r="C1711" s="3">
        <v>3</v>
      </c>
      <c r="D1711" s="3">
        <v>12</v>
      </c>
      <c r="E1711" s="3">
        <v>0</v>
      </c>
      <c r="F1711" s="42">
        <v>15.4</v>
      </c>
      <c r="G1711" s="8">
        <f t="shared" si="160"/>
        <v>18</v>
      </c>
      <c r="H1711" s="8">
        <f t="shared" si="161"/>
        <v>142.99999999999997</v>
      </c>
      <c r="I1711" s="8">
        <f t="shared" si="162"/>
        <v>35.749999999999993</v>
      </c>
      <c r="J1711" s="1">
        <v>18</v>
      </c>
      <c r="K1711" s="1">
        <v>25</v>
      </c>
      <c r="M1711" s="45"/>
      <c r="N1711" s="45"/>
      <c r="O1711" s="45"/>
      <c r="P1711" s="28"/>
      <c r="Q1711" s="28"/>
      <c r="R1711" s="25"/>
      <c r="Y1711" s="42">
        <v>13.3</v>
      </c>
      <c r="Z1711" s="8">
        <f t="shared" si="163"/>
        <v>25</v>
      </c>
      <c r="AA1711" s="8">
        <f t="shared" si="165"/>
        <v>643.5</v>
      </c>
      <c r="AB1711" s="8">
        <f t="shared" si="164"/>
        <v>160.875</v>
      </c>
      <c r="AC1711" s="1">
        <v>18</v>
      </c>
      <c r="AD1711" s="1">
        <v>25</v>
      </c>
    </row>
    <row r="1712" spans="1:30" x14ac:dyDescent="0.25">
      <c r="A1712" s="2" t="s">
        <v>6</v>
      </c>
      <c r="B1712" s="3">
        <v>2008</v>
      </c>
      <c r="C1712" s="3">
        <v>3</v>
      </c>
      <c r="D1712" s="3">
        <v>12</v>
      </c>
      <c r="E1712" s="3">
        <v>1</v>
      </c>
      <c r="F1712" s="42">
        <v>15.4</v>
      </c>
      <c r="G1712" s="8">
        <f t="shared" si="160"/>
        <v>18</v>
      </c>
      <c r="H1712" s="8">
        <f t="shared" si="161"/>
        <v>142.99999999999997</v>
      </c>
      <c r="I1712" s="8">
        <f t="shared" si="162"/>
        <v>35.749999999999993</v>
      </c>
      <c r="J1712" s="1">
        <v>18</v>
      </c>
      <c r="K1712" s="1">
        <v>25</v>
      </c>
      <c r="M1712" s="45"/>
      <c r="N1712" s="45"/>
      <c r="O1712" s="45"/>
      <c r="P1712" s="28"/>
      <c r="Q1712" s="28"/>
      <c r="R1712" s="25"/>
      <c r="Y1712" s="42">
        <v>13.3</v>
      </c>
      <c r="Z1712" s="8">
        <f t="shared" si="163"/>
        <v>25</v>
      </c>
      <c r="AA1712" s="8">
        <f t="shared" si="165"/>
        <v>643.5</v>
      </c>
      <c r="AB1712" s="8">
        <f t="shared" si="164"/>
        <v>160.875</v>
      </c>
      <c r="AC1712" s="1">
        <v>18</v>
      </c>
      <c r="AD1712" s="1">
        <v>25</v>
      </c>
    </row>
    <row r="1713" spans="1:30" x14ac:dyDescent="0.25">
      <c r="A1713" s="2" t="s">
        <v>6</v>
      </c>
      <c r="B1713" s="3">
        <v>2008</v>
      </c>
      <c r="C1713" s="3">
        <v>3</v>
      </c>
      <c r="D1713" s="3">
        <v>12</v>
      </c>
      <c r="E1713" s="3">
        <v>2</v>
      </c>
      <c r="F1713" s="42">
        <v>15.1</v>
      </c>
      <c r="G1713" s="8">
        <f t="shared" si="160"/>
        <v>18</v>
      </c>
      <c r="H1713" s="8">
        <f t="shared" si="161"/>
        <v>159.50000000000003</v>
      </c>
      <c r="I1713" s="8">
        <f t="shared" si="162"/>
        <v>39.875000000000007</v>
      </c>
      <c r="J1713" s="1">
        <v>18</v>
      </c>
      <c r="K1713" s="1">
        <v>25</v>
      </c>
      <c r="M1713" s="45"/>
      <c r="N1713" s="45"/>
      <c r="O1713" s="45"/>
      <c r="P1713" s="28"/>
      <c r="Q1713" s="28"/>
      <c r="R1713" s="25"/>
      <c r="Y1713" s="42">
        <v>13.3</v>
      </c>
      <c r="Z1713" s="8">
        <f t="shared" si="163"/>
        <v>25</v>
      </c>
      <c r="AA1713" s="8">
        <f t="shared" si="165"/>
        <v>643.5</v>
      </c>
      <c r="AB1713" s="8">
        <f t="shared" si="164"/>
        <v>160.875</v>
      </c>
      <c r="AC1713" s="1">
        <v>18</v>
      </c>
      <c r="AD1713" s="1">
        <v>25</v>
      </c>
    </row>
    <row r="1714" spans="1:30" x14ac:dyDescent="0.25">
      <c r="A1714" s="2" t="s">
        <v>6</v>
      </c>
      <c r="B1714" s="3">
        <v>2008</v>
      </c>
      <c r="C1714" s="3">
        <v>3</v>
      </c>
      <c r="D1714" s="3">
        <v>12</v>
      </c>
      <c r="E1714" s="3">
        <v>3</v>
      </c>
      <c r="F1714" s="42">
        <v>14.7</v>
      </c>
      <c r="G1714" s="8">
        <f t="shared" si="160"/>
        <v>18</v>
      </c>
      <c r="H1714" s="8">
        <f t="shared" si="161"/>
        <v>181.50000000000003</v>
      </c>
      <c r="I1714" s="8">
        <f t="shared" si="162"/>
        <v>45.375000000000007</v>
      </c>
      <c r="J1714" s="1">
        <v>18</v>
      </c>
      <c r="K1714" s="1">
        <v>25</v>
      </c>
      <c r="M1714" s="45"/>
      <c r="N1714" s="45"/>
      <c r="O1714" s="45"/>
      <c r="P1714" s="28"/>
      <c r="Q1714" s="28"/>
      <c r="R1714" s="25"/>
      <c r="Y1714" s="42">
        <v>13.4</v>
      </c>
      <c r="Z1714" s="8">
        <f t="shared" si="163"/>
        <v>25</v>
      </c>
      <c r="AA1714" s="8">
        <f t="shared" si="165"/>
        <v>638</v>
      </c>
      <c r="AB1714" s="8">
        <f t="shared" si="164"/>
        <v>159.5</v>
      </c>
      <c r="AC1714" s="1">
        <v>18</v>
      </c>
      <c r="AD1714" s="1">
        <v>25</v>
      </c>
    </row>
    <row r="1715" spans="1:30" x14ac:dyDescent="0.25">
      <c r="A1715" s="2" t="s">
        <v>6</v>
      </c>
      <c r="B1715" s="3">
        <v>2008</v>
      </c>
      <c r="C1715" s="3">
        <v>3</v>
      </c>
      <c r="D1715" s="3">
        <v>12</v>
      </c>
      <c r="E1715" s="3">
        <v>4</v>
      </c>
      <c r="F1715" s="42">
        <v>14.2</v>
      </c>
      <c r="G1715" s="8">
        <f t="shared" si="160"/>
        <v>18</v>
      </c>
      <c r="H1715" s="8">
        <f t="shared" si="161"/>
        <v>209.00000000000003</v>
      </c>
      <c r="I1715" s="8">
        <f t="shared" si="162"/>
        <v>52.250000000000007</v>
      </c>
      <c r="J1715" s="1">
        <v>18</v>
      </c>
      <c r="K1715" s="1">
        <v>25</v>
      </c>
      <c r="M1715" s="45"/>
      <c r="N1715" s="45"/>
      <c r="O1715" s="45"/>
      <c r="P1715" s="28"/>
      <c r="Q1715" s="28"/>
      <c r="R1715" s="25"/>
      <c r="Y1715" s="42">
        <v>13.3</v>
      </c>
      <c r="Z1715" s="8">
        <f t="shared" si="163"/>
        <v>25</v>
      </c>
      <c r="AA1715" s="8">
        <f t="shared" si="165"/>
        <v>643.5</v>
      </c>
      <c r="AB1715" s="8">
        <f t="shared" si="164"/>
        <v>160.875</v>
      </c>
      <c r="AC1715" s="1">
        <v>18</v>
      </c>
      <c r="AD1715" s="1">
        <v>25</v>
      </c>
    </row>
    <row r="1716" spans="1:30" x14ac:dyDescent="0.25">
      <c r="A1716" s="2" t="s">
        <v>6</v>
      </c>
      <c r="B1716" s="3">
        <v>2008</v>
      </c>
      <c r="C1716" s="3">
        <v>3</v>
      </c>
      <c r="D1716" s="3">
        <v>12</v>
      </c>
      <c r="E1716" s="3">
        <v>5</v>
      </c>
      <c r="F1716" s="42">
        <v>14.4</v>
      </c>
      <c r="G1716" s="8">
        <f t="shared" si="160"/>
        <v>18</v>
      </c>
      <c r="H1716" s="8">
        <f t="shared" si="161"/>
        <v>197.99999999999997</v>
      </c>
      <c r="I1716" s="8">
        <f t="shared" si="162"/>
        <v>49.499999999999993</v>
      </c>
      <c r="J1716" s="1">
        <v>18</v>
      </c>
      <c r="K1716" s="1">
        <v>25</v>
      </c>
      <c r="M1716" s="45"/>
      <c r="N1716" s="45"/>
      <c r="O1716" s="45"/>
      <c r="P1716" s="28"/>
      <c r="Q1716" s="28"/>
      <c r="R1716" s="25"/>
      <c r="Y1716" s="42">
        <v>13.7</v>
      </c>
      <c r="Z1716" s="8">
        <f t="shared" si="163"/>
        <v>25</v>
      </c>
      <c r="AA1716" s="8">
        <f t="shared" si="165"/>
        <v>621.5</v>
      </c>
      <c r="AB1716" s="8">
        <f t="shared" si="164"/>
        <v>155.375</v>
      </c>
      <c r="AC1716" s="1">
        <v>18</v>
      </c>
      <c r="AD1716" s="1">
        <v>25</v>
      </c>
    </row>
    <row r="1717" spans="1:30" x14ac:dyDescent="0.25">
      <c r="A1717" s="2" t="s">
        <v>6</v>
      </c>
      <c r="B1717" s="3">
        <v>2008</v>
      </c>
      <c r="C1717" s="3">
        <v>3</v>
      </c>
      <c r="D1717" s="3">
        <v>12</v>
      </c>
      <c r="E1717" s="3">
        <v>6</v>
      </c>
      <c r="F1717" s="42">
        <v>14.6</v>
      </c>
      <c r="G1717" s="8">
        <f t="shared" si="160"/>
        <v>18</v>
      </c>
      <c r="H1717" s="8">
        <f t="shared" si="161"/>
        <v>187.00000000000003</v>
      </c>
      <c r="I1717" s="8">
        <f t="shared" si="162"/>
        <v>46.750000000000007</v>
      </c>
      <c r="J1717" s="1">
        <v>18</v>
      </c>
      <c r="K1717" s="1">
        <v>25</v>
      </c>
      <c r="M1717" s="45"/>
      <c r="N1717" s="45"/>
      <c r="O1717" s="45"/>
      <c r="P1717" s="28"/>
      <c r="Q1717" s="28"/>
      <c r="R1717" s="25"/>
      <c r="Y1717" s="42">
        <v>13.4</v>
      </c>
      <c r="Z1717" s="8">
        <f t="shared" si="163"/>
        <v>25</v>
      </c>
      <c r="AA1717" s="8">
        <f t="shared" si="165"/>
        <v>638</v>
      </c>
      <c r="AB1717" s="8">
        <f t="shared" si="164"/>
        <v>159.5</v>
      </c>
      <c r="AC1717" s="1">
        <v>18</v>
      </c>
      <c r="AD1717" s="1">
        <v>25</v>
      </c>
    </row>
    <row r="1718" spans="1:30" x14ac:dyDescent="0.25">
      <c r="A1718" s="2" t="s">
        <v>6</v>
      </c>
      <c r="B1718" s="3">
        <v>2008</v>
      </c>
      <c r="C1718" s="3">
        <v>3</v>
      </c>
      <c r="D1718" s="3">
        <v>12</v>
      </c>
      <c r="E1718" s="3">
        <v>7</v>
      </c>
      <c r="F1718" s="42">
        <v>14.6</v>
      </c>
      <c r="G1718" s="8">
        <f t="shared" si="160"/>
        <v>18</v>
      </c>
      <c r="H1718" s="8">
        <f t="shared" si="161"/>
        <v>187.00000000000003</v>
      </c>
      <c r="I1718" s="8">
        <f t="shared" si="162"/>
        <v>46.750000000000007</v>
      </c>
      <c r="J1718" s="1">
        <v>18</v>
      </c>
      <c r="K1718" s="1">
        <v>25</v>
      </c>
      <c r="M1718" s="45"/>
      <c r="N1718" s="45"/>
      <c r="O1718" s="45"/>
      <c r="P1718" s="28"/>
      <c r="Q1718" s="28"/>
      <c r="R1718" s="25"/>
      <c r="Y1718" s="42">
        <v>13.4</v>
      </c>
      <c r="Z1718" s="8">
        <f t="shared" si="163"/>
        <v>25</v>
      </c>
      <c r="AA1718" s="8">
        <f t="shared" si="165"/>
        <v>638</v>
      </c>
      <c r="AB1718" s="8">
        <f t="shared" si="164"/>
        <v>159.5</v>
      </c>
      <c r="AC1718" s="1">
        <v>18</v>
      </c>
      <c r="AD1718" s="1">
        <v>25</v>
      </c>
    </row>
    <row r="1719" spans="1:30" x14ac:dyDescent="0.25">
      <c r="A1719" s="2" t="s">
        <v>6</v>
      </c>
      <c r="B1719" s="3">
        <v>2008</v>
      </c>
      <c r="C1719" s="3">
        <v>3</v>
      </c>
      <c r="D1719" s="3">
        <v>12</v>
      </c>
      <c r="E1719" s="3">
        <v>8</v>
      </c>
      <c r="F1719" s="42">
        <v>14.3</v>
      </c>
      <c r="G1719" s="8">
        <f t="shared" si="160"/>
        <v>18</v>
      </c>
      <c r="H1719" s="8">
        <f t="shared" si="161"/>
        <v>203.49999999999997</v>
      </c>
      <c r="I1719" s="8">
        <f t="shared" si="162"/>
        <v>50.874999999999993</v>
      </c>
      <c r="J1719" s="1">
        <v>18</v>
      </c>
      <c r="K1719" s="1">
        <v>25</v>
      </c>
      <c r="M1719" s="45"/>
      <c r="N1719" s="45"/>
      <c r="O1719" s="45"/>
      <c r="P1719" s="28"/>
      <c r="Q1719" s="28"/>
      <c r="R1719" s="25"/>
      <c r="Y1719" s="42">
        <v>13.8</v>
      </c>
      <c r="Z1719" s="8">
        <f t="shared" si="163"/>
        <v>25</v>
      </c>
      <c r="AA1719" s="8">
        <f t="shared" si="165"/>
        <v>616</v>
      </c>
      <c r="AB1719" s="8">
        <f t="shared" si="164"/>
        <v>154</v>
      </c>
      <c r="AC1719" s="1">
        <v>18</v>
      </c>
      <c r="AD1719" s="1">
        <v>25</v>
      </c>
    </row>
    <row r="1720" spans="1:30" x14ac:dyDescent="0.25">
      <c r="A1720" s="2" t="s">
        <v>6</v>
      </c>
      <c r="B1720" s="3">
        <v>2008</v>
      </c>
      <c r="C1720" s="3">
        <v>3</v>
      </c>
      <c r="D1720" s="3">
        <v>12</v>
      </c>
      <c r="E1720" s="3">
        <v>9</v>
      </c>
      <c r="F1720" s="42">
        <v>14.2</v>
      </c>
      <c r="G1720" s="8">
        <f t="shared" si="160"/>
        <v>18</v>
      </c>
      <c r="H1720" s="8">
        <f t="shared" si="161"/>
        <v>209.00000000000003</v>
      </c>
      <c r="I1720" s="8">
        <f t="shared" si="162"/>
        <v>52.250000000000007</v>
      </c>
      <c r="J1720" s="1">
        <v>18</v>
      </c>
      <c r="K1720" s="1">
        <v>25</v>
      </c>
      <c r="M1720" s="45"/>
      <c r="N1720" s="45"/>
      <c r="O1720" s="45"/>
      <c r="P1720" s="28"/>
      <c r="Q1720" s="28"/>
      <c r="R1720" s="25"/>
      <c r="Y1720" s="42">
        <v>14.4</v>
      </c>
      <c r="Z1720" s="8">
        <f t="shared" si="163"/>
        <v>25</v>
      </c>
      <c r="AA1720" s="8">
        <f t="shared" si="165"/>
        <v>583</v>
      </c>
      <c r="AB1720" s="8">
        <f t="shared" si="164"/>
        <v>145.75</v>
      </c>
      <c r="AC1720" s="1">
        <v>18</v>
      </c>
      <c r="AD1720" s="1">
        <v>25</v>
      </c>
    </row>
    <row r="1721" spans="1:30" x14ac:dyDescent="0.25">
      <c r="A1721" s="2" t="s">
        <v>6</v>
      </c>
      <c r="B1721" s="3">
        <v>2008</v>
      </c>
      <c r="C1721" s="3">
        <v>3</v>
      </c>
      <c r="D1721" s="3">
        <v>12</v>
      </c>
      <c r="E1721" s="3">
        <v>10</v>
      </c>
      <c r="F1721" s="42">
        <v>14.7</v>
      </c>
      <c r="G1721" s="8">
        <f t="shared" si="160"/>
        <v>18</v>
      </c>
      <c r="H1721" s="8">
        <f t="shared" si="161"/>
        <v>181.50000000000003</v>
      </c>
      <c r="I1721" s="8">
        <f t="shared" si="162"/>
        <v>45.375000000000007</v>
      </c>
      <c r="J1721" s="1">
        <v>18</v>
      </c>
      <c r="K1721" s="1">
        <v>25</v>
      </c>
      <c r="M1721" s="45"/>
      <c r="N1721" s="45"/>
      <c r="O1721" s="45"/>
      <c r="P1721" s="28"/>
      <c r="Q1721" s="28"/>
      <c r="R1721" s="25"/>
      <c r="Y1721" s="42">
        <v>14.6</v>
      </c>
      <c r="Z1721" s="8">
        <f t="shared" si="163"/>
        <v>25</v>
      </c>
      <c r="AA1721" s="8">
        <f t="shared" si="165"/>
        <v>572</v>
      </c>
      <c r="AB1721" s="8">
        <f t="shared" si="164"/>
        <v>143</v>
      </c>
      <c r="AC1721" s="1">
        <v>18</v>
      </c>
      <c r="AD1721" s="1">
        <v>25</v>
      </c>
    </row>
    <row r="1722" spans="1:30" x14ac:dyDescent="0.25">
      <c r="A1722" s="2" t="s">
        <v>6</v>
      </c>
      <c r="B1722" s="3">
        <v>2008</v>
      </c>
      <c r="C1722" s="3">
        <v>3</v>
      </c>
      <c r="D1722" s="3">
        <v>12</v>
      </c>
      <c r="E1722" s="3">
        <v>11</v>
      </c>
      <c r="F1722" s="42">
        <v>15.2</v>
      </c>
      <c r="G1722" s="8">
        <f t="shared" si="160"/>
        <v>18</v>
      </c>
      <c r="H1722" s="8">
        <f t="shared" si="161"/>
        <v>154.00000000000003</v>
      </c>
      <c r="I1722" s="8">
        <f t="shared" si="162"/>
        <v>38.500000000000007</v>
      </c>
      <c r="J1722" s="1">
        <v>18</v>
      </c>
      <c r="K1722" s="1">
        <v>25</v>
      </c>
      <c r="M1722" s="45"/>
      <c r="N1722" s="45"/>
      <c r="O1722" s="45"/>
      <c r="P1722" s="28"/>
      <c r="Q1722" s="28"/>
      <c r="R1722" s="25"/>
      <c r="Y1722" s="42">
        <v>14.8</v>
      </c>
      <c r="Z1722" s="8">
        <f t="shared" si="163"/>
        <v>25</v>
      </c>
      <c r="AA1722" s="8">
        <f t="shared" si="165"/>
        <v>561</v>
      </c>
      <c r="AB1722" s="8">
        <f t="shared" si="164"/>
        <v>140.25</v>
      </c>
      <c r="AC1722" s="1">
        <v>18</v>
      </c>
      <c r="AD1722" s="1">
        <v>25</v>
      </c>
    </row>
    <row r="1723" spans="1:30" x14ac:dyDescent="0.25">
      <c r="A1723" s="2" t="s">
        <v>6</v>
      </c>
      <c r="B1723" s="3">
        <v>2008</v>
      </c>
      <c r="C1723" s="3">
        <v>3</v>
      </c>
      <c r="D1723" s="3">
        <v>12</v>
      </c>
      <c r="E1723" s="3">
        <v>12</v>
      </c>
      <c r="F1723" s="42">
        <v>14.5</v>
      </c>
      <c r="G1723" s="8">
        <f t="shared" si="160"/>
        <v>18</v>
      </c>
      <c r="H1723" s="8">
        <f t="shared" si="161"/>
        <v>192.5</v>
      </c>
      <c r="I1723" s="8">
        <f t="shared" si="162"/>
        <v>48.125</v>
      </c>
      <c r="J1723" s="1">
        <v>18</v>
      </c>
      <c r="K1723" s="1">
        <v>25</v>
      </c>
      <c r="M1723" s="45"/>
      <c r="N1723" s="45"/>
      <c r="O1723" s="45"/>
      <c r="P1723" s="28"/>
      <c r="Q1723" s="28"/>
      <c r="R1723" s="25"/>
      <c r="Y1723" s="42">
        <v>16.5</v>
      </c>
      <c r="Z1723" s="8">
        <f t="shared" si="163"/>
        <v>25</v>
      </c>
      <c r="AA1723" s="8">
        <f t="shared" si="165"/>
        <v>467.5</v>
      </c>
      <c r="AB1723" s="8">
        <f t="shared" si="164"/>
        <v>116.875</v>
      </c>
      <c r="AC1723" s="1">
        <v>18</v>
      </c>
      <c r="AD1723" s="1">
        <v>25</v>
      </c>
    </row>
    <row r="1724" spans="1:30" x14ac:dyDescent="0.25">
      <c r="A1724" s="2" t="s">
        <v>6</v>
      </c>
      <c r="B1724" s="3">
        <v>2008</v>
      </c>
      <c r="C1724" s="3">
        <v>3</v>
      </c>
      <c r="D1724" s="3">
        <v>12</v>
      </c>
      <c r="E1724" s="3">
        <v>13</v>
      </c>
      <c r="F1724" s="42">
        <v>15.6</v>
      </c>
      <c r="G1724" s="8">
        <f t="shared" si="160"/>
        <v>18</v>
      </c>
      <c r="H1724" s="8">
        <f t="shared" si="161"/>
        <v>132.00000000000003</v>
      </c>
      <c r="I1724" s="8">
        <f t="shared" si="162"/>
        <v>33.000000000000007</v>
      </c>
      <c r="J1724" s="1">
        <v>18</v>
      </c>
      <c r="K1724" s="1">
        <v>25</v>
      </c>
      <c r="M1724" s="45"/>
      <c r="N1724" s="45"/>
      <c r="O1724" s="45"/>
      <c r="P1724" s="28"/>
      <c r="Q1724" s="28"/>
      <c r="R1724" s="25"/>
      <c r="Y1724" s="42">
        <v>17.5</v>
      </c>
      <c r="Z1724" s="8">
        <f t="shared" si="163"/>
        <v>25</v>
      </c>
      <c r="AA1724" s="8">
        <f t="shared" si="165"/>
        <v>412.5</v>
      </c>
      <c r="AB1724" s="8">
        <f t="shared" si="164"/>
        <v>103.125</v>
      </c>
      <c r="AC1724" s="1">
        <v>18</v>
      </c>
      <c r="AD1724" s="1">
        <v>25</v>
      </c>
    </row>
    <row r="1725" spans="1:30" x14ac:dyDescent="0.25">
      <c r="A1725" s="2" t="s">
        <v>6</v>
      </c>
      <c r="B1725" s="3">
        <v>2008</v>
      </c>
      <c r="C1725" s="3">
        <v>3</v>
      </c>
      <c r="D1725" s="3">
        <v>12</v>
      </c>
      <c r="E1725" s="3">
        <v>14</v>
      </c>
      <c r="F1725" s="42">
        <v>16.7</v>
      </c>
      <c r="G1725" s="8">
        <f t="shared" si="160"/>
        <v>18</v>
      </c>
      <c r="H1725" s="8">
        <f t="shared" si="161"/>
        <v>71.500000000000043</v>
      </c>
      <c r="I1725" s="8">
        <f t="shared" si="162"/>
        <v>17.875000000000011</v>
      </c>
      <c r="J1725" s="1">
        <v>18</v>
      </c>
      <c r="K1725" s="1">
        <v>25</v>
      </c>
      <c r="M1725" s="45"/>
      <c r="N1725" s="45"/>
      <c r="O1725" s="45"/>
      <c r="P1725" s="28"/>
      <c r="Q1725" s="28"/>
      <c r="R1725" s="25"/>
      <c r="Y1725" s="42">
        <v>18.3</v>
      </c>
      <c r="Z1725" s="8">
        <f t="shared" si="163"/>
        <v>25</v>
      </c>
      <c r="AA1725" s="8">
        <f t="shared" si="165"/>
        <v>368.49999999999994</v>
      </c>
      <c r="AB1725" s="8">
        <f t="shared" si="164"/>
        <v>92.124999999999986</v>
      </c>
      <c r="AC1725" s="1">
        <v>18</v>
      </c>
      <c r="AD1725" s="1">
        <v>25</v>
      </c>
    </row>
    <row r="1726" spans="1:30" x14ac:dyDescent="0.25">
      <c r="A1726" s="2" t="s">
        <v>6</v>
      </c>
      <c r="B1726" s="3">
        <v>2008</v>
      </c>
      <c r="C1726" s="3">
        <v>3</v>
      </c>
      <c r="D1726" s="3">
        <v>12</v>
      </c>
      <c r="E1726" s="3">
        <v>15</v>
      </c>
      <c r="F1726" s="42">
        <v>17.2</v>
      </c>
      <c r="G1726" s="8">
        <f t="shared" si="160"/>
        <v>18</v>
      </c>
      <c r="H1726" s="8">
        <f t="shared" si="161"/>
        <v>44.000000000000043</v>
      </c>
      <c r="I1726" s="8">
        <f t="shared" si="162"/>
        <v>11.000000000000011</v>
      </c>
      <c r="J1726" s="1">
        <v>18</v>
      </c>
      <c r="K1726" s="1">
        <v>25</v>
      </c>
      <c r="M1726" s="45"/>
      <c r="N1726" s="45"/>
      <c r="O1726" s="45"/>
      <c r="P1726" s="28"/>
      <c r="Q1726" s="28"/>
      <c r="R1726" s="25"/>
      <c r="Y1726" s="42">
        <v>18.7</v>
      </c>
      <c r="Z1726" s="8">
        <f t="shared" si="163"/>
        <v>25</v>
      </c>
      <c r="AA1726" s="8">
        <f t="shared" si="165"/>
        <v>346.50000000000006</v>
      </c>
      <c r="AB1726" s="8">
        <f t="shared" si="164"/>
        <v>86.625000000000014</v>
      </c>
      <c r="AC1726" s="1">
        <v>18</v>
      </c>
      <c r="AD1726" s="1">
        <v>25</v>
      </c>
    </row>
    <row r="1727" spans="1:30" x14ac:dyDescent="0.25">
      <c r="A1727" s="2" t="s">
        <v>6</v>
      </c>
      <c r="B1727" s="3">
        <v>2008</v>
      </c>
      <c r="C1727" s="3">
        <v>3</v>
      </c>
      <c r="D1727" s="3">
        <v>12</v>
      </c>
      <c r="E1727" s="3">
        <v>16</v>
      </c>
      <c r="F1727" s="42">
        <v>17.399999999999999</v>
      </c>
      <c r="G1727" s="8">
        <f t="shared" si="160"/>
        <v>18</v>
      </c>
      <c r="H1727" s="8">
        <f t="shared" si="161"/>
        <v>33.000000000000078</v>
      </c>
      <c r="I1727" s="8">
        <f t="shared" si="162"/>
        <v>8.2500000000000195</v>
      </c>
      <c r="J1727" s="1">
        <v>18</v>
      </c>
      <c r="K1727" s="1">
        <v>25</v>
      </c>
      <c r="M1727" s="45"/>
      <c r="N1727" s="45"/>
      <c r="O1727" s="45"/>
      <c r="P1727" s="28"/>
      <c r="Q1727" s="28"/>
      <c r="R1727" s="25"/>
      <c r="Y1727" s="42">
        <v>19</v>
      </c>
      <c r="Z1727" s="8">
        <f t="shared" si="163"/>
        <v>25</v>
      </c>
      <c r="AA1727" s="8">
        <f t="shared" si="165"/>
        <v>330</v>
      </c>
      <c r="AB1727" s="8">
        <f t="shared" si="164"/>
        <v>82.5</v>
      </c>
      <c r="AC1727" s="1">
        <v>18</v>
      </c>
      <c r="AD1727" s="1">
        <v>25</v>
      </c>
    </row>
    <row r="1728" spans="1:30" x14ac:dyDescent="0.25">
      <c r="A1728" s="2" t="s">
        <v>6</v>
      </c>
      <c r="B1728" s="3">
        <v>2008</v>
      </c>
      <c r="C1728" s="3">
        <v>3</v>
      </c>
      <c r="D1728" s="3">
        <v>12</v>
      </c>
      <c r="E1728" s="3">
        <v>17</v>
      </c>
      <c r="F1728" s="42">
        <v>17.3</v>
      </c>
      <c r="G1728" s="8">
        <f t="shared" si="160"/>
        <v>18</v>
      </c>
      <c r="H1728" s="8">
        <f t="shared" si="161"/>
        <v>38.499999999999957</v>
      </c>
      <c r="I1728" s="8">
        <f t="shared" si="162"/>
        <v>9.6249999999999893</v>
      </c>
      <c r="J1728" s="1">
        <v>18</v>
      </c>
      <c r="K1728" s="1">
        <v>25</v>
      </c>
      <c r="M1728" s="45"/>
      <c r="N1728" s="45"/>
      <c r="O1728" s="45"/>
      <c r="P1728" s="28"/>
      <c r="Q1728" s="28"/>
      <c r="R1728" s="25"/>
      <c r="Y1728" s="42">
        <v>17.7</v>
      </c>
      <c r="Z1728" s="8">
        <f t="shared" si="163"/>
        <v>25</v>
      </c>
      <c r="AA1728" s="8">
        <f t="shared" si="165"/>
        <v>401.50000000000006</v>
      </c>
      <c r="AB1728" s="8">
        <f t="shared" si="164"/>
        <v>100.37500000000001</v>
      </c>
      <c r="AC1728" s="1">
        <v>18</v>
      </c>
      <c r="AD1728" s="1">
        <v>25</v>
      </c>
    </row>
    <row r="1729" spans="1:30" x14ac:dyDescent="0.25">
      <c r="A1729" s="2" t="s">
        <v>6</v>
      </c>
      <c r="B1729" s="3">
        <v>2008</v>
      </c>
      <c r="C1729" s="3">
        <v>3</v>
      </c>
      <c r="D1729" s="3">
        <v>12</v>
      </c>
      <c r="E1729" s="3">
        <v>18</v>
      </c>
      <c r="F1729" s="42">
        <v>16.3</v>
      </c>
      <c r="G1729" s="8">
        <f t="shared" si="160"/>
        <v>18</v>
      </c>
      <c r="H1729" s="8">
        <f t="shared" si="161"/>
        <v>93.499999999999957</v>
      </c>
      <c r="I1729" s="8">
        <f t="shared" si="162"/>
        <v>23.374999999999989</v>
      </c>
      <c r="J1729" s="1">
        <v>18</v>
      </c>
      <c r="K1729" s="1">
        <v>25</v>
      </c>
      <c r="M1729" s="45"/>
      <c r="N1729" s="45"/>
      <c r="O1729" s="45"/>
      <c r="P1729" s="28"/>
      <c r="Q1729" s="28"/>
      <c r="R1729" s="25"/>
      <c r="Y1729" s="42">
        <v>16.2</v>
      </c>
      <c r="Z1729" s="8">
        <f t="shared" si="163"/>
        <v>25</v>
      </c>
      <c r="AA1729" s="8">
        <f t="shared" si="165"/>
        <v>484.00000000000006</v>
      </c>
      <c r="AB1729" s="8">
        <f t="shared" si="164"/>
        <v>121.00000000000001</v>
      </c>
      <c r="AC1729" s="1">
        <v>18</v>
      </c>
      <c r="AD1729" s="1">
        <v>25</v>
      </c>
    </row>
    <row r="1730" spans="1:30" x14ac:dyDescent="0.25">
      <c r="A1730" s="2" t="s">
        <v>6</v>
      </c>
      <c r="B1730" s="3">
        <v>2008</v>
      </c>
      <c r="C1730" s="3">
        <v>3</v>
      </c>
      <c r="D1730" s="3">
        <v>12</v>
      </c>
      <c r="E1730" s="3">
        <v>19</v>
      </c>
      <c r="F1730" s="42">
        <v>15.2</v>
      </c>
      <c r="G1730" s="8">
        <f t="shared" si="160"/>
        <v>18</v>
      </c>
      <c r="H1730" s="8">
        <f t="shared" si="161"/>
        <v>154.00000000000003</v>
      </c>
      <c r="I1730" s="8">
        <f t="shared" si="162"/>
        <v>38.500000000000007</v>
      </c>
      <c r="J1730" s="1">
        <v>18</v>
      </c>
      <c r="K1730" s="1">
        <v>25</v>
      </c>
      <c r="M1730" s="45"/>
      <c r="N1730" s="45"/>
      <c r="O1730" s="45"/>
      <c r="P1730" s="28"/>
      <c r="Q1730" s="28"/>
      <c r="R1730" s="25"/>
      <c r="Y1730" s="42">
        <v>15.2</v>
      </c>
      <c r="Z1730" s="8">
        <f t="shared" si="163"/>
        <v>25</v>
      </c>
      <c r="AA1730" s="8">
        <f t="shared" si="165"/>
        <v>539</v>
      </c>
      <c r="AB1730" s="8">
        <f t="shared" si="164"/>
        <v>134.75</v>
      </c>
      <c r="AC1730" s="1">
        <v>18</v>
      </c>
      <c r="AD1730" s="1">
        <v>25</v>
      </c>
    </row>
    <row r="1731" spans="1:30" x14ac:dyDescent="0.25">
      <c r="A1731" s="2" t="s">
        <v>6</v>
      </c>
      <c r="B1731" s="3">
        <v>2008</v>
      </c>
      <c r="C1731" s="3">
        <v>3</v>
      </c>
      <c r="D1731" s="3">
        <v>12</v>
      </c>
      <c r="E1731" s="3">
        <v>20</v>
      </c>
      <c r="F1731" s="42">
        <v>14.2</v>
      </c>
      <c r="G1731" s="8">
        <f t="shared" si="160"/>
        <v>18</v>
      </c>
      <c r="H1731" s="8">
        <f t="shared" si="161"/>
        <v>209.00000000000003</v>
      </c>
      <c r="I1731" s="8">
        <f t="shared" si="162"/>
        <v>52.250000000000007</v>
      </c>
      <c r="J1731" s="1">
        <v>18</v>
      </c>
      <c r="K1731" s="1">
        <v>25</v>
      </c>
      <c r="M1731" s="45"/>
      <c r="N1731" s="45"/>
      <c r="O1731" s="45"/>
      <c r="P1731" s="28"/>
      <c r="Q1731" s="28"/>
      <c r="R1731" s="25"/>
      <c r="Y1731" s="42">
        <v>14.6</v>
      </c>
      <c r="Z1731" s="8">
        <f t="shared" si="163"/>
        <v>25</v>
      </c>
      <c r="AA1731" s="8">
        <f t="shared" si="165"/>
        <v>572</v>
      </c>
      <c r="AB1731" s="8">
        <f t="shared" si="164"/>
        <v>143</v>
      </c>
      <c r="AC1731" s="1">
        <v>18</v>
      </c>
      <c r="AD1731" s="1">
        <v>25</v>
      </c>
    </row>
    <row r="1732" spans="1:30" x14ac:dyDescent="0.25">
      <c r="A1732" s="2" t="s">
        <v>6</v>
      </c>
      <c r="B1732" s="3">
        <v>2008</v>
      </c>
      <c r="C1732" s="3">
        <v>3</v>
      </c>
      <c r="D1732" s="3">
        <v>12</v>
      </c>
      <c r="E1732" s="3">
        <v>21</v>
      </c>
      <c r="F1732" s="42">
        <v>13.8</v>
      </c>
      <c r="G1732" s="8">
        <f t="shared" si="160"/>
        <v>18</v>
      </c>
      <c r="H1732" s="8">
        <f t="shared" si="161"/>
        <v>230.99999999999997</v>
      </c>
      <c r="I1732" s="8">
        <f t="shared" si="162"/>
        <v>57.749999999999993</v>
      </c>
      <c r="J1732" s="1">
        <v>18</v>
      </c>
      <c r="K1732" s="1">
        <v>25</v>
      </c>
      <c r="M1732" s="45"/>
      <c r="N1732" s="45"/>
      <c r="O1732" s="45"/>
      <c r="P1732" s="28"/>
      <c r="Q1732" s="28"/>
      <c r="R1732" s="25"/>
      <c r="Y1732" s="42">
        <v>14.3</v>
      </c>
      <c r="Z1732" s="8">
        <f t="shared" si="163"/>
        <v>25</v>
      </c>
      <c r="AA1732" s="8">
        <f t="shared" si="165"/>
        <v>588.5</v>
      </c>
      <c r="AB1732" s="8">
        <f t="shared" si="164"/>
        <v>147.125</v>
      </c>
      <c r="AC1732" s="1">
        <v>18</v>
      </c>
      <c r="AD1732" s="1">
        <v>25</v>
      </c>
    </row>
    <row r="1733" spans="1:30" x14ac:dyDescent="0.25">
      <c r="A1733" s="2" t="s">
        <v>6</v>
      </c>
      <c r="B1733" s="3">
        <v>2008</v>
      </c>
      <c r="C1733" s="3">
        <v>3</v>
      </c>
      <c r="D1733" s="3">
        <v>12</v>
      </c>
      <c r="E1733" s="3">
        <v>22</v>
      </c>
      <c r="F1733" s="42">
        <v>13.7</v>
      </c>
      <c r="G1733" s="8">
        <f t="shared" si="160"/>
        <v>18</v>
      </c>
      <c r="H1733" s="8">
        <f t="shared" si="161"/>
        <v>236.50000000000003</v>
      </c>
      <c r="I1733" s="8">
        <f t="shared" si="162"/>
        <v>59.125000000000007</v>
      </c>
      <c r="J1733" s="1">
        <v>18</v>
      </c>
      <c r="K1733" s="1">
        <v>25</v>
      </c>
      <c r="M1733" s="45"/>
      <c r="N1733" s="45"/>
      <c r="O1733" s="45"/>
      <c r="P1733" s="28"/>
      <c r="Q1733" s="28"/>
      <c r="R1733" s="25"/>
      <c r="Y1733" s="42">
        <v>14.2</v>
      </c>
      <c r="Z1733" s="8">
        <f t="shared" si="163"/>
        <v>25</v>
      </c>
      <c r="AA1733" s="8">
        <f t="shared" si="165"/>
        <v>594</v>
      </c>
      <c r="AB1733" s="8">
        <f t="shared" si="164"/>
        <v>148.5</v>
      </c>
      <c r="AC1733" s="1">
        <v>18</v>
      </c>
      <c r="AD1733" s="1">
        <v>25</v>
      </c>
    </row>
    <row r="1734" spans="1:30" x14ac:dyDescent="0.25">
      <c r="A1734" s="2" t="s">
        <v>6</v>
      </c>
      <c r="B1734" s="3">
        <v>2008</v>
      </c>
      <c r="C1734" s="3">
        <v>3</v>
      </c>
      <c r="D1734" s="3">
        <v>12</v>
      </c>
      <c r="E1734" s="3">
        <v>23</v>
      </c>
      <c r="F1734" s="42">
        <v>13.5</v>
      </c>
      <c r="G1734" s="8">
        <f t="shared" si="160"/>
        <v>18</v>
      </c>
      <c r="H1734" s="8">
        <f t="shared" si="161"/>
        <v>247.5</v>
      </c>
      <c r="I1734" s="8">
        <f t="shared" si="162"/>
        <v>61.875</v>
      </c>
      <c r="J1734" s="1">
        <v>18</v>
      </c>
      <c r="K1734" s="1">
        <v>25</v>
      </c>
      <c r="M1734" s="45"/>
      <c r="N1734" s="45"/>
      <c r="O1734" s="45"/>
      <c r="P1734" s="28"/>
      <c r="Q1734" s="28"/>
      <c r="R1734" s="25"/>
      <c r="Y1734" s="42">
        <v>13.9</v>
      </c>
      <c r="Z1734" s="8">
        <f t="shared" si="163"/>
        <v>25</v>
      </c>
      <c r="AA1734" s="8">
        <f t="shared" si="165"/>
        <v>610.5</v>
      </c>
      <c r="AB1734" s="8">
        <f t="shared" si="164"/>
        <v>152.625</v>
      </c>
      <c r="AC1734" s="1">
        <v>18</v>
      </c>
      <c r="AD1734" s="1">
        <v>25</v>
      </c>
    </row>
    <row r="1735" spans="1:30" x14ac:dyDescent="0.25">
      <c r="A1735" s="2" t="s">
        <v>6</v>
      </c>
      <c r="B1735" s="3">
        <v>2008</v>
      </c>
      <c r="C1735" s="3">
        <v>3</v>
      </c>
      <c r="D1735" s="3">
        <v>13</v>
      </c>
      <c r="E1735" s="3">
        <v>0</v>
      </c>
      <c r="F1735" s="42">
        <v>13.4</v>
      </c>
      <c r="G1735" s="8">
        <f t="shared" ref="G1735:G1798" si="166">IF(A1735="Inverno", $G$3, $G$2)</f>
        <v>18</v>
      </c>
      <c r="H1735" s="8">
        <f t="shared" si="161"/>
        <v>252.99999999999997</v>
      </c>
      <c r="I1735" s="8">
        <f t="shared" si="162"/>
        <v>63.249999999999993</v>
      </c>
      <c r="J1735" s="1">
        <v>18</v>
      </c>
      <c r="K1735" s="1">
        <v>25</v>
      </c>
      <c r="M1735" s="45"/>
      <c r="N1735" s="45"/>
      <c r="O1735" s="45"/>
      <c r="P1735" s="28"/>
      <c r="Q1735" s="28"/>
      <c r="R1735" s="25"/>
      <c r="Y1735" s="42">
        <v>13.8</v>
      </c>
      <c r="Z1735" s="8">
        <f t="shared" si="163"/>
        <v>25</v>
      </c>
      <c r="AA1735" s="8">
        <f t="shared" si="165"/>
        <v>616</v>
      </c>
      <c r="AB1735" s="8">
        <f t="shared" si="164"/>
        <v>154</v>
      </c>
      <c r="AC1735" s="1">
        <v>18</v>
      </c>
      <c r="AD1735" s="1">
        <v>25</v>
      </c>
    </row>
    <row r="1736" spans="1:30" x14ac:dyDescent="0.25">
      <c r="A1736" s="2" t="s">
        <v>6</v>
      </c>
      <c r="B1736" s="3">
        <v>2008</v>
      </c>
      <c r="C1736" s="3">
        <v>3</v>
      </c>
      <c r="D1736" s="3">
        <v>13</v>
      </c>
      <c r="E1736" s="3">
        <v>1</v>
      </c>
      <c r="F1736" s="42">
        <v>13.3</v>
      </c>
      <c r="G1736" s="8">
        <f t="shared" si="166"/>
        <v>18</v>
      </c>
      <c r="H1736" s="8">
        <f t="shared" ref="H1736:H1799" si="167">IF(F1736&gt;G1736,0,$D$3*(G1736-F1736)/$D$4)</f>
        <v>258.49999999999994</v>
      </c>
      <c r="I1736" s="8">
        <f t="shared" ref="I1736:I1799" si="168">H1736/$G$4</f>
        <v>64.624999999999986</v>
      </c>
      <c r="J1736" s="1">
        <v>18</v>
      </c>
      <c r="K1736" s="1">
        <v>25</v>
      </c>
      <c r="M1736" s="45"/>
      <c r="N1736" s="45"/>
      <c r="O1736" s="45"/>
      <c r="P1736" s="28"/>
      <c r="Q1736" s="28"/>
      <c r="R1736" s="25"/>
      <c r="Y1736" s="42">
        <v>13.8</v>
      </c>
      <c r="Z1736" s="8">
        <f t="shared" si="163"/>
        <v>25</v>
      </c>
      <c r="AA1736" s="8">
        <f t="shared" si="165"/>
        <v>616</v>
      </c>
      <c r="AB1736" s="8">
        <f t="shared" si="164"/>
        <v>154</v>
      </c>
      <c r="AC1736" s="1">
        <v>18</v>
      </c>
      <c r="AD1736" s="1">
        <v>25</v>
      </c>
    </row>
    <row r="1737" spans="1:30" x14ac:dyDescent="0.25">
      <c r="A1737" s="2" t="s">
        <v>6</v>
      </c>
      <c r="B1737" s="3">
        <v>2008</v>
      </c>
      <c r="C1737" s="3">
        <v>3</v>
      </c>
      <c r="D1737" s="3">
        <v>13</v>
      </c>
      <c r="E1737" s="3">
        <v>2</v>
      </c>
      <c r="F1737" s="42">
        <v>13.2</v>
      </c>
      <c r="G1737" s="8">
        <f t="shared" si="166"/>
        <v>18</v>
      </c>
      <c r="H1737" s="8">
        <f t="shared" si="167"/>
        <v>264.00000000000006</v>
      </c>
      <c r="I1737" s="8">
        <f t="shared" si="168"/>
        <v>66.000000000000014</v>
      </c>
      <c r="J1737" s="1">
        <v>18</v>
      </c>
      <c r="K1737" s="1">
        <v>25</v>
      </c>
      <c r="M1737" s="45"/>
      <c r="N1737" s="45"/>
      <c r="O1737" s="45"/>
      <c r="P1737" s="28"/>
      <c r="Q1737" s="28"/>
      <c r="R1737" s="25"/>
      <c r="Y1737" s="42">
        <v>13.5</v>
      </c>
      <c r="Z1737" s="8">
        <f t="shared" si="163"/>
        <v>25</v>
      </c>
      <c r="AA1737" s="8">
        <f t="shared" si="165"/>
        <v>632.5</v>
      </c>
      <c r="AB1737" s="8">
        <f t="shared" si="164"/>
        <v>158.125</v>
      </c>
      <c r="AC1737" s="1">
        <v>18</v>
      </c>
      <c r="AD1737" s="1">
        <v>25</v>
      </c>
    </row>
    <row r="1738" spans="1:30" x14ac:dyDescent="0.25">
      <c r="A1738" s="2" t="s">
        <v>6</v>
      </c>
      <c r="B1738" s="3">
        <v>2008</v>
      </c>
      <c r="C1738" s="3">
        <v>3</v>
      </c>
      <c r="D1738" s="3">
        <v>13</v>
      </c>
      <c r="E1738" s="3">
        <v>3</v>
      </c>
      <c r="F1738" s="42">
        <v>13.1</v>
      </c>
      <c r="G1738" s="8">
        <f t="shared" si="166"/>
        <v>18</v>
      </c>
      <c r="H1738" s="8">
        <f t="shared" si="167"/>
        <v>269.5</v>
      </c>
      <c r="I1738" s="8">
        <f t="shared" si="168"/>
        <v>67.375</v>
      </c>
      <c r="J1738" s="1">
        <v>18</v>
      </c>
      <c r="K1738" s="1">
        <v>25</v>
      </c>
      <c r="M1738" s="45"/>
      <c r="N1738" s="45"/>
      <c r="O1738" s="45"/>
      <c r="P1738" s="28"/>
      <c r="Q1738" s="28"/>
      <c r="R1738" s="25"/>
      <c r="Y1738" s="42">
        <v>13.2</v>
      </c>
      <c r="Z1738" s="8">
        <f t="shared" si="163"/>
        <v>25</v>
      </c>
      <c r="AA1738" s="8">
        <f t="shared" si="165"/>
        <v>649</v>
      </c>
      <c r="AB1738" s="8">
        <f t="shared" si="164"/>
        <v>162.25</v>
      </c>
      <c r="AC1738" s="1">
        <v>18</v>
      </c>
      <c r="AD1738" s="1">
        <v>25</v>
      </c>
    </row>
    <row r="1739" spans="1:30" x14ac:dyDescent="0.25">
      <c r="A1739" s="2" t="s">
        <v>6</v>
      </c>
      <c r="B1739" s="3">
        <v>2008</v>
      </c>
      <c r="C1739" s="3">
        <v>3</v>
      </c>
      <c r="D1739" s="3">
        <v>13</v>
      </c>
      <c r="E1739" s="3">
        <v>4</v>
      </c>
      <c r="F1739" s="42">
        <v>13</v>
      </c>
      <c r="G1739" s="8">
        <f t="shared" si="166"/>
        <v>18</v>
      </c>
      <c r="H1739" s="8">
        <f t="shared" si="167"/>
        <v>275</v>
      </c>
      <c r="I1739" s="8">
        <f t="shared" si="168"/>
        <v>68.75</v>
      </c>
      <c r="J1739" s="1">
        <v>18</v>
      </c>
      <c r="K1739" s="1">
        <v>25</v>
      </c>
      <c r="M1739" s="45"/>
      <c r="N1739" s="45"/>
      <c r="O1739" s="45"/>
      <c r="P1739" s="28"/>
      <c r="Q1739" s="28"/>
      <c r="R1739" s="25"/>
      <c r="Y1739" s="42">
        <v>13.3</v>
      </c>
      <c r="Z1739" s="8">
        <f t="shared" si="163"/>
        <v>25</v>
      </c>
      <c r="AA1739" s="8">
        <f t="shared" si="165"/>
        <v>643.5</v>
      </c>
      <c r="AB1739" s="8">
        <f t="shared" si="164"/>
        <v>160.875</v>
      </c>
      <c r="AC1739" s="1">
        <v>18</v>
      </c>
      <c r="AD1739" s="1">
        <v>25</v>
      </c>
    </row>
    <row r="1740" spans="1:30" x14ac:dyDescent="0.25">
      <c r="A1740" s="2" t="s">
        <v>6</v>
      </c>
      <c r="B1740" s="3">
        <v>2008</v>
      </c>
      <c r="C1740" s="3">
        <v>3</v>
      </c>
      <c r="D1740" s="3">
        <v>13</v>
      </c>
      <c r="E1740" s="3">
        <v>5</v>
      </c>
      <c r="F1740" s="42">
        <v>13</v>
      </c>
      <c r="G1740" s="8">
        <f t="shared" si="166"/>
        <v>18</v>
      </c>
      <c r="H1740" s="8">
        <f t="shared" si="167"/>
        <v>275</v>
      </c>
      <c r="I1740" s="8">
        <f t="shared" si="168"/>
        <v>68.75</v>
      </c>
      <c r="J1740" s="1">
        <v>18</v>
      </c>
      <c r="K1740" s="1">
        <v>25</v>
      </c>
      <c r="M1740" s="45"/>
      <c r="N1740" s="45"/>
      <c r="O1740" s="45"/>
      <c r="P1740" s="28"/>
      <c r="Q1740" s="28"/>
      <c r="R1740" s="25"/>
      <c r="Y1740" s="42">
        <v>13.2</v>
      </c>
      <c r="Z1740" s="8">
        <f t="shared" si="163"/>
        <v>25</v>
      </c>
      <c r="AA1740" s="8">
        <f t="shared" si="165"/>
        <v>649</v>
      </c>
      <c r="AB1740" s="8">
        <f t="shared" si="164"/>
        <v>162.25</v>
      </c>
      <c r="AC1740" s="1">
        <v>18</v>
      </c>
      <c r="AD1740" s="1">
        <v>25</v>
      </c>
    </row>
    <row r="1741" spans="1:30" x14ac:dyDescent="0.25">
      <c r="A1741" s="2" t="s">
        <v>6</v>
      </c>
      <c r="B1741" s="3">
        <v>2008</v>
      </c>
      <c r="C1741" s="3">
        <v>3</v>
      </c>
      <c r="D1741" s="3">
        <v>13</v>
      </c>
      <c r="E1741" s="3">
        <v>6</v>
      </c>
      <c r="F1741" s="42">
        <v>13.1</v>
      </c>
      <c r="G1741" s="8">
        <f t="shared" si="166"/>
        <v>18</v>
      </c>
      <c r="H1741" s="8">
        <f t="shared" si="167"/>
        <v>269.5</v>
      </c>
      <c r="I1741" s="8">
        <f t="shared" si="168"/>
        <v>67.375</v>
      </c>
      <c r="J1741" s="1">
        <v>18</v>
      </c>
      <c r="K1741" s="1">
        <v>25</v>
      </c>
      <c r="M1741" s="45"/>
      <c r="N1741" s="45"/>
      <c r="O1741" s="45"/>
      <c r="P1741" s="28"/>
      <c r="Q1741" s="28"/>
      <c r="R1741" s="25"/>
      <c r="Y1741" s="42">
        <v>12.8</v>
      </c>
      <c r="Z1741" s="8">
        <f t="shared" si="163"/>
        <v>25</v>
      </c>
      <c r="AA1741" s="8">
        <f t="shared" si="165"/>
        <v>671</v>
      </c>
      <c r="AB1741" s="8">
        <f t="shared" si="164"/>
        <v>167.75</v>
      </c>
      <c r="AC1741" s="1">
        <v>18</v>
      </c>
      <c r="AD1741" s="1">
        <v>25</v>
      </c>
    </row>
    <row r="1742" spans="1:30" x14ac:dyDescent="0.25">
      <c r="A1742" s="2" t="s">
        <v>6</v>
      </c>
      <c r="B1742" s="3">
        <v>2008</v>
      </c>
      <c r="C1742" s="3">
        <v>3</v>
      </c>
      <c r="D1742" s="3">
        <v>13</v>
      </c>
      <c r="E1742" s="3">
        <v>7</v>
      </c>
      <c r="F1742" s="42">
        <v>13.2</v>
      </c>
      <c r="G1742" s="8">
        <f t="shared" si="166"/>
        <v>18</v>
      </c>
      <c r="H1742" s="8">
        <f t="shared" si="167"/>
        <v>264.00000000000006</v>
      </c>
      <c r="I1742" s="8">
        <f t="shared" si="168"/>
        <v>66.000000000000014</v>
      </c>
      <c r="J1742" s="1">
        <v>18</v>
      </c>
      <c r="K1742" s="1">
        <v>25</v>
      </c>
      <c r="M1742" s="45"/>
      <c r="N1742" s="45"/>
      <c r="O1742" s="45"/>
      <c r="P1742" s="28"/>
      <c r="Q1742" s="28"/>
      <c r="R1742" s="25"/>
      <c r="Y1742" s="42">
        <v>12.6</v>
      </c>
      <c r="Z1742" s="8">
        <f t="shared" si="163"/>
        <v>25</v>
      </c>
      <c r="AA1742" s="8">
        <f t="shared" si="165"/>
        <v>682</v>
      </c>
      <c r="AB1742" s="8">
        <f t="shared" si="164"/>
        <v>170.5</v>
      </c>
      <c r="AC1742" s="1">
        <v>18</v>
      </c>
      <c r="AD1742" s="1">
        <v>25</v>
      </c>
    </row>
    <row r="1743" spans="1:30" x14ac:dyDescent="0.25">
      <c r="A1743" s="2" t="s">
        <v>6</v>
      </c>
      <c r="B1743" s="3">
        <v>2008</v>
      </c>
      <c r="C1743" s="3">
        <v>3</v>
      </c>
      <c r="D1743" s="3">
        <v>13</v>
      </c>
      <c r="E1743" s="3">
        <v>8</v>
      </c>
      <c r="F1743" s="42">
        <v>13.3</v>
      </c>
      <c r="G1743" s="8">
        <f t="shared" si="166"/>
        <v>18</v>
      </c>
      <c r="H1743" s="8">
        <f t="shared" si="167"/>
        <v>258.49999999999994</v>
      </c>
      <c r="I1743" s="8">
        <f t="shared" si="168"/>
        <v>64.624999999999986</v>
      </c>
      <c r="J1743" s="1">
        <v>18</v>
      </c>
      <c r="K1743" s="1">
        <v>25</v>
      </c>
      <c r="M1743" s="45"/>
      <c r="N1743" s="45"/>
      <c r="O1743" s="45"/>
      <c r="P1743" s="28"/>
      <c r="Q1743" s="28"/>
      <c r="R1743" s="25"/>
      <c r="Y1743" s="42">
        <v>12.5</v>
      </c>
      <c r="Z1743" s="8">
        <f t="shared" ref="Z1743:Z1806" si="169">IF(Q1743="Inverno", $G$3, $G$2)</f>
        <v>25</v>
      </c>
      <c r="AA1743" s="8">
        <f t="shared" si="165"/>
        <v>687.5</v>
      </c>
      <c r="AB1743" s="8">
        <f t="shared" si="164"/>
        <v>171.875</v>
      </c>
      <c r="AC1743" s="1">
        <v>18</v>
      </c>
      <c r="AD1743" s="1">
        <v>25</v>
      </c>
    </row>
    <row r="1744" spans="1:30" x14ac:dyDescent="0.25">
      <c r="A1744" s="2" t="s">
        <v>6</v>
      </c>
      <c r="B1744" s="3">
        <v>2008</v>
      </c>
      <c r="C1744" s="3">
        <v>3</v>
      </c>
      <c r="D1744" s="3">
        <v>13</v>
      </c>
      <c r="E1744" s="3">
        <v>9</v>
      </c>
      <c r="F1744" s="42">
        <v>13.3</v>
      </c>
      <c r="G1744" s="8">
        <f t="shared" si="166"/>
        <v>18</v>
      </c>
      <c r="H1744" s="8">
        <f t="shared" si="167"/>
        <v>258.49999999999994</v>
      </c>
      <c r="I1744" s="8">
        <f t="shared" si="168"/>
        <v>64.624999999999986</v>
      </c>
      <c r="J1744" s="1">
        <v>18</v>
      </c>
      <c r="K1744" s="1">
        <v>25</v>
      </c>
      <c r="M1744" s="45"/>
      <c r="N1744" s="45"/>
      <c r="O1744" s="45"/>
      <c r="P1744" s="28"/>
      <c r="Q1744" s="28"/>
      <c r="R1744" s="25"/>
      <c r="Y1744" s="42">
        <v>13.1</v>
      </c>
      <c r="Z1744" s="8">
        <f t="shared" si="169"/>
        <v>25</v>
      </c>
      <c r="AA1744" s="8">
        <f t="shared" si="165"/>
        <v>654.5</v>
      </c>
      <c r="AB1744" s="8">
        <f t="shared" ref="AB1744:AB1807" si="170">AA1744/$G$4</f>
        <v>163.625</v>
      </c>
      <c r="AC1744" s="1">
        <v>18</v>
      </c>
      <c r="AD1744" s="1">
        <v>25</v>
      </c>
    </row>
    <row r="1745" spans="1:30" x14ac:dyDescent="0.25">
      <c r="A1745" s="2" t="s">
        <v>6</v>
      </c>
      <c r="B1745" s="3">
        <v>2008</v>
      </c>
      <c r="C1745" s="3">
        <v>3</v>
      </c>
      <c r="D1745" s="3">
        <v>13</v>
      </c>
      <c r="E1745" s="3">
        <v>10</v>
      </c>
      <c r="F1745" s="42">
        <v>14.2</v>
      </c>
      <c r="G1745" s="8">
        <f t="shared" si="166"/>
        <v>18</v>
      </c>
      <c r="H1745" s="8">
        <f t="shared" si="167"/>
        <v>209.00000000000003</v>
      </c>
      <c r="I1745" s="8">
        <f t="shared" si="168"/>
        <v>52.250000000000007</v>
      </c>
      <c r="J1745" s="1">
        <v>18</v>
      </c>
      <c r="K1745" s="1">
        <v>25</v>
      </c>
      <c r="M1745" s="45"/>
      <c r="N1745" s="45"/>
      <c r="O1745" s="45"/>
      <c r="P1745" s="28"/>
      <c r="Q1745" s="28"/>
      <c r="R1745" s="25"/>
      <c r="Y1745" s="42">
        <v>14.4</v>
      </c>
      <c r="Z1745" s="8">
        <f t="shared" si="169"/>
        <v>25</v>
      </c>
      <c r="AA1745" s="8">
        <f t="shared" si="165"/>
        <v>583</v>
      </c>
      <c r="AB1745" s="8">
        <f t="shared" si="170"/>
        <v>145.75</v>
      </c>
      <c r="AC1745" s="1">
        <v>18</v>
      </c>
      <c r="AD1745" s="1">
        <v>25</v>
      </c>
    </row>
    <row r="1746" spans="1:30" x14ac:dyDescent="0.25">
      <c r="A1746" s="2" t="s">
        <v>6</v>
      </c>
      <c r="B1746" s="3">
        <v>2008</v>
      </c>
      <c r="C1746" s="3">
        <v>3</v>
      </c>
      <c r="D1746" s="3">
        <v>13</v>
      </c>
      <c r="E1746" s="3">
        <v>11</v>
      </c>
      <c r="F1746" s="42">
        <v>15.2</v>
      </c>
      <c r="G1746" s="8">
        <f t="shared" si="166"/>
        <v>18</v>
      </c>
      <c r="H1746" s="8">
        <f t="shared" si="167"/>
        <v>154.00000000000003</v>
      </c>
      <c r="I1746" s="8">
        <f t="shared" si="168"/>
        <v>38.500000000000007</v>
      </c>
      <c r="J1746" s="1">
        <v>18</v>
      </c>
      <c r="K1746" s="1">
        <v>25</v>
      </c>
      <c r="M1746" s="45"/>
      <c r="N1746" s="45"/>
      <c r="O1746" s="45"/>
      <c r="P1746" s="28"/>
      <c r="Q1746" s="28"/>
      <c r="R1746" s="25"/>
      <c r="Y1746" s="42">
        <v>15.3</v>
      </c>
      <c r="Z1746" s="8">
        <f t="shared" si="169"/>
        <v>25</v>
      </c>
      <c r="AA1746" s="8">
        <f t="shared" si="165"/>
        <v>533.5</v>
      </c>
      <c r="AB1746" s="8">
        <f t="shared" si="170"/>
        <v>133.375</v>
      </c>
      <c r="AC1746" s="1">
        <v>18</v>
      </c>
      <c r="AD1746" s="1">
        <v>25</v>
      </c>
    </row>
    <row r="1747" spans="1:30" x14ac:dyDescent="0.25">
      <c r="A1747" s="2" t="s">
        <v>6</v>
      </c>
      <c r="B1747" s="3">
        <v>2008</v>
      </c>
      <c r="C1747" s="3">
        <v>3</v>
      </c>
      <c r="D1747" s="3">
        <v>13</v>
      </c>
      <c r="E1747" s="3">
        <v>12</v>
      </c>
      <c r="F1747" s="42">
        <v>15.9</v>
      </c>
      <c r="G1747" s="8">
        <f t="shared" si="166"/>
        <v>18</v>
      </c>
      <c r="H1747" s="8">
        <f t="shared" si="167"/>
        <v>115.49999999999999</v>
      </c>
      <c r="I1747" s="8">
        <f t="shared" si="168"/>
        <v>28.874999999999996</v>
      </c>
      <c r="J1747" s="1">
        <v>18</v>
      </c>
      <c r="K1747" s="1">
        <v>25</v>
      </c>
      <c r="M1747" s="45"/>
      <c r="N1747" s="45"/>
      <c r="O1747" s="45"/>
      <c r="P1747" s="28"/>
      <c r="Q1747" s="28"/>
      <c r="R1747" s="25"/>
      <c r="Y1747" s="42">
        <v>16.399999999999999</v>
      </c>
      <c r="Z1747" s="8">
        <f t="shared" si="169"/>
        <v>25</v>
      </c>
      <c r="AA1747" s="8">
        <f t="shared" si="165"/>
        <v>473.00000000000006</v>
      </c>
      <c r="AB1747" s="8">
        <f t="shared" si="170"/>
        <v>118.25000000000001</v>
      </c>
      <c r="AC1747" s="1">
        <v>18</v>
      </c>
      <c r="AD1747" s="1">
        <v>25</v>
      </c>
    </row>
    <row r="1748" spans="1:30" x14ac:dyDescent="0.25">
      <c r="A1748" s="2" t="s">
        <v>6</v>
      </c>
      <c r="B1748" s="3">
        <v>2008</v>
      </c>
      <c r="C1748" s="3">
        <v>3</v>
      </c>
      <c r="D1748" s="3">
        <v>13</v>
      </c>
      <c r="E1748" s="3">
        <v>13</v>
      </c>
      <c r="F1748" s="42">
        <v>17</v>
      </c>
      <c r="G1748" s="8">
        <f t="shared" si="166"/>
        <v>18</v>
      </c>
      <c r="H1748" s="8">
        <f t="shared" si="167"/>
        <v>55</v>
      </c>
      <c r="I1748" s="8">
        <f t="shared" si="168"/>
        <v>13.75</v>
      </c>
      <c r="J1748" s="1">
        <v>18</v>
      </c>
      <c r="K1748" s="1">
        <v>25</v>
      </c>
      <c r="M1748" s="45"/>
      <c r="N1748" s="45"/>
      <c r="O1748" s="45"/>
      <c r="P1748" s="28"/>
      <c r="Q1748" s="28"/>
      <c r="R1748" s="25"/>
      <c r="Y1748" s="42">
        <v>17.7</v>
      </c>
      <c r="Z1748" s="8">
        <f t="shared" si="169"/>
        <v>25</v>
      </c>
      <c r="AA1748" s="8">
        <f t="shared" si="165"/>
        <v>401.50000000000006</v>
      </c>
      <c r="AB1748" s="8">
        <f t="shared" si="170"/>
        <v>100.37500000000001</v>
      </c>
      <c r="AC1748" s="1">
        <v>18</v>
      </c>
      <c r="AD1748" s="1">
        <v>25</v>
      </c>
    </row>
    <row r="1749" spans="1:30" x14ac:dyDescent="0.25">
      <c r="A1749" s="2" t="s">
        <v>6</v>
      </c>
      <c r="B1749" s="3">
        <v>2008</v>
      </c>
      <c r="C1749" s="3">
        <v>3</v>
      </c>
      <c r="D1749" s="3">
        <v>13</v>
      </c>
      <c r="E1749" s="3">
        <v>14</v>
      </c>
      <c r="F1749" s="42">
        <v>18</v>
      </c>
      <c r="G1749" s="8">
        <f t="shared" si="166"/>
        <v>18</v>
      </c>
      <c r="H1749" s="8">
        <f t="shared" si="167"/>
        <v>0</v>
      </c>
      <c r="I1749" s="8">
        <f t="shared" si="168"/>
        <v>0</v>
      </c>
      <c r="J1749" s="1">
        <v>18</v>
      </c>
      <c r="K1749" s="1">
        <v>25</v>
      </c>
      <c r="M1749" s="45"/>
      <c r="N1749" s="45"/>
      <c r="O1749" s="45"/>
      <c r="P1749" s="28"/>
      <c r="Q1749" s="28"/>
      <c r="R1749" s="25"/>
      <c r="Y1749" s="42">
        <v>18.5</v>
      </c>
      <c r="Z1749" s="8">
        <f t="shared" si="169"/>
        <v>25</v>
      </c>
      <c r="AA1749" s="8">
        <f t="shared" si="165"/>
        <v>357.5</v>
      </c>
      <c r="AB1749" s="8">
        <f t="shared" si="170"/>
        <v>89.375</v>
      </c>
      <c r="AC1749" s="1">
        <v>18</v>
      </c>
      <c r="AD1749" s="1">
        <v>25</v>
      </c>
    </row>
    <row r="1750" spans="1:30" x14ac:dyDescent="0.25">
      <c r="A1750" s="2" t="s">
        <v>6</v>
      </c>
      <c r="B1750" s="3">
        <v>2008</v>
      </c>
      <c r="C1750" s="3">
        <v>3</v>
      </c>
      <c r="D1750" s="3">
        <v>13</v>
      </c>
      <c r="E1750" s="3">
        <v>15</v>
      </c>
      <c r="F1750" s="42">
        <v>18.7</v>
      </c>
      <c r="G1750" s="8">
        <f t="shared" si="166"/>
        <v>18</v>
      </c>
      <c r="H1750" s="8">
        <f t="shared" si="167"/>
        <v>0</v>
      </c>
      <c r="I1750" s="8">
        <f t="shared" si="168"/>
        <v>0</v>
      </c>
      <c r="J1750" s="1">
        <v>18</v>
      </c>
      <c r="K1750" s="1">
        <v>25</v>
      </c>
      <c r="M1750" s="45"/>
      <c r="N1750" s="45"/>
      <c r="O1750" s="45"/>
      <c r="P1750" s="28"/>
      <c r="Q1750" s="28"/>
      <c r="R1750" s="25"/>
      <c r="Y1750" s="42">
        <v>18.8</v>
      </c>
      <c r="Z1750" s="8">
        <f t="shared" si="169"/>
        <v>25</v>
      </c>
      <c r="AA1750" s="8">
        <f t="shared" si="165"/>
        <v>340.99999999999994</v>
      </c>
      <c r="AB1750" s="8">
        <f t="shared" si="170"/>
        <v>85.249999999999986</v>
      </c>
      <c r="AC1750" s="1">
        <v>18</v>
      </c>
      <c r="AD1750" s="1">
        <v>25</v>
      </c>
    </row>
    <row r="1751" spans="1:30" x14ac:dyDescent="0.25">
      <c r="A1751" s="2" t="s">
        <v>6</v>
      </c>
      <c r="B1751" s="3">
        <v>2008</v>
      </c>
      <c r="C1751" s="3">
        <v>3</v>
      </c>
      <c r="D1751" s="3">
        <v>13</v>
      </c>
      <c r="E1751" s="3">
        <v>16</v>
      </c>
      <c r="F1751" s="42">
        <v>19</v>
      </c>
      <c r="G1751" s="8">
        <f t="shared" si="166"/>
        <v>18</v>
      </c>
      <c r="H1751" s="8">
        <f t="shared" si="167"/>
        <v>0</v>
      </c>
      <c r="I1751" s="8">
        <f t="shared" si="168"/>
        <v>0</v>
      </c>
      <c r="J1751" s="1">
        <v>18</v>
      </c>
      <c r="K1751" s="1">
        <v>25</v>
      </c>
      <c r="M1751" s="45"/>
      <c r="N1751" s="45"/>
      <c r="O1751" s="45"/>
      <c r="P1751" s="28"/>
      <c r="Q1751" s="28"/>
      <c r="R1751" s="25"/>
      <c r="Y1751" s="42">
        <v>18.8</v>
      </c>
      <c r="Z1751" s="8">
        <f t="shared" si="169"/>
        <v>25</v>
      </c>
      <c r="AA1751" s="8">
        <f t="shared" ref="AA1751:AA1814" si="171">IF(Y1751&gt;Z1751,0,$D$3*(Z1751-Y1751)/$D$4)</f>
        <v>340.99999999999994</v>
      </c>
      <c r="AB1751" s="8">
        <f t="shared" si="170"/>
        <v>85.249999999999986</v>
      </c>
      <c r="AC1751" s="1">
        <v>18</v>
      </c>
      <c r="AD1751" s="1">
        <v>25</v>
      </c>
    </row>
    <row r="1752" spans="1:30" x14ac:dyDescent="0.25">
      <c r="A1752" s="2" t="s">
        <v>6</v>
      </c>
      <c r="B1752" s="3">
        <v>2008</v>
      </c>
      <c r="C1752" s="3">
        <v>3</v>
      </c>
      <c r="D1752" s="3">
        <v>13</v>
      </c>
      <c r="E1752" s="3">
        <v>17</v>
      </c>
      <c r="F1752" s="42">
        <v>18.899999999999999</v>
      </c>
      <c r="G1752" s="8">
        <f t="shared" si="166"/>
        <v>18</v>
      </c>
      <c r="H1752" s="8">
        <f t="shared" si="167"/>
        <v>0</v>
      </c>
      <c r="I1752" s="8">
        <f t="shared" si="168"/>
        <v>0</v>
      </c>
      <c r="J1752" s="1">
        <v>18</v>
      </c>
      <c r="K1752" s="1">
        <v>25</v>
      </c>
      <c r="M1752" s="45"/>
      <c r="N1752" s="45"/>
      <c r="O1752" s="45"/>
      <c r="P1752" s="28"/>
      <c r="Q1752" s="28"/>
      <c r="R1752" s="25"/>
      <c r="Y1752" s="42">
        <v>18.2</v>
      </c>
      <c r="Z1752" s="8">
        <f t="shared" si="169"/>
        <v>25</v>
      </c>
      <c r="AA1752" s="8">
        <f t="shared" si="171"/>
        <v>374.00000000000006</v>
      </c>
      <c r="AB1752" s="8">
        <f t="shared" si="170"/>
        <v>93.500000000000014</v>
      </c>
      <c r="AC1752" s="1">
        <v>18</v>
      </c>
      <c r="AD1752" s="1">
        <v>25</v>
      </c>
    </row>
    <row r="1753" spans="1:30" x14ac:dyDescent="0.25">
      <c r="A1753" s="2" t="s">
        <v>6</v>
      </c>
      <c r="B1753" s="3">
        <v>2008</v>
      </c>
      <c r="C1753" s="3">
        <v>3</v>
      </c>
      <c r="D1753" s="3">
        <v>13</v>
      </c>
      <c r="E1753" s="3">
        <v>18</v>
      </c>
      <c r="F1753" s="42">
        <v>18.7</v>
      </c>
      <c r="G1753" s="8">
        <f t="shared" si="166"/>
        <v>18</v>
      </c>
      <c r="H1753" s="8">
        <f t="shared" si="167"/>
        <v>0</v>
      </c>
      <c r="I1753" s="8">
        <f t="shared" si="168"/>
        <v>0</v>
      </c>
      <c r="J1753" s="1">
        <v>18</v>
      </c>
      <c r="K1753" s="1">
        <v>25</v>
      </c>
      <c r="M1753" s="45"/>
      <c r="N1753" s="45"/>
      <c r="O1753" s="45"/>
      <c r="P1753" s="28"/>
      <c r="Q1753" s="28"/>
      <c r="R1753" s="25"/>
      <c r="Y1753" s="42">
        <v>16.399999999999999</v>
      </c>
      <c r="Z1753" s="8">
        <f t="shared" si="169"/>
        <v>25</v>
      </c>
      <c r="AA1753" s="8">
        <f t="shared" si="171"/>
        <v>473.00000000000006</v>
      </c>
      <c r="AB1753" s="8">
        <f t="shared" si="170"/>
        <v>118.25000000000001</v>
      </c>
      <c r="AC1753" s="1">
        <v>18</v>
      </c>
      <c r="AD1753" s="1">
        <v>25</v>
      </c>
    </row>
    <row r="1754" spans="1:30" x14ac:dyDescent="0.25">
      <c r="A1754" s="2" t="s">
        <v>6</v>
      </c>
      <c r="B1754" s="3">
        <v>2008</v>
      </c>
      <c r="C1754" s="3">
        <v>3</v>
      </c>
      <c r="D1754" s="3">
        <v>13</v>
      </c>
      <c r="E1754" s="3">
        <v>19</v>
      </c>
      <c r="F1754" s="42">
        <v>18.2</v>
      </c>
      <c r="G1754" s="8">
        <f t="shared" si="166"/>
        <v>18</v>
      </c>
      <c r="H1754" s="8">
        <f t="shared" si="167"/>
        <v>0</v>
      </c>
      <c r="I1754" s="8">
        <f t="shared" si="168"/>
        <v>0</v>
      </c>
      <c r="J1754" s="1">
        <v>18</v>
      </c>
      <c r="K1754" s="1">
        <v>25</v>
      </c>
      <c r="M1754" s="45"/>
      <c r="N1754" s="45"/>
      <c r="O1754" s="45"/>
      <c r="P1754" s="28"/>
      <c r="Q1754" s="28"/>
      <c r="R1754" s="25"/>
      <c r="Y1754" s="42">
        <v>15.3</v>
      </c>
      <c r="Z1754" s="8">
        <f t="shared" si="169"/>
        <v>25</v>
      </c>
      <c r="AA1754" s="8">
        <f t="shared" si="171"/>
        <v>533.5</v>
      </c>
      <c r="AB1754" s="8">
        <f t="shared" si="170"/>
        <v>133.375</v>
      </c>
      <c r="AC1754" s="1">
        <v>18</v>
      </c>
      <c r="AD1754" s="1">
        <v>25</v>
      </c>
    </row>
    <row r="1755" spans="1:30" x14ac:dyDescent="0.25">
      <c r="A1755" s="2" t="s">
        <v>6</v>
      </c>
      <c r="B1755" s="3">
        <v>2008</v>
      </c>
      <c r="C1755" s="3">
        <v>3</v>
      </c>
      <c r="D1755" s="3">
        <v>13</v>
      </c>
      <c r="E1755" s="3">
        <v>20</v>
      </c>
      <c r="F1755" s="42">
        <v>16.399999999999999</v>
      </c>
      <c r="G1755" s="8">
        <f t="shared" si="166"/>
        <v>18</v>
      </c>
      <c r="H1755" s="8">
        <f t="shared" si="167"/>
        <v>88.000000000000085</v>
      </c>
      <c r="I1755" s="8">
        <f t="shared" si="168"/>
        <v>22.000000000000021</v>
      </c>
      <c r="J1755" s="1">
        <v>18</v>
      </c>
      <c r="K1755" s="1">
        <v>25</v>
      </c>
      <c r="M1755" s="45"/>
      <c r="N1755" s="45"/>
      <c r="O1755" s="45"/>
      <c r="P1755" s="28"/>
      <c r="Q1755" s="28"/>
      <c r="R1755" s="25"/>
      <c r="Y1755" s="42">
        <v>14.6</v>
      </c>
      <c r="Z1755" s="8">
        <f t="shared" si="169"/>
        <v>25</v>
      </c>
      <c r="AA1755" s="8">
        <f t="shared" si="171"/>
        <v>572</v>
      </c>
      <c r="AB1755" s="8">
        <f t="shared" si="170"/>
        <v>143</v>
      </c>
      <c r="AC1755" s="1">
        <v>18</v>
      </c>
      <c r="AD1755" s="1">
        <v>25</v>
      </c>
    </row>
    <row r="1756" spans="1:30" x14ac:dyDescent="0.25">
      <c r="A1756" s="2" t="s">
        <v>6</v>
      </c>
      <c r="B1756" s="3">
        <v>2008</v>
      </c>
      <c r="C1756" s="3">
        <v>3</v>
      </c>
      <c r="D1756" s="3">
        <v>13</v>
      </c>
      <c r="E1756" s="3">
        <v>21</v>
      </c>
      <c r="F1756" s="42">
        <v>16.399999999999999</v>
      </c>
      <c r="G1756" s="8">
        <f t="shared" si="166"/>
        <v>18</v>
      </c>
      <c r="H1756" s="8">
        <f t="shared" si="167"/>
        <v>88.000000000000085</v>
      </c>
      <c r="I1756" s="8">
        <f t="shared" si="168"/>
        <v>22.000000000000021</v>
      </c>
      <c r="J1756" s="1">
        <v>18</v>
      </c>
      <c r="K1756" s="1">
        <v>25</v>
      </c>
      <c r="M1756" s="45"/>
      <c r="N1756" s="45"/>
      <c r="O1756" s="45"/>
      <c r="P1756" s="28"/>
      <c r="Q1756" s="28"/>
      <c r="R1756" s="25"/>
      <c r="Y1756" s="42">
        <v>14.6</v>
      </c>
      <c r="Z1756" s="8">
        <f t="shared" si="169"/>
        <v>25</v>
      </c>
      <c r="AA1756" s="8">
        <f t="shared" si="171"/>
        <v>572</v>
      </c>
      <c r="AB1756" s="8">
        <f t="shared" si="170"/>
        <v>143</v>
      </c>
      <c r="AC1756" s="1">
        <v>18</v>
      </c>
      <c r="AD1756" s="1">
        <v>25</v>
      </c>
    </row>
    <row r="1757" spans="1:30" x14ac:dyDescent="0.25">
      <c r="A1757" s="2" t="s">
        <v>6</v>
      </c>
      <c r="B1757" s="3">
        <v>2008</v>
      </c>
      <c r="C1757" s="3">
        <v>3</v>
      </c>
      <c r="D1757" s="3">
        <v>13</v>
      </c>
      <c r="E1757" s="3">
        <v>22</v>
      </c>
      <c r="F1757" s="42">
        <v>16.5</v>
      </c>
      <c r="G1757" s="8">
        <f t="shared" si="166"/>
        <v>18</v>
      </c>
      <c r="H1757" s="8">
        <f t="shared" si="167"/>
        <v>82.5</v>
      </c>
      <c r="I1757" s="8">
        <f t="shared" si="168"/>
        <v>20.625</v>
      </c>
      <c r="J1757" s="1">
        <v>18</v>
      </c>
      <c r="K1757" s="1">
        <v>25</v>
      </c>
      <c r="M1757" s="45"/>
      <c r="N1757" s="45"/>
      <c r="O1757" s="45"/>
      <c r="P1757" s="28"/>
      <c r="Q1757" s="28"/>
      <c r="R1757" s="25"/>
      <c r="Y1757" s="42">
        <v>14.6</v>
      </c>
      <c r="Z1757" s="8">
        <f t="shared" si="169"/>
        <v>25</v>
      </c>
      <c r="AA1757" s="8">
        <f t="shared" si="171"/>
        <v>572</v>
      </c>
      <c r="AB1757" s="8">
        <f t="shared" si="170"/>
        <v>143</v>
      </c>
      <c r="AC1757" s="1">
        <v>18</v>
      </c>
      <c r="AD1757" s="1">
        <v>25</v>
      </c>
    </row>
    <row r="1758" spans="1:30" x14ac:dyDescent="0.25">
      <c r="A1758" s="2" t="s">
        <v>6</v>
      </c>
      <c r="B1758" s="3">
        <v>2008</v>
      </c>
      <c r="C1758" s="3">
        <v>3</v>
      </c>
      <c r="D1758" s="3">
        <v>13</v>
      </c>
      <c r="E1758" s="3">
        <v>23</v>
      </c>
      <c r="F1758" s="42">
        <v>16.600000000000001</v>
      </c>
      <c r="G1758" s="8">
        <f t="shared" si="166"/>
        <v>18</v>
      </c>
      <c r="H1758" s="8">
        <f t="shared" si="167"/>
        <v>76.999999999999915</v>
      </c>
      <c r="I1758" s="8">
        <f t="shared" si="168"/>
        <v>19.249999999999979</v>
      </c>
      <c r="J1758" s="1">
        <v>18</v>
      </c>
      <c r="K1758" s="1">
        <v>25</v>
      </c>
      <c r="M1758" s="45"/>
      <c r="N1758" s="45"/>
      <c r="O1758" s="45"/>
      <c r="P1758" s="28"/>
      <c r="Q1758" s="28"/>
      <c r="R1758" s="25"/>
      <c r="Y1758" s="42">
        <v>14.6</v>
      </c>
      <c r="Z1758" s="8">
        <f t="shared" si="169"/>
        <v>25</v>
      </c>
      <c r="AA1758" s="8">
        <f t="shared" si="171"/>
        <v>572</v>
      </c>
      <c r="AB1758" s="8">
        <f t="shared" si="170"/>
        <v>143</v>
      </c>
      <c r="AC1758" s="1">
        <v>18</v>
      </c>
      <c r="AD1758" s="1">
        <v>25</v>
      </c>
    </row>
    <row r="1759" spans="1:30" x14ac:dyDescent="0.25">
      <c r="A1759" s="2" t="s">
        <v>6</v>
      </c>
      <c r="B1759" s="3">
        <v>2008</v>
      </c>
      <c r="C1759" s="3">
        <v>3</v>
      </c>
      <c r="D1759" s="3">
        <v>14</v>
      </c>
      <c r="E1759" s="3">
        <v>0</v>
      </c>
      <c r="F1759" s="42">
        <v>16.2</v>
      </c>
      <c r="G1759" s="8">
        <f t="shared" si="166"/>
        <v>18</v>
      </c>
      <c r="H1759" s="8">
        <f t="shared" si="167"/>
        <v>99.000000000000043</v>
      </c>
      <c r="I1759" s="8">
        <f t="shared" si="168"/>
        <v>24.750000000000011</v>
      </c>
      <c r="J1759" s="1">
        <v>18</v>
      </c>
      <c r="K1759" s="1">
        <v>25</v>
      </c>
      <c r="M1759" s="45"/>
      <c r="N1759" s="45"/>
      <c r="O1759" s="45"/>
      <c r="P1759" s="28"/>
      <c r="Q1759" s="28"/>
      <c r="R1759" s="25"/>
      <c r="Y1759" s="42">
        <v>14.6</v>
      </c>
      <c r="Z1759" s="8">
        <f t="shared" si="169"/>
        <v>25</v>
      </c>
      <c r="AA1759" s="8">
        <f t="shared" si="171"/>
        <v>572</v>
      </c>
      <c r="AB1759" s="8">
        <f t="shared" si="170"/>
        <v>143</v>
      </c>
      <c r="AC1759" s="1">
        <v>18</v>
      </c>
      <c r="AD1759" s="1">
        <v>25</v>
      </c>
    </row>
    <row r="1760" spans="1:30" x14ac:dyDescent="0.25">
      <c r="A1760" s="2" t="s">
        <v>6</v>
      </c>
      <c r="B1760" s="3">
        <v>2008</v>
      </c>
      <c r="C1760" s="3">
        <v>3</v>
      </c>
      <c r="D1760" s="3">
        <v>14</v>
      </c>
      <c r="E1760" s="3">
        <v>1</v>
      </c>
      <c r="F1760" s="42">
        <v>15.9</v>
      </c>
      <c r="G1760" s="8">
        <f t="shared" si="166"/>
        <v>18</v>
      </c>
      <c r="H1760" s="8">
        <f t="shared" si="167"/>
        <v>115.49999999999999</v>
      </c>
      <c r="I1760" s="8">
        <f t="shared" si="168"/>
        <v>28.874999999999996</v>
      </c>
      <c r="J1760" s="1">
        <v>18</v>
      </c>
      <c r="K1760" s="1">
        <v>25</v>
      </c>
      <c r="M1760" s="45"/>
      <c r="N1760" s="45"/>
      <c r="O1760" s="45"/>
      <c r="P1760" s="28"/>
      <c r="Q1760" s="28"/>
      <c r="R1760" s="25"/>
      <c r="Y1760" s="42">
        <v>14.3</v>
      </c>
      <c r="Z1760" s="8">
        <f t="shared" si="169"/>
        <v>25</v>
      </c>
      <c r="AA1760" s="8">
        <f t="shared" si="171"/>
        <v>588.5</v>
      </c>
      <c r="AB1760" s="8">
        <f t="shared" si="170"/>
        <v>147.125</v>
      </c>
      <c r="AC1760" s="1">
        <v>18</v>
      </c>
      <c r="AD1760" s="1">
        <v>25</v>
      </c>
    </row>
    <row r="1761" spans="1:30" x14ac:dyDescent="0.25">
      <c r="A1761" s="2" t="s">
        <v>6</v>
      </c>
      <c r="B1761" s="3">
        <v>2008</v>
      </c>
      <c r="C1761" s="3">
        <v>3</v>
      </c>
      <c r="D1761" s="3">
        <v>14</v>
      </c>
      <c r="E1761" s="3">
        <v>2</v>
      </c>
      <c r="F1761" s="42">
        <v>15.9</v>
      </c>
      <c r="G1761" s="8">
        <f t="shared" si="166"/>
        <v>18</v>
      </c>
      <c r="H1761" s="8">
        <f t="shared" si="167"/>
        <v>115.49999999999999</v>
      </c>
      <c r="I1761" s="8">
        <f t="shared" si="168"/>
        <v>28.874999999999996</v>
      </c>
      <c r="J1761" s="1">
        <v>18</v>
      </c>
      <c r="K1761" s="1">
        <v>25</v>
      </c>
      <c r="M1761" s="45"/>
      <c r="N1761" s="45"/>
      <c r="O1761" s="45"/>
      <c r="P1761" s="28"/>
      <c r="Q1761" s="28"/>
      <c r="R1761" s="25"/>
      <c r="Y1761" s="42">
        <v>14</v>
      </c>
      <c r="Z1761" s="8">
        <f t="shared" si="169"/>
        <v>25</v>
      </c>
      <c r="AA1761" s="8">
        <f t="shared" si="171"/>
        <v>605</v>
      </c>
      <c r="AB1761" s="8">
        <f t="shared" si="170"/>
        <v>151.25</v>
      </c>
      <c r="AC1761" s="1">
        <v>18</v>
      </c>
      <c r="AD1761" s="1">
        <v>25</v>
      </c>
    </row>
    <row r="1762" spans="1:30" x14ac:dyDescent="0.25">
      <c r="A1762" s="2" t="s">
        <v>6</v>
      </c>
      <c r="B1762" s="3">
        <v>2008</v>
      </c>
      <c r="C1762" s="3">
        <v>3</v>
      </c>
      <c r="D1762" s="3">
        <v>14</v>
      </c>
      <c r="E1762" s="3">
        <v>3</v>
      </c>
      <c r="F1762" s="42">
        <v>15.8</v>
      </c>
      <c r="G1762" s="8">
        <f t="shared" si="166"/>
        <v>18</v>
      </c>
      <c r="H1762" s="8">
        <f t="shared" si="167"/>
        <v>120.99999999999996</v>
      </c>
      <c r="I1762" s="8">
        <f t="shared" si="168"/>
        <v>30.249999999999989</v>
      </c>
      <c r="J1762" s="1">
        <v>18</v>
      </c>
      <c r="K1762" s="1">
        <v>25</v>
      </c>
      <c r="M1762" s="45"/>
      <c r="N1762" s="45"/>
      <c r="O1762" s="45"/>
      <c r="P1762" s="28"/>
      <c r="Q1762" s="28"/>
      <c r="R1762" s="25"/>
      <c r="Y1762" s="42">
        <v>14</v>
      </c>
      <c r="Z1762" s="8">
        <f t="shared" si="169"/>
        <v>25</v>
      </c>
      <c r="AA1762" s="8">
        <f t="shared" si="171"/>
        <v>605</v>
      </c>
      <c r="AB1762" s="8">
        <f t="shared" si="170"/>
        <v>151.25</v>
      </c>
      <c r="AC1762" s="1">
        <v>18</v>
      </c>
      <c r="AD1762" s="1">
        <v>25</v>
      </c>
    </row>
    <row r="1763" spans="1:30" x14ac:dyDescent="0.25">
      <c r="A1763" s="2" t="s">
        <v>6</v>
      </c>
      <c r="B1763" s="3">
        <v>2008</v>
      </c>
      <c r="C1763" s="3">
        <v>3</v>
      </c>
      <c r="D1763" s="3">
        <v>14</v>
      </c>
      <c r="E1763" s="3">
        <v>4</v>
      </c>
      <c r="F1763" s="42">
        <v>15.5</v>
      </c>
      <c r="G1763" s="8">
        <f t="shared" si="166"/>
        <v>18</v>
      </c>
      <c r="H1763" s="8">
        <f t="shared" si="167"/>
        <v>137.5</v>
      </c>
      <c r="I1763" s="8">
        <f t="shared" si="168"/>
        <v>34.375</v>
      </c>
      <c r="J1763" s="1">
        <v>18</v>
      </c>
      <c r="K1763" s="1">
        <v>25</v>
      </c>
      <c r="M1763" s="45"/>
      <c r="N1763" s="45"/>
      <c r="O1763" s="45"/>
      <c r="P1763" s="28"/>
      <c r="Q1763" s="28"/>
      <c r="R1763" s="25"/>
      <c r="Y1763" s="42">
        <v>13.9</v>
      </c>
      <c r="Z1763" s="8">
        <f t="shared" si="169"/>
        <v>25</v>
      </c>
      <c r="AA1763" s="8">
        <f t="shared" si="171"/>
        <v>610.5</v>
      </c>
      <c r="AB1763" s="8">
        <f t="shared" si="170"/>
        <v>152.625</v>
      </c>
      <c r="AC1763" s="1">
        <v>18</v>
      </c>
      <c r="AD1763" s="1">
        <v>25</v>
      </c>
    </row>
    <row r="1764" spans="1:30" x14ac:dyDescent="0.25">
      <c r="A1764" s="2" t="s">
        <v>6</v>
      </c>
      <c r="B1764" s="3">
        <v>2008</v>
      </c>
      <c r="C1764" s="3">
        <v>3</v>
      </c>
      <c r="D1764" s="3">
        <v>14</v>
      </c>
      <c r="E1764" s="3">
        <v>5</v>
      </c>
      <c r="F1764" s="42">
        <v>15.1</v>
      </c>
      <c r="G1764" s="8">
        <f t="shared" si="166"/>
        <v>18</v>
      </c>
      <c r="H1764" s="8">
        <f t="shared" si="167"/>
        <v>159.50000000000003</v>
      </c>
      <c r="I1764" s="8">
        <f t="shared" si="168"/>
        <v>39.875000000000007</v>
      </c>
      <c r="J1764" s="1">
        <v>18</v>
      </c>
      <c r="K1764" s="1">
        <v>25</v>
      </c>
      <c r="M1764" s="45"/>
      <c r="N1764" s="45"/>
      <c r="O1764" s="45"/>
      <c r="P1764" s="28"/>
      <c r="Q1764" s="28"/>
      <c r="R1764" s="25"/>
      <c r="Y1764" s="42">
        <v>13.9</v>
      </c>
      <c r="Z1764" s="8">
        <f t="shared" si="169"/>
        <v>25</v>
      </c>
      <c r="AA1764" s="8">
        <f t="shared" si="171"/>
        <v>610.5</v>
      </c>
      <c r="AB1764" s="8">
        <f t="shared" si="170"/>
        <v>152.625</v>
      </c>
      <c r="AC1764" s="1">
        <v>18</v>
      </c>
      <c r="AD1764" s="1">
        <v>25</v>
      </c>
    </row>
    <row r="1765" spans="1:30" x14ac:dyDescent="0.25">
      <c r="A1765" s="2" t="s">
        <v>6</v>
      </c>
      <c r="B1765" s="3">
        <v>2008</v>
      </c>
      <c r="C1765" s="3">
        <v>3</v>
      </c>
      <c r="D1765" s="3">
        <v>14</v>
      </c>
      <c r="E1765" s="3">
        <v>6</v>
      </c>
      <c r="F1765" s="42">
        <v>15</v>
      </c>
      <c r="G1765" s="8">
        <f t="shared" si="166"/>
        <v>18</v>
      </c>
      <c r="H1765" s="8">
        <f t="shared" si="167"/>
        <v>165</v>
      </c>
      <c r="I1765" s="8">
        <f t="shared" si="168"/>
        <v>41.25</v>
      </c>
      <c r="J1765" s="1">
        <v>18</v>
      </c>
      <c r="K1765" s="1">
        <v>25</v>
      </c>
      <c r="M1765" s="45"/>
      <c r="N1765" s="45"/>
      <c r="O1765" s="45"/>
      <c r="P1765" s="28"/>
      <c r="Q1765" s="28"/>
      <c r="R1765" s="25"/>
      <c r="Y1765" s="42">
        <v>13.9</v>
      </c>
      <c r="Z1765" s="8">
        <f t="shared" si="169"/>
        <v>25</v>
      </c>
      <c r="AA1765" s="8">
        <f t="shared" si="171"/>
        <v>610.5</v>
      </c>
      <c r="AB1765" s="8">
        <f t="shared" si="170"/>
        <v>152.625</v>
      </c>
      <c r="AC1765" s="1">
        <v>18</v>
      </c>
      <c r="AD1765" s="1">
        <v>25</v>
      </c>
    </row>
    <row r="1766" spans="1:30" x14ac:dyDescent="0.25">
      <c r="A1766" s="2" t="s">
        <v>6</v>
      </c>
      <c r="B1766" s="3">
        <v>2008</v>
      </c>
      <c r="C1766" s="3">
        <v>3</v>
      </c>
      <c r="D1766" s="3">
        <v>14</v>
      </c>
      <c r="E1766" s="3">
        <v>7</v>
      </c>
      <c r="F1766" s="42">
        <v>15.1</v>
      </c>
      <c r="G1766" s="8">
        <f t="shared" si="166"/>
        <v>18</v>
      </c>
      <c r="H1766" s="8">
        <f t="shared" si="167"/>
        <v>159.50000000000003</v>
      </c>
      <c r="I1766" s="8">
        <f t="shared" si="168"/>
        <v>39.875000000000007</v>
      </c>
      <c r="J1766" s="1">
        <v>18</v>
      </c>
      <c r="K1766" s="1">
        <v>25</v>
      </c>
      <c r="M1766" s="45"/>
      <c r="N1766" s="45"/>
      <c r="O1766" s="45"/>
      <c r="P1766" s="28"/>
      <c r="Q1766" s="28"/>
      <c r="R1766" s="25"/>
      <c r="Y1766" s="42">
        <v>13.8</v>
      </c>
      <c r="Z1766" s="8">
        <f t="shared" si="169"/>
        <v>25</v>
      </c>
      <c r="AA1766" s="8">
        <f t="shared" si="171"/>
        <v>616</v>
      </c>
      <c r="AB1766" s="8">
        <f t="shared" si="170"/>
        <v>154</v>
      </c>
      <c r="AC1766" s="1">
        <v>18</v>
      </c>
      <c r="AD1766" s="1">
        <v>25</v>
      </c>
    </row>
    <row r="1767" spans="1:30" x14ac:dyDescent="0.25">
      <c r="A1767" s="2" t="s">
        <v>6</v>
      </c>
      <c r="B1767" s="3">
        <v>2008</v>
      </c>
      <c r="C1767" s="3">
        <v>3</v>
      </c>
      <c r="D1767" s="3">
        <v>14</v>
      </c>
      <c r="E1767" s="3">
        <v>8</v>
      </c>
      <c r="F1767" s="42">
        <v>15.2</v>
      </c>
      <c r="G1767" s="8">
        <f t="shared" si="166"/>
        <v>18</v>
      </c>
      <c r="H1767" s="8">
        <f t="shared" si="167"/>
        <v>154.00000000000003</v>
      </c>
      <c r="I1767" s="8">
        <f t="shared" si="168"/>
        <v>38.500000000000007</v>
      </c>
      <c r="J1767" s="1">
        <v>18</v>
      </c>
      <c r="K1767" s="1">
        <v>25</v>
      </c>
      <c r="M1767" s="45"/>
      <c r="N1767" s="45"/>
      <c r="O1767" s="45"/>
      <c r="P1767" s="28"/>
      <c r="Q1767" s="28"/>
      <c r="R1767" s="25"/>
      <c r="Y1767" s="42">
        <v>13.5</v>
      </c>
      <c r="Z1767" s="8">
        <f t="shared" si="169"/>
        <v>25</v>
      </c>
      <c r="AA1767" s="8">
        <f t="shared" si="171"/>
        <v>632.5</v>
      </c>
      <c r="AB1767" s="8">
        <f t="shared" si="170"/>
        <v>158.125</v>
      </c>
      <c r="AC1767" s="1">
        <v>18</v>
      </c>
      <c r="AD1767" s="1">
        <v>25</v>
      </c>
    </row>
    <row r="1768" spans="1:30" x14ac:dyDescent="0.25">
      <c r="A1768" s="2" t="s">
        <v>6</v>
      </c>
      <c r="B1768" s="3">
        <v>2008</v>
      </c>
      <c r="C1768" s="3">
        <v>3</v>
      </c>
      <c r="D1768" s="3">
        <v>14</v>
      </c>
      <c r="E1768" s="3">
        <v>9</v>
      </c>
      <c r="F1768" s="42">
        <v>15.4</v>
      </c>
      <c r="G1768" s="8">
        <f t="shared" si="166"/>
        <v>18</v>
      </c>
      <c r="H1768" s="8">
        <f t="shared" si="167"/>
        <v>142.99999999999997</v>
      </c>
      <c r="I1768" s="8">
        <f t="shared" si="168"/>
        <v>35.749999999999993</v>
      </c>
      <c r="J1768" s="1">
        <v>18</v>
      </c>
      <c r="K1768" s="1">
        <v>25</v>
      </c>
      <c r="M1768" s="45"/>
      <c r="N1768" s="45"/>
      <c r="O1768" s="45"/>
      <c r="P1768" s="28"/>
      <c r="Q1768" s="28"/>
      <c r="R1768" s="25"/>
      <c r="Y1768" s="42">
        <v>13.8</v>
      </c>
      <c r="Z1768" s="8">
        <f t="shared" si="169"/>
        <v>25</v>
      </c>
      <c r="AA1768" s="8">
        <f t="shared" si="171"/>
        <v>616</v>
      </c>
      <c r="AB1768" s="8">
        <f t="shared" si="170"/>
        <v>154</v>
      </c>
      <c r="AC1768" s="1">
        <v>18</v>
      </c>
      <c r="AD1768" s="1">
        <v>25</v>
      </c>
    </row>
    <row r="1769" spans="1:30" x14ac:dyDescent="0.25">
      <c r="A1769" s="2" t="s">
        <v>6</v>
      </c>
      <c r="B1769" s="3">
        <v>2008</v>
      </c>
      <c r="C1769" s="3">
        <v>3</v>
      </c>
      <c r="D1769" s="3">
        <v>14</v>
      </c>
      <c r="E1769" s="3">
        <v>10</v>
      </c>
      <c r="F1769" s="42">
        <v>16</v>
      </c>
      <c r="G1769" s="8">
        <f t="shared" si="166"/>
        <v>18</v>
      </c>
      <c r="H1769" s="8">
        <f t="shared" si="167"/>
        <v>110</v>
      </c>
      <c r="I1769" s="8">
        <f t="shared" si="168"/>
        <v>27.5</v>
      </c>
      <c r="J1769" s="1">
        <v>18</v>
      </c>
      <c r="K1769" s="1">
        <v>25</v>
      </c>
      <c r="M1769" s="45"/>
      <c r="N1769" s="45"/>
      <c r="O1769" s="45"/>
      <c r="P1769" s="28"/>
      <c r="Q1769" s="28"/>
      <c r="R1769" s="25"/>
      <c r="Y1769" s="42">
        <v>15</v>
      </c>
      <c r="Z1769" s="8">
        <f t="shared" si="169"/>
        <v>25</v>
      </c>
      <c r="AA1769" s="8">
        <f t="shared" si="171"/>
        <v>550</v>
      </c>
      <c r="AB1769" s="8">
        <f t="shared" si="170"/>
        <v>137.5</v>
      </c>
      <c r="AC1769" s="1">
        <v>18</v>
      </c>
      <c r="AD1769" s="1">
        <v>25</v>
      </c>
    </row>
    <row r="1770" spans="1:30" x14ac:dyDescent="0.25">
      <c r="A1770" s="2" t="s">
        <v>6</v>
      </c>
      <c r="B1770" s="3">
        <v>2008</v>
      </c>
      <c r="C1770" s="3">
        <v>3</v>
      </c>
      <c r="D1770" s="3">
        <v>14</v>
      </c>
      <c r="E1770" s="3">
        <v>11</v>
      </c>
      <c r="F1770" s="42">
        <v>17</v>
      </c>
      <c r="G1770" s="8">
        <f t="shared" si="166"/>
        <v>18</v>
      </c>
      <c r="H1770" s="8">
        <f t="shared" si="167"/>
        <v>55</v>
      </c>
      <c r="I1770" s="8">
        <f t="shared" si="168"/>
        <v>13.75</v>
      </c>
      <c r="J1770" s="1">
        <v>18</v>
      </c>
      <c r="K1770" s="1">
        <v>25</v>
      </c>
      <c r="M1770" s="45"/>
      <c r="N1770" s="45"/>
      <c r="O1770" s="45"/>
      <c r="P1770" s="28"/>
      <c r="Q1770" s="28"/>
      <c r="R1770" s="25"/>
      <c r="Y1770" s="42">
        <v>15.9</v>
      </c>
      <c r="Z1770" s="8">
        <f t="shared" si="169"/>
        <v>25</v>
      </c>
      <c r="AA1770" s="8">
        <f t="shared" si="171"/>
        <v>500.5</v>
      </c>
      <c r="AB1770" s="8">
        <f t="shared" si="170"/>
        <v>125.125</v>
      </c>
      <c r="AC1770" s="1">
        <v>18</v>
      </c>
      <c r="AD1770" s="1">
        <v>25</v>
      </c>
    </row>
    <row r="1771" spans="1:30" x14ac:dyDescent="0.25">
      <c r="A1771" s="2" t="s">
        <v>6</v>
      </c>
      <c r="B1771" s="3">
        <v>2008</v>
      </c>
      <c r="C1771" s="3">
        <v>3</v>
      </c>
      <c r="D1771" s="3">
        <v>14</v>
      </c>
      <c r="E1771" s="3">
        <v>12</v>
      </c>
      <c r="F1771" s="42">
        <v>17.600000000000001</v>
      </c>
      <c r="G1771" s="8">
        <f t="shared" si="166"/>
        <v>18</v>
      </c>
      <c r="H1771" s="8">
        <f t="shared" si="167"/>
        <v>21.999999999999922</v>
      </c>
      <c r="I1771" s="8">
        <f t="shared" si="168"/>
        <v>5.4999999999999805</v>
      </c>
      <c r="J1771" s="1">
        <v>18</v>
      </c>
      <c r="K1771" s="1">
        <v>25</v>
      </c>
      <c r="M1771" s="45"/>
      <c r="N1771" s="45"/>
      <c r="O1771" s="45"/>
      <c r="P1771" s="28"/>
      <c r="Q1771" s="28"/>
      <c r="R1771" s="25"/>
      <c r="Y1771" s="42">
        <v>14.9</v>
      </c>
      <c r="Z1771" s="8">
        <f t="shared" si="169"/>
        <v>25</v>
      </c>
      <c r="AA1771" s="8">
        <f t="shared" si="171"/>
        <v>555.5</v>
      </c>
      <c r="AB1771" s="8">
        <f t="shared" si="170"/>
        <v>138.875</v>
      </c>
      <c r="AC1771" s="1">
        <v>18</v>
      </c>
      <c r="AD1771" s="1">
        <v>25</v>
      </c>
    </row>
    <row r="1772" spans="1:30" x14ac:dyDescent="0.25">
      <c r="A1772" s="2" t="s">
        <v>6</v>
      </c>
      <c r="B1772" s="3">
        <v>2008</v>
      </c>
      <c r="C1772" s="3">
        <v>3</v>
      </c>
      <c r="D1772" s="3">
        <v>14</v>
      </c>
      <c r="E1772" s="3">
        <v>13</v>
      </c>
      <c r="F1772" s="42">
        <v>19</v>
      </c>
      <c r="G1772" s="8">
        <f t="shared" si="166"/>
        <v>18</v>
      </c>
      <c r="H1772" s="8">
        <f t="shared" si="167"/>
        <v>0</v>
      </c>
      <c r="I1772" s="8">
        <f t="shared" si="168"/>
        <v>0</v>
      </c>
      <c r="J1772" s="1">
        <v>18</v>
      </c>
      <c r="K1772" s="1">
        <v>25</v>
      </c>
      <c r="M1772" s="45"/>
      <c r="N1772" s="45"/>
      <c r="O1772" s="45"/>
      <c r="P1772" s="28"/>
      <c r="Q1772" s="28"/>
      <c r="R1772" s="25"/>
      <c r="Y1772" s="42">
        <v>15.7</v>
      </c>
      <c r="Z1772" s="8">
        <f t="shared" si="169"/>
        <v>25</v>
      </c>
      <c r="AA1772" s="8">
        <f t="shared" si="171"/>
        <v>511.50000000000006</v>
      </c>
      <c r="AB1772" s="8">
        <f t="shared" si="170"/>
        <v>127.87500000000001</v>
      </c>
      <c r="AC1772" s="1">
        <v>18</v>
      </c>
      <c r="AD1772" s="1">
        <v>25</v>
      </c>
    </row>
    <row r="1773" spans="1:30" x14ac:dyDescent="0.25">
      <c r="A1773" s="2" t="s">
        <v>6</v>
      </c>
      <c r="B1773" s="3">
        <v>2008</v>
      </c>
      <c r="C1773" s="3">
        <v>3</v>
      </c>
      <c r="D1773" s="3">
        <v>14</v>
      </c>
      <c r="E1773" s="3">
        <v>14</v>
      </c>
      <c r="F1773" s="42">
        <v>19.8</v>
      </c>
      <c r="G1773" s="8">
        <f t="shared" si="166"/>
        <v>18</v>
      </c>
      <c r="H1773" s="8">
        <f t="shared" si="167"/>
        <v>0</v>
      </c>
      <c r="I1773" s="8">
        <f t="shared" si="168"/>
        <v>0</v>
      </c>
      <c r="J1773" s="1">
        <v>18</v>
      </c>
      <c r="K1773" s="1">
        <v>25</v>
      </c>
      <c r="M1773" s="45"/>
      <c r="N1773" s="45"/>
      <c r="O1773" s="45"/>
      <c r="P1773" s="28"/>
      <c r="Q1773" s="28"/>
      <c r="R1773" s="25"/>
      <c r="Y1773" s="42">
        <v>16.2</v>
      </c>
      <c r="Z1773" s="8">
        <f t="shared" si="169"/>
        <v>25</v>
      </c>
      <c r="AA1773" s="8">
        <f t="shared" si="171"/>
        <v>484.00000000000006</v>
      </c>
      <c r="AB1773" s="8">
        <f t="shared" si="170"/>
        <v>121.00000000000001</v>
      </c>
      <c r="AC1773" s="1">
        <v>18</v>
      </c>
      <c r="AD1773" s="1">
        <v>25</v>
      </c>
    </row>
    <row r="1774" spans="1:30" x14ac:dyDescent="0.25">
      <c r="A1774" s="2" t="s">
        <v>6</v>
      </c>
      <c r="B1774" s="3">
        <v>2008</v>
      </c>
      <c r="C1774" s="3">
        <v>3</v>
      </c>
      <c r="D1774" s="3">
        <v>14</v>
      </c>
      <c r="E1774" s="3">
        <v>15</v>
      </c>
      <c r="F1774" s="42">
        <v>20.2</v>
      </c>
      <c r="G1774" s="8">
        <f t="shared" si="166"/>
        <v>18</v>
      </c>
      <c r="H1774" s="8">
        <f t="shared" si="167"/>
        <v>0</v>
      </c>
      <c r="I1774" s="8">
        <f t="shared" si="168"/>
        <v>0</v>
      </c>
      <c r="J1774" s="1">
        <v>18</v>
      </c>
      <c r="K1774" s="1">
        <v>25</v>
      </c>
      <c r="M1774" s="45"/>
      <c r="N1774" s="45"/>
      <c r="O1774" s="45"/>
      <c r="P1774" s="28"/>
      <c r="Q1774" s="28"/>
      <c r="R1774" s="25"/>
      <c r="Y1774" s="42">
        <v>16.399999999999999</v>
      </c>
      <c r="Z1774" s="8">
        <f t="shared" si="169"/>
        <v>25</v>
      </c>
      <c r="AA1774" s="8">
        <f t="shared" si="171"/>
        <v>473.00000000000006</v>
      </c>
      <c r="AB1774" s="8">
        <f t="shared" si="170"/>
        <v>118.25000000000001</v>
      </c>
      <c r="AC1774" s="1">
        <v>18</v>
      </c>
      <c r="AD1774" s="1">
        <v>25</v>
      </c>
    </row>
    <row r="1775" spans="1:30" x14ac:dyDescent="0.25">
      <c r="A1775" s="2" t="s">
        <v>6</v>
      </c>
      <c r="B1775" s="3">
        <v>2008</v>
      </c>
      <c r="C1775" s="3">
        <v>3</v>
      </c>
      <c r="D1775" s="3">
        <v>14</v>
      </c>
      <c r="E1775" s="3">
        <v>16</v>
      </c>
      <c r="F1775" s="42">
        <v>20.2</v>
      </c>
      <c r="G1775" s="8">
        <f t="shared" si="166"/>
        <v>18</v>
      </c>
      <c r="H1775" s="8">
        <f t="shared" si="167"/>
        <v>0</v>
      </c>
      <c r="I1775" s="8">
        <f t="shared" si="168"/>
        <v>0</v>
      </c>
      <c r="J1775" s="1">
        <v>18</v>
      </c>
      <c r="K1775" s="1">
        <v>25</v>
      </c>
      <c r="M1775" s="45"/>
      <c r="N1775" s="45"/>
      <c r="O1775" s="45"/>
      <c r="P1775" s="28"/>
      <c r="Q1775" s="28"/>
      <c r="R1775" s="25"/>
      <c r="Y1775" s="42">
        <v>16.399999999999999</v>
      </c>
      <c r="Z1775" s="8">
        <f t="shared" si="169"/>
        <v>25</v>
      </c>
      <c r="AA1775" s="8">
        <f t="shared" si="171"/>
        <v>473.00000000000006</v>
      </c>
      <c r="AB1775" s="8">
        <f t="shared" si="170"/>
        <v>118.25000000000001</v>
      </c>
      <c r="AC1775" s="1">
        <v>18</v>
      </c>
      <c r="AD1775" s="1">
        <v>25</v>
      </c>
    </row>
    <row r="1776" spans="1:30" x14ac:dyDescent="0.25">
      <c r="A1776" s="2" t="s">
        <v>6</v>
      </c>
      <c r="B1776" s="3">
        <v>2008</v>
      </c>
      <c r="C1776" s="3">
        <v>3</v>
      </c>
      <c r="D1776" s="3">
        <v>14</v>
      </c>
      <c r="E1776" s="3">
        <v>17</v>
      </c>
      <c r="F1776" s="42">
        <v>19.7</v>
      </c>
      <c r="G1776" s="8">
        <f t="shared" si="166"/>
        <v>18</v>
      </c>
      <c r="H1776" s="8">
        <f t="shared" si="167"/>
        <v>0</v>
      </c>
      <c r="I1776" s="8">
        <f t="shared" si="168"/>
        <v>0</v>
      </c>
      <c r="J1776" s="1">
        <v>18</v>
      </c>
      <c r="K1776" s="1">
        <v>25</v>
      </c>
      <c r="M1776" s="45"/>
      <c r="N1776" s="45"/>
      <c r="O1776" s="45"/>
      <c r="P1776" s="28"/>
      <c r="Q1776" s="28"/>
      <c r="R1776" s="25"/>
      <c r="Y1776" s="42">
        <v>15.8</v>
      </c>
      <c r="Z1776" s="8">
        <f t="shared" si="169"/>
        <v>25</v>
      </c>
      <c r="AA1776" s="8">
        <f t="shared" si="171"/>
        <v>505.99999999999994</v>
      </c>
      <c r="AB1776" s="8">
        <f t="shared" si="170"/>
        <v>126.49999999999999</v>
      </c>
      <c r="AC1776" s="1">
        <v>18</v>
      </c>
      <c r="AD1776" s="1">
        <v>25</v>
      </c>
    </row>
    <row r="1777" spans="1:30" x14ac:dyDescent="0.25">
      <c r="A1777" s="2" t="s">
        <v>6</v>
      </c>
      <c r="B1777" s="3">
        <v>2008</v>
      </c>
      <c r="C1777" s="3">
        <v>3</v>
      </c>
      <c r="D1777" s="3">
        <v>14</v>
      </c>
      <c r="E1777" s="3">
        <v>18</v>
      </c>
      <c r="F1777" s="42">
        <v>18.600000000000001</v>
      </c>
      <c r="G1777" s="8">
        <f t="shared" si="166"/>
        <v>18</v>
      </c>
      <c r="H1777" s="8">
        <f t="shared" si="167"/>
        <v>0</v>
      </c>
      <c r="I1777" s="8">
        <f t="shared" si="168"/>
        <v>0</v>
      </c>
      <c r="J1777" s="1">
        <v>18</v>
      </c>
      <c r="K1777" s="1">
        <v>25</v>
      </c>
      <c r="M1777" s="45"/>
      <c r="N1777" s="45"/>
      <c r="O1777" s="45"/>
      <c r="P1777" s="28"/>
      <c r="Q1777" s="28"/>
      <c r="R1777" s="25"/>
      <c r="Y1777" s="42">
        <v>15.2</v>
      </c>
      <c r="Z1777" s="8">
        <f t="shared" si="169"/>
        <v>25</v>
      </c>
      <c r="AA1777" s="8">
        <f t="shared" si="171"/>
        <v>539</v>
      </c>
      <c r="AB1777" s="8">
        <f t="shared" si="170"/>
        <v>134.75</v>
      </c>
      <c r="AC1777" s="1">
        <v>18</v>
      </c>
      <c r="AD1777" s="1">
        <v>25</v>
      </c>
    </row>
    <row r="1778" spans="1:30" x14ac:dyDescent="0.25">
      <c r="A1778" s="2" t="s">
        <v>6</v>
      </c>
      <c r="B1778" s="3">
        <v>2008</v>
      </c>
      <c r="C1778" s="3">
        <v>3</v>
      </c>
      <c r="D1778" s="3">
        <v>14</v>
      </c>
      <c r="E1778" s="3">
        <v>19</v>
      </c>
      <c r="F1778" s="42">
        <v>18</v>
      </c>
      <c r="G1778" s="8">
        <f t="shared" si="166"/>
        <v>18</v>
      </c>
      <c r="H1778" s="8">
        <f t="shared" si="167"/>
        <v>0</v>
      </c>
      <c r="I1778" s="8">
        <f t="shared" si="168"/>
        <v>0</v>
      </c>
      <c r="J1778" s="1">
        <v>18</v>
      </c>
      <c r="K1778" s="1">
        <v>25</v>
      </c>
      <c r="M1778" s="45"/>
      <c r="N1778" s="45"/>
      <c r="O1778" s="45"/>
      <c r="P1778" s="28"/>
      <c r="Q1778" s="28"/>
      <c r="R1778" s="25"/>
      <c r="Y1778" s="42">
        <v>14.9</v>
      </c>
      <c r="Z1778" s="8">
        <f t="shared" si="169"/>
        <v>25</v>
      </c>
      <c r="AA1778" s="8">
        <f t="shared" si="171"/>
        <v>555.5</v>
      </c>
      <c r="AB1778" s="8">
        <f t="shared" si="170"/>
        <v>138.875</v>
      </c>
      <c r="AC1778" s="1">
        <v>18</v>
      </c>
      <c r="AD1778" s="1">
        <v>25</v>
      </c>
    </row>
    <row r="1779" spans="1:30" x14ac:dyDescent="0.25">
      <c r="A1779" s="2" t="s">
        <v>6</v>
      </c>
      <c r="B1779" s="3">
        <v>2008</v>
      </c>
      <c r="C1779" s="3">
        <v>3</v>
      </c>
      <c r="D1779" s="3">
        <v>14</v>
      </c>
      <c r="E1779" s="3">
        <v>20</v>
      </c>
      <c r="F1779" s="42">
        <v>17.5</v>
      </c>
      <c r="G1779" s="8">
        <f t="shared" si="166"/>
        <v>18</v>
      </c>
      <c r="H1779" s="8">
        <f t="shared" si="167"/>
        <v>27.5</v>
      </c>
      <c r="I1779" s="8">
        <f t="shared" si="168"/>
        <v>6.875</v>
      </c>
      <c r="J1779" s="1">
        <v>18</v>
      </c>
      <c r="K1779" s="1">
        <v>25</v>
      </c>
      <c r="M1779" s="45"/>
      <c r="N1779" s="45"/>
      <c r="O1779" s="45"/>
      <c r="P1779" s="28"/>
      <c r="Q1779" s="28"/>
      <c r="R1779" s="25"/>
      <c r="Y1779" s="42">
        <v>14.9</v>
      </c>
      <c r="Z1779" s="8">
        <f t="shared" si="169"/>
        <v>25</v>
      </c>
      <c r="AA1779" s="8">
        <f t="shared" si="171"/>
        <v>555.5</v>
      </c>
      <c r="AB1779" s="8">
        <f t="shared" si="170"/>
        <v>138.875</v>
      </c>
      <c r="AC1779" s="1">
        <v>18</v>
      </c>
      <c r="AD1779" s="1">
        <v>25</v>
      </c>
    </row>
    <row r="1780" spans="1:30" x14ac:dyDescent="0.25">
      <c r="A1780" s="2" t="s">
        <v>6</v>
      </c>
      <c r="B1780" s="3">
        <v>2008</v>
      </c>
      <c r="C1780" s="3">
        <v>3</v>
      </c>
      <c r="D1780" s="3">
        <v>14</v>
      </c>
      <c r="E1780" s="3">
        <v>21</v>
      </c>
      <c r="F1780" s="42">
        <v>17.100000000000001</v>
      </c>
      <c r="G1780" s="8">
        <f t="shared" si="166"/>
        <v>18</v>
      </c>
      <c r="H1780" s="8">
        <f t="shared" si="167"/>
        <v>49.499999999999922</v>
      </c>
      <c r="I1780" s="8">
        <f t="shared" si="168"/>
        <v>12.37499999999998</v>
      </c>
      <c r="J1780" s="1">
        <v>18</v>
      </c>
      <c r="K1780" s="1">
        <v>25</v>
      </c>
      <c r="M1780" s="45"/>
      <c r="N1780" s="45"/>
      <c r="O1780" s="45"/>
      <c r="P1780" s="28"/>
      <c r="Q1780" s="28"/>
      <c r="R1780" s="25"/>
      <c r="Y1780" s="42">
        <v>14.9</v>
      </c>
      <c r="Z1780" s="8">
        <f t="shared" si="169"/>
        <v>25</v>
      </c>
      <c r="AA1780" s="8">
        <f t="shared" si="171"/>
        <v>555.5</v>
      </c>
      <c r="AB1780" s="8">
        <f t="shared" si="170"/>
        <v>138.875</v>
      </c>
      <c r="AC1780" s="1">
        <v>18</v>
      </c>
      <c r="AD1780" s="1">
        <v>25</v>
      </c>
    </row>
    <row r="1781" spans="1:30" x14ac:dyDescent="0.25">
      <c r="A1781" s="2" t="s">
        <v>6</v>
      </c>
      <c r="B1781" s="3">
        <v>2008</v>
      </c>
      <c r="C1781" s="3">
        <v>3</v>
      </c>
      <c r="D1781" s="3">
        <v>14</v>
      </c>
      <c r="E1781" s="3">
        <v>22</v>
      </c>
      <c r="F1781" s="42">
        <v>17</v>
      </c>
      <c r="G1781" s="8">
        <f t="shared" si="166"/>
        <v>18</v>
      </c>
      <c r="H1781" s="8">
        <f t="shared" si="167"/>
        <v>55</v>
      </c>
      <c r="I1781" s="8">
        <f t="shared" si="168"/>
        <v>13.75</v>
      </c>
      <c r="J1781" s="1">
        <v>18</v>
      </c>
      <c r="K1781" s="1">
        <v>25</v>
      </c>
      <c r="M1781" s="45"/>
      <c r="N1781" s="45"/>
      <c r="O1781" s="45"/>
      <c r="P1781" s="28"/>
      <c r="Q1781" s="28"/>
      <c r="R1781" s="25"/>
      <c r="Y1781" s="42">
        <v>14.8</v>
      </c>
      <c r="Z1781" s="8">
        <f t="shared" si="169"/>
        <v>25</v>
      </c>
      <c r="AA1781" s="8">
        <f t="shared" si="171"/>
        <v>561</v>
      </c>
      <c r="AB1781" s="8">
        <f t="shared" si="170"/>
        <v>140.25</v>
      </c>
      <c r="AC1781" s="1">
        <v>18</v>
      </c>
      <c r="AD1781" s="1">
        <v>25</v>
      </c>
    </row>
    <row r="1782" spans="1:30" x14ac:dyDescent="0.25">
      <c r="A1782" s="2" t="s">
        <v>6</v>
      </c>
      <c r="B1782" s="3">
        <v>2008</v>
      </c>
      <c r="C1782" s="3">
        <v>3</v>
      </c>
      <c r="D1782" s="3">
        <v>14</v>
      </c>
      <c r="E1782" s="3">
        <v>23</v>
      </c>
      <c r="F1782" s="42">
        <v>16.8</v>
      </c>
      <c r="G1782" s="8">
        <f t="shared" si="166"/>
        <v>18</v>
      </c>
      <c r="H1782" s="8">
        <f t="shared" si="167"/>
        <v>65.999999999999957</v>
      </c>
      <c r="I1782" s="8">
        <f t="shared" si="168"/>
        <v>16.499999999999989</v>
      </c>
      <c r="J1782" s="1">
        <v>18</v>
      </c>
      <c r="K1782" s="1">
        <v>25</v>
      </c>
      <c r="M1782" s="45"/>
      <c r="N1782" s="45"/>
      <c r="O1782" s="45"/>
      <c r="P1782" s="28"/>
      <c r="Q1782" s="28"/>
      <c r="R1782" s="25"/>
      <c r="Y1782" s="42">
        <v>14.6</v>
      </c>
      <c r="Z1782" s="8">
        <f t="shared" si="169"/>
        <v>25</v>
      </c>
      <c r="AA1782" s="8">
        <f t="shared" si="171"/>
        <v>572</v>
      </c>
      <c r="AB1782" s="8">
        <f t="shared" si="170"/>
        <v>143</v>
      </c>
      <c r="AC1782" s="1">
        <v>18</v>
      </c>
      <c r="AD1782" s="1">
        <v>25</v>
      </c>
    </row>
    <row r="1783" spans="1:30" x14ac:dyDescent="0.25">
      <c r="A1783" s="2" t="s">
        <v>6</v>
      </c>
      <c r="B1783" s="3">
        <v>2008</v>
      </c>
      <c r="C1783" s="3">
        <v>3</v>
      </c>
      <c r="D1783" s="3">
        <v>15</v>
      </c>
      <c r="E1783" s="3">
        <v>0</v>
      </c>
      <c r="F1783" s="42">
        <v>16.399999999999999</v>
      </c>
      <c r="G1783" s="8">
        <f t="shared" si="166"/>
        <v>18</v>
      </c>
      <c r="H1783" s="8">
        <f t="shared" si="167"/>
        <v>88.000000000000085</v>
      </c>
      <c r="I1783" s="8">
        <f t="shared" si="168"/>
        <v>22.000000000000021</v>
      </c>
      <c r="J1783" s="1">
        <v>18</v>
      </c>
      <c r="K1783" s="1">
        <v>25</v>
      </c>
      <c r="M1783" s="45"/>
      <c r="N1783" s="45"/>
      <c r="O1783" s="45"/>
      <c r="P1783" s="28"/>
      <c r="Q1783" s="28"/>
      <c r="R1783" s="25"/>
      <c r="Y1783" s="42">
        <v>14.3</v>
      </c>
      <c r="Z1783" s="8">
        <f t="shared" si="169"/>
        <v>25</v>
      </c>
      <c r="AA1783" s="8">
        <f t="shared" si="171"/>
        <v>588.5</v>
      </c>
      <c r="AB1783" s="8">
        <f t="shared" si="170"/>
        <v>147.125</v>
      </c>
      <c r="AC1783" s="1">
        <v>18</v>
      </c>
      <c r="AD1783" s="1">
        <v>25</v>
      </c>
    </row>
    <row r="1784" spans="1:30" x14ac:dyDescent="0.25">
      <c r="A1784" s="2" t="s">
        <v>6</v>
      </c>
      <c r="B1784" s="3">
        <v>2008</v>
      </c>
      <c r="C1784" s="3">
        <v>3</v>
      </c>
      <c r="D1784" s="3">
        <v>15</v>
      </c>
      <c r="E1784" s="3">
        <v>1</v>
      </c>
      <c r="F1784" s="42">
        <v>16</v>
      </c>
      <c r="G1784" s="8">
        <f t="shared" si="166"/>
        <v>18</v>
      </c>
      <c r="H1784" s="8">
        <f t="shared" si="167"/>
        <v>110</v>
      </c>
      <c r="I1784" s="8">
        <f t="shared" si="168"/>
        <v>27.5</v>
      </c>
      <c r="J1784" s="1">
        <v>18</v>
      </c>
      <c r="K1784" s="1">
        <v>25</v>
      </c>
      <c r="M1784" s="45"/>
      <c r="N1784" s="45"/>
      <c r="O1784" s="45"/>
      <c r="P1784" s="28"/>
      <c r="Q1784" s="28"/>
      <c r="R1784" s="25"/>
      <c r="Y1784" s="42">
        <v>14.1</v>
      </c>
      <c r="Z1784" s="8">
        <f t="shared" si="169"/>
        <v>25</v>
      </c>
      <c r="AA1784" s="8">
        <f t="shared" si="171"/>
        <v>599.5</v>
      </c>
      <c r="AB1784" s="8">
        <f t="shared" si="170"/>
        <v>149.875</v>
      </c>
      <c r="AC1784" s="1">
        <v>18</v>
      </c>
      <c r="AD1784" s="1">
        <v>25</v>
      </c>
    </row>
    <row r="1785" spans="1:30" x14ac:dyDescent="0.25">
      <c r="A1785" s="2" t="s">
        <v>6</v>
      </c>
      <c r="B1785" s="3">
        <v>2008</v>
      </c>
      <c r="C1785" s="3">
        <v>3</v>
      </c>
      <c r="D1785" s="3">
        <v>15</v>
      </c>
      <c r="E1785" s="3">
        <v>2</v>
      </c>
      <c r="F1785" s="42">
        <v>15.6</v>
      </c>
      <c r="G1785" s="8">
        <f t="shared" si="166"/>
        <v>18</v>
      </c>
      <c r="H1785" s="8">
        <f t="shared" si="167"/>
        <v>132.00000000000003</v>
      </c>
      <c r="I1785" s="8">
        <f t="shared" si="168"/>
        <v>33.000000000000007</v>
      </c>
      <c r="J1785" s="1">
        <v>18</v>
      </c>
      <c r="K1785" s="1">
        <v>25</v>
      </c>
      <c r="M1785" s="45"/>
      <c r="N1785" s="45"/>
      <c r="O1785" s="45"/>
      <c r="P1785" s="28"/>
      <c r="Q1785" s="28"/>
      <c r="R1785" s="25"/>
      <c r="Y1785" s="42">
        <v>13.9</v>
      </c>
      <c r="Z1785" s="8">
        <f t="shared" si="169"/>
        <v>25</v>
      </c>
      <c r="AA1785" s="8">
        <f t="shared" si="171"/>
        <v>610.5</v>
      </c>
      <c r="AB1785" s="8">
        <f t="shared" si="170"/>
        <v>152.625</v>
      </c>
      <c r="AC1785" s="1">
        <v>18</v>
      </c>
      <c r="AD1785" s="1">
        <v>25</v>
      </c>
    </row>
    <row r="1786" spans="1:30" x14ac:dyDescent="0.25">
      <c r="A1786" s="2" t="s">
        <v>6</v>
      </c>
      <c r="B1786" s="3">
        <v>2008</v>
      </c>
      <c r="C1786" s="3">
        <v>3</v>
      </c>
      <c r="D1786" s="3">
        <v>15</v>
      </c>
      <c r="E1786" s="3">
        <v>3</v>
      </c>
      <c r="F1786" s="42">
        <v>15.3</v>
      </c>
      <c r="G1786" s="8">
        <f t="shared" si="166"/>
        <v>18</v>
      </c>
      <c r="H1786" s="8">
        <f t="shared" si="167"/>
        <v>148.49999999999997</v>
      </c>
      <c r="I1786" s="8">
        <f t="shared" si="168"/>
        <v>37.124999999999993</v>
      </c>
      <c r="J1786" s="1">
        <v>18</v>
      </c>
      <c r="K1786" s="1">
        <v>25</v>
      </c>
      <c r="M1786" s="45"/>
      <c r="N1786" s="45"/>
      <c r="O1786" s="45"/>
      <c r="P1786" s="28"/>
      <c r="Q1786" s="28"/>
      <c r="R1786" s="25"/>
      <c r="Y1786" s="42">
        <v>13.8</v>
      </c>
      <c r="Z1786" s="8">
        <f t="shared" si="169"/>
        <v>25</v>
      </c>
      <c r="AA1786" s="8">
        <f t="shared" si="171"/>
        <v>616</v>
      </c>
      <c r="AB1786" s="8">
        <f t="shared" si="170"/>
        <v>154</v>
      </c>
      <c r="AC1786" s="1">
        <v>18</v>
      </c>
      <c r="AD1786" s="1">
        <v>25</v>
      </c>
    </row>
    <row r="1787" spans="1:30" x14ac:dyDescent="0.25">
      <c r="A1787" s="2" t="s">
        <v>6</v>
      </c>
      <c r="B1787" s="3">
        <v>2008</v>
      </c>
      <c r="C1787" s="3">
        <v>3</v>
      </c>
      <c r="D1787" s="3">
        <v>15</v>
      </c>
      <c r="E1787" s="3">
        <v>4</v>
      </c>
      <c r="F1787" s="42">
        <v>15.1</v>
      </c>
      <c r="G1787" s="8">
        <f t="shared" si="166"/>
        <v>18</v>
      </c>
      <c r="H1787" s="8">
        <f t="shared" si="167"/>
        <v>159.50000000000003</v>
      </c>
      <c r="I1787" s="8">
        <f t="shared" si="168"/>
        <v>39.875000000000007</v>
      </c>
      <c r="J1787" s="1">
        <v>18</v>
      </c>
      <c r="K1787" s="1">
        <v>25</v>
      </c>
      <c r="M1787" s="45"/>
      <c r="N1787" s="45"/>
      <c r="O1787" s="45"/>
      <c r="P1787" s="28"/>
      <c r="Q1787" s="28"/>
      <c r="R1787" s="25"/>
      <c r="Y1787" s="42">
        <v>13.7</v>
      </c>
      <c r="Z1787" s="8">
        <f t="shared" si="169"/>
        <v>25</v>
      </c>
      <c r="AA1787" s="8">
        <f t="shared" si="171"/>
        <v>621.5</v>
      </c>
      <c r="AB1787" s="8">
        <f t="shared" si="170"/>
        <v>155.375</v>
      </c>
      <c r="AC1787" s="1">
        <v>18</v>
      </c>
      <c r="AD1787" s="1">
        <v>25</v>
      </c>
    </row>
    <row r="1788" spans="1:30" x14ac:dyDescent="0.25">
      <c r="A1788" s="2" t="s">
        <v>6</v>
      </c>
      <c r="B1788" s="3">
        <v>2008</v>
      </c>
      <c r="C1788" s="3">
        <v>3</v>
      </c>
      <c r="D1788" s="3">
        <v>15</v>
      </c>
      <c r="E1788" s="3">
        <v>5</v>
      </c>
      <c r="F1788" s="42">
        <v>14.9</v>
      </c>
      <c r="G1788" s="8">
        <f t="shared" si="166"/>
        <v>18</v>
      </c>
      <c r="H1788" s="8">
        <f t="shared" si="167"/>
        <v>170.49999999999997</v>
      </c>
      <c r="I1788" s="8">
        <f t="shared" si="168"/>
        <v>42.624999999999993</v>
      </c>
      <c r="J1788" s="1">
        <v>18</v>
      </c>
      <c r="K1788" s="1">
        <v>25</v>
      </c>
      <c r="M1788" s="45"/>
      <c r="N1788" s="45"/>
      <c r="O1788" s="45"/>
      <c r="P1788" s="28"/>
      <c r="Q1788" s="28"/>
      <c r="R1788" s="25"/>
      <c r="Y1788" s="42">
        <v>13.4</v>
      </c>
      <c r="Z1788" s="8">
        <f t="shared" si="169"/>
        <v>25</v>
      </c>
      <c r="AA1788" s="8">
        <f t="shared" si="171"/>
        <v>638</v>
      </c>
      <c r="AB1788" s="8">
        <f t="shared" si="170"/>
        <v>159.5</v>
      </c>
      <c r="AC1788" s="1">
        <v>18</v>
      </c>
      <c r="AD1788" s="1">
        <v>25</v>
      </c>
    </row>
    <row r="1789" spans="1:30" x14ac:dyDescent="0.25">
      <c r="A1789" s="2" t="s">
        <v>6</v>
      </c>
      <c r="B1789" s="3">
        <v>2008</v>
      </c>
      <c r="C1789" s="3">
        <v>3</v>
      </c>
      <c r="D1789" s="3">
        <v>15</v>
      </c>
      <c r="E1789" s="3">
        <v>6</v>
      </c>
      <c r="F1789" s="42">
        <v>14.6</v>
      </c>
      <c r="G1789" s="8">
        <f t="shared" si="166"/>
        <v>18</v>
      </c>
      <c r="H1789" s="8">
        <f t="shared" si="167"/>
        <v>187.00000000000003</v>
      </c>
      <c r="I1789" s="8">
        <f t="shared" si="168"/>
        <v>46.750000000000007</v>
      </c>
      <c r="J1789" s="1">
        <v>18</v>
      </c>
      <c r="K1789" s="1">
        <v>25</v>
      </c>
      <c r="M1789" s="45"/>
      <c r="N1789" s="45"/>
      <c r="O1789" s="45"/>
      <c r="P1789" s="28"/>
      <c r="Q1789" s="28"/>
      <c r="R1789" s="25"/>
      <c r="Y1789" s="42">
        <v>13.1</v>
      </c>
      <c r="Z1789" s="8">
        <f t="shared" si="169"/>
        <v>25</v>
      </c>
      <c r="AA1789" s="8">
        <f t="shared" si="171"/>
        <v>654.5</v>
      </c>
      <c r="AB1789" s="8">
        <f t="shared" si="170"/>
        <v>163.625</v>
      </c>
      <c r="AC1789" s="1">
        <v>18</v>
      </c>
      <c r="AD1789" s="1">
        <v>25</v>
      </c>
    </row>
    <row r="1790" spans="1:30" x14ac:dyDescent="0.25">
      <c r="A1790" s="2" t="s">
        <v>6</v>
      </c>
      <c r="B1790" s="3">
        <v>2008</v>
      </c>
      <c r="C1790" s="3">
        <v>3</v>
      </c>
      <c r="D1790" s="3">
        <v>15</v>
      </c>
      <c r="E1790" s="3">
        <v>7</v>
      </c>
      <c r="F1790" s="42">
        <v>14.3</v>
      </c>
      <c r="G1790" s="8">
        <f t="shared" si="166"/>
        <v>18</v>
      </c>
      <c r="H1790" s="8">
        <f t="shared" si="167"/>
        <v>203.49999999999997</v>
      </c>
      <c r="I1790" s="8">
        <f t="shared" si="168"/>
        <v>50.874999999999993</v>
      </c>
      <c r="J1790" s="1">
        <v>18</v>
      </c>
      <c r="K1790" s="1">
        <v>25</v>
      </c>
      <c r="M1790" s="45"/>
      <c r="N1790" s="45"/>
      <c r="O1790" s="45"/>
      <c r="P1790" s="28"/>
      <c r="Q1790" s="28"/>
      <c r="R1790" s="25"/>
      <c r="Y1790" s="42">
        <v>12.8</v>
      </c>
      <c r="Z1790" s="8">
        <f t="shared" si="169"/>
        <v>25</v>
      </c>
      <c r="AA1790" s="8">
        <f t="shared" si="171"/>
        <v>671</v>
      </c>
      <c r="AB1790" s="8">
        <f t="shared" si="170"/>
        <v>167.75</v>
      </c>
      <c r="AC1790" s="1">
        <v>18</v>
      </c>
      <c r="AD1790" s="1">
        <v>25</v>
      </c>
    </row>
    <row r="1791" spans="1:30" x14ac:dyDescent="0.25">
      <c r="A1791" s="2" t="s">
        <v>6</v>
      </c>
      <c r="B1791" s="3">
        <v>2008</v>
      </c>
      <c r="C1791" s="3">
        <v>3</v>
      </c>
      <c r="D1791" s="3">
        <v>15</v>
      </c>
      <c r="E1791" s="3">
        <v>8</v>
      </c>
      <c r="F1791" s="42">
        <v>14.2</v>
      </c>
      <c r="G1791" s="8">
        <f t="shared" si="166"/>
        <v>18</v>
      </c>
      <c r="H1791" s="8">
        <f t="shared" si="167"/>
        <v>209.00000000000003</v>
      </c>
      <c r="I1791" s="8">
        <f t="shared" si="168"/>
        <v>52.250000000000007</v>
      </c>
      <c r="J1791" s="1">
        <v>18</v>
      </c>
      <c r="K1791" s="1">
        <v>25</v>
      </c>
      <c r="M1791" s="45"/>
      <c r="N1791" s="45"/>
      <c r="O1791" s="45"/>
      <c r="P1791" s="28"/>
      <c r="Q1791" s="28"/>
      <c r="R1791" s="25"/>
      <c r="Y1791" s="42">
        <v>12.6</v>
      </c>
      <c r="Z1791" s="8">
        <f t="shared" si="169"/>
        <v>25</v>
      </c>
      <c r="AA1791" s="8">
        <f t="shared" si="171"/>
        <v>682</v>
      </c>
      <c r="AB1791" s="8">
        <f t="shared" si="170"/>
        <v>170.5</v>
      </c>
      <c r="AC1791" s="1">
        <v>18</v>
      </c>
      <c r="AD1791" s="1">
        <v>25</v>
      </c>
    </row>
    <row r="1792" spans="1:30" x14ac:dyDescent="0.25">
      <c r="A1792" s="2" t="s">
        <v>6</v>
      </c>
      <c r="B1792" s="3">
        <v>2008</v>
      </c>
      <c r="C1792" s="3">
        <v>3</v>
      </c>
      <c r="D1792" s="3">
        <v>15</v>
      </c>
      <c r="E1792" s="3">
        <v>9</v>
      </c>
      <c r="F1792" s="42">
        <v>14.6</v>
      </c>
      <c r="G1792" s="8">
        <f t="shared" si="166"/>
        <v>18</v>
      </c>
      <c r="H1792" s="8">
        <f t="shared" si="167"/>
        <v>187.00000000000003</v>
      </c>
      <c r="I1792" s="8">
        <f t="shared" si="168"/>
        <v>46.750000000000007</v>
      </c>
      <c r="J1792" s="1">
        <v>18</v>
      </c>
      <c r="K1792" s="1">
        <v>25</v>
      </c>
      <c r="M1792" s="45"/>
      <c r="N1792" s="45"/>
      <c r="O1792" s="45"/>
      <c r="P1792" s="28"/>
      <c r="Q1792" s="28"/>
      <c r="R1792" s="25"/>
      <c r="Y1792" s="42">
        <v>12.9</v>
      </c>
      <c r="Z1792" s="8">
        <f t="shared" si="169"/>
        <v>25</v>
      </c>
      <c r="AA1792" s="8">
        <f t="shared" si="171"/>
        <v>665.5</v>
      </c>
      <c r="AB1792" s="8">
        <f t="shared" si="170"/>
        <v>166.375</v>
      </c>
      <c r="AC1792" s="1">
        <v>18</v>
      </c>
      <c r="AD1792" s="1">
        <v>25</v>
      </c>
    </row>
    <row r="1793" spans="1:30" x14ac:dyDescent="0.25">
      <c r="A1793" s="2" t="s">
        <v>6</v>
      </c>
      <c r="B1793" s="3">
        <v>2008</v>
      </c>
      <c r="C1793" s="3">
        <v>3</v>
      </c>
      <c r="D1793" s="3">
        <v>15</v>
      </c>
      <c r="E1793" s="3">
        <v>10</v>
      </c>
      <c r="F1793" s="42">
        <v>15.7</v>
      </c>
      <c r="G1793" s="8">
        <f t="shared" si="166"/>
        <v>18</v>
      </c>
      <c r="H1793" s="8">
        <f t="shared" si="167"/>
        <v>126.50000000000004</v>
      </c>
      <c r="I1793" s="8">
        <f t="shared" si="168"/>
        <v>31.625000000000011</v>
      </c>
      <c r="J1793" s="1">
        <v>18</v>
      </c>
      <c r="K1793" s="1">
        <v>25</v>
      </c>
      <c r="M1793" s="45"/>
      <c r="N1793" s="45"/>
      <c r="O1793" s="45"/>
      <c r="P1793" s="28"/>
      <c r="Q1793" s="28"/>
      <c r="R1793" s="25"/>
      <c r="Y1793" s="42">
        <v>13.3</v>
      </c>
      <c r="Z1793" s="8">
        <f t="shared" si="169"/>
        <v>25</v>
      </c>
      <c r="AA1793" s="8">
        <f t="shared" si="171"/>
        <v>643.5</v>
      </c>
      <c r="AB1793" s="8">
        <f t="shared" si="170"/>
        <v>160.875</v>
      </c>
      <c r="AC1793" s="1">
        <v>18</v>
      </c>
      <c r="AD1793" s="1">
        <v>25</v>
      </c>
    </row>
    <row r="1794" spans="1:30" x14ac:dyDescent="0.25">
      <c r="A1794" s="2" t="s">
        <v>6</v>
      </c>
      <c r="B1794" s="3">
        <v>2008</v>
      </c>
      <c r="C1794" s="3">
        <v>3</v>
      </c>
      <c r="D1794" s="3">
        <v>15</v>
      </c>
      <c r="E1794" s="3">
        <v>11</v>
      </c>
      <c r="F1794" s="42">
        <v>17.100000000000001</v>
      </c>
      <c r="G1794" s="8">
        <f t="shared" si="166"/>
        <v>18</v>
      </c>
      <c r="H1794" s="8">
        <f t="shared" si="167"/>
        <v>49.499999999999922</v>
      </c>
      <c r="I1794" s="8">
        <f t="shared" si="168"/>
        <v>12.37499999999998</v>
      </c>
      <c r="J1794" s="1">
        <v>18</v>
      </c>
      <c r="K1794" s="1">
        <v>25</v>
      </c>
      <c r="M1794" s="45"/>
      <c r="N1794" s="45"/>
      <c r="O1794" s="45"/>
      <c r="P1794" s="28"/>
      <c r="Q1794" s="28"/>
      <c r="R1794" s="25"/>
      <c r="Y1794" s="42">
        <v>14</v>
      </c>
      <c r="Z1794" s="8">
        <f t="shared" si="169"/>
        <v>25</v>
      </c>
      <c r="AA1794" s="8">
        <f t="shared" si="171"/>
        <v>605</v>
      </c>
      <c r="AB1794" s="8">
        <f t="shared" si="170"/>
        <v>151.25</v>
      </c>
      <c r="AC1794" s="1">
        <v>18</v>
      </c>
      <c r="AD1794" s="1">
        <v>25</v>
      </c>
    </row>
    <row r="1795" spans="1:30" x14ac:dyDescent="0.25">
      <c r="A1795" s="2" t="s">
        <v>6</v>
      </c>
      <c r="B1795" s="3">
        <v>2008</v>
      </c>
      <c r="C1795" s="3">
        <v>3</v>
      </c>
      <c r="D1795" s="3">
        <v>15</v>
      </c>
      <c r="E1795" s="3">
        <v>12</v>
      </c>
      <c r="F1795" s="42">
        <v>16.3</v>
      </c>
      <c r="G1795" s="8">
        <f t="shared" si="166"/>
        <v>18</v>
      </c>
      <c r="H1795" s="8">
        <f t="shared" si="167"/>
        <v>93.499999999999957</v>
      </c>
      <c r="I1795" s="8">
        <f t="shared" si="168"/>
        <v>23.374999999999989</v>
      </c>
      <c r="J1795" s="1">
        <v>18</v>
      </c>
      <c r="K1795" s="1">
        <v>25</v>
      </c>
      <c r="M1795" s="45"/>
      <c r="N1795" s="45"/>
      <c r="O1795" s="45"/>
      <c r="P1795" s="28"/>
      <c r="Q1795" s="28"/>
      <c r="R1795" s="25"/>
      <c r="Y1795" s="42">
        <v>13.7</v>
      </c>
      <c r="Z1795" s="8">
        <f t="shared" si="169"/>
        <v>25</v>
      </c>
      <c r="AA1795" s="8">
        <f t="shared" si="171"/>
        <v>621.5</v>
      </c>
      <c r="AB1795" s="8">
        <f t="shared" si="170"/>
        <v>155.375</v>
      </c>
      <c r="AC1795" s="1">
        <v>18</v>
      </c>
      <c r="AD1795" s="1">
        <v>25</v>
      </c>
    </row>
    <row r="1796" spans="1:30" x14ac:dyDescent="0.25">
      <c r="A1796" s="2" t="s">
        <v>6</v>
      </c>
      <c r="B1796" s="3">
        <v>2008</v>
      </c>
      <c r="C1796" s="3">
        <v>3</v>
      </c>
      <c r="D1796" s="3">
        <v>15</v>
      </c>
      <c r="E1796" s="3">
        <v>13</v>
      </c>
      <c r="F1796" s="42">
        <v>15.5</v>
      </c>
      <c r="G1796" s="8">
        <f t="shared" si="166"/>
        <v>18</v>
      </c>
      <c r="H1796" s="8">
        <f t="shared" si="167"/>
        <v>137.5</v>
      </c>
      <c r="I1796" s="8">
        <f t="shared" si="168"/>
        <v>34.375</v>
      </c>
      <c r="J1796" s="1">
        <v>18</v>
      </c>
      <c r="K1796" s="1">
        <v>25</v>
      </c>
      <c r="M1796" s="45"/>
      <c r="N1796" s="45"/>
      <c r="O1796" s="45"/>
      <c r="P1796" s="28"/>
      <c r="Q1796" s="28"/>
      <c r="R1796" s="25"/>
      <c r="Y1796" s="42">
        <v>14.7</v>
      </c>
      <c r="Z1796" s="8">
        <f t="shared" si="169"/>
        <v>25</v>
      </c>
      <c r="AA1796" s="8">
        <f t="shared" si="171"/>
        <v>566.5</v>
      </c>
      <c r="AB1796" s="8">
        <f t="shared" si="170"/>
        <v>141.625</v>
      </c>
      <c r="AC1796" s="1">
        <v>18</v>
      </c>
      <c r="AD1796" s="1">
        <v>25</v>
      </c>
    </row>
    <row r="1797" spans="1:30" x14ac:dyDescent="0.25">
      <c r="A1797" s="2" t="s">
        <v>6</v>
      </c>
      <c r="B1797" s="3">
        <v>2008</v>
      </c>
      <c r="C1797" s="3">
        <v>3</v>
      </c>
      <c r="D1797" s="3">
        <v>15</v>
      </c>
      <c r="E1797" s="3">
        <v>14</v>
      </c>
      <c r="F1797" s="42">
        <v>14.4</v>
      </c>
      <c r="G1797" s="8">
        <f t="shared" si="166"/>
        <v>18</v>
      </c>
      <c r="H1797" s="8">
        <f t="shared" si="167"/>
        <v>197.99999999999997</v>
      </c>
      <c r="I1797" s="8">
        <f t="shared" si="168"/>
        <v>49.499999999999993</v>
      </c>
      <c r="J1797" s="1">
        <v>18</v>
      </c>
      <c r="K1797" s="1">
        <v>25</v>
      </c>
      <c r="M1797" s="45"/>
      <c r="N1797" s="45"/>
      <c r="O1797" s="45"/>
      <c r="P1797" s="28"/>
      <c r="Q1797" s="28"/>
      <c r="R1797" s="25"/>
      <c r="Y1797" s="42">
        <v>15</v>
      </c>
      <c r="Z1797" s="8">
        <f t="shared" si="169"/>
        <v>25</v>
      </c>
      <c r="AA1797" s="8">
        <f t="shared" si="171"/>
        <v>550</v>
      </c>
      <c r="AB1797" s="8">
        <f t="shared" si="170"/>
        <v>137.5</v>
      </c>
      <c r="AC1797" s="1">
        <v>18</v>
      </c>
      <c r="AD1797" s="1">
        <v>25</v>
      </c>
    </row>
    <row r="1798" spans="1:30" x14ac:dyDescent="0.25">
      <c r="A1798" s="2" t="s">
        <v>6</v>
      </c>
      <c r="B1798" s="3">
        <v>2008</v>
      </c>
      <c r="C1798" s="3">
        <v>3</v>
      </c>
      <c r="D1798" s="3">
        <v>15</v>
      </c>
      <c r="E1798" s="3">
        <v>15</v>
      </c>
      <c r="F1798" s="42">
        <v>13.9</v>
      </c>
      <c r="G1798" s="8">
        <f t="shared" si="166"/>
        <v>18</v>
      </c>
      <c r="H1798" s="8">
        <f t="shared" si="167"/>
        <v>225.49999999999997</v>
      </c>
      <c r="I1798" s="8">
        <f t="shared" si="168"/>
        <v>56.374999999999993</v>
      </c>
      <c r="J1798" s="1">
        <v>18</v>
      </c>
      <c r="K1798" s="1">
        <v>25</v>
      </c>
      <c r="M1798" s="45"/>
      <c r="N1798" s="45"/>
      <c r="O1798" s="45"/>
      <c r="P1798" s="28"/>
      <c r="Q1798" s="28"/>
      <c r="R1798" s="25"/>
      <c r="Y1798" s="42">
        <v>15.3</v>
      </c>
      <c r="Z1798" s="8">
        <f t="shared" si="169"/>
        <v>25</v>
      </c>
      <c r="AA1798" s="8">
        <f t="shared" si="171"/>
        <v>533.5</v>
      </c>
      <c r="AB1798" s="8">
        <f t="shared" si="170"/>
        <v>133.375</v>
      </c>
      <c r="AC1798" s="1">
        <v>18</v>
      </c>
      <c r="AD1798" s="1">
        <v>25</v>
      </c>
    </row>
    <row r="1799" spans="1:30" x14ac:dyDescent="0.25">
      <c r="A1799" s="2" t="s">
        <v>6</v>
      </c>
      <c r="B1799" s="3">
        <v>2008</v>
      </c>
      <c r="C1799" s="3">
        <v>3</v>
      </c>
      <c r="D1799" s="3">
        <v>15</v>
      </c>
      <c r="E1799" s="3">
        <v>16</v>
      </c>
      <c r="F1799" s="42">
        <v>14.3</v>
      </c>
      <c r="G1799" s="8">
        <f t="shared" ref="G1799:G1862" si="172">IF(A1799="Inverno", $G$3, $G$2)</f>
        <v>18</v>
      </c>
      <c r="H1799" s="8">
        <f t="shared" si="167"/>
        <v>203.49999999999997</v>
      </c>
      <c r="I1799" s="8">
        <f t="shared" si="168"/>
        <v>50.874999999999993</v>
      </c>
      <c r="J1799" s="1">
        <v>18</v>
      </c>
      <c r="K1799" s="1">
        <v>25</v>
      </c>
      <c r="M1799" s="45"/>
      <c r="N1799" s="45"/>
      <c r="O1799" s="45"/>
      <c r="P1799" s="28"/>
      <c r="Q1799" s="28"/>
      <c r="R1799" s="25"/>
      <c r="Y1799" s="42">
        <v>15.3</v>
      </c>
      <c r="Z1799" s="8">
        <f t="shared" si="169"/>
        <v>25</v>
      </c>
      <c r="AA1799" s="8">
        <f t="shared" si="171"/>
        <v>533.5</v>
      </c>
      <c r="AB1799" s="8">
        <f t="shared" si="170"/>
        <v>133.375</v>
      </c>
      <c r="AC1799" s="1">
        <v>18</v>
      </c>
      <c r="AD1799" s="1">
        <v>25</v>
      </c>
    </row>
    <row r="1800" spans="1:30" x14ac:dyDescent="0.25">
      <c r="A1800" s="2" t="s">
        <v>6</v>
      </c>
      <c r="B1800" s="3">
        <v>2008</v>
      </c>
      <c r="C1800" s="3">
        <v>3</v>
      </c>
      <c r="D1800" s="3">
        <v>15</v>
      </c>
      <c r="E1800" s="3">
        <v>17</v>
      </c>
      <c r="F1800" s="42">
        <v>14.6</v>
      </c>
      <c r="G1800" s="8">
        <f t="shared" si="172"/>
        <v>18</v>
      </c>
      <c r="H1800" s="8">
        <f t="shared" ref="H1800:H1863" si="173">IF(F1800&gt;G1800,0,$D$3*(G1800-F1800)/$D$4)</f>
        <v>187.00000000000003</v>
      </c>
      <c r="I1800" s="8">
        <f t="shared" ref="I1800:I1863" si="174">H1800/$G$4</f>
        <v>46.750000000000007</v>
      </c>
      <c r="J1800" s="1">
        <v>18</v>
      </c>
      <c r="K1800" s="1">
        <v>25</v>
      </c>
      <c r="M1800" s="45"/>
      <c r="N1800" s="45"/>
      <c r="O1800" s="45"/>
      <c r="P1800" s="28"/>
      <c r="Q1800" s="28"/>
      <c r="R1800" s="25"/>
      <c r="Y1800" s="42">
        <v>15.1</v>
      </c>
      <c r="Z1800" s="8">
        <f t="shared" si="169"/>
        <v>25</v>
      </c>
      <c r="AA1800" s="8">
        <f t="shared" si="171"/>
        <v>544.5</v>
      </c>
      <c r="AB1800" s="8">
        <f t="shared" si="170"/>
        <v>136.125</v>
      </c>
      <c r="AC1800" s="1">
        <v>18</v>
      </c>
      <c r="AD1800" s="1">
        <v>25</v>
      </c>
    </row>
    <row r="1801" spans="1:30" x14ac:dyDescent="0.25">
      <c r="A1801" s="2" t="s">
        <v>6</v>
      </c>
      <c r="B1801" s="3">
        <v>2008</v>
      </c>
      <c r="C1801" s="3">
        <v>3</v>
      </c>
      <c r="D1801" s="3">
        <v>15</v>
      </c>
      <c r="E1801" s="3">
        <v>18</v>
      </c>
      <c r="F1801" s="42">
        <v>14.2</v>
      </c>
      <c r="G1801" s="8">
        <f t="shared" si="172"/>
        <v>18</v>
      </c>
      <c r="H1801" s="8">
        <f t="shared" si="173"/>
        <v>209.00000000000003</v>
      </c>
      <c r="I1801" s="8">
        <f t="shared" si="174"/>
        <v>52.250000000000007</v>
      </c>
      <c r="J1801" s="1">
        <v>18</v>
      </c>
      <c r="K1801" s="1">
        <v>25</v>
      </c>
      <c r="M1801" s="45"/>
      <c r="N1801" s="45"/>
      <c r="O1801" s="45"/>
      <c r="P1801" s="28"/>
      <c r="Q1801" s="28"/>
      <c r="R1801" s="25"/>
      <c r="Y1801" s="42">
        <v>14.2</v>
      </c>
      <c r="Z1801" s="8">
        <f t="shared" si="169"/>
        <v>25</v>
      </c>
      <c r="AA1801" s="8">
        <f t="shared" si="171"/>
        <v>594</v>
      </c>
      <c r="AB1801" s="8">
        <f t="shared" si="170"/>
        <v>148.5</v>
      </c>
      <c r="AC1801" s="1">
        <v>18</v>
      </c>
      <c r="AD1801" s="1">
        <v>25</v>
      </c>
    </row>
    <row r="1802" spans="1:30" x14ac:dyDescent="0.25">
      <c r="A1802" s="2" t="s">
        <v>6</v>
      </c>
      <c r="B1802" s="3">
        <v>2008</v>
      </c>
      <c r="C1802" s="3">
        <v>3</v>
      </c>
      <c r="D1802" s="3">
        <v>15</v>
      </c>
      <c r="E1802" s="3">
        <v>19</v>
      </c>
      <c r="F1802" s="42">
        <v>13.6</v>
      </c>
      <c r="G1802" s="8">
        <f t="shared" si="172"/>
        <v>18</v>
      </c>
      <c r="H1802" s="8">
        <f t="shared" si="173"/>
        <v>242.00000000000003</v>
      </c>
      <c r="I1802" s="8">
        <f t="shared" si="174"/>
        <v>60.500000000000007</v>
      </c>
      <c r="J1802" s="1">
        <v>18</v>
      </c>
      <c r="K1802" s="1">
        <v>25</v>
      </c>
      <c r="M1802" s="45"/>
      <c r="N1802" s="45"/>
      <c r="O1802" s="45"/>
      <c r="P1802" s="28"/>
      <c r="Q1802" s="28"/>
      <c r="R1802" s="25"/>
      <c r="Y1802" s="42">
        <v>13.3</v>
      </c>
      <c r="Z1802" s="8">
        <f t="shared" si="169"/>
        <v>25</v>
      </c>
      <c r="AA1802" s="8">
        <f t="shared" si="171"/>
        <v>643.5</v>
      </c>
      <c r="AB1802" s="8">
        <f t="shared" si="170"/>
        <v>160.875</v>
      </c>
      <c r="AC1802" s="1">
        <v>18</v>
      </c>
      <c r="AD1802" s="1">
        <v>25</v>
      </c>
    </row>
    <row r="1803" spans="1:30" x14ac:dyDescent="0.25">
      <c r="A1803" s="2" t="s">
        <v>6</v>
      </c>
      <c r="B1803" s="3">
        <v>2008</v>
      </c>
      <c r="C1803" s="3">
        <v>3</v>
      </c>
      <c r="D1803" s="3">
        <v>15</v>
      </c>
      <c r="E1803" s="3">
        <v>20</v>
      </c>
      <c r="F1803" s="42">
        <v>13.3</v>
      </c>
      <c r="G1803" s="8">
        <f t="shared" si="172"/>
        <v>18</v>
      </c>
      <c r="H1803" s="8">
        <f t="shared" si="173"/>
        <v>258.49999999999994</v>
      </c>
      <c r="I1803" s="8">
        <f t="shared" si="174"/>
        <v>64.624999999999986</v>
      </c>
      <c r="J1803" s="1">
        <v>18</v>
      </c>
      <c r="K1803" s="1">
        <v>25</v>
      </c>
      <c r="M1803" s="45"/>
      <c r="N1803" s="45"/>
      <c r="O1803" s="45"/>
      <c r="P1803" s="28"/>
      <c r="Q1803" s="28"/>
      <c r="R1803" s="25"/>
      <c r="Y1803" s="42">
        <v>12.7</v>
      </c>
      <c r="Z1803" s="8">
        <f t="shared" si="169"/>
        <v>25</v>
      </c>
      <c r="AA1803" s="8">
        <f t="shared" si="171"/>
        <v>676.5</v>
      </c>
      <c r="AB1803" s="8">
        <f t="shared" si="170"/>
        <v>169.125</v>
      </c>
      <c r="AC1803" s="1">
        <v>18</v>
      </c>
      <c r="AD1803" s="1">
        <v>25</v>
      </c>
    </row>
    <row r="1804" spans="1:30" x14ac:dyDescent="0.25">
      <c r="A1804" s="2" t="s">
        <v>6</v>
      </c>
      <c r="B1804" s="3">
        <v>2008</v>
      </c>
      <c r="C1804" s="3">
        <v>3</v>
      </c>
      <c r="D1804" s="3">
        <v>15</v>
      </c>
      <c r="E1804" s="3">
        <v>21</v>
      </c>
      <c r="F1804" s="42">
        <v>13.3</v>
      </c>
      <c r="G1804" s="8">
        <f t="shared" si="172"/>
        <v>18</v>
      </c>
      <c r="H1804" s="8">
        <f t="shared" si="173"/>
        <v>258.49999999999994</v>
      </c>
      <c r="I1804" s="8">
        <f t="shared" si="174"/>
        <v>64.624999999999986</v>
      </c>
      <c r="J1804" s="1">
        <v>18</v>
      </c>
      <c r="K1804" s="1">
        <v>25</v>
      </c>
      <c r="M1804" s="45"/>
      <c r="N1804" s="45"/>
      <c r="O1804" s="45"/>
      <c r="P1804" s="28"/>
      <c r="Q1804" s="28"/>
      <c r="R1804" s="25"/>
      <c r="Y1804" s="42">
        <v>12.1</v>
      </c>
      <c r="Z1804" s="8">
        <f t="shared" si="169"/>
        <v>25</v>
      </c>
      <c r="AA1804" s="8">
        <f t="shared" si="171"/>
        <v>709.5</v>
      </c>
      <c r="AB1804" s="8">
        <f t="shared" si="170"/>
        <v>177.375</v>
      </c>
      <c r="AC1804" s="1">
        <v>18</v>
      </c>
      <c r="AD1804" s="1">
        <v>25</v>
      </c>
    </row>
    <row r="1805" spans="1:30" x14ac:dyDescent="0.25">
      <c r="A1805" s="2" t="s">
        <v>6</v>
      </c>
      <c r="B1805" s="3">
        <v>2008</v>
      </c>
      <c r="C1805" s="3">
        <v>3</v>
      </c>
      <c r="D1805" s="3">
        <v>15</v>
      </c>
      <c r="E1805" s="3">
        <v>22</v>
      </c>
      <c r="F1805" s="42">
        <v>13.2</v>
      </c>
      <c r="G1805" s="8">
        <f t="shared" si="172"/>
        <v>18</v>
      </c>
      <c r="H1805" s="8">
        <f t="shared" si="173"/>
        <v>264.00000000000006</v>
      </c>
      <c r="I1805" s="8">
        <f t="shared" si="174"/>
        <v>66.000000000000014</v>
      </c>
      <c r="J1805" s="1">
        <v>18</v>
      </c>
      <c r="K1805" s="1">
        <v>25</v>
      </c>
      <c r="M1805" s="45"/>
      <c r="N1805" s="45"/>
      <c r="O1805" s="45"/>
      <c r="P1805" s="28"/>
      <c r="Q1805" s="28"/>
      <c r="R1805" s="25"/>
      <c r="Y1805" s="42">
        <v>11.3</v>
      </c>
      <c r="Z1805" s="8">
        <f t="shared" si="169"/>
        <v>25</v>
      </c>
      <c r="AA1805" s="8">
        <f t="shared" si="171"/>
        <v>753.5</v>
      </c>
      <c r="AB1805" s="8">
        <f t="shared" si="170"/>
        <v>188.375</v>
      </c>
      <c r="AC1805" s="1">
        <v>18</v>
      </c>
      <c r="AD1805" s="1">
        <v>25</v>
      </c>
    </row>
    <row r="1806" spans="1:30" x14ac:dyDescent="0.25">
      <c r="A1806" s="2" t="s">
        <v>6</v>
      </c>
      <c r="B1806" s="3">
        <v>2008</v>
      </c>
      <c r="C1806" s="3">
        <v>3</v>
      </c>
      <c r="D1806" s="3">
        <v>15</v>
      </c>
      <c r="E1806" s="3">
        <v>23</v>
      </c>
      <c r="F1806" s="42">
        <v>13.3</v>
      </c>
      <c r="G1806" s="8">
        <f t="shared" si="172"/>
        <v>18</v>
      </c>
      <c r="H1806" s="8">
        <f t="shared" si="173"/>
        <v>258.49999999999994</v>
      </c>
      <c r="I1806" s="8">
        <f t="shared" si="174"/>
        <v>64.624999999999986</v>
      </c>
      <c r="J1806" s="1">
        <v>18</v>
      </c>
      <c r="K1806" s="1">
        <v>25</v>
      </c>
      <c r="M1806" s="45"/>
      <c r="N1806" s="45"/>
      <c r="O1806" s="45"/>
      <c r="P1806" s="28"/>
      <c r="Q1806" s="28"/>
      <c r="R1806" s="25"/>
      <c r="Y1806" s="42">
        <v>10.7</v>
      </c>
      <c r="Z1806" s="8">
        <f t="shared" si="169"/>
        <v>25</v>
      </c>
      <c r="AA1806" s="8">
        <f t="shared" si="171"/>
        <v>786.5</v>
      </c>
      <c r="AB1806" s="8">
        <f t="shared" si="170"/>
        <v>196.625</v>
      </c>
      <c r="AC1806" s="1">
        <v>18</v>
      </c>
      <c r="AD1806" s="1">
        <v>25</v>
      </c>
    </row>
    <row r="1807" spans="1:30" x14ac:dyDescent="0.25">
      <c r="A1807" s="2" t="s">
        <v>6</v>
      </c>
      <c r="B1807" s="3">
        <v>2008</v>
      </c>
      <c r="C1807" s="3">
        <v>3</v>
      </c>
      <c r="D1807" s="3">
        <v>16</v>
      </c>
      <c r="E1807" s="3">
        <v>0</v>
      </c>
      <c r="F1807" s="42">
        <v>13.3</v>
      </c>
      <c r="G1807" s="8">
        <f t="shared" si="172"/>
        <v>18</v>
      </c>
      <c r="H1807" s="8">
        <f t="shared" si="173"/>
        <v>258.49999999999994</v>
      </c>
      <c r="I1807" s="8">
        <f t="shared" si="174"/>
        <v>64.624999999999986</v>
      </c>
      <c r="J1807" s="1">
        <v>18</v>
      </c>
      <c r="K1807" s="1">
        <v>25</v>
      </c>
      <c r="M1807" s="45"/>
      <c r="N1807" s="45"/>
      <c r="O1807" s="45"/>
      <c r="P1807" s="28"/>
      <c r="Q1807" s="28"/>
      <c r="R1807" s="25"/>
      <c r="Y1807" s="42">
        <v>10.199999999999999</v>
      </c>
      <c r="Z1807" s="8">
        <f t="shared" ref="Z1807:Z1870" si="175">IF(Q1807="Inverno", $G$3, $G$2)</f>
        <v>25</v>
      </c>
      <c r="AA1807" s="8">
        <f t="shared" si="171"/>
        <v>814</v>
      </c>
      <c r="AB1807" s="8">
        <f t="shared" si="170"/>
        <v>203.5</v>
      </c>
      <c r="AC1807" s="1">
        <v>18</v>
      </c>
      <c r="AD1807" s="1">
        <v>25</v>
      </c>
    </row>
    <row r="1808" spans="1:30" x14ac:dyDescent="0.25">
      <c r="A1808" s="2" t="s">
        <v>6</v>
      </c>
      <c r="B1808" s="3">
        <v>2008</v>
      </c>
      <c r="C1808" s="3">
        <v>3</v>
      </c>
      <c r="D1808" s="3">
        <v>16</v>
      </c>
      <c r="E1808" s="3">
        <v>1</v>
      </c>
      <c r="F1808" s="42">
        <v>13.1</v>
      </c>
      <c r="G1808" s="8">
        <f t="shared" si="172"/>
        <v>18</v>
      </c>
      <c r="H1808" s="8">
        <f t="shared" si="173"/>
        <v>269.5</v>
      </c>
      <c r="I1808" s="8">
        <f t="shared" si="174"/>
        <v>67.375</v>
      </c>
      <c r="J1808" s="1">
        <v>18</v>
      </c>
      <c r="K1808" s="1">
        <v>25</v>
      </c>
      <c r="M1808" s="45"/>
      <c r="N1808" s="45"/>
      <c r="O1808" s="45"/>
      <c r="P1808" s="28"/>
      <c r="Q1808" s="28"/>
      <c r="R1808" s="25"/>
      <c r="Y1808" s="42">
        <v>9.9</v>
      </c>
      <c r="Z1808" s="8">
        <f t="shared" si="175"/>
        <v>25</v>
      </c>
      <c r="AA1808" s="8">
        <f t="shared" si="171"/>
        <v>830.5</v>
      </c>
      <c r="AB1808" s="8">
        <f t="shared" ref="AB1808:AB1871" si="176">AA1808/$G$4</f>
        <v>207.625</v>
      </c>
      <c r="AC1808" s="1">
        <v>18</v>
      </c>
      <c r="AD1808" s="1">
        <v>25</v>
      </c>
    </row>
    <row r="1809" spans="1:30" x14ac:dyDescent="0.25">
      <c r="A1809" s="2" t="s">
        <v>6</v>
      </c>
      <c r="B1809" s="3">
        <v>2008</v>
      </c>
      <c r="C1809" s="3">
        <v>3</v>
      </c>
      <c r="D1809" s="3">
        <v>16</v>
      </c>
      <c r="E1809" s="3">
        <v>2</v>
      </c>
      <c r="F1809" s="42">
        <v>12.8</v>
      </c>
      <c r="G1809" s="8">
        <f t="shared" si="172"/>
        <v>18</v>
      </c>
      <c r="H1809" s="8">
        <f t="shared" si="173"/>
        <v>285.99999999999994</v>
      </c>
      <c r="I1809" s="8">
        <f t="shared" si="174"/>
        <v>71.499999999999986</v>
      </c>
      <c r="J1809" s="1">
        <v>18</v>
      </c>
      <c r="K1809" s="1">
        <v>25</v>
      </c>
      <c r="M1809" s="45"/>
      <c r="N1809" s="45"/>
      <c r="O1809" s="45"/>
      <c r="P1809" s="28"/>
      <c r="Q1809" s="28"/>
      <c r="R1809" s="25"/>
      <c r="Y1809" s="42">
        <v>9.6999999999999993</v>
      </c>
      <c r="Z1809" s="8">
        <f t="shared" si="175"/>
        <v>25</v>
      </c>
      <c r="AA1809" s="8">
        <f t="shared" si="171"/>
        <v>841.5</v>
      </c>
      <c r="AB1809" s="8">
        <f t="shared" si="176"/>
        <v>210.375</v>
      </c>
      <c r="AC1809" s="1">
        <v>18</v>
      </c>
      <c r="AD1809" s="1">
        <v>25</v>
      </c>
    </row>
    <row r="1810" spans="1:30" x14ac:dyDescent="0.25">
      <c r="A1810" s="2" t="s">
        <v>6</v>
      </c>
      <c r="B1810" s="3">
        <v>2008</v>
      </c>
      <c r="C1810" s="3">
        <v>3</v>
      </c>
      <c r="D1810" s="3">
        <v>16</v>
      </c>
      <c r="E1810" s="3">
        <v>3</v>
      </c>
      <c r="F1810" s="42">
        <v>12.6</v>
      </c>
      <c r="G1810" s="8">
        <f t="shared" si="172"/>
        <v>18</v>
      </c>
      <c r="H1810" s="8">
        <f t="shared" si="173"/>
        <v>297</v>
      </c>
      <c r="I1810" s="8">
        <f t="shared" si="174"/>
        <v>74.25</v>
      </c>
      <c r="J1810" s="1">
        <v>18</v>
      </c>
      <c r="K1810" s="1">
        <v>25</v>
      </c>
      <c r="M1810" s="45"/>
      <c r="N1810" s="45"/>
      <c r="O1810" s="45"/>
      <c r="P1810" s="28"/>
      <c r="Q1810" s="28"/>
      <c r="R1810" s="25"/>
      <c r="Y1810" s="42">
        <v>9.4</v>
      </c>
      <c r="Z1810" s="8">
        <f t="shared" si="175"/>
        <v>25</v>
      </c>
      <c r="AA1810" s="8">
        <f t="shared" si="171"/>
        <v>858</v>
      </c>
      <c r="AB1810" s="8">
        <f t="shared" si="176"/>
        <v>214.5</v>
      </c>
      <c r="AC1810" s="1">
        <v>18</v>
      </c>
      <c r="AD1810" s="1">
        <v>25</v>
      </c>
    </row>
    <row r="1811" spans="1:30" x14ac:dyDescent="0.25">
      <c r="A1811" s="2" t="s">
        <v>6</v>
      </c>
      <c r="B1811" s="3">
        <v>2008</v>
      </c>
      <c r="C1811" s="3">
        <v>3</v>
      </c>
      <c r="D1811" s="3">
        <v>16</v>
      </c>
      <c r="E1811" s="3">
        <v>4</v>
      </c>
      <c r="F1811" s="42">
        <v>12.5</v>
      </c>
      <c r="G1811" s="8">
        <f t="shared" si="172"/>
        <v>18</v>
      </c>
      <c r="H1811" s="8">
        <f t="shared" si="173"/>
        <v>302.5</v>
      </c>
      <c r="I1811" s="8">
        <f t="shared" si="174"/>
        <v>75.625</v>
      </c>
      <c r="J1811" s="1">
        <v>18</v>
      </c>
      <c r="K1811" s="1">
        <v>25</v>
      </c>
      <c r="M1811" s="45"/>
      <c r="N1811" s="45"/>
      <c r="O1811" s="45"/>
      <c r="P1811" s="28"/>
      <c r="Q1811" s="28"/>
      <c r="R1811" s="25"/>
      <c r="Y1811" s="42">
        <v>9.1</v>
      </c>
      <c r="Z1811" s="8">
        <f t="shared" si="175"/>
        <v>25</v>
      </c>
      <c r="AA1811" s="8">
        <f t="shared" si="171"/>
        <v>874.5</v>
      </c>
      <c r="AB1811" s="8">
        <f t="shared" si="176"/>
        <v>218.625</v>
      </c>
      <c r="AC1811" s="1">
        <v>18</v>
      </c>
      <c r="AD1811" s="1">
        <v>25</v>
      </c>
    </row>
    <row r="1812" spans="1:30" x14ac:dyDescent="0.25">
      <c r="A1812" s="2" t="s">
        <v>6</v>
      </c>
      <c r="B1812" s="3">
        <v>2008</v>
      </c>
      <c r="C1812" s="3">
        <v>3</v>
      </c>
      <c r="D1812" s="3">
        <v>16</v>
      </c>
      <c r="E1812" s="3">
        <v>5</v>
      </c>
      <c r="F1812" s="42">
        <v>12.6</v>
      </c>
      <c r="G1812" s="8">
        <f t="shared" si="172"/>
        <v>18</v>
      </c>
      <c r="H1812" s="8">
        <f t="shared" si="173"/>
        <v>297</v>
      </c>
      <c r="I1812" s="8">
        <f t="shared" si="174"/>
        <v>74.25</v>
      </c>
      <c r="J1812" s="1">
        <v>18</v>
      </c>
      <c r="K1812" s="1">
        <v>25</v>
      </c>
      <c r="M1812" s="45"/>
      <c r="N1812" s="45"/>
      <c r="O1812" s="45"/>
      <c r="P1812" s="28"/>
      <c r="Q1812" s="28"/>
      <c r="R1812" s="25"/>
      <c r="Y1812" s="42">
        <v>8.8000000000000007</v>
      </c>
      <c r="Z1812" s="8">
        <f t="shared" si="175"/>
        <v>25</v>
      </c>
      <c r="AA1812" s="8">
        <f t="shared" si="171"/>
        <v>891</v>
      </c>
      <c r="AB1812" s="8">
        <f t="shared" si="176"/>
        <v>222.75</v>
      </c>
      <c r="AC1812" s="1">
        <v>18</v>
      </c>
      <c r="AD1812" s="1">
        <v>25</v>
      </c>
    </row>
    <row r="1813" spans="1:30" x14ac:dyDescent="0.25">
      <c r="A1813" s="2" t="s">
        <v>6</v>
      </c>
      <c r="B1813" s="3">
        <v>2008</v>
      </c>
      <c r="C1813" s="3">
        <v>3</v>
      </c>
      <c r="D1813" s="3">
        <v>16</v>
      </c>
      <c r="E1813" s="3">
        <v>6</v>
      </c>
      <c r="F1813" s="42">
        <v>12.8</v>
      </c>
      <c r="G1813" s="8">
        <f t="shared" si="172"/>
        <v>18</v>
      </c>
      <c r="H1813" s="8">
        <f t="shared" si="173"/>
        <v>285.99999999999994</v>
      </c>
      <c r="I1813" s="8">
        <f t="shared" si="174"/>
        <v>71.499999999999986</v>
      </c>
      <c r="J1813" s="1">
        <v>18</v>
      </c>
      <c r="K1813" s="1">
        <v>25</v>
      </c>
      <c r="M1813" s="45"/>
      <c r="N1813" s="45"/>
      <c r="O1813" s="45"/>
      <c r="P1813" s="28"/>
      <c r="Q1813" s="28"/>
      <c r="R1813" s="25"/>
      <c r="Y1813" s="42">
        <v>8.5</v>
      </c>
      <c r="Z1813" s="8">
        <f t="shared" si="175"/>
        <v>25</v>
      </c>
      <c r="AA1813" s="8">
        <f t="shared" si="171"/>
        <v>907.5</v>
      </c>
      <c r="AB1813" s="8">
        <f t="shared" si="176"/>
        <v>226.875</v>
      </c>
      <c r="AC1813" s="1">
        <v>18</v>
      </c>
      <c r="AD1813" s="1">
        <v>25</v>
      </c>
    </row>
    <row r="1814" spans="1:30" x14ac:dyDescent="0.25">
      <c r="A1814" s="2" t="s">
        <v>6</v>
      </c>
      <c r="B1814" s="3">
        <v>2008</v>
      </c>
      <c r="C1814" s="3">
        <v>3</v>
      </c>
      <c r="D1814" s="3">
        <v>16</v>
      </c>
      <c r="E1814" s="3">
        <v>7</v>
      </c>
      <c r="F1814" s="42">
        <v>12.8</v>
      </c>
      <c r="G1814" s="8">
        <f t="shared" si="172"/>
        <v>18</v>
      </c>
      <c r="H1814" s="8">
        <f t="shared" si="173"/>
        <v>285.99999999999994</v>
      </c>
      <c r="I1814" s="8">
        <f t="shared" si="174"/>
        <v>71.499999999999986</v>
      </c>
      <c r="J1814" s="1">
        <v>18</v>
      </c>
      <c r="K1814" s="1">
        <v>25</v>
      </c>
      <c r="M1814" s="45"/>
      <c r="N1814" s="45"/>
      <c r="O1814" s="45"/>
      <c r="P1814" s="28"/>
      <c r="Q1814" s="28"/>
      <c r="R1814" s="25"/>
      <c r="Y1814" s="42">
        <v>8.1999999999999993</v>
      </c>
      <c r="Z1814" s="8">
        <f t="shared" si="175"/>
        <v>25</v>
      </c>
      <c r="AA1814" s="8">
        <f t="shared" si="171"/>
        <v>924</v>
      </c>
      <c r="AB1814" s="8">
        <f t="shared" si="176"/>
        <v>231</v>
      </c>
      <c r="AC1814" s="1">
        <v>18</v>
      </c>
      <c r="AD1814" s="1">
        <v>25</v>
      </c>
    </row>
    <row r="1815" spans="1:30" x14ac:dyDescent="0.25">
      <c r="A1815" s="2" t="s">
        <v>6</v>
      </c>
      <c r="B1815" s="3">
        <v>2008</v>
      </c>
      <c r="C1815" s="3">
        <v>3</v>
      </c>
      <c r="D1815" s="3">
        <v>16</v>
      </c>
      <c r="E1815" s="3">
        <v>8</v>
      </c>
      <c r="F1815" s="42">
        <v>13</v>
      </c>
      <c r="G1815" s="8">
        <f t="shared" si="172"/>
        <v>18</v>
      </c>
      <c r="H1815" s="8">
        <f t="shared" si="173"/>
        <v>275</v>
      </c>
      <c r="I1815" s="8">
        <f t="shared" si="174"/>
        <v>68.75</v>
      </c>
      <c r="J1815" s="1">
        <v>18</v>
      </c>
      <c r="K1815" s="1">
        <v>25</v>
      </c>
      <c r="M1815" s="45"/>
      <c r="N1815" s="45"/>
      <c r="O1815" s="45"/>
      <c r="P1815" s="28"/>
      <c r="Q1815" s="28"/>
      <c r="R1815" s="25"/>
      <c r="Y1815" s="42">
        <v>8.1</v>
      </c>
      <c r="Z1815" s="8">
        <f t="shared" si="175"/>
        <v>25</v>
      </c>
      <c r="AA1815" s="8">
        <f t="shared" ref="AA1815:AA1878" si="177">IF(Y1815&gt;Z1815,0,$D$3*(Z1815-Y1815)/$D$4)</f>
        <v>929.49999999999989</v>
      </c>
      <c r="AB1815" s="8">
        <f t="shared" si="176"/>
        <v>232.37499999999997</v>
      </c>
      <c r="AC1815" s="1">
        <v>18</v>
      </c>
      <c r="AD1815" s="1">
        <v>25</v>
      </c>
    </row>
    <row r="1816" spans="1:30" x14ac:dyDescent="0.25">
      <c r="A1816" s="2" t="s">
        <v>6</v>
      </c>
      <c r="B1816" s="3">
        <v>2008</v>
      </c>
      <c r="C1816" s="3">
        <v>3</v>
      </c>
      <c r="D1816" s="3">
        <v>16</v>
      </c>
      <c r="E1816" s="3">
        <v>9</v>
      </c>
      <c r="F1816" s="42">
        <v>13.2</v>
      </c>
      <c r="G1816" s="8">
        <f t="shared" si="172"/>
        <v>18</v>
      </c>
      <c r="H1816" s="8">
        <f t="shared" si="173"/>
        <v>264.00000000000006</v>
      </c>
      <c r="I1816" s="8">
        <f t="shared" si="174"/>
        <v>66.000000000000014</v>
      </c>
      <c r="J1816" s="1">
        <v>18</v>
      </c>
      <c r="K1816" s="1">
        <v>25</v>
      </c>
      <c r="M1816" s="45"/>
      <c r="N1816" s="45"/>
      <c r="O1816" s="45"/>
      <c r="P1816" s="28"/>
      <c r="Q1816" s="28"/>
      <c r="R1816" s="25"/>
      <c r="Y1816" s="42">
        <v>8.4</v>
      </c>
      <c r="Z1816" s="8">
        <f t="shared" si="175"/>
        <v>25</v>
      </c>
      <c r="AA1816" s="8">
        <f t="shared" si="177"/>
        <v>913.00000000000011</v>
      </c>
      <c r="AB1816" s="8">
        <f t="shared" si="176"/>
        <v>228.25000000000003</v>
      </c>
      <c r="AC1816" s="1">
        <v>18</v>
      </c>
      <c r="AD1816" s="1">
        <v>25</v>
      </c>
    </row>
    <row r="1817" spans="1:30" x14ac:dyDescent="0.25">
      <c r="A1817" s="2" t="s">
        <v>6</v>
      </c>
      <c r="B1817" s="3">
        <v>2008</v>
      </c>
      <c r="C1817" s="3">
        <v>3</v>
      </c>
      <c r="D1817" s="3">
        <v>16</v>
      </c>
      <c r="E1817" s="3">
        <v>10</v>
      </c>
      <c r="F1817" s="42">
        <v>14.1</v>
      </c>
      <c r="G1817" s="8">
        <f t="shared" si="172"/>
        <v>18</v>
      </c>
      <c r="H1817" s="8">
        <f t="shared" si="173"/>
        <v>214.50000000000003</v>
      </c>
      <c r="I1817" s="8">
        <f t="shared" si="174"/>
        <v>53.625000000000007</v>
      </c>
      <c r="J1817" s="1">
        <v>18</v>
      </c>
      <c r="K1817" s="1">
        <v>25</v>
      </c>
      <c r="M1817" s="45"/>
      <c r="N1817" s="45"/>
      <c r="O1817" s="45"/>
      <c r="P1817" s="28"/>
      <c r="Q1817" s="28"/>
      <c r="R1817" s="25"/>
      <c r="Y1817" s="42">
        <v>8.9</v>
      </c>
      <c r="Z1817" s="8">
        <f t="shared" si="175"/>
        <v>25</v>
      </c>
      <c r="AA1817" s="8">
        <f t="shared" si="177"/>
        <v>885.50000000000011</v>
      </c>
      <c r="AB1817" s="8">
        <f t="shared" si="176"/>
        <v>221.37500000000003</v>
      </c>
      <c r="AC1817" s="1">
        <v>18</v>
      </c>
      <c r="AD1817" s="1">
        <v>25</v>
      </c>
    </row>
    <row r="1818" spans="1:30" x14ac:dyDescent="0.25">
      <c r="A1818" s="2" t="s">
        <v>6</v>
      </c>
      <c r="B1818" s="3">
        <v>2008</v>
      </c>
      <c r="C1818" s="3">
        <v>3</v>
      </c>
      <c r="D1818" s="3">
        <v>16</v>
      </c>
      <c r="E1818" s="3">
        <v>11</v>
      </c>
      <c r="F1818" s="42">
        <v>14.6</v>
      </c>
      <c r="G1818" s="8">
        <f t="shared" si="172"/>
        <v>18</v>
      </c>
      <c r="H1818" s="8">
        <f t="shared" si="173"/>
        <v>187.00000000000003</v>
      </c>
      <c r="I1818" s="8">
        <f t="shared" si="174"/>
        <v>46.750000000000007</v>
      </c>
      <c r="J1818" s="1">
        <v>18</v>
      </c>
      <c r="K1818" s="1">
        <v>25</v>
      </c>
      <c r="M1818" s="45"/>
      <c r="N1818" s="45"/>
      <c r="O1818" s="45"/>
      <c r="P1818" s="28"/>
      <c r="Q1818" s="28"/>
      <c r="R1818" s="25"/>
      <c r="Y1818" s="42">
        <v>9.8000000000000007</v>
      </c>
      <c r="Z1818" s="8">
        <f t="shared" si="175"/>
        <v>25</v>
      </c>
      <c r="AA1818" s="8">
        <f t="shared" si="177"/>
        <v>836</v>
      </c>
      <c r="AB1818" s="8">
        <f t="shared" si="176"/>
        <v>209</v>
      </c>
      <c r="AC1818" s="1">
        <v>18</v>
      </c>
      <c r="AD1818" s="1">
        <v>25</v>
      </c>
    </row>
    <row r="1819" spans="1:30" x14ac:dyDescent="0.25">
      <c r="A1819" s="2" t="s">
        <v>6</v>
      </c>
      <c r="B1819" s="3">
        <v>2008</v>
      </c>
      <c r="C1819" s="3">
        <v>3</v>
      </c>
      <c r="D1819" s="3">
        <v>16</v>
      </c>
      <c r="E1819" s="3">
        <v>12</v>
      </c>
      <c r="F1819" s="42">
        <v>14.7</v>
      </c>
      <c r="G1819" s="8">
        <f t="shared" si="172"/>
        <v>18</v>
      </c>
      <c r="H1819" s="8">
        <f t="shared" si="173"/>
        <v>181.50000000000003</v>
      </c>
      <c r="I1819" s="8">
        <f t="shared" si="174"/>
        <v>45.375000000000007</v>
      </c>
      <c r="J1819" s="1">
        <v>18</v>
      </c>
      <c r="K1819" s="1">
        <v>25</v>
      </c>
      <c r="M1819" s="45"/>
      <c r="N1819" s="45"/>
      <c r="O1819" s="45"/>
      <c r="P1819" s="28"/>
      <c r="Q1819" s="28"/>
      <c r="R1819" s="25"/>
      <c r="Y1819" s="42">
        <v>10.8</v>
      </c>
      <c r="Z1819" s="8">
        <f t="shared" si="175"/>
        <v>25</v>
      </c>
      <c r="AA1819" s="8">
        <f t="shared" si="177"/>
        <v>781</v>
      </c>
      <c r="AB1819" s="8">
        <f t="shared" si="176"/>
        <v>195.25</v>
      </c>
      <c r="AC1819" s="1">
        <v>18</v>
      </c>
      <c r="AD1819" s="1">
        <v>25</v>
      </c>
    </row>
    <row r="1820" spans="1:30" x14ac:dyDescent="0.25">
      <c r="A1820" s="2" t="s">
        <v>6</v>
      </c>
      <c r="B1820" s="3">
        <v>2008</v>
      </c>
      <c r="C1820" s="3">
        <v>3</v>
      </c>
      <c r="D1820" s="3">
        <v>16</v>
      </c>
      <c r="E1820" s="3">
        <v>13</v>
      </c>
      <c r="F1820" s="42">
        <v>15.1</v>
      </c>
      <c r="G1820" s="8">
        <f t="shared" si="172"/>
        <v>18</v>
      </c>
      <c r="H1820" s="8">
        <f t="shared" si="173"/>
        <v>159.50000000000003</v>
      </c>
      <c r="I1820" s="8">
        <f t="shared" si="174"/>
        <v>39.875000000000007</v>
      </c>
      <c r="J1820" s="1">
        <v>18</v>
      </c>
      <c r="K1820" s="1">
        <v>25</v>
      </c>
      <c r="M1820" s="45"/>
      <c r="N1820" s="45"/>
      <c r="O1820" s="45"/>
      <c r="P1820" s="28"/>
      <c r="Q1820" s="28"/>
      <c r="R1820" s="25"/>
      <c r="Y1820" s="42">
        <v>11.5</v>
      </c>
      <c r="Z1820" s="8">
        <f t="shared" si="175"/>
        <v>25</v>
      </c>
      <c r="AA1820" s="8">
        <f t="shared" si="177"/>
        <v>742.5</v>
      </c>
      <c r="AB1820" s="8">
        <f t="shared" si="176"/>
        <v>185.625</v>
      </c>
      <c r="AC1820" s="1">
        <v>18</v>
      </c>
      <c r="AD1820" s="1">
        <v>25</v>
      </c>
    </row>
    <row r="1821" spans="1:30" x14ac:dyDescent="0.25">
      <c r="A1821" s="2" t="s">
        <v>6</v>
      </c>
      <c r="B1821" s="3">
        <v>2008</v>
      </c>
      <c r="C1821" s="3">
        <v>3</v>
      </c>
      <c r="D1821" s="3">
        <v>16</v>
      </c>
      <c r="E1821" s="3">
        <v>14</v>
      </c>
      <c r="F1821" s="42">
        <v>14.8</v>
      </c>
      <c r="G1821" s="8">
        <f t="shared" si="172"/>
        <v>18</v>
      </c>
      <c r="H1821" s="8">
        <f t="shared" si="173"/>
        <v>175.99999999999997</v>
      </c>
      <c r="I1821" s="8">
        <f t="shared" si="174"/>
        <v>43.999999999999993</v>
      </c>
      <c r="J1821" s="1">
        <v>18</v>
      </c>
      <c r="K1821" s="1">
        <v>25</v>
      </c>
      <c r="M1821" s="45"/>
      <c r="N1821" s="45"/>
      <c r="O1821" s="45"/>
      <c r="P1821" s="28"/>
      <c r="Q1821" s="28"/>
      <c r="R1821" s="25"/>
      <c r="Y1821" s="42">
        <v>11.9</v>
      </c>
      <c r="Z1821" s="8">
        <f t="shared" si="175"/>
        <v>25</v>
      </c>
      <c r="AA1821" s="8">
        <f t="shared" si="177"/>
        <v>720.5</v>
      </c>
      <c r="AB1821" s="8">
        <f t="shared" si="176"/>
        <v>180.125</v>
      </c>
      <c r="AC1821" s="1">
        <v>18</v>
      </c>
      <c r="AD1821" s="1">
        <v>25</v>
      </c>
    </row>
    <row r="1822" spans="1:30" x14ac:dyDescent="0.25">
      <c r="A1822" s="2" t="s">
        <v>6</v>
      </c>
      <c r="B1822" s="3">
        <v>2008</v>
      </c>
      <c r="C1822" s="3">
        <v>3</v>
      </c>
      <c r="D1822" s="3">
        <v>16</v>
      </c>
      <c r="E1822" s="3">
        <v>15</v>
      </c>
      <c r="F1822" s="42">
        <v>14.3</v>
      </c>
      <c r="G1822" s="8">
        <f t="shared" si="172"/>
        <v>18</v>
      </c>
      <c r="H1822" s="8">
        <f t="shared" si="173"/>
        <v>203.49999999999997</v>
      </c>
      <c r="I1822" s="8">
        <f t="shared" si="174"/>
        <v>50.874999999999993</v>
      </c>
      <c r="J1822" s="1">
        <v>18</v>
      </c>
      <c r="K1822" s="1">
        <v>25</v>
      </c>
      <c r="M1822" s="45"/>
      <c r="N1822" s="45"/>
      <c r="O1822" s="45"/>
      <c r="P1822" s="28"/>
      <c r="Q1822" s="28"/>
      <c r="R1822" s="25"/>
      <c r="Y1822" s="42">
        <v>12.2</v>
      </c>
      <c r="Z1822" s="8">
        <f t="shared" si="175"/>
        <v>25</v>
      </c>
      <c r="AA1822" s="8">
        <f t="shared" si="177"/>
        <v>704</v>
      </c>
      <c r="AB1822" s="8">
        <f t="shared" si="176"/>
        <v>176</v>
      </c>
      <c r="AC1822" s="1">
        <v>18</v>
      </c>
      <c r="AD1822" s="1">
        <v>25</v>
      </c>
    </row>
    <row r="1823" spans="1:30" x14ac:dyDescent="0.25">
      <c r="A1823" s="2" t="s">
        <v>6</v>
      </c>
      <c r="B1823" s="3">
        <v>2008</v>
      </c>
      <c r="C1823" s="3">
        <v>3</v>
      </c>
      <c r="D1823" s="3">
        <v>16</v>
      </c>
      <c r="E1823" s="3">
        <v>16</v>
      </c>
      <c r="F1823" s="42">
        <v>14.3</v>
      </c>
      <c r="G1823" s="8">
        <f t="shared" si="172"/>
        <v>18</v>
      </c>
      <c r="H1823" s="8">
        <f t="shared" si="173"/>
        <v>203.49999999999997</v>
      </c>
      <c r="I1823" s="8">
        <f t="shared" si="174"/>
        <v>50.874999999999993</v>
      </c>
      <c r="J1823" s="1">
        <v>18</v>
      </c>
      <c r="K1823" s="1">
        <v>25</v>
      </c>
      <c r="M1823" s="45"/>
      <c r="N1823" s="45"/>
      <c r="O1823" s="45"/>
      <c r="P1823" s="28"/>
      <c r="Q1823" s="28"/>
      <c r="R1823" s="25"/>
      <c r="Y1823" s="42">
        <v>12.7</v>
      </c>
      <c r="Z1823" s="8">
        <f t="shared" si="175"/>
        <v>25</v>
      </c>
      <c r="AA1823" s="8">
        <f t="shared" si="177"/>
        <v>676.5</v>
      </c>
      <c r="AB1823" s="8">
        <f t="shared" si="176"/>
        <v>169.125</v>
      </c>
      <c r="AC1823" s="1">
        <v>18</v>
      </c>
      <c r="AD1823" s="1">
        <v>25</v>
      </c>
    </row>
    <row r="1824" spans="1:30" x14ac:dyDescent="0.25">
      <c r="A1824" s="2" t="s">
        <v>6</v>
      </c>
      <c r="B1824" s="3">
        <v>2008</v>
      </c>
      <c r="C1824" s="3">
        <v>3</v>
      </c>
      <c r="D1824" s="3">
        <v>16</v>
      </c>
      <c r="E1824" s="3">
        <v>17</v>
      </c>
      <c r="F1824" s="42">
        <v>14.3</v>
      </c>
      <c r="G1824" s="8">
        <f t="shared" si="172"/>
        <v>18</v>
      </c>
      <c r="H1824" s="8">
        <f t="shared" si="173"/>
        <v>203.49999999999997</v>
      </c>
      <c r="I1824" s="8">
        <f t="shared" si="174"/>
        <v>50.874999999999993</v>
      </c>
      <c r="J1824" s="1">
        <v>18</v>
      </c>
      <c r="K1824" s="1">
        <v>25</v>
      </c>
      <c r="M1824" s="45"/>
      <c r="N1824" s="45"/>
      <c r="O1824" s="45"/>
      <c r="P1824" s="28"/>
      <c r="Q1824" s="28"/>
      <c r="R1824" s="25"/>
      <c r="Y1824" s="42">
        <v>12.8</v>
      </c>
      <c r="Z1824" s="8">
        <f t="shared" si="175"/>
        <v>25</v>
      </c>
      <c r="AA1824" s="8">
        <f t="shared" si="177"/>
        <v>671</v>
      </c>
      <c r="AB1824" s="8">
        <f t="shared" si="176"/>
        <v>167.75</v>
      </c>
      <c r="AC1824" s="1">
        <v>18</v>
      </c>
      <c r="AD1824" s="1">
        <v>25</v>
      </c>
    </row>
    <row r="1825" spans="1:30" x14ac:dyDescent="0.25">
      <c r="A1825" s="2" t="s">
        <v>6</v>
      </c>
      <c r="B1825" s="3">
        <v>2008</v>
      </c>
      <c r="C1825" s="3">
        <v>3</v>
      </c>
      <c r="D1825" s="3">
        <v>16</v>
      </c>
      <c r="E1825" s="3">
        <v>18</v>
      </c>
      <c r="F1825" s="42">
        <v>14.2</v>
      </c>
      <c r="G1825" s="8">
        <f t="shared" si="172"/>
        <v>18</v>
      </c>
      <c r="H1825" s="8">
        <f t="shared" si="173"/>
        <v>209.00000000000003</v>
      </c>
      <c r="I1825" s="8">
        <f t="shared" si="174"/>
        <v>52.250000000000007</v>
      </c>
      <c r="J1825" s="1">
        <v>18</v>
      </c>
      <c r="K1825" s="1">
        <v>25</v>
      </c>
      <c r="M1825" s="45"/>
      <c r="N1825" s="45"/>
      <c r="O1825" s="45"/>
      <c r="P1825" s="28"/>
      <c r="Q1825" s="28"/>
      <c r="R1825" s="25"/>
      <c r="Y1825" s="42">
        <v>12.2</v>
      </c>
      <c r="Z1825" s="8">
        <f t="shared" si="175"/>
        <v>25</v>
      </c>
      <c r="AA1825" s="8">
        <f t="shared" si="177"/>
        <v>704</v>
      </c>
      <c r="AB1825" s="8">
        <f t="shared" si="176"/>
        <v>176</v>
      </c>
      <c r="AC1825" s="1">
        <v>18</v>
      </c>
      <c r="AD1825" s="1">
        <v>25</v>
      </c>
    </row>
    <row r="1826" spans="1:30" x14ac:dyDescent="0.25">
      <c r="A1826" s="2" t="s">
        <v>6</v>
      </c>
      <c r="B1826" s="3">
        <v>2008</v>
      </c>
      <c r="C1826" s="3">
        <v>3</v>
      </c>
      <c r="D1826" s="3">
        <v>16</v>
      </c>
      <c r="E1826" s="3">
        <v>19</v>
      </c>
      <c r="F1826" s="42">
        <v>14</v>
      </c>
      <c r="G1826" s="8">
        <f t="shared" si="172"/>
        <v>18</v>
      </c>
      <c r="H1826" s="8">
        <f t="shared" si="173"/>
        <v>220</v>
      </c>
      <c r="I1826" s="8">
        <f t="shared" si="174"/>
        <v>55</v>
      </c>
      <c r="J1826" s="1">
        <v>18</v>
      </c>
      <c r="K1826" s="1">
        <v>25</v>
      </c>
      <c r="M1826" s="45"/>
      <c r="N1826" s="45"/>
      <c r="O1826" s="45"/>
      <c r="P1826" s="28"/>
      <c r="Q1826" s="28"/>
      <c r="R1826" s="25"/>
      <c r="Y1826" s="42">
        <v>11.5</v>
      </c>
      <c r="Z1826" s="8">
        <f t="shared" si="175"/>
        <v>25</v>
      </c>
      <c r="AA1826" s="8">
        <f t="shared" si="177"/>
        <v>742.5</v>
      </c>
      <c r="AB1826" s="8">
        <f t="shared" si="176"/>
        <v>185.625</v>
      </c>
      <c r="AC1826" s="1">
        <v>18</v>
      </c>
      <c r="AD1826" s="1">
        <v>25</v>
      </c>
    </row>
    <row r="1827" spans="1:30" x14ac:dyDescent="0.25">
      <c r="A1827" s="2" t="s">
        <v>6</v>
      </c>
      <c r="B1827" s="3">
        <v>2008</v>
      </c>
      <c r="C1827" s="3">
        <v>3</v>
      </c>
      <c r="D1827" s="3">
        <v>16</v>
      </c>
      <c r="E1827" s="3">
        <v>20</v>
      </c>
      <c r="F1827" s="42">
        <v>13.7</v>
      </c>
      <c r="G1827" s="8">
        <f t="shared" si="172"/>
        <v>18</v>
      </c>
      <c r="H1827" s="8">
        <f t="shared" si="173"/>
        <v>236.50000000000003</v>
      </c>
      <c r="I1827" s="8">
        <f t="shared" si="174"/>
        <v>59.125000000000007</v>
      </c>
      <c r="J1827" s="1">
        <v>18</v>
      </c>
      <c r="K1827" s="1">
        <v>25</v>
      </c>
      <c r="M1827" s="45"/>
      <c r="N1827" s="45"/>
      <c r="O1827" s="45"/>
      <c r="P1827" s="28"/>
      <c r="Q1827" s="28"/>
      <c r="R1827" s="25"/>
      <c r="Y1827" s="42">
        <v>11.4</v>
      </c>
      <c r="Z1827" s="8">
        <f t="shared" si="175"/>
        <v>25</v>
      </c>
      <c r="AA1827" s="8">
        <f t="shared" si="177"/>
        <v>748</v>
      </c>
      <c r="AB1827" s="8">
        <f t="shared" si="176"/>
        <v>187</v>
      </c>
      <c r="AC1827" s="1">
        <v>18</v>
      </c>
      <c r="AD1827" s="1">
        <v>25</v>
      </c>
    </row>
    <row r="1828" spans="1:30" x14ac:dyDescent="0.25">
      <c r="A1828" s="2" t="s">
        <v>6</v>
      </c>
      <c r="B1828" s="3">
        <v>2008</v>
      </c>
      <c r="C1828" s="3">
        <v>3</v>
      </c>
      <c r="D1828" s="3">
        <v>16</v>
      </c>
      <c r="E1828" s="3">
        <v>21</v>
      </c>
      <c r="F1828" s="42">
        <v>13.4</v>
      </c>
      <c r="G1828" s="8">
        <f t="shared" si="172"/>
        <v>18</v>
      </c>
      <c r="H1828" s="8">
        <f t="shared" si="173"/>
        <v>252.99999999999997</v>
      </c>
      <c r="I1828" s="8">
        <f t="shared" si="174"/>
        <v>63.249999999999993</v>
      </c>
      <c r="J1828" s="1">
        <v>18</v>
      </c>
      <c r="K1828" s="1">
        <v>25</v>
      </c>
      <c r="M1828" s="45"/>
      <c r="N1828" s="45"/>
      <c r="O1828" s="45"/>
      <c r="P1828" s="28"/>
      <c r="Q1828" s="28"/>
      <c r="R1828" s="25"/>
      <c r="Y1828" s="42">
        <v>11.3</v>
      </c>
      <c r="Z1828" s="8">
        <f t="shared" si="175"/>
        <v>25</v>
      </c>
      <c r="AA1828" s="8">
        <f t="shared" si="177"/>
        <v>753.5</v>
      </c>
      <c r="AB1828" s="8">
        <f t="shared" si="176"/>
        <v>188.375</v>
      </c>
      <c r="AC1828" s="1">
        <v>18</v>
      </c>
      <c r="AD1828" s="1">
        <v>25</v>
      </c>
    </row>
    <row r="1829" spans="1:30" x14ac:dyDescent="0.25">
      <c r="A1829" s="2" t="s">
        <v>6</v>
      </c>
      <c r="B1829" s="3">
        <v>2008</v>
      </c>
      <c r="C1829" s="3">
        <v>3</v>
      </c>
      <c r="D1829" s="3">
        <v>16</v>
      </c>
      <c r="E1829" s="3">
        <v>22</v>
      </c>
      <c r="F1829" s="42">
        <v>13.3</v>
      </c>
      <c r="G1829" s="8">
        <f t="shared" si="172"/>
        <v>18</v>
      </c>
      <c r="H1829" s="8">
        <f t="shared" si="173"/>
        <v>258.49999999999994</v>
      </c>
      <c r="I1829" s="8">
        <f t="shared" si="174"/>
        <v>64.624999999999986</v>
      </c>
      <c r="J1829" s="1">
        <v>18</v>
      </c>
      <c r="K1829" s="1">
        <v>25</v>
      </c>
      <c r="M1829" s="45"/>
      <c r="N1829" s="45"/>
      <c r="O1829" s="45"/>
      <c r="P1829" s="28"/>
      <c r="Q1829" s="28"/>
      <c r="R1829" s="25"/>
      <c r="Y1829" s="42">
        <v>11.1</v>
      </c>
      <c r="Z1829" s="8">
        <f t="shared" si="175"/>
        <v>25</v>
      </c>
      <c r="AA1829" s="8">
        <f t="shared" si="177"/>
        <v>764.5</v>
      </c>
      <c r="AB1829" s="8">
        <f t="shared" si="176"/>
        <v>191.125</v>
      </c>
      <c r="AC1829" s="1">
        <v>18</v>
      </c>
      <c r="AD1829" s="1">
        <v>25</v>
      </c>
    </row>
    <row r="1830" spans="1:30" x14ac:dyDescent="0.25">
      <c r="A1830" s="2" t="s">
        <v>6</v>
      </c>
      <c r="B1830" s="3">
        <v>2008</v>
      </c>
      <c r="C1830" s="3">
        <v>3</v>
      </c>
      <c r="D1830" s="3">
        <v>16</v>
      </c>
      <c r="E1830" s="3">
        <v>23</v>
      </c>
      <c r="F1830" s="42">
        <v>13.2</v>
      </c>
      <c r="G1830" s="8">
        <f t="shared" si="172"/>
        <v>18</v>
      </c>
      <c r="H1830" s="8">
        <f t="shared" si="173"/>
        <v>264.00000000000006</v>
      </c>
      <c r="I1830" s="8">
        <f t="shared" si="174"/>
        <v>66.000000000000014</v>
      </c>
      <c r="J1830" s="1">
        <v>18</v>
      </c>
      <c r="K1830" s="1">
        <v>25</v>
      </c>
      <c r="M1830" s="45"/>
      <c r="N1830" s="45"/>
      <c r="O1830" s="45"/>
      <c r="P1830" s="28"/>
      <c r="Q1830" s="28"/>
      <c r="R1830" s="25"/>
      <c r="Y1830" s="42">
        <v>10.3</v>
      </c>
      <c r="Z1830" s="8">
        <f t="shared" si="175"/>
        <v>25</v>
      </c>
      <c r="AA1830" s="8">
        <f t="shared" si="177"/>
        <v>808.5</v>
      </c>
      <c r="AB1830" s="8">
        <f t="shared" si="176"/>
        <v>202.125</v>
      </c>
      <c r="AC1830" s="1">
        <v>18</v>
      </c>
      <c r="AD1830" s="1">
        <v>25</v>
      </c>
    </row>
    <row r="1831" spans="1:30" x14ac:dyDescent="0.25">
      <c r="A1831" s="2" t="s">
        <v>6</v>
      </c>
      <c r="B1831" s="3">
        <v>2008</v>
      </c>
      <c r="C1831" s="3">
        <v>3</v>
      </c>
      <c r="D1831" s="3">
        <v>17</v>
      </c>
      <c r="E1831" s="3">
        <v>0</v>
      </c>
      <c r="F1831" s="42">
        <v>13.1</v>
      </c>
      <c r="G1831" s="8">
        <f t="shared" si="172"/>
        <v>18</v>
      </c>
      <c r="H1831" s="8">
        <f t="shared" si="173"/>
        <v>269.5</v>
      </c>
      <c r="I1831" s="8">
        <f t="shared" si="174"/>
        <v>67.375</v>
      </c>
      <c r="J1831" s="1">
        <v>18</v>
      </c>
      <c r="K1831" s="1">
        <v>25</v>
      </c>
      <c r="M1831" s="45"/>
      <c r="N1831" s="45"/>
      <c r="O1831" s="45"/>
      <c r="P1831" s="28"/>
      <c r="Q1831" s="28"/>
      <c r="R1831" s="25"/>
      <c r="Y1831" s="42">
        <v>9.9</v>
      </c>
      <c r="Z1831" s="8">
        <f t="shared" si="175"/>
        <v>25</v>
      </c>
      <c r="AA1831" s="8">
        <f t="shared" si="177"/>
        <v>830.5</v>
      </c>
      <c r="AB1831" s="8">
        <f t="shared" si="176"/>
        <v>207.625</v>
      </c>
      <c r="AC1831" s="1">
        <v>18</v>
      </c>
      <c r="AD1831" s="1">
        <v>25</v>
      </c>
    </row>
    <row r="1832" spans="1:30" x14ac:dyDescent="0.25">
      <c r="A1832" s="2" t="s">
        <v>6</v>
      </c>
      <c r="B1832" s="3">
        <v>2008</v>
      </c>
      <c r="C1832" s="3">
        <v>3</v>
      </c>
      <c r="D1832" s="3">
        <v>17</v>
      </c>
      <c r="E1832" s="3">
        <v>1</v>
      </c>
      <c r="F1832" s="42">
        <v>13</v>
      </c>
      <c r="G1832" s="8">
        <f t="shared" si="172"/>
        <v>18</v>
      </c>
      <c r="H1832" s="8">
        <f t="shared" si="173"/>
        <v>275</v>
      </c>
      <c r="I1832" s="8">
        <f t="shared" si="174"/>
        <v>68.75</v>
      </c>
      <c r="J1832" s="1">
        <v>18</v>
      </c>
      <c r="K1832" s="1">
        <v>25</v>
      </c>
      <c r="M1832" s="45"/>
      <c r="N1832" s="45"/>
      <c r="O1832" s="45"/>
      <c r="P1832" s="28"/>
      <c r="Q1832" s="28"/>
      <c r="R1832" s="25"/>
      <c r="Y1832" s="42">
        <v>9.5</v>
      </c>
      <c r="Z1832" s="8">
        <f t="shared" si="175"/>
        <v>25</v>
      </c>
      <c r="AA1832" s="8">
        <f t="shared" si="177"/>
        <v>852.5</v>
      </c>
      <c r="AB1832" s="8">
        <f t="shared" si="176"/>
        <v>213.125</v>
      </c>
      <c r="AC1832" s="1">
        <v>18</v>
      </c>
      <c r="AD1832" s="1">
        <v>25</v>
      </c>
    </row>
    <row r="1833" spans="1:30" x14ac:dyDescent="0.25">
      <c r="A1833" s="2" t="s">
        <v>6</v>
      </c>
      <c r="B1833" s="3">
        <v>2008</v>
      </c>
      <c r="C1833" s="3">
        <v>3</v>
      </c>
      <c r="D1833" s="3">
        <v>17</v>
      </c>
      <c r="E1833" s="3">
        <v>2</v>
      </c>
      <c r="F1833" s="42">
        <v>12.8</v>
      </c>
      <c r="G1833" s="8">
        <f t="shared" si="172"/>
        <v>18</v>
      </c>
      <c r="H1833" s="8">
        <f t="shared" si="173"/>
        <v>285.99999999999994</v>
      </c>
      <c r="I1833" s="8">
        <f t="shared" si="174"/>
        <v>71.499999999999986</v>
      </c>
      <c r="J1833" s="1">
        <v>18</v>
      </c>
      <c r="K1833" s="1">
        <v>25</v>
      </c>
      <c r="M1833" s="45"/>
      <c r="N1833" s="45"/>
      <c r="O1833" s="45"/>
      <c r="P1833" s="28"/>
      <c r="Q1833" s="28"/>
      <c r="R1833" s="25"/>
      <c r="Y1833" s="42">
        <v>9.1999999999999993</v>
      </c>
      <c r="Z1833" s="8">
        <f t="shared" si="175"/>
        <v>25</v>
      </c>
      <c r="AA1833" s="8">
        <f t="shared" si="177"/>
        <v>869</v>
      </c>
      <c r="AB1833" s="8">
        <f t="shared" si="176"/>
        <v>217.25</v>
      </c>
      <c r="AC1833" s="1">
        <v>18</v>
      </c>
      <c r="AD1833" s="1">
        <v>25</v>
      </c>
    </row>
    <row r="1834" spans="1:30" x14ac:dyDescent="0.25">
      <c r="A1834" s="2" t="s">
        <v>6</v>
      </c>
      <c r="B1834" s="3">
        <v>2008</v>
      </c>
      <c r="C1834" s="3">
        <v>3</v>
      </c>
      <c r="D1834" s="3">
        <v>17</v>
      </c>
      <c r="E1834" s="3">
        <v>3</v>
      </c>
      <c r="F1834" s="42">
        <v>12.5</v>
      </c>
      <c r="G1834" s="8">
        <f t="shared" si="172"/>
        <v>18</v>
      </c>
      <c r="H1834" s="8">
        <f t="shared" si="173"/>
        <v>302.5</v>
      </c>
      <c r="I1834" s="8">
        <f t="shared" si="174"/>
        <v>75.625</v>
      </c>
      <c r="J1834" s="1">
        <v>18</v>
      </c>
      <c r="K1834" s="1">
        <v>25</v>
      </c>
      <c r="M1834" s="45"/>
      <c r="N1834" s="45"/>
      <c r="O1834" s="45"/>
      <c r="P1834" s="28"/>
      <c r="Q1834" s="28"/>
      <c r="R1834" s="25"/>
      <c r="Y1834" s="42">
        <v>9</v>
      </c>
      <c r="Z1834" s="8">
        <f t="shared" si="175"/>
        <v>25</v>
      </c>
      <c r="AA1834" s="8">
        <f t="shared" si="177"/>
        <v>880</v>
      </c>
      <c r="AB1834" s="8">
        <f t="shared" si="176"/>
        <v>220</v>
      </c>
      <c r="AC1834" s="1">
        <v>18</v>
      </c>
      <c r="AD1834" s="1">
        <v>25</v>
      </c>
    </row>
    <row r="1835" spans="1:30" x14ac:dyDescent="0.25">
      <c r="A1835" s="2" t="s">
        <v>6</v>
      </c>
      <c r="B1835" s="3">
        <v>2008</v>
      </c>
      <c r="C1835" s="3">
        <v>3</v>
      </c>
      <c r="D1835" s="3">
        <v>17</v>
      </c>
      <c r="E1835" s="3">
        <v>4</v>
      </c>
      <c r="F1835" s="42">
        <v>12.2</v>
      </c>
      <c r="G1835" s="8">
        <f t="shared" si="172"/>
        <v>18</v>
      </c>
      <c r="H1835" s="8">
        <f t="shared" si="173"/>
        <v>319.00000000000006</v>
      </c>
      <c r="I1835" s="8">
        <f t="shared" si="174"/>
        <v>79.750000000000014</v>
      </c>
      <c r="J1835" s="1">
        <v>18</v>
      </c>
      <c r="K1835" s="1">
        <v>25</v>
      </c>
      <c r="M1835" s="45"/>
      <c r="N1835" s="45"/>
      <c r="O1835" s="45"/>
      <c r="P1835" s="28"/>
      <c r="Q1835" s="28"/>
      <c r="R1835" s="25"/>
      <c r="Y1835" s="42">
        <v>8.4</v>
      </c>
      <c r="Z1835" s="8">
        <f t="shared" si="175"/>
        <v>25</v>
      </c>
      <c r="AA1835" s="8">
        <f t="shared" si="177"/>
        <v>913.00000000000011</v>
      </c>
      <c r="AB1835" s="8">
        <f t="shared" si="176"/>
        <v>228.25000000000003</v>
      </c>
      <c r="AC1835" s="1">
        <v>18</v>
      </c>
      <c r="AD1835" s="1">
        <v>25</v>
      </c>
    </row>
    <row r="1836" spans="1:30" x14ac:dyDescent="0.25">
      <c r="A1836" s="2" t="s">
        <v>6</v>
      </c>
      <c r="B1836" s="3">
        <v>2008</v>
      </c>
      <c r="C1836" s="3">
        <v>3</v>
      </c>
      <c r="D1836" s="3">
        <v>17</v>
      </c>
      <c r="E1836" s="3">
        <v>5</v>
      </c>
      <c r="F1836" s="42">
        <v>11.8</v>
      </c>
      <c r="G1836" s="8">
        <f t="shared" si="172"/>
        <v>18</v>
      </c>
      <c r="H1836" s="8">
        <f t="shared" si="173"/>
        <v>340.99999999999994</v>
      </c>
      <c r="I1836" s="8">
        <f t="shared" si="174"/>
        <v>85.249999999999986</v>
      </c>
      <c r="J1836" s="1">
        <v>18</v>
      </c>
      <c r="K1836" s="1">
        <v>25</v>
      </c>
      <c r="M1836" s="45"/>
      <c r="N1836" s="45"/>
      <c r="O1836" s="45"/>
      <c r="P1836" s="28"/>
      <c r="Q1836" s="28"/>
      <c r="R1836" s="25"/>
      <c r="Y1836" s="42">
        <v>7.6</v>
      </c>
      <c r="Z1836" s="8">
        <f t="shared" si="175"/>
        <v>25</v>
      </c>
      <c r="AA1836" s="8">
        <f t="shared" si="177"/>
        <v>956.99999999999989</v>
      </c>
      <c r="AB1836" s="8">
        <f t="shared" si="176"/>
        <v>239.24999999999997</v>
      </c>
      <c r="AC1836" s="1">
        <v>18</v>
      </c>
      <c r="AD1836" s="1">
        <v>25</v>
      </c>
    </row>
    <row r="1837" spans="1:30" x14ac:dyDescent="0.25">
      <c r="A1837" s="2" t="s">
        <v>6</v>
      </c>
      <c r="B1837" s="3">
        <v>2008</v>
      </c>
      <c r="C1837" s="3">
        <v>3</v>
      </c>
      <c r="D1837" s="3">
        <v>17</v>
      </c>
      <c r="E1837" s="3">
        <v>6</v>
      </c>
      <c r="F1837" s="42">
        <v>11.6</v>
      </c>
      <c r="G1837" s="8">
        <f t="shared" si="172"/>
        <v>18</v>
      </c>
      <c r="H1837" s="8">
        <f t="shared" si="173"/>
        <v>352</v>
      </c>
      <c r="I1837" s="8">
        <f t="shared" si="174"/>
        <v>88</v>
      </c>
      <c r="J1837" s="1">
        <v>18</v>
      </c>
      <c r="K1837" s="1">
        <v>25</v>
      </c>
      <c r="M1837" s="45"/>
      <c r="N1837" s="45"/>
      <c r="O1837" s="45"/>
      <c r="P1837" s="28"/>
      <c r="Q1837" s="28"/>
      <c r="R1837" s="25"/>
      <c r="Y1837" s="42">
        <v>7.2</v>
      </c>
      <c r="Z1837" s="8">
        <f t="shared" si="175"/>
        <v>25</v>
      </c>
      <c r="AA1837" s="8">
        <f t="shared" si="177"/>
        <v>979</v>
      </c>
      <c r="AB1837" s="8">
        <f t="shared" si="176"/>
        <v>244.75</v>
      </c>
      <c r="AC1837" s="1">
        <v>18</v>
      </c>
      <c r="AD1837" s="1">
        <v>25</v>
      </c>
    </row>
    <row r="1838" spans="1:30" x14ac:dyDescent="0.25">
      <c r="A1838" s="2" t="s">
        <v>6</v>
      </c>
      <c r="B1838" s="3">
        <v>2008</v>
      </c>
      <c r="C1838" s="3">
        <v>3</v>
      </c>
      <c r="D1838" s="3">
        <v>17</v>
      </c>
      <c r="E1838" s="3">
        <v>7</v>
      </c>
      <c r="F1838" s="42">
        <v>11.3</v>
      </c>
      <c r="G1838" s="8">
        <f t="shared" si="172"/>
        <v>18</v>
      </c>
      <c r="H1838" s="8">
        <f t="shared" si="173"/>
        <v>368.49999999999994</v>
      </c>
      <c r="I1838" s="8">
        <f t="shared" si="174"/>
        <v>92.124999999999986</v>
      </c>
      <c r="J1838" s="1">
        <v>18</v>
      </c>
      <c r="K1838" s="1">
        <v>25</v>
      </c>
      <c r="M1838" s="45"/>
      <c r="N1838" s="45"/>
      <c r="O1838" s="45"/>
      <c r="P1838" s="28"/>
      <c r="Q1838" s="28"/>
      <c r="R1838" s="25"/>
      <c r="Y1838" s="42">
        <v>6.9</v>
      </c>
      <c r="Z1838" s="8">
        <f t="shared" si="175"/>
        <v>25</v>
      </c>
      <c r="AA1838" s="8">
        <f t="shared" si="177"/>
        <v>995.50000000000011</v>
      </c>
      <c r="AB1838" s="8">
        <f t="shared" si="176"/>
        <v>248.87500000000003</v>
      </c>
      <c r="AC1838" s="1">
        <v>18</v>
      </c>
      <c r="AD1838" s="1">
        <v>25</v>
      </c>
    </row>
    <row r="1839" spans="1:30" x14ac:dyDescent="0.25">
      <c r="A1839" s="2" t="s">
        <v>6</v>
      </c>
      <c r="B1839" s="3">
        <v>2008</v>
      </c>
      <c r="C1839" s="3">
        <v>3</v>
      </c>
      <c r="D1839" s="3">
        <v>17</v>
      </c>
      <c r="E1839" s="3">
        <v>8</v>
      </c>
      <c r="F1839" s="42">
        <v>11.2</v>
      </c>
      <c r="G1839" s="8">
        <f t="shared" si="172"/>
        <v>18</v>
      </c>
      <c r="H1839" s="8">
        <f t="shared" si="173"/>
        <v>374.00000000000006</v>
      </c>
      <c r="I1839" s="8">
        <f t="shared" si="174"/>
        <v>93.500000000000014</v>
      </c>
      <c r="J1839" s="1">
        <v>18</v>
      </c>
      <c r="K1839" s="1">
        <v>25</v>
      </c>
      <c r="M1839" s="45"/>
      <c r="N1839" s="45"/>
      <c r="O1839" s="45"/>
      <c r="P1839" s="28"/>
      <c r="Q1839" s="28"/>
      <c r="R1839" s="25"/>
      <c r="Y1839" s="42">
        <v>6.8</v>
      </c>
      <c r="Z1839" s="8">
        <f t="shared" si="175"/>
        <v>25</v>
      </c>
      <c r="AA1839" s="8">
        <f t="shared" si="177"/>
        <v>1001</v>
      </c>
      <c r="AB1839" s="8">
        <f t="shared" si="176"/>
        <v>250.25</v>
      </c>
      <c r="AC1839" s="1">
        <v>18</v>
      </c>
      <c r="AD1839" s="1">
        <v>25</v>
      </c>
    </row>
    <row r="1840" spans="1:30" x14ac:dyDescent="0.25">
      <c r="A1840" s="2" t="s">
        <v>6</v>
      </c>
      <c r="B1840" s="3">
        <v>2008</v>
      </c>
      <c r="C1840" s="3">
        <v>3</v>
      </c>
      <c r="D1840" s="3">
        <v>17</v>
      </c>
      <c r="E1840" s="3">
        <v>9</v>
      </c>
      <c r="F1840" s="42">
        <v>11.3</v>
      </c>
      <c r="G1840" s="8">
        <f t="shared" si="172"/>
        <v>18</v>
      </c>
      <c r="H1840" s="8">
        <f t="shared" si="173"/>
        <v>368.49999999999994</v>
      </c>
      <c r="I1840" s="8">
        <f t="shared" si="174"/>
        <v>92.124999999999986</v>
      </c>
      <c r="J1840" s="1">
        <v>18</v>
      </c>
      <c r="K1840" s="1">
        <v>25</v>
      </c>
      <c r="M1840" s="45"/>
      <c r="N1840" s="45"/>
      <c r="O1840" s="45"/>
      <c r="P1840" s="28"/>
      <c r="Q1840" s="28"/>
      <c r="R1840" s="25"/>
      <c r="Y1840" s="42">
        <v>7.2</v>
      </c>
      <c r="Z1840" s="8">
        <f t="shared" si="175"/>
        <v>25</v>
      </c>
      <c r="AA1840" s="8">
        <f t="shared" si="177"/>
        <v>979</v>
      </c>
      <c r="AB1840" s="8">
        <f t="shared" si="176"/>
        <v>244.75</v>
      </c>
      <c r="AC1840" s="1">
        <v>18</v>
      </c>
      <c r="AD1840" s="1">
        <v>25</v>
      </c>
    </row>
    <row r="1841" spans="1:30" x14ac:dyDescent="0.25">
      <c r="A1841" s="2" t="s">
        <v>6</v>
      </c>
      <c r="B1841" s="3">
        <v>2008</v>
      </c>
      <c r="C1841" s="3">
        <v>3</v>
      </c>
      <c r="D1841" s="3">
        <v>17</v>
      </c>
      <c r="E1841" s="3">
        <v>10</v>
      </c>
      <c r="F1841" s="42">
        <v>12.5</v>
      </c>
      <c r="G1841" s="8">
        <f t="shared" si="172"/>
        <v>18</v>
      </c>
      <c r="H1841" s="8">
        <f t="shared" si="173"/>
        <v>302.5</v>
      </c>
      <c r="I1841" s="8">
        <f t="shared" si="174"/>
        <v>75.625</v>
      </c>
      <c r="J1841" s="1">
        <v>18</v>
      </c>
      <c r="K1841" s="1">
        <v>25</v>
      </c>
      <c r="M1841" s="45"/>
      <c r="N1841" s="45"/>
      <c r="O1841" s="45"/>
      <c r="P1841" s="28"/>
      <c r="Q1841" s="28"/>
      <c r="R1841" s="25"/>
      <c r="Y1841" s="42">
        <v>7.9</v>
      </c>
      <c r="Z1841" s="8">
        <f t="shared" si="175"/>
        <v>25</v>
      </c>
      <c r="AA1841" s="8">
        <f t="shared" si="177"/>
        <v>940.50000000000011</v>
      </c>
      <c r="AB1841" s="8">
        <f t="shared" si="176"/>
        <v>235.12500000000003</v>
      </c>
      <c r="AC1841" s="1">
        <v>18</v>
      </c>
      <c r="AD1841" s="1">
        <v>25</v>
      </c>
    </row>
    <row r="1842" spans="1:30" x14ac:dyDescent="0.25">
      <c r="A1842" s="2" t="s">
        <v>6</v>
      </c>
      <c r="B1842" s="3">
        <v>2008</v>
      </c>
      <c r="C1842" s="3">
        <v>3</v>
      </c>
      <c r="D1842" s="3">
        <v>17</v>
      </c>
      <c r="E1842" s="3">
        <v>11</v>
      </c>
      <c r="F1842" s="42">
        <v>14</v>
      </c>
      <c r="G1842" s="8">
        <f t="shared" si="172"/>
        <v>18</v>
      </c>
      <c r="H1842" s="8">
        <f t="shared" si="173"/>
        <v>220</v>
      </c>
      <c r="I1842" s="8">
        <f t="shared" si="174"/>
        <v>55</v>
      </c>
      <c r="J1842" s="1">
        <v>18</v>
      </c>
      <c r="K1842" s="1">
        <v>25</v>
      </c>
      <c r="M1842" s="45"/>
      <c r="N1842" s="45"/>
      <c r="O1842" s="45"/>
      <c r="P1842" s="28"/>
      <c r="Q1842" s="28"/>
      <c r="R1842" s="25"/>
      <c r="Y1842" s="42">
        <v>8.6999999999999993</v>
      </c>
      <c r="Z1842" s="8">
        <f t="shared" si="175"/>
        <v>25</v>
      </c>
      <c r="AA1842" s="8">
        <f t="shared" si="177"/>
        <v>896.5</v>
      </c>
      <c r="AB1842" s="8">
        <f t="shared" si="176"/>
        <v>224.125</v>
      </c>
      <c r="AC1842" s="1">
        <v>18</v>
      </c>
      <c r="AD1842" s="1">
        <v>25</v>
      </c>
    </row>
    <row r="1843" spans="1:30" x14ac:dyDescent="0.25">
      <c r="A1843" s="2" t="s">
        <v>6</v>
      </c>
      <c r="B1843" s="3">
        <v>2008</v>
      </c>
      <c r="C1843" s="3">
        <v>3</v>
      </c>
      <c r="D1843" s="3">
        <v>17</v>
      </c>
      <c r="E1843" s="3">
        <v>12</v>
      </c>
      <c r="F1843" s="42">
        <v>15</v>
      </c>
      <c r="G1843" s="8">
        <f t="shared" si="172"/>
        <v>18</v>
      </c>
      <c r="H1843" s="8">
        <f t="shared" si="173"/>
        <v>165</v>
      </c>
      <c r="I1843" s="8">
        <f t="shared" si="174"/>
        <v>41.25</v>
      </c>
      <c r="J1843" s="1">
        <v>18</v>
      </c>
      <c r="K1843" s="1">
        <v>25</v>
      </c>
      <c r="M1843" s="45"/>
      <c r="N1843" s="45"/>
      <c r="O1843" s="45"/>
      <c r="P1843" s="28"/>
      <c r="Q1843" s="28"/>
      <c r="R1843" s="25"/>
      <c r="Y1843" s="42">
        <v>9.4</v>
      </c>
      <c r="Z1843" s="8">
        <f t="shared" si="175"/>
        <v>25</v>
      </c>
      <c r="AA1843" s="8">
        <f t="shared" si="177"/>
        <v>858</v>
      </c>
      <c r="AB1843" s="8">
        <f t="shared" si="176"/>
        <v>214.5</v>
      </c>
      <c r="AC1843" s="1">
        <v>18</v>
      </c>
      <c r="AD1843" s="1">
        <v>25</v>
      </c>
    </row>
    <row r="1844" spans="1:30" x14ac:dyDescent="0.25">
      <c r="A1844" s="2" t="s">
        <v>6</v>
      </c>
      <c r="B1844" s="3">
        <v>2008</v>
      </c>
      <c r="C1844" s="3">
        <v>3</v>
      </c>
      <c r="D1844" s="3">
        <v>17</v>
      </c>
      <c r="E1844" s="3">
        <v>13</v>
      </c>
      <c r="F1844" s="42">
        <v>15.4</v>
      </c>
      <c r="G1844" s="8">
        <f t="shared" si="172"/>
        <v>18</v>
      </c>
      <c r="H1844" s="8">
        <f t="shared" si="173"/>
        <v>142.99999999999997</v>
      </c>
      <c r="I1844" s="8">
        <f t="shared" si="174"/>
        <v>35.749999999999993</v>
      </c>
      <c r="J1844" s="1">
        <v>18</v>
      </c>
      <c r="K1844" s="1">
        <v>25</v>
      </c>
      <c r="M1844" s="45"/>
      <c r="N1844" s="45"/>
      <c r="O1844" s="45"/>
      <c r="P1844" s="28"/>
      <c r="Q1844" s="28"/>
      <c r="R1844" s="25"/>
      <c r="Y1844" s="42">
        <v>10.5</v>
      </c>
      <c r="Z1844" s="8">
        <f t="shared" si="175"/>
        <v>25</v>
      </c>
      <c r="AA1844" s="8">
        <f t="shared" si="177"/>
        <v>797.5</v>
      </c>
      <c r="AB1844" s="8">
        <f t="shared" si="176"/>
        <v>199.375</v>
      </c>
      <c r="AC1844" s="1">
        <v>18</v>
      </c>
      <c r="AD1844" s="1">
        <v>25</v>
      </c>
    </row>
    <row r="1845" spans="1:30" x14ac:dyDescent="0.25">
      <c r="A1845" s="2" t="s">
        <v>6</v>
      </c>
      <c r="B1845" s="3">
        <v>2008</v>
      </c>
      <c r="C1845" s="3">
        <v>3</v>
      </c>
      <c r="D1845" s="3">
        <v>17</v>
      </c>
      <c r="E1845" s="3">
        <v>14</v>
      </c>
      <c r="F1845" s="42">
        <v>15.5</v>
      </c>
      <c r="G1845" s="8">
        <f t="shared" si="172"/>
        <v>18</v>
      </c>
      <c r="H1845" s="8">
        <f t="shared" si="173"/>
        <v>137.5</v>
      </c>
      <c r="I1845" s="8">
        <f t="shared" si="174"/>
        <v>34.375</v>
      </c>
      <c r="J1845" s="1">
        <v>18</v>
      </c>
      <c r="K1845" s="1">
        <v>25</v>
      </c>
      <c r="M1845" s="45"/>
      <c r="N1845" s="45"/>
      <c r="O1845" s="45"/>
      <c r="P1845" s="28"/>
      <c r="Q1845" s="28"/>
      <c r="R1845" s="25"/>
      <c r="Y1845" s="42">
        <v>11.3</v>
      </c>
      <c r="Z1845" s="8">
        <f t="shared" si="175"/>
        <v>25</v>
      </c>
      <c r="AA1845" s="8">
        <f t="shared" si="177"/>
        <v>753.5</v>
      </c>
      <c r="AB1845" s="8">
        <f t="shared" si="176"/>
        <v>188.375</v>
      </c>
      <c r="AC1845" s="1">
        <v>18</v>
      </c>
      <c r="AD1845" s="1">
        <v>25</v>
      </c>
    </row>
    <row r="1846" spans="1:30" x14ac:dyDescent="0.25">
      <c r="A1846" s="2" t="s">
        <v>6</v>
      </c>
      <c r="B1846" s="3">
        <v>2008</v>
      </c>
      <c r="C1846" s="3">
        <v>3</v>
      </c>
      <c r="D1846" s="3">
        <v>17</v>
      </c>
      <c r="E1846" s="3">
        <v>15</v>
      </c>
      <c r="F1846" s="42">
        <v>15.1</v>
      </c>
      <c r="G1846" s="8">
        <f t="shared" si="172"/>
        <v>18</v>
      </c>
      <c r="H1846" s="8">
        <f t="shared" si="173"/>
        <v>159.50000000000003</v>
      </c>
      <c r="I1846" s="8">
        <f t="shared" si="174"/>
        <v>39.875000000000007</v>
      </c>
      <c r="J1846" s="1">
        <v>18</v>
      </c>
      <c r="K1846" s="1">
        <v>25</v>
      </c>
      <c r="M1846" s="45"/>
      <c r="N1846" s="45"/>
      <c r="O1846" s="45"/>
      <c r="P1846" s="28"/>
      <c r="Q1846" s="28"/>
      <c r="R1846" s="25"/>
      <c r="Y1846" s="42">
        <v>12.1</v>
      </c>
      <c r="Z1846" s="8">
        <f t="shared" si="175"/>
        <v>25</v>
      </c>
      <c r="AA1846" s="8">
        <f t="shared" si="177"/>
        <v>709.5</v>
      </c>
      <c r="AB1846" s="8">
        <f t="shared" si="176"/>
        <v>177.375</v>
      </c>
      <c r="AC1846" s="1">
        <v>18</v>
      </c>
      <c r="AD1846" s="1">
        <v>25</v>
      </c>
    </row>
    <row r="1847" spans="1:30" x14ac:dyDescent="0.25">
      <c r="A1847" s="2" t="s">
        <v>6</v>
      </c>
      <c r="B1847" s="3">
        <v>2008</v>
      </c>
      <c r="C1847" s="3">
        <v>3</v>
      </c>
      <c r="D1847" s="3">
        <v>17</v>
      </c>
      <c r="E1847" s="3">
        <v>16</v>
      </c>
      <c r="F1847" s="42">
        <v>14.6</v>
      </c>
      <c r="G1847" s="8">
        <f t="shared" si="172"/>
        <v>18</v>
      </c>
      <c r="H1847" s="8">
        <f t="shared" si="173"/>
        <v>187.00000000000003</v>
      </c>
      <c r="I1847" s="8">
        <f t="shared" si="174"/>
        <v>46.750000000000007</v>
      </c>
      <c r="J1847" s="1">
        <v>18</v>
      </c>
      <c r="K1847" s="1">
        <v>25</v>
      </c>
      <c r="M1847" s="45"/>
      <c r="N1847" s="45"/>
      <c r="O1847" s="45"/>
      <c r="P1847" s="28"/>
      <c r="Q1847" s="28"/>
      <c r="R1847" s="25"/>
      <c r="Y1847" s="42">
        <v>12.5</v>
      </c>
      <c r="Z1847" s="8">
        <f t="shared" si="175"/>
        <v>25</v>
      </c>
      <c r="AA1847" s="8">
        <f t="shared" si="177"/>
        <v>687.5</v>
      </c>
      <c r="AB1847" s="8">
        <f t="shared" si="176"/>
        <v>171.875</v>
      </c>
      <c r="AC1847" s="1">
        <v>18</v>
      </c>
      <c r="AD1847" s="1">
        <v>25</v>
      </c>
    </row>
    <row r="1848" spans="1:30" x14ac:dyDescent="0.25">
      <c r="A1848" s="2" t="s">
        <v>6</v>
      </c>
      <c r="B1848" s="3">
        <v>2008</v>
      </c>
      <c r="C1848" s="3">
        <v>3</v>
      </c>
      <c r="D1848" s="3">
        <v>17</v>
      </c>
      <c r="E1848" s="3">
        <v>17</v>
      </c>
      <c r="F1848" s="42">
        <v>14.3</v>
      </c>
      <c r="G1848" s="8">
        <f t="shared" si="172"/>
        <v>18</v>
      </c>
      <c r="H1848" s="8">
        <f t="shared" si="173"/>
        <v>203.49999999999997</v>
      </c>
      <c r="I1848" s="8">
        <f t="shared" si="174"/>
        <v>50.874999999999993</v>
      </c>
      <c r="J1848" s="1">
        <v>18</v>
      </c>
      <c r="K1848" s="1">
        <v>25</v>
      </c>
      <c r="M1848" s="45"/>
      <c r="N1848" s="45"/>
      <c r="O1848" s="45"/>
      <c r="P1848" s="28"/>
      <c r="Q1848" s="28"/>
      <c r="R1848" s="25"/>
      <c r="Y1848" s="42">
        <v>12.6</v>
      </c>
      <c r="Z1848" s="8">
        <f t="shared" si="175"/>
        <v>25</v>
      </c>
      <c r="AA1848" s="8">
        <f t="shared" si="177"/>
        <v>682</v>
      </c>
      <c r="AB1848" s="8">
        <f t="shared" si="176"/>
        <v>170.5</v>
      </c>
      <c r="AC1848" s="1">
        <v>18</v>
      </c>
      <c r="AD1848" s="1">
        <v>25</v>
      </c>
    </row>
    <row r="1849" spans="1:30" x14ac:dyDescent="0.25">
      <c r="A1849" s="2" t="s">
        <v>6</v>
      </c>
      <c r="B1849" s="3">
        <v>2008</v>
      </c>
      <c r="C1849" s="3">
        <v>3</v>
      </c>
      <c r="D1849" s="3">
        <v>17</v>
      </c>
      <c r="E1849" s="3">
        <v>18</v>
      </c>
      <c r="F1849" s="42">
        <v>14.5</v>
      </c>
      <c r="G1849" s="8">
        <f t="shared" si="172"/>
        <v>18</v>
      </c>
      <c r="H1849" s="8">
        <f t="shared" si="173"/>
        <v>192.5</v>
      </c>
      <c r="I1849" s="8">
        <f t="shared" si="174"/>
        <v>48.125</v>
      </c>
      <c r="J1849" s="1">
        <v>18</v>
      </c>
      <c r="K1849" s="1">
        <v>25</v>
      </c>
      <c r="M1849" s="45"/>
      <c r="N1849" s="45"/>
      <c r="O1849" s="45"/>
      <c r="P1849" s="28"/>
      <c r="Q1849" s="28"/>
      <c r="R1849" s="25"/>
      <c r="Y1849" s="42">
        <v>12.5</v>
      </c>
      <c r="Z1849" s="8">
        <f t="shared" si="175"/>
        <v>25</v>
      </c>
      <c r="AA1849" s="8">
        <f t="shared" si="177"/>
        <v>687.5</v>
      </c>
      <c r="AB1849" s="8">
        <f t="shared" si="176"/>
        <v>171.875</v>
      </c>
      <c r="AC1849" s="1">
        <v>18</v>
      </c>
      <c r="AD1849" s="1">
        <v>25</v>
      </c>
    </row>
    <row r="1850" spans="1:30" x14ac:dyDescent="0.25">
      <c r="A1850" s="2" t="s">
        <v>6</v>
      </c>
      <c r="B1850" s="3">
        <v>2008</v>
      </c>
      <c r="C1850" s="3">
        <v>3</v>
      </c>
      <c r="D1850" s="3">
        <v>17</v>
      </c>
      <c r="E1850" s="3">
        <v>19</v>
      </c>
      <c r="F1850" s="42">
        <v>13.7</v>
      </c>
      <c r="G1850" s="8">
        <f t="shared" si="172"/>
        <v>18</v>
      </c>
      <c r="H1850" s="8">
        <f t="shared" si="173"/>
        <v>236.50000000000003</v>
      </c>
      <c r="I1850" s="8">
        <f t="shared" si="174"/>
        <v>59.125000000000007</v>
      </c>
      <c r="J1850" s="1">
        <v>18</v>
      </c>
      <c r="K1850" s="1">
        <v>25</v>
      </c>
      <c r="M1850" s="45"/>
      <c r="N1850" s="45"/>
      <c r="O1850" s="45"/>
      <c r="P1850" s="28"/>
      <c r="Q1850" s="28"/>
      <c r="R1850" s="25"/>
      <c r="Y1850" s="42">
        <v>12.5</v>
      </c>
      <c r="Z1850" s="8">
        <f t="shared" si="175"/>
        <v>25</v>
      </c>
      <c r="AA1850" s="8">
        <f t="shared" si="177"/>
        <v>687.5</v>
      </c>
      <c r="AB1850" s="8">
        <f t="shared" si="176"/>
        <v>171.875</v>
      </c>
      <c r="AC1850" s="1">
        <v>18</v>
      </c>
      <c r="AD1850" s="1">
        <v>25</v>
      </c>
    </row>
    <row r="1851" spans="1:30" x14ac:dyDescent="0.25">
      <c r="A1851" s="2" t="s">
        <v>6</v>
      </c>
      <c r="B1851" s="3">
        <v>2008</v>
      </c>
      <c r="C1851" s="3">
        <v>3</v>
      </c>
      <c r="D1851" s="3">
        <v>17</v>
      </c>
      <c r="E1851" s="3">
        <v>20</v>
      </c>
      <c r="F1851" s="42">
        <v>13.1</v>
      </c>
      <c r="G1851" s="8">
        <f t="shared" si="172"/>
        <v>18</v>
      </c>
      <c r="H1851" s="8">
        <f t="shared" si="173"/>
        <v>269.5</v>
      </c>
      <c r="I1851" s="8">
        <f t="shared" si="174"/>
        <v>67.375</v>
      </c>
      <c r="J1851" s="1">
        <v>18</v>
      </c>
      <c r="K1851" s="1">
        <v>25</v>
      </c>
      <c r="M1851" s="45"/>
      <c r="N1851" s="45"/>
      <c r="O1851" s="45"/>
      <c r="P1851" s="28"/>
      <c r="Q1851" s="28"/>
      <c r="R1851" s="25"/>
      <c r="Y1851" s="42">
        <v>12.5</v>
      </c>
      <c r="Z1851" s="8">
        <f t="shared" si="175"/>
        <v>25</v>
      </c>
      <c r="AA1851" s="8">
        <f t="shared" si="177"/>
        <v>687.5</v>
      </c>
      <c r="AB1851" s="8">
        <f t="shared" si="176"/>
        <v>171.875</v>
      </c>
      <c r="AC1851" s="1">
        <v>18</v>
      </c>
      <c r="AD1851" s="1">
        <v>25</v>
      </c>
    </row>
    <row r="1852" spans="1:30" x14ac:dyDescent="0.25">
      <c r="A1852" s="2" t="s">
        <v>6</v>
      </c>
      <c r="B1852" s="3">
        <v>2008</v>
      </c>
      <c r="C1852" s="3">
        <v>3</v>
      </c>
      <c r="D1852" s="3">
        <v>17</v>
      </c>
      <c r="E1852" s="3">
        <v>21</v>
      </c>
      <c r="F1852" s="42">
        <v>12.9</v>
      </c>
      <c r="G1852" s="8">
        <f t="shared" si="172"/>
        <v>18</v>
      </c>
      <c r="H1852" s="8">
        <f t="shared" si="173"/>
        <v>280.5</v>
      </c>
      <c r="I1852" s="8">
        <f t="shared" si="174"/>
        <v>70.125</v>
      </c>
      <c r="J1852" s="1">
        <v>18</v>
      </c>
      <c r="K1852" s="1">
        <v>25</v>
      </c>
      <c r="M1852" s="45"/>
      <c r="N1852" s="45"/>
      <c r="O1852" s="45"/>
      <c r="P1852" s="28"/>
      <c r="Q1852" s="28"/>
      <c r="R1852" s="25"/>
      <c r="Y1852" s="42">
        <v>12.2</v>
      </c>
      <c r="Z1852" s="8">
        <f t="shared" si="175"/>
        <v>25</v>
      </c>
      <c r="AA1852" s="8">
        <f t="shared" si="177"/>
        <v>704</v>
      </c>
      <c r="AB1852" s="8">
        <f t="shared" si="176"/>
        <v>176</v>
      </c>
      <c r="AC1852" s="1">
        <v>18</v>
      </c>
      <c r="AD1852" s="1">
        <v>25</v>
      </c>
    </row>
    <row r="1853" spans="1:30" x14ac:dyDescent="0.25">
      <c r="A1853" s="2" t="s">
        <v>6</v>
      </c>
      <c r="B1853" s="3">
        <v>2008</v>
      </c>
      <c r="C1853" s="3">
        <v>3</v>
      </c>
      <c r="D1853" s="3">
        <v>17</v>
      </c>
      <c r="E1853" s="3">
        <v>22</v>
      </c>
      <c r="F1853" s="42">
        <v>12.9</v>
      </c>
      <c r="G1853" s="8">
        <f t="shared" si="172"/>
        <v>18</v>
      </c>
      <c r="H1853" s="8">
        <f t="shared" si="173"/>
        <v>280.5</v>
      </c>
      <c r="I1853" s="8">
        <f t="shared" si="174"/>
        <v>70.125</v>
      </c>
      <c r="J1853" s="1">
        <v>18</v>
      </c>
      <c r="K1853" s="1">
        <v>25</v>
      </c>
      <c r="M1853" s="45"/>
      <c r="N1853" s="45"/>
      <c r="O1853" s="45"/>
      <c r="P1853" s="28"/>
      <c r="Q1853" s="28"/>
      <c r="R1853" s="25"/>
      <c r="Y1853" s="42">
        <v>11.4</v>
      </c>
      <c r="Z1853" s="8">
        <f t="shared" si="175"/>
        <v>25</v>
      </c>
      <c r="AA1853" s="8">
        <f t="shared" si="177"/>
        <v>748</v>
      </c>
      <c r="AB1853" s="8">
        <f t="shared" si="176"/>
        <v>187</v>
      </c>
      <c r="AC1853" s="1">
        <v>18</v>
      </c>
      <c r="AD1853" s="1">
        <v>25</v>
      </c>
    </row>
    <row r="1854" spans="1:30" x14ac:dyDescent="0.25">
      <c r="A1854" s="2" t="s">
        <v>6</v>
      </c>
      <c r="B1854" s="3">
        <v>2008</v>
      </c>
      <c r="C1854" s="3">
        <v>3</v>
      </c>
      <c r="D1854" s="3">
        <v>17</v>
      </c>
      <c r="E1854" s="3">
        <v>23</v>
      </c>
      <c r="F1854" s="42">
        <v>13</v>
      </c>
      <c r="G1854" s="8">
        <f t="shared" si="172"/>
        <v>18</v>
      </c>
      <c r="H1854" s="8">
        <f t="shared" si="173"/>
        <v>275</v>
      </c>
      <c r="I1854" s="8">
        <f t="shared" si="174"/>
        <v>68.75</v>
      </c>
      <c r="J1854" s="1">
        <v>18</v>
      </c>
      <c r="K1854" s="1">
        <v>25</v>
      </c>
      <c r="M1854" s="45"/>
      <c r="N1854" s="45"/>
      <c r="O1854" s="45"/>
      <c r="P1854" s="28"/>
      <c r="Q1854" s="28"/>
      <c r="R1854" s="25"/>
      <c r="Y1854" s="42">
        <v>11.2</v>
      </c>
      <c r="Z1854" s="8">
        <f t="shared" si="175"/>
        <v>25</v>
      </c>
      <c r="AA1854" s="8">
        <f t="shared" si="177"/>
        <v>759</v>
      </c>
      <c r="AB1854" s="8">
        <f t="shared" si="176"/>
        <v>189.75</v>
      </c>
      <c r="AC1854" s="1">
        <v>18</v>
      </c>
      <c r="AD1854" s="1">
        <v>25</v>
      </c>
    </row>
    <row r="1855" spans="1:30" x14ac:dyDescent="0.25">
      <c r="A1855" s="2" t="s">
        <v>6</v>
      </c>
      <c r="B1855" s="3">
        <v>2008</v>
      </c>
      <c r="C1855" s="3">
        <v>3</v>
      </c>
      <c r="D1855" s="3">
        <v>18</v>
      </c>
      <c r="E1855" s="3">
        <v>0</v>
      </c>
      <c r="F1855" s="42">
        <v>13.2</v>
      </c>
      <c r="G1855" s="8">
        <f t="shared" si="172"/>
        <v>18</v>
      </c>
      <c r="H1855" s="8">
        <f t="shared" si="173"/>
        <v>264.00000000000006</v>
      </c>
      <c r="I1855" s="8">
        <f t="shared" si="174"/>
        <v>66.000000000000014</v>
      </c>
      <c r="J1855" s="1">
        <v>18</v>
      </c>
      <c r="K1855" s="1">
        <v>25</v>
      </c>
      <c r="M1855" s="45"/>
      <c r="N1855" s="45"/>
      <c r="O1855" s="45"/>
      <c r="P1855" s="28"/>
      <c r="Q1855" s="28"/>
      <c r="R1855" s="25"/>
      <c r="Y1855" s="42">
        <v>11.7</v>
      </c>
      <c r="Z1855" s="8">
        <f t="shared" si="175"/>
        <v>25</v>
      </c>
      <c r="AA1855" s="8">
        <f t="shared" si="177"/>
        <v>731.5</v>
      </c>
      <c r="AB1855" s="8">
        <f t="shared" si="176"/>
        <v>182.875</v>
      </c>
      <c r="AC1855" s="1">
        <v>18</v>
      </c>
      <c r="AD1855" s="1">
        <v>25</v>
      </c>
    </row>
    <row r="1856" spans="1:30" x14ac:dyDescent="0.25">
      <c r="A1856" s="2" t="s">
        <v>6</v>
      </c>
      <c r="B1856" s="3">
        <v>2008</v>
      </c>
      <c r="C1856" s="3">
        <v>3</v>
      </c>
      <c r="D1856" s="3">
        <v>18</v>
      </c>
      <c r="E1856" s="3">
        <v>1</v>
      </c>
      <c r="F1856" s="42">
        <v>13.2</v>
      </c>
      <c r="G1856" s="8">
        <f t="shared" si="172"/>
        <v>18</v>
      </c>
      <c r="H1856" s="8">
        <f t="shared" si="173"/>
        <v>264.00000000000006</v>
      </c>
      <c r="I1856" s="8">
        <f t="shared" si="174"/>
        <v>66.000000000000014</v>
      </c>
      <c r="J1856" s="1">
        <v>18</v>
      </c>
      <c r="K1856" s="1">
        <v>25</v>
      </c>
      <c r="M1856" s="45"/>
      <c r="N1856" s="45"/>
      <c r="O1856" s="45"/>
      <c r="P1856" s="28"/>
      <c r="Q1856" s="28"/>
      <c r="R1856" s="25"/>
      <c r="Y1856" s="42">
        <v>11.3</v>
      </c>
      <c r="Z1856" s="8">
        <f t="shared" si="175"/>
        <v>25</v>
      </c>
      <c r="AA1856" s="8">
        <f t="shared" si="177"/>
        <v>753.5</v>
      </c>
      <c r="AB1856" s="8">
        <f t="shared" si="176"/>
        <v>188.375</v>
      </c>
      <c r="AC1856" s="1">
        <v>18</v>
      </c>
      <c r="AD1856" s="1">
        <v>25</v>
      </c>
    </row>
    <row r="1857" spans="1:30" x14ac:dyDescent="0.25">
      <c r="A1857" s="2" t="s">
        <v>6</v>
      </c>
      <c r="B1857" s="3">
        <v>2008</v>
      </c>
      <c r="C1857" s="3">
        <v>3</v>
      </c>
      <c r="D1857" s="3">
        <v>18</v>
      </c>
      <c r="E1857" s="3">
        <v>2</v>
      </c>
      <c r="F1857" s="42">
        <v>13.2</v>
      </c>
      <c r="G1857" s="8">
        <f t="shared" si="172"/>
        <v>18</v>
      </c>
      <c r="H1857" s="8">
        <f t="shared" si="173"/>
        <v>264.00000000000006</v>
      </c>
      <c r="I1857" s="8">
        <f t="shared" si="174"/>
        <v>66.000000000000014</v>
      </c>
      <c r="J1857" s="1">
        <v>18</v>
      </c>
      <c r="K1857" s="1">
        <v>25</v>
      </c>
      <c r="M1857" s="45"/>
      <c r="N1857" s="45"/>
      <c r="O1857" s="45"/>
      <c r="P1857" s="28"/>
      <c r="Q1857" s="28"/>
      <c r="R1857" s="25"/>
      <c r="Y1857" s="42">
        <v>10</v>
      </c>
      <c r="Z1857" s="8">
        <f t="shared" si="175"/>
        <v>25</v>
      </c>
      <c r="AA1857" s="8">
        <f t="shared" si="177"/>
        <v>825</v>
      </c>
      <c r="AB1857" s="8">
        <f t="shared" si="176"/>
        <v>206.25</v>
      </c>
      <c r="AC1857" s="1">
        <v>18</v>
      </c>
      <c r="AD1857" s="1">
        <v>25</v>
      </c>
    </row>
    <row r="1858" spans="1:30" x14ac:dyDescent="0.25">
      <c r="A1858" s="2" t="s">
        <v>6</v>
      </c>
      <c r="B1858" s="3">
        <v>2008</v>
      </c>
      <c r="C1858" s="3">
        <v>3</v>
      </c>
      <c r="D1858" s="3">
        <v>18</v>
      </c>
      <c r="E1858" s="3">
        <v>3</v>
      </c>
      <c r="F1858" s="42">
        <v>13.2</v>
      </c>
      <c r="G1858" s="8">
        <f t="shared" si="172"/>
        <v>18</v>
      </c>
      <c r="H1858" s="8">
        <f t="shared" si="173"/>
        <v>264.00000000000006</v>
      </c>
      <c r="I1858" s="8">
        <f t="shared" si="174"/>
        <v>66.000000000000014</v>
      </c>
      <c r="J1858" s="1">
        <v>18</v>
      </c>
      <c r="K1858" s="1">
        <v>25</v>
      </c>
      <c r="M1858" s="45"/>
      <c r="N1858" s="45"/>
      <c r="O1858" s="45"/>
      <c r="P1858" s="28"/>
      <c r="Q1858" s="28"/>
      <c r="R1858" s="25"/>
      <c r="Y1858" s="42">
        <v>9.1999999999999993</v>
      </c>
      <c r="Z1858" s="8">
        <f t="shared" si="175"/>
        <v>25</v>
      </c>
      <c r="AA1858" s="8">
        <f t="shared" si="177"/>
        <v>869</v>
      </c>
      <c r="AB1858" s="8">
        <f t="shared" si="176"/>
        <v>217.25</v>
      </c>
      <c r="AC1858" s="1">
        <v>18</v>
      </c>
      <c r="AD1858" s="1">
        <v>25</v>
      </c>
    </row>
    <row r="1859" spans="1:30" x14ac:dyDescent="0.25">
      <c r="A1859" s="2" t="s">
        <v>6</v>
      </c>
      <c r="B1859" s="3">
        <v>2008</v>
      </c>
      <c r="C1859" s="3">
        <v>3</v>
      </c>
      <c r="D1859" s="3">
        <v>18</v>
      </c>
      <c r="E1859" s="3">
        <v>4</v>
      </c>
      <c r="F1859" s="42">
        <v>13</v>
      </c>
      <c r="G1859" s="8">
        <f t="shared" si="172"/>
        <v>18</v>
      </c>
      <c r="H1859" s="8">
        <f t="shared" si="173"/>
        <v>275</v>
      </c>
      <c r="I1859" s="8">
        <f t="shared" si="174"/>
        <v>68.75</v>
      </c>
      <c r="J1859" s="1">
        <v>18</v>
      </c>
      <c r="K1859" s="1">
        <v>25</v>
      </c>
      <c r="M1859" s="45"/>
      <c r="N1859" s="45"/>
      <c r="O1859" s="45"/>
      <c r="P1859" s="28"/>
      <c r="Q1859" s="28"/>
      <c r="R1859" s="25"/>
      <c r="Y1859" s="42">
        <v>9</v>
      </c>
      <c r="Z1859" s="8">
        <f t="shared" si="175"/>
        <v>25</v>
      </c>
      <c r="AA1859" s="8">
        <f t="shared" si="177"/>
        <v>880</v>
      </c>
      <c r="AB1859" s="8">
        <f t="shared" si="176"/>
        <v>220</v>
      </c>
      <c r="AC1859" s="1">
        <v>18</v>
      </c>
      <c r="AD1859" s="1">
        <v>25</v>
      </c>
    </row>
    <row r="1860" spans="1:30" x14ac:dyDescent="0.25">
      <c r="A1860" s="2" t="s">
        <v>6</v>
      </c>
      <c r="B1860" s="3">
        <v>2008</v>
      </c>
      <c r="C1860" s="3">
        <v>3</v>
      </c>
      <c r="D1860" s="3">
        <v>18</v>
      </c>
      <c r="E1860" s="3">
        <v>5</v>
      </c>
      <c r="F1860" s="42">
        <v>12.8</v>
      </c>
      <c r="G1860" s="8">
        <f t="shared" si="172"/>
        <v>18</v>
      </c>
      <c r="H1860" s="8">
        <f t="shared" si="173"/>
        <v>285.99999999999994</v>
      </c>
      <c r="I1860" s="8">
        <f t="shared" si="174"/>
        <v>71.499999999999986</v>
      </c>
      <c r="J1860" s="1">
        <v>18</v>
      </c>
      <c r="K1860" s="1">
        <v>25</v>
      </c>
      <c r="M1860" s="45"/>
      <c r="N1860" s="45"/>
      <c r="O1860" s="45"/>
      <c r="P1860" s="28"/>
      <c r="Q1860" s="28"/>
      <c r="R1860" s="25"/>
      <c r="Y1860" s="42">
        <v>8.6999999999999993</v>
      </c>
      <c r="Z1860" s="8">
        <f t="shared" si="175"/>
        <v>25</v>
      </c>
      <c r="AA1860" s="8">
        <f t="shared" si="177"/>
        <v>896.5</v>
      </c>
      <c r="AB1860" s="8">
        <f t="shared" si="176"/>
        <v>224.125</v>
      </c>
      <c r="AC1860" s="1">
        <v>18</v>
      </c>
      <c r="AD1860" s="1">
        <v>25</v>
      </c>
    </row>
    <row r="1861" spans="1:30" x14ac:dyDescent="0.25">
      <c r="A1861" s="2" t="s">
        <v>6</v>
      </c>
      <c r="B1861" s="3">
        <v>2008</v>
      </c>
      <c r="C1861" s="3">
        <v>3</v>
      </c>
      <c r="D1861" s="3">
        <v>18</v>
      </c>
      <c r="E1861" s="3">
        <v>6</v>
      </c>
      <c r="F1861" s="42">
        <v>12.3</v>
      </c>
      <c r="G1861" s="8">
        <f t="shared" si="172"/>
        <v>18</v>
      </c>
      <c r="H1861" s="8">
        <f t="shared" si="173"/>
        <v>313.49999999999994</v>
      </c>
      <c r="I1861" s="8">
        <f t="shared" si="174"/>
        <v>78.374999999999986</v>
      </c>
      <c r="J1861" s="1">
        <v>18</v>
      </c>
      <c r="K1861" s="1">
        <v>25</v>
      </c>
      <c r="M1861" s="45"/>
      <c r="N1861" s="45"/>
      <c r="O1861" s="45"/>
      <c r="P1861" s="28"/>
      <c r="Q1861" s="28"/>
      <c r="R1861" s="25"/>
      <c r="Y1861" s="42">
        <v>8.5</v>
      </c>
      <c r="Z1861" s="8">
        <f t="shared" si="175"/>
        <v>25</v>
      </c>
      <c r="AA1861" s="8">
        <f t="shared" si="177"/>
        <v>907.5</v>
      </c>
      <c r="AB1861" s="8">
        <f t="shared" si="176"/>
        <v>226.875</v>
      </c>
      <c r="AC1861" s="1">
        <v>18</v>
      </c>
      <c r="AD1861" s="1">
        <v>25</v>
      </c>
    </row>
    <row r="1862" spans="1:30" x14ac:dyDescent="0.25">
      <c r="A1862" s="2" t="s">
        <v>6</v>
      </c>
      <c r="B1862" s="3">
        <v>2008</v>
      </c>
      <c r="C1862" s="3">
        <v>3</v>
      </c>
      <c r="D1862" s="3">
        <v>18</v>
      </c>
      <c r="E1862" s="3">
        <v>7</v>
      </c>
      <c r="F1862" s="42">
        <v>12.3</v>
      </c>
      <c r="G1862" s="8">
        <f t="shared" si="172"/>
        <v>18</v>
      </c>
      <c r="H1862" s="8">
        <f t="shared" si="173"/>
        <v>313.49999999999994</v>
      </c>
      <c r="I1862" s="8">
        <f t="shared" si="174"/>
        <v>78.374999999999986</v>
      </c>
      <c r="J1862" s="1">
        <v>18</v>
      </c>
      <c r="K1862" s="1">
        <v>25</v>
      </c>
      <c r="M1862" s="45"/>
      <c r="N1862" s="45"/>
      <c r="O1862" s="45"/>
      <c r="P1862" s="28"/>
      <c r="Q1862" s="28"/>
      <c r="R1862" s="25"/>
      <c r="Y1862" s="42">
        <v>8.3000000000000007</v>
      </c>
      <c r="Z1862" s="8">
        <f t="shared" si="175"/>
        <v>25</v>
      </c>
      <c r="AA1862" s="8">
        <f t="shared" si="177"/>
        <v>918.5</v>
      </c>
      <c r="AB1862" s="8">
        <f t="shared" si="176"/>
        <v>229.625</v>
      </c>
      <c r="AC1862" s="1">
        <v>18</v>
      </c>
      <c r="AD1862" s="1">
        <v>25</v>
      </c>
    </row>
    <row r="1863" spans="1:30" x14ac:dyDescent="0.25">
      <c r="A1863" s="2" t="s">
        <v>6</v>
      </c>
      <c r="B1863" s="3">
        <v>2008</v>
      </c>
      <c r="C1863" s="3">
        <v>3</v>
      </c>
      <c r="D1863" s="3">
        <v>18</v>
      </c>
      <c r="E1863" s="3">
        <v>8</v>
      </c>
      <c r="F1863" s="42">
        <v>12.7</v>
      </c>
      <c r="G1863" s="8">
        <f t="shared" ref="G1863:G1926" si="178">IF(A1863="Inverno", $G$3, $G$2)</f>
        <v>18</v>
      </c>
      <c r="H1863" s="8">
        <f t="shared" si="173"/>
        <v>291.50000000000006</v>
      </c>
      <c r="I1863" s="8">
        <f t="shared" si="174"/>
        <v>72.875000000000014</v>
      </c>
      <c r="J1863" s="1">
        <v>18</v>
      </c>
      <c r="K1863" s="1">
        <v>25</v>
      </c>
      <c r="M1863" s="45"/>
      <c r="N1863" s="45"/>
      <c r="O1863" s="45"/>
      <c r="P1863" s="28"/>
      <c r="Q1863" s="28"/>
      <c r="R1863" s="25"/>
      <c r="Y1863" s="42">
        <v>8.1999999999999993</v>
      </c>
      <c r="Z1863" s="8">
        <f t="shared" si="175"/>
        <v>25</v>
      </c>
      <c r="AA1863" s="8">
        <f t="shared" si="177"/>
        <v>924</v>
      </c>
      <c r="AB1863" s="8">
        <f t="shared" si="176"/>
        <v>231</v>
      </c>
      <c r="AC1863" s="1">
        <v>18</v>
      </c>
      <c r="AD1863" s="1">
        <v>25</v>
      </c>
    </row>
    <row r="1864" spans="1:30" x14ac:dyDescent="0.25">
      <c r="A1864" s="2" t="s">
        <v>6</v>
      </c>
      <c r="B1864" s="3">
        <v>2008</v>
      </c>
      <c r="C1864" s="3">
        <v>3</v>
      </c>
      <c r="D1864" s="3">
        <v>18</v>
      </c>
      <c r="E1864" s="3">
        <v>9</v>
      </c>
      <c r="F1864" s="42">
        <v>13.7</v>
      </c>
      <c r="G1864" s="8">
        <f t="shared" si="178"/>
        <v>18</v>
      </c>
      <c r="H1864" s="8">
        <f t="shared" ref="H1864:H1927" si="179">IF(F1864&gt;G1864,0,$D$3*(G1864-F1864)/$D$4)</f>
        <v>236.50000000000003</v>
      </c>
      <c r="I1864" s="8">
        <f t="shared" ref="I1864:I1927" si="180">H1864/$G$4</f>
        <v>59.125000000000007</v>
      </c>
      <c r="J1864" s="1">
        <v>18</v>
      </c>
      <c r="K1864" s="1">
        <v>25</v>
      </c>
      <c r="M1864" s="45"/>
      <c r="N1864" s="45"/>
      <c r="O1864" s="45"/>
      <c r="P1864" s="28"/>
      <c r="Q1864" s="28"/>
      <c r="R1864" s="25"/>
      <c r="Y1864" s="42">
        <v>8.6999999999999993</v>
      </c>
      <c r="Z1864" s="8">
        <f t="shared" si="175"/>
        <v>25</v>
      </c>
      <c r="AA1864" s="8">
        <f t="shared" si="177"/>
        <v>896.5</v>
      </c>
      <c r="AB1864" s="8">
        <f t="shared" si="176"/>
        <v>224.125</v>
      </c>
      <c r="AC1864" s="1">
        <v>18</v>
      </c>
      <c r="AD1864" s="1">
        <v>25</v>
      </c>
    </row>
    <row r="1865" spans="1:30" x14ac:dyDescent="0.25">
      <c r="A1865" s="2" t="s">
        <v>6</v>
      </c>
      <c r="B1865" s="3">
        <v>2008</v>
      </c>
      <c r="C1865" s="3">
        <v>3</v>
      </c>
      <c r="D1865" s="3">
        <v>18</v>
      </c>
      <c r="E1865" s="3">
        <v>10</v>
      </c>
      <c r="F1865" s="42">
        <v>14.3</v>
      </c>
      <c r="G1865" s="8">
        <f t="shared" si="178"/>
        <v>18</v>
      </c>
      <c r="H1865" s="8">
        <f t="shared" si="179"/>
        <v>203.49999999999997</v>
      </c>
      <c r="I1865" s="8">
        <f t="shared" si="180"/>
        <v>50.874999999999993</v>
      </c>
      <c r="J1865" s="1">
        <v>18</v>
      </c>
      <c r="K1865" s="1">
        <v>25</v>
      </c>
      <c r="M1865" s="45"/>
      <c r="N1865" s="45"/>
      <c r="O1865" s="45"/>
      <c r="P1865" s="28"/>
      <c r="Q1865" s="28"/>
      <c r="R1865" s="25"/>
      <c r="Y1865" s="42">
        <v>9.8000000000000007</v>
      </c>
      <c r="Z1865" s="8">
        <f t="shared" si="175"/>
        <v>25</v>
      </c>
      <c r="AA1865" s="8">
        <f t="shared" si="177"/>
        <v>836</v>
      </c>
      <c r="AB1865" s="8">
        <f t="shared" si="176"/>
        <v>209</v>
      </c>
      <c r="AC1865" s="1">
        <v>18</v>
      </c>
      <c r="AD1865" s="1">
        <v>25</v>
      </c>
    </row>
    <row r="1866" spans="1:30" x14ac:dyDescent="0.25">
      <c r="A1866" s="2" t="s">
        <v>6</v>
      </c>
      <c r="B1866" s="3">
        <v>2008</v>
      </c>
      <c r="C1866" s="3">
        <v>3</v>
      </c>
      <c r="D1866" s="3">
        <v>18</v>
      </c>
      <c r="E1866" s="3">
        <v>11</v>
      </c>
      <c r="F1866" s="42">
        <v>14.6</v>
      </c>
      <c r="G1866" s="8">
        <f t="shared" si="178"/>
        <v>18</v>
      </c>
      <c r="H1866" s="8">
        <f t="shared" si="179"/>
        <v>187.00000000000003</v>
      </c>
      <c r="I1866" s="8">
        <f t="shared" si="180"/>
        <v>46.750000000000007</v>
      </c>
      <c r="J1866" s="1">
        <v>18</v>
      </c>
      <c r="K1866" s="1">
        <v>25</v>
      </c>
      <c r="M1866" s="45"/>
      <c r="N1866" s="45"/>
      <c r="O1866" s="45"/>
      <c r="P1866" s="28"/>
      <c r="Q1866" s="28"/>
      <c r="R1866" s="25"/>
      <c r="Y1866" s="42">
        <v>10.9</v>
      </c>
      <c r="Z1866" s="8">
        <f t="shared" si="175"/>
        <v>25</v>
      </c>
      <c r="AA1866" s="8">
        <f t="shared" si="177"/>
        <v>775.5</v>
      </c>
      <c r="AB1866" s="8">
        <f t="shared" si="176"/>
        <v>193.875</v>
      </c>
      <c r="AC1866" s="1">
        <v>18</v>
      </c>
      <c r="AD1866" s="1">
        <v>25</v>
      </c>
    </row>
    <row r="1867" spans="1:30" x14ac:dyDescent="0.25">
      <c r="A1867" s="2" t="s">
        <v>6</v>
      </c>
      <c r="B1867" s="3">
        <v>2008</v>
      </c>
      <c r="C1867" s="3">
        <v>3</v>
      </c>
      <c r="D1867" s="3">
        <v>18</v>
      </c>
      <c r="E1867" s="3">
        <v>12</v>
      </c>
      <c r="F1867" s="42">
        <v>15.3</v>
      </c>
      <c r="G1867" s="8">
        <f t="shared" si="178"/>
        <v>18</v>
      </c>
      <c r="H1867" s="8">
        <f t="shared" si="179"/>
        <v>148.49999999999997</v>
      </c>
      <c r="I1867" s="8">
        <f t="shared" si="180"/>
        <v>37.124999999999993</v>
      </c>
      <c r="J1867" s="1">
        <v>18</v>
      </c>
      <c r="K1867" s="1">
        <v>25</v>
      </c>
      <c r="M1867" s="45"/>
      <c r="N1867" s="45"/>
      <c r="O1867" s="45"/>
      <c r="P1867" s="28"/>
      <c r="Q1867" s="28"/>
      <c r="R1867" s="25"/>
      <c r="Y1867" s="42">
        <v>16.3</v>
      </c>
      <c r="Z1867" s="8">
        <f t="shared" si="175"/>
        <v>25</v>
      </c>
      <c r="AA1867" s="8">
        <f t="shared" si="177"/>
        <v>478.49999999999994</v>
      </c>
      <c r="AB1867" s="8">
        <f t="shared" si="176"/>
        <v>119.62499999999999</v>
      </c>
      <c r="AC1867" s="1">
        <v>18</v>
      </c>
      <c r="AD1867" s="1">
        <v>25</v>
      </c>
    </row>
    <row r="1868" spans="1:30" x14ac:dyDescent="0.25">
      <c r="A1868" s="2" t="s">
        <v>6</v>
      </c>
      <c r="B1868" s="3">
        <v>2008</v>
      </c>
      <c r="C1868" s="3">
        <v>3</v>
      </c>
      <c r="D1868" s="3">
        <v>18</v>
      </c>
      <c r="E1868" s="3">
        <v>13</v>
      </c>
      <c r="F1868" s="42">
        <v>14.6</v>
      </c>
      <c r="G1868" s="8">
        <f t="shared" si="178"/>
        <v>18</v>
      </c>
      <c r="H1868" s="8">
        <f t="shared" si="179"/>
        <v>187.00000000000003</v>
      </c>
      <c r="I1868" s="8">
        <f t="shared" si="180"/>
        <v>46.750000000000007</v>
      </c>
      <c r="J1868" s="1">
        <v>18</v>
      </c>
      <c r="K1868" s="1">
        <v>25</v>
      </c>
      <c r="M1868" s="45"/>
      <c r="N1868" s="45"/>
      <c r="O1868" s="45"/>
      <c r="P1868" s="28"/>
      <c r="Q1868" s="28"/>
      <c r="R1868" s="25"/>
      <c r="Y1868" s="42">
        <v>17.399999999999999</v>
      </c>
      <c r="Z1868" s="8">
        <f t="shared" si="175"/>
        <v>25</v>
      </c>
      <c r="AA1868" s="8">
        <f t="shared" si="177"/>
        <v>418.00000000000006</v>
      </c>
      <c r="AB1868" s="8">
        <f t="shared" si="176"/>
        <v>104.50000000000001</v>
      </c>
      <c r="AC1868" s="1">
        <v>18</v>
      </c>
      <c r="AD1868" s="1">
        <v>25</v>
      </c>
    </row>
    <row r="1869" spans="1:30" x14ac:dyDescent="0.25">
      <c r="A1869" s="2" t="s">
        <v>6</v>
      </c>
      <c r="B1869" s="3">
        <v>2008</v>
      </c>
      <c r="C1869" s="3">
        <v>3</v>
      </c>
      <c r="D1869" s="3">
        <v>18</v>
      </c>
      <c r="E1869" s="3">
        <v>14</v>
      </c>
      <c r="F1869" s="42">
        <v>15.4</v>
      </c>
      <c r="G1869" s="8">
        <f t="shared" si="178"/>
        <v>18</v>
      </c>
      <c r="H1869" s="8">
        <f t="shared" si="179"/>
        <v>142.99999999999997</v>
      </c>
      <c r="I1869" s="8">
        <f t="shared" si="180"/>
        <v>35.749999999999993</v>
      </c>
      <c r="J1869" s="1">
        <v>18</v>
      </c>
      <c r="K1869" s="1">
        <v>25</v>
      </c>
      <c r="M1869" s="45"/>
      <c r="N1869" s="45"/>
      <c r="O1869" s="45"/>
      <c r="P1869" s="28"/>
      <c r="Q1869" s="28"/>
      <c r="R1869" s="25"/>
      <c r="Y1869" s="42">
        <v>17.600000000000001</v>
      </c>
      <c r="Z1869" s="8">
        <f t="shared" si="175"/>
        <v>25</v>
      </c>
      <c r="AA1869" s="8">
        <f t="shared" si="177"/>
        <v>406.99999999999994</v>
      </c>
      <c r="AB1869" s="8">
        <f t="shared" si="176"/>
        <v>101.74999999999999</v>
      </c>
      <c r="AC1869" s="1">
        <v>18</v>
      </c>
      <c r="AD1869" s="1">
        <v>25</v>
      </c>
    </row>
    <row r="1870" spans="1:30" x14ac:dyDescent="0.25">
      <c r="A1870" s="2" t="s">
        <v>6</v>
      </c>
      <c r="B1870" s="3">
        <v>2008</v>
      </c>
      <c r="C1870" s="3">
        <v>3</v>
      </c>
      <c r="D1870" s="3">
        <v>18</v>
      </c>
      <c r="E1870" s="3">
        <v>15</v>
      </c>
      <c r="F1870" s="42">
        <v>15.3</v>
      </c>
      <c r="G1870" s="8">
        <f t="shared" si="178"/>
        <v>18</v>
      </c>
      <c r="H1870" s="8">
        <f t="shared" si="179"/>
        <v>148.49999999999997</v>
      </c>
      <c r="I1870" s="8">
        <f t="shared" si="180"/>
        <v>37.124999999999993</v>
      </c>
      <c r="J1870" s="1">
        <v>18</v>
      </c>
      <c r="K1870" s="1">
        <v>25</v>
      </c>
      <c r="M1870" s="45"/>
      <c r="N1870" s="45"/>
      <c r="O1870" s="45"/>
      <c r="P1870" s="28"/>
      <c r="Q1870" s="28"/>
      <c r="R1870" s="25"/>
      <c r="Y1870" s="42">
        <v>17.399999999999999</v>
      </c>
      <c r="Z1870" s="8">
        <f t="shared" si="175"/>
        <v>25</v>
      </c>
      <c r="AA1870" s="8">
        <f t="shared" si="177"/>
        <v>418.00000000000006</v>
      </c>
      <c r="AB1870" s="8">
        <f t="shared" si="176"/>
        <v>104.50000000000001</v>
      </c>
      <c r="AC1870" s="1">
        <v>18</v>
      </c>
      <c r="AD1870" s="1">
        <v>25</v>
      </c>
    </row>
    <row r="1871" spans="1:30" x14ac:dyDescent="0.25">
      <c r="A1871" s="2" t="s">
        <v>6</v>
      </c>
      <c r="B1871" s="3">
        <v>2008</v>
      </c>
      <c r="C1871" s="3">
        <v>3</v>
      </c>
      <c r="D1871" s="3">
        <v>18</v>
      </c>
      <c r="E1871" s="3">
        <v>16</v>
      </c>
      <c r="F1871" s="42">
        <v>14.9</v>
      </c>
      <c r="G1871" s="8">
        <f t="shared" si="178"/>
        <v>18</v>
      </c>
      <c r="H1871" s="8">
        <f t="shared" si="179"/>
        <v>170.49999999999997</v>
      </c>
      <c r="I1871" s="8">
        <f t="shared" si="180"/>
        <v>42.624999999999993</v>
      </c>
      <c r="J1871" s="1">
        <v>18</v>
      </c>
      <c r="K1871" s="1">
        <v>25</v>
      </c>
      <c r="M1871" s="45"/>
      <c r="N1871" s="45"/>
      <c r="O1871" s="45"/>
      <c r="P1871" s="28"/>
      <c r="Q1871" s="28"/>
      <c r="R1871" s="25"/>
      <c r="Y1871" s="42">
        <v>16.8</v>
      </c>
      <c r="Z1871" s="8">
        <f t="shared" ref="Z1871:Z1934" si="181">IF(Q1871="Inverno", $G$3, $G$2)</f>
        <v>25</v>
      </c>
      <c r="AA1871" s="8">
        <f t="shared" si="177"/>
        <v>450.99999999999994</v>
      </c>
      <c r="AB1871" s="8">
        <f t="shared" si="176"/>
        <v>112.74999999999999</v>
      </c>
      <c r="AC1871" s="1">
        <v>18</v>
      </c>
      <c r="AD1871" s="1">
        <v>25</v>
      </c>
    </row>
    <row r="1872" spans="1:30" x14ac:dyDescent="0.25">
      <c r="A1872" s="2" t="s">
        <v>6</v>
      </c>
      <c r="B1872" s="3">
        <v>2008</v>
      </c>
      <c r="C1872" s="3">
        <v>3</v>
      </c>
      <c r="D1872" s="3">
        <v>18</v>
      </c>
      <c r="E1872" s="3">
        <v>17</v>
      </c>
      <c r="F1872" s="42">
        <v>14.7</v>
      </c>
      <c r="G1872" s="8">
        <f t="shared" si="178"/>
        <v>18</v>
      </c>
      <c r="H1872" s="8">
        <f t="shared" si="179"/>
        <v>181.50000000000003</v>
      </c>
      <c r="I1872" s="8">
        <f t="shared" si="180"/>
        <v>45.375000000000007</v>
      </c>
      <c r="J1872" s="1">
        <v>18</v>
      </c>
      <c r="K1872" s="1">
        <v>25</v>
      </c>
      <c r="M1872" s="45"/>
      <c r="N1872" s="45"/>
      <c r="O1872" s="45"/>
      <c r="P1872" s="28"/>
      <c r="Q1872" s="28"/>
      <c r="R1872" s="25"/>
      <c r="Y1872" s="42">
        <v>16</v>
      </c>
      <c r="Z1872" s="8">
        <f t="shared" si="181"/>
        <v>25</v>
      </c>
      <c r="AA1872" s="8">
        <f t="shared" si="177"/>
        <v>495</v>
      </c>
      <c r="AB1872" s="8">
        <f t="shared" ref="AB1872:AB1935" si="182">AA1872/$G$4</f>
        <v>123.75</v>
      </c>
      <c r="AC1872" s="1">
        <v>18</v>
      </c>
      <c r="AD1872" s="1">
        <v>25</v>
      </c>
    </row>
    <row r="1873" spans="1:30" x14ac:dyDescent="0.25">
      <c r="A1873" s="2" t="s">
        <v>6</v>
      </c>
      <c r="B1873" s="3">
        <v>2008</v>
      </c>
      <c r="C1873" s="3">
        <v>3</v>
      </c>
      <c r="D1873" s="3">
        <v>18</v>
      </c>
      <c r="E1873" s="3">
        <v>18</v>
      </c>
      <c r="F1873" s="42">
        <v>14.1</v>
      </c>
      <c r="G1873" s="8">
        <f t="shared" si="178"/>
        <v>18</v>
      </c>
      <c r="H1873" s="8">
        <f t="shared" si="179"/>
        <v>214.50000000000003</v>
      </c>
      <c r="I1873" s="8">
        <f t="shared" si="180"/>
        <v>53.625000000000007</v>
      </c>
      <c r="J1873" s="1">
        <v>18</v>
      </c>
      <c r="K1873" s="1">
        <v>25</v>
      </c>
      <c r="M1873" s="45"/>
      <c r="N1873" s="45"/>
      <c r="O1873" s="45"/>
      <c r="P1873" s="28"/>
      <c r="Q1873" s="28"/>
      <c r="R1873" s="25"/>
      <c r="Y1873" s="42">
        <v>14.6</v>
      </c>
      <c r="Z1873" s="8">
        <f t="shared" si="181"/>
        <v>25</v>
      </c>
      <c r="AA1873" s="8">
        <f t="shared" si="177"/>
        <v>572</v>
      </c>
      <c r="AB1873" s="8">
        <f t="shared" si="182"/>
        <v>143</v>
      </c>
      <c r="AC1873" s="1">
        <v>18</v>
      </c>
      <c r="AD1873" s="1">
        <v>25</v>
      </c>
    </row>
    <row r="1874" spans="1:30" x14ac:dyDescent="0.25">
      <c r="A1874" s="2" t="s">
        <v>6</v>
      </c>
      <c r="B1874" s="3">
        <v>2008</v>
      </c>
      <c r="C1874" s="3">
        <v>3</v>
      </c>
      <c r="D1874" s="3">
        <v>18</v>
      </c>
      <c r="E1874" s="3">
        <v>19</v>
      </c>
      <c r="F1874" s="42">
        <v>13.4</v>
      </c>
      <c r="G1874" s="8">
        <f t="shared" si="178"/>
        <v>18</v>
      </c>
      <c r="H1874" s="8">
        <f t="shared" si="179"/>
        <v>252.99999999999997</v>
      </c>
      <c r="I1874" s="8">
        <f t="shared" si="180"/>
        <v>63.249999999999993</v>
      </c>
      <c r="J1874" s="1">
        <v>18</v>
      </c>
      <c r="K1874" s="1">
        <v>25</v>
      </c>
      <c r="M1874" s="45"/>
      <c r="N1874" s="45"/>
      <c r="O1874" s="45"/>
      <c r="P1874" s="28"/>
      <c r="Q1874" s="28"/>
      <c r="R1874" s="25"/>
      <c r="Y1874" s="42">
        <v>13.1</v>
      </c>
      <c r="Z1874" s="8">
        <f t="shared" si="181"/>
        <v>25</v>
      </c>
      <c r="AA1874" s="8">
        <f t="shared" si="177"/>
        <v>654.5</v>
      </c>
      <c r="AB1874" s="8">
        <f t="shared" si="182"/>
        <v>163.625</v>
      </c>
      <c r="AC1874" s="1">
        <v>18</v>
      </c>
      <c r="AD1874" s="1">
        <v>25</v>
      </c>
    </row>
    <row r="1875" spans="1:30" x14ac:dyDescent="0.25">
      <c r="A1875" s="2" t="s">
        <v>6</v>
      </c>
      <c r="B1875" s="3">
        <v>2008</v>
      </c>
      <c r="C1875" s="3">
        <v>3</v>
      </c>
      <c r="D1875" s="3">
        <v>18</v>
      </c>
      <c r="E1875" s="3">
        <v>20</v>
      </c>
      <c r="F1875" s="42">
        <v>13.1</v>
      </c>
      <c r="G1875" s="8">
        <f t="shared" si="178"/>
        <v>18</v>
      </c>
      <c r="H1875" s="8">
        <f t="shared" si="179"/>
        <v>269.5</v>
      </c>
      <c r="I1875" s="8">
        <f t="shared" si="180"/>
        <v>67.375</v>
      </c>
      <c r="J1875" s="1">
        <v>18</v>
      </c>
      <c r="K1875" s="1">
        <v>25</v>
      </c>
      <c r="M1875" s="45"/>
      <c r="N1875" s="45"/>
      <c r="O1875" s="45"/>
      <c r="P1875" s="28"/>
      <c r="Q1875" s="28"/>
      <c r="R1875" s="25"/>
      <c r="Y1875" s="42">
        <v>12.7</v>
      </c>
      <c r="Z1875" s="8">
        <f t="shared" si="181"/>
        <v>25</v>
      </c>
      <c r="AA1875" s="8">
        <f t="shared" si="177"/>
        <v>676.5</v>
      </c>
      <c r="AB1875" s="8">
        <f t="shared" si="182"/>
        <v>169.125</v>
      </c>
      <c r="AC1875" s="1">
        <v>18</v>
      </c>
      <c r="AD1875" s="1">
        <v>25</v>
      </c>
    </row>
    <row r="1876" spans="1:30" x14ac:dyDescent="0.25">
      <c r="A1876" s="2" t="s">
        <v>6</v>
      </c>
      <c r="B1876" s="3">
        <v>2008</v>
      </c>
      <c r="C1876" s="3">
        <v>3</v>
      </c>
      <c r="D1876" s="3">
        <v>18</v>
      </c>
      <c r="E1876" s="3">
        <v>21</v>
      </c>
      <c r="F1876" s="42">
        <v>12.1</v>
      </c>
      <c r="G1876" s="8">
        <f t="shared" si="178"/>
        <v>18</v>
      </c>
      <c r="H1876" s="8">
        <f t="shared" si="179"/>
        <v>324.5</v>
      </c>
      <c r="I1876" s="8">
        <f t="shared" si="180"/>
        <v>81.125</v>
      </c>
      <c r="J1876" s="1">
        <v>18</v>
      </c>
      <c r="K1876" s="1">
        <v>25</v>
      </c>
      <c r="M1876" s="45"/>
      <c r="N1876" s="45"/>
      <c r="O1876" s="45"/>
      <c r="P1876" s="28"/>
      <c r="Q1876" s="28"/>
      <c r="R1876" s="25"/>
      <c r="Y1876" s="42">
        <v>12.5</v>
      </c>
      <c r="Z1876" s="8">
        <f t="shared" si="181"/>
        <v>25</v>
      </c>
      <c r="AA1876" s="8">
        <f t="shared" si="177"/>
        <v>687.5</v>
      </c>
      <c r="AB1876" s="8">
        <f t="shared" si="182"/>
        <v>171.875</v>
      </c>
      <c r="AC1876" s="1">
        <v>18</v>
      </c>
      <c r="AD1876" s="1">
        <v>25</v>
      </c>
    </row>
    <row r="1877" spans="1:30" x14ac:dyDescent="0.25">
      <c r="A1877" s="2" t="s">
        <v>6</v>
      </c>
      <c r="B1877" s="3">
        <v>2008</v>
      </c>
      <c r="C1877" s="3">
        <v>3</v>
      </c>
      <c r="D1877" s="3">
        <v>18</v>
      </c>
      <c r="E1877" s="3">
        <v>22</v>
      </c>
      <c r="F1877" s="42">
        <v>11.6</v>
      </c>
      <c r="G1877" s="8">
        <f t="shared" si="178"/>
        <v>18</v>
      </c>
      <c r="H1877" s="8">
        <f t="shared" si="179"/>
        <v>352</v>
      </c>
      <c r="I1877" s="8">
        <f t="shared" si="180"/>
        <v>88</v>
      </c>
      <c r="J1877" s="1">
        <v>18</v>
      </c>
      <c r="K1877" s="1">
        <v>25</v>
      </c>
      <c r="M1877" s="45"/>
      <c r="N1877" s="45"/>
      <c r="O1877" s="45"/>
      <c r="P1877" s="28"/>
      <c r="Q1877" s="28"/>
      <c r="R1877" s="25"/>
      <c r="Y1877" s="42">
        <v>12.1</v>
      </c>
      <c r="Z1877" s="8">
        <f t="shared" si="181"/>
        <v>25</v>
      </c>
      <c r="AA1877" s="8">
        <f t="shared" si="177"/>
        <v>709.5</v>
      </c>
      <c r="AB1877" s="8">
        <f t="shared" si="182"/>
        <v>177.375</v>
      </c>
      <c r="AC1877" s="1">
        <v>18</v>
      </c>
      <c r="AD1877" s="1">
        <v>25</v>
      </c>
    </row>
    <row r="1878" spans="1:30" x14ac:dyDescent="0.25">
      <c r="A1878" s="2" t="s">
        <v>6</v>
      </c>
      <c r="B1878" s="3">
        <v>2008</v>
      </c>
      <c r="C1878" s="3">
        <v>3</v>
      </c>
      <c r="D1878" s="3">
        <v>18</v>
      </c>
      <c r="E1878" s="3">
        <v>23</v>
      </c>
      <c r="F1878" s="42">
        <v>10.8</v>
      </c>
      <c r="G1878" s="8">
        <f t="shared" si="178"/>
        <v>18</v>
      </c>
      <c r="H1878" s="8">
        <f t="shared" si="179"/>
        <v>395.99999999999994</v>
      </c>
      <c r="I1878" s="8">
        <f t="shared" si="180"/>
        <v>98.999999999999986</v>
      </c>
      <c r="J1878" s="1">
        <v>18</v>
      </c>
      <c r="K1878" s="1">
        <v>25</v>
      </c>
      <c r="M1878" s="45"/>
      <c r="N1878" s="45"/>
      <c r="O1878" s="45"/>
      <c r="P1878" s="28"/>
      <c r="Q1878" s="28"/>
      <c r="R1878" s="25"/>
      <c r="Y1878" s="42">
        <v>12.2</v>
      </c>
      <c r="Z1878" s="8">
        <f t="shared" si="181"/>
        <v>25</v>
      </c>
      <c r="AA1878" s="8">
        <f t="shared" si="177"/>
        <v>704</v>
      </c>
      <c r="AB1878" s="8">
        <f t="shared" si="182"/>
        <v>176</v>
      </c>
      <c r="AC1878" s="1">
        <v>18</v>
      </c>
      <c r="AD1878" s="1">
        <v>25</v>
      </c>
    </row>
    <row r="1879" spans="1:30" x14ac:dyDescent="0.25">
      <c r="A1879" s="2" t="s">
        <v>6</v>
      </c>
      <c r="B1879" s="3">
        <v>2008</v>
      </c>
      <c r="C1879" s="3">
        <v>3</v>
      </c>
      <c r="D1879" s="3">
        <v>19</v>
      </c>
      <c r="E1879" s="3">
        <v>0</v>
      </c>
      <c r="F1879" s="42">
        <v>10.7</v>
      </c>
      <c r="G1879" s="8">
        <f t="shared" si="178"/>
        <v>18</v>
      </c>
      <c r="H1879" s="8">
        <f t="shared" si="179"/>
        <v>401.50000000000006</v>
      </c>
      <c r="I1879" s="8">
        <f t="shared" si="180"/>
        <v>100.37500000000001</v>
      </c>
      <c r="J1879" s="1">
        <v>18</v>
      </c>
      <c r="K1879" s="1">
        <v>25</v>
      </c>
      <c r="M1879" s="45"/>
      <c r="N1879" s="45"/>
      <c r="O1879" s="45"/>
      <c r="P1879" s="28"/>
      <c r="Q1879" s="28"/>
      <c r="R1879" s="25"/>
      <c r="Y1879" s="42">
        <v>12.2</v>
      </c>
      <c r="Z1879" s="8">
        <f t="shared" si="181"/>
        <v>25</v>
      </c>
      <c r="AA1879" s="8">
        <f t="shared" ref="AA1879:AA1942" si="183">IF(Y1879&gt;Z1879,0,$D$3*(Z1879-Y1879)/$D$4)</f>
        <v>704</v>
      </c>
      <c r="AB1879" s="8">
        <f t="shared" si="182"/>
        <v>176</v>
      </c>
      <c r="AC1879" s="1">
        <v>18</v>
      </c>
      <c r="AD1879" s="1">
        <v>25</v>
      </c>
    </row>
    <row r="1880" spans="1:30" x14ac:dyDescent="0.25">
      <c r="A1880" s="2" t="s">
        <v>6</v>
      </c>
      <c r="B1880" s="3">
        <v>2008</v>
      </c>
      <c r="C1880" s="3">
        <v>3</v>
      </c>
      <c r="D1880" s="3">
        <v>19</v>
      </c>
      <c r="E1880" s="3">
        <v>1</v>
      </c>
      <c r="F1880" s="42">
        <v>10.9</v>
      </c>
      <c r="G1880" s="8">
        <f t="shared" si="178"/>
        <v>18</v>
      </c>
      <c r="H1880" s="8">
        <f t="shared" si="179"/>
        <v>390.5</v>
      </c>
      <c r="I1880" s="8">
        <f t="shared" si="180"/>
        <v>97.625</v>
      </c>
      <c r="J1880" s="1">
        <v>18</v>
      </c>
      <c r="K1880" s="1">
        <v>25</v>
      </c>
      <c r="M1880" s="45"/>
      <c r="N1880" s="45"/>
      <c r="O1880" s="45"/>
      <c r="P1880" s="28"/>
      <c r="Q1880" s="28"/>
      <c r="R1880" s="25"/>
      <c r="Y1880" s="42">
        <v>11.9</v>
      </c>
      <c r="Z1880" s="8">
        <f t="shared" si="181"/>
        <v>25</v>
      </c>
      <c r="AA1880" s="8">
        <f t="shared" si="183"/>
        <v>720.5</v>
      </c>
      <c r="AB1880" s="8">
        <f t="shared" si="182"/>
        <v>180.125</v>
      </c>
      <c r="AC1880" s="1">
        <v>18</v>
      </c>
      <c r="AD1880" s="1">
        <v>25</v>
      </c>
    </row>
    <row r="1881" spans="1:30" x14ac:dyDescent="0.25">
      <c r="A1881" s="2" t="s">
        <v>6</v>
      </c>
      <c r="B1881" s="3">
        <v>2008</v>
      </c>
      <c r="C1881" s="3">
        <v>3</v>
      </c>
      <c r="D1881" s="3">
        <v>19</v>
      </c>
      <c r="E1881" s="3">
        <v>2</v>
      </c>
      <c r="F1881" s="42">
        <v>11.1</v>
      </c>
      <c r="G1881" s="8">
        <f t="shared" si="178"/>
        <v>18</v>
      </c>
      <c r="H1881" s="8">
        <f t="shared" si="179"/>
        <v>379.5</v>
      </c>
      <c r="I1881" s="8">
        <f t="shared" si="180"/>
        <v>94.875</v>
      </c>
      <c r="J1881" s="1">
        <v>18</v>
      </c>
      <c r="K1881" s="1">
        <v>25</v>
      </c>
      <c r="M1881" s="45"/>
      <c r="N1881" s="45"/>
      <c r="O1881" s="45"/>
      <c r="P1881" s="28"/>
      <c r="Q1881" s="28"/>
      <c r="R1881" s="25"/>
      <c r="Y1881" s="42">
        <v>11.7</v>
      </c>
      <c r="Z1881" s="8">
        <f t="shared" si="181"/>
        <v>25</v>
      </c>
      <c r="AA1881" s="8">
        <f t="shared" si="183"/>
        <v>731.5</v>
      </c>
      <c r="AB1881" s="8">
        <f t="shared" si="182"/>
        <v>182.875</v>
      </c>
      <c r="AC1881" s="1">
        <v>18</v>
      </c>
      <c r="AD1881" s="1">
        <v>25</v>
      </c>
    </row>
    <row r="1882" spans="1:30" x14ac:dyDescent="0.25">
      <c r="A1882" s="2" t="s">
        <v>6</v>
      </c>
      <c r="B1882" s="3">
        <v>2008</v>
      </c>
      <c r="C1882" s="3">
        <v>3</v>
      </c>
      <c r="D1882" s="3">
        <v>19</v>
      </c>
      <c r="E1882" s="3">
        <v>3</v>
      </c>
      <c r="F1882" s="42">
        <v>11.2</v>
      </c>
      <c r="G1882" s="8">
        <f t="shared" si="178"/>
        <v>18</v>
      </c>
      <c r="H1882" s="8">
        <f t="shared" si="179"/>
        <v>374.00000000000006</v>
      </c>
      <c r="I1882" s="8">
        <f t="shared" si="180"/>
        <v>93.500000000000014</v>
      </c>
      <c r="J1882" s="1">
        <v>18</v>
      </c>
      <c r="K1882" s="1">
        <v>25</v>
      </c>
      <c r="M1882" s="45"/>
      <c r="N1882" s="45"/>
      <c r="O1882" s="45"/>
      <c r="P1882" s="28"/>
      <c r="Q1882" s="28"/>
      <c r="R1882" s="25"/>
      <c r="Y1882" s="42">
        <v>11.5</v>
      </c>
      <c r="Z1882" s="8">
        <f t="shared" si="181"/>
        <v>25</v>
      </c>
      <c r="AA1882" s="8">
        <f t="shared" si="183"/>
        <v>742.5</v>
      </c>
      <c r="AB1882" s="8">
        <f t="shared" si="182"/>
        <v>185.625</v>
      </c>
      <c r="AC1882" s="1">
        <v>18</v>
      </c>
      <c r="AD1882" s="1">
        <v>25</v>
      </c>
    </row>
    <row r="1883" spans="1:30" x14ac:dyDescent="0.25">
      <c r="A1883" s="2" t="s">
        <v>6</v>
      </c>
      <c r="B1883" s="3">
        <v>2008</v>
      </c>
      <c r="C1883" s="3">
        <v>3</v>
      </c>
      <c r="D1883" s="3">
        <v>19</v>
      </c>
      <c r="E1883" s="3">
        <v>4</v>
      </c>
      <c r="F1883" s="42">
        <v>10.9</v>
      </c>
      <c r="G1883" s="8">
        <f t="shared" si="178"/>
        <v>18</v>
      </c>
      <c r="H1883" s="8">
        <f t="shared" si="179"/>
        <v>390.5</v>
      </c>
      <c r="I1883" s="8">
        <f t="shared" si="180"/>
        <v>97.625</v>
      </c>
      <c r="J1883" s="1">
        <v>18</v>
      </c>
      <c r="K1883" s="1">
        <v>25</v>
      </c>
      <c r="M1883" s="45"/>
      <c r="N1883" s="45"/>
      <c r="O1883" s="45"/>
      <c r="P1883" s="28"/>
      <c r="Q1883" s="28"/>
      <c r="R1883" s="25"/>
      <c r="Y1883" s="42">
        <v>11.2</v>
      </c>
      <c r="Z1883" s="8">
        <f t="shared" si="181"/>
        <v>25</v>
      </c>
      <c r="AA1883" s="8">
        <f t="shared" si="183"/>
        <v>759</v>
      </c>
      <c r="AB1883" s="8">
        <f t="shared" si="182"/>
        <v>189.75</v>
      </c>
      <c r="AC1883" s="1">
        <v>18</v>
      </c>
      <c r="AD1883" s="1">
        <v>25</v>
      </c>
    </row>
    <row r="1884" spans="1:30" x14ac:dyDescent="0.25">
      <c r="A1884" s="2" t="s">
        <v>6</v>
      </c>
      <c r="B1884" s="3">
        <v>2008</v>
      </c>
      <c r="C1884" s="3">
        <v>3</v>
      </c>
      <c r="D1884" s="3">
        <v>19</v>
      </c>
      <c r="E1884" s="3">
        <v>5</v>
      </c>
      <c r="F1884" s="42">
        <v>10.199999999999999</v>
      </c>
      <c r="G1884" s="8">
        <f t="shared" si="178"/>
        <v>18</v>
      </c>
      <c r="H1884" s="8">
        <f t="shared" si="179"/>
        <v>429.00000000000006</v>
      </c>
      <c r="I1884" s="8">
        <f t="shared" si="180"/>
        <v>107.25000000000001</v>
      </c>
      <c r="J1884" s="1">
        <v>18</v>
      </c>
      <c r="K1884" s="1">
        <v>25</v>
      </c>
      <c r="M1884" s="45"/>
      <c r="N1884" s="45"/>
      <c r="O1884" s="45"/>
      <c r="P1884" s="28"/>
      <c r="Q1884" s="28"/>
      <c r="R1884" s="25"/>
      <c r="Y1884" s="42">
        <v>11.2</v>
      </c>
      <c r="Z1884" s="8">
        <f t="shared" si="181"/>
        <v>25</v>
      </c>
      <c r="AA1884" s="8">
        <f t="shared" si="183"/>
        <v>759</v>
      </c>
      <c r="AB1884" s="8">
        <f t="shared" si="182"/>
        <v>189.75</v>
      </c>
      <c r="AC1884" s="1">
        <v>18</v>
      </c>
      <c r="AD1884" s="1">
        <v>25</v>
      </c>
    </row>
    <row r="1885" spans="1:30" x14ac:dyDescent="0.25">
      <c r="A1885" s="2" t="s">
        <v>6</v>
      </c>
      <c r="B1885" s="3">
        <v>2008</v>
      </c>
      <c r="C1885" s="3">
        <v>3</v>
      </c>
      <c r="D1885" s="3">
        <v>19</v>
      </c>
      <c r="E1885" s="3">
        <v>6</v>
      </c>
      <c r="F1885" s="42">
        <v>10</v>
      </c>
      <c r="G1885" s="8">
        <f t="shared" si="178"/>
        <v>18</v>
      </c>
      <c r="H1885" s="8">
        <f t="shared" si="179"/>
        <v>440</v>
      </c>
      <c r="I1885" s="8">
        <f t="shared" si="180"/>
        <v>110</v>
      </c>
      <c r="J1885" s="1">
        <v>18</v>
      </c>
      <c r="K1885" s="1">
        <v>25</v>
      </c>
      <c r="M1885" s="45"/>
      <c r="N1885" s="45"/>
      <c r="O1885" s="45"/>
      <c r="P1885" s="28"/>
      <c r="Q1885" s="28"/>
      <c r="R1885" s="25"/>
      <c r="Y1885" s="42">
        <v>11.3</v>
      </c>
      <c r="Z1885" s="8">
        <f t="shared" si="181"/>
        <v>25</v>
      </c>
      <c r="AA1885" s="8">
        <f t="shared" si="183"/>
        <v>753.5</v>
      </c>
      <c r="AB1885" s="8">
        <f t="shared" si="182"/>
        <v>188.375</v>
      </c>
      <c r="AC1885" s="1">
        <v>18</v>
      </c>
      <c r="AD1885" s="1">
        <v>25</v>
      </c>
    </row>
    <row r="1886" spans="1:30" x14ac:dyDescent="0.25">
      <c r="A1886" s="2" t="s">
        <v>6</v>
      </c>
      <c r="B1886" s="3">
        <v>2008</v>
      </c>
      <c r="C1886" s="3">
        <v>3</v>
      </c>
      <c r="D1886" s="3">
        <v>19</v>
      </c>
      <c r="E1886" s="3">
        <v>7</v>
      </c>
      <c r="F1886" s="42">
        <v>10.1</v>
      </c>
      <c r="G1886" s="8">
        <f t="shared" si="178"/>
        <v>18</v>
      </c>
      <c r="H1886" s="8">
        <f t="shared" si="179"/>
        <v>434.5</v>
      </c>
      <c r="I1886" s="8">
        <f t="shared" si="180"/>
        <v>108.625</v>
      </c>
      <c r="J1886" s="1">
        <v>18</v>
      </c>
      <c r="K1886" s="1">
        <v>25</v>
      </c>
      <c r="M1886" s="45"/>
      <c r="N1886" s="45"/>
      <c r="O1886" s="45"/>
      <c r="P1886" s="28"/>
      <c r="Q1886" s="28"/>
      <c r="R1886" s="25"/>
      <c r="Y1886" s="42">
        <v>11.4</v>
      </c>
      <c r="Z1886" s="8">
        <f t="shared" si="181"/>
        <v>25</v>
      </c>
      <c r="AA1886" s="8">
        <f t="shared" si="183"/>
        <v>748</v>
      </c>
      <c r="AB1886" s="8">
        <f t="shared" si="182"/>
        <v>187</v>
      </c>
      <c r="AC1886" s="1">
        <v>18</v>
      </c>
      <c r="AD1886" s="1">
        <v>25</v>
      </c>
    </row>
    <row r="1887" spans="1:30" x14ac:dyDescent="0.25">
      <c r="A1887" s="2" t="s">
        <v>6</v>
      </c>
      <c r="B1887" s="3">
        <v>2008</v>
      </c>
      <c r="C1887" s="3">
        <v>3</v>
      </c>
      <c r="D1887" s="3">
        <v>19</v>
      </c>
      <c r="E1887" s="3">
        <v>8</v>
      </c>
      <c r="F1887" s="42">
        <v>10.1</v>
      </c>
      <c r="G1887" s="8">
        <f t="shared" si="178"/>
        <v>18</v>
      </c>
      <c r="H1887" s="8">
        <f t="shared" si="179"/>
        <v>434.5</v>
      </c>
      <c r="I1887" s="8">
        <f t="shared" si="180"/>
        <v>108.625</v>
      </c>
      <c r="J1887" s="1">
        <v>18</v>
      </c>
      <c r="K1887" s="1">
        <v>25</v>
      </c>
      <c r="M1887" s="45"/>
      <c r="N1887" s="45"/>
      <c r="O1887" s="45"/>
      <c r="P1887" s="28"/>
      <c r="Q1887" s="28"/>
      <c r="R1887" s="25"/>
      <c r="Y1887" s="42">
        <v>11.5</v>
      </c>
      <c r="Z1887" s="8">
        <f t="shared" si="181"/>
        <v>25</v>
      </c>
      <c r="AA1887" s="8">
        <f t="shared" si="183"/>
        <v>742.5</v>
      </c>
      <c r="AB1887" s="8">
        <f t="shared" si="182"/>
        <v>185.625</v>
      </c>
      <c r="AC1887" s="1">
        <v>18</v>
      </c>
      <c r="AD1887" s="1">
        <v>25</v>
      </c>
    </row>
    <row r="1888" spans="1:30" x14ac:dyDescent="0.25">
      <c r="A1888" s="2" t="s">
        <v>6</v>
      </c>
      <c r="B1888" s="3">
        <v>2008</v>
      </c>
      <c r="C1888" s="3">
        <v>3</v>
      </c>
      <c r="D1888" s="3">
        <v>19</v>
      </c>
      <c r="E1888" s="3">
        <v>9</v>
      </c>
      <c r="F1888" s="42">
        <v>10.6</v>
      </c>
      <c r="G1888" s="8">
        <f t="shared" si="178"/>
        <v>18</v>
      </c>
      <c r="H1888" s="8">
        <f t="shared" si="179"/>
        <v>407</v>
      </c>
      <c r="I1888" s="8">
        <f t="shared" si="180"/>
        <v>101.75</v>
      </c>
      <c r="J1888" s="1">
        <v>18</v>
      </c>
      <c r="K1888" s="1">
        <v>25</v>
      </c>
      <c r="M1888" s="45"/>
      <c r="N1888" s="45"/>
      <c r="O1888" s="45"/>
      <c r="P1888" s="28"/>
      <c r="Q1888" s="28"/>
      <c r="R1888" s="25"/>
      <c r="Y1888" s="42">
        <v>12.7</v>
      </c>
      <c r="Z1888" s="8">
        <f t="shared" si="181"/>
        <v>25</v>
      </c>
      <c r="AA1888" s="8">
        <f t="shared" si="183"/>
        <v>676.5</v>
      </c>
      <c r="AB1888" s="8">
        <f t="shared" si="182"/>
        <v>169.125</v>
      </c>
      <c r="AC1888" s="1">
        <v>18</v>
      </c>
      <c r="AD1888" s="1">
        <v>25</v>
      </c>
    </row>
    <row r="1889" spans="1:30" x14ac:dyDescent="0.25">
      <c r="A1889" s="2" t="s">
        <v>6</v>
      </c>
      <c r="B1889" s="3">
        <v>2008</v>
      </c>
      <c r="C1889" s="3">
        <v>3</v>
      </c>
      <c r="D1889" s="3">
        <v>19</v>
      </c>
      <c r="E1889" s="3">
        <v>10</v>
      </c>
      <c r="F1889" s="42">
        <v>10.8</v>
      </c>
      <c r="G1889" s="8">
        <f t="shared" si="178"/>
        <v>18</v>
      </c>
      <c r="H1889" s="8">
        <f t="shared" si="179"/>
        <v>395.99999999999994</v>
      </c>
      <c r="I1889" s="8">
        <f t="shared" si="180"/>
        <v>98.999999999999986</v>
      </c>
      <c r="J1889" s="1">
        <v>18</v>
      </c>
      <c r="K1889" s="1">
        <v>25</v>
      </c>
      <c r="M1889" s="45"/>
      <c r="N1889" s="45"/>
      <c r="O1889" s="45"/>
      <c r="P1889" s="28"/>
      <c r="Q1889" s="28"/>
      <c r="R1889" s="25"/>
      <c r="Y1889" s="42">
        <v>13.4</v>
      </c>
      <c r="Z1889" s="8">
        <f t="shared" si="181"/>
        <v>25</v>
      </c>
      <c r="AA1889" s="8">
        <f t="shared" si="183"/>
        <v>638</v>
      </c>
      <c r="AB1889" s="8">
        <f t="shared" si="182"/>
        <v>159.5</v>
      </c>
      <c r="AC1889" s="1">
        <v>18</v>
      </c>
      <c r="AD1889" s="1">
        <v>25</v>
      </c>
    </row>
    <row r="1890" spans="1:30" x14ac:dyDescent="0.25">
      <c r="A1890" s="2" t="s">
        <v>6</v>
      </c>
      <c r="B1890" s="3">
        <v>2008</v>
      </c>
      <c r="C1890" s="3">
        <v>3</v>
      </c>
      <c r="D1890" s="3">
        <v>19</v>
      </c>
      <c r="E1890" s="3">
        <v>11</v>
      </c>
      <c r="F1890" s="42">
        <v>11.4</v>
      </c>
      <c r="G1890" s="8">
        <f t="shared" si="178"/>
        <v>18</v>
      </c>
      <c r="H1890" s="8">
        <f t="shared" si="179"/>
        <v>363</v>
      </c>
      <c r="I1890" s="8">
        <f t="shared" si="180"/>
        <v>90.75</v>
      </c>
      <c r="J1890" s="1">
        <v>18</v>
      </c>
      <c r="K1890" s="1">
        <v>25</v>
      </c>
      <c r="M1890" s="45"/>
      <c r="N1890" s="45"/>
      <c r="O1890" s="45"/>
      <c r="P1890" s="28"/>
      <c r="Q1890" s="28"/>
      <c r="R1890" s="25"/>
      <c r="Y1890" s="42">
        <v>13.3</v>
      </c>
      <c r="Z1890" s="8">
        <f t="shared" si="181"/>
        <v>25</v>
      </c>
      <c r="AA1890" s="8">
        <f t="shared" si="183"/>
        <v>643.5</v>
      </c>
      <c r="AB1890" s="8">
        <f t="shared" si="182"/>
        <v>160.875</v>
      </c>
      <c r="AC1890" s="1">
        <v>18</v>
      </c>
      <c r="AD1890" s="1">
        <v>25</v>
      </c>
    </row>
    <row r="1891" spans="1:30" x14ac:dyDescent="0.25">
      <c r="A1891" s="2" t="s">
        <v>6</v>
      </c>
      <c r="B1891" s="3">
        <v>2008</v>
      </c>
      <c r="C1891" s="3">
        <v>3</v>
      </c>
      <c r="D1891" s="3">
        <v>19</v>
      </c>
      <c r="E1891" s="3">
        <v>12</v>
      </c>
      <c r="F1891" s="42">
        <v>10.3</v>
      </c>
      <c r="G1891" s="8">
        <f t="shared" si="178"/>
        <v>18</v>
      </c>
      <c r="H1891" s="8">
        <f t="shared" si="179"/>
        <v>423.49999999999994</v>
      </c>
      <c r="I1891" s="8">
        <f t="shared" si="180"/>
        <v>105.87499999999999</v>
      </c>
      <c r="J1891" s="1">
        <v>18</v>
      </c>
      <c r="K1891" s="1">
        <v>25</v>
      </c>
      <c r="M1891" s="45"/>
      <c r="N1891" s="45"/>
      <c r="O1891" s="45"/>
      <c r="P1891" s="28"/>
      <c r="Q1891" s="28"/>
      <c r="R1891" s="25"/>
      <c r="Y1891" s="42">
        <v>15.1</v>
      </c>
      <c r="Z1891" s="8">
        <f t="shared" si="181"/>
        <v>25</v>
      </c>
      <c r="AA1891" s="8">
        <f t="shared" si="183"/>
        <v>544.5</v>
      </c>
      <c r="AB1891" s="8">
        <f t="shared" si="182"/>
        <v>136.125</v>
      </c>
      <c r="AC1891" s="1">
        <v>18</v>
      </c>
      <c r="AD1891" s="1">
        <v>25</v>
      </c>
    </row>
    <row r="1892" spans="1:30" x14ac:dyDescent="0.25">
      <c r="A1892" s="2" t="s">
        <v>6</v>
      </c>
      <c r="B1892" s="3">
        <v>2008</v>
      </c>
      <c r="C1892" s="3">
        <v>3</v>
      </c>
      <c r="D1892" s="3">
        <v>19</v>
      </c>
      <c r="E1892" s="3">
        <v>13</v>
      </c>
      <c r="F1892" s="42">
        <v>10.8</v>
      </c>
      <c r="G1892" s="8">
        <f t="shared" si="178"/>
        <v>18</v>
      </c>
      <c r="H1892" s="8">
        <f t="shared" si="179"/>
        <v>395.99999999999994</v>
      </c>
      <c r="I1892" s="8">
        <f t="shared" si="180"/>
        <v>98.999999999999986</v>
      </c>
      <c r="J1892" s="1">
        <v>18</v>
      </c>
      <c r="K1892" s="1">
        <v>25</v>
      </c>
      <c r="M1892" s="45"/>
      <c r="N1892" s="45"/>
      <c r="O1892" s="45"/>
      <c r="P1892" s="28"/>
      <c r="Q1892" s="28"/>
      <c r="R1892" s="25"/>
      <c r="Y1892" s="42">
        <v>15.8</v>
      </c>
      <c r="Z1892" s="8">
        <f t="shared" si="181"/>
        <v>25</v>
      </c>
      <c r="AA1892" s="8">
        <f t="shared" si="183"/>
        <v>505.99999999999994</v>
      </c>
      <c r="AB1892" s="8">
        <f t="shared" si="182"/>
        <v>126.49999999999999</v>
      </c>
      <c r="AC1892" s="1">
        <v>18</v>
      </c>
      <c r="AD1892" s="1">
        <v>25</v>
      </c>
    </row>
    <row r="1893" spans="1:30" x14ac:dyDescent="0.25">
      <c r="A1893" s="2" t="s">
        <v>6</v>
      </c>
      <c r="B1893" s="3">
        <v>2008</v>
      </c>
      <c r="C1893" s="3">
        <v>3</v>
      </c>
      <c r="D1893" s="3">
        <v>19</v>
      </c>
      <c r="E1893" s="3">
        <v>14</v>
      </c>
      <c r="F1893" s="42">
        <v>11.9</v>
      </c>
      <c r="G1893" s="8">
        <f t="shared" si="178"/>
        <v>18</v>
      </c>
      <c r="H1893" s="8">
        <f t="shared" si="179"/>
        <v>335.5</v>
      </c>
      <c r="I1893" s="8">
        <f t="shared" si="180"/>
        <v>83.875</v>
      </c>
      <c r="J1893" s="1">
        <v>18</v>
      </c>
      <c r="K1893" s="1">
        <v>25</v>
      </c>
      <c r="M1893" s="45"/>
      <c r="N1893" s="45"/>
      <c r="O1893" s="45"/>
      <c r="P1893" s="28"/>
      <c r="Q1893" s="28"/>
      <c r="R1893" s="25"/>
      <c r="Y1893" s="42">
        <v>15.2</v>
      </c>
      <c r="Z1893" s="8">
        <f t="shared" si="181"/>
        <v>25</v>
      </c>
      <c r="AA1893" s="8">
        <f t="shared" si="183"/>
        <v>539</v>
      </c>
      <c r="AB1893" s="8">
        <f t="shared" si="182"/>
        <v>134.75</v>
      </c>
      <c r="AC1893" s="1">
        <v>18</v>
      </c>
      <c r="AD1893" s="1">
        <v>25</v>
      </c>
    </row>
    <row r="1894" spans="1:30" x14ac:dyDescent="0.25">
      <c r="A1894" s="2" t="s">
        <v>6</v>
      </c>
      <c r="B1894" s="3">
        <v>2008</v>
      </c>
      <c r="C1894" s="3">
        <v>3</v>
      </c>
      <c r="D1894" s="3">
        <v>19</v>
      </c>
      <c r="E1894" s="3">
        <v>15</v>
      </c>
      <c r="F1894" s="42">
        <v>12.4</v>
      </c>
      <c r="G1894" s="8">
        <f t="shared" si="178"/>
        <v>18</v>
      </c>
      <c r="H1894" s="8">
        <f t="shared" si="179"/>
        <v>308</v>
      </c>
      <c r="I1894" s="8">
        <f t="shared" si="180"/>
        <v>77</v>
      </c>
      <c r="J1894" s="1">
        <v>18</v>
      </c>
      <c r="K1894" s="1">
        <v>25</v>
      </c>
      <c r="M1894" s="45"/>
      <c r="N1894" s="45"/>
      <c r="O1894" s="45"/>
      <c r="P1894" s="28"/>
      <c r="Q1894" s="28"/>
      <c r="R1894" s="25"/>
      <c r="Y1894" s="42">
        <v>15.6</v>
      </c>
      <c r="Z1894" s="8">
        <f t="shared" si="181"/>
        <v>25</v>
      </c>
      <c r="AA1894" s="8">
        <f t="shared" si="183"/>
        <v>517</v>
      </c>
      <c r="AB1894" s="8">
        <f t="shared" si="182"/>
        <v>129.25</v>
      </c>
      <c r="AC1894" s="1">
        <v>18</v>
      </c>
      <c r="AD1894" s="1">
        <v>25</v>
      </c>
    </row>
    <row r="1895" spans="1:30" x14ac:dyDescent="0.25">
      <c r="A1895" s="2" t="s">
        <v>6</v>
      </c>
      <c r="B1895" s="3">
        <v>2008</v>
      </c>
      <c r="C1895" s="3">
        <v>3</v>
      </c>
      <c r="D1895" s="3">
        <v>19</v>
      </c>
      <c r="E1895" s="3">
        <v>16</v>
      </c>
      <c r="F1895" s="42">
        <v>12.3</v>
      </c>
      <c r="G1895" s="8">
        <f t="shared" si="178"/>
        <v>18</v>
      </c>
      <c r="H1895" s="8">
        <f t="shared" si="179"/>
        <v>313.49999999999994</v>
      </c>
      <c r="I1895" s="8">
        <f t="shared" si="180"/>
        <v>78.374999999999986</v>
      </c>
      <c r="J1895" s="1">
        <v>18</v>
      </c>
      <c r="K1895" s="1">
        <v>25</v>
      </c>
      <c r="M1895" s="45"/>
      <c r="N1895" s="45"/>
      <c r="O1895" s="45"/>
      <c r="P1895" s="28"/>
      <c r="Q1895" s="28"/>
      <c r="R1895" s="25"/>
      <c r="Y1895" s="42">
        <v>14.7</v>
      </c>
      <c r="Z1895" s="8">
        <f t="shared" si="181"/>
        <v>25</v>
      </c>
      <c r="AA1895" s="8">
        <f t="shared" si="183"/>
        <v>566.5</v>
      </c>
      <c r="AB1895" s="8">
        <f t="shared" si="182"/>
        <v>141.625</v>
      </c>
      <c r="AC1895" s="1">
        <v>18</v>
      </c>
      <c r="AD1895" s="1">
        <v>25</v>
      </c>
    </row>
    <row r="1896" spans="1:30" x14ac:dyDescent="0.25">
      <c r="A1896" s="2" t="s">
        <v>6</v>
      </c>
      <c r="B1896" s="3">
        <v>2008</v>
      </c>
      <c r="C1896" s="3">
        <v>3</v>
      </c>
      <c r="D1896" s="3">
        <v>19</v>
      </c>
      <c r="E1896" s="3">
        <v>17</v>
      </c>
      <c r="F1896" s="42">
        <v>12.1</v>
      </c>
      <c r="G1896" s="8">
        <f t="shared" si="178"/>
        <v>18</v>
      </c>
      <c r="H1896" s="8">
        <f t="shared" si="179"/>
        <v>324.5</v>
      </c>
      <c r="I1896" s="8">
        <f t="shared" si="180"/>
        <v>81.125</v>
      </c>
      <c r="J1896" s="1">
        <v>18</v>
      </c>
      <c r="K1896" s="1">
        <v>25</v>
      </c>
      <c r="M1896" s="45"/>
      <c r="N1896" s="45"/>
      <c r="O1896" s="45"/>
      <c r="P1896" s="28"/>
      <c r="Q1896" s="28"/>
      <c r="R1896" s="25"/>
      <c r="Y1896" s="42">
        <v>14.4</v>
      </c>
      <c r="Z1896" s="8">
        <f t="shared" si="181"/>
        <v>25</v>
      </c>
      <c r="AA1896" s="8">
        <f t="shared" si="183"/>
        <v>583</v>
      </c>
      <c r="AB1896" s="8">
        <f t="shared" si="182"/>
        <v>145.75</v>
      </c>
      <c r="AC1896" s="1">
        <v>18</v>
      </c>
      <c r="AD1896" s="1">
        <v>25</v>
      </c>
    </row>
    <row r="1897" spans="1:30" x14ac:dyDescent="0.25">
      <c r="A1897" s="2" t="s">
        <v>6</v>
      </c>
      <c r="B1897" s="3">
        <v>2008</v>
      </c>
      <c r="C1897" s="3">
        <v>3</v>
      </c>
      <c r="D1897" s="3">
        <v>19</v>
      </c>
      <c r="E1897" s="3">
        <v>18</v>
      </c>
      <c r="F1897" s="42">
        <v>11.3</v>
      </c>
      <c r="G1897" s="8">
        <f t="shared" si="178"/>
        <v>18</v>
      </c>
      <c r="H1897" s="8">
        <f t="shared" si="179"/>
        <v>368.49999999999994</v>
      </c>
      <c r="I1897" s="8">
        <f t="shared" si="180"/>
        <v>92.124999999999986</v>
      </c>
      <c r="J1897" s="1">
        <v>18</v>
      </c>
      <c r="K1897" s="1">
        <v>25</v>
      </c>
      <c r="M1897" s="45"/>
      <c r="N1897" s="45"/>
      <c r="O1897" s="45"/>
      <c r="P1897" s="28"/>
      <c r="Q1897" s="28"/>
      <c r="R1897" s="25"/>
      <c r="Y1897" s="42">
        <v>13.5</v>
      </c>
      <c r="Z1897" s="8">
        <f t="shared" si="181"/>
        <v>25</v>
      </c>
      <c r="AA1897" s="8">
        <f t="shared" si="183"/>
        <v>632.5</v>
      </c>
      <c r="AB1897" s="8">
        <f t="shared" si="182"/>
        <v>158.125</v>
      </c>
      <c r="AC1897" s="1">
        <v>18</v>
      </c>
      <c r="AD1897" s="1">
        <v>25</v>
      </c>
    </row>
    <row r="1898" spans="1:30" x14ac:dyDescent="0.25">
      <c r="A1898" s="2" t="s">
        <v>6</v>
      </c>
      <c r="B1898" s="3">
        <v>2008</v>
      </c>
      <c r="C1898" s="3">
        <v>3</v>
      </c>
      <c r="D1898" s="3">
        <v>19</v>
      </c>
      <c r="E1898" s="3">
        <v>19</v>
      </c>
      <c r="F1898" s="42">
        <v>10.6</v>
      </c>
      <c r="G1898" s="8">
        <f t="shared" si="178"/>
        <v>18</v>
      </c>
      <c r="H1898" s="8">
        <f t="shared" si="179"/>
        <v>407</v>
      </c>
      <c r="I1898" s="8">
        <f t="shared" si="180"/>
        <v>101.75</v>
      </c>
      <c r="J1898" s="1">
        <v>18</v>
      </c>
      <c r="K1898" s="1">
        <v>25</v>
      </c>
      <c r="M1898" s="45"/>
      <c r="N1898" s="45"/>
      <c r="O1898" s="45"/>
      <c r="P1898" s="28"/>
      <c r="Q1898" s="28"/>
      <c r="R1898" s="25"/>
      <c r="Y1898" s="42">
        <v>13.3</v>
      </c>
      <c r="Z1898" s="8">
        <f t="shared" si="181"/>
        <v>25</v>
      </c>
      <c r="AA1898" s="8">
        <f t="shared" si="183"/>
        <v>643.5</v>
      </c>
      <c r="AB1898" s="8">
        <f t="shared" si="182"/>
        <v>160.875</v>
      </c>
      <c r="AC1898" s="1">
        <v>18</v>
      </c>
      <c r="AD1898" s="1">
        <v>25</v>
      </c>
    </row>
    <row r="1899" spans="1:30" x14ac:dyDescent="0.25">
      <c r="A1899" s="2" t="s">
        <v>6</v>
      </c>
      <c r="B1899" s="3">
        <v>2008</v>
      </c>
      <c r="C1899" s="3">
        <v>3</v>
      </c>
      <c r="D1899" s="3">
        <v>19</v>
      </c>
      <c r="E1899" s="3">
        <v>20</v>
      </c>
      <c r="F1899" s="42">
        <v>10.3</v>
      </c>
      <c r="G1899" s="8">
        <f t="shared" si="178"/>
        <v>18</v>
      </c>
      <c r="H1899" s="8">
        <f t="shared" si="179"/>
        <v>423.49999999999994</v>
      </c>
      <c r="I1899" s="8">
        <f t="shared" si="180"/>
        <v>105.87499999999999</v>
      </c>
      <c r="J1899" s="1">
        <v>18</v>
      </c>
      <c r="K1899" s="1">
        <v>25</v>
      </c>
      <c r="M1899" s="45"/>
      <c r="N1899" s="45"/>
      <c r="O1899" s="45"/>
      <c r="P1899" s="28"/>
      <c r="Q1899" s="28"/>
      <c r="R1899" s="25"/>
      <c r="Y1899" s="42">
        <v>13</v>
      </c>
      <c r="Z1899" s="8">
        <f t="shared" si="181"/>
        <v>25</v>
      </c>
      <c r="AA1899" s="8">
        <f t="shared" si="183"/>
        <v>660</v>
      </c>
      <c r="AB1899" s="8">
        <f t="shared" si="182"/>
        <v>165</v>
      </c>
      <c r="AC1899" s="1">
        <v>18</v>
      </c>
      <c r="AD1899" s="1">
        <v>25</v>
      </c>
    </row>
    <row r="1900" spans="1:30" x14ac:dyDescent="0.25">
      <c r="A1900" s="2" t="s">
        <v>6</v>
      </c>
      <c r="B1900" s="3">
        <v>2008</v>
      </c>
      <c r="C1900" s="3">
        <v>3</v>
      </c>
      <c r="D1900" s="3">
        <v>19</v>
      </c>
      <c r="E1900" s="3">
        <v>21</v>
      </c>
      <c r="F1900" s="42">
        <v>10.199999999999999</v>
      </c>
      <c r="G1900" s="8">
        <f t="shared" si="178"/>
        <v>18</v>
      </c>
      <c r="H1900" s="8">
        <f t="shared" si="179"/>
        <v>429.00000000000006</v>
      </c>
      <c r="I1900" s="8">
        <f t="shared" si="180"/>
        <v>107.25000000000001</v>
      </c>
      <c r="J1900" s="1">
        <v>18</v>
      </c>
      <c r="K1900" s="1">
        <v>25</v>
      </c>
      <c r="M1900" s="45"/>
      <c r="N1900" s="45"/>
      <c r="O1900" s="45"/>
      <c r="P1900" s="28"/>
      <c r="Q1900" s="28"/>
      <c r="R1900" s="25"/>
      <c r="Y1900" s="42">
        <v>12.5</v>
      </c>
      <c r="Z1900" s="8">
        <f t="shared" si="181"/>
        <v>25</v>
      </c>
      <c r="AA1900" s="8">
        <f t="shared" si="183"/>
        <v>687.5</v>
      </c>
      <c r="AB1900" s="8">
        <f t="shared" si="182"/>
        <v>171.875</v>
      </c>
      <c r="AC1900" s="1">
        <v>18</v>
      </c>
      <c r="AD1900" s="1">
        <v>25</v>
      </c>
    </row>
    <row r="1901" spans="1:30" x14ac:dyDescent="0.25">
      <c r="A1901" s="2" t="s">
        <v>6</v>
      </c>
      <c r="B1901" s="3">
        <v>2008</v>
      </c>
      <c r="C1901" s="3">
        <v>3</v>
      </c>
      <c r="D1901" s="3">
        <v>19</v>
      </c>
      <c r="E1901" s="3">
        <v>22</v>
      </c>
      <c r="F1901" s="42">
        <v>10.3</v>
      </c>
      <c r="G1901" s="8">
        <f t="shared" si="178"/>
        <v>18</v>
      </c>
      <c r="H1901" s="8">
        <f t="shared" si="179"/>
        <v>423.49999999999994</v>
      </c>
      <c r="I1901" s="8">
        <f t="shared" si="180"/>
        <v>105.87499999999999</v>
      </c>
      <c r="J1901" s="1">
        <v>18</v>
      </c>
      <c r="K1901" s="1">
        <v>25</v>
      </c>
      <c r="M1901" s="45"/>
      <c r="N1901" s="45"/>
      <c r="O1901" s="45"/>
      <c r="P1901" s="28"/>
      <c r="Q1901" s="28"/>
      <c r="R1901" s="25"/>
      <c r="Y1901" s="42">
        <v>12.2</v>
      </c>
      <c r="Z1901" s="8">
        <f t="shared" si="181"/>
        <v>25</v>
      </c>
      <c r="AA1901" s="8">
        <f t="shared" si="183"/>
        <v>704</v>
      </c>
      <c r="AB1901" s="8">
        <f t="shared" si="182"/>
        <v>176</v>
      </c>
      <c r="AC1901" s="1">
        <v>18</v>
      </c>
      <c r="AD1901" s="1">
        <v>25</v>
      </c>
    </row>
    <row r="1902" spans="1:30" x14ac:dyDescent="0.25">
      <c r="A1902" s="2" t="s">
        <v>6</v>
      </c>
      <c r="B1902" s="3">
        <v>2008</v>
      </c>
      <c r="C1902" s="3">
        <v>3</v>
      </c>
      <c r="D1902" s="3">
        <v>19</v>
      </c>
      <c r="E1902" s="3">
        <v>23</v>
      </c>
      <c r="F1902" s="42">
        <v>10.4</v>
      </c>
      <c r="G1902" s="8">
        <f t="shared" si="178"/>
        <v>18</v>
      </c>
      <c r="H1902" s="8">
        <f t="shared" si="179"/>
        <v>418</v>
      </c>
      <c r="I1902" s="8">
        <f t="shared" si="180"/>
        <v>104.5</v>
      </c>
      <c r="J1902" s="1">
        <v>18</v>
      </c>
      <c r="K1902" s="1">
        <v>25</v>
      </c>
      <c r="M1902" s="45"/>
      <c r="N1902" s="45"/>
      <c r="O1902" s="45"/>
      <c r="P1902" s="28"/>
      <c r="Q1902" s="28"/>
      <c r="R1902" s="25"/>
      <c r="Y1902" s="42">
        <v>11.9</v>
      </c>
      <c r="Z1902" s="8">
        <f t="shared" si="181"/>
        <v>25</v>
      </c>
      <c r="AA1902" s="8">
        <f t="shared" si="183"/>
        <v>720.5</v>
      </c>
      <c r="AB1902" s="8">
        <f t="shared" si="182"/>
        <v>180.125</v>
      </c>
      <c r="AC1902" s="1">
        <v>18</v>
      </c>
      <c r="AD1902" s="1">
        <v>25</v>
      </c>
    </row>
    <row r="1903" spans="1:30" x14ac:dyDescent="0.25">
      <c r="A1903" s="2" t="s">
        <v>6</v>
      </c>
      <c r="B1903" s="3">
        <v>2008</v>
      </c>
      <c r="C1903" s="3">
        <v>3</v>
      </c>
      <c r="D1903" s="3">
        <v>20</v>
      </c>
      <c r="E1903" s="3">
        <v>0</v>
      </c>
      <c r="F1903" s="42">
        <v>10.4</v>
      </c>
      <c r="G1903" s="8">
        <f t="shared" si="178"/>
        <v>18</v>
      </c>
      <c r="H1903" s="8">
        <f t="shared" si="179"/>
        <v>418</v>
      </c>
      <c r="I1903" s="8">
        <f t="shared" si="180"/>
        <v>104.5</v>
      </c>
      <c r="J1903" s="1">
        <v>18</v>
      </c>
      <c r="K1903" s="1">
        <v>25</v>
      </c>
      <c r="M1903" s="45"/>
      <c r="N1903" s="45"/>
      <c r="O1903" s="45"/>
      <c r="P1903" s="28"/>
      <c r="Q1903" s="28"/>
      <c r="R1903" s="25"/>
      <c r="Y1903" s="42">
        <v>12.5</v>
      </c>
      <c r="Z1903" s="8">
        <f t="shared" si="181"/>
        <v>25</v>
      </c>
      <c r="AA1903" s="8">
        <f t="shared" si="183"/>
        <v>687.5</v>
      </c>
      <c r="AB1903" s="8">
        <f t="shared" si="182"/>
        <v>171.875</v>
      </c>
      <c r="AC1903" s="1">
        <v>18</v>
      </c>
      <c r="AD1903" s="1">
        <v>25</v>
      </c>
    </row>
    <row r="1904" spans="1:30" x14ac:dyDescent="0.25">
      <c r="A1904" s="2" t="s">
        <v>6</v>
      </c>
      <c r="B1904" s="3">
        <v>2008</v>
      </c>
      <c r="C1904" s="3">
        <v>3</v>
      </c>
      <c r="D1904" s="3">
        <v>20</v>
      </c>
      <c r="E1904" s="3">
        <v>1</v>
      </c>
      <c r="F1904" s="42">
        <v>10.199999999999999</v>
      </c>
      <c r="G1904" s="8">
        <f t="shared" si="178"/>
        <v>18</v>
      </c>
      <c r="H1904" s="8">
        <f t="shared" si="179"/>
        <v>429.00000000000006</v>
      </c>
      <c r="I1904" s="8">
        <f t="shared" si="180"/>
        <v>107.25000000000001</v>
      </c>
      <c r="J1904" s="1">
        <v>18</v>
      </c>
      <c r="K1904" s="1">
        <v>25</v>
      </c>
      <c r="M1904" s="45"/>
      <c r="N1904" s="45"/>
      <c r="O1904" s="45"/>
      <c r="P1904" s="28"/>
      <c r="Q1904" s="28"/>
      <c r="R1904" s="25"/>
      <c r="Y1904" s="42">
        <v>12.5</v>
      </c>
      <c r="Z1904" s="8">
        <f t="shared" si="181"/>
        <v>25</v>
      </c>
      <c r="AA1904" s="8">
        <f t="shared" si="183"/>
        <v>687.5</v>
      </c>
      <c r="AB1904" s="8">
        <f t="shared" si="182"/>
        <v>171.875</v>
      </c>
      <c r="AC1904" s="1">
        <v>18</v>
      </c>
      <c r="AD1904" s="1">
        <v>25</v>
      </c>
    </row>
    <row r="1905" spans="1:30" x14ac:dyDescent="0.25">
      <c r="A1905" s="2" t="s">
        <v>6</v>
      </c>
      <c r="B1905" s="3">
        <v>2008</v>
      </c>
      <c r="C1905" s="3">
        <v>3</v>
      </c>
      <c r="D1905" s="3">
        <v>20</v>
      </c>
      <c r="E1905" s="3">
        <v>2</v>
      </c>
      <c r="F1905" s="42">
        <v>10.3</v>
      </c>
      <c r="G1905" s="8">
        <f t="shared" si="178"/>
        <v>18</v>
      </c>
      <c r="H1905" s="8">
        <f t="shared" si="179"/>
        <v>423.49999999999994</v>
      </c>
      <c r="I1905" s="8">
        <f t="shared" si="180"/>
        <v>105.87499999999999</v>
      </c>
      <c r="J1905" s="1">
        <v>18</v>
      </c>
      <c r="K1905" s="1">
        <v>25</v>
      </c>
      <c r="M1905" s="45"/>
      <c r="N1905" s="45"/>
      <c r="O1905" s="45"/>
      <c r="P1905" s="28"/>
      <c r="Q1905" s="28"/>
      <c r="R1905" s="25"/>
      <c r="Y1905" s="42">
        <v>12.5</v>
      </c>
      <c r="Z1905" s="8">
        <f t="shared" si="181"/>
        <v>25</v>
      </c>
      <c r="AA1905" s="8">
        <f t="shared" si="183"/>
        <v>687.5</v>
      </c>
      <c r="AB1905" s="8">
        <f t="shared" si="182"/>
        <v>171.875</v>
      </c>
      <c r="AC1905" s="1">
        <v>18</v>
      </c>
      <c r="AD1905" s="1">
        <v>25</v>
      </c>
    </row>
    <row r="1906" spans="1:30" x14ac:dyDescent="0.25">
      <c r="A1906" s="2" t="s">
        <v>6</v>
      </c>
      <c r="B1906" s="3">
        <v>2008</v>
      </c>
      <c r="C1906" s="3">
        <v>3</v>
      </c>
      <c r="D1906" s="3">
        <v>20</v>
      </c>
      <c r="E1906" s="3">
        <v>3</v>
      </c>
      <c r="F1906" s="42">
        <v>10.5</v>
      </c>
      <c r="G1906" s="8">
        <f t="shared" si="178"/>
        <v>18</v>
      </c>
      <c r="H1906" s="8">
        <f t="shared" si="179"/>
        <v>412.5</v>
      </c>
      <c r="I1906" s="8">
        <f t="shared" si="180"/>
        <v>103.125</v>
      </c>
      <c r="J1906" s="1">
        <v>18</v>
      </c>
      <c r="K1906" s="1">
        <v>25</v>
      </c>
      <c r="M1906" s="45"/>
      <c r="N1906" s="45"/>
      <c r="O1906" s="45"/>
      <c r="P1906" s="28"/>
      <c r="Q1906" s="28"/>
      <c r="R1906" s="25"/>
      <c r="Y1906" s="42">
        <v>12.7</v>
      </c>
      <c r="Z1906" s="8">
        <f t="shared" si="181"/>
        <v>25</v>
      </c>
      <c r="AA1906" s="8">
        <f t="shared" si="183"/>
        <v>676.5</v>
      </c>
      <c r="AB1906" s="8">
        <f t="shared" si="182"/>
        <v>169.125</v>
      </c>
      <c r="AC1906" s="1">
        <v>18</v>
      </c>
      <c r="AD1906" s="1">
        <v>25</v>
      </c>
    </row>
    <row r="1907" spans="1:30" x14ac:dyDescent="0.25">
      <c r="A1907" s="2" t="s">
        <v>6</v>
      </c>
      <c r="B1907" s="3">
        <v>2008</v>
      </c>
      <c r="C1907" s="3">
        <v>3</v>
      </c>
      <c r="D1907" s="3">
        <v>20</v>
      </c>
      <c r="E1907" s="3">
        <v>4</v>
      </c>
      <c r="F1907" s="42">
        <v>10.3</v>
      </c>
      <c r="G1907" s="8">
        <f t="shared" si="178"/>
        <v>18</v>
      </c>
      <c r="H1907" s="8">
        <f t="shared" si="179"/>
        <v>423.49999999999994</v>
      </c>
      <c r="I1907" s="8">
        <f t="shared" si="180"/>
        <v>105.87499999999999</v>
      </c>
      <c r="J1907" s="1">
        <v>18</v>
      </c>
      <c r="K1907" s="1">
        <v>25</v>
      </c>
      <c r="M1907" s="45"/>
      <c r="N1907" s="45"/>
      <c r="O1907" s="45"/>
      <c r="P1907" s="28"/>
      <c r="Q1907" s="28"/>
      <c r="R1907" s="25"/>
      <c r="Y1907" s="42">
        <v>12.7</v>
      </c>
      <c r="Z1907" s="8">
        <f t="shared" si="181"/>
        <v>25</v>
      </c>
      <c r="AA1907" s="8">
        <f t="shared" si="183"/>
        <v>676.5</v>
      </c>
      <c r="AB1907" s="8">
        <f t="shared" si="182"/>
        <v>169.125</v>
      </c>
      <c r="AC1907" s="1">
        <v>18</v>
      </c>
      <c r="AD1907" s="1">
        <v>25</v>
      </c>
    </row>
    <row r="1908" spans="1:30" x14ac:dyDescent="0.25">
      <c r="A1908" s="2" t="s">
        <v>6</v>
      </c>
      <c r="B1908" s="3">
        <v>2008</v>
      </c>
      <c r="C1908" s="3">
        <v>3</v>
      </c>
      <c r="D1908" s="3">
        <v>20</v>
      </c>
      <c r="E1908" s="3">
        <v>5</v>
      </c>
      <c r="F1908" s="42">
        <v>9.6999999999999993</v>
      </c>
      <c r="G1908" s="8">
        <f t="shared" si="178"/>
        <v>18</v>
      </c>
      <c r="H1908" s="8">
        <f t="shared" si="179"/>
        <v>456.50000000000006</v>
      </c>
      <c r="I1908" s="8">
        <f t="shared" si="180"/>
        <v>114.12500000000001</v>
      </c>
      <c r="J1908" s="1">
        <v>18</v>
      </c>
      <c r="K1908" s="1">
        <v>25</v>
      </c>
      <c r="M1908" s="45"/>
      <c r="N1908" s="45"/>
      <c r="O1908" s="45"/>
      <c r="P1908" s="28"/>
      <c r="Q1908" s="28"/>
      <c r="R1908" s="25"/>
      <c r="Y1908" s="42">
        <v>12.6</v>
      </c>
      <c r="Z1908" s="8">
        <f t="shared" si="181"/>
        <v>25</v>
      </c>
      <c r="AA1908" s="8">
        <f t="shared" si="183"/>
        <v>682</v>
      </c>
      <c r="AB1908" s="8">
        <f t="shared" si="182"/>
        <v>170.5</v>
      </c>
      <c r="AC1908" s="1">
        <v>18</v>
      </c>
      <c r="AD1908" s="1">
        <v>25</v>
      </c>
    </row>
    <row r="1909" spans="1:30" x14ac:dyDescent="0.25">
      <c r="A1909" s="2" t="s">
        <v>6</v>
      </c>
      <c r="B1909" s="3">
        <v>2008</v>
      </c>
      <c r="C1909" s="3">
        <v>3</v>
      </c>
      <c r="D1909" s="3">
        <v>20</v>
      </c>
      <c r="E1909" s="3">
        <v>6</v>
      </c>
      <c r="F1909" s="42">
        <v>9.6</v>
      </c>
      <c r="G1909" s="8">
        <f t="shared" si="178"/>
        <v>18</v>
      </c>
      <c r="H1909" s="8">
        <f t="shared" si="179"/>
        <v>462</v>
      </c>
      <c r="I1909" s="8">
        <f t="shared" si="180"/>
        <v>115.5</v>
      </c>
      <c r="J1909" s="1">
        <v>18</v>
      </c>
      <c r="K1909" s="1">
        <v>25</v>
      </c>
      <c r="M1909" s="45"/>
      <c r="N1909" s="45"/>
      <c r="O1909" s="45"/>
      <c r="P1909" s="28"/>
      <c r="Q1909" s="28"/>
      <c r="R1909" s="25"/>
      <c r="Y1909" s="42">
        <v>12.2</v>
      </c>
      <c r="Z1909" s="8">
        <f t="shared" si="181"/>
        <v>25</v>
      </c>
      <c r="AA1909" s="8">
        <f t="shared" si="183"/>
        <v>704</v>
      </c>
      <c r="AB1909" s="8">
        <f t="shared" si="182"/>
        <v>176</v>
      </c>
      <c r="AC1909" s="1">
        <v>18</v>
      </c>
      <c r="AD1909" s="1">
        <v>25</v>
      </c>
    </row>
    <row r="1910" spans="1:30" x14ac:dyDescent="0.25">
      <c r="A1910" s="2" t="s">
        <v>6</v>
      </c>
      <c r="B1910" s="3">
        <v>2008</v>
      </c>
      <c r="C1910" s="3">
        <v>3</v>
      </c>
      <c r="D1910" s="3">
        <v>20</v>
      </c>
      <c r="E1910" s="3">
        <v>7</v>
      </c>
      <c r="F1910" s="42">
        <v>9.4</v>
      </c>
      <c r="G1910" s="8">
        <f t="shared" si="178"/>
        <v>18</v>
      </c>
      <c r="H1910" s="8">
        <f t="shared" si="179"/>
        <v>473</v>
      </c>
      <c r="I1910" s="8">
        <f t="shared" si="180"/>
        <v>118.25</v>
      </c>
      <c r="J1910" s="1">
        <v>18</v>
      </c>
      <c r="K1910" s="1">
        <v>25</v>
      </c>
      <c r="M1910" s="45"/>
      <c r="N1910" s="45"/>
      <c r="O1910" s="45"/>
      <c r="P1910" s="28"/>
      <c r="Q1910" s="28"/>
      <c r="R1910" s="25"/>
      <c r="Y1910" s="42">
        <v>12.1</v>
      </c>
      <c r="Z1910" s="8">
        <f t="shared" si="181"/>
        <v>25</v>
      </c>
      <c r="AA1910" s="8">
        <f t="shared" si="183"/>
        <v>709.5</v>
      </c>
      <c r="AB1910" s="8">
        <f t="shared" si="182"/>
        <v>177.375</v>
      </c>
      <c r="AC1910" s="1">
        <v>18</v>
      </c>
      <c r="AD1910" s="1">
        <v>25</v>
      </c>
    </row>
    <row r="1911" spans="1:30" x14ac:dyDescent="0.25">
      <c r="A1911" s="2" t="s">
        <v>6</v>
      </c>
      <c r="B1911" s="3">
        <v>2008</v>
      </c>
      <c r="C1911" s="3">
        <v>3</v>
      </c>
      <c r="D1911" s="3">
        <v>20</v>
      </c>
      <c r="E1911" s="3">
        <v>8</v>
      </c>
      <c r="F1911" s="42">
        <v>9.1</v>
      </c>
      <c r="G1911" s="8">
        <f t="shared" si="178"/>
        <v>18</v>
      </c>
      <c r="H1911" s="8">
        <f t="shared" si="179"/>
        <v>489.5</v>
      </c>
      <c r="I1911" s="8">
        <f t="shared" si="180"/>
        <v>122.375</v>
      </c>
      <c r="J1911" s="1">
        <v>18</v>
      </c>
      <c r="K1911" s="1">
        <v>25</v>
      </c>
      <c r="M1911" s="45"/>
      <c r="N1911" s="45"/>
      <c r="O1911" s="45"/>
      <c r="P1911" s="28"/>
      <c r="Q1911" s="28"/>
      <c r="R1911" s="25"/>
      <c r="Y1911" s="42">
        <v>12.5</v>
      </c>
      <c r="Z1911" s="8">
        <f t="shared" si="181"/>
        <v>25</v>
      </c>
      <c r="AA1911" s="8">
        <f t="shared" si="183"/>
        <v>687.5</v>
      </c>
      <c r="AB1911" s="8">
        <f t="shared" si="182"/>
        <v>171.875</v>
      </c>
      <c r="AC1911" s="1">
        <v>18</v>
      </c>
      <c r="AD1911" s="1">
        <v>25</v>
      </c>
    </row>
    <row r="1912" spans="1:30" x14ac:dyDescent="0.25">
      <c r="A1912" s="2" t="s">
        <v>6</v>
      </c>
      <c r="B1912" s="3">
        <v>2008</v>
      </c>
      <c r="C1912" s="3">
        <v>3</v>
      </c>
      <c r="D1912" s="3">
        <v>20</v>
      </c>
      <c r="E1912" s="3">
        <v>9</v>
      </c>
      <c r="F1912" s="42">
        <v>8.9</v>
      </c>
      <c r="G1912" s="8">
        <f t="shared" si="178"/>
        <v>18</v>
      </c>
      <c r="H1912" s="8">
        <f t="shared" si="179"/>
        <v>500.5</v>
      </c>
      <c r="I1912" s="8">
        <f t="shared" si="180"/>
        <v>125.125</v>
      </c>
      <c r="J1912" s="1">
        <v>18</v>
      </c>
      <c r="K1912" s="1">
        <v>25</v>
      </c>
      <c r="M1912" s="45"/>
      <c r="N1912" s="45"/>
      <c r="O1912" s="45"/>
      <c r="P1912" s="28"/>
      <c r="Q1912" s="28"/>
      <c r="R1912" s="25"/>
      <c r="Y1912" s="42">
        <v>13.5</v>
      </c>
      <c r="Z1912" s="8">
        <f t="shared" si="181"/>
        <v>25</v>
      </c>
      <c r="AA1912" s="8">
        <f t="shared" si="183"/>
        <v>632.5</v>
      </c>
      <c r="AB1912" s="8">
        <f t="shared" si="182"/>
        <v>158.125</v>
      </c>
      <c r="AC1912" s="1">
        <v>18</v>
      </c>
      <c r="AD1912" s="1">
        <v>25</v>
      </c>
    </row>
    <row r="1913" spans="1:30" x14ac:dyDescent="0.25">
      <c r="A1913" s="2" t="s">
        <v>6</v>
      </c>
      <c r="B1913" s="3">
        <v>2008</v>
      </c>
      <c r="C1913" s="3">
        <v>3</v>
      </c>
      <c r="D1913" s="3">
        <v>20</v>
      </c>
      <c r="E1913" s="3">
        <v>10</v>
      </c>
      <c r="F1913" s="42">
        <v>9.4</v>
      </c>
      <c r="G1913" s="8">
        <f t="shared" si="178"/>
        <v>18</v>
      </c>
      <c r="H1913" s="8">
        <f t="shared" si="179"/>
        <v>473</v>
      </c>
      <c r="I1913" s="8">
        <f t="shared" si="180"/>
        <v>118.25</v>
      </c>
      <c r="J1913" s="1">
        <v>18</v>
      </c>
      <c r="K1913" s="1">
        <v>25</v>
      </c>
      <c r="M1913" s="45"/>
      <c r="N1913" s="45"/>
      <c r="O1913" s="45"/>
      <c r="P1913" s="28"/>
      <c r="Q1913" s="28"/>
      <c r="R1913" s="25"/>
      <c r="Y1913" s="42">
        <v>14.1</v>
      </c>
      <c r="Z1913" s="8">
        <f t="shared" si="181"/>
        <v>25</v>
      </c>
      <c r="AA1913" s="8">
        <f t="shared" si="183"/>
        <v>599.5</v>
      </c>
      <c r="AB1913" s="8">
        <f t="shared" si="182"/>
        <v>149.875</v>
      </c>
      <c r="AC1913" s="1">
        <v>18</v>
      </c>
      <c r="AD1913" s="1">
        <v>25</v>
      </c>
    </row>
    <row r="1914" spans="1:30" x14ac:dyDescent="0.25">
      <c r="A1914" s="2" t="s">
        <v>6</v>
      </c>
      <c r="B1914" s="3">
        <v>2008</v>
      </c>
      <c r="C1914" s="3">
        <v>3</v>
      </c>
      <c r="D1914" s="3">
        <v>20</v>
      </c>
      <c r="E1914" s="3">
        <v>11</v>
      </c>
      <c r="F1914" s="42">
        <v>9.9</v>
      </c>
      <c r="G1914" s="8">
        <f t="shared" si="178"/>
        <v>18</v>
      </c>
      <c r="H1914" s="8">
        <f t="shared" si="179"/>
        <v>445.5</v>
      </c>
      <c r="I1914" s="8">
        <f t="shared" si="180"/>
        <v>111.375</v>
      </c>
      <c r="J1914" s="1">
        <v>18</v>
      </c>
      <c r="K1914" s="1">
        <v>25</v>
      </c>
      <c r="M1914" s="45"/>
      <c r="N1914" s="45"/>
      <c r="O1914" s="45"/>
      <c r="P1914" s="28"/>
      <c r="Q1914" s="28"/>
      <c r="R1914" s="25"/>
      <c r="Y1914" s="42">
        <v>14.5</v>
      </c>
      <c r="Z1914" s="8">
        <f t="shared" si="181"/>
        <v>25</v>
      </c>
      <c r="AA1914" s="8">
        <f t="shared" si="183"/>
        <v>577.5</v>
      </c>
      <c r="AB1914" s="8">
        <f t="shared" si="182"/>
        <v>144.375</v>
      </c>
      <c r="AC1914" s="1">
        <v>18</v>
      </c>
      <c r="AD1914" s="1">
        <v>25</v>
      </c>
    </row>
    <row r="1915" spans="1:30" x14ac:dyDescent="0.25">
      <c r="A1915" s="2" t="s">
        <v>6</v>
      </c>
      <c r="B1915" s="3">
        <v>2008</v>
      </c>
      <c r="C1915" s="3">
        <v>3</v>
      </c>
      <c r="D1915" s="3">
        <v>20</v>
      </c>
      <c r="E1915" s="3">
        <v>12</v>
      </c>
      <c r="F1915" s="42">
        <v>11.6</v>
      </c>
      <c r="G1915" s="8">
        <f t="shared" si="178"/>
        <v>18</v>
      </c>
      <c r="H1915" s="8">
        <f t="shared" si="179"/>
        <v>352</v>
      </c>
      <c r="I1915" s="8">
        <f t="shared" si="180"/>
        <v>88</v>
      </c>
      <c r="J1915" s="1">
        <v>18</v>
      </c>
      <c r="K1915" s="1">
        <v>25</v>
      </c>
      <c r="M1915" s="45"/>
      <c r="N1915" s="45"/>
      <c r="O1915" s="45"/>
      <c r="P1915" s="28"/>
      <c r="Q1915" s="28"/>
      <c r="R1915" s="25"/>
      <c r="Y1915" s="42">
        <v>15.5</v>
      </c>
      <c r="Z1915" s="8">
        <f t="shared" si="181"/>
        <v>25</v>
      </c>
      <c r="AA1915" s="8">
        <f t="shared" si="183"/>
        <v>522.5</v>
      </c>
      <c r="AB1915" s="8">
        <f t="shared" si="182"/>
        <v>130.625</v>
      </c>
      <c r="AC1915" s="1">
        <v>18</v>
      </c>
      <c r="AD1915" s="1">
        <v>25</v>
      </c>
    </row>
    <row r="1916" spans="1:30" x14ac:dyDescent="0.25">
      <c r="A1916" s="2" t="s">
        <v>6</v>
      </c>
      <c r="B1916" s="3">
        <v>2008</v>
      </c>
      <c r="C1916" s="3">
        <v>3</v>
      </c>
      <c r="D1916" s="3">
        <v>20</v>
      </c>
      <c r="E1916" s="3">
        <v>13</v>
      </c>
      <c r="F1916" s="42">
        <v>12.2</v>
      </c>
      <c r="G1916" s="8">
        <f t="shared" si="178"/>
        <v>18</v>
      </c>
      <c r="H1916" s="8">
        <f t="shared" si="179"/>
        <v>319.00000000000006</v>
      </c>
      <c r="I1916" s="8">
        <f t="shared" si="180"/>
        <v>79.750000000000014</v>
      </c>
      <c r="J1916" s="1">
        <v>18</v>
      </c>
      <c r="K1916" s="1">
        <v>25</v>
      </c>
      <c r="M1916" s="45"/>
      <c r="N1916" s="45"/>
      <c r="O1916" s="45"/>
      <c r="P1916" s="28"/>
      <c r="Q1916" s="28"/>
      <c r="R1916" s="25"/>
      <c r="Y1916" s="42">
        <v>15.2</v>
      </c>
      <c r="Z1916" s="8">
        <f t="shared" si="181"/>
        <v>25</v>
      </c>
      <c r="AA1916" s="8">
        <f t="shared" si="183"/>
        <v>539</v>
      </c>
      <c r="AB1916" s="8">
        <f t="shared" si="182"/>
        <v>134.75</v>
      </c>
      <c r="AC1916" s="1">
        <v>18</v>
      </c>
      <c r="AD1916" s="1">
        <v>25</v>
      </c>
    </row>
    <row r="1917" spans="1:30" x14ac:dyDescent="0.25">
      <c r="A1917" s="2" t="s">
        <v>6</v>
      </c>
      <c r="B1917" s="3">
        <v>2008</v>
      </c>
      <c r="C1917" s="3">
        <v>3</v>
      </c>
      <c r="D1917" s="3">
        <v>20</v>
      </c>
      <c r="E1917" s="3">
        <v>14</v>
      </c>
      <c r="F1917" s="42">
        <v>12.8</v>
      </c>
      <c r="G1917" s="8">
        <f t="shared" si="178"/>
        <v>18</v>
      </c>
      <c r="H1917" s="8">
        <f t="shared" si="179"/>
        <v>285.99999999999994</v>
      </c>
      <c r="I1917" s="8">
        <f t="shared" si="180"/>
        <v>71.499999999999986</v>
      </c>
      <c r="J1917" s="1">
        <v>18</v>
      </c>
      <c r="K1917" s="1">
        <v>25</v>
      </c>
      <c r="M1917" s="45"/>
      <c r="N1917" s="45"/>
      <c r="O1917" s="45"/>
      <c r="P1917" s="28"/>
      <c r="Q1917" s="28"/>
      <c r="R1917" s="25"/>
      <c r="Y1917" s="42">
        <v>15.2</v>
      </c>
      <c r="Z1917" s="8">
        <f t="shared" si="181"/>
        <v>25</v>
      </c>
      <c r="AA1917" s="8">
        <f t="shared" si="183"/>
        <v>539</v>
      </c>
      <c r="AB1917" s="8">
        <f t="shared" si="182"/>
        <v>134.75</v>
      </c>
      <c r="AC1917" s="1">
        <v>18</v>
      </c>
      <c r="AD1917" s="1">
        <v>25</v>
      </c>
    </row>
    <row r="1918" spans="1:30" x14ac:dyDescent="0.25">
      <c r="A1918" s="2" t="s">
        <v>6</v>
      </c>
      <c r="B1918" s="3">
        <v>2008</v>
      </c>
      <c r="C1918" s="3">
        <v>3</v>
      </c>
      <c r="D1918" s="3">
        <v>20</v>
      </c>
      <c r="E1918" s="3">
        <v>15</v>
      </c>
      <c r="F1918" s="42">
        <v>13.6</v>
      </c>
      <c r="G1918" s="8">
        <f t="shared" si="178"/>
        <v>18</v>
      </c>
      <c r="H1918" s="8">
        <f t="shared" si="179"/>
        <v>242.00000000000003</v>
      </c>
      <c r="I1918" s="8">
        <f t="shared" si="180"/>
        <v>60.500000000000007</v>
      </c>
      <c r="J1918" s="1">
        <v>18</v>
      </c>
      <c r="K1918" s="1">
        <v>25</v>
      </c>
      <c r="M1918" s="45"/>
      <c r="N1918" s="45"/>
      <c r="O1918" s="45"/>
      <c r="P1918" s="28"/>
      <c r="Q1918" s="28"/>
      <c r="R1918" s="25"/>
      <c r="Y1918" s="42">
        <v>14.5</v>
      </c>
      <c r="Z1918" s="8">
        <f t="shared" si="181"/>
        <v>25</v>
      </c>
      <c r="AA1918" s="8">
        <f t="shared" si="183"/>
        <v>577.5</v>
      </c>
      <c r="AB1918" s="8">
        <f t="shared" si="182"/>
        <v>144.375</v>
      </c>
      <c r="AC1918" s="1">
        <v>18</v>
      </c>
      <c r="AD1918" s="1">
        <v>25</v>
      </c>
    </row>
    <row r="1919" spans="1:30" x14ac:dyDescent="0.25">
      <c r="A1919" s="2" t="s">
        <v>6</v>
      </c>
      <c r="B1919" s="3">
        <v>2008</v>
      </c>
      <c r="C1919" s="3">
        <v>3</v>
      </c>
      <c r="D1919" s="3">
        <v>20</v>
      </c>
      <c r="E1919" s="3">
        <v>16</v>
      </c>
      <c r="F1919" s="42">
        <v>14.1</v>
      </c>
      <c r="G1919" s="8">
        <f t="shared" si="178"/>
        <v>18</v>
      </c>
      <c r="H1919" s="8">
        <f t="shared" si="179"/>
        <v>214.50000000000003</v>
      </c>
      <c r="I1919" s="8">
        <f t="shared" si="180"/>
        <v>53.625000000000007</v>
      </c>
      <c r="J1919" s="1">
        <v>18</v>
      </c>
      <c r="K1919" s="1">
        <v>25</v>
      </c>
      <c r="M1919" s="45"/>
      <c r="N1919" s="45"/>
      <c r="O1919" s="45"/>
      <c r="P1919" s="28"/>
      <c r="Q1919" s="28"/>
      <c r="R1919" s="25"/>
      <c r="Y1919" s="42">
        <v>14.6</v>
      </c>
      <c r="Z1919" s="8">
        <f t="shared" si="181"/>
        <v>25</v>
      </c>
      <c r="AA1919" s="8">
        <f t="shared" si="183"/>
        <v>572</v>
      </c>
      <c r="AB1919" s="8">
        <f t="shared" si="182"/>
        <v>143</v>
      </c>
      <c r="AC1919" s="1">
        <v>18</v>
      </c>
      <c r="AD1919" s="1">
        <v>25</v>
      </c>
    </row>
    <row r="1920" spans="1:30" x14ac:dyDescent="0.25">
      <c r="A1920" s="2" t="s">
        <v>6</v>
      </c>
      <c r="B1920" s="3">
        <v>2008</v>
      </c>
      <c r="C1920" s="3">
        <v>3</v>
      </c>
      <c r="D1920" s="3">
        <v>20</v>
      </c>
      <c r="E1920" s="3">
        <v>17</v>
      </c>
      <c r="F1920" s="42">
        <v>14.3</v>
      </c>
      <c r="G1920" s="8">
        <f t="shared" si="178"/>
        <v>18</v>
      </c>
      <c r="H1920" s="8">
        <f t="shared" si="179"/>
        <v>203.49999999999997</v>
      </c>
      <c r="I1920" s="8">
        <f t="shared" si="180"/>
        <v>50.874999999999993</v>
      </c>
      <c r="J1920" s="1">
        <v>18</v>
      </c>
      <c r="K1920" s="1">
        <v>25</v>
      </c>
      <c r="M1920" s="45"/>
      <c r="N1920" s="45"/>
      <c r="O1920" s="45"/>
      <c r="P1920" s="28"/>
      <c r="Q1920" s="28"/>
      <c r="R1920" s="25"/>
      <c r="Y1920" s="42">
        <v>14.6</v>
      </c>
      <c r="Z1920" s="8">
        <f t="shared" si="181"/>
        <v>25</v>
      </c>
      <c r="AA1920" s="8">
        <f t="shared" si="183"/>
        <v>572</v>
      </c>
      <c r="AB1920" s="8">
        <f t="shared" si="182"/>
        <v>143</v>
      </c>
      <c r="AC1920" s="1">
        <v>18</v>
      </c>
      <c r="AD1920" s="1">
        <v>25</v>
      </c>
    </row>
    <row r="1921" spans="1:30" x14ac:dyDescent="0.25">
      <c r="A1921" s="2" t="s">
        <v>6</v>
      </c>
      <c r="B1921" s="3">
        <v>2008</v>
      </c>
      <c r="C1921" s="3">
        <v>3</v>
      </c>
      <c r="D1921" s="3">
        <v>20</v>
      </c>
      <c r="E1921" s="3">
        <v>18</v>
      </c>
      <c r="F1921" s="42">
        <v>14</v>
      </c>
      <c r="G1921" s="8">
        <f t="shared" si="178"/>
        <v>18</v>
      </c>
      <c r="H1921" s="8">
        <f t="shared" si="179"/>
        <v>220</v>
      </c>
      <c r="I1921" s="8">
        <f t="shared" si="180"/>
        <v>55</v>
      </c>
      <c r="J1921" s="1">
        <v>18</v>
      </c>
      <c r="K1921" s="1">
        <v>25</v>
      </c>
      <c r="M1921" s="45"/>
      <c r="N1921" s="45"/>
      <c r="O1921" s="45"/>
      <c r="P1921" s="28"/>
      <c r="Q1921" s="28"/>
      <c r="R1921" s="25"/>
      <c r="Y1921" s="42">
        <v>13.8</v>
      </c>
      <c r="Z1921" s="8">
        <f t="shared" si="181"/>
        <v>25</v>
      </c>
      <c r="AA1921" s="8">
        <f t="shared" si="183"/>
        <v>616</v>
      </c>
      <c r="AB1921" s="8">
        <f t="shared" si="182"/>
        <v>154</v>
      </c>
      <c r="AC1921" s="1">
        <v>18</v>
      </c>
      <c r="AD1921" s="1">
        <v>25</v>
      </c>
    </row>
    <row r="1922" spans="1:30" x14ac:dyDescent="0.25">
      <c r="A1922" s="2" t="s">
        <v>6</v>
      </c>
      <c r="B1922" s="3">
        <v>2008</v>
      </c>
      <c r="C1922" s="3">
        <v>3</v>
      </c>
      <c r="D1922" s="3">
        <v>20</v>
      </c>
      <c r="E1922" s="3">
        <v>19</v>
      </c>
      <c r="F1922" s="42">
        <v>13.2</v>
      </c>
      <c r="G1922" s="8">
        <f t="shared" si="178"/>
        <v>18</v>
      </c>
      <c r="H1922" s="8">
        <f t="shared" si="179"/>
        <v>264.00000000000006</v>
      </c>
      <c r="I1922" s="8">
        <f t="shared" si="180"/>
        <v>66.000000000000014</v>
      </c>
      <c r="J1922" s="1">
        <v>18</v>
      </c>
      <c r="K1922" s="1">
        <v>25</v>
      </c>
      <c r="M1922" s="45"/>
      <c r="N1922" s="45"/>
      <c r="O1922" s="45"/>
      <c r="P1922" s="28"/>
      <c r="Q1922" s="28"/>
      <c r="R1922" s="25"/>
      <c r="Y1922" s="42">
        <v>12.8</v>
      </c>
      <c r="Z1922" s="8">
        <f t="shared" si="181"/>
        <v>25</v>
      </c>
      <c r="AA1922" s="8">
        <f t="shared" si="183"/>
        <v>671</v>
      </c>
      <c r="AB1922" s="8">
        <f t="shared" si="182"/>
        <v>167.75</v>
      </c>
      <c r="AC1922" s="1">
        <v>18</v>
      </c>
      <c r="AD1922" s="1">
        <v>25</v>
      </c>
    </row>
    <row r="1923" spans="1:30" x14ac:dyDescent="0.25">
      <c r="A1923" s="2" t="s">
        <v>6</v>
      </c>
      <c r="B1923" s="3">
        <v>2008</v>
      </c>
      <c r="C1923" s="3">
        <v>3</v>
      </c>
      <c r="D1923" s="3">
        <v>20</v>
      </c>
      <c r="E1923" s="3">
        <v>20</v>
      </c>
      <c r="F1923" s="42">
        <v>12.1</v>
      </c>
      <c r="G1923" s="8">
        <f t="shared" si="178"/>
        <v>18</v>
      </c>
      <c r="H1923" s="8">
        <f t="shared" si="179"/>
        <v>324.5</v>
      </c>
      <c r="I1923" s="8">
        <f t="shared" si="180"/>
        <v>81.125</v>
      </c>
      <c r="J1923" s="1">
        <v>18</v>
      </c>
      <c r="K1923" s="1">
        <v>25</v>
      </c>
      <c r="M1923" s="45"/>
      <c r="N1923" s="45"/>
      <c r="O1923" s="45"/>
      <c r="P1923" s="28"/>
      <c r="Q1923" s="28"/>
      <c r="R1923" s="25"/>
      <c r="Y1923" s="42">
        <v>12.7</v>
      </c>
      <c r="Z1923" s="8">
        <f t="shared" si="181"/>
        <v>25</v>
      </c>
      <c r="AA1923" s="8">
        <f t="shared" si="183"/>
        <v>676.5</v>
      </c>
      <c r="AB1923" s="8">
        <f t="shared" si="182"/>
        <v>169.125</v>
      </c>
      <c r="AC1923" s="1">
        <v>18</v>
      </c>
      <c r="AD1923" s="1">
        <v>25</v>
      </c>
    </row>
    <row r="1924" spans="1:30" x14ac:dyDescent="0.25">
      <c r="A1924" s="2" t="s">
        <v>6</v>
      </c>
      <c r="B1924" s="3">
        <v>2008</v>
      </c>
      <c r="C1924" s="3">
        <v>3</v>
      </c>
      <c r="D1924" s="3">
        <v>20</v>
      </c>
      <c r="E1924" s="3">
        <v>21</v>
      </c>
      <c r="F1924" s="42">
        <v>11.9</v>
      </c>
      <c r="G1924" s="8">
        <f t="shared" si="178"/>
        <v>18</v>
      </c>
      <c r="H1924" s="8">
        <f t="shared" si="179"/>
        <v>335.5</v>
      </c>
      <c r="I1924" s="8">
        <f t="shared" si="180"/>
        <v>83.875</v>
      </c>
      <c r="J1924" s="1">
        <v>18</v>
      </c>
      <c r="K1924" s="1">
        <v>25</v>
      </c>
      <c r="M1924" s="45"/>
      <c r="N1924" s="45"/>
      <c r="O1924" s="45"/>
      <c r="P1924" s="28"/>
      <c r="Q1924" s="28"/>
      <c r="R1924" s="25"/>
      <c r="Y1924" s="42">
        <v>12.8</v>
      </c>
      <c r="Z1924" s="8">
        <f t="shared" si="181"/>
        <v>25</v>
      </c>
      <c r="AA1924" s="8">
        <f t="shared" si="183"/>
        <v>671</v>
      </c>
      <c r="AB1924" s="8">
        <f t="shared" si="182"/>
        <v>167.75</v>
      </c>
      <c r="AC1924" s="1">
        <v>18</v>
      </c>
      <c r="AD1924" s="1">
        <v>25</v>
      </c>
    </row>
    <row r="1925" spans="1:30" x14ac:dyDescent="0.25">
      <c r="A1925" s="2" t="s">
        <v>6</v>
      </c>
      <c r="B1925" s="3">
        <v>2008</v>
      </c>
      <c r="C1925" s="3">
        <v>3</v>
      </c>
      <c r="D1925" s="3">
        <v>20</v>
      </c>
      <c r="E1925" s="3">
        <v>22</v>
      </c>
      <c r="F1925" s="42">
        <v>11.8</v>
      </c>
      <c r="G1925" s="8">
        <f t="shared" si="178"/>
        <v>18</v>
      </c>
      <c r="H1925" s="8">
        <f t="shared" si="179"/>
        <v>340.99999999999994</v>
      </c>
      <c r="I1925" s="8">
        <f t="shared" si="180"/>
        <v>85.249999999999986</v>
      </c>
      <c r="J1925" s="1">
        <v>18</v>
      </c>
      <c r="K1925" s="1">
        <v>25</v>
      </c>
      <c r="M1925" s="45"/>
      <c r="N1925" s="45"/>
      <c r="O1925" s="45"/>
      <c r="P1925" s="28"/>
      <c r="Q1925" s="28"/>
      <c r="R1925" s="25"/>
      <c r="Y1925" s="42">
        <v>12.9</v>
      </c>
      <c r="Z1925" s="8">
        <f t="shared" si="181"/>
        <v>25</v>
      </c>
      <c r="AA1925" s="8">
        <f t="shared" si="183"/>
        <v>665.5</v>
      </c>
      <c r="AB1925" s="8">
        <f t="shared" si="182"/>
        <v>166.375</v>
      </c>
      <c r="AC1925" s="1">
        <v>18</v>
      </c>
      <c r="AD1925" s="1">
        <v>25</v>
      </c>
    </row>
    <row r="1926" spans="1:30" x14ac:dyDescent="0.25">
      <c r="A1926" s="2" t="s">
        <v>6</v>
      </c>
      <c r="B1926" s="3">
        <v>2008</v>
      </c>
      <c r="C1926" s="3">
        <v>3</v>
      </c>
      <c r="D1926" s="3">
        <v>20</v>
      </c>
      <c r="E1926" s="3">
        <v>23</v>
      </c>
      <c r="F1926" s="42">
        <v>11.5</v>
      </c>
      <c r="G1926" s="8">
        <f t="shared" si="178"/>
        <v>18</v>
      </c>
      <c r="H1926" s="8">
        <f t="shared" si="179"/>
        <v>357.5</v>
      </c>
      <c r="I1926" s="8">
        <f t="shared" si="180"/>
        <v>89.375</v>
      </c>
      <c r="J1926" s="1">
        <v>18</v>
      </c>
      <c r="K1926" s="1">
        <v>25</v>
      </c>
      <c r="M1926" s="45"/>
      <c r="N1926" s="45"/>
      <c r="O1926" s="45"/>
      <c r="P1926" s="28"/>
      <c r="Q1926" s="28"/>
      <c r="R1926" s="25"/>
      <c r="Y1926" s="42">
        <v>12.9</v>
      </c>
      <c r="Z1926" s="8">
        <f t="shared" si="181"/>
        <v>25</v>
      </c>
      <c r="AA1926" s="8">
        <f t="shared" si="183"/>
        <v>665.5</v>
      </c>
      <c r="AB1926" s="8">
        <f t="shared" si="182"/>
        <v>166.375</v>
      </c>
      <c r="AC1926" s="1">
        <v>18</v>
      </c>
      <c r="AD1926" s="1">
        <v>25</v>
      </c>
    </row>
    <row r="1927" spans="1:30" x14ac:dyDescent="0.25">
      <c r="A1927" s="2" t="s">
        <v>6</v>
      </c>
      <c r="B1927" s="3">
        <v>2008</v>
      </c>
      <c r="C1927" s="3">
        <v>3</v>
      </c>
      <c r="D1927" s="3">
        <v>21</v>
      </c>
      <c r="E1927" s="3">
        <v>0</v>
      </c>
      <c r="F1927" s="42">
        <v>11</v>
      </c>
      <c r="G1927" s="8">
        <f t="shared" ref="G1927:G1990" si="184">IF(A1927="Inverno", $G$3, $G$2)</f>
        <v>18</v>
      </c>
      <c r="H1927" s="8">
        <f t="shared" si="179"/>
        <v>385</v>
      </c>
      <c r="I1927" s="8">
        <f t="shared" si="180"/>
        <v>96.25</v>
      </c>
      <c r="J1927" s="1">
        <v>18</v>
      </c>
      <c r="K1927" s="1">
        <v>25</v>
      </c>
      <c r="M1927" s="45"/>
      <c r="N1927" s="45"/>
      <c r="O1927" s="45"/>
      <c r="P1927" s="28"/>
      <c r="Q1927" s="28"/>
      <c r="R1927" s="25"/>
      <c r="Y1927" s="42">
        <v>12.4</v>
      </c>
      <c r="Z1927" s="8">
        <f t="shared" si="181"/>
        <v>25</v>
      </c>
      <c r="AA1927" s="8">
        <f t="shared" si="183"/>
        <v>693</v>
      </c>
      <c r="AB1927" s="8">
        <f t="shared" si="182"/>
        <v>173.25</v>
      </c>
      <c r="AC1927" s="1">
        <v>18</v>
      </c>
      <c r="AD1927" s="1">
        <v>25</v>
      </c>
    </row>
    <row r="1928" spans="1:30" x14ac:dyDescent="0.25">
      <c r="A1928" s="2" t="s">
        <v>6</v>
      </c>
      <c r="B1928" s="3">
        <v>2008</v>
      </c>
      <c r="C1928" s="3">
        <v>3</v>
      </c>
      <c r="D1928" s="3">
        <v>21</v>
      </c>
      <c r="E1928" s="3">
        <v>1</v>
      </c>
      <c r="F1928" s="42">
        <v>10.5</v>
      </c>
      <c r="G1928" s="8">
        <f t="shared" si="184"/>
        <v>18</v>
      </c>
      <c r="H1928" s="8">
        <f t="shared" ref="H1928:H1991" si="185">IF(F1928&gt;G1928,0,$D$3*(G1928-F1928)/$D$4)</f>
        <v>412.5</v>
      </c>
      <c r="I1928" s="8">
        <f t="shared" ref="I1928:I1991" si="186">H1928/$G$4</f>
        <v>103.125</v>
      </c>
      <c r="J1928" s="1">
        <v>18</v>
      </c>
      <c r="K1928" s="1">
        <v>25</v>
      </c>
      <c r="M1928" s="45"/>
      <c r="N1928" s="45"/>
      <c r="O1928" s="45"/>
      <c r="P1928" s="28"/>
      <c r="Q1928" s="28"/>
      <c r="R1928" s="25"/>
      <c r="Y1928" s="42">
        <v>12.4</v>
      </c>
      <c r="Z1928" s="8">
        <f t="shared" si="181"/>
        <v>25</v>
      </c>
      <c r="AA1928" s="8">
        <f t="shared" si="183"/>
        <v>693</v>
      </c>
      <c r="AB1928" s="8">
        <f t="shared" si="182"/>
        <v>173.25</v>
      </c>
      <c r="AC1928" s="1">
        <v>18</v>
      </c>
      <c r="AD1928" s="1">
        <v>25</v>
      </c>
    </row>
    <row r="1929" spans="1:30" x14ac:dyDescent="0.25">
      <c r="A1929" s="2" t="s">
        <v>6</v>
      </c>
      <c r="B1929" s="3">
        <v>2008</v>
      </c>
      <c r="C1929" s="3">
        <v>3</v>
      </c>
      <c r="D1929" s="3">
        <v>21</v>
      </c>
      <c r="E1929" s="3">
        <v>2</v>
      </c>
      <c r="F1929" s="42">
        <v>9.9</v>
      </c>
      <c r="G1929" s="8">
        <f t="shared" si="184"/>
        <v>18</v>
      </c>
      <c r="H1929" s="8">
        <f t="shared" si="185"/>
        <v>445.5</v>
      </c>
      <c r="I1929" s="8">
        <f t="shared" si="186"/>
        <v>111.375</v>
      </c>
      <c r="J1929" s="1">
        <v>18</v>
      </c>
      <c r="K1929" s="1">
        <v>25</v>
      </c>
      <c r="M1929" s="45"/>
      <c r="N1929" s="45"/>
      <c r="O1929" s="45"/>
      <c r="P1929" s="28"/>
      <c r="Q1929" s="28"/>
      <c r="R1929" s="25"/>
      <c r="Y1929" s="42">
        <v>12.6</v>
      </c>
      <c r="Z1929" s="8">
        <f t="shared" si="181"/>
        <v>25</v>
      </c>
      <c r="AA1929" s="8">
        <f t="shared" si="183"/>
        <v>682</v>
      </c>
      <c r="AB1929" s="8">
        <f t="shared" si="182"/>
        <v>170.5</v>
      </c>
      <c r="AC1929" s="1">
        <v>18</v>
      </c>
      <c r="AD1929" s="1">
        <v>25</v>
      </c>
    </row>
    <row r="1930" spans="1:30" x14ac:dyDescent="0.25">
      <c r="A1930" s="2" t="s">
        <v>6</v>
      </c>
      <c r="B1930" s="3">
        <v>2008</v>
      </c>
      <c r="C1930" s="3">
        <v>3</v>
      </c>
      <c r="D1930" s="3">
        <v>21</v>
      </c>
      <c r="E1930" s="3">
        <v>3</v>
      </c>
      <c r="F1930" s="42">
        <v>9.8000000000000007</v>
      </c>
      <c r="G1930" s="8">
        <f t="shared" si="184"/>
        <v>18</v>
      </c>
      <c r="H1930" s="8">
        <f t="shared" si="185"/>
        <v>450.99999999999994</v>
      </c>
      <c r="I1930" s="8">
        <f t="shared" si="186"/>
        <v>112.74999999999999</v>
      </c>
      <c r="J1930" s="1">
        <v>18</v>
      </c>
      <c r="K1930" s="1">
        <v>25</v>
      </c>
      <c r="M1930" s="45"/>
      <c r="N1930" s="45"/>
      <c r="O1930" s="45"/>
      <c r="P1930" s="28"/>
      <c r="Q1930" s="28"/>
      <c r="R1930" s="25"/>
      <c r="Y1930" s="42">
        <v>12.7</v>
      </c>
      <c r="Z1930" s="8">
        <f t="shared" si="181"/>
        <v>25</v>
      </c>
      <c r="AA1930" s="8">
        <f t="shared" si="183"/>
        <v>676.5</v>
      </c>
      <c r="AB1930" s="8">
        <f t="shared" si="182"/>
        <v>169.125</v>
      </c>
      <c r="AC1930" s="1">
        <v>18</v>
      </c>
      <c r="AD1930" s="1">
        <v>25</v>
      </c>
    </row>
    <row r="1931" spans="1:30" x14ac:dyDescent="0.25">
      <c r="A1931" s="2" t="s">
        <v>6</v>
      </c>
      <c r="B1931" s="3">
        <v>2008</v>
      </c>
      <c r="C1931" s="3">
        <v>3</v>
      </c>
      <c r="D1931" s="3">
        <v>21</v>
      </c>
      <c r="E1931" s="3">
        <v>4</v>
      </c>
      <c r="F1931" s="42">
        <v>9.5</v>
      </c>
      <c r="G1931" s="8">
        <f t="shared" si="184"/>
        <v>18</v>
      </c>
      <c r="H1931" s="8">
        <f t="shared" si="185"/>
        <v>467.5</v>
      </c>
      <c r="I1931" s="8">
        <f t="shared" si="186"/>
        <v>116.875</v>
      </c>
      <c r="J1931" s="1">
        <v>18</v>
      </c>
      <c r="K1931" s="1">
        <v>25</v>
      </c>
      <c r="M1931" s="45"/>
      <c r="N1931" s="45"/>
      <c r="O1931" s="45"/>
      <c r="P1931" s="28"/>
      <c r="Q1931" s="28"/>
      <c r="R1931" s="25"/>
      <c r="Y1931" s="42">
        <v>12.8</v>
      </c>
      <c r="Z1931" s="8">
        <f t="shared" si="181"/>
        <v>25</v>
      </c>
      <c r="AA1931" s="8">
        <f t="shared" si="183"/>
        <v>671</v>
      </c>
      <c r="AB1931" s="8">
        <f t="shared" si="182"/>
        <v>167.75</v>
      </c>
      <c r="AC1931" s="1">
        <v>18</v>
      </c>
      <c r="AD1931" s="1">
        <v>25</v>
      </c>
    </row>
    <row r="1932" spans="1:30" x14ac:dyDescent="0.25">
      <c r="A1932" s="2" t="s">
        <v>6</v>
      </c>
      <c r="B1932" s="3">
        <v>2008</v>
      </c>
      <c r="C1932" s="3">
        <v>3</v>
      </c>
      <c r="D1932" s="3">
        <v>21</v>
      </c>
      <c r="E1932" s="3">
        <v>5</v>
      </c>
      <c r="F1932" s="42">
        <v>9.3000000000000007</v>
      </c>
      <c r="G1932" s="8">
        <f t="shared" si="184"/>
        <v>18</v>
      </c>
      <c r="H1932" s="8">
        <f t="shared" si="185"/>
        <v>478.49999999999994</v>
      </c>
      <c r="I1932" s="8">
        <f t="shared" si="186"/>
        <v>119.62499999999999</v>
      </c>
      <c r="J1932" s="1">
        <v>18</v>
      </c>
      <c r="K1932" s="1">
        <v>25</v>
      </c>
      <c r="M1932" s="45"/>
      <c r="N1932" s="45"/>
      <c r="O1932" s="45"/>
      <c r="P1932" s="28"/>
      <c r="Q1932" s="28"/>
      <c r="R1932" s="25"/>
      <c r="Y1932" s="42">
        <v>12.9</v>
      </c>
      <c r="Z1932" s="8">
        <f t="shared" si="181"/>
        <v>25</v>
      </c>
      <c r="AA1932" s="8">
        <f t="shared" si="183"/>
        <v>665.5</v>
      </c>
      <c r="AB1932" s="8">
        <f t="shared" si="182"/>
        <v>166.375</v>
      </c>
      <c r="AC1932" s="1">
        <v>18</v>
      </c>
      <c r="AD1932" s="1">
        <v>25</v>
      </c>
    </row>
    <row r="1933" spans="1:30" x14ac:dyDescent="0.25">
      <c r="A1933" s="2" t="s">
        <v>6</v>
      </c>
      <c r="B1933" s="3">
        <v>2008</v>
      </c>
      <c r="C1933" s="3">
        <v>3</v>
      </c>
      <c r="D1933" s="3">
        <v>21</v>
      </c>
      <c r="E1933" s="3">
        <v>6</v>
      </c>
      <c r="F1933" s="42">
        <v>9.1</v>
      </c>
      <c r="G1933" s="8">
        <f t="shared" si="184"/>
        <v>18</v>
      </c>
      <c r="H1933" s="8">
        <f t="shared" si="185"/>
        <v>489.5</v>
      </c>
      <c r="I1933" s="8">
        <f t="shared" si="186"/>
        <v>122.375</v>
      </c>
      <c r="J1933" s="1">
        <v>18</v>
      </c>
      <c r="K1933" s="1">
        <v>25</v>
      </c>
      <c r="M1933" s="45"/>
      <c r="N1933" s="45"/>
      <c r="O1933" s="45"/>
      <c r="P1933" s="28"/>
      <c r="Q1933" s="28"/>
      <c r="R1933" s="25"/>
      <c r="Y1933" s="42">
        <v>13</v>
      </c>
      <c r="Z1933" s="8">
        <f t="shared" si="181"/>
        <v>25</v>
      </c>
      <c r="AA1933" s="8">
        <f t="shared" si="183"/>
        <v>660</v>
      </c>
      <c r="AB1933" s="8">
        <f t="shared" si="182"/>
        <v>165</v>
      </c>
      <c r="AC1933" s="1">
        <v>18</v>
      </c>
      <c r="AD1933" s="1">
        <v>25</v>
      </c>
    </row>
    <row r="1934" spans="1:30" x14ac:dyDescent="0.25">
      <c r="A1934" s="2" t="s">
        <v>6</v>
      </c>
      <c r="B1934" s="3">
        <v>2008</v>
      </c>
      <c r="C1934" s="3">
        <v>3</v>
      </c>
      <c r="D1934" s="3">
        <v>21</v>
      </c>
      <c r="E1934" s="3">
        <v>7</v>
      </c>
      <c r="F1934" s="42">
        <v>8.6999999999999993</v>
      </c>
      <c r="G1934" s="8">
        <f t="shared" si="184"/>
        <v>18</v>
      </c>
      <c r="H1934" s="8">
        <f t="shared" si="185"/>
        <v>511.50000000000006</v>
      </c>
      <c r="I1934" s="8">
        <f t="shared" si="186"/>
        <v>127.87500000000001</v>
      </c>
      <c r="J1934" s="1">
        <v>18</v>
      </c>
      <c r="K1934" s="1">
        <v>25</v>
      </c>
      <c r="M1934" s="45"/>
      <c r="N1934" s="45"/>
      <c r="O1934" s="45"/>
      <c r="P1934" s="28"/>
      <c r="Q1934" s="28"/>
      <c r="R1934" s="25"/>
      <c r="Y1934" s="42">
        <v>13.1</v>
      </c>
      <c r="Z1934" s="8">
        <f t="shared" si="181"/>
        <v>25</v>
      </c>
      <c r="AA1934" s="8">
        <f t="shared" si="183"/>
        <v>654.5</v>
      </c>
      <c r="AB1934" s="8">
        <f t="shared" si="182"/>
        <v>163.625</v>
      </c>
      <c r="AC1934" s="1">
        <v>18</v>
      </c>
      <c r="AD1934" s="1">
        <v>25</v>
      </c>
    </row>
    <row r="1935" spans="1:30" x14ac:dyDescent="0.25">
      <c r="A1935" s="2" t="s">
        <v>6</v>
      </c>
      <c r="B1935" s="3">
        <v>2008</v>
      </c>
      <c r="C1935" s="3">
        <v>3</v>
      </c>
      <c r="D1935" s="3">
        <v>21</v>
      </c>
      <c r="E1935" s="3">
        <v>8</v>
      </c>
      <c r="F1935" s="42">
        <v>9.1999999999999993</v>
      </c>
      <c r="G1935" s="8">
        <f t="shared" si="184"/>
        <v>18</v>
      </c>
      <c r="H1935" s="8">
        <f t="shared" si="185"/>
        <v>484.00000000000006</v>
      </c>
      <c r="I1935" s="8">
        <f t="shared" si="186"/>
        <v>121.00000000000001</v>
      </c>
      <c r="J1935" s="1">
        <v>18</v>
      </c>
      <c r="K1935" s="1">
        <v>25</v>
      </c>
      <c r="M1935" s="45"/>
      <c r="N1935" s="45"/>
      <c r="O1935" s="45"/>
      <c r="P1935" s="28"/>
      <c r="Q1935" s="28"/>
      <c r="R1935" s="25"/>
      <c r="Y1935" s="42">
        <v>13.3</v>
      </c>
      <c r="Z1935" s="8">
        <f t="shared" ref="Z1935:Z1998" si="187">IF(Q1935="Inverno", $G$3, $G$2)</f>
        <v>25</v>
      </c>
      <c r="AA1935" s="8">
        <f t="shared" si="183"/>
        <v>643.5</v>
      </c>
      <c r="AB1935" s="8">
        <f t="shared" si="182"/>
        <v>160.875</v>
      </c>
      <c r="AC1935" s="1">
        <v>18</v>
      </c>
      <c r="AD1935" s="1">
        <v>25</v>
      </c>
    </row>
    <row r="1936" spans="1:30" x14ac:dyDescent="0.25">
      <c r="A1936" s="2" t="s">
        <v>6</v>
      </c>
      <c r="B1936" s="3">
        <v>2008</v>
      </c>
      <c r="C1936" s="3">
        <v>3</v>
      </c>
      <c r="D1936" s="3">
        <v>21</v>
      </c>
      <c r="E1936" s="3">
        <v>9</v>
      </c>
      <c r="F1936" s="42">
        <v>9.8000000000000007</v>
      </c>
      <c r="G1936" s="8">
        <f t="shared" si="184"/>
        <v>18</v>
      </c>
      <c r="H1936" s="8">
        <f t="shared" si="185"/>
        <v>450.99999999999994</v>
      </c>
      <c r="I1936" s="8">
        <f t="shared" si="186"/>
        <v>112.74999999999999</v>
      </c>
      <c r="J1936" s="1">
        <v>18</v>
      </c>
      <c r="K1936" s="1">
        <v>25</v>
      </c>
      <c r="M1936" s="45"/>
      <c r="N1936" s="45"/>
      <c r="O1936" s="45"/>
      <c r="P1936" s="28"/>
      <c r="Q1936" s="28"/>
      <c r="R1936" s="25"/>
      <c r="Y1936" s="42">
        <v>14.3</v>
      </c>
      <c r="Z1936" s="8">
        <f t="shared" si="187"/>
        <v>25</v>
      </c>
      <c r="AA1936" s="8">
        <f t="shared" si="183"/>
        <v>588.5</v>
      </c>
      <c r="AB1936" s="8">
        <f t="shared" ref="AB1936:AB1999" si="188">AA1936/$G$4</f>
        <v>147.125</v>
      </c>
      <c r="AC1936" s="1">
        <v>18</v>
      </c>
      <c r="AD1936" s="1">
        <v>25</v>
      </c>
    </row>
    <row r="1937" spans="1:30" x14ac:dyDescent="0.25">
      <c r="A1937" s="2" t="s">
        <v>6</v>
      </c>
      <c r="B1937" s="3">
        <v>2008</v>
      </c>
      <c r="C1937" s="3">
        <v>3</v>
      </c>
      <c r="D1937" s="3">
        <v>21</v>
      </c>
      <c r="E1937" s="3">
        <v>10</v>
      </c>
      <c r="F1937" s="42">
        <v>11.1</v>
      </c>
      <c r="G1937" s="8">
        <f t="shared" si="184"/>
        <v>18</v>
      </c>
      <c r="H1937" s="8">
        <f t="shared" si="185"/>
        <v>379.5</v>
      </c>
      <c r="I1937" s="8">
        <f t="shared" si="186"/>
        <v>94.875</v>
      </c>
      <c r="J1937" s="1">
        <v>18</v>
      </c>
      <c r="K1937" s="1">
        <v>25</v>
      </c>
      <c r="M1937" s="45"/>
      <c r="N1937" s="45"/>
      <c r="O1937" s="45"/>
      <c r="P1937" s="28"/>
      <c r="Q1937" s="28"/>
      <c r="R1937" s="25"/>
      <c r="Y1937" s="42">
        <v>13.9</v>
      </c>
      <c r="Z1937" s="8">
        <f t="shared" si="187"/>
        <v>25</v>
      </c>
      <c r="AA1937" s="8">
        <f t="shared" si="183"/>
        <v>610.5</v>
      </c>
      <c r="AB1937" s="8">
        <f t="shared" si="188"/>
        <v>152.625</v>
      </c>
      <c r="AC1937" s="1">
        <v>18</v>
      </c>
      <c r="AD1937" s="1">
        <v>25</v>
      </c>
    </row>
    <row r="1938" spans="1:30" x14ac:dyDescent="0.25">
      <c r="A1938" s="2" t="s">
        <v>6</v>
      </c>
      <c r="B1938" s="3">
        <v>2008</v>
      </c>
      <c r="C1938" s="3">
        <v>3</v>
      </c>
      <c r="D1938" s="3">
        <v>21</v>
      </c>
      <c r="E1938" s="3">
        <v>11</v>
      </c>
      <c r="F1938" s="42">
        <v>12.5</v>
      </c>
      <c r="G1938" s="8">
        <f t="shared" si="184"/>
        <v>18</v>
      </c>
      <c r="H1938" s="8">
        <f t="shared" si="185"/>
        <v>302.5</v>
      </c>
      <c r="I1938" s="8">
        <f t="shared" si="186"/>
        <v>75.625</v>
      </c>
      <c r="J1938" s="1">
        <v>18</v>
      </c>
      <c r="K1938" s="1">
        <v>25</v>
      </c>
      <c r="M1938" s="45"/>
      <c r="N1938" s="45"/>
      <c r="O1938" s="45"/>
      <c r="P1938" s="28"/>
      <c r="Q1938" s="28"/>
      <c r="R1938" s="25"/>
      <c r="Y1938" s="42">
        <v>13.8</v>
      </c>
      <c r="Z1938" s="8">
        <f t="shared" si="187"/>
        <v>25</v>
      </c>
      <c r="AA1938" s="8">
        <f t="shared" si="183"/>
        <v>616</v>
      </c>
      <c r="AB1938" s="8">
        <f t="shared" si="188"/>
        <v>154</v>
      </c>
      <c r="AC1938" s="1">
        <v>18</v>
      </c>
      <c r="AD1938" s="1">
        <v>25</v>
      </c>
    </row>
    <row r="1939" spans="1:30" x14ac:dyDescent="0.25">
      <c r="A1939" s="2" t="s">
        <v>6</v>
      </c>
      <c r="B1939" s="3">
        <v>2008</v>
      </c>
      <c r="C1939" s="3">
        <v>3</v>
      </c>
      <c r="D1939" s="3">
        <v>21</v>
      </c>
      <c r="E1939" s="3">
        <v>12</v>
      </c>
      <c r="F1939" s="42">
        <v>14.9</v>
      </c>
      <c r="G1939" s="8">
        <f t="shared" si="184"/>
        <v>18</v>
      </c>
      <c r="H1939" s="8">
        <f t="shared" si="185"/>
        <v>170.49999999999997</v>
      </c>
      <c r="I1939" s="8">
        <f t="shared" si="186"/>
        <v>42.624999999999993</v>
      </c>
      <c r="J1939" s="1">
        <v>18</v>
      </c>
      <c r="K1939" s="1">
        <v>25</v>
      </c>
      <c r="M1939" s="45"/>
      <c r="N1939" s="45"/>
      <c r="O1939" s="45"/>
      <c r="P1939" s="28"/>
      <c r="Q1939" s="28"/>
      <c r="R1939" s="25"/>
      <c r="Y1939" s="42">
        <v>14.2</v>
      </c>
      <c r="Z1939" s="8">
        <f t="shared" si="187"/>
        <v>25</v>
      </c>
      <c r="AA1939" s="8">
        <f t="shared" si="183"/>
        <v>594</v>
      </c>
      <c r="AB1939" s="8">
        <f t="shared" si="188"/>
        <v>148.5</v>
      </c>
      <c r="AC1939" s="1">
        <v>18</v>
      </c>
      <c r="AD1939" s="1">
        <v>25</v>
      </c>
    </row>
    <row r="1940" spans="1:30" x14ac:dyDescent="0.25">
      <c r="A1940" s="2" t="s">
        <v>6</v>
      </c>
      <c r="B1940" s="3">
        <v>2008</v>
      </c>
      <c r="C1940" s="3">
        <v>3</v>
      </c>
      <c r="D1940" s="3">
        <v>21</v>
      </c>
      <c r="E1940" s="3">
        <v>13</v>
      </c>
      <c r="F1940" s="42">
        <v>15.8</v>
      </c>
      <c r="G1940" s="8">
        <f t="shared" si="184"/>
        <v>18</v>
      </c>
      <c r="H1940" s="8">
        <f t="shared" si="185"/>
        <v>120.99999999999996</v>
      </c>
      <c r="I1940" s="8">
        <f t="shared" si="186"/>
        <v>30.249999999999989</v>
      </c>
      <c r="J1940" s="1">
        <v>18</v>
      </c>
      <c r="K1940" s="1">
        <v>25</v>
      </c>
      <c r="M1940" s="45"/>
      <c r="N1940" s="45"/>
      <c r="O1940" s="45"/>
      <c r="P1940" s="28"/>
      <c r="Q1940" s="28"/>
      <c r="R1940" s="25"/>
      <c r="Y1940" s="42">
        <v>14.1</v>
      </c>
      <c r="Z1940" s="8">
        <f t="shared" si="187"/>
        <v>25</v>
      </c>
      <c r="AA1940" s="8">
        <f t="shared" si="183"/>
        <v>599.5</v>
      </c>
      <c r="AB1940" s="8">
        <f t="shared" si="188"/>
        <v>149.875</v>
      </c>
      <c r="AC1940" s="1">
        <v>18</v>
      </c>
      <c r="AD1940" s="1">
        <v>25</v>
      </c>
    </row>
    <row r="1941" spans="1:30" x14ac:dyDescent="0.25">
      <c r="A1941" s="2" t="s">
        <v>6</v>
      </c>
      <c r="B1941" s="3">
        <v>2008</v>
      </c>
      <c r="C1941" s="3">
        <v>3</v>
      </c>
      <c r="D1941" s="3">
        <v>21</v>
      </c>
      <c r="E1941" s="3">
        <v>14</v>
      </c>
      <c r="F1941" s="42">
        <v>16.5</v>
      </c>
      <c r="G1941" s="8">
        <f t="shared" si="184"/>
        <v>18</v>
      </c>
      <c r="H1941" s="8">
        <f t="shared" si="185"/>
        <v>82.5</v>
      </c>
      <c r="I1941" s="8">
        <f t="shared" si="186"/>
        <v>20.625</v>
      </c>
      <c r="J1941" s="1">
        <v>18</v>
      </c>
      <c r="K1941" s="1">
        <v>25</v>
      </c>
      <c r="M1941" s="45"/>
      <c r="N1941" s="45"/>
      <c r="O1941" s="45"/>
      <c r="P1941" s="28"/>
      <c r="Q1941" s="28"/>
      <c r="R1941" s="25"/>
      <c r="Y1941" s="42">
        <v>14.8</v>
      </c>
      <c r="Z1941" s="8">
        <f t="shared" si="187"/>
        <v>25</v>
      </c>
      <c r="AA1941" s="8">
        <f t="shared" si="183"/>
        <v>561</v>
      </c>
      <c r="AB1941" s="8">
        <f t="shared" si="188"/>
        <v>140.25</v>
      </c>
      <c r="AC1941" s="1">
        <v>18</v>
      </c>
      <c r="AD1941" s="1">
        <v>25</v>
      </c>
    </row>
    <row r="1942" spans="1:30" x14ac:dyDescent="0.25">
      <c r="A1942" s="2" t="s">
        <v>6</v>
      </c>
      <c r="B1942" s="3">
        <v>2008</v>
      </c>
      <c r="C1942" s="3">
        <v>3</v>
      </c>
      <c r="D1942" s="3">
        <v>21</v>
      </c>
      <c r="E1942" s="3">
        <v>15</v>
      </c>
      <c r="F1942" s="42">
        <v>16.2</v>
      </c>
      <c r="G1942" s="8">
        <f t="shared" si="184"/>
        <v>18</v>
      </c>
      <c r="H1942" s="8">
        <f t="shared" si="185"/>
        <v>99.000000000000043</v>
      </c>
      <c r="I1942" s="8">
        <f t="shared" si="186"/>
        <v>24.750000000000011</v>
      </c>
      <c r="J1942" s="1">
        <v>18</v>
      </c>
      <c r="K1942" s="1">
        <v>25</v>
      </c>
      <c r="M1942" s="45"/>
      <c r="N1942" s="45"/>
      <c r="O1942" s="45"/>
      <c r="P1942" s="28"/>
      <c r="Q1942" s="28"/>
      <c r="R1942" s="25"/>
      <c r="Y1942" s="42">
        <v>15</v>
      </c>
      <c r="Z1942" s="8">
        <f t="shared" si="187"/>
        <v>25</v>
      </c>
      <c r="AA1942" s="8">
        <f t="shared" si="183"/>
        <v>550</v>
      </c>
      <c r="AB1942" s="8">
        <f t="shared" si="188"/>
        <v>137.5</v>
      </c>
      <c r="AC1942" s="1">
        <v>18</v>
      </c>
      <c r="AD1942" s="1">
        <v>25</v>
      </c>
    </row>
    <row r="1943" spans="1:30" x14ac:dyDescent="0.25">
      <c r="A1943" s="2" t="s">
        <v>6</v>
      </c>
      <c r="B1943" s="3">
        <v>2008</v>
      </c>
      <c r="C1943" s="3">
        <v>3</v>
      </c>
      <c r="D1943" s="3">
        <v>21</v>
      </c>
      <c r="E1943" s="3">
        <v>16</v>
      </c>
      <c r="F1943" s="42">
        <v>15.4</v>
      </c>
      <c r="G1943" s="8">
        <f t="shared" si="184"/>
        <v>18</v>
      </c>
      <c r="H1943" s="8">
        <f t="shared" si="185"/>
        <v>142.99999999999997</v>
      </c>
      <c r="I1943" s="8">
        <f t="shared" si="186"/>
        <v>35.749999999999993</v>
      </c>
      <c r="J1943" s="1">
        <v>18</v>
      </c>
      <c r="K1943" s="1">
        <v>25</v>
      </c>
      <c r="M1943" s="45"/>
      <c r="N1943" s="45"/>
      <c r="O1943" s="45"/>
      <c r="P1943" s="28"/>
      <c r="Q1943" s="28"/>
      <c r="R1943" s="25"/>
      <c r="Y1943" s="42">
        <v>15.2</v>
      </c>
      <c r="Z1943" s="8">
        <f t="shared" si="187"/>
        <v>25</v>
      </c>
      <c r="AA1943" s="8">
        <f t="shared" ref="AA1943:AA2006" si="189">IF(Y1943&gt;Z1943,0,$D$3*(Z1943-Y1943)/$D$4)</f>
        <v>539</v>
      </c>
      <c r="AB1943" s="8">
        <f t="shared" si="188"/>
        <v>134.75</v>
      </c>
      <c r="AC1943" s="1">
        <v>18</v>
      </c>
      <c r="AD1943" s="1">
        <v>25</v>
      </c>
    </row>
    <row r="1944" spans="1:30" x14ac:dyDescent="0.25">
      <c r="A1944" s="2" t="s">
        <v>6</v>
      </c>
      <c r="B1944" s="3">
        <v>2008</v>
      </c>
      <c r="C1944" s="3">
        <v>3</v>
      </c>
      <c r="D1944" s="3">
        <v>21</v>
      </c>
      <c r="E1944" s="3">
        <v>17</v>
      </c>
      <c r="F1944" s="42">
        <v>14.4</v>
      </c>
      <c r="G1944" s="8">
        <f t="shared" si="184"/>
        <v>18</v>
      </c>
      <c r="H1944" s="8">
        <f t="shared" si="185"/>
        <v>197.99999999999997</v>
      </c>
      <c r="I1944" s="8">
        <f t="shared" si="186"/>
        <v>49.499999999999993</v>
      </c>
      <c r="J1944" s="1">
        <v>18</v>
      </c>
      <c r="K1944" s="1">
        <v>25</v>
      </c>
      <c r="M1944" s="45"/>
      <c r="N1944" s="45"/>
      <c r="O1944" s="45"/>
      <c r="P1944" s="28"/>
      <c r="Q1944" s="28"/>
      <c r="R1944" s="25"/>
      <c r="Y1944" s="42">
        <v>15.5</v>
      </c>
      <c r="Z1944" s="8">
        <f t="shared" si="187"/>
        <v>25</v>
      </c>
      <c r="AA1944" s="8">
        <f t="shared" si="189"/>
        <v>522.5</v>
      </c>
      <c r="AB1944" s="8">
        <f t="shared" si="188"/>
        <v>130.625</v>
      </c>
      <c r="AC1944" s="1">
        <v>18</v>
      </c>
      <c r="AD1944" s="1">
        <v>25</v>
      </c>
    </row>
    <row r="1945" spans="1:30" x14ac:dyDescent="0.25">
      <c r="A1945" s="2" t="s">
        <v>6</v>
      </c>
      <c r="B1945" s="3">
        <v>2008</v>
      </c>
      <c r="C1945" s="3">
        <v>3</v>
      </c>
      <c r="D1945" s="3">
        <v>21</v>
      </c>
      <c r="E1945" s="3">
        <v>18</v>
      </c>
      <c r="F1945" s="42">
        <v>13.1</v>
      </c>
      <c r="G1945" s="8">
        <f t="shared" si="184"/>
        <v>18</v>
      </c>
      <c r="H1945" s="8">
        <f t="shared" si="185"/>
        <v>269.5</v>
      </c>
      <c r="I1945" s="8">
        <f t="shared" si="186"/>
        <v>67.375</v>
      </c>
      <c r="J1945" s="1">
        <v>18</v>
      </c>
      <c r="K1945" s="1">
        <v>25</v>
      </c>
      <c r="M1945" s="45"/>
      <c r="N1945" s="45"/>
      <c r="O1945" s="45"/>
      <c r="P1945" s="28"/>
      <c r="Q1945" s="28"/>
      <c r="R1945" s="25"/>
      <c r="Y1945" s="42">
        <v>15.5</v>
      </c>
      <c r="Z1945" s="8">
        <f t="shared" si="187"/>
        <v>25</v>
      </c>
      <c r="AA1945" s="8">
        <f t="shared" si="189"/>
        <v>522.5</v>
      </c>
      <c r="AB1945" s="8">
        <f t="shared" si="188"/>
        <v>130.625</v>
      </c>
      <c r="AC1945" s="1">
        <v>18</v>
      </c>
      <c r="AD1945" s="1">
        <v>25</v>
      </c>
    </row>
    <row r="1946" spans="1:30" x14ac:dyDescent="0.25">
      <c r="A1946" s="2" t="s">
        <v>6</v>
      </c>
      <c r="B1946" s="3">
        <v>2008</v>
      </c>
      <c r="C1946" s="3">
        <v>3</v>
      </c>
      <c r="D1946" s="3">
        <v>21</v>
      </c>
      <c r="E1946" s="3">
        <v>19</v>
      </c>
      <c r="F1946" s="42">
        <v>11.8</v>
      </c>
      <c r="G1946" s="8">
        <f t="shared" si="184"/>
        <v>18</v>
      </c>
      <c r="H1946" s="8">
        <f t="shared" si="185"/>
        <v>340.99999999999994</v>
      </c>
      <c r="I1946" s="8">
        <f t="shared" si="186"/>
        <v>85.249999999999986</v>
      </c>
      <c r="J1946" s="1">
        <v>18</v>
      </c>
      <c r="K1946" s="1">
        <v>25</v>
      </c>
      <c r="M1946" s="45"/>
      <c r="N1946" s="45"/>
      <c r="O1946" s="45"/>
      <c r="P1946" s="28"/>
      <c r="Q1946" s="28"/>
      <c r="R1946" s="25"/>
      <c r="Y1946" s="42">
        <v>15.4</v>
      </c>
      <c r="Z1946" s="8">
        <f t="shared" si="187"/>
        <v>25</v>
      </c>
      <c r="AA1946" s="8">
        <f t="shared" si="189"/>
        <v>528</v>
      </c>
      <c r="AB1946" s="8">
        <f t="shared" si="188"/>
        <v>132</v>
      </c>
      <c r="AC1946" s="1">
        <v>18</v>
      </c>
      <c r="AD1946" s="1">
        <v>25</v>
      </c>
    </row>
    <row r="1947" spans="1:30" x14ac:dyDescent="0.25">
      <c r="A1947" s="2" t="s">
        <v>6</v>
      </c>
      <c r="B1947" s="3">
        <v>2008</v>
      </c>
      <c r="C1947" s="3">
        <v>3</v>
      </c>
      <c r="D1947" s="3">
        <v>21</v>
      </c>
      <c r="E1947" s="3">
        <v>20</v>
      </c>
      <c r="F1947" s="42">
        <v>11.3</v>
      </c>
      <c r="G1947" s="8">
        <f t="shared" si="184"/>
        <v>18</v>
      </c>
      <c r="H1947" s="8">
        <f t="shared" si="185"/>
        <v>368.49999999999994</v>
      </c>
      <c r="I1947" s="8">
        <f t="shared" si="186"/>
        <v>92.124999999999986</v>
      </c>
      <c r="J1947" s="1">
        <v>18</v>
      </c>
      <c r="K1947" s="1">
        <v>25</v>
      </c>
      <c r="M1947" s="45"/>
      <c r="N1947" s="45"/>
      <c r="O1947" s="45"/>
      <c r="P1947" s="28"/>
      <c r="Q1947" s="28"/>
      <c r="R1947" s="25"/>
      <c r="Y1947" s="42">
        <v>15.4</v>
      </c>
      <c r="Z1947" s="8">
        <f t="shared" si="187"/>
        <v>25</v>
      </c>
      <c r="AA1947" s="8">
        <f t="shared" si="189"/>
        <v>528</v>
      </c>
      <c r="AB1947" s="8">
        <f t="shared" si="188"/>
        <v>132</v>
      </c>
      <c r="AC1947" s="1">
        <v>18</v>
      </c>
      <c r="AD1947" s="1">
        <v>25</v>
      </c>
    </row>
    <row r="1948" spans="1:30" x14ac:dyDescent="0.25">
      <c r="A1948" s="2" t="s">
        <v>6</v>
      </c>
      <c r="B1948" s="3">
        <v>2008</v>
      </c>
      <c r="C1948" s="3">
        <v>3</v>
      </c>
      <c r="D1948" s="3">
        <v>21</v>
      </c>
      <c r="E1948" s="3">
        <v>21</v>
      </c>
      <c r="F1948" s="42">
        <v>11.4</v>
      </c>
      <c r="G1948" s="8">
        <f t="shared" si="184"/>
        <v>18</v>
      </c>
      <c r="H1948" s="8">
        <f t="shared" si="185"/>
        <v>363</v>
      </c>
      <c r="I1948" s="8">
        <f t="shared" si="186"/>
        <v>90.75</v>
      </c>
      <c r="J1948" s="1">
        <v>18</v>
      </c>
      <c r="K1948" s="1">
        <v>25</v>
      </c>
      <c r="M1948" s="45"/>
      <c r="N1948" s="45"/>
      <c r="O1948" s="45"/>
      <c r="P1948" s="28"/>
      <c r="Q1948" s="28"/>
      <c r="R1948" s="25"/>
      <c r="Y1948" s="42">
        <v>15.3</v>
      </c>
      <c r="Z1948" s="8">
        <f t="shared" si="187"/>
        <v>25</v>
      </c>
      <c r="AA1948" s="8">
        <f t="shared" si="189"/>
        <v>533.5</v>
      </c>
      <c r="AB1948" s="8">
        <f t="shared" si="188"/>
        <v>133.375</v>
      </c>
      <c r="AC1948" s="1">
        <v>18</v>
      </c>
      <c r="AD1948" s="1">
        <v>25</v>
      </c>
    </row>
    <row r="1949" spans="1:30" x14ac:dyDescent="0.25">
      <c r="A1949" s="2" t="s">
        <v>6</v>
      </c>
      <c r="B1949" s="3">
        <v>2008</v>
      </c>
      <c r="C1949" s="3">
        <v>3</v>
      </c>
      <c r="D1949" s="3">
        <v>21</v>
      </c>
      <c r="E1949" s="3">
        <v>22</v>
      </c>
      <c r="F1949" s="42">
        <v>11.5</v>
      </c>
      <c r="G1949" s="8">
        <f t="shared" si="184"/>
        <v>18</v>
      </c>
      <c r="H1949" s="8">
        <f t="shared" si="185"/>
        <v>357.5</v>
      </c>
      <c r="I1949" s="8">
        <f t="shared" si="186"/>
        <v>89.375</v>
      </c>
      <c r="J1949" s="1">
        <v>18</v>
      </c>
      <c r="K1949" s="1">
        <v>25</v>
      </c>
      <c r="M1949" s="45"/>
      <c r="N1949" s="45"/>
      <c r="O1949" s="45"/>
      <c r="P1949" s="28"/>
      <c r="Q1949" s="28"/>
      <c r="R1949" s="25"/>
      <c r="Y1949" s="42">
        <v>15.4</v>
      </c>
      <c r="Z1949" s="8">
        <f t="shared" si="187"/>
        <v>25</v>
      </c>
      <c r="AA1949" s="8">
        <f t="shared" si="189"/>
        <v>528</v>
      </c>
      <c r="AB1949" s="8">
        <f t="shared" si="188"/>
        <v>132</v>
      </c>
      <c r="AC1949" s="1">
        <v>18</v>
      </c>
      <c r="AD1949" s="1">
        <v>25</v>
      </c>
    </row>
    <row r="1950" spans="1:30" x14ac:dyDescent="0.25">
      <c r="A1950" s="2" t="s">
        <v>6</v>
      </c>
      <c r="B1950" s="3">
        <v>2008</v>
      </c>
      <c r="C1950" s="3">
        <v>3</v>
      </c>
      <c r="D1950" s="3">
        <v>21</v>
      </c>
      <c r="E1950" s="3">
        <v>23</v>
      </c>
      <c r="F1950" s="42">
        <v>11.6</v>
      </c>
      <c r="G1950" s="8">
        <f t="shared" si="184"/>
        <v>18</v>
      </c>
      <c r="H1950" s="8">
        <f t="shared" si="185"/>
        <v>352</v>
      </c>
      <c r="I1950" s="8">
        <f t="shared" si="186"/>
        <v>88</v>
      </c>
      <c r="J1950" s="1">
        <v>18</v>
      </c>
      <c r="K1950" s="1">
        <v>25</v>
      </c>
      <c r="M1950" s="45"/>
      <c r="N1950" s="45"/>
      <c r="O1950" s="45"/>
      <c r="P1950" s="28"/>
      <c r="Q1950" s="28"/>
      <c r="R1950" s="25"/>
      <c r="Y1950" s="42">
        <v>15.5</v>
      </c>
      <c r="Z1950" s="8">
        <f t="shared" si="187"/>
        <v>25</v>
      </c>
      <c r="AA1950" s="8">
        <f t="shared" si="189"/>
        <v>522.5</v>
      </c>
      <c r="AB1950" s="8">
        <f t="shared" si="188"/>
        <v>130.625</v>
      </c>
      <c r="AC1950" s="1">
        <v>18</v>
      </c>
      <c r="AD1950" s="1">
        <v>25</v>
      </c>
    </row>
    <row r="1951" spans="1:30" x14ac:dyDescent="0.25">
      <c r="A1951" s="2" t="s">
        <v>6</v>
      </c>
      <c r="B1951" s="3">
        <v>2008</v>
      </c>
      <c r="C1951" s="3">
        <v>3</v>
      </c>
      <c r="D1951" s="3">
        <v>22</v>
      </c>
      <c r="E1951" s="3">
        <v>0</v>
      </c>
      <c r="F1951" s="42">
        <v>11.6</v>
      </c>
      <c r="G1951" s="8">
        <f t="shared" si="184"/>
        <v>18</v>
      </c>
      <c r="H1951" s="8">
        <f t="shared" si="185"/>
        <v>352</v>
      </c>
      <c r="I1951" s="8">
        <f t="shared" si="186"/>
        <v>88</v>
      </c>
      <c r="J1951" s="1">
        <v>18</v>
      </c>
      <c r="K1951" s="1">
        <v>25</v>
      </c>
      <c r="M1951" s="45"/>
      <c r="N1951" s="45"/>
      <c r="O1951" s="45"/>
      <c r="P1951" s="28"/>
      <c r="Q1951" s="28"/>
      <c r="R1951" s="25"/>
      <c r="Y1951" s="42">
        <v>15.6</v>
      </c>
      <c r="Z1951" s="8">
        <f t="shared" si="187"/>
        <v>25</v>
      </c>
      <c r="AA1951" s="8">
        <f t="shared" si="189"/>
        <v>517</v>
      </c>
      <c r="AB1951" s="8">
        <f t="shared" si="188"/>
        <v>129.25</v>
      </c>
      <c r="AC1951" s="1">
        <v>18</v>
      </c>
      <c r="AD1951" s="1">
        <v>25</v>
      </c>
    </row>
    <row r="1952" spans="1:30" x14ac:dyDescent="0.25">
      <c r="A1952" s="2" t="s">
        <v>6</v>
      </c>
      <c r="B1952" s="3">
        <v>2008</v>
      </c>
      <c r="C1952" s="3">
        <v>3</v>
      </c>
      <c r="D1952" s="3">
        <v>22</v>
      </c>
      <c r="E1952" s="3">
        <v>1</v>
      </c>
      <c r="F1952" s="42">
        <v>11.8</v>
      </c>
      <c r="G1952" s="8">
        <f t="shared" si="184"/>
        <v>18</v>
      </c>
      <c r="H1952" s="8">
        <f t="shared" si="185"/>
        <v>340.99999999999994</v>
      </c>
      <c r="I1952" s="8">
        <f t="shared" si="186"/>
        <v>85.249999999999986</v>
      </c>
      <c r="J1952" s="1">
        <v>18</v>
      </c>
      <c r="K1952" s="1">
        <v>25</v>
      </c>
      <c r="M1952" s="45"/>
      <c r="N1952" s="45"/>
      <c r="O1952" s="45"/>
      <c r="P1952" s="28"/>
      <c r="Q1952" s="28"/>
      <c r="R1952" s="25"/>
      <c r="Y1952" s="42">
        <v>15.7</v>
      </c>
      <c r="Z1952" s="8">
        <f t="shared" si="187"/>
        <v>25</v>
      </c>
      <c r="AA1952" s="8">
        <f t="shared" si="189"/>
        <v>511.50000000000006</v>
      </c>
      <c r="AB1952" s="8">
        <f t="shared" si="188"/>
        <v>127.87500000000001</v>
      </c>
      <c r="AC1952" s="1">
        <v>18</v>
      </c>
      <c r="AD1952" s="1">
        <v>25</v>
      </c>
    </row>
    <row r="1953" spans="1:30" x14ac:dyDescent="0.25">
      <c r="A1953" s="2" t="s">
        <v>6</v>
      </c>
      <c r="B1953" s="3">
        <v>2008</v>
      </c>
      <c r="C1953" s="3">
        <v>3</v>
      </c>
      <c r="D1953" s="3">
        <v>22</v>
      </c>
      <c r="E1953" s="3">
        <v>2</v>
      </c>
      <c r="F1953" s="42">
        <v>12</v>
      </c>
      <c r="G1953" s="8">
        <f t="shared" si="184"/>
        <v>18</v>
      </c>
      <c r="H1953" s="8">
        <f t="shared" si="185"/>
        <v>330</v>
      </c>
      <c r="I1953" s="8">
        <f t="shared" si="186"/>
        <v>82.5</v>
      </c>
      <c r="J1953" s="1">
        <v>18</v>
      </c>
      <c r="K1953" s="1">
        <v>25</v>
      </c>
      <c r="M1953" s="45"/>
      <c r="N1953" s="45"/>
      <c r="O1953" s="45"/>
      <c r="P1953" s="28"/>
      <c r="Q1953" s="28"/>
      <c r="R1953" s="25"/>
      <c r="Y1953" s="42">
        <v>15.8</v>
      </c>
      <c r="Z1953" s="8">
        <f t="shared" si="187"/>
        <v>25</v>
      </c>
      <c r="AA1953" s="8">
        <f t="shared" si="189"/>
        <v>505.99999999999994</v>
      </c>
      <c r="AB1953" s="8">
        <f t="shared" si="188"/>
        <v>126.49999999999999</v>
      </c>
      <c r="AC1953" s="1">
        <v>18</v>
      </c>
      <c r="AD1953" s="1">
        <v>25</v>
      </c>
    </row>
    <row r="1954" spans="1:30" x14ac:dyDescent="0.25">
      <c r="A1954" s="2" t="s">
        <v>6</v>
      </c>
      <c r="B1954" s="3">
        <v>2008</v>
      </c>
      <c r="C1954" s="3">
        <v>3</v>
      </c>
      <c r="D1954" s="3">
        <v>22</v>
      </c>
      <c r="E1954" s="3">
        <v>3</v>
      </c>
      <c r="F1954" s="42">
        <v>11.8</v>
      </c>
      <c r="G1954" s="8">
        <f t="shared" si="184"/>
        <v>18</v>
      </c>
      <c r="H1954" s="8">
        <f t="shared" si="185"/>
        <v>340.99999999999994</v>
      </c>
      <c r="I1954" s="8">
        <f t="shared" si="186"/>
        <v>85.249999999999986</v>
      </c>
      <c r="J1954" s="1">
        <v>18</v>
      </c>
      <c r="K1954" s="1">
        <v>25</v>
      </c>
      <c r="M1954" s="45"/>
      <c r="N1954" s="45"/>
      <c r="O1954" s="45"/>
      <c r="P1954" s="28"/>
      <c r="Q1954" s="28"/>
      <c r="R1954" s="25"/>
      <c r="Y1954" s="42">
        <v>15.7</v>
      </c>
      <c r="Z1954" s="8">
        <f t="shared" si="187"/>
        <v>25</v>
      </c>
      <c r="AA1954" s="8">
        <f t="shared" si="189"/>
        <v>511.50000000000006</v>
      </c>
      <c r="AB1954" s="8">
        <f t="shared" si="188"/>
        <v>127.87500000000001</v>
      </c>
      <c r="AC1954" s="1">
        <v>18</v>
      </c>
      <c r="AD1954" s="1">
        <v>25</v>
      </c>
    </row>
    <row r="1955" spans="1:30" x14ac:dyDescent="0.25">
      <c r="A1955" s="2" t="s">
        <v>6</v>
      </c>
      <c r="B1955" s="3">
        <v>2008</v>
      </c>
      <c r="C1955" s="3">
        <v>3</v>
      </c>
      <c r="D1955" s="3">
        <v>22</v>
      </c>
      <c r="E1955" s="3">
        <v>4</v>
      </c>
      <c r="F1955" s="42">
        <v>12.1</v>
      </c>
      <c r="G1955" s="8">
        <f t="shared" si="184"/>
        <v>18</v>
      </c>
      <c r="H1955" s="8">
        <f t="shared" si="185"/>
        <v>324.5</v>
      </c>
      <c r="I1955" s="8">
        <f t="shared" si="186"/>
        <v>81.125</v>
      </c>
      <c r="J1955" s="1">
        <v>18</v>
      </c>
      <c r="K1955" s="1">
        <v>25</v>
      </c>
      <c r="M1955" s="45"/>
      <c r="N1955" s="45"/>
      <c r="O1955" s="45"/>
      <c r="P1955" s="28"/>
      <c r="Q1955" s="28"/>
      <c r="R1955" s="25"/>
      <c r="Y1955" s="42">
        <v>15.6</v>
      </c>
      <c r="Z1955" s="8">
        <f t="shared" si="187"/>
        <v>25</v>
      </c>
      <c r="AA1955" s="8">
        <f t="shared" si="189"/>
        <v>517</v>
      </c>
      <c r="AB1955" s="8">
        <f t="shared" si="188"/>
        <v>129.25</v>
      </c>
      <c r="AC1955" s="1">
        <v>18</v>
      </c>
      <c r="AD1955" s="1">
        <v>25</v>
      </c>
    </row>
    <row r="1956" spans="1:30" x14ac:dyDescent="0.25">
      <c r="A1956" s="2" t="s">
        <v>6</v>
      </c>
      <c r="B1956" s="3">
        <v>2008</v>
      </c>
      <c r="C1956" s="3">
        <v>3</v>
      </c>
      <c r="D1956" s="3">
        <v>22</v>
      </c>
      <c r="E1956" s="3">
        <v>5</v>
      </c>
      <c r="F1956" s="42">
        <v>12</v>
      </c>
      <c r="G1956" s="8">
        <f t="shared" si="184"/>
        <v>18</v>
      </c>
      <c r="H1956" s="8">
        <f t="shared" si="185"/>
        <v>330</v>
      </c>
      <c r="I1956" s="8">
        <f t="shared" si="186"/>
        <v>82.5</v>
      </c>
      <c r="J1956" s="1">
        <v>18</v>
      </c>
      <c r="K1956" s="1">
        <v>25</v>
      </c>
      <c r="M1956" s="45"/>
      <c r="N1956" s="45"/>
      <c r="O1956" s="45"/>
      <c r="P1956" s="28"/>
      <c r="Q1956" s="28"/>
      <c r="R1956" s="25"/>
      <c r="Y1956" s="42">
        <v>15.6</v>
      </c>
      <c r="Z1956" s="8">
        <f t="shared" si="187"/>
        <v>25</v>
      </c>
      <c r="AA1956" s="8">
        <f t="shared" si="189"/>
        <v>517</v>
      </c>
      <c r="AB1956" s="8">
        <f t="shared" si="188"/>
        <v>129.25</v>
      </c>
      <c r="AC1956" s="1">
        <v>18</v>
      </c>
      <c r="AD1956" s="1">
        <v>25</v>
      </c>
    </row>
    <row r="1957" spans="1:30" x14ac:dyDescent="0.25">
      <c r="A1957" s="2" t="s">
        <v>6</v>
      </c>
      <c r="B1957" s="3">
        <v>2008</v>
      </c>
      <c r="C1957" s="3">
        <v>3</v>
      </c>
      <c r="D1957" s="3">
        <v>22</v>
      </c>
      <c r="E1957" s="3">
        <v>6</v>
      </c>
      <c r="F1957" s="42">
        <v>11.7</v>
      </c>
      <c r="G1957" s="8">
        <f t="shared" si="184"/>
        <v>18</v>
      </c>
      <c r="H1957" s="8">
        <f t="shared" si="185"/>
        <v>346.50000000000006</v>
      </c>
      <c r="I1957" s="8">
        <f t="shared" si="186"/>
        <v>86.625000000000014</v>
      </c>
      <c r="J1957" s="1">
        <v>18</v>
      </c>
      <c r="K1957" s="1">
        <v>25</v>
      </c>
      <c r="M1957" s="45"/>
      <c r="N1957" s="45"/>
      <c r="O1957" s="45"/>
      <c r="P1957" s="28"/>
      <c r="Q1957" s="28"/>
      <c r="R1957" s="25"/>
      <c r="Y1957" s="42">
        <v>15.7</v>
      </c>
      <c r="Z1957" s="8">
        <f t="shared" si="187"/>
        <v>25</v>
      </c>
      <c r="AA1957" s="8">
        <f t="shared" si="189"/>
        <v>511.50000000000006</v>
      </c>
      <c r="AB1957" s="8">
        <f t="shared" si="188"/>
        <v>127.87500000000001</v>
      </c>
      <c r="AC1957" s="1">
        <v>18</v>
      </c>
      <c r="AD1957" s="1">
        <v>25</v>
      </c>
    </row>
    <row r="1958" spans="1:30" x14ac:dyDescent="0.25">
      <c r="A1958" s="2" t="s">
        <v>6</v>
      </c>
      <c r="B1958" s="3">
        <v>2008</v>
      </c>
      <c r="C1958" s="3">
        <v>3</v>
      </c>
      <c r="D1958" s="3">
        <v>22</v>
      </c>
      <c r="E1958" s="3">
        <v>7</v>
      </c>
      <c r="F1958" s="42">
        <v>11.9</v>
      </c>
      <c r="G1958" s="8">
        <f t="shared" si="184"/>
        <v>18</v>
      </c>
      <c r="H1958" s="8">
        <f t="shared" si="185"/>
        <v>335.5</v>
      </c>
      <c r="I1958" s="8">
        <f t="shared" si="186"/>
        <v>83.875</v>
      </c>
      <c r="J1958" s="1">
        <v>18</v>
      </c>
      <c r="K1958" s="1">
        <v>25</v>
      </c>
      <c r="M1958" s="45"/>
      <c r="N1958" s="45"/>
      <c r="O1958" s="45"/>
      <c r="P1958" s="28"/>
      <c r="Q1958" s="28"/>
      <c r="R1958" s="25"/>
      <c r="Y1958" s="42">
        <v>15.6</v>
      </c>
      <c r="Z1958" s="8">
        <f t="shared" si="187"/>
        <v>25</v>
      </c>
      <c r="AA1958" s="8">
        <f t="shared" si="189"/>
        <v>517</v>
      </c>
      <c r="AB1958" s="8">
        <f t="shared" si="188"/>
        <v>129.25</v>
      </c>
      <c r="AC1958" s="1">
        <v>18</v>
      </c>
      <c r="AD1958" s="1">
        <v>25</v>
      </c>
    </row>
    <row r="1959" spans="1:30" x14ac:dyDescent="0.25">
      <c r="A1959" s="2" t="s">
        <v>6</v>
      </c>
      <c r="B1959" s="3">
        <v>2008</v>
      </c>
      <c r="C1959" s="3">
        <v>3</v>
      </c>
      <c r="D1959" s="3">
        <v>22</v>
      </c>
      <c r="E1959" s="3">
        <v>8</v>
      </c>
      <c r="F1959" s="42">
        <v>12</v>
      </c>
      <c r="G1959" s="8">
        <f t="shared" si="184"/>
        <v>18</v>
      </c>
      <c r="H1959" s="8">
        <f t="shared" si="185"/>
        <v>330</v>
      </c>
      <c r="I1959" s="8">
        <f t="shared" si="186"/>
        <v>82.5</v>
      </c>
      <c r="J1959" s="1">
        <v>18</v>
      </c>
      <c r="K1959" s="1">
        <v>25</v>
      </c>
      <c r="M1959" s="45"/>
      <c r="N1959" s="45"/>
      <c r="O1959" s="45"/>
      <c r="P1959" s="28"/>
      <c r="Q1959" s="28"/>
      <c r="R1959" s="25"/>
      <c r="Y1959" s="42">
        <v>15.6</v>
      </c>
      <c r="Z1959" s="8">
        <f t="shared" si="187"/>
        <v>25</v>
      </c>
      <c r="AA1959" s="8">
        <f t="shared" si="189"/>
        <v>517</v>
      </c>
      <c r="AB1959" s="8">
        <f t="shared" si="188"/>
        <v>129.25</v>
      </c>
      <c r="AC1959" s="1">
        <v>18</v>
      </c>
      <c r="AD1959" s="1">
        <v>25</v>
      </c>
    </row>
    <row r="1960" spans="1:30" x14ac:dyDescent="0.25">
      <c r="A1960" s="2" t="s">
        <v>6</v>
      </c>
      <c r="B1960" s="3">
        <v>2008</v>
      </c>
      <c r="C1960" s="3">
        <v>3</v>
      </c>
      <c r="D1960" s="3">
        <v>22</v>
      </c>
      <c r="E1960" s="3">
        <v>9</v>
      </c>
      <c r="F1960" s="42">
        <v>12.6</v>
      </c>
      <c r="G1960" s="8">
        <f t="shared" si="184"/>
        <v>18</v>
      </c>
      <c r="H1960" s="8">
        <f t="shared" si="185"/>
        <v>297</v>
      </c>
      <c r="I1960" s="8">
        <f t="shared" si="186"/>
        <v>74.25</v>
      </c>
      <c r="J1960" s="1">
        <v>18</v>
      </c>
      <c r="K1960" s="1">
        <v>25</v>
      </c>
      <c r="M1960" s="45"/>
      <c r="N1960" s="45"/>
      <c r="O1960" s="45"/>
      <c r="P1960" s="28"/>
      <c r="Q1960" s="28"/>
      <c r="R1960" s="25"/>
      <c r="Y1960" s="42">
        <v>15.6</v>
      </c>
      <c r="Z1960" s="8">
        <f t="shared" si="187"/>
        <v>25</v>
      </c>
      <c r="AA1960" s="8">
        <f t="shared" si="189"/>
        <v>517</v>
      </c>
      <c r="AB1960" s="8">
        <f t="shared" si="188"/>
        <v>129.25</v>
      </c>
      <c r="AC1960" s="1">
        <v>18</v>
      </c>
      <c r="AD1960" s="1">
        <v>25</v>
      </c>
    </row>
    <row r="1961" spans="1:30" x14ac:dyDescent="0.25">
      <c r="A1961" s="2" t="s">
        <v>6</v>
      </c>
      <c r="B1961" s="3">
        <v>2008</v>
      </c>
      <c r="C1961" s="3">
        <v>3</v>
      </c>
      <c r="D1961" s="3">
        <v>22</v>
      </c>
      <c r="E1961" s="3">
        <v>10</v>
      </c>
      <c r="F1961" s="42">
        <v>13.3</v>
      </c>
      <c r="G1961" s="8">
        <f t="shared" si="184"/>
        <v>18</v>
      </c>
      <c r="H1961" s="8">
        <f t="shared" si="185"/>
        <v>258.49999999999994</v>
      </c>
      <c r="I1961" s="8">
        <f t="shared" si="186"/>
        <v>64.624999999999986</v>
      </c>
      <c r="J1961" s="1">
        <v>18</v>
      </c>
      <c r="K1961" s="1">
        <v>25</v>
      </c>
      <c r="M1961" s="45"/>
      <c r="N1961" s="45"/>
      <c r="O1961" s="45"/>
      <c r="P1961" s="28"/>
      <c r="Q1961" s="28"/>
      <c r="R1961" s="25"/>
      <c r="Y1961" s="42">
        <v>15.8</v>
      </c>
      <c r="Z1961" s="8">
        <f t="shared" si="187"/>
        <v>25</v>
      </c>
      <c r="AA1961" s="8">
        <f t="shared" si="189"/>
        <v>505.99999999999994</v>
      </c>
      <c r="AB1961" s="8">
        <f t="shared" si="188"/>
        <v>126.49999999999999</v>
      </c>
      <c r="AC1961" s="1">
        <v>18</v>
      </c>
      <c r="AD1961" s="1">
        <v>25</v>
      </c>
    </row>
    <row r="1962" spans="1:30" x14ac:dyDescent="0.25">
      <c r="A1962" s="2" t="s">
        <v>6</v>
      </c>
      <c r="B1962" s="3">
        <v>2008</v>
      </c>
      <c r="C1962" s="3">
        <v>3</v>
      </c>
      <c r="D1962" s="3">
        <v>22</v>
      </c>
      <c r="E1962" s="3">
        <v>11</v>
      </c>
      <c r="F1962" s="42">
        <v>13.8</v>
      </c>
      <c r="G1962" s="8">
        <f t="shared" si="184"/>
        <v>18</v>
      </c>
      <c r="H1962" s="8">
        <f t="shared" si="185"/>
        <v>230.99999999999997</v>
      </c>
      <c r="I1962" s="8">
        <f t="shared" si="186"/>
        <v>57.749999999999993</v>
      </c>
      <c r="J1962" s="1">
        <v>18</v>
      </c>
      <c r="K1962" s="1">
        <v>25</v>
      </c>
      <c r="M1962" s="45"/>
      <c r="N1962" s="45"/>
      <c r="O1962" s="45"/>
      <c r="P1962" s="28"/>
      <c r="Q1962" s="28"/>
      <c r="R1962" s="25"/>
      <c r="Y1962" s="42">
        <v>16.2</v>
      </c>
      <c r="Z1962" s="8">
        <f t="shared" si="187"/>
        <v>25</v>
      </c>
      <c r="AA1962" s="8">
        <f t="shared" si="189"/>
        <v>484.00000000000006</v>
      </c>
      <c r="AB1962" s="8">
        <f t="shared" si="188"/>
        <v>121.00000000000001</v>
      </c>
      <c r="AC1962" s="1">
        <v>18</v>
      </c>
      <c r="AD1962" s="1">
        <v>25</v>
      </c>
    </row>
    <row r="1963" spans="1:30" x14ac:dyDescent="0.25">
      <c r="A1963" s="2" t="s">
        <v>6</v>
      </c>
      <c r="B1963" s="3">
        <v>2008</v>
      </c>
      <c r="C1963" s="3">
        <v>3</v>
      </c>
      <c r="D1963" s="3">
        <v>22</v>
      </c>
      <c r="E1963" s="3">
        <v>12</v>
      </c>
      <c r="F1963" s="42">
        <v>14.9</v>
      </c>
      <c r="G1963" s="8">
        <f t="shared" si="184"/>
        <v>18</v>
      </c>
      <c r="H1963" s="8">
        <f t="shared" si="185"/>
        <v>170.49999999999997</v>
      </c>
      <c r="I1963" s="8">
        <f t="shared" si="186"/>
        <v>42.624999999999993</v>
      </c>
      <c r="J1963" s="1">
        <v>18</v>
      </c>
      <c r="K1963" s="1">
        <v>25</v>
      </c>
      <c r="M1963" s="45"/>
      <c r="N1963" s="45"/>
      <c r="O1963" s="45"/>
      <c r="P1963" s="28"/>
      <c r="Q1963" s="28"/>
      <c r="R1963" s="25"/>
      <c r="Y1963" s="42">
        <v>16.600000000000001</v>
      </c>
      <c r="Z1963" s="8">
        <f t="shared" si="187"/>
        <v>25</v>
      </c>
      <c r="AA1963" s="8">
        <f t="shared" si="189"/>
        <v>461.99999999999994</v>
      </c>
      <c r="AB1963" s="8">
        <f t="shared" si="188"/>
        <v>115.49999999999999</v>
      </c>
      <c r="AC1963" s="1">
        <v>18</v>
      </c>
      <c r="AD1963" s="1">
        <v>25</v>
      </c>
    </row>
    <row r="1964" spans="1:30" x14ac:dyDescent="0.25">
      <c r="A1964" s="2" t="s">
        <v>6</v>
      </c>
      <c r="B1964" s="3">
        <v>2008</v>
      </c>
      <c r="C1964" s="3">
        <v>3</v>
      </c>
      <c r="D1964" s="3">
        <v>22</v>
      </c>
      <c r="E1964" s="3">
        <v>13</v>
      </c>
      <c r="F1964" s="42">
        <v>15.8</v>
      </c>
      <c r="G1964" s="8">
        <f t="shared" si="184"/>
        <v>18</v>
      </c>
      <c r="H1964" s="8">
        <f t="shared" si="185"/>
        <v>120.99999999999996</v>
      </c>
      <c r="I1964" s="8">
        <f t="shared" si="186"/>
        <v>30.249999999999989</v>
      </c>
      <c r="J1964" s="1">
        <v>18</v>
      </c>
      <c r="K1964" s="1">
        <v>25</v>
      </c>
      <c r="M1964" s="45"/>
      <c r="N1964" s="45"/>
      <c r="O1964" s="45"/>
      <c r="P1964" s="28"/>
      <c r="Q1964" s="28"/>
      <c r="R1964" s="25"/>
      <c r="Y1964" s="42">
        <v>16.7</v>
      </c>
      <c r="Z1964" s="8">
        <f t="shared" si="187"/>
        <v>25</v>
      </c>
      <c r="AA1964" s="8">
        <f t="shared" si="189"/>
        <v>456.50000000000006</v>
      </c>
      <c r="AB1964" s="8">
        <f t="shared" si="188"/>
        <v>114.12500000000001</v>
      </c>
      <c r="AC1964" s="1">
        <v>18</v>
      </c>
      <c r="AD1964" s="1">
        <v>25</v>
      </c>
    </row>
    <row r="1965" spans="1:30" x14ac:dyDescent="0.25">
      <c r="A1965" s="2" t="s">
        <v>6</v>
      </c>
      <c r="B1965" s="3">
        <v>2008</v>
      </c>
      <c r="C1965" s="3">
        <v>3</v>
      </c>
      <c r="D1965" s="3">
        <v>22</v>
      </c>
      <c r="E1965" s="3">
        <v>14</v>
      </c>
      <c r="F1965" s="42">
        <v>15.8</v>
      </c>
      <c r="G1965" s="8">
        <f t="shared" si="184"/>
        <v>18</v>
      </c>
      <c r="H1965" s="8">
        <f t="shared" si="185"/>
        <v>120.99999999999996</v>
      </c>
      <c r="I1965" s="8">
        <f t="shared" si="186"/>
        <v>30.249999999999989</v>
      </c>
      <c r="J1965" s="1">
        <v>18</v>
      </c>
      <c r="K1965" s="1">
        <v>25</v>
      </c>
      <c r="M1965" s="45"/>
      <c r="N1965" s="45"/>
      <c r="O1965" s="45"/>
      <c r="P1965" s="28"/>
      <c r="Q1965" s="28"/>
      <c r="R1965" s="25"/>
      <c r="Y1965" s="42">
        <v>16.600000000000001</v>
      </c>
      <c r="Z1965" s="8">
        <f t="shared" si="187"/>
        <v>25</v>
      </c>
      <c r="AA1965" s="8">
        <f t="shared" si="189"/>
        <v>461.99999999999994</v>
      </c>
      <c r="AB1965" s="8">
        <f t="shared" si="188"/>
        <v>115.49999999999999</v>
      </c>
      <c r="AC1965" s="1">
        <v>18</v>
      </c>
      <c r="AD1965" s="1">
        <v>25</v>
      </c>
    </row>
    <row r="1966" spans="1:30" x14ac:dyDescent="0.25">
      <c r="A1966" s="2" t="s">
        <v>6</v>
      </c>
      <c r="B1966" s="3">
        <v>2008</v>
      </c>
      <c r="C1966" s="3">
        <v>3</v>
      </c>
      <c r="D1966" s="3">
        <v>22</v>
      </c>
      <c r="E1966" s="3">
        <v>15</v>
      </c>
      <c r="F1966" s="42">
        <v>15.5</v>
      </c>
      <c r="G1966" s="8">
        <f t="shared" si="184"/>
        <v>18</v>
      </c>
      <c r="H1966" s="8">
        <f t="shared" si="185"/>
        <v>137.5</v>
      </c>
      <c r="I1966" s="8">
        <f t="shared" si="186"/>
        <v>34.375</v>
      </c>
      <c r="J1966" s="1">
        <v>18</v>
      </c>
      <c r="K1966" s="1">
        <v>25</v>
      </c>
      <c r="M1966" s="45"/>
      <c r="N1966" s="45"/>
      <c r="O1966" s="45"/>
      <c r="P1966" s="28"/>
      <c r="Q1966" s="28"/>
      <c r="R1966" s="25"/>
      <c r="Y1966" s="42">
        <v>16.7</v>
      </c>
      <c r="Z1966" s="8">
        <f t="shared" si="187"/>
        <v>25</v>
      </c>
      <c r="AA1966" s="8">
        <f t="shared" si="189"/>
        <v>456.50000000000006</v>
      </c>
      <c r="AB1966" s="8">
        <f t="shared" si="188"/>
        <v>114.12500000000001</v>
      </c>
      <c r="AC1966" s="1">
        <v>18</v>
      </c>
      <c r="AD1966" s="1">
        <v>25</v>
      </c>
    </row>
    <row r="1967" spans="1:30" x14ac:dyDescent="0.25">
      <c r="A1967" s="2" t="s">
        <v>6</v>
      </c>
      <c r="B1967" s="3">
        <v>2008</v>
      </c>
      <c r="C1967" s="3">
        <v>3</v>
      </c>
      <c r="D1967" s="3">
        <v>22</v>
      </c>
      <c r="E1967" s="3">
        <v>16</v>
      </c>
      <c r="F1967" s="42">
        <v>15.6</v>
      </c>
      <c r="G1967" s="8">
        <f t="shared" si="184"/>
        <v>18</v>
      </c>
      <c r="H1967" s="8">
        <f t="shared" si="185"/>
        <v>132.00000000000003</v>
      </c>
      <c r="I1967" s="8">
        <f t="shared" si="186"/>
        <v>33.000000000000007</v>
      </c>
      <c r="J1967" s="1">
        <v>18</v>
      </c>
      <c r="K1967" s="1">
        <v>25</v>
      </c>
      <c r="M1967" s="45"/>
      <c r="N1967" s="45"/>
      <c r="O1967" s="45"/>
      <c r="P1967" s="28"/>
      <c r="Q1967" s="28"/>
      <c r="R1967" s="25"/>
      <c r="Y1967" s="42">
        <v>16.8</v>
      </c>
      <c r="Z1967" s="8">
        <f t="shared" si="187"/>
        <v>25</v>
      </c>
      <c r="AA1967" s="8">
        <f t="shared" si="189"/>
        <v>450.99999999999994</v>
      </c>
      <c r="AB1967" s="8">
        <f t="shared" si="188"/>
        <v>112.74999999999999</v>
      </c>
      <c r="AC1967" s="1">
        <v>18</v>
      </c>
      <c r="AD1967" s="1">
        <v>25</v>
      </c>
    </row>
    <row r="1968" spans="1:30" x14ac:dyDescent="0.25">
      <c r="A1968" s="2" t="s">
        <v>6</v>
      </c>
      <c r="B1968" s="3">
        <v>2008</v>
      </c>
      <c r="C1968" s="3">
        <v>3</v>
      </c>
      <c r="D1968" s="3">
        <v>22</v>
      </c>
      <c r="E1968" s="3">
        <v>17</v>
      </c>
      <c r="F1968" s="42">
        <v>15</v>
      </c>
      <c r="G1968" s="8">
        <f t="shared" si="184"/>
        <v>18</v>
      </c>
      <c r="H1968" s="8">
        <f t="shared" si="185"/>
        <v>165</v>
      </c>
      <c r="I1968" s="8">
        <f t="shared" si="186"/>
        <v>41.25</v>
      </c>
      <c r="J1968" s="1">
        <v>18</v>
      </c>
      <c r="K1968" s="1">
        <v>25</v>
      </c>
      <c r="M1968" s="45"/>
      <c r="N1968" s="45"/>
      <c r="O1968" s="45"/>
      <c r="P1968" s="28"/>
      <c r="Q1968" s="28"/>
      <c r="R1968" s="25"/>
      <c r="Y1968" s="42">
        <v>16.8</v>
      </c>
      <c r="Z1968" s="8">
        <f t="shared" si="187"/>
        <v>25</v>
      </c>
      <c r="AA1968" s="8">
        <f t="shared" si="189"/>
        <v>450.99999999999994</v>
      </c>
      <c r="AB1968" s="8">
        <f t="shared" si="188"/>
        <v>112.74999999999999</v>
      </c>
      <c r="AC1968" s="1">
        <v>18</v>
      </c>
      <c r="AD1968" s="1">
        <v>25</v>
      </c>
    </row>
    <row r="1969" spans="1:30" x14ac:dyDescent="0.25">
      <c r="A1969" s="2" t="s">
        <v>6</v>
      </c>
      <c r="B1969" s="3">
        <v>2008</v>
      </c>
      <c r="C1969" s="3">
        <v>3</v>
      </c>
      <c r="D1969" s="3">
        <v>22</v>
      </c>
      <c r="E1969" s="3">
        <v>18</v>
      </c>
      <c r="F1969" s="42">
        <v>14.3</v>
      </c>
      <c r="G1969" s="8">
        <f t="shared" si="184"/>
        <v>18</v>
      </c>
      <c r="H1969" s="8">
        <f t="shared" si="185"/>
        <v>203.49999999999997</v>
      </c>
      <c r="I1969" s="8">
        <f t="shared" si="186"/>
        <v>50.874999999999993</v>
      </c>
      <c r="J1969" s="1">
        <v>18</v>
      </c>
      <c r="K1969" s="1">
        <v>25</v>
      </c>
      <c r="M1969" s="45"/>
      <c r="N1969" s="45"/>
      <c r="O1969" s="45"/>
      <c r="P1969" s="28"/>
      <c r="Q1969" s="28"/>
      <c r="R1969" s="25"/>
      <c r="Y1969" s="42">
        <v>16.399999999999999</v>
      </c>
      <c r="Z1969" s="8">
        <f t="shared" si="187"/>
        <v>25</v>
      </c>
      <c r="AA1969" s="8">
        <f t="shared" si="189"/>
        <v>473.00000000000006</v>
      </c>
      <c r="AB1969" s="8">
        <f t="shared" si="188"/>
        <v>118.25000000000001</v>
      </c>
      <c r="AC1969" s="1">
        <v>18</v>
      </c>
      <c r="AD1969" s="1">
        <v>25</v>
      </c>
    </row>
    <row r="1970" spans="1:30" x14ac:dyDescent="0.25">
      <c r="A1970" s="2" t="s">
        <v>6</v>
      </c>
      <c r="B1970" s="3">
        <v>2008</v>
      </c>
      <c r="C1970" s="3">
        <v>3</v>
      </c>
      <c r="D1970" s="3">
        <v>22</v>
      </c>
      <c r="E1970" s="3">
        <v>19</v>
      </c>
      <c r="F1970" s="42">
        <v>13.1</v>
      </c>
      <c r="G1970" s="8">
        <f t="shared" si="184"/>
        <v>18</v>
      </c>
      <c r="H1970" s="8">
        <f t="shared" si="185"/>
        <v>269.5</v>
      </c>
      <c r="I1970" s="8">
        <f t="shared" si="186"/>
        <v>67.375</v>
      </c>
      <c r="J1970" s="1">
        <v>18</v>
      </c>
      <c r="K1970" s="1">
        <v>25</v>
      </c>
      <c r="M1970" s="45"/>
      <c r="N1970" s="45"/>
      <c r="O1970" s="45"/>
      <c r="P1970" s="28"/>
      <c r="Q1970" s="28"/>
      <c r="R1970" s="25"/>
      <c r="Y1970" s="42">
        <v>16.3</v>
      </c>
      <c r="Z1970" s="8">
        <f t="shared" si="187"/>
        <v>25</v>
      </c>
      <c r="AA1970" s="8">
        <f t="shared" si="189"/>
        <v>478.49999999999994</v>
      </c>
      <c r="AB1970" s="8">
        <f t="shared" si="188"/>
        <v>119.62499999999999</v>
      </c>
      <c r="AC1970" s="1">
        <v>18</v>
      </c>
      <c r="AD1970" s="1">
        <v>25</v>
      </c>
    </row>
    <row r="1971" spans="1:30" x14ac:dyDescent="0.25">
      <c r="A1971" s="2" t="s">
        <v>6</v>
      </c>
      <c r="B1971" s="3">
        <v>2008</v>
      </c>
      <c r="C1971" s="3">
        <v>3</v>
      </c>
      <c r="D1971" s="3">
        <v>22</v>
      </c>
      <c r="E1971" s="3">
        <v>20</v>
      </c>
      <c r="F1971" s="42">
        <v>12.7</v>
      </c>
      <c r="G1971" s="8">
        <f t="shared" si="184"/>
        <v>18</v>
      </c>
      <c r="H1971" s="8">
        <f t="shared" si="185"/>
        <v>291.50000000000006</v>
      </c>
      <c r="I1971" s="8">
        <f t="shared" si="186"/>
        <v>72.875000000000014</v>
      </c>
      <c r="J1971" s="1">
        <v>18</v>
      </c>
      <c r="K1971" s="1">
        <v>25</v>
      </c>
      <c r="M1971" s="45"/>
      <c r="N1971" s="45"/>
      <c r="O1971" s="45"/>
      <c r="P1971" s="28"/>
      <c r="Q1971" s="28"/>
      <c r="R1971" s="25"/>
      <c r="Y1971" s="42">
        <v>16.2</v>
      </c>
      <c r="Z1971" s="8">
        <f t="shared" si="187"/>
        <v>25</v>
      </c>
      <c r="AA1971" s="8">
        <f t="shared" si="189"/>
        <v>484.00000000000006</v>
      </c>
      <c r="AB1971" s="8">
        <f t="shared" si="188"/>
        <v>121.00000000000001</v>
      </c>
      <c r="AC1971" s="1">
        <v>18</v>
      </c>
      <c r="AD1971" s="1">
        <v>25</v>
      </c>
    </row>
    <row r="1972" spans="1:30" x14ac:dyDescent="0.25">
      <c r="A1972" s="2" t="s">
        <v>6</v>
      </c>
      <c r="B1972" s="3">
        <v>2008</v>
      </c>
      <c r="C1972" s="3">
        <v>3</v>
      </c>
      <c r="D1972" s="3">
        <v>22</v>
      </c>
      <c r="E1972" s="3">
        <v>21</v>
      </c>
      <c r="F1972" s="42">
        <v>12.3</v>
      </c>
      <c r="G1972" s="8">
        <f t="shared" si="184"/>
        <v>18</v>
      </c>
      <c r="H1972" s="8">
        <f t="shared" si="185"/>
        <v>313.49999999999994</v>
      </c>
      <c r="I1972" s="8">
        <f t="shared" si="186"/>
        <v>78.374999999999986</v>
      </c>
      <c r="J1972" s="1">
        <v>18</v>
      </c>
      <c r="K1972" s="1">
        <v>25</v>
      </c>
      <c r="M1972" s="45"/>
      <c r="N1972" s="45"/>
      <c r="O1972" s="45"/>
      <c r="P1972" s="28"/>
      <c r="Q1972" s="28"/>
      <c r="R1972" s="25"/>
      <c r="Y1972" s="42">
        <v>15.8</v>
      </c>
      <c r="Z1972" s="8">
        <f t="shared" si="187"/>
        <v>25</v>
      </c>
      <c r="AA1972" s="8">
        <f t="shared" si="189"/>
        <v>505.99999999999994</v>
      </c>
      <c r="AB1972" s="8">
        <f t="shared" si="188"/>
        <v>126.49999999999999</v>
      </c>
      <c r="AC1972" s="1">
        <v>18</v>
      </c>
      <c r="AD1972" s="1">
        <v>25</v>
      </c>
    </row>
    <row r="1973" spans="1:30" x14ac:dyDescent="0.25">
      <c r="A1973" s="2" t="s">
        <v>6</v>
      </c>
      <c r="B1973" s="3">
        <v>2008</v>
      </c>
      <c r="C1973" s="3">
        <v>3</v>
      </c>
      <c r="D1973" s="3">
        <v>22</v>
      </c>
      <c r="E1973" s="3">
        <v>22</v>
      </c>
      <c r="F1973" s="42">
        <v>11.9</v>
      </c>
      <c r="G1973" s="8">
        <f t="shared" si="184"/>
        <v>18</v>
      </c>
      <c r="H1973" s="8">
        <f t="shared" si="185"/>
        <v>335.5</v>
      </c>
      <c r="I1973" s="8">
        <f t="shared" si="186"/>
        <v>83.875</v>
      </c>
      <c r="J1973" s="1">
        <v>18</v>
      </c>
      <c r="K1973" s="1">
        <v>25</v>
      </c>
      <c r="M1973" s="45"/>
      <c r="N1973" s="45"/>
      <c r="O1973" s="45"/>
      <c r="P1973" s="28"/>
      <c r="Q1973" s="28"/>
      <c r="R1973" s="25"/>
      <c r="Y1973" s="42">
        <v>15.5</v>
      </c>
      <c r="Z1973" s="8">
        <f t="shared" si="187"/>
        <v>25</v>
      </c>
      <c r="AA1973" s="8">
        <f t="shared" si="189"/>
        <v>522.5</v>
      </c>
      <c r="AB1973" s="8">
        <f t="shared" si="188"/>
        <v>130.625</v>
      </c>
      <c r="AC1973" s="1">
        <v>18</v>
      </c>
      <c r="AD1973" s="1">
        <v>25</v>
      </c>
    </row>
    <row r="1974" spans="1:30" x14ac:dyDescent="0.25">
      <c r="A1974" s="2" t="s">
        <v>6</v>
      </c>
      <c r="B1974" s="3">
        <v>2008</v>
      </c>
      <c r="C1974" s="3">
        <v>3</v>
      </c>
      <c r="D1974" s="3">
        <v>22</v>
      </c>
      <c r="E1974" s="3">
        <v>23</v>
      </c>
      <c r="F1974" s="42">
        <v>11.8</v>
      </c>
      <c r="G1974" s="8">
        <f t="shared" si="184"/>
        <v>18</v>
      </c>
      <c r="H1974" s="8">
        <f t="shared" si="185"/>
        <v>340.99999999999994</v>
      </c>
      <c r="I1974" s="8">
        <f t="shared" si="186"/>
        <v>85.249999999999986</v>
      </c>
      <c r="J1974" s="1">
        <v>18</v>
      </c>
      <c r="K1974" s="1">
        <v>25</v>
      </c>
      <c r="M1974" s="45"/>
      <c r="N1974" s="45"/>
      <c r="O1974" s="45"/>
      <c r="P1974" s="28"/>
      <c r="Q1974" s="28"/>
      <c r="R1974" s="25"/>
      <c r="Y1974" s="42">
        <v>15.3</v>
      </c>
      <c r="Z1974" s="8">
        <f t="shared" si="187"/>
        <v>25</v>
      </c>
      <c r="AA1974" s="8">
        <f t="shared" si="189"/>
        <v>533.5</v>
      </c>
      <c r="AB1974" s="8">
        <f t="shared" si="188"/>
        <v>133.375</v>
      </c>
      <c r="AC1974" s="1">
        <v>18</v>
      </c>
      <c r="AD1974" s="1">
        <v>25</v>
      </c>
    </row>
    <row r="1975" spans="1:30" x14ac:dyDescent="0.25">
      <c r="A1975" s="2" t="s">
        <v>6</v>
      </c>
      <c r="B1975" s="3">
        <v>2008</v>
      </c>
      <c r="C1975" s="3">
        <v>3</v>
      </c>
      <c r="D1975" s="3">
        <v>23</v>
      </c>
      <c r="E1975" s="3">
        <v>0</v>
      </c>
      <c r="F1975" s="42">
        <v>12</v>
      </c>
      <c r="G1975" s="8">
        <f t="shared" si="184"/>
        <v>18</v>
      </c>
      <c r="H1975" s="8">
        <f t="shared" si="185"/>
        <v>330</v>
      </c>
      <c r="I1975" s="8">
        <f t="shared" si="186"/>
        <v>82.5</v>
      </c>
      <c r="J1975" s="1">
        <v>18</v>
      </c>
      <c r="K1975" s="1">
        <v>25</v>
      </c>
      <c r="M1975" s="45"/>
      <c r="N1975" s="45"/>
      <c r="O1975" s="45"/>
      <c r="P1975" s="28"/>
      <c r="Q1975" s="28"/>
      <c r="R1975" s="25"/>
      <c r="Y1975" s="42">
        <v>15.4</v>
      </c>
      <c r="Z1975" s="8">
        <f t="shared" si="187"/>
        <v>25</v>
      </c>
      <c r="AA1975" s="8">
        <f t="shared" si="189"/>
        <v>528</v>
      </c>
      <c r="AB1975" s="8">
        <f t="shared" si="188"/>
        <v>132</v>
      </c>
      <c r="AC1975" s="1">
        <v>18</v>
      </c>
      <c r="AD1975" s="1">
        <v>25</v>
      </c>
    </row>
    <row r="1976" spans="1:30" x14ac:dyDescent="0.25">
      <c r="A1976" s="2" t="s">
        <v>6</v>
      </c>
      <c r="B1976" s="3">
        <v>2008</v>
      </c>
      <c r="C1976" s="3">
        <v>3</v>
      </c>
      <c r="D1976" s="3">
        <v>23</v>
      </c>
      <c r="E1976" s="3">
        <v>1</v>
      </c>
      <c r="F1976" s="42">
        <v>12.3</v>
      </c>
      <c r="G1976" s="8">
        <f t="shared" si="184"/>
        <v>18</v>
      </c>
      <c r="H1976" s="8">
        <f t="shared" si="185"/>
        <v>313.49999999999994</v>
      </c>
      <c r="I1976" s="8">
        <f t="shared" si="186"/>
        <v>78.374999999999986</v>
      </c>
      <c r="J1976" s="1">
        <v>18</v>
      </c>
      <c r="K1976" s="1">
        <v>25</v>
      </c>
      <c r="M1976" s="45"/>
      <c r="N1976" s="45"/>
      <c r="O1976" s="45"/>
      <c r="P1976" s="28"/>
      <c r="Q1976" s="28"/>
      <c r="R1976" s="25"/>
      <c r="Y1976" s="42">
        <v>15.4</v>
      </c>
      <c r="Z1976" s="8">
        <f t="shared" si="187"/>
        <v>25</v>
      </c>
      <c r="AA1976" s="8">
        <f t="shared" si="189"/>
        <v>528</v>
      </c>
      <c r="AB1976" s="8">
        <f t="shared" si="188"/>
        <v>132</v>
      </c>
      <c r="AC1976" s="1">
        <v>18</v>
      </c>
      <c r="AD1976" s="1">
        <v>25</v>
      </c>
    </row>
    <row r="1977" spans="1:30" x14ac:dyDescent="0.25">
      <c r="A1977" s="2" t="s">
        <v>6</v>
      </c>
      <c r="B1977" s="3">
        <v>2008</v>
      </c>
      <c r="C1977" s="3">
        <v>3</v>
      </c>
      <c r="D1977" s="3">
        <v>23</v>
      </c>
      <c r="E1977" s="3">
        <v>2</v>
      </c>
      <c r="F1977" s="42">
        <v>10.5</v>
      </c>
      <c r="G1977" s="8">
        <f t="shared" si="184"/>
        <v>18</v>
      </c>
      <c r="H1977" s="8">
        <f t="shared" si="185"/>
        <v>412.5</v>
      </c>
      <c r="I1977" s="8">
        <f t="shared" si="186"/>
        <v>103.125</v>
      </c>
      <c r="J1977" s="1">
        <v>18</v>
      </c>
      <c r="K1977" s="1">
        <v>25</v>
      </c>
      <c r="M1977" s="45"/>
      <c r="N1977" s="45"/>
      <c r="O1977" s="45"/>
      <c r="P1977" s="28"/>
      <c r="Q1977" s="28"/>
      <c r="R1977" s="25"/>
      <c r="Y1977" s="42">
        <v>15.1</v>
      </c>
      <c r="Z1977" s="8">
        <f t="shared" si="187"/>
        <v>25</v>
      </c>
      <c r="AA1977" s="8">
        <f t="shared" si="189"/>
        <v>544.5</v>
      </c>
      <c r="AB1977" s="8">
        <f t="shared" si="188"/>
        <v>136.125</v>
      </c>
      <c r="AC1977" s="1">
        <v>18</v>
      </c>
      <c r="AD1977" s="1">
        <v>25</v>
      </c>
    </row>
    <row r="1978" spans="1:30" x14ac:dyDescent="0.25">
      <c r="A1978" s="2" t="s">
        <v>6</v>
      </c>
      <c r="B1978" s="3">
        <v>2008</v>
      </c>
      <c r="C1978" s="3">
        <v>3</v>
      </c>
      <c r="D1978" s="3">
        <v>23</v>
      </c>
      <c r="E1978" s="3">
        <v>3</v>
      </c>
      <c r="F1978" s="42">
        <v>9.5</v>
      </c>
      <c r="G1978" s="8">
        <f t="shared" si="184"/>
        <v>18</v>
      </c>
      <c r="H1978" s="8">
        <f t="shared" si="185"/>
        <v>467.5</v>
      </c>
      <c r="I1978" s="8">
        <f t="shared" si="186"/>
        <v>116.875</v>
      </c>
      <c r="J1978" s="1">
        <v>18</v>
      </c>
      <c r="K1978" s="1">
        <v>25</v>
      </c>
      <c r="M1978" s="45"/>
      <c r="N1978" s="45"/>
      <c r="O1978" s="45"/>
      <c r="P1978" s="28"/>
      <c r="Q1978" s="28"/>
      <c r="R1978" s="25"/>
      <c r="Y1978" s="42">
        <v>14.7</v>
      </c>
      <c r="Z1978" s="8">
        <f t="shared" si="187"/>
        <v>25</v>
      </c>
      <c r="AA1978" s="8">
        <f t="shared" si="189"/>
        <v>566.5</v>
      </c>
      <c r="AB1978" s="8">
        <f t="shared" si="188"/>
        <v>141.625</v>
      </c>
      <c r="AC1978" s="1">
        <v>18</v>
      </c>
      <c r="AD1978" s="1">
        <v>25</v>
      </c>
    </row>
    <row r="1979" spans="1:30" x14ac:dyDescent="0.25">
      <c r="A1979" s="2" t="s">
        <v>6</v>
      </c>
      <c r="B1979" s="3">
        <v>2008</v>
      </c>
      <c r="C1979" s="3">
        <v>3</v>
      </c>
      <c r="D1979" s="3">
        <v>23</v>
      </c>
      <c r="E1979" s="3">
        <v>4</v>
      </c>
      <c r="F1979" s="42">
        <v>9.4</v>
      </c>
      <c r="G1979" s="8">
        <f t="shared" si="184"/>
        <v>18</v>
      </c>
      <c r="H1979" s="8">
        <f t="shared" si="185"/>
        <v>473</v>
      </c>
      <c r="I1979" s="8">
        <f t="shared" si="186"/>
        <v>118.25</v>
      </c>
      <c r="J1979" s="1">
        <v>18</v>
      </c>
      <c r="K1979" s="1">
        <v>25</v>
      </c>
      <c r="M1979" s="45"/>
      <c r="N1979" s="45"/>
      <c r="O1979" s="45"/>
      <c r="P1979" s="28"/>
      <c r="Q1979" s="28"/>
      <c r="R1979" s="25"/>
      <c r="Y1979" s="42">
        <v>14.2</v>
      </c>
      <c r="Z1979" s="8">
        <f t="shared" si="187"/>
        <v>25</v>
      </c>
      <c r="AA1979" s="8">
        <f t="shared" si="189"/>
        <v>594</v>
      </c>
      <c r="AB1979" s="8">
        <f t="shared" si="188"/>
        <v>148.5</v>
      </c>
      <c r="AC1979" s="1">
        <v>18</v>
      </c>
      <c r="AD1979" s="1">
        <v>25</v>
      </c>
    </row>
    <row r="1980" spans="1:30" x14ac:dyDescent="0.25">
      <c r="A1980" s="2" t="s">
        <v>6</v>
      </c>
      <c r="B1980" s="3">
        <v>2008</v>
      </c>
      <c r="C1980" s="3">
        <v>3</v>
      </c>
      <c r="D1980" s="3">
        <v>23</v>
      </c>
      <c r="E1980" s="3">
        <v>5</v>
      </c>
      <c r="F1980" s="42">
        <v>8.9</v>
      </c>
      <c r="G1980" s="8">
        <f t="shared" si="184"/>
        <v>18</v>
      </c>
      <c r="H1980" s="8">
        <f t="shared" si="185"/>
        <v>500.5</v>
      </c>
      <c r="I1980" s="8">
        <f t="shared" si="186"/>
        <v>125.125</v>
      </c>
      <c r="J1980" s="1">
        <v>18</v>
      </c>
      <c r="K1980" s="1">
        <v>25</v>
      </c>
      <c r="M1980" s="45"/>
      <c r="N1980" s="45"/>
      <c r="O1980" s="45"/>
      <c r="P1980" s="28"/>
      <c r="Q1980" s="28"/>
      <c r="R1980" s="25"/>
      <c r="Y1980" s="42">
        <v>14.4</v>
      </c>
      <c r="Z1980" s="8">
        <f t="shared" si="187"/>
        <v>25</v>
      </c>
      <c r="AA1980" s="8">
        <f t="shared" si="189"/>
        <v>583</v>
      </c>
      <c r="AB1980" s="8">
        <f t="shared" si="188"/>
        <v>145.75</v>
      </c>
      <c r="AC1980" s="1">
        <v>18</v>
      </c>
      <c r="AD1980" s="1">
        <v>25</v>
      </c>
    </row>
    <row r="1981" spans="1:30" x14ac:dyDescent="0.25">
      <c r="A1981" s="2" t="s">
        <v>6</v>
      </c>
      <c r="B1981" s="3">
        <v>2008</v>
      </c>
      <c r="C1981" s="3">
        <v>3</v>
      </c>
      <c r="D1981" s="3">
        <v>23</v>
      </c>
      <c r="E1981" s="3">
        <v>6</v>
      </c>
      <c r="F1981" s="42">
        <v>8.6</v>
      </c>
      <c r="G1981" s="8">
        <f t="shared" si="184"/>
        <v>18</v>
      </c>
      <c r="H1981" s="8">
        <f t="shared" si="185"/>
        <v>517</v>
      </c>
      <c r="I1981" s="8">
        <f t="shared" si="186"/>
        <v>129.25</v>
      </c>
      <c r="J1981" s="1">
        <v>18</v>
      </c>
      <c r="K1981" s="1">
        <v>25</v>
      </c>
      <c r="M1981" s="45"/>
      <c r="N1981" s="45"/>
      <c r="O1981" s="45"/>
      <c r="P1981" s="28"/>
      <c r="Q1981" s="28"/>
      <c r="R1981" s="25"/>
      <c r="Y1981" s="42">
        <v>14.6</v>
      </c>
      <c r="Z1981" s="8">
        <f t="shared" si="187"/>
        <v>25</v>
      </c>
      <c r="AA1981" s="8">
        <f t="shared" si="189"/>
        <v>572</v>
      </c>
      <c r="AB1981" s="8">
        <f t="shared" si="188"/>
        <v>143</v>
      </c>
      <c r="AC1981" s="1">
        <v>18</v>
      </c>
      <c r="AD1981" s="1">
        <v>25</v>
      </c>
    </row>
    <row r="1982" spans="1:30" x14ac:dyDescent="0.25">
      <c r="A1982" s="2" t="s">
        <v>6</v>
      </c>
      <c r="B1982" s="3">
        <v>2008</v>
      </c>
      <c r="C1982" s="3">
        <v>3</v>
      </c>
      <c r="D1982" s="3">
        <v>23</v>
      </c>
      <c r="E1982" s="3">
        <v>7</v>
      </c>
      <c r="F1982" s="42">
        <v>8.5</v>
      </c>
      <c r="G1982" s="8">
        <f t="shared" si="184"/>
        <v>18</v>
      </c>
      <c r="H1982" s="8">
        <f t="shared" si="185"/>
        <v>522.5</v>
      </c>
      <c r="I1982" s="8">
        <f t="shared" si="186"/>
        <v>130.625</v>
      </c>
      <c r="J1982" s="1">
        <v>18</v>
      </c>
      <c r="K1982" s="1">
        <v>25</v>
      </c>
      <c r="M1982" s="45"/>
      <c r="N1982" s="45"/>
      <c r="O1982" s="45"/>
      <c r="P1982" s="28"/>
      <c r="Q1982" s="28"/>
      <c r="R1982" s="25"/>
      <c r="Y1982" s="42">
        <v>14.6</v>
      </c>
      <c r="Z1982" s="8">
        <f t="shared" si="187"/>
        <v>25</v>
      </c>
      <c r="AA1982" s="8">
        <f t="shared" si="189"/>
        <v>572</v>
      </c>
      <c r="AB1982" s="8">
        <f t="shared" si="188"/>
        <v>143</v>
      </c>
      <c r="AC1982" s="1">
        <v>18</v>
      </c>
      <c r="AD1982" s="1">
        <v>25</v>
      </c>
    </row>
    <row r="1983" spans="1:30" x14ac:dyDescent="0.25">
      <c r="A1983" s="2" t="s">
        <v>6</v>
      </c>
      <c r="B1983" s="3">
        <v>2008</v>
      </c>
      <c r="C1983" s="3">
        <v>3</v>
      </c>
      <c r="D1983" s="3">
        <v>23</v>
      </c>
      <c r="E1983" s="3">
        <v>8</v>
      </c>
      <c r="F1983" s="42">
        <v>8.9</v>
      </c>
      <c r="G1983" s="8">
        <f t="shared" si="184"/>
        <v>18</v>
      </c>
      <c r="H1983" s="8">
        <f t="shared" si="185"/>
        <v>500.5</v>
      </c>
      <c r="I1983" s="8">
        <f t="shared" si="186"/>
        <v>125.125</v>
      </c>
      <c r="J1983" s="1">
        <v>18</v>
      </c>
      <c r="K1983" s="1">
        <v>25</v>
      </c>
      <c r="M1983" s="45"/>
      <c r="N1983" s="45"/>
      <c r="O1983" s="45"/>
      <c r="P1983" s="28"/>
      <c r="Q1983" s="28"/>
      <c r="R1983" s="25"/>
      <c r="Y1983" s="42">
        <v>14.3</v>
      </c>
      <c r="Z1983" s="8">
        <f t="shared" si="187"/>
        <v>25</v>
      </c>
      <c r="AA1983" s="8">
        <f t="shared" si="189"/>
        <v>588.5</v>
      </c>
      <c r="AB1983" s="8">
        <f t="shared" si="188"/>
        <v>147.125</v>
      </c>
      <c r="AC1983" s="1">
        <v>18</v>
      </c>
      <c r="AD1983" s="1">
        <v>25</v>
      </c>
    </row>
    <row r="1984" spans="1:30" x14ac:dyDescent="0.25">
      <c r="A1984" s="2" t="s">
        <v>6</v>
      </c>
      <c r="B1984" s="3">
        <v>2008</v>
      </c>
      <c r="C1984" s="3">
        <v>3</v>
      </c>
      <c r="D1984" s="3">
        <v>23</v>
      </c>
      <c r="E1984" s="3">
        <v>9</v>
      </c>
      <c r="F1984" s="42">
        <v>10.1</v>
      </c>
      <c r="G1984" s="8">
        <f t="shared" si="184"/>
        <v>18</v>
      </c>
      <c r="H1984" s="8">
        <f t="shared" si="185"/>
        <v>434.5</v>
      </c>
      <c r="I1984" s="8">
        <f t="shared" si="186"/>
        <v>108.625</v>
      </c>
      <c r="J1984" s="1">
        <v>18</v>
      </c>
      <c r="K1984" s="1">
        <v>25</v>
      </c>
      <c r="M1984" s="45"/>
      <c r="N1984" s="45"/>
      <c r="O1984" s="45"/>
      <c r="P1984" s="28"/>
      <c r="Q1984" s="28"/>
      <c r="R1984" s="25"/>
      <c r="Y1984" s="42">
        <v>14.2</v>
      </c>
      <c r="Z1984" s="8">
        <f t="shared" si="187"/>
        <v>25</v>
      </c>
      <c r="AA1984" s="8">
        <f t="shared" si="189"/>
        <v>594</v>
      </c>
      <c r="AB1984" s="8">
        <f t="shared" si="188"/>
        <v>148.5</v>
      </c>
      <c r="AC1984" s="1">
        <v>18</v>
      </c>
      <c r="AD1984" s="1">
        <v>25</v>
      </c>
    </row>
    <row r="1985" spans="1:30" x14ac:dyDescent="0.25">
      <c r="A1985" s="2" t="s">
        <v>6</v>
      </c>
      <c r="B1985" s="3">
        <v>2008</v>
      </c>
      <c r="C1985" s="3">
        <v>3</v>
      </c>
      <c r="D1985" s="3">
        <v>23</v>
      </c>
      <c r="E1985" s="3">
        <v>10</v>
      </c>
      <c r="F1985" s="42">
        <v>10.9</v>
      </c>
      <c r="G1985" s="8">
        <f t="shared" si="184"/>
        <v>18</v>
      </c>
      <c r="H1985" s="8">
        <f t="shared" si="185"/>
        <v>390.5</v>
      </c>
      <c r="I1985" s="8">
        <f t="shared" si="186"/>
        <v>97.625</v>
      </c>
      <c r="J1985" s="1">
        <v>18</v>
      </c>
      <c r="K1985" s="1">
        <v>25</v>
      </c>
      <c r="M1985" s="45"/>
      <c r="N1985" s="45"/>
      <c r="O1985" s="45"/>
      <c r="P1985" s="28"/>
      <c r="Q1985" s="28"/>
      <c r="R1985" s="25"/>
      <c r="Y1985" s="42">
        <v>14.7</v>
      </c>
      <c r="Z1985" s="8">
        <f t="shared" si="187"/>
        <v>25</v>
      </c>
      <c r="AA1985" s="8">
        <f t="shared" si="189"/>
        <v>566.5</v>
      </c>
      <c r="AB1985" s="8">
        <f t="shared" si="188"/>
        <v>141.625</v>
      </c>
      <c r="AC1985" s="1">
        <v>18</v>
      </c>
      <c r="AD1985" s="1">
        <v>25</v>
      </c>
    </row>
    <row r="1986" spans="1:30" x14ac:dyDescent="0.25">
      <c r="A1986" s="2" t="s">
        <v>6</v>
      </c>
      <c r="B1986" s="3">
        <v>2008</v>
      </c>
      <c r="C1986" s="3">
        <v>3</v>
      </c>
      <c r="D1986" s="3">
        <v>23</v>
      </c>
      <c r="E1986" s="3">
        <v>11</v>
      </c>
      <c r="F1986" s="42">
        <v>11.8</v>
      </c>
      <c r="G1986" s="8">
        <f t="shared" si="184"/>
        <v>18</v>
      </c>
      <c r="H1986" s="8">
        <f t="shared" si="185"/>
        <v>340.99999999999994</v>
      </c>
      <c r="I1986" s="8">
        <f t="shared" si="186"/>
        <v>85.249999999999986</v>
      </c>
      <c r="J1986" s="1">
        <v>18</v>
      </c>
      <c r="K1986" s="1">
        <v>25</v>
      </c>
      <c r="M1986" s="45"/>
      <c r="N1986" s="45"/>
      <c r="O1986" s="45"/>
      <c r="P1986" s="28"/>
      <c r="Q1986" s="28"/>
      <c r="R1986" s="25"/>
      <c r="Y1986" s="42">
        <v>15.2</v>
      </c>
      <c r="Z1986" s="8">
        <f t="shared" si="187"/>
        <v>25</v>
      </c>
      <c r="AA1986" s="8">
        <f t="shared" si="189"/>
        <v>539</v>
      </c>
      <c r="AB1986" s="8">
        <f t="shared" si="188"/>
        <v>134.75</v>
      </c>
      <c r="AC1986" s="1">
        <v>18</v>
      </c>
      <c r="AD1986" s="1">
        <v>25</v>
      </c>
    </row>
    <row r="1987" spans="1:30" x14ac:dyDescent="0.25">
      <c r="A1987" s="2" t="s">
        <v>6</v>
      </c>
      <c r="B1987" s="3">
        <v>2008</v>
      </c>
      <c r="C1987" s="3">
        <v>3</v>
      </c>
      <c r="D1987" s="3">
        <v>23</v>
      </c>
      <c r="E1987" s="3">
        <v>12</v>
      </c>
      <c r="F1987" s="42">
        <v>11.6</v>
      </c>
      <c r="G1987" s="8">
        <f t="shared" si="184"/>
        <v>18</v>
      </c>
      <c r="H1987" s="8">
        <f t="shared" si="185"/>
        <v>352</v>
      </c>
      <c r="I1987" s="8">
        <f t="shared" si="186"/>
        <v>88</v>
      </c>
      <c r="J1987" s="1">
        <v>18</v>
      </c>
      <c r="K1987" s="1">
        <v>25</v>
      </c>
      <c r="M1987" s="45"/>
      <c r="N1987" s="45"/>
      <c r="O1987" s="45"/>
      <c r="P1987" s="28"/>
      <c r="Q1987" s="28"/>
      <c r="R1987" s="25"/>
      <c r="Y1987" s="42">
        <v>14.5</v>
      </c>
      <c r="Z1987" s="8">
        <f t="shared" si="187"/>
        <v>25</v>
      </c>
      <c r="AA1987" s="8">
        <f t="shared" si="189"/>
        <v>577.5</v>
      </c>
      <c r="AB1987" s="8">
        <f t="shared" si="188"/>
        <v>144.375</v>
      </c>
      <c r="AC1987" s="1">
        <v>18</v>
      </c>
      <c r="AD1987" s="1">
        <v>25</v>
      </c>
    </row>
    <row r="1988" spans="1:30" x14ac:dyDescent="0.25">
      <c r="A1988" s="2" t="s">
        <v>6</v>
      </c>
      <c r="B1988" s="3">
        <v>2008</v>
      </c>
      <c r="C1988" s="3">
        <v>3</v>
      </c>
      <c r="D1988" s="3">
        <v>23</v>
      </c>
      <c r="E1988" s="3">
        <v>13</v>
      </c>
      <c r="F1988" s="42">
        <v>12</v>
      </c>
      <c r="G1988" s="8">
        <f t="shared" si="184"/>
        <v>18</v>
      </c>
      <c r="H1988" s="8">
        <f t="shared" si="185"/>
        <v>330</v>
      </c>
      <c r="I1988" s="8">
        <f t="shared" si="186"/>
        <v>82.5</v>
      </c>
      <c r="J1988" s="1">
        <v>18</v>
      </c>
      <c r="K1988" s="1">
        <v>25</v>
      </c>
      <c r="M1988" s="45"/>
      <c r="N1988" s="45"/>
      <c r="O1988" s="45"/>
      <c r="P1988" s="28"/>
      <c r="Q1988" s="28"/>
      <c r="R1988" s="25"/>
      <c r="Y1988" s="42">
        <v>15.6</v>
      </c>
      <c r="Z1988" s="8">
        <f t="shared" si="187"/>
        <v>25</v>
      </c>
      <c r="AA1988" s="8">
        <f t="shared" si="189"/>
        <v>517</v>
      </c>
      <c r="AB1988" s="8">
        <f t="shared" si="188"/>
        <v>129.25</v>
      </c>
      <c r="AC1988" s="1">
        <v>18</v>
      </c>
      <c r="AD1988" s="1">
        <v>25</v>
      </c>
    </row>
    <row r="1989" spans="1:30" x14ac:dyDescent="0.25">
      <c r="A1989" s="2" t="s">
        <v>6</v>
      </c>
      <c r="B1989" s="3">
        <v>2008</v>
      </c>
      <c r="C1989" s="3">
        <v>3</v>
      </c>
      <c r="D1989" s="3">
        <v>23</v>
      </c>
      <c r="E1989" s="3">
        <v>14</v>
      </c>
      <c r="F1989" s="42">
        <v>12.3</v>
      </c>
      <c r="G1989" s="8">
        <f t="shared" si="184"/>
        <v>18</v>
      </c>
      <c r="H1989" s="8">
        <f t="shared" si="185"/>
        <v>313.49999999999994</v>
      </c>
      <c r="I1989" s="8">
        <f t="shared" si="186"/>
        <v>78.374999999999986</v>
      </c>
      <c r="J1989" s="1">
        <v>18</v>
      </c>
      <c r="K1989" s="1">
        <v>25</v>
      </c>
      <c r="M1989" s="45"/>
      <c r="N1989" s="45"/>
      <c r="O1989" s="45"/>
      <c r="P1989" s="28"/>
      <c r="Q1989" s="28"/>
      <c r="R1989" s="25"/>
      <c r="Y1989" s="42">
        <v>16.7</v>
      </c>
      <c r="Z1989" s="8">
        <f t="shared" si="187"/>
        <v>25</v>
      </c>
      <c r="AA1989" s="8">
        <f t="shared" si="189"/>
        <v>456.50000000000006</v>
      </c>
      <c r="AB1989" s="8">
        <f t="shared" si="188"/>
        <v>114.12500000000001</v>
      </c>
      <c r="AC1989" s="1">
        <v>18</v>
      </c>
      <c r="AD1989" s="1">
        <v>25</v>
      </c>
    </row>
    <row r="1990" spans="1:30" x14ac:dyDescent="0.25">
      <c r="A1990" s="2" t="s">
        <v>6</v>
      </c>
      <c r="B1990" s="3">
        <v>2008</v>
      </c>
      <c r="C1990" s="3">
        <v>3</v>
      </c>
      <c r="D1990" s="3">
        <v>23</v>
      </c>
      <c r="E1990" s="3">
        <v>15</v>
      </c>
      <c r="F1990" s="42">
        <v>12.4</v>
      </c>
      <c r="G1990" s="8">
        <f t="shared" si="184"/>
        <v>18</v>
      </c>
      <c r="H1990" s="8">
        <f t="shared" si="185"/>
        <v>308</v>
      </c>
      <c r="I1990" s="8">
        <f t="shared" si="186"/>
        <v>77</v>
      </c>
      <c r="J1990" s="1">
        <v>18</v>
      </c>
      <c r="K1990" s="1">
        <v>25</v>
      </c>
      <c r="M1990" s="45"/>
      <c r="N1990" s="45"/>
      <c r="O1990" s="45"/>
      <c r="P1990" s="28"/>
      <c r="Q1990" s="28"/>
      <c r="R1990" s="25"/>
      <c r="Y1990" s="42">
        <v>17.2</v>
      </c>
      <c r="Z1990" s="8">
        <f t="shared" si="187"/>
        <v>25</v>
      </c>
      <c r="AA1990" s="8">
        <f t="shared" si="189"/>
        <v>429.00000000000006</v>
      </c>
      <c r="AB1990" s="8">
        <f t="shared" si="188"/>
        <v>107.25000000000001</v>
      </c>
      <c r="AC1990" s="1">
        <v>18</v>
      </c>
      <c r="AD1990" s="1">
        <v>25</v>
      </c>
    </row>
    <row r="1991" spans="1:30" x14ac:dyDescent="0.25">
      <c r="A1991" s="2" t="s">
        <v>6</v>
      </c>
      <c r="B1991" s="3">
        <v>2008</v>
      </c>
      <c r="C1991" s="3">
        <v>3</v>
      </c>
      <c r="D1991" s="3">
        <v>23</v>
      </c>
      <c r="E1991" s="3">
        <v>16</v>
      </c>
      <c r="F1991" s="42">
        <v>12.4</v>
      </c>
      <c r="G1991" s="8">
        <f t="shared" ref="G1991:G2054" si="190">IF(A1991="Inverno", $G$3, $G$2)</f>
        <v>18</v>
      </c>
      <c r="H1991" s="8">
        <f t="shared" si="185"/>
        <v>308</v>
      </c>
      <c r="I1991" s="8">
        <f t="shared" si="186"/>
        <v>77</v>
      </c>
      <c r="J1991" s="1">
        <v>18</v>
      </c>
      <c r="K1991" s="1">
        <v>25</v>
      </c>
      <c r="M1991" s="45"/>
      <c r="N1991" s="45"/>
      <c r="O1991" s="45"/>
      <c r="P1991" s="28"/>
      <c r="Q1991" s="28"/>
      <c r="R1991" s="25"/>
      <c r="Y1991" s="42">
        <v>17.399999999999999</v>
      </c>
      <c r="Z1991" s="8">
        <f t="shared" si="187"/>
        <v>25</v>
      </c>
      <c r="AA1991" s="8">
        <f t="shared" si="189"/>
        <v>418.00000000000006</v>
      </c>
      <c r="AB1991" s="8">
        <f t="shared" si="188"/>
        <v>104.50000000000001</v>
      </c>
      <c r="AC1991" s="1">
        <v>18</v>
      </c>
      <c r="AD1991" s="1">
        <v>25</v>
      </c>
    </row>
    <row r="1992" spans="1:30" x14ac:dyDescent="0.25">
      <c r="A1992" s="2" t="s">
        <v>6</v>
      </c>
      <c r="B1992" s="3">
        <v>2008</v>
      </c>
      <c r="C1992" s="3">
        <v>3</v>
      </c>
      <c r="D1992" s="3">
        <v>23</v>
      </c>
      <c r="E1992" s="3">
        <v>17</v>
      </c>
      <c r="F1992" s="42">
        <v>12.2</v>
      </c>
      <c r="G1992" s="8">
        <f t="shared" si="190"/>
        <v>18</v>
      </c>
      <c r="H1992" s="8">
        <f t="shared" ref="H1992:H2055" si="191">IF(F1992&gt;G1992,0,$D$3*(G1992-F1992)/$D$4)</f>
        <v>319.00000000000006</v>
      </c>
      <c r="I1992" s="8">
        <f t="shared" ref="I1992:I2055" si="192">H1992/$G$4</f>
        <v>79.750000000000014</v>
      </c>
      <c r="J1992" s="1">
        <v>18</v>
      </c>
      <c r="K1992" s="1">
        <v>25</v>
      </c>
      <c r="M1992" s="45"/>
      <c r="N1992" s="45"/>
      <c r="O1992" s="45"/>
      <c r="P1992" s="28"/>
      <c r="Q1992" s="28"/>
      <c r="R1992" s="25"/>
      <c r="Y1992" s="42">
        <v>17.3</v>
      </c>
      <c r="Z1992" s="8">
        <f t="shared" si="187"/>
        <v>25</v>
      </c>
      <c r="AA1992" s="8">
        <f t="shared" si="189"/>
        <v>423.49999999999994</v>
      </c>
      <c r="AB1992" s="8">
        <f t="shared" si="188"/>
        <v>105.87499999999999</v>
      </c>
      <c r="AC1992" s="1">
        <v>18</v>
      </c>
      <c r="AD1992" s="1">
        <v>25</v>
      </c>
    </row>
    <row r="1993" spans="1:30" x14ac:dyDescent="0.25">
      <c r="A1993" s="2" t="s">
        <v>6</v>
      </c>
      <c r="B1993" s="3">
        <v>2008</v>
      </c>
      <c r="C1993" s="3">
        <v>3</v>
      </c>
      <c r="D1993" s="3">
        <v>23</v>
      </c>
      <c r="E1993" s="3">
        <v>18</v>
      </c>
      <c r="F1993" s="42">
        <v>11.7</v>
      </c>
      <c r="G1993" s="8">
        <f t="shared" si="190"/>
        <v>18</v>
      </c>
      <c r="H1993" s="8">
        <f t="shared" si="191"/>
        <v>346.50000000000006</v>
      </c>
      <c r="I1993" s="8">
        <f t="shared" si="192"/>
        <v>86.625000000000014</v>
      </c>
      <c r="J1993" s="1">
        <v>18</v>
      </c>
      <c r="K1993" s="1">
        <v>25</v>
      </c>
      <c r="M1993" s="45"/>
      <c r="N1993" s="45"/>
      <c r="O1993" s="45"/>
      <c r="P1993" s="28"/>
      <c r="Q1993" s="28"/>
      <c r="R1993" s="25"/>
      <c r="Y1993" s="42">
        <v>16.3</v>
      </c>
      <c r="Z1993" s="8">
        <f t="shared" si="187"/>
        <v>25</v>
      </c>
      <c r="AA1993" s="8">
        <f t="shared" si="189"/>
        <v>478.49999999999994</v>
      </c>
      <c r="AB1993" s="8">
        <f t="shared" si="188"/>
        <v>119.62499999999999</v>
      </c>
      <c r="AC1993" s="1">
        <v>18</v>
      </c>
      <c r="AD1993" s="1">
        <v>25</v>
      </c>
    </row>
    <row r="1994" spans="1:30" x14ac:dyDescent="0.25">
      <c r="A1994" s="2" t="s">
        <v>6</v>
      </c>
      <c r="B1994" s="3">
        <v>2008</v>
      </c>
      <c r="C1994" s="3">
        <v>3</v>
      </c>
      <c r="D1994" s="3">
        <v>23</v>
      </c>
      <c r="E1994" s="3">
        <v>19</v>
      </c>
      <c r="F1994" s="42">
        <v>10.8</v>
      </c>
      <c r="G1994" s="8">
        <f t="shared" si="190"/>
        <v>18</v>
      </c>
      <c r="H1994" s="8">
        <f t="shared" si="191"/>
        <v>395.99999999999994</v>
      </c>
      <c r="I1994" s="8">
        <f t="shared" si="192"/>
        <v>98.999999999999986</v>
      </c>
      <c r="J1994" s="1">
        <v>18</v>
      </c>
      <c r="K1994" s="1">
        <v>25</v>
      </c>
      <c r="M1994" s="45"/>
      <c r="N1994" s="45"/>
      <c r="O1994" s="45"/>
      <c r="P1994" s="28"/>
      <c r="Q1994" s="28"/>
      <c r="R1994" s="25"/>
      <c r="Y1994" s="42">
        <v>15.2</v>
      </c>
      <c r="Z1994" s="8">
        <f t="shared" si="187"/>
        <v>25</v>
      </c>
      <c r="AA1994" s="8">
        <f t="shared" si="189"/>
        <v>539</v>
      </c>
      <c r="AB1994" s="8">
        <f t="shared" si="188"/>
        <v>134.75</v>
      </c>
      <c r="AC1994" s="1">
        <v>18</v>
      </c>
      <c r="AD1994" s="1">
        <v>25</v>
      </c>
    </row>
    <row r="1995" spans="1:30" x14ac:dyDescent="0.25">
      <c r="A1995" s="2" t="s">
        <v>6</v>
      </c>
      <c r="B1995" s="3">
        <v>2008</v>
      </c>
      <c r="C1995" s="3">
        <v>3</v>
      </c>
      <c r="D1995" s="3">
        <v>23</v>
      </c>
      <c r="E1995" s="3">
        <v>20</v>
      </c>
      <c r="F1995" s="42">
        <v>10.5</v>
      </c>
      <c r="G1995" s="8">
        <f t="shared" si="190"/>
        <v>18</v>
      </c>
      <c r="H1995" s="8">
        <f t="shared" si="191"/>
        <v>412.5</v>
      </c>
      <c r="I1995" s="8">
        <f t="shared" si="192"/>
        <v>103.125</v>
      </c>
      <c r="J1995" s="1">
        <v>18</v>
      </c>
      <c r="K1995" s="1">
        <v>25</v>
      </c>
      <c r="M1995" s="45"/>
      <c r="N1995" s="45"/>
      <c r="O1995" s="45"/>
      <c r="P1995" s="28"/>
      <c r="Q1995" s="28"/>
      <c r="R1995" s="25"/>
      <c r="Y1995" s="42">
        <v>14.2</v>
      </c>
      <c r="Z1995" s="8">
        <f t="shared" si="187"/>
        <v>25</v>
      </c>
      <c r="AA1995" s="8">
        <f t="shared" si="189"/>
        <v>594</v>
      </c>
      <c r="AB1995" s="8">
        <f t="shared" si="188"/>
        <v>148.5</v>
      </c>
      <c r="AC1995" s="1">
        <v>18</v>
      </c>
      <c r="AD1995" s="1">
        <v>25</v>
      </c>
    </row>
    <row r="1996" spans="1:30" x14ac:dyDescent="0.25">
      <c r="A1996" s="2" t="s">
        <v>6</v>
      </c>
      <c r="B1996" s="3">
        <v>2008</v>
      </c>
      <c r="C1996" s="3">
        <v>3</v>
      </c>
      <c r="D1996" s="3">
        <v>23</v>
      </c>
      <c r="E1996" s="3">
        <v>21</v>
      </c>
      <c r="F1996" s="42">
        <v>10.3</v>
      </c>
      <c r="G1996" s="8">
        <f t="shared" si="190"/>
        <v>18</v>
      </c>
      <c r="H1996" s="8">
        <f t="shared" si="191"/>
        <v>423.49999999999994</v>
      </c>
      <c r="I1996" s="8">
        <f t="shared" si="192"/>
        <v>105.87499999999999</v>
      </c>
      <c r="J1996" s="1">
        <v>18</v>
      </c>
      <c r="K1996" s="1">
        <v>25</v>
      </c>
      <c r="M1996" s="45"/>
      <c r="N1996" s="45"/>
      <c r="O1996" s="45"/>
      <c r="P1996" s="28"/>
      <c r="Q1996" s="28"/>
      <c r="R1996" s="25"/>
      <c r="Y1996" s="42">
        <v>13.8</v>
      </c>
      <c r="Z1996" s="8">
        <f t="shared" si="187"/>
        <v>25</v>
      </c>
      <c r="AA1996" s="8">
        <f t="shared" si="189"/>
        <v>616</v>
      </c>
      <c r="AB1996" s="8">
        <f t="shared" si="188"/>
        <v>154</v>
      </c>
      <c r="AC1996" s="1">
        <v>18</v>
      </c>
      <c r="AD1996" s="1">
        <v>25</v>
      </c>
    </row>
    <row r="1997" spans="1:30" x14ac:dyDescent="0.25">
      <c r="A1997" s="2" t="s">
        <v>6</v>
      </c>
      <c r="B1997" s="3">
        <v>2008</v>
      </c>
      <c r="C1997" s="3">
        <v>3</v>
      </c>
      <c r="D1997" s="3">
        <v>23</v>
      </c>
      <c r="E1997" s="3">
        <v>22</v>
      </c>
      <c r="F1997" s="42">
        <v>10.1</v>
      </c>
      <c r="G1997" s="8">
        <f t="shared" si="190"/>
        <v>18</v>
      </c>
      <c r="H1997" s="8">
        <f t="shared" si="191"/>
        <v>434.5</v>
      </c>
      <c r="I1997" s="8">
        <f t="shared" si="192"/>
        <v>108.625</v>
      </c>
      <c r="J1997" s="1">
        <v>18</v>
      </c>
      <c r="K1997" s="1">
        <v>25</v>
      </c>
      <c r="M1997" s="45"/>
      <c r="N1997" s="45"/>
      <c r="O1997" s="45"/>
      <c r="P1997" s="28"/>
      <c r="Q1997" s="28"/>
      <c r="R1997" s="25"/>
      <c r="Y1997" s="42">
        <v>13.7</v>
      </c>
      <c r="Z1997" s="8">
        <f t="shared" si="187"/>
        <v>25</v>
      </c>
      <c r="AA1997" s="8">
        <f t="shared" si="189"/>
        <v>621.5</v>
      </c>
      <c r="AB1997" s="8">
        <f t="shared" si="188"/>
        <v>155.375</v>
      </c>
      <c r="AC1997" s="1">
        <v>18</v>
      </c>
      <c r="AD1997" s="1">
        <v>25</v>
      </c>
    </row>
    <row r="1998" spans="1:30" x14ac:dyDescent="0.25">
      <c r="A1998" s="2" t="s">
        <v>6</v>
      </c>
      <c r="B1998" s="3">
        <v>2008</v>
      </c>
      <c r="C1998" s="3">
        <v>3</v>
      </c>
      <c r="D1998" s="3">
        <v>23</v>
      </c>
      <c r="E1998" s="3">
        <v>23</v>
      </c>
      <c r="F1998" s="42">
        <v>9.1999999999999993</v>
      </c>
      <c r="G1998" s="8">
        <f t="shared" si="190"/>
        <v>18</v>
      </c>
      <c r="H1998" s="8">
        <f t="shared" si="191"/>
        <v>484.00000000000006</v>
      </c>
      <c r="I1998" s="8">
        <f t="shared" si="192"/>
        <v>121.00000000000001</v>
      </c>
      <c r="J1998" s="1">
        <v>18</v>
      </c>
      <c r="K1998" s="1">
        <v>25</v>
      </c>
      <c r="M1998" s="45"/>
      <c r="N1998" s="45"/>
      <c r="O1998" s="45"/>
      <c r="P1998" s="28"/>
      <c r="Q1998" s="28"/>
      <c r="R1998" s="25"/>
      <c r="Y1998" s="42">
        <v>13.5</v>
      </c>
      <c r="Z1998" s="8">
        <f t="shared" si="187"/>
        <v>25</v>
      </c>
      <c r="AA1998" s="8">
        <f t="shared" si="189"/>
        <v>632.5</v>
      </c>
      <c r="AB1998" s="8">
        <f t="shared" si="188"/>
        <v>158.125</v>
      </c>
      <c r="AC1998" s="1">
        <v>18</v>
      </c>
      <c r="AD1998" s="1">
        <v>25</v>
      </c>
    </row>
    <row r="1999" spans="1:30" x14ac:dyDescent="0.25">
      <c r="A1999" s="2" t="s">
        <v>6</v>
      </c>
      <c r="B1999" s="3">
        <v>2008</v>
      </c>
      <c r="C1999" s="3">
        <v>3</v>
      </c>
      <c r="D1999" s="3">
        <v>24</v>
      </c>
      <c r="E1999" s="3">
        <v>0</v>
      </c>
      <c r="F1999" s="42">
        <v>9.1</v>
      </c>
      <c r="G1999" s="8">
        <f t="shared" si="190"/>
        <v>18</v>
      </c>
      <c r="H1999" s="8">
        <f t="shared" si="191"/>
        <v>489.5</v>
      </c>
      <c r="I1999" s="8">
        <f t="shared" si="192"/>
        <v>122.375</v>
      </c>
      <c r="J1999" s="1">
        <v>18</v>
      </c>
      <c r="K1999" s="1">
        <v>25</v>
      </c>
      <c r="M1999" s="45"/>
      <c r="N1999" s="45"/>
      <c r="O1999" s="45"/>
      <c r="P1999" s="28"/>
      <c r="Q1999" s="28"/>
      <c r="R1999" s="25"/>
      <c r="Y1999" s="42">
        <v>13.4</v>
      </c>
      <c r="Z1999" s="8">
        <f t="shared" ref="Z1999:Z2062" si="193">IF(Q1999="Inverno", $G$3, $G$2)</f>
        <v>25</v>
      </c>
      <c r="AA1999" s="8">
        <f t="shared" si="189"/>
        <v>638</v>
      </c>
      <c r="AB1999" s="8">
        <f t="shared" si="188"/>
        <v>159.5</v>
      </c>
      <c r="AC1999" s="1">
        <v>18</v>
      </c>
      <c r="AD1999" s="1">
        <v>25</v>
      </c>
    </row>
    <row r="2000" spans="1:30" x14ac:dyDescent="0.25">
      <c r="A2000" s="2" t="s">
        <v>6</v>
      </c>
      <c r="B2000" s="3">
        <v>2008</v>
      </c>
      <c r="C2000" s="3">
        <v>3</v>
      </c>
      <c r="D2000" s="3">
        <v>24</v>
      </c>
      <c r="E2000" s="3">
        <v>1</v>
      </c>
      <c r="F2000" s="42">
        <v>9.6</v>
      </c>
      <c r="G2000" s="8">
        <f t="shared" si="190"/>
        <v>18</v>
      </c>
      <c r="H2000" s="8">
        <f t="shared" si="191"/>
        <v>462</v>
      </c>
      <c r="I2000" s="8">
        <f t="shared" si="192"/>
        <v>115.5</v>
      </c>
      <c r="J2000" s="1">
        <v>18</v>
      </c>
      <c r="K2000" s="1">
        <v>25</v>
      </c>
      <c r="M2000" s="45"/>
      <c r="N2000" s="45"/>
      <c r="O2000" s="45"/>
      <c r="P2000" s="28"/>
      <c r="Q2000" s="28"/>
      <c r="R2000" s="25"/>
      <c r="Y2000" s="42">
        <v>13.3</v>
      </c>
      <c r="Z2000" s="8">
        <f t="shared" si="193"/>
        <v>25</v>
      </c>
      <c r="AA2000" s="8">
        <f t="shared" si="189"/>
        <v>643.5</v>
      </c>
      <c r="AB2000" s="8">
        <f t="shared" ref="AB2000:AB2063" si="194">AA2000/$G$4</f>
        <v>160.875</v>
      </c>
      <c r="AC2000" s="1">
        <v>18</v>
      </c>
      <c r="AD2000" s="1">
        <v>25</v>
      </c>
    </row>
    <row r="2001" spans="1:30" x14ac:dyDescent="0.25">
      <c r="A2001" s="2" t="s">
        <v>6</v>
      </c>
      <c r="B2001" s="3">
        <v>2008</v>
      </c>
      <c r="C2001" s="3">
        <v>3</v>
      </c>
      <c r="D2001" s="3">
        <v>24</v>
      </c>
      <c r="E2001" s="3">
        <v>2</v>
      </c>
      <c r="F2001" s="42">
        <v>10.199999999999999</v>
      </c>
      <c r="G2001" s="8">
        <f t="shared" si="190"/>
        <v>18</v>
      </c>
      <c r="H2001" s="8">
        <f t="shared" si="191"/>
        <v>429.00000000000006</v>
      </c>
      <c r="I2001" s="8">
        <f t="shared" si="192"/>
        <v>107.25000000000001</v>
      </c>
      <c r="J2001" s="1">
        <v>18</v>
      </c>
      <c r="K2001" s="1">
        <v>25</v>
      </c>
      <c r="M2001" s="45"/>
      <c r="N2001" s="45"/>
      <c r="O2001" s="45"/>
      <c r="P2001" s="28"/>
      <c r="Q2001" s="28"/>
      <c r="R2001" s="25"/>
      <c r="Y2001" s="42">
        <v>13.2</v>
      </c>
      <c r="Z2001" s="8">
        <f t="shared" si="193"/>
        <v>25</v>
      </c>
      <c r="AA2001" s="8">
        <f t="shared" si="189"/>
        <v>649</v>
      </c>
      <c r="AB2001" s="8">
        <f t="shared" si="194"/>
        <v>162.25</v>
      </c>
      <c r="AC2001" s="1">
        <v>18</v>
      </c>
      <c r="AD2001" s="1">
        <v>25</v>
      </c>
    </row>
    <row r="2002" spans="1:30" x14ac:dyDescent="0.25">
      <c r="A2002" s="2" t="s">
        <v>6</v>
      </c>
      <c r="B2002" s="3">
        <v>2008</v>
      </c>
      <c r="C2002" s="3">
        <v>3</v>
      </c>
      <c r="D2002" s="3">
        <v>24</v>
      </c>
      <c r="E2002" s="3">
        <v>3</v>
      </c>
      <c r="F2002" s="42">
        <v>10.1</v>
      </c>
      <c r="G2002" s="8">
        <f t="shared" si="190"/>
        <v>18</v>
      </c>
      <c r="H2002" s="8">
        <f t="shared" si="191"/>
        <v>434.5</v>
      </c>
      <c r="I2002" s="8">
        <f t="shared" si="192"/>
        <v>108.625</v>
      </c>
      <c r="J2002" s="1">
        <v>18</v>
      </c>
      <c r="K2002" s="1">
        <v>25</v>
      </c>
      <c r="M2002" s="45"/>
      <c r="N2002" s="45"/>
      <c r="O2002" s="45"/>
      <c r="P2002" s="28"/>
      <c r="Q2002" s="28"/>
      <c r="R2002" s="25"/>
      <c r="Y2002" s="42">
        <v>13.1</v>
      </c>
      <c r="Z2002" s="8">
        <f t="shared" si="193"/>
        <v>25</v>
      </c>
      <c r="AA2002" s="8">
        <f t="shared" si="189"/>
        <v>654.5</v>
      </c>
      <c r="AB2002" s="8">
        <f t="shared" si="194"/>
        <v>163.625</v>
      </c>
      <c r="AC2002" s="1">
        <v>18</v>
      </c>
      <c r="AD2002" s="1">
        <v>25</v>
      </c>
    </row>
    <row r="2003" spans="1:30" x14ac:dyDescent="0.25">
      <c r="A2003" s="2" t="s">
        <v>6</v>
      </c>
      <c r="B2003" s="3">
        <v>2008</v>
      </c>
      <c r="C2003" s="3">
        <v>3</v>
      </c>
      <c r="D2003" s="3">
        <v>24</v>
      </c>
      <c r="E2003" s="3">
        <v>4</v>
      </c>
      <c r="F2003" s="42">
        <v>10.1</v>
      </c>
      <c r="G2003" s="8">
        <f t="shared" si="190"/>
        <v>18</v>
      </c>
      <c r="H2003" s="8">
        <f t="shared" si="191"/>
        <v>434.5</v>
      </c>
      <c r="I2003" s="8">
        <f t="shared" si="192"/>
        <v>108.625</v>
      </c>
      <c r="J2003" s="1">
        <v>18</v>
      </c>
      <c r="K2003" s="1">
        <v>25</v>
      </c>
      <c r="M2003" s="45"/>
      <c r="N2003" s="45"/>
      <c r="O2003" s="45"/>
      <c r="P2003" s="28"/>
      <c r="Q2003" s="28"/>
      <c r="R2003" s="25"/>
      <c r="Y2003" s="42">
        <v>13</v>
      </c>
      <c r="Z2003" s="8">
        <f t="shared" si="193"/>
        <v>25</v>
      </c>
      <c r="AA2003" s="8">
        <f t="shared" si="189"/>
        <v>660</v>
      </c>
      <c r="AB2003" s="8">
        <f t="shared" si="194"/>
        <v>165</v>
      </c>
      <c r="AC2003" s="1">
        <v>18</v>
      </c>
      <c r="AD2003" s="1">
        <v>25</v>
      </c>
    </row>
    <row r="2004" spans="1:30" x14ac:dyDescent="0.25">
      <c r="A2004" s="2" t="s">
        <v>6</v>
      </c>
      <c r="B2004" s="3">
        <v>2008</v>
      </c>
      <c r="C2004" s="3">
        <v>3</v>
      </c>
      <c r="D2004" s="3">
        <v>24</v>
      </c>
      <c r="E2004" s="3">
        <v>5</v>
      </c>
      <c r="F2004" s="42">
        <v>10.3</v>
      </c>
      <c r="G2004" s="8">
        <f t="shared" si="190"/>
        <v>18</v>
      </c>
      <c r="H2004" s="8">
        <f t="shared" si="191"/>
        <v>423.49999999999994</v>
      </c>
      <c r="I2004" s="8">
        <f t="shared" si="192"/>
        <v>105.87499999999999</v>
      </c>
      <c r="J2004" s="1">
        <v>18</v>
      </c>
      <c r="K2004" s="1">
        <v>25</v>
      </c>
      <c r="M2004" s="45"/>
      <c r="N2004" s="45"/>
      <c r="O2004" s="45"/>
      <c r="P2004" s="28"/>
      <c r="Q2004" s="28"/>
      <c r="R2004" s="25"/>
      <c r="Y2004" s="42">
        <v>13</v>
      </c>
      <c r="Z2004" s="8">
        <f t="shared" si="193"/>
        <v>25</v>
      </c>
      <c r="AA2004" s="8">
        <f t="shared" si="189"/>
        <v>660</v>
      </c>
      <c r="AB2004" s="8">
        <f t="shared" si="194"/>
        <v>165</v>
      </c>
      <c r="AC2004" s="1">
        <v>18</v>
      </c>
      <c r="AD2004" s="1">
        <v>25</v>
      </c>
    </row>
    <row r="2005" spans="1:30" x14ac:dyDescent="0.25">
      <c r="A2005" s="2" t="s">
        <v>6</v>
      </c>
      <c r="B2005" s="3">
        <v>2008</v>
      </c>
      <c r="C2005" s="3">
        <v>3</v>
      </c>
      <c r="D2005" s="3">
        <v>24</v>
      </c>
      <c r="E2005" s="3">
        <v>6</v>
      </c>
      <c r="F2005" s="42">
        <v>9.8000000000000007</v>
      </c>
      <c r="G2005" s="8">
        <f t="shared" si="190"/>
        <v>18</v>
      </c>
      <c r="H2005" s="8">
        <f t="shared" si="191"/>
        <v>450.99999999999994</v>
      </c>
      <c r="I2005" s="8">
        <f t="shared" si="192"/>
        <v>112.74999999999999</v>
      </c>
      <c r="J2005" s="1">
        <v>18</v>
      </c>
      <c r="K2005" s="1">
        <v>25</v>
      </c>
      <c r="M2005" s="45"/>
      <c r="N2005" s="45"/>
      <c r="O2005" s="45"/>
      <c r="P2005" s="28"/>
      <c r="Q2005" s="28"/>
      <c r="R2005" s="25"/>
      <c r="Y2005" s="42">
        <v>13.1</v>
      </c>
      <c r="Z2005" s="8">
        <f t="shared" si="193"/>
        <v>25</v>
      </c>
      <c r="AA2005" s="8">
        <f t="shared" si="189"/>
        <v>654.5</v>
      </c>
      <c r="AB2005" s="8">
        <f t="shared" si="194"/>
        <v>163.625</v>
      </c>
      <c r="AC2005" s="1">
        <v>18</v>
      </c>
      <c r="AD2005" s="1">
        <v>25</v>
      </c>
    </row>
    <row r="2006" spans="1:30" x14ac:dyDescent="0.25">
      <c r="A2006" s="2" t="s">
        <v>6</v>
      </c>
      <c r="B2006" s="3">
        <v>2008</v>
      </c>
      <c r="C2006" s="3">
        <v>3</v>
      </c>
      <c r="D2006" s="3">
        <v>24</v>
      </c>
      <c r="E2006" s="3">
        <v>7</v>
      </c>
      <c r="F2006" s="42">
        <v>9.9</v>
      </c>
      <c r="G2006" s="8">
        <f t="shared" si="190"/>
        <v>18</v>
      </c>
      <c r="H2006" s="8">
        <f t="shared" si="191"/>
        <v>445.5</v>
      </c>
      <c r="I2006" s="8">
        <f t="shared" si="192"/>
        <v>111.375</v>
      </c>
      <c r="J2006" s="1">
        <v>18</v>
      </c>
      <c r="K2006" s="1">
        <v>25</v>
      </c>
      <c r="M2006" s="45"/>
      <c r="N2006" s="45"/>
      <c r="O2006" s="45"/>
      <c r="P2006" s="28"/>
      <c r="Q2006" s="28"/>
      <c r="R2006" s="25"/>
      <c r="Y2006" s="42">
        <v>13.2</v>
      </c>
      <c r="Z2006" s="8">
        <f t="shared" si="193"/>
        <v>25</v>
      </c>
      <c r="AA2006" s="8">
        <f t="shared" si="189"/>
        <v>649</v>
      </c>
      <c r="AB2006" s="8">
        <f t="shared" si="194"/>
        <v>162.25</v>
      </c>
      <c r="AC2006" s="1">
        <v>18</v>
      </c>
      <c r="AD2006" s="1">
        <v>25</v>
      </c>
    </row>
    <row r="2007" spans="1:30" x14ac:dyDescent="0.25">
      <c r="A2007" s="2" t="s">
        <v>6</v>
      </c>
      <c r="B2007" s="3">
        <v>2008</v>
      </c>
      <c r="C2007" s="3">
        <v>3</v>
      </c>
      <c r="D2007" s="3">
        <v>24</v>
      </c>
      <c r="E2007" s="3">
        <v>8</v>
      </c>
      <c r="F2007" s="42">
        <v>10.6</v>
      </c>
      <c r="G2007" s="8">
        <f t="shared" si="190"/>
        <v>18</v>
      </c>
      <c r="H2007" s="8">
        <f t="shared" si="191"/>
        <v>407</v>
      </c>
      <c r="I2007" s="8">
        <f t="shared" si="192"/>
        <v>101.75</v>
      </c>
      <c r="J2007" s="1">
        <v>18</v>
      </c>
      <c r="K2007" s="1">
        <v>25</v>
      </c>
      <c r="M2007" s="45"/>
      <c r="N2007" s="45"/>
      <c r="O2007" s="45"/>
      <c r="P2007" s="28"/>
      <c r="Q2007" s="28"/>
      <c r="R2007" s="25"/>
      <c r="Y2007" s="42">
        <v>13.3</v>
      </c>
      <c r="Z2007" s="8">
        <f t="shared" si="193"/>
        <v>25</v>
      </c>
      <c r="AA2007" s="8">
        <f t="shared" ref="AA2007:AA2070" si="195">IF(Y2007&gt;Z2007,0,$D$3*(Z2007-Y2007)/$D$4)</f>
        <v>643.5</v>
      </c>
      <c r="AB2007" s="8">
        <f t="shared" si="194"/>
        <v>160.875</v>
      </c>
      <c r="AC2007" s="1">
        <v>18</v>
      </c>
      <c r="AD2007" s="1">
        <v>25</v>
      </c>
    </row>
    <row r="2008" spans="1:30" x14ac:dyDescent="0.25">
      <c r="A2008" s="2" t="s">
        <v>6</v>
      </c>
      <c r="B2008" s="3">
        <v>2008</v>
      </c>
      <c r="C2008" s="3">
        <v>3</v>
      </c>
      <c r="D2008" s="3">
        <v>24</v>
      </c>
      <c r="E2008" s="3">
        <v>9</v>
      </c>
      <c r="F2008" s="42">
        <v>11.7</v>
      </c>
      <c r="G2008" s="8">
        <f t="shared" si="190"/>
        <v>18</v>
      </c>
      <c r="H2008" s="8">
        <f t="shared" si="191"/>
        <v>346.50000000000006</v>
      </c>
      <c r="I2008" s="8">
        <f t="shared" si="192"/>
        <v>86.625000000000014</v>
      </c>
      <c r="J2008" s="1">
        <v>18</v>
      </c>
      <c r="K2008" s="1">
        <v>25</v>
      </c>
      <c r="M2008" s="45"/>
      <c r="N2008" s="45"/>
      <c r="O2008" s="45"/>
      <c r="P2008" s="28"/>
      <c r="Q2008" s="28"/>
      <c r="R2008" s="25"/>
      <c r="Y2008" s="42">
        <v>13.3</v>
      </c>
      <c r="Z2008" s="8">
        <f t="shared" si="193"/>
        <v>25</v>
      </c>
      <c r="AA2008" s="8">
        <f t="shared" si="195"/>
        <v>643.5</v>
      </c>
      <c r="AB2008" s="8">
        <f t="shared" si="194"/>
        <v>160.875</v>
      </c>
      <c r="AC2008" s="1">
        <v>18</v>
      </c>
      <c r="AD2008" s="1">
        <v>25</v>
      </c>
    </row>
    <row r="2009" spans="1:30" x14ac:dyDescent="0.25">
      <c r="A2009" s="2" t="s">
        <v>6</v>
      </c>
      <c r="B2009" s="3">
        <v>2008</v>
      </c>
      <c r="C2009" s="3">
        <v>3</v>
      </c>
      <c r="D2009" s="3">
        <v>24</v>
      </c>
      <c r="E2009" s="3">
        <v>10</v>
      </c>
      <c r="F2009" s="42">
        <v>12.4</v>
      </c>
      <c r="G2009" s="8">
        <f t="shared" si="190"/>
        <v>18</v>
      </c>
      <c r="H2009" s="8">
        <f t="shared" si="191"/>
        <v>308</v>
      </c>
      <c r="I2009" s="8">
        <f t="shared" si="192"/>
        <v>77</v>
      </c>
      <c r="J2009" s="1">
        <v>18</v>
      </c>
      <c r="K2009" s="1">
        <v>25</v>
      </c>
      <c r="M2009" s="45"/>
      <c r="N2009" s="45"/>
      <c r="O2009" s="45"/>
      <c r="P2009" s="28"/>
      <c r="Q2009" s="28"/>
      <c r="R2009" s="25"/>
      <c r="Y2009" s="42">
        <v>14.2</v>
      </c>
      <c r="Z2009" s="8">
        <f t="shared" si="193"/>
        <v>25</v>
      </c>
      <c r="AA2009" s="8">
        <f t="shared" si="195"/>
        <v>594</v>
      </c>
      <c r="AB2009" s="8">
        <f t="shared" si="194"/>
        <v>148.5</v>
      </c>
      <c r="AC2009" s="1">
        <v>18</v>
      </c>
      <c r="AD2009" s="1">
        <v>25</v>
      </c>
    </row>
    <row r="2010" spans="1:30" x14ac:dyDescent="0.25">
      <c r="A2010" s="2" t="s">
        <v>6</v>
      </c>
      <c r="B2010" s="3">
        <v>2008</v>
      </c>
      <c r="C2010" s="3">
        <v>3</v>
      </c>
      <c r="D2010" s="3">
        <v>24</v>
      </c>
      <c r="E2010" s="3">
        <v>11</v>
      </c>
      <c r="F2010" s="42">
        <v>13.1</v>
      </c>
      <c r="G2010" s="8">
        <f t="shared" si="190"/>
        <v>18</v>
      </c>
      <c r="H2010" s="8">
        <f t="shared" si="191"/>
        <v>269.5</v>
      </c>
      <c r="I2010" s="8">
        <f t="shared" si="192"/>
        <v>67.375</v>
      </c>
      <c r="J2010" s="1">
        <v>18</v>
      </c>
      <c r="K2010" s="1">
        <v>25</v>
      </c>
      <c r="M2010" s="45"/>
      <c r="N2010" s="45"/>
      <c r="O2010" s="45"/>
      <c r="P2010" s="28"/>
      <c r="Q2010" s="28"/>
      <c r="R2010" s="25"/>
      <c r="Y2010" s="42">
        <v>15.2</v>
      </c>
      <c r="Z2010" s="8">
        <f t="shared" si="193"/>
        <v>25</v>
      </c>
      <c r="AA2010" s="8">
        <f t="shared" si="195"/>
        <v>539</v>
      </c>
      <c r="AB2010" s="8">
        <f t="shared" si="194"/>
        <v>134.75</v>
      </c>
      <c r="AC2010" s="1">
        <v>18</v>
      </c>
      <c r="AD2010" s="1">
        <v>25</v>
      </c>
    </row>
    <row r="2011" spans="1:30" x14ac:dyDescent="0.25">
      <c r="A2011" s="2" t="s">
        <v>6</v>
      </c>
      <c r="B2011" s="3">
        <v>2008</v>
      </c>
      <c r="C2011" s="3">
        <v>3</v>
      </c>
      <c r="D2011" s="3">
        <v>24</v>
      </c>
      <c r="E2011" s="3">
        <v>12</v>
      </c>
      <c r="F2011" s="42">
        <v>13.7</v>
      </c>
      <c r="G2011" s="8">
        <f t="shared" si="190"/>
        <v>18</v>
      </c>
      <c r="H2011" s="8">
        <f t="shared" si="191"/>
        <v>236.50000000000003</v>
      </c>
      <c r="I2011" s="8">
        <f t="shared" si="192"/>
        <v>59.125000000000007</v>
      </c>
      <c r="J2011" s="1">
        <v>18</v>
      </c>
      <c r="K2011" s="1">
        <v>25</v>
      </c>
      <c r="M2011" s="45"/>
      <c r="N2011" s="45"/>
      <c r="O2011" s="45"/>
      <c r="P2011" s="28"/>
      <c r="Q2011" s="28"/>
      <c r="R2011" s="25"/>
      <c r="Y2011" s="42">
        <v>15.9</v>
      </c>
      <c r="Z2011" s="8">
        <f t="shared" si="193"/>
        <v>25</v>
      </c>
      <c r="AA2011" s="8">
        <f t="shared" si="195"/>
        <v>500.5</v>
      </c>
      <c r="AB2011" s="8">
        <f t="shared" si="194"/>
        <v>125.125</v>
      </c>
      <c r="AC2011" s="1">
        <v>18</v>
      </c>
      <c r="AD2011" s="1">
        <v>25</v>
      </c>
    </row>
    <row r="2012" spans="1:30" x14ac:dyDescent="0.25">
      <c r="A2012" s="2" t="s">
        <v>6</v>
      </c>
      <c r="B2012" s="3">
        <v>2008</v>
      </c>
      <c r="C2012" s="3">
        <v>3</v>
      </c>
      <c r="D2012" s="3">
        <v>24</v>
      </c>
      <c r="E2012" s="3">
        <v>13</v>
      </c>
      <c r="F2012" s="42">
        <v>14.2</v>
      </c>
      <c r="G2012" s="8">
        <f t="shared" si="190"/>
        <v>18</v>
      </c>
      <c r="H2012" s="8">
        <f t="shared" si="191"/>
        <v>209.00000000000003</v>
      </c>
      <c r="I2012" s="8">
        <f t="shared" si="192"/>
        <v>52.250000000000007</v>
      </c>
      <c r="J2012" s="1">
        <v>18</v>
      </c>
      <c r="K2012" s="1">
        <v>25</v>
      </c>
      <c r="M2012" s="45"/>
      <c r="N2012" s="45"/>
      <c r="O2012" s="45"/>
      <c r="P2012" s="28"/>
      <c r="Q2012" s="28"/>
      <c r="R2012" s="25"/>
      <c r="Y2012" s="42">
        <v>17</v>
      </c>
      <c r="Z2012" s="8">
        <f t="shared" si="193"/>
        <v>25</v>
      </c>
      <c r="AA2012" s="8">
        <f t="shared" si="195"/>
        <v>440</v>
      </c>
      <c r="AB2012" s="8">
        <f t="shared" si="194"/>
        <v>110</v>
      </c>
      <c r="AC2012" s="1">
        <v>18</v>
      </c>
      <c r="AD2012" s="1">
        <v>25</v>
      </c>
    </row>
    <row r="2013" spans="1:30" x14ac:dyDescent="0.25">
      <c r="A2013" s="2" t="s">
        <v>6</v>
      </c>
      <c r="B2013" s="3">
        <v>2008</v>
      </c>
      <c r="C2013" s="3">
        <v>3</v>
      </c>
      <c r="D2013" s="3">
        <v>24</v>
      </c>
      <c r="E2013" s="3">
        <v>14</v>
      </c>
      <c r="F2013" s="42">
        <v>14.6</v>
      </c>
      <c r="G2013" s="8">
        <f t="shared" si="190"/>
        <v>18</v>
      </c>
      <c r="H2013" s="8">
        <f t="shared" si="191"/>
        <v>187.00000000000003</v>
      </c>
      <c r="I2013" s="8">
        <f t="shared" si="192"/>
        <v>46.750000000000007</v>
      </c>
      <c r="J2013" s="1">
        <v>18</v>
      </c>
      <c r="K2013" s="1">
        <v>25</v>
      </c>
      <c r="M2013" s="45"/>
      <c r="N2013" s="45"/>
      <c r="O2013" s="45"/>
      <c r="P2013" s="28"/>
      <c r="Q2013" s="28"/>
      <c r="R2013" s="25"/>
      <c r="Y2013" s="42">
        <v>18</v>
      </c>
      <c r="Z2013" s="8">
        <f t="shared" si="193"/>
        <v>25</v>
      </c>
      <c r="AA2013" s="8">
        <f t="shared" si="195"/>
        <v>385</v>
      </c>
      <c r="AB2013" s="8">
        <f t="shared" si="194"/>
        <v>96.25</v>
      </c>
      <c r="AC2013" s="1">
        <v>18</v>
      </c>
      <c r="AD2013" s="1">
        <v>25</v>
      </c>
    </row>
    <row r="2014" spans="1:30" x14ac:dyDescent="0.25">
      <c r="A2014" s="2" t="s">
        <v>6</v>
      </c>
      <c r="B2014" s="3">
        <v>2008</v>
      </c>
      <c r="C2014" s="3">
        <v>3</v>
      </c>
      <c r="D2014" s="3">
        <v>24</v>
      </c>
      <c r="E2014" s="3">
        <v>15</v>
      </c>
      <c r="F2014" s="42">
        <v>14.8</v>
      </c>
      <c r="G2014" s="8">
        <f t="shared" si="190"/>
        <v>18</v>
      </c>
      <c r="H2014" s="8">
        <f t="shared" si="191"/>
        <v>175.99999999999997</v>
      </c>
      <c r="I2014" s="8">
        <f t="shared" si="192"/>
        <v>43.999999999999993</v>
      </c>
      <c r="J2014" s="1">
        <v>18</v>
      </c>
      <c r="K2014" s="1">
        <v>25</v>
      </c>
      <c r="M2014" s="45"/>
      <c r="N2014" s="45"/>
      <c r="O2014" s="45"/>
      <c r="P2014" s="28"/>
      <c r="Q2014" s="28"/>
      <c r="R2014" s="25"/>
      <c r="Y2014" s="42">
        <v>18.7</v>
      </c>
      <c r="Z2014" s="8">
        <f t="shared" si="193"/>
        <v>25</v>
      </c>
      <c r="AA2014" s="8">
        <f t="shared" si="195"/>
        <v>346.50000000000006</v>
      </c>
      <c r="AB2014" s="8">
        <f t="shared" si="194"/>
        <v>86.625000000000014</v>
      </c>
      <c r="AC2014" s="1">
        <v>18</v>
      </c>
      <c r="AD2014" s="1">
        <v>25</v>
      </c>
    </row>
    <row r="2015" spans="1:30" x14ac:dyDescent="0.25">
      <c r="A2015" s="2" t="s">
        <v>6</v>
      </c>
      <c r="B2015" s="3">
        <v>2008</v>
      </c>
      <c r="C2015" s="3">
        <v>3</v>
      </c>
      <c r="D2015" s="3">
        <v>24</v>
      </c>
      <c r="E2015" s="3">
        <v>16</v>
      </c>
      <c r="F2015" s="42">
        <v>14.4</v>
      </c>
      <c r="G2015" s="8">
        <f t="shared" si="190"/>
        <v>18</v>
      </c>
      <c r="H2015" s="8">
        <f t="shared" si="191"/>
        <v>197.99999999999997</v>
      </c>
      <c r="I2015" s="8">
        <f t="shared" si="192"/>
        <v>49.499999999999993</v>
      </c>
      <c r="J2015" s="1">
        <v>18</v>
      </c>
      <c r="K2015" s="1">
        <v>25</v>
      </c>
      <c r="M2015" s="45"/>
      <c r="N2015" s="45"/>
      <c r="O2015" s="45"/>
      <c r="P2015" s="28"/>
      <c r="Q2015" s="28"/>
      <c r="R2015" s="25"/>
      <c r="Y2015" s="42">
        <v>19</v>
      </c>
      <c r="Z2015" s="8">
        <f t="shared" si="193"/>
        <v>25</v>
      </c>
      <c r="AA2015" s="8">
        <f t="shared" si="195"/>
        <v>330</v>
      </c>
      <c r="AB2015" s="8">
        <f t="shared" si="194"/>
        <v>82.5</v>
      </c>
      <c r="AC2015" s="1">
        <v>18</v>
      </c>
      <c r="AD2015" s="1">
        <v>25</v>
      </c>
    </row>
    <row r="2016" spans="1:30" x14ac:dyDescent="0.25">
      <c r="A2016" s="2" t="s">
        <v>6</v>
      </c>
      <c r="B2016" s="3">
        <v>2008</v>
      </c>
      <c r="C2016" s="3">
        <v>3</v>
      </c>
      <c r="D2016" s="3">
        <v>24</v>
      </c>
      <c r="E2016" s="3">
        <v>17</v>
      </c>
      <c r="F2016" s="42">
        <v>14.2</v>
      </c>
      <c r="G2016" s="8">
        <f t="shared" si="190"/>
        <v>18</v>
      </c>
      <c r="H2016" s="8">
        <f t="shared" si="191"/>
        <v>209.00000000000003</v>
      </c>
      <c r="I2016" s="8">
        <f t="shared" si="192"/>
        <v>52.250000000000007</v>
      </c>
      <c r="J2016" s="1">
        <v>18</v>
      </c>
      <c r="K2016" s="1">
        <v>25</v>
      </c>
      <c r="M2016" s="45"/>
      <c r="N2016" s="45"/>
      <c r="O2016" s="45"/>
      <c r="P2016" s="28"/>
      <c r="Q2016" s="28"/>
      <c r="R2016" s="25"/>
      <c r="Y2016" s="42">
        <v>18.899999999999999</v>
      </c>
      <c r="Z2016" s="8">
        <f t="shared" si="193"/>
        <v>25</v>
      </c>
      <c r="AA2016" s="8">
        <f t="shared" si="195"/>
        <v>335.50000000000006</v>
      </c>
      <c r="AB2016" s="8">
        <f t="shared" si="194"/>
        <v>83.875000000000014</v>
      </c>
      <c r="AC2016" s="1">
        <v>18</v>
      </c>
      <c r="AD2016" s="1">
        <v>25</v>
      </c>
    </row>
    <row r="2017" spans="1:30" x14ac:dyDescent="0.25">
      <c r="A2017" s="2" t="s">
        <v>6</v>
      </c>
      <c r="B2017" s="3">
        <v>2008</v>
      </c>
      <c r="C2017" s="3">
        <v>3</v>
      </c>
      <c r="D2017" s="3">
        <v>24</v>
      </c>
      <c r="E2017" s="3">
        <v>18</v>
      </c>
      <c r="F2017" s="42">
        <v>13.3</v>
      </c>
      <c r="G2017" s="8">
        <f t="shared" si="190"/>
        <v>18</v>
      </c>
      <c r="H2017" s="8">
        <f t="shared" si="191"/>
        <v>258.49999999999994</v>
      </c>
      <c r="I2017" s="8">
        <f t="shared" si="192"/>
        <v>64.624999999999986</v>
      </c>
      <c r="J2017" s="1">
        <v>18</v>
      </c>
      <c r="K2017" s="1">
        <v>25</v>
      </c>
      <c r="M2017" s="45"/>
      <c r="N2017" s="45"/>
      <c r="O2017" s="45"/>
      <c r="P2017" s="28"/>
      <c r="Q2017" s="28"/>
      <c r="R2017" s="25"/>
      <c r="Y2017" s="42">
        <v>18.7</v>
      </c>
      <c r="Z2017" s="8">
        <f t="shared" si="193"/>
        <v>25</v>
      </c>
      <c r="AA2017" s="8">
        <f t="shared" si="195"/>
        <v>346.50000000000006</v>
      </c>
      <c r="AB2017" s="8">
        <f t="shared" si="194"/>
        <v>86.625000000000014</v>
      </c>
      <c r="AC2017" s="1">
        <v>18</v>
      </c>
      <c r="AD2017" s="1">
        <v>25</v>
      </c>
    </row>
    <row r="2018" spans="1:30" x14ac:dyDescent="0.25">
      <c r="A2018" s="2" t="s">
        <v>6</v>
      </c>
      <c r="B2018" s="3">
        <v>2008</v>
      </c>
      <c r="C2018" s="3">
        <v>3</v>
      </c>
      <c r="D2018" s="3">
        <v>24</v>
      </c>
      <c r="E2018" s="3">
        <v>19</v>
      </c>
      <c r="F2018" s="42">
        <v>12.7</v>
      </c>
      <c r="G2018" s="8">
        <f t="shared" si="190"/>
        <v>18</v>
      </c>
      <c r="H2018" s="8">
        <f t="shared" si="191"/>
        <v>291.50000000000006</v>
      </c>
      <c r="I2018" s="8">
        <f t="shared" si="192"/>
        <v>72.875000000000014</v>
      </c>
      <c r="J2018" s="1">
        <v>18</v>
      </c>
      <c r="K2018" s="1">
        <v>25</v>
      </c>
      <c r="M2018" s="45"/>
      <c r="N2018" s="45"/>
      <c r="O2018" s="45"/>
      <c r="P2018" s="28"/>
      <c r="Q2018" s="28"/>
      <c r="R2018" s="25"/>
      <c r="Y2018" s="42">
        <v>18.2</v>
      </c>
      <c r="Z2018" s="8">
        <f t="shared" si="193"/>
        <v>25</v>
      </c>
      <c r="AA2018" s="8">
        <f t="shared" si="195"/>
        <v>374.00000000000006</v>
      </c>
      <c r="AB2018" s="8">
        <f t="shared" si="194"/>
        <v>93.500000000000014</v>
      </c>
      <c r="AC2018" s="1">
        <v>18</v>
      </c>
      <c r="AD2018" s="1">
        <v>25</v>
      </c>
    </row>
    <row r="2019" spans="1:30" x14ac:dyDescent="0.25">
      <c r="A2019" s="2" t="s">
        <v>6</v>
      </c>
      <c r="B2019" s="3">
        <v>2008</v>
      </c>
      <c r="C2019" s="3">
        <v>3</v>
      </c>
      <c r="D2019" s="3">
        <v>24</v>
      </c>
      <c r="E2019" s="3">
        <v>20</v>
      </c>
      <c r="F2019" s="42">
        <v>12</v>
      </c>
      <c r="G2019" s="8">
        <f t="shared" si="190"/>
        <v>18</v>
      </c>
      <c r="H2019" s="8">
        <f t="shared" si="191"/>
        <v>330</v>
      </c>
      <c r="I2019" s="8">
        <f t="shared" si="192"/>
        <v>82.5</v>
      </c>
      <c r="J2019" s="1">
        <v>18</v>
      </c>
      <c r="K2019" s="1">
        <v>25</v>
      </c>
      <c r="M2019" s="45"/>
      <c r="N2019" s="45"/>
      <c r="O2019" s="45"/>
      <c r="P2019" s="28"/>
      <c r="Q2019" s="28"/>
      <c r="R2019" s="25"/>
      <c r="Y2019" s="42">
        <v>16.399999999999999</v>
      </c>
      <c r="Z2019" s="8">
        <f t="shared" si="193"/>
        <v>25</v>
      </c>
      <c r="AA2019" s="8">
        <f t="shared" si="195"/>
        <v>473.00000000000006</v>
      </c>
      <c r="AB2019" s="8">
        <f t="shared" si="194"/>
        <v>118.25000000000001</v>
      </c>
      <c r="AC2019" s="1">
        <v>18</v>
      </c>
      <c r="AD2019" s="1">
        <v>25</v>
      </c>
    </row>
    <row r="2020" spans="1:30" x14ac:dyDescent="0.25">
      <c r="A2020" s="2" t="s">
        <v>6</v>
      </c>
      <c r="B2020" s="3">
        <v>2008</v>
      </c>
      <c r="C2020" s="3">
        <v>3</v>
      </c>
      <c r="D2020" s="3">
        <v>24</v>
      </c>
      <c r="E2020" s="3">
        <v>21</v>
      </c>
      <c r="F2020" s="42">
        <v>11.7</v>
      </c>
      <c r="G2020" s="8">
        <f t="shared" si="190"/>
        <v>18</v>
      </c>
      <c r="H2020" s="8">
        <f t="shared" si="191"/>
        <v>346.50000000000006</v>
      </c>
      <c r="I2020" s="8">
        <f t="shared" si="192"/>
        <v>86.625000000000014</v>
      </c>
      <c r="J2020" s="1">
        <v>18</v>
      </c>
      <c r="K2020" s="1">
        <v>25</v>
      </c>
      <c r="M2020" s="45"/>
      <c r="N2020" s="45"/>
      <c r="O2020" s="45"/>
      <c r="P2020" s="28"/>
      <c r="Q2020" s="28"/>
      <c r="R2020" s="25"/>
      <c r="Y2020" s="42">
        <v>16.399999999999999</v>
      </c>
      <c r="Z2020" s="8">
        <f t="shared" si="193"/>
        <v>25</v>
      </c>
      <c r="AA2020" s="8">
        <f t="shared" si="195"/>
        <v>473.00000000000006</v>
      </c>
      <c r="AB2020" s="8">
        <f t="shared" si="194"/>
        <v>118.25000000000001</v>
      </c>
      <c r="AC2020" s="1">
        <v>18</v>
      </c>
      <c r="AD2020" s="1">
        <v>25</v>
      </c>
    </row>
    <row r="2021" spans="1:30" x14ac:dyDescent="0.25">
      <c r="A2021" s="2" t="s">
        <v>6</v>
      </c>
      <c r="B2021" s="3">
        <v>2008</v>
      </c>
      <c r="C2021" s="3">
        <v>3</v>
      </c>
      <c r="D2021" s="3">
        <v>24</v>
      </c>
      <c r="E2021" s="3">
        <v>22</v>
      </c>
      <c r="F2021" s="42">
        <v>11.5</v>
      </c>
      <c r="G2021" s="8">
        <f t="shared" si="190"/>
        <v>18</v>
      </c>
      <c r="H2021" s="8">
        <f t="shared" si="191"/>
        <v>357.5</v>
      </c>
      <c r="I2021" s="8">
        <f t="shared" si="192"/>
        <v>89.375</v>
      </c>
      <c r="J2021" s="1">
        <v>18</v>
      </c>
      <c r="K2021" s="1">
        <v>25</v>
      </c>
      <c r="M2021" s="45"/>
      <c r="N2021" s="45"/>
      <c r="O2021" s="45"/>
      <c r="P2021" s="28"/>
      <c r="Q2021" s="28"/>
      <c r="R2021" s="25"/>
      <c r="Y2021" s="42">
        <v>16.5</v>
      </c>
      <c r="Z2021" s="8">
        <f t="shared" si="193"/>
        <v>25</v>
      </c>
      <c r="AA2021" s="8">
        <f t="shared" si="195"/>
        <v>467.5</v>
      </c>
      <c r="AB2021" s="8">
        <f t="shared" si="194"/>
        <v>116.875</v>
      </c>
      <c r="AC2021" s="1">
        <v>18</v>
      </c>
      <c r="AD2021" s="1">
        <v>25</v>
      </c>
    </row>
    <row r="2022" spans="1:30" x14ac:dyDescent="0.25">
      <c r="A2022" s="2" t="s">
        <v>6</v>
      </c>
      <c r="B2022" s="3">
        <v>2008</v>
      </c>
      <c r="C2022" s="3">
        <v>3</v>
      </c>
      <c r="D2022" s="3">
        <v>24</v>
      </c>
      <c r="E2022" s="3">
        <v>23</v>
      </c>
      <c r="F2022" s="42">
        <v>11.6</v>
      </c>
      <c r="G2022" s="8">
        <f t="shared" si="190"/>
        <v>18</v>
      </c>
      <c r="H2022" s="8">
        <f t="shared" si="191"/>
        <v>352</v>
      </c>
      <c r="I2022" s="8">
        <f t="shared" si="192"/>
        <v>88</v>
      </c>
      <c r="J2022" s="1">
        <v>18</v>
      </c>
      <c r="K2022" s="1">
        <v>25</v>
      </c>
      <c r="M2022" s="45"/>
      <c r="N2022" s="45"/>
      <c r="O2022" s="45"/>
      <c r="P2022" s="28"/>
      <c r="Q2022" s="28"/>
      <c r="R2022" s="25"/>
      <c r="Y2022" s="42">
        <v>16.600000000000001</v>
      </c>
      <c r="Z2022" s="8">
        <f t="shared" si="193"/>
        <v>25</v>
      </c>
      <c r="AA2022" s="8">
        <f t="shared" si="195"/>
        <v>461.99999999999994</v>
      </c>
      <c r="AB2022" s="8">
        <f t="shared" si="194"/>
        <v>115.49999999999999</v>
      </c>
      <c r="AC2022" s="1">
        <v>18</v>
      </c>
      <c r="AD2022" s="1">
        <v>25</v>
      </c>
    </row>
    <row r="2023" spans="1:30" x14ac:dyDescent="0.25">
      <c r="A2023" s="2" t="s">
        <v>6</v>
      </c>
      <c r="B2023" s="3">
        <v>2008</v>
      </c>
      <c r="C2023" s="3">
        <v>3</v>
      </c>
      <c r="D2023" s="3">
        <v>25</v>
      </c>
      <c r="E2023" s="3">
        <v>0</v>
      </c>
      <c r="F2023" s="42">
        <v>11.5</v>
      </c>
      <c r="G2023" s="8">
        <f t="shared" si="190"/>
        <v>18</v>
      </c>
      <c r="H2023" s="8">
        <f t="shared" si="191"/>
        <v>357.5</v>
      </c>
      <c r="I2023" s="8">
        <f t="shared" si="192"/>
        <v>89.375</v>
      </c>
      <c r="J2023" s="1">
        <v>18</v>
      </c>
      <c r="K2023" s="1">
        <v>25</v>
      </c>
      <c r="M2023" s="45"/>
      <c r="N2023" s="45"/>
      <c r="O2023" s="45"/>
      <c r="P2023" s="28"/>
      <c r="Q2023" s="28"/>
      <c r="R2023" s="25"/>
      <c r="Y2023" s="42">
        <v>16.2</v>
      </c>
      <c r="Z2023" s="8">
        <f t="shared" si="193"/>
        <v>25</v>
      </c>
      <c r="AA2023" s="8">
        <f t="shared" si="195"/>
        <v>484.00000000000006</v>
      </c>
      <c r="AB2023" s="8">
        <f t="shared" si="194"/>
        <v>121.00000000000001</v>
      </c>
      <c r="AC2023" s="1">
        <v>18</v>
      </c>
      <c r="AD2023" s="1">
        <v>25</v>
      </c>
    </row>
    <row r="2024" spans="1:30" x14ac:dyDescent="0.25">
      <c r="A2024" s="2" t="s">
        <v>6</v>
      </c>
      <c r="B2024" s="3">
        <v>2008</v>
      </c>
      <c r="C2024" s="3">
        <v>3</v>
      </c>
      <c r="D2024" s="3">
        <v>25</v>
      </c>
      <c r="E2024" s="3">
        <v>1</v>
      </c>
      <c r="F2024" s="42">
        <v>11.5</v>
      </c>
      <c r="G2024" s="8">
        <f t="shared" si="190"/>
        <v>18</v>
      </c>
      <c r="H2024" s="8">
        <f t="shared" si="191"/>
        <v>357.5</v>
      </c>
      <c r="I2024" s="8">
        <f t="shared" si="192"/>
        <v>89.375</v>
      </c>
      <c r="J2024" s="1">
        <v>18</v>
      </c>
      <c r="K2024" s="1">
        <v>25</v>
      </c>
      <c r="M2024" s="45"/>
      <c r="N2024" s="45"/>
      <c r="O2024" s="45"/>
      <c r="P2024" s="28"/>
      <c r="Q2024" s="28"/>
      <c r="R2024" s="25"/>
      <c r="Y2024" s="42">
        <v>15.9</v>
      </c>
      <c r="Z2024" s="8">
        <f t="shared" si="193"/>
        <v>25</v>
      </c>
      <c r="AA2024" s="8">
        <f t="shared" si="195"/>
        <v>500.5</v>
      </c>
      <c r="AB2024" s="8">
        <f t="shared" si="194"/>
        <v>125.125</v>
      </c>
      <c r="AC2024" s="1">
        <v>18</v>
      </c>
      <c r="AD2024" s="1">
        <v>25</v>
      </c>
    </row>
    <row r="2025" spans="1:30" x14ac:dyDescent="0.25">
      <c r="A2025" s="2" t="s">
        <v>6</v>
      </c>
      <c r="B2025" s="3">
        <v>2008</v>
      </c>
      <c r="C2025" s="3">
        <v>3</v>
      </c>
      <c r="D2025" s="3">
        <v>25</v>
      </c>
      <c r="E2025" s="3">
        <v>2</v>
      </c>
      <c r="F2025" s="42">
        <v>11.3</v>
      </c>
      <c r="G2025" s="8">
        <f t="shared" si="190"/>
        <v>18</v>
      </c>
      <c r="H2025" s="8">
        <f t="shared" si="191"/>
        <v>368.49999999999994</v>
      </c>
      <c r="I2025" s="8">
        <f t="shared" si="192"/>
        <v>92.124999999999986</v>
      </c>
      <c r="J2025" s="1">
        <v>18</v>
      </c>
      <c r="K2025" s="1">
        <v>25</v>
      </c>
      <c r="M2025" s="45"/>
      <c r="N2025" s="45"/>
      <c r="O2025" s="45"/>
      <c r="P2025" s="28"/>
      <c r="Q2025" s="28"/>
      <c r="R2025" s="25"/>
      <c r="Y2025" s="42">
        <v>15.9</v>
      </c>
      <c r="Z2025" s="8">
        <f t="shared" si="193"/>
        <v>25</v>
      </c>
      <c r="AA2025" s="8">
        <f t="shared" si="195"/>
        <v>500.5</v>
      </c>
      <c r="AB2025" s="8">
        <f t="shared" si="194"/>
        <v>125.125</v>
      </c>
      <c r="AC2025" s="1">
        <v>18</v>
      </c>
      <c r="AD2025" s="1">
        <v>25</v>
      </c>
    </row>
    <row r="2026" spans="1:30" x14ac:dyDescent="0.25">
      <c r="A2026" s="2" t="s">
        <v>6</v>
      </c>
      <c r="B2026" s="3">
        <v>2008</v>
      </c>
      <c r="C2026" s="3">
        <v>3</v>
      </c>
      <c r="D2026" s="3">
        <v>25</v>
      </c>
      <c r="E2026" s="3">
        <v>3</v>
      </c>
      <c r="F2026" s="42">
        <v>11.4</v>
      </c>
      <c r="G2026" s="8">
        <f t="shared" si="190"/>
        <v>18</v>
      </c>
      <c r="H2026" s="8">
        <f t="shared" si="191"/>
        <v>363</v>
      </c>
      <c r="I2026" s="8">
        <f t="shared" si="192"/>
        <v>90.75</v>
      </c>
      <c r="J2026" s="1">
        <v>18</v>
      </c>
      <c r="K2026" s="1">
        <v>25</v>
      </c>
      <c r="M2026" s="45"/>
      <c r="N2026" s="45"/>
      <c r="O2026" s="45"/>
      <c r="P2026" s="28"/>
      <c r="Q2026" s="28"/>
      <c r="R2026" s="25"/>
      <c r="Y2026" s="42">
        <v>15.8</v>
      </c>
      <c r="Z2026" s="8">
        <f t="shared" si="193"/>
        <v>25</v>
      </c>
      <c r="AA2026" s="8">
        <f t="shared" si="195"/>
        <v>505.99999999999994</v>
      </c>
      <c r="AB2026" s="8">
        <f t="shared" si="194"/>
        <v>126.49999999999999</v>
      </c>
      <c r="AC2026" s="1">
        <v>18</v>
      </c>
      <c r="AD2026" s="1">
        <v>25</v>
      </c>
    </row>
    <row r="2027" spans="1:30" x14ac:dyDescent="0.25">
      <c r="A2027" s="2" t="s">
        <v>6</v>
      </c>
      <c r="B2027" s="3">
        <v>2008</v>
      </c>
      <c r="C2027" s="3">
        <v>3</v>
      </c>
      <c r="D2027" s="3">
        <v>25</v>
      </c>
      <c r="E2027" s="3">
        <v>4</v>
      </c>
      <c r="F2027" s="42">
        <v>11.4</v>
      </c>
      <c r="G2027" s="8">
        <f t="shared" si="190"/>
        <v>18</v>
      </c>
      <c r="H2027" s="8">
        <f t="shared" si="191"/>
        <v>363</v>
      </c>
      <c r="I2027" s="8">
        <f t="shared" si="192"/>
        <v>90.75</v>
      </c>
      <c r="J2027" s="1">
        <v>18</v>
      </c>
      <c r="K2027" s="1">
        <v>25</v>
      </c>
      <c r="M2027" s="45"/>
      <c r="N2027" s="45"/>
      <c r="O2027" s="45"/>
      <c r="P2027" s="28"/>
      <c r="Q2027" s="28"/>
      <c r="R2027" s="25"/>
      <c r="Y2027" s="42">
        <v>15.5</v>
      </c>
      <c r="Z2027" s="8">
        <f t="shared" si="193"/>
        <v>25</v>
      </c>
      <c r="AA2027" s="8">
        <f t="shared" si="195"/>
        <v>522.5</v>
      </c>
      <c r="AB2027" s="8">
        <f t="shared" si="194"/>
        <v>130.625</v>
      </c>
      <c r="AC2027" s="1">
        <v>18</v>
      </c>
      <c r="AD2027" s="1">
        <v>25</v>
      </c>
    </row>
    <row r="2028" spans="1:30" x14ac:dyDescent="0.25">
      <c r="A2028" s="2" t="s">
        <v>6</v>
      </c>
      <c r="B2028" s="3">
        <v>2008</v>
      </c>
      <c r="C2028" s="3">
        <v>3</v>
      </c>
      <c r="D2028" s="3">
        <v>25</v>
      </c>
      <c r="E2028" s="3">
        <v>5</v>
      </c>
      <c r="F2028" s="42">
        <v>11</v>
      </c>
      <c r="G2028" s="8">
        <f t="shared" si="190"/>
        <v>18</v>
      </c>
      <c r="H2028" s="8">
        <f t="shared" si="191"/>
        <v>385</v>
      </c>
      <c r="I2028" s="8">
        <f t="shared" si="192"/>
        <v>96.25</v>
      </c>
      <c r="J2028" s="1">
        <v>18</v>
      </c>
      <c r="K2028" s="1">
        <v>25</v>
      </c>
      <c r="M2028" s="45"/>
      <c r="N2028" s="45"/>
      <c r="O2028" s="45"/>
      <c r="P2028" s="28"/>
      <c r="Q2028" s="28"/>
      <c r="R2028" s="25"/>
      <c r="Y2028" s="42">
        <v>15.1</v>
      </c>
      <c r="Z2028" s="8">
        <f t="shared" si="193"/>
        <v>25</v>
      </c>
      <c r="AA2028" s="8">
        <f t="shared" si="195"/>
        <v>544.5</v>
      </c>
      <c r="AB2028" s="8">
        <f t="shared" si="194"/>
        <v>136.125</v>
      </c>
      <c r="AC2028" s="1">
        <v>18</v>
      </c>
      <c r="AD2028" s="1">
        <v>25</v>
      </c>
    </row>
    <row r="2029" spans="1:30" x14ac:dyDescent="0.25">
      <c r="A2029" s="2" t="s">
        <v>6</v>
      </c>
      <c r="B2029" s="3">
        <v>2008</v>
      </c>
      <c r="C2029" s="3">
        <v>3</v>
      </c>
      <c r="D2029" s="3">
        <v>25</v>
      </c>
      <c r="E2029" s="3">
        <v>6</v>
      </c>
      <c r="F2029" s="42">
        <v>10.7</v>
      </c>
      <c r="G2029" s="8">
        <f t="shared" si="190"/>
        <v>18</v>
      </c>
      <c r="H2029" s="8">
        <f t="shared" si="191"/>
        <v>401.50000000000006</v>
      </c>
      <c r="I2029" s="8">
        <f t="shared" si="192"/>
        <v>100.37500000000001</v>
      </c>
      <c r="J2029" s="1">
        <v>18</v>
      </c>
      <c r="K2029" s="1">
        <v>25</v>
      </c>
      <c r="M2029" s="45"/>
      <c r="N2029" s="45"/>
      <c r="O2029" s="45"/>
      <c r="P2029" s="28"/>
      <c r="Q2029" s="28"/>
      <c r="R2029" s="25"/>
      <c r="Y2029" s="42">
        <v>15</v>
      </c>
      <c r="Z2029" s="8">
        <f t="shared" si="193"/>
        <v>25</v>
      </c>
      <c r="AA2029" s="8">
        <f t="shared" si="195"/>
        <v>550</v>
      </c>
      <c r="AB2029" s="8">
        <f t="shared" si="194"/>
        <v>137.5</v>
      </c>
      <c r="AC2029" s="1">
        <v>18</v>
      </c>
      <c r="AD2029" s="1">
        <v>25</v>
      </c>
    </row>
    <row r="2030" spans="1:30" x14ac:dyDescent="0.25">
      <c r="A2030" s="2" t="s">
        <v>6</v>
      </c>
      <c r="B2030" s="3">
        <v>2008</v>
      </c>
      <c r="C2030" s="3">
        <v>3</v>
      </c>
      <c r="D2030" s="3">
        <v>25</v>
      </c>
      <c r="E2030" s="3">
        <v>7</v>
      </c>
      <c r="F2030" s="42">
        <v>10.8</v>
      </c>
      <c r="G2030" s="8">
        <f t="shared" si="190"/>
        <v>18</v>
      </c>
      <c r="H2030" s="8">
        <f t="shared" si="191"/>
        <v>395.99999999999994</v>
      </c>
      <c r="I2030" s="8">
        <f t="shared" si="192"/>
        <v>98.999999999999986</v>
      </c>
      <c r="J2030" s="1">
        <v>18</v>
      </c>
      <c r="K2030" s="1">
        <v>25</v>
      </c>
      <c r="M2030" s="45"/>
      <c r="N2030" s="45"/>
      <c r="O2030" s="45"/>
      <c r="P2030" s="28"/>
      <c r="Q2030" s="28"/>
      <c r="R2030" s="25"/>
      <c r="Y2030" s="42">
        <v>15.1</v>
      </c>
      <c r="Z2030" s="8">
        <f t="shared" si="193"/>
        <v>25</v>
      </c>
      <c r="AA2030" s="8">
        <f t="shared" si="195"/>
        <v>544.5</v>
      </c>
      <c r="AB2030" s="8">
        <f t="shared" si="194"/>
        <v>136.125</v>
      </c>
      <c r="AC2030" s="1">
        <v>18</v>
      </c>
      <c r="AD2030" s="1">
        <v>25</v>
      </c>
    </row>
    <row r="2031" spans="1:30" x14ac:dyDescent="0.25">
      <c r="A2031" s="2" t="s">
        <v>6</v>
      </c>
      <c r="B2031" s="3">
        <v>2008</v>
      </c>
      <c r="C2031" s="3">
        <v>3</v>
      </c>
      <c r="D2031" s="3">
        <v>25</v>
      </c>
      <c r="E2031" s="3">
        <v>8</v>
      </c>
      <c r="F2031" s="42">
        <v>11.1</v>
      </c>
      <c r="G2031" s="8">
        <f t="shared" si="190"/>
        <v>18</v>
      </c>
      <c r="H2031" s="8">
        <f t="shared" si="191"/>
        <v>379.5</v>
      </c>
      <c r="I2031" s="8">
        <f t="shared" si="192"/>
        <v>94.875</v>
      </c>
      <c r="J2031" s="1">
        <v>18</v>
      </c>
      <c r="K2031" s="1">
        <v>25</v>
      </c>
      <c r="M2031" s="45"/>
      <c r="N2031" s="45"/>
      <c r="O2031" s="45"/>
      <c r="P2031" s="28"/>
      <c r="Q2031" s="28"/>
      <c r="R2031" s="25"/>
      <c r="Y2031" s="42">
        <v>15.2</v>
      </c>
      <c r="Z2031" s="8">
        <f t="shared" si="193"/>
        <v>25</v>
      </c>
      <c r="AA2031" s="8">
        <f t="shared" si="195"/>
        <v>539</v>
      </c>
      <c r="AB2031" s="8">
        <f t="shared" si="194"/>
        <v>134.75</v>
      </c>
      <c r="AC2031" s="1">
        <v>18</v>
      </c>
      <c r="AD2031" s="1">
        <v>25</v>
      </c>
    </row>
    <row r="2032" spans="1:30" x14ac:dyDescent="0.25">
      <c r="A2032" s="2" t="s">
        <v>6</v>
      </c>
      <c r="B2032" s="3">
        <v>2008</v>
      </c>
      <c r="C2032" s="3">
        <v>3</v>
      </c>
      <c r="D2032" s="3">
        <v>25</v>
      </c>
      <c r="E2032" s="3">
        <v>9</v>
      </c>
      <c r="F2032" s="42">
        <v>12.6</v>
      </c>
      <c r="G2032" s="8">
        <f t="shared" si="190"/>
        <v>18</v>
      </c>
      <c r="H2032" s="8">
        <f t="shared" si="191"/>
        <v>297</v>
      </c>
      <c r="I2032" s="8">
        <f t="shared" si="192"/>
        <v>74.25</v>
      </c>
      <c r="J2032" s="1">
        <v>18</v>
      </c>
      <c r="K2032" s="1">
        <v>25</v>
      </c>
      <c r="M2032" s="45"/>
      <c r="N2032" s="45"/>
      <c r="O2032" s="45"/>
      <c r="P2032" s="28"/>
      <c r="Q2032" s="28"/>
      <c r="R2032" s="25"/>
      <c r="Y2032" s="42">
        <v>15.4</v>
      </c>
      <c r="Z2032" s="8">
        <f t="shared" si="193"/>
        <v>25</v>
      </c>
      <c r="AA2032" s="8">
        <f t="shared" si="195"/>
        <v>528</v>
      </c>
      <c r="AB2032" s="8">
        <f t="shared" si="194"/>
        <v>132</v>
      </c>
      <c r="AC2032" s="1">
        <v>18</v>
      </c>
      <c r="AD2032" s="1">
        <v>25</v>
      </c>
    </row>
    <row r="2033" spans="1:30" x14ac:dyDescent="0.25">
      <c r="A2033" s="2" t="s">
        <v>6</v>
      </c>
      <c r="B2033" s="3">
        <v>2008</v>
      </c>
      <c r="C2033" s="3">
        <v>3</v>
      </c>
      <c r="D2033" s="3">
        <v>25</v>
      </c>
      <c r="E2033" s="3">
        <v>10</v>
      </c>
      <c r="F2033" s="42">
        <v>13.3</v>
      </c>
      <c r="G2033" s="8">
        <f t="shared" si="190"/>
        <v>18</v>
      </c>
      <c r="H2033" s="8">
        <f t="shared" si="191"/>
        <v>258.49999999999994</v>
      </c>
      <c r="I2033" s="8">
        <f t="shared" si="192"/>
        <v>64.624999999999986</v>
      </c>
      <c r="J2033" s="1">
        <v>18</v>
      </c>
      <c r="K2033" s="1">
        <v>25</v>
      </c>
      <c r="M2033" s="45"/>
      <c r="N2033" s="45"/>
      <c r="O2033" s="45"/>
      <c r="P2033" s="28"/>
      <c r="Q2033" s="28"/>
      <c r="R2033" s="25"/>
      <c r="Y2033" s="42">
        <v>16</v>
      </c>
      <c r="Z2033" s="8">
        <f t="shared" si="193"/>
        <v>25</v>
      </c>
      <c r="AA2033" s="8">
        <f t="shared" si="195"/>
        <v>495</v>
      </c>
      <c r="AB2033" s="8">
        <f t="shared" si="194"/>
        <v>123.75</v>
      </c>
      <c r="AC2033" s="1">
        <v>18</v>
      </c>
      <c r="AD2033" s="1">
        <v>25</v>
      </c>
    </row>
    <row r="2034" spans="1:30" x14ac:dyDescent="0.25">
      <c r="A2034" s="2" t="s">
        <v>6</v>
      </c>
      <c r="B2034" s="3">
        <v>2008</v>
      </c>
      <c r="C2034" s="3">
        <v>3</v>
      </c>
      <c r="D2034" s="3">
        <v>25</v>
      </c>
      <c r="E2034" s="3">
        <v>11</v>
      </c>
      <c r="F2034" s="42">
        <v>13.5</v>
      </c>
      <c r="G2034" s="8">
        <f t="shared" si="190"/>
        <v>18</v>
      </c>
      <c r="H2034" s="8">
        <f t="shared" si="191"/>
        <v>247.5</v>
      </c>
      <c r="I2034" s="8">
        <f t="shared" si="192"/>
        <v>61.875</v>
      </c>
      <c r="J2034" s="1">
        <v>18</v>
      </c>
      <c r="K2034" s="1">
        <v>25</v>
      </c>
      <c r="M2034" s="45"/>
      <c r="N2034" s="45"/>
      <c r="O2034" s="45"/>
      <c r="P2034" s="28"/>
      <c r="Q2034" s="28"/>
      <c r="R2034" s="25"/>
      <c r="Y2034" s="42">
        <v>17</v>
      </c>
      <c r="Z2034" s="8">
        <f t="shared" si="193"/>
        <v>25</v>
      </c>
      <c r="AA2034" s="8">
        <f t="shared" si="195"/>
        <v>440</v>
      </c>
      <c r="AB2034" s="8">
        <f t="shared" si="194"/>
        <v>110</v>
      </c>
      <c r="AC2034" s="1">
        <v>18</v>
      </c>
      <c r="AD2034" s="1">
        <v>25</v>
      </c>
    </row>
    <row r="2035" spans="1:30" x14ac:dyDescent="0.25">
      <c r="A2035" s="2" t="s">
        <v>6</v>
      </c>
      <c r="B2035" s="3">
        <v>2008</v>
      </c>
      <c r="C2035" s="3">
        <v>3</v>
      </c>
      <c r="D2035" s="3">
        <v>25</v>
      </c>
      <c r="E2035" s="3">
        <v>12</v>
      </c>
      <c r="F2035" s="42">
        <v>15.1</v>
      </c>
      <c r="G2035" s="8">
        <f t="shared" si="190"/>
        <v>18</v>
      </c>
      <c r="H2035" s="8">
        <f t="shared" si="191"/>
        <v>159.50000000000003</v>
      </c>
      <c r="I2035" s="8">
        <f t="shared" si="192"/>
        <v>39.875000000000007</v>
      </c>
      <c r="J2035" s="1">
        <v>18</v>
      </c>
      <c r="K2035" s="1">
        <v>25</v>
      </c>
      <c r="M2035" s="45"/>
      <c r="N2035" s="45"/>
      <c r="O2035" s="45"/>
      <c r="P2035" s="28"/>
      <c r="Q2035" s="28"/>
      <c r="R2035" s="25"/>
      <c r="Y2035" s="42">
        <v>17.600000000000001</v>
      </c>
      <c r="Z2035" s="8">
        <f t="shared" si="193"/>
        <v>25</v>
      </c>
      <c r="AA2035" s="8">
        <f t="shared" si="195"/>
        <v>406.99999999999994</v>
      </c>
      <c r="AB2035" s="8">
        <f t="shared" si="194"/>
        <v>101.74999999999999</v>
      </c>
      <c r="AC2035" s="1">
        <v>18</v>
      </c>
      <c r="AD2035" s="1">
        <v>25</v>
      </c>
    </row>
    <row r="2036" spans="1:30" x14ac:dyDescent="0.25">
      <c r="A2036" s="2" t="s">
        <v>6</v>
      </c>
      <c r="B2036" s="3">
        <v>2008</v>
      </c>
      <c r="C2036" s="3">
        <v>3</v>
      </c>
      <c r="D2036" s="3">
        <v>25</v>
      </c>
      <c r="E2036" s="3">
        <v>13</v>
      </c>
      <c r="F2036" s="42">
        <v>15.2</v>
      </c>
      <c r="G2036" s="8">
        <f t="shared" si="190"/>
        <v>18</v>
      </c>
      <c r="H2036" s="8">
        <f t="shared" si="191"/>
        <v>154.00000000000003</v>
      </c>
      <c r="I2036" s="8">
        <f t="shared" si="192"/>
        <v>38.500000000000007</v>
      </c>
      <c r="J2036" s="1">
        <v>18</v>
      </c>
      <c r="K2036" s="1">
        <v>25</v>
      </c>
      <c r="M2036" s="45"/>
      <c r="N2036" s="45"/>
      <c r="O2036" s="45"/>
      <c r="P2036" s="28"/>
      <c r="Q2036" s="28"/>
      <c r="R2036" s="25"/>
      <c r="Y2036" s="42">
        <v>19</v>
      </c>
      <c r="Z2036" s="8">
        <f t="shared" si="193"/>
        <v>25</v>
      </c>
      <c r="AA2036" s="8">
        <f t="shared" si="195"/>
        <v>330</v>
      </c>
      <c r="AB2036" s="8">
        <f t="shared" si="194"/>
        <v>82.5</v>
      </c>
      <c r="AC2036" s="1">
        <v>18</v>
      </c>
      <c r="AD2036" s="1">
        <v>25</v>
      </c>
    </row>
    <row r="2037" spans="1:30" x14ac:dyDescent="0.25">
      <c r="A2037" s="2" t="s">
        <v>6</v>
      </c>
      <c r="B2037" s="3">
        <v>2008</v>
      </c>
      <c r="C2037" s="3">
        <v>3</v>
      </c>
      <c r="D2037" s="3">
        <v>25</v>
      </c>
      <c r="E2037" s="3">
        <v>14</v>
      </c>
      <c r="F2037" s="42">
        <v>15</v>
      </c>
      <c r="G2037" s="8">
        <f t="shared" si="190"/>
        <v>18</v>
      </c>
      <c r="H2037" s="8">
        <f t="shared" si="191"/>
        <v>165</v>
      </c>
      <c r="I2037" s="8">
        <f t="shared" si="192"/>
        <v>41.25</v>
      </c>
      <c r="J2037" s="1">
        <v>18</v>
      </c>
      <c r="K2037" s="1">
        <v>25</v>
      </c>
      <c r="M2037" s="45"/>
      <c r="N2037" s="45"/>
      <c r="O2037" s="45"/>
      <c r="P2037" s="28"/>
      <c r="Q2037" s="28"/>
      <c r="R2037" s="25"/>
      <c r="Y2037" s="42">
        <v>19.8</v>
      </c>
      <c r="Z2037" s="8">
        <f t="shared" si="193"/>
        <v>25</v>
      </c>
      <c r="AA2037" s="8">
        <f t="shared" si="195"/>
        <v>285.99999999999994</v>
      </c>
      <c r="AB2037" s="8">
        <f t="shared" si="194"/>
        <v>71.499999999999986</v>
      </c>
      <c r="AC2037" s="1">
        <v>18</v>
      </c>
      <c r="AD2037" s="1">
        <v>25</v>
      </c>
    </row>
    <row r="2038" spans="1:30" x14ac:dyDescent="0.25">
      <c r="A2038" s="2" t="s">
        <v>6</v>
      </c>
      <c r="B2038" s="3">
        <v>2008</v>
      </c>
      <c r="C2038" s="3">
        <v>3</v>
      </c>
      <c r="D2038" s="3">
        <v>25</v>
      </c>
      <c r="E2038" s="3">
        <v>15</v>
      </c>
      <c r="F2038" s="42">
        <v>14.8</v>
      </c>
      <c r="G2038" s="8">
        <f t="shared" si="190"/>
        <v>18</v>
      </c>
      <c r="H2038" s="8">
        <f t="shared" si="191"/>
        <v>175.99999999999997</v>
      </c>
      <c r="I2038" s="8">
        <f t="shared" si="192"/>
        <v>43.999999999999993</v>
      </c>
      <c r="J2038" s="1">
        <v>18</v>
      </c>
      <c r="K2038" s="1">
        <v>25</v>
      </c>
      <c r="M2038" s="45"/>
      <c r="N2038" s="45"/>
      <c r="O2038" s="45"/>
      <c r="P2038" s="28"/>
      <c r="Q2038" s="28"/>
      <c r="R2038" s="25"/>
      <c r="Y2038" s="42">
        <v>20.2</v>
      </c>
      <c r="Z2038" s="8">
        <f t="shared" si="193"/>
        <v>25</v>
      </c>
      <c r="AA2038" s="8">
        <f t="shared" si="195"/>
        <v>264.00000000000006</v>
      </c>
      <c r="AB2038" s="8">
        <f t="shared" si="194"/>
        <v>66.000000000000014</v>
      </c>
      <c r="AC2038" s="1">
        <v>18</v>
      </c>
      <c r="AD2038" s="1">
        <v>25</v>
      </c>
    </row>
    <row r="2039" spans="1:30" x14ac:dyDescent="0.25">
      <c r="A2039" s="2" t="s">
        <v>6</v>
      </c>
      <c r="B2039" s="3">
        <v>2008</v>
      </c>
      <c r="C2039" s="3">
        <v>3</v>
      </c>
      <c r="D2039" s="3">
        <v>25</v>
      </c>
      <c r="E2039" s="3">
        <v>16</v>
      </c>
      <c r="F2039" s="42">
        <v>14.9</v>
      </c>
      <c r="G2039" s="8">
        <f t="shared" si="190"/>
        <v>18</v>
      </c>
      <c r="H2039" s="8">
        <f t="shared" si="191"/>
        <v>170.49999999999997</v>
      </c>
      <c r="I2039" s="8">
        <f t="shared" si="192"/>
        <v>42.624999999999993</v>
      </c>
      <c r="J2039" s="1">
        <v>18</v>
      </c>
      <c r="K2039" s="1">
        <v>25</v>
      </c>
      <c r="M2039" s="45"/>
      <c r="N2039" s="45"/>
      <c r="O2039" s="45"/>
      <c r="P2039" s="28"/>
      <c r="Q2039" s="28"/>
      <c r="R2039" s="25"/>
      <c r="Y2039" s="42">
        <v>20.2</v>
      </c>
      <c r="Z2039" s="8">
        <f t="shared" si="193"/>
        <v>25</v>
      </c>
      <c r="AA2039" s="8">
        <f t="shared" si="195"/>
        <v>264.00000000000006</v>
      </c>
      <c r="AB2039" s="8">
        <f t="shared" si="194"/>
        <v>66.000000000000014</v>
      </c>
      <c r="AC2039" s="1">
        <v>18</v>
      </c>
      <c r="AD2039" s="1">
        <v>25</v>
      </c>
    </row>
    <row r="2040" spans="1:30" x14ac:dyDescent="0.25">
      <c r="A2040" s="2" t="s">
        <v>6</v>
      </c>
      <c r="B2040" s="3">
        <v>2008</v>
      </c>
      <c r="C2040" s="3">
        <v>3</v>
      </c>
      <c r="D2040" s="3">
        <v>25</v>
      </c>
      <c r="E2040" s="3">
        <v>17</v>
      </c>
      <c r="F2040" s="42">
        <v>14.7</v>
      </c>
      <c r="G2040" s="8">
        <f t="shared" si="190"/>
        <v>18</v>
      </c>
      <c r="H2040" s="8">
        <f t="shared" si="191"/>
        <v>181.50000000000003</v>
      </c>
      <c r="I2040" s="8">
        <f t="shared" si="192"/>
        <v>45.375000000000007</v>
      </c>
      <c r="J2040" s="1">
        <v>18</v>
      </c>
      <c r="K2040" s="1">
        <v>25</v>
      </c>
      <c r="M2040" s="45"/>
      <c r="N2040" s="45"/>
      <c r="O2040" s="45"/>
      <c r="P2040" s="28"/>
      <c r="Q2040" s="28"/>
      <c r="R2040" s="25"/>
      <c r="Y2040" s="42">
        <v>19.7</v>
      </c>
      <c r="Z2040" s="8">
        <f t="shared" si="193"/>
        <v>25</v>
      </c>
      <c r="AA2040" s="8">
        <f t="shared" si="195"/>
        <v>291.50000000000006</v>
      </c>
      <c r="AB2040" s="8">
        <f t="shared" si="194"/>
        <v>72.875000000000014</v>
      </c>
      <c r="AC2040" s="1">
        <v>18</v>
      </c>
      <c r="AD2040" s="1">
        <v>25</v>
      </c>
    </row>
    <row r="2041" spans="1:30" x14ac:dyDescent="0.25">
      <c r="A2041" s="2" t="s">
        <v>6</v>
      </c>
      <c r="B2041" s="3">
        <v>2008</v>
      </c>
      <c r="C2041" s="3">
        <v>3</v>
      </c>
      <c r="D2041" s="3">
        <v>25</v>
      </c>
      <c r="E2041" s="3">
        <v>18</v>
      </c>
      <c r="F2041" s="42">
        <v>14.1</v>
      </c>
      <c r="G2041" s="8">
        <f t="shared" si="190"/>
        <v>18</v>
      </c>
      <c r="H2041" s="8">
        <f t="shared" si="191"/>
        <v>214.50000000000003</v>
      </c>
      <c r="I2041" s="8">
        <f t="shared" si="192"/>
        <v>53.625000000000007</v>
      </c>
      <c r="J2041" s="1">
        <v>18</v>
      </c>
      <c r="K2041" s="1">
        <v>25</v>
      </c>
      <c r="M2041" s="45"/>
      <c r="N2041" s="45"/>
      <c r="O2041" s="45"/>
      <c r="P2041" s="28"/>
      <c r="Q2041" s="28"/>
      <c r="R2041" s="25"/>
      <c r="Y2041" s="42">
        <v>18.600000000000001</v>
      </c>
      <c r="Z2041" s="8">
        <f t="shared" si="193"/>
        <v>25</v>
      </c>
      <c r="AA2041" s="8">
        <f t="shared" si="195"/>
        <v>351.99999999999994</v>
      </c>
      <c r="AB2041" s="8">
        <f t="shared" si="194"/>
        <v>87.999999999999986</v>
      </c>
      <c r="AC2041" s="1">
        <v>18</v>
      </c>
      <c r="AD2041" s="1">
        <v>25</v>
      </c>
    </row>
    <row r="2042" spans="1:30" x14ac:dyDescent="0.25">
      <c r="A2042" s="2" t="s">
        <v>6</v>
      </c>
      <c r="B2042" s="3">
        <v>2008</v>
      </c>
      <c r="C2042" s="3">
        <v>3</v>
      </c>
      <c r="D2042" s="3">
        <v>25</v>
      </c>
      <c r="E2042" s="3">
        <v>19</v>
      </c>
      <c r="F2042" s="42">
        <v>13.1</v>
      </c>
      <c r="G2042" s="8">
        <f t="shared" si="190"/>
        <v>18</v>
      </c>
      <c r="H2042" s="8">
        <f t="shared" si="191"/>
        <v>269.5</v>
      </c>
      <c r="I2042" s="8">
        <f t="shared" si="192"/>
        <v>67.375</v>
      </c>
      <c r="J2042" s="1">
        <v>18</v>
      </c>
      <c r="K2042" s="1">
        <v>25</v>
      </c>
      <c r="M2042" s="45"/>
      <c r="N2042" s="45"/>
      <c r="O2042" s="45"/>
      <c r="P2042" s="28"/>
      <c r="Q2042" s="28"/>
      <c r="R2042" s="25"/>
      <c r="Y2042" s="42">
        <v>18</v>
      </c>
      <c r="Z2042" s="8">
        <f t="shared" si="193"/>
        <v>25</v>
      </c>
      <c r="AA2042" s="8">
        <f t="shared" si="195"/>
        <v>385</v>
      </c>
      <c r="AB2042" s="8">
        <f t="shared" si="194"/>
        <v>96.25</v>
      </c>
      <c r="AC2042" s="1">
        <v>18</v>
      </c>
      <c r="AD2042" s="1">
        <v>25</v>
      </c>
    </row>
    <row r="2043" spans="1:30" x14ac:dyDescent="0.25">
      <c r="A2043" s="2" t="s">
        <v>6</v>
      </c>
      <c r="B2043" s="3">
        <v>2008</v>
      </c>
      <c r="C2043" s="3">
        <v>3</v>
      </c>
      <c r="D2043" s="3">
        <v>25</v>
      </c>
      <c r="E2043" s="3">
        <v>20</v>
      </c>
      <c r="F2043" s="42">
        <v>12.6</v>
      </c>
      <c r="G2043" s="8">
        <f t="shared" si="190"/>
        <v>18</v>
      </c>
      <c r="H2043" s="8">
        <f t="shared" si="191"/>
        <v>297</v>
      </c>
      <c r="I2043" s="8">
        <f t="shared" si="192"/>
        <v>74.25</v>
      </c>
      <c r="J2043" s="1">
        <v>18</v>
      </c>
      <c r="K2043" s="1">
        <v>25</v>
      </c>
      <c r="M2043" s="45"/>
      <c r="N2043" s="45"/>
      <c r="O2043" s="45"/>
      <c r="P2043" s="28"/>
      <c r="Q2043" s="28"/>
      <c r="R2043" s="25"/>
      <c r="Y2043" s="42">
        <v>17.5</v>
      </c>
      <c r="Z2043" s="8">
        <f t="shared" si="193"/>
        <v>25</v>
      </c>
      <c r="AA2043" s="8">
        <f t="shared" si="195"/>
        <v>412.5</v>
      </c>
      <c r="AB2043" s="8">
        <f t="shared" si="194"/>
        <v>103.125</v>
      </c>
      <c r="AC2043" s="1">
        <v>18</v>
      </c>
      <c r="AD2043" s="1">
        <v>25</v>
      </c>
    </row>
    <row r="2044" spans="1:30" x14ac:dyDescent="0.25">
      <c r="A2044" s="2" t="s">
        <v>6</v>
      </c>
      <c r="B2044" s="3">
        <v>2008</v>
      </c>
      <c r="C2044" s="3">
        <v>3</v>
      </c>
      <c r="D2044" s="3">
        <v>25</v>
      </c>
      <c r="E2044" s="3">
        <v>21</v>
      </c>
      <c r="F2044" s="42">
        <v>12.4</v>
      </c>
      <c r="G2044" s="8">
        <f t="shared" si="190"/>
        <v>18</v>
      </c>
      <c r="H2044" s="8">
        <f t="shared" si="191"/>
        <v>308</v>
      </c>
      <c r="I2044" s="8">
        <f t="shared" si="192"/>
        <v>77</v>
      </c>
      <c r="J2044" s="1">
        <v>18</v>
      </c>
      <c r="K2044" s="1">
        <v>25</v>
      </c>
      <c r="M2044" s="45"/>
      <c r="N2044" s="45"/>
      <c r="O2044" s="45"/>
      <c r="P2044" s="28"/>
      <c r="Q2044" s="28"/>
      <c r="R2044" s="25"/>
      <c r="Y2044" s="42">
        <v>17.100000000000001</v>
      </c>
      <c r="Z2044" s="8">
        <f t="shared" si="193"/>
        <v>25</v>
      </c>
      <c r="AA2044" s="8">
        <f t="shared" si="195"/>
        <v>434.49999999999994</v>
      </c>
      <c r="AB2044" s="8">
        <f t="shared" si="194"/>
        <v>108.62499999999999</v>
      </c>
      <c r="AC2044" s="1">
        <v>18</v>
      </c>
      <c r="AD2044" s="1">
        <v>25</v>
      </c>
    </row>
    <row r="2045" spans="1:30" x14ac:dyDescent="0.25">
      <c r="A2045" s="2" t="s">
        <v>6</v>
      </c>
      <c r="B2045" s="3">
        <v>2008</v>
      </c>
      <c r="C2045" s="3">
        <v>3</v>
      </c>
      <c r="D2045" s="3">
        <v>25</v>
      </c>
      <c r="E2045" s="3">
        <v>22</v>
      </c>
      <c r="F2045" s="42">
        <v>12.3</v>
      </c>
      <c r="G2045" s="8">
        <f t="shared" si="190"/>
        <v>18</v>
      </c>
      <c r="H2045" s="8">
        <f t="shared" si="191"/>
        <v>313.49999999999994</v>
      </c>
      <c r="I2045" s="8">
        <f t="shared" si="192"/>
        <v>78.374999999999986</v>
      </c>
      <c r="J2045" s="1">
        <v>18</v>
      </c>
      <c r="K2045" s="1">
        <v>25</v>
      </c>
      <c r="M2045" s="45"/>
      <c r="N2045" s="45"/>
      <c r="O2045" s="45"/>
      <c r="P2045" s="28"/>
      <c r="Q2045" s="28"/>
      <c r="R2045" s="25"/>
      <c r="Y2045" s="42">
        <v>17</v>
      </c>
      <c r="Z2045" s="8">
        <f t="shared" si="193"/>
        <v>25</v>
      </c>
      <c r="AA2045" s="8">
        <f t="shared" si="195"/>
        <v>440</v>
      </c>
      <c r="AB2045" s="8">
        <f t="shared" si="194"/>
        <v>110</v>
      </c>
      <c r="AC2045" s="1">
        <v>18</v>
      </c>
      <c r="AD2045" s="1">
        <v>25</v>
      </c>
    </row>
    <row r="2046" spans="1:30" x14ac:dyDescent="0.25">
      <c r="A2046" s="2" t="s">
        <v>6</v>
      </c>
      <c r="B2046" s="3">
        <v>2008</v>
      </c>
      <c r="C2046" s="3">
        <v>3</v>
      </c>
      <c r="D2046" s="3">
        <v>25</v>
      </c>
      <c r="E2046" s="3">
        <v>23</v>
      </c>
      <c r="F2046" s="42">
        <v>12.2</v>
      </c>
      <c r="G2046" s="8">
        <f t="shared" si="190"/>
        <v>18</v>
      </c>
      <c r="H2046" s="8">
        <f t="shared" si="191"/>
        <v>319.00000000000006</v>
      </c>
      <c r="I2046" s="8">
        <f t="shared" si="192"/>
        <v>79.750000000000014</v>
      </c>
      <c r="J2046" s="1">
        <v>18</v>
      </c>
      <c r="K2046" s="1">
        <v>25</v>
      </c>
      <c r="M2046" s="45"/>
      <c r="N2046" s="45"/>
      <c r="O2046" s="45"/>
      <c r="P2046" s="28"/>
      <c r="Q2046" s="28"/>
      <c r="R2046" s="25"/>
      <c r="Y2046" s="42">
        <v>16.8</v>
      </c>
      <c r="Z2046" s="8">
        <f t="shared" si="193"/>
        <v>25</v>
      </c>
      <c r="AA2046" s="8">
        <f t="shared" si="195"/>
        <v>450.99999999999994</v>
      </c>
      <c r="AB2046" s="8">
        <f t="shared" si="194"/>
        <v>112.74999999999999</v>
      </c>
      <c r="AC2046" s="1">
        <v>18</v>
      </c>
      <c r="AD2046" s="1">
        <v>25</v>
      </c>
    </row>
    <row r="2047" spans="1:30" x14ac:dyDescent="0.25">
      <c r="A2047" s="2" t="s">
        <v>6</v>
      </c>
      <c r="B2047" s="3">
        <v>2008</v>
      </c>
      <c r="C2047" s="3">
        <v>3</v>
      </c>
      <c r="D2047" s="3">
        <v>26</v>
      </c>
      <c r="E2047" s="3">
        <v>0</v>
      </c>
      <c r="F2047" s="42">
        <v>12.1</v>
      </c>
      <c r="G2047" s="8">
        <f t="shared" si="190"/>
        <v>18</v>
      </c>
      <c r="H2047" s="8">
        <f t="shared" si="191"/>
        <v>324.5</v>
      </c>
      <c r="I2047" s="8">
        <f t="shared" si="192"/>
        <v>81.125</v>
      </c>
      <c r="J2047" s="1">
        <v>18</v>
      </c>
      <c r="K2047" s="1">
        <v>25</v>
      </c>
      <c r="M2047" s="45"/>
      <c r="N2047" s="45"/>
      <c r="O2047" s="45"/>
      <c r="P2047" s="28"/>
      <c r="Q2047" s="28"/>
      <c r="R2047" s="25"/>
      <c r="Y2047" s="42">
        <v>16.399999999999999</v>
      </c>
      <c r="Z2047" s="8">
        <f t="shared" si="193"/>
        <v>25</v>
      </c>
      <c r="AA2047" s="8">
        <f t="shared" si="195"/>
        <v>473.00000000000006</v>
      </c>
      <c r="AB2047" s="8">
        <f t="shared" si="194"/>
        <v>118.25000000000001</v>
      </c>
      <c r="AC2047" s="1">
        <v>18</v>
      </c>
      <c r="AD2047" s="1">
        <v>25</v>
      </c>
    </row>
    <row r="2048" spans="1:30" x14ac:dyDescent="0.25">
      <c r="A2048" s="2" t="s">
        <v>6</v>
      </c>
      <c r="B2048" s="3">
        <v>2008</v>
      </c>
      <c r="C2048" s="3">
        <v>3</v>
      </c>
      <c r="D2048" s="3">
        <v>26</v>
      </c>
      <c r="E2048" s="3">
        <v>1</v>
      </c>
      <c r="F2048" s="42">
        <v>11.9</v>
      </c>
      <c r="G2048" s="8">
        <f t="shared" si="190"/>
        <v>18</v>
      </c>
      <c r="H2048" s="8">
        <f t="shared" si="191"/>
        <v>335.5</v>
      </c>
      <c r="I2048" s="8">
        <f t="shared" si="192"/>
        <v>83.875</v>
      </c>
      <c r="J2048" s="1">
        <v>18</v>
      </c>
      <c r="K2048" s="1">
        <v>25</v>
      </c>
      <c r="M2048" s="45"/>
      <c r="N2048" s="45"/>
      <c r="O2048" s="45"/>
      <c r="P2048" s="28"/>
      <c r="Q2048" s="28"/>
      <c r="R2048" s="25"/>
      <c r="Y2048" s="42">
        <v>16</v>
      </c>
      <c r="Z2048" s="8">
        <f t="shared" si="193"/>
        <v>25</v>
      </c>
      <c r="AA2048" s="8">
        <f t="shared" si="195"/>
        <v>495</v>
      </c>
      <c r="AB2048" s="8">
        <f t="shared" si="194"/>
        <v>123.75</v>
      </c>
      <c r="AC2048" s="1">
        <v>18</v>
      </c>
      <c r="AD2048" s="1">
        <v>25</v>
      </c>
    </row>
    <row r="2049" spans="1:30" x14ac:dyDescent="0.25">
      <c r="A2049" s="2" t="s">
        <v>6</v>
      </c>
      <c r="B2049" s="3">
        <v>2008</v>
      </c>
      <c r="C2049" s="3">
        <v>3</v>
      </c>
      <c r="D2049" s="3">
        <v>26</v>
      </c>
      <c r="E2049" s="3">
        <v>2</v>
      </c>
      <c r="F2049" s="42">
        <v>11.6</v>
      </c>
      <c r="G2049" s="8">
        <f t="shared" si="190"/>
        <v>18</v>
      </c>
      <c r="H2049" s="8">
        <f t="shared" si="191"/>
        <v>352</v>
      </c>
      <c r="I2049" s="8">
        <f t="shared" si="192"/>
        <v>88</v>
      </c>
      <c r="J2049" s="1">
        <v>18</v>
      </c>
      <c r="K2049" s="1">
        <v>25</v>
      </c>
      <c r="M2049" s="45"/>
      <c r="N2049" s="45"/>
      <c r="O2049" s="45"/>
      <c r="P2049" s="28"/>
      <c r="Q2049" s="28"/>
      <c r="R2049" s="25"/>
      <c r="Y2049" s="42">
        <v>15.6</v>
      </c>
      <c r="Z2049" s="8">
        <f t="shared" si="193"/>
        <v>25</v>
      </c>
      <c r="AA2049" s="8">
        <f t="shared" si="195"/>
        <v>517</v>
      </c>
      <c r="AB2049" s="8">
        <f t="shared" si="194"/>
        <v>129.25</v>
      </c>
      <c r="AC2049" s="1">
        <v>18</v>
      </c>
      <c r="AD2049" s="1">
        <v>25</v>
      </c>
    </row>
    <row r="2050" spans="1:30" x14ac:dyDescent="0.25">
      <c r="A2050" s="2" t="s">
        <v>6</v>
      </c>
      <c r="B2050" s="3">
        <v>2008</v>
      </c>
      <c r="C2050" s="3">
        <v>3</v>
      </c>
      <c r="D2050" s="3">
        <v>26</v>
      </c>
      <c r="E2050" s="3">
        <v>3</v>
      </c>
      <c r="F2050" s="42">
        <v>11.3</v>
      </c>
      <c r="G2050" s="8">
        <f t="shared" si="190"/>
        <v>18</v>
      </c>
      <c r="H2050" s="8">
        <f t="shared" si="191"/>
        <v>368.49999999999994</v>
      </c>
      <c r="I2050" s="8">
        <f t="shared" si="192"/>
        <v>92.124999999999986</v>
      </c>
      <c r="J2050" s="1">
        <v>18</v>
      </c>
      <c r="K2050" s="1">
        <v>25</v>
      </c>
      <c r="M2050" s="45"/>
      <c r="N2050" s="45"/>
      <c r="O2050" s="45"/>
      <c r="P2050" s="28"/>
      <c r="Q2050" s="28"/>
      <c r="R2050" s="25"/>
      <c r="Y2050" s="42">
        <v>15.3</v>
      </c>
      <c r="Z2050" s="8">
        <f t="shared" si="193"/>
        <v>25</v>
      </c>
      <c r="AA2050" s="8">
        <f t="shared" si="195"/>
        <v>533.5</v>
      </c>
      <c r="AB2050" s="8">
        <f t="shared" si="194"/>
        <v>133.375</v>
      </c>
      <c r="AC2050" s="1">
        <v>18</v>
      </c>
      <c r="AD2050" s="1">
        <v>25</v>
      </c>
    </row>
    <row r="2051" spans="1:30" x14ac:dyDescent="0.25">
      <c r="A2051" s="2" t="s">
        <v>6</v>
      </c>
      <c r="B2051" s="3">
        <v>2008</v>
      </c>
      <c r="C2051" s="3">
        <v>3</v>
      </c>
      <c r="D2051" s="3">
        <v>26</v>
      </c>
      <c r="E2051" s="3">
        <v>4</v>
      </c>
      <c r="F2051" s="42">
        <v>11.1</v>
      </c>
      <c r="G2051" s="8">
        <f t="shared" si="190"/>
        <v>18</v>
      </c>
      <c r="H2051" s="8">
        <f t="shared" si="191"/>
        <v>379.5</v>
      </c>
      <c r="I2051" s="8">
        <f t="shared" si="192"/>
        <v>94.875</v>
      </c>
      <c r="J2051" s="1">
        <v>18</v>
      </c>
      <c r="K2051" s="1">
        <v>25</v>
      </c>
      <c r="M2051" s="45"/>
      <c r="N2051" s="45"/>
      <c r="O2051" s="45"/>
      <c r="P2051" s="28"/>
      <c r="Q2051" s="28"/>
      <c r="R2051" s="25"/>
      <c r="Y2051" s="42">
        <v>15.1</v>
      </c>
      <c r="Z2051" s="8">
        <f t="shared" si="193"/>
        <v>25</v>
      </c>
      <c r="AA2051" s="8">
        <f t="shared" si="195"/>
        <v>544.5</v>
      </c>
      <c r="AB2051" s="8">
        <f t="shared" si="194"/>
        <v>136.125</v>
      </c>
      <c r="AC2051" s="1">
        <v>18</v>
      </c>
      <c r="AD2051" s="1">
        <v>25</v>
      </c>
    </row>
    <row r="2052" spans="1:30" x14ac:dyDescent="0.25">
      <c r="A2052" s="2" t="s">
        <v>6</v>
      </c>
      <c r="B2052" s="3">
        <v>2008</v>
      </c>
      <c r="C2052" s="3">
        <v>3</v>
      </c>
      <c r="D2052" s="3">
        <v>26</v>
      </c>
      <c r="E2052" s="3">
        <v>5</v>
      </c>
      <c r="F2052" s="42">
        <v>11.1</v>
      </c>
      <c r="G2052" s="8">
        <f t="shared" si="190"/>
        <v>18</v>
      </c>
      <c r="H2052" s="8">
        <f t="shared" si="191"/>
        <v>379.5</v>
      </c>
      <c r="I2052" s="8">
        <f t="shared" si="192"/>
        <v>94.875</v>
      </c>
      <c r="J2052" s="1">
        <v>18</v>
      </c>
      <c r="K2052" s="1">
        <v>25</v>
      </c>
      <c r="M2052" s="45"/>
      <c r="N2052" s="45"/>
      <c r="O2052" s="45"/>
      <c r="P2052" s="28"/>
      <c r="Q2052" s="28"/>
      <c r="R2052" s="25"/>
      <c r="Y2052" s="42">
        <v>14.9</v>
      </c>
      <c r="Z2052" s="8">
        <f t="shared" si="193"/>
        <v>25</v>
      </c>
      <c r="AA2052" s="8">
        <f t="shared" si="195"/>
        <v>555.5</v>
      </c>
      <c r="AB2052" s="8">
        <f t="shared" si="194"/>
        <v>138.875</v>
      </c>
      <c r="AC2052" s="1">
        <v>18</v>
      </c>
      <c r="AD2052" s="1">
        <v>25</v>
      </c>
    </row>
    <row r="2053" spans="1:30" x14ac:dyDescent="0.25">
      <c r="A2053" s="2" t="s">
        <v>6</v>
      </c>
      <c r="B2053" s="3">
        <v>2008</v>
      </c>
      <c r="C2053" s="3">
        <v>3</v>
      </c>
      <c r="D2053" s="3">
        <v>26</v>
      </c>
      <c r="E2053" s="3">
        <v>6</v>
      </c>
      <c r="F2053" s="42">
        <v>11</v>
      </c>
      <c r="G2053" s="8">
        <f t="shared" si="190"/>
        <v>18</v>
      </c>
      <c r="H2053" s="8">
        <f t="shared" si="191"/>
        <v>385</v>
      </c>
      <c r="I2053" s="8">
        <f t="shared" si="192"/>
        <v>96.25</v>
      </c>
      <c r="J2053" s="1">
        <v>18</v>
      </c>
      <c r="K2053" s="1">
        <v>25</v>
      </c>
      <c r="M2053" s="45"/>
      <c r="N2053" s="45"/>
      <c r="O2053" s="45"/>
      <c r="P2053" s="28"/>
      <c r="Q2053" s="28"/>
      <c r="R2053" s="25"/>
      <c r="Y2053" s="42">
        <v>14.6</v>
      </c>
      <c r="Z2053" s="8">
        <f t="shared" si="193"/>
        <v>25</v>
      </c>
      <c r="AA2053" s="8">
        <f t="shared" si="195"/>
        <v>572</v>
      </c>
      <c r="AB2053" s="8">
        <f t="shared" si="194"/>
        <v>143</v>
      </c>
      <c r="AC2053" s="1">
        <v>18</v>
      </c>
      <c r="AD2053" s="1">
        <v>25</v>
      </c>
    </row>
    <row r="2054" spans="1:30" x14ac:dyDescent="0.25">
      <c r="A2054" s="2" t="s">
        <v>6</v>
      </c>
      <c r="B2054" s="3">
        <v>2008</v>
      </c>
      <c r="C2054" s="3">
        <v>3</v>
      </c>
      <c r="D2054" s="3">
        <v>26</v>
      </c>
      <c r="E2054" s="3">
        <v>7</v>
      </c>
      <c r="F2054" s="42">
        <v>11.1</v>
      </c>
      <c r="G2054" s="8">
        <f t="shared" si="190"/>
        <v>18</v>
      </c>
      <c r="H2054" s="8">
        <f t="shared" si="191"/>
        <v>379.5</v>
      </c>
      <c r="I2054" s="8">
        <f t="shared" si="192"/>
        <v>94.875</v>
      </c>
      <c r="J2054" s="1">
        <v>18</v>
      </c>
      <c r="K2054" s="1">
        <v>25</v>
      </c>
      <c r="M2054" s="45"/>
      <c r="N2054" s="45"/>
      <c r="O2054" s="45"/>
      <c r="P2054" s="28"/>
      <c r="Q2054" s="28"/>
      <c r="R2054" s="25"/>
      <c r="Y2054" s="42">
        <v>14.3</v>
      </c>
      <c r="Z2054" s="8">
        <f t="shared" si="193"/>
        <v>25</v>
      </c>
      <c r="AA2054" s="8">
        <f t="shared" si="195"/>
        <v>588.5</v>
      </c>
      <c r="AB2054" s="8">
        <f t="shared" si="194"/>
        <v>147.125</v>
      </c>
      <c r="AC2054" s="1">
        <v>18</v>
      </c>
      <c r="AD2054" s="1">
        <v>25</v>
      </c>
    </row>
    <row r="2055" spans="1:30" x14ac:dyDescent="0.25">
      <c r="A2055" s="2" t="s">
        <v>6</v>
      </c>
      <c r="B2055" s="3">
        <v>2008</v>
      </c>
      <c r="C2055" s="3">
        <v>3</v>
      </c>
      <c r="D2055" s="3">
        <v>26</v>
      </c>
      <c r="E2055" s="3">
        <v>8</v>
      </c>
      <c r="F2055" s="42">
        <v>12</v>
      </c>
      <c r="G2055" s="8">
        <f t="shared" ref="G2055:G2118" si="196">IF(A2055="Inverno", $G$3, $G$2)</f>
        <v>18</v>
      </c>
      <c r="H2055" s="8">
        <f t="shared" si="191"/>
        <v>330</v>
      </c>
      <c r="I2055" s="8">
        <f t="shared" si="192"/>
        <v>82.5</v>
      </c>
      <c r="J2055" s="1">
        <v>18</v>
      </c>
      <c r="K2055" s="1">
        <v>25</v>
      </c>
      <c r="M2055" s="45"/>
      <c r="N2055" s="45"/>
      <c r="O2055" s="45"/>
      <c r="P2055" s="28"/>
      <c r="Q2055" s="28"/>
      <c r="R2055" s="25"/>
      <c r="Y2055" s="42">
        <v>14.2</v>
      </c>
      <c r="Z2055" s="8">
        <f t="shared" si="193"/>
        <v>25</v>
      </c>
      <c r="AA2055" s="8">
        <f t="shared" si="195"/>
        <v>594</v>
      </c>
      <c r="AB2055" s="8">
        <f t="shared" si="194"/>
        <v>148.5</v>
      </c>
      <c r="AC2055" s="1">
        <v>18</v>
      </c>
      <c r="AD2055" s="1">
        <v>25</v>
      </c>
    </row>
    <row r="2056" spans="1:30" x14ac:dyDescent="0.25">
      <c r="A2056" s="2" t="s">
        <v>6</v>
      </c>
      <c r="B2056" s="3">
        <v>2008</v>
      </c>
      <c r="C2056" s="3">
        <v>3</v>
      </c>
      <c r="D2056" s="3">
        <v>26</v>
      </c>
      <c r="E2056" s="3">
        <v>9</v>
      </c>
      <c r="F2056" s="42">
        <v>12.7</v>
      </c>
      <c r="G2056" s="8">
        <f t="shared" si="196"/>
        <v>18</v>
      </c>
      <c r="H2056" s="8">
        <f t="shared" ref="H2056:H2119" si="197">IF(F2056&gt;G2056,0,$D$3*(G2056-F2056)/$D$4)</f>
        <v>291.50000000000006</v>
      </c>
      <c r="I2056" s="8">
        <f t="shared" ref="I2056:I2119" si="198">H2056/$G$4</f>
        <v>72.875000000000014</v>
      </c>
      <c r="J2056" s="1">
        <v>18</v>
      </c>
      <c r="K2056" s="1">
        <v>25</v>
      </c>
      <c r="M2056" s="45"/>
      <c r="N2056" s="45"/>
      <c r="O2056" s="45"/>
      <c r="P2056" s="28"/>
      <c r="Q2056" s="28"/>
      <c r="R2056" s="25"/>
      <c r="Y2056" s="42">
        <v>14.6</v>
      </c>
      <c r="Z2056" s="8">
        <f t="shared" si="193"/>
        <v>25</v>
      </c>
      <c r="AA2056" s="8">
        <f t="shared" si="195"/>
        <v>572</v>
      </c>
      <c r="AB2056" s="8">
        <f t="shared" si="194"/>
        <v>143</v>
      </c>
      <c r="AC2056" s="1">
        <v>18</v>
      </c>
      <c r="AD2056" s="1">
        <v>25</v>
      </c>
    </row>
    <row r="2057" spans="1:30" x14ac:dyDescent="0.25">
      <c r="A2057" s="2" t="s">
        <v>6</v>
      </c>
      <c r="B2057" s="3">
        <v>2008</v>
      </c>
      <c r="C2057" s="3">
        <v>3</v>
      </c>
      <c r="D2057" s="3">
        <v>26</v>
      </c>
      <c r="E2057" s="3">
        <v>10</v>
      </c>
      <c r="F2057" s="42">
        <v>13.3</v>
      </c>
      <c r="G2057" s="8">
        <f t="shared" si="196"/>
        <v>18</v>
      </c>
      <c r="H2057" s="8">
        <f t="shared" si="197"/>
        <v>258.49999999999994</v>
      </c>
      <c r="I2057" s="8">
        <f t="shared" si="198"/>
        <v>64.624999999999986</v>
      </c>
      <c r="J2057" s="1">
        <v>18</v>
      </c>
      <c r="K2057" s="1">
        <v>25</v>
      </c>
      <c r="M2057" s="45"/>
      <c r="N2057" s="45"/>
      <c r="O2057" s="45"/>
      <c r="P2057" s="28"/>
      <c r="Q2057" s="28"/>
      <c r="R2057" s="25"/>
      <c r="Y2057" s="42">
        <v>15.7</v>
      </c>
      <c r="Z2057" s="8">
        <f t="shared" si="193"/>
        <v>25</v>
      </c>
      <c r="AA2057" s="8">
        <f t="shared" si="195"/>
        <v>511.50000000000006</v>
      </c>
      <c r="AB2057" s="8">
        <f t="shared" si="194"/>
        <v>127.87500000000001</v>
      </c>
      <c r="AC2057" s="1">
        <v>18</v>
      </c>
      <c r="AD2057" s="1">
        <v>25</v>
      </c>
    </row>
    <row r="2058" spans="1:30" x14ac:dyDescent="0.25">
      <c r="A2058" s="2" t="s">
        <v>6</v>
      </c>
      <c r="B2058" s="3">
        <v>2008</v>
      </c>
      <c r="C2058" s="3">
        <v>3</v>
      </c>
      <c r="D2058" s="3">
        <v>26</v>
      </c>
      <c r="E2058" s="3">
        <v>11</v>
      </c>
      <c r="F2058" s="42">
        <v>13.9</v>
      </c>
      <c r="G2058" s="8">
        <f t="shared" si="196"/>
        <v>18</v>
      </c>
      <c r="H2058" s="8">
        <f t="shared" si="197"/>
        <v>225.49999999999997</v>
      </c>
      <c r="I2058" s="8">
        <f t="shared" si="198"/>
        <v>56.374999999999993</v>
      </c>
      <c r="J2058" s="1">
        <v>18</v>
      </c>
      <c r="K2058" s="1">
        <v>25</v>
      </c>
      <c r="M2058" s="45"/>
      <c r="N2058" s="45"/>
      <c r="O2058" s="45"/>
      <c r="P2058" s="28"/>
      <c r="Q2058" s="28"/>
      <c r="R2058" s="25"/>
      <c r="Y2058" s="42">
        <v>17.100000000000001</v>
      </c>
      <c r="Z2058" s="8">
        <f t="shared" si="193"/>
        <v>25</v>
      </c>
      <c r="AA2058" s="8">
        <f t="shared" si="195"/>
        <v>434.49999999999994</v>
      </c>
      <c r="AB2058" s="8">
        <f t="shared" si="194"/>
        <v>108.62499999999999</v>
      </c>
      <c r="AC2058" s="1">
        <v>18</v>
      </c>
      <c r="AD2058" s="1">
        <v>25</v>
      </c>
    </row>
    <row r="2059" spans="1:30" x14ac:dyDescent="0.25">
      <c r="A2059" s="2" t="s">
        <v>6</v>
      </c>
      <c r="B2059" s="3">
        <v>2008</v>
      </c>
      <c r="C2059" s="3">
        <v>3</v>
      </c>
      <c r="D2059" s="3">
        <v>26</v>
      </c>
      <c r="E2059" s="3">
        <v>12</v>
      </c>
      <c r="F2059" s="42">
        <v>15.9</v>
      </c>
      <c r="G2059" s="8">
        <f t="shared" si="196"/>
        <v>18</v>
      </c>
      <c r="H2059" s="8">
        <f t="shared" si="197"/>
        <v>115.49999999999999</v>
      </c>
      <c r="I2059" s="8">
        <f t="shared" si="198"/>
        <v>28.874999999999996</v>
      </c>
      <c r="J2059" s="1">
        <v>18</v>
      </c>
      <c r="K2059" s="1">
        <v>25</v>
      </c>
      <c r="M2059" s="45"/>
      <c r="N2059" s="45"/>
      <c r="O2059" s="45"/>
      <c r="P2059" s="28"/>
      <c r="Q2059" s="28"/>
      <c r="R2059" s="25"/>
      <c r="Y2059" s="42">
        <v>16.3</v>
      </c>
      <c r="Z2059" s="8">
        <f t="shared" si="193"/>
        <v>25</v>
      </c>
      <c r="AA2059" s="8">
        <f t="shared" si="195"/>
        <v>478.49999999999994</v>
      </c>
      <c r="AB2059" s="8">
        <f t="shared" si="194"/>
        <v>119.62499999999999</v>
      </c>
      <c r="AC2059" s="1">
        <v>18</v>
      </c>
      <c r="AD2059" s="1">
        <v>25</v>
      </c>
    </row>
    <row r="2060" spans="1:30" x14ac:dyDescent="0.25">
      <c r="A2060" s="2" t="s">
        <v>6</v>
      </c>
      <c r="B2060" s="3">
        <v>2008</v>
      </c>
      <c r="C2060" s="3">
        <v>3</v>
      </c>
      <c r="D2060" s="3">
        <v>26</v>
      </c>
      <c r="E2060" s="3">
        <v>13</v>
      </c>
      <c r="F2060" s="42">
        <v>15.9</v>
      </c>
      <c r="G2060" s="8">
        <f t="shared" si="196"/>
        <v>18</v>
      </c>
      <c r="H2060" s="8">
        <f t="shared" si="197"/>
        <v>115.49999999999999</v>
      </c>
      <c r="I2060" s="8">
        <f t="shared" si="198"/>
        <v>28.874999999999996</v>
      </c>
      <c r="J2060" s="1">
        <v>18</v>
      </c>
      <c r="K2060" s="1">
        <v>25</v>
      </c>
      <c r="M2060" s="45"/>
      <c r="N2060" s="45"/>
      <c r="O2060" s="45"/>
      <c r="P2060" s="28"/>
      <c r="Q2060" s="28"/>
      <c r="R2060" s="25"/>
      <c r="Y2060" s="42">
        <v>15.5</v>
      </c>
      <c r="Z2060" s="8">
        <f t="shared" si="193"/>
        <v>25</v>
      </c>
      <c r="AA2060" s="8">
        <f t="shared" si="195"/>
        <v>522.5</v>
      </c>
      <c r="AB2060" s="8">
        <f t="shared" si="194"/>
        <v>130.625</v>
      </c>
      <c r="AC2060" s="1">
        <v>18</v>
      </c>
      <c r="AD2060" s="1">
        <v>25</v>
      </c>
    </row>
    <row r="2061" spans="1:30" x14ac:dyDescent="0.25">
      <c r="A2061" s="2" t="s">
        <v>6</v>
      </c>
      <c r="B2061" s="3">
        <v>2008</v>
      </c>
      <c r="C2061" s="3">
        <v>3</v>
      </c>
      <c r="D2061" s="3">
        <v>26</v>
      </c>
      <c r="E2061" s="3">
        <v>14</v>
      </c>
      <c r="F2061" s="42">
        <v>15.9</v>
      </c>
      <c r="G2061" s="8">
        <f t="shared" si="196"/>
        <v>18</v>
      </c>
      <c r="H2061" s="8">
        <f t="shared" si="197"/>
        <v>115.49999999999999</v>
      </c>
      <c r="I2061" s="8">
        <f t="shared" si="198"/>
        <v>28.874999999999996</v>
      </c>
      <c r="J2061" s="1">
        <v>18</v>
      </c>
      <c r="K2061" s="1">
        <v>25</v>
      </c>
      <c r="M2061" s="45"/>
      <c r="N2061" s="45"/>
      <c r="O2061" s="45"/>
      <c r="P2061" s="28"/>
      <c r="Q2061" s="28"/>
      <c r="R2061" s="25"/>
      <c r="Y2061" s="42">
        <v>14.4</v>
      </c>
      <c r="Z2061" s="8">
        <f t="shared" si="193"/>
        <v>25</v>
      </c>
      <c r="AA2061" s="8">
        <f t="shared" si="195"/>
        <v>583</v>
      </c>
      <c r="AB2061" s="8">
        <f t="shared" si="194"/>
        <v>145.75</v>
      </c>
      <c r="AC2061" s="1">
        <v>18</v>
      </c>
      <c r="AD2061" s="1">
        <v>25</v>
      </c>
    </row>
    <row r="2062" spans="1:30" x14ac:dyDescent="0.25">
      <c r="A2062" s="2" t="s">
        <v>6</v>
      </c>
      <c r="B2062" s="3">
        <v>2008</v>
      </c>
      <c r="C2062" s="3">
        <v>3</v>
      </c>
      <c r="D2062" s="3">
        <v>26</v>
      </c>
      <c r="E2062" s="3">
        <v>15</v>
      </c>
      <c r="F2062" s="42">
        <v>15.8</v>
      </c>
      <c r="G2062" s="8">
        <f t="shared" si="196"/>
        <v>18</v>
      </c>
      <c r="H2062" s="8">
        <f t="shared" si="197"/>
        <v>120.99999999999996</v>
      </c>
      <c r="I2062" s="8">
        <f t="shared" si="198"/>
        <v>30.249999999999989</v>
      </c>
      <c r="J2062" s="1">
        <v>18</v>
      </c>
      <c r="K2062" s="1">
        <v>25</v>
      </c>
      <c r="M2062" s="45"/>
      <c r="N2062" s="45"/>
      <c r="O2062" s="45"/>
      <c r="P2062" s="28"/>
      <c r="Q2062" s="28"/>
      <c r="R2062" s="25"/>
      <c r="Y2062" s="42">
        <v>13.9</v>
      </c>
      <c r="Z2062" s="8">
        <f t="shared" si="193"/>
        <v>25</v>
      </c>
      <c r="AA2062" s="8">
        <f t="shared" si="195"/>
        <v>610.5</v>
      </c>
      <c r="AB2062" s="8">
        <f t="shared" si="194"/>
        <v>152.625</v>
      </c>
      <c r="AC2062" s="1">
        <v>18</v>
      </c>
      <c r="AD2062" s="1">
        <v>25</v>
      </c>
    </row>
    <row r="2063" spans="1:30" x14ac:dyDescent="0.25">
      <c r="A2063" s="2" t="s">
        <v>6</v>
      </c>
      <c r="B2063" s="3">
        <v>2008</v>
      </c>
      <c r="C2063" s="3">
        <v>3</v>
      </c>
      <c r="D2063" s="3">
        <v>26</v>
      </c>
      <c r="E2063" s="3">
        <v>16</v>
      </c>
      <c r="F2063" s="42">
        <v>15.8</v>
      </c>
      <c r="G2063" s="8">
        <f t="shared" si="196"/>
        <v>18</v>
      </c>
      <c r="H2063" s="8">
        <f t="shared" si="197"/>
        <v>120.99999999999996</v>
      </c>
      <c r="I2063" s="8">
        <f t="shared" si="198"/>
        <v>30.249999999999989</v>
      </c>
      <c r="J2063" s="1">
        <v>18</v>
      </c>
      <c r="K2063" s="1">
        <v>25</v>
      </c>
      <c r="M2063" s="45"/>
      <c r="N2063" s="45"/>
      <c r="O2063" s="45"/>
      <c r="P2063" s="28"/>
      <c r="Q2063" s="28"/>
      <c r="R2063" s="25"/>
      <c r="Y2063" s="42">
        <v>14.3</v>
      </c>
      <c r="Z2063" s="8">
        <f t="shared" ref="Z2063:Z2126" si="199">IF(Q2063="Inverno", $G$3, $G$2)</f>
        <v>25</v>
      </c>
      <c r="AA2063" s="8">
        <f t="shared" si="195"/>
        <v>588.5</v>
      </c>
      <c r="AB2063" s="8">
        <f t="shared" si="194"/>
        <v>147.125</v>
      </c>
      <c r="AC2063" s="1">
        <v>18</v>
      </c>
      <c r="AD2063" s="1">
        <v>25</v>
      </c>
    </row>
    <row r="2064" spans="1:30" x14ac:dyDescent="0.25">
      <c r="A2064" s="2" t="s">
        <v>6</v>
      </c>
      <c r="B2064" s="3">
        <v>2008</v>
      </c>
      <c r="C2064" s="3">
        <v>3</v>
      </c>
      <c r="D2064" s="3">
        <v>26</v>
      </c>
      <c r="E2064" s="3">
        <v>17</v>
      </c>
      <c r="F2064" s="42">
        <v>15.2</v>
      </c>
      <c r="G2064" s="8">
        <f t="shared" si="196"/>
        <v>18</v>
      </c>
      <c r="H2064" s="8">
        <f t="shared" si="197"/>
        <v>154.00000000000003</v>
      </c>
      <c r="I2064" s="8">
        <f t="shared" si="198"/>
        <v>38.500000000000007</v>
      </c>
      <c r="J2064" s="1">
        <v>18</v>
      </c>
      <c r="K2064" s="1">
        <v>25</v>
      </c>
      <c r="M2064" s="45"/>
      <c r="N2064" s="45"/>
      <c r="O2064" s="45"/>
      <c r="P2064" s="28"/>
      <c r="Q2064" s="28"/>
      <c r="R2064" s="25"/>
      <c r="Y2064" s="42">
        <v>14.6</v>
      </c>
      <c r="Z2064" s="8">
        <f t="shared" si="199"/>
        <v>25</v>
      </c>
      <c r="AA2064" s="8">
        <f t="shared" si="195"/>
        <v>572</v>
      </c>
      <c r="AB2064" s="8">
        <f t="shared" ref="AB2064:AB2127" si="200">AA2064/$G$4</f>
        <v>143</v>
      </c>
      <c r="AC2064" s="1">
        <v>18</v>
      </c>
      <c r="AD2064" s="1">
        <v>25</v>
      </c>
    </row>
    <row r="2065" spans="1:30" x14ac:dyDescent="0.25">
      <c r="A2065" s="2" t="s">
        <v>6</v>
      </c>
      <c r="B2065" s="3">
        <v>2008</v>
      </c>
      <c r="C2065" s="3">
        <v>3</v>
      </c>
      <c r="D2065" s="3">
        <v>26</v>
      </c>
      <c r="E2065" s="3">
        <v>18</v>
      </c>
      <c r="F2065" s="42">
        <v>14.4</v>
      </c>
      <c r="G2065" s="8">
        <f t="shared" si="196"/>
        <v>18</v>
      </c>
      <c r="H2065" s="8">
        <f t="shared" si="197"/>
        <v>197.99999999999997</v>
      </c>
      <c r="I2065" s="8">
        <f t="shared" si="198"/>
        <v>49.499999999999993</v>
      </c>
      <c r="J2065" s="1">
        <v>18</v>
      </c>
      <c r="K2065" s="1">
        <v>25</v>
      </c>
      <c r="M2065" s="45"/>
      <c r="N2065" s="45"/>
      <c r="O2065" s="45"/>
      <c r="P2065" s="28"/>
      <c r="Q2065" s="28"/>
      <c r="R2065" s="25"/>
      <c r="Y2065" s="42">
        <v>14.2</v>
      </c>
      <c r="Z2065" s="8">
        <f t="shared" si="199"/>
        <v>25</v>
      </c>
      <c r="AA2065" s="8">
        <f t="shared" si="195"/>
        <v>594</v>
      </c>
      <c r="AB2065" s="8">
        <f t="shared" si="200"/>
        <v>148.5</v>
      </c>
      <c r="AC2065" s="1">
        <v>18</v>
      </c>
      <c r="AD2065" s="1">
        <v>25</v>
      </c>
    </row>
    <row r="2066" spans="1:30" x14ac:dyDescent="0.25">
      <c r="A2066" s="2" t="s">
        <v>6</v>
      </c>
      <c r="B2066" s="3">
        <v>2008</v>
      </c>
      <c r="C2066" s="3">
        <v>3</v>
      </c>
      <c r="D2066" s="3">
        <v>26</v>
      </c>
      <c r="E2066" s="3">
        <v>19</v>
      </c>
      <c r="F2066" s="42">
        <v>14.1</v>
      </c>
      <c r="G2066" s="8">
        <f t="shared" si="196"/>
        <v>18</v>
      </c>
      <c r="H2066" s="8">
        <f t="shared" si="197"/>
        <v>214.50000000000003</v>
      </c>
      <c r="I2066" s="8">
        <f t="shared" si="198"/>
        <v>53.625000000000007</v>
      </c>
      <c r="J2066" s="1">
        <v>18</v>
      </c>
      <c r="K2066" s="1">
        <v>25</v>
      </c>
      <c r="M2066" s="45"/>
      <c r="N2066" s="45"/>
      <c r="O2066" s="45"/>
      <c r="P2066" s="28"/>
      <c r="Q2066" s="28"/>
      <c r="R2066" s="25"/>
      <c r="Y2066" s="42">
        <v>13.6</v>
      </c>
      <c r="Z2066" s="8">
        <f t="shared" si="199"/>
        <v>25</v>
      </c>
      <c r="AA2066" s="8">
        <f t="shared" si="195"/>
        <v>627</v>
      </c>
      <c r="AB2066" s="8">
        <f t="shared" si="200"/>
        <v>156.75</v>
      </c>
      <c r="AC2066" s="1">
        <v>18</v>
      </c>
      <c r="AD2066" s="1">
        <v>25</v>
      </c>
    </row>
    <row r="2067" spans="1:30" x14ac:dyDescent="0.25">
      <c r="A2067" s="2" t="s">
        <v>6</v>
      </c>
      <c r="B2067" s="3">
        <v>2008</v>
      </c>
      <c r="C2067" s="3">
        <v>3</v>
      </c>
      <c r="D2067" s="3">
        <v>26</v>
      </c>
      <c r="E2067" s="3">
        <v>20</v>
      </c>
      <c r="F2067" s="42">
        <v>13.9</v>
      </c>
      <c r="G2067" s="8">
        <f t="shared" si="196"/>
        <v>18</v>
      </c>
      <c r="H2067" s="8">
        <f t="shared" si="197"/>
        <v>225.49999999999997</v>
      </c>
      <c r="I2067" s="8">
        <f t="shared" si="198"/>
        <v>56.374999999999993</v>
      </c>
      <c r="J2067" s="1">
        <v>18</v>
      </c>
      <c r="K2067" s="1">
        <v>25</v>
      </c>
      <c r="M2067" s="45"/>
      <c r="N2067" s="45"/>
      <c r="O2067" s="45"/>
      <c r="P2067" s="28"/>
      <c r="Q2067" s="28"/>
      <c r="R2067" s="25"/>
      <c r="Y2067" s="42">
        <v>13.3</v>
      </c>
      <c r="Z2067" s="8">
        <f t="shared" si="199"/>
        <v>25</v>
      </c>
      <c r="AA2067" s="8">
        <f t="shared" si="195"/>
        <v>643.5</v>
      </c>
      <c r="AB2067" s="8">
        <f t="shared" si="200"/>
        <v>160.875</v>
      </c>
      <c r="AC2067" s="1">
        <v>18</v>
      </c>
      <c r="AD2067" s="1">
        <v>25</v>
      </c>
    </row>
    <row r="2068" spans="1:30" x14ac:dyDescent="0.25">
      <c r="A2068" s="2" t="s">
        <v>6</v>
      </c>
      <c r="B2068" s="3">
        <v>2008</v>
      </c>
      <c r="C2068" s="3">
        <v>3</v>
      </c>
      <c r="D2068" s="3">
        <v>26</v>
      </c>
      <c r="E2068" s="3">
        <v>21</v>
      </c>
      <c r="F2068" s="42">
        <v>13.5</v>
      </c>
      <c r="G2068" s="8">
        <f t="shared" si="196"/>
        <v>18</v>
      </c>
      <c r="H2068" s="8">
        <f t="shared" si="197"/>
        <v>247.5</v>
      </c>
      <c r="I2068" s="8">
        <f t="shared" si="198"/>
        <v>61.875</v>
      </c>
      <c r="J2068" s="1">
        <v>18</v>
      </c>
      <c r="K2068" s="1">
        <v>25</v>
      </c>
      <c r="M2068" s="45"/>
      <c r="N2068" s="45"/>
      <c r="O2068" s="45"/>
      <c r="P2068" s="28"/>
      <c r="Q2068" s="28"/>
      <c r="R2068" s="25"/>
      <c r="Y2068" s="42">
        <v>13.3</v>
      </c>
      <c r="Z2068" s="8">
        <f t="shared" si="199"/>
        <v>25</v>
      </c>
      <c r="AA2068" s="8">
        <f t="shared" si="195"/>
        <v>643.5</v>
      </c>
      <c r="AB2068" s="8">
        <f t="shared" si="200"/>
        <v>160.875</v>
      </c>
      <c r="AC2068" s="1">
        <v>18</v>
      </c>
      <c r="AD2068" s="1">
        <v>25</v>
      </c>
    </row>
    <row r="2069" spans="1:30" x14ac:dyDescent="0.25">
      <c r="A2069" s="2" t="s">
        <v>6</v>
      </c>
      <c r="B2069" s="3">
        <v>2008</v>
      </c>
      <c r="C2069" s="3">
        <v>3</v>
      </c>
      <c r="D2069" s="3">
        <v>26</v>
      </c>
      <c r="E2069" s="3">
        <v>22</v>
      </c>
      <c r="F2069" s="42">
        <v>13.4</v>
      </c>
      <c r="G2069" s="8">
        <f t="shared" si="196"/>
        <v>18</v>
      </c>
      <c r="H2069" s="8">
        <f t="shared" si="197"/>
        <v>252.99999999999997</v>
      </c>
      <c r="I2069" s="8">
        <f t="shared" si="198"/>
        <v>63.249999999999993</v>
      </c>
      <c r="J2069" s="1">
        <v>18</v>
      </c>
      <c r="K2069" s="1">
        <v>25</v>
      </c>
      <c r="M2069" s="45"/>
      <c r="N2069" s="45"/>
      <c r="O2069" s="45"/>
      <c r="P2069" s="28"/>
      <c r="Q2069" s="28"/>
      <c r="R2069" s="25"/>
      <c r="Y2069" s="42">
        <v>13.2</v>
      </c>
      <c r="Z2069" s="8">
        <f t="shared" si="199"/>
        <v>25</v>
      </c>
      <c r="AA2069" s="8">
        <f t="shared" si="195"/>
        <v>649</v>
      </c>
      <c r="AB2069" s="8">
        <f t="shared" si="200"/>
        <v>162.25</v>
      </c>
      <c r="AC2069" s="1">
        <v>18</v>
      </c>
      <c r="AD2069" s="1">
        <v>25</v>
      </c>
    </row>
    <row r="2070" spans="1:30" x14ac:dyDescent="0.25">
      <c r="A2070" s="2" t="s">
        <v>6</v>
      </c>
      <c r="B2070" s="3">
        <v>2008</v>
      </c>
      <c r="C2070" s="3">
        <v>3</v>
      </c>
      <c r="D2070" s="3">
        <v>26</v>
      </c>
      <c r="E2070" s="3">
        <v>23</v>
      </c>
      <c r="F2070" s="42">
        <v>13.6</v>
      </c>
      <c r="G2070" s="8">
        <f t="shared" si="196"/>
        <v>18</v>
      </c>
      <c r="H2070" s="8">
        <f t="shared" si="197"/>
        <v>242.00000000000003</v>
      </c>
      <c r="I2070" s="8">
        <f t="shared" si="198"/>
        <v>60.500000000000007</v>
      </c>
      <c r="J2070" s="1">
        <v>18</v>
      </c>
      <c r="K2070" s="1">
        <v>25</v>
      </c>
      <c r="M2070" s="45"/>
      <c r="N2070" s="45"/>
      <c r="O2070" s="45"/>
      <c r="P2070" s="28"/>
      <c r="Q2070" s="28"/>
      <c r="R2070" s="25"/>
      <c r="Y2070" s="42">
        <v>13.3</v>
      </c>
      <c r="Z2070" s="8">
        <f t="shared" si="199"/>
        <v>25</v>
      </c>
      <c r="AA2070" s="8">
        <f t="shared" si="195"/>
        <v>643.5</v>
      </c>
      <c r="AB2070" s="8">
        <f t="shared" si="200"/>
        <v>160.875</v>
      </c>
      <c r="AC2070" s="1">
        <v>18</v>
      </c>
      <c r="AD2070" s="1">
        <v>25</v>
      </c>
    </row>
    <row r="2071" spans="1:30" x14ac:dyDescent="0.25">
      <c r="A2071" s="2" t="s">
        <v>6</v>
      </c>
      <c r="B2071" s="3">
        <v>2008</v>
      </c>
      <c r="C2071" s="3">
        <v>3</v>
      </c>
      <c r="D2071" s="3">
        <v>27</v>
      </c>
      <c r="E2071" s="3">
        <v>0</v>
      </c>
      <c r="F2071" s="42">
        <v>13.7</v>
      </c>
      <c r="G2071" s="8">
        <f t="shared" si="196"/>
        <v>18</v>
      </c>
      <c r="H2071" s="8">
        <f t="shared" si="197"/>
        <v>236.50000000000003</v>
      </c>
      <c r="I2071" s="8">
        <f t="shared" si="198"/>
        <v>59.125000000000007</v>
      </c>
      <c r="J2071" s="1">
        <v>18</v>
      </c>
      <c r="K2071" s="1">
        <v>25</v>
      </c>
      <c r="M2071" s="45"/>
      <c r="N2071" s="45"/>
      <c r="O2071" s="45"/>
      <c r="P2071" s="28"/>
      <c r="Q2071" s="28"/>
      <c r="R2071" s="25"/>
      <c r="Y2071" s="42">
        <v>13.3</v>
      </c>
      <c r="Z2071" s="8">
        <f t="shared" si="199"/>
        <v>25</v>
      </c>
      <c r="AA2071" s="8">
        <f t="shared" ref="AA2071:AA2134" si="201">IF(Y2071&gt;Z2071,0,$D$3*(Z2071-Y2071)/$D$4)</f>
        <v>643.5</v>
      </c>
      <c r="AB2071" s="8">
        <f t="shared" si="200"/>
        <v>160.875</v>
      </c>
      <c r="AC2071" s="1">
        <v>18</v>
      </c>
      <c r="AD2071" s="1">
        <v>25</v>
      </c>
    </row>
    <row r="2072" spans="1:30" x14ac:dyDescent="0.25">
      <c r="A2072" s="2" t="s">
        <v>6</v>
      </c>
      <c r="B2072" s="3">
        <v>2008</v>
      </c>
      <c r="C2072" s="3">
        <v>3</v>
      </c>
      <c r="D2072" s="3">
        <v>27</v>
      </c>
      <c r="E2072" s="3">
        <v>1</v>
      </c>
      <c r="F2072" s="42">
        <v>13.6</v>
      </c>
      <c r="G2072" s="8">
        <f t="shared" si="196"/>
        <v>18</v>
      </c>
      <c r="H2072" s="8">
        <f t="shared" si="197"/>
        <v>242.00000000000003</v>
      </c>
      <c r="I2072" s="8">
        <f t="shared" si="198"/>
        <v>60.500000000000007</v>
      </c>
      <c r="J2072" s="1">
        <v>18</v>
      </c>
      <c r="K2072" s="1">
        <v>25</v>
      </c>
      <c r="M2072" s="45"/>
      <c r="N2072" s="45"/>
      <c r="O2072" s="45"/>
      <c r="P2072" s="28"/>
      <c r="Q2072" s="28"/>
      <c r="R2072" s="25"/>
      <c r="Y2072" s="42">
        <v>13.1</v>
      </c>
      <c r="Z2072" s="8">
        <f t="shared" si="199"/>
        <v>25</v>
      </c>
      <c r="AA2072" s="8">
        <f t="shared" si="201"/>
        <v>654.5</v>
      </c>
      <c r="AB2072" s="8">
        <f t="shared" si="200"/>
        <v>163.625</v>
      </c>
      <c r="AC2072" s="1">
        <v>18</v>
      </c>
      <c r="AD2072" s="1">
        <v>25</v>
      </c>
    </row>
    <row r="2073" spans="1:30" x14ac:dyDescent="0.25">
      <c r="A2073" s="2" t="s">
        <v>6</v>
      </c>
      <c r="B2073" s="3">
        <v>2008</v>
      </c>
      <c r="C2073" s="3">
        <v>3</v>
      </c>
      <c r="D2073" s="3">
        <v>27</v>
      </c>
      <c r="E2073" s="3">
        <v>2</v>
      </c>
      <c r="F2073" s="42">
        <v>13.5</v>
      </c>
      <c r="G2073" s="8">
        <f t="shared" si="196"/>
        <v>18</v>
      </c>
      <c r="H2073" s="8">
        <f t="shared" si="197"/>
        <v>247.5</v>
      </c>
      <c r="I2073" s="8">
        <f t="shared" si="198"/>
        <v>61.875</v>
      </c>
      <c r="J2073" s="1">
        <v>18</v>
      </c>
      <c r="K2073" s="1">
        <v>25</v>
      </c>
      <c r="M2073" s="45"/>
      <c r="N2073" s="45"/>
      <c r="O2073" s="45"/>
      <c r="P2073" s="28"/>
      <c r="Q2073" s="28"/>
      <c r="R2073" s="25"/>
      <c r="Y2073" s="42">
        <v>12.8</v>
      </c>
      <c r="Z2073" s="8">
        <f t="shared" si="199"/>
        <v>25</v>
      </c>
      <c r="AA2073" s="8">
        <f t="shared" si="201"/>
        <v>671</v>
      </c>
      <c r="AB2073" s="8">
        <f t="shared" si="200"/>
        <v>167.75</v>
      </c>
      <c r="AC2073" s="1">
        <v>18</v>
      </c>
      <c r="AD2073" s="1">
        <v>25</v>
      </c>
    </row>
    <row r="2074" spans="1:30" x14ac:dyDescent="0.25">
      <c r="A2074" s="2" t="s">
        <v>6</v>
      </c>
      <c r="B2074" s="3">
        <v>2008</v>
      </c>
      <c r="C2074" s="3">
        <v>3</v>
      </c>
      <c r="D2074" s="3">
        <v>27</v>
      </c>
      <c r="E2074" s="3">
        <v>3</v>
      </c>
      <c r="F2074" s="42">
        <v>13.2</v>
      </c>
      <c r="G2074" s="8">
        <f t="shared" si="196"/>
        <v>18</v>
      </c>
      <c r="H2074" s="8">
        <f t="shared" si="197"/>
        <v>264.00000000000006</v>
      </c>
      <c r="I2074" s="8">
        <f t="shared" si="198"/>
        <v>66.000000000000014</v>
      </c>
      <c r="J2074" s="1">
        <v>18</v>
      </c>
      <c r="K2074" s="1">
        <v>25</v>
      </c>
      <c r="M2074" s="45"/>
      <c r="N2074" s="45"/>
      <c r="O2074" s="45"/>
      <c r="P2074" s="28"/>
      <c r="Q2074" s="28"/>
      <c r="R2074" s="25"/>
      <c r="Y2074" s="42">
        <v>12.6</v>
      </c>
      <c r="Z2074" s="8">
        <f t="shared" si="199"/>
        <v>25</v>
      </c>
      <c r="AA2074" s="8">
        <f t="shared" si="201"/>
        <v>682</v>
      </c>
      <c r="AB2074" s="8">
        <f t="shared" si="200"/>
        <v>170.5</v>
      </c>
      <c r="AC2074" s="1">
        <v>18</v>
      </c>
      <c r="AD2074" s="1">
        <v>25</v>
      </c>
    </row>
    <row r="2075" spans="1:30" x14ac:dyDescent="0.25">
      <c r="A2075" s="2" t="s">
        <v>6</v>
      </c>
      <c r="B2075" s="3">
        <v>2008</v>
      </c>
      <c r="C2075" s="3">
        <v>3</v>
      </c>
      <c r="D2075" s="3">
        <v>27</v>
      </c>
      <c r="E2075" s="3">
        <v>4</v>
      </c>
      <c r="F2075" s="42">
        <v>13.3</v>
      </c>
      <c r="G2075" s="8">
        <f t="shared" si="196"/>
        <v>18</v>
      </c>
      <c r="H2075" s="8">
        <f t="shared" si="197"/>
        <v>258.49999999999994</v>
      </c>
      <c r="I2075" s="8">
        <f t="shared" si="198"/>
        <v>64.624999999999986</v>
      </c>
      <c r="J2075" s="1">
        <v>18</v>
      </c>
      <c r="K2075" s="1">
        <v>25</v>
      </c>
      <c r="M2075" s="45"/>
      <c r="N2075" s="45"/>
      <c r="O2075" s="45"/>
      <c r="P2075" s="28"/>
      <c r="Q2075" s="28"/>
      <c r="R2075" s="25"/>
      <c r="Y2075" s="42">
        <v>12.5</v>
      </c>
      <c r="Z2075" s="8">
        <f t="shared" si="199"/>
        <v>25</v>
      </c>
      <c r="AA2075" s="8">
        <f t="shared" si="201"/>
        <v>687.5</v>
      </c>
      <c r="AB2075" s="8">
        <f t="shared" si="200"/>
        <v>171.875</v>
      </c>
      <c r="AC2075" s="1">
        <v>18</v>
      </c>
      <c r="AD2075" s="1">
        <v>25</v>
      </c>
    </row>
    <row r="2076" spans="1:30" x14ac:dyDescent="0.25">
      <c r="A2076" s="2" t="s">
        <v>6</v>
      </c>
      <c r="B2076" s="3">
        <v>2008</v>
      </c>
      <c r="C2076" s="3">
        <v>3</v>
      </c>
      <c r="D2076" s="3">
        <v>27</v>
      </c>
      <c r="E2076" s="3">
        <v>5</v>
      </c>
      <c r="F2076" s="42">
        <v>13.2</v>
      </c>
      <c r="G2076" s="8">
        <f t="shared" si="196"/>
        <v>18</v>
      </c>
      <c r="H2076" s="8">
        <f t="shared" si="197"/>
        <v>264.00000000000006</v>
      </c>
      <c r="I2076" s="8">
        <f t="shared" si="198"/>
        <v>66.000000000000014</v>
      </c>
      <c r="J2076" s="1">
        <v>18</v>
      </c>
      <c r="K2076" s="1">
        <v>25</v>
      </c>
      <c r="M2076" s="45"/>
      <c r="N2076" s="45"/>
      <c r="O2076" s="45"/>
      <c r="P2076" s="28"/>
      <c r="Q2076" s="28"/>
      <c r="R2076" s="25"/>
      <c r="Y2076" s="42">
        <v>12.6</v>
      </c>
      <c r="Z2076" s="8">
        <f t="shared" si="199"/>
        <v>25</v>
      </c>
      <c r="AA2076" s="8">
        <f t="shared" si="201"/>
        <v>682</v>
      </c>
      <c r="AB2076" s="8">
        <f t="shared" si="200"/>
        <v>170.5</v>
      </c>
      <c r="AC2076" s="1">
        <v>18</v>
      </c>
      <c r="AD2076" s="1">
        <v>25</v>
      </c>
    </row>
    <row r="2077" spans="1:30" x14ac:dyDescent="0.25">
      <c r="A2077" s="2" t="s">
        <v>6</v>
      </c>
      <c r="B2077" s="3">
        <v>2008</v>
      </c>
      <c r="C2077" s="3">
        <v>3</v>
      </c>
      <c r="D2077" s="3">
        <v>27</v>
      </c>
      <c r="E2077" s="3">
        <v>6</v>
      </c>
      <c r="F2077" s="42">
        <v>13.3</v>
      </c>
      <c r="G2077" s="8">
        <f t="shared" si="196"/>
        <v>18</v>
      </c>
      <c r="H2077" s="8">
        <f t="shared" si="197"/>
        <v>258.49999999999994</v>
      </c>
      <c r="I2077" s="8">
        <f t="shared" si="198"/>
        <v>64.624999999999986</v>
      </c>
      <c r="J2077" s="1">
        <v>18</v>
      </c>
      <c r="K2077" s="1">
        <v>25</v>
      </c>
      <c r="M2077" s="45"/>
      <c r="N2077" s="45"/>
      <c r="O2077" s="45"/>
      <c r="P2077" s="28"/>
      <c r="Q2077" s="28"/>
      <c r="R2077" s="25"/>
      <c r="Y2077" s="42">
        <v>12.8</v>
      </c>
      <c r="Z2077" s="8">
        <f t="shared" si="199"/>
        <v>25</v>
      </c>
      <c r="AA2077" s="8">
        <f t="shared" si="201"/>
        <v>671</v>
      </c>
      <c r="AB2077" s="8">
        <f t="shared" si="200"/>
        <v>167.75</v>
      </c>
      <c r="AC2077" s="1">
        <v>18</v>
      </c>
      <c r="AD2077" s="1">
        <v>25</v>
      </c>
    </row>
    <row r="2078" spans="1:30" x14ac:dyDescent="0.25">
      <c r="A2078" s="2" t="s">
        <v>6</v>
      </c>
      <c r="B2078" s="3">
        <v>2008</v>
      </c>
      <c r="C2078" s="3">
        <v>3</v>
      </c>
      <c r="D2078" s="3">
        <v>27</v>
      </c>
      <c r="E2078" s="3">
        <v>7</v>
      </c>
      <c r="F2078" s="42">
        <v>13.6</v>
      </c>
      <c r="G2078" s="8">
        <f t="shared" si="196"/>
        <v>18</v>
      </c>
      <c r="H2078" s="8">
        <f t="shared" si="197"/>
        <v>242.00000000000003</v>
      </c>
      <c r="I2078" s="8">
        <f t="shared" si="198"/>
        <v>60.500000000000007</v>
      </c>
      <c r="J2078" s="1">
        <v>18</v>
      </c>
      <c r="K2078" s="1">
        <v>25</v>
      </c>
      <c r="M2078" s="45"/>
      <c r="N2078" s="45"/>
      <c r="O2078" s="45"/>
      <c r="P2078" s="28"/>
      <c r="Q2078" s="28"/>
      <c r="R2078" s="25"/>
      <c r="Y2078" s="42">
        <v>12.8</v>
      </c>
      <c r="Z2078" s="8">
        <f t="shared" si="199"/>
        <v>25</v>
      </c>
      <c r="AA2078" s="8">
        <f t="shared" si="201"/>
        <v>671</v>
      </c>
      <c r="AB2078" s="8">
        <f t="shared" si="200"/>
        <v>167.75</v>
      </c>
      <c r="AC2078" s="1">
        <v>18</v>
      </c>
      <c r="AD2078" s="1">
        <v>25</v>
      </c>
    </row>
    <row r="2079" spans="1:30" x14ac:dyDescent="0.25">
      <c r="A2079" s="2" t="s">
        <v>6</v>
      </c>
      <c r="B2079" s="3">
        <v>2008</v>
      </c>
      <c r="C2079" s="3">
        <v>3</v>
      </c>
      <c r="D2079" s="3">
        <v>27</v>
      </c>
      <c r="E2079" s="3">
        <v>8</v>
      </c>
      <c r="F2079" s="42">
        <v>14.1</v>
      </c>
      <c r="G2079" s="8">
        <f t="shared" si="196"/>
        <v>18</v>
      </c>
      <c r="H2079" s="8">
        <f t="shared" si="197"/>
        <v>214.50000000000003</v>
      </c>
      <c r="I2079" s="8">
        <f t="shared" si="198"/>
        <v>53.625000000000007</v>
      </c>
      <c r="J2079" s="1">
        <v>18</v>
      </c>
      <c r="K2079" s="1">
        <v>25</v>
      </c>
      <c r="M2079" s="45"/>
      <c r="N2079" s="45"/>
      <c r="O2079" s="45"/>
      <c r="P2079" s="28"/>
      <c r="Q2079" s="28"/>
      <c r="R2079" s="25"/>
      <c r="Y2079" s="42">
        <v>13</v>
      </c>
      <c r="Z2079" s="8">
        <f t="shared" si="199"/>
        <v>25</v>
      </c>
      <c r="AA2079" s="8">
        <f t="shared" si="201"/>
        <v>660</v>
      </c>
      <c r="AB2079" s="8">
        <f t="shared" si="200"/>
        <v>165</v>
      </c>
      <c r="AC2079" s="1">
        <v>18</v>
      </c>
      <c r="AD2079" s="1">
        <v>25</v>
      </c>
    </row>
    <row r="2080" spans="1:30" x14ac:dyDescent="0.25">
      <c r="A2080" s="2" t="s">
        <v>6</v>
      </c>
      <c r="B2080" s="3">
        <v>2008</v>
      </c>
      <c r="C2080" s="3">
        <v>3</v>
      </c>
      <c r="D2080" s="3">
        <v>27</v>
      </c>
      <c r="E2080" s="3">
        <v>9</v>
      </c>
      <c r="F2080" s="42">
        <v>15</v>
      </c>
      <c r="G2080" s="8">
        <f t="shared" si="196"/>
        <v>18</v>
      </c>
      <c r="H2080" s="8">
        <f t="shared" si="197"/>
        <v>165</v>
      </c>
      <c r="I2080" s="8">
        <f t="shared" si="198"/>
        <v>41.25</v>
      </c>
      <c r="J2080" s="1">
        <v>18</v>
      </c>
      <c r="K2080" s="1">
        <v>25</v>
      </c>
      <c r="M2080" s="45"/>
      <c r="N2080" s="45"/>
      <c r="O2080" s="45"/>
      <c r="P2080" s="28"/>
      <c r="Q2080" s="28"/>
      <c r="R2080" s="25"/>
      <c r="Y2080" s="42">
        <v>13.2</v>
      </c>
      <c r="Z2080" s="8">
        <f t="shared" si="199"/>
        <v>25</v>
      </c>
      <c r="AA2080" s="8">
        <f t="shared" si="201"/>
        <v>649</v>
      </c>
      <c r="AB2080" s="8">
        <f t="shared" si="200"/>
        <v>162.25</v>
      </c>
      <c r="AC2080" s="1">
        <v>18</v>
      </c>
      <c r="AD2080" s="1">
        <v>25</v>
      </c>
    </row>
    <row r="2081" spans="1:30" x14ac:dyDescent="0.25">
      <c r="A2081" s="2" t="s">
        <v>6</v>
      </c>
      <c r="B2081" s="3">
        <v>2008</v>
      </c>
      <c r="C2081" s="3">
        <v>3</v>
      </c>
      <c r="D2081" s="3">
        <v>27</v>
      </c>
      <c r="E2081" s="3">
        <v>10</v>
      </c>
      <c r="F2081" s="42">
        <v>15.6</v>
      </c>
      <c r="G2081" s="8">
        <f t="shared" si="196"/>
        <v>18</v>
      </c>
      <c r="H2081" s="8">
        <f t="shared" si="197"/>
        <v>132.00000000000003</v>
      </c>
      <c r="I2081" s="8">
        <f t="shared" si="198"/>
        <v>33.000000000000007</v>
      </c>
      <c r="J2081" s="1">
        <v>18</v>
      </c>
      <c r="K2081" s="1">
        <v>25</v>
      </c>
      <c r="M2081" s="45"/>
      <c r="N2081" s="45"/>
      <c r="O2081" s="45"/>
      <c r="P2081" s="28"/>
      <c r="Q2081" s="28"/>
      <c r="R2081" s="25"/>
      <c r="Y2081" s="42">
        <v>14.1</v>
      </c>
      <c r="Z2081" s="8">
        <f t="shared" si="199"/>
        <v>25</v>
      </c>
      <c r="AA2081" s="8">
        <f t="shared" si="201"/>
        <v>599.5</v>
      </c>
      <c r="AB2081" s="8">
        <f t="shared" si="200"/>
        <v>149.875</v>
      </c>
      <c r="AC2081" s="1">
        <v>18</v>
      </c>
      <c r="AD2081" s="1">
        <v>25</v>
      </c>
    </row>
    <row r="2082" spans="1:30" x14ac:dyDescent="0.25">
      <c r="A2082" s="2" t="s">
        <v>6</v>
      </c>
      <c r="B2082" s="3">
        <v>2008</v>
      </c>
      <c r="C2082" s="3">
        <v>3</v>
      </c>
      <c r="D2082" s="3">
        <v>27</v>
      </c>
      <c r="E2082" s="3">
        <v>11</v>
      </c>
      <c r="F2082" s="42">
        <v>16.100000000000001</v>
      </c>
      <c r="G2082" s="8">
        <f t="shared" si="196"/>
        <v>18</v>
      </c>
      <c r="H2082" s="8">
        <f t="shared" si="197"/>
        <v>104.49999999999991</v>
      </c>
      <c r="I2082" s="8">
        <f t="shared" si="198"/>
        <v>26.124999999999979</v>
      </c>
      <c r="J2082" s="1">
        <v>18</v>
      </c>
      <c r="K2082" s="1">
        <v>25</v>
      </c>
      <c r="M2082" s="45"/>
      <c r="N2082" s="45"/>
      <c r="O2082" s="45"/>
      <c r="P2082" s="28"/>
      <c r="Q2082" s="28"/>
      <c r="R2082" s="25"/>
      <c r="Y2082" s="42">
        <v>14.6</v>
      </c>
      <c r="Z2082" s="8">
        <f t="shared" si="199"/>
        <v>25</v>
      </c>
      <c r="AA2082" s="8">
        <f t="shared" si="201"/>
        <v>572</v>
      </c>
      <c r="AB2082" s="8">
        <f t="shared" si="200"/>
        <v>143</v>
      </c>
      <c r="AC2082" s="1">
        <v>18</v>
      </c>
      <c r="AD2082" s="1">
        <v>25</v>
      </c>
    </row>
    <row r="2083" spans="1:30" x14ac:dyDescent="0.25">
      <c r="A2083" s="2" t="s">
        <v>6</v>
      </c>
      <c r="B2083" s="3">
        <v>2008</v>
      </c>
      <c r="C2083" s="3">
        <v>3</v>
      </c>
      <c r="D2083" s="3">
        <v>27</v>
      </c>
      <c r="E2083" s="3">
        <v>12</v>
      </c>
      <c r="F2083" s="42">
        <v>15.9</v>
      </c>
      <c r="G2083" s="8">
        <f t="shared" si="196"/>
        <v>18</v>
      </c>
      <c r="H2083" s="8">
        <f t="shared" si="197"/>
        <v>115.49999999999999</v>
      </c>
      <c r="I2083" s="8">
        <f t="shared" si="198"/>
        <v>28.874999999999996</v>
      </c>
      <c r="J2083" s="1">
        <v>18</v>
      </c>
      <c r="K2083" s="1">
        <v>25</v>
      </c>
      <c r="M2083" s="45"/>
      <c r="N2083" s="45"/>
      <c r="O2083" s="45"/>
      <c r="P2083" s="28"/>
      <c r="Q2083" s="28"/>
      <c r="R2083" s="25"/>
      <c r="Y2083" s="42">
        <v>14.7</v>
      </c>
      <c r="Z2083" s="8">
        <f t="shared" si="199"/>
        <v>25</v>
      </c>
      <c r="AA2083" s="8">
        <f t="shared" si="201"/>
        <v>566.5</v>
      </c>
      <c r="AB2083" s="8">
        <f t="shared" si="200"/>
        <v>141.625</v>
      </c>
      <c r="AC2083" s="1">
        <v>18</v>
      </c>
      <c r="AD2083" s="1">
        <v>25</v>
      </c>
    </row>
    <row r="2084" spans="1:30" x14ac:dyDescent="0.25">
      <c r="A2084" s="2" t="s">
        <v>6</v>
      </c>
      <c r="B2084" s="3">
        <v>2008</v>
      </c>
      <c r="C2084" s="3">
        <v>3</v>
      </c>
      <c r="D2084" s="3">
        <v>27</v>
      </c>
      <c r="E2084" s="3">
        <v>13</v>
      </c>
      <c r="F2084" s="42">
        <v>16.399999999999999</v>
      </c>
      <c r="G2084" s="8">
        <f t="shared" si="196"/>
        <v>18</v>
      </c>
      <c r="H2084" s="8">
        <f t="shared" si="197"/>
        <v>88.000000000000085</v>
      </c>
      <c r="I2084" s="8">
        <f t="shared" si="198"/>
        <v>22.000000000000021</v>
      </c>
      <c r="J2084" s="1">
        <v>18</v>
      </c>
      <c r="K2084" s="1">
        <v>25</v>
      </c>
      <c r="M2084" s="45"/>
      <c r="N2084" s="45"/>
      <c r="O2084" s="45"/>
      <c r="P2084" s="28"/>
      <c r="Q2084" s="28"/>
      <c r="R2084" s="25"/>
      <c r="Y2084" s="42">
        <v>15.1</v>
      </c>
      <c r="Z2084" s="8">
        <f t="shared" si="199"/>
        <v>25</v>
      </c>
      <c r="AA2084" s="8">
        <f t="shared" si="201"/>
        <v>544.5</v>
      </c>
      <c r="AB2084" s="8">
        <f t="shared" si="200"/>
        <v>136.125</v>
      </c>
      <c r="AC2084" s="1">
        <v>18</v>
      </c>
      <c r="AD2084" s="1">
        <v>25</v>
      </c>
    </row>
    <row r="2085" spans="1:30" x14ac:dyDescent="0.25">
      <c r="A2085" s="2" t="s">
        <v>6</v>
      </c>
      <c r="B2085" s="3">
        <v>2008</v>
      </c>
      <c r="C2085" s="3">
        <v>3</v>
      </c>
      <c r="D2085" s="3">
        <v>27</v>
      </c>
      <c r="E2085" s="3">
        <v>14</v>
      </c>
      <c r="F2085" s="42">
        <v>16.7</v>
      </c>
      <c r="G2085" s="8">
        <f t="shared" si="196"/>
        <v>18</v>
      </c>
      <c r="H2085" s="8">
        <f t="shared" si="197"/>
        <v>71.500000000000043</v>
      </c>
      <c r="I2085" s="8">
        <f t="shared" si="198"/>
        <v>17.875000000000011</v>
      </c>
      <c r="J2085" s="1">
        <v>18</v>
      </c>
      <c r="K2085" s="1">
        <v>25</v>
      </c>
      <c r="M2085" s="45"/>
      <c r="N2085" s="45"/>
      <c r="O2085" s="45"/>
      <c r="P2085" s="28"/>
      <c r="Q2085" s="28"/>
      <c r="R2085" s="25"/>
      <c r="Y2085" s="42">
        <v>14.8</v>
      </c>
      <c r="Z2085" s="8">
        <f t="shared" si="199"/>
        <v>25</v>
      </c>
      <c r="AA2085" s="8">
        <f t="shared" si="201"/>
        <v>561</v>
      </c>
      <c r="AB2085" s="8">
        <f t="shared" si="200"/>
        <v>140.25</v>
      </c>
      <c r="AC2085" s="1">
        <v>18</v>
      </c>
      <c r="AD2085" s="1">
        <v>25</v>
      </c>
    </row>
    <row r="2086" spans="1:30" x14ac:dyDescent="0.25">
      <c r="A2086" s="2" t="s">
        <v>6</v>
      </c>
      <c r="B2086" s="3">
        <v>2008</v>
      </c>
      <c r="C2086" s="3">
        <v>3</v>
      </c>
      <c r="D2086" s="3">
        <v>27</v>
      </c>
      <c r="E2086" s="3">
        <v>15</v>
      </c>
      <c r="F2086" s="42">
        <v>16.8</v>
      </c>
      <c r="G2086" s="8">
        <f t="shared" si="196"/>
        <v>18</v>
      </c>
      <c r="H2086" s="8">
        <f t="shared" si="197"/>
        <v>65.999999999999957</v>
      </c>
      <c r="I2086" s="8">
        <f t="shared" si="198"/>
        <v>16.499999999999989</v>
      </c>
      <c r="J2086" s="1">
        <v>18</v>
      </c>
      <c r="K2086" s="1">
        <v>25</v>
      </c>
      <c r="M2086" s="45"/>
      <c r="N2086" s="45"/>
      <c r="O2086" s="45"/>
      <c r="P2086" s="28"/>
      <c r="Q2086" s="28"/>
      <c r="R2086" s="25"/>
      <c r="Y2086" s="42">
        <v>14.3</v>
      </c>
      <c r="Z2086" s="8">
        <f t="shared" si="199"/>
        <v>25</v>
      </c>
      <c r="AA2086" s="8">
        <f t="shared" si="201"/>
        <v>588.5</v>
      </c>
      <c r="AB2086" s="8">
        <f t="shared" si="200"/>
        <v>147.125</v>
      </c>
      <c r="AC2086" s="1">
        <v>18</v>
      </c>
      <c r="AD2086" s="1">
        <v>25</v>
      </c>
    </row>
    <row r="2087" spans="1:30" x14ac:dyDescent="0.25">
      <c r="A2087" s="2" t="s">
        <v>6</v>
      </c>
      <c r="B2087" s="3">
        <v>2008</v>
      </c>
      <c r="C2087" s="3">
        <v>3</v>
      </c>
      <c r="D2087" s="3">
        <v>27</v>
      </c>
      <c r="E2087" s="3">
        <v>16</v>
      </c>
      <c r="F2087" s="42">
        <v>16.7</v>
      </c>
      <c r="G2087" s="8">
        <f t="shared" si="196"/>
        <v>18</v>
      </c>
      <c r="H2087" s="8">
        <f t="shared" si="197"/>
        <v>71.500000000000043</v>
      </c>
      <c r="I2087" s="8">
        <f t="shared" si="198"/>
        <v>17.875000000000011</v>
      </c>
      <c r="J2087" s="1">
        <v>18</v>
      </c>
      <c r="K2087" s="1">
        <v>25</v>
      </c>
      <c r="M2087" s="45"/>
      <c r="N2087" s="45"/>
      <c r="O2087" s="45"/>
      <c r="P2087" s="28"/>
      <c r="Q2087" s="28"/>
      <c r="R2087" s="25"/>
      <c r="Y2087" s="42">
        <v>14.3</v>
      </c>
      <c r="Z2087" s="8">
        <f t="shared" si="199"/>
        <v>25</v>
      </c>
      <c r="AA2087" s="8">
        <f t="shared" si="201"/>
        <v>588.5</v>
      </c>
      <c r="AB2087" s="8">
        <f t="shared" si="200"/>
        <v>147.125</v>
      </c>
      <c r="AC2087" s="1">
        <v>18</v>
      </c>
      <c r="AD2087" s="1">
        <v>25</v>
      </c>
    </row>
    <row r="2088" spans="1:30" x14ac:dyDescent="0.25">
      <c r="A2088" s="2" t="s">
        <v>6</v>
      </c>
      <c r="B2088" s="3">
        <v>2008</v>
      </c>
      <c r="C2088" s="3">
        <v>3</v>
      </c>
      <c r="D2088" s="3">
        <v>27</v>
      </c>
      <c r="E2088" s="3">
        <v>17</v>
      </c>
      <c r="F2088" s="42">
        <v>16.3</v>
      </c>
      <c r="G2088" s="8">
        <f t="shared" si="196"/>
        <v>18</v>
      </c>
      <c r="H2088" s="8">
        <f t="shared" si="197"/>
        <v>93.499999999999957</v>
      </c>
      <c r="I2088" s="8">
        <f t="shared" si="198"/>
        <v>23.374999999999989</v>
      </c>
      <c r="J2088" s="1">
        <v>18</v>
      </c>
      <c r="K2088" s="1">
        <v>25</v>
      </c>
      <c r="M2088" s="45"/>
      <c r="N2088" s="45"/>
      <c r="O2088" s="45"/>
      <c r="P2088" s="28"/>
      <c r="Q2088" s="28"/>
      <c r="R2088" s="25"/>
      <c r="Y2088" s="42">
        <v>14.3</v>
      </c>
      <c r="Z2088" s="8">
        <f t="shared" si="199"/>
        <v>25</v>
      </c>
      <c r="AA2088" s="8">
        <f t="shared" si="201"/>
        <v>588.5</v>
      </c>
      <c r="AB2088" s="8">
        <f t="shared" si="200"/>
        <v>147.125</v>
      </c>
      <c r="AC2088" s="1">
        <v>18</v>
      </c>
      <c r="AD2088" s="1">
        <v>25</v>
      </c>
    </row>
    <row r="2089" spans="1:30" x14ac:dyDescent="0.25">
      <c r="A2089" s="2" t="s">
        <v>6</v>
      </c>
      <c r="B2089" s="3">
        <v>2008</v>
      </c>
      <c r="C2089" s="3">
        <v>3</v>
      </c>
      <c r="D2089" s="3">
        <v>27</v>
      </c>
      <c r="E2089" s="3">
        <v>18</v>
      </c>
      <c r="F2089" s="42">
        <v>15.7</v>
      </c>
      <c r="G2089" s="8">
        <f t="shared" si="196"/>
        <v>18</v>
      </c>
      <c r="H2089" s="8">
        <f t="shared" si="197"/>
        <v>126.50000000000004</v>
      </c>
      <c r="I2089" s="8">
        <f t="shared" si="198"/>
        <v>31.625000000000011</v>
      </c>
      <c r="J2089" s="1">
        <v>18</v>
      </c>
      <c r="K2089" s="1">
        <v>25</v>
      </c>
      <c r="M2089" s="45"/>
      <c r="N2089" s="45"/>
      <c r="O2089" s="45"/>
      <c r="P2089" s="28"/>
      <c r="Q2089" s="28"/>
      <c r="R2089" s="25"/>
      <c r="Y2089" s="42">
        <v>14.2</v>
      </c>
      <c r="Z2089" s="8">
        <f t="shared" si="199"/>
        <v>25</v>
      </c>
      <c r="AA2089" s="8">
        <f t="shared" si="201"/>
        <v>594</v>
      </c>
      <c r="AB2089" s="8">
        <f t="shared" si="200"/>
        <v>148.5</v>
      </c>
      <c r="AC2089" s="1">
        <v>18</v>
      </c>
      <c r="AD2089" s="1">
        <v>25</v>
      </c>
    </row>
    <row r="2090" spans="1:30" x14ac:dyDescent="0.25">
      <c r="A2090" s="2" t="s">
        <v>6</v>
      </c>
      <c r="B2090" s="3">
        <v>2008</v>
      </c>
      <c r="C2090" s="3">
        <v>3</v>
      </c>
      <c r="D2090" s="3">
        <v>27</v>
      </c>
      <c r="E2090" s="3">
        <v>19</v>
      </c>
      <c r="F2090" s="42">
        <v>14.6</v>
      </c>
      <c r="G2090" s="8">
        <f t="shared" si="196"/>
        <v>18</v>
      </c>
      <c r="H2090" s="8">
        <f t="shared" si="197"/>
        <v>187.00000000000003</v>
      </c>
      <c r="I2090" s="8">
        <f t="shared" si="198"/>
        <v>46.750000000000007</v>
      </c>
      <c r="J2090" s="1">
        <v>18</v>
      </c>
      <c r="K2090" s="1">
        <v>25</v>
      </c>
      <c r="M2090" s="45"/>
      <c r="N2090" s="45"/>
      <c r="O2090" s="45"/>
      <c r="P2090" s="28"/>
      <c r="Q2090" s="28"/>
      <c r="R2090" s="25"/>
      <c r="Y2090" s="42">
        <v>14</v>
      </c>
      <c r="Z2090" s="8">
        <f t="shared" si="199"/>
        <v>25</v>
      </c>
      <c r="AA2090" s="8">
        <f t="shared" si="201"/>
        <v>605</v>
      </c>
      <c r="AB2090" s="8">
        <f t="shared" si="200"/>
        <v>151.25</v>
      </c>
      <c r="AC2090" s="1">
        <v>18</v>
      </c>
      <c r="AD2090" s="1">
        <v>25</v>
      </c>
    </row>
    <row r="2091" spans="1:30" x14ac:dyDescent="0.25">
      <c r="A2091" s="2" t="s">
        <v>6</v>
      </c>
      <c r="B2091" s="3">
        <v>2008</v>
      </c>
      <c r="C2091" s="3">
        <v>3</v>
      </c>
      <c r="D2091" s="3">
        <v>27</v>
      </c>
      <c r="E2091" s="3">
        <v>20</v>
      </c>
      <c r="F2091" s="42">
        <v>14.4</v>
      </c>
      <c r="G2091" s="8">
        <f t="shared" si="196"/>
        <v>18</v>
      </c>
      <c r="H2091" s="8">
        <f t="shared" si="197"/>
        <v>197.99999999999997</v>
      </c>
      <c r="I2091" s="8">
        <f t="shared" si="198"/>
        <v>49.499999999999993</v>
      </c>
      <c r="J2091" s="1">
        <v>18</v>
      </c>
      <c r="K2091" s="1">
        <v>25</v>
      </c>
      <c r="M2091" s="45"/>
      <c r="N2091" s="45"/>
      <c r="O2091" s="45"/>
      <c r="P2091" s="28"/>
      <c r="Q2091" s="28"/>
      <c r="R2091" s="25"/>
      <c r="Y2091" s="42">
        <v>13.7</v>
      </c>
      <c r="Z2091" s="8">
        <f t="shared" si="199"/>
        <v>25</v>
      </c>
      <c r="AA2091" s="8">
        <f t="shared" si="201"/>
        <v>621.5</v>
      </c>
      <c r="AB2091" s="8">
        <f t="shared" si="200"/>
        <v>155.375</v>
      </c>
      <c r="AC2091" s="1">
        <v>18</v>
      </c>
      <c r="AD2091" s="1">
        <v>25</v>
      </c>
    </row>
    <row r="2092" spans="1:30" x14ac:dyDescent="0.25">
      <c r="A2092" s="2" t="s">
        <v>6</v>
      </c>
      <c r="B2092" s="3">
        <v>2008</v>
      </c>
      <c r="C2092" s="3">
        <v>3</v>
      </c>
      <c r="D2092" s="3">
        <v>27</v>
      </c>
      <c r="E2092" s="3">
        <v>21</v>
      </c>
      <c r="F2092" s="42">
        <v>14.4</v>
      </c>
      <c r="G2092" s="8">
        <f t="shared" si="196"/>
        <v>18</v>
      </c>
      <c r="H2092" s="8">
        <f t="shared" si="197"/>
        <v>197.99999999999997</v>
      </c>
      <c r="I2092" s="8">
        <f t="shared" si="198"/>
        <v>49.499999999999993</v>
      </c>
      <c r="J2092" s="1">
        <v>18</v>
      </c>
      <c r="K2092" s="1">
        <v>25</v>
      </c>
      <c r="M2092" s="45"/>
      <c r="N2092" s="45"/>
      <c r="O2092" s="45"/>
      <c r="P2092" s="28"/>
      <c r="Q2092" s="28"/>
      <c r="R2092" s="25"/>
      <c r="Y2092" s="42">
        <v>13.4</v>
      </c>
      <c r="Z2092" s="8">
        <f t="shared" si="199"/>
        <v>25</v>
      </c>
      <c r="AA2092" s="8">
        <f t="shared" si="201"/>
        <v>638</v>
      </c>
      <c r="AB2092" s="8">
        <f t="shared" si="200"/>
        <v>159.5</v>
      </c>
      <c r="AC2092" s="1">
        <v>18</v>
      </c>
      <c r="AD2092" s="1">
        <v>25</v>
      </c>
    </row>
    <row r="2093" spans="1:30" x14ac:dyDescent="0.25">
      <c r="A2093" s="2" t="s">
        <v>6</v>
      </c>
      <c r="B2093" s="3">
        <v>2008</v>
      </c>
      <c r="C2093" s="3">
        <v>3</v>
      </c>
      <c r="D2093" s="3">
        <v>27</v>
      </c>
      <c r="E2093" s="3">
        <v>22</v>
      </c>
      <c r="F2093" s="42">
        <v>14.3</v>
      </c>
      <c r="G2093" s="8">
        <f t="shared" si="196"/>
        <v>18</v>
      </c>
      <c r="H2093" s="8">
        <f t="shared" si="197"/>
        <v>203.49999999999997</v>
      </c>
      <c r="I2093" s="8">
        <f t="shared" si="198"/>
        <v>50.874999999999993</v>
      </c>
      <c r="J2093" s="1">
        <v>18</v>
      </c>
      <c r="K2093" s="1">
        <v>25</v>
      </c>
      <c r="M2093" s="45"/>
      <c r="N2093" s="45"/>
      <c r="O2093" s="45"/>
      <c r="P2093" s="28"/>
      <c r="Q2093" s="28"/>
      <c r="R2093" s="25"/>
      <c r="Y2093" s="42">
        <v>13.3</v>
      </c>
      <c r="Z2093" s="8">
        <f t="shared" si="199"/>
        <v>25</v>
      </c>
      <c r="AA2093" s="8">
        <f t="shared" si="201"/>
        <v>643.5</v>
      </c>
      <c r="AB2093" s="8">
        <f t="shared" si="200"/>
        <v>160.875</v>
      </c>
      <c r="AC2093" s="1">
        <v>18</v>
      </c>
      <c r="AD2093" s="1">
        <v>25</v>
      </c>
    </row>
    <row r="2094" spans="1:30" x14ac:dyDescent="0.25">
      <c r="A2094" s="2" t="s">
        <v>6</v>
      </c>
      <c r="B2094" s="3">
        <v>2008</v>
      </c>
      <c r="C2094" s="3">
        <v>3</v>
      </c>
      <c r="D2094" s="3">
        <v>27</v>
      </c>
      <c r="E2094" s="3">
        <v>23</v>
      </c>
      <c r="F2094" s="42">
        <v>14.2</v>
      </c>
      <c r="G2094" s="8">
        <f t="shared" si="196"/>
        <v>18</v>
      </c>
      <c r="H2094" s="8">
        <f t="shared" si="197"/>
        <v>209.00000000000003</v>
      </c>
      <c r="I2094" s="8">
        <f t="shared" si="198"/>
        <v>52.250000000000007</v>
      </c>
      <c r="J2094" s="1">
        <v>18</v>
      </c>
      <c r="K2094" s="1">
        <v>25</v>
      </c>
      <c r="M2094" s="45"/>
      <c r="N2094" s="45"/>
      <c r="O2094" s="45"/>
      <c r="P2094" s="28"/>
      <c r="Q2094" s="28"/>
      <c r="R2094" s="25"/>
      <c r="Y2094" s="42">
        <v>13.2</v>
      </c>
      <c r="Z2094" s="8">
        <f t="shared" si="199"/>
        <v>25</v>
      </c>
      <c r="AA2094" s="8">
        <f t="shared" si="201"/>
        <v>649</v>
      </c>
      <c r="AB2094" s="8">
        <f t="shared" si="200"/>
        <v>162.25</v>
      </c>
      <c r="AC2094" s="1">
        <v>18</v>
      </c>
      <c r="AD2094" s="1">
        <v>25</v>
      </c>
    </row>
    <row r="2095" spans="1:30" x14ac:dyDescent="0.25">
      <c r="A2095" s="2" t="s">
        <v>6</v>
      </c>
      <c r="B2095" s="3">
        <v>2008</v>
      </c>
      <c r="C2095" s="3">
        <v>3</v>
      </c>
      <c r="D2095" s="3">
        <v>28</v>
      </c>
      <c r="E2095" s="3">
        <v>0</v>
      </c>
      <c r="F2095" s="42">
        <v>14.1</v>
      </c>
      <c r="G2095" s="8">
        <f t="shared" si="196"/>
        <v>18</v>
      </c>
      <c r="H2095" s="8">
        <f t="shared" si="197"/>
        <v>214.50000000000003</v>
      </c>
      <c r="I2095" s="8">
        <f t="shared" si="198"/>
        <v>53.625000000000007</v>
      </c>
      <c r="J2095" s="1">
        <v>18</v>
      </c>
      <c r="K2095" s="1">
        <v>25</v>
      </c>
      <c r="M2095" s="45"/>
      <c r="N2095" s="45"/>
      <c r="O2095" s="45"/>
      <c r="P2095" s="28"/>
      <c r="Q2095" s="28"/>
      <c r="R2095" s="25"/>
      <c r="Y2095" s="42">
        <v>13.1</v>
      </c>
      <c r="Z2095" s="8">
        <f t="shared" si="199"/>
        <v>25</v>
      </c>
      <c r="AA2095" s="8">
        <f t="shared" si="201"/>
        <v>654.5</v>
      </c>
      <c r="AB2095" s="8">
        <f t="shared" si="200"/>
        <v>163.625</v>
      </c>
      <c r="AC2095" s="1">
        <v>18</v>
      </c>
      <c r="AD2095" s="1">
        <v>25</v>
      </c>
    </row>
    <row r="2096" spans="1:30" x14ac:dyDescent="0.25">
      <c r="A2096" s="2" t="s">
        <v>6</v>
      </c>
      <c r="B2096" s="3">
        <v>2008</v>
      </c>
      <c r="C2096" s="3">
        <v>3</v>
      </c>
      <c r="D2096" s="3">
        <v>28</v>
      </c>
      <c r="E2096" s="3">
        <v>1</v>
      </c>
      <c r="F2096" s="42">
        <v>14.2</v>
      </c>
      <c r="G2096" s="8">
        <f t="shared" si="196"/>
        <v>18</v>
      </c>
      <c r="H2096" s="8">
        <f t="shared" si="197"/>
        <v>209.00000000000003</v>
      </c>
      <c r="I2096" s="8">
        <f t="shared" si="198"/>
        <v>52.250000000000007</v>
      </c>
      <c r="J2096" s="1">
        <v>18</v>
      </c>
      <c r="K2096" s="1">
        <v>25</v>
      </c>
      <c r="M2096" s="45"/>
      <c r="N2096" s="45"/>
      <c r="O2096" s="45"/>
      <c r="P2096" s="28"/>
      <c r="Q2096" s="28"/>
      <c r="R2096" s="25"/>
      <c r="Y2096" s="42">
        <v>13</v>
      </c>
      <c r="Z2096" s="8">
        <f t="shared" si="199"/>
        <v>25</v>
      </c>
      <c r="AA2096" s="8">
        <f t="shared" si="201"/>
        <v>660</v>
      </c>
      <c r="AB2096" s="8">
        <f t="shared" si="200"/>
        <v>165</v>
      </c>
      <c r="AC2096" s="1">
        <v>18</v>
      </c>
      <c r="AD2096" s="1">
        <v>25</v>
      </c>
    </row>
    <row r="2097" spans="1:30" x14ac:dyDescent="0.25">
      <c r="A2097" s="2" t="s">
        <v>6</v>
      </c>
      <c r="B2097" s="3">
        <v>2008</v>
      </c>
      <c r="C2097" s="3">
        <v>3</v>
      </c>
      <c r="D2097" s="3">
        <v>28</v>
      </c>
      <c r="E2097" s="3">
        <v>2</v>
      </c>
      <c r="F2097" s="42">
        <v>14.4</v>
      </c>
      <c r="G2097" s="8">
        <f t="shared" si="196"/>
        <v>18</v>
      </c>
      <c r="H2097" s="8">
        <f t="shared" si="197"/>
        <v>197.99999999999997</v>
      </c>
      <c r="I2097" s="8">
        <f t="shared" si="198"/>
        <v>49.499999999999993</v>
      </c>
      <c r="J2097" s="1">
        <v>18</v>
      </c>
      <c r="K2097" s="1">
        <v>25</v>
      </c>
      <c r="M2097" s="45"/>
      <c r="N2097" s="45"/>
      <c r="O2097" s="45"/>
      <c r="P2097" s="28"/>
      <c r="Q2097" s="28"/>
      <c r="R2097" s="25"/>
      <c r="Y2097" s="42">
        <v>12.8</v>
      </c>
      <c r="Z2097" s="8">
        <f t="shared" si="199"/>
        <v>25</v>
      </c>
      <c r="AA2097" s="8">
        <f t="shared" si="201"/>
        <v>671</v>
      </c>
      <c r="AB2097" s="8">
        <f t="shared" si="200"/>
        <v>167.75</v>
      </c>
      <c r="AC2097" s="1">
        <v>18</v>
      </c>
      <c r="AD2097" s="1">
        <v>25</v>
      </c>
    </row>
    <row r="2098" spans="1:30" x14ac:dyDescent="0.25">
      <c r="A2098" s="2" t="s">
        <v>6</v>
      </c>
      <c r="B2098" s="3">
        <v>2008</v>
      </c>
      <c r="C2098" s="3">
        <v>3</v>
      </c>
      <c r="D2098" s="3">
        <v>28</v>
      </c>
      <c r="E2098" s="3">
        <v>3</v>
      </c>
      <c r="F2098" s="42">
        <v>14.5</v>
      </c>
      <c r="G2098" s="8">
        <f t="shared" si="196"/>
        <v>18</v>
      </c>
      <c r="H2098" s="8">
        <f t="shared" si="197"/>
        <v>192.5</v>
      </c>
      <c r="I2098" s="8">
        <f t="shared" si="198"/>
        <v>48.125</v>
      </c>
      <c r="J2098" s="1">
        <v>18</v>
      </c>
      <c r="K2098" s="1">
        <v>25</v>
      </c>
      <c r="M2098" s="45"/>
      <c r="N2098" s="45"/>
      <c r="O2098" s="45"/>
      <c r="P2098" s="28"/>
      <c r="Q2098" s="28"/>
      <c r="R2098" s="25"/>
      <c r="Y2098" s="42">
        <v>12.5</v>
      </c>
      <c r="Z2098" s="8">
        <f t="shared" si="199"/>
        <v>25</v>
      </c>
      <c r="AA2098" s="8">
        <f t="shared" si="201"/>
        <v>687.5</v>
      </c>
      <c r="AB2098" s="8">
        <f t="shared" si="200"/>
        <v>171.875</v>
      </c>
      <c r="AC2098" s="1">
        <v>18</v>
      </c>
      <c r="AD2098" s="1">
        <v>25</v>
      </c>
    </row>
    <row r="2099" spans="1:30" x14ac:dyDescent="0.25">
      <c r="A2099" s="2" t="s">
        <v>6</v>
      </c>
      <c r="B2099" s="3">
        <v>2008</v>
      </c>
      <c r="C2099" s="3">
        <v>3</v>
      </c>
      <c r="D2099" s="3">
        <v>28</v>
      </c>
      <c r="E2099" s="3">
        <v>4</v>
      </c>
      <c r="F2099" s="42">
        <v>14.4</v>
      </c>
      <c r="G2099" s="8">
        <f t="shared" si="196"/>
        <v>18</v>
      </c>
      <c r="H2099" s="8">
        <f t="shared" si="197"/>
        <v>197.99999999999997</v>
      </c>
      <c r="I2099" s="8">
        <f t="shared" si="198"/>
        <v>49.499999999999993</v>
      </c>
      <c r="J2099" s="1">
        <v>18</v>
      </c>
      <c r="K2099" s="1">
        <v>25</v>
      </c>
      <c r="M2099" s="45"/>
      <c r="N2099" s="45"/>
      <c r="O2099" s="45"/>
      <c r="P2099" s="28"/>
      <c r="Q2099" s="28"/>
      <c r="R2099" s="25"/>
      <c r="Y2099" s="42">
        <v>12.2</v>
      </c>
      <c r="Z2099" s="8">
        <f t="shared" si="199"/>
        <v>25</v>
      </c>
      <c r="AA2099" s="8">
        <f t="shared" si="201"/>
        <v>704</v>
      </c>
      <c r="AB2099" s="8">
        <f t="shared" si="200"/>
        <v>176</v>
      </c>
      <c r="AC2099" s="1">
        <v>18</v>
      </c>
      <c r="AD2099" s="1">
        <v>25</v>
      </c>
    </row>
    <row r="2100" spans="1:30" x14ac:dyDescent="0.25">
      <c r="A2100" s="2" t="s">
        <v>6</v>
      </c>
      <c r="B2100" s="3">
        <v>2008</v>
      </c>
      <c r="C2100" s="3">
        <v>3</v>
      </c>
      <c r="D2100" s="3">
        <v>28</v>
      </c>
      <c r="E2100" s="3">
        <v>5</v>
      </c>
      <c r="F2100" s="42">
        <v>14.2</v>
      </c>
      <c r="G2100" s="8">
        <f t="shared" si="196"/>
        <v>18</v>
      </c>
      <c r="H2100" s="8">
        <f t="shared" si="197"/>
        <v>209.00000000000003</v>
      </c>
      <c r="I2100" s="8">
        <f t="shared" si="198"/>
        <v>52.250000000000007</v>
      </c>
      <c r="J2100" s="1">
        <v>18</v>
      </c>
      <c r="K2100" s="1">
        <v>25</v>
      </c>
      <c r="M2100" s="45"/>
      <c r="N2100" s="45"/>
      <c r="O2100" s="45"/>
      <c r="P2100" s="28"/>
      <c r="Q2100" s="28"/>
      <c r="R2100" s="25"/>
      <c r="Y2100" s="42">
        <v>11.8</v>
      </c>
      <c r="Z2100" s="8">
        <f t="shared" si="199"/>
        <v>25</v>
      </c>
      <c r="AA2100" s="8">
        <f t="shared" si="201"/>
        <v>726</v>
      </c>
      <c r="AB2100" s="8">
        <f t="shared" si="200"/>
        <v>181.5</v>
      </c>
      <c r="AC2100" s="1">
        <v>18</v>
      </c>
      <c r="AD2100" s="1">
        <v>25</v>
      </c>
    </row>
    <row r="2101" spans="1:30" x14ac:dyDescent="0.25">
      <c r="A2101" s="2" t="s">
        <v>6</v>
      </c>
      <c r="B2101" s="3">
        <v>2008</v>
      </c>
      <c r="C2101" s="3">
        <v>3</v>
      </c>
      <c r="D2101" s="3">
        <v>28</v>
      </c>
      <c r="E2101" s="3">
        <v>6</v>
      </c>
      <c r="F2101" s="42">
        <v>14.1</v>
      </c>
      <c r="G2101" s="8">
        <f t="shared" si="196"/>
        <v>18</v>
      </c>
      <c r="H2101" s="8">
        <f t="shared" si="197"/>
        <v>214.50000000000003</v>
      </c>
      <c r="I2101" s="8">
        <f t="shared" si="198"/>
        <v>53.625000000000007</v>
      </c>
      <c r="J2101" s="1">
        <v>18</v>
      </c>
      <c r="K2101" s="1">
        <v>25</v>
      </c>
      <c r="M2101" s="45"/>
      <c r="N2101" s="45"/>
      <c r="O2101" s="45"/>
      <c r="P2101" s="28"/>
      <c r="Q2101" s="28"/>
      <c r="R2101" s="25"/>
      <c r="Y2101" s="42">
        <v>11.6</v>
      </c>
      <c r="Z2101" s="8">
        <f t="shared" si="199"/>
        <v>25</v>
      </c>
      <c r="AA2101" s="8">
        <f t="shared" si="201"/>
        <v>737</v>
      </c>
      <c r="AB2101" s="8">
        <f t="shared" si="200"/>
        <v>184.25</v>
      </c>
      <c r="AC2101" s="1">
        <v>18</v>
      </c>
      <c r="AD2101" s="1">
        <v>25</v>
      </c>
    </row>
    <row r="2102" spans="1:30" x14ac:dyDescent="0.25">
      <c r="A2102" s="2" t="s">
        <v>6</v>
      </c>
      <c r="B2102" s="3">
        <v>2008</v>
      </c>
      <c r="C2102" s="3">
        <v>3</v>
      </c>
      <c r="D2102" s="3">
        <v>28</v>
      </c>
      <c r="E2102" s="3">
        <v>7</v>
      </c>
      <c r="F2102" s="42">
        <v>14.1</v>
      </c>
      <c r="G2102" s="8">
        <f t="shared" si="196"/>
        <v>18</v>
      </c>
      <c r="H2102" s="8">
        <f t="shared" si="197"/>
        <v>214.50000000000003</v>
      </c>
      <c r="I2102" s="8">
        <f t="shared" si="198"/>
        <v>53.625000000000007</v>
      </c>
      <c r="J2102" s="1">
        <v>18</v>
      </c>
      <c r="K2102" s="1">
        <v>25</v>
      </c>
      <c r="M2102" s="45"/>
      <c r="N2102" s="45"/>
      <c r="O2102" s="45"/>
      <c r="P2102" s="28"/>
      <c r="Q2102" s="28"/>
      <c r="R2102" s="25"/>
      <c r="Y2102" s="42">
        <v>11.3</v>
      </c>
      <c r="Z2102" s="8">
        <f t="shared" si="199"/>
        <v>25</v>
      </c>
      <c r="AA2102" s="8">
        <f t="shared" si="201"/>
        <v>753.5</v>
      </c>
      <c r="AB2102" s="8">
        <f t="shared" si="200"/>
        <v>188.375</v>
      </c>
      <c r="AC2102" s="1">
        <v>18</v>
      </c>
      <c r="AD2102" s="1">
        <v>25</v>
      </c>
    </row>
    <row r="2103" spans="1:30" x14ac:dyDescent="0.25">
      <c r="A2103" s="2" t="s">
        <v>6</v>
      </c>
      <c r="B2103" s="3">
        <v>2008</v>
      </c>
      <c r="C2103" s="3">
        <v>3</v>
      </c>
      <c r="D2103" s="3">
        <v>28</v>
      </c>
      <c r="E2103" s="3">
        <v>8</v>
      </c>
      <c r="F2103" s="42">
        <v>14.8</v>
      </c>
      <c r="G2103" s="8">
        <f t="shared" si="196"/>
        <v>18</v>
      </c>
      <c r="H2103" s="8">
        <f t="shared" si="197"/>
        <v>175.99999999999997</v>
      </c>
      <c r="I2103" s="8">
        <f t="shared" si="198"/>
        <v>43.999999999999993</v>
      </c>
      <c r="J2103" s="1">
        <v>18</v>
      </c>
      <c r="K2103" s="1">
        <v>25</v>
      </c>
      <c r="M2103" s="45"/>
      <c r="N2103" s="45"/>
      <c r="O2103" s="45"/>
      <c r="P2103" s="28"/>
      <c r="Q2103" s="28"/>
      <c r="R2103" s="25"/>
      <c r="Y2103" s="42">
        <v>11.2</v>
      </c>
      <c r="Z2103" s="8">
        <f t="shared" si="199"/>
        <v>25</v>
      </c>
      <c r="AA2103" s="8">
        <f t="shared" si="201"/>
        <v>759</v>
      </c>
      <c r="AB2103" s="8">
        <f t="shared" si="200"/>
        <v>189.75</v>
      </c>
      <c r="AC2103" s="1">
        <v>18</v>
      </c>
      <c r="AD2103" s="1">
        <v>25</v>
      </c>
    </row>
    <row r="2104" spans="1:30" x14ac:dyDescent="0.25">
      <c r="A2104" s="2" t="s">
        <v>6</v>
      </c>
      <c r="B2104" s="3">
        <v>2008</v>
      </c>
      <c r="C2104" s="3">
        <v>3</v>
      </c>
      <c r="D2104" s="3">
        <v>28</v>
      </c>
      <c r="E2104" s="3">
        <v>9</v>
      </c>
      <c r="F2104" s="42">
        <v>15.9</v>
      </c>
      <c r="G2104" s="8">
        <f t="shared" si="196"/>
        <v>18</v>
      </c>
      <c r="H2104" s="8">
        <f t="shared" si="197"/>
        <v>115.49999999999999</v>
      </c>
      <c r="I2104" s="8">
        <f t="shared" si="198"/>
        <v>28.874999999999996</v>
      </c>
      <c r="J2104" s="1">
        <v>18</v>
      </c>
      <c r="K2104" s="1">
        <v>25</v>
      </c>
      <c r="M2104" s="45"/>
      <c r="N2104" s="45"/>
      <c r="O2104" s="45"/>
      <c r="P2104" s="28"/>
      <c r="Q2104" s="28"/>
      <c r="R2104" s="25"/>
      <c r="Y2104" s="42">
        <v>11.3</v>
      </c>
      <c r="Z2104" s="8">
        <f t="shared" si="199"/>
        <v>25</v>
      </c>
      <c r="AA2104" s="8">
        <f t="shared" si="201"/>
        <v>753.5</v>
      </c>
      <c r="AB2104" s="8">
        <f t="shared" si="200"/>
        <v>188.375</v>
      </c>
      <c r="AC2104" s="1">
        <v>18</v>
      </c>
      <c r="AD2104" s="1">
        <v>25</v>
      </c>
    </row>
    <row r="2105" spans="1:30" x14ac:dyDescent="0.25">
      <c r="A2105" s="2" t="s">
        <v>6</v>
      </c>
      <c r="B2105" s="3">
        <v>2008</v>
      </c>
      <c r="C2105" s="3">
        <v>3</v>
      </c>
      <c r="D2105" s="3">
        <v>28</v>
      </c>
      <c r="E2105" s="3">
        <v>10</v>
      </c>
      <c r="F2105" s="42">
        <v>16.2</v>
      </c>
      <c r="G2105" s="8">
        <f t="shared" si="196"/>
        <v>18</v>
      </c>
      <c r="H2105" s="8">
        <f t="shared" si="197"/>
        <v>99.000000000000043</v>
      </c>
      <c r="I2105" s="8">
        <f t="shared" si="198"/>
        <v>24.750000000000011</v>
      </c>
      <c r="J2105" s="1">
        <v>18</v>
      </c>
      <c r="K2105" s="1">
        <v>25</v>
      </c>
      <c r="M2105" s="45"/>
      <c r="N2105" s="45"/>
      <c r="O2105" s="45"/>
      <c r="P2105" s="28"/>
      <c r="Q2105" s="28"/>
      <c r="R2105" s="25"/>
      <c r="Y2105" s="42">
        <v>12.5</v>
      </c>
      <c r="Z2105" s="8">
        <f t="shared" si="199"/>
        <v>25</v>
      </c>
      <c r="AA2105" s="8">
        <f t="shared" si="201"/>
        <v>687.5</v>
      </c>
      <c r="AB2105" s="8">
        <f t="shared" si="200"/>
        <v>171.875</v>
      </c>
      <c r="AC2105" s="1">
        <v>18</v>
      </c>
      <c r="AD2105" s="1">
        <v>25</v>
      </c>
    </row>
    <row r="2106" spans="1:30" x14ac:dyDescent="0.25">
      <c r="A2106" s="2" t="s">
        <v>6</v>
      </c>
      <c r="B2106" s="3">
        <v>2008</v>
      </c>
      <c r="C2106" s="3">
        <v>3</v>
      </c>
      <c r="D2106" s="3">
        <v>28</v>
      </c>
      <c r="E2106" s="3">
        <v>11</v>
      </c>
      <c r="F2106" s="42">
        <v>16.3</v>
      </c>
      <c r="G2106" s="8">
        <f t="shared" si="196"/>
        <v>18</v>
      </c>
      <c r="H2106" s="8">
        <f t="shared" si="197"/>
        <v>93.499999999999957</v>
      </c>
      <c r="I2106" s="8">
        <f t="shared" si="198"/>
        <v>23.374999999999989</v>
      </c>
      <c r="J2106" s="1">
        <v>18</v>
      </c>
      <c r="K2106" s="1">
        <v>25</v>
      </c>
      <c r="M2106" s="45"/>
      <c r="N2106" s="45"/>
      <c r="O2106" s="45"/>
      <c r="P2106" s="28"/>
      <c r="Q2106" s="28"/>
      <c r="R2106" s="25"/>
      <c r="Y2106" s="42">
        <v>14</v>
      </c>
      <c r="Z2106" s="8">
        <f t="shared" si="199"/>
        <v>25</v>
      </c>
      <c r="AA2106" s="8">
        <f t="shared" si="201"/>
        <v>605</v>
      </c>
      <c r="AB2106" s="8">
        <f t="shared" si="200"/>
        <v>151.25</v>
      </c>
      <c r="AC2106" s="1">
        <v>18</v>
      </c>
      <c r="AD2106" s="1">
        <v>25</v>
      </c>
    </row>
    <row r="2107" spans="1:30" x14ac:dyDescent="0.25">
      <c r="A2107" s="2" t="s">
        <v>6</v>
      </c>
      <c r="B2107" s="3">
        <v>2008</v>
      </c>
      <c r="C2107" s="3">
        <v>3</v>
      </c>
      <c r="D2107" s="3">
        <v>28</v>
      </c>
      <c r="E2107" s="3">
        <v>12</v>
      </c>
      <c r="F2107" s="42">
        <v>17</v>
      </c>
      <c r="G2107" s="8">
        <f t="shared" si="196"/>
        <v>18</v>
      </c>
      <c r="H2107" s="8">
        <f t="shared" si="197"/>
        <v>55</v>
      </c>
      <c r="I2107" s="8">
        <f t="shared" si="198"/>
        <v>13.75</v>
      </c>
      <c r="J2107" s="1">
        <v>18</v>
      </c>
      <c r="K2107" s="1">
        <v>25</v>
      </c>
      <c r="M2107" s="45"/>
      <c r="N2107" s="45"/>
      <c r="O2107" s="45"/>
      <c r="P2107" s="28"/>
      <c r="Q2107" s="28"/>
      <c r="R2107" s="25"/>
      <c r="Y2107" s="42">
        <v>15</v>
      </c>
      <c r="Z2107" s="8">
        <f t="shared" si="199"/>
        <v>25</v>
      </c>
      <c r="AA2107" s="8">
        <f t="shared" si="201"/>
        <v>550</v>
      </c>
      <c r="AB2107" s="8">
        <f t="shared" si="200"/>
        <v>137.5</v>
      </c>
      <c r="AC2107" s="1">
        <v>18</v>
      </c>
      <c r="AD2107" s="1">
        <v>25</v>
      </c>
    </row>
    <row r="2108" spans="1:30" x14ac:dyDescent="0.25">
      <c r="A2108" s="2" t="s">
        <v>6</v>
      </c>
      <c r="B2108" s="3">
        <v>2008</v>
      </c>
      <c r="C2108" s="3">
        <v>3</v>
      </c>
      <c r="D2108" s="3">
        <v>28</v>
      </c>
      <c r="E2108" s="3">
        <v>13</v>
      </c>
      <c r="F2108" s="42">
        <v>17.600000000000001</v>
      </c>
      <c r="G2108" s="8">
        <f t="shared" si="196"/>
        <v>18</v>
      </c>
      <c r="H2108" s="8">
        <f t="shared" si="197"/>
        <v>21.999999999999922</v>
      </c>
      <c r="I2108" s="8">
        <f t="shared" si="198"/>
        <v>5.4999999999999805</v>
      </c>
      <c r="J2108" s="1">
        <v>18</v>
      </c>
      <c r="K2108" s="1">
        <v>25</v>
      </c>
      <c r="M2108" s="45"/>
      <c r="N2108" s="45"/>
      <c r="O2108" s="45"/>
      <c r="P2108" s="28"/>
      <c r="Q2108" s="28"/>
      <c r="R2108" s="25"/>
      <c r="Y2108" s="42">
        <v>15.4</v>
      </c>
      <c r="Z2108" s="8">
        <f t="shared" si="199"/>
        <v>25</v>
      </c>
      <c r="AA2108" s="8">
        <f t="shared" si="201"/>
        <v>528</v>
      </c>
      <c r="AB2108" s="8">
        <f t="shared" si="200"/>
        <v>132</v>
      </c>
      <c r="AC2108" s="1">
        <v>18</v>
      </c>
      <c r="AD2108" s="1">
        <v>25</v>
      </c>
    </row>
    <row r="2109" spans="1:30" x14ac:dyDescent="0.25">
      <c r="A2109" s="2" t="s">
        <v>6</v>
      </c>
      <c r="B2109" s="3">
        <v>2008</v>
      </c>
      <c r="C2109" s="3">
        <v>3</v>
      </c>
      <c r="D2109" s="3">
        <v>28</v>
      </c>
      <c r="E2109" s="3">
        <v>14</v>
      </c>
      <c r="F2109" s="42">
        <v>18</v>
      </c>
      <c r="G2109" s="8">
        <f t="shared" si="196"/>
        <v>18</v>
      </c>
      <c r="H2109" s="8">
        <f t="shared" si="197"/>
        <v>0</v>
      </c>
      <c r="I2109" s="8">
        <f t="shared" si="198"/>
        <v>0</v>
      </c>
      <c r="J2109" s="1">
        <v>18</v>
      </c>
      <c r="K2109" s="1">
        <v>25</v>
      </c>
      <c r="M2109" s="45"/>
      <c r="N2109" s="45"/>
      <c r="O2109" s="45"/>
      <c r="P2109" s="28"/>
      <c r="Q2109" s="28"/>
      <c r="R2109" s="25"/>
      <c r="Y2109" s="42">
        <v>15.5</v>
      </c>
      <c r="Z2109" s="8">
        <f t="shared" si="199"/>
        <v>25</v>
      </c>
      <c r="AA2109" s="8">
        <f t="shared" si="201"/>
        <v>522.5</v>
      </c>
      <c r="AB2109" s="8">
        <f t="shared" si="200"/>
        <v>130.625</v>
      </c>
      <c r="AC2109" s="1">
        <v>18</v>
      </c>
      <c r="AD2109" s="1">
        <v>25</v>
      </c>
    </row>
    <row r="2110" spans="1:30" x14ac:dyDescent="0.25">
      <c r="A2110" s="2" t="s">
        <v>6</v>
      </c>
      <c r="B2110" s="3">
        <v>2008</v>
      </c>
      <c r="C2110" s="3">
        <v>3</v>
      </c>
      <c r="D2110" s="3">
        <v>28</v>
      </c>
      <c r="E2110" s="3">
        <v>15</v>
      </c>
      <c r="F2110" s="42">
        <v>18.100000000000001</v>
      </c>
      <c r="G2110" s="8">
        <f t="shared" si="196"/>
        <v>18</v>
      </c>
      <c r="H2110" s="8">
        <f t="shared" si="197"/>
        <v>0</v>
      </c>
      <c r="I2110" s="8">
        <f t="shared" si="198"/>
        <v>0</v>
      </c>
      <c r="J2110" s="1">
        <v>18</v>
      </c>
      <c r="K2110" s="1">
        <v>25</v>
      </c>
      <c r="M2110" s="45"/>
      <c r="N2110" s="45"/>
      <c r="O2110" s="45"/>
      <c r="P2110" s="28"/>
      <c r="Q2110" s="28"/>
      <c r="R2110" s="25"/>
      <c r="Y2110" s="42">
        <v>15.1</v>
      </c>
      <c r="Z2110" s="8">
        <f t="shared" si="199"/>
        <v>25</v>
      </c>
      <c r="AA2110" s="8">
        <f t="shared" si="201"/>
        <v>544.5</v>
      </c>
      <c r="AB2110" s="8">
        <f t="shared" si="200"/>
        <v>136.125</v>
      </c>
      <c r="AC2110" s="1">
        <v>18</v>
      </c>
      <c r="AD2110" s="1">
        <v>25</v>
      </c>
    </row>
    <row r="2111" spans="1:30" x14ac:dyDescent="0.25">
      <c r="A2111" s="2" t="s">
        <v>6</v>
      </c>
      <c r="B2111" s="3">
        <v>2008</v>
      </c>
      <c r="C2111" s="3">
        <v>3</v>
      </c>
      <c r="D2111" s="3">
        <v>28</v>
      </c>
      <c r="E2111" s="3">
        <v>16</v>
      </c>
      <c r="F2111" s="42">
        <v>17.899999999999999</v>
      </c>
      <c r="G2111" s="8">
        <f t="shared" si="196"/>
        <v>18</v>
      </c>
      <c r="H2111" s="8">
        <f t="shared" si="197"/>
        <v>5.5000000000000782</v>
      </c>
      <c r="I2111" s="8">
        <f t="shared" si="198"/>
        <v>1.3750000000000195</v>
      </c>
      <c r="J2111" s="1">
        <v>18</v>
      </c>
      <c r="K2111" s="1">
        <v>25</v>
      </c>
      <c r="M2111" s="45"/>
      <c r="N2111" s="45"/>
      <c r="O2111" s="45"/>
      <c r="P2111" s="28"/>
      <c r="Q2111" s="28"/>
      <c r="R2111" s="25"/>
      <c r="Y2111" s="42">
        <v>14.6</v>
      </c>
      <c r="Z2111" s="8">
        <f t="shared" si="199"/>
        <v>25</v>
      </c>
      <c r="AA2111" s="8">
        <f t="shared" si="201"/>
        <v>572</v>
      </c>
      <c r="AB2111" s="8">
        <f t="shared" si="200"/>
        <v>143</v>
      </c>
      <c r="AC2111" s="1">
        <v>18</v>
      </c>
      <c r="AD2111" s="1">
        <v>25</v>
      </c>
    </row>
    <row r="2112" spans="1:30" x14ac:dyDescent="0.25">
      <c r="A2112" s="2" t="s">
        <v>6</v>
      </c>
      <c r="B2112" s="3">
        <v>2008</v>
      </c>
      <c r="C2112" s="3">
        <v>3</v>
      </c>
      <c r="D2112" s="3">
        <v>28</v>
      </c>
      <c r="E2112" s="3">
        <v>17</v>
      </c>
      <c r="F2112" s="42">
        <v>17.3</v>
      </c>
      <c r="G2112" s="8">
        <f t="shared" si="196"/>
        <v>18</v>
      </c>
      <c r="H2112" s="8">
        <f t="shared" si="197"/>
        <v>38.499999999999957</v>
      </c>
      <c r="I2112" s="8">
        <f t="shared" si="198"/>
        <v>9.6249999999999893</v>
      </c>
      <c r="J2112" s="1">
        <v>18</v>
      </c>
      <c r="K2112" s="1">
        <v>25</v>
      </c>
      <c r="M2112" s="45"/>
      <c r="N2112" s="45"/>
      <c r="O2112" s="45"/>
      <c r="P2112" s="28"/>
      <c r="Q2112" s="28"/>
      <c r="R2112" s="25"/>
      <c r="Y2112" s="42">
        <v>14.3</v>
      </c>
      <c r="Z2112" s="8">
        <f t="shared" si="199"/>
        <v>25</v>
      </c>
      <c r="AA2112" s="8">
        <f t="shared" si="201"/>
        <v>588.5</v>
      </c>
      <c r="AB2112" s="8">
        <f t="shared" si="200"/>
        <v>147.125</v>
      </c>
      <c r="AC2112" s="1">
        <v>18</v>
      </c>
      <c r="AD2112" s="1">
        <v>25</v>
      </c>
    </row>
    <row r="2113" spans="1:30" x14ac:dyDescent="0.25">
      <c r="A2113" s="2" t="s">
        <v>6</v>
      </c>
      <c r="B2113" s="3">
        <v>2008</v>
      </c>
      <c r="C2113" s="3">
        <v>3</v>
      </c>
      <c r="D2113" s="3">
        <v>28</v>
      </c>
      <c r="E2113" s="3">
        <v>18</v>
      </c>
      <c r="F2113" s="42">
        <v>16.3</v>
      </c>
      <c r="G2113" s="8">
        <f t="shared" si="196"/>
        <v>18</v>
      </c>
      <c r="H2113" s="8">
        <f t="shared" si="197"/>
        <v>93.499999999999957</v>
      </c>
      <c r="I2113" s="8">
        <f t="shared" si="198"/>
        <v>23.374999999999989</v>
      </c>
      <c r="J2113" s="1">
        <v>18</v>
      </c>
      <c r="K2113" s="1">
        <v>25</v>
      </c>
      <c r="M2113" s="45"/>
      <c r="N2113" s="45"/>
      <c r="O2113" s="45"/>
      <c r="P2113" s="28"/>
      <c r="Q2113" s="28"/>
      <c r="R2113" s="25"/>
      <c r="Y2113" s="42">
        <v>14.5</v>
      </c>
      <c r="Z2113" s="8">
        <f t="shared" si="199"/>
        <v>25</v>
      </c>
      <c r="AA2113" s="8">
        <f t="shared" si="201"/>
        <v>577.5</v>
      </c>
      <c r="AB2113" s="8">
        <f t="shared" si="200"/>
        <v>144.375</v>
      </c>
      <c r="AC2113" s="1">
        <v>18</v>
      </c>
      <c r="AD2113" s="1">
        <v>25</v>
      </c>
    </row>
    <row r="2114" spans="1:30" x14ac:dyDescent="0.25">
      <c r="A2114" s="2" t="s">
        <v>6</v>
      </c>
      <c r="B2114" s="3">
        <v>2008</v>
      </c>
      <c r="C2114" s="3">
        <v>3</v>
      </c>
      <c r="D2114" s="3">
        <v>28</v>
      </c>
      <c r="E2114" s="3">
        <v>19</v>
      </c>
      <c r="F2114" s="42">
        <v>15.5</v>
      </c>
      <c r="G2114" s="8">
        <f t="shared" si="196"/>
        <v>18</v>
      </c>
      <c r="H2114" s="8">
        <f t="shared" si="197"/>
        <v>137.5</v>
      </c>
      <c r="I2114" s="8">
        <f t="shared" si="198"/>
        <v>34.375</v>
      </c>
      <c r="J2114" s="1">
        <v>18</v>
      </c>
      <c r="K2114" s="1">
        <v>25</v>
      </c>
      <c r="M2114" s="45"/>
      <c r="N2114" s="45"/>
      <c r="O2114" s="45"/>
      <c r="P2114" s="28"/>
      <c r="Q2114" s="28"/>
      <c r="R2114" s="25"/>
      <c r="Y2114" s="42">
        <v>13.7</v>
      </c>
      <c r="Z2114" s="8">
        <f t="shared" si="199"/>
        <v>25</v>
      </c>
      <c r="AA2114" s="8">
        <f t="shared" si="201"/>
        <v>621.5</v>
      </c>
      <c r="AB2114" s="8">
        <f t="shared" si="200"/>
        <v>155.375</v>
      </c>
      <c r="AC2114" s="1">
        <v>18</v>
      </c>
      <c r="AD2114" s="1">
        <v>25</v>
      </c>
    </row>
    <row r="2115" spans="1:30" x14ac:dyDescent="0.25">
      <c r="A2115" s="2" t="s">
        <v>6</v>
      </c>
      <c r="B2115" s="3">
        <v>2008</v>
      </c>
      <c r="C2115" s="3">
        <v>3</v>
      </c>
      <c r="D2115" s="3">
        <v>28</v>
      </c>
      <c r="E2115" s="3">
        <v>20</v>
      </c>
      <c r="F2115" s="42">
        <v>15</v>
      </c>
      <c r="G2115" s="8">
        <f t="shared" si="196"/>
        <v>18</v>
      </c>
      <c r="H2115" s="8">
        <f t="shared" si="197"/>
        <v>165</v>
      </c>
      <c r="I2115" s="8">
        <f t="shared" si="198"/>
        <v>41.25</v>
      </c>
      <c r="J2115" s="1">
        <v>18</v>
      </c>
      <c r="K2115" s="1">
        <v>25</v>
      </c>
      <c r="M2115" s="45"/>
      <c r="N2115" s="45"/>
      <c r="O2115" s="45"/>
      <c r="P2115" s="28"/>
      <c r="Q2115" s="28"/>
      <c r="R2115" s="25"/>
      <c r="Y2115" s="42">
        <v>13.1</v>
      </c>
      <c r="Z2115" s="8">
        <f t="shared" si="199"/>
        <v>25</v>
      </c>
      <c r="AA2115" s="8">
        <f t="shared" si="201"/>
        <v>654.5</v>
      </c>
      <c r="AB2115" s="8">
        <f t="shared" si="200"/>
        <v>163.625</v>
      </c>
      <c r="AC2115" s="1">
        <v>18</v>
      </c>
      <c r="AD2115" s="1">
        <v>25</v>
      </c>
    </row>
    <row r="2116" spans="1:30" x14ac:dyDescent="0.25">
      <c r="A2116" s="2" t="s">
        <v>6</v>
      </c>
      <c r="B2116" s="3">
        <v>2008</v>
      </c>
      <c r="C2116" s="3">
        <v>3</v>
      </c>
      <c r="D2116" s="3">
        <v>28</v>
      </c>
      <c r="E2116" s="3">
        <v>21</v>
      </c>
      <c r="F2116" s="42">
        <v>14.7</v>
      </c>
      <c r="G2116" s="8">
        <f t="shared" si="196"/>
        <v>18</v>
      </c>
      <c r="H2116" s="8">
        <f t="shared" si="197"/>
        <v>181.50000000000003</v>
      </c>
      <c r="I2116" s="8">
        <f t="shared" si="198"/>
        <v>45.375000000000007</v>
      </c>
      <c r="J2116" s="1">
        <v>18</v>
      </c>
      <c r="K2116" s="1">
        <v>25</v>
      </c>
      <c r="M2116" s="45"/>
      <c r="N2116" s="45"/>
      <c r="O2116" s="45"/>
      <c r="P2116" s="28"/>
      <c r="Q2116" s="28"/>
      <c r="R2116" s="25"/>
      <c r="Y2116" s="42">
        <v>12.9</v>
      </c>
      <c r="Z2116" s="8">
        <f t="shared" si="199"/>
        <v>25</v>
      </c>
      <c r="AA2116" s="8">
        <f t="shared" si="201"/>
        <v>665.5</v>
      </c>
      <c r="AB2116" s="8">
        <f t="shared" si="200"/>
        <v>166.375</v>
      </c>
      <c r="AC2116" s="1">
        <v>18</v>
      </c>
      <c r="AD2116" s="1">
        <v>25</v>
      </c>
    </row>
    <row r="2117" spans="1:30" x14ac:dyDescent="0.25">
      <c r="A2117" s="2" t="s">
        <v>6</v>
      </c>
      <c r="B2117" s="3">
        <v>2008</v>
      </c>
      <c r="C2117" s="3">
        <v>3</v>
      </c>
      <c r="D2117" s="3">
        <v>28</v>
      </c>
      <c r="E2117" s="3">
        <v>22</v>
      </c>
      <c r="F2117" s="42">
        <v>14.6</v>
      </c>
      <c r="G2117" s="8">
        <f t="shared" si="196"/>
        <v>18</v>
      </c>
      <c r="H2117" s="8">
        <f t="shared" si="197"/>
        <v>187.00000000000003</v>
      </c>
      <c r="I2117" s="8">
        <f t="shared" si="198"/>
        <v>46.750000000000007</v>
      </c>
      <c r="J2117" s="1">
        <v>18</v>
      </c>
      <c r="K2117" s="1">
        <v>25</v>
      </c>
      <c r="M2117" s="45"/>
      <c r="N2117" s="45"/>
      <c r="O2117" s="45"/>
      <c r="P2117" s="28"/>
      <c r="Q2117" s="28"/>
      <c r="R2117" s="25"/>
      <c r="Y2117" s="42">
        <v>12.9</v>
      </c>
      <c r="Z2117" s="8">
        <f t="shared" si="199"/>
        <v>25</v>
      </c>
      <c r="AA2117" s="8">
        <f t="shared" si="201"/>
        <v>665.5</v>
      </c>
      <c r="AB2117" s="8">
        <f t="shared" si="200"/>
        <v>166.375</v>
      </c>
      <c r="AC2117" s="1">
        <v>18</v>
      </c>
      <c r="AD2117" s="1">
        <v>25</v>
      </c>
    </row>
    <row r="2118" spans="1:30" x14ac:dyDescent="0.25">
      <c r="A2118" s="2" t="s">
        <v>6</v>
      </c>
      <c r="B2118" s="3">
        <v>2008</v>
      </c>
      <c r="C2118" s="3">
        <v>3</v>
      </c>
      <c r="D2118" s="3">
        <v>28</v>
      </c>
      <c r="E2118" s="3">
        <v>23</v>
      </c>
      <c r="F2118" s="42">
        <v>14.5</v>
      </c>
      <c r="G2118" s="8">
        <f t="shared" si="196"/>
        <v>18</v>
      </c>
      <c r="H2118" s="8">
        <f t="shared" si="197"/>
        <v>192.5</v>
      </c>
      <c r="I2118" s="8">
        <f t="shared" si="198"/>
        <v>48.125</v>
      </c>
      <c r="J2118" s="1">
        <v>18</v>
      </c>
      <c r="K2118" s="1">
        <v>25</v>
      </c>
      <c r="M2118" s="45"/>
      <c r="N2118" s="45"/>
      <c r="O2118" s="45"/>
      <c r="P2118" s="28"/>
      <c r="Q2118" s="28"/>
      <c r="R2118" s="25"/>
      <c r="Y2118" s="42">
        <v>13</v>
      </c>
      <c r="Z2118" s="8">
        <f t="shared" si="199"/>
        <v>25</v>
      </c>
      <c r="AA2118" s="8">
        <f t="shared" si="201"/>
        <v>660</v>
      </c>
      <c r="AB2118" s="8">
        <f t="shared" si="200"/>
        <v>165</v>
      </c>
      <c r="AC2118" s="1">
        <v>18</v>
      </c>
      <c r="AD2118" s="1">
        <v>25</v>
      </c>
    </row>
    <row r="2119" spans="1:30" x14ac:dyDescent="0.25">
      <c r="A2119" s="2" t="s">
        <v>6</v>
      </c>
      <c r="B2119" s="3">
        <v>2008</v>
      </c>
      <c r="C2119" s="3">
        <v>3</v>
      </c>
      <c r="D2119" s="3">
        <v>29</v>
      </c>
      <c r="E2119" s="3">
        <v>0</v>
      </c>
      <c r="F2119" s="42">
        <v>14.4</v>
      </c>
      <c r="G2119" s="8">
        <f t="shared" ref="G2119:G2182" si="202">IF(A2119="Inverno", $G$3, $G$2)</f>
        <v>18</v>
      </c>
      <c r="H2119" s="8">
        <f t="shared" si="197"/>
        <v>197.99999999999997</v>
      </c>
      <c r="I2119" s="8">
        <f t="shared" si="198"/>
        <v>49.499999999999993</v>
      </c>
      <c r="J2119" s="1">
        <v>18</v>
      </c>
      <c r="K2119" s="1">
        <v>25</v>
      </c>
      <c r="M2119" s="45"/>
      <c r="N2119" s="45"/>
      <c r="O2119" s="45"/>
      <c r="P2119" s="28"/>
      <c r="Q2119" s="28"/>
      <c r="R2119" s="25"/>
      <c r="Y2119" s="42">
        <v>13.2</v>
      </c>
      <c r="Z2119" s="8">
        <f t="shared" si="199"/>
        <v>25</v>
      </c>
      <c r="AA2119" s="8">
        <f t="shared" si="201"/>
        <v>649</v>
      </c>
      <c r="AB2119" s="8">
        <f t="shared" si="200"/>
        <v>162.25</v>
      </c>
      <c r="AC2119" s="1">
        <v>18</v>
      </c>
      <c r="AD2119" s="1">
        <v>25</v>
      </c>
    </row>
    <row r="2120" spans="1:30" x14ac:dyDescent="0.25">
      <c r="A2120" s="2" t="s">
        <v>6</v>
      </c>
      <c r="B2120" s="3">
        <v>2008</v>
      </c>
      <c r="C2120" s="3">
        <v>3</v>
      </c>
      <c r="D2120" s="3">
        <v>29</v>
      </c>
      <c r="E2120" s="3">
        <v>1</v>
      </c>
      <c r="F2120" s="42">
        <v>14.4</v>
      </c>
      <c r="G2120" s="8">
        <f t="shared" si="202"/>
        <v>18</v>
      </c>
      <c r="H2120" s="8">
        <f t="shared" ref="H2120:H2183" si="203">IF(F2120&gt;G2120,0,$D$3*(G2120-F2120)/$D$4)</f>
        <v>197.99999999999997</v>
      </c>
      <c r="I2120" s="8">
        <f t="shared" ref="I2120:I2183" si="204">H2120/$G$4</f>
        <v>49.499999999999993</v>
      </c>
      <c r="J2120" s="1">
        <v>18</v>
      </c>
      <c r="K2120" s="1">
        <v>25</v>
      </c>
      <c r="M2120" s="45"/>
      <c r="N2120" s="45"/>
      <c r="O2120" s="45"/>
      <c r="P2120" s="28"/>
      <c r="Q2120" s="28"/>
      <c r="R2120" s="25"/>
      <c r="Y2120" s="42">
        <v>13.2</v>
      </c>
      <c r="Z2120" s="8">
        <f t="shared" si="199"/>
        <v>25</v>
      </c>
      <c r="AA2120" s="8">
        <f t="shared" si="201"/>
        <v>649</v>
      </c>
      <c r="AB2120" s="8">
        <f t="shared" si="200"/>
        <v>162.25</v>
      </c>
      <c r="AC2120" s="1">
        <v>18</v>
      </c>
      <c r="AD2120" s="1">
        <v>25</v>
      </c>
    </row>
    <row r="2121" spans="1:30" x14ac:dyDescent="0.25">
      <c r="A2121" s="2" t="s">
        <v>6</v>
      </c>
      <c r="B2121" s="3">
        <v>2008</v>
      </c>
      <c r="C2121" s="3">
        <v>3</v>
      </c>
      <c r="D2121" s="3">
        <v>29</v>
      </c>
      <c r="E2121" s="3">
        <v>2</v>
      </c>
      <c r="F2121" s="42">
        <v>14.4</v>
      </c>
      <c r="G2121" s="8">
        <f t="shared" si="202"/>
        <v>18</v>
      </c>
      <c r="H2121" s="8">
        <f t="shared" si="203"/>
        <v>197.99999999999997</v>
      </c>
      <c r="I2121" s="8">
        <f t="shared" si="204"/>
        <v>49.499999999999993</v>
      </c>
      <c r="J2121" s="1">
        <v>18</v>
      </c>
      <c r="K2121" s="1">
        <v>25</v>
      </c>
      <c r="M2121" s="45"/>
      <c r="N2121" s="45"/>
      <c r="O2121" s="45"/>
      <c r="P2121" s="28"/>
      <c r="Q2121" s="28"/>
      <c r="R2121" s="25"/>
      <c r="Y2121" s="42">
        <v>13.2</v>
      </c>
      <c r="Z2121" s="8">
        <f t="shared" si="199"/>
        <v>25</v>
      </c>
      <c r="AA2121" s="8">
        <f t="shared" si="201"/>
        <v>649</v>
      </c>
      <c r="AB2121" s="8">
        <f t="shared" si="200"/>
        <v>162.25</v>
      </c>
      <c r="AC2121" s="1">
        <v>18</v>
      </c>
      <c r="AD2121" s="1">
        <v>25</v>
      </c>
    </row>
    <row r="2122" spans="1:30" x14ac:dyDescent="0.25">
      <c r="A2122" s="2" t="s">
        <v>6</v>
      </c>
      <c r="B2122" s="3">
        <v>2008</v>
      </c>
      <c r="C2122" s="3">
        <v>3</v>
      </c>
      <c r="D2122" s="3">
        <v>29</v>
      </c>
      <c r="E2122" s="3">
        <v>3</v>
      </c>
      <c r="F2122" s="42">
        <v>14.4</v>
      </c>
      <c r="G2122" s="8">
        <f t="shared" si="202"/>
        <v>18</v>
      </c>
      <c r="H2122" s="8">
        <f t="shared" si="203"/>
        <v>197.99999999999997</v>
      </c>
      <c r="I2122" s="8">
        <f t="shared" si="204"/>
        <v>49.499999999999993</v>
      </c>
      <c r="J2122" s="1">
        <v>18</v>
      </c>
      <c r="K2122" s="1">
        <v>25</v>
      </c>
      <c r="M2122" s="45"/>
      <c r="N2122" s="45"/>
      <c r="O2122" s="45"/>
      <c r="P2122" s="28"/>
      <c r="Q2122" s="28"/>
      <c r="R2122" s="25"/>
      <c r="Y2122" s="42">
        <v>13.2</v>
      </c>
      <c r="Z2122" s="8">
        <f t="shared" si="199"/>
        <v>25</v>
      </c>
      <c r="AA2122" s="8">
        <f t="shared" si="201"/>
        <v>649</v>
      </c>
      <c r="AB2122" s="8">
        <f t="shared" si="200"/>
        <v>162.25</v>
      </c>
      <c r="AC2122" s="1">
        <v>18</v>
      </c>
      <c r="AD2122" s="1">
        <v>25</v>
      </c>
    </row>
    <row r="2123" spans="1:30" x14ac:dyDescent="0.25">
      <c r="A2123" s="2" t="s">
        <v>6</v>
      </c>
      <c r="B2123" s="3">
        <v>2008</v>
      </c>
      <c r="C2123" s="3">
        <v>3</v>
      </c>
      <c r="D2123" s="3">
        <v>29</v>
      </c>
      <c r="E2123" s="3">
        <v>4</v>
      </c>
      <c r="F2123" s="42">
        <v>14.5</v>
      </c>
      <c r="G2123" s="8">
        <f t="shared" si="202"/>
        <v>18</v>
      </c>
      <c r="H2123" s="8">
        <f t="shared" si="203"/>
        <v>192.5</v>
      </c>
      <c r="I2123" s="8">
        <f t="shared" si="204"/>
        <v>48.125</v>
      </c>
      <c r="J2123" s="1">
        <v>18</v>
      </c>
      <c r="K2123" s="1">
        <v>25</v>
      </c>
      <c r="M2123" s="45"/>
      <c r="N2123" s="45"/>
      <c r="O2123" s="45"/>
      <c r="P2123" s="28"/>
      <c r="Q2123" s="28"/>
      <c r="R2123" s="25"/>
      <c r="Y2123" s="42">
        <v>13</v>
      </c>
      <c r="Z2123" s="8">
        <f t="shared" si="199"/>
        <v>25</v>
      </c>
      <c r="AA2123" s="8">
        <f t="shared" si="201"/>
        <v>660</v>
      </c>
      <c r="AB2123" s="8">
        <f t="shared" si="200"/>
        <v>165</v>
      </c>
      <c r="AC2123" s="1">
        <v>18</v>
      </c>
      <c r="AD2123" s="1">
        <v>25</v>
      </c>
    </row>
    <row r="2124" spans="1:30" x14ac:dyDescent="0.25">
      <c r="A2124" s="2" t="s">
        <v>6</v>
      </c>
      <c r="B2124" s="3">
        <v>2008</v>
      </c>
      <c r="C2124" s="3">
        <v>3</v>
      </c>
      <c r="D2124" s="3">
        <v>29</v>
      </c>
      <c r="E2124" s="3">
        <v>5</v>
      </c>
      <c r="F2124" s="42">
        <v>14.4</v>
      </c>
      <c r="G2124" s="8">
        <f t="shared" si="202"/>
        <v>18</v>
      </c>
      <c r="H2124" s="8">
        <f t="shared" si="203"/>
        <v>197.99999999999997</v>
      </c>
      <c r="I2124" s="8">
        <f t="shared" si="204"/>
        <v>49.499999999999993</v>
      </c>
      <c r="J2124" s="1">
        <v>18</v>
      </c>
      <c r="K2124" s="1">
        <v>25</v>
      </c>
      <c r="M2124" s="45"/>
      <c r="N2124" s="45"/>
      <c r="O2124" s="45"/>
      <c r="P2124" s="28"/>
      <c r="Q2124" s="28"/>
      <c r="R2124" s="25"/>
      <c r="Y2124" s="42">
        <v>12.8</v>
      </c>
      <c r="Z2124" s="8">
        <f t="shared" si="199"/>
        <v>25</v>
      </c>
      <c r="AA2124" s="8">
        <f t="shared" si="201"/>
        <v>671</v>
      </c>
      <c r="AB2124" s="8">
        <f t="shared" si="200"/>
        <v>167.75</v>
      </c>
      <c r="AC2124" s="1">
        <v>18</v>
      </c>
      <c r="AD2124" s="1">
        <v>25</v>
      </c>
    </row>
    <row r="2125" spans="1:30" x14ac:dyDescent="0.25">
      <c r="A2125" s="2" t="s">
        <v>6</v>
      </c>
      <c r="B2125" s="3">
        <v>2008</v>
      </c>
      <c r="C2125" s="3">
        <v>3</v>
      </c>
      <c r="D2125" s="3">
        <v>29</v>
      </c>
      <c r="E2125" s="3">
        <v>6</v>
      </c>
      <c r="F2125" s="42">
        <v>14.3</v>
      </c>
      <c r="G2125" s="8">
        <f t="shared" si="202"/>
        <v>18</v>
      </c>
      <c r="H2125" s="8">
        <f t="shared" si="203"/>
        <v>203.49999999999997</v>
      </c>
      <c r="I2125" s="8">
        <f t="shared" si="204"/>
        <v>50.874999999999993</v>
      </c>
      <c r="J2125" s="1">
        <v>18</v>
      </c>
      <c r="K2125" s="1">
        <v>25</v>
      </c>
      <c r="M2125" s="45"/>
      <c r="N2125" s="45"/>
      <c r="O2125" s="45"/>
      <c r="P2125" s="28"/>
      <c r="Q2125" s="28"/>
      <c r="R2125" s="25"/>
      <c r="Y2125" s="42">
        <v>12.3</v>
      </c>
      <c r="Z2125" s="8">
        <f t="shared" si="199"/>
        <v>25</v>
      </c>
      <c r="AA2125" s="8">
        <f t="shared" si="201"/>
        <v>698.5</v>
      </c>
      <c r="AB2125" s="8">
        <f t="shared" si="200"/>
        <v>174.625</v>
      </c>
      <c r="AC2125" s="1">
        <v>18</v>
      </c>
      <c r="AD2125" s="1">
        <v>25</v>
      </c>
    </row>
    <row r="2126" spans="1:30" x14ac:dyDescent="0.25">
      <c r="A2126" s="2" t="s">
        <v>6</v>
      </c>
      <c r="B2126" s="3">
        <v>2008</v>
      </c>
      <c r="C2126" s="3">
        <v>3</v>
      </c>
      <c r="D2126" s="3">
        <v>29</v>
      </c>
      <c r="E2126" s="3">
        <v>7</v>
      </c>
      <c r="F2126" s="42">
        <v>14.1</v>
      </c>
      <c r="G2126" s="8">
        <f t="shared" si="202"/>
        <v>18</v>
      </c>
      <c r="H2126" s="8">
        <f t="shared" si="203"/>
        <v>214.50000000000003</v>
      </c>
      <c r="I2126" s="8">
        <f t="shared" si="204"/>
        <v>53.625000000000007</v>
      </c>
      <c r="J2126" s="1">
        <v>18</v>
      </c>
      <c r="K2126" s="1">
        <v>25</v>
      </c>
      <c r="M2126" s="45"/>
      <c r="N2126" s="45"/>
      <c r="O2126" s="45"/>
      <c r="P2126" s="28"/>
      <c r="Q2126" s="28"/>
      <c r="R2126" s="25"/>
      <c r="Y2126" s="42">
        <v>12.3</v>
      </c>
      <c r="Z2126" s="8">
        <f t="shared" si="199"/>
        <v>25</v>
      </c>
      <c r="AA2126" s="8">
        <f t="shared" si="201"/>
        <v>698.5</v>
      </c>
      <c r="AB2126" s="8">
        <f t="shared" si="200"/>
        <v>174.625</v>
      </c>
      <c r="AC2126" s="1">
        <v>18</v>
      </c>
      <c r="AD2126" s="1">
        <v>25</v>
      </c>
    </row>
    <row r="2127" spans="1:30" x14ac:dyDescent="0.25">
      <c r="A2127" s="2" t="s">
        <v>6</v>
      </c>
      <c r="B2127" s="3">
        <v>2008</v>
      </c>
      <c r="C2127" s="3">
        <v>3</v>
      </c>
      <c r="D2127" s="3">
        <v>29</v>
      </c>
      <c r="E2127" s="3">
        <v>8</v>
      </c>
      <c r="F2127" s="42">
        <v>14.2</v>
      </c>
      <c r="G2127" s="8">
        <f t="shared" si="202"/>
        <v>18</v>
      </c>
      <c r="H2127" s="8">
        <f t="shared" si="203"/>
        <v>209.00000000000003</v>
      </c>
      <c r="I2127" s="8">
        <f t="shared" si="204"/>
        <v>52.250000000000007</v>
      </c>
      <c r="J2127" s="1">
        <v>18</v>
      </c>
      <c r="K2127" s="1">
        <v>25</v>
      </c>
      <c r="M2127" s="45"/>
      <c r="N2127" s="45"/>
      <c r="O2127" s="45"/>
      <c r="P2127" s="28"/>
      <c r="Q2127" s="28"/>
      <c r="R2127" s="25"/>
      <c r="Y2127" s="42">
        <v>12.7</v>
      </c>
      <c r="Z2127" s="8">
        <f t="shared" ref="Z2127:Z2191" si="205">IF(Q2127="Inverno", $G$3, $G$2)</f>
        <v>25</v>
      </c>
      <c r="AA2127" s="8">
        <f t="shared" si="201"/>
        <v>676.5</v>
      </c>
      <c r="AB2127" s="8">
        <f t="shared" si="200"/>
        <v>169.125</v>
      </c>
      <c r="AC2127" s="1">
        <v>18</v>
      </c>
      <c r="AD2127" s="1">
        <v>25</v>
      </c>
    </row>
    <row r="2128" spans="1:30" x14ac:dyDescent="0.25">
      <c r="A2128" s="2" t="s">
        <v>6</v>
      </c>
      <c r="B2128" s="3">
        <v>2008</v>
      </c>
      <c r="C2128" s="3">
        <v>3</v>
      </c>
      <c r="D2128" s="3">
        <v>29</v>
      </c>
      <c r="E2128" s="3">
        <v>9</v>
      </c>
      <c r="F2128" s="42">
        <v>15.6</v>
      </c>
      <c r="G2128" s="8">
        <f t="shared" si="202"/>
        <v>18</v>
      </c>
      <c r="H2128" s="8">
        <f t="shared" si="203"/>
        <v>132.00000000000003</v>
      </c>
      <c r="I2128" s="8">
        <f t="shared" si="204"/>
        <v>33.000000000000007</v>
      </c>
      <c r="J2128" s="1">
        <v>18</v>
      </c>
      <c r="K2128" s="1">
        <v>25</v>
      </c>
      <c r="M2128" s="45"/>
      <c r="N2128" s="45"/>
      <c r="O2128" s="45"/>
      <c r="P2128" s="28"/>
      <c r="Q2128" s="28"/>
      <c r="R2128" s="25"/>
      <c r="Y2128" s="42">
        <v>13.7</v>
      </c>
      <c r="Z2128" s="8">
        <f t="shared" si="205"/>
        <v>25</v>
      </c>
      <c r="AA2128" s="8">
        <f t="shared" si="201"/>
        <v>621.5</v>
      </c>
      <c r="AB2128" s="8">
        <f t="shared" ref="AB2128:AB2191" si="206">AA2128/$G$4</f>
        <v>155.375</v>
      </c>
      <c r="AC2128" s="1">
        <v>18</v>
      </c>
      <c r="AD2128" s="1">
        <v>25</v>
      </c>
    </row>
    <row r="2129" spans="1:30" x14ac:dyDescent="0.25">
      <c r="A2129" s="2" t="s">
        <v>6</v>
      </c>
      <c r="B2129" s="3">
        <v>2008</v>
      </c>
      <c r="C2129" s="3">
        <v>3</v>
      </c>
      <c r="D2129" s="3">
        <v>29</v>
      </c>
      <c r="E2129" s="3">
        <v>10</v>
      </c>
      <c r="F2129" s="42">
        <v>16.8</v>
      </c>
      <c r="G2129" s="8">
        <f t="shared" si="202"/>
        <v>18</v>
      </c>
      <c r="H2129" s="8">
        <f t="shared" si="203"/>
        <v>65.999999999999957</v>
      </c>
      <c r="I2129" s="8">
        <f t="shared" si="204"/>
        <v>16.499999999999989</v>
      </c>
      <c r="J2129" s="1">
        <v>18</v>
      </c>
      <c r="K2129" s="1">
        <v>25</v>
      </c>
      <c r="M2129" s="45"/>
      <c r="N2129" s="45"/>
      <c r="O2129" s="45"/>
      <c r="P2129" s="28"/>
      <c r="Q2129" s="28"/>
      <c r="R2129" s="25"/>
      <c r="Y2129" s="42">
        <v>14.3</v>
      </c>
      <c r="Z2129" s="8">
        <f t="shared" si="205"/>
        <v>25</v>
      </c>
      <c r="AA2129" s="8">
        <f t="shared" si="201"/>
        <v>588.5</v>
      </c>
      <c r="AB2129" s="8">
        <f t="shared" si="206"/>
        <v>147.125</v>
      </c>
      <c r="AC2129" s="1">
        <v>18</v>
      </c>
      <c r="AD2129" s="1">
        <v>25</v>
      </c>
    </row>
    <row r="2130" spans="1:30" x14ac:dyDescent="0.25">
      <c r="A2130" s="2" t="s">
        <v>6</v>
      </c>
      <c r="B2130" s="3">
        <v>2008</v>
      </c>
      <c r="C2130" s="3">
        <v>3</v>
      </c>
      <c r="D2130" s="3">
        <v>29</v>
      </c>
      <c r="E2130" s="3">
        <v>11</v>
      </c>
      <c r="F2130" s="42">
        <v>17.8</v>
      </c>
      <c r="G2130" s="8">
        <f t="shared" si="202"/>
        <v>18</v>
      </c>
      <c r="H2130" s="8">
        <f t="shared" si="203"/>
        <v>10.999999999999961</v>
      </c>
      <c r="I2130" s="8">
        <f t="shared" si="204"/>
        <v>2.7499999999999902</v>
      </c>
      <c r="J2130" s="1">
        <v>18</v>
      </c>
      <c r="K2130" s="1">
        <v>25</v>
      </c>
      <c r="M2130" s="45"/>
      <c r="N2130" s="45"/>
      <c r="O2130" s="45"/>
      <c r="P2130" s="28"/>
      <c r="Q2130" s="28"/>
      <c r="R2130" s="25"/>
      <c r="Y2130" s="42">
        <v>14.6</v>
      </c>
      <c r="Z2130" s="8">
        <f t="shared" si="205"/>
        <v>25</v>
      </c>
      <c r="AA2130" s="8">
        <f t="shared" si="201"/>
        <v>572</v>
      </c>
      <c r="AB2130" s="8">
        <f t="shared" si="206"/>
        <v>143</v>
      </c>
      <c r="AC2130" s="1">
        <v>18</v>
      </c>
      <c r="AD2130" s="1">
        <v>25</v>
      </c>
    </row>
    <row r="2131" spans="1:30" x14ac:dyDescent="0.25">
      <c r="A2131" s="2" t="s">
        <v>6</v>
      </c>
      <c r="B2131" s="3">
        <v>2008</v>
      </c>
      <c r="C2131" s="3">
        <v>3</v>
      </c>
      <c r="D2131" s="3">
        <v>29</v>
      </c>
      <c r="E2131" s="3">
        <v>12</v>
      </c>
      <c r="F2131" s="42">
        <v>18</v>
      </c>
      <c r="G2131" s="8">
        <f t="shared" si="202"/>
        <v>18</v>
      </c>
      <c r="H2131" s="8">
        <f t="shared" si="203"/>
        <v>0</v>
      </c>
      <c r="I2131" s="8">
        <f t="shared" si="204"/>
        <v>0</v>
      </c>
      <c r="J2131" s="1">
        <v>18</v>
      </c>
      <c r="K2131" s="1">
        <v>25</v>
      </c>
      <c r="M2131" s="45"/>
      <c r="N2131" s="45"/>
      <c r="O2131" s="45"/>
      <c r="P2131" s="28"/>
      <c r="Q2131" s="28"/>
      <c r="R2131" s="25"/>
      <c r="Y2131" s="42">
        <v>15.3</v>
      </c>
      <c r="Z2131" s="8">
        <f t="shared" si="205"/>
        <v>25</v>
      </c>
      <c r="AA2131" s="8">
        <f t="shared" si="201"/>
        <v>533.5</v>
      </c>
      <c r="AB2131" s="8">
        <f t="shared" si="206"/>
        <v>133.375</v>
      </c>
      <c r="AC2131" s="1">
        <v>18</v>
      </c>
      <c r="AD2131" s="1">
        <v>25</v>
      </c>
    </row>
    <row r="2132" spans="1:30" x14ac:dyDescent="0.25">
      <c r="A2132" s="2" t="s">
        <v>6</v>
      </c>
      <c r="B2132" s="3">
        <v>2008</v>
      </c>
      <c r="C2132" s="3">
        <v>3</v>
      </c>
      <c r="D2132" s="3">
        <v>29</v>
      </c>
      <c r="E2132" s="3">
        <v>13</v>
      </c>
      <c r="F2132" s="42">
        <v>19</v>
      </c>
      <c r="G2132" s="8">
        <f t="shared" si="202"/>
        <v>18</v>
      </c>
      <c r="H2132" s="8">
        <f t="shared" si="203"/>
        <v>0</v>
      </c>
      <c r="I2132" s="8">
        <f t="shared" si="204"/>
        <v>0</v>
      </c>
      <c r="J2132" s="1">
        <v>18</v>
      </c>
      <c r="K2132" s="1">
        <v>25</v>
      </c>
      <c r="M2132" s="45"/>
      <c r="N2132" s="45"/>
      <c r="O2132" s="45"/>
      <c r="P2132" s="28"/>
      <c r="Q2132" s="28"/>
      <c r="R2132" s="25"/>
      <c r="Y2132" s="42">
        <v>14.6</v>
      </c>
      <c r="Z2132" s="8">
        <f t="shared" si="205"/>
        <v>25</v>
      </c>
      <c r="AA2132" s="8">
        <f t="shared" si="201"/>
        <v>572</v>
      </c>
      <c r="AB2132" s="8">
        <f t="shared" si="206"/>
        <v>143</v>
      </c>
      <c r="AC2132" s="1">
        <v>18</v>
      </c>
      <c r="AD2132" s="1">
        <v>25</v>
      </c>
    </row>
    <row r="2133" spans="1:30" x14ac:dyDescent="0.25">
      <c r="A2133" s="2" t="s">
        <v>6</v>
      </c>
      <c r="B2133" s="3">
        <v>2008</v>
      </c>
      <c r="C2133" s="3">
        <v>3</v>
      </c>
      <c r="D2133" s="3">
        <v>29</v>
      </c>
      <c r="E2133" s="3">
        <v>14</v>
      </c>
      <c r="F2133" s="42">
        <v>19.7</v>
      </c>
      <c r="G2133" s="8">
        <f t="shared" si="202"/>
        <v>18</v>
      </c>
      <c r="H2133" s="8">
        <f t="shared" si="203"/>
        <v>0</v>
      </c>
      <c r="I2133" s="8">
        <f t="shared" si="204"/>
        <v>0</v>
      </c>
      <c r="J2133" s="1">
        <v>18</v>
      </c>
      <c r="K2133" s="1">
        <v>25</v>
      </c>
      <c r="M2133" s="45"/>
      <c r="N2133" s="45"/>
      <c r="O2133" s="45"/>
      <c r="P2133" s="28"/>
      <c r="Q2133" s="28"/>
      <c r="R2133" s="25"/>
      <c r="Y2133" s="42">
        <v>15.4</v>
      </c>
      <c r="Z2133" s="8">
        <f t="shared" si="205"/>
        <v>25</v>
      </c>
      <c r="AA2133" s="8">
        <f t="shared" si="201"/>
        <v>528</v>
      </c>
      <c r="AB2133" s="8">
        <f t="shared" si="206"/>
        <v>132</v>
      </c>
      <c r="AC2133" s="1">
        <v>18</v>
      </c>
      <c r="AD2133" s="1">
        <v>25</v>
      </c>
    </row>
    <row r="2134" spans="1:30" x14ac:dyDescent="0.25">
      <c r="A2134" s="2" t="s">
        <v>6</v>
      </c>
      <c r="B2134" s="3">
        <v>2008</v>
      </c>
      <c r="C2134" s="3">
        <v>3</v>
      </c>
      <c r="D2134" s="3">
        <v>29</v>
      </c>
      <c r="E2134" s="3">
        <v>15</v>
      </c>
      <c r="F2134" s="42">
        <v>20.100000000000001</v>
      </c>
      <c r="G2134" s="8">
        <f t="shared" si="202"/>
        <v>18</v>
      </c>
      <c r="H2134" s="8">
        <f t="shared" si="203"/>
        <v>0</v>
      </c>
      <c r="I2134" s="8">
        <f t="shared" si="204"/>
        <v>0</v>
      </c>
      <c r="J2134" s="1">
        <v>18</v>
      </c>
      <c r="K2134" s="1">
        <v>25</v>
      </c>
      <c r="M2134" s="45"/>
      <c r="N2134" s="45"/>
      <c r="O2134" s="45"/>
      <c r="P2134" s="28"/>
      <c r="Q2134" s="28"/>
      <c r="R2134" s="25"/>
      <c r="Y2134" s="42">
        <v>15.3</v>
      </c>
      <c r="Z2134" s="8">
        <f t="shared" si="205"/>
        <v>25</v>
      </c>
      <c r="AA2134" s="8">
        <f t="shared" si="201"/>
        <v>533.5</v>
      </c>
      <c r="AB2134" s="8">
        <f t="shared" si="206"/>
        <v>133.375</v>
      </c>
      <c r="AC2134" s="1">
        <v>18</v>
      </c>
      <c r="AD2134" s="1">
        <v>25</v>
      </c>
    </row>
    <row r="2135" spans="1:30" x14ac:dyDescent="0.25">
      <c r="A2135" s="2" t="s">
        <v>6</v>
      </c>
      <c r="B2135" s="3">
        <v>2008</v>
      </c>
      <c r="C2135" s="3">
        <v>3</v>
      </c>
      <c r="D2135" s="3">
        <v>29</v>
      </c>
      <c r="E2135" s="3">
        <v>16</v>
      </c>
      <c r="F2135" s="42">
        <v>20</v>
      </c>
      <c r="G2135" s="8">
        <f t="shared" si="202"/>
        <v>18</v>
      </c>
      <c r="H2135" s="8">
        <f t="shared" si="203"/>
        <v>0</v>
      </c>
      <c r="I2135" s="8">
        <f t="shared" si="204"/>
        <v>0</v>
      </c>
      <c r="J2135" s="1">
        <v>18</v>
      </c>
      <c r="K2135" s="1">
        <v>25</v>
      </c>
      <c r="M2135" s="45"/>
      <c r="N2135" s="45"/>
      <c r="O2135" s="45"/>
      <c r="P2135" s="28"/>
      <c r="Q2135" s="28"/>
      <c r="R2135" s="25"/>
      <c r="Y2135" s="42">
        <v>14.9</v>
      </c>
      <c r="Z2135" s="8">
        <f t="shared" si="205"/>
        <v>25</v>
      </c>
      <c r="AA2135" s="8">
        <f t="shared" ref="AA2135:AA2191" si="207">IF(Y2135&gt;Z2135,0,$D$3*(Z2135-Y2135)/$D$4)</f>
        <v>555.5</v>
      </c>
      <c r="AB2135" s="8">
        <f t="shared" si="206"/>
        <v>138.875</v>
      </c>
      <c r="AC2135" s="1">
        <v>18</v>
      </c>
      <c r="AD2135" s="1">
        <v>25</v>
      </c>
    </row>
    <row r="2136" spans="1:30" x14ac:dyDescent="0.25">
      <c r="A2136" s="2" t="s">
        <v>6</v>
      </c>
      <c r="B2136" s="3">
        <v>2008</v>
      </c>
      <c r="C2136" s="3">
        <v>3</v>
      </c>
      <c r="D2136" s="3">
        <v>29</v>
      </c>
      <c r="E2136" s="3">
        <v>17</v>
      </c>
      <c r="F2136" s="42">
        <v>18.100000000000001</v>
      </c>
      <c r="G2136" s="8">
        <f t="shared" si="202"/>
        <v>18</v>
      </c>
      <c r="H2136" s="8">
        <f t="shared" si="203"/>
        <v>0</v>
      </c>
      <c r="I2136" s="8">
        <f t="shared" si="204"/>
        <v>0</v>
      </c>
      <c r="J2136" s="1">
        <v>18</v>
      </c>
      <c r="K2136" s="1">
        <v>25</v>
      </c>
      <c r="M2136" s="45"/>
      <c r="N2136" s="45"/>
      <c r="O2136" s="45"/>
      <c r="P2136" s="28"/>
      <c r="Q2136" s="28"/>
      <c r="R2136" s="25"/>
      <c r="Y2136" s="42">
        <v>14.7</v>
      </c>
      <c r="Z2136" s="8">
        <f t="shared" si="205"/>
        <v>25</v>
      </c>
      <c r="AA2136" s="8">
        <f t="shared" si="207"/>
        <v>566.5</v>
      </c>
      <c r="AB2136" s="8">
        <f t="shared" si="206"/>
        <v>141.625</v>
      </c>
      <c r="AC2136" s="1">
        <v>18</v>
      </c>
      <c r="AD2136" s="1">
        <v>25</v>
      </c>
    </row>
    <row r="2137" spans="1:30" x14ac:dyDescent="0.25">
      <c r="A2137" s="2" t="s">
        <v>6</v>
      </c>
      <c r="B2137" s="3">
        <v>2008</v>
      </c>
      <c r="C2137" s="3">
        <v>3</v>
      </c>
      <c r="D2137" s="3">
        <v>29</v>
      </c>
      <c r="E2137" s="3">
        <v>18</v>
      </c>
      <c r="F2137" s="42">
        <v>16</v>
      </c>
      <c r="G2137" s="8">
        <f t="shared" si="202"/>
        <v>18</v>
      </c>
      <c r="H2137" s="8">
        <f t="shared" si="203"/>
        <v>110</v>
      </c>
      <c r="I2137" s="8">
        <f t="shared" si="204"/>
        <v>27.5</v>
      </c>
      <c r="J2137" s="1">
        <v>18</v>
      </c>
      <c r="K2137" s="1">
        <v>25</v>
      </c>
      <c r="M2137" s="45"/>
      <c r="N2137" s="45"/>
      <c r="O2137" s="45"/>
      <c r="P2137" s="28"/>
      <c r="Q2137" s="28"/>
      <c r="R2137" s="25"/>
      <c r="Y2137" s="42">
        <v>14.1</v>
      </c>
      <c r="Z2137" s="8">
        <f t="shared" si="205"/>
        <v>25</v>
      </c>
      <c r="AA2137" s="8">
        <f t="shared" si="207"/>
        <v>599.5</v>
      </c>
      <c r="AB2137" s="8">
        <f t="shared" si="206"/>
        <v>149.875</v>
      </c>
      <c r="AC2137" s="1">
        <v>18</v>
      </c>
      <c r="AD2137" s="1">
        <v>25</v>
      </c>
    </row>
    <row r="2138" spans="1:30" x14ac:dyDescent="0.25">
      <c r="A2138" s="2" t="s">
        <v>6</v>
      </c>
      <c r="B2138" s="3">
        <v>2008</v>
      </c>
      <c r="C2138" s="3">
        <v>3</v>
      </c>
      <c r="D2138" s="3">
        <v>29</v>
      </c>
      <c r="E2138" s="3">
        <v>19</v>
      </c>
      <c r="F2138" s="42">
        <v>14.9</v>
      </c>
      <c r="G2138" s="8">
        <f t="shared" si="202"/>
        <v>18</v>
      </c>
      <c r="H2138" s="8">
        <f t="shared" si="203"/>
        <v>170.49999999999997</v>
      </c>
      <c r="I2138" s="8">
        <f t="shared" si="204"/>
        <v>42.624999999999993</v>
      </c>
      <c r="J2138" s="1">
        <v>18</v>
      </c>
      <c r="K2138" s="1">
        <v>25</v>
      </c>
      <c r="M2138" s="45"/>
      <c r="N2138" s="45"/>
      <c r="O2138" s="45"/>
      <c r="P2138" s="28"/>
      <c r="Q2138" s="28"/>
      <c r="R2138" s="25"/>
      <c r="Y2138" s="42">
        <v>13.4</v>
      </c>
      <c r="Z2138" s="8">
        <f t="shared" si="205"/>
        <v>25</v>
      </c>
      <c r="AA2138" s="8">
        <f t="shared" si="207"/>
        <v>638</v>
      </c>
      <c r="AB2138" s="8">
        <f t="shared" si="206"/>
        <v>159.5</v>
      </c>
      <c r="AC2138" s="1">
        <v>18</v>
      </c>
      <c r="AD2138" s="1">
        <v>25</v>
      </c>
    </row>
    <row r="2139" spans="1:30" x14ac:dyDescent="0.25">
      <c r="A2139" s="2" t="s">
        <v>6</v>
      </c>
      <c r="B2139" s="3">
        <v>2008</v>
      </c>
      <c r="C2139" s="3">
        <v>3</v>
      </c>
      <c r="D2139" s="3">
        <v>29</v>
      </c>
      <c r="E2139" s="3">
        <v>20</v>
      </c>
      <c r="F2139" s="42">
        <v>14.3</v>
      </c>
      <c r="G2139" s="8">
        <f t="shared" si="202"/>
        <v>18</v>
      </c>
      <c r="H2139" s="8">
        <f t="shared" si="203"/>
        <v>203.49999999999997</v>
      </c>
      <c r="I2139" s="8">
        <f t="shared" si="204"/>
        <v>50.874999999999993</v>
      </c>
      <c r="J2139" s="1">
        <v>18</v>
      </c>
      <c r="K2139" s="1">
        <v>25</v>
      </c>
      <c r="M2139" s="45"/>
      <c r="N2139" s="45"/>
      <c r="O2139" s="45"/>
      <c r="P2139" s="28"/>
      <c r="Q2139" s="28"/>
      <c r="R2139" s="25"/>
      <c r="Y2139" s="42">
        <v>13.1</v>
      </c>
      <c r="Z2139" s="8">
        <f t="shared" si="205"/>
        <v>25</v>
      </c>
      <c r="AA2139" s="8">
        <f t="shared" si="207"/>
        <v>654.5</v>
      </c>
      <c r="AB2139" s="8">
        <f t="shared" si="206"/>
        <v>163.625</v>
      </c>
      <c r="AC2139" s="1">
        <v>18</v>
      </c>
      <c r="AD2139" s="1">
        <v>25</v>
      </c>
    </row>
    <row r="2140" spans="1:30" x14ac:dyDescent="0.25">
      <c r="A2140" s="2" t="s">
        <v>6</v>
      </c>
      <c r="B2140" s="3">
        <v>2008</v>
      </c>
      <c r="C2140" s="3">
        <v>3</v>
      </c>
      <c r="D2140" s="3">
        <v>29</v>
      </c>
      <c r="E2140" s="3">
        <v>21</v>
      </c>
      <c r="F2140" s="42">
        <v>13.7</v>
      </c>
      <c r="G2140" s="8">
        <f t="shared" si="202"/>
        <v>18</v>
      </c>
      <c r="H2140" s="8">
        <f t="shared" si="203"/>
        <v>236.50000000000003</v>
      </c>
      <c r="I2140" s="8">
        <f t="shared" si="204"/>
        <v>59.125000000000007</v>
      </c>
      <c r="J2140" s="1">
        <v>18</v>
      </c>
      <c r="K2140" s="1">
        <v>25</v>
      </c>
      <c r="M2140" s="45"/>
      <c r="N2140" s="45"/>
      <c r="O2140" s="45"/>
      <c r="P2140" s="28"/>
      <c r="Q2140" s="28"/>
      <c r="R2140" s="25"/>
      <c r="Y2140" s="42">
        <v>12.1</v>
      </c>
      <c r="Z2140" s="8">
        <f t="shared" si="205"/>
        <v>25</v>
      </c>
      <c r="AA2140" s="8">
        <f t="shared" si="207"/>
        <v>709.5</v>
      </c>
      <c r="AB2140" s="8">
        <f t="shared" si="206"/>
        <v>177.375</v>
      </c>
      <c r="AC2140" s="1">
        <v>18</v>
      </c>
      <c r="AD2140" s="1">
        <v>25</v>
      </c>
    </row>
    <row r="2141" spans="1:30" x14ac:dyDescent="0.25">
      <c r="A2141" s="2" t="s">
        <v>6</v>
      </c>
      <c r="B2141" s="3">
        <v>2008</v>
      </c>
      <c r="C2141" s="3">
        <v>3</v>
      </c>
      <c r="D2141" s="3">
        <v>29</v>
      </c>
      <c r="E2141" s="3">
        <v>22</v>
      </c>
      <c r="F2141" s="42">
        <v>13.1</v>
      </c>
      <c r="G2141" s="8">
        <f t="shared" si="202"/>
        <v>18</v>
      </c>
      <c r="H2141" s="8">
        <f t="shared" si="203"/>
        <v>269.5</v>
      </c>
      <c r="I2141" s="8">
        <f t="shared" si="204"/>
        <v>67.375</v>
      </c>
      <c r="J2141" s="1">
        <v>18</v>
      </c>
      <c r="K2141" s="1">
        <v>25</v>
      </c>
      <c r="M2141" s="45"/>
      <c r="N2141" s="45"/>
      <c r="O2141" s="45"/>
      <c r="P2141" s="28"/>
      <c r="Q2141" s="28"/>
      <c r="R2141" s="25"/>
      <c r="Y2141" s="42">
        <v>11.6</v>
      </c>
      <c r="Z2141" s="8">
        <f t="shared" si="205"/>
        <v>25</v>
      </c>
      <c r="AA2141" s="8">
        <f t="shared" si="207"/>
        <v>737</v>
      </c>
      <c r="AB2141" s="8">
        <f t="shared" si="206"/>
        <v>184.25</v>
      </c>
      <c r="AC2141" s="1">
        <v>18</v>
      </c>
      <c r="AD2141" s="1">
        <v>25</v>
      </c>
    </row>
    <row r="2142" spans="1:30" x14ac:dyDescent="0.25">
      <c r="A2142" s="2" t="s">
        <v>6</v>
      </c>
      <c r="B2142" s="3">
        <v>2008</v>
      </c>
      <c r="C2142" s="3">
        <v>3</v>
      </c>
      <c r="D2142" s="3">
        <v>29</v>
      </c>
      <c r="E2142" s="3">
        <v>23</v>
      </c>
      <c r="F2142" s="42">
        <v>12.9</v>
      </c>
      <c r="G2142" s="8">
        <f t="shared" si="202"/>
        <v>18</v>
      </c>
      <c r="H2142" s="8">
        <f t="shared" si="203"/>
        <v>280.5</v>
      </c>
      <c r="I2142" s="8">
        <f t="shared" si="204"/>
        <v>70.125</v>
      </c>
      <c r="J2142" s="1">
        <v>18</v>
      </c>
      <c r="K2142" s="1">
        <v>25</v>
      </c>
      <c r="M2142" s="45"/>
      <c r="N2142" s="45"/>
      <c r="O2142" s="45"/>
      <c r="P2142" s="28"/>
      <c r="Q2142" s="28"/>
      <c r="R2142" s="25"/>
      <c r="Y2142" s="42">
        <v>10.8</v>
      </c>
      <c r="Z2142" s="8">
        <f t="shared" si="205"/>
        <v>25</v>
      </c>
      <c r="AA2142" s="8">
        <f t="shared" si="207"/>
        <v>781</v>
      </c>
      <c r="AB2142" s="8">
        <f t="shared" si="206"/>
        <v>195.25</v>
      </c>
      <c r="AC2142" s="1">
        <v>18</v>
      </c>
      <c r="AD2142" s="1">
        <v>25</v>
      </c>
    </row>
    <row r="2143" spans="1:30" x14ac:dyDescent="0.25">
      <c r="A2143" s="2" t="s">
        <v>6</v>
      </c>
      <c r="B2143" s="3">
        <v>2008</v>
      </c>
      <c r="C2143" s="3">
        <v>3</v>
      </c>
      <c r="D2143" s="3">
        <v>30</v>
      </c>
      <c r="E2143" s="3">
        <v>0</v>
      </c>
      <c r="F2143" s="42">
        <v>12.8</v>
      </c>
      <c r="G2143" s="8">
        <f t="shared" si="202"/>
        <v>18</v>
      </c>
      <c r="H2143" s="8">
        <f t="shared" si="203"/>
        <v>285.99999999999994</v>
      </c>
      <c r="I2143" s="8">
        <f t="shared" si="204"/>
        <v>71.499999999999986</v>
      </c>
      <c r="J2143" s="1">
        <v>18</v>
      </c>
      <c r="K2143" s="1">
        <v>25</v>
      </c>
      <c r="M2143" s="45"/>
      <c r="N2143" s="45"/>
      <c r="O2143" s="45"/>
      <c r="P2143" s="28"/>
      <c r="Q2143" s="28"/>
      <c r="R2143" s="25"/>
      <c r="Y2143" s="42">
        <v>10.7</v>
      </c>
      <c r="Z2143" s="8">
        <f t="shared" si="205"/>
        <v>25</v>
      </c>
      <c r="AA2143" s="8">
        <f t="shared" si="207"/>
        <v>786.5</v>
      </c>
      <c r="AB2143" s="8">
        <f t="shared" si="206"/>
        <v>196.625</v>
      </c>
      <c r="AC2143" s="1">
        <v>18</v>
      </c>
      <c r="AD2143" s="1">
        <v>25</v>
      </c>
    </row>
    <row r="2144" spans="1:30" x14ac:dyDescent="0.25">
      <c r="A2144" s="2" t="s">
        <v>6</v>
      </c>
      <c r="B2144" s="3">
        <v>2008</v>
      </c>
      <c r="C2144" s="3">
        <v>3</v>
      </c>
      <c r="D2144" s="3">
        <v>30</v>
      </c>
      <c r="E2144" s="3">
        <v>1</v>
      </c>
      <c r="F2144" s="42">
        <v>12.7</v>
      </c>
      <c r="G2144" s="8">
        <f t="shared" si="202"/>
        <v>18</v>
      </c>
      <c r="H2144" s="8">
        <f t="shared" si="203"/>
        <v>291.50000000000006</v>
      </c>
      <c r="I2144" s="8">
        <f t="shared" si="204"/>
        <v>72.875000000000014</v>
      </c>
      <c r="J2144" s="1">
        <v>18</v>
      </c>
      <c r="K2144" s="1">
        <v>25</v>
      </c>
      <c r="M2144" s="45"/>
      <c r="N2144" s="45"/>
      <c r="O2144" s="45"/>
      <c r="P2144" s="28"/>
      <c r="Q2144" s="28"/>
      <c r="R2144" s="25"/>
      <c r="Y2144" s="42">
        <v>10.9</v>
      </c>
      <c r="Z2144" s="8">
        <f t="shared" si="205"/>
        <v>25</v>
      </c>
      <c r="AA2144" s="8">
        <f t="shared" si="207"/>
        <v>775.5</v>
      </c>
      <c r="AB2144" s="8">
        <f t="shared" si="206"/>
        <v>193.875</v>
      </c>
      <c r="AC2144" s="1">
        <v>18</v>
      </c>
      <c r="AD2144" s="1">
        <v>25</v>
      </c>
    </row>
    <row r="2145" spans="1:30" x14ac:dyDescent="0.25">
      <c r="A2145" s="2" t="s">
        <v>6</v>
      </c>
      <c r="B2145" s="3">
        <v>2008</v>
      </c>
      <c r="C2145" s="3">
        <v>3</v>
      </c>
      <c r="D2145" s="3">
        <v>30</v>
      </c>
      <c r="E2145" s="3">
        <v>2</v>
      </c>
      <c r="F2145" s="42">
        <v>12.5</v>
      </c>
      <c r="G2145" s="8">
        <f t="shared" si="202"/>
        <v>18</v>
      </c>
      <c r="H2145" s="8">
        <f t="shared" si="203"/>
        <v>302.5</v>
      </c>
      <c r="I2145" s="8">
        <f t="shared" si="204"/>
        <v>75.625</v>
      </c>
      <c r="J2145" s="1">
        <v>18</v>
      </c>
      <c r="K2145" s="1">
        <v>25</v>
      </c>
      <c r="M2145" s="45"/>
      <c r="N2145" s="45"/>
      <c r="O2145" s="45"/>
      <c r="P2145" s="28"/>
      <c r="Q2145" s="28"/>
      <c r="R2145" s="25"/>
      <c r="Y2145" s="42">
        <v>11.1</v>
      </c>
      <c r="Z2145" s="8">
        <f t="shared" si="205"/>
        <v>25</v>
      </c>
      <c r="AA2145" s="8">
        <f t="shared" si="207"/>
        <v>764.5</v>
      </c>
      <c r="AB2145" s="8">
        <f t="shared" si="206"/>
        <v>191.125</v>
      </c>
      <c r="AC2145" s="1">
        <v>18</v>
      </c>
      <c r="AD2145" s="1">
        <v>25</v>
      </c>
    </row>
    <row r="2146" spans="1:30" x14ac:dyDescent="0.25">
      <c r="A2146" s="2" t="s">
        <v>6</v>
      </c>
      <c r="B2146" s="3">
        <v>2008</v>
      </c>
      <c r="C2146" s="3">
        <v>3</v>
      </c>
      <c r="D2146" s="3">
        <v>30</v>
      </c>
      <c r="E2146" s="3">
        <v>3</v>
      </c>
      <c r="F2146" s="42">
        <v>12.4</v>
      </c>
      <c r="G2146" s="8">
        <f t="shared" si="202"/>
        <v>18</v>
      </c>
      <c r="H2146" s="8">
        <f t="shared" si="203"/>
        <v>308</v>
      </c>
      <c r="I2146" s="8">
        <f t="shared" si="204"/>
        <v>77</v>
      </c>
      <c r="J2146" s="1">
        <v>18</v>
      </c>
      <c r="K2146" s="1">
        <v>25</v>
      </c>
      <c r="M2146" s="45"/>
      <c r="N2146" s="45"/>
      <c r="O2146" s="45"/>
      <c r="P2146" s="28"/>
      <c r="Q2146" s="28"/>
      <c r="R2146" s="25"/>
      <c r="Y2146" s="42">
        <v>11.2</v>
      </c>
      <c r="Z2146" s="8">
        <f t="shared" si="205"/>
        <v>25</v>
      </c>
      <c r="AA2146" s="8">
        <f t="shared" si="207"/>
        <v>759</v>
      </c>
      <c r="AB2146" s="8">
        <f t="shared" si="206"/>
        <v>189.75</v>
      </c>
      <c r="AC2146" s="1">
        <v>18</v>
      </c>
      <c r="AD2146" s="1">
        <v>25</v>
      </c>
    </row>
    <row r="2147" spans="1:30" x14ac:dyDescent="0.25">
      <c r="A2147" s="2" t="s">
        <v>6</v>
      </c>
      <c r="B2147" s="3">
        <v>2008</v>
      </c>
      <c r="C2147" s="3">
        <v>3</v>
      </c>
      <c r="D2147" s="3">
        <v>30</v>
      </c>
      <c r="E2147" s="3">
        <v>4</v>
      </c>
      <c r="F2147" s="42">
        <v>12.7</v>
      </c>
      <c r="G2147" s="8">
        <f t="shared" si="202"/>
        <v>18</v>
      </c>
      <c r="H2147" s="8">
        <f t="shared" si="203"/>
        <v>291.50000000000006</v>
      </c>
      <c r="I2147" s="8">
        <f t="shared" si="204"/>
        <v>72.875000000000014</v>
      </c>
      <c r="J2147" s="1">
        <v>18</v>
      </c>
      <c r="K2147" s="1">
        <v>25</v>
      </c>
      <c r="M2147" s="45"/>
      <c r="N2147" s="45"/>
      <c r="O2147" s="45"/>
      <c r="P2147" s="28"/>
      <c r="Q2147" s="28"/>
      <c r="R2147" s="25"/>
      <c r="Y2147" s="42">
        <v>10.9</v>
      </c>
      <c r="Z2147" s="8">
        <f t="shared" si="205"/>
        <v>25</v>
      </c>
      <c r="AA2147" s="8">
        <f t="shared" si="207"/>
        <v>775.5</v>
      </c>
      <c r="AB2147" s="8">
        <f t="shared" si="206"/>
        <v>193.875</v>
      </c>
      <c r="AC2147" s="1">
        <v>18</v>
      </c>
      <c r="AD2147" s="1">
        <v>25</v>
      </c>
    </row>
    <row r="2148" spans="1:30" x14ac:dyDescent="0.25">
      <c r="A2148" s="2" t="s">
        <v>6</v>
      </c>
      <c r="B2148" s="3">
        <v>2008</v>
      </c>
      <c r="C2148" s="3">
        <v>3</v>
      </c>
      <c r="D2148" s="3">
        <v>30</v>
      </c>
      <c r="E2148" s="3">
        <v>5</v>
      </c>
      <c r="F2148" s="42">
        <v>12.8</v>
      </c>
      <c r="G2148" s="8">
        <f t="shared" si="202"/>
        <v>18</v>
      </c>
      <c r="H2148" s="8">
        <f t="shared" si="203"/>
        <v>285.99999999999994</v>
      </c>
      <c r="I2148" s="8">
        <f t="shared" si="204"/>
        <v>71.499999999999986</v>
      </c>
      <c r="J2148" s="1">
        <v>18</v>
      </c>
      <c r="K2148" s="1">
        <v>25</v>
      </c>
      <c r="M2148" s="45"/>
      <c r="N2148" s="45"/>
      <c r="O2148" s="45"/>
      <c r="P2148" s="28"/>
      <c r="Q2148" s="28"/>
      <c r="R2148" s="25"/>
      <c r="Y2148" s="42">
        <v>10.199999999999999</v>
      </c>
      <c r="Z2148" s="8">
        <f t="shared" si="205"/>
        <v>25</v>
      </c>
      <c r="AA2148" s="8">
        <f t="shared" si="207"/>
        <v>814</v>
      </c>
      <c r="AB2148" s="8">
        <f t="shared" si="206"/>
        <v>203.5</v>
      </c>
      <c r="AC2148" s="1">
        <v>18</v>
      </c>
      <c r="AD2148" s="1">
        <v>25</v>
      </c>
    </row>
    <row r="2149" spans="1:30" x14ac:dyDescent="0.25">
      <c r="A2149" s="2" t="s">
        <v>6</v>
      </c>
      <c r="B2149" s="3">
        <v>2008</v>
      </c>
      <c r="C2149" s="3">
        <v>3</v>
      </c>
      <c r="D2149" s="3">
        <v>30</v>
      </c>
      <c r="E2149" s="3">
        <v>6</v>
      </c>
      <c r="F2149" s="42">
        <v>12.6</v>
      </c>
      <c r="G2149" s="8">
        <f t="shared" si="202"/>
        <v>18</v>
      </c>
      <c r="H2149" s="8">
        <f t="shared" si="203"/>
        <v>297</v>
      </c>
      <c r="I2149" s="8">
        <f t="shared" si="204"/>
        <v>74.25</v>
      </c>
      <c r="J2149" s="1">
        <v>18</v>
      </c>
      <c r="K2149" s="1">
        <v>25</v>
      </c>
      <c r="M2149" s="45"/>
      <c r="N2149" s="45"/>
      <c r="O2149" s="45"/>
      <c r="P2149" s="28"/>
      <c r="Q2149" s="28"/>
      <c r="R2149" s="25"/>
      <c r="Y2149" s="42">
        <v>10</v>
      </c>
      <c r="Z2149" s="8">
        <f t="shared" si="205"/>
        <v>25</v>
      </c>
      <c r="AA2149" s="8">
        <f t="shared" si="207"/>
        <v>825</v>
      </c>
      <c r="AB2149" s="8">
        <f t="shared" si="206"/>
        <v>206.25</v>
      </c>
      <c r="AC2149" s="1">
        <v>18</v>
      </c>
      <c r="AD2149" s="1">
        <v>25</v>
      </c>
    </row>
    <row r="2150" spans="1:30" x14ac:dyDescent="0.25">
      <c r="A2150" s="2" t="s">
        <v>6</v>
      </c>
      <c r="B2150" s="3">
        <v>2008</v>
      </c>
      <c r="C2150" s="3">
        <v>3</v>
      </c>
      <c r="D2150" s="3">
        <v>30</v>
      </c>
      <c r="E2150" s="3">
        <v>7</v>
      </c>
      <c r="F2150" s="42">
        <v>12.8</v>
      </c>
      <c r="G2150" s="8">
        <f t="shared" si="202"/>
        <v>18</v>
      </c>
      <c r="H2150" s="8">
        <f t="shared" si="203"/>
        <v>285.99999999999994</v>
      </c>
      <c r="I2150" s="8">
        <f t="shared" si="204"/>
        <v>71.499999999999986</v>
      </c>
      <c r="J2150" s="1">
        <v>18</v>
      </c>
      <c r="K2150" s="1">
        <v>25</v>
      </c>
      <c r="M2150" s="45"/>
      <c r="N2150" s="45"/>
      <c r="O2150" s="45"/>
      <c r="P2150" s="28"/>
      <c r="Q2150" s="28"/>
      <c r="R2150" s="25"/>
      <c r="Y2150" s="42">
        <v>10.1</v>
      </c>
      <c r="Z2150" s="8">
        <f t="shared" si="205"/>
        <v>25</v>
      </c>
      <c r="AA2150" s="8">
        <f t="shared" si="207"/>
        <v>819.5</v>
      </c>
      <c r="AB2150" s="8">
        <f t="shared" si="206"/>
        <v>204.875</v>
      </c>
      <c r="AC2150" s="1">
        <v>18</v>
      </c>
      <c r="AD2150" s="1">
        <v>25</v>
      </c>
    </row>
    <row r="2151" spans="1:30" x14ac:dyDescent="0.25">
      <c r="A2151" s="2" t="s">
        <v>6</v>
      </c>
      <c r="B2151" s="3">
        <v>2008</v>
      </c>
      <c r="C2151" s="3">
        <v>3</v>
      </c>
      <c r="D2151" s="3">
        <v>30</v>
      </c>
      <c r="E2151" s="3">
        <v>8</v>
      </c>
      <c r="F2151" s="42">
        <v>13.2</v>
      </c>
      <c r="G2151" s="8">
        <f t="shared" si="202"/>
        <v>18</v>
      </c>
      <c r="H2151" s="8">
        <f t="shared" si="203"/>
        <v>264.00000000000006</v>
      </c>
      <c r="I2151" s="8">
        <f t="shared" si="204"/>
        <v>66.000000000000014</v>
      </c>
      <c r="J2151" s="1">
        <v>18</v>
      </c>
      <c r="K2151" s="1">
        <v>25</v>
      </c>
      <c r="M2151" s="45"/>
      <c r="N2151" s="45"/>
      <c r="O2151" s="45"/>
      <c r="P2151" s="28"/>
      <c r="Q2151" s="28"/>
      <c r="R2151" s="25"/>
      <c r="Y2151" s="42">
        <v>10.1</v>
      </c>
      <c r="Z2151" s="8">
        <f t="shared" si="205"/>
        <v>25</v>
      </c>
      <c r="AA2151" s="8">
        <f t="shared" si="207"/>
        <v>819.5</v>
      </c>
      <c r="AB2151" s="8">
        <f t="shared" si="206"/>
        <v>204.875</v>
      </c>
      <c r="AC2151" s="1">
        <v>18</v>
      </c>
      <c r="AD2151" s="1">
        <v>25</v>
      </c>
    </row>
    <row r="2152" spans="1:30" x14ac:dyDescent="0.25">
      <c r="A2152" s="2" t="s">
        <v>6</v>
      </c>
      <c r="B2152" s="3">
        <v>2008</v>
      </c>
      <c r="C2152" s="3">
        <v>3</v>
      </c>
      <c r="D2152" s="3">
        <v>30</v>
      </c>
      <c r="E2152" s="3">
        <v>9</v>
      </c>
      <c r="F2152" s="42">
        <v>13.7</v>
      </c>
      <c r="G2152" s="8">
        <f t="shared" si="202"/>
        <v>18</v>
      </c>
      <c r="H2152" s="8">
        <f t="shared" si="203"/>
        <v>236.50000000000003</v>
      </c>
      <c r="I2152" s="8">
        <f t="shared" si="204"/>
        <v>59.125000000000007</v>
      </c>
      <c r="J2152" s="1">
        <v>18</v>
      </c>
      <c r="K2152" s="1">
        <v>25</v>
      </c>
      <c r="M2152" s="45"/>
      <c r="N2152" s="45"/>
      <c r="O2152" s="45"/>
      <c r="P2152" s="28"/>
      <c r="Q2152" s="28"/>
      <c r="R2152" s="25"/>
      <c r="Y2152" s="42">
        <v>10.6</v>
      </c>
      <c r="Z2152" s="8">
        <f t="shared" si="205"/>
        <v>25</v>
      </c>
      <c r="AA2152" s="8">
        <f t="shared" si="207"/>
        <v>792</v>
      </c>
      <c r="AB2152" s="8">
        <f t="shared" si="206"/>
        <v>198</v>
      </c>
      <c r="AC2152" s="1">
        <v>18</v>
      </c>
      <c r="AD2152" s="1">
        <v>25</v>
      </c>
    </row>
    <row r="2153" spans="1:30" x14ac:dyDescent="0.25">
      <c r="A2153" s="2" t="s">
        <v>6</v>
      </c>
      <c r="B2153" s="3">
        <v>2008</v>
      </c>
      <c r="C2153" s="3">
        <v>3</v>
      </c>
      <c r="D2153" s="3">
        <v>30</v>
      </c>
      <c r="E2153" s="3">
        <v>10</v>
      </c>
      <c r="F2153" s="42">
        <v>15</v>
      </c>
      <c r="G2153" s="8">
        <f t="shared" si="202"/>
        <v>18</v>
      </c>
      <c r="H2153" s="8">
        <f t="shared" si="203"/>
        <v>165</v>
      </c>
      <c r="I2153" s="8">
        <f t="shared" si="204"/>
        <v>41.25</v>
      </c>
      <c r="J2153" s="1">
        <v>18</v>
      </c>
      <c r="K2153" s="1">
        <v>25</v>
      </c>
      <c r="M2153" s="45"/>
      <c r="N2153" s="45"/>
      <c r="O2153" s="45"/>
      <c r="P2153" s="28"/>
      <c r="Q2153" s="28"/>
      <c r="R2153" s="25"/>
      <c r="Y2153" s="42">
        <v>10.8</v>
      </c>
      <c r="Z2153" s="8">
        <f t="shared" si="205"/>
        <v>25</v>
      </c>
      <c r="AA2153" s="8">
        <f t="shared" si="207"/>
        <v>781</v>
      </c>
      <c r="AB2153" s="8">
        <f t="shared" si="206"/>
        <v>195.25</v>
      </c>
      <c r="AC2153" s="1">
        <v>18</v>
      </c>
      <c r="AD2153" s="1">
        <v>25</v>
      </c>
    </row>
    <row r="2154" spans="1:30" x14ac:dyDescent="0.25">
      <c r="A2154" s="2" t="s">
        <v>6</v>
      </c>
      <c r="B2154" s="3">
        <v>2008</v>
      </c>
      <c r="C2154" s="3">
        <v>3</v>
      </c>
      <c r="D2154" s="3">
        <v>30</v>
      </c>
      <c r="E2154" s="3">
        <v>11</v>
      </c>
      <c r="F2154" s="42">
        <v>14.8</v>
      </c>
      <c r="G2154" s="8">
        <f t="shared" si="202"/>
        <v>18</v>
      </c>
      <c r="H2154" s="8">
        <f t="shared" si="203"/>
        <v>175.99999999999997</v>
      </c>
      <c r="I2154" s="8">
        <f t="shared" si="204"/>
        <v>43.999999999999993</v>
      </c>
      <c r="J2154" s="1">
        <v>18</v>
      </c>
      <c r="K2154" s="1">
        <v>25</v>
      </c>
      <c r="M2154" s="45"/>
      <c r="N2154" s="45"/>
      <c r="O2154" s="45"/>
      <c r="P2154" s="28"/>
      <c r="Q2154" s="28"/>
      <c r="R2154" s="25"/>
      <c r="Y2154" s="42">
        <v>11.4</v>
      </c>
      <c r="Z2154" s="8">
        <f t="shared" si="205"/>
        <v>25</v>
      </c>
      <c r="AA2154" s="8">
        <f t="shared" si="207"/>
        <v>748</v>
      </c>
      <c r="AB2154" s="8">
        <f t="shared" si="206"/>
        <v>187</v>
      </c>
      <c r="AC2154" s="1">
        <v>18</v>
      </c>
      <c r="AD2154" s="1">
        <v>25</v>
      </c>
    </row>
    <row r="2155" spans="1:30" x14ac:dyDescent="0.25">
      <c r="A2155" s="2" t="s">
        <v>6</v>
      </c>
      <c r="B2155" s="3">
        <v>2008</v>
      </c>
      <c r="C2155" s="3">
        <v>3</v>
      </c>
      <c r="D2155" s="3">
        <v>30</v>
      </c>
      <c r="E2155" s="3">
        <v>12</v>
      </c>
      <c r="F2155" s="42">
        <v>16.399999999999999</v>
      </c>
      <c r="G2155" s="8">
        <f t="shared" si="202"/>
        <v>18</v>
      </c>
      <c r="H2155" s="8">
        <f t="shared" si="203"/>
        <v>88.000000000000085</v>
      </c>
      <c r="I2155" s="8">
        <f t="shared" si="204"/>
        <v>22.000000000000021</v>
      </c>
      <c r="J2155" s="1">
        <v>18</v>
      </c>
      <c r="K2155" s="1">
        <v>25</v>
      </c>
      <c r="M2155" s="45"/>
      <c r="N2155" s="45"/>
      <c r="O2155" s="45"/>
      <c r="P2155" s="28"/>
      <c r="Q2155" s="28"/>
      <c r="R2155" s="25"/>
      <c r="Y2155" s="42">
        <v>10.3</v>
      </c>
      <c r="Z2155" s="8">
        <f t="shared" si="205"/>
        <v>25</v>
      </c>
      <c r="AA2155" s="8">
        <f t="shared" si="207"/>
        <v>808.5</v>
      </c>
      <c r="AB2155" s="8">
        <f t="shared" si="206"/>
        <v>202.125</v>
      </c>
      <c r="AC2155" s="1">
        <v>18</v>
      </c>
      <c r="AD2155" s="1">
        <v>25</v>
      </c>
    </row>
    <row r="2156" spans="1:30" x14ac:dyDescent="0.25">
      <c r="A2156" s="2" t="s">
        <v>6</v>
      </c>
      <c r="B2156" s="3">
        <v>2008</v>
      </c>
      <c r="C2156" s="3">
        <v>3</v>
      </c>
      <c r="D2156" s="3">
        <v>30</v>
      </c>
      <c r="E2156" s="3">
        <v>13</v>
      </c>
      <c r="F2156" s="42">
        <v>15.6</v>
      </c>
      <c r="G2156" s="8">
        <f t="shared" si="202"/>
        <v>18</v>
      </c>
      <c r="H2156" s="8">
        <f t="shared" si="203"/>
        <v>132.00000000000003</v>
      </c>
      <c r="I2156" s="8">
        <f t="shared" si="204"/>
        <v>33.000000000000007</v>
      </c>
      <c r="J2156" s="1">
        <v>18</v>
      </c>
      <c r="K2156" s="1">
        <v>25</v>
      </c>
      <c r="M2156" s="45"/>
      <c r="N2156" s="45"/>
      <c r="O2156" s="45"/>
      <c r="P2156" s="28"/>
      <c r="Q2156" s="28"/>
      <c r="R2156" s="25"/>
      <c r="Y2156" s="42">
        <v>10.8</v>
      </c>
      <c r="Z2156" s="8">
        <f t="shared" si="205"/>
        <v>25</v>
      </c>
      <c r="AA2156" s="8">
        <f t="shared" si="207"/>
        <v>781</v>
      </c>
      <c r="AB2156" s="8">
        <f t="shared" si="206"/>
        <v>195.25</v>
      </c>
      <c r="AC2156" s="1">
        <v>18</v>
      </c>
      <c r="AD2156" s="1">
        <v>25</v>
      </c>
    </row>
    <row r="2157" spans="1:30" x14ac:dyDescent="0.25">
      <c r="A2157" s="2" t="s">
        <v>6</v>
      </c>
      <c r="B2157" s="3">
        <v>2008</v>
      </c>
      <c r="C2157" s="3">
        <v>3</v>
      </c>
      <c r="D2157" s="3">
        <v>30</v>
      </c>
      <c r="E2157" s="3">
        <v>14</v>
      </c>
      <c r="F2157" s="42">
        <v>15.5</v>
      </c>
      <c r="G2157" s="8">
        <f t="shared" si="202"/>
        <v>18</v>
      </c>
      <c r="H2157" s="8">
        <f t="shared" si="203"/>
        <v>137.5</v>
      </c>
      <c r="I2157" s="8">
        <f t="shared" si="204"/>
        <v>34.375</v>
      </c>
      <c r="J2157" s="1">
        <v>18</v>
      </c>
      <c r="K2157" s="1">
        <v>25</v>
      </c>
      <c r="M2157" s="45"/>
      <c r="N2157" s="45"/>
      <c r="O2157" s="45"/>
      <c r="P2157" s="28"/>
      <c r="Q2157" s="28"/>
      <c r="R2157" s="25"/>
      <c r="Y2157" s="42">
        <v>11.9</v>
      </c>
      <c r="Z2157" s="8">
        <f t="shared" si="205"/>
        <v>25</v>
      </c>
      <c r="AA2157" s="8">
        <f t="shared" si="207"/>
        <v>720.5</v>
      </c>
      <c r="AB2157" s="8">
        <f t="shared" si="206"/>
        <v>180.125</v>
      </c>
      <c r="AC2157" s="1">
        <v>18</v>
      </c>
      <c r="AD2157" s="1">
        <v>25</v>
      </c>
    </row>
    <row r="2158" spans="1:30" x14ac:dyDescent="0.25">
      <c r="A2158" s="2" t="s">
        <v>6</v>
      </c>
      <c r="B2158" s="3">
        <v>2008</v>
      </c>
      <c r="C2158" s="3">
        <v>3</v>
      </c>
      <c r="D2158" s="3">
        <v>30</v>
      </c>
      <c r="E2158" s="3">
        <v>15</v>
      </c>
      <c r="F2158" s="42">
        <v>15.4</v>
      </c>
      <c r="G2158" s="8">
        <f t="shared" si="202"/>
        <v>18</v>
      </c>
      <c r="H2158" s="8">
        <f t="shared" si="203"/>
        <v>142.99999999999997</v>
      </c>
      <c r="I2158" s="8">
        <f t="shared" si="204"/>
        <v>35.749999999999993</v>
      </c>
      <c r="J2158" s="1">
        <v>18</v>
      </c>
      <c r="K2158" s="1">
        <v>25</v>
      </c>
      <c r="M2158" s="45"/>
      <c r="N2158" s="45"/>
      <c r="O2158" s="45"/>
      <c r="P2158" s="28"/>
      <c r="Q2158" s="28"/>
      <c r="R2158" s="25"/>
      <c r="Y2158" s="42">
        <v>12.4</v>
      </c>
      <c r="Z2158" s="8">
        <f t="shared" si="205"/>
        <v>25</v>
      </c>
      <c r="AA2158" s="8">
        <f t="shared" si="207"/>
        <v>693</v>
      </c>
      <c r="AB2158" s="8">
        <f t="shared" si="206"/>
        <v>173.25</v>
      </c>
      <c r="AC2158" s="1">
        <v>18</v>
      </c>
      <c r="AD2158" s="1">
        <v>25</v>
      </c>
    </row>
    <row r="2159" spans="1:30" x14ac:dyDescent="0.25">
      <c r="A2159" s="2" t="s">
        <v>6</v>
      </c>
      <c r="B2159" s="3">
        <v>2008</v>
      </c>
      <c r="C2159" s="3">
        <v>3</v>
      </c>
      <c r="D2159" s="3">
        <v>30</v>
      </c>
      <c r="E2159" s="3">
        <v>16</v>
      </c>
      <c r="F2159" s="42">
        <v>14.9</v>
      </c>
      <c r="G2159" s="8">
        <f t="shared" si="202"/>
        <v>18</v>
      </c>
      <c r="H2159" s="8">
        <f t="shared" si="203"/>
        <v>170.49999999999997</v>
      </c>
      <c r="I2159" s="8">
        <f t="shared" si="204"/>
        <v>42.624999999999993</v>
      </c>
      <c r="J2159" s="1">
        <v>18</v>
      </c>
      <c r="K2159" s="1">
        <v>25</v>
      </c>
      <c r="M2159" s="45"/>
      <c r="N2159" s="45"/>
      <c r="O2159" s="45"/>
      <c r="P2159" s="28"/>
      <c r="Q2159" s="28"/>
      <c r="R2159" s="25"/>
      <c r="Y2159" s="42">
        <v>12.3</v>
      </c>
      <c r="Z2159" s="8">
        <f t="shared" si="205"/>
        <v>25</v>
      </c>
      <c r="AA2159" s="8">
        <f t="shared" si="207"/>
        <v>698.5</v>
      </c>
      <c r="AB2159" s="8">
        <f t="shared" si="206"/>
        <v>174.625</v>
      </c>
      <c r="AC2159" s="1">
        <v>18</v>
      </c>
      <c r="AD2159" s="1">
        <v>25</v>
      </c>
    </row>
    <row r="2160" spans="1:30" x14ac:dyDescent="0.25">
      <c r="A2160" s="2" t="s">
        <v>6</v>
      </c>
      <c r="B2160" s="3">
        <v>2008</v>
      </c>
      <c r="C2160" s="3">
        <v>3</v>
      </c>
      <c r="D2160" s="3">
        <v>30</v>
      </c>
      <c r="E2160" s="3">
        <v>17</v>
      </c>
      <c r="F2160" s="42">
        <v>15.1</v>
      </c>
      <c r="G2160" s="8">
        <f t="shared" si="202"/>
        <v>18</v>
      </c>
      <c r="H2160" s="8">
        <f t="shared" si="203"/>
        <v>159.50000000000003</v>
      </c>
      <c r="I2160" s="8">
        <f t="shared" si="204"/>
        <v>39.875000000000007</v>
      </c>
      <c r="J2160" s="1">
        <v>18</v>
      </c>
      <c r="K2160" s="1">
        <v>25</v>
      </c>
      <c r="M2160" s="45"/>
      <c r="N2160" s="45"/>
      <c r="O2160" s="45"/>
      <c r="P2160" s="28"/>
      <c r="Q2160" s="28"/>
      <c r="R2160" s="25"/>
      <c r="Y2160" s="42">
        <v>12.1</v>
      </c>
      <c r="Z2160" s="8">
        <f t="shared" si="205"/>
        <v>25</v>
      </c>
      <c r="AA2160" s="8">
        <f t="shared" si="207"/>
        <v>709.5</v>
      </c>
      <c r="AB2160" s="8">
        <f t="shared" si="206"/>
        <v>177.375</v>
      </c>
      <c r="AC2160" s="1">
        <v>18</v>
      </c>
      <c r="AD2160" s="1">
        <v>25</v>
      </c>
    </row>
    <row r="2161" spans="1:30" x14ac:dyDescent="0.25">
      <c r="A2161" s="2" t="s">
        <v>6</v>
      </c>
      <c r="B2161" s="3">
        <v>2008</v>
      </c>
      <c r="C2161" s="3">
        <v>3</v>
      </c>
      <c r="D2161" s="3">
        <v>30</v>
      </c>
      <c r="E2161" s="3">
        <v>18</v>
      </c>
      <c r="F2161" s="42">
        <v>14.5</v>
      </c>
      <c r="G2161" s="8">
        <f t="shared" si="202"/>
        <v>18</v>
      </c>
      <c r="H2161" s="8">
        <f t="shared" si="203"/>
        <v>192.5</v>
      </c>
      <c r="I2161" s="8">
        <f t="shared" si="204"/>
        <v>48.125</v>
      </c>
      <c r="J2161" s="1">
        <v>18</v>
      </c>
      <c r="K2161" s="1">
        <v>25</v>
      </c>
      <c r="M2161" s="45"/>
      <c r="N2161" s="45"/>
      <c r="O2161" s="45"/>
      <c r="P2161" s="28"/>
      <c r="Q2161" s="28"/>
      <c r="R2161" s="25"/>
      <c r="Y2161" s="42">
        <v>11.3</v>
      </c>
      <c r="Z2161" s="8">
        <f t="shared" si="205"/>
        <v>25</v>
      </c>
      <c r="AA2161" s="8">
        <f t="shared" si="207"/>
        <v>753.5</v>
      </c>
      <c r="AB2161" s="8">
        <f t="shared" si="206"/>
        <v>188.375</v>
      </c>
      <c r="AC2161" s="1">
        <v>18</v>
      </c>
      <c r="AD2161" s="1">
        <v>25</v>
      </c>
    </row>
    <row r="2162" spans="1:30" x14ac:dyDescent="0.25">
      <c r="A2162" s="2" t="s">
        <v>6</v>
      </c>
      <c r="B2162" s="3">
        <v>2008</v>
      </c>
      <c r="C2162" s="3">
        <v>3</v>
      </c>
      <c r="D2162" s="3">
        <v>30</v>
      </c>
      <c r="E2162" s="3">
        <v>19</v>
      </c>
      <c r="F2162" s="42">
        <v>13.5</v>
      </c>
      <c r="G2162" s="8">
        <f t="shared" si="202"/>
        <v>18</v>
      </c>
      <c r="H2162" s="8">
        <f t="shared" si="203"/>
        <v>247.5</v>
      </c>
      <c r="I2162" s="8">
        <f t="shared" si="204"/>
        <v>61.875</v>
      </c>
      <c r="J2162" s="1">
        <v>18</v>
      </c>
      <c r="K2162" s="1">
        <v>25</v>
      </c>
      <c r="M2162" s="45"/>
      <c r="N2162" s="45"/>
      <c r="O2162" s="45"/>
      <c r="P2162" s="28"/>
      <c r="Q2162" s="28"/>
      <c r="R2162" s="25"/>
      <c r="Y2162" s="42">
        <v>10.6</v>
      </c>
      <c r="Z2162" s="8">
        <f t="shared" si="205"/>
        <v>25</v>
      </c>
      <c r="AA2162" s="8">
        <f t="shared" si="207"/>
        <v>792</v>
      </c>
      <c r="AB2162" s="8">
        <f t="shared" si="206"/>
        <v>198</v>
      </c>
      <c r="AC2162" s="1">
        <v>18</v>
      </c>
      <c r="AD2162" s="1">
        <v>25</v>
      </c>
    </row>
    <row r="2163" spans="1:30" x14ac:dyDescent="0.25">
      <c r="A2163" s="2" t="s">
        <v>6</v>
      </c>
      <c r="B2163" s="3">
        <v>2008</v>
      </c>
      <c r="C2163" s="3">
        <v>3</v>
      </c>
      <c r="D2163" s="3">
        <v>30</v>
      </c>
      <c r="E2163" s="3">
        <v>20</v>
      </c>
      <c r="F2163" s="42">
        <v>12.9</v>
      </c>
      <c r="G2163" s="8">
        <f t="shared" si="202"/>
        <v>18</v>
      </c>
      <c r="H2163" s="8">
        <f t="shared" si="203"/>
        <v>280.5</v>
      </c>
      <c r="I2163" s="8">
        <f t="shared" si="204"/>
        <v>70.125</v>
      </c>
      <c r="J2163" s="1">
        <v>18</v>
      </c>
      <c r="K2163" s="1">
        <v>25</v>
      </c>
      <c r="M2163" s="45"/>
      <c r="N2163" s="45"/>
      <c r="O2163" s="45"/>
      <c r="P2163" s="28"/>
      <c r="Q2163" s="28"/>
      <c r="R2163" s="25"/>
      <c r="Y2163" s="42">
        <v>10.3</v>
      </c>
      <c r="Z2163" s="8">
        <f t="shared" si="205"/>
        <v>25</v>
      </c>
      <c r="AA2163" s="8">
        <f t="shared" si="207"/>
        <v>808.5</v>
      </c>
      <c r="AB2163" s="8">
        <f t="shared" si="206"/>
        <v>202.125</v>
      </c>
      <c r="AC2163" s="1">
        <v>18</v>
      </c>
      <c r="AD2163" s="1">
        <v>25</v>
      </c>
    </row>
    <row r="2164" spans="1:30" x14ac:dyDescent="0.25">
      <c r="A2164" s="2" t="s">
        <v>6</v>
      </c>
      <c r="B2164" s="3">
        <v>2008</v>
      </c>
      <c r="C2164" s="3">
        <v>3</v>
      </c>
      <c r="D2164" s="3">
        <v>30</v>
      </c>
      <c r="E2164" s="3">
        <v>21</v>
      </c>
      <c r="F2164" s="42">
        <v>12.8</v>
      </c>
      <c r="G2164" s="8">
        <f t="shared" si="202"/>
        <v>18</v>
      </c>
      <c r="H2164" s="8">
        <f t="shared" si="203"/>
        <v>285.99999999999994</v>
      </c>
      <c r="I2164" s="8">
        <f t="shared" si="204"/>
        <v>71.499999999999986</v>
      </c>
      <c r="J2164" s="1">
        <v>18</v>
      </c>
      <c r="K2164" s="1">
        <v>25</v>
      </c>
      <c r="M2164" s="45"/>
      <c r="N2164" s="45"/>
      <c r="O2164" s="45"/>
      <c r="P2164" s="28"/>
      <c r="Q2164" s="28"/>
      <c r="R2164" s="25"/>
      <c r="Y2164" s="42">
        <v>10.199999999999999</v>
      </c>
      <c r="Z2164" s="8">
        <f t="shared" si="205"/>
        <v>25</v>
      </c>
      <c r="AA2164" s="8">
        <f t="shared" si="207"/>
        <v>814</v>
      </c>
      <c r="AB2164" s="8">
        <f t="shared" si="206"/>
        <v>203.5</v>
      </c>
      <c r="AC2164" s="1">
        <v>18</v>
      </c>
      <c r="AD2164" s="1">
        <v>25</v>
      </c>
    </row>
    <row r="2165" spans="1:30" x14ac:dyDescent="0.25">
      <c r="A2165" s="2" t="s">
        <v>6</v>
      </c>
      <c r="B2165" s="3">
        <v>2008</v>
      </c>
      <c r="C2165" s="3">
        <v>3</v>
      </c>
      <c r="D2165" s="3">
        <v>30</v>
      </c>
      <c r="E2165" s="3">
        <v>22</v>
      </c>
      <c r="F2165" s="42">
        <v>12.8</v>
      </c>
      <c r="G2165" s="8">
        <f t="shared" si="202"/>
        <v>18</v>
      </c>
      <c r="H2165" s="8">
        <f t="shared" si="203"/>
        <v>285.99999999999994</v>
      </c>
      <c r="I2165" s="8">
        <f t="shared" si="204"/>
        <v>71.499999999999986</v>
      </c>
      <c r="J2165" s="1">
        <v>18</v>
      </c>
      <c r="K2165" s="1">
        <v>25</v>
      </c>
      <c r="M2165" s="45"/>
      <c r="N2165" s="45"/>
      <c r="O2165" s="45"/>
      <c r="P2165" s="28"/>
      <c r="Q2165" s="28"/>
      <c r="R2165" s="25"/>
      <c r="Y2165" s="42">
        <v>10.3</v>
      </c>
      <c r="Z2165" s="8">
        <f t="shared" si="205"/>
        <v>25</v>
      </c>
      <c r="AA2165" s="8">
        <f t="shared" si="207"/>
        <v>808.5</v>
      </c>
      <c r="AB2165" s="8">
        <f t="shared" si="206"/>
        <v>202.125</v>
      </c>
      <c r="AC2165" s="1">
        <v>18</v>
      </c>
      <c r="AD2165" s="1">
        <v>25</v>
      </c>
    </row>
    <row r="2166" spans="1:30" x14ac:dyDescent="0.25">
      <c r="A2166" s="2" t="s">
        <v>6</v>
      </c>
      <c r="B2166" s="3">
        <v>2008</v>
      </c>
      <c r="C2166" s="3">
        <v>3</v>
      </c>
      <c r="D2166" s="3">
        <v>30</v>
      </c>
      <c r="E2166" s="3">
        <v>23</v>
      </c>
      <c r="F2166" s="42">
        <v>12.9</v>
      </c>
      <c r="G2166" s="8">
        <f t="shared" si="202"/>
        <v>18</v>
      </c>
      <c r="H2166" s="8">
        <f t="shared" si="203"/>
        <v>280.5</v>
      </c>
      <c r="I2166" s="8">
        <f t="shared" si="204"/>
        <v>70.125</v>
      </c>
      <c r="J2166" s="1">
        <v>18</v>
      </c>
      <c r="K2166" s="1">
        <v>25</v>
      </c>
      <c r="M2166" s="45"/>
      <c r="N2166" s="45"/>
      <c r="O2166" s="45"/>
      <c r="P2166" s="28"/>
      <c r="Q2166" s="28"/>
      <c r="R2166" s="25"/>
      <c r="Y2166" s="42">
        <v>10.4</v>
      </c>
      <c r="Z2166" s="8">
        <f t="shared" si="205"/>
        <v>25</v>
      </c>
      <c r="AA2166" s="8">
        <f t="shared" si="207"/>
        <v>803</v>
      </c>
      <c r="AB2166" s="8">
        <f t="shared" si="206"/>
        <v>200.75</v>
      </c>
      <c r="AC2166" s="1">
        <v>18</v>
      </c>
      <c r="AD2166" s="1">
        <v>25</v>
      </c>
    </row>
    <row r="2167" spans="1:30" x14ac:dyDescent="0.25">
      <c r="A2167" s="2" t="s">
        <v>6</v>
      </c>
      <c r="B2167" s="3">
        <v>2008</v>
      </c>
      <c r="C2167" s="3">
        <v>3</v>
      </c>
      <c r="D2167" s="3">
        <v>31</v>
      </c>
      <c r="E2167" s="3">
        <v>0</v>
      </c>
      <c r="F2167" s="42">
        <v>13</v>
      </c>
      <c r="G2167" s="8">
        <f t="shared" si="202"/>
        <v>18</v>
      </c>
      <c r="H2167" s="8">
        <f t="shared" si="203"/>
        <v>275</v>
      </c>
      <c r="I2167" s="8">
        <f t="shared" si="204"/>
        <v>68.75</v>
      </c>
      <c r="J2167" s="1">
        <v>18</v>
      </c>
      <c r="K2167" s="1">
        <v>25</v>
      </c>
      <c r="M2167" s="45"/>
      <c r="N2167" s="45"/>
      <c r="O2167" s="45"/>
      <c r="P2167" s="28"/>
      <c r="Q2167" s="28"/>
      <c r="R2167" s="25"/>
      <c r="Y2167" s="42">
        <v>10.4</v>
      </c>
      <c r="Z2167" s="8">
        <f t="shared" si="205"/>
        <v>25</v>
      </c>
      <c r="AA2167" s="8">
        <f t="shared" si="207"/>
        <v>803</v>
      </c>
      <c r="AB2167" s="8">
        <f t="shared" si="206"/>
        <v>200.75</v>
      </c>
      <c r="AC2167" s="1">
        <v>18</v>
      </c>
      <c r="AD2167" s="1">
        <v>25</v>
      </c>
    </row>
    <row r="2168" spans="1:30" x14ac:dyDescent="0.25">
      <c r="A2168" s="2" t="s">
        <v>6</v>
      </c>
      <c r="B2168" s="3">
        <v>2008</v>
      </c>
      <c r="C2168" s="3">
        <v>3</v>
      </c>
      <c r="D2168" s="3">
        <v>31</v>
      </c>
      <c r="E2168" s="3">
        <v>1</v>
      </c>
      <c r="F2168" s="42">
        <v>13.1</v>
      </c>
      <c r="G2168" s="8">
        <f t="shared" si="202"/>
        <v>18</v>
      </c>
      <c r="H2168" s="8">
        <f t="shared" si="203"/>
        <v>269.5</v>
      </c>
      <c r="I2168" s="8">
        <f t="shared" si="204"/>
        <v>67.375</v>
      </c>
      <c r="J2168" s="1">
        <v>18</v>
      </c>
      <c r="K2168" s="1">
        <v>25</v>
      </c>
      <c r="M2168" s="45"/>
      <c r="N2168" s="45"/>
      <c r="O2168" s="45"/>
      <c r="P2168" s="28"/>
      <c r="Q2168" s="28"/>
      <c r="R2168" s="25"/>
      <c r="Y2168" s="42">
        <v>10.199999999999999</v>
      </c>
      <c r="Z2168" s="8">
        <f t="shared" si="205"/>
        <v>25</v>
      </c>
      <c r="AA2168" s="8">
        <f t="shared" si="207"/>
        <v>814</v>
      </c>
      <c r="AB2168" s="8">
        <f t="shared" si="206"/>
        <v>203.5</v>
      </c>
      <c r="AC2168" s="1">
        <v>18</v>
      </c>
      <c r="AD2168" s="1">
        <v>25</v>
      </c>
    </row>
    <row r="2169" spans="1:30" x14ac:dyDescent="0.25">
      <c r="A2169" s="2" t="s">
        <v>6</v>
      </c>
      <c r="B2169" s="3">
        <v>2008</v>
      </c>
      <c r="C2169" s="3">
        <v>3</v>
      </c>
      <c r="D2169" s="3">
        <v>31</v>
      </c>
      <c r="E2169" s="3">
        <v>2</v>
      </c>
      <c r="F2169" s="42">
        <v>13</v>
      </c>
      <c r="G2169" s="8">
        <f t="shared" si="202"/>
        <v>18</v>
      </c>
      <c r="H2169" s="8">
        <f t="shared" si="203"/>
        <v>275</v>
      </c>
      <c r="I2169" s="8">
        <f t="shared" si="204"/>
        <v>68.75</v>
      </c>
      <c r="J2169" s="1">
        <v>18</v>
      </c>
      <c r="K2169" s="1">
        <v>25</v>
      </c>
      <c r="M2169" s="45"/>
      <c r="N2169" s="45"/>
      <c r="O2169" s="45"/>
      <c r="P2169" s="28"/>
      <c r="Q2169" s="28"/>
      <c r="R2169" s="25"/>
      <c r="Y2169" s="42">
        <v>10.3</v>
      </c>
      <c r="Z2169" s="8">
        <f t="shared" si="205"/>
        <v>25</v>
      </c>
      <c r="AA2169" s="8">
        <f t="shared" si="207"/>
        <v>808.5</v>
      </c>
      <c r="AB2169" s="8">
        <f t="shared" si="206"/>
        <v>202.125</v>
      </c>
      <c r="AC2169" s="1">
        <v>18</v>
      </c>
      <c r="AD2169" s="1">
        <v>25</v>
      </c>
    </row>
    <row r="2170" spans="1:30" x14ac:dyDescent="0.25">
      <c r="A2170" s="2" t="s">
        <v>6</v>
      </c>
      <c r="B2170" s="3">
        <v>2008</v>
      </c>
      <c r="C2170" s="3">
        <v>3</v>
      </c>
      <c r="D2170" s="3">
        <v>31</v>
      </c>
      <c r="E2170" s="3">
        <v>3</v>
      </c>
      <c r="F2170" s="42">
        <v>12.8</v>
      </c>
      <c r="G2170" s="8">
        <f t="shared" si="202"/>
        <v>18</v>
      </c>
      <c r="H2170" s="8">
        <f t="shared" si="203"/>
        <v>285.99999999999994</v>
      </c>
      <c r="I2170" s="8">
        <f t="shared" si="204"/>
        <v>71.499999999999986</v>
      </c>
      <c r="J2170" s="1">
        <v>18</v>
      </c>
      <c r="K2170" s="1">
        <v>25</v>
      </c>
      <c r="M2170" s="45"/>
      <c r="N2170" s="45"/>
      <c r="O2170" s="45"/>
      <c r="P2170" s="28"/>
      <c r="Q2170" s="28"/>
      <c r="R2170" s="25"/>
      <c r="Y2170" s="42">
        <v>10.5</v>
      </c>
      <c r="Z2170" s="8">
        <f t="shared" si="205"/>
        <v>25</v>
      </c>
      <c r="AA2170" s="8">
        <f t="shared" si="207"/>
        <v>797.5</v>
      </c>
      <c r="AB2170" s="8">
        <f t="shared" si="206"/>
        <v>199.375</v>
      </c>
      <c r="AC2170" s="1">
        <v>18</v>
      </c>
      <c r="AD2170" s="1">
        <v>25</v>
      </c>
    </row>
    <row r="2171" spans="1:30" x14ac:dyDescent="0.25">
      <c r="A2171" s="2" t="s">
        <v>6</v>
      </c>
      <c r="B2171" s="3">
        <v>2008</v>
      </c>
      <c r="C2171" s="3">
        <v>3</v>
      </c>
      <c r="D2171" s="3">
        <v>31</v>
      </c>
      <c r="E2171" s="3">
        <v>4</v>
      </c>
      <c r="F2171" s="42">
        <v>12.5</v>
      </c>
      <c r="G2171" s="8">
        <f t="shared" si="202"/>
        <v>18</v>
      </c>
      <c r="H2171" s="8">
        <f t="shared" si="203"/>
        <v>302.5</v>
      </c>
      <c r="I2171" s="8">
        <f t="shared" si="204"/>
        <v>75.625</v>
      </c>
      <c r="J2171" s="1">
        <v>18</v>
      </c>
      <c r="K2171" s="1">
        <v>25</v>
      </c>
      <c r="M2171" s="45"/>
      <c r="N2171" s="45"/>
      <c r="O2171" s="45"/>
      <c r="P2171" s="28"/>
      <c r="Q2171" s="28"/>
      <c r="R2171" s="25"/>
      <c r="Y2171" s="42">
        <v>10.3</v>
      </c>
      <c r="Z2171" s="8">
        <f t="shared" si="205"/>
        <v>25</v>
      </c>
      <c r="AA2171" s="8">
        <f t="shared" si="207"/>
        <v>808.5</v>
      </c>
      <c r="AB2171" s="8">
        <f t="shared" si="206"/>
        <v>202.125</v>
      </c>
      <c r="AC2171" s="1">
        <v>18</v>
      </c>
      <c r="AD2171" s="1">
        <v>25</v>
      </c>
    </row>
    <row r="2172" spans="1:30" x14ac:dyDescent="0.25">
      <c r="A2172" s="2" t="s">
        <v>6</v>
      </c>
      <c r="B2172" s="3">
        <v>2008</v>
      </c>
      <c r="C2172" s="3">
        <v>3</v>
      </c>
      <c r="D2172" s="3">
        <v>31</v>
      </c>
      <c r="E2172" s="3">
        <v>5</v>
      </c>
      <c r="F2172" s="42">
        <v>12.1</v>
      </c>
      <c r="G2172" s="8">
        <f t="shared" si="202"/>
        <v>18</v>
      </c>
      <c r="H2172" s="8">
        <f t="shared" si="203"/>
        <v>324.5</v>
      </c>
      <c r="I2172" s="8">
        <f t="shared" si="204"/>
        <v>81.125</v>
      </c>
      <c r="J2172" s="1">
        <v>18</v>
      </c>
      <c r="K2172" s="1">
        <v>25</v>
      </c>
      <c r="M2172" s="45"/>
      <c r="N2172" s="45"/>
      <c r="O2172" s="45"/>
      <c r="P2172" s="28"/>
      <c r="Q2172" s="28"/>
      <c r="R2172" s="25"/>
      <c r="Y2172" s="42">
        <v>9.6999999999999993</v>
      </c>
      <c r="Z2172" s="8">
        <f t="shared" si="205"/>
        <v>25</v>
      </c>
      <c r="AA2172" s="8">
        <f t="shared" si="207"/>
        <v>841.5</v>
      </c>
      <c r="AB2172" s="8">
        <f t="shared" si="206"/>
        <v>210.375</v>
      </c>
      <c r="AC2172" s="1">
        <v>18</v>
      </c>
      <c r="AD2172" s="1">
        <v>25</v>
      </c>
    </row>
    <row r="2173" spans="1:30" x14ac:dyDescent="0.25">
      <c r="A2173" s="2" t="s">
        <v>6</v>
      </c>
      <c r="B2173" s="3">
        <v>2008</v>
      </c>
      <c r="C2173" s="3">
        <v>3</v>
      </c>
      <c r="D2173" s="3">
        <v>31</v>
      </c>
      <c r="E2173" s="3">
        <v>6</v>
      </c>
      <c r="F2173" s="42">
        <v>11.8</v>
      </c>
      <c r="G2173" s="8">
        <f t="shared" si="202"/>
        <v>18</v>
      </c>
      <c r="H2173" s="8">
        <f t="shared" si="203"/>
        <v>340.99999999999994</v>
      </c>
      <c r="I2173" s="8">
        <f t="shared" si="204"/>
        <v>85.249999999999986</v>
      </c>
      <c r="J2173" s="1">
        <v>18</v>
      </c>
      <c r="K2173" s="1">
        <v>25</v>
      </c>
      <c r="M2173" s="45"/>
      <c r="N2173" s="45"/>
      <c r="O2173" s="45"/>
      <c r="P2173" s="28"/>
      <c r="Q2173" s="28"/>
      <c r="R2173" s="25"/>
      <c r="Y2173" s="42">
        <v>9.6</v>
      </c>
      <c r="Z2173" s="8">
        <f t="shared" si="205"/>
        <v>25</v>
      </c>
      <c r="AA2173" s="8">
        <f t="shared" si="207"/>
        <v>847</v>
      </c>
      <c r="AB2173" s="8">
        <f t="shared" si="206"/>
        <v>211.75</v>
      </c>
      <c r="AC2173" s="1">
        <v>18</v>
      </c>
      <c r="AD2173" s="1">
        <v>25</v>
      </c>
    </row>
    <row r="2174" spans="1:30" x14ac:dyDescent="0.25">
      <c r="A2174" s="2" t="s">
        <v>6</v>
      </c>
      <c r="B2174" s="3">
        <v>2008</v>
      </c>
      <c r="C2174" s="3">
        <v>3</v>
      </c>
      <c r="D2174" s="3">
        <v>31</v>
      </c>
      <c r="E2174" s="3">
        <v>7</v>
      </c>
      <c r="F2174" s="42">
        <v>11.8</v>
      </c>
      <c r="G2174" s="8">
        <f t="shared" si="202"/>
        <v>18</v>
      </c>
      <c r="H2174" s="8">
        <f t="shared" si="203"/>
        <v>340.99999999999994</v>
      </c>
      <c r="I2174" s="8">
        <f t="shared" si="204"/>
        <v>85.249999999999986</v>
      </c>
      <c r="J2174" s="1">
        <v>18</v>
      </c>
      <c r="K2174" s="1">
        <v>25</v>
      </c>
      <c r="M2174" s="45"/>
      <c r="N2174" s="45"/>
      <c r="O2174" s="45"/>
      <c r="P2174" s="28"/>
      <c r="Q2174" s="28"/>
      <c r="R2174" s="25"/>
      <c r="Y2174" s="42">
        <v>9.4</v>
      </c>
      <c r="Z2174" s="8">
        <f t="shared" si="205"/>
        <v>25</v>
      </c>
      <c r="AA2174" s="8">
        <f t="shared" si="207"/>
        <v>858</v>
      </c>
      <c r="AB2174" s="8">
        <f t="shared" si="206"/>
        <v>214.5</v>
      </c>
      <c r="AC2174" s="1">
        <v>18</v>
      </c>
      <c r="AD2174" s="1">
        <v>25</v>
      </c>
    </row>
    <row r="2175" spans="1:30" x14ac:dyDescent="0.25">
      <c r="A2175" s="2" t="s">
        <v>6</v>
      </c>
      <c r="B2175" s="3">
        <v>2008</v>
      </c>
      <c r="C2175" s="3">
        <v>3</v>
      </c>
      <c r="D2175" s="3">
        <v>31</v>
      </c>
      <c r="E2175" s="3">
        <v>8</v>
      </c>
      <c r="F2175" s="42">
        <v>12.1</v>
      </c>
      <c r="G2175" s="8">
        <f t="shared" si="202"/>
        <v>18</v>
      </c>
      <c r="H2175" s="8">
        <f t="shared" si="203"/>
        <v>324.5</v>
      </c>
      <c r="I2175" s="8">
        <f t="shared" si="204"/>
        <v>81.125</v>
      </c>
      <c r="J2175" s="1">
        <v>18</v>
      </c>
      <c r="K2175" s="1">
        <v>25</v>
      </c>
      <c r="M2175" s="45"/>
      <c r="N2175" s="45"/>
      <c r="O2175" s="45"/>
      <c r="P2175" s="28"/>
      <c r="Q2175" s="28"/>
      <c r="R2175" s="25"/>
      <c r="Y2175" s="42">
        <v>9.1</v>
      </c>
      <c r="Z2175" s="8">
        <f t="shared" si="205"/>
        <v>25</v>
      </c>
      <c r="AA2175" s="8">
        <f t="shared" si="207"/>
        <v>874.5</v>
      </c>
      <c r="AB2175" s="8">
        <f t="shared" si="206"/>
        <v>218.625</v>
      </c>
      <c r="AC2175" s="1">
        <v>18</v>
      </c>
      <c r="AD2175" s="1">
        <v>25</v>
      </c>
    </row>
    <row r="2176" spans="1:30" x14ac:dyDescent="0.25">
      <c r="A2176" s="2" t="s">
        <v>6</v>
      </c>
      <c r="B2176" s="3">
        <v>2008</v>
      </c>
      <c r="C2176" s="3">
        <v>3</v>
      </c>
      <c r="D2176" s="3">
        <v>31</v>
      </c>
      <c r="E2176" s="3">
        <v>9</v>
      </c>
      <c r="F2176" s="42">
        <v>13.9</v>
      </c>
      <c r="G2176" s="8">
        <f t="shared" si="202"/>
        <v>18</v>
      </c>
      <c r="H2176" s="8">
        <f t="shared" si="203"/>
        <v>225.49999999999997</v>
      </c>
      <c r="I2176" s="8">
        <f t="shared" si="204"/>
        <v>56.374999999999993</v>
      </c>
      <c r="J2176" s="1">
        <v>18</v>
      </c>
      <c r="K2176" s="1">
        <v>25</v>
      </c>
      <c r="M2176" s="45"/>
      <c r="N2176" s="45"/>
      <c r="O2176" s="45"/>
      <c r="P2176" s="28"/>
      <c r="Q2176" s="28"/>
      <c r="R2176" s="25"/>
      <c r="Y2176" s="42">
        <v>8.9</v>
      </c>
      <c r="Z2176" s="8">
        <f t="shared" si="205"/>
        <v>25</v>
      </c>
      <c r="AA2176" s="8">
        <f t="shared" si="207"/>
        <v>885.50000000000011</v>
      </c>
      <c r="AB2176" s="8">
        <f t="shared" si="206"/>
        <v>221.37500000000003</v>
      </c>
      <c r="AC2176" s="1">
        <v>18</v>
      </c>
      <c r="AD2176" s="1">
        <v>25</v>
      </c>
    </row>
    <row r="2177" spans="1:30" x14ac:dyDescent="0.25">
      <c r="A2177" s="2" t="s">
        <v>6</v>
      </c>
      <c r="B2177" s="3">
        <v>2008</v>
      </c>
      <c r="C2177" s="3">
        <v>3</v>
      </c>
      <c r="D2177" s="3">
        <v>31</v>
      </c>
      <c r="E2177" s="3">
        <v>10</v>
      </c>
      <c r="F2177" s="42">
        <v>14.6</v>
      </c>
      <c r="G2177" s="8">
        <f t="shared" si="202"/>
        <v>18</v>
      </c>
      <c r="H2177" s="8">
        <f t="shared" si="203"/>
        <v>187.00000000000003</v>
      </c>
      <c r="I2177" s="8">
        <f t="shared" si="204"/>
        <v>46.750000000000007</v>
      </c>
      <c r="J2177" s="1">
        <v>18</v>
      </c>
      <c r="K2177" s="1">
        <v>25</v>
      </c>
      <c r="M2177" s="45"/>
      <c r="N2177" s="45"/>
      <c r="O2177" s="45"/>
      <c r="P2177" s="28"/>
      <c r="Q2177" s="28"/>
      <c r="R2177" s="25"/>
      <c r="Y2177" s="42">
        <v>9.4</v>
      </c>
      <c r="Z2177" s="8">
        <f t="shared" si="205"/>
        <v>25</v>
      </c>
      <c r="AA2177" s="8">
        <f t="shared" si="207"/>
        <v>858</v>
      </c>
      <c r="AB2177" s="8">
        <f t="shared" si="206"/>
        <v>214.5</v>
      </c>
      <c r="AC2177" s="1">
        <v>18</v>
      </c>
      <c r="AD2177" s="1">
        <v>25</v>
      </c>
    </row>
    <row r="2178" spans="1:30" x14ac:dyDescent="0.25">
      <c r="A2178" s="2" t="s">
        <v>6</v>
      </c>
      <c r="B2178" s="3">
        <v>2008</v>
      </c>
      <c r="C2178" s="3">
        <v>3</v>
      </c>
      <c r="D2178" s="3">
        <v>31</v>
      </c>
      <c r="E2178" s="3">
        <v>11</v>
      </c>
      <c r="F2178" s="42">
        <v>14.2</v>
      </c>
      <c r="G2178" s="8">
        <f t="shared" si="202"/>
        <v>18</v>
      </c>
      <c r="H2178" s="8">
        <f t="shared" si="203"/>
        <v>209.00000000000003</v>
      </c>
      <c r="I2178" s="8">
        <f t="shared" si="204"/>
        <v>52.250000000000007</v>
      </c>
      <c r="J2178" s="1">
        <v>18</v>
      </c>
      <c r="K2178" s="1">
        <v>25</v>
      </c>
      <c r="M2178" s="45"/>
      <c r="N2178" s="45"/>
      <c r="O2178" s="45"/>
      <c r="P2178" s="28"/>
      <c r="Q2178" s="28"/>
      <c r="R2178" s="25"/>
      <c r="Y2178" s="42">
        <v>9.9</v>
      </c>
      <c r="Z2178" s="8">
        <f t="shared" si="205"/>
        <v>25</v>
      </c>
      <c r="AA2178" s="8">
        <f t="shared" si="207"/>
        <v>830.5</v>
      </c>
      <c r="AB2178" s="8">
        <f t="shared" si="206"/>
        <v>207.625</v>
      </c>
      <c r="AC2178" s="1">
        <v>18</v>
      </c>
      <c r="AD2178" s="1">
        <v>25</v>
      </c>
    </row>
    <row r="2179" spans="1:30" x14ac:dyDescent="0.25">
      <c r="A2179" s="2" t="s">
        <v>6</v>
      </c>
      <c r="B2179" s="3">
        <v>2008</v>
      </c>
      <c r="C2179" s="3">
        <v>3</v>
      </c>
      <c r="D2179" s="3">
        <v>31</v>
      </c>
      <c r="E2179" s="3">
        <v>12</v>
      </c>
      <c r="F2179" s="42">
        <v>15.9</v>
      </c>
      <c r="G2179" s="8">
        <f t="shared" si="202"/>
        <v>18</v>
      </c>
      <c r="H2179" s="8">
        <f t="shared" si="203"/>
        <v>115.49999999999999</v>
      </c>
      <c r="I2179" s="8">
        <f t="shared" si="204"/>
        <v>28.874999999999996</v>
      </c>
      <c r="J2179" s="1">
        <v>18</v>
      </c>
      <c r="K2179" s="1">
        <v>25</v>
      </c>
      <c r="M2179" s="45"/>
      <c r="N2179" s="45"/>
      <c r="O2179" s="45"/>
      <c r="P2179" s="28"/>
      <c r="Q2179" s="28"/>
      <c r="R2179" s="25"/>
      <c r="Y2179" s="42">
        <v>11.6</v>
      </c>
      <c r="Z2179" s="8">
        <f t="shared" si="205"/>
        <v>25</v>
      </c>
      <c r="AA2179" s="8">
        <f t="shared" si="207"/>
        <v>737</v>
      </c>
      <c r="AB2179" s="8">
        <f t="shared" si="206"/>
        <v>184.25</v>
      </c>
      <c r="AC2179" s="1">
        <v>18</v>
      </c>
      <c r="AD2179" s="1">
        <v>25</v>
      </c>
    </row>
    <row r="2180" spans="1:30" x14ac:dyDescent="0.25">
      <c r="A2180" s="2" t="s">
        <v>6</v>
      </c>
      <c r="B2180" s="3">
        <v>2008</v>
      </c>
      <c r="C2180" s="3">
        <v>3</v>
      </c>
      <c r="D2180" s="3">
        <v>31</v>
      </c>
      <c r="E2180" s="3">
        <v>13</v>
      </c>
      <c r="F2180" s="42">
        <v>16</v>
      </c>
      <c r="G2180" s="8">
        <f t="shared" si="202"/>
        <v>18</v>
      </c>
      <c r="H2180" s="8">
        <f t="shared" si="203"/>
        <v>110</v>
      </c>
      <c r="I2180" s="8">
        <f t="shared" si="204"/>
        <v>27.5</v>
      </c>
      <c r="J2180" s="1">
        <v>18</v>
      </c>
      <c r="K2180" s="1">
        <v>25</v>
      </c>
      <c r="M2180" s="45"/>
      <c r="N2180" s="45"/>
      <c r="O2180" s="45"/>
      <c r="P2180" s="28"/>
      <c r="Q2180" s="28"/>
      <c r="R2180" s="25"/>
      <c r="Y2180" s="42">
        <v>12.2</v>
      </c>
      <c r="Z2180" s="8">
        <f t="shared" si="205"/>
        <v>25</v>
      </c>
      <c r="AA2180" s="8">
        <f t="shared" si="207"/>
        <v>704</v>
      </c>
      <c r="AB2180" s="8">
        <f t="shared" si="206"/>
        <v>176</v>
      </c>
      <c r="AC2180" s="1">
        <v>18</v>
      </c>
      <c r="AD2180" s="1">
        <v>25</v>
      </c>
    </row>
    <row r="2181" spans="1:30" x14ac:dyDescent="0.25">
      <c r="A2181" s="2" t="s">
        <v>6</v>
      </c>
      <c r="B2181" s="3">
        <v>2008</v>
      </c>
      <c r="C2181" s="3">
        <v>3</v>
      </c>
      <c r="D2181" s="3">
        <v>31</v>
      </c>
      <c r="E2181" s="3">
        <v>14</v>
      </c>
      <c r="F2181" s="42">
        <v>15.6</v>
      </c>
      <c r="G2181" s="8">
        <f t="shared" si="202"/>
        <v>18</v>
      </c>
      <c r="H2181" s="8">
        <f t="shared" si="203"/>
        <v>132.00000000000003</v>
      </c>
      <c r="I2181" s="8">
        <f t="shared" si="204"/>
        <v>33.000000000000007</v>
      </c>
      <c r="J2181" s="1">
        <v>18</v>
      </c>
      <c r="K2181" s="1">
        <v>25</v>
      </c>
      <c r="M2181" s="45"/>
      <c r="N2181" s="45"/>
      <c r="O2181" s="45"/>
      <c r="P2181" s="28"/>
      <c r="Q2181" s="28"/>
      <c r="R2181" s="25"/>
      <c r="Y2181" s="42">
        <v>12.8</v>
      </c>
      <c r="Z2181" s="8">
        <f t="shared" si="205"/>
        <v>25</v>
      </c>
      <c r="AA2181" s="8">
        <f t="shared" si="207"/>
        <v>671</v>
      </c>
      <c r="AB2181" s="8">
        <f t="shared" si="206"/>
        <v>167.75</v>
      </c>
      <c r="AC2181" s="1">
        <v>18</v>
      </c>
      <c r="AD2181" s="1">
        <v>25</v>
      </c>
    </row>
    <row r="2182" spans="1:30" x14ac:dyDescent="0.25">
      <c r="A2182" s="2" t="s">
        <v>6</v>
      </c>
      <c r="B2182" s="3">
        <v>2008</v>
      </c>
      <c r="C2182" s="3">
        <v>3</v>
      </c>
      <c r="D2182" s="3">
        <v>31</v>
      </c>
      <c r="E2182" s="3">
        <v>15</v>
      </c>
      <c r="F2182" s="42">
        <v>15.7</v>
      </c>
      <c r="G2182" s="8">
        <f t="shared" si="202"/>
        <v>18</v>
      </c>
      <c r="H2182" s="8">
        <f t="shared" si="203"/>
        <v>126.50000000000004</v>
      </c>
      <c r="I2182" s="8">
        <f t="shared" si="204"/>
        <v>31.625000000000011</v>
      </c>
      <c r="J2182" s="1">
        <v>18</v>
      </c>
      <c r="K2182" s="1">
        <v>25</v>
      </c>
      <c r="M2182" s="45"/>
      <c r="N2182" s="45"/>
      <c r="O2182" s="45"/>
      <c r="P2182" s="28"/>
      <c r="Q2182" s="28"/>
      <c r="R2182" s="25"/>
      <c r="Y2182" s="42">
        <v>13.6</v>
      </c>
      <c r="Z2182" s="8">
        <f t="shared" si="205"/>
        <v>25</v>
      </c>
      <c r="AA2182" s="8">
        <f t="shared" si="207"/>
        <v>627</v>
      </c>
      <c r="AB2182" s="8">
        <f t="shared" si="206"/>
        <v>156.75</v>
      </c>
      <c r="AC2182" s="1">
        <v>18</v>
      </c>
      <c r="AD2182" s="1">
        <v>25</v>
      </c>
    </row>
    <row r="2183" spans="1:30" x14ac:dyDescent="0.25">
      <c r="A2183" s="2" t="s">
        <v>6</v>
      </c>
      <c r="B2183" s="3">
        <v>2008</v>
      </c>
      <c r="C2183" s="3">
        <v>3</v>
      </c>
      <c r="D2183" s="3">
        <v>31</v>
      </c>
      <c r="E2183" s="3">
        <v>16</v>
      </c>
      <c r="F2183" s="42">
        <v>15.5</v>
      </c>
      <c r="G2183" s="8">
        <f t="shared" ref="G2183:G2246" si="208">IF(A2183="Inverno", $G$3, $G$2)</f>
        <v>18</v>
      </c>
      <c r="H2183" s="8">
        <f t="shared" si="203"/>
        <v>137.5</v>
      </c>
      <c r="I2183" s="8">
        <f t="shared" si="204"/>
        <v>34.375</v>
      </c>
      <c r="J2183" s="1">
        <v>18</v>
      </c>
      <c r="K2183" s="1">
        <v>25</v>
      </c>
      <c r="M2183" s="45"/>
      <c r="N2183" s="45"/>
      <c r="O2183" s="45"/>
      <c r="P2183" s="28"/>
      <c r="Q2183" s="28"/>
      <c r="R2183" s="25"/>
      <c r="Y2183" s="42">
        <v>14.1</v>
      </c>
      <c r="Z2183" s="8">
        <f t="shared" si="205"/>
        <v>25</v>
      </c>
      <c r="AA2183" s="8">
        <f t="shared" si="207"/>
        <v>599.5</v>
      </c>
      <c r="AB2183" s="8">
        <f t="shared" si="206"/>
        <v>149.875</v>
      </c>
      <c r="AC2183" s="1">
        <v>18</v>
      </c>
      <c r="AD2183" s="1">
        <v>25</v>
      </c>
    </row>
    <row r="2184" spans="1:30" x14ac:dyDescent="0.25">
      <c r="A2184" s="2" t="s">
        <v>6</v>
      </c>
      <c r="B2184" s="3">
        <v>2008</v>
      </c>
      <c r="C2184" s="3">
        <v>3</v>
      </c>
      <c r="D2184" s="3">
        <v>31</v>
      </c>
      <c r="E2184" s="3">
        <v>17</v>
      </c>
      <c r="F2184" s="42">
        <v>15.1</v>
      </c>
      <c r="G2184" s="8">
        <f t="shared" si="208"/>
        <v>18</v>
      </c>
      <c r="H2184" s="8">
        <f t="shared" ref="H2184:H2247" si="209">IF(F2184&gt;G2184,0,$D$3*(G2184-F2184)/$D$4)</f>
        <v>159.50000000000003</v>
      </c>
      <c r="I2184" s="8">
        <f t="shared" ref="I2184:I2247" si="210">H2184/$G$4</f>
        <v>39.875000000000007</v>
      </c>
      <c r="J2184" s="1">
        <v>18</v>
      </c>
      <c r="K2184" s="1">
        <v>25</v>
      </c>
      <c r="M2184" s="45"/>
      <c r="N2184" s="45"/>
      <c r="O2184" s="45"/>
      <c r="P2184" s="28"/>
      <c r="Q2184" s="28"/>
      <c r="R2184" s="25"/>
      <c r="Y2184" s="42">
        <v>14.3</v>
      </c>
      <c r="Z2184" s="8">
        <f t="shared" si="205"/>
        <v>25</v>
      </c>
      <c r="AA2184" s="8">
        <f t="shared" si="207"/>
        <v>588.5</v>
      </c>
      <c r="AB2184" s="8">
        <f t="shared" si="206"/>
        <v>147.125</v>
      </c>
      <c r="AC2184" s="1">
        <v>18</v>
      </c>
      <c r="AD2184" s="1">
        <v>25</v>
      </c>
    </row>
    <row r="2185" spans="1:30" x14ac:dyDescent="0.25">
      <c r="A2185" s="2" t="s">
        <v>6</v>
      </c>
      <c r="B2185" s="3">
        <v>2008</v>
      </c>
      <c r="C2185" s="3">
        <v>3</v>
      </c>
      <c r="D2185" s="3">
        <v>31</v>
      </c>
      <c r="E2185" s="3">
        <v>18</v>
      </c>
      <c r="F2185" s="42">
        <v>14.5</v>
      </c>
      <c r="G2185" s="8">
        <f t="shared" si="208"/>
        <v>18</v>
      </c>
      <c r="H2185" s="8">
        <f t="shared" si="209"/>
        <v>192.5</v>
      </c>
      <c r="I2185" s="8">
        <f t="shared" si="210"/>
        <v>48.125</v>
      </c>
      <c r="J2185" s="1">
        <v>18</v>
      </c>
      <c r="K2185" s="1">
        <v>25</v>
      </c>
      <c r="M2185" s="45"/>
      <c r="N2185" s="45"/>
      <c r="O2185" s="45"/>
      <c r="P2185" s="28"/>
      <c r="Q2185" s="28"/>
      <c r="R2185" s="25"/>
      <c r="Y2185" s="42">
        <v>14</v>
      </c>
      <c r="Z2185" s="8">
        <f t="shared" si="205"/>
        <v>25</v>
      </c>
      <c r="AA2185" s="8">
        <f t="shared" si="207"/>
        <v>605</v>
      </c>
      <c r="AB2185" s="8">
        <f t="shared" si="206"/>
        <v>151.25</v>
      </c>
      <c r="AC2185" s="1">
        <v>18</v>
      </c>
      <c r="AD2185" s="1">
        <v>25</v>
      </c>
    </row>
    <row r="2186" spans="1:30" x14ac:dyDescent="0.25">
      <c r="A2186" s="2" t="s">
        <v>6</v>
      </c>
      <c r="B2186" s="3">
        <v>2008</v>
      </c>
      <c r="C2186" s="3">
        <v>3</v>
      </c>
      <c r="D2186" s="3">
        <v>31</v>
      </c>
      <c r="E2186" s="3">
        <v>19</v>
      </c>
      <c r="F2186" s="42">
        <v>14.1</v>
      </c>
      <c r="G2186" s="8">
        <f t="shared" si="208"/>
        <v>18</v>
      </c>
      <c r="H2186" s="8">
        <f t="shared" si="209"/>
        <v>214.50000000000003</v>
      </c>
      <c r="I2186" s="8">
        <f t="shared" si="210"/>
        <v>53.625000000000007</v>
      </c>
      <c r="J2186" s="1">
        <v>18</v>
      </c>
      <c r="K2186" s="1">
        <v>25</v>
      </c>
      <c r="M2186" s="45"/>
      <c r="N2186" s="45"/>
      <c r="O2186" s="45"/>
      <c r="P2186" s="28"/>
      <c r="Q2186" s="28"/>
      <c r="R2186" s="25"/>
      <c r="Y2186" s="42">
        <v>13.2</v>
      </c>
      <c r="Z2186" s="8">
        <f t="shared" si="205"/>
        <v>25</v>
      </c>
      <c r="AA2186" s="8">
        <f t="shared" si="207"/>
        <v>649</v>
      </c>
      <c r="AB2186" s="8">
        <f t="shared" si="206"/>
        <v>162.25</v>
      </c>
      <c r="AC2186" s="1">
        <v>18</v>
      </c>
      <c r="AD2186" s="1">
        <v>25</v>
      </c>
    </row>
    <row r="2187" spans="1:30" x14ac:dyDescent="0.25">
      <c r="A2187" s="2" t="s">
        <v>6</v>
      </c>
      <c r="B2187" s="3">
        <v>2008</v>
      </c>
      <c r="C2187" s="3">
        <v>3</v>
      </c>
      <c r="D2187" s="3">
        <v>31</v>
      </c>
      <c r="E2187" s="3">
        <v>20</v>
      </c>
      <c r="F2187" s="42">
        <v>13.6</v>
      </c>
      <c r="G2187" s="8">
        <f t="shared" si="208"/>
        <v>18</v>
      </c>
      <c r="H2187" s="8">
        <f t="shared" si="209"/>
        <v>242.00000000000003</v>
      </c>
      <c r="I2187" s="8">
        <f t="shared" si="210"/>
        <v>60.500000000000007</v>
      </c>
      <c r="J2187" s="1">
        <v>18</v>
      </c>
      <c r="K2187" s="1">
        <v>25</v>
      </c>
      <c r="M2187" s="45"/>
      <c r="N2187" s="45"/>
      <c r="O2187" s="45"/>
      <c r="P2187" s="28"/>
      <c r="Q2187" s="28"/>
      <c r="R2187" s="25"/>
      <c r="Y2187" s="42">
        <v>12.1</v>
      </c>
      <c r="Z2187" s="8">
        <f t="shared" si="205"/>
        <v>25</v>
      </c>
      <c r="AA2187" s="8">
        <f t="shared" si="207"/>
        <v>709.5</v>
      </c>
      <c r="AB2187" s="8">
        <f t="shared" si="206"/>
        <v>177.375</v>
      </c>
      <c r="AC2187" s="1">
        <v>18</v>
      </c>
      <c r="AD2187" s="1">
        <v>25</v>
      </c>
    </row>
    <row r="2188" spans="1:30" x14ac:dyDescent="0.25">
      <c r="A2188" s="2" t="s">
        <v>6</v>
      </c>
      <c r="B2188" s="3">
        <v>2008</v>
      </c>
      <c r="C2188" s="3">
        <v>3</v>
      </c>
      <c r="D2188" s="3">
        <v>31</v>
      </c>
      <c r="E2188" s="3">
        <v>21</v>
      </c>
      <c r="F2188" s="42">
        <v>13.5</v>
      </c>
      <c r="G2188" s="8">
        <f t="shared" si="208"/>
        <v>18</v>
      </c>
      <c r="H2188" s="8">
        <f t="shared" si="209"/>
        <v>247.5</v>
      </c>
      <c r="I2188" s="8">
        <f t="shared" si="210"/>
        <v>61.875</v>
      </c>
      <c r="J2188" s="1">
        <v>18</v>
      </c>
      <c r="K2188" s="1">
        <v>25</v>
      </c>
      <c r="M2188" s="45"/>
      <c r="N2188" s="45"/>
      <c r="O2188" s="45"/>
      <c r="P2188" s="28"/>
      <c r="Q2188" s="28"/>
      <c r="R2188" s="25"/>
      <c r="Y2188" s="42">
        <v>11.9</v>
      </c>
      <c r="Z2188" s="8">
        <f t="shared" si="205"/>
        <v>25</v>
      </c>
      <c r="AA2188" s="8">
        <f t="shared" si="207"/>
        <v>720.5</v>
      </c>
      <c r="AB2188" s="8">
        <f t="shared" si="206"/>
        <v>180.125</v>
      </c>
      <c r="AC2188" s="1">
        <v>18</v>
      </c>
      <c r="AD2188" s="1">
        <v>25</v>
      </c>
    </row>
    <row r="2189" spans="1:30" x14ac:dyDescent="0.25">
      <c r="A2189" s="2" t="s">
        <v>6</v>
      </c>
      <c r="B2189" s="3">
        <v>2008</v>
      </c>
      <c r="C2189" s="3">
        <v>3</v>
      </c>
      <c r="D2189" s="3">
        <v>31</v>
      </c>
      <c r="E2189" s="3">
        <v>22</v>
      </c>
      <c r="F2189" s="42">
        <v>13.6</v>
      </c>
      <c r="G2189" s="8">
        <f t="shared" si="208"/>
        <v>18</v>
      </c>
      <c r="H2189" s="8">
        <f t="shared" si="209"/>
        <v>242.00000000000003</v>
      </c>
      <c r="I2189" s="8">
        <f t="shared" si="210"/>
        <v>60.500000000000007</v>
      </c>
      <c r="J2189" s="1">
        <v>18</v>
      </c>
      <c r="K2189" s="1">
        <v>25</v>
      </c>
      <c r="M2189" s="45"/>
      <c r="N2189" s="45"/>
      <c r="O2189" s="45"/>
      <c r="P2189" s="28"/>
      <c r="Q2189" s="28"/>
      <c r="R2189" s="25"/>
      <c r="Y2189" s="42">
        <v>11.8</v>
      </c>
      <c r="Z2189" s="8">
        <f t="shared" si="205"/>
        <v>25</v>
      </c>
      <c r="AA2189" s="8">
        <f t="shared" si="207"/>
        <v>726</v>
      </c>
      <c r="AB2189" s="8">
        <f t="shared" si="206"/>
        <v>181.5</v>
      </c>
      <c r="AC2189" s="1">
        <v>18</v>
      </c>
      <c r="AD2189" s="1">
        <v>25</v>
      </c>
    </row>
    <row r="2190" spans="1:30" x14ac:dyDescent="0.25">
      <c r="A2190" s="2" t="s">
        <v>6</v>
      </c>
      <c r="B2190" s="3">
        <v>2008</v>
      </c>
      <c r="C2190" s="3">
        <v>3</v>
      </c>
      <c r="D2190" s="3">
        <v>31</v>
      </c>
      <c r="E2190" s="3">
        <v>23</v>
      </c>
      <c r="F2190" s="42">
        <v>13.6</v>
      </c>
      <c r="G2190" s="8">
        <f t="shared" si="208"/>
        <v>18</v>
      </c>
      <c r="H2190" s="8">
        <f t="shared" si="209"/>
        <v>242.00000000000003</v>
      </c>
      <c r="I2190" s="8">
        <f t="shared" si="210"/>
        <v>60.500000000000007</v>
      </c>
      <c r="J2190" s="1">
        <v>18</v>
      </c>
      <c r="K2190" s="1">
        <v>25</v>
      </c>
      <c r="M2190" s="45"/>
      <c r="N2190" s="45"/>
      <c r="O2190" s="45"/>
      <c r="P2190" s="28"/>
      <c r="Q2190" s="28"/>
      <c r="R2190" s="25"/>
      <c r="Y2190" s="42">
        <v>11.5</v>
      </c>
      <c r="Z2190" s="8">
        <f t="shared" si="205"/>
        <v>25</v>
      </c>
      <c r="AA2190" s="8">
        <f t="shared" si="207"/>
        <v>742.5</v>
      </c>
      <c r="AB2190" s="8">
        <f t="shared" si="206"/>
        <v>185.625</v>
      </c>
      <c r="AC2190" s="1">
        <v>18</v>
      </c>
      <c r="AD2190" s="1">
        <v>25</v>
      </c>
    </row>
    <row r="2191" spans="1:30" x14ac:dyDescent="0.25">
      <c r="A2191" s="4" t="s">
        <v>7</v>
      </c>
      <c r="B2191" s="5">
        <v>2008</v>
      </c>
      <c r="C2191" s="5">
        <v>4</v>
      </c>
      <c r="D2191" s="5">
        <v>1</v>
      </c>
      <c r="E2191" s="5">
        <v>0</v>
      </c>
      <c r="F2191" s="43">
        <v>13.9</v>
      </c>
      <c r="G2191" s="8">
        <f t="shared" si="208"/>
        <v>25</v>
      </c>
      <c r="H2191" s="8">
        <f t="shared" si="209"/>
        <v>610.5</v>
      </c>
      <c r="I2191" s="8">
        <f t="shared" si="210"/>
        <v>152.625</v>
      </c>
      <c r="J2191" s="1">
        <v>18</v>
      </c>
      <c r="K2191" s="1">
        <v>25</v>
      </c>
      <c r="M2191" s="45"/>
      <c r="N2191" s="45"/>
      <c r="O2191" s="45"/>
      <c r="P2191" s="28"/>
      <c r="Q2191" s="28"/>
      <c r="R2191" s="25"/>
      <c r="Y2191" s="42">
        <v>11</v>
      </c>
      <c r="Z2191" s="8">
        <f t="shared" si="205"/>
        <v>25</v>
      </c>
      <c r="AA2191" s="8">
        <f t="shared" si="207"/>
        <v>770</v>
      </c>
      <c r="AB2191" s="8">
        <f t="shared" si="206"/>
        <v>192.5</v>
      </c>
      <c r="AC2191" s="1">
        <v>18</v>
      </c>
      <c r="AD2191" s="1">
        <v>25</v>
      </c>
    </row>
    <row r="2192" spans="1:30" x14ac:dyDescent="0.25">
      <c r="A2192" s="4" t="s">
        <v>7</v>
      </c>
      <c r="B2192" s="5">
        <v>2008</v>
      </c>
      <c r="C2192" s="5">
        <v>4</v>
      </c>
      <c r="D2192" s="5">
        <v>1</v>
      </c>
      <c r="E2192" s="5">
        <v>1</v>
      </c>
      <c r="F2192" s="43">
        <v>14</v>
      </c>
      <c r="G2192" s="8">
        <f t="shared" si="208"/>
        <v>25</v>
      </c>
      <c r="H2192" s="8">
        <f t="shared" si="209"/>
        <v>605</v>
      </c>
      <c r="I2192" s="8">
        <f t="shared" si="210"/>
        <v>151.25</v>
      </c>
      <c r="J2192" s="1">
        <v>18</v>
      </c>
      <c r="K2192" s="1">
        <v>25</v>
      </c>
      <c r="M2192" s="45"/>
      <c r="N2192" s="45"/>
      <c r="O2192" s="45"/>
      <c r="P2192" s="28"/>
      <c r="Q2192" s="28"/>
      <c r="R2192" s="25"/>
      <c r="Z2192"/>
    </row>
    <row r="2193" spans="1:26" x14ac:dyDescent="0.25">
      <c r="A2193" s="4" t="s">
        <v>7</v>
      </c>
      <c r="B2193" s="5">
        <v>2008</v>
      </c>
      <c r="C2193" s="5">
        <v>4</v>
      </c>
      <c r="D2193" s="5">
        <v>1</v>
      </c>
      <c r="E2193" s="5">
        <v>2</v>
      </c>
      <c r="F2193" s="43">
        <v>13.9</v>
      </c>
      <c r="G2193" s="8">
        <f t="shared" si="208"/>
        <v>25</v>
      </c>
      <c r="H2193" s="8">
        <f t="shared" si="209"/>
        <v>610.5</v>
      </c>
      <c r="I2193" s="8">
        <f t="shared" si="210"/>
        <v>152.625</v>
      </c>
      <c r="J2193" s="1">
        <v>18</v>
      </c>
      <c r="K2193" s="1">
        <v>25</v>
      </c>
      <c r="M2193" s="45"/>
      <c r="N2193" s="45"/>
      <c r="O2193" s="45"/>
      <c r="P2193" s="28"/>
      <c r="Q2193" s="28"/>
      <c r="R2193" s="25"/>
      <c r="Z2193"/>
    </row>
    <row r="2194" spans="1:26" x14ac:dyDescent="0.25">
      <c r="A2194" s="4" t="s">
        <v>7</v>
      </c>
      <c r="B2194" s="5">
        <v>2008</v>
      </c>
      <c r="C2194" s="5">
        <v>4</v>
      </c>
      <c r="D2194" s="5">
        <v>1</v>
      </c>
      <c r="E2194" s="5">
        <v>3</v>
      </c>
      <c r="F2194" s="43">
        <v>13.7</v>
      </c>
      <c r="G2194" s="8">
        <f t="shared" si="208"/>
        <v>25</v>
      </c>
      <c r="H2194" s="8">
        <f t="shared" si="209"/>
        <v>621.5</v>
      </c>
      <c r="I2194" s="8">
        <f t="shared" si="210"/>
        <v>155.375</v>
      </c>
      <c r="J2194" s="1">
        <v>18</v>
      </c>
      <c r="K2194" s="1">
        <v>25</v>
      </c>
      <c r="M2194" s="45"/>
      <c r="N2194" s="45"/>
      <c r="O2194" s="45"/>
      <c r="P2194" s="28"/>
      <c r="Q2194" s="28"/>
      <c r="R2194" s="25"/>
      <c r="Z2194"/>
    </row>
    <row r="2195" spans="1:26" x14ac:dyDescent="0.25">
      <c r="A2195" s="4" t="s">
        <v>7</v>
      </c>
      <c r="B2195" s="5">
        <v>2008</v>
      </c>
      <c r="C2195" s="5">
        <v>4</v>
      </c>
      <c r="D2195" s="5">
        <v>1</v>
      </c>
      <c r="E2195" s="5">
        <v>4</v>
      </c>
      <c r="F2195" s="43">
        <v>13.6</v>
      </c>
      <c r="G2195" s="8">
        <f t="shared" si="208"/>
        <v>25</v>
      </c>
      <c r="H2195" s="8">
        <f t="shared" si="209"/>
        <v>627</v>
      </c>
      <c r="I2195" s="8">
        <f t="shared" si="210"/>
        <v>156.75</v>
      </c>
      <c r="J2195" s="1">
        <v>18</v>
      </c>
      <c r="K2195" s="1">
        <v>25</v>
      </c>
      <c r="M2195" s="45"/>
      <c r="N2195" s="45"/>
      <c r="O2195" s="45"/>
      <c r="P2195" s="28"/>
      <c r="Q2195" s="28"/>
      <c r="R2195" s="25"/>
      <c r="Z2195"/>
    </row>
    <row r="2196" spans="1:26" x14ac:dyDescent="0.25">
      <c r="A2196" s="4" t="s">
        <v>7</v>
      </c>
      <c r="B2196" s="5">
        <v>2008</v>
      </c>
      <c r="C2196" s="5">
        <v>4</v>
      </c>
      <c r="D2196" s="5">
        <v>1</v>
      </c>
      <c r="E2196" s="5">
        <v>5</v>
      </c>
      <c r="F2196" s="43">
        <v>12.8</v>
      </c>
      <c r="G2196" s="8">
        <f t="shared" si="208"/>
        <v>25</v>
      </c>
      <c r="H2196" s="8">
        <f t="shared" si="209"/>
        <v>671</v>
      </c>
      <c r="I2196" s="8">
        <f t="shared" si="210"/>
        <v>167.75</v>
      </c>
      <c r="J2196" s="1">
        <v>18</v>
      </c>
      <c r="K2196" s="1">
        <v>25</v>
      </c>
      <c r="M2196" s="45"/>
      <c r="N2196" s="45"/>
      <c r="O2196" s="45"/>
      <c r="P2196" s="28"/>
      <c r="Q2196" s="28"/>
      <c r="R2196" s="25"/>
      <c r="Z2196"/>
    </row>
    <row r="2197" spans="1:26" x14ac:dyDescent="0.25">
      <c r="A2197" s="4" t="s">
        <v>7</v>
      </c>
      <c r="B2197" s="5">
        <v>2008</v>
      </c>
      <c r="C2197" s="5">
        <v>4</v>
      </c>
      <c r="D2197" s="5">
        <v>1</v>
      </c>
      <c r="E2197" s="5">
        <v>6</v>
      </c>
      <c r="F2197" s="43">
        <v>12.6</v>
      </c>
      <c r="G2197" s="8">
        <f t="shared" si="208"/>
        <v>25</v>
      </c>
      <c r="H2197" s="8">
        <f t="shared" si="209"/>
        <v>682</v>
      </c>
      <c r="I2197" s="8">
        <f t="shared" si="210"/>
        <v>170.5</v>
      </c>
      <c r="J2197" s="1">
        <v>18</v>
      </c>
      <c r="K2197" s="1">
        <v>25</v>
      </c>
      <c r="M2197" s="45"/>
      <c r="N2197" s="45"/>
      <c r="O2197" s="45"/>
      <c r="P2197" s="28"/>
      <c r="Q2197" s="28"/>
      <c r="R2197" s="25"/>
      <c r="Z2197"/>
    </row>
    <row r="2198" spans="1:26" x14ac:dyDescent="0.25">
      <c r="A2198" s="4" t="s">
        <v>7</v>
      </c>
      <c r="B2198" s="5">
        <v>2008</v>
      </c>
      <c r="C2198" s="5">
        <v>4</v>
      </c>
      <c r="D2198" s="5">
        <v>1</v>
      </c>
      <c r="E2198" s="5">
        <v>7</v>
      </c>
      <c r="F2198" s="43">
        <v>12.5</v>
      </c>
      <c r="G2198" s="8">
        <f t="shared" si="208"/>
        <v>25</v>
      </c>
      <c r="H2198" s="8">
        <f t="shared" si="209"/>
        <v>687.5</v>
      </c>
      <c r="I2198" s="8">
        <f t="shared" si="210"/>
        <v>171.875</v>
      </c>
      <c r="J2198" s="1">
        <v>18</v>
      </c>
      <c r="K2198" s="1">
        <v>25</v>
      </c>
      <c r="M2198" s="45"/>
      <c r="N2198" s="45"/>
      <c r="O2198" s="45"/>
      <c r="P2198" s="28"/>
      <c r="Q2198" s="28"/>
      <c r="R2198" s="25"/>
      <c r="Z2198"/>
    </row>
    <row r="2199" spans="1:26" x14ac:dyDescent="0.25">
      <c r="A2199" s="4" t="s">
        <v>7</v>
      </c>
      <c r="B2199" s="5">
        <v>2008</v>
      </c>
      <c r="C2199" s="5">
        <v>4</v>
      </c>
      <c r="D2199" s="5">
        <v>1</v>
      </c>
      <c r="E2199" s="5">
        <v>8</v>
      </c>
      <c r="F2199" s="43">
        <v>13.4</v>
      </c>
      <c r="G2199" s="8">
        <f t="shared" si="208"/>
        <v>25</v>
      </c>
      <c r="H2199" s="8">
        <f t="shared" si="209"/>
        <v>638</v>
      </c>
      <c r="I2199" s="8">
        <f t="shared" si="210"/>
        <v>159.5</v>
      </c>
      <c r="J2199" s="1">
        <v>18</v>
      </c>
      <c r="K2199" s="1">
        <v>25</v>
      </c>
      <c r="M2199" s="45"/>
      <c r="N2199" s="45"/>
      <c r="O2199" s="45"/>
      <c r="P2199" s="28"/>
      <c r="Q2199" s="28"/>
      <c r="R2199" s="25"/>
      <c r="Z2199"/>
    </row>
    <row r="2200" spans="1:26" x14ac:dyDescent="0.25">
      <c r="A2200" s="4" t="s">
        <v>7</v>
      </c>
      <c r="B2200" s="5">
        <v>2008</v>
      </c>
      <c r="C2200" s="5">
        <v>4</v>
      </c>
      <c r="D2200" s="5">
        <v>1</v>
      </c>
      <c r="E2200" s="5">
        <v>9</v>
      </c>
      <c r="F2200" s="43">
        <v>14.6</v>
      </c>
      <c r="G2200" s="8">
        <f t="shared" si="208"/>
        <v>25</v>
      </c>
      <c r="H2200" s="8">
        <f t="shared" si="209"/>
        <v>572</v>
      </c>
      <c r="I2200" s="8">
        <f t="shared" si="210"/>
        <v>143</v>
      </c>
      <c r="J2200" s="1">
        <v>18</v>
      </c>
      <c r="K2200" s="1">
        <v>25</v>
      </c>
      <c r="M2200" s="45"/>
      <c r="N2200" s="45"/>
      <c r="O2200" s="45"/>
      <c r="P2200" s="28"/>
      <c r="Q2200" s="28"/>
      <c r="R2200" s="25"/>
      <c r="Z2200"/>
    </row>
    <row r="2201" spans="1:26" x14ac:dyDescent="0.25">
      <c r="A2201" s="4" t="s">
        <v>7</v>
      </c>
      <c r="B2201" s="5">
        <v>2008</v>
      </c>
      <c r="C2201" s="5">
        <v>4</v>
      </c>
      <c r="D2201" s="5">
        <v>1</v>
      </c>
      <c r="E2201" s="5">
        <v>10</v>
      </c>
      <c r="F2201" s="43">
        <v>15.2</v>
      </c>
      <c r="G2201" s="8">
        <f t="shared" si="208"/>
        <v>25</v>
      </c>
      <c r="H2201" s="8">
        <f t="shared" si="209"/>
        <v>539</v>
      </c>
      <c r="I2201" s="8">
        <f t="shared" si="210"/>
        <v>134.75</v>
      </c>
      <c r="J2201" s="1">
        <v>18</v>
      </c>
      <c r="K2201" s="1">
        <v>25</v>
      </c>
      <c r="M2201" s="45"/>
      <c r="N2201" s="45"/>
      <c r="O2201" s="45"/>
      <c r="P2201" s="28"/>
      <c r="Q2201" s="28"/>
      <c r="R2201" s="25"/>
      <c r="Z2201"/>
    </row>
    <row r="2202" spans="1:26" x14ac:dyDescent="0.25">
      <c r="A2202" s="4" t="s">
        <v>7</v>
      </c>
      <c r="B2202" s="5">
        <v>2008</v>
      </c>
      <c r="C2202" s="5">
        <v>4</v>
      </c>
      <c r="D2202" s="5">
        <v>1</v>
      </c>
      <c r="E2202" s="5">
        <v>11</v>
      </c>
      <c r="F2202" s="43">
        <v>15.5</v>
      </c>
      <c r="G2202" s="8">
        <f t="shared" si="208"/>
        <v>25</v>
      </c>
      <c r="H2202" s="8">
        <f t="shared" si="209"/>
        <v>522.5</v>
      </c>
      <c r="I2202" s="8">
        <f t="shared" si="210"/>
        <v>130.625</v>
      </c>
      <c r="J2202" s="1">
        <v>18</v>
      </c>
      <c r="K2202" s="1">
        <v>25</v>
      </c>
      <c r="M2202" s="45"/>
      <c r="N2202" s="45"/>
      <c r="O2202" s="45"/>
      <c r="P2202" s="28"/>
      <c r="Q2202" s="28"/>
      <c r="R2202" s="25"/>
      <c r="Z2202"/>
    </row>
    <row r="2203" spans="1:26" x14ac:dyDescent="0.25">
      <c r="A2203" s="4" t="s">
        <v>7</v>
      </c>
      <c r="B2203" s="5">
        <v>2008</v>
      </c>
      <c r="C2203" s="5">
        <v>4</v>
      </c>
      <c r="D2203" s="5">
        <v>1</v>
      </c>
      <c r="E2203" s="5">
        <v>12</v>
      </c>
      <c r="F2203" s="43">
        <v>17.5</v>
      </c>
      <c r="G2203" s="8">
        <f t="shared" si="208"/>
        <v>25</v>
      </c>
      <c r="H2203" s="8">
        <f t="shared" si="209"/>
        <v>412.5</v>
      </c>
      <c r="I2203" s="8">
        <f t="shared" si="210"/>
        <v>103.125</v>
      </c>
      <c r="J2203" s="1">
        <v>18</v>
      </c>
      <c r="K2203" s="1">
        <v>25</v>
      </c>
      <c r="M2203" s="45"/>
      <c r="N2203" s="45"/>
      <c r="O2203" s="45"/>
      <c r="P2203" s="28"/>
      <c r="Q2203" s="28"/>
      <c r="R2203" s="25"/>
      <c r="Z2203"/>
    </row>
    <row r="2204" spans="1:26" x14ac:dyDescent="0.25">
      <c r="A2204" s="4" t="s">
        <v>7</v>
      </c>
      <c r="B2204" s="5">
        <v>2008</v>
      </c>
      <c r="C2204" s="5">
        <v>4</v>
      </c>
      <c r="D2204" s="5">
        <v>1</v>
      </c>
      <c r="E2204" s="5">
        <v>13</v>
      </c>
      <c r="F2204" s="43">
        <v>18.5</v>
      </c>
      <c r="G2204" s="8">
        <f t="shared" si="208"/>
        <v>25</v>
      </c>
      <c r="H2204" s="8">
        <f t="shared" si="209"/>
        <v>357.5</v>
      </c>
      <c r="I2204" s="8">
        <f t="shared" si="210"/>
        <v>89.375</v>
      </c>
      <c r="J2204" s="1">
        <v>18</v>
      </c>
      <c r="K2204" s="1">
        <v>25</v>
      </c>
      <c r="M2204" s="45"/>
      <c r="N2204" s="45"/>
      <c r="O2204" s="45"/>
      <c r="P2204" s="28"/>
      <c r="Q2204" s="28"/>
      <c r="R2204" s="25"/>
      <c r="Z2204"/>
    </row>
    <row r="2205" spans="1:26" x14ac:dyDescent="0.25">
      <c r="A2205" s="4" t="s">
        <v>7</v>
      </c>
      <c r="B2205" s="5">
        <v>2008</v>
      </c>
      <c r="C2205" s="5">
        <v>4</v>
      </c>
      <c r="D2205" s="5">
        <v>1</v>
      </c>
      <c r="E2205" s="5">
        <v>14</v>
      </c>
      <c r="F2205" s="43">
        <v>19.399999999999999</v>
      </c>
      <c r="G2205" s="8">
        <f t="shared" si="208"/>
        <v>25</v>
      </c>
      <c r="H2205" s="8">
        <f t="shared" si="209"/>
        <v>308.00000000000006</v>
      </c>
      <c r="I2205" s="8">
        <f t="shared" si="210"/>
        <v>77.000000000000014</v>
      </c>
      <c r="J2205" s="1">
        <v>18</v>
      </c>
      <c r="K2205" s="1">
        <v>25</v>
      </c>
      <c r="M2205" s="45"/>
      <c r="N2205" s="45"/>
      <c r="O2205" s="45"/>
      <c r="P2205" s="28"/>
      <c r="Q2205" s="28"/>
      <c r="R2205" s="25"/>
      <c r="Z2205"/>
    </row>
    <row r="2206" spans="1:26" x14ac:dyDescent="0.25">
      <c r="A2206" s="4" t="s">
        <v>7</v>
      </c>
      <c r="B2206" s="5">
        <v>2008</v>
      </c>
      <c r="C2206" s="5">
        <v>4</v>
      </c>
      <c r="D2206" s="5">
        <v>1</v>
      </c>
      <c r="E2206" s="5">
        <v>15</v>
      </c>
      <c r="F2206" s="43">
        <v>20.100000000000001</v>
      </c>
      <c r="G2206" s="8">
        <f t="shared" si="208"/>
        <v>25</v>
      </c>
      <c r="H2206" s="8">
        <f t="shared" si="209"/>
        <v>269.49999999999994</v>
      </c>
      <c r="I2206" s="8">
        <f t="shared" si="210"/>
        <v>67.374999999999986</v>
      </c>
      <c r="J2206" s="1">
        <v>18</v>
      </c>
      <c r="K2206" s="1">
        <v>25</v>
      </c>
      <c r="M2206" s="45"/>
      <c r="N2206" s="45"/>
      <c r="O2206" s="45"/>
      <c r="P2206" s="28"/>
      <c r="Q2206" s="28"/>
      <c r="R2206" s="25"/>
      <c r="Z2206"/>
    </row>
    <row r="2207" spans="1:26" x14ac:dyDescent="0.25">
      <c r="A2207" s="4" t="s">
        <v>7</v>
      </c>
      <c r="B2207" s="5">
        <v>2008</v>
      </c>
      <c r="C2207" s="5">
        <v>4</v>
      </c>
      <c r="D2207" s="5">
        <v>1</v>
      </c>
      <c r="E2207" s="5">
        <v>16</v>
      </c>
      <c r="F2207" s="43">
        <v>20.6</v>
      </c>
      <c r="G2207" s="8">
        <f t="shared" si="208"/>
        <v>25</v>
      </c>
      <c r="H2207" s="8">
        <f t="shared" si="209"/>
        <v>241.99999999999991</v>
      </c>
      <c r="I2207" s="8">
        <f t="shared" si="210"/>
        <v>60.499999999999979</v>
      </c>
      <c r="J2207" s="1">
        <v>18</v>
      </c>
      <c r="K2207" s="1">
        <v>25</v>
      </c>
      <c r="M2207" s="45"/>
      <c r="N2207" s="45"/>
      <c r="O2207" s="45"/>
      <c r="P2207" s="28"/>
      <c r="Q2207" s="28"/>
      <c r="R2207" s="25"/>
      <c r="Z2207"/>
    </row>
    <row r="2208" spans="1:26" x14ac:dyDescent="0.25">
      <c r="A2208" s="4" t="s">
        <v>7</v>
      </c>
      <c r="B2208" s="5">
        <v>2008</v>
      </c>
      <c r="C2208" s="5">
        <v>4</v>
      </c>
      <c r="D2208" s="5">
        <v>1</v>
      </c>
      <c r="E2208" s="5">
        <v>17</v>
      </c>
      <c r="F2208" s="43">
        <v>20.8</v>
      </c>
      <c r="G2208" s="8">
        <f t="shared" si="208"/>
        <v>25</v>
      </c>
      <c r="H2208" s="8">
        <f t="shared" si="209"/>
        <v>230.99999999999997</v>
      </c>
      <c r="I2208" s="8">
        <f t="shared" si="210"/>
        <v>57.749999999999993</v>
      </c>
      <c r="J2208" s="1">
        <v>18</v>
      </c>
      <c r="K2208" s="1">
        <v>25</v>
      </c>
      <c r="M2208" s="45"/>
      <c r="N2208" s="45"/>
      <c r="O2208" s="45"/>
      <c r="P2208" s="28"/>
      <c r="Q2208" s="28"/>
      <c r="R2208" s="25"/>
      <c r="Z2208"/>
    </row>
    <row r="2209" spans="1:26" x14ac:dyDescent="0.25">
      <c r="A2209" s="4" t="s">
        <v>7</v>
      </c>
      <c r="B2209" s="5">
        <v>2008</v>
      </c>
      <c r="C2209" s="5">
        <v>4</v>
      </c>
      <c r="D2209" s="5">
        <v>1</v>
      </c>
      <c r="E2209" s="5">
        <v>18</v>
      </c>
      <c r="F2209" s="43">
        <v>20.5</v>
      </c>
      <c r="G2209" s="8">
        <f t="shared" si="208"/>
        <v>25</v>
      </c>
      <c r="H2209" s="8">
        <f t="shared" si="209"/>
        <v>247.5</v>
      </c>
      <c r="I2209" s="8">
        <f t="shared" si="210"/>
        <v>61.875</v>
      </c>
      <c r="J2209" s="1">
        <v>18</v>
      </c>
      <c r="K2209" s="1">
        <v>25</v>
      </c>
      <c r="M2209" s="45"/>
      <c r="N2209" s="45"/>
      <c r="O2209" s="45"/>
      <c r="P2209" s="28"/>
      <c r="Q2209" s="28"/>
      <c r="R2209" s="25"/>
      <c r="Z2209"/>
    </row>
    <row r="2210" spans="1:26" x14ac:dyDescent="0.25">
      <c r="A2210" s="4" t="s">
        <v>7</v>
      </c>
      <c r="B2210" s="5">
        <v>2008</v>
      </c>
      <c r="C2210" s="5">
        <v>4</v>
      </c>
      <c r="D2210" s="5">
        <v>1</v>
      </c>
      <c r="E2210" s="5">
        <v>19</v>
      </c>
      <c r="F2210" s="43">
        <v>19.7</v>
      </c>
      <c r="G2210" s="8">
        <f t="shared" si="208"/>
        <v>25</v>
      </c>
      <c r="H2210" s="8">
        <f t="shared" si="209"/>
        <v>291.50000000000006</v>
      </c>
      <c r="I2210" s="8">
        <f t="shared" si="210"/>
        <v>72.875000000000014</v>
      </c>
      <c r="J2210" s="1">
        <v>18</v>
      </c>
      <c r="K2210" s="1">
        <v>25</v>
      </c>
      <c r="M2210" s="45"/>
      <c r="N2210" s="45"/>
      <c r="O2210" s="45"/>
      <c r="P2210" s="28"/>
      <c r="Q2210" s="28"/>
      <c r="R2210" s="25"/>
      <c r="Z2210"/>
    </row>
    <row r="2211" spans="1:26" x14ac:dyDescent="0.25">
      <c r="A2211" s="4" t="s">
        <v>7</v>
      </c>
      <c r="B2211" s="5">
        <v>2008</v>
      </c>
      <c r="C2211" s="5">
        <v>4</v>
      </c>
      <c r="D2211" s="5">
        <v>1</v>
      </c>
      <c r="E2211" s="5">
        <v>20</v>
      </c>
      <c r="F2211" s="43">
        <v>17.899999999999999</v>
      </c>
      <c r="G2211" s="8">
        <f t="shared" si="208"/>
        <v>25</v>
      </c>
      <c r="H2211" s="8">
        <f t="shared" si="209"/>
        <v>390.50000000000006</v>
      </c>
      <c r="I2211" s="8">
        <f t="shared" si="210"/>
        <v>97.625000000000014</v>
      </c>
      <c r="J2211" s="1">
        <v>18</v>
      </c>
      <c r="K2211" s="1">
        <v>25</v>
      </c>
      <c r="M2211" s="45"/>
      <c r="N2211" s="45"/>
      <c r="O2211" s="45"/>
      <c r="P2211" s="28"/>
      <c r="Q2211" s="28"/>
      <c r="R2211" s="25"/>
      <c r="Z2211"/>
    </row>
    <row r="2212" spans="1:26" x14ac:dyDescent="0.25">
      <c r="A2212" s="4" t="s">
        <v>7</v>
      </c>
      <c r="B2212" s="5">
        <v>2008</v>
      </c>
      <c r="C2212" s="5">
        <v>4</v>
      </c>
      <c r="D2212" s="5">
        <v>1</v>
      </c>
      <c r="E2212" s="5">
        <v>21</v>
      </c>
      <c r="F2212" s="43">
        <v>16.600000000000001</v>
      </c>
      <c r="G2212" s="8">
        <f t="shared" si="208"/>
        <v>25</v>
      </c>
      <c r="H2212" s="8">
        <f t="shared" si="209"/>
        <v>461.99999999999994</v>
      </c>
      <c r="I2212" s="8">
        <f t="shared" si="210"/>
        <v>115.49999999999999</v>
      </c>
      <c r="J2212" s="1">
        <v>18</v>
      </c>
      <c r="K2212" s="1">
        <v>25</v>
      </c>
      <c r="M2212" s="45"/>
      <c r="N2212" s="45"/>
      <c r="O2212" s="45"/>
      <c r="P2212" s="28"/>
      <c r="Q2212" s="28"/>
      <c r="R2212" s="25"/>
      <c r="Z2212"/>
    </row>
    <row r="2213" spans="1:26" x14ac:dyDescent="0.25">
      <c r="A2213" s="4" t="s">
        <v>7</v>
      </c>
      <c r="B2213" s="5">
        <v>2008</v>
      </c>
      <c r="C2213" s="5">
        <v>4</v>
      </c>
      <c r="D2213" s="5">
        <v>1</v>
      </c>
      <c r="E2213" s="5">
        <v>22</v>
      </c>
      <c r="F2213" s="43">
        <v>16.399999999999999</v>
      </c>
      <c r="G2213" s="8">
        <f t="shared" si="208"/>
        <v>25</v>
      </c>
      <c r="H2213" s="8">
        <f t="shared" si="209"/>
        <v>473.00000000000006</v>
      </c>
      <c r="I2213" s="8">
        <f t="shared" si="210"/>
        <v>118.25000000000001</v>
      </c>
      <c r="J2213" s="1">
        <v>18</v>
      </c>
      <c r="K2213" s="1">
        <v>25</v>
      </c>
      <c r="M2213" s="45"/>
      <c r="N2213" s="45"/>
      <c r="O2213" s="45"/>
      <c r="P2213" s="28"/>
      <c r="Q2213" s="28"/>
      <c r="R2213" s="25"/>
      <c r="Z2213"/>
    </row>
    <row r="2214" spans="1:26" x14ac:dyDescent="0.25">
      <c r="A2214" s="4" t="s">
        <v>7</v>
      </c>
      <c r="B2214" s="5">
        <v>2008</v>
      </c>
      <c r="C2214" s="5">
        <v>4</v>
      </c>
      <c r="D2214" s="5">
        <v>1</v>
      </c>
      <c r="E2214" s="5">
        <v>23</v>
      </c>
      <c r="F2214" s="43">
        <v>16.5</v>
      </c>
      <c r="G2214" s="8">
        <f t="shared" si="208"/>
        <v>25</v>
      </c>
      <c r="H2214" s="8">
        <f t="shared" si="209"/>
        <v>467.5</v>
      </c>
      <c r="I2214" s="8">
        <f t="shared" si="210"/>
        <v>116.875</v>
      </c>
      <c r="J2214" s="1">
        <v>18</v>
      </c>
      <c r="K2214" s="1">
        <v>25</v>
      </c>
      <c r="M2214" s="45"/>
      <c r="N2214" s="45"/>
      <c r="O2214" s="45"/>
      <c r="P2214" s="28"/>
      <c r="Q2214" s="28"/>
      <c r="R2214" s="25"/>
      <c r="Z2214"/>
    </row>
    <row r="2215" spans="1:26" x14ac:dyDescent="0.25">
      <c r="A2215" s="4" t="s">
        <v>7</v>
      </c>
      <c r="B2215" s="5">
        <v>2008</v>
      </c>
      <c r="C2215" s="5">
        <v>4</v>
      </c>
      <c r="D2215" s="5">
        <v>2</v>
      </c>
      <c r="E2215" s="5">
        <v>0</v>
      </c>
      <c r="F2215" s="43">
        <v>16.100000000000001</v>
      </c>
      <c r="G2215" s="8">
        <f t="shared" si="208"/>
        <v>25</v>
      </c>
      <c r="H2215" s="8">
        <f t="shared" si="209"/>
        <v>489.49999999999994</v>
      </c>
      <c r="I2215" s="8">
        <f t="shared" si="210"/>
        <v>122.37499999999999</v>
      </c>
      <c r="J2215" s="1">
        <v>18</v>
      </c>
      <c r="K2215" s="1">
        <v>25</v>
      </c>
      <c r="M2215" s="45"/>
      <c r="N2215" s="45"/>
      <c r="O2215" s="45"/>
      <c r="P2215" s="28"/>
      <c r="Q2215" s="28"/>
      <c r="R2215" s="25"/>
      <c r="Z2215"/>
    </row>
    <row r="2216" spans="1:26" x14ac:dyDescent="0.25">
      <c r="A2216" s="4" t="s">
        <v>7</v>
      </c>
      <c r="B2216" s="5">
        <v>2008</v>
      </c>
      <c r="C2216" s="5">
        <v>4</v>
      </c>
      <c r="D2216" s="5">
        <v>2</v>
      </c>
      <c r="E2216" s="5">
        <v>1</v>
      </c>
      <c r="F2216" s="43">
        <v>15.9</v>
      </c>
      <c r="G2216" s="8">
        <f t="shared" si="208"/>
        <v>25</v>
      </c>
      <c r="H2216" s="8">
        <f t="shared" si="209"/>
        <v>500.5</v>
      </c>
      <c r="I2216" s="8">
        <f t="shared" si="210"/>
        <v>125.125</v>
      </c>
      <c r="J2216" s="1">
        <v>18</v>
      </c>
      <c r="K2216" s="1">
        <v>25</v>
      </c>
      <c r="M2216" s="45"/>
      <c r="N2216" s="45"/>
      <c r="O2216" s="45"/>
      <c r="P2216" s="28"/>
      <c r="Q2216" s="28"/>
      <c r="R2216" s="25"/>
      <c r="Z2216"/>
    </row>
    <row r="2217" spans="1:26" x14ac:dyDescent="0.25">
      <c r="A2217" s="4" t="s">
        <v>7</v>
      </c>
      <c r="B2217" s="5">
        <v>2008</v>
      </c>
      <c r="C2217" s="5">
        <v>4</v>
      </c>
      <c r="D2217" s="5">
        <v>2</v>
      </c>
      <c r="E2217" s="5">
        <v>2</v>
      </c>
      <c r="F2217" s="43">
        <v>15.9</v>
      </c>
      <c r="G2217" s="8">
        <f t="shared" si="208"/>
        <v>25</v>
      </c>
      <c r="H2217" s="8">
        <f t="shared" si="209"/>
        <v>500.5</v>
      </c>
      <c r="I2217" s="8">
        <f t="shared" si="210"/>
        <v>125.125</v>
      </c>
      <c r="J2217" s="1">
        <v>18</v>
      </c>
      <c r="K2217" s="1">
        <v>25</v>
      </c>
      <c r="M2217" s="45"/>
      <c r="N2217" s="45"/>
      <c r="O2217" s="45"/>
      <c r="P2217" s="28"/>
      <c r="Q2217" s="28"/>
      <c r="R2217" s="25"/>
      <c r="Z2217"/>
    </row>
    <row r="2218" spans="1:26" x14ac:dyDescent="0.25">
      <c r="A2218" s="4" t="s">
        <v>7</v>
      </c>
      <c r="B2218" s="5">
        <v>2008</v>
      </c>
      <c r="C2218" s="5">
        <v>4</v>
      </c>
      <c r="D2218" s="5">
        <v>2</v>
      </c>
      <c r="E2218" s="5">
        <v>3</v>
      </c>
      <c r="F2218" s="43">
        <v>15.9</v>
      </c>
      <c r="G2218" s="8">
        <f t="shared" si="208"/>
        <v>25</v>
      </c>
      <c r="H2218" s="8">
        <f t="shared" si="209"/>
        <v>500.5</v>
      </c>
      <c r="I2218" s="8">
        <f t="shared" si="210"/>
        <v>125.125</v>
      </c>
      <c r="J2218" s="1">
        <v>18</v>
      </c>
      <c r="K2218" s="1">
        <v>25</v>
      </c>
      <c r="M2218" s="45"/>
      <c r="N2218" s="45"/>
      <c r="O2218" s="45"/>
      <c r="P2218" s="28"/>
      <c r="Q2218" s="28"/>
      <c r="R2218" s="25"/>
      <c r="Z2218"/>
    </row>
    <row r="2219" spans="1:26" x14ac:dyDescent="0.25">
      <c r="A2219" s="4" t="s">
        <v>7</v>
      </c>
      <c r="B2219" s="5">
        <v>2008</v>
      </c>
      <c r="C2219" s="5">
        <v>4</v>
      </c>
      <c r="D2219" s="5">
        <v>2</v>
      </c>
      <c r="E2219" s="5">
        <v>4</v>
      </c>
      <c r="F2219" s="43">
        <v>15.5</v>
      </c>
      <c r="G2219" s="8">
        <f t="shared" si="208"/>
        <v>25</v>
      </c>
      <c r="H2219" s="8">
        <f t="shared" si="209"/>
        <v>522.5</v>
      </c>
      <c r="I2219" s="8">
        <f t="shared" si="210"/>
        <v>130.625</v>
      </c>
      <c r="J2219" s="1">
        <v>18</v>
      </c>
      <c r="K2219" s="1">
        <v>25</v>
      </c>
      <c r="M2219" s="45"/>
      <c r="N2219" s="45"/>
      <c r="O2219" s="45"/>
      <c r="P2219" s="28"/>
      <c r="Q2219" s="28"/>
      <c r="R2219" s="25"/>
      <c r="Z2219"/>
    </row>
    <row r="2220" spans="1:26" x14ac:dyDescent="0.25">
      <c r="A2220" s="4" t="s">
        <v>7</v>
      </c>
      <c r="B2220" s="5">
        <v>2008</v>
      </c>
      <c r="C2220" s="5">
        <v>4</v>
      </c>
      <c r="D2220" s="5">
        <v>2</v>
      </c>
      <c r="E2220" s="5">
        <v>5</v>
      </c>
      <c r="F2220" s="43">
        <v>14.9</v>
      </c>
      <c r="G2220" s="8">
        <f t="shared" si="208"/>
        <v>25</v>
      </c>
      <c r="H2220" s="8">
        <f t="shared" si="209"/>
        <v>555.5</v>
      </c>
      <c r="I2220" s="8">
        <f t="shared" si="210"/>
        <v>138.875</v>
      </c>
      <c r="J2220" s="1">
        <v>18</v>
      </c>
      <c r="K2220" s="1">
        <v>25</v>
      </c>
      <c r="M2220" s="45"/>
      <c r="N2220" s="45"/>
      <c r="O2220" s="45"/>
      <c r="P2220" s="28"/>
      <c r="Q2220" s="28"/>
      <c r="R2220" s="25"/>
      <c r="Z2220"/>
    </row>
    <row r="2221" spans="1:26" x14ac:dyDescent="0.25">
      <c r="A2221" s="4" t="s">
        <v>7</v>
      </c>
      <c r="B2221" s="5">
        <v>2008</v>
      </c>
      <c r="C2221" s="5">
        <v>4</v>
      </c>
      <c r="D2221" s="5">
        <v>2</v>
      </c>
      <c r="E2221" s="5">
        <v>6</v>
      </c>
      <c r="F2221" s="43">
        <v>14.6</v>
      </c>
      <c r="G2221" s="8">
        <f t="shared" si="208"/>
        <v>25</v>
      </c>
      <c r="H2221" s="8">
        <f t="shared" si="209"/>
        <v>572</v>
      </c>
      <c r="I2221" s="8">
        <f t="shared" si="210"/>
        <v>143</v>
      </c>
      <c r="J2221" s="1">
        <v>18</v>
      </c>
      <c r="K2221" s="1">
        <v>25</v>
      </c>
      <c r="M2221" s="45"/>
      <c r="N2221" s="45"/>
      <c r="O2221" s="45"/>
      <c r="P2221" s="28"/>
      <c r="Q2221" s="28"/>
      <c r="R2221" s="25"/>
      <c r="Z2221"/>
    </row>
    <row r="2222" spans="1:26" x14ac:dyDescent="0.25">
      <c r="A2222" s="4" t="s">
        <v>7</v>
      </c>
      <c r="B2222" s="5">
        <v>2008</v>
      </c>
      <c r="C2222" s="5">
        <v>4</v>
      </c>
      <c r="D2222" s="5">
        <v>2</v>
      </c>
      <c r="E2222" s="5">
        <v>7</v>
      </c>
      <c r="F2222" s="43">
        <v>14.4</v>
      </c>
      <c r="G2222" s="8">
        <f t="shared" si="208"/>
        <v>25</v>
      </c>
      <c r="H2222" s="8">
        <f t="shared" si="209"/>
        <v>583</v>
      </c>
      <c r="I2222" s="8">
        <f t="shared" si="210"/>
        <v>145.75</v>
      </c>
      <c r="J2222" s="1">
        <v>18</v>
      </c>
      <c r="K2222" s="1">
        <v>25</v>
      </c>
      <c r="M2222" s="45"/>
      <c r="N2222" s="45"/>
      <c r="O2222" s="45"/>
      <c r="P2222" s="28"/>
      <c r="Q2222" s="28"/>
      <c r="R2222" s="25"/>
      <c r="Z2222"/>
    </row>
    <row r="2223" spans="1:26" x14ac:dyDescent="0.25">
      <c r="A2223" s="4" t="s">
        <v>7</v>
      </c>
      <c r="B2223" s="5">
        <v>2008</v>
      </c>
      <c r="C2223" s="5">
        <v>4</v>
      </c>
      <c r="D2223" s="5">
        <v>2</v>
      </c>
      <c r="E2223" s="5">
        <v>8</v>
      </c>
      <c r="F2223" s="43">
        <v>14.8</v>
      </c>
      <c r="G2223" s="8">
        <f t="shared" si="208"/>
        <v>25</v>
      </c>
      <c r="H2223" s="8">
        <f t="shared" si="209"/>
        <v>561</v>
      </c>
      <c r="I2223" s="8">
        <f t="shared" si="210"/>
        <v>140.25</v>
      </c>
      <c r="J2223" s="1">
        <v>18</v>
      </c>
      <c r="K2223" s="1">
        <v>25</v>
      </c>
      <c r="M2223" s="45"/>
      <c r="N2223" s="45"/>
      <c r="O2223" s="45"/>
      <c r="P2223" s="28"/>
      <c r="Q2223" s="28"/>
      <c r="R2223" s="25"/>
      <c r="Z2223"/>
    </row>
    <row r="2224" spans="1:26" x14ac:dyDescent="0.25">
      <c r="A2224" s="4" t="s">
        <v>7</v>
      </c>
      <c r="B2224" s="5">
        <v>2008</v>
      </c>
      <c r="C2224" s="5">
        <v>4</v>
      </c>
      <c r="D2224" s="5">
        <v>2</v>
      </c>
      <c r="E2224" s="5">
        <v>9</v>
      </c>
      <c r="F2224" s="43">
        <v>15.3</v>
      </c>
      <c r="G2224" s="8">
        <f t="shared" si="208"/>
        <v>25</v>
      </c>
      <c r="H2224" s="8">
        <f t="shared" si="209"/>
        <v>533.5</v>
      </c>
      <c r="I2224" s="8">
        <f t="shared" si="210"/>
        <v>133.375</v>
      </c>
      <c r="J2224" s="1">
        <v>18</v>
      </c>
      <c r="K2224" s="1">
        <v>25</v>
      </c>
      <c r="M2224" s="45"/>
      <c r="N2224" s="45"/>
      <c r="O2224" s="45"/>
      <c r="P2224" s="28"/>
      <c r="Q2224" s="28"/>
      <c r="R2224" s="25"/>
      <c r="Z2224"/>
    </row>
    <row r="2225" spans="1:26" x14ac:dyDescent="0.25">
      <c r="A2225" s="4" t="s">
        <v>7</v>
      </c>
      <c r="B2225" s="5">
        <v>2008</v>
      </c>
      <c r="C2225" s="5">
        <v>4</v>
      </c>
      <c r="D2225" s="5">
        <v>2</v>
      </c>
      <c r="E2225" s="5">
        <v>10</v>
      </c>
      <c r="F2225" s="43">
        <v>16.3</v>
      </c>
      <c r="G2225" s="8">
        <f t="shared" si="208"/>
        <v>25</v>
      </c>
      <c r="H2225" s="8">
        <f t="shared" si="209"/>
        <v>478.49999999999994</v>
      </c>
      <c r="I2225" s="8">
        <f t="shared" si="210"/>
        <v>119.62499999999999</v>
      </c>
      <c r="J2225" s="1">
        <v>18</v>
      </c>
      <c r="K2225" s="1">
        <v>25</v>
      </c>
      <c r="M2225" s="45"/>
      <c r="N2225" s="45"/>
      <c r="O2225" s="45"/>
      <c r="P2225" s="28"/>
      <c r="Q2225" s="28"/>
      <c r="R2225" s="25"/>
      <c r="Z2225"/>
    </row>
    <row r="2226" spans="1:26" x14ac:dyDescent="0.25">
      <c r="A2226" s="4" t="s">
        <v>7</v>
      </c>
      <c r="B2226" s="5">
        <v>2008</v>
      </c>
      <c r="C2226" s="5">
        <v>4</v>
      </c>
      <c r="D2226" s="5">
        <v>2</v>
      </c>
      <c r="E2226" s="5">
        <v>11</v>
      </c>
      <c r="F2226" s="43">
        <v>18.2</v>
      </c>
      <c r="G2226" s="8">
        <f t="shared" si="208"/>
        <v>25</v>
      </c>
      <c r="H2226" s="8">
        <f t="shared" si="209"/>
        <v>374.00000000000006</v>
      </c>
      <c r="I2226" s="8">
        <f t="shared" si="210"/>
        <v>93.500000000000014</v>
      </c>
      <c r="J2226" s="1">
        <v>18</v>
      </c>
      <c r="K2226" s="1">
        <v>25</v>
      </c>
      <c r="M2226" s="45"/>
      <c r="N2226" s="45"/>
      <c r="O2226" s="45"/>
      <c r="P2226" s="28"/>
      <c r="Q2226" s="28"/>
      <c r="R2226" s="25"/>
      <c r="Z2226"/>
    </row>
    <row r="2227" spans="1:26" x14ac:dyDescent="0.25">
      <c r="A2227" s="4" t="s">
        <v>7</v>
      </c>
      <c r="B2227" s="5">
        <v>2008</v>
      </c>
      <c r="C2227" s="5">
        <v>4</v>
      </c>
      <c r="D2227" s="5">
        <v>2</v>
      </c>
      <c r="E2227" s="5">
        <v>12</v>
      </c>
      <c r="F2227" s="43">
        <v>19.7</v>
      </c>
      <c r="G2227" s="8">
        <f t="shared" si="208"/>
        <v>25</v>
      </c>
      <c r="H2227" s="8">
        <f t="shared" si="209"/>
        <v>291.50000000000006</v>
      </c>
      <c r="I2227" s="8">
        <f t="shared" si="210"/>
        <v>72.875000000000014</v>
      </c>
      <c r="J2227" s="1">
        <v>18</v>
      </c>
      <c r="K2227" s="1">
        <v>25</v>
      </c>
      <c r="M2227" s="45"/>
      <c r="N2227" s="45"/>
      <c r="O2227" s="45"/>
      <c r="P2227" s="28"/>
      <c r="Q2227" s="28"/>
      <c r="R2227" s="25"/>
      <c r="Z2227"/>
    </row>
    <row r="2228" spans="1:26" x14ac:dyDescent="0.25">
      <c r="A2228" s="4" t="s">
        <v>7</v>
      </c>
      <c r="B2228" s="5">
        <v>2008</v>
      </c>
      <c r="C2228" s="5">
        <v>4</v>
      </c>
      <c r="D2228" s="5">
        <v>2</v>
      </c>
      <c r="E2228" s="5">
        <v>13</v>
      </c>
      <c r="F2228" s="43">
        <v>20.7</v>
      </c>
      <c r="G2228" s="8">
        <f t="shared" si="208"/>
        <v>25</v>
      </c>
      <c r="H2228" s="8">
        <f t="shared" si="209"/>
        <v>236.50000000000003</v>
      </c>
      <c r="I2228" s="8">
        <f t="shared" si="210"/>
        <v>59.125000000000007</v>
      </c>
      <c r="J2228" s="1">
        <v>18</v>
      </c>
      <c r="K2228" s="1">
        <v>25</v>
      </c>
      <c r="M2228" s="45"/>
      <c r="N2228" s="45"/>
      <c r="O2228" s="45"/>
      <c r="P2228" s="28"/>
      <c r="Q2228" s="28"/>
      <c r="R2228" s="25"/>
      <c r="Z2228"/>
    </row>
    <row r="2229" spans="1:26" x14ac:dyDescent="0.25">
      <c r="A2229" s="4" t="s">
        <v>7</v>
      </c>
      <c r="B2229" s="5">
        <v>2008</v>
      </c>
      <c r="C2229" s="5">
        <v>4</v>
      </c>
      <c r="D2229" s="5">
        <v>2</v>
      </c>
      <c r="E2229" s="5">
        <v>14</v>
      </c>
      <c r="F2229" s="43">
        <v>21.4</v>
      </c>
      <c r="G2229" s="8">
        <f t="shared" si="208"/>
        <v>25</v>
      </c>
      <c r="H2229" s="8">
        <f t="shared" si="209"/>
        <v>198.00000000000009</v>
      </c>
      <c r="I2229" s="8">
        <f t="shared" si="210"/>
        <v>49.500000000000021</v>
      </c>
      <c r="J2229" s="1">
        <v>18</v>
      </c>
      <c r="K2229" s="1">
        <v>25</v>
      </c>
      <c r="M2229" s="45"/>
      <c r="N2229" s="45"/>
      <c r="O2229" s="45"/>
      <c r="P2229" s="28"/>
      <c r="Q2229" s="28"/>
      <c r="R2229" s="25"/>
      <c r="Z2229"/>
    </row>
    <row r="2230" spans="1:26" x14ac:dyDescent="0.25">
      <c r="A2230" s="4" t="s">
        <v>7</v>
      </c>
      <c r="B2230" s="5">
        <v>2008</v>
      </c>
      <c r="C2230" s="5">
        <v>4</v>
      </c>
      <c r="D2230" s="5">
        <v>2</v>
      </c>
      <c r="E2230" s="5">
        <v>15</v>
      </c>
      <c r="F2230" s="43">
        <v>21.8</v>
      </c>
      <c r="G2230" s="8">
        <f t="shared" si="208"/>
        <v>25</v>
      </c>
      <c r="H2230" s="8">
        <f t="shared" si="209"/>
        <v>175.99999999999997</v>
      </c>
      <c r="I2230" s="8">
        <f t="shared" si="210"/>
        <v>43.999999999999993</v>
      </c>
      <c r="J2230" s="1">
        <v>18</v>
      </c>
      <c r="K2230" s="1">
        <v>25</v>
      </c>
      <c r="M2230" s="45"/>
      <c r="N2230" s="45"/>
      <c r="O2230" s="45"/>
      <c r="P2230" s="28"/>
      <c r="Q2230" s="28"/>
      <c r="R2230" s="25"/>
      <c r="Z2230"/>
    </row>
    <row r="2231" spans="1:26" x14ac:dyDescent="0.25">
      <c r="A2231" s="4" t="s">
        <v>7</v>
      </c>
      <c r="B2231" s="5">
        <v>2008</v>
      </c>
      <c r="C2231" s="5">
        <v>4</v>
      </c>
      <c r="D2231" s="5">
        <v>2</v>
      </c>
      <c r="E2231" s="5">
        <v>16</v>
      </c>
      <c r="F2231" s="43">
        <v>22</v>
      </c>
      <c r="G2231" s="8">
        <f t="shared" si="208"/>
        <v>25</v>
      </c>
      <c r="H2231" s="8">
        <f t="shared" si="209"/>
        <v>165</v>
      </c>
      <c r="I2231" s="8">
        <f t="shared" si="210"/>
        <v>41.25</v>
      </c>
      <c r="J2231" s="1">
        <v>18</v>
      </c>
      <c r="K2231" s="1">
        <v>25</v>
      </c>
      <c r="M2231" s="45"/>
      <c r="N2231" s="45"/>
      <c r="O2231" s="45"/>
      <c r="P2231" s="28"/>
      <c r="Q2231" s="28"/>
      <c r="R2231" s="25"/>
      <c r="Z2231"/>
    </row>
    <row r="2232" spans="1:26" x14ac:dyDescent="0.25">
      <c r="A2232" s="4" t="s">
        <v>7</v>
      </c>
      <c r="B2232" s="5">
        <v>2008</v>
      </c>
      <c r="C2232" s="5">
        <v>4</v>
      </c>
      <c r="D2232" s="5">
        <v>2</v>
      </c>
      <c r="E2232" s="5">
        <v>17</v>
      </c>
      <c r="F2232" s="43">
        <v>22</v>
      </c>
      <c r="G2232" s="8">
        <f t="shared" si="208"/>
        <v>25</v>
      </c>
      <c r="H2232" s="8">
        <f t="shared" si="209"/>
        <v>165</v>
      </c>
      <c r="I2232" s="8">
        <f t="shared" si="210"/>
        <v>41.25</v>
      </c>
      <c r="J2232" s="1">
        <v>18</v>
      </c>
      <c r="K2232" s="1">
        <v>25</v>
      </c>
      <c r="M2232" s="45"/>
      <c r="N2232" s="45"/>
      <c r="O2232" s="45"/>
      <c r="P2232" s="28"/>
      <c r="Q2232" s="28"/>
      <c r="R2232" s="25"/>
      <c r="Z2232"/>
    </row>
    <row r="2233" spans="1:26" x14ac:dyDescent="0.25">
      <c r="A2233" s="4" t="s">
        <v>7</v>
      </c>
      <c r="B2233" s="5">
        <v>2008</v>
      </c>
      <c r="C2233" s="5">
        <v>4</v>
      </c>
      <c r="D2233" s="5">
        <v>2</v>
      </c>
      <c r="E2233" s="5">
        <v>18</v>
      </c>
      <c r="F2233" s="43">
        <v>21.8</v>
      </c>
      <c r="G2233" s="8">
        <f t="shared" si="208"/>
        <v>25</v>
      </c>
      <c r="H2233" s="8">
        <f t="shared" si="209"/>
        <v>175.99999999999997</v>
      </c>
      <c r="I2233" s="8">
        <f t="shared" si="210"/>
        <v>43.999999999999993</v>
      </c>
      <c r="J2233" s="1">
        <v>18</v>
      </c>
      <c r="K2233" s="1">
        <v>25</v>
      </c>
      <c r="M2233" s="45"/>
      <c r="N2233" s="45"/>
      <c r="O2233" s="45"/>
      <c r="P2233" s="28"/>
      <c r="Q2233" s="28"/>
      <c r="R2233" s="25"/>
      <c r="Z2233"/>
    </row>
    <row r="2234" spans="1:26" x14ac:dyDescent="0.25">
      <c r="A2234" s="4" t="s">
        <v>7</v>
      </c>
      <c r="B2234" s="5">
        <v>2008</v>
      </c>
      <c r="C2234" s="5">
        <v>4</v>
      </c>
      <c r="D2234" s="5">
        <v>2</v>
      </c>
      <c r="E2234" s="5">
        <v>19</v>
      </c>
      <c r="F2234" s="43">
        <v>21.2</v>
      </c>
      <c r="G2234" s="8">
        <f t="shared" si="208"/>
        <v>25</v>
      </c>
      <c r="H2234" s="8">
        <f t="shared" si="209"/>
        <v>209.00000000000003</v>
      </c>
      <c r="I2234" s="8">
        <f t="shared" si="210"/>
        <v>52.250000000000007</v>
      </c>
      <c r="J2234" s="1">
        <v>18</v>
      </c>
      <c r="K2234" s="1">
        <v>25</v>
      </c>
      <c r="M2234" s="45"/>
      <c r="N2234" s="45"/>
      <c r="O2234" s="45"/>
      <c r="P2234" s="28"/>
      <c r="Q2234" s="28"/>
      <c r="R2234" s="25"/>
      <c r="Z2234"/>
    </row>
    <row r="2235" spans="1:26" x14ac:dyDescent="0.25">
      <c r="A2235" s="4" t="s">
        <v>7</v>
      </c>
      <c r="B2235" s="5">
        <v>2008</v>
      </c>
      <c r="C2235" s="5">
        <v>4</v>
      </c>
      <c r="D2235" s="5">
        <v>2</v>
      </c>
      <c r="E2235" s="5">
        <v>20</v>
      </c>
      <c r="F2235" s="43">
        <v>20.5</v>
      </c>
      <c r="G2235" s="8">
        <f t="shared" si="208"/>
        <v>25</v>
      </c>
      <c r="H2235" s="8">
        <f t="shared" si="209"/>
        <v>247.5</v>
      </c>
      <c r="I2235" s="8">
        <f t="shared" si="210"/>
        <v>61.875</v>
      </c>
      <c r="J2235" s="1">
        <v>18</v>
      </c>
      <c r="K2235" s="1">
        <v>25</v>
      </c>
      <c r="M2235" s="45"/>
      <c r="N2235" s="45"/>
      <c r="O2235" s="45"/>
      <c r="P2235" s="28"/>
      <c r="Q2235" s="28"/>
      <c r="R2235" s="25"/>
      <c r="Z2235"/>
    </row>
    <row r="2236" spans="1:26" x14ac:dyDescent="0.25">
      <c r="A2236" s="4" t="s">
        <v>7</v>
      </c>
      <c r="B2236" s="5">
        <v>2008</v>
      </c>
      <c r="C2236" s="5">
        <v>4</v>
      </c>
      <c r="D2236" s="5">
        <v>2</v>
      </c>
      <c r="E2236" s="5">
        <v>21</v>
      </c>
      <c r="F2236" s="43">
        <v>19.7</v>
      </c>
      <c r="G2236" s="8">
        <f t="shared" si="208"/>
        <v>25</v>
      </c>
      <c r="H2236" s="8">
        <f t="shared" si="209"/>
        <v>291.50000000000006</v>
      </c>
      <c r="I2236" s="8">
        <f t="shared" si="210"/>
        <v>72.875000000000014</v>
      </c>
      <c r="J2236" s="1">
        <v>18</v>
      </c>
      <c r="K2236" s="1">
        <v>25</v>
      </c>
      <c r="M2236" s="45"/>
      <c r="N2236" s="45"/>
      <c r="O2236" s="45"/>
      <c r="P2236" s="28"/>
      <c r="Q2236" s="28"/>
      <c r="R2236" s="25"/>
      <c r="Z2236"/>
    </row>
    <row r="2237" spans="1:26" x14ac:dyDescent="0.25">
      <c r="A2237" s="4" t="s">
        <v>7</v>
      </c>
      <c r="B2237" s="5">
        <v>2008</v>
      </c>
      <c r="C2237" s="5">
        <v>4</v>
      </c>
      <c r="D2237" s="5">
        <v>2</v>
      </c>
      <c r="E2237" s="5">
        <v>22</v>
      </c>
      <c r="F2237" s="43">
        <v>19.100000000000001</v>
      </c>
      <c r="G2237" s="8">
        <f t="shared" si="208"/>
        <v>25</v>
      </c>
      <c r="H2237" s="8">
        <f t="shared" si="209"/>
        <v>324.49999999999994</v>
      </c>
      <c r="I2237" s="8">
        <f t="shared" si="210"/>
        <v>81.124999999999986</v>
      </c>
      <c r="J2237" s="1">
        <v>18</v>
      </c>
      <c r="K2237" s="1">
        <v>25</v>
      </c>
      <c r="M2237" s="45"/>
      <c r="N2237" s="45"/>
      <c r="O2237" s="45"/>
      <c r="P2237" s="28"/>
      <c r="Q2237" s="28"/>
      <c r="R2237" s="25"/>
      <c r="Z2237"/>
    </row>
    <row r="2238" spans="1:26" x14ac:dyDescent="0.25">
      <c r="A2238" s="4" t="s">
        <v>7</v>
      </c>
      <c r="B2238" s="5">
        <v>2008</v>
      </c>
      <c r="C2238" s="5">
        <v>4</v>
      </c>
      <c r="D2238" s="5">
        <v>2</v>
      </c>
      <c r="E2238" s="5">
        <v>23</v>
      </c>
      <c r="F2238" s="43">
        <v>18.399999999999999</v>
      </c>
      <c r="G2238" s="8">
        <f t="shared" si="208"/>
        <v>25</v>
      </c>
      <c r="H2238" s="8">
        <f t="shared" si="209"/>
        <v>363.00000000000006</v>
      </c>
      <c r="I2238" s="8">
        <f t="shared" si="210"/>
        <v>90.750000000000014</v>
      </c>
      <c r="J2238" s="1">
        <v>18</v>
      </c>
      <c r="K2238" s="1">
        <v>25</v>
      </c>
      <c r="M2238" s="45"/>
      <c r="N2238" s="45"/>
      <c r="O2238" s="45"/>
      <c r="P2238" s="28"/>
      <c r="Q2238" s="28"/>
      <c r="R2238" s="25"/>
      <c r="Z2238"/>
    </row>
    <row r="2239" spans="1:26" x14ac:dyDescent="0.25">
      <c r="A2239" s="4" t="s">
        <v>7</v>
      </c>
      <c r="B2239" s="5">
        <v>2008</v>
      </c>
      <c r="C2239" s="5">
        <v>4</v>
      </c>
      <c r="D2239" s="5">
        <v>3</v>
      </c>
      <c r="E2239" s="5">
        <v>0</v>
      </c>
      <c r="F2239" s="43">
        <v>17.899999999999999</v>
      </c>
      <c r="G2239" s="8">
        <f t="shared" si="208"/>
        <v>25</v>
      </c>
      <c r="H2239" s="8">
        <f t="shared" si="209"/>
        <v>390.50000000000006</v>
      </c>
      <c r="I2239" s="8">
        <f t="shared" si="210"/>
        <v>97.625000000000014</v>
      </c>
      <c r="J2239" s="1">
        <v>18</v>
      </c>
      <c r="K2239" s="1">
        <v>25</v>
      </c>
      <c r="M2239" s="45"/>
      <c r="N2239" s="45"/>
      <c r="O2239" s="45"/>
      <c r="P2239" s="28"/>
      <c r="Q2239" s="28"/>
      <c r="R2239" s="25"/>
      <c r="Z2239"/>
    </row>
    <row r="2240" spans="1:26" x14ac:dyDescent="0.25">
      <c r="A2240" s="4" t="s">
        <v>7</v>
      </c>
      <c r="B2240" s="5">
        <v>2008</v>
      </c>
      <c r="C2240" s="5">
        <v>4</v>
      </c>
      <c r="D2240" s="5">
        <v>3</v>
      </c>
      <c r="E2240" s="5">
        <v>1</v>
      </c>
      <c r="F2240" s="43">
        <v>17.5</v>
      </c>
      <c r="G2240" s="8">
        <f t="shared" si="208"/>
        <v>25</v>
      </c>
      <c r="H2240" s="8">
        <f t="shared" si="209"/>
        <v>412.5</v>
      </c>
      <c r="I2240" s="8">
        <f t="shared" si="210"/>
        <v>103.125</v>
      </c>
      <c r="J2240" s="1">
        <v>18</v>
      </c>
      <c r="K2240" s="1">
        <v>25</v>
      </c>
      <c r="M2240" s="45"/>
      <c r="N2240" s="45"/>
      <c r="O2240" s="45"/>
      <c r="P2240" s="28"/>
      <c r="Q2240" s="28"/>
      <c r="R2240" s="25"/>
      <c r="Z2240"/>
    </row>
    <row r="2241" spans="1:26" x14ac:dyDescent="0.25">
      <c r="A2241" s="4" t="s">
        <v>7</v>
      </c>
      <c r="B2241" s="5">
        <v>2008</v>
      </c>
      <c r="C2241" s="5">
        <v>4</v>
      </c>
      <c r="D2241" s="5">
        <v>3</v>
      </c>
      <c r="E2241" s="5">
        <v>2</v>
      </c>
      <c r="F2241" s="43">
        <v>17</v>
      </c>
      <c r="G2241" s="8">
        <f t="shared" si="208"/>
        <v>25</v>
      </c>
      <c r="H2241" s="8">
        <f t="shared" si="209"/>
        <v>440</v>
      </c>
      <c r="I2241" s="8">
        <f t="shared" si="210"/>
        <v>110</v>
      </c>
      <c r="J2241" s="1">
        <v>18</v>
      </c>
      <c r="K2241" s="1">
        <v>25</v>
      </c>
      <c r="M2241" s="45"/>
      <c r="N2241" s="45"/>
      <c r="O2241" s="45"/>
      <c r="P2241" s="28"/>
      <c r="Q2241" s="28"/>
      <c r="R2241" s="25"/>
      <c r="Z2241"/>
    </row>
    <row r="2242" spans="1:26" x14ac:dyDescent="0.25">
      <c r="A2242" s="4" t="s">
        <v>7</v>
      </c>
      <c r="B2242" s="5">
        <v>2008</v>
      </c>
      <c r="C2242" s="5">
        <v>4</v>
      </c>
      <c r="D2242" s="5">
        <v>3</v>
      </c>
      <c r="E2242" s="5">
        <v>3</v>
      </c>
      <c r="F2242" s="43">
        <v>16.399999999999999</v>
      </c>
      <c r="G2242" s="8">
        <f t="shared" si="208"/>
        <v>25</v>
      </c>
      <c r="H2242" s="8">
        <f t="shared" si="209"/>
        <v>473.00000000000006</v>
      </c>
      <c r="I2242" s="8">
        <f t="shared" si="210"/>
        <v>118.25000000000001</v>
      </c>
      <c r="J2242" s="1">
        <v>18</v>
      </c>
      <c r="K2242" s="1">
        <v>25</v>
      </c>
      <c r="M2242" s="45"/>
      <c r="N2242" s="45"/>
      <c r="O2242" s="45"/>
      <c r="P2242" s="28"/>
      <c r="Q2242" s="28"/>
      <c r="R2242" s="25"/>
      <c r="Z2242"/>
    </row>
    <row r="2243" spans="1:26" x14ac:dyDescent="0.25">
      <c r="A2243" s="4" t="s">
        <v>7</v>
      </c>
      <c r="B2243" s="5">
        <v>2008</v>
      </c>
      <c r="C2243" s="5">
        <v>4</v>
      </c>
      <c r="D2243" s="5">
        <v>3</v>
      </c>
      <c r="E2243" s="5">
        <v>4</v>
      </c>
      <c r="F2243" s="43">
        <v>15.8</v>
      </c>
      <c r="G2243" s="8">
        <f t="shared" si="208"/>
        <v>25</v>
      </c>
      <c r="H2243" s="8">
        <f t="shared" si="209"/>
        <v>505.99999999999994</v>
      </c>
      <c r="I2243" s="8">
        <f t="shared" si="210"/>
        <v>126.49999999999999</v>
      </c>
      <c r="J2243" s="1">
        <v>18</v>
      </c>
      <c r="K2243" s="1">
        <v>25</v>
      </c>
      <c r="M2243" s="45"/>
      <c r="N2243" s="45"/>
      <c r="O2243" s="45"/>
      <c r="P2243" s="28"/>
      <c r="Q2243" s="28"/>
      <c r="R2243" s="25"/>
      <c r="Z2243"/>
    </row>
    <row r="2244" spans="1:26" x14ac:dyDescent="0.25">
      <c r="A2244" s="4" t="s">
        <v>7</v>
      </c>
      <c r="B2244" s="5">
        <v>2008</v>
      </c>
      <c r="C2244" s="5">
        <v>4</v>
      </c>
      <c r="D2244" s="5">
        <v>3</v>
      </c>
      <c r="E2244" s="5">
        <v>5</v>
      </c>
      <c r="F2244" s="43">
        <v>15.4</v>
      </c>
      <c r="G2244" s="8">
        <f t="shared" si="208"/>
        <v>25</v>
      </c>
      <c r="H2244" s="8">
        <f t="shared" si="209"/>
        <v>528</v>
      </c>
      <c r="I2244" s="8">
        <f t="shared" si="210"/>
        <v>132</v>
      </c>
      <c r="J2244" s="1">
        <v>18</v>
      </c>
      <c r="K2244" s="1">
        <v>25</v>
      </c>
      <c r="M2244" s="45"/>
      <c r="N2244" s="45"/>
      <c r="O2244" s="45"/>
      <c r="P2244" s="28"/>
      <c r="Q2244" s="28"/>
      <c r="R2244" s="25"/>
      <c r="Z2244"/>
    </row>
    <row r="2245" spans="1:26" x14ac:dyDescent="0.25">
      <c r="A2245" s="4" t="s">
        <v>7</v>
      </c>
      <c r="B2245" s="5">
        <v>2008</v>
      </c>
      <c r="C2245" s="5">
        <v>4</v>
      </c>
      <c r="D2245" s="5">
        <v>3</v>
      </c>
      <c r="E2245" s="5">
        <v>6</v>
      </c>
      <c r="F2245" s="43">
        <v>15.3</v>
      </c>
      <c r="G2245" s="8">
        <f t="shared" si="208"/>
        <v>25</v>
      </c>
      <c r="H2245" s="8">
        <f t="shared" si="209"/>
        <v>533.5</v>
      </c>
      <c r="I2245" s="8">
        <f t="shared" si="210"/>
        <v>133.375</v>
      </c>
      <c r="J2245" s="1">
        <v>18</v>
      </c>
      <c r="K2245" s="1">
        <v>25</v>
      </c>
      <c r="M2245" s="45"/>
      <c r="N2245" s="45"/>
      <c r="O2245" s="45"/>
      <c r="P2245" s="28"/>
      <c r="Q2245" s="28"/>
      <c r="R2245" s="25"/>
      <c r="Z2245"/>
    </row>
    <row r="2246" spans="1:26" x14ac:dyDescent="0.25">
      <c r="A2246" s="4" t="s">
        <v>7</v>
      </c>
      <c r="B2246" s="5">
        <v>2008</v>
      </c>
      <c r="C2246" s="5">
        <v>4</v>
      </c>
      <c r="D2246" s="5">
        <v>3</v>
      </c>
      <c r="E2246" s="5">
        <v>7</v>
      </c>
      <c r="F2246" s="43">
        <v>15</v>
      </c>
      <c r="G2246" s="8">
        <f t="shared" si="208"/>
        <v>25</v>
      </c>
      <c r="H2246" s="8">
        <f t="shared" si="209"/>
        <v>550</v>
      </c>
      <c r="I2246" s="8">
        <f t="shared" si="210"/>
        <v>137.5</v>
      </c>
      <c r="J2246" s="1">
        <v>18</v>
      </c>
      <c r="K2246" s="1">
        <v>25</v>
      </c>
      <c r="M2246" s="45"/>
      <c r="N2246" s="45"/>
      <c r="O2246" s="45"/>
      <c r="P2246" s="28"/>
      <c r="Q2246" s="28"/>
      <c r="R2246" s="25"/>
      <c r="Z2246"/>
    </row>
    <row r="2247" spans="1:26" x14ac:dyDescent="0.25">
      <c r="A2247" s="4" t="s">
        <v>7</v>
      </c>
      <c r="B2247" s="5">
        <v>2008</v>
      </c>
      <c r="C2247" s="5">
        <v>4</v>
      </c>
      <c r="D2247" s="5">
        <v>3</v>
      </c>
      <c r="E2247" s="5">
        <v>8</v>
      </c>
      <c r="F2247" s="43">
        <v>15.2</v>
      </c>
      <c r="G2247" s="8">
        <f t="shared" ref="G2247:G2310" si="211">IF(A2247="Inverno", $G$3, $G$2)</f>
        <v>25</v>
      </c>
      <c r="H2247" s="8">
        <f t="shared" si="209"/>
        <v>539</v>
      </c>
      <c r="I2247" s="8">
        <f t="shared" si="210"/>
        <v>134.75</v>
      </c>
      <c r="J2247" s="1">
        <v>18</v>
      </c>
      <c r="K2247" s="1">
        <v>25</v>
      </c>
      <c r="M2247" s="45"/>
      <c r="N2247" s="45"/>
      <c r="O2247" s="45"/>
      <c r="P2247" s="28"/>
      <c r="Q2247" s="28"/>
      <c r="R2247" s="25"/>
      <c r="Z2247"/>
    </row>
    <row r="2248" spans="1:26" x14ac:dyDescent="0.25">
      <c r="A2248" s="4" t="s">
        <v>7</v>
      </c>
      <c r="B2248" s="5">
        <v>2008</v>
      </c>
      <c r="C2248" s="5">
        <v>4</v>
      </c>
      <c r="D2248" s="5">
        <v>3</v>
      </c>
      <c r="E2248" s="5">
        <v>9</v>
      </c>
      <c r="F2248" s="43">
        <v>16.100000000000001</v>
      </c>
      <c r="G2248" s="8">
        <f t="shared" si="211"/>
        <v>25</v>
      </c>
      <c r="H2248" s="8">
        <f t="shared" ref="H2248:H2311" si="212">IF(F2248&gt;G2248,0,$D$3*(G2248-F2248)/$D$4)</f>
        <v>489.49999999999994</v>
      </c>
      <c r="I2248" s="8">
        <f t="shared" ref="I2248:I2311" si="213">H2248/$G$4</f>
        <v>122.37499999999999</v>
      </c>
      <c r="J2248" s="1">
        <v>18</v>
      </c>
      <c r="K2248" s="1">
        <v>25</v>
      </c>
      <c r="M2248" s="45"/>
      <c r="N2248" s="45"/>
      <c r="O2248" s="45"/>
      <c r="P2248" s="28"/>
      <c r="Q2248" s="28"/>
      <c r="R2248" s="25"/>
      <c r="Z2248"/>
    </row>
    <row r="2249" spans="1:26" x14ac:dyDescent="0.25">
      <c r="A2249" s="4" t="s">
        <v>7</v>
      </c>
      <c r="B2249" s="5">
        <v>2008</v>
      </c>
      <c r="C2249" s="5">
        <v>4</v>
      </c>
      <c r="D2249" s="5">
        <v>3</v>
      </c>
      <c r="E2249" s="5">
        <v>10</v>
      </c>
      <c r="F2249" s="43">
        <v>17.3</v>
      </c>
      <c r="G2249" s="8">
        <f t="shared" si="211"/>
        <v>25</v>
      </c>
      <c r="H2249" s="8">
        <f t="shared" si="212"/>
        <v>423.49999999999994</v>
      </c>
      <c r="I2249" s="8">
        <f t="shared" si="213"/>
        <v>105.87499999999999</v>
      </c>
      <c r="J2249" s="1">
        <v>18</v>
      </c>
      <c r="K2249" s="1">
        <v>25</v>
      </c>
      <c r="M2249" s="45"/>
      <c r="N2249" s="45"/>
      <c r="O2249" s="45"/>
      <c r="P2249" s="28"/>
      <c r="Q2249" s="28"/>
      <c r="R2249" s="25"/>
      <c r="Z2249"/>
    </row>
    <row r="2250" spans="1:26" x14ac:dyDescent="0.25">
      <c r="A2250" s="4" t="s">
        <v>7</v>
      </c>
      <c r="B2250" s="5">
        <v>2008</v>
      </c>
      <c r="C2250" s="5">
        <v>4</v>
      </c>
      <c r="D2250" s="5">
        <v>3</v>
      </c>
      <c r="E2250" s="5">
        <v>11</v>
      </c>
      <c r="F2250" s="43">
        <v>19.100000000000001</v>
      </c>
      <c r="G2250" s="8">
        <f t="shared" si="211"/>
        <v>25</v>
      </c>
      <c r="H2250" s="8">
        <f t="shared" si="212"/>
        <v>324.49999999999994</v>
      </c>
      <c r="I2250" s="8">
        <f t="shared" si="213"/>
        <v>81.124999999999986</v>
      </c>
      <c r="J2250" s="1">
        <v>18</v>
      </c>
      <c r="K2250" s="1">
        <v>25</v>
      </c>
      <c r="M2250" s="45"/>
      <c r="N2250" s="45"/>
      <c r="O2250" s="45"/>
      <c r="P2250" s="28"/>
      <c r="Q2250" s="28"/>
      <c r="R2250" s="25"/>
      <c r="Z2250"/>
    </row>
    <row r="2251" spans="1:26" x14ac:dyDescent="0.25">
      <c r="A2251" s="4" t="s">
        <v>7</v>
      </c>
      <c r="B2251" s="5">
        <v>2008</v>
      </c>
      <c r="C2251" s="5">
        <v>4</v>
      </c>
      <c r="D2251" s="5">
        <v>3</v>
      </c>
      <c r="E2251" s="5">
        <v>12</v>
      </c>
      <c r="F2251" s="43">
        <v>20.9</v>
      </c>
      <c r="G2251" s="8">
        <f t="shared" si="211"/>
        <v>25</v>
      </c>
      <c r="H2251" s="8">
        <f t="shared" si="212"/>
        <v>225.50000000000009</v>
      </c>
      <c r="I2251" s="8">
        <f t="shared" si="213"/>
        <v>56.375000000000021</v>
      </c>
      <c r="J2251" s="1">
        <v>18</v>
      </c>
      <c r="K2251" s="1">
        <v>25</v>
      </c>
      <c r="M2251" s="45"/>
      <c r="N2251" s="45"/>
      <c r="O2251" s="45"/>
      <c r="P2251" s="28"/>
      <c r="Q2251" s="28"/>
      <c r="R2251" s="25"/>
      <c r="Z2251"/>
    </row>
    <row r="2252" spans="1:26" x14ac:dyDescent="0.25">
      <c r="A2252" s="4" t="s">
        <v>7</v>
      </c>
      <c r="B2252" s="5">
        <v>2008</v>
      </c>
      <c r="C2252" s="5">
        <v>4</v>
      </c>
      <c r="D2252" s="5">
        <v>3</v>
      </c>
      <c r="E2252" s="5">
        <v>13</v>
      </c>
      <c r="F2252" s="43">
        <v>22.3</v>
      </c>
      <c r="G2252" s="8">
        <f t="shared" si="211"/>
        <v>25</v>
      </c>
      <c r="H2252" s="8">
        <f t="shared" si="212"/>
        <v>148.49999999999997</v>
      </c>
      <c r="I2252" s="8">
        <f t="shared" si="213"/>
        <v>37.124999999999993</v>
      </c>
      <c r="J2252" s="1">
        <v>18</v>
      </c>
      <c r="K2252" s="1">
        <v>25</v>
      </c>
      <c r="M2252" s="45"/>
      <c r="N2252" s="45"/>
      <c r="O2252" s="45"/>
      <c r="P2252" s="28"/>
      <c r="Q2252" s="28"/>
      <c r="R2252" s="25"/>
      <c r="Z2252"/>
    </row>
    <row r="2253" spans="1:26" x14ac:dyDescent="0.25">
      <c r="A2253" s="4" t="s">
        <v>7</v>
      </c>
      <c r="B2253" s="5">
        <v>2008</v>
      </c>
      <c r="C2253" s="5">
        <v>4</v>
      </c>
      <c r="D2253" s="5">
        <v>3</v>
      </c>
      <c r="E2253" s="5">
        <v>14</v>
      </c>
      <c r="F2253" s="43">
        <v>23.4</v>
      </c>
      <c r="G2253" s="8">
        <f t="shared" si="211"/>
        <v>25</v>
      </c>
      <c r="H2253" s="8">
        <f t="shared" si="212"/>
        <v>88.000000000000085</v>
      </c>
      <c r="I2253" s="8">
        <f t="shared" si="213"/>
        <v>22.000000000000021</v>
      </c>
      <c r="J2253" s="1">
        <v>18</v>
      </c>
      <c r="K2253" s="1">
        <v>25</v>
      </c>
      <c r="M2253" s="45"/>
      <c r="N2253" s="45"/>
      <c r="O2253" s="45"/>
      <c r="P2253" s="28"/>
      <c r="Q2253" s="28"/>
      <c r="R2253" s="25"/>
      <c r="Z2253"/>
    </row>
    <row r="2254" spans="1:26" x14ac:dyDescent="0.25">
      <c r="A2254" s="4" t="s">
        <v>7</v>
      </c>
      <c r="B2254" s="5">
        <v>2008</v>
      </c>
      <c r="C2254" s="5">
        <v>4</v>
      </c>
      <c r="D2254" s="5">
        <v>3</v>
      </c>
      <c r="E2254" s="5">
        <v>15</v>
      </c>
      <c r="F2254" s="43">
        <v>24.1</v>
      </c>
      <c r="G2254" s="8">
        <f t="shared" si="211"/>
        <v>25</v>
      </c>
      <c r="H2254" s="8">
        <f t="shared" si="212"/>
        <v>49.499999999999922</v>
      </c>
      <c r="I2254" s="8">
        <f t="shared" si="213"/>
        <v>12.37499999999998</v>
      </c>
      <c r="J2254" s="1">
        <v>18</v>
      </c>
      <c r="K2254" s="1">
        <v>25</v>
      </c>
      <c r="M2254" s="45"/>
      <c r="N2254" s="45"/>
      <c r="O2254" s="45"/>
      <c r="P2254" s="28"/>
      <c r="Q2254" s="28"/>
      <c r="R2254" s="25"/>
      <c r="Z2254"/>
    </row>
    <row r="2255" spans="1:26" x14ac:dyDescent="0.25">
      <c r="A2255" s="4" t="s">
        <v>7</v>
      </c>
      <c r="B2255" s="5">
        <v>2008</v>
      </c>
      <c r="C2255" s="5">
        <v>4</v>
      </c>
      <c r="D2255" s="5">
        <v>3</v>
      </c>
      <c r="E2255" s="5">
        <v>16</v>
      </c>
      <c r="F2255" s="43">
        <v>24.6</v>
      </c>
      <c r="G2255" s="8">
        <f t="shared" si="211"/>
        <v>25</v>
      </c>
      <c r="H2255" s="8">
        <f t="shared" si="212"/>
        <v>21.999999999999922</v>
      </c>
      <c r="I2255" s="8">
        <f t="shared" si="213"/>
        <v>5.4999999999999805</v>
      </c>
      <c r="J2255" s="1">
        <v>18</v>
      </c>
      <c r="K2255" s="1">
        <v>25</v>
      </c>
      <c r="M2255" s="45"/>
      <c r="N2255" s="45"/>
      <c r="O2255" s="45"/>
      <c r="P2255" s="28"/>
      <c r="Q2255" s="28"/>
      <c r="R2255" s="25"/>
      <c r="Z2255"/>
    </row>
    <row r="2256" spans="1:26" x14ac:dyDescent="0.25">
      <c r="A2256" s="4" t="s">
        <v>7</v>
      </c>
      <c r="B2256" s="5">
        <v>2008</v>
      </c>
      <c r="C2256" s="5">
        <v>4</v>
      </c>
      <c r="D2256" s="5">
        <v>3</v>
      </c>
      <c r="E2256" s="5">
        <v>17</v>
      </c>
      <c r="F2256" s="43">
        <v>24.7</v>
      </c>
      <c r="G2256" s="8">
        <f t="shared" si="211"/>
        <v>25</v>
      </c>
      <c r="H2256" s="8">
        <f t="shared" si="212"/>
        <v>16.500000000000039</v>
      </c>
      <c r="I2256" s="8">
        <f t="shared" si="213"/>
        <v>4.1250000000000098</v>
      </c>
      <c r="J2256" s="1">
        <v>18</v>
      </c>
      <c r="K2256" s="1">
        <v>25</v>
      </c>
      <c r="M2256" s="45"/>
      <c r="N2256" s="45"/>
      <c r="O2256" s="45"/>
      <c r="P2256" s="28"/>
      <c r="Q2256" s="28"/>
      <c r="R2256" s="25"/>
      <c r="Z2256"/>
    </row>
    <row r="2257" spans="1:26" x14ac:dyDescent="0.25">
      <c r="A2257" s="4" t="s">
        <v>7</v>
      </c>
      <c r="B2257" s="5">
        <v>2008</v>
      </c>
      <c r="C2257" s="5">
        <v>4</v>
      </c>
      <c r="D2257" s="5">
        <v>3</v>
      </c>
      <c r="E2257" s="5">
        <v>18</v>
      </c>
      <c r="F2257" s="43">
        <v>24</v>
      </c>
      <c r="G2257" s="8">
        <f t="shared" si="211"/>
        <v>25</v>
      </c>
      <c r="H2257" s="8">
        <f t="shared" si="212"/>
        <v>55</v>
      </c>
      <c r="I2257" s="8">
        <f t="shared" si="213"/>
        <v>13.75</v>
      </c>
      <c r="J2257" s="1">
        <v>18</v>
      </c>
      <c r="K2257" s="1">
        <v>25</v>
      </c>
      <c r="M2257" s="45"/>
      <c r="N2257" s="45"/>
      <c r="O2257" s="45"/>
      <c r="P2257" s="28"/>
      <c r="Q2257" s="28"/>
      <c r="R2257" s="25"/>
      <c r="Z2257"/>
    </row>
    <row r="2258" spans="1:26" x14ac:dyDescent="0.25">
      <c r="A2258" s="4" t="s">
        <v>7</v>
      </c>
      <c r="B2258" s="5">
        <v>2008</v>
      </c>
      <c r="C2258" s="5">
        <v>4</v>
      </c>
      <c r="D2258" s="5">
        <v>3</v>
      </c>
      <c r="E2258" s="5">
        <v>19</v>
      </c>
      <c r="F2258" s="43">
        <v>21.3</v>
      </c>
      <c r="G2258" s="8">
        <f t="shared" si="211"/>
        <v>25</v>
      </c>
      <c r="H2258" s="8">
        <f t="shared" si="212"/>
        <v>203.49999999999997</v>
      </c>
      <c r="I2258" s="8">
        <f t="shared" si="213"/>
        <v>50.874999999999993</v>
      </c>
      <c r="J2258" s="1">
        <v>18</v>
      </c>
      <c r="K2258" s="1">
        <v>25</v>
      </c>
      <c r="M2258" s="45"/>
      <c r="N2258" s="45"/>
      <c r="O2258" s="45"/>
      <c r="P2258" s="28"/>
      <c r="Q2258" s="28"/>
      <c r="R2258" s="25"/>
      <c r="Z2258"/>
    </row>
    <row r="2259" spans="1:26" x14ac:dyDescent="0.25">
      <c r="A2259" s="4" t="s">
        <v>7</v>
      </c>
      <c r="B2259" s="5">
        <v>2008</v>
      </c>
      <c r="C2259" s="5">
        <v>4</v>
      </c>
      <c r="D2259" s="5">
        <v>3</v>
      </c>
      <c r="E2259" s="5">
        <v>20</v>
      </c>
      <c r="F2259" s="43">
        <v>20.9</v>
      </c>
      <c r="G2259" s="8">
        <f t="shared" si="211"/>
        <v>25</v>
      </c>
      <c r="H2259" s="8">
        <f t="shared" si="212"/>
        <v>225.50000000000009</v>
      </c>
      <c r="I2259" s="8">
        <f t="shared" si="213"/>
        <v>56.375000000000021</v>
      </c>
      <c r="J2259" s="1">
        <v>18</v>
      </c>
      <c r="K2259" s="1">
        <v>25</v>
      </c>
      <c r="M2259" s="45"/>
      <c r="N2259" s="45"/>
      <c r="O2259" s="45"/>
      <c r="P2259" s="28"/>
      <c r="Q2259" s="28"/>
      <c r="R2259" s="25"/>
      <c r="Z2259"/>
    </row>
    <row r="2260" spans="1:26" x14ac:dyDescent="0.25">
      <c r="A2260" s="4" t="s">
        <v>7</v>
      </c>
      <c r="B2260" s="5">
        <v>2008</v>
      </c>
      <c r="C2260" s="5">
        <v>4</v>
      </c>
      <c r="D2260" s="5">
        <v>3</v>
      </c>
      <c r="E2260" s="5">
        <v>21</v>
      </c>
      <c r="F2260" s="43">
        <v>21.5</v>
      </c>
      <c r="G2260" s="8">
        <f t="shared" si="211"/>
        <v>25</v>
      </c>
      <c r="H2260" s="8">
        <f t="shared" si="212"/>
        <v>192.5</v>
      </c>
      <c r="I2260" s="8">
        <f t="shared" si="213"/>
        <v>48.125</v>
      </c>
      <c r="J2260" s="1">
        <v>18</v>
      </c>
      <c r="K2260" s="1">
        <v>25</v>
      </c>
      <c r="M2260" s="45"/>
      <c r="N2260" s="45"/>
      <c r="O2260" s="45"/>
      <c r="P2260" s="28"/>
      <c r="Q2260" s="28"/>
      <c r="R2260" s="25"/>
      <c r="Z2260"/>
    </row>
    <row r="2261" spans="1:26" x14ac:dyDescent="0.25">
      <c r="A2261" s="4" t="s">
        <v>7</v>
      </c>
      <c r="B2261" s="5">
        <v>2008</v>
      </c>
      <c r="C2261" s="5">
        <v>4</v>
      </c>
      <c r="D2261" s="5">
        <v>3</v>
      </c>
      <c r="E2261" s="5">
        <v>22</v>
      </c>
      <c r="F2261" s="43">
        <v>21.2</v>
      </c>
      <c r="G2261" s="8">
        <f t="shared" si="211"/>
        <v>25</v>
      </c>
      <c r="H2261" s="8">
        <f t="shared" si="212"/>
        <v>209.00000000000003</v>
      </c>
      <c r="I2261" s="8">
        <f t="shared" si="213"/>
        <v>52.250000000000007</v>
      </c>
      <c r="J2261" s="1">
        <v>18</v>
      </c>
      <c r="K2261" s="1">
        <v>25</v>
      </c>
      <c r="M2261" s="45"/>
      <c r="N2261" s="45"/>
      <c r="O2261" s="45"/>
      <c r="P2261" s="28"/>
      <c r="Q2261" s="28"/>
      <c r="R2261" s="25"/>
      <c r="Z2261"/>
    </row>
    <row r="2262" spans="1:26" x14ac:dyDescent="0.25">
      <c r="A2262" s="4" t="s">
        <v>7</v>
      </c>
      <c r="B2262" s="5">
        <v>2008</v>
      </c>
      <c r="C2262" s="5">
        <v>4</v>
      </c>
      <c r="D2262" s="5">
        <v>3</v>
      </c>
      <c r="E2262" s="5">
        <v>23</v>
      </c>
      <c r="F2262" s="43">
        <v>20.5</v>
      </c>
      <c r="G2262" s="8">
        <f t="shared" si="211"/>
        <v>25</v>
      </c>
      <c r="H2262" s="8">
        <f t="shared" si="212"/>
        <v>247.5</v>
      </c>
      <c r="I2262" s="8">
        <f t="shared" si="213"/>
        <v>61.875</v>
      </c>
      <c r="J2262" s="1">
        <v>18</v>
      </c>
      <c r="K2262" s="1">
        <v>25</v>
      </c>
      <c r="M2262" s="45"/>
      <c r="N2262" s="45"/>
      <c r="O2262" s="45"/>
      <c r="P2262" s="28"/>
      <c r="Q2262" s="28"/>
      <c r="R2262" s="25"/>
      <c r="Z2262"/>
    </row>
    <row r="2263" spans="1:26" x14ac:dyDescent="0.25">
      <c r="A2263" s="4" t="s">
        <v>7</v>
      </c>
      <c r="B2263" s="5">
        <v>2008</v>
      </c>
      <c r="C2263" s="5">
        <v>4</v>
      </c>
      <c r="D2263" s="5">
        <v>4</v>
      </c>
      <c r="E2263" s="5">
        <v>0</v>
      </c>
      <c r="F2263" s="43">
        <v>19.3</v>
      </c>
      <c r="G2263" s="8">
        <f t="shared" si="211"/>
        <v>25</v>
      </c>
      <c r="H2263" s="8">
        <f t="shared" si="212"/>
        <v>313.49999999999994</v>
      </c>
      <c r="I2263" s="8">
        <f t="shared" si="213"/>
        <v>78.374999999999986</v>
      </c>
      <c r="J2263" s="1">
        <v>18</v>
      </c>
      <c r="K2263" s="1">
        <v>25</v>
      </c>
      <c r="M2263" s="45"/>
      <c r="N2263" s="45"/>
      <c r="O2263" s="45"/>
      <c r="P2263" s="28"/>
      <c r="Q2263" s="28"/>
      <c r="R2263" s="25"/>
      <c r="Z2263"/>
    </row>
    <row r="2264" spans="1:26" x14ac:dyDescent="0.25">
      <c r="A2264" s="4" t="s">
        <v>7</v>
      </c>
      <c r="B2264" s="5">
        <v>2008</v>
      </c>
      <c r="C2264" s="5">
        <v>4</v>
      </c>
      <c r="D2264" s="5">
        <v>4</v>
      </c>
      <c r="E2264" s="5">
        <v>1</v>
      </c>
      <c r="F2264" s="43">
        <v>18.7</v>
      </c>
      <c r="G2264" s="8">
        <f t="shared" si="211"/>
        <v>25</v>
      </c>
      <c r="H2264" s="8">
        <f t="shared" si="212"/>
        <v>346.50000000000006</v>
      </c>
      <c r="I2264" s="8">
        <f t="shared" si="213"/>
        <v>86.625000000000014</v>
      </c>
      <c r="J2264" s="1">
        <v>18</v>
      </c>
      <c r="K2264" s="1">
        <v>25</v>
      </c>
      <c r="M2264" s="45"/>
      <c r="N2264" s="45"/>
      <c r="O2264" s="45"/>
      <c r="P2264" s="28"/>
      <c r="Q2264" s="28"/>
      <c r="R2264" s="25"/>
      <c r="Z2264"/>
    </row>
    <row r="2265" spans="1:26" x14ac:dyDescent="0.25">
      <c r="A2265" s="4" t="s">
        <v>7</v>
      </c>
      <c r="B2265" s="5">
        <v>2008</v>
      </c>
      <c r="C2265" s="5">
        <v>4</v>
      </c>
      <c r="D2265" s="5">
        <v>4</v>
      </c>
      <c r="E2265" s="5">
        <v>2</v>
      </c>
      <c r="F2265" s="43">
        <v>18.3</v>
      </c>
      <c r="G2265" s="8">
        <f t="shared" si="211"/>
        <v>25</v>
      </c>
      <c r="H2265" s="8">
        <f t="shared" si="212"/>
        <v>368.49999999999994</v>
      </c>
      <c r="I2265" s="8">
        <f t="shared" si="213"/>
        <v>92.124999999999986</v>
      </c>
      <c r="J2265" s="1">
        <v>18</v>
      </c>
      <c r="K2265" s="1">
        <v>25</v>
      </c>
      <c r="M2265" s="45"/>
      <c r="N2265" s="45"/>
      <c r="O2265" s="45"/>
      <c r="P2265" s="28"/>
      <c r="Q2265" s="28"/>
      <c r="R2265" s="25"/>
      <c r="Z2265"/>
    </row>
    <row r="2266" spans="1:26" x14ac:dyDescent="0.25">
      <c r="A2266" s="4" t="s">
        <v>7</v>
      </c>
      <c r="B2266" s="5">
        <v>2008</v>
      </c>
      <c r="C2266" s="5">
        <v>4</v>
      </c>
      <c r="D2266" s="5">
        <v>4</v>
      </c>
      <c r="E2266" s="5">
        <v>3</v>
      </c>
      <c r="F2266" s="43">
        <v>17.600000000000001</v>
      </c>
      <c r="G2266" s="8">
        <f t="shared" si="211"/>
        <v>25</v>
      </c>
      <c r="H2266" s="8">
        <f t="shared" si="212"/>
        <v>406.99999999999994</v>
      </c>
      <c r="I2266" s="8">
        <f t="shared" si="213"/>
        <v>101.74999999999999</v>
      </c>
      <c r="J2266" s="1">
        <v>18</v>
      </c>
      <c r="K2266" s="1">
        <v>25</v>
      </c>
      <c r="M2266" s="45"/>
      <c r="N2266" s="45"/>
      <c r="O2266" s="45"/>
      <c r="P2266" s="28"/>
      <c r="Q2266" s="28"/>
      <c r="R2266" s="25"/>
      <c r="Z2266"/>
    </row>
    <row r="2267" spans="1:26" x14ac:dyDescent="0.25">
      <c r="A2267" s="4" t="s">
        <v>7</v>
      </c>
      <c r="B2267" s="5">
        <v>2008</v>
      </c>
      <c r="C2267" s="5">
        <v>4</v>
      </c>
      <c r="D2267" s="5">
        <v>4</v>
      </c>
      <c r="E2267" s="5">
        <v>4</v>
      </c>
      <c r="F2267" s="43">
        <v>17.2</v>
      </c>
      <c r="G2267" s="8">
        <f t="shared" si="211"/>
        <v>25</v>
      </c>
      <c r="H2267" s="8">
        <f t="shared" si="212"/>
        <v>429.00000000000006</v>
      </c>
      <c r="I2267" s="8">
        <f t="shared" si="213"/>
        <v>107.25000000000001</v>
      </c>
      <c r="J2267" s="1">
        <v>18</v>
      </c>
      <c r="K2267" s="1">
        <v>25</v>
      </c>
      <c r="M2267" s="45"/>
      <c r="N2267" s="45"/>
      <c r="O2267" s="45"/>
      <c r="P2267" s="28"/>
      <c r="Q2267" s="28"/>
      <c r="R2267" s="25"/>
      <c r="Z2267"/>
    </row>
    <row r="2268" spans="1:26" x14ac:dyDescent="0.25">
      <c r="A2268" s="4" t="s">
        <v>7</v>
      </c>
      <c r="B2268" s="5">
        <v>2008</v>
      </c>
      <c r="C2268" s="5">
        <v>4</v>
      </c>
      <c r="D2268" s="5">
        <v>4</v>
      </c>
      <c r="E2268" s="5">
        <v>5</v>
      </c>
      <c r="F2268" s="43">
        <v>16.899999999999999</v>
      </c>
      <c r="G2268" s="8">
        <f t="shared" si="211"/>
        <v>25</v>
      </c>
      <c r="H2268" s="8">
        <f t="shared" si="212"/>
        <v>445.50000000000006</v>
      </c>
      <c r="I2268" s="8">
        <f t="shared" si="213"/>
        <v>111.37500000000001</v>
      </c>
      <c r="J2268" s="1">
        <v>18</v>
      </c>
      <c r="K2268" s="1">
        <v>25</v>
      </c>
      <c r="M2268" s="45"/>
      <c r="N2268" s="45"/>
      <c r="O2268" s="45"/>
      <c r="P2268" s="28"/>
      <c r="Q2268" s="28"/>
      <c r="R2268" s="25"/>
      <c r="Z2268"/>
    </row>
    <row r="2269" spans="1:26" x14ac:dyDescent="0.25">
      <c r="A2269" s="4" t="s">
        <v>7</v>
      </c>
      <c r="B2269" s="5">
        <v>2008</v>
      </c>
      <c r="C2269" s="5">
        <v>4</v>
      </c>
      <c r="D2269" s="5">
        <v>4</v>
      </c>
      <c r="E2269" s="5">
        <v>6</v>
      </c>
      <c r="F2269" s="43">
        <v>16.399999999999999</v>
      </c>
      <c r="G2269" s="8">
        <f t="shared" si="211"/>
        <v>25</v>
      </c>
      <c r="H2269" s="8">
        <f t="shared" si="212"/>
        <v>473.00000000000006</v>
      </c>
      <c r="I2269" s="8">
        <f t="shared" si="213"/>
        <v>118.25000000000001</v>
      </c>
      <c r="J2269" s="1">
        <v>18</v>
      </c>
      <c r="K2269" s="1">
        <v>25</v>
      </c>
      <c r="M2269" s="45"/>
      <c r="N2269" s="45"/>
      <c r="O2269" s="45"/>
      <c r="P2269" s="28"/>
      <c r="Q2269" s="28"/>
      <c r="R2269" s="25"/>
      <c r="Z2269"/>
    </row>
    <row r="2270" spans="1:26" x14ac:dyDescent="0.25">
      <c r="A2270" s="4" t="s">
        <v>7</v>
      </c>
      <c r="B2270" s="5">
        <v>2008</v>
      </c>
      <c r="C2270" s="5">
        <v>4</v>
      </c>
      <c r="D2270" s="5">
        <v>4</v>
      </c>
      <c r="E2270" s="5">
        <v>7</v>
      </c>
      <c r="F2270" s="43">
        <v>15.9</v>
      </c>
      <c r="G2270" s="8">
        <f t="shared" si="211"/>
        <v>25</v>
      </c>
      <c r="H2270" s="8">
        <f t="shared" si="212"/>
        <v>500.5</v>
      </c>
      <c r="I2270" s="8">
        <f t="shared" si="213"/>
        <v>125.125</v>
      </c>
      <c r="J2270" s="1">
        <v>18</v>
      </c>
      <c r="K2270" s="1">
        <v>25</v>
      </c>
      <c r="M2270" s="45"/>
      <c r="N2270" s="45"/>
      <c r="O2270" s="45"/>
      <c r="P2270" s="28"/>
      <c r="Q2270" s="28"/>
      <c r="R2270" s="25"/>
      <c r="Z2270"/>
    </row>
    <row r="2271" spans="1:26" x14ac:dyDescent="0.25">
      <c r="A2271" s="4" t="s">
        <v>7</v>
      </c>
      <c r="B2271" s="5">
        <v>2008</v>
      </c>
      <c r="C2271" s="5">
        <v>4</v>
      </c>
      <c r="D2271" s="5">
        <v>4</v>
      </c>
      <c r="E2271" s="5">
        <v>8</v>
      </c>
      <c r="F2271" s="43">
        <v>16</v>
      </c>
      <c r="G2271" s="8">
        <f t="shared" si="211"/>
        <v>25</v>
      </c>
      <c r="H2271" s="8">
        <f t="shared" si="212"/>
        <v>495</v>
      </c>
      <c r="I2271" s="8">
        <f t="shared" si="213"/>
        <v>123.75</v>
      </c>
      <c r="J2271" s="1">
        <v>18</v>
      </c>
      <c r="K2271" s="1">
        <v>25</v>
      </c>
      <c r="M2271" s="45"/>
      <c r="N2271" s="45"/>
      <c r="O2271" s="45"/>
      <c r="P2271" s="28"/>
      <c r="Q2271" s="28"/>
      <c r="R2271" s="25"/>
      <c r="Z2271"/>
    </row>
    <row r="2272" spans="1:26" x14ac:dyDescent="0.25">
      <c r="A2272" s="4" t="s">
        <v>7</v>
      </c>
      <c r="B2272" s="5">
        <v>2008</v>
      </c>
      <c r="C2272" s="5">
        <v>4</v>
      </c>
      <c r="D2272" s="5">
        <v>4</v>
      </c>
      <c r="E2272" s="5">
        <v>9</v>
      </c>
      <c r="F2272" s="43">
        <v>16.5</v>
      </c>
      <c r="G2272" s="8">
        <f t="shared" si="211"/>
        <v>25</v>
      </c>
      <c r="H2272" s="8">
        <f t="shared" si="212"/>
        <v>467.5</v>
      </c>
      <c r="I2272" s="8">
        <f t="shared" si="213"/>
        <v>116.875</v>
      </c>
      <c r="J2272" s="1">
        <v>18</v>
      </c>
      <c r="K2272" s="1">
        <v>25</v>
      </c>
      <c r="M2272" s="45"/>
      <c r="N2272" s="45"/>
      <c r="O2272" s="45"/>
      <c r="P2272" s="28"/>
      <c r="Q2272" s="28"/>
      <c r="R2272" s="25"/>
      <c r="Z2272"/>
    </row>
    <row r="2273" spans="1:26" x14ac:dyDescent="0.25">
      <c r="A2273" s="4" t="s">
        <v>7</v>
      </c>
      <c r="B2273" s="5">
        <v>2008</v>
      </c>
      <c r="C2273" s="5">
        <v>4</v>
      </c>
      <c r="D2273" s="5">
        <v>4</v>
      </c>
      <c r="E2273" s="5">
        <v>10</v>
      </c>
      <c r="F2273" s="43">
        <v>17.600000000000001</v>
      </c>
      <c r="G2273" s="8">
        <f t="shared" si="211"/>
        <v>25</v>
      </c>
      <c r="H2273" s="8">
        <f t="shared" si="212"/>
        <v>406.99999999999994</v>
      </c>
      <c r="I2273" s="8">
        <f t="shared" si="213"/>
        <v>101.74999999999999</v>
      </c>
      <c r="J2273" s="1">
        <v>18</v>
      </c>
      <c r="K2273" s="1">
        <v>25</v>
      </c>
      <c r="M2273" s="45"/>
      <c r="N2273" s="45"/>
      <c r="O2273" s="45"/>
      <c r="P2273" s="28"/>
      <c r="Q2273" s="28"/>
      <c r="R2273" s="25"/>
      <c r="Z2273"/>
    </row>
    <row r="2274" spans="1:26" x14ac:dyDescent="0.25">
      <c r="A2274" s="4" t="s">
        <v>7</v>
      </c>
      <c r="B2274" s="5">
        <v>2008</v>
      </c>
      <c r="C2274" s="5">
        <v>4</v>
      </c>
      <c r="D2274" s="5">
        <v>4</v>
      </c>
      <c r="E2274" s="5">
        <v>11</v>
      </c>
      <c r="F2274" s="43">
        <v>19</v>
      </c>
      <c r="G2274" s="8">
        <f t="shared" si="211"/>
        <v>25</v>
      </c>
      <c r="H2274" s="8">
        <f t="shared" si="212"/>
        <v>330</v>
      </c>
      <c r="I2274" s="8">
        <f t="shared" si="213"/>
        <v>82.5</v>
      </c>
      <c r="J2274" s="1">
        <v>18</v>
      </c>
      <c r="K2274" s="1">
        <v>25</v>
      </c>
      <c r="M2274" s="45"/>
      <c r="N2274" s="45"/>
      <c r="O2274" s="45"/>
      <c r="P2274" s="28"/>
      <c r="Q2274" s="28"/>
      <c r="R2274" s="25"/>
      <c r="Z2274"/>
    </row>
    <row r="2275" spans="1:26" x14ac:dyDescent="0.25">
      <c r="A2275" s="4" t="s">
        <v>7</v>
      </c>
      <c r="B2275" s="5">
        <v>2008</v>
      </c>
      <c r="C2275" s="5">
        <v>4</v>
      </c>
      <c r="D2275" s="5">
        <v>4</v>
      </c>
      <c r="E2275" s="5">
        <v>12</v>
      </c>
      <c r="F2275" s="43">
        <v>21.6</v>
      </c>
      <c r="G2275" s="8">
        <f t="shared" si="211"/>
        <v>25</v>
      </c>
      <c r="H2275" s="8">
        <f t="shared" si="212"/>
        <v>186.99999999999991</v>
      </c>
      <c r="I2275" s="8">
        <f t="shared" si="213"/>
        <v>46.749999999999979</v>
      </c>
      <c r="J2275" s="1">
        <v>18</v>
      </c>
      <c r="K2275" s="1">
        <v>25</v>
      </c>
      <c r="M2275" s="45"/>
      <c r="N2275" s="45"/>
      <c r="O2275" s="45"/>
      <c r="P2275" s="28"/>
      <c r="Q2275" s="28"/>
      <c r="R2275" s="25"/>
      <c r="Z2275"/>
    </row>
    <row r="2276" spans="1:26" x14ac:dyDescent="0.25">
      <c r="A2276" s="4" t="s">
        <v>7</v>
      </c>
      <c r="B2276" s="5">
        <v>2008</v>
      </c>
      <c r="C2276" s="5">
        <v>4</v>
      </c>
      <c r="D2276" s="5">
        <v>4</v>
      </c>
      <c r="E2276" s="5">
        <v>13</v>
      </c>
      <c r="F2276" s="43">
        <v>23.2</v>
      </c>
      <c r="G2276" s="8">
        <f t="shared" si="211"/>
        <v>25</v>
      </c>
      <c r="H2276" s="8">
        <f t="shared" si="212"/>
        <v>99.000000000000043</v>
      </c>
      <c r="I2276" s="8">
        <f t="shared" si="213"/>
        <v>24.750000000000011</v>
      </c>
      <c r="J2276" s="1">
        <v>18</v>
      </c>
      <c r="K2276" s="1">
        <v>25</v>
      </c>
      <c r="M2276" s="45"/>
      <c r="N2276" s="45"/>
      <c r="O2276" s="45"/>
      <c r="P2276" s="28"/>
      <c r="Q2276" s="28"/>
      <c r="R2276" s="25"/>
      <c r="Z2276"/>
    </row>
    <row r="2277" spans="1:26" x14ac:dyDescent="0.25">
      <c r="A2277" s="4" t="s">
        <v>7</v>
      </c>
      <c r="B2277" s="5">
        <v>2008</v>
      </c>
      <c r="C2277" s="5">
        <v>4</v>
      </c>
      <c r="D2277" s="5">
        <v>4</v>
      </c>
      <c r="E2277" s="5">
        <v>14</v>
      </c>
      <c r="F2277" s="43">
        <v>24.4</v>
      </c>
      <c r="G2277" s="8">
        <f t="shared" si="211"/>
        <v>25</v>
      </c>
      <c r="H2277" s="8">
        <f t="shared" si="212"/>
        <v>33.000000000000078</v>
      </c>
      <c r="I2277" s="8">
        <f t="shared" si="213"/>
        <v>8.2500000000000195</v>
      </c>
      <c r="J2277" s="1">
        <v>18</v>
      </c>
      <c r="K2277" s="1">
        <v>25</v>
      </c>
      <c r="M2277" s="45"/>
      <c r="N2277" s="45"/>
      <c r="O2277" s="45"/>
      <c r="P2277" s="28"/>
      <c r="Q2277" s="28"/>
      <c r="R2277" s="25"/>
      <c r="Z2277"/>
    </row>
    <row r="2278" spans="1:26" x14ac:dyDescent="0.25">
      <c r="A2278" s="4" t="s">
        <v>7</v>
      </c>
      <c r="B2278" s="5">
        <v>2008</v>
      </c>
      <c r="C2278" s="5">
        <v>4</v>
      </c>
      <c r="D2278" s="5">
        <v>4</v>
      </c>
      <c r="E2278" s="5">
        <v>15</v>
      </c>
      <c r="F2278" s="43">
        <v>25</v>
      </c>
      <c r="G2278" s="8">
        <f t="shared" si="211"/>
        <v>25</v>
      </c>
      <c r="H2278" s="8">
        <f t="shared" si="212"/>
        <v>0</v>
      </c>
      <c r="I2278" s="8">
        <f t="shared" si="213"/>
        <v>0</v>
      </c>
      <c r="J2278" s="1">
        <v>18</v>
      </c>
      <c r="K2278" s="1">
        <v>25</v>
      </c>
      <c r="M2278" s="45"/>
      <c r="N2278" s="45"/>
      <c r="O2278" s="45"/>
      <c r="P2278" s="28"/>
      <c r="Q2278" s="28"/>
      <c r="R2278" s="25"/>
      <c r="Z2278"/>
    </row>
    <row r="2279" spans="1:26" x14ac:dyDescent="0.25">
      <c r="A2279" s="4" t="s">
        <v>7</v>
      </c>
      <c r="B2279" s="5">
        <v>2008</v>
      </c>
      <c r="C2279" s="5">
        <v>4</v>
      </c>
      <c r="D2279" s="5">
        <v>4</v>
      </c>
      <c r="E2279" s="5">
        <v>16</v>
      </c>
      <c r="F2279" s="43">
        <v>25.4</v>
      </c>
      <c r="G2279" s="8">
        <f t="shared" si="211"/>
        <v>25</v>
      </c>
      <c r="H2279" s="8">
        <f t="shared" si="212"/>
        <v>0</v>
      </c>
      <c r="I2279" s="8">
        <f t="shared" si="213"/>
        <v>0</v>
      </c>
      <c r="J2279" s="1">
        <v>18</v>
      </c>
      <c r="K2279" s="1">
        <v>25</v>
      </c>
      <c r="M2279" s="45"/>
      <c r="N2279" s="45"/>
      <c r="O2279" s="45"/>
      <c r="P2279" s="28"/>
      <c r="Q2279" s="28"/>
      <c r="R2279" s="25"/>
      <c r="Z2279"/>
    </row>
    <row r="2280" spans="1:26" x14ac:dyDescent="0.25">
      <c r="A2280" s="4" t="s">
        <v>7</v>
      </c>
      <c r="B2280" s="5">
        <v>2008</v>
      </c>
      <c r="C2280" s="5">
        <v>4</v>
      </c>
      <c r="D2280" s="5">
        <v>4</v>
      </c>
      <c r="E2280" s="5">
        <v>17</v>
      </c>
      <c r="F2280" s="43">
        <v>25.2</v>
      </c>
      <c r="G2280" s="8">
        <f t="shared" si="211"/>
        <v>25</v>
      </c>
      <c r="H2280" s="8">
        <f t="shared" si="212"/>
        <v>0</v>
      </c>
      <c r="I2280" s="8">
        <f t="shared" si="213"/>
        <v>0</v>
      </c>
      <c r="J2280" s="1">
        <v>18</v>
      </c>
      <c r="K2280" s="1">
        <v>25</v>
      </c>
      <c r="M2280" s="45"/>
      <c r="N2280" s="45"/>
      <c r="O2280" s="45"/>
      <c r="P2280" s="28"/>
      <c r="Q2280" s="28"/>
      <c r="R2280" s="25"/>
      <c r="Z2280"/>
    </row>
    <row r="2281" spans="1:26" x14ac:dyDescent="0.25">
      <c r="A2281" s="4" t="s">
        <v>7</v>
      </c>
      <c r="B2281" s="5">
        <v>2008</v>
      </c>
      <c r="C2281" s="5">
        <v>4</v>
      </c>
      <c r="D2281" s="5">
        <v>4</v>
      </c>
      <c r="E2281" s="5">
        <v>18</v>
      </c>
      <c r="F2281" s="43">
        <v>22.8</v>
      </c>
      <c r="G2281" s="8">
        <f t="shared" si="211"/>
        <v>25</v>
      </c>
      <c r="H2281" s="8">
        <f t="shared" si="212"/>
        <v>120.99999999999996</v>
      </c>
      <c r="I2281" s="8">
        <f t="shared" si="213"/>
        <v>30.249999999999989</v>
      </c>
      <c r="J2281" s="1">
        <v>18</v>
      </c>
      <c r="K2281" s="1">
        <v>25</v>
      </c>
      <c r="M2281" s="45"/>
      <c r="N2281" s="45"/>
      <c r="O2281" s="45"/>
      <c r="P2281" s="28"/>
      <c r="Q2281" s="28"/>
      <c r="R2281" s="25"/>
      <c r="Z2281"/>
    </row>
    <row r="2282" spans="1:26" x14ac:dyDescent="0.25">
      <c r="A2282" s="4" t="s">
        <v>7</v>
      </c>
      <c r="B2282" s="5">
        <v>2008</v>
      </c>
      <c r="C2282" s="5">
        <v>4</v>
      </c>
      <c r="D2282" s="5">
        <v>4</v>
      </c>
      <c r="E2282" s="5">
        <v>19</v>
      </c>
      <c r="F2282" s="43">
        <v>21.2</v>
      </c>
      <c r="G2282" s="8">
        <f t="shared" si="211"/>
        <v>25</v>
      </c>
      <c r="H2282" s="8">
        <f t="shared" si="212"/>
        <v>209.00000000000003</v>
      </c>
      <c r="I2282" s="8">
        <f t="shared" si="213"/>
        <v>52.250000000000007</v>
      </c>
      <c r="J2282" s="1">
        <v>18</v>
      </c>
      <c r="K2282" s="1">
        <v>25</v>
      </c>
      <c r="M2282" s="45"/>
      <c r="N2282" s="45"/>
      <c r="O2282" s="45"/>
      <c r="P2282" s="28"/>
      <c r="Q2282" s="28"/>
      <c r="R2282" s="25"/>
      <c r="Z2282"/>
    </row>
    <row r="2283" spans="1:26" x14ac:dyDescent="0.25">
      <c r="A2283" s="4" t="s">
        <v>7</v>
      </c>
      <c r="B2283" s="5">
        <v>2008</v>
      </c>
      <c r="C2283" s="5">
        <v>4</v>
      </c>
      <c r="D2283" s="5">
        <v>4</v>
      </c>
      <c r="E2283" s="5">
        <v>20</v>
      </c>
      <c r="F2283" s="43">
        <v>21.3</v>
      </c>
      <c r="G2283" s="8">
        <f t="shared" si="211"/>
        <v>25</v>
      </c>
      <c r="H2283" s="8">
        <f t="shared" si="212"/>
        <v>203.49999999999997</v>
      </c>
      <c r="I2283" s="8">
        <f t="shared" si="213"/>
        <v>50.874999999999993</v>
      </c>
      <c r="J2283" s="1">
        <v>18</v>
      </c>
      <c r="K2283" s="1">
        <v>25</v>
      </c>
      <c r="M2283" s="45"/>
      <c r="N2283" s="45"/>
      <c r="O2283" s="45"/>
      <c r="P2283" s="28"/>
      <c r="Q2283" s="28"/>
      <c r="R2283" s="25"/>
      <c r="Z2283"/>
    </row>
    <row r="2284" spans="1:26" x14ac:dyDescent="0.25">
      <c r="A2284" s="4" t="s">
        <v>7</v>
      </c>
      <c r="B2284" s="5">
        <v>2008</v>
      </c>
      <c r="C2284" s="5">
        <v>4</v>
      </c>
      <c r="D2284" s="5">
        <v>4</v>
      </c>
      <c r="E2284" s="5">
        <v>21</v>
      </c>
      <c r="F2284" s="43">
        <v>20.7</v>
      </c>
      <c r="G2284" s="8">
        <f t="shared" si="211"/>
        <v>25</v>
      </c>
      <c r="H2284" s="8">
        <f t="shared" si="212"/>
        <v>236.50000000000003</v>
      </c>
      <c r="I2284" s="8">
        <f t="shared" si="213"/>
        <v>59.125000000000007</v>
      </c>
      <c r="J2284" s="1">
        <v>18</v>
      </c>
      <c r="K2284" s="1">
        <v>25</v>
      </c>
      <c r="M2284" s="45"/>
      <c r="N2284" s="45"/>
      <c r="O2284" s="45"/>
      <c r="P2284" s="28"/>
      <c r="Q2284" s="28"/>
      <c r="R2284" s="25"/>
      <c r="Z2284"/>
    </row>
    <row r="2285" spans="1:26" x14ac:dyDescent="0.25">
      <c r="A2285" s="4" t="s">
        <v>7</v>
      </c>
      <c r="B2285" s="5">
        <v>2008</v>
      </c>
      <c r="C2285" s="5">
        <v>4</v>
      </c>
      <c r="D2285" s="5">
        <v>4</v>
      </c>
      <c r="E2285" s="5">
        <v>22</v>
      </c>
      <c r="F2285" s="43">
        <v>20.6</v>
      </c>
      <c r="G2285" s="8">
        <f t="shared" si="211"/>
        <v>25</v>
      </c>
      <c r="H2285" s="8">
        <f t="shared" si="212"/>
        <v>241.99999999999991</v>
      </c>
      <c r="I2285" s="8">
        <f t="shared" si="213"/>
        <v>60.499999999999979</v>
      </c>
      <c r="J2285" s="1">
        <v>18</v>
      </c>
      <c r="K2285" s="1">
        <v>25</v>
      </c>
      <c r="M2285" s="45"/>
      <c r="N2285" s="45"/>
      <c r="O2285" s="45"/>
      <c r="P2285" s="28"/>
      <c r="Q2285" s="28"/>
      <c r="R2285" s="25"/>
      <c r="Z2285"/>
    </row>
    <row r="2286" spans="1:26" x14ac:dyDescent="0.25">
      <c r="A2286" s="4" t="s">
        <v>7</v>
      </c>
      <c r="B2286" s="5">
        <v>2008</v>
      </c>
      <c r="C2286" s="5">
        <v>4</v>
      </c>
      <c r="D2286" s="5">
        <v>4</v>
      </c>
      <c r="E2286" s="5">
        <v>23</v>
      </c>
      <c r="F2286" s="43">
        <v>20.100000000000001</v>
      </c>
      <c r="G2286" s="8">
        <f t="shared" si="211"/>
        <v>25</v>
      </c>
      <c r="H2286" s="8">
        <f t="shared" si="212"/>
        <v>269.49999999999994</v>
      </c>
      <c r="I2286" s="8">
        <f t="shared" si="213"/>
        <v>67.374999999999986</v>
      </c>
      <c r="J2286" s="1">
        <v>18</v>
      </c>
      <c r="K2286" s="1">
        <v>25</v>
      </c>
      <c r="M2286" s="45"/>
      <c r="N2286" s="45"/>
      <c r="O2286" s="45"/>
      <c r="P2286" s="28"/>
      <c r="Q2286" s="28"/>
      <c r="R2286" s="25"/>
      <c r="Z2286"/>
    </row>
    <row r="2287" spans="1:26" x14ac:dyDescent="0.25">
      <c r="A2287" s="4" t="s">
        <v>7</v>
      </c>
      <c r="B2287" s="5">
        <v>2008</v>
      </c>
      <c r="C2287" s="5">
        <v>4</v>
      </c>
      <c r="D2287" s="5">
        <v>5</v>
      </c>
      <c r="E2287" s="5">
        <v>0</v>
      </c>
      <c r="F2287" s="43">
        <v>19.100000000000001</v>
      </c>
      <c r="G2287" s="8">
        <f t="shared" si="211"/>
        <v>25</v>
      </c>
      <c r="H2287" s="8">
        <f t="shared" si="212"/>
        <v>324.49999999999994</v>
      </c>
      <c r="I2287" s="8">
        <f t="shared" si="213"/>
        <v>81.124999999999986</v>
      </c>
      <c r="J2287" s="1">
        <v>18</v>
      </c>
      <c r="K2287" s="1">
        <v>25</v>
      </c>
      <c r="M2287" s="45"/>
      <c r="N2287" s="45"/>
      <c r="O2287" s="45"/>
      <c r="P2287" s="28"/>
      <c r="Q2287" s="28"/>
      <c r="R2287" s="25"/>
      <c r="Z2287"/>
    </row>
    <row r="2288" spans="1:26" x14ac:dyDescent="0.25">
      <c r="A2288" s="4" t="s">
        <v>7</v>
      </c>
      <c r="B2288" s="5">
        <v>2008</v>
      </c>
      <c r="C2288" s="5">
        <v>4</v>
      </c>
      <c r="D2288" s="5">
        <v>5</v>
      </c>
      <c r="E2288" s="5">
        <v>1</v>
      </c>
      <c r="F2288" s="43">
        <v>17.8</v>
      </c>
      <c r="G2288" s="8">
        <f t="shared" si="211"/>
        <v>25</v>
      </c>
      <c r="H2288" s="8">
        <f t="shared" si="212"/>
        <v>395.99999999999994</v>
      </c>
      <c r="I2288" s="8">
        <f t="shared" si="213"/>
        <v>98.999999999999986</v>
      </c>
      <c r="J2288" s="1">
        <v>18</v>
      </c>
      <c r="K2288" s="1">
        <v>25</v>
      </c>
      <c r="M2288" s="45"/>
      <c r="N2288" s="45"/>
      <c r="O2288" s="45"/>
      <c r="P2288" s="28"/>
      <c r="Q2288" s="28"/>
      <c r="R2288" s="25"/>
      <c r="Z2288"/>
    </row>
    <row r="2289" spans="1:26" x14ac:dyDescent="0.25">
      <c r="A2289" s="4" t="s">
        <v>7</v>
      </c>
      <c r="B2289" s="5">
        <v>2008</v>
      </c>
      <c r="C2289" s="5">
        <v>4</v>
      </c>
      <c r="D2289" s="5">
        <v>5</v>
      </c>
      <c r="E2289" s="5">
        <v>2</v>
      </c>
      <c r="F2289" s="43">
        <v>17.2</v>
      </c>
      <c r="G2289" s="8">
        <f t="shared" si="211"/>
        <v>25</v>
      </c>
      <c r="H2289" s="8">
        <f t="shared" si="212"/>
        <v>429.00000000000006</v>
      </c>
      <c r="I2289" s="8">
        <f t="shared" si="213"/>
        <v>107.25000000000001</v>
      </c>
      <c r="J2289" s="1">
        <v>18</v>
      </c>
      <c r="K2289" s="1">
        <v>25</v>
      </c>
      <c r="M2289" s="45"/>
      <c r="N2289" s="45"/>
      <c r="O2289" s="45"/>
      <c r="P2289" s="28"/>
      <c r="Q2289" s="28"/>
      <c r="R2289" s="25"/>
      <c r="Z2289"/>
    </row>
    <row r="2290" spans="1:26" x14ac:dyDescent="0.25">
      <c r="A2290" s="4" t="s">
        <v>7</v>
      </c>
      <c r="B2290" s="5">
        <v>2008</v>
      </c>
      <c r="C2290" s="5">
        <v>4</v>
      </c>
      <c r="D2290" s="5">
        <v>5</v>
      </c>
      <c r="E2290" s="5">
        <v>3</v>
      </c>
      <c r="F2290" s="43">
        <v>16.7</v>
      </c>
      <c r="G2290" s="8">
        <f t="shared" si="211"/>
        <v>25</v>
      </c>
      <c r="H2290" s="8">
        <f t="shared" si="212"/>
        <v>456.50000000000006</v>
      </c>
      <c r="I2290" s="8">
        <f t="shared" si="213"/>
        <v>114.12500000000001</v>
      </c>
      <c r="J2290" s="1">
        <v>18</v>
      </c>
      <c r="K2290" s="1">
        <v>25</v>
      </c>
      <c r="M2290" s="45"/>
      <c r="N2290" s="45"/>
      <c r="O2290" s="45"/>
      <c r="P2290" s="28"/>
      <c r="Q2290" s="28"/>
      <c r="R2290" s="25"/>
      <c r="Z2290"/>
    </row>
    <row r="2291" spans="1:26" x14ac:dyDescent="0.25">
      <c r="A2291" s="4" t="s">
        <v>7</v>
      </c>
      <c r="B2291" s="5">
        <v>2008</v>
      </c>
      <c r="C2291" s="5">
        <v>4</v>
      </c>
      <c r="D2291" s="5">
        <v>5</v>
      </c>
      <c r="E2291" s="5">
        <v>4</v>
      </c>
      <c r="F2291" s="43">
        <v>16.2</v>
      </c>
      <c r="G2291" s="8">
        <f t="shared" si="211"/>
        <v>25</v>
      </c>
      <c r="H2291" s="8">
        <f t="shared" si="212"/>
        <v>484.00000000000006</v>
      </c>
      <c r="I2291" s="8">
        <f t="shared" si="213"/>
        <v>121.00000000000001</v>
      </c>
      <c r="J2291" s="1">
        <v>18</v>
      </c>
      <c r="K2291" s="1">
        <v>25</v>
      </c>
      <c r="M2291" s="45"/>
      <c r="N2291" s="45"/>
      <c r="O2291" s="45"/>
      <c r="P2291" s="28"/>
      <c r="Q2291" s="28"/>
      <c r="R2291" s="25"/>
      <c r="Z2291"/>
    </row>
    <row r="2292" spans="1:26" x14ac:dyDescent="0.25">
      <c r="A2292" s="4" t="s">
        <v>7</v>
      </c>
      <c r="B2292" s="5">
        <v>2008</v>
      </c>
      <c r="C2292" s="5">
        <v>4</v>
      </c>
      <c r="D2292" s="5">
        <v>5</v>
      </c>
      <c r="E2292" s="5">
        <v>5</v>
      </c>
      <c r="F2292" s="43">
        <v>15.8</v>
      </c>
      <c r="G2292" s="8">
        <f t="shared" si="211"/>
        <v>25</v>
      </c>
      <c r="H2292" s="8">
        <f t="shared" si="212"/>
        <v>505.99999999999994</v>
      </c>
      <c r="I2292" s="8">
        <f t="shared" si="213"/>
        <v>126.49999999999999</v>
      </c>
      <c r="J2292" s="1">
        <v>18</v>
      </c>
      <c r="K2292" s="1">
        <v>25</v>
      </c>
      <c r="M2292" s="45"/>
      <c r="N2292" s="45"/>
      <c r="O2292" s="45"/>
      <c r="P2292" s="28"/>
      <c r="Q2292" s="28"/>
      <c r="R2292" s="25"/>
      <c r="Z2292"/>
    </row>
    <row r="2293" spans="1:26" x14ac:dyDescent="0.25">
      <c r="A2293" s="4" t="s">
        <v>7</v>
      </c>
      <c r="B2293" s="5">
        <v>2008</v>
      </c>
      <c r="C2293" s="5">
        <v>4</v>
      </c>
      <c r="D2293" s="5">
        <v>5</v>
      </c>
      <c r="E2293" s="5">
        <v>6</v>
      </c>
      <c r="F2293" s="43">
        <v>15.4</v>
      </c>
      <c r="G2293" s="8">
        <f t="shared" si="211"/>
        <v>25</v>
      </c>
      <c r="H2293" s="8">
        <f t="shared" si="212"/>
        <v>528</v>
      </c>
      <c r="I2293" s="8">
        <f t="shared" si="213"/>
        <v>132</v>
      </c>
      <c r="J2293" s="1">
        <v>18</v>
      </c>
      <c r="K2293" s="1">
        <v>25</v>
      </c>
      <c r="M2293" s="45"/>
      <c r="N2293" s="45"/>
      <c r="O2293" s="45"/>
      <c r="P2293" s="28"/>
      <c r="Q2293" s="28"/>
      <c r="R2293" s="25"/>
      <c r="Z2293"/>
    </row>
    <row r="2294" spans="1:26" x14ac:dyDescent="0.25">
      <c r="A2294" s="4" t="s">
        <v>7</v>
      </c>
      <c r="B2294" s="5">
        <v>2008</v>
      </c>
      <c r="C2294" s="5">
        <v>4</v>
      </c>
      <c r="D2294" s="5">
        <v>5</v>
      </c>
      <c r="E2294" s="5">
        <v>7</v>
      </c>
      <c r="F2294" s="43">
        <v>15.1</v>
      </c>
      <c r="G2294" s="8">
        <f t="shared" si="211"/>
        <v>25</v>
      </c>
      <c r="H2294" s="8">
        <f t="shared" si="212"/>
        <v>544.5</v>
      </c>
      <c r="I2294" s="8">
        <f t="shared" si="213"/>
        <v>136.125</v>
      </c>
      <c r="J2294" s="1">
        <v>18</v>
      </c>
      <c r="K2294" s="1">
        <v>25</v>
      </c>
      <c r="M2294" s="45"/>
      <c r="N2294" s="45"/>
      <c r="O2294" s="45"/>
      <c r="P2294" s="28"/>
      <c r="Q2294" s="28"/>
      <c r="R2294" s="25"/>
      <c r="Z2294"/>
    </row>
    <row r="2295" spans="1:26" x14ac:dyDescent="0.25">
      <c r="A2295" s="4" t="s">
        <v>7</v>
      </c>
      <c r="B2295" s="5">
        <v>2008</v>
      </c>
      <c r="C2295" s="5">
        <v>4</v>
      </c>
      <c r="D2295" s="5">
        <v>5</v>
      </c>
      <c r="E2295" s="5">
        <v>8</v>
      </c>
      <c r="F2295" s="43">
        <v>15</v>
      </c>
      <c r="G2295" s="8">
        <f t="shared" si="211"/>
        <v>25</v>
      </c>
      <c r="H2295" s="8">
        <f t="shared" si="212"/>
        <v>550</v>
      </c>
      <c r="I2295" s="8">
        <f t="shared" si="213"/>
        <v>137.5</v>
      </c>
      <c r="J2295" s="1">
        <v>18</v>
      </c>
      <c r="K2295" s="1">
        <v>25</v>
      </c>
      <c r="M2295" s="45"/>
      <c r="N2295" s="45"/>
      <c r="O2295" s="45"/>
      <c r="P2295" s="28"/>
      <c r="Q2295" s="28"/>
      <c r="R2295" s="25"/>
      <c r="Z2295"/>
    </row>
    <row r="2296" spans="1:26" x14ac:dyDescent="0.25">
      <c r="A2296" s="4" t="s">
        <v>7</v>
      </c>
      <c r="B2296" s="5">
        <v>2008</v>
      </c>
      <c r="C2296" s="5">
        <v>4</v>
      </c>
      <c r="D2296" s="5">
        <v>5</v>
      </c>
      <c r="E2296" s="5">
        <v>9</v>
      </c>
      <c r="F2296" s="43">
        <v>15.6</v>
      </c>
      <c r="G2296" s="8">
        <f t="shared" si="211"/>
        <v>25</v>
      </c>
      <c r="H2296" s="8">
        <f t="shared" si="212"/>
        <v>517</v>
      </c>
      <c r="I2296" s="8">
        <f t="shared" si="213"/>
        <v>129.25</v>
      </c>
      <c r="J2296" s="1">
        <v>18</v>
      </c>
      <c r="K2296" s="1">
        <v>25</v>
      </c>
      <c r="M2296" s="45"/>
      <c r="N2296" s="45"/>
      <c r="O2296" s="45"/>
      <c r="P2296" s="28"/>
      <c r="Q2296" s="28"/>
      <c r="R2296" s="25"/>
      <c r="Z2296"/>
    </row>
    <row r="2297" spans="1:26" x14ac:dyDescent="0.25">
      <c r="A2297" s="4" t="s">
        <v>7</v>
      </c>
      <c r="B2297" s="5">
        <v>2008</v>
      </c>
      <c r="C2297" s="5">
        <v>4</v>
      </c>
      <c r="D2297" s="5">
        <v>5</v>
      </c>
      <c r="E2297" s="5">
        <v>10</v>
      </c>
      <c r="F2297" s="43">
        <v>16.7</v>
      </c>
      <c r="G2297" s="8">
        <f t="shared" si="211"/>
        <v>25</v>
      </c>
      <c r="H2297" s="8">
        <f t="shared" si="212"/>
        <v>456.50000000000006</v>
      </c>
      <c r="I2297" s="8">
        <f t="shared" si="213"/>
        <v>114.12500000000001</v>
      </c>
      <c r="J2297" s="1">
        <v>18</v>
      </c>
      <c r="K2297" s="1">
        <v>25</v>
      </c>
      <c r="M2297" s="45"/>
      <c r="N2297" s="45"/>
      <c r="O2297" s="45"/>
      <c r="P2297" s="28"/>
      <c r="Q2297" s="28"/>
      <c r="R2297" s="25"/>
      <c r="Z2297"/>
    </row>
    <row r="2298" spans="1:26" x14ac:dyDescent="0.25">
      <c r="A2298" s="4" t="s">
        <v>7</v>
      </c>
      <c r="B2298" s="5">
        <v>2008</v>
      </c>
      <c r="C2298" s="5">
        <v>4</v>
      </c>
      <c r="D2298" s="5">
        <v>5</v>
      </c>
      <c r="E2298" s="5">
        <v>11</v>
      </c>
      <c r="F2298" s="43">
        <v>18.3</v>
      </c>
      <c r="G2298" s="8">
        <f t="shared" si="211"/>
        <v>25</v>
      </c>
      <c r="H2298" s="8">
        <f t="shared" si="212"/>
        <v>368.49999999999994</v>
      </c>
      <c r="I2298" s="8">
        <f t="shared" si="213"/>
        <v>92.124999999999986</v>
      </c>
      <c r="J2298" s="1">
        <v>18</v>
      </c>
      <c r="K2298" s="1">
        <v>25</v>
      </c>
      <c r="M2298" s="45"/>
      <c r="N2298" s="45"/>
      <c r="O2298" s="45"/>
      <c r="P2298" s="28"/>
      <c r="Q2298" s="28"/>
      <c r="R2298" s="25"/>
      <c r="Z2298"/>
    </row>
    <row r="2299" spans="1:26" x14ac:dyDescent="0.25">
      <c r="A2299" s="4" t="s">
        <v>7</v>
      </c>
      <c r="B2299" s="5">
        <v>2008</v>
      </c>
      <c r="C2299" s="5">
        <v>4</v>
      </c>
      <c r="D2299" s="5">
        <v>5</v>
      </c>
      <c r="E2299" s="5">
        <v>12</v>
      </c>
      <c r="F2299" s="43">
        <v>17.7</v>
      </c>
      <c r="G2299" s="8">
        <f t="shared" si="211"/>
        <v>25</v>
      </c>
      <c r="H2299" s="8">
        <f t="shared" si="212"/>
        <v>401.50000000000006</v>
      </c>
      <c r="I2299" s="8">
        <f t="shared" si="213"/>
        <v>100.37500000000001</v>
      </c>
      <c r="J2299" s="1">
        <v>18</v>
      </c>
      <c r="K2299" s="1">
        <v>25</v>
      </c>
      <c r="M2299" s="45"/>
      <c r="N2299" s="45"/>
      <c r="O2299" s="45"/>
      <c r="P2299" s="28"/>
      <c r="Q2299" s="28"/>
      <c r="R2299" s="25"/>
      <c r="Z2299"/>
    </row>
    <row r="2300" spans="1:26" x14ac:dyDescent="0.25">
      <c r="A2300" s="4" t="s">
        <v>7</v>
      </c>
      <c r="B2300" s="5">
        <v>2008</v>
      </c>
      <c r="C2300" s="5">
        <v>4</v>
      </c>
      <c r="D2300" s="5">
        <v>5</v>
      </c>
      <c r="E2300" s="5">
        <v>13</v>
      </c>
      <c r="F2300" s="43">
        <v>19</v>
      </c>
      <c r="G2300" s="8">
        <f t="shared" si="211"/>
        <v>25</v>
      </c>
      <c r="H2300" s="8">
        <f t="shared" si="212"/>
        <v>330</v>
      </c>
      <c r="I2300" s="8">
        <f t="shared" si="213"/>
        <v>82.5</v>
      </c>
      <c r="J2300" s="1">
        <v>18</v>
      </c>
      <c r="K2300" s="1">
        <v>25</v>
      </c>
      <c r="M2300" s="45"/>
      <c r="N2300" s="45"/>
      <c r="O2300" s="45"/>
      <c r="P2300" s="28"/>
      <c r="Q2300" s="28"/>
      <c r="R2300" s="25"/>
      <c r="Z2300"/>
    </row>
    <row r="2301" spans="1:26" x14ac:dyDescent="0.25">
      <c r="A2301" s="4" t="s">
        <v>7</v>
      </c>
      <c r="B2301" s="5">
        <v>2008</v>
      </c>
      <c r="C2301" s="5">
        <v>4</v>
      </c>
      <c r="D2301" s="5">
        <v>5</v>
      </c>
      <c r="E2301" s="5">
        <v>14</v>
      </c>
      <c r="F2301" s="43">
        <v>20.399999999999999</v>
      </c>
      <c r="G2301" s="8">
        <f t="shared" si="211"/>
        <v>25</v>
      </c>
      <c r="H2301" s="8">
        <f t="shared" si="212"/>
        <v>253.00000000000009</v>
      </c>
      <c r="I2301" s="8">
        <f t="shared" si="213"/>
        <v>63.250000000000021</v>
      </c>
      <c r="J2301" s="1">
        <v>18</v>
      </c>
      <c r="K2301" s="1">
        <v>25</v>
      </c>
      <c r="M2301" s="45"/>
      <c r="N2301" s="45"/>
      <c r="O2301" s="45"/>
      <c r="P2301" s="28"/>
      <c r="Q2301" s="28"/>
      <c r="R2301" s="25"/>
      <c r="Z2301"/>
    </row>
    <row r="2302" spans="1:26" x14ac:dyDescent="0.25">
      <c r="A2302" s="4" t="s">
        <v>7</v>
      </c>
      <c r="B2302" s="5">
        <v>2008</v>
      </c>
      <c r="C2302" s="5">
        <v>4</v>
      </c>
      <c r="D2302" s="5">
        <v>5</v>
      </c>
      <c r="E2302" s="5">
        <v>15</v>
      </c>
      <c r="F2302" s="43">
        <v>21</v>
      </c>
      <c r="G2302" s="8">
        <f t="shared" si="211"/>
        <v>25</v>
      </c>
      <c r="H2302" s="8">
        <f t="shared" si="212"/>
        <v>220</v>
      </c>
      <c r="I2302" s="8">
        <f t="shared" si="213"/>
        <v>55</v>
      </c>
      <c r="J2302" s="1">
        <v>18</v>
      </c>
      <c r="K2302" s="1">
        <v>25</v>
      </c>
      <c r="M2302" s="45"/>
      <c r="N2302" s="45"/>
      <c r="O2302" s="45"/>
      <c r="P2302" s="28"/>
      <c r="Q2302" s="28"/>
      <c r="R2302" s="25"/>
      <c r="Z2302"/>
    </row>
    <row r="2303" spans="1:26" x14ac:dyDescent="0.25">
      <c r="A2303" s="4" t="s">
        <v>7</v>
      </c>
      <c r="B2303" s="5">
        <v>2008</v>
      </c>
      <c r="C2303" s="5">
        <v>4</v>
      </c>
      <c r="D2303" s="5">
        <v>5</v>
      </c>
      <c r="E2303" s="5">
        <v>16</v>
      </c>
      <c r="F2303" s="43">
        <v>20.8</v>
      </c>
      <c r="G2303" s="8">
        <f t="shared" si="211"/>
        <v>25</v>
      </c>
      <c r="H2303" s="8">
        <f t="shared" si="212"/>
        <v>230.99999999999997</v>
      </c>
      <c r="I2303" s="8">
        <f t="shared" si="213"/>
        <v>57.749999999999993</v>
      </c>
      <c r="J2303" s="1">
        <v>18</v>
      </c>
      <c r="K2303" s="1">
        <v>25</v>
      </c>
      <c r="M2303" s="45"/>
      <c r="N2303" s="45"/>
      <c r="O2303" s="45"/>
      <c r="P2303" s="28"/>
      <c r="Q2303" s="28"/>
      <c r="R2303" s="25"/>
      <c r="Z2303"/>
    </row>
    <row r="2304" spans="1:26" x14ac:dyDescent="0.25">
      <c r="A2304" s="4" t="s">
        <v>7</v>
      </c>
      <c r="B2304" s="5">
        <v>2008</v>
      </c>
      <c r="C2304" s="5">
        <v>4</v>
      </c>
      <c r="D2304" s="5">
        <v>5</v>
      </c>
      <c r="E2304" s="5">
        <v>17</v>
      </c>
      <c r="F2304" s="43">
        <v>20.7</v>
      </c>
      <c r="G2304" s="8">
        <f t="shared" si="211"/>
        <v>25</v>
      </c>
      <c r="H2304" s="8">
        <f t="shared" si="212"/>
        <v>236.50000000000003</v>
      </c>
      <c r="I2304" s="8">
        <f t="shared" si="213"/>
        <v>59.125000000000007</v>
      </c>
      <c r="J2304" s="1">
        <v>18</v>
      </c>
      <c r="K2304" s="1">
        <v>25</v>
      </c>
      <c r="M2304" s="45"/>
      <c r="N2304" s="45"/>
      <c r="O2304" s="45"/>
      <c r="P2304" s="28"/>
      <c r="Q2304" s="28"/>
      <c r="R2304" s="25"/>
      <c r="Z2304"/>
    </row>
    <row r="2305" spans="1:26" x14ac:dyDescent="0.25">
      <c r="A2305" s="4" t="s">
        <v>7</v>
      </c>
      <c r="B2305" s="5">
        <v>2008</v>
      </c>
      <c r="C2305" s="5">
        <v>4</v>
      </c>
      <c r="D2305" s="5">
        <v>5</v>
      </c>
      <c r="E2305" s="5">
        <v>18</v>
      </c>
      <c r="F2305" s="43">
        <v>19.399999999999999</v>
      </c>
      <c r="G2305" s="8">
        <f t="shared" si="211"/>
        <v>25</v>
      </c>
      <c r="H2305" s="8">
        <f t="shared" si="212"/>
        <v>308.00000000000006</v>
      </c>
      <c r="I2305" s="8">
        <f t="shared" si="213"/>
        <v>77.000000000000014</v>
      </c>
      <c r="J2305" s="1">
        <v>18</v>
      </c>
      <c r="K2305" s="1">
        <v>25</v>
      </c>
      <c r="M2305" s="45"/>
      <c r="N2305" s="45"/>
      <c r="O2305" s="45"/>
      <c r="P2305" s="28"/>
      <c r="Q2305" s="28"/>
      <c r="R2305" s="25"/>
      <c r="Z2305"/>
    </row>
    <row r="2306" spans="1:26" x14ac:dyDescent="0.25">
      <c r="A2306" s="4" t="s">
        <v>7</v>
      </c>
      <c r="B2306" s="5">
        <v>2008</v>
      </c>
      <c r="C2306" s="5">
        <v>4</v>
      </c>
      <c r="D2306" s="5">
        <v>5</v>
      </c>
      <c r="E2306" s="5">
        <v>19</v>
      </c>
      <c r="F2306" s="43">
        <v>17.7</v>
      </c>
      <c r="G2306" s="8">
        <f t="shared" si="211"/>
        <v>25</v>
      </c>
      <c r="H2306" s="8">
        <f t="shared" si="212"/>
        <v>401.50000000000006</v>
      </c>
      <c r="I2306" s="8">
        <f t="shared" si="213"/>
        <v>100.37500000000001</v>
      </c>
      <c r="J2306" s="1">
        <v>18</v>
      </c>
      <c r="K2306" s="1">
        <v>25</v>
      </c>
      <c r="M2306" s="45"/>
      <c r="N2306" s="45"/>
      <c r="O2306" s="45"/>
      <c r="P2306" s="28"/>
      <c r="Q2306" s="28"/>
      <c r="R2306" s="25"/>
      <c r="Z2306"/>
    </row>
    <row r="2307" spans="1:26" x14ac:dyDescent="0.25">
      <c r="A2307" s="4" t="s">
        <v>7</v>
      </c>
      <c r="B2307" s="5">
        <v>2008</v>
      </c>
      <c r="C2307" s="5">
        <v>4</v>
      </c>
      <c r="D2307" s="5">
        <v>5</v>
      </c>
      <c r="E2307" s="5">
        <v>20</v>
      </c>
      <c r="F2307" s="43">
        <v>17.5</v>
      </c>
      <c r="G2307" s="8">
        <f t="shared" si="211"/>
        <v>25</v>
      </c>
      <c r="H2307" s="8">
        <f t="shared" si="212"/>
        <v>412.5</v>
      </c>
      <c r="I2307" s="8">
        <f t="shared" si="213"/>
        <v>103.125</v>
      </c>
      <c r="J2307" s="1">
        <v>18</v>
      </c>
      <c r="K2307" s="1">
        <v>25</v>
      </c>
      <c r="M2307" s="45"/>
      <c r="N2307" s="45"/>
      <c r="O2307" s="45"/>
      <c r="P2307" s="28"/>
      <c r="Q2307" s="28"/>
      <c r="R2307" s="25"/>
      <c r="Z2307"/>
    </row>
    <row r="2308" spans="1:26" x14ac:dyDescent="0.25">
      <c r="A2308" s="4" t="s">
        <v>7</v>
      </c>
      <c r="B2308" s="5">
        <v>2008</v>
      </c>
      <c r="C2308" s="5">
        <v>4</v>
      </c>
      <c r="D2308" s="5">
        <v>5</v>
      </c>
      <c r="E2308" s="5">
        <v>21</v>
      </c>
      <c r="F2308" s="43">
        <v>17</v>
      </c>
      <c r="G2308" s="8">
        <f t="shared" si="211"/>
        <v>25</v>
      </c>
      <c r="H2308" s="8">
        <f t="shared" si="212"/>
        <v>440</v>
      </c>
      <c r="I2308" s="8">
        <f t="shared" si="213"/>
        <v>110</v>
      </c>
      <c r="J2308" s="1">
        <v>18</v>
      </c>
      <c r="K2308" s="1">
        <v>25</v>
      </c>
      <c r="M2308" s="45"/>
      <c r="N2308" s="45"/>
      <c r="O2308" s="45"/>
      <c r="P2308" s="28"/>
      <c r="Q2308" s="28"/>
      <c r="R2308" s="25"/>
      <c r="Z2308"/>
    </row>
    <row r="2309" spans="1:26" x14ac:dyDescent="0.25">
      <c r="A2309" s="4" t="s">
        <v>7</v>
      </c>
      <c r="B2309" s="5">
        <v>2008</v>
      </c>
      <c r="C2309" s="5">
        <v>4</v>
      </c>
      <c r="D2309" s="5">
        <v>5</v>
      </c>
      <c r="E2309" s="5">
        <v>22</v>
      </c>
      <c r="F2309" s="43">
        <v>16.100000000000001</v>
      </c>
      <c r="G2309" s="8">
        <f t="shared" si="211"/>
        <v>25</v>
      </c>
      <c r="H2309" s="8">
        <f t="shared" si="212"/>
        <v>489.49999999999994</v>
      </c>
      <c r="I2309" s="8">
        <f t="shared" si="213"/>
        <v>122.37499999999999</v>
      </c>
      <c r="J2309" s="1">
        <v>18</v>
      </c>
      <c r="K2309" s="1">
        <v>25</v>
      </c>
      <c r="M2309" s="45"/>
      <c r="N2309" s="45"/>
      <c r="O2309" s="45"/>
      <c r="P2309" s="28"/>
      <c r="Q2309" s="28"/>
      <c r="R2309" s="25"/>
      <c r="Z2309"/>
    </row>
    <row r="2310" spans="1:26" x14ac:dyDescent="0.25">
      <c r="A2310" s="4" t="s">
        <v>7</v>
      </c>
      <c r="B2310" s="5">
        <v>2008</v>
      </c>
      <c r="C2310" s="5">
        <v>4</v>
      </c>
      <c r="D2310" s="5">
        <v>5</v>
      </c>
      <c r="E2310" s="5">
        <v>23</v>
      </c>
      <c r="F2310" s="43">
        <v>15.9</v>
      </c>
      <c r="G2310" s="8">
        <f t="shared" si="211"/>
        <v>25</v>
      </c>
      <c r="H2310" s="8">
        <f t="shared" si="212"/>
        <v>500.5</v>
      </c>
      <c r="I2310" s="8">
        <f t="shared" si="213"/>
        <v>125.125</v>
      </c>
      <c r="J2310" s="1">
        <v>18</v>
      </c>
      <c r="K2310" s="1">
        <v>25</v>
      </c>
      <c r="M2310" s="45"/>
      <c r="N2310" s="45"/>
      <c r="O2310" s="45"/>
      <c r="P2310" s="28"/>
      <c r="Q2310" s="28"/>
      <c r="R2310" s="25"/>
      <c r="Z2310"/>
    </row>
    <row r="2311" spans="1:26" x14ac:dyDescent="0.25">
      <c r="A2311" s="4" t="s">
        <v>7</v>
      </c>
      <c r="B2311" s="5">
        <v>2008</v>
      </c>
      <c r="C2311" s="5">
        <v>4</v>
      </c>
      <c r="D2311" s="5">
        <v>6</v>
      </c>
      <c r="E2311" s="5">
        <v>0</v>
      </c>
      <c r="F2311" s="43">
        <v>15.8</v>
      </c>
      <c r="G2311" s="8">
        <f t="shared" ref="G2311:G2374" si="214">IF(A2311="Inverno", $G$3, $G$2)</f>
        <v>25</v>
      </c>
      <c r="H2311" s="8">
        <f t="shared" si="212"/>
        <v>505.99999999999994</v>
      </c>
      <c r="I2311" s="8">
        <f t="shared" si="213"/>
        <v>126.49999999999999</v>
      </c>
      <c r="J2311" s="1">
        <v>18</v>
      </c>
      <c r="K2311" s="1">
        <v>25</v>
      </c>
      <c r="M2311" s="45"/>
      <c r="N2311" s="45"/>
      <c r="O2311" s="45"/>
      <c r="P2311" s="28"/>
      <c r="Q2311" s="28"/>
      <c r="R2311" s="25"/>
      <c r="Z2311"/>
    </row>
    <row r="2312" spans="1:26" x14ac:dyDescent="0.25">
      <c r="A2312" s="4" t="s">
        <v>7</v>
      </c>
      <c r="B2312" s="5">
        <v>2008</v>
      </c>
      <c r="C2312" s="5">
        <v>4</v>
      </c>
      <c r="D2312" s="5">
        <v>6</v>
      </c>
      <c r="E2312" s="5">
        <v>1</v>
      </c>
      <c r="F2312" s="43">
        <v>15.6</v>
      </c>
      <c r="G2312" s="8">
        <f t="shared" si="214"/>
        <v>25</v>
      </c>
      <c r="H2312" s="8">
        <f t="shared" ref="H2312:H2375" si="215">IF(F2312&gt;G2312,0,$D$3*(G2312-F2312)/$D$4)</f>
        <v>517</v>
      </c>
      <c r="I2312" s="8">
        <f t="shared" ref="I2312:I2375" si="216">H2312/$G$4</f>
        <v>129.25</v>
      </c>
      <c r="J2312" s="1">
        <v>18</v>
      </c>
      <c r="K2312" s="1">
        <v>25</v>
      </c>
      <c r="M2312" s="45"/>
      <c r="N2312" s="45"/>
      <c r="O2312" s="45"/>
      <c r="P2312" s="28"/>
      <c r="Q2312" s="28"/>
      <c r="R2312" s="25"/>
      <c r="Z2312"/>
    </row>
    <row r="2313" spans="1:26" x14ac:dyDescent="0.25">
      <c r="A2313" s="4" t="s">
        <v>7</v>
      </c>
      <c r="B2313" s="5">
        <v>2008</v>
      </c>
      <c r="C2313" s="5">
        <v>4</v>
      </c>
      <c r="D2313" s="5">
        <v>6</v>
      </c>
      <c r="E2313" s="5">
        <v>2</v>
      </c>
      <c r="F2313" s="43">
        <v>15.5</v>
      </c>
      <c r="G2313" s="8">
        <f t="shared" si="214"/>
        <v>25</v>
      </c>
      <c r="H2313" s="8">
        <f t="shared" si="215"/>
        <v>522.5</v>
      </c>
      <c r="I2313" s="8">
        <f t="shared" si="216"/>
        <v>130.625</v>
      </c>
      <c r="J2313" s="1">
        <v>18</v>
      </c>
      <c r="K2313" s="1">
        <v>25</v>
      </c>
      <c r="M2313" s="45"/>
      <c r="N2313" s="45"/>
      <c r="O2313" s="45"/>
      <c r="P2313" s="28"/>
      <c r="Q2313" s="28"/>
      <c r="R2313" s="25"/>
      <c r="Z2313"/>
    </row>
    <row r="2314" spans="1:26" x14ac:dyDescent="0.25">
      <c r="A2314" s="4" t="s">
        <v>7</v>
      </c>
      <c r="B2314" s="5">
        <v>2008</v>
      </c>
      <c r="C2314" s="5">
        <v>4</v>
      </c>
      <c r="D2314" s="5">
        <v>6</v>
      </c>
      <c r="E2314" s="5">
        <v>3</v>
      </c>
      <c r="F2314" s="43">
        <v>15.3</v>
      </c>
      <c r="G2314" s="8">
        <f t="shared" si="214"/>
        <v>25</v>
      </c>
      <c r="H2314" s="8">
        <f t="shared" si="215"/>
        <v>533.5</v>
      </c>
      <c r="I2314" s="8">
        <f t="shared" si="216"/>
        <v>133.375</v>
      </c>
      <c r="J2314" s="1">
        <v>18</v>
      </c>
      <c r="K2314" s="1">
        <v>25</v>
      </c>
      <c r="M2314" s="45"/>
      <c r="N2314" s="45"/>
      <c r="O2314" s="45"/>
      <c r="P2314" s="28"/>
      <c r="Q2314" s="28"/>
      <c r="R2314" s="25"/>
      <c r="Z2314"/>
    </row>
    <row r="2315" spans="1:26" x14ac:dyDescent="0.25">
      <c r="A2315" s="4" t="s">
        <v>7</v>
      </c>
      <c r="B2315" s="5">
        <v>2008</v>
      </c>
      <c r="C2315" s="5">
        <v>4</v>
      </c>
      <c r="D2315" s="5">
        <v>6</v>
      </c>
      <c r="E2315" s="5">
        <v>4</v>
      </c>
      <c r="F2315" s="43">
        <v>15.1</v>
      </c>
      <c r="G2315" s="8">
        <f t="shared" si="214"/>
        <v>25</v>
      </c>
      <c r="H2315" s="8">
        <f t="shared" si="215"/>
        <v>544.5</v>
      </c>
      <c r="I2315" s="8">
        <f t="shared" si="216"/>
        <v>136.125</v>
      </c>
      <c r="J2315" s="1">
        <v>18</v>
      </c>
      <c r="K2315" s="1">
        <v>25</v>
      </c>
      <c r="M2315" s="45"/>
      <c r="N2315" s="45"/>
      <c r="O2315" s="45"/>
      <c r="P2315" s="28"/>
      <c r="Q2315" s="28"/>
      <c r="R2315" s="25"/>
      <c r="Z2315"/>
    </row>
    <row r="2316" spans="1:26" x14ac:dyDescent="0.25">
      <c r="A2316" s="4" t="s">
        <v>7</v>
      </c>
      <c r="B2316" s="5">
        <v>2008</v>
      </c>
      <c r="C2316" s="5">
        <v>4</v>
      </c>
      <c r="D2316" s="5">
        <v>6</v>
      </c>
      <c r="E2316" s="5">
        <v>5</v>
      </c>
      <c r="F2316" s="43">
        <v>14.8</v>
      </c>
      <c r="G2316" s="8">
        <f t="shared" si="214"/>
        <v>25</v>
      </c>
      <c r="H2316" s="8">
        <f t="shared" si="215"/>
        <v>561</v>
      </c>
      <c r="I2316" s="8">
        <f t="shared" si="216"/>
        <v>140.25</v>
      </c>
      <c r="J2316" s="1">
        <v>18</v>
      </c>
      <c r="K2316" s="1">
        <v>25</v>
      </c>
      <c r="M2316" s="45"/>
      <c r="N2316" s="45"/>
      <c r="O2316" s="45"/>
      <c r="P2316" s="28"/>
      <c r="Q2316" s="28"/>
      <c r="R2316" s="25"/>
      <c r="Z2316"/>
    </row>
    <row r="2317" spans="1:26" x14ac:dyDescent="0.25">
      <c r="A2317" s="4" t="s">
        <v>7</v>
      </c>
      <c r="B2317" s="5">
        <v>2008</v>
      </c>
      <c r="C2317" s="5">
        <v>4</v>
      </c>
      <c r="D2317" s="5">
        <v>6</v>
      </c>
      <c r="E2317" s="5">
        <v>6</v>
      </c>
      <c r="F2317" s="43">
        <v>14.5</v>
      </c>
      <c r="G2317" s="8">
        <f t="shared" si="214"/>
        <v>25</v>
      </c>
      <c r="H2317" s="8">
        <f t="shared" si="215"/>
        <v>577.5</v>
      </c>
      <c r="I2317" s="8">
        <f t="shared" si="216"/>
        <v>144.375</v>
      </c>
      <c r="J2317" s="1">
        <v>18</v>
      </c>
      <c r="K2317" s="1">
        <v>25</v>
      </c>
      <c r="M2317" s="45"/>
      <c r="N2317" s="45"/>
      <c r="O2317" s="45"/>
      <c r="P2317" s="28"/>
      <c r="Q2317" s="28"/>
      <c r="R2317" s="25"/>
      <c r="Z2317"/>
    </row>
    <row r="2318" spans="1:26" x14ac:dyDescent="0.25">
      <c r="A2318" s="4" t="s">
        <v>7</v>
      </c>
      <c r="B2318" s="5">
        <v>2008</v>
      </c>
      <c r="C2318" s="5">
        <v>4</v>
      </c>
      <c r="D2318" s="5">
        <v>6</v>
      </c>
      <c r="E2318" s="5">
        <v>7</v>
      </c>
      <c r="F2318" s="43">
        <v>14.2</v>
      </c>
      <c r="G2318" s="8">
        <f t="shared" si="214"/>
        <v>25</v>
      </c>
      <c r="H2318" s="8">
        <f t="shared" si="215"/>
        <v>594</v>
      </c>
      <c r="I2318" s="8">
        <f t="shared" si="216"/>
        <v>148.5</v>
      </c>
      <c r="J2318" s="1">
        <v>18</v>
      </c>
      <c r="K2318" s="1">
        <v>25</v>
      </c>
      <c r="M2318" s="45"/>
      <c r="N2318" s="45"/>
      <c r="O2318" s="45"/>
      <c r="P2318" s="28"/>
      <c r="Q2318" s="28"/>
      <c r="R2318" s="25"/>
      <c r="Z2318"/>
    </row>
    <row r="2319" spans="1:26" x14ac:dyDescent="0.25">
      <c r="A2319" s="4" t="s">
        <v>7</v>
      </c>
      <c r="B2319" s="5">
        <v>2008</v>
      </c>
      <c r="C2319" s="5">
        <v>4</v>
      </c>
      <c r="D2319" s="5">
        <v>6</v>
      </c>
      <c r="E2319" s="5">
        <v>8</v>
      </c>
      <c r="F2319" s="43">
        <v>14.4</v>
      </c>
      <c r="G2319" s="8">
        <f t="shared" si="214"/>
        <v>25</v>
      </c>
      <c r="H2319" s="8">
        <f t="shared" si="215"/>
        <v>583</v>
      </c>
      <c r="I2319" s="8">
        <f t="shared" si="216"/>
        <v>145.75</v>
      </c>
      <c r="J2319" s="1">
        <v>18</v>
      </c>
      <c r="K2319" s="1">
        <v>25</v>
      </c>
      <c r="M2319" s="45"/>
      <c r="N2319" s="45"/>
      <c r="O2319" s="45"/>
      <c r="P2319" s="28"/>
      <c r="Q2319" s="28"/>
      <c r="R2319" s="25"/>
      <c r="Z2319"/>
    </row>
    <row r="2320" spans="1:26" x14ac:dyDescent="0.25">
      <c r="A2320" s="4" t="s">
        <v>7</v>
      </c>
      <c r="B2320" s="5">
        <v>2008</v>
      </c>
      <c r="C2320" s="5">
        <v>4</v>
      </c>
      <c r="D2320" s="5">
        <v>6</v>
      </c>
      <c r="E2320" s="5">
        <v>9</v>
      </c>
      <c r="F2320" s="43">
        <v>15.9</v>
      </c>
      <c r="G2320" s="8">
        <f t="shared" si="214"/>
        <v>25</v>
      </c>
      <c r="H2320" s="8">
        <f t="shared" si="215"/>
        <v>500.5</v>
      </c>
      <c r="I2320" s="8">
        <f t="shared" si="216"/>
        <v>125.125</v>
      </c>
      <c r="J2320" s="1">
        <v>18</v>
      </c>
      <c r="K2320" s="1">
        <v>25</v>
      </c>
      <c r="M2320" s="45"/>
      <c r="N2320" s="45"/>
      <c r="O2320" s="45"/>
      <c r="P2320" s="28"/>
      <c r="Q2320" s="28"/>
      <c r="R2320" s="25"/>
      <c r="Z2320"/>
    </row>
    <row r="2321" spans="1:26" x14ac:dyDescent="0.25">
      <c r="A2321" s="4" t="s">
        <v>7</v>
      </c>
      <c r="B2321" s="5">
        <v>2008</v>
      </c>
      <c r="C2321" s="5">
        <v>4</v>
      </c>
      <c r="D2321" s="5">
        <v>6</v>
      </c>
      <c r="E2321" s="5">
        <v>10</v>
      </c>
      <c r="F2321" s="43">
        <v>17.2</v>
      </c>
      <c r="G2321" s="8">
        <f t="shared" si="214"/>
        <v>25</v>
      </c>
      <c r="H2321" s="8">
        <f t="shared" si="215"/>
        <v>429.00000000000006</v>
      </c>
      <c r="I2321" s="8">
        <f t="shared" si="216"/>
        <v>107.25000000000001</v>
      </c>
      <c r="J2321" s="1">
        <v>18</v>
      </c>
      <c r="K2321" s="1">
        <v>25</v>
      </c>
      <c r="M2321" s="45"/>
      <c r="N2321" s="45"/>
      <c r="O2321" s="45"/>
      <c r="P2321" s="28"/>
      <c r="Q2321" s="28"/>
      <c r="R2321" s="25"/>
      <c r="Z2321"/>
    </row>
    <row r="2322" spans="1:26" x14ac:dyDescent="0.25">
      <c r="A2322" s="4" t="s">
        <v>7</v>
      </c>
      <c r="B2322" s="5">
        <v>2008</v>
      </c>
      <c r="C2322" s="5">
        <v>4</v>
      </c>
      <c r="D2322" s="5">
        <v>6</v>
      </c>
      <c r="E2322" s="5">
        <v>11</v>
      </c>
      <c r="F2322" s="43">
        <v>18.100000000000001</v>
      </c>
      <c r="G2322" s="8">
        <f t="shared" si="214"/>
        <v>25</v>
      </c>
      <c r="H2322" s="8">
        <f t="shared" si="215"/>
        <v>379.49999999999994</v>
      </c>
      <c r="I2322" s="8">
        <f t="shared" si="216"/>
        <v>94.874999999999986</v>
      </c>
      <c r="J2322" s="1">
        <v>18</v>
      </c>
      <c r="K2322" s="1">
        <v>25</v>
      </c>
      <c r="M2322" s="45"/>
      <c r="N2322" s="45"/>
      <c r="O2322" s="45"/>
      <c r="P2322" s="28"/>
      <c r="Q2322" s="28"/>
      <c r="R2322" s="25"/>
      <c r="Z2322"/>
    </row>
    <row r="2323" spans="1:26" x14ac:dyDescent="0.25">
      <c r="A2323" s="4" t="s">
        <v>7</v>
      </c>
      <c r="B2323" s="5">
        <v>2008</v>
      </c>
      <c r="C2323" s="5">
        <v>4</v>
      </c>
      <c r="D2323" s="5">
        <v>6</v>
      </c>
      <c r="E2323" s="5">
        <v>12</v>
      </c>
      <c r="F2323" s="43">
        <v>18.5</v>
      </c>
      <c r="G2323" s="8">
        <f t="shared" si="214"/>
        <v>25</v>
      </c>
      <c r="H2323" s="8">
        <f t="shared" si="215"/>
        <v>357.5</v>
      </c>
      <c r="I2323" s="8">
        <f t="shared" si="216"/>
        <v>89.375</v>
      </c>
      <c r="J2323" s="1">
        <v>18</v>
      </c>
      <c r="K2323" s="1">
        <v>25</v>
      </c>
      <c r="M2323" s="45"/>
      <c r="N2323" s="45"/>
      <c r="O2323" s="45"/>
      <c r="P2323" s="28"/>
      <c r="Q2323" s="28"/>
      <c r="R2323" s="25"/>
      <c r="Z2323"/>
    </row>
    <row r="2324" spans="1:26" x14ac:dyDescent="0.25">
      <c r="A2324" s="4" t="s">
        <v>7</v>
      </c>
      <c r="B2324" s="5">
        <v>2008</v>
      </c>
      <c r="C2324" s="5">
        <v>4</v>
      </c>
      <c r="D2324" s="5">
        <v>6</v>
      </c>
      <c r="E2324" s="5">
        <v>13</v>
      </c>
      <c r="F2324" s="43">
        <v>18.5</v>
      </c>
      <c r="G2324" s="8">
        <f t="shared" si="214"/>
        <v>25</v>
      </c>
      <c r="H2324" s="8">
        <f t="shared" si="215"/>
        <v>357.5</v>
      </c>
      <c r="I2324" s="8">
        <f t="shared" si="216"/>
        <v>89.375</v>
      </c>
      <c r="J2324" s="1">
        <v>18</v>
      </c>
      <c r="K2324" s="1">
        <v>25</v>
      </c>
      <c r="M2324" s="45"/>
      <c r="N2324" s="45"/>
      <c r="O2324" s="45"/>
      <c r="P2324" s="28"/>
      <c r="Q2324" s="28"/>
      <c r="R2324" s="25"/>
      <c r="Z2324"/>
    </row>
    <row r="2325" spans="1:26" x14ac:dyDescent="0.25">
      <c r="A2325" s="4" t="s">
        <v>7</v>
      </c>
      <c r="B2325" s="5">
        <v>2008</v>
      </c>
      <c r="C2325" s="5">
        <v>4</v>
      </c>
      <c r="D2325" s="5">
        <v>6</v>
      </c>
      <c r="E2325" s="5">
        <v>14</v>
      </c>
      <c r="F2325" s="43">
        <v>18.600000000000001</v>
      </c>
      <c r="G2325" s="8">
        <f t="shared" si="214"/>
        <v>25</v>
      </c>
      <c r="H2325" s="8">
        <f t="shared" si="215"/>
        <v>351.99999999999994</v>
      </c>
      <c r="I2325" s="8">
        <f t="shared" si="216"/>
        <v>87.999999999999986</v>
      </c>
      <c r="J2325" s="1">
        <v>18</v>
      </c>
      <c r="K2325" s="1">
        <v>25</v>
      </c>
      <c r="M2325" s="45"/>
      <c r="N2325" s="45"/>
      <c r="O2325" s="45"/>
      <c r="P2325" s="28"/>
      <c r="Q2325" s="28"/>
      <c r="R2325" s="25"/>
      <c r="Z2325"/>
    </row>
    <row r="2326" spans="1:26" x14ac:dyDescent="0.25">
      <c r="A2326" s="4" t="s">
        <v>7</v>
      </c>
      <c r="B2326" s="5">
        <v>2008</v>
      </c>
      <c r="C2326" s="5">
        <v>4</v>
      </c>
      <c r="D2326" s="5">
        <v>6</v>
      </c>
      <c r="E2326" s="5">
        <v>15</v>
      </c>
      <c r="F2326" s="43">
        <v>18.8</v>
      </c>
      <c r="G2326" s="8">
        <f t="shared" si="214"/>
        <v>25</v>
      </c>
      <c r="H2326" s="8">
        <f t="shared" si="215"/>
        <v>340.99999999999994</v>
      </c>
      <c r="I2326" s="8">
        <f t="shared" si="216"/>
        <v>85.249999999999986</v>
      </c>
      <c r="J2326" s="1">
        <v>18</v>
      </c>
      <c r="K2326" s="1">
        <v>25</v>
      </c>
      <c r="M2326" s="45"/>
      <c r="N2326" s="45"/>
      <c r="O2326" s="45"/>
      <c r="P2326" s="28"/>
      <c r="Q2326" s="28"/>
      <c r="R2326" s="25"/>
      <c r="Z2326"/>
    </row>
    <row r="2327" spans="1:26" x14ac:dyDescent="0.25">
      <c r="A2327" s="4" t="s">
        <v>7</v>
      </c>
      <c r="B2327" s="5">
        <v>2008</v>
      </c>
      <c r="C2327" s="5">
        <v>4</v>
      </c>
      <c r="D2327" s="5">
        <v>6</v>
      </c>
      <c r="E2327" s="5">
        <v>16</v>
      </c>
      <c r="F2327" s="43">
        <v>18.100000000000001</v>
      </c>
      <c r="G2327" s="8">
        <f t="shared" si="214"/>
        <v>25</v>
      </c>
      <c r="H2327" s="8">
        <f t="shared" si="215"/>
        <v>379.49999999999994</v>
      </c>
      <c r="I2327" s="8">
        <f t="shared" si="216"/>
        <v>94.874999999999986</v>
      </c>
      <c r="J2327" s="1">
        <v>18</v>
      </c>
      <c r="K2327" s="1">
        <v>25</v>
      </c>
      <c r="M2327" s="45"/>
      <c r="N2327" s="45"/>
      <c r="O2327" s="45"/>
      <c r="P2327" s="28"/>
      <c r="Q2327" s="28"/>
      <c r="R2327" s="25"/>
      <c r="Z2327"/>
    </row>
    <row r="2328" spans="1:26" x14ac:dyDescent="0.25">
      <c r="A2328" s="4" t="s">
        <v>7</v>
      </c>
      <c r="B2328" s="5">
        <v>2008</v>
      </c>
      <c r="C2328" s="5">
        <v>4</v>
      </c>
      <c r="D2328" s="5">
        <v>6</v>
      </c>
      <c r="E2328" s="5">
        <v>17</v>
      </c>
      <c r="F2328" s="43">
        <v>16.899999999999999</v>
      </c>
      <c r="G2328" s="8">
        <f t="shared" si="214"/>
        <v>25</v>
      </c>
      <c r="H2328" s="8">
        <f t="shared" si="215"/>
        <v>445.50000000000006</v>
      </c>
      <c r="I2328" s="8">
        <f t="shared" si="216"/>
        <v>111.37500000000001</v>
      </c>
      <c r="J2328" s="1">
        <v>18</v>
      </c>
      <c r="K2328" s="1">
        <v>25</v>
      </c>
      <c r="M2328" s="45"/>
      <c r="N2328" s="45"/>
      <c r="O2328" s="45"/>
      <c r="P2328" s="28"/>
      <c r="Q2328" s="28"/>
      <c r="R2328" s="25"/>
      <c r="Z2328"/>
    </row>
    <row r="2329" spans="1:26" x14ac:dyDescent="0.25">
      <c r="A2329" s="4" t="s">
        <v>7</v>
      </c>
      <c r="B2329" s="5">
        <v>2008</v>
      </c>
      <c r="C2329" s="5">
        <v>4</v>
      </c>
      <c r="D2329" s="5">
        <v>6</v>
      </c>
      <c r="E2329" s="5">
        <v>18</v>
      </c>
      <c r="F2329" s="43">
        <v>16.100000000000001</v>
      </c>
      <c r="G2329" s="8">
        <f t="shared" si="214"/>
        <v>25</v>
      </c>
      <c r="H2329" s="8">
        <f t="shared" si="215"/>
        <v>489.49999999999994</v>
      </c>
      <c r="I2329" s="8">
        <f t="shared" si="216"/>
        <v>122.37499999999999</v>
      </c>
      <c r="J2329" s="1">
        <v>18</v>
      </c>
      <c r="K2329" s="1">
        <v>25</v>
      </c>
      <c r="M2329" s="45"/>
      <c r="N2329" s="45"/>
      <c r="O2329" s="45"/>
      <c r="P2329" s="28"/>
      <c r="Q2329" s="28"/>
      <c r="R2329" s="25"/>
      <c r="Z2329"/>
    </row>
    <row r="2330" spans="1:26" x14ac:dyDescent="0.25">
      <c r="A2330" s="4" t="s">
        <v>7</v>
      </c>
      <c r="B2330" s="5">
        <v>2008</v>
      </c>
      <c r="C2330" s="5">
        <v>4</v>
      </c>
      <c r="D2330" s="5">
        <v>6</v>
      </c>
      <c r="E2330" s="5">
        <v>19</v>
      </c>
      <c r="F2330" s="43">
        <v>15.3</v>
      </c>
      <c r="G2330" s="8">
        <f t="shared" si="214"/>
        <v>25</v>
      </c>
      <c r="H2330" s="8">
        <f t="shared" si="215"/>
        <v>533.5</v>
      </c>
      <c r="I2330" s="8">
        <f t="shared" si="216"/>
        <v>133.375</v>
      </c>
      <c r="J2330" s="1">
        <v>18</v>
      </c>
      <c r="K2330" s="1">
        <v>25</v>
      </c>
      <c r="M2330" s="45"/>
      <c r="N2330" s="45"/>
      <c r="O2330" s="45"/>
      <c r="P2330" s="28"/>
      <c r="Q2330" s="28"/>
      <c r="R2330" s="25"/>
      <c r="Z2330"/>
    </row>
    <row r="2331" spans="1:26" x14ac:dyDescent="0.25">
      <c r="A2331" s="4" t="s">
        <v>7</v>
      </c>
      <c r="B2331" s="5">
        <v>2008</v>
      </c>
      <c r="C2331" s="5">
        <v>4</v>
      </c>
      <c r="D2331" s="5">
        <v>6</v>
      </c>
      <c r="E2331" s="5">
        <v>20</v>
      </c>
      <c r="F2331" s="43">
        <v>15.1</v>
      </c>
      <c r="G2331" s="8">
        <f t="shared" si="214"/>
        <v>25</v>
      </c>
      <c r="H2331" s="8">
        <f t="shared" si="215"/>
        <v>544.5</v>
      </c>
      <c r="I2331" s="8">
        <f t="shared" si="216"/>
        <v>136.125</v>
      </c>
      <c r="J2331" s="1">
        <v>18</v>
      </c>
      <c r="K2331" s="1">
        <v>25</v>
      </c>
      <c r="M2331" s="45"/>
      <c r="N2331" s="45"/>
      <c r="O2331" s="45"/>
      <c r="P2331" s="28"/>
      <c r="Q2331" s="28"/>
      <c r="R2331" s="25"/>
      <c r="Z2331"/>
    </row>
    <row r="2332" spans="1:26" x14ac:dyDescent="0.25">
      <c r="A2332" s="4" t="s">
        <v>7</v>
      </c>
      <c r="B2332" s="5">
        <v>2008</v>
      </c>
      <c r="C2332" s="5">
        <v>4</v>
      </c>
      <c r="D2332" s="5">
        <v>6</v>
      </c>
      <c r="E2332" s="5">
        <v>21</v>
      </c>
      <c r="F2332" s="43">
        <v>15.1</v>
      </c>
      <c r="G2332" s="8">
        <f t="shared" si="214"/>
        <v>25</v>
      </c>
      <c r="H2332" s="8">
        <f t="shared" si="215"/>
        <v>544.5</v>
      </c>
      <c r="I2332" s="8">
        <f t="shared" si="216"/>
        <v>136.125</v>
      </c>
      <c r="J2332" s="1">
        <v>18</v>
      </c>
      <c r="K2332" s="1">
        <v>25</v>
      </c>
      <c r="M2332" s="45"/>
      <c r="N2332" s="45"/>
      <c r="O2332" s="45"/>
      <c r="P2332" s="28"/>
      <c r="Q2332" s="28"/>
      <c r="R2332" s="25"/>
      <c r="Z2332"/>
    </row>
    <row r="2333" spans="1:26" x14ac:dyDescent="0.25">
      <c r="A2333" s="4" t="s">
        <v>7</v>
      </c>
      <c r="B2333" s="5">
        <v>2008</v>
      </c>
      <c r="C2333" s="5">
        <v>4</v>
      </c>
      <c r="D2333" s="5">
        <v>6</v>
      </c>
      <c r="E2333" s="5">
        <v>22</v>
      </c>
      <c r="F2333" s="43">
        <v>15</v>
      </c>
      <c r="G2333" s="8">
        <f t="shared" si="214"/>
        <v>25</v>
      </c>
      <c r="H2333" s="8">
        <f t="shared" si="215"/>
        <v>550</v>
      </c>
      <c r="I2333" s="8">
        <f t="shared" si="216"/>
        <v>137.5</v>
      </c>
      <c r="J2333" s="1">
        <v>18</v>
      </c>
      <c r="K2333" s="1">
        <v>25</v>
      </c>
      <c r="M2333" s="45"/>
      <c r="N2333" s="45"/>
      <c r="O2333" s="45"/>
      <c r="P2333" s="28"/>
      <c r="Q2333" s="28"/>
      <c r="R2333" s="25"/>
      <c r="Z2333"/>
    </row>
    <row r="2334" spans="1:26" x14ac:dyDescent="0.25">
      <c r="A2334" s="4" t="s">
        <v>7</v>
      </c>
      <c r="B2334" s="5">
        <v>2008</v>
      </c>
      <c r="C2334" s="5">
        <v>4</v>
      </c>
      <c r="D2334" s="5">
        <v>6</v>
      </c>
      <c r="E2334" s="5">
        <v>23</v>
      </c>
      <c r="F2334" s="43">
        <v>14.9</v>
      </c>
      <c r="G2334" s="8">
        <f t="shared" si="214"/>
        <v>25</v>
      </c>
      <c r="H2334" s="8">
        <f t="shared" si="215"/>
        <v>555.5</v>
      </c>
      <c r="I2334" s="8">
        <f t="shared" si="216"/>
        <v>138.875</v>
      </c>
      <c r="J2334" s="1">
        <v>18</v>
      </c>
      <c r="K2334" s="1">
        <v>25</v>
      </c>
      <c r="M2334" s="45"/>
      <c r="N2334" s="45"/>
      <c r="O2334" s="45"/>
      <c r="P2334" s="28"/>
      <c r="Q2334" s="28"/>
      <c r="R2334" s="25"/>
      <c r="Z2334"/>
    </row>
    <row r="2335" spans="1:26" x14ac:dyDescent="0.25">
      <c r="A2335" s="4" t="s">
        <v>7</v>
      </c>
      <c r="B2335" s="5">
        <v>2008</v>
      </c>
      <c r="C2335" s="5">
        <v>4</v>
      </c>
      <c r="D2335" s="5">
        <v>7</v>
      </c>
      <c r="E2335" s="5">
        <v>0</v>
      </c>
      <c r="F2335" s="43">
        <v>15</v>
      </c>
      <c r="G2335" s="8">
        <f t="shared" si="214"/>
        <v>25</v>
      </c>
      <c r="H2335" s="8">
        <f t="shared" si="215"/>
        <v>550</v>
      </c>
      <c r="I2335" s="8">
        <f t="shared" si="216"/>
        <v>137.5</v>
      </c>
      <c r="J2335" s="1">
        <v>18</v>
      </c>
      <c r="K2335" s="1">
        <v>25</v>
      </c>
      <c r="M2335" s="45"/>
      <c r="N2335" s="45"/>
      <c r="O2335" s="45"/>
      <c r="P2335" s="28"/>
      <c r="Q2335" s="28"/>
      <c r="R2335" s="25"/>
      <c r="Z2335"/>
    </row>
    <row r="2336" spans="1:26" x14ac:dyDescent="0.25">
      <c r="A2336" s="4" t="s">
        <v>7</v>
      </c>
      <c r="B2336" s="5">
        <v>2008</v>
      </c>
      <c r="C2336" s="5">
        <v>4</v>
      </c>
      <c r="D2336" s="5">
        <v>7</v>
      </c>
      <c r="E2336" s="5">
        <v>1</v>
      </c>
      <c r="F2336" s="43">
        <v>15.1</v>
      </c>
      <c r="G2336" s="8">
        <f t="shared" si="214"/>
        <v>25</v>
      </c>
      <c r="H2336" s="8">
        <f t="shared" si="215"/>
        <v>544.5</v>
      </c>
      <c r="I2336" s="8">
        <f t="shared" si="216"/>
        <v>136.125</v>
      </c>
      <c r="J2336" s="1">
        <v>18</v>
      </c>
      <c r="K2336" s="1">
        <v>25</v>
      </c>
      <c r="M2336" s="45"/>
      <c r="N2336" s="45"/>
      <c r="O2336" s="45"/>
      <c r="P2336" s="28"/>
      <c r="Q2336" s="28"/>
      <c r="R2336" s="25"/>
      <c r="Z2336"/>
    </row>
    <row r="2337" spans="1:26" x14ac:dyDescent="0.25">
      <c r="A2337" s="4" t="s">
        <v>7</v>
      </c>
      <c r="B2337" s="5">
        <v>2008</v>
      </c>
      <c r="C2337" s="5">
        <v>4</v>
      </c>
      <c r="D2337" s="5">
        <v>7</v>
      </c>
      <c r="E2337" s="5">
        <v>2</v>
      </c>
      <c r="F2337" s="43">
        <v>15.2</v>
      </c>
      <c r="G2337" s="8">
        <f t="shared" si="214"/>
        <v>25</v>
      </c>
      <c r="H2337" s="8">
        <f t="shared" si="215"/>
        <v>539</v>
      </c>
      <c r="I2337" s="8">
        <f t="shared" si="216"/>
        <v>134.75</v>
      </c>
      <c r="J2337" s="1">
        <v>18</v>
      </c>
      <c r="K2337" s="1">
        <v>25</v>
      </c>
      <c r="M2337" s="45"/>
      <c r="N2337" s="45"/>
      <c r="O2337" s="45"/>
      <c r="P2337" s="28"/>
      <c r="Q2337" s="28"/>
      <c r="R2337" s="25"/>
      <c r="Z2337"/>
    </row>
    <row r="2338" spans="1:26" x14ac:dyDescent="0.25">
      <c r="A2338" s="4" t="s">
        <v>7</v>
      </c>
      <c r="B2338" s="5">
        <v>2008</v>
      </c>
      <c r="C2338" s="5">
        <v>4</v>
      </c>
      <c r="D2338" s="5">
        <v>7</v>
      </c>
      <c r="E2338" s="5">
        <v>3</v>
      </c>
      <c r="F2338" s="43">
        <v>15.1</v>
      </c>
      <c r="G2338" s="8">
        <f t="shared" si="214"/>
        <v>25</v>
      </c>
      <c r="H2338" s="8">
        <f t="shared" si="215"/>
        <v>544.5</v>
      </c>
      <c r="I2338" s="8">
        <f t="shared" si="216"/>
        <v>136.125</v>
      </c>
      <c r="J2338" s="1">
        <v>18</v>
      </c>
      <c r="K2338" s="1">
        <v>25</v>
      </c>
      <c r="M2338" s="45"/>
      <c r="N2338" s="45"/>
      <c r="O2338" s="45"/>
      <c r="P2338" s="28"/>
      <c r="Q2338" s="28"/>
      <c r="R2338" s="25"/>
      <c r="Z2338"/>
    </row>
    <row r="2339" spans="1:26" x14ac:dyDescent="0.25">
      <c r="A2339" s="4" t="s">
        <v>7</v>
      </c>
      <c r="B2339" s="5">
        <v>2008</v>
      </c>
      <c r="C2339" s="5">
        <v>4</v>
      </c>
      <c r="D2339" s="5">
        <v>7</v>
      </c>
      <c r="E2339" s="5">
        <v>4</v>
      </c>
      <c r="F2339" s="43">
        <v>14.7</v>
      </c>
      <c r="G2339" s="8">
        <f t="shared" si="214"/>
        <v>25</v>
      </c>
      <c r="H2339" s="8">
        <f t="shared" si="215"/>
        <v>566.5</v>
      </c>
      <c r="I2339" s="8">
        <f t="shared" si="216"/>
        <v>141.625</v>
      </c>
      <c r="J2339" s="1">
        <v>18</v>
      </c>
      <c r="K2339" s="1">
        <v>25</v>
      </c>
      <c r="M2339" s="45"/>
      <c r="N2339" s="45"/>
      <c r="O2339" s="45"/>
      <c r="P2339" s="28"/>
      <c r="Q2339" s="28"/>
      <c r="R2339" s="25"/>
      <c r="Z2339"/>
    </row>
    <row r="2340" spans="1:26" x14ac:dyDescent="0.25">
      <c r="A2340" s="4" t="s">
        <v>7</v>
      </c>
      <c r="B2340" s="5">
        <v>2008</v>
      </c>
      <c r="C2340" s="5">
        <v>4</v>
      </c>
      <c r="D2340" s="5">
        <v>7</v>
      </c>
      <c r="E2340" s="5">
        <v>5</v>
      </c>
      <c r="F2340" s="43">
        <v>14.8</v>
      </c>
      <c r="G2340" s="8">
        <f t="shared" si="214"/>
        <v>25</v>
      </c>
      <c r="H2340" s="8">
        <f t="shared" si="215"/>
        <v>561</v>
      </c>
      <c r="I2340" s="8">
        <f t="shared" si="216"/>
        <v>140.25</v>
      </c>
      <c r="J2340" s="1">
        <v>18</v>
      </c>
      <c r="K2340" s="1">
        <v>25</v>
      </c>
      <c r="M2340" s="45"/>
      <c r="N2340" s="45"/>
      <c r="O2340" s="45"/>
      <c r="P2340" s="28"/>
      <c r="Q2340" s="28"/>
      <c r="R2340" s="25"/>
      <c r="Z2340"/>
    </row>
    <row r="2341" spans="1:26" x14ac:dyDescent="0.25">
      <c r="A2341" s="4" t="s">
        <v>7</v>
      </c>
      <c r="B2341" s="5">
        <v>2008</v>
      </c>
      <c r="C2341" s="5">
        <v>4</v>
      </c>
      <c r="D2341" s="5">
        <v>7</v>
      </c>
      <c r="E2341" s="5">
        <v>6</v>
      </c>
      <c r="F2341" s="43">
        <v>15</v>
      </c>
      <c r="G2341" s="8">
        <f t="shared" si="214"/>
        <v>25</v>
      </c>
      <c r="H2341" s="8">
        <f t="shared" si="215"/>
        <v>550</v>
      </c>
      <c r="I2341" s="8">
        <f t="shared" si="216"/>
        <v>137.5</v>
      </c>
      <c r="J2341" s="1">
        <v>18</v>
      </c>
      <c r="K2341" s="1">
        <v>25</v>
      </c>
      <c r="M2341" s="45"/>
      <c r="N2341" s="45"/>
      <c r="O2341" s="45"/>
      <c r="P2341" s="28"/>
      <c r="Q2341" s="28"/>
      <c r="R2341" s="25"/>
      <c r="Z2341"/>
    </row>
    <row r="2342" spans="1:26" x14ac:dyDescent="0.25">
      <c r="A2342" s="4" t="s">
        <v>7</v>
      </c>
      <c r="B2342" s="5">
        <v>2008</v>
      </c>
      <c r="C2342" s="5">
        <v>4</v>
      </c>
      <c r="D2342" s="5">
        <v>7</v>
      </c>
      <c r="E2342" s="5">
        <v>7</v>
      </c>
      <c r="F2342" s="43">
        <v>15.2</v>
      </c>
      <c r="G2342" s="8">
        <f t="shared" si="214"/>
        <v>25</v>
      </c>
      <c r="H2342" s="8">
        <f t="shared" si="215"/>
        <v>539</v>
      </c>
      <c r="I2342" s="8">
        <f t="shared" si="216"/>
        <v>134.75</v>
      </c>
      <c r="J2342" s="1">
        <v>18</v>
      </c>
      <c r="K2342" s="1">
        <v>25</v>
      </c>
      <c r="M2342" s="45"/>
      <c r="N2342" s="45"/>
      <c r="O2342" s="45"/>
      <c r="P2342" s="28"/>
      <c r="Q2342" s="28"/>
      <c r="R2342" s="25"/>
      <c r="Z2342"/>
    </row>
    <row r="2343" spans="1:26" x14ac:dyDescent="0.25">
      <c r="A2343" s="4" t="s">
        <v>7</v>
      </c>
      <c r="B2343" s="5">
        <v>2008</v>
      </c>
      <c r="C2343" s="5">
        <v>4</v>
      </c>
      <c r="D2343" s="5">
        <v>7</v>
      </c>
      <c r="E2343" s="5">
        <v>8</v>
      </c>
      <c r="F2343" s="43">
        <v>15.4</v>
      </c>
      <c r="G2343" s="8">
        <f t="shared" si="214"/>
        <v>25</v>
      </c>
      <c r="H2343" s="8">
        <f t="shared" si="215"/>
        <v>528</v>
      </c>
      <c r="I2343" s="8">
        <f t="shared" si="216"/>
        <v>132</v>
      </c>
      <c r="J2343" s="1">
        <v>18</v>
      </c>
      <c r="K2343" s="1">
        <v>25</v>
      </c>
      <c r="M2343" s="45"/>
      <c r="N2343" s="45"/>
      <c r="O2343" s="45"/>
      <c r="P2343" s="28"/>
      <c r="Q2343" s="28"/>
      <c r="R2343" s="25"/>
      <c r="Z2343"/>
    </row>
    <row r="2344" spans="1:26" x14ac:dyDescent="0.25">
      <c r="A2344" s="4" t="s">
        <v>7</v>
      </c>
      <c r="B2344" s="5">
        <v>2008</v>
      </c>
      <c r="C2344" s="5">
        <v>4</v>
      </c>
      <c r="D2344" s="5">
        <v>7</v>
      </c>
      <c r="E2344" s="5">
        <v>9</v>
      </c>
      <c r="F2344" s="43">
        <v>15.4</v>
      </c>
      <c r="G2344" s="8">
        <f t="shared" si="214"/>
        <v>25</v>
      </c>
      <c r="H2344" s="8">
        <f t="shared" si="215"/>
        <v>528</v>
      </c>
      <c r="I2344" s="8">
        <f t="shared" si="216"/>
        <v>132</v>
      </c>
      <c r="J2344" s="1">
        <v>18</v>
      </c>
      <c r="K2344" s="1">
        <v>25</v>
      </c>
      <c r="M2344" s="45"/>
      <c r="N2344" s="45"/>
      <c r="O2344" s="45"/>
      <c r="P2344" s="28"/>
      <c r="Q2344" s="28"/>
      <c r="R2344" s="25"/>
      <c r="Z2344"/>
    </row>
    <row r="2345" spans="1:26" x14ac:dyDescent="0.25">
      <c r="A2345" s="4" t="s">
        <v>7</v>
      </c>
      <c r="B2345" s="5">
        <v>2008</v>
      </c>
      <c r="C2345" s="5">
        <v>4</v>
      </c>
      <c r="D2345" s="5">
        <v>7</v>
      </c>
      <c r="E2345" s="5">
        <v>10</v>
      </c>
      <c r="F2345" s="43">
        <v>15</v>
      </c>
      <c r="G2345" s="8">
        <f t="shared" si="214"/>
        <v>25</v>
      </c>
      <c r="H2345" s="8">
        <f t="shared" si="215"/>
        <v>550</v>
      </c>
      <c r="I2345" s="8">
        <f t="shared" si="216"/>
        <v>137.5</v>
      </c>
      <c r="J2345" s="1">
        <v>18</v>
      </c>
      <c r="K2345" s="1">
        <v>25</v>
      </c>
      <c r="M2345" s="45"/>
      <c r="N2345" s="45"/>
      <c r="O2345" s="45"/>
      <c r="P2345" s="28"/>
      <c r="Q2345" s="28"/>
      <c r="R2345" s="25"/>
      <c r="Z2345"/>
    </row>
    <row r="2346" spans="1:26" x14ac:dyDescent="0.25">
      <c r="A2346" s="4" t="s">
        <v>7</v>
      </c>
      <c r="B2346" s="5">
        <v>2008</v>
      </c>
      <c r="C2346" s="5">
        <v>4</v>
      </c>
      <c r="D2346" s="5">
        <v>7</v>
      </c>
      <c r="E2346" s="5">
        <v>11</v>
      </c>
      <c r="F2346" s="43">
        <v>15.8</v>
      </c>
      <c r="G2346" s="8">
        <f t="shared" si="214"/>
        <v>25</v>
      </c>
      <c r="H2346" s="8">
        <f t="shared" si="215"/>
        <v>505.99999999999994</v>
      </c>
      <c r="I2346" s="8">
        <f t="shared" si="216"/>
        <v>126.49999999999999</v>
      </c>
      <c r="J2346" s="1">
        <v>18</v>
      </c>
      <c r="K2346" s="1">
        <v>25</v>
      </c>
      <c r="M2346" s="45"/>
      <c r="N2346" s="45"/>
      <c r="O2346" s="45"/>
      <c r="P2346" s="28"/>
      <c r="Q2346" s="28"/>
      <c r="R2346" s="25"/>
      <c r="Z2346"/>
    </row>
    <row r="2347" spans="1:26" x14ac:dyDescent="0.25">
      <c r="A2347" s="4" t="s">
        <v>7</v>
      </c>
      <c r="B2347" s="5">
        <v>2008</v>
      </c>
      <c r="C2347" s="5">
        <v>4</v>
      </c>
      <c r="D2347" s="5">
        <v>7</v>
      </c>
      <c r="E2347" s="5">
        <v>12</v>
      </c>
      <c r="F2347" s="43">
        <v>14.2</v>
      </c>
      <c r="G2347" s="8">
        <f t="shared" si="214"/>
        <v>25</v>
      </c>
      <c r="H2347" s="8">
        <f t="shared" si="215"/>
        <v>594</v>
      </c>
      <c r="I2347" s="8">
        <f t="shared" si="216"/>
        <v>148.5</v>
      </c>
      <c r="J2347" s="1">
        <v>18</v>
      </c>
      <c r="K2347" s="1">
        <v>25</v>
      </c>
      <c r="M2347" s="45"/>
      <c r="N2347" s="45"/>
      <c r="O2347" s="45"/>
      <c r="P2347" s="28"/>
      <c r="Q2347" s="28"/>
      <c r="R2347" s="25"/>
      <c r="Z2347"/>
    </row>
    <row r="2348" spans="1:26" x14ac:dyDescent="0.25">
      <c r="A2348" s="4" t="s">
        <v>7</v>
      </c>
      <c r="B2348" s="5">
        <v>2008</v>
      </c>
      <c r="C2348" s="5">
        <v>4</v>
      </c>
      <c r="D2348" s="5">
        <v>7</v>
      </c>
      <c r="E2348" s="5">
        <v>13</v>
      </c>
      <c r="F2348" s="43">
        <v>16.7</v>
      </c>
      <c r="G2348" s="8">
        <f t="shared" si="214"/>
        <v>25</v>
      </c>
      <c r="H2348" s="8">
        <f t="shared" si="215"/>
        <v>456.50000000000006</v>
      </c>
      <c r="I2348" s="8">
        <f t="shared" si="216"/>
        <v>114.12500000000001</v>
      </c>
      <c r="J2348" s="1">
        <v>18</v>
      </c>
      <c r="K2348" s="1">
        <v>25</v>
      </c>
      <c r="M2348" s="45"/>
      <c r="N2348" s="45"/>
      <c r="O2348" s="45"/>
      <c r="P2348" s="28"/>
      <c r="Q2348" s="28"/>
      <c r="R2348" s="25"/>
      <c r="Z2348"/>
    </row>
    <row r="2349" spans="1:26" x14ac:dyDescent="0.25">
      <c r="A2349" s="4" t="s">
        <v>7</v>
      </c>
      <c r="B2349" s="5">
        <v>2008</v>
      </c>
      <c r="C2349" s="5">
        <v>4</v>
      </c>
      <c r="D2349" s="5">
        <v>7</v>
      </c>
      <c r="E2349" s="5">
        <v>14</v>
      </c>
      <c r="F2349" s="43">
        <v>15.5</v>
      </c>
      <c r="G2349" s="8">
        <f t="shared" si="214"/>
        <v>25</v>
      </c>
      <c r="H2349" s="8">
        <f t="shared" si="215"/>
        <v>522.5</v>
      </c>
      <c r="I2349" s="8">
        <f t="shared" si="216"/>
        <v>130.625</v>
      </c>
      <c r="J2349" s="1">
        <v>18</v>
      </c>
      <c r="K2349" s="1">
        <v>25</v>
      </c>
      <c r="M2349" s="45"/>
      <c r="N2349" s="45"/>
      <c r="O2349" s="45"/>
      <c r="P2349" s="28"/>
      <c r="Q2349" s="28"/>
      <c r="R2349" s="25"/>
      <c r="Z2349"/>
    </row>
    <row r="2350" spans="1:26" x14ac:dyDescent="0.25">
      <c r="A2350" s="4" t="s">
        <v>7</v>
      </c>
      <c r="B2350" s="5">
        <v>2008</v>
      </c>
      <c r="C2350" s="5">
        <v>4</v>
      </c>
      <c r="D2350" s="5">
        <v>7</v>
      </c>
      <c r="E2350" s="5">
        <v>15</v>
      </c>
      <c r="F2350" s="43">
        <v>14.2</v>
      </c>
      <c r="G2350" s="8">
        <f t="shared" si="214"/>
        <v>25</v>
      </c>
      <c r="H2350" s="8">
        <f t="shared" si="215"/>
        <v>594</v>
      </c>
      <c r="I2350" s="8">
        <f t="shared" si="216"/>
        <v>148.5</v>
      </c>
      <c r="J2350" s="1">
        <v>18</v>
      </c>
      <c r="K2350" s="1">
        <v>25</v>
      </c>
      <c r="M2350" s="45"/>
      <c r="N2350" s="45"/>
      <c r="O2350" s="45"/>
      <c r="P2350" s="28"/>
      <c r="Q2350" s="28"/>
      <c r="R2350" s="25"/>
      <c r="Z2350"/>
    </row>
    <row r="2351" spans="1:26" x14ac:dyDescent="0.25">
      <c r="A2351" s="4" t="s">
        <v>7</v>
      </c>
      <c r="B2351" s="5">
        <v>2008</v>
      </c>
      <c r="C2351" s="5">
        <v>4</v>
      </c>
      <c r="D2351" s="5">
        <v>7</v>
      </c>
      <c r="E2351" s="5">
        <v>16</v>
      </c>
      <c r="F2351" s="43">
        <v>14.5</v>
      </c>
      <c r="G2351" s="8">
        <f t="shared" si="214"/>
        <v>25</v>
      </c>
      <c r="H2351" s="8">
        <f t="shared" si="215"/>
        <v>577.5</v>
      </c>
      <c r="I2351" s="8">
        <f t="shared" si="216"/>
        <v>144.375</v>
      </c>
      <c r="J2351" s="1">
        <v>18</v>
      </c>
      <c r="K2351" s="1">
        <v>25</v>
      </c>
      <c r="M2351" s="45"/>
      <c r="N2351" s="45"/>
      <c r="O2351" s="45"/>
      <c r="P2351" s="28"/>
      <c r="Q2351" s="28"/>
      <c r="R2351" s="25"/>
      <c r="Z2351"/>
    </row>
    <row r="2352" spans="1:26" x14ac:dyDescent="0.25">
      <c r="A2352" s="4" t="s">
        <v>7</v>
      </c>
      <c r="B2352" s="5">
        <v>2008</v>
      </c>
      <c r="C2352" s="5">
        <v>4</v>
      </c>
      <c r="D2352" s="5">
        <v>7</v>
      </c>
      <c r="E2352" s="5">
        <v>17</v>
      </c>
      <c r="F2352" s="43">
        <v>14.2</v>
      </c>
      <c r="G2352" s="8">
        <f t="shared" si="214"/>
        <v>25</v>
      </c>
      <c r="H2352" s="8">
        <f t="shared" si="215"/>
        <v>594</v>
      </c>
      <c r="I2352" s="8">
        <f t="shared" si="216"/>
        <v>148.5</v>
      </c>
      <c r="J2352" s="1">
        <v>18</v>
      </c>
      <c r="K2352" s="1">
        <v>25</v>
      </c>
      <c r="M2352" s="45"/>
      <c r="N2352" s="45"/>
      <c r="O2352" s="45"/>
      <c r="P2352" s="28"/>
      <c r="Q2352" s="28"/>
      <c r="R2352" s="25"/>
      <c r="Z2352"/>
    </row>
    <row r="2353" spans="1:26" x14ac:dyDescent="0.25">
      <c r="A2353" s="4" t="s">
        <v>7</v>
      </c>
      <c r="B2353" s="5">
        <v>2008</v>
      </c>
      <c r="C2353" s="5">
        <v>4</v>
      </c>
      <c r="D2353" s="5">
        <v>7</v>
      </c>
      <c r="E2353" s="5">
        <v>18</v>
      </c>
      <c r="F2353" s="43">
        <v>13.9</v>
      </c>
      <c r="G2353" s="8">
        <f t="shared" si="214"/>
        <v>25</v>
      </c>
      <c r="H2353" s="8">
        <f t="shared" si="215"/>
        <v>610.5</v>
      </c>
      <c r="I2353" s="8">
        <f t="shared" si="216"/>
        <v>152.625</v>
      </c>
      <c r="J2353" s="1">
        <v>18</v>
      </c>
      <c r="K2353" s="1">
        <v>25</v>
      </c>
      <c r="M2353" s="45"/>
      <c r="N2353" s="45"/>
      <c r="O2353" s="45"/>
      <c r="P2353" s="28"/>
      <c r="Q2353" s="28"/>
      <c r="R2353" s="25"/>
      <c r="Z2353"/>
    </row>
    <row r="2354" spans="1:26" x14ac:dyDescent="0.25">
      <c r="A2354" s="4" t="s">
        <v>7</v>
      </c>
      <c r="B2354" s="5">
        <v>2008</v>
      </c>
      <c r="C2354" s="5">
        <v>4</v>
      </c>
      <c r="D2354" s="5">
        <v>7</v>
      </c>
      <c r="E2354" s="5">
        <v>19</v>
      </c>
      <c r="F2354" s="43">
        <v>13.6</v>
      </c>
      <c r="G2354" s="8">
        <f t="shared" si="214"/>
        <v>25</v>
      </c>
      <c r="H2354" s="8">
        <f t="shared" si="215"/>
        <v>627</v>
      </c>
      <c r="I2354" s="8">
        <f t="shared" si="216"/>
        <v>156.75</v>
      </c>
      <c r="J2354" s="1">
        <v>18</v>
      </c>
      <c r="K2354" s="1">
        <v>25</v>
      </c>
      <c r="M2354" s="45"/>
      <c r="N2354" s="45"/>
      <c r="O2354" s="45"/>
      <c r="P2354" s="28"/>
      <c r="Q2354" s="28"/>
      <c r="R2354" s="25"/>
      <c r="Z2354"/>
    </row>
    <row r="2355" spans="1:26" x14ac:dyDescent="0.25">
      <c r="A2355" s="4" t="s">
        <v>7</v>
      </c>
      <c r="B2355" s="5">
        <v>2008</v>
      </c>
      <c r="C2355" s="5">
        <v>4</v>
      </c>
      <c r="D2355" s="5">
        <v>7</v>
      </c>
      <c r="E2355" s="5">
        <v>20</v>
      </c>
      <c r="F2355" s="43">
        <v>13.4</v>
      </c>
      <c r="G2355" s="8">
        <f t="shared" si="214"/>
        <v>25</v>
      </c>
      <c r="H2355" s="8">
        <f t="shared" si="215"/>
        <v>638</v>
      </c>
      <c r="I2355" s="8">
        <f t="shared" si="216"/>
        <v>159.5</v>
      </c>
      <c r="J2355" s="1">
        <v>18</v>
      </c>
      <c r="K2355" s="1">
        <v>25</v>
      </c>
      <c r="M2355" s="45"/>
      <c r="N2355" s="45"/>
      <c r="O2355" s="45"/>
      <c r="P2355" s="28"/>
      <c r="Q2355" s="28"/>
      <c r="R2355" s="25"/>
      <c r="Z2355"/>
    </row>
    <row r="2356" spans="1:26" x14ac:dyDescent="0.25">
      <c r="A2356" s="4" t="s">
        <v>7</v>
      </c>
      <c r="B2356" s="5">
        <v>2008</v>
      </c>
      <c r="C2356" s="5">
        <v>4</v>
      </c>
      <c r="D2356" s="5">
        <v>7</v>
      </c>
      <c r="E2356" s="5">
        <v>21</v>
      </c>
      <c r="F2356" s="43">
        <v>13</v>
      </c>
      <c r="G2356" s="8">
        <f t="shared" si="214"/>
        <v>25</v>
      </c>
      <c r="H2356" s="8">
        <f t="shared" si="215"/>
        <v>660</v>
      </c>
      <c r="I2356" s="8">
        <f t="shared" si="216"/>
        <v>165</v>
      </c>
      <c r="J2356" s="1">
        <v>18</v>
      </c>
      <c r="K2356" s="1">
        <v>25</v>
      </c>
      <c r="M2356" s="45"/>
      <c r="N2356" s="45"/>
      <c r="O2356" s="45"/>
      <c r="P2356" s="28"/>
      <c r="Q2356" s="28"/>
      <c r="R2356" s="25"/>
      <c r="Z2356"/>
    </row>
    <row r="2357" spans="1:26" x14ac:dyDescent="0.25">
      <c r="A2357" s="4" t="s">
        <v>7</v>
      </c>
      <c r="B2357" s="5">
        <v>2008</v>
      </c>
      <c r="C2357" s="5">
        <v>4</v>
      </c>
      <c r="D2357" s="5">
        <v>7</v>
      </c>
      <c r="E2357" s="5">
        <v>22</v>
      </c>
      <c r="F2357" s="43">
        <v>13.1</v>
      </c>
      <c r="G2357" s="8">
        <f t="shared" si="214"/>
        <v>25</v>
      </c>
      <c r="H2357" s="8">
        <f t="shared" si="215"/>
        <v>654.5</v>
      </c>
      <c r="I2357" s="8">
        <f t="shared" si="216"/>
        <v>163.625</v>
      </c>
      <c r="J2357" s="1">
        <v>18</v>
      </c>
      <c r="K2357" s="1">
        <v>25</v>
      </c>
      <c r="M2357" s="45"/>
      <c r="N2357" s="45"/>
      <c r="O2357" s="45"/>
      <c r="P2357" s="28"/>
      <c r="Q2357" s="28"/>
      <c r="R2357" s="25"/>
      <c r="Z2357"/>
    </row>
    <row r="2358" spans="1:26" x14ac:dyDescent="0.25">
      <c r="A2358" s="4" t="s">
        <v>7</v>
      </c>
      <c r="B2358" s="5">
        <v>2008</v>
      </c>
      <c r="C2358" s="5">
        <v>4</v>
      </c>
      <c r="D2358" s="5">
        <v>7</v>
      </c>
      <c r="E2358" s="5">
        <v>23</v>
      </c>
      <c r="F2358" s="43">
        <v>13.1</v>
      </c>
      <c r="G2358" s="8">
        <f t="shared" si="214"/>
        <v>25</v>
      </c>
      <c r="H2358" s="8">
        <f t="shared" si="215"/>
        <v>654.5</v>
      </c>
      <c r="I2358" s="8">
        <f t="shared" si="216"/>
        <v>163.625</v>
      </c>
      <c r="J2358" s="1">
        <v>18</v>
      </c>
      <c r="K2358" s="1">
        <v>25</v>
      </c>
      <c r="M2358" s="45"/>
      <c r="N2358" s="45"/>
      <c r="O2358" s="45"/>
      <c r="P2358" s="28"/>
      <c r="Q2358" s="28"/>
      <c r="R2358" s="25"/>
      <c r="Z2358"/>
    </row>
    <row r="2359" spans="1:26" x14ac:dyDescent="0.25">
      <c r="A2359" s="4" t="s">
        <v>7</v>
      </c>
      <c r="B2359" s="5">
        <v>2008</v>
      </c>
      <c r="C2359" s="5">
        <v>4</v>
      </c>
      <c r="D2359" s="5">
        <v>8</v>
      </c>
      <c r="E2359" s="5">
        <v>0</v>
      </c>
      <c r="F2359" s="43">
        <v>13.4</v>
      </c>
      <c r="G2359" s="8">
        <f t="shared" si="214"/>
        <v>25</v>
      </c>
      <c r="H2359" s="8">
        <f t="shared" si="215"/>
        <v>638</v>
      </c>
      <c r="I2359" s="8">
        <f t="shared" si="216"/>
        <v>159.5</v>
      </c>
      <c r="J2359" s="1">
        <v>18</v>
      </c>
      <c r="K2359" s="1">
        <v>25</v>
      </c>
      <c r="M2359" s="45"/>
      <c r="N2359" s="45"/>
      <c r="O2359" s="45"/>
      <c r="P2359" s="28"/>
      <c r="Q2359" s="28"/>
      <c r="R2359" s="25"/>
      <c r="Z2359"/>
    </row>
    <row r="2360" spans="1:26" x14ac:dyDescent="0.25">
      <c r="A2360" s="4" t="s">
        <v>7</v>
      </c>
      <c r="B2360" s="5">
        <v>2008</v>
      </c>
      <c r="C2360" s="5">
        <v>4</v>
      </c>
      <c r="D2360" s="5">
        <v>8</v>
      </c>
      <c r="E2360" s="5">
        <v>1</v>
      </c>
      <c r="F2360" s="43">
        <v>13.8</v>
      </c>
      <c r="G2360" s="8">
        <f t="shared" si="214"/>
        <v>25</v>
      </c>
      <c r="H2360" s="8">
        <f t="shared" si="215"/>
        <v>616</v>
      </c>
      <c r="I2360" s="8">
        <f t="shared" si="216"/>
        <v>154</v>
      </c>
      <c r="J2360" s="1">
        <v>18</v>
      </c>
      <c r="K2360" s="1">
        <v>25</v>
      </c>
      <c r="M2360" s="45"/>
      <c r="N2360" s="45"/>
      <c r="O2360" s="45"/>
      <c r="P2360" s="28"/>
      <c r="Q2360" s="28"/>
      <c r="R2360" s="25"/>
      <c r="Z2360"/>
    </row>
    <row r="2361" spans="1:26" x14ac:dyDescent="0.25">
      <c r="A2361" s="4" t="s">
        <v>7</v>
      </c>
      <c r="B2361" s="5">
        <v>2008</v>
      </c>
      <c r="C2361" s="5">
        <v>4</v>
      </c>
      <c r="D2361" s="5">
        <v>8</v>
      </c>
      <c r="E2361" s="5">
        <v>2</v>
      </c>
      <c r="F2361" s="43">
        <v>14</v>
      </c>
      <c r="G2361" s="8">
        <f t="shared" si="214"/>
        <v>25</v>
      </c>
      <c r="H2361" s="8">
        <f t="shared" si="215"/>
        <v>605</v>
      </c>
      <c r="I2361" s="8">
        <f t="shared" si="216"/>
        <v>151.25</v>
      </c>
      <c r="J2361" s="1">
        <v>18</v>
      </c>
      <c r="K2361" s="1">
        <v>25</v>
      </c>
      <c r="M2361" s="45"/>
      <c r="N2361" s="45"/>
      <c r="O2361" s="45"/>
      <c r="P2361" s="28"/>
      <c r="Q2361" s="28"/>
      <c r="R2361" s="25"/>
      <c r="Z2361"/>
    </row>
    <row r="2362" spans="1:26" x14ac:dyDescent="0.25">
      <c r="A2362" s="4" t="s">
        <v>7</v>
      </c>
      <c r="B2362" s="5">
        <v>2008</v>
      </c>
      <c r="C2362" s="5">
        <v>4</v>
      </c>
      <c r="D2362" s="5">
        <v>8</v>
      </c>
      <c r="E2362" s="5">
        <v>3</v>
      </c>
      <c r="F2362" s="43">
        <v>14.1</v>
      </c>
      <c r="G2362" s="8">
        <f t="shared" si="214"/>
        <v>25</v>
      </c>
      <c r="H2362" s="8">
        <f t="shared" si="215"/>
        <v>599.5</v>
      </c>
      <c r="I2362" s="8">
        <f t="shared" si="216"/>
        <v>149.875</v>
      </c>
      <c r="J2362" s="1">
        <v>18</v>
      </c>
      <c r="K2362" s="1">
        <v>25</v>
      </c>
      <c r="M2362" s="45"/>
      <c r="N2362" s="45"/>
      <c r="O2362" s="45"/>
      <c r="P2362" s="28"/>
      <c r="Q2362" s="28"/>
      <c r="R2362" s="25"/>
      <c r="Z2362"/>
    </row>
    <row r="2363" spans="1:26" x14ac:dyDescent="0.25">
      <c r="A2363" s="4" t="s">
        <v>7</v>
      </c>
      <c r="B2363" s="5">
        <v>2008</v>
      </c>
      <c r="C2363" s="5">
        <v>4</v>
      </c>
      <c r="D2363" s="5">
        <v>8</v>
      </c>
      <c r="E2363" s="5">
        <v>4</v>
      </c>
      <c r="F2363" s="43">
        <v>14.3</v>
      </c>
      <c r="G2363" s="8">
        <f t="shared" si="214"/>
        <v>25</v>
      </c>
      <c r="H2363" s="8">
        <f t="shared" si="215"/>
        <v>588.5</v>
      </c>
      <c r="I2363" s="8">
        <f t="shared" si="216"/>
        <v>147.125</v>
      </c>
      <c r="J2363" s="1">
        <v>18</v>
      </c>
      <c r="K2363" s="1">
        <v>25</v>
      </c>
      <c r="M2363" s="45"/>
      <c r="N2363" s="45"/>
      <c r="O2363" s="45"/>
      <c r="P2363" s="28"/>
      <c r="Q2363" s="28"/>
      <c r="R2363" s="25"/>
      <c r="Z2363"/>
    </row>
    <row r="2364" spans="1:26" x14ac:dyDescent="0.25">
      <c r="A2364" s="4" t="s">
        <v>7</v>
      </c>
      <c r="B2364" s="5">
        <v>2008</v>
      </c>
      <c r="C2364" s="5">
        <v>4</v>
      </c>
      <c r="D2364" s="5">
        <v>8</v>
      </c>
      <c r="E2364" s="5">
        <v>5</v>
      </c>
      <c r="F2364" s="43">
        <v>14.5</v>
      </c>
      <c r="G2364" s="8">
        <f t="shared" si="214"/>
        <v>25</v>
      </c>
      <c r="H2364" s="8">
        <f t="shared" si="215"/>
        <v>577.5</v>
      </c>
      <c r="I2364" s="8">
        <f t="shared" si="216"/>
        <v>144.375</v>
      </c>
      <c r="J2364" s="1">
        <v>18</v>
      </c>
      <c r="K2364" s="1">
        <v>25</v>
      </c>
      <c r="M2364" s="45"/>
      <c r="N2364" s="45"/>
      <c r="O2364" s="45"/>
      <c r="P2364" s="28"/>
      <c r="Q2364" s="28"/>
      <c r="R2364" s="25"/>
      <c r="Z2364"/>
    </row>
    <row r="2365" spans="1:26" x14ac:dyDescent="0.25">
      <c r="A2365" s="4" t="s">
        <v>7</v>
      </c>
      <c r="B2365" s="5">
        <v>2008</v>
      </c>
      <c r="C2365" s="5">
        <v>4</v>
      </c>
      <c r="D2365" s="5">
        <v>8</v>
      </c>
      <c r="E2365" s="5">
        <v>6</v>
      </c>
      <c r="F2365" s="43">
        <v>14.6</v>
      </c>
      <c r="G2365" s="8">
        <f t="shared" si="214"/>
        <v>25</v>
      </c>
      <c r="H2365" s="8">
        <f t="shared" si="215"/>
        <v>572</v>
      </c>
      <c r="I2365" s="8">
        <f t="shared" si="216"/>
        <v>143</v>
      </c>
      <c r="J2365" s="1">
        <v>18</v>
      </c>
      <c r="K2365" s="1">
        <v>25</v>
      </c>
      <c r="M2365" s="45"/>
      <c r="N2365" s="45"/>
      <c r="O2365" s="45"/>
      <c r="P2365" s="28"/>
      <c r="Q2365" s="28"/>
      <c r="R2365" s="25"/>
      <c r="Z2365"/>
    </row>
    <row r="2366" spans="1:26" x14ac:dyDescent="0.25">
      <c r="A2366" s="4" t="s">
        <v>7</v>
      </c>
      <c r="B2366" s="5">
        <v>2008</v>
      </c>
      <c r="C2366" s="5">
        <v>4</v>
      </c>
      <c r="D2366" s="5">
        <v>8</v>
      </c>
      <c r="E2366" s="5">
        <v>7</v>
      </c>
      <c r="F2366" s="43">
        <v>14.7</v>
      </c>
      <c r="G2366" s="8">
        <f t="shared" si="214"/>
        <v>25</v>
      </c>
      <c r="H2366" s="8">
        <f t="shared" si="215"/>
        <v>566.5</v>
      </c>
      <c r="I2366" s="8">
        <f t="shared" si="216"/>
        <v>141.625</v>
      </c>
      <c r="J2366" s="1">
        <v>18</v>
      </c>
      <c r="K2366" s="1">
        <v>25</v>
      </c>
      <c r="M2366" s="45"/>
      <c r="N2366" s="45"/>
      <c r="O2366" s="45"/>
      <c r="P2366" s="28"/>
      <c r="Q2366" s="28"/>
      <c r="R2366" s="25"/>
      <c r="Z2366"/>
    </row>
    <row r="2367" spans="1:26" x14ac:dyDescent="0.25">
      <c r="A2367" s="4" t="s">
        <v>7</v>
      </c>
      <c r="B2367" s="5">
        <v>2008</v>
      </c>
      <c r="C2367" s="5">
        <v>4</v>
      </c>
      <c r="D2367" s="5">
        <v>8</v>
      </c>
      <c r="E2367" s="5">
        <v>8</v>
      </c>
      <c r="F2367" s="43">
        <v>14.9</v>
      </c>
      <c r="G2367" s="8">
        <f t="shared" si="214"/>
        <v>25</v>
      </c>
      <c r="H2367" s="8">
        <f t="shared" si="215"/>
        <v>555.5</v>
      </c>
      <c r="I2367" s="8">
        <f t="shared" si="216"/>
        <v>138.875</v>
      </c>
      <c r="J2367" s="1">
        <v>18</v>
      </c>
      <c r="K2367" s="1">
        <v>25</v>
      </c>
      <c r="M2367" s="45"/>
      <c r="N2367" s="45"/>
      <c r="O2367" s="45"/>
      <c r="P2367" s="28"/>
      <c r="Q2367" s="28"/>
      <c r="R2367" s="25"/>
      <c r="Z2367"/>
    </row>
    <row r="2368" spans="1:26" x14ac:dyDescent="0.25">
      <c r="A2368" s="4" t="s">
        <v>7</v>
      </c>
      <c r="B2368" s="5">
        <v>2008</v>
      </c>
      <c r="C2368" s="5">
        <v>4</v>
      </c>
      <c r="D2368" s="5">
        <v>8</v>
      </c>
      <c r="E2368" s="5">
        <v>9</v>
      </c>
      <c r="F2368" s="43">
        <v>15.5</v>
      </c>
      <c r="G2368" s="8">
        <f t="shared" si="214"/>
        <v>25</v>
      </c>
      <c r="H2368" s="8">
        <f t="shared" si="215"/>
        <v>522.5</v>
      </c>
      <c r="I2368" s="8">
        <f t="shared" si="216"/>
        <v>130.625</v>
      </c>
      <c r="J2368" s="1">
        <v>18</v>
      </c>
      <c r="K2368" s="1">
        <v>25</v>
      </c>
      <c r="M2368" s="45"/>
      <c r="N2368" s="45"/>
      <c r="O2368" s="45"/>
      <c r="P2368" s="28"/>
      <c r="Q2368" s="28"/>
      <c r="R2368" s="25"/>
      <c r="Z2368"/>
    </row>
    <row r="2369" spans="1:26" x14ac:dyDescent="0.25">
      <c r="A2369" s="4" t="s">
        <v>7</v>
      </c>
      <c r="B2369" s="5">
        <v>2008</v>
      </c>
      <c r="C2369" s="5">
        <v>4</v>
      </c>
      <c r="D2369" s="5">
        <v>8</v>
      </c>
      <c r="E2369" s="5">
        <v>10</v>
      </c>
      <c r="F2369" s="43">
        <v>16.5</v>
      </c>
      <c r="G2369" s="8">
        <f t="shared" si="214"/>
        <v>25</v>
      </c>
      <c r="H2369" s="8">
        <f t="shared" si="215"/>
        <v>467.5</v>
      </c>
      <c r="I2369" s="8">
        <f t="shared" si="216"/>
        <v>116.875</v>
      </c>
      <c r="J2369" s="1">
        <v>18</v>
      </c>
      <c r="K2369" s="1">
        <v>25</v>
      </c>
      <c r="M2369" s="45"/>
      <c r="N2369" s="45"/>
      <c r="O2369" s="45"/>
      <c r="P2369" s="28"/>
      <c r="Q2369" s="28"/>
      <c r="R2369" s="25"/>
      <c r="Z2369"/>
    </row>
    <row r="2370" spans="1:26" x14ac:dyDescent="0.25">
      <c r="A2370" s="4" t="s">
        <v>7</v>
      </c>
      <c r="B2370" s="5">
        <v>2008</v>
      </c>
      <c r="C2370" s="5">
        <v>4</v>
      </c>
      <c r="D2370" s="5">
        <v>8</v>
      </c>
      <c r="E2370" s="5">
        <v>11</v>
      </c>
      <c r="F2370" s="43">
        <v>15.8</v>
      </c>
      <c r="G2370" s="8">
        <f t="shared" si="214"/>
        <v>25</v>
      </c>
      <c r="H2370" s="8">
        <f t="shared" si="215"/>
        <v>505.99999999999994</v>
      </c>
      <c r="I2370" s="8">
        <f t="shared" si="216"/>
        <v>126.49999999999999</v>
      </c>
      <c r="J2370" s="1">
        <v>18</v>
      </c>
      <c r="K2370" s="1">
        <v>25</v>
      </c>
      <c r="M2370" s="45"/>
      <c r="N2370" s="45"/>
      <c r="O2370" s="45"/>
      <c r="P2370" s="28"/>
      <c r="Q2370" s="28"/>
      <c r="R2370" s="25"/>
      <c r="Z2370"/>
    </row>
    <row r="2371" spans="1:26" x14ac:dyDescent="0.25">
      <c r="A2371" s="4" t="s">
        <v>7</v>
      </c>
      <c r="B2371" s="5">
        <v>2008</v>
      </c>
      <c r="C2371" s="5">
        <v>4</v>
      </c>
      <c r="D2371" s="5">
        <v>8</v>
      </c>
      <c r="E2371" s="5">
        <v>12</v>
      </c>
      <c r="F2371" s="43">
        <v>14.6</v>
      </c>
      <c r="G2371" s="8">
        <f t="shared" si="214"/>
        <v>25</v>
      </c>
      <c r="H2371" s="8">
        <f t="shared" si="215"/>
        <v>572</v>
      </c>
      <c r="I2371" s="8">
        <f t="shared" si="216"/>
        <v>143</v>
      </c>
      <c r="J2371" s="1">
        <v>18</v>
      </c>
      <c r="K2371" s="1">
        <v>25</v>
      </c>
      <c r="M2371" s="45"/>
      <c r="N2371" s="45"/>
      <c r="O2371" s="45"/>
      <c r="P2371" s="28"/>
      <c r="Q2371" s="28"/>
      <c r="R2371" s="25"/>
      <c r="Z2371"/>
    </row>
    <row r="2372" spans="1:26" x14ac:dyDescent="0.25">
      <c r="A2372" s="4" t="s">
        <v>7</v>
      </c>
      <c r="B2372" s="5">
        <v>2008</v>
      </c>
      <c r="C2372" s="5">
        <v>4</v>
      </c>
      <c r="D2372" s="5">
        <v>8</v>
      </c>
      <c r="E2372" s="5">
        <v>13</v>
      </c>
      <c r="F2372" s="43">
        <v>15.2</v>
      </c>
      <c r="G2372" s="8">
        <f t="shared" si="214"/>
        <v>25</v>
      </c>
      <c r="H2372" s="8">
        <f t="shared" si="215"/>
        <v>539</v>
      </c>
      <c r="I2372" s="8">
        <f t="shared" si="216"/>
        <v>134.75</v>
      </c>
      <c r="J2372" s="1">
        <v>18</v>
      </c>
      <c r="K2372" s="1">
        <v>25</v>
      </c>
      <c r="M2372" s="45"/>
      <c r="N2372" s="45"/>
      <c r="O2372" s="45"/>
      <c r="P2372" s="28"/>
      <c r="Q2372" s="28"/>
      <c r="R2372" s="25"/>
      <c r="Z2372"/>
    </row>
    <row r="2373" spans="1:26" x14ac:dyDescent="0.25">
      <c r="A2373" s="4" t="s">
        <v>7</v>
      </c>
      <c r="B2373" s="5">
        <v>2008</v>
      </c>
      <c r="C2373" s="5">
        <v>4</v>
      </c>
      <c r="D2373" s="5">
        <v>8</v>
      </c>
      <c r="E2373" s="5">
        <v>14</v>
      </c>
      <c r="F2373" s="43">
        <v>16.2</v>
      </c>
      <c r="G2373" s="8">
        <f t="shared" si="214"/>
        <v>25</v>
      </c>
      <c r="H2373" s="8">
        <f t="shared" si="215"/>
        <v>484.00000000000006</v>
      </c>
      <c r="I2373" s="8">
        <f t="shared" si="216"/>
        <v>121.00000000000001</v>
      </c>
      <c r="J2373" s="1">
        <v>18</v>
      </c>
      <c r="K2373" s="1">
        <v>25</v>
      </c>
      <c r="M2373" s="45"/>
      <c r="N2373" s="45"/>
      <c r="O2373" s="45"/>
      <c r="P2373" s="28"/>
      <c r="Q2373" s="28"/>
      <c r="R2373" s="25"/>
      <c r="Z2373"/>
    </row>
    <row r="2374" spans="1:26" x14ac:dyDescent="0.25">
      <c r="A2374" s="4" t="s">
        <v>7</v>
      </c>
      <c r="B2374" s="5">
        <v>2008</v>
      </c>
      <c r="C2374" s="5">
        <v>4</v>
      </c>
      <c r="D2374" s="5">
        <v>8</v>
      </c>
      <c r="E2374" s="5">
        <v>15</v>
      </c>
      <c r="F2374" s="43">
        <v>17.3</v>
      </c>
      <c r="G2374" s="8">
        <f t="shared" si="214"/>
        <v>25</v>
      </c>
      <c r="H2374" s="8">
        <f t="shared" si="215"/>
        <v>423.49999999999994</v>
      </c>
      <c r="I2374" s="8">
        <f t="shared" si="216"/>
        <v>105.87499999999999</v>
      </c>
      <c r="J2374" s="1">
        <v>18</v>
      </c>
      <c r="K2374" s="1">
        <v>25</v>
      </c>
      <c r="M2374" s="45"/>
      <c r="N2374" s="45"/>
      <c r="O2374" s="45"/>
      <c r="P2374" s="28"/>
      <c r="Q2374" s="28"/>
      <c r="R2374" s="25"/>
      <c r="Z2374"/>
    </row>
    <row r="2375" spans="1:26" x14ac:dyDescent="0.25">
      <c r="A2375" s="4" t="s">
        <v>7</v>
      </c>
      <c r="B2375" s="5">
        <v>2008</v>
      </c>
      <c r="C2375" s="5">
        <v>4</v>
      </c>
      <c r="D2375" s="5">
        <v>8</v>
      </c>
      <c r="E2375" s="5">
        <v>16</v>
      </c>
      <c r="F2375" s="43">
        <v>16.899999999999999</v>
      </c>
      <c r="G2375" s="8">
        <f t="shared" ref="G2375:G2438" si="217">IF(A2375="Inverno", $G$3, $G$2)</f>
        <v>25</v>
      </c>
      <c r="H2375" s="8">
        <f t="shared" si="215"/>
        <v>445.50000000000006</v>
      </c>
      <c r="I2375" s="8">
        <f t="shared" si="216"/>
        <v>111.37500000000001</v>
      </c>
      <c r="J2375" s="1">
        <v>18</v>
      </c>
      <c r="K2375" s="1">
        <v>25</v>
      </c>
      <c r="M2375" s="45"/>
      <c r="N2375" s="45"/>
      <c r="O2375" s="45"/>
      <c r="P2375" s="28"/>
      <c r="Q2375" s="28"/>
      <c r="R2375" s="25"/>
      <c r="Z2375"/>
    </row>
    <row r="2376" spans="1:26" x14ac:dyDescent="0.25">
      <c r="A2376" s="4" t="s">
        <v>7</v>
      </c>
      <c r="B2376" s="5">
        <v>2008</v>
      </c>
      <c r="C2376" s="5">
        <v>4</v>
      </c>
      <c r="D2376" s="5">
        <v>8</v>
      </c>
      <c r="E2376" s="5">
        <v>17</v>
      </c>
      <c r="F2376" s="43">
        <v>16.7</v>
      </c>
      <c r="G2376" s="8">
        <f t="shared" si="217"/>
        <v>25</v>
      </c>
      <c r="H2376" s="8">
        <f t="shared" ref="H2376:H2439" si="218">IF(F2376&gt;G2376,0,$D$3*(G2376-F2376)/$D$4)</f>
        <v>456.50000000000006</v>
      </c>
      <c r="I2376" s="8">
        <f t="shared" ref="I2376:I2439" si="219">H2376/$G$4</f>
        <v>114.12500000000001</v>
      </c>
      <c r="J2376" s="1">
        <v>18</v>
      </c>
      <c r="K2376" s="1">
        <v>25</v>
      </c>
      <c r="M2376" s="45"/>
      <c r="N2376" s="45"/>
      <c r="O2376" s="45"/>
      <c r="P2376" s="28"/>
      <c r="Q2376" s="28"/>
      <c r="R2376" s="25"/>
      <c r="Z2376"/>
    </row>
    <row r="2377" spans="1:26" x14ac:dyDescent="0.25">
      <c r="A2377" s="4" t="s">
        <v>7</v>
      </c>
      <c r="B2377" s="5">
        <v>2008</v>
      </c>
      <c r="C2377" s="5">
        <v>4</v>
      </c>
      <c r="D2377" s="5">
        <v>8</v>
      </c>
      <c r="E2377" s="5">
        <v>18</v>
      </c>
      <c r="F2377" s="43">
        <v>15.7</v>
      </c>
      <c r="G2377" s="8">
        <f t="shared" si="217"/>
        <v>25</v>
      </c>
      <c r="H2377" s="8">
        <f t="shared" si="218"/>
        <v>511.50000000000006</v>
      </c>
      <c r="I2377" s="8">
        <f t="shared" si="219"/>
        <v>127.87500000000001</v>
      </c>
      <c r="J2377" s="1">
        <v>18</v>
      </c>
      <c r="K2377" s="1">
        <v>25</v>
      </c>
      <c r="M2377" s="45"/>
      <c r="N2377" s="45"/>
      <c r="O2377" s="45"/>
      <c r="P2377" s="28"/>
      <c r="Q2377" s="28"/>
      <c r="R2377" s="25"/>
      <c r="Z2377"/>
    </row>
    <row r="2378" spans="1:26" x14ac:dyDescent="0.25">
      <c r="A2378" s="4" t="s">
        <v>7</v>
      </c>
      <c r="B2378" s="5">
        <v>2008</v>
      </c>
      <c r="C2378" s="5">
        <v>4</v>
      </c>
      <c r="D2378" s="5">
        <v>8</v>
      </c>
      <c r="E2378" s="5">
        <v>19</v>
      </c>
      <c r="F2378" s="43">
        <v>14.6</v>
      </c>
      <c r="G2378" s="8">
        <f t="shared" si="217"/>
        <v>25</v>
      </c>
      <c r="H2378" s="8">
        <f t="shared" si="218"/>
        <v>572</v>
      </c>
      <c r="I2378" s="8">
        <f t="shared" si="219"/>
        <v>143</v>
      </c>
      <c r="J2378" s="1">
        <v>18</v>
      </c>
      <c r="K2378" s="1">
        <v>25</v>
      </c>
      <c r="M2378" s="45"/>
      <c r="N2378" s="45"/>
      <c r="O2378" s="45"/>
      <c r="P2378" s="28"/>
      <c r="Q2378" s="28"/>
      <c r="R2378" s="25"/>
      <c r="Z2378"/>
    </row>
    <row r="2379" spans="1:26" x14ac:dyDescent="0.25">
      <c r="A2379" s="4" t="s">
        <v>7</v>
      </c>
      <c r="B2379" s="5">
        <v>2008</v>
      </c>
      <c r="C2379" s="5">
        <v>4</v>
      </c>
      <c r="D2379" s="5">
        <v>8</v>
      </c>
      <c r="E2379" s="5">
        <v>20</v>
      </c>
      <c r="F2379" s="43">
        <v>14</v>
      </c>
      <c r="G2379" s="8">
        <f t="shared" si="217"/>
        <v>25</v>
      </c>
      <c r="H2379" s="8">
        <f t="shared" si="218"/>
        <v>605</v>
      </c>
      <c r="I2379" s="8">
        <f t="shared" si="219"/>
        <v>151.25</v>
      </c>
      <c r="J2379" s="1">
        <v>18</v>
      </c>
      <c r="K2379" s="1">
        <v>25</v>
      </c>
      <c r="M2379" s="45"/>
      <c r="N2379" s="45"/>
      <c r="O2379" s="45"/>
      <c r="P2379" s="28"/>
      <c r="Q2379" s="28"/>
      <c r="R2379" s="25"/>
      <c r="Z2379"/>
    </row>
    <row r="2380" spans="1:26" x14ac:dyDescent="0.25">
      <c r="A2380" s="4" t="s">
        <v>7</v>
      </c>
      <c r="B2380" s="5">
        <v>2008</v>
      </c>
      <c r="C2380" s="5">
        <v>4</v>
      </c>
      <c r="D2380" s="5">
        <v>8</v>
      </c>
      <c r="E2380" s="5">
        <v>21</v>
      </c>
      <c r="F2380" s="43">
        <v>14.3</v>
      </c>
      <c r="G2380" s="8">
        <f t="shared" si="217"/>
        <v>25</v>
      </c>
      <c r="H2380" s="8">
        <f t="shared" si="218"/>
        <v>588.5</v>
      </c>
      <c r="I2380" s="8">
        <f t="shared" si="219"/>
        <v>147.125</v>
      </c>
      <c r="J2380" s="1">
        <v>18</v>
      </c>
      <c r="K2380" s="1">
        <v>25</v>
      </c>
      <c r="M2380" s="45"/>
      <c r="N2380" s="45"/>
      <c r="O2380" s="45"/>
      <c r="P2380" s="28"/>
      <c r="Q2380" s="28"/>
      <c r="R2380" s="25"/>
      <c r="Z2380"/>
    </row>
    <row r="2381" spans="1:26" x14ac:dyDescent="0.25">
      <c r="A2381" s="4" t="s">
        <v>7</v>
      </c>
      <c r="B2381" s="5">
        <v>2008</v>
      </c>
      <c r="C2381" s="5">
        <v>4</v>
      </c>
      <c r="D2381" s="5">
        <v>8</v>
      </c>
      <c r="E2381" s="5">
        <v>22</v>
      </c>
      <c r="F2381" s="43">
        <v>15</v>
      </c>
      <c r="G2381" s="8">
        <f t="shared" si="217"/>
        <v>25</v>
      </c>
      <c r="H2381" s="8">
        <f t="shared" si="218"/>
        <v>550</v>
      </c>
      <c r="I2381" s="8">
        <f t="shared" si="219"/>
        <v>137.5</v>
      </c>
      <c r="J2381" s="1">
        <v>18</v>
      </c>
      <c r="K2381" s="1">
        <v>25</v>
      </c>
      <c r="M2381" s="45"/>
      <c r="N2381" s="45"/>
      <c r="O2381" s="45"/>
      <c r="P2381" s="28"/>
      <c r="Q2381" s="28"/>
      <c r="R2381" s="25"/>
      <c r="Z2381"/>
    </row>
    <row r="2382" spans="1:26" x14ac:dyDescent="0.25">
      <c r="A2382" s="4" t="s">
        <v>7</v>
      </c>
      <c r="B2382" s="5">
        <v>2008</v>
      </c>
      <c r="C2382" s="5">
        <v>4</v>
      </c>
      <c r="D2382" s="5">
        <v>8</v>
      </c>
      <c r="E2382" s="5">
        <v>23</v>
      </c>
      <c r="F2382" s="43">
        <v>14.9</v>
      </c>
      <c r="G2382" s="8">
        <f t="shared" si="217"/>
        <v>25</v>
      </c>
      <c r="H2382" s="8">
        <f t="shared" si="218"/>
        <v>555.5</v>
      </c>
      <c r="I2382" s="8">
        <f t="shared" si="219"/>
        <v>138.875</v>
      </c>
      <c r="J2382" s="1">
        <v>18</v>
      </c>
      <c r="K2382" s="1">
        <v>25</v>
      </c>
      <c r="M2382" s="45"/>
      <c r="N2382" s="45"/>
      <c r="O2382" s="45"/>
      <c r="P2382" s="28"/>
      <c r="Q2382" s="28"/>
      <c r="R2382" s="25"/>
      <c r="Z2382"/>
    </row>
    <row r="2383" spans="1:26" x14ac:dyDescent="0.25">
      <c r="A2383" s="4" t="s">
        <v>7</v>
      </c>
      <c r="B2383" s="5">
        <v>2008</v>
      </c>
      <c r="C2383" s="5">
        <v>4</v>
      </c>
      <c r="D2383" s="5">
        <v>9</v>
      </c>
      <c r="E2383" s="5">
        <v>0</v>
      </c>
      <c r="F2383" s="43">
        <v>14.8</v>
      </c>
      <c r="G2383" s="8">
        <f t="shared" si="217"/>
        <v>25</v>
      </c>
      <c r="H2383" s="8">
        <f t="shared" si="218"/>
        <v>561</v>
      </c>
      <c r="I2383" s="8">
        <f t="shared" si="219"/>
        <v>140.25</v>
      </c>
      <c r="J2383" s="1">
        <v>18</v>
      </c>
      <c r="K2383" s="1">
        <v>25</v>
      </c>
      <c r="M2383" s="45"/>
      <c r="N2383" s="45"/>
      <c r="O2383" s="45"/>
      <c r="P2383" s="28"/>
      <c r="Q2383" s="28"/>
      <c r="R2383" s="25"/>
      <c r="Z2383"/>
    </row>
    <row r="2384" spans="1:26" x14ac:dyDescent="0.25">
      <c r="A2384" s="4" t="s">
        <v>7</v>
      </c>
      <c r="B2384" s="5">
        <v>2008</v>
      </c>
      <c r="C2384" s="5">
        <v>4</v>
      </c>
      <c r="D2384" s="5">
        <v>9</v>
      </c>
      <c r="E2384" s="5">
        <v>1</v>
      </c>
      <c r="F2384" s="43">
        <v>14.4</v>
      </c>
      <c r="G2384" s="8">
        <f t="shared" si="217"/>
        <v>25</v>
      </c>
      <c r="H2384" s="8">
        <f t="shared" si="218"/>
        <v>583</v>
      </c>
      <c r="I2384" s="8">
        <f t="shared" si="219"/>
        <v>145.75</v>
      </c>
      <c r="J2384" s="1">
        <v>18</v>
      </c>
      <c r="K2384" s="1">
        <v>25</v>
      </c>
      <c r="M2384" s="45"/>
      <c r="N2384" s="45"/>
      <c r="O2384" s="45"/>
      <c r="P2384" s="28"/>
      <c r="Q2384" s="28"/>
      <c r="R2384" s="25"/>
      <c r="Z2384"/>
    </row>
    <row r="2385" spans="1:26" x14ac:dyDescent="0.25">
      <c r="A2385" s="4" t="s">
        <v>7</v>
      </c>
      <c r="B2385" s="5">
        <v>2008</v>
      </c>
      <c r="C2385" s="5">
        <v>4</v>
      </c>
      <c r="D2385" s="5">
        <v>9</v>
      </c>
      <c r="E2385" s="5">
        <v>2</v>
      </c>
      <c r="F2385" s="43">
        <v>14.5</v>
      </c>
      <c r="G2385" s="8">
        <f t="shared" si="217"/>
        <v>25</v>
      </c>
      <c r="H2385" s="8">
        <f t="shared" si="218"/>
        <v>577.5</v>
      </c>
      <c r="I2385" s="8">
        <f t="shared" si="219"/>
        <v>144.375</v>
      </c>
      <c r="J2385" s="1">
        <v>18</v>
      </c>
      <c r="K2385" s="1">
        <v>25</v>
      </c>
      <c r="M2385" s="45"/>
      <c r="N2385" s="45"/>
      <c r="O2385" s="45"/>
      <c r="P2385" s="28"/>
      <c r="Q2385" s="28"/>
      <c r="R2385" s="25"/>
      <c r="Z2385"/>
    </row>
    <row r="2386" spans="1:26" x14ac:dyDescent="0.25">
      <c r="A2386" s="4" t="s">
        <v>7</v>
      </c>
      <c r="B2386" s="5">
        <v>2008</v>
      </c>
      <c r="C2386" s="5">
        <v>4</v>
      </c>
      <c r="D2386" s="5">
        <v>9</v>
      </c>
      <c r="E2386" s="5">
        <v>3</v>
      </c>
      <c r="F2386" s="43">
        <v>14.7</v>
      </c>
      <c r="G2386" s="8">
        <f t="shared" si="217"/>
        <v>25</v>
      </c>
      <c r="H2386" s="8">
        <f t="shared" si="218"/>
        <v>566.5</v>
      </c>
      <c r="I2386" s="8">
        <f t="shared" si="219"/>
        <v>141.625</v>
      </c>
      <c r="J2386" s="1">
        <v>18</v>
      </c>
      <c r="K2386" s="1">
        <v>25</v>
      </c>
      <c r="M2386" s="45"/>
      <c r="N2386" s="45"/>
      <c r="O2386" s="45"/>
      <c r="P2386" s="28"/>
      <c r="Q2386" s="28"/>
      <c r="R2386" s="25"/>
      <c r="Z2386"/>
    </row>
    <row r="2387" spans="1:26" x14ac:dyDescent="0.25">
      <c r="A2387" s="4" t="s">
        <v>7</v>
      </c>
      <c r="B2387" s="5">
        <v>2008</v>
      </c>
      <c r="C2387" s="5">
        <v>4</v>
      </c>
      <c r="D2387" s="5">
        <v>9</v>
      </c>
      <c r="E2387" s="5">
        <v>4</v>
      </c>
      <c r="F2387" s="43">
        <v>14.7</v>
      </c>
      <c r="G2387" s="8">
        <f t="shared" si="217"/>
        <v>25</v>
      </c>
      <c r="H2387" s="8">
        <f t="shared" si="218"/>
        <v>566.5</v>
      </c>
      <c r="I2387" s="8">
        <f t="shared" si="219"/>
        <v>141.625</v>
      </c>
      <c r="J2387" s="1">
        <v>18</v>
      </c>
      <c r="K2387" s="1">
        <v>25</v>
      </c>
      <c r="M2387" s="45"/>
      <c r="N2387" s="45"/>
      <c r="O2387" s="45"/>
      <c r="P2387" s="28"/>
      <c r="Q2387" s="28"/>
      <c r="R2387" s="25"/>
      <c r="Z2387"/>
    </row>
    <row r="2388" spans="1:26" x14ac:dyDescent="0.25">
      <c r="A2388" s="4" t="s">
        <v>7</v>
      </c>
      <c r="B2388" s="5">
        <v>2008</v>
      </c>
      <c r="C2388" s="5">
        <v>4</v>
      </c>
      <c r="D2388" s="5">
        <v>9</v>
      </c>
      <c r="E2388" s="5">
        <v>5</v>
      </c>
      <c r="F2388" s="43">
        <v>14.6</v>
      </c>
      <c r="G2388" s="8">
        <f t="shared" si="217"/>
        <v>25</v>
      </c>
      <c r="H2388" s="8">
        <f t="shared" si="218"/>
        <v>572</v>
      </c>
      <c r="I2388" s="8">
        <f t="shared" si="219"/>
        <v>143</v>
      </c>
      <c r="J2388" s="1">
        <v>18</v>
      </c>
      <c r="K2388" s="1">
        <v>25</v>
      </c>
      <c r="M2388" s="45"/>
      <c r="N2388" s="45"/>
      <c r="O2388" s="45"/>
      <c r="P2388" s="28"/>
      <c r="Q2388" s="28"/>
      <c r="R2388" s="25"/>
      <c r="Z2388"/>
    </row>
    <row r="2389" spans="1:26" x14ac:dyDescent="0.25">
      <c r="A2389" s="4" t="s">
        <v>7</v>
      </c>
      <c r="B2389" s="5">
        <v>2008</v>
      </c>
      <c r="C2389" s="5">
        <v>4</v>
      </c>
      <c r="D2389" s="5">
        <v>9</v>
      </c>
      <c r="E2389" s="5">
        <v>6</v>
      </c>
      <c r="F2389" s="43">
        <v>14.6</v>
      </c>
      <c r="G2389" s="8">
        <f t="shared" si="217"/>
        <v>25</v>
      </c>
      <c r="H2389" s="8">
        <f t="shared" si="218"/>
        <v>572</v>
      </c>
      <c r="I2389" s="8">
        <f t="shared" si="219"/>
        <v>143</v>
      </c>
      <c r="J2389" s="1">
        <v>18</v>
      </c>
      <c r="K2389" s="1">
        <v>25</v>
      </c>
      <c r="M2389" s="45"/>
      <c r="N2389" s="45"/>
      <c r="O2389" s="45"/>
      <c r="P2389" s="28"/>
      <c r="Q2389" s="28"/>
      <c r="R2389" s="25"/>
      <c r="Z2389"/>
    </row>
    <row r="2390" spans="1:26" x14ac:dyDescent="0.25">
      <c r="A2390" s="4" t="s">
        <v>7</v>
      </c>
      <c r="B2390" s="5">
        <v>2008</v>
      </c>
      <c r="C2390" s="5">
        <v>4</v>
      </c>
      <c r="D2390" s="5">
        <v>9</v>
      </c>
      <c r="E2390" s="5">
        <v>7</v>
      </c>
      <c r="F2390" s="43">
        <v>14.9</v>
      </c>
      <c r="G2390" s="8">
        <f t="shared" si="217"/>
        <v>25</v>
      </c>
      <c r="H2390" s="8">
        <f t="shared" si="218"/>
        <v>555.5</v>
      </c>
      <c r="I2390" s="8">
        <f t="shared" si="219"/>
        <v>138.875</v>
      </c>
      <c r="J2390" s="1">
        <v>18</v>
      </c>
      <c r="K2390" s="1">
        <v>25</v>
      </c>
      <c r="M2390" s="45"/>
      <c r="N2390" s="45"/>
      <c r="O2390" s="45"/>
      <c r="P2390" s="28"/>
      <c r="Q2390" s="28"/>
      <c r="R2390" s="25"/>
      <c r="Z2390"/>
    </row>
    <row r="2391" spans="1:26" x14ac:dyDescent="0.25">
      <c r="A2391" s="4" t="s">
        <v>7</v>
      </c>
      <c r="B2391" s="5">
        <v>2008</v>
      </c>
      <c r="C2391" s="5">
        <v>4</v>
      </c>
      <c r="D2391" s="5">
        <v>9</v>
      </c>
      <c r="E2391" s="5">
        <v>8</v>
      </c>
      <c r="F2391" s="43">
        <v>15.1</v>
      </c>
      <c r="G2391" s="8">
        <f t="shared" si="217"/>
        <v>25</v>
      </c>
      <c r="H2391" s="8">
        <f t="shared" si="218"/>
        <v>544.5</v>
      </c>
      <c r="I2391" s="8">
        <f t="shared" si="219"/>
        <v>136.125</v>
      </c>
      <c r="J2391" s="1">
        <v>18</v>
      </c>
      <c r="K2391" s="1">
        <v>25</v>
      </c>
      <c r="M2391" s="45"/>
      <c r="N2391" s="45"/>
      <c r="O2391" s="45"/>
      <c r="P2391" s="28"/>
      <c r="Q2391" s="28"/>
      <c r="R2391" s="25"/>
      <c r="Z2391"/>
    </row>
    <row r="2392" spans="1:26" x14ac:dyDescent="0.25">
      <c r="A2392" s="4" t="s">
        <v>7</v>
      </c>
      <c r="B2392" s="5">
        <v>2008</v>
      </c>
      <c r="C2392" s="5">
        <v>4</v>
      </c>
      <c r="D2392" s="5">
        <v>9</v>
      </c>
      <c r="E2392" s="5">
        <v>9</v>
      </c>
      <c r="F2392" s="43">
        <v>15.2</v>
      </c>
      <c r="G2392" s="8">
        <f t="shared" si="217"/>
        <v>25</v>
      </c>
      <c r="H2392" s="8">
        <f t="shared" si="218"/>
        <v>539</v>
      </c>
      <c r="I2392" s="8">
        <f t="shared" si="219"/>
        <v>134.75</v>
      </c>
      <c r="J2392" s="1">
        <v>18</v>
      </c>
      <c r="K2392" s="1">
        <v>25</v>
      </c>
      <c r="M2392" s="45"/>
      <c r="N2392" s="45"/>
      <c r="O2392" s="45"/>
      <c r="P2392" s="28"/>
      <c r="Q2392" s="28"/>
      <c r="R2392" s="25"/>
      <c r="Z2392"/>
    </row>
    <row r="2393" spans="1:26" x14ac:dyDescent="0.25">
      <c r="A2393" s="4" t="s">
        <v>7</v>
      </c>
      <c r="B2393" s="5">
        <v>2008</v>
      </c>
      <c r="C2393" s="5">
        <v>4</v>
      </c>
      <c r="D2393" s="5">
        <v>9</v>
      </c>
      <c r="E2393" s="5">
        <v>10</v>
      </c>
      <c r="F2393" s="43">
        <v>15.1</v>
      </c>
      <c r="G2393" s="8">
        <f t="shared" si="217"/>
        <v>25</v>
      </c>
      <c r="H2393" s="8">
        <f t="shared" si="218"/>
        <v>544.5</v>
      </c>
      <c r="I2393" s="8">
        <f t="shared" si="219"/>
        <v>136.125</v>
      </c>
      <c r="J2393" s="1">
        <v>18</v>
      </c>
      <c r="K2393" s="1">
        <v>25</v>
      </c>
      <c r="M2393" s="45"/>
      <c r="N2393" s="45"/>
      <c r="O2393" s="45"/>
      <c r="P2393" s="28"/>
      <c r="Q2393" s="28"/>
      <c r="R2393" s="25"/>
      <c r="Z2393"/>
    </row>
    <row r="2394" spans="1:26" x14ac:dyDescent="0.25">
      <c r="A2394" s="4" t="s">
        <v>7</v>
      </c>
      <c r="B2394" s="5">
        <v>2008</v>
      </c>
      <c r="C2394" s="5">
        <v>4</v>
      </c>
      <c r="D2394" s="5">
        <v>9</v>
      </c>
      <c r="E2394" s="5">
        <v>11</v>
      </c>
      <c r="F2394" s="43">
        <v>15.2</v>
      </c>
      <c r="G2394" s="8">
        <f t="shared" si="217"/>
        <v>25</v>
      </c>
      <c r="H2394" s="8">
        <f t="shared" si="218"/>
        <v>539</v>
      </c>
      <c r="I2394" s="8">
        <f t="shared" si="219"/>
        <v>134.75</v>
      </c>
      <c r="J2394" s="1">
        <v>18</v>
      </c>
      <c r="K2394" s="1">
        <v>25</v>
      </c>
      <c r="M2394" s="45"/>
      <c r="N2394" s="45"/>
      <c r="O2394" s="45"/>
      <c r="P2394" s="28"/>
      <c r="Q2394" s="28"/>
      <c r="R2394" s="25"/>
      <c r="Z2394"/>
    </row>
    <row r="2395" spans="1:26" x14ac:dyDescent="0.25">
      <c r="A2395" s="4" t="s">
        <v>7</v>
      </c>
      <c r="B2395" s="5">
        <v>2008</v>
      </c>
      <c r="C2395" s="5">
        <v>4</v>
      </c>
      <c r="D2395" s="5">
        <v>9</v>
      </c>
      <c r="E2395" s="5">
        <v>12</v>
      </c>
      <c r="F2395" s="43">
        <v>16</v>
      </c>
      <c r="G2395" s="8">
        <f t="shared" si="217"/>
        <v>25</v>
      </c>
      <c r="H2395" s="8">
        <f t="shared" si="218"/>
        <v>495</v>
      </c>
      <c r="I2395" s="8">
        <f t="shared" si="219"/>
        <v>123.75</v>
      </c>
      <c r="J2395" s="1">
        <v>18</v>
      </c>
      <c r="K2395" s="1">
        <v>25</v>
      </c>
      <c r="M2395" s="45"/>
      <c r="N2395" s="45"/>
      <c r="O2395" s="45"/>
      <c r="P2395" s="28"/>
      <c r="Q2395" s="28"/>
      <c r="R2395" s="25"/>
      <c r="Z2395"/>
    </row>
    <row r="2396" spans="1:26" x14ac:dyDescent="0.25">
      <c r="A2396" s="4" t="s">
        <v>7</v>
      </c>
      <c r="B2396" s="5">
        <v>2008</v>
      </c>
      <c r="C2396" s="5">
        <v>4</v>
      </c>
      <c r="D2396" s="5">
        <v>9</v>
      </c>
      <c r="E2396" s="5">
        <v>13</v>
      </c>
      <c r="F2396" s="43">
        <v>14.7</v>
      </c>
      <c r="G2396" s="8">
        <f t="shared" si="217"/>
        <v>25</v>
      </c>
      <c r="H2396" s="8">
        <f t="shared" si="218"/>
        <v>566.5</v>
      </c>
      <c r="I2396" s="8">
        <f t="shared" si="219"/>
        <v>141.625</v>
      </c>
      <c r="J2396" s="1">
        <v>18</v>
      </c>
      <c r="K2396" s="1">
        <v>25</v>
      </c>
      <c r="M2396" s="45"/>
      <c r="N2396" s="45"/>
      <c r="O2396" s="45"/>
      <c r="P2396" s="28"/>
      <c r="Q2396" s="28"/>
      <c r="R2396" s="25"/>
      <c r="Z2396"/>
    </row>
    <row r="2397" spans="1:26" x14ac:dyDescent="0.25">
      <c r="A2397" s="4" t="s">
        <v>7</v>
      </c>
      <c r="B2397" s="5">
        <v>2008</v>
      </c>
      <c r="C2397" s="5">
        <v>4</v>
      </c>
      <c r="D2397" s="5">
        <v>9</v>
      </c>
      <c r="E2397" s="5">
        <v>14</v>
      </c>
      <c r="F2397" s="43">
        <v>15.5</v>
      </c>
      <c r="G2397" s="8">
        <f t="shared" si="217"/>
        <v>25</v>
      </c>
      <c r="H2397" s="8">
        <f t="shared" si="218"/>
        <v>522.5</v>
      </c>
      <c r="I2397" s="8">
        <f t="shared" si="219"/>
        <v>130.625</v>
      </c>
      <c r="J2397" s="1">
        <v>18</v>
      </c>
      <c r="K2397" s="1">
        <v>25</v>
      </c>
      <c r="M2397" s="45"/>
      <c r="N2397" s="45"/>
      <c r="O2397" s="45"/>
      <c r="P2397" s="28"/>
      <c r="Q2397" s="28"/>
      <c r="R2397" s="25"/>
      <c r="Z2397"/>
    </row>
    <row r="2398" spans="1:26" x14ac:dyDescent="0.25">
      <c r="A2398" s="4" t="s">
        <v>7</v>
      </c>
      <c r="B2398" s="5">
        <v>2008</v>
      </c>
      <c r="C2398" s="5">
        <v>4</v>
      </c>
      <c r="D2398" s="5">
        <v>9</v>
      </c>
      <c r="E2398" s="5">
        <v>15</v>
      </c>
      <c r="F2398" s="43">
        <v>15.5</v>
      </c>
      <c r="G2398" s="8">
        <f t="shared" si="217"/>
        <v>25</v>
      </c>
      <c r="H2398" s="8">
        <f t="shared" si="218"/>
        <v>522.5</v>
      </c>
      <c r="I2398" s="8">
        <f t="shared" si="219"/>
        <v>130.625</v>
      </c>
      <c r="J2398" s="1">
        <v>18</v>
      </c>
      <c r="K2398" s="1">
        <v>25</v>
      </c>
      <c r="M2398" s="45"/>
      <c r="N2398" s="45"/>
      <c r="O2398" s="45"/>
      <c r="P2398" s="28"/>
      <c r="Q2398" s="28"/>
      <c r="R2398" s="25"/>
      <c r="Z2398"/>
    </row>
    <row r="2399" spans="1:26" x14ac:dyDescent="0.25">
      <c r="A2399" s="4" t="s">
        <v>7</v>
      </c>
      <c r="B2399" s="5">
        <v>2008</v>
      </c>
      <c r="C2399" s="5">
        <v>4</v>
      </c>
      <c r="D2399" s="5">
        <v>9</v>
      </c>
      <c r="E2399" s="5">
        <v>16</v>
      </c>
      <c r="F2399" s="43">
        <v>15.8</v>
      </c>
      <c r="G2399" s="8">
        <f t="shared" si="217"/>
        <v>25</v>
      </c>
      <c r="H2399" s="8">
        <f t="shared" si="218"/>
        <v>505.99999999999994</v>
      </c>
      <c r="I2399" s="8">
        <f t="shared" si="219"/>
        <v>126.49999999999999</v>
      </c>
      <c r="J2399" s="1">
        <v>18</v>
      </c>
      <c r="K2399" s="1">
        <v>25</v>
      </c>
      <c r="M2399" s="45"/>
      <c r="N2399" s="45"/>
      <c r="O2399" s="45"/>
      <c r="P2399" s="28"/>
      <c r="Q2399" s="28"/>
      <c r="R2399" s="25"/>
      <c r="Z2399"/>
    </row>
    <row r="2400" spans="1:26" x14ac:dyDescent="0.25">
      <c r="A2400" s="4" t="s">
        <v>7</v>
      </c>
      <c r="B2400" s="5">
        <v>2008</v>
      </c>
      <c r="C2400" s="5">
        <v>4</v>
      </c>
      <c r="D2400" s="5">
        <v>9</v>
      </c>
      <c r="E2400" s="5">
        <v>17</v>
      </c>
      <c r="F2400" s="43">
        <v>15</v>
      </c>
      <c r="G2400" s="8">
        <f t="shared" si="217"/>
        <v>25</v>
      </c>
      <c r="H2400" s="8">
        <f t="shared" si="218"/>
        <v>550</v>
      </c>
      <c r="I2400" s="8">
        <f t="shared" si="219"/>
        <v>137.5</v>
      </c>
      <c r="J2400" s="1">
        <v>18</v>
      </c>
      <c r="K2400" s="1">
        <v>25</v>
      </c>
      <c r="M2400" s="45"/>
      <c r="N2400" s="45"/>
      <c r="O2400" s="45"/>
      <c r="P2400" s="28"/>
      <c r="Q2400" s="28"/>
      <c r="R2400" s="25"/>
      <c r="Z2400"/>
    </row>
    <row r="2401" spans="1:26" x14ac:dyDescent="0.25">
      <c r="A2401" s="4" t="s">
        <v>7</v>
      </c>
      <c r="B2401" s="5">
        <v>2008</v>
      </c>
      <c r="C2401" s="5">
        <v>4</v>
      </c>
      <c r="D2401" s="5">
        <v>9</v>
      </c>
      <c r="E2401" s="5">
        <v>18</v>
      </c>
      <c r="F2401" s="43">
        <v>14.3</v>
      </c>
      <c r="G2401" s="8">
        <f t="shared" si="217"/>
        <v>25</v>
      </c>
      <c r="H2401" s="8">
        <f t="shared" si="218"/>
        <v>588.5</v>
      </c>
      <c r="I2401" s="8">
        <f t="shared" si="219"/>
        <v>147.125</v>
      </c>
      <c r="J2401" s="1">
        <v>18</v>
      </c>
      <c r="K2401" s="1">
        <v>25</v>
      </c>
      <c r="M2401" s="45"/>
      <c r="N2401" s="45"/>
      <c r="O2401" s="45"/>
      <c r="P2401" s="28"/>
      <c r="Q2401" s="28"/>
      <c r="R2401" s="25"/>
      <c r="Z2401"/>
    </row>
    <row r="2402" spans="1:26" x14ac:dyDescent="0.25">
      <c r="A2402" s="4" t="s">
        <v>7</v>
      </c>
      <c r="B2402" s="5">
        <v>2008</v>
      </c>
      <c r="C2402" s="5">
        <v>4</v>
      </c>
      <c r="D2402" s="5">
        <v>9</v>
      </c>
      <c r="E2402" s="5">
        <v>19</v>
      </c>
      <c r="F2402" s="43">
        <v>14</v>
      </c>
      <c r="G2402" s="8">
        <f t="shared" si="217"/>
        <v>25</v>
      </c>
      <c r="H2402" s="8">
        <f t="shared" si="218"/>
        <v>605</v>
      </c>
      <c r="I2402" s="8">
        <f t="shared" si="219"/>
        <v>151.25</v>
      </c>
      <c r="J2402" s="1">
        <v>18</v>
      </c>
      <c r="K2402" s="1">
        <v>25</v>
      </c>
      <c r="M2402" s="45"/>
      <c r="N2402" s="45"/>
      <c r="O2402" s="45"/>
      <c r="P2402" s="28"/>
      <c r="Q2402" s="28"/>
      <c r="R2402" s="25"/>
      <c r="Z2402"/>
    </row>
    <row r="2403" spans="1:26" x14ac:dyDescent="0.25">
      <c r="A2403" s="4" t="s">
        <v>7</v>
      </c>
      <c r="B2403" s="5">
        <v>2008</v>
      </c>
      <c r="C2403" s="5">
        <v>4</v>
      </c>
      <c r="D2403" s="5">
        <v>9</v>
      </c>
      <c r="E2403" s="5">
        <v>20</v>
      </c>
      <c r="F2403" s="43">
        <v>13.5</v>
      </c>
      <c r="G2403" s="8">
        <f t="shared" si="217"/>
        <v>25</v>
      </c>
      <c r="H2403" s="8">
        <f t="shared" si="218"/>
        <v>632.5</v>
      </c>
      <c r="I2403" s="8">
        <f t="shared" si="219"/>
        <v>158.125</v>
      </c>
      <c r="J2403" s="1">
        <v>18</v>
      </c>
      <c r="K2403" s="1">
        <v>25</v>
      </c>
      <c r="M2403" s="45"/>
      <c r="N2403" s="45"/>
      <c r="O2403" s="45"/>
      <c r="P2403" s="28"/>
      <c r="Q2403" s="28"/>
      <c r="R2403" s="25"/>
      <c r="Z2403"/>
    </row>
    <row r="2404" spans="1:26" x14ac:dyDescent="0.25">
      <c r="A2404" s="4" t="s">
        <v>7</v>
      </c>
      <c r="B2404" s="5">
        <v>2008</v>
      </c>
      <c r="C2404" s="5">
        <v>4</v>
      </c>
      <c r="D2404" s="5">
        <v>9</v>
      </c>
      <c r="E2404" s="5">
        <v>21</v>
      </c>
      <c r="F2404" s="43">
        <v>13.1</v>
      </c>
      <c r="G2404" s="8">
        <f t="shared" si="217"/>
        <v>25</v>
      </c>
      <c r="H2404" s="8">
        <f t="shared" si="218"/>
        <v>654.5</v>
      </c>
      <c r="I2404" s="8">
        <f t="shared" si="219"/>
        <v>163.625</v>
      </c>
      <c r="J2404" s="1">
        <v>18</v>
      </c>
      <c r="K2404" s="1">
        <v>25</v>
      </c>
      <c r="M2404" s="45"/>
      <c r="N2404" s="45"/>
      <c r="O2404" s="45"/>
      <c r="P2404" s="28"/>
      <c r="Q2404" s="28"/>
      <c r="R2404" s="25"/>
      <c r="Z2404"/>
    </row>
    <row r="2405" spans="1:26" x14ac:dyDescent="0.25">
      <c r="A2405" s="4" t="s">
        <v>7</v>
      </c>
      <c r="B2405" s="5">
        <v>2008</v>
      </c>
      <c r="C2405" s="5">
        <v>4</v>
      </c>
      <c r="D2405" s="5">
        <v>9</v>
      </c>
      <c r="E2405" s="5">
        <v>22</v>
      </c>
      <c r="F2405" s="43">
        <v>13.2</v>
      </c>
      <c r="G2405" s="8">
        <f t="shared" si="217"/>
        <v>25</v>
      </c>
      <c r="H2405" s="8">
        <f t="shared" si="218"/>
        <v>649</v>
      </c>
      <c r="I2405" s="8">
        <f t="shared" si="219"/>
        <v>162.25</v>
      </c>
      <c r="J2405" s="1">
        <v>18</v>
      </c>
      <c r="K2405" s="1">
        <v>25</v>
      </c>
      <c r="M2405" s="45"/>
      <c r="N2405" s="45"/>
      <c r="O2405" s="45"/>
      <c r="P2405" s="28"/>
      <c r="Q2405" s="28"/>
      <c r="R2405" s="25"/>
      <c r="Z2405"/>
    </row>
    <row r="2406" spans="1:26" x14ac:dyDescent="0.25">
      <c r="A2406" s="4" t="s">
        <v>7</v>
      </c>
      <c r="B2406" s="5">
        <v>2008</v>
      </c>
      <c r="C2406" s="5">
        <v>4</v>
      </c>
      <c r="D2406" s="5">
        <v>9</v>
      </c>
      <c r="E2406" s="5">
        <v>23</v>
      </c>
      <c r="F2406" s="43">
        <v>13.5</v>
      </c>
      <c r="G2406" s="8">
        <f t="shared" si="217"/>
        <v>25</v>
      </c>
      <c r="H2406" s="8">
        <f t="shared" si="218"/>
        <v>632.5</v>
      </c>
      <c r="I2406" s="8">
        <f t="shared" si="219"/>
        <v>158.125</v>
      </c>
      <c r="J2406" s="1">
        <v>18</v>
      </c>
      <c r="K2406" s="1">
        <v>25</v>
      </c>
      <c r="M2406" s="45"/>
      <c r="N2406" s="45"/>
      <c r="O2406" s="45"/>
      <c r="P2406" s="28"/>
      <c r="Q2406" s="28"/>
      <c r="R2406" s="25"/>
      <c r="Z2406"/>
    </row>
    <row r="2407" spans="1:26" x14ac:dyDescent="0.25">
      <c r="A2407" s="4" t="s">
        <v>7</v>
      </c>
      <c r="B2407" s="5">
        <v>2008</v>
      </c>
      <c r="C2407" s="5">
        <v>4</v>
      </c>
      <c r="D2407" s="5">
        <v>10</v>
      </c>
      <c r="E2407" s="5">
        <v>0</v>
      </c>
      <c r="F2407" s="43">
        <v>13.6</v>
      </c>
      <c r="G2407" s="8">
        <f t="shared" si="217"/>
        <v>25</v>
      </c>
      <c r="H2407" s="8">
        <f t="shared" si="218"/>
        <v>627</v>
      </c>
      <c r="I2407" s="8">
        <f t="shared" si="219"/>
        <v>156.75</v>
      </c>
      <c r="J2407" s="1">
        <v>18</v>
      </c>
      <c r="K2407" s="1">
        <v>25</v>
      </c>
      <c r="M2407" s="45"/>
      <c r="N2407" s="45"/>
      <c r="O2407" s="45"/>
      <c r="P2407" s="28"/>
      <c r="Q2407" s="28"/>
      <c r="R2407" s="25"/>
      <c r="Z2407"/>
    </row>
    <row r="2408" spans="1:26" x14ac:dyDescent="0.25">
      <c r="A2408" s="4" t="s">
        <v>7</v>
      </c>
      <c r="B2408" s="5">
        <v>2008</v>
      </c>
      <c r="C2408" s="5">
        <v>4</v>
      </c>
      <c r="D2408" s="5">
        <v>10</v>
      </c>
      <c r="E2408" s="5">
        <v>1</v>
      </c>
      <c r="F2408" s="43">
        <v>14.2</v>
      </c>
      <c r="G2408" s="8">
        <f t="shared" si="217"/>
        <v>25</v>
      </c>
      <c r="H2408" s="8">
        <f t="shared" si="218"/>
        <v>594</v>
      </c>
      <c r="I2408" s="8">
        <f t="shared" si="219"/>
        <v>148.5</v>
      </c>
      <c r="J2408" s="1">
        <v>18</v>
      </c>
      <c r="K2408" s="1">
        <v>25</v>
      </c>
      <c r="M2408" s="45"/>
      <c r="N2408" s="45"/>
      <c r="O2408" s="45"/>
      <c r="P2408" s="28"/>
      <c r="Q2408" s="28"/>
      <c r="R2408" s="25"/>
      <c r="Z2408"/>
    </row>
    <row r="2409" spans="1:26" x14ac:dyDescent="0.25">
      <c r="A2409" s="4" t="s">
        <v>7</v>
      </c>
      <c r="B2409" s="5">
        <v>2008</v>
      </c>
      <c r="C2409" s="5">
        <v>4</v>
      </c>
      <c r="D2409" s="5">
        <v>10</v>
      </c>
      <c r="E2409" s="5">
        <v>2</v>
      </c>
      <c r="F2409" s="43">
        <v>12.6</v>
      </c>
      <c r="G2409" s="8">
        <f t="shared" si="217"/>
        <v>25</v>
      </c>
      <c r="H2409" s="8">
        <f t="shared" si="218"/>
        <v>682</v>
      </c>
      <c r="I2409" s="8">
        <f t="shared" si="219"/>
        <v>170.5</v>
      </c>
      <c r="J2409" s="1">
        <v>18</v>
      </c>
      <c r="K2409" s="1">
        <v>25</v>
      </c>
      <c r="M2409" s="45"/>
      <c r="N2409" s="45"/>
      <c r="O2409" s="45"/>
      <c r="P2409" s="28"/>
      <c r="Q2409" s="28"/>
      <c r="R2409" s="25"/>
      <c r="Z2409"/>
    </row>
    <row r="2410" spans="1:26" x14ac:dyDescent="0.25">
      <c r="A2410" s="4" t="s">
        <v>7</v>
      </c>
      <c r="B2410" s="5">
        <v>2008</v>
      </c>
      <c r="C2410" s="5">
        <v>4</v>
      </c>
      <c r="D2410" s="5">
        <v>10</v>
      </c>
      <c r="E2410" s="5">
        <v>3</v>
      </c>
      <c r="F2410" s="43">
        <v>12.1</v>
      </c>
      <c r="G2410" s="8">
        <f t="shared" si="217"/>
        <v>25</v>
      </c>
      <c r="H2410" s="8">
        <f t="shared" si="218"/>
        <v>709.5</v>
      </c>
      <c r="I2410" s="8">
        <f t="shared" si="219"/>
        <v>177.375</v>
      </c>
      <c r="J2410" s="1">
        <v>18</v>
      </c>
      <c r="K2410" s="1">
        <v>25</v>
      </c>
      <c r="M2410" s="45"/>
      <c r="N2410" s="45"/>
      <c r="O2410" s="45"/>
      <c r="P2410" s="28"/>
      <c r="Q2410" s="28"/>
      <c r="R2410" s="25"/>
      <c r="Z2410"/>
    </row>
    <row r="2411" spans="1:26" x14ac:dyDescent="0.25">
      <c r="A2411" s="4" t="s">
        <v>7</v>
      </c>
      <c r="B2411" s="5">
        <v>2008</v>
      </c>
      <c r="C2411" s="5">
        <v>4</v>
      </c>
      <c r="D2411" s="5">
        <v>10</v>
      </c>
      <c r="E2411" s="5">
        <v>4</v>
      </c>
      <c r="F2411" s="43">
        <v>12.3</v>
      </c>
      <c r="G2411" s="8">
        <f t="shared" si="217"/>
        <v>25</v>
      </c>
      <c r="H2411" s="8">
        <f t="shared" si="218"/>
        <v>698.5</v>
      </c>
      <c r="I2411" s="8">
        <f t="shared" si="219"/>
        <v>174.625</v>
      </c>
      <c r="J2411" s="1">
        <v>18</v>
      </c>
      <c r="K2411" s="1">
        <v>25</v>
      </c>
      <c r="M2411" s="45"/>
      <c r="N2411" s="45"/>
      <c r="O2411" s="45"/>
      <c r="P2411" s="28"/>
      <c r="Q2411" s="28"/>
      <c r="R2411" s="25"/>
      <c r="Z2411"/>
    </row>
    <row r="2412" spans="1:26" x14ac:dyDescent="0.25">
      <c r="A2412" s="4" t="s">
        <v>7</v>
      </c>
      <c r="B2412" s="5">
        <v>2008</v>
      </c>
      <c r="C2412" s="5">
        <v>4</v>
      </c>
      <c r="D2412" s="5">
        <v>10</v>
      </c>
      <c r="E2412" s="5">
        <v>5</v>
      </c>
      <c r="F2412" s="43">
        <v>11.4</v>
      </c>
      <c r="G2412" s="8">
        <f t="shared" si="217"/>
        <v>25</v>
      </c>
      <c r="H2412" s="8">
        <f t="shared" si="218"/>
        <v>748</v>
      </c>
      <c r="I2412" s="8">
        <f t="shared" si="219"/>
        <v>187</v>
      </c>
      <c r="J2412" s="1">
        <v>18</v>
      </c>
      <c r="K2412" s="1">
        <v>25</v>
      </c>
      <c r="M2412" s="45"/>
      <c r="N2412" s="45"/>
      <c r="O2412" s="45"/>
      <c r="P2412" s="28"/>
      <c r="Q2412" s="28"/>
      <c r="R2412" s="25"/>
      <c r="Z2412"/>
    </row>
    <row r="2413" spans="1:26" x14ac:dyDescent="0.25">
      <c r="A2413" s="4" t="s">
        <v>7</v>
      </c>
      <c r="B2413" s="5">
        <v>2008</v>
      </c>
      <c r="C2413" s="5">
        <v>4</v>
      </c>
      <c r="D2413" s="5">
        <v>10</v>
      </c>
      <c r="E2413" s="5">
        <v>6</v>
      </c>
      <c r="F2413" s="43">
        <v>11.4</v>
      </c>
      <c r="G2413" s="8">
        <f t="shared" si="217"/>
        <v>25</v>
      </c>
      <c r="H2413" s="8">
        <f t="shared" si="218"/>
        <v>748</v>
      </c>
      <c r="I2413" s="8">
        <f t="shared" si="219"/>
        <v>187</v>
      </c>
      <c r="J2413" s="1">
        <v>18</v>
      </c>
      <c r="K2413" s="1">
        <v>25</v>
      </c>
      <c r="M2413" s="45"/>
      <c r="N2413" s="45"/>
      <c r="O2413" s="45"/>
      <c r="P2413" s="28"/>
      <c r="Q2413" s="28"/>
      <c r="R2413" s="25"/>
      <c r="Z2413"/>
    </row>
    <row r="2414" spans="1:26" x14ac:dyDescent="0.25">
      <c r="A2414" s="4" t="s">
        <v>7</v>
      </c>
      <c r="B2414" s="5">
        <v>2008</v>
      </c>
      <c r="C2414" s="5">
        <v>4</v>
      </c>
      <c r="D2414" s="5">
        <v>10</v>
      </c>
      <c r="E2414" s="5">
        <v>7</v>
      </c>
      <c r="F2414" s="43">
        <v>11.8</v>
      </c>
      <c r="G2414" s="8">
        <f t="shared" si="217"/>
        <v>25</v>
      </c>
      <c r="H2414" s="8">
        <f t="shared" si="218"/>
        <v>726</v>
      </c>
      <c r="I2414" s="8">
        <f t="shared" si="219"/>
        <v>181.5</v>
      </c>
      <c r="J2414" s="1">
        <v>18</v>
      </c>
      <c r="K2414" s="1">
        <v>25</v>
      </c>
      <c r="M2414" s="45"/>
      <c r="N2414" s="45"/>
      <c r="O2414" s="45"/>
      <c r="P2414" s="28"/>
      <c r="Q2414" s="28"/>
      <c r="R2414" s="25"/>
      <c r="Z2414"/>
    </row>
    <row r="2415" spans="1:26" x14ac:dyDescent="0.25">
      <c r="A2415" s="4" t="s">
        <v>7</v>
      </c>
      <c r="B2415" s="5">
        <v>2008</v>
      </c>
      <c r="C2415" s="5">
        <v>4</v>
      </c>
      <c r="D2415" s="5">
        <v>10</v>
      </c>
      <c r="E2415" s="5">
        <v>8</v>
      </c>
      <c r="F2415" s="43">
        <v>11.7</v>
      </c>
      <c r="G2415" s="8">
        <f t="shared" si="217"/>
        <v>25</v>
      </c>
      <c r="H2415" s="8">
        <f t="shared" si="218"/>
        <v>731.5</v>
      </c>
      <c r="I2415" s="8">
        <f t="shared" si="219"/>
        <v>182.875</v>
      </c>
      <c r="J2415" s="1">
        <v>18</v>
      </c>
      <c r="K2415" s="1">
        <v>25</v>
      </c>
      <c r="M2415" s="45"/>
      <c r="N2415" s="45"/>
      <c r="O2415" s="45"/>
      <c r="P2415" s="28"/>
      <c r="Q2415" s="28"/>
      <c r="R2415" s="25"/>
      <c r="Z2415"/>
    </row>
    <row r="2416" spans="1:26" x14ac:dyDescent="0.25">
      <c r="A2416" s="4" t="s">
        <v>7</v>
      </c>
      <c r="B2416" s="5">
        <v>2008</v>
      </c>
      <c r="C2416" s="5">
        <v>4</v>
      </c>
      <c r="D2416" s="5">
        <v>10</v>
      </c>
      <c r="E2416" s="5">
        <v>9</v>
      </c>
      <c r="F2416" s="43">
        <v>12.4</v>
      </c>
      <c r="G2416" s="8">
        <f t="shared" si="217"/>
        <v>25</v>
      </c>
      <c r="H2416" s="8">
        <f t="shared" si="218"/>
        <v>693</v>
      </c>
      <c r="I2416" s="8">
        <f t="shared" si="219"/>
        <v>173.25</v>
      </c>
      <c r="J2416" s="1">
        <v>18</v>
      </c>
      <c r="K2416" s="1">
        <v>25</v>
      </c>
      <c r="M2416" s="45"/>
      <c r="N2416" s="45"/>
      <c r="O2416" s="45"/>
      <c r="P2416" s="28"/>
      <c r="Q2416" s="28"/>
      <c r="R2416" s="25"/>
      <c r="Z2416"/>
    </row>
    <row r="2417" spans="1:26" x14ac:dyDescent="0.25">
      <c r="A2417" s="4" t="s">
        <v>7</v>
      </c>
      <c r="B2417" s="5">
        <v>2008</v>
      </c>
      <c r="C2417" s="5">
        <v>4</v>
      </c>
      <c r="D2417" s="5">
        <v>10</v>
      </c>
      <c r="E2417" s="5">
        <v>10</v>
      </c>
      <c r="F2417" s="43">
        <v>13.2</v>
      </c>
      <c r="G2417" s="8">
        <f t="shared" si="217"/>
        <v>25</v>
      </c>
      <c r="H2417" s="8">
        <f t="shared" si="218"/>
        <v>649</v>
      </c>
      <c r="I2417" s="8">
        <f t="shared" si="219"/>
        <v>162.25</v>
      </c>
      <c r="J2417" s="1">
        <v>18</v>
      </c>
      <c r="K2417" s="1">
        <v>25</v>
      </c>
      <c r="M2417" s="45"/>
      <c r="N2417" s="45"/>
      <c r="O2417" s="45"/>
      <c r="P2417" s="28"/>
      <c r="Q2417" s="28"/>
      <c r="R2417" s="25"/>
      <c r="Z2417"/>
    </row>
    <row r="2418" spans="1:26" x14ac:dyDescent="0.25">
      <c r="A2418" s="4" t="s">
        <v>7</v>
      </c>
      <c r="B2418" s="5">
        <v>2008</v>
      </c>
      <c r="C2418" s="5">
        <v>4</v>
      </c>
      <c r="D2418" s="5">
        <v>10</v>
      </c>
      <c r="E2418" s="5">
        <v>11</v>
      </c>
      <c r="F2418" s="43">
        <v>13</v>
      </c>
      <c r="G2418" s="8">
        <f t="shared" si="217"/>
        <v>25</v>
      </c>
      <c r="H2418" s="8">
        <f t="shared" si="218"/>
        <v>660</v>
      </c>
      <c r="I2418" s="8">
        <f t="shared" si="219"/>
        <v>165</v>
      </c>
      <c r="J2418" s="1">
        <v>18</v>
      </c>
      <c r="K2418" s="1">
        <v>25</v>
      </c>
      <c r="M2418" s="45"/>
      <c r="N2418" s="45"/>
      <c r="O2418" s="45"/>
      <c r="P2418" s="28"/>
      <c r="Q2418" s="28"/>
      <c r="R2418" s="25"/>
      <c r="Z2418"/>
    </row>
    <row r="2419" spans="1:26" x14ac:dyDescent="0.25">
      <c r="A2419" s="4" t="s">
        <v>7</v>
      </c>
      <c r="B2419" s="5">
        <v>2008</v>
      </c>
      <c r="C2419" s="5">
        <v>4</v>
      </c>
      <c r="D2419" s="5">
        <v>10</v>
      </c>
      <c r="E2419" s="5">
        <v>12</v>
      </c>
      <c r="F2419" s="43">
        <v>15</v>
      </c>
      <c r="G2419" s="8">
        <f t="shared" si="217"/>
        <v>25</v>
      </c>
      <c r="H2419" s="8">
        <f t="shared" si="218"/>
        <v>550</v>
      </c>
      <c r="I2419" s="8">
        <f t="shared" si="219"/>
        <v>137.5</v>
      </c>
      <c r="J2419" s="1">
        <v>18</v>
      </c>
      <c r="K2419" s="1">
        <v>25</v>
      </c>
      <c r="M2419" s="45"/>
      <c r="N2419" s="45"/>
      <c r="O2419" s="45"/>
      <c r="P2419" s="28"/>
      <c r="Q2419" s="28"/>
      <c r="R2419" s="25"/>
      <c r="Z2419"/>
    </row>
    <row r="2420" spans="1:26" x14ac:dyDescent="0.25">
      <c r="A2420" s="4" t="s">
        <v>7</v>
      </c>
      <c r="B2420" s="5">
        <v>2008</v>
      </c>
      <c r="C2420" s="5">
        <v>4</v>
      </c>
      <c r="D2420" s="5">
        <v>10</v>
      </c>
      <c r="E2420" s="5">
        <v>13</v>
      </c>
      <c r="F2420" s="43">
        <v>15</v>
      </c>
      <c r="G2420" s="8">
        <f t="shared" si="217"/>
        <v>25</v>
      </c>
      <c r="H2420" s="8">
        <f t="shared" si="218"/>
        <v>550</v>
      </c>
      <c r="I2420" s="8">
        <f t="shared" si="219"/>
        <v>137.5</v>
      </c>
      <c r="J2420" s="1">
        <v>18</v>
      </c>
      <c r="K2420" s="1">
        <v>25</v>
      </c>
      <c r="M2420" s="45"/>
      <c r="N2420" s="45"/>
      <c r="O2420" s="45"/>
      <c r="P2420" s="28"/>
      <c r="Q2420" s="28"/>
      <c r="R2420" s="25"/>
      <c r="Z2420"/>
    </row>
    <row r="2421" spans="1:26" x14ac:dyDescent="0.25">
      <c r="A2421" s="4" t="s">
        <v>7</v>
      </c>
      <c r="B2421" s="5">
        <v>2008</v>
      </c>
      <c r="C2421" s="5">
        <v>4</v>
      </c>
      <c r="D2421" s="5">
        <v>10</v>
      </c>
      <c r="E2421" s="5">
        <v>14</v>
      </c>
      <c r="F2421" s="43">
        <v>15.4</v>
      </c>
      <c r="G2421" s="8">
        <f t="shared" si="217"/>
        <v>25</v>
      </c>
      <c r="H2421" s="8">
        <f t="shared" si="218"/>
        <v>528</v>
      </c>
      <c r="I2421" s="8">
        <f t="shared" si="219"/>
        <v>132</v>
      </c>
      <c r="J2421" s="1">
        <v>18</v>
      </c>
      <c r="K2421" s="1">
        <v>25</v>
      </c>
      <c r="M2421" s="45"/>
      <c r="N2421" s="45"/>
      <c r="O2421" s="45"/>
      <c r="P2421" s="28"/>
      <c r="Q2421" s="28"/>
      <c r="R2421" s="25"/>
      <c r="Z2421"/>
    </row>
    <row r="2422" spans="1:26" x14ac:dyDescent="0.25">
      <c r="A2422" s="4" t="s">
        <v>7</v>
      </c>
      <c r="B2422" s="5">
        <v>2008</v>
      </c>
      <c r="C2422" s="5">
        <v>4</v>
      </c>
      <c r="D2422" s="5">
        <v>10</v>
      </c>
      <c r="E2422" s="5">
        <v>15</v>
      </c>
      <c r="F2422" s="43">
        <v>15.2</v>
      </c>
      <c r="G2422" s="8">
        <f t="shared" si="217"/>
        <v>25</v>
      </c>
      <c r="H2422" s="8">
        <f t="shared" si="218"/>
        <v>539</v>
      </c>
      <c r="I2422" s="8">
        <f t="shared" si="219"/>
        <v>134.75</v>
      </c>
      <c r="J2422" s="1">
        <v>18</v>
      </c>
      <c r="K2422" s="1">
        <v>25</v>
      </c>
      <c r="M2422" s="45"/>
      <c r="N2422" s="45"/>
      <c r="O2422" s="45"/>
      <c r="P2422" s="28"/>
      <c r="Q2422" s="28"/>
      <c r="R2422" s="25"/>
      <c r="Z2422"/>
    </row>
    <row r="2423" spans="1:26" x14ac:dyDescent="0.25">
      <c r="A2423" s="4" t="s">
        <v>7</v>
      </c>
      <c r="B2423" s="5">
        <v>2008</v>
      </c>
      <c r="C2423" s="5">
        <v>4</v>
      </c>
      <c r="D2423" s="5">
        <v>10</v>
      </c>
      <c r="E2423" s="5">
        <v>16</v>
      </c>
      <c r="F2423" s="43">
        <v>14.7</v>
      </c>
      <c r="G2423" s="8">
        <f t="shared" si="217"/>
        <v>25</v>
      </c>
      <c r="H2423" s="8">
        <f t="shared" si="218"/>
        <v>566.5</v>
      </c>
      <c r="I2423" s="8">
        <f t="shared" si="219"/>
        <v>141.625</v>
      </c>
      <c r="J2423" s="1">
        <v>18</v>
      </c>
      <c r="K2423" s="1">
        <v>25</v>
      </c>
      <c r="M2423" s="45"/>
      <c r="N2423" s="45"/>
      <c r="O2423" s="45"/>
      <c r="P2423" s="28"/>
      <c r="Q2423" s="28"/>
      <c r="R2423" s="25"/>
      <c r="Z2423"/>
    </row>
    <row r="2424" spans="1:26" x14ac:dyDescent="0.25">
      <c r="A2424" s="4" t="s">
        <v>7</v>
      </c>
      <c r="B2424" s="5">
        <v>2008</v>
      </c>
      <c r="C2424" s="5">
        <v>4</v>
      </c>
      <c r="D2424" s="5">
        <v>10</v>
      </c>
      <c r="E2424" s="5">
        <v>17</v>
      </c>
      <c r="F2424" s="43">
        <v>13.9</v>
      </c>
      <c r="G2424" s="8">
        <f t="shared" si="217"/>
        <v>25</v>
      </c>
      <c r="H2424" s="8">
        <f t="shared" si="218"/>
        <v>610.5</v>
      </c>
      <c r="I2424" s="8">
        <f t="shared" si="219"/>
        <v>152.625</v>
      </c>
      <c r="J2424" s="1">
        <v>18</v>
      </c>
      <c r="K2424" s="1">
        <v>25</v>
      </c>
      <c r="M2424" s="45"/>
      <c r="N2424" s="45"/>
      <c r="O2424" s="45"/>
      <c r="P2424" s="28"/>
      <c r="Q2424" s="28"/>
      <c r="R2424" s="25"/>
      <c r="Z2424"/>
    </row>
    <row r="2425" spans="1:26" x14ac:dyDescent="0.25">
      <c r="A2425" s="4" t="s">
        <v>7</v>
      </c>
      <c r="B2425" s="5">
        <v>2008</v>
      </c>
      <c r="C2425" s="5">
        <v>4</v>
      </c>
      <c r="D2425" s="5">
        <v>10</v>
      </c>
      <c r="E2425" s="5">
        <v>18</v>
      </c>
      <c r="F2425" s="43">
        <v>13.5</v>
      </c>
      <c r="G2425" s="8">
        <f t="shared" si="217"/>
        <v>25</v>
      </c>
      <c r="H2425" s="8">
        <f t="shared" si="218"/>
        <v>632.5</v>
      </c>
      <c r="I2425" s="8">
        <f t="shared" si="219"/>
        <v>158.125</v>
      </c>
      <c r="J2425" s="1">
        <v>18</v>
      </c>
      <c r="K2425" s="1">
        <v>25</v>
      </c>
      <c r="M2425" s="45"/>
      <c r="N2425" s="45"/>
      <c r="O2425" s="45"/>
      <c r="P2425" s="28"/>
      <c r="Q2425" s="28"/>
      <c r="R2425" s="25"/>
      <c r="Z2425"/>
    </row>
    <row r="2426" spans="1:26" x14ac:dyDescent="0.25">
      <c r="A2426" s="4" t="s">
        <v>7</v>
      </c>
      <c r="B2426" s="5">
        <v>2008</v>
      </c>
      <c r="C2426" s="5">
        <v>4</v>
      </c>
      <c r="D2426" s="5">
        <v>10</v>
      </c>
      <c r="E2426" s="5">
        <v>19</v>
      </c>
      <c r="F2426" s="43">
        <v>12.9</v>
      </c>
      <c r="G2426" s="8">
        <f t="shared" si="217"/>
        <v>25</v>
      </c>
      <c r="H2426" s="8">
        <f t="shared" si="218"/>
        <v>665.5</v>
      </c>
      <c r="I2426" s="8">
        <f t="shared" si="219"/>
        <v>166.375</v>
      </c>
      <c r="J2426" s="1">
        <v>18</v>
      </c>
      <c r="K2426" s="1">
        <v>25</v>
      </c>
      <c r="M2426" s="45"/>
      <c r="N2426" s="45"/>
      <c r="O2426" s="45"/>
      <c r="P2426" s="28"/>
      <c r="Q2426" s="28"/>
      <c r="R2426" s="25"/>
      <c r="Z2426"/>
    </row>
    <row r="2427" spans="1:26" x14ac:dyDescent="0.25">
      <c r="A2427" s="4" t="s">
        <v>7</v>
      </c>
      <c r="B2427" s="5">
        <v>2008</v>
      </c>
      <c r="C2427" s="5">
        <v>4</v>
      </c>
      <c r="D2427" s="5">
        <v>10</v>
      </c>
      <c r="E2427" s="5">
        <v>20</v>
      </c>
      <c r="F2427" s="43">
        <v>12.5</v>
      </c>
      <c r="G2427" s="8">
        <f t="shared" si="217"/>
        <v>25</v>
      </c>
      <c r="H2427" s="8">
        <f t="shared" si="218"/>
        <v>687.5</v>
      </c>
      <c r="I2427" s="8">
        <f t="shared" si="219"/>
        <v>171.875</v>
      </c>
      <c r="J2427" s="1">
        <v>18</v>
      </c>
      <c r="K2427" s="1">
        <v>25</v>
      </c>
      <c r="M2427" s="45"/>
      <c r="N2427" s="45"/>
      <c r="O2427" s="45"/>
      <c r="P2427" s="28"/>
      <c r="Q2427" s="28"/>
      <c r="R2427" s="25"/>
      <c r="Z2427"/>
    </row>
    <row r="2428" spans="1:26" x14ac:dyDescent="0.25">
      <c r="A2428" s="4" t="s">
        <v>7</v>
      </c>
      <c r="B2428" s="5">
        <v>2008</v>
      </c>
      <c r="C2428" s="5">
        <v>4</v>
      </c>
      <c r="D2428" s="5">
        <v>10</v>
      </c>
      <c r="E2428" s="5">
        <v>21</v>
      </c>
      <c r="F2428" s="43">
        <v>12.1</v>
      </c>
      <c r="G2428" s="8">
        <f t="shared" si="217"/>
        <v>25</v>
      </c>
      <c r="H2428" s="8">
        <f t="shared" si="218"/>
        <v>709.5</v>
      </c>
      <c r="I2428" s="8">
        <f t="shared" si="219"/>
        <v>177.375</v>
      </c>
      <c r="J2428" s="1">
        <v>18</v>
      </c>
      <c r="K2428" s="1">
        <v>25</v>
      </c>
      <c r="M2428" s="45"/>
      <c r="N2428" s="45"/>
      <c r="O2428" s="45"/>
      <c r="P2428" s="28"/>
      <c r="Q2428" s="28"/>
      <c r="R2428" s="25"/>
      <c r="Z2428"/>
    </row>
    <row r="2429" spans="1:26" x14ac:dyDescent="0.25">
      <c r="A2429" s="4" t="s">
        <v>7</v>
      </c>
      <c r="B2429" s="5">
        <v>2008</v>
      </c>
      <c r="C2429" s="5">
        <v>4</v>
      </c>
      <c r="D2429" s="5">
        <v>10</v>
      </c>
      <c r="E2429" s="5">
        <v>22</v>
      </c>
      <c r="F2429" s="43">
        <v>11.9</v>
      </c>
      <c r="G2429" s="8">
        <f t="shared" si="217"/>
        <v>25</v>
      </c>
      <c r="H2429" s="8">
        <f t="shared" si="218"/>
        <v>720.5</v>
      </c>
      <c r="I2429" s="8">
        <f t="shared" si="219"/>
        <v>180.125</v>
      </c>
      <c r="J2429" s="1">
        <v>18</v>
      </c>
      <c r="K2429" s="1">
        <v>25</v>
      </c>
      <c r="M2429" s="45"/>
      <c r="N2429" s="45"/>
      <c r="O2429" s="45"/>
      <c r="P2429" s="28"/>
      <c r="Q2429" s="28"/>
      <c r="R2429" s="25"/>
      <c r="Z2429"/>
    </row>
    <row r="2430" spans="1:26" x14ac:dyDescent="0.25">
      <c r="A2430" s="4" t="s">
        <v>7</v>
      </c>
      <c r="B2430" s="5">
        <v>2008</v>
      </c>
      <c r="C2430" s="5">
        <v>4</v>
      </c>
      <c r="D2430" s="5">
        <v>10</v>
      </c>
      <c r="E2430" s="5">
        <v>23</v>
      </c>
      <c r="F2430" s="43">
        <v>11.9</v>
      </c>
      <c r="G2430" s="8">
        <f t="shared" si="217"/>
        <v>25</v>
      </c>
      <c r="H2430" s="8">
        <f t="shared" si="218"/>
        <v>720.5</v>
      </c>
      <c r="I2430" s="8">
        <f t="shared" si="219"/>
        <v>180.125</v>
      </c>
      <c r="J2430" s="1">
        <v>18</v>
      </c>
      <c r="K2430" s="1">
        <v>25</v>
      </c>
      <c r="M2430" s="45"/>
      <c r="N2430" s="45"/>
      <c r="O2430" s="45"/>
      <c r="P2430" s="28"/>
      <c r="Q2430" s="28"/>
      <c r="R2430" s="25"/>
      <c r="Z2430"/>
    </row>
    <row r="2431" spans="1:26" x14ac:dyDescent="0.25">
      <c r="A2431" s="4" t="s">
        <v>7</v>
      </c>
      <c r="B2431" s="5">
        <v>2008</v>
      </c>
      <c r="C2431" s="5">
        <v>4</v>
      </c>
      <c r="D2431" s="5">
        <v>11</v>
      </c>
      <c r="E2431" s="5">
        <v>0</v>
      </c>
      <c r="F2431" s="43">
        <v>11.6</v>
      </c>
      <c r="G2431" s="8">
        <f t="shared" si="217"/>
        <v>25</v>
      </c>
      <c r="H2431" s="8">
        <f t="shared" si="218"/>
        <v>737</v>
      </c>
      <c r="I2431" s="8">
        <f t="shared" si="219"/>
        <v>184.25</v>
      </c>
      <c r="J2431" s="1">
        <v>18</v>
      </c>
      <c r="K2431" s="1">
        <v>25</v>
      </c>
      <c r="M2431" s="45"/>
      <c r="N2431" s="45"/>
      <c r="O2431" s="45"/>
      <c r="P2431" s="28"/>
      <c r="Q2431" s="28"/>
      <c r="R2431" s="25"/>
      <c r="Z2431"/>
    </row>
    <row r="2432" spans="1:26" x14ac:dyDescent="0.25">
      <c r="A2432" s="4" t="s">
        <v>7</v>
      </c>
      <c r="B2432" s="5">
        <v>2008</v>
      </c>
      <c r="C2432" s="5">
        <v>4</v>
      </c>
      <c r="D2432" s="5">
        <v>11</v>
      </c>
      <c r="E2432" s="5">
        <v>1</v>
      </c>
      <c r="F2432" s="43">
        <v>11.5</v>
      </c>
      <c r="G2432" s="8">
        <f t="shared" si="217"/>
        <v>25</v>
      </c>
      <c r="H2432" s="8">
        <f t="shared" si="218"/>
        <v>742.5</v>
      </c>
      <c r="I2432" s="8">
        <f t="shared" si="219"/>
        <v>185.625</v>
      </c>
      <c r="J2432" s="1">
        <v>18</v>
      </c>
      <c r="K2432" s="1">
        <v>25</v>
      </c>
      <c r="M2432" s="45"/>
      <c r="N2432" s="45"/>
      <c r="O2432" s="45"/>
      <c r="P2432" s="28"/>
      <c r="Q2432" s="28"/>
      <c r="R2432" s="25"/>
      <c r="Z2432"/>
    </row>
    <row r="2433" spans="1:26" x14ac:dyDescent="0.25">
      <c r="A2433" s="4" t="s">
        <v>7</v>
      </c>
      <c r="B2433" s="5">
        <v>2008</v>
      </c>
      <c r="C2433" s="5">
        <v>4</v>
      </c>
      <c r="D2433" s="5">
        <v>11</v>
      </c>
      <c r="E2433" s="5">
        <v>2</v>
      </c>
      <c r="F2433" s="43">
        <v>11.4</v>
      </c>
      <c r="G2433" s="8">
        <f t="shared" si="217"/>
        <v>25</v>
      </c>
      <c r="H2433" s="8">
        <f t="shared" si="218"/>
        <v>748</v>
      </c>
      <c r="I2433" s="8">
        <f t="shared" si="219"/>
        <v>187</v>
      </c>
      <c r="J2433" s="1">
        <v>18</v>
      </c>
      <c r="K2433" s="1">
        <v>25</v>
      </c>
      <c r="M2433" s="45"/>
      <c r="N2433" s="45"/>
      <c r="O2433" s="45"/>
      <c r="P2433" s="28"/>
      <c r="Q2433" s="28"/>
      <c r="R2433" s="25"/>
      <c r="Z2433"/>
    </row>
    <row r="2434" spans="1:26" x14ac:dyDescent="0.25">
      <c r="A2434" s="4" t="s">
        <v>7</v>
      </c>
      <c r="B2434" s="5">
        <v>2008</v>
      </c>
      <c r="C2434" s="5">
        <v>4</v>
      </c>
      <c r="D2434" s="5">
        <v>11</v>
      </c>
      <c r="E2434" s="5">
        <v>3</v>
      </c>
      <c r="F2434" s="43">
        <v>11.3</v>
      </c>
      <c r="G2434" s="8">
        <f t="shared" si="217"/>
        <v>25</v>
      </c>
      <c r="H2434" s="8">
        <f t="shared" si="218"/>
        <v>753.5</v>
      </c>
      <c r="I2434" s="8">
        <f t="shared" si="219"/>
        <v>188.375</v>
      </c>
      <c r="J2434" s="1">
        <v>18</v>
      </c>
      <c r="K2434" s="1">
        <v>25</v>
      </c>
      <c r="M2434" s="45"/>
      <c r="N2434" s="45"/>
      <c r="O2434" s="45"/>
      <c r="P2434" s="28"/>
      <c r="Q2434" s="28"/>
      <c r="R2434" s="25"/>
      <c r="Z2434"/>
    </row>
    <row r="2435" spans="1:26" x14ac:dyDescent="0.25">
      <c r="A2435" s="4" t="s">
        <v>7</v>
      </c>
      <c r="B2435" s="5">
        <v>2008</v>
      </c>
      <c r="C2435" s="5">
        <v>4</v>
      </c>
      <c r="D2435" s="5">
        <v>11</v>
      </c>
      <c r="E2435" s="5">
        <v>4</v>
      </c>
      <c r="F2435" s="43">
        <v>11.2</v>
      </c>
      <c r="G2435" s="8">
        <f t="shared" si="217"/>
        <v>25</v>
      </c>
      <c r="H2435" s="8">
        <f t="shared" si="218"/>
        <v>759</v>
      </c>
      <c r="I2435" s="8">
        <f t="shared" si="219"/>
        <v>189.75</v>
      </c>
      <c r="J2435" s="1">
        <v>18</v>
      </c>
      <c r="K2435" s="1">
        <v>25</v>
      </c>
      <c r="M2435" s="45"/>
      <c r="N2435" s="45"/>
      <c r="O2435" s="45"/>
      <c r="P2435" s="28"/>
      <c r="Q2435" s="28"/>
      <c r="R2435" s="25"/>
      <c r="Z2435"/>
    </row>
    <row r="2436" spans="1:26" x14ac:dyDescent="0.25">
      <c r="A2436" s="4" t="s">
        <v>7</v>
      </c>
      <c r="B2436" s="5">
        <v>2008</v>
      </c>
      <c r="C2436" s="5">
        <v>4</v>
      </c>
      <c r="D2436" s="5">
        <v>11</v>
      </c>
      <c r="E2436" s="5">
        <v>5</v>
      </c>
      <c r="F2436" s="43">
        <v>11.1</v>
      </c>
      <c r="G2436" s="8">
        <f t="shared" si="217"/>
        <v>25</v>
      </c>
      <c r="H2436" s="8">
        <f t="shared" si="218"/>
        <v>764.5</v>
      </c>
      <c r="I2436" s="8">
        <f t="shared" si="219"/>
        <v>191.125</v>
      </c>
      <c r="J2436" s="1">
        <v>18</v>
      </c>
      <c r="K2436" s="1">
        <v>25</v>
      </c>
      <c r="M2436" s="45"/>
      <c r="N2436" s="45"/>
      <c r="O2436" s="45"/>
      <c r="P2436" s="28"/>
      <c r="Q2436" s="28"/>
      <c r="R2436" s="25"/>
      <c r="Z2436"/>
    </row>
    <row r="2437" spans="1:26" x14ac:dyDescent="0.25">
      <c r="A2437" s="4" t="s">
        <v>7</v>
      </c>
      <c r="B2437" s="5">
        <v>2008</v>
      </c>
      <c r="C2437" s="5">
        <v>4</v>
      </c>
      <c r="D2437" s="5">
        <v>11</v>
      </c>
      <c r="E2437" s="5">
        <v>6</v>
      </c>
      <c r="F2437" s="43">
        <v>11.3</v>
      </c>
      <c r="G2437" s="8">
        <f t="shared" si="217"/>
        <v>25</v>
      </c>
      <c r="H2437" s="8">
        <f t="shared" si="218"/>
        <v>753.5</v>
      </c>
      <c r="I2437" s="8">
        <f t="shared" si="219"/>
        <v>188.375</v>
      </c>
      <c r="J2437" s="1">
        <v>18</v>
      </c>
      <c r="K2437" s="1">
        <v>25</v>
      </c>
      <c r="M2437" s="45"/>
      <c r="N2437" s="45"/>
      <c r="O2437" s="45"/>
      <c r="P2437" s="28"/>
      <c r="Q2437" s="28"/>
      <c r="R2437" s="25"/>
      <c r="Z2437"/>
    </row>
    <row r="2438" spans="1:26" x14ac:dyDescent="0.25">
      <c r="A2438" s="4" t="s">
        <v>7</v>
      </c>
      <c r="B2438" s="5">
        <v>2008</v>
      </c>
      <c r="C2438" s="5">
        <v>4</v>
      </c>
      <c r="D2438" s="5">
        <v>11</v>
      </c>
      <c r="E2438" s="5">
        <v>7</v>
      </c>
      <c r="F2438" s="43">
        <v>11.5</v>
      </c>
      <c r="G2438" s="8">
        <f t="shared" si="217"/>
        <v>25</v>
      </c>
      <c r="H2438" s="8">
        <f t="shared" si="218"/>
        <v>742.5</v>
      </c>
      <c r="I2438" s="8">
        <f t="shared" si="219"/>
        <v>185.625</v>
      </c>
      <c r="J2438" s="1">
        <v>18</v>
      </c>
      <c r="K2438" s="1">
        <v>25</v>
      </c>
      <c r="M2438" s="45"/>
      <c r="N2438" s="45"/>
      <c r="O2438" s="45"/>
      <c r="P2438" s="28"/>
      <c r="Q2438" s="28"/>
      <c r="R2438" s="25"/>
      <c r="Z2438"/>
    </row>
    <row r="2439" spans="1:26" x14ac:dyDescent="0.25">
      <c r="A2439" s="4" t="s">
        <v>7</v>
      </c>
      <c r="B2439" s="5">
        <v>2008</v>
      </c>
      <c r="C2439" s="5">
        <v>4</v>
      </c>
      <c r="D2439" s="5">
        <v>11</v>
      </c>
      <c r="E2439" s="5">
        <v>8</v>
      </c>
      <c r="F2439" s="43">
        <v>12.7</v>
      </c>
      <c r="G2439" s="8">
        <f t="shared" ref="G2439:G2502" si="220">IF(A2439="Inverno", $G$3, $G$2)</f>
        <v>25</v>
      </c>
      <c r="H2439" s="8">
        <f t="shared" si="218"/>
        <v>676.5</v>
      </c>
      <c r="I2439" s="8">
        <f t="shared" si="219"/>
        <v>169.125</v>
      </c>
      <c r="J2439" s="1">
        <v>18</v>
      </c>
      <c r="K2439" s="1">
        <v>25</v>
      </c>
      <c r="M2439" s="45"/>
      <c r="N2439" s="45"/>
      <c r="O2439" s="45"/>
      <c r="P2439" s="28"/>
      <c r="Q2439" s="28"/>
      <c r="R2439" s="25"/>
      <c r="Z2439"/>
    </row>
    <row r="2440" spans="1:26" x14ac:dyDescent="0.25">
      <c r="A2440" s="4" t="s">
        <v>7</v>
      </c>
      <c r="B2440" s="5">
        <v>2008</v>
      </c>
      <c r="C2440" s="5">
        <v>4</v>
      </c>
      <c r="D2440" s="5">
        <v>11</v>
      </c>
      <c r="E2440" s="5">
        <v>9</v>
      </c>
      <c r="F2440" s="43">
        <v>12.9</v>
      </c>
      <c r="G2440" s="8">
        <f t="shared" si="220"/>
        <v>25</v>
      </c>
      <c r="H2440" s="8">
        <f t="shared" ref="H2440:H2503" si="221">IF(F2440&gt;G2440,0,$D$3*(G2440-F2440)/$D$4)</f>
        <v>665.5</v>
      </c>
      <c r="I2440" s="8">
        <f t="shared" ref="I2440:I2503" si="222">H2440/$G$4</f>
        <v>166.375</v>
      </c>
      <c r="J2440" s="1">
        <v>18</v>
      </c>
      <c r="K2440" s="1">
        <v>25</v>
      </c>
      <c r="M2440" s="45"/>
      <c r="N2440" s="45"/>
      <c r="O2440" s="45"/>
      <c r="P2440" s="28"/>
      <c r="Q2440" s="28"/>
      <c r="R2440" s="25"/>
      <c r="Z2440"/>
    </row>
    <row r="2441" spans="1:26" x14ac:dyDescent="0.25">
      <c r="A2441" s="4" t="s">
        <v>7</v>
      </c>
      <c r="B2441" s="5">
        <v>2008</v>
      </c>
      <c r="C2441" s="5">
        <v>4</v>
      </c>
      <c r="D2441" s="5">
        <v>11</v>
      </c>
      <c r="E2441" s="5">
        <v>10</v>
      </c>
      <c r="F2441" s="43">
        <v>13.4</v>
      </c>
      <c r="G2441" s="8">
        <f t="shared" si="220"/>
        <v>25</v>
      </c>
      <c r="H2441" s="8">
        <f t="shared" si="221"/>
        <v>638</v>
      </c>
      <c r="I2441" s="8">
        <f t="shared" si="222"/>
        <v>159.5</v>
      </c>
      <c r="J2441" s="1">
        <v>18</v>
      </c>
      <c r="K2441" s="1">
        <v>25</v>
      </c>
      <c r="M2441" s="45"/>
      <c r="N2441" s="45"/>
      <c r="O2441" s="45"/>
      <c r="P2441" s="28"/>
      <c r="Q2441" s="28"/>
      <c r="R2441" s="25"/>
      <c r="Z2441"/>
    </row>
    <row r="2442" spans="1:26" x14ac:dyDescent="0.25">
      <c r="A2442" s="4" t="s">
        <v>7</v>
      </c>
      <c r="B2442" s="5">
        <v>2008</v>
      </c>
      <c r="C2442" s="5">
        <v>4</v>
      </c>
      <c r="D2442" s="5">
        <v>11</v>
      </c>
      <c r="E2442" s="5">
        <v>11</v>
      </c>
      <c r="F2442" s="43">
        <v>13.6</v>
      </c>
      <c r="G2442" s="8">
        <f t="shared" si="220"/>
        <v>25</v>
      </c>
      <c r="H2442" s="8">
        <f t="shared" si="221"/>
        <v>627</v>
      </c>
      <c r="I2442" s="8">
        <f t="shared" si="222"/>
        <v>156.75</v>
      </c>
      <c r="J2442" s="1">
        <v>18</v>
      </c>
      <c r="K2442" s="1">
        <v>25</v>
      </c>
      <c r="M2442" s="45"/>
      <c r="N2442" s="45"/>
      <c r="O2442" s="45"/>
      <c r="P2442" s="28"/>
      <c r="Q2442" s="28"/>
      <c r="R2442" s="25"/>
      <c r="Z2442"/>
    </row>
    <row r="2443" spans="1:26" x14ac:dyDescent="0.25">
      <c r="A2443" s="4" t="s">
        <v>7</v>
      </c>
      <c r="B2443" s="5">
        <v>2008</v>
      </c>
      <c r="C2443" s="5">
        <v>4</v>
      </c>
      <c r="D2443" s="5">
        <v>11</v>
      </c>
      <c r="E2443" s="5">
        <v>12</v>
      </c>
      <c r="F2443" s="43">
        <v>13.6</v>
      </c>
      <c r="G2443" s="8">
        <f t="shared" si="220"/>
        <v>25</v>
      </c>
      <c r="H2443" s="8">
        <f t="shared" si="221"/>
        <v>627</v>
      </c>
      <c r="I2443" s="8">
        <f t="shared" si="222"/>
        <v>156.75</v>
      </c>
      <c r="J2443" s="1">
        <v>18</v>
      </c>
      <c r="K2443" s="1">
        <v>25</v>
      </c>
      <c r="M2443" s="45"/>
      <c r="N2443" s="45"/>
      <c r="O2443" s="45"/>
      <c r="P2443" s="28"/>
      <c r="Q2443" s="28"/>
      <c r="R2443" s="25"/>
      <c r="Z2443"/>
    </row>
    <row r="2444" spans="1:26" x14ac:dyDescent="0.25">
      <c r="A2444" s="4" t="s">
        <v>7</v>
      </c>
      <c r="B2444" s="5">
        <v>2008</v>
      </c>
      <c r="C2444" s="5">
        <v>4</v>
      </c>
      <c r="D2444" s="5">
        <v>11</v>
      </c>
      <c r="E2444" s="5">
        <v>13</v>
      </c>
      <c r="F2444" s="43">
        <v>13.9</v>
      </c>
      <c r="G2444" s="8">
        <f t="shared" si="220"/>
        <v>25</v>
      </c>
      <c r="H2444" s="8">
        <f t="shared" si="221"/>
        <v>610.5</v>
      </c>
      <c r="I2444" s="8">
        <f t="shared" si="222"/>
        <v>152.625</v>
      </c>
      <c r="J2444" s="1">
        <v>18</v>
      </c>
      <c r="K2444" s="1">
        <v>25</v>
      </c>
      <c r="M2444" s="45"/>
      <c r="N2444" s="45"/>
      <c r="O2444" s="45"/>
      <c r="P2444" s="28"/>
      <c r="Q2444" s="28"/>
      <c r="R2444" s="25"/>
      <c r="Z2444"/>
    </row>
    <row r="2445" spans="1:26" x14ac:dyDescent="0.25">
      <c r="A2445" s="4" t="s">
        <v>7</v>
      </c>
      <c r="B2445" s="5">
        <v>2008</v>
      </c>
      <c r="C2445" s="5">
        <v>4</v>
      </c>
      <c r="D2445" s="5">
        <v>11</v>
      </c>
      <c r="E2445" s="5">
        <v>14</v>
      </c>
      <c r="F2445" s="43">
        <v>14.1</v>
      </c>
      <c r="G2445" s="8">
        <f t="shared" si="220"/>
        <v>25</v>
      </c>
      <c r="H2445" s="8">
        <f t="shared" si="221"/>
        <v>599.5</v>
      </c>
      <c r="I2445" s="8">
        <f t="shared" si="222"/>
        <v>149.875</v>
      </c>
      <c r="J2445" s="1">
        <v>18</v>
      </c>
      <c r="K2445" s="1">
        <v>25</v>
      </c>
      <c r="M2445" s="45"/>
      <c r="N2445" s="45"/>
      <c r="O2445" s="45"/>
      <c r="P2445" s="28"/>
      <c r="Q2445" s="28"/>
      <c r="R2445" s="25"/>
      <c r="Z2445"/>
    </row>
    <row r="2446" spans="1:26" x14ac:dyDescent="0.25">
      <c r="A2446" s="4" t="s">
        <v>7</v>
      </c>
      <c r="B2446" s="5">
        <v>2008</v>
      </c>
      <c r="C2446" s="5">
        <v>4</v>
      </c>
      <c r="D2446" s="5">
        <v>11</v>
      </c>
      <c r="E2446" s="5">
        <v>15</v>
      </c>
      <c r="F2446" s="43">
        <v>13.9</v>
      </c>
      <c r="G2446" s="8">
        <f t="shared" si="220"/>
        <v>25</v>
      </c>
      <c r="H2446" s="8">
        <f t="shared" si="221"/>
        <v>610.5</v>
      </c>
      <c r="I2446" s="8">
        <f t="shared" si="222"/>
        <v>152.625</v>
      </c>
      <c r="J2446" s="1">
        <v>18</v>
      </c>
      <c r="K2446" s="1">
        <v>25</v>
      </c>
      <c r="M2446" s="45"/>
      <c r="N2446" s="45"/>
      <c r="O2446" s="45"/>
      <c r="P2446" s="28"/>
      <c r="Q2446" s="28"/>
      <c r="R2446" s="25"/>
      <c r="Z2446"/>
    </row>
    <row r="2447" spans="1:26" x14ac:dyDescent="0.25">
      <c r="A2447" s="4" t="s">
        <v>7</v>
      </c>
      <c r="B2447" s="5">
        <v>2008</v>
      </c>
      <c r="C2447" s="5">
        <v>4</v>
      </c>
      <c r="D2447" s="5">
        <v>11</v>
      </c>
      <c r="E2447" s="5">
        <v>16</v>
      </c>
      <c r="F2447" s="43">
        <v>13.5</v>
      </c>
      <c r="G2447" s="8">
        <f t="shared" si="220"/>
        <v>25</v>
      </c>
      <c r="H2447" s="8">
        <f t="shared" si="221"/>
        <v>632.5</v>
      </c>
      <c r="I2447" s="8">
        <f t="shared" si="222"/>
        <v>158.125</v>
      </c>
      <c r="J2447" s="1">
        <v>18</v>
      </c>
      <c r="K2447" s="1">
        <v>25</v>
      </c>
      <c r="M2447" s="45"/>
      <c r="N2447" s="45"/>
      <c r="O2447" s="45"/>
      <c r="P2447" s="28"/>
      <c r="Q2447" s="28"/>
      <c r="R2447" s="25"/>
      <c r="Z2447"/>
    </row>
    <row r="2448" spans="1:26" x14ac:dyDescent="0.25">
      <c r="A2448" s="4" t="s">
        <v>7</v>
      </c>
      <c r="B2448" s="5">
        <v>2008</v>
      </c>
      <c r="C2448" s="5">
        <v>4</v>
      </c>
      <c r="D2448" s="5">
        <v>11</v>
      </c>
      <c r="E2448" s="5">
        <v>17</v>
      </c>
      <c r="F2448" s="43">
        <v>13.6</v>
      </c>
      <c r="G2448" s="8">
        <f t="shared" si="220"/>
        <v>25</v>
      </c>
      <c r="H2448" s="8">
        <f t="shared" si="221"/>
        <v>627</v>
      </c>
      <c r="I2448" s="8">
        <f t="shared" si="222"/>
        <v>156.75</v>
      </c>
      <c r="J2448" s="1">
        <v>18</v>
      </c>
      <c r="K2448" s="1">
        <v>25</v>
      </c>
      <c r="M2448" s="45"/>
      <c r="N2448" s="45"/>
      <c r="O2448" s="45"/>
      <c r="P2448" s="28"/>
      <c r="Q2448" s="28"/>
      <c r="R2448" s="25"/>
      <c r="Z2448"/>
    </row>
    <row r="2449" spans="1:26" x14ac:dyDescent="0.25">
      <c r="A2449" s="4" t="s">
        <v>7</v>
      </c>
      <c r="B2449" s="5">
        <v>2008</v>
      </c>
      <c r="C2449" s="5">
        <v>4</v>
      </c>
      <c r="D2449" s="5">
        <v>11</v>
      </c>
      <c r="E2449" s="5">
        <v>18</v>
      </c>
      <c r="F2449" s="43">
        <v>13.2</v>
      </c>
      <c r="G2449" s="8">
        <f t="shared" si="220"/>
        <v>25</v>
      </c>
      <c r="H2449" s="8">
        <f t="shared" si="221"/>
        <v>649</v>
      </c>
      <c r="I2449" s="8">
        <f t="shared" si="222"/>
        <v>162.25</v>
      </c>
      <c r="J2449" s="1">
        <v>18</v>
      </c>
      <c r="K2449" s="1">
        <v>25</v>
      </c>
      <c r="M2449" s="45"/>
      <c r="N2449" s="45"/>
      <c r="O2449" s="45"/>
      <c r="P2449" s="28"/>
      <c r="Q2449" s="28"/>
      <c r="R2449" s="25"/>
      <c r="Z2449"/>
    </row>
    <row r="2450" spans="1:26" x14ac:dyDescent="0.25">
      <c r="A2450" s="4" t="s">
        <v>7</v>
      </c>
      <c r="B2450" s="5">
        <v>2008</v>
      </c>
      <c r="C2450" s="5">
        <v>4</v>
      </c>
      <c r="D2450" s="5">
        <v>11</v>
      </c>
      <c r="E2450" s="5">
        <v>19</v>
      </c>
      <c r="F2450" s="43">
        <v>12.4</v>
      </c>
      <c r="G2450" s="8">
        <f t="shared" si="220"/>
        <v>25</v>
      </c>
      <c r="H2450" s="8">
        <f t="shared" si="221"/>
        <v>693</v>
      </c>
      <c r="I2450" s="8">
        <f t="shared" si="222"/>
        <v>173.25</v>
      </c>
      <c r="J2450" s="1">
        <v>18</v>
      </c>
      <c r="K2450" s="1">
        <v>25</v>
      </c>
      <c r="M2450" s="45"/>
      <c r="N2450" s="45"/>
      <c r="O2450" s="45"/>
      <c r="P2450" s="28"/>
      <c r="Q2450" s="28"/>
      <c r="R2450" s="25"/>
      <c r="Z2450"/>
    </row>
    <row r="2451" spans="1:26" x14ac:dyDescent="0.25">
      <c r="A2451" s="4" t="s">
        <v>7</v>
      </c>
      <c r="B2451" s="5">
        <v>2008</v>
      </c>
      <c r="C2451" s="5">
        <v>4</v>
      </c>
      <c r="D2451" s="5">
        <v>11</v>
      </c>
      <c r="E2451" s="5">
        <v>20</v>
      </c>
      <c r="F2451" s="43">
        <v>12</v>
      </c>
      <c r="G2451" s="8">
        <f t="shared" si="220"/>
        <v>25</v>
      </c>
      <c r="H2451" s="8">
        <f t="shared" si="221"/>
        <v>715</v>
      </c>
      <c r="I2451" s="8">
        <f t="shared" si="222"/>
        <v>178.75</v>
      </c>
      <c r="J2451" s="1">
        <v>18</v>
      </c>
      <c r="K2451" s="1">
        <v>25</v>
      </c>
      <c r="M2451" s="45"/>
      <c r="N2451" s="45"/>
      <c r="O2451" s="45"/>
      <c r="P2451" s="28"/>
      <c r="Q2451" s="28"/>
      <c r="R2451" s="25"/>
      <c r="Z2451"/>
    </row>
    <row r="2452" spans="1:26" x14ac:dyDescent="0.25">
      <c r="A2452" s="4" t="s">
        <v>7</v>
      </c>
      <c r="B2452" s="5">
        <v>2008</v>
      </c>
      <c r="C2452" s="5">
        <v>4</v>
      </c>
      <c r="D2452" s="5">
        <v>11</v>
      </c>
      <c r="E2452" s="5">
        <v>21</v>
      </c>
      <c r="F2452" s="43">
        <v>12.2</v>
      </c>
      <c r="G2452" s="8">
        <f t="shared" si="220"/>
        <v>25</v>
      </c>
      <c r="H2452" s="8">
        <f t="shared" si="221"/>
        <v>704</v>
      </c>
      <c r="I2452" s="8">
        <f t="shared" si="222"/>
        <v>176</v>
      </c>
      <c r="J2452" s="1">
        <v>18</v>
      </c>
      <c r="K2452" s="1">
        <v>25</v>
      </c>
      <c r="M2452" s="45"/>
      <c r="N2452" s="45"/>
      <c r="O2452" s="45"/>
      <c r="P2452" s="28"/>
      <c r="Q2452" s="28"/>
      <c r="R2452" s="25"/>
      <c r="Z2452"/>
    </row>
    <row r="2453" spans="1:26" x14ac:dyDescent="0.25">
      <c r="A2453" s="4" t="s">
        <v>7</v>
      </c>
      <c r="B2453" s="5">
        <v>2008</v>
      </c>
      <c r="C2453" s="5">
        <v>4</v>
      </c>
      <c r="D2453" s="5">
        <v>11</v>
      </c>
      <c r="E2453" s="5">
        <v>22</v>
      </c>
      <c r="F2453" s="43">
        <v>12.3</v>
      </c>
      <c r="G2453" s="8">
        <f t="shared" si="220"/>
        <v>25</v>
      </c>
      <c r="H2453" s="8">
        <f t="shared" si="221"/>
        <v>698.5</v>
      </c>
      <c r="I2453" s="8">
        <f t="shared" si="222"/>
        <v>174.625</v>
      </c>
      <c r="J2453" s="1">
        <v>18</v>
      </c>
      <c r="K2453" s="1">
        <v>25</v>
      </c>
      <c r="M2453" s="45"/>
      <c r="N2453" s="45"/>
      <c r="O2453" s="45"/>
      <c r="P2453" s="28"/>
      <c r="Q2453" s="28"/>
      <c r="R2453" s="25"/>
      <c r="Z2453"/>
    </row>
    <row r="2454" spans="1:26" x14ac:dyDescent="0.25">
      <c r="A2454" s="4" t="s">
        <v>7</v>
      </c>
      <c r="B2454" s="5">
        <v>2008</v>
      </c>
      <c r="C2454" s="5">
        <v>4</v>
      </c>
      <c r="D2454" s="5">
        <v>11</v>
      </c>
      <c r="E2454" s="5">
        <v>23</v>
      </c>
      <c r="F2454" s="43">
        <v>12.1</v>
      </c>
      <c r="G2454" s="8">
        <f t="shared" si="220"/>
        <v>25</v>
      </c>
      <c r="H2454" s="8">
        <f t="shared" si="221"/>
        <v>709.5</v>
      </c>
      <c r="I2454" s="8">
        <f t="shared" si="222"/>
        <v>177.375</v>
      </c>
      <c r="J2454" s="1">
        <v>18</v>
      </c>
      <c r="K2454" s="1">
        <v>25</v>
      </c>
      <c r="M2454" s="45"/>
      <c r="N2454" s="45"/>
      <c r="O2454" s="45"/>
      <c r="P2454" s="28"/>
      <c r="Q2454" s="28"/>
      <c r="R2454" s="25"/>
      <c r="Z2454"/>
    </row>
    <row r="2455" spans="1:26" x14ac:dyDescent="0.25">
      <c r="A2455" s="4" t="s">
        <v>7</v>
      </c>
      <c r="B2455" s="5">
        <v>2008</v>
      </c>
      <c r="C2455" s="5">
        <v>4</v>
      </c>
      <c r="D2455" s="5">
        <v>12</v>
      </c>
      <c r="E2455" s="5">
        <v>0</v>
      </c>
      <c r="F2455" s="43">
        <v>12</v>
      </c>
      <c r="G2455" s="8">
        <f t="shared" si="220"/>
        <v>25</v>
      </c>
      <c r="H2455" s="8">
        <f t="shared" si="221"/>
        <v>715</v>
      </c>
      <c r="I2455" s="8">
        <f t="shared" si="222"/>
        <v>178.75</v>
      </c>
      <c r="J2455" s="1">
        <v>18</v>
      </c>
      <c r="K2455" s="1">
        <v>25</v>
      </c>
      <c r="M2455" s="45"/>
      <c r="N2455" s="45"/>
      <c r="O2455" s="45"/>
      <c r="P2455" s="28"/>
      <c r="Q2455" s="28"/>
      <c r="R2455" s="25"/>
      <c r="Z2455"/>
    </row>
    <row r="2456" spans="1:26" x14ac:dyDescent="0.25">
      <c r="A2456" s="4" t="s">
        <v>7</v>
      </c>
      <c r="B2456" s="5">
        <v>2008</v>
      </c>
      <c r="C2456" s="5">
        <v>4</v>
      </c>
      <c r="D2456" s="5">
        <v>12</v>
      </c>
      <c r="E2456" s="5">
        <v>1</v>
      </c>
      <c r="F2456" s="43">
        <v>12.2</v>
      </c>
      <c r="G2456" s="8">
        <f t="shared" si="220"/>
        <v>25</v>
      </c>
      <c r="H2456" s="8">
        <f t="shared" si="221"/>
        <v>704</v>
      </c>
      <c r="I2456" s="8">
        <f t="shared" si="222"/>
        <v>176</v>
      </c>
      <c r="J2456" s="1">
        <v>18</v>
      </c>
      <c r="K2456" s="1">
        <v>25</v>
      </c>
      <c r="M2456" s="45"/>
      <c r="N2456" s="45"/>
      <c r="O2456" s="45"/>
      <c r="P2456" s="28"/>
      <c r="Q2456" s="28"/>
      <c r="R2456" s="25"/>
      <c r="Z2456"/>
    </row>
    <row r="2457" spans="1:26" x14ac:dyDescent="0.25">
      <c r="A2457" s="4" t="s">
        <v>7</v>
      </c>
      <c r="B2457" s="5">
        <v>2008</v>
      </c>
      <c r="C2457" s="5">
        <v>4</v>
      </c>
      <c r="D2457" s="5">
        <v>12</v>
      </c>
      <c r="E2457" s="5">
        <v>2</v>
      </c>
      <c r="F2457" s="43">
        <v>11.7</v>
      </c>
      <c r="G2457" s="8">
        <f t="shared" si="220"/>
        <v>25</v>
      </c>
      <c r="H2457" s="8">
        <f t="shared" si="221"/>
        <v>731.5</v>
      </c>
      <c r="I2457" s="8">
        <f t="shared" si="222"/>
        <v>182.875</v>
      </c>
      <c r="J2457" s="1">
        <v>18</v>
      </c>
      <c r="K2457" s="1">
        <v>25</v>
      </c>
      <c r="M2457" s="45"/>
      <c r="N2457" s="45"/>
      <c r="O2457" s="45"/>
      <c r="P2457" s="28"/>
      <c r="Q2457" s="28"/>
      <c r="R2457" s="25"/>
      <c r="Z2457"/>
    </row>
    <row r="2458" spans="1:26" x14ac:dyDescent="0.25">
      <c r="A2458" s="4" t="s">
        <v>7</v>
      </c>
      <c r="B2458" s="5">
        <v>2008</v>
      </c>
      <c r="C2458" s="5">
        <v>4</v>
      </c>
      <c r="D2458" s="5">
        <v>12</v>
      </c>
      <c r="E2458" s="5">
        <v>3</v>
      </c>
      <c r="F2458" s="43">
        <v>11.8</v>
      </c>
      <c r="G2458" s="8">
        <f t="shared" si="220"/>
        <v>25</v>
      </c>
      <c r="H2458" s="8">
        <f t="shared" si="221"/>
        <v>726</v>
      </c>
      <c r="I2458" s="8">
        <f t="shared" si="222"/>
        <v>181.5</v>
      </c>
      <c r="J2458" s="1">
        <v>18</v>
      </c>
      <c r="K2458" s="1">
        <v>25</v>
      </c>
      <c r="M2458" s="45"/>
      <c r="N2458" s="45"/>
      <c r="O2458" s="45"/>
      <c r="P2458" s="28"/>
      <c r="Q2458" s="28"/>
      <c r="R2458" s="25"/>
      <c r="Z2458"/>
    </row>
    <row r="2459" spans="1:26" x14ac:dyDescent="0.25">
      <c r="A2459" s="4" t="s">
        <v>7</v>
      </c>
      <c r="B2459" s="5">
        <v>2008</v>
      </c>
      <c r="C2459" s="5">
        <v>4</v>
      </c>
      <c r="D2459" s="5">
        <v>12</v>
      </c>
      <c r="E2459" s="5">
        <v>4</v>
      </c>
      <c r="F2459" s="43">
        <v>11.6</v>
      </c>
      <c r="G2459" s="8">
        <f t="shared" si="220"/>
        <v>25</v>
      </c>
      <c r="H2459" s="8">
        <f t="shared" si="221"/>
        <v>737</v>
      </c>
      <c r="I2459" s="8">
        <f t="shared" si="222"/>
        <v>184.25</v>
      </c>
      <c r="J2459" s="1">
        <v>18</v>
      </c>
      <c r="K2459" s="1">
        <v>25</v>
      </c>
      <c r="M2459" s="45"/>
      <c r="N2459" s="45"/>
      <c r="O2459" s="45"/>
      <c r="P2459" s="28"/>
      <c r="Q2459" s="28"/>
      <c r="R2459" s="25"/>
      <c r="Z2459"/>
    </row>
    <row r="2460" spans="1:26" x14ac:dyDescent="0.25">
      <c r="A2460" s="4" t="s">
        <v>7</v>
      </c>
      <c r="B2460" s="5">
        <v>2008</v>
      </c>
      <c r="C2460" s="5">
        <v>4</v>
      </c>
      <c r="D2460" s="5">
        <v>12</v>
      </c>
      <c r="E2460" s="5">
        <v>5</v>
      </c>
      <c r="F2460" s="43">
        <v>11.4</v>
      </c>
      <c r="G2460" s="8">
        <f t="shared" si="220"/>
        <v>25</v>
      </c>
      <c r="H2460" s="8">
        <f t="shared" si="221"/>
        <v>748</v>
      </c>
      <c r="I2460" s="8">
        <f t="shared" si="222"/>
        <v>187</v>
      </c>
      <c r="J2460" s="1">
        <v>18</v>
      </c>
      <c r="K2460" s="1">
        <v>25</v>
      </c>
      <c r="M2460" s="45"/>
      <c r="N2460" s="45"/>
      <c r="O2460" s="45"/>
      <c r="P2460" s="28"/>
      <c r="Q2460" s="28"/>
      <c r="R2460" s="25"/>
      <c r="Z2460"/>
    </row>
    <row r="2461" spans="1:26" x14ac:dyDescent="0.25">
      <c r="A2461" s="4" t="s">
        <v>7</v>
      </c>
      <c r="B2461" s="5">
        <v>2008</v>
      </c>
      <c r="C2461" s="5">
        <v>4</v>
      </c>
      <c r="D2461" s="5">
        <v>12</v>
      </c>
      <c r="E2461" s="5">
        <v>6</v>
      </c>
      <c r="F2461" s="43">
        <v>11.8</v>
      </c>
      <c r="G2461" s="8">
        <f t="shared" si="220"/>
        <v>25</v>
      </c>
      <c r="H2461" s="8">
        <f t="shared" si="221"/>
        <v>726</v>
      </c>
      <c r="I2461" s="8">
        <f t="shared" si="222"/>
        <v>181.5</v>
      </c>
      <c r="J2461" s="1">
        <v>18</v>
      </c>
      <c r="K2461" s="1">
        <v>25</v>
      </c>
      <c r="M2461" s="45"/>
      <c r="N2461" s="45"/>
      <c r="O2461" s="45"/>
      <c r="P2461" s="28"/>
      <c r="Q2461" s="28"/>
      <c r="R2461" s="25"/>
      <c r="Z2461"/>
    </row>
    <row r="2462" spans="1:26" x14ac:dyDescent="0.25">
      <c r="A2462" s="4" t="s">
        <v>7</v>
      </c>
      <c r="B2462" s="5">
        <v>2008</v>
      </c>
      <c r="C2462" s="5">
        <v>4</v>
      </c>
      <c r="D2462" s="5">
        <v>12</v>
      </c>
      <c r="E2462" s="5">
        <v>7</v>
      </c>
      <c r="F2462" s="43">
        <v>12.2</v>
      </c>
      <c r="G2462" s="8">
        <f t="shared" si="220"/>
        <v>25</v>
      </c>
      <c r="H2462" s="8">
        <f t="shared" si="221"/>
        <v>704</v>
      </c>
      <c r="I2462" s="8">
        <f t="shared" si="222"/>
        <v>176</v>
      </c>
      <c r="J2462" s="1">
        <v>18</v>
      </c>
      <c r="K2462" s="1">
        <v>25</v>
      </c>
      <c r="M2462" s="45"/>
      <c r="N2462" s="45"/>
      <c r="O2462" s="45"/>
      <c r="P2462" s="28"/>
      <c r="Q2462" s="28"/>
      <c r="R2462" s="25"/>
      <c r="Z2462"/>
    </row>
    <row r="2463" spans="1:26" x14ac:dyDescent="0.25">
      <c r="A2463" s="4" t="s">
        <v>7</v>
      </c>
      <c r="B2463" s="5">
        <v>2008</v>
      </c>
      <c r="C2463" s="5">
        <v>4</v>
      </c>
      <c r="D2463" s="5">
        <v>12</v>
      </c>
      <c r="E2463" s="5">
        <v>8</v>
      </c>
      <c r="F2463" s="43">
        <v>13</v>
      </c>
      <c r="G2463" s="8">
        <f t="shared" si="220"/>
        <v>25</v>
      </c>
      <c r="H2463" s="8">
        <f t="shared" si="221"/>
        <v>660</v>
      </c>
      <c r="I2463" s="8">
        <f t="shared" si="222"/>
        <v>165</v>
      </c>
      <c r="J2463" s="1">
        <v>18</v>
      </c>
      <c r="K2463" s="1">
        <v>25</v>
      </c>
      <c r="M2463" s="45"/>
      <c r="N2463" s="45"/>
      <c r="O2463" s="45"/>
      <c r="P2463" s="28"/>
      <c r="Q2463" s="28"/>
      <c r="R2463" s="25"/>
      <c r="Z2463"/>
    </row>
    <row r="2464" spans="1:26" x14ac:dyDescent="0.25">
      <c r="A2464" s="4" t="s">
        <v>7</v>
      </c>
      <c r="B2464" s="5">
        <v>2008</v>
      </c>
      <c r="C2464" s="5">
        <v>4</v>
      </c>
      <c r="D2464" s="5">
        <v>12</v>
      </c>
      <c r="E2464" s="5">
        <v>9</v>
      </c>
      <c r="F2464" s="43">
        <v>13.3</v>
      </c>
      <c r="G2464" s="8">
        <f t="shared" si="220"/>
        <v>25</v>
      </c>
      <c r="H2464" s="8">
        <f t="shared" si="221"/>
        <v>643.5</v>
      </c>
      <c r="I2464" s="8">
        <f t="shared" si="222"/>
        <v>160.875</v>
      </c>
      <c r="J2464" s="1">
        <v>18</v>
      </c>
      <c r="K2464" s="1">
        <v>25</v>
      </c>
      <c r="M2464" s="45"/>
      <c r="N2464" s="45"/>
      <c r="O2464" s="45"/>
      <c r="P2464" s="28"/>
      <c r="Q2464" s="28"/>
      <c r="R2464" s="25"/>
      <c r="Z2464"/>
    </row>
    <row r="2465" spans="1:26" x14ac:dyDescent="0.25">
      <c r="A2465" s="4" t="s">
        <v>7</v>
      </c>
      <c r="B2465" s="5">
        <v>2008</v>
      </c>
      <c r="C2465" s="5">
        <v>4</v>
      </c>
      <c r="D2465" s="5">
        <v>12</v>
      </c>
      <c r="E2465" s="5">
        <v>10</v>
      </c>
      <c r="F2465" s="43">
        <v>14.1</v>
      </c>
      <c r="G2465" s="8">
        <f t="shared" si="220"/>
        <v>25</v>
      </c>
      <c r="H2465" s="8">
        <f t="shared" si="221"/>
        <v>599.5</v>
      </c>
      <c r="I2465" s="8">
        <f t="shared" si="222"/>
        <v>149.875</v>
      </c>
      <c r="J2465" s="1">
        <v>18</v>
      </c>
      <c r="K2465" s="1">
        <v>25</v>
      </c>
      <c r="M2465" s="45"/>
      <c r="N2465" s="45"/>
      <c r="O2465" s="45"/>
      <c r="P2465" s="28"/>
      <c r="Q2465" s="28"/>
      <c r="R2465" s="25"/>
      <c r="Z2465"/>
    </row>
    <row r="2466" spans="1:26" x14ac:dyDescent="0.25">
      <c r="A2466" s="4" t="s">
        <v>7</v>
      </c>
      <c r="B2466" s="5">
        <v>2008</v>
      </c>
      <c r="C2466" s="5">
        <v>4</v>
      </c>
      <c r="D2466" s="5">
        <v>12</v>
      </c>
      <c r="E2466" s="5">
        <v>11</v>
      </c>
      <c r="F2466" s="43">
        <v>14</v>
      </c>
      <c r="G2466" s="8">
        <f t="shared" si="220"/>
        <v>25</v>
      </c>
      <c r="H2466" s="8">
        <f t="shared" si="221"/>
        <v>605</v>
      </c>
      <c r="I2466" s="8">
        <f t="shared" si="222"/>
        <v>151.25</v>
      </c>
      <c r="J2466" s="1">
        <v>18</v>
      </c>
      <c r="K2466" s="1">
        <v>25</v>
      </c>
      <c r="M2466" s="45"/>
      <c r="N2466" s="45"/>
      <c r="O2466" s="45"/>
      <c r="P2466" s="28"/>
      <c r="Q2466" s="28"/>
      <c r="R2466" s="25"/>
      <c r="Z2466"/>
    </row>
    <row r="2467" spans="1:26" x14ac:dyDescent="0.25">
      <c r="A2467" s="4" t="s">
        <v>7</v>
      </c>
      <c r="B2467" s="5">
        <v>2008</v>
      </c>
      <c r="C2467" s="5">
        <v>4</v>
      </c>
      <c r="D2467" s="5">
        <v>12</v>
      </c>
      <c r="E2467" s="5">
        <v>12</v>
      </c>
      <c r="F2467" s="43">
        <v>14.8</v>
      </c>
      <c r="G2467" s="8">
        <f t="shared" si="220"/>
        <v>25</v>
      </c>
      <c r="H2467" s="8">
        <f t="shared" si="221"/>
        <v>561</v>
      </c>
      <c r="I2467" s="8">
        <f t="shared" si="222"/>
        <v>140.25</v>
      </c>
      <c r="J2467" s="1">
        <v>18</v>
      </c>
      <c r="K2467" s="1">
        <v>25</v>
      </c>
      <c r="M2467" s="45"/>
      <c r="N2467" s="45"/>
      <c r="O2467" s="45"/>
      <c r="P2467" s="28"/>
      <c r="Q2467" s="28"/>
      <c r="R2467" s="25"/>
      <c r="Z2467"/>
    </row>
    <row r="2468" spans="1:26" x14ac:dyDescent="0.25">
      <c r="A2468" s="4" t="s">
        <v>7</v>
      </c>
      <c r="B2468" s="5">
        <v>2008</v>
      </c>
      <c r="C2468" s="5">
        <v>4</v>
      </c>
      <c r="D2468" s="5">
        <v>12</v>
      </c>
      <c r="E2468" s="5">
        <v>13</v>
      </c>
      <c r="F2468" s="43">
        <v>15.3</v>
      </c>
      <c r="G2468" s="8">
        <f t="shared" si="220"/>
        <v>25</v>
      </c>
      <c r="H2468" s="8">
        <f t="shared" si="221"/>
        <v>533.5</v>
      </c>
      <c r="I2468" s="8">
        <f t="shared" si="222"/>
        <v>133.375</v>
      </c>
      <c r="J2468" s="1">
        <v>18</v>
      </c>
      <c r="K2468" s="1">
        <v>25</v>
      </c>
      <c r="M2468" s="45"/>
      <c r="N2468" s="45"/>
      <c r="O2468" s="45"/>
      <c r="P2468" s="28"/>
      <c r="Q2468" s="28"/>
      <c r="R2468" s="25"/>
      <c r="Z2468"/>
    </row>
    <row r="2469" spans="1:26" x14ac:dyDescent="0.25">
      <c r="A2469" s="4" t="s">
        <v>7</v>
      </c>
      <c r="B2469" s="5">
        <v>2008</v>
      </c>
      <c r="C2469" s="5">
        <v>4</v>
      </c>
      <c r="D2469" s="5">
        <v>12</v>
      </c>
      <c r="E2469" s="5">
        <v>14</v>
      </c>
      <c r="F2469" s="43">
        <v>15.3</v>
      </c>
      <c r="G2469" s="8">
        <f t="shared" si="220"/>
        <v>25</v>
      </c>
      <c r="H2469" s="8">
        <f t="shared" si="221"/>
        <v>533.5</v>
      </c>
      <c r="I2469" s="8">
        <f t="shared" si="222"/>
        <v>133.375</v>
      </c>
      <c r="J2469" s="1">
        <v>18</v>
      </c>
      <c r="K2469" s="1">
        <v>25</v>
      </c>
      <c r="M2469" s="45"/>
      <c r="N2469" s="45"/>
      <c r="O2469" s="45"/>
      <c r="P2469" s="28"/>
      <c r="Q2469" s="28"/>
      <c r="R2469" s="25"/>
      <c r="Z2469"/>
    </row>
    <row r="2470" spans="1:26" x14ac:dyDescent="0.25">
      <c r="A2470" s="4" t="s">
        <v>7</v>
      </c>
      <c r="B2470" s="5">
        <v>2008</v>
      </c>
      <c r="C2470" s="5">
        <v>4</v>
      </c>
      <c r="D2470" s="5">
        <v>12</v>
      </c>
      <c r="E2470" s="5">
        <v>15</v>
      </c>
      <c r="F2470" s="43">
        <v>15.1</v>
      </c>
      <c r="G2470" s="8">
        <f t="shared" si="220"/>
        <v>25</v>
      </c>
      <c r="H2470" s="8">
        <f t="shared" si="221"/>
        <v>544.5</v>
      </c>
      <c r="I2470" s="8">
        <f t="shared" si="222"/>
        <v>136.125</v>
      </c>
      <c r="J2470" s="1">
        <v>18</v>
      </c>
      <c r="K2470" s="1">
        <v>25</v>
      </c>
      <c r="M2470" s="45"/>
      <c r="N2470" s="45"/>
      <c r="O2470" s="45"/>
      <c r="P2470" s="28"/>
      <c r="Q2470" s="28"/>
      <c r="R2470" s="25"/>
      <c r="Z2470"/>
    </row>
    <row r="2471" spans="1:26" x14ac:dyDescent="0.25">
      <c r="A2471" s="4" t="s">
        <v>7</v>
      </c>
      <c r="B2471" s="5">
        <v>2008</v>
      </c>
      <c r="C2471" s="5">
        <v>4</v>
      </c>
      <c r="D2471" s="5">
        <v>12</v>
      </c>
      <c r="E2471" s="5">
        <v>16</v>
      </c>
      <c r="F2471" s="43">
        <v>14.8</v>
      </c>
      <c r="G2471" s="8">
        <f t="shared" si="220"/>
        <v>25</v>
      </c>
      <c r="H2471" s="8">
        <f t="shared" si="221"/>
        <v>561</v>
      </c>
      <c r="I2471" s="8">
        <f t="shared" si="222"/>
        <v>140.25</v>
      </c>
      <c r="J2471" s="1">
        <v>18</v>
      </c>
      <c r="K2471" s="1">
        <v>25</v>
      </c>
      <c r="M2471" s="45"/>
      <c r="N2471" s="45"/>
      <c r="O2471" s="45"/>
      <c r="P2471" s="28"/>
      <c r="Q2471" s="28"/>
      <c r="R2471" s="25"/>
      <c r="Z2471"/>
    </row>
    <row r="2472" spans="1:26" x14ac:dyDescent="0.25">
      <c r="A2472" s="4" t="s">
        <v>7</v>
      </c>
      <c r="B2472" s="5">
        <v>2008</v>
      </c>
      <c r="C2472" s="5">
        <v>4</v>
      </c>
      <c r="D2472" s="5">
        <v>12</v>
      </c>
      <c r="E2472" s="5">
        <v>17</v>
      </c>
      <c r="F2472" s="43">
        <v>14.4</v>
      </c>
      <c r="G2472" s="8">
        <f t="shared" si="220"/>
        <v>25</v>
      </c>
      <c r="H2472" s="8">
        <f t="shared" si="221"/>
        <v>583</v>
      </c>
      <c r="I2472" s="8">
        <f t="shared" si="222"/>
        <v>145.75</v>
      </c>
      <c r="J2472" s="1">
        <v>18</v>
      </c>
      <c r="K2472" s="1">
        <v>25</v>
      </c>
      <c r="M2472" s="45"/>
      <c r="N2472" s="45"/>
      <c r="O2472" s="45"/>
      <c r="P2472" s="28"/>
      <c r="Q2472" s="28"/>
      <c r="R2472" s="25"/>
      <c r="Z2472"/>
    </row>
    <row r="2473" spans="1:26" x14ac:dyDescent="0.25">
      <c r="A2473" s="4" t="s">
        <v>7</v>
      </c>
      <c r="B2473" s="5">
        <v>2008</v>
      </c>
      <c r="C2473" s="5">
        <v>4</v>
      </c>
      <c r="D2473" s="5">
        <v>12</v>
      </c>
      <c r="E2473" s="5">
        <v>18</v>
      </c>
      <c r="F2473" s="43">
        <v>14.2</v>
      </c>
      <c r="G2473" s="8">
        <f t="shared" si="220"/>
        <v>25</v>
      </c>
      <c r="H2473" s="8">
        <f t="shared" si="221"/>
        <v>594</v>
      </c>
      <c r="I2473" s="8">
        <f t="shared" si="222"/>
        <v>148.5</v>
      </c>
      <c r="J2473" s="1">
        <v>18</v>
      </c>
      <c r="K2473" s="1">
        <v>25</v>
      </c>
      <c r="M2473" s="45"/>
      <c r="N2473" s="45"/>
      <c r="O2473" s="45"/>
      <c r="P2473" s="28"/>
      <c r="Q2473" s="28"/>
      <c r="R2473" s="25"/>
      <c r="Z2473"/>
    </row>
    <row r="2474" spans="1:26" x14ac:dyDescent="0.25">
      <c r="A2474" s="4" t="s">
        <v>7</v>
      </c>
      <c r="B2474" s="5">
        <v>2008</v>
      </c>
      <c r="C2474" s="5">
        <v>4</v>
      </c>
      <c r="D2474" s="5">
        <v>12</v>
      </c>
      <c r="E2474" s="5">
        <v>19</v>
      </c>
      <c r="F2474" s="43">
        <v>13.3</v>
      </c>
      <c r="G2474" s="8">
        <f t="shared" si="220"/>
        <v>25</v>
      </c>
      <c r="H2474" s="8">
        <f t="shared" si="221"/>
        <v>643.5</v>
      </c>
      <c r="I2474" s="8">
        <f t="shared" si="222"/>
        <v>160.875</v>
      </c>
      <c r="J2474" s="1">
        <v>18</v>
      </c>
      <c r="K2474" s="1">
        <v>25</v>
      </c>
      <c r="M2474" s="45"/>
      <c r="N2474" s="45"/>
      <c r="O2474" s="45"/>
      <c r="P2474" s="28"/>
      <c r="Q2474" s="28"/>
      <c r="R2474" s="25"/>
      <c r="Z2474"/>
    </row>
    <row r="2475" spans="1:26" x14ac:dyDescent="0.25">
      <c r="A2475" s="4" t="s">
        <v>7</v>
      </c>
      <c r="B2475" s="5">
        <v>2008</v>
      </c>
      <c r="C2475" s="5">
        <v>4</v>
      </c>
      <c r="D2475" s="5">
        <v>12</v>
      </c>
      <c r="E2475" s="5">
        <v>20</v>
      </c>
      <c r="F2475" s="43">
        <v>13.2</v>
      </c>
      <c r="G2475" s="8">
        <f t="shared" si="220"/>
        <v>25</v>
      </c>
      <c r="H2475" s="8">
        <f t="shared" si="221"/>
        <v>649</v>
      </c>
      <c r="I2475" s="8">
        <f t="shared" si="222"/>
        <v>162.25</v>
      </c>
      <c r="J2475" s="1">
        <v>18</v>
      </c>
      <c r="K2475" s="1">
        <v>25</v>
      </c>
      <c r="M2475" s="45"/>
      <c r="N2475" s="45"/>
      <c r="O2475" s="45"/>
      <c r="P2475" s="28"/>
      <c r="Q2475" s="28"/>
      <c r="R2475" s="25"/>
      <c r="Z2475"/>
    </row>
    <row r="2476" spans="1:26" x14ac:dyDescent="0.25">
      <c r="A2476" s="4" t="s">
        <v>7</v>
      </c>
      <c r="B2476" s="5">
        <v>2008</v>
      </c>
      <c r="C2476" s="5">
        <v>4</v>
      </c>
      <c r="D2476" s="5">
        <v>12</v>
      </c>
      <c r="E2476" s="5">
        <v>21</v>
      </c>
      <c r="F2476" s="43">
        <v>13.4</v>
      </c>
      <c r="G2476" s="8">
        <f t="shared" si="220"/>
        <v>25</v>
      </c>
      <c r="H2476" s="8">
        <f t="shared" si="221"/>
        <v>638</v>
      </c>
      <c r="I2476" s="8">
        <f t="shared" si="222"/>
        <v>159.5</v>
      </c>
      <c r="J2476" s="1">
        <v>18</v>
      </c>
      <c r="K2476" s="1">
        <v>25</v>
      </c>
      <c r="M2476" s="45"/>
      <c r="N2476" s="45"/>
      <c r="O2476" s="45"/>
      <c r="P2476" s="28"/>
      <c r="Q2476" s="28"/>
      <c r="R2476" s="25"/>
      <c r="Z2476"/>
    </row>
    <row r="2477" spans="1:26" x14ac:dyDescent="0.25">
      <c r="A2477" s="4" t="s">
        <v>7</v>
      </c>
      <c r="B2477" s="5">
        <v>2008</v>
      </c>
      <c r="C2477" s="5">
        <v>4</v>
      </c>
      <c r="D2477" s="5">
        <v>12</v>
      </c>
      <c r="E2477" s="5">
        <v>22</v>
      </c>
      <c r="F2477" s="43">
        <v>13.5</v>
      </c>
      <c r="G2477" s="8">
        <f t="shared" si="220"/>
        <v>25</v>
      </c>
      <c r="H2477" s="8">
        <f t="shared" si="221"/>
        <v>632.5</v>
      </c>
      <c r="I2477" s="8">
        <f t="shared" si="222"/>
        <v>158.125</v>
      </c>
      <c r="J2477" s="1">
        <v>18</v>
      </c>
      <c r="K2477" s="1">
        <v>25</v>
      </c>
      <c r="M2477" s="45"/>
      <c r="N2477" s="45"/>
      <c r="O2477" s="45"/>
      <c r="P2477" s="28"/>
      <c r="Q2477" s="28"/>
      <c r="R2477" s="25"/>
      <c r="Z2477"/>
    </row>
    <row r="2478" spans="1:26" x14ac:dyDescent="0.25">
      <c r="A2478" s="4" t="s">
        <v>7</v>
      </c>
      <c r="B2478" s="5">
        <v>2008</v>
      </c>
      <c r="C2478" s="5">
        <v>4</v>
      </c>
      <c r="D2478" s="5">
        <v>12</v>
      </c>
      <c r="E2478" s="5">
        <v>23</v>
      </c>
      <c r="F2478" s="43">
        <v>13.3</v>
      </c>
      <c r="G2478" s="8">
        <f t="shared" si="220"/>
        <v>25</v>
      </c>
      <c r="H2478" s="8">
        <f t="shared" si="221"/>
        <v>643.5</v>
      </c>
      <c r="I2478" s="8">
        <f t="shared" si="222"/>
        <v>160.875</v>
      </c>
      <c r="J2478" s="1">
        <v>18</v>
      </c>
      <c r="K2478" s="1">
        <v>25</v>
      </c>
      <c r="M2478" s="45"/>
      <c r="N2478" s="45"/>
      <c r="O2478" s="45"/>
      <c r="P2478" s="28"/>
      <c r="Q2478" s="28"/>
      <c r="R2478" s="25"/>
      <c r="Z2478"/>
    </row>
    <row r="2479" spans="1:26" x14ac:dyDescent="0.25">
      <c r="A2479" s="4" t="s">
        <v>7</v>
      </c>
      <c r="B2479" s="5">
        <v>2008</v>
      </c>
      <c r="C2479" s="5">
        <v>4</v>
      </c>
      <c r="D2479" s="5">
        <v>13</v>
      </c>
      <c r="E2479" s="5">
        <v>0</v>
      </c>
      <c r="F2479" s="43">
        <v>13.3</v>
      </c>
      <c r="G2479" s="8">
        <f t="shared" si="220"/>
        <v>25</v>
      </c>
      <c r="H2479" s="8">
        <f t="shared" si="221"/>
        <v>643.5</v>
      </c>
      <c r="I2479" s="8">
        <f t="shared" si="222"/>
        <v>160.875</v>
      </c>
      <c r="J2479" s="1">
        <v>18</v>
      </c>
      <c r="K2479" s="1">
        <v>25</v>
      </c>
      <c r="M2479" s="45"/>
      <c r="N2479" s="45"/>
      <c r="O2479" s="45"/>
      <c r="P2479" s="28"/>
      <c r="Q2479" s="28"/>
      <c r="R2479" s="25"/>
      <c r="Z2479"/>
    </row>
    <row r="2480" spans="1:26" x14ac:dyDescent="0.25">
      <c r="A2480" s="4" t="s">
        <v>7</v>
      </c>
      <c r="B2480" s="5">
        <v>2008</v>
      </c>
      <c r="C2480" s="5">
        <v>4</v>
      </c>
      <c r="D2480" s="5">
        <v>13</v>
      </c>
      <c r="E2480" s="5">
        <v>1</v>
      </c>
      <c r="F2480" s="43">
        <v>13</v>
      </c>
      <c r="G2480" s="8">
        <f t="shared" si="220"/>
        <v>25</v>
      </c>
      <c r="H2480" s="8">
        <f t="shared" si="221"/>
        <v>660</v>
      </c>
      <c r="I2480" s="8">
        <f t="shared" si="222"/>
        <v>165</v>
      </c>
      <c r="J2480" s="1">
        <v>18</v>
      </c>
      <c r="K2480" s="1">
        <v>25</v>
      </c>
      <c r="M2480" s="45"/>
      <c r="N2480" s="45"/>
      <c r="O2480" s="45"/>
      <c r="P2480" s="28"/>
      <c r="Q2480" s="28"/>
      <c r="R2480" s="25"/>
      <c r="Z2480"/>
    </row>
    <row r="2481" spans="1:26" x14ac:dyDescent="0.25">
      <c r="A2481" s="4" t="s">
        <v>7</v>
      </c>
      <c r="B2481" s="5">
        <v>2008</v>
      </c>
      <c r="C2481" s="5">
        <v>4</v>
      </c>
      <c r="D2481" s="5">
        <v>13</v>
      </c>
      <c r="E2481" s="5">
        <v>2</v>
      </c>
      <c r="F2481" s="43">
        <v>13.3</v>
      </c>
      <c r="G2481" s="8">
        <f t="shared" si="220"/>
        <v>25</v>
      </c>
      <c r="H2481" s="8">
        <f t="shared" si="221"/>
        <v>643.5</v>
      </c>
      <c r="I2481" s="8">
        <f t="shared" si="222"/>
        <v>160.875</v>
      </c>
      <c r="J2481" s="1">
        <v>18</v>
      </c>
      <c r="K2481" s="1">
        <v>25</v>
      </c>
      <c r="M2481" s="45"/>
      <c r="N2481" s="45"/>
      <c r="O2481" s="45"/>
      <c r="P2481" s="28"/>
      <c r="Q2481" s="28"/>
      <c r="R2481" s="25"/>
      <c r="Z2481"/>
    </row>
    <row r="2482" spans="1:26" x14ac:dyDescent="0.25">
      <c r="A2482" s="4" t="s">
        <v>7</v>
      </c>
      <c r="B2482" s="5">
        <v>2008</v>
      </c>
      <c r="C2482" s="5">
        <v>4</v>
      </c>
      <c r="D2482" s="5">
        <v>13</v>
      </c>
      <c r="E2482" s="5">
        <v>3</v>
      </c>
      <c r="F2482" s="43">
        <v>12.4</v>
      </c>
      <c r="G2482" s="8">
        <f t="shared" si="220"/>
        <v>25</v>
      </c>
      <c r="H2482" s="8">
        <f t="shared" si="221"/>
        <v>693</v>
      </c>
      <c r="I2482" s="8">
        <f t="shared" si="222"/>
        <v>173.25</v>
      </c>
      <c r="J2482" s="1">
        <v>18</v>
      </c>
      <c r="K2482" s="1">
        <v>25</v>
      </c>
      <c r="M2482" s="45"/>
      <c r="N2482" s="45"/>
      <c r="O2482" s="45"/>
      <c r="P2482" s="28"/>
      <c r="Q2482" s="28"/>
      <c r="R2482" s="25"/>
      <c r="Z2482"/>
    </row>
    <row r="2483" spans="1:26" x14ac:dyDescent="0.25">
      <c r="A2483" s="4" t="s">
        <v>7</v>
      </c>
      <c r="B2483" s="5">
        <v>2008</v>
      </c>
      <c r="C2483" s="5">
        <v>4</v>
      </c>
      <c r="D2483" s="5">
        <v>13</v>
      </c>
      <c r="E2483" s="5">
        <v>4</v>
      </c>
      <c r="F2483" s="43">
        <v>12.9</v>
      </c>
      <c r="G2483" s="8">
        <f t="shared" si="220"/>
        <v>25</v>
      </c>
      <c r="H2483" s="8">
        <f t="shared" si="221"/>
        <v>665.5</v>
      </c>
      <c r="I2483" s="8">
        <f t="shared" si="222"/>
        <v>166.375</v>
      </c>
      <c r="J2483" s="1">
        <v>18</v>
      </c>
      <c r="K2483" s="1">
        <v>25</v>
      </c>
      <c r="M2483" s="45"/>
      <c r="N2483" s="45"/>
      <c r="O2483" s="45"/>
      <c r="P2483" s="28"/>
      <c r="Q2483" s="28"/>
      <c r="R2483" s="25"/>
      <c r="Z2483"/>
    </row>
    <row r="2484" spans="1:26" x14ac:dyDescent="0.25">
      <c r="A2484" s="4" t="s">
        <v>7</v>
      </c>
      <c r="B2484" s="5">
        <v>2008</v>
      </c>
      <c r="C2484" s="5">
        <v>4</v>
      </c>
      <c r="D2484" s="5">
        <v>13</v>
      </c>
      <c r="E2484" s="5">
        <v>5</v>
      </c>
      <c r="F2484" s="43">
        <v>13.2</v>
      </c>
      <c r="G2484" s="8">
        <f t="shared" si="220"/>
        <v>25</v>
      </c>
      <c r="H2484" s="8">
        <f t="shared" si="221"/>
        <v>649</v>
      </c>
      <c r="I2484" s="8">
        <f t="shared" si="222"/>
        <v>162.25</v>
      </c>
      <c r="J2484" s="1">
        <v>18</v>
      </c>
      <c r="K2484" s="1">
        <v>25</v>
      </c>
      <c r="M2484" s="45"/>
      <c r="N2484" s="45"/>
      <c r="O2484" s="45"/>
      <c r="P2484" s="28"/>
      <c r="Q2484" s="28"/>
      <c r="R2484" s="25"/>
      <c r="Z2484"/>
    </row>
    <row r="2485" spans="1:26" x14ac:dyDescent="0.25">
      <c r="A2485" s="4" t="s">
        <v>7</v>
      </c>
      <c r="B2485" s="5">
        <v>2008</v>
      </c>
      <c r="C2485" s="5">
        <v>4</v>
      </c>
      <c r="D2485" s="5">
        <v>13</v>
      </c>
      <c r="E2485" s="5">
        <v>6</v>
      </c>
      <c r="F2485" s="43">
        <v>13.2</v>
      </c>
      <c r="G2485" s="8">
        <f t="shared" si="220"/>
        <v>25</v>
      </c>
      <c r="H2485" s="8">
        <f t="shared" si="221"/>
        <v>649</v>
      </c>
      <c r="I2485" s="8">
        <f t="shared" si="222"/>
        <v>162.25</v>
      </c>
      <c r="J2485" s="1">
        <v>18</v>
      </c>
      <c r="K2485" s="1">
        <v>25</v>
      </c>
      <c r="M2485" s="45"/>
      <c r="N2485" s="45"/>
      <c r="O2485" s="45"/>
      <c r="P2485" s="28"/>
      <c r="Q2485" s="28"/>
      <c r="R2485" s="25"/>
      <c r="Z2485"/>
    </row>
    <row r="2486" spans="1:26" x14ac:dyDescent="0.25">
      <c r="A2486" s="4" t="s">
        <v>7</v>
      </c>
      <c r="B2486" s="5">
        <v>2008</v>
      </c>
      <c r="C2486" s="5">
        <v>4</v>
      </c>
      <c r="D2486" s="5">
        <v>13</v>
      </c>
      <c r="E2486" s="5">
        <v>7</v>
      </c>
      <c r="F2486" s="43">
        <v>13.3</v>
      </c>
      <c r="G2486" s="8">
        <f t="shared" si="220"/>
        <v>25</v>
      </c>
      <c r="H2486" s="8">
        <f t="shared" si="221"/>
        <v>643.5</v>
      </c>
      <c r="I2486" s="8">
        <f t="shared" si="222"/>
        <v>160.875</v>
      </c>
      <c r="J2486" s="1">
        <v>18</v>
      </c>
      <c r="K2486" s="1">
        <v>25</v>
      </c>
      <c r="M2486" s="45"/>
      <c r="N2486" s="45"/>
      <c r="O2486" s="45"/>
      <c r="P2486" s="28"/>
      <c r="Q2486" s="28"/>
      <c r="R2486" s="25"/>
      <c r="Z2486"/>
    </row>
    <row r="2487" spans="1:26" x14ac:dyDescent="0.25">
      <c r="A2487" s="4" t="s">
        <v>7</v>
      </c>
      <c r="B2487" s="5">
        <v>2008</v>
      </c>
      <c r="C2487" s="5">
        <v>4</v>
      </c>
      <c r="D2487" s="5">
        <v>13</v>
      </c>
      <c r="E2487" s="5">
        <v>8</v>
      </c>
      <c r="F2487" s="43">
        <v>14.1</v>
      </c>
      <c r="G2487" s="8">
        <f t="shared" si="220"/>
        <v>25</v>
      </c>
      <c r="H2487" s="8">
        <f t="shared" si="221"/>
        <v>599.5</v>
      </c>
      <c r="I2487" s="8">
        <f t="shared" si="222"/>
        <v>149.875</v>
      </c>
      <c r="J2487" s="1">
        <v>18</v>
      </c>
      <c r="K2487" s="1">
        <v>25</v>
      </c>
      <c r="M2487" s="45"/>
      <c r="N2487" s="45"/>
      <c r="O2487" s="45"/>
      <c r="P2487" s="28"/>
      <c r="Q2487" s="28"/>
      <c r="R2487" s="25"/>
      <c r="Z2487"/>
    </row>
    <row r="2488" spans="1:26" x14ac:dyDescent="0.25">
      <c r="A2488" s="4" t="s">
        <v>7</v>
      </c>
      <c r="B2488" s="5">
        <v>2008</v>
      </c>
      <c r="C2488" s="5">
        <v>4</v>
      </c>
      <c r="D2488" s="5">
        <v>13</v>
      </c>
      <c r="E2488" s="5">
        <v>9</v>
      </c>
      <c r="F2488" s="43">
        <v>14</v>
      </c>
      <c r="G2488" s="8">
        <f t="shared" si="220"/>
        <v>25</v>
      </c>
      <c r="H2488" s="8">
        <f t="shared" si="221"/>
        <v>605</v>
      </c>
      <c r="I2488" s="8">
        <f t="shared" si="222"/>
        <v>151.25</v>
      </c>
      <c r="J2488" s="1">
        <v>18</v>
      </c>
      <c r="K2488" s="1">
        <v>25</v>
      </c>
      <c r="M2488" s="45"/>
      <c r="N2488" s="45"/>
      <c r="O2488" s="45"/>
      <c r="P2488" s="28"/>
      <c r="Q2488" s="28"/>
      <c r="R2488" s="25"/>
      <c r="Z2488"/>
    </row>
    <row r="2489" spans="1:26" x14ac:dyDescent="0.25">
      <c r="A2489" s="4" t="s">
        <v>7</v>
      </c>
      <c r="B2489" s="5">
        <v>2008</v>
      </c>
      <c r="C2489" s="5">
        <v>4</v>
      </c>
      <c r="D2489" s="5">
        <v>13</v>
      </c>
      <c r="E2489" s="5">
        <v>10</v>
      </c>
      <c r="F2489" s="43">
        <v>14.7</v>
      </c>
      <c r="G2489" s="8">
        <f t="shared" si="220"/>
        <v>25</v>
      </c>
      <c r="H2489" s="8">
        <f t="shared" si="221"/>
        <v>566.5</v>
      </c>
      <c r="I2489" s="8">
        <f t="shared" si="222"/>
        <v>141.625</v>
      </c>
      <c r="J2489" s="1">
        <v>18</v>
      </c>
      <c r="K2489" s="1">
        <v>25</v>
      </c>
      <c r="M2489" s="45"/>
      <c r="N2489" s="45"/>
      <c r="O2489" s="45"/>
      <c r="P2489" s="28"/>
      <c r="Q2489" s="28"/>
      <c r="R2489" s="25"/>
      <c r="Z2489"/>
    </row>
    <row r="2490" spans="1:26" x14ac:dyDescent="0.25">
      <c r="A2490" s="4" t="s">
        <v>7</v>
      </c>
      <c r="B2490" s="5">
        <v>2008</v>
      </c>
      <c r="C2490" s="5">
        <v>4</v>
      </c>
      <c r="D2490" s="5">
        <v>13</v>
      </c>
      <c r="E2490" s="5">
        <v>11</v>
      </c>
      <c r="F2490" s="43">
        <v>14.8</v>
      </c>
      <c r="G2490" s="8">
        <f t="shared" si="220"/>
        <v>25</v>
      </c>
      <c r="H2490" s="8">
        <f t="shared" si="221"/>
        <v>561</v>
      </c>
      <c r="I2490" s="8">
        <f t="shared" si="222"/>
        <v>140.25</v>
      </c>
      <c r="J2490" s="1">
        <v>18</v>
      </c>
      <c r="K2490" s="1">
        <v>25</v>
      </c>
      <c r="M2490" s="45"/>
      <c r="N2490" s="45"/>
      <c r="O2490" s="45"/>
      <c r="P2490" s="28"/>
      <c r="Q2490" s="28"/>
      <c r="R2490" s="25"/>
      <c r="Z2490"/>
    </row>
    <row r="2491" spans="1:26" x14ac:dyDescent="0.25">
      <c r="A2491" s="4" t="s">
        <v>7</v>
      </c>
      <c r="B2491" s="5">
        <v>2008</v>
      </c>
      <c r="C2491" s="5">
        <v>4</v>
      </c>
      <c r="D2491" s="5">
        <v>13</v>
      </c>
      <c r="E2491" s="5">
        <v>12</v>
      </c>
      <c r="F2491" s="43">
        <v>15.6</v>
      </c>
      <c r="G2491" s="8">
        <f t="shared" si="220"/>
        <v>25</v>
      </c>
      <c r="H2491" s="8">
        <f t="shared" si="221"/>
        <v>517</v>
      </c>
      <c r="I2491" s="8">
        <f t="shared" si="222"/>
        <v>129.25</v>
      </c>
      <c r="J2491" s="1">
        <v>18</v>
      </c>
      <c r="K2491" s="1">
        <v>25</v>
      </c>
      <c r="M2491" s="45"/>
      <c r="N2491" s="45"/>
      <c r="O2491" s="45"/>
      <c r="P2491" s="28"/>
      <c r="Q2491" s="28"/>
      <c r="R2491" s="25"/>
      <c r="Z2491"/>
    </row>
    <row r="2492" spans="1:26" x14ac:dyDescent="0.25">
      <c r="A2492" s="4" t="s">
        <v>7</v>
      </c>
      <c r="B2492" s="5">
        <v>2008</v>
      </c>
      <c r="C2492" s="5">
        <v>4</v>
      </c>
      <c r="D2492" s="5">
        <v>13</v>
      </c>
      <c r="E2492" s="5">
        <v>13</v>
      </c>
      <c r="F2492" s="43">
        <v>15.9</v>
      </c>
      <c r="G2492" s="8">
        <f t="shared" si="220"/>
        <v>25</v>
      </c>
      <c r="H2492" s="8">
        <f t="shared" si="221"/>
        <v>500.5</v>
      </c>
      <c r="I2492" s="8">
        <f t="shared" si="222"/>
        <v>125.125</v>
      </c>
      <c r="J2492" s="1">
        <v>18</v>
      </c>
      <c r="K2492" s="1">
        <v>25</v>
      </c>
      <c r="M2492" s="45"/>
      <c r="N2492" s="45"/>
      <c r="O2492" s="45"/>
      <c r="P2492" s="28"/>
      <c r="Q2492" s="28"/>
      <c r="R2492" s="25"/>
      <c r="Z2492"/>
    </row>
    <row r="2493" spans="1:26" x14ac:dyDescent="0.25">
      <c r="A2493" s="4" t="s">
        <v>7</v>
      </c>
      <c r="B2493" s="5">
        <v>2008</v>
      </c>
      <c r="C2493" s="5">
        <v>4</v>
      </c>
      <c r="D2493" s="5">
        <v>13</v>
      </c>
      <c r="E2493" s="5">
        <v>14</v>
      </c>
      <c r="F2493" s="43">
        <v>16.100000000000001</v>
      </c>
      <c r="G2493" s="8">
        <f t="shared" si="220"/>
        <v>25</v>
      </c>
      <c r="H2493" s="8">
        <f t="shared" si="221"/>
        <v>489.49999999999994</v>
      </c>
      <c r="I2493" s="8">
        <f t="shared" si="222"/>
        <v>122.37499999999999</v>
      </c>
      <c r="J2493" s="1">
        <v>18</v>
      </c>
      <c r="K2493" s="1">
        <v>25</v>
      </c>
      <c r="M2493" s="45"/>
      <c r="N2493" s="45"/>
      <c r="O2493" s="45"/>
      <c r="P2493" s="28"/>
      <c r="Q2493" s="28"/>
      <c r="R2493" s="25"/>
      <c r="Z2493"/>
    </row>
    <row r="2494" spans="1:26" x14ac:dyDescent="0.25">
      <c r="A2494" s="4" t="s">
        <v>7</v>
      </c>
      <c r="B2494" s="5">
        <v>2008</v>
      </c>
      <c r="C2494" s="5">
        <v>4</v>
      </c>
      <c r="D2494" s="5">
        <v>13</v>
      </c>
      <c r="E2494" s="5">
        <v>15</v>
      </c>
      <c r="F2494" s="43">
        <v>16.2</v>
      </c>
      <c r="G2494" s="8">
        <f t="shared" si="220"/>
        <v>25</v>
      </c>
      <c r="H2494" s="8">
        <f t="shared" si="221"/>
        <v>484.00000000000006</v>
      </c>
      <c r="I2494" s="8">
        <f t="shared" si="222"/>
        <v>121.00000000000001</v>
      </c>
      <c r="J2494" s="1">
        <v>18</v>
      </c>
      <c r="K2494" s="1">
        <v>25</v>
      </c>
      <c r="M2494" s="45"/>
      <c r="N2494" s="45"/>
      <c r="O2494" s="45"/>
      <c r="P2494" s="28"/>
      <c r="Q2494" s="28"/>
      <c r="R2494" s="25"/>
      <c r="Z2494"/>
    </row>
    <row r="2495" spans="1:26" x14ac:dyDescent="0.25">
      <c r="A2495" s="4" t="s">
        <v>7</v>
      </c>
      <c r="B2495" s="5">
        <v>2008</v>
      </c>
      <c r="C2495" s="5">
        <v>4</v>
      </c>
      <c r="D2495" s="5">
        <v>13</v>
      </c>
      <c r="E2495" s="5">
        <v>16</v>
      </c>
      <c r="F2495" s="43">
        <v>16.3</v>
      </c>
      <c r="G2495" s="8">
        <f t="shared" si="220"/>
        <v>25</v>
      </c>
      <c r="H2495" s="8">
        <f t="shared" si="221"/>
        <v>478.49999999999994</v>
      </c>
      <c r="I2495" s="8">
        <f t="shared" si="222"/>
        <v>119.62499999999999</v>
      </c>
      <c r="J2495" s="1">
        <v>18</v>
      </c>
      <c r="K2495" s="1">
        <v>25</v>
      </c>
      <c r="M2495" s="45"/>
      <c r="N2495" s="45"/>
      <c r="O2495" s="45"/>
      <c r="P2495" s="28"/>
      <c r="Q2495" s="28"/>
      <c r="R2495" s="25"/>
      <c r="Z2495"/>
    </row>
    <row r="2496" spans="1:26" x14ac:dyDescent="0.25">
      <c r="A2496" s="4" t="s">
        <v>7</v>
      </c>
      <c r="B2496" s="5">
        <v>2008</v>
      </c>
      <c r="C2496" s="5">
        <v>4</v>
      </c>
      <c r="D2496" s="5">
        <v>13</v>
      </c>
      <c r="E2496" s="5">
        <v>17</v>
      </c>
      <c r="F2496" s="43">
        <v>15.9</v>
      </c>
      <c r="G2496" s="8">
        <f t="shared" si="220"/>
        <v>25</v>
      </c>
      <c r="H2496" s="8">
        <f t="shared" si="221"/>
        <v>500.5</v>
      </c>
      <c r="I2496" s="8">
        <f t="shared" si="222"/>
        <v>125.125</v>
      </c>
      <c r="J2496" s="1">
        <v>18</v>
      </c>
      <c r="K2496" s="1">
        <v>25</v>
      </c>
      <c r="M2496" s="45"/>
      <c r="N2496" s="45"/>
      <c r="O2496" s="45"/>
      <c r="P2496" s="28"/>
      <c r="Q2496" s="28"/>
      <c r="R2496" s="25"/>
      <c r="Z2496"/>
    </row>
    <row r="2497" spans="1:26" x14ac:dyDescent="0.25">
      <c r="A2497" s="4" t="s">
        <v>7</v>
      </c>
      <c r="B2497" s="5">
        <v>2008</v>
      </c>
      <c r="C2497" s="5">
        <v>4</v>
      </c>
      <c r="D2497" s="5">
        <v>13</v>
      </c>
      <c r="E2497" s="5">
        <v>18</v>
      </c>
      <c r="F2497" s="43">
        <v>15.7</v>
      </c>
      <c r="G2497" s="8">
        <f t="shared" si="220"/>
        <v>25</v>
      </c>
      <c r="H2497" s="8">
        <f t="shared" si="221"/>
        <v>511.50000000000006</v>
      </c>
      <c r="I2497" s="8">
        <f t="shared" si="222"/>
        <v>127.87500000000001</v>
      </c>
      <c r="J2497" s="1">
        <v>18</v>
      </c>
      <c r="K2497" s="1">
        <v>25</v>
      </c>
      <c r="M2497" s="45"/>
      <c r="N2497" s="45"/>
      <c r="O2497" s="45"/>
      <c r="P2497" s="28"/>
      <c r="Q2497" s="28"/>
      <c r="R2497" s="25"/>
      <c r="Z2497"/>
    </row>
    <row r="2498" spans="1:26" x14ac:dyDescent="0.25">
      <c r="A2498" s="4" t="s">
        <v>7</v>
      </c>
      <c r="B2498" s="5">
        <v>2008</v>
      </c>
      <c r="C2498" s="5">
        <v>4</v>
      </c>
      <c r="D2498" s="5">
        <v>13</v>
      </c>
      <c r="E2498" s="5">
        <v>19</v>
      </c>
      <c r="F2498" s="43">
        <v>14.9</v>
      </c>
      <c r="G2498" s="8">
        <f t="shared" si="220"/>
        <v>25</v>
      </c>
      <c r="H2498" s="8">
        <f t="shared" si="221"/>
        <v>555.5</v>
      </c>
      <c r="I2498" s="8">
        <f t="shared" si="222"/>
        <v>138.875</v>
      </c>
      <c r="J2498" s="1">
        <v>18</v>
      </c>
      <c r="K2498" s="1">
        <v>25</v>
      </c>
      <c r="M2498" s="45"/>
      <c r="N2498" s="45"/>
      <c r="O2498" s="45"/>
      <c r="P2498" s="28"/>
      <c r="Q2498" s="28"/>
      <c r="R2498" s="25"/>
      <c r="Z2498"/>
    </row>
    <row r="2499" spans="1:26" x14ac:dyDescent="0.25">
      <c r="A2499" s="4" t="s">
        <v>7</v>
      </c>
      <c r="B2499" s="5">
        <v>2008</v>
      </c>
      <c r="C2499" s="5">
        <v>4</v>
      </c>
      <c r="D2499" s="5">
        <v>13</v>
      </c>
      <c r="E2499" s="5">
        <v>20</v>
      </c>
      <c r="F2499" s="43">
        <v>14.5</v>
      </c>
      <c r="G2499" s="8">
        <f t="shared" si="220"/>
        <v>25</v>
      </c>
      <c r="H2499" s="8">
        <f t="shared" si="221"/>
        <v>577.5</v>
      </c>
      <c r="I2499" s="8">
        <f t="shared" si="222"/>
        <v>144.375</v>
      </c>
      <c r="J2499" s="1">
        <v>18</v>
      </c>
      <c r="K2499" s="1">
        <v>25</v>
      </c>
      <c r="M2499" s="45"/>
      <c r="N2499" s="45"/>
      <c r="O2499" s="45"/>
      <c r="P2499" s="28"/>
      <c r="Q2499" s="28"/>
      <c r="R2499" s="25"/>
      <c r="Z2499"/>
    </row>
    <row r="2500" spans="1:26" x14ac:dyDescent="0.25">
      <c r="A2500" s="4" t="s">
        <v>7</v>
      </c>
      <c r="B2500" s="5">
        <v>2008</v>
      </c>
      <c r="C2500" s="5">
        <v>4</v>
      </c>
      <c r="D2500" s="5">
        <v>13</v>
      </c>
      <c r="E2500" s="5">
        <v>21</v>
      </c>
      <c r="F2500" s="43">
        <v>14.2</v>
      </c>
      <c r="G2500" s="8">
        <f t="shared" si="220"/>
        <v>25</v>
      </c>
      <c r="H2500" s="8">
        <f t="shared" si="221"/>
        <v>594</v>
      </c>
      <c r="I2500" s="8">
        <f t="shared" si="222"/>
        <v>148.5</v>
      </c>
      <c r="J2500" s="1">
        <v>18</v>
      </c>
      <c r="K2500" s="1">
        <v>25</v>
      </c>
      <c r="M2500" s="45"/>
      <c r="N2500" s="45"/>
      <c r="O2500" s="45"/>
      <c r="P2500" s="28"/>
      <c r="Q2500" s="28"/>
      <c r="R2500" s="25"/>
      <c r="Z2500"/>
    </row>
    <row r="2501" spans="1:26" x14ac:dyDescent="0.25">
      <c r="A2501" s="4" t="s">
        <v>7</v>
      </c>
      <c r="B2501" s="5">
        <v>2008</v>
      </c>
      <c r="C2501" s="5">
        <v>4</v>
      </c>
      <c r="D2501" s="5">
        <v>13</v>
      </c>
      <c r="E2501" s="5">
        <v>22</v>
      </c>
      <c r="F2501" s="43">
        <v>14.1</v>
      </c>
      <c r="G2501" s="8">
        <f t="shared" si="220"/>
        <v>25</v>
      </c>
      <c r="H2501" s="8">
        <f t="shared" si="221"/>
        <v>599.5</v>
      </c>
      <c r="I2501" s="8">
        <f t="shared" si="222"/>
        <v>149.875</v>
      </c>
      <c r="J2501" s="1">
        <v>18</v>
      </c>
      <c r="K2501" s="1">
        <v>25</v>
      </c>
      <c r="M2501" s="45"/>
      <c r="N2501" s="45"/>
      <c r="O2501" s="45"/>
      <c r="P2501" s="28"/>
      <c r="Q2501" s="28"/>
      <c r="R2501" s="25"/>
      <c r="Z2501"/>
    </row>
    <row r="2502" spans="1:26" x14ac:dyDescent="0.25">
      <c r="A2502" s="4" t="s">
        <v>7</v>
      </c>
      <c r="B2502" s="5">
        <v>2008</v>
      </c>
      <c r="C2502" s="5">
        <v>4</v>
      </c>
      <c r="D2502" s="5">
        <v>13</v>
      </c>
      <c r="E2502" s="5">
        <v>23</v>
      </c>
      <c r="F2502" s="43">
        <v>13.8</v>
      </c>
      <c r="G2502" s="8">
        <f t="shared" si="220"/>
        <v>25</v>
      </c>
      <c r="H2502" s="8">
        <f t="shared" si="221"/>
        <v>616</v>
      </c>
      <c r="I2502" s="8">
        <f t="shared" si="222"/>
        <v>154</v>
      </c>
      <c r="J2502" s="1">
        <v>18</v>
      </c>
      <c r="K2502" s="1">
        <v>25</v>
      </c>
      <c r="M2502" s="45"/>
      <c r="N2502" s="45"/>
      <c r="O2502" s="45"/>
      <c r="P2502" s="28"/>
      <c r="Q2502" s="28"/>
      <c r="R2502" s="25"/>
      <c r="Z2502"/>
    </row>
    <row r="2503" spans="1:26" x14ac:dyDescent="0.25">
      <c r="A2503" s="4" t="s">
        <v>7</v>
      </c>
      <c r="B2503" s="5">
        <v>2008</v>
      </c>
      <c r="C2503" s="5">
        <v>4</v>
      </c>
      <c r="D2503" s="5">
        <v>14</v>
      </c>
      <c r="E2503" s="5">
        <v>0</v>
      </c>
      <c r="F2503" s="43">
        <v>13.9</v>
      </c>
      <c r="G2503" s="8">
        <f t="shared" ref="G2503:G2566" si="223">IF(A2503="Inverno", $G$3, $G$2)</f>
        <v>25</v>
      </c>
      <c r="H2503" s="8">
        <f t="shared" si="221"/>
        <v>610.5</v>
      </c>
      <c r="I2503" s="8">
        <f t="shared" si="222"/>
        <v>152.625</v>
      </c>
      <c r="J2503" s="1">
        <v>18</v>
      </c>
      <c r="K2503" s="1">
        <v>25</v>
      </c>
      <c r="M2503" s="45"/>
      <c r="N2503" s="45"/>
      <c r="O2503" s="45"/>
      <c r="P2503" s="28"/>
      <c r="Q2503" s="28"/>
      <c r="R2503" s="25"/>
      <c r="Z2503"/>
    </row>
    <row r="2504" spans="1:26" x14ac:dyDescent="0.25">
      <c r="A2504" s="4" t="s">
        <v>7</v>
      </c>
      <c r="B2504" s="5">
        <v>2008</v>
      </c>
      <c r="C2504" s="5">
        <v>4</v>
      </c>
      <c r="D2504" s="5">
        <v>14</v>
      </c>
      <c r="E2504" s="5">
        <v>1</v>
      </c>
      <c r="F2504" s="43">
        <v>13.9</v>
      </c>
      <c r="G2504" s="8">
        <f t="shared" si="223"/>
        <v>25</v>
      </c>
      <c r="H2504" s="8">
        <f t="shared" ref="H2504:H2567" si="224">IF(F2504&gt;G2504,0,$D$3*(G2504-F2504)/$D$4)</f>
        <v>610.5</v>
      </c>
      <c r="I2504" s="8">
        <f t="shared" ref="I2504:I2567" si="225">H2504/$G$4</f>
        <v>152.625</v>
      </c>
      <c r="J2504" s="1">
        <v>18</v>
      </c>
      <c r="K2504" s="1">
        <v>25</v>
      </c>
      <c r="M2504" s="45"/>
      <c r="N2504" s="45"/>
      <c r="O2504" s="45"/>
      <c r="P2504" s="28"/>
      <c r="Q2504" s="28"/>
      <c r="R2504" s="25"/>
      <c r="Z2504"/>
    </row>
    <row r="2505" spans="1:26" x14ac:dyDescent="0.25">
      <c r="A2505" s="4" t="s">
        <v>7</v>
      </c>
      <c r="B2505" s="5">
        <v>2008</v>
      </c>
      <c r="C2505" s="5">
        <v>4</v>
      </c>
      <c r="D2505" s="5">
        <v>14</v>
      </c>
      <c r="E2505" s="5">
        <v>2</v>
      </c>
      <c r="F2505" s="43">
        <v>13.6</v>
      </c>
      <c r="G2505" s="8">
        <f t="shared" si="223"/>
        <v>25</v>
      </c>
      <c r="H2505" s="8">
        <f t="shared" si="224"/>
        <v>627</v>
      </c>
      <c r="I2505" s="8">
        <f t="shared" si="225"/>
        <v>156.75</v>
      </c>
      <c r="J2505" s="1">
        <v>18</v>
      </c>
      <c r="K2505" s="1">
        <v>25</v>
      </c>
      <c r="M2505" s="45"/>
      <c r="N2505" s="45"/>
      <c r="O2505" s="45"/>
      <c r="P2505" s="28"/>
      <c r="Q2505" s="28"/>
      <c r="R2505" s="25"/>
      <c r="Z2505"/>
    </row>
    <row r="2506" spans="1:26" x14ac:dyDescent="0.25">
      <c r="A2506" s="4" t="s">
        <v>7</v>
      </c>
      <c r="B2506" s="5">
        <v>2008</v>
      </c>
      <c r="C2506" s="5">
        <v>4</v>
      </c>
      <c r="D2506" s="5">
        <v>14</v>
      </c>
      <c r="E2506" s="5">
        <v>3</v>
      </c>
      <c r="F2506" s="43">
        <v>13.3</v>
      </c>
      <c r="G2506" s="8">
        <f t="shared" si="223"/>
        <v>25</v>
      </c>
      <c r="H2506" s="8">
        <f t="shared" si="224"/>
        <v>643.5</v>
      </c>
      <c r="I2506" s="8">
        <f t="shared" si="225"/>
        <v>160.875</v>
      </c>
      <c r="J2506" s="1">
        <v>18</v>
      </c>
      <c r="K2506" s="1">
        <v>25</v>
      </c>
      <c r="M2506" s="45"/>
      <c r="N2506" s="45"/>
      <c r="O2506" s="45"/>
      <c r="P2506" s="28"/>
      <c r="Q2506" s="28"/>
      <c r="R2506" s="25"/>
      <c r="Z2506"/>
    </row>
    <row r="2507" spans="1:26" x14ac:dyDescent="0.25">
      <c r="A2507" s="4" t="s">
        <v>7</v>
      </c>
      <c r="B2507" s="5">
        <v>2008</v>
      </c>
      <c r="C2507" s="5">
        <v>4</v>
      </c>
      <c r="D2507" s="5">
        <v>14</v>
      </c>
      <c r="E2507" s="5">
        <v>4</v>
      </c>
      <c r="F2507" s="43">
        <v>13.1</v>
      </c>
      <c r="G2507" s="8">
        <f t="shared" si="223"/>
        <v>25</v>
      </c>
      <c r="H2507" s="8">
        <f t="shared" si="224"/>
        <v>654.5</v>
      </c>
      <c r="I2507" s="8">
        <f t="shared" si="225"/>
        <v>163.625</v>
      </c>
      <c r="J2507" s="1">
        <v>18</v>
      </c>
      <c r="K2507" s="1">
        <v>25</v>
      </c>
      <c r="M2507" s="45"/>
      <c r="N2507" s="45"/>
      <c r="O2507" s="45"/>
      <c r="P2507" s="28"/>
      <c r="Q2507" s="28"/>
      <c r="R2507" s="25"/>
      <c r="Z2507"/>
    </row>
    <row r="2508" spans="1:26" x14ac:dyDescent="0.25">
      <c r="A2508" s="4" t="s">
        <v>7</v>
      </c>
      <c r="B2508" s="5">
        <v>2008</v>
      </c>
      <c r="C2508" s="5">
        <v>4</v>
      </c>
      <c r="D2508" s="5">
        <v>14</v>
      </c>
      <c r="E2508" s="5">
        <v>5</v>
      </c>
      <c r="F2508" s="43">
        <v>12.9</v>
      </c>
      <c r="G2508" s="8">
        <f t="shared" si="223"/>
        <v>25</v>
      </c>
      <c r="H2508" s="8">
        <f t="shared" si="224"/>
        <v>665.5</v>
      </c>
      <c r="I2508" s="8">
        <f t="shared" si="225"/>
        <v>166.375</v>
      </c>
      <c r="J2508" s="1">
        <v>18</v>
      </c>
      <c r="K2508" s="1">
        <v>25</v>
      </c>
      <c r="M2508" s="45"/>
      <c r="N2508" s="45"/>
      <c r="O2508" s="45"/>
      <c r="P2508" s="28"/>
      <c r="Q2508" s="28"/>
      <c r="R2508" s="25"/>
      <c r="Z2508"/>
    </row>
    <row r="2509" spans="1:26" x14ac:dyDescent="0.25">
      <c r="A2509" s="4" t="s">
        <v>7</v>
      </c>
      <c r="B2509" s="5">
        <v>2008</v>
      </c>
      <c r="C2509" s="5">
        <v>4</v>
      </c>
      <c r="D2509" s="5">
        <v>14</v>
      </c>
      <c r="E2509" s="5">
        <v>6</v>
      </c>
      <c r="F2509" s="43">
        <v>12.3</v>
      </c>
      <c r="G2509" s="8">
        <f t="shared" si="223"/>
        <v>25</v>
      </c>
      <c r="H2509" s="8">
        <f t="shared" si="224"/>
        <v>698.5</v>
      </c>
      <c r="I2509" s="8">
        <f t="shared" si="225"/>
        <v>174.625</v>
      </c>
      <c r="J2509" s="1">
        <v>18</v>
      </c>
      <c r="K2509" s="1">
        <v>25</v>
      </c>
      <c r="M2509" s="45"/>
      <c r="N2509" s="45"/>
      <c r="O2509" s="45"/>
      <c r="P2509" s="28"/>
      <c r="Q2509" s="28"/>
      <c r="R2509" s="25"/>
      <c r="Z2509"/>
    </row>
    <row r="2510" spans="1:26" x14ac:dyDescent="0.25">
      <c r="A2510" s="4" t="s">
        <v>7</v>
      </c>
      <c r="B2510" s="5">
        <v>2008</v>
      </c>
      <c r="C2510" s="5">
        <v>4</v>
      </c>
      <c r="D2510" s="5">
        <v>14</v>
      </c>
      <c r="E2510" s="5">
        <v>7</v>
      </c>
      <c r="F2510" s="43">
        <v>12</v>
      </c>
      <c r="G2510" s="8">
        <f t="shared" si="223"/>
        <v>25</v>
      </c>
      <c r="H2510" s="8">
        <f t="shared" si="224"/>
        <v>715</v>
      </c>
      <c r="I2510" s="8">
        <f t="shared" si="225"/>
        <v>178.75</v>
      </c>
      <c r="J2510" s="1">
        <v>18</v>
      </c>
      <c r="K2510" s="1">
        <v>25</v>
      </c>
      <c r="M2510" s="45"/>
      <c r="N2510" s="45"/>
      <c r="O2510" s="45"/>
      <c r="P2510" s="28"/>
      <c r="Q2510" s="28"/>
      <c r="R2510" s="25"/>
      <c r="Z2510"/>
    </row>
    <row r="2511" spans="1:26" x14ac:dyDescent="0.25">
      <c r="A2511" s="4" t="s">
        <v>7</v>
      </c>
      <c r="B2511" s="5">
        <v>2008</v>
      </c>
      <c r="C2511" s="5">
        <v>4</v>
      </c>
      <c r="D2511" s="5">
        <v>14</v>
      </c>
      <c r="E2511" s="5">
        <v>8</v>
      </c>
      <c r="F2511" s="43">
        <v>11.9</v>
      </c>
      <c r="G2511" s="8">
        <f t="shared" si="223"/>
        <v>25</v>
      </c>
      <c r="H2511" s="8">
        <f t="shared" si="224"/>
        <v>720.5</v>
      </c>
      <c r="I2511" s="8">
        <f t="shared" si="225"/>
        <v>180.125</v>
      </c>
      <c r="J2511" s="1">
        <v>18</v>
      </c>
      <c r="K2511" s="1">
        <v>25</v>
      </c>
      <c r="M2511" s="45"/>
      <c r="N2511" s="45"/>
      <c r="O2511" s="45"/>
      <c r="P2511" s="28"/>
      <c r="Q2511" s="28"/>
      <c r="R2511" s="25"/>
      <c r="Z2511"/>
    </row>
    <row r="2512" spans="1:26" x14ac:dyDescent="0.25">
      <c r="A2512" s="4" t="s">
        <v>7</v>
      </c>
      <c r="B2512" s="5">
        <v>2008</v>
      </c>
      <c r="C2512" s="5">
        <v>4</v>
      </c>
      <c r="D2512" s="5">
        <v>14</v>
      </c>
      <c r="E2512" s="5">
        <v>9</v>
      </c>
      <c r="F2512" s="43">
        <v>12.5</v>
      </c>
      <c r="G2512" s="8">
        <f t="shared" si="223"/>
        <v>25</v>
      </c>
      <c r="H2512" s="8">
        <f t="shared" si="224"/>
        <v>687.5</v>
      </c>
      <c r="I2512" s="8">
        <f t="shared" si="225"/>
        <v>171.875</v>
      </c>
      <c r="J2512" s="1">
        <v>18</v>
      </c>
      <c r="K2512" s="1">
        <v>25</v>
      </c>
      <c r="M2512" s="45"/>
      <c r="N2512" s="45"/>
      <c r="O2512" s="45"/>
      <c r="P2512" s="28"/>
      <c r="Q2512" s="28"/>
      <c r="R2512" s="25"/>
      <c r="Z2512"/>
    </row>
    <row r="2513" spans="1:26" x14ac:dyDescent="0.25">
      <c r="A2513" s="4" t="s">
        <v>7</v>
      </c>
      <c r="B2513" s="5">
        <v>2008</v>
      </c>
      <c r="C2513" s="5">
        <v>4</v>
      </c>
      <c r="D2513" s="5">
        <v>14</v>
      </c>
      <c r="E2513" s="5">
        <v>10</v>
      </c>
      <c r="F2513" s="43">
        <v>13.8</v>
      </c>
      <c r="G2513" s="8">
        <f t="shared" si="223"/>
        <v>25</v>
      </c>
      <c r="H2513" s="8">
        <f t="shared" si="224"/>
        <v>616</v>
      </c>
      <c r="I2513" s="8">
        <f t="shared" si="225"/>
        <v>154</v>
      </c>
      <c r="J2513" s="1">
        <v>18</v>
      </c>
      <c r="K2513" s="1">
        <v>25</v>
      </c>
      <c r="M2513" s="45"/>
      <c r="N2513" s="45"/>
      <c r="O2513" s="45"/>
      <c r="P2513" s="28"/>
      <c r="Q2513" s="28"/>
      <c r="R2513" s="25"/>
      <c r="Z2513"/>
    </row>
    <row r="2514" spans="1:26" x14ac:dyDescent="0.25">
      <c r="A2514" s="4" t="s">
        <v>7</v>
      </c>
      <c r="B2514" s="5">
        <v>2008</v>
      </c>
      <c r="C2514" s="5">
        <v>4</v>
      </c>
      <c r="D2514" s="5">
        <v>14</v>
      </c>
      <c r="E2514" s="5">
        <v>11</v>
      </c>
      <c r="F2514" s="43">
        <v>14.5</v>
      </c>
      <c r="G2514" s="8">
        <f t="shared" si="223"/>
        <v>25</v>
      </c>
      <c r="H2514" s="8">
        <f t="shared" si="224"/>
        <v>577.5</v>
      </c>
      <c r="I2514" s="8">
        <f t="shared" si="225"/>
        <v>144.375</v>
      </c>
      <c r="J2514" s="1">
        <v>18</v>
      </c>
      <c r="K2514" s="1">
        <v>25</v>
      </c>
      <c r="M2514" s="45"/>
      <c r="N2514" s="45"/>
      <c r="O2514" s="45"/>
      <c r="P2514" s="28"/>
      <c r="Q2514" s="28"/>
      <c r="R2514" s="25"/>
      <c r="Z2514"/>
    </row>
    <row r="2515" spans="1:26" x14ac:dyDescent="0.25">
      <c r="A2515" s="4" t="s">
        <v>7</v>
      </c>
      <c r="B2515" s="5">
        <v>2008</v>
      </c>
      <c r="C2515" s="5">
        <v>4</v>
      </c>
      <c r="D2515" s="5">
        <v>14</v>
      </c>
      <c r="E2515" s="5">
        <v>12</v>
      </c>
      <c r="F2515" s="43">
        <v>15</v>
      </c>
      <c r="G2515" s="8">
        <f t="shared" si="223"/>
        <v>25</v>
      </c>
      <c r="H2515" s="8">
        <f t="shared" si="224"/>
        <v>550</v>
      </c>
      <c r="I2515" s="8">
        <f t="shared" si="225"/>
        <v>137.5</v>
      </c>
      <c r="J2515" s="1">
        <v>18</v>
      </c>
      <c r="K2515" s="1">
        <v>25</v>
      </c>
      <c r="M2515" s="45"/>
      <c r="N2515" s="45"/>
      <c r="O2515" s="45"/>
      <c r="P2515" s="28"/>
      <c r="Q2515" s="28"/>
      <c r="R2515" s="25"/>
      <c r="Z2515"/>
    </row>
    <row r="2516" spans="1:26" x14ac:dyDescent="0.25">
      <c r="A2516" s="4" t="s">
        <v>7</v>
      </c>
      <c r="B2516" s="5">
        <v>2008</v>
      </c>
      <c r="C2516" s="5">
        <v>4</v>
      </c>
      <c r="D2516" s="5">
        <v>14</v>
      </c>
      <c r="E2516" s="5">
        <v>13</v>
      </c>
      <c r="F2516" s="43">
        <v>16.100000000000001</v>
      </c>
      <c r="G2516" s="8">
        <f t="shared" si="223"/>
        <v>25</v>
      </c>
      <c r="H2516" s="8">
        <f t="shared" si="224"/>
        <v>489.49999999999994</v>
      </c>
      <c r="I2516" s="8">
        <f t="shared" si="225"/>
        <v>122.37499999999999</v>
      </c>
      <c r="J2516" s="1">
        <v>18</v>
      </c>
      <c r="K2516" s="1">
        <v>25</v>
      </c>
      <c r="M2516" s="45"/>
      <c r="N2516" s="45"/>
      <c r="O2516" s="45"/>
      <c r="P2516" s="28"/>
      <c r="Q2516" s="28"/>
      <c r="R2516" s="25"/>
      <c r="Z2516"/>
    </row>
    <row r="2517" spans="1:26" x14ac:dyDescent="0.25">
      <c r="A2517" s="4" t="s">
        <v>7</v>
      </c>
      <c r="B2517" s="5">
        <v>2008</v>
      </c>
      <c r="C2517" s="5">
        <v>4</v>
      </c>
      <c r="D2517" s="5">
        <v>14</v>
      </c>
      <c r="E2517" s="5">
        <v>14</v>
      </c>
      <c r="F2517" s="43">
        <v>17.2</v>
      </c>
      <c r="G2517" s="8">
        <f t="shared" si="223"/>
        <v>25</v>
      </c>
      <c r="H2517" s="8">
        <f t="shared" si="224"/>
        <v>429.00000000000006</v>
      </c>
      <c r="I2517" s="8">
        <f t="shared" si="225"/>
        <v>107.25000000000001</v>
      </c>
      <c r="J2517" s="1">
        <v>18</v>
      </c>
      <c r="K2517" s="1">
        <v>25</v>
      </c>
      <c r="M2517" s="45"/>
      <c r="N2517" s="45"/>
      <c r="O2517" s="45"/>
      <c r="P2517" s="28"/>
      <c r="Q2517" s="28"/>
      <c r="R2517" s="25"/>
      <c r="Z2517"/>
    </row>
    <row r="2518" spans="1:26" x14ac:dyDescent="0.25">
      <c r="A2518" s="4" t="s">
        <v>7</v>
      </c>
      <c r="B2518" s="5">
        <v>2008</v>
      </c>
      <c r="C2518" s="5">
        <v>4</v>
      </c>
      <c r="D2518" s="5">
        <v>14</v>
      </c>
      <c r="E2518" s="5">
        <v>15</v>
      </c>
      <c r="F2518" s="43">
        <v>18.2</v>
      </c>
      <c r="G2518" s="8">
        <f t="shared" si="223"/>
        <v>25</v>
      </c>
      <c r="H2518" s="8">
        <f t="shared" si="224"/>
        <v>374.00000000000006</v>
      </c>
      <c r="I2518" s="8">
        <f t="shared" si="225"/>
        <v>93.500000000000014</v>
      </c>
      <c r="J2518" s="1">
        <v>18</v>
      </c>
      <c r="K2518" s="1">
        <v>25</v>
      </c>
      <c r="M2518" s="45"/>
      <c r="N2518" s="45"/>
      <c r="O2518" s="45"/>
      <c r="P2518" s="28"/>
      <c r="Q2518" s="28"/>
      <c r="R2518" s="25"/>
      <c r="Z2518"/>
    </row>
    <row r="2519" spans="1:26" x14ac:dyDescent="0.25">
      <c r="A2519" s="4" t="s">
        <v>7</v>
      </c>
      <c r="B2519" s="5">
        <v>2008</v>
      </c>
      <c r="C2519" s="5">
        <v>4</v>
      </c>
      <c r="D2519" s="5">
        <v>14</v>
      </c>
      <c r="E2519" s="5">
        <v>16</v>
      </c>
      <c r="F2519" s="43">
        <v>18.899999999999999</v>
      </c>
      <c r="G2519" s="8">
        <f t="shared" si="223"/>
        <v>25</v>
      </c>
      <c r="H2519" s="8">
        <f t="shared" si="224"/>
        <v>335.50000000000006</v>
      </c>
      <c r="I2519" s="8">
        <f t="shared" si="225"/>
        <v>83.875000000000014</v>
      </c>
      <c r="J2519" s="1">
        <v>18</v>
      </c>
      <c r="K2519" s="1">
        <v>25</v>
      </c>
      <c r="M2519" s="45"/>
      <c r="N2519" s="45"/>
      <c r="O2519" s="45"/>
      <c r="P2519" s="28"/>
      <c r="Q2519" s="28"/>
      <c r="R2519" s="25"/>
      <c r="Z2519"/>
    </row>
    <row r="2520" spans="1:26" x14ac:dyDescent="0.25">
      <c r="A2520" s="4" t="s">
        <v>7</v>
      </c>
      <c r="B2520" s="5">
        <v>2008</v>
      </c>
      <c r="C2520" s="5">
        <v>4</v>
      </c>
      <c r="D2520" s="5">
        <v>14</v>
      </c>
      <c r="E2520" s="5">
        <v>17</v>
      </c>
      <c r="F2520" s="43">
        <v>19.100000000000001</v>
      </c>
      <c r="G2520" s="8">
        <f t="shared" si="223"/>
        <v>25</v>
      </c>
      <c r="H2520" s="8">
        <f t="shared" si="224"/>
        <v>324.49999999999994</v>
      </c>
      <c r="I2520" s="8">
        <f t="shared" si="225"/>
        <v>81.124999999999986</v>
      </c>
      <c r="J2520" s="1">
        <v>18</v>
      </c>
      <c r="K2520" s="1">
        <v>25</v>
      </c>
      <c r="M2520" s="45"/>
      <c r="N2520" s="45"/>
      <c r="O2520" s="45"/>
      <c r="P2520" s="28"/>
      <c r="Q2520" s="28"/>
      <c r="R2520" s="25"/>
      <c r="Z2520"/>
    </row>
    <row r="2521" spans="1:26" x14ac:dyDescent="0.25">
      <c r="A2521" s="4" t="s">
        <v>7</v>
      </c>
      <c r="B2521" s="5">
        <v>2008</v>
      </c>
      <c r="C2521" s="5">
        <v>4</v>
      </c>
      <c r="D2521" s="5">
        <v>14</v>
      </c>
      <c r="E2521" s="5">
        <v>18</v>
      </c>
      <c r="F2521" s="43">
        <v>18.3</v>
      </c>
      <c r="G2521" s="8">
        <f t="shared" si="223"/>
        <v>25</v>
      </c>
      <c r="H2521" s="8">
        <f t="shared" si="224"/>
        <v>368.49999999999994</v>
      </c>
      <c r="I2521" s="8">
        <f t="shared" si="225"/>
        <v>92.124999999999986</v>
      </c>
      <c r="J2521" s="1">
        <v>18</v>
      </c>
      <c r="K2521" s="1">
        <v>25</v>
      </c>
      <c r="M2521" s="45"/>
      <c r="N2521" s="45"/>
      <c r="O2521" s="45"/>
      <c r="P2521" s="28"/>
      <c r="Q2521" s="28"/>
      <c r="R2521" s="25"/>
      <c r="Z2521"/>
    </row>
    <row r="2522" spans="1:26" x14ac:dyDescent="0.25">
      <c r="A2522" s="4" t="s">
        <v>7</v>
      </c>
      <c r="B2522" s="5">
        <v>2008</v>
      </c>
      <c r="C2522" s="5">
        <v>4</v>
      </c>
      <c r="D2522" s="5">
        <v>14</v>
      </c>
      <c r="E2522" s="5">
        <v>19</v>
      </c>
      <c r="F2522" s="43">
        <v>15.7</v>
      </c>
      <c r="G2522" s="8">
        <f t="shared" si="223"/>
        <v>25</v>
      </c>
      <c r="H2522" s="8">
        <f t="shared" si="224"/>
        <v>511.50000000000006</v>
      </c>
      <c r="I2522" s="8">
        <f t="shared" si="225"/>
        <v>127.87500000000001</v>
      </c>
      <c r="J2522" s="1">
        <v>18</v>
      </c>
      <c r="K2522" s="1">
        <v>25</v>
      </c>
      <c r="M2522" s="45"/>
      <c r="N2522" s="45"/>
      <c r="O2522" s="45"/>
      <c r="P2522" s="28"/>
      <c r="Q2522" s="28"/>
      <c r="R2522" s="25"/>
      <c r="Z2522"/>
    </row>
    <row r="2523" spans="1:26" x14ac:dyDescent="0.25">
      <c r="A2523" s="4" t="s">
        <v>7</v>
      </c>
      <c r="B2523" s="5">
        <v>2008</v>
      </c>
      <c r="C2523" s="5">
        <v>4</v>
      </c>
      <c r="D2523" s="5">
        <v>14</v>
      </c>
      <c r="E2523" s="5">
        <v>20</v>
      </c>
      <c r="F2523" s="43">
        <v>14.3</v>
      </c>
      <c r="G2523" s="8">
        <f t="shared" si="223"/>
        <v>25</v>
      </c>
      <c r="H2523" s="8">
        <f t="shared" si="224"/>
        <v>588.5</v>
      </c>
      <c r="I2523" s="8">
        <f t="shared" si="225"/>
        <v>147.125</v>
      </c>
      <c r="J2523" s="1">
        <v>18</v>
      </c>
      <c r="K2523" s="1">
        <v>25</v>
      </c>
      <c r="M2523" s="45"/>
      <c r="N2523" s="45"/>
      <c r="O2523" s="45"/>
      <c r="P2523" s="28"/>
      <c r="Q2523" s="28"/>
      <c r="R2523" s="25"/>
      <c r="Z2523"/>
    </row>
    <row r="2524" spans="1:26" x14ac:dyDescent="0.25">
      <c r="A2524" s="4" t="s">
        <v>7</v>
      </c>
      <c r="B2524" s="5">
        <v>2008</v>
      </c>
      <c r="C2524" s="5">
        <v>4</v>
      </c>
      <c r="D2524" s="5">
        <v>14</v>
      </c>
      <c r="E2524" s="5">
        <v>21</v>
      </c>
      <c r="F2524" s="43">
        <v>13.8</v>
      </c>
      <c r="G2524" s="8">
        <f t="shared" si="223"/>
        <v>25</v>
      </c>
      <c r="H2524" s="8">
        <f t="shared" si="224"/>
        <v>616</v>
      </c>
      <c r="I2524" s="8">
        <f t="shared" si="225"/>
        <v>154</v>
      </c>
      <c r="J2524" s="1">
        <v>18</v>
      </c>
      <c r="K2524" s="1">
        <v>25</v>
      </c>
      <c r="M2524" s="45"/>
      <c r="N2524" s="45"/>
      <c r="O2524" s="45"/>
      <c r="P2524" s="28"/>
      <c r="Q2524" s="28"/>
      <c r="R2524" s="25"/>
      <c r="Z2524"/>
    </row>
    <row r="2525" spans="1:26" x14ac:dyDescent="0.25">
      <c r="A2525" s="4" t="s">
        <v>7</v>
      </c>
      <c r="B2525" s="5">
        <v>2008</v>
      </c>
      <c r="C2525" s="5">
        <v>4</v>
      </c>
      <c r="D2525" s="5">
        <v>14</v>
      </c>
      <c r="E2525" s="5">
        <v>22</v>
      </c>
      <c r="F2525" s="43">
        <v>13.5</v>
      </c>
      <c r="G2525" s="8">
        <f t="shared" si="223"/>
        <v>25</v>
      </c>
      <c r="H2525" s="8">
        <f t="shared" si="224"/>
        <v>632.5</v>
      </c>
      <c r="I2525" s="8">
        <f t="shared" si="225"/>
        <v>158.125</v>
      </c>
      <c r="J2525" s="1">
        <v>18</v>
      </c>
      <c r="K2525" s="1">
        <v>25</v>
      </c>
      <c r="M2525" s="45"/>
      <c r="N2525" s="45"/>
      <c r="O2525" s="45"/>
      <c r="P2525" s="28"/>
      <c r="Q2525" s="28"/>
      <c r="R2525" s="25"/>
      <c r="Z2525"/>
    </row>
    <row r="2526" spans="1:26" x14ac:dyDescent="0.25">
      <c r="A2526" s="4" t="s">
        <v>7</v>
      </c>
      <c r="B2526" s="5">
        <v>2008</v>
      </c>
      <c r="C2526" s="5">
        <v>4</v>
      </c>
      <c r="D2526" s="5">
        <v>14</v>
      </c>
      <c r="E2526" s="5">
        <v>23</v>
      </c>
      <c r="F2526" s="43">
        <v>13.2</v>
      </c>
      <c r="G2526" s="8">
        <f t="shared" si="223"/>
        <v>25</v>
      </c>
      <c r="H2526" s="8">
        <f t="shared" si="224"/>
        <v>649</v>
      </c>
      <c r="I2526" s="8">
        <f t="shared" si="225"/>
        <v>162.25</v>
      </c>
      <c r="J2526" s="1">
        <v>18</v>
      </c>
      <c r="K2526" s="1">
        <v>25</v>
      </c>
      <c r="M2526" s="45"/>
      <c r="N2526" s="45"/>
      <c r="O2526" s="45"/>
      <c r="P2526" s="28"/>
      <c r="Q2526" s="28"/>
      <c r="R2526" s="25"/>
      <c r="Z2526"/>
    </row>
    <row r="2527" spans="1:26" x14ac:dyDescent="0.25">
      <c r="A2527" s="4" t="s">
        <v>7</v>
      </c>
      <c r="B2527" s="5">
        <v>2008</v>
      </c>
      <c r="C2527" s="5">
        <v>4</v>
      </c>
      <c r="D2527" s="5">
        <v>15</v>
      </c>
      <c r="E2527" s="5">
        <v>0</v>
      </c>
      <c r="F2527" s="43">
        <v>13</v>
      </c>
      <c r="G2527" s="8">
        <f t="shared" si="223"/>
        <v>25</v>
      </c>
      <c r="H2527" s="8">
        <f t="shared" si="224"/>
        <v>660</v>
      </c>
      <c r="I2527" s="8">
        <f t="shared" si="225"/>
        <v>165</v>
      </c>
      <c r="J2527" s="1">
        <v>18</v>
      </c>
      <c r="K2527" s="1">
        <v>25</v>
      </c>
      <c r="M2527" s="45"/>
      <c r="N2527" s="45"/>
      <c r="O2527" s="45"/>
      <c r="P2527" s="28"/>
      <c r="Q2527" s="28"/>
      <c r="R2527" s="25"/>
      <c r="Z2527"/>
    </row>
    <row r="2528" spans="1:26" x14ac:dyDescent="0.25">
      <c r="A2528" s="4" t="s">
        <v>7</v>
      </c>
      <c r="B2528" s="5">
        <v>2008</v>
      </c>
      <c r="C2528" s="5">
        <v>4</v>
      </c>
      <c r="D2528" s="5">
        <v>15</v>
      </c>
      <c r="E2528" s="5">
        <v>1</v>
      </c>
      <c r="F2528" s="43">
        <v>12.9</v>
      </c>
      <c r="G2528" s="8">
        <f t="shared" si="223"/>
        <v>25</v>
      </c>
      <c r="H2528" s="8">
        <f t="shared" si="224"/>
        <v>665.5</v>
      </c>
      <c r="I2528" s="8">
        <f t="shared" si="225"/>
        <v>166.375</v>
      </c>
      <c r="J2528" s="1">
        <v>18</v>
      </c>
      <c r="K2528" s="1">
        <v>25</v>
      </c>
      <c r="M2528" s="45"/>
      <c r="N2528" s="45"/>
      <c r="O2528" s="45"/>
      <c r="P2528" s="28"/>
      <c r="Q2528" s="28"/>
      <c r="R2528" s="25"/>
      <c r="Z2528"/>
    </row>
    <row r="2529" spans="1:26" x14ac:dyDescent="0.25">
      <c r="A2529" s="4" t="s">
        <v>7</v>
      </c>
      <c r="B2529" s="5">
        <v>2008</v>
      </c>
      <c r="C2529" s="5">
        <v>4</v>
      </c>
      <c r="D2529" s="5">
        <v>15</v>
      </c>
      <c r="E2529" s="5">
        <v>2</v>
      </c>
      <c r="F2529" s="43">
        <v>12.6</v>
      </c>
      <c r="G2529" s="8">
        <f t="shared" si="223"/>
        <v>25</v>
      </c>
      <c r="H2529" s="8">
        <f t="shared" si="224"/>
        <v>682</v>
      </c>
      <c r="I2529" s="8">
        <f t="shared" si="225"/>
        <v>170.5</v>
      </c>
      <c r="J2529" s="1">
        <v>18</v>
      </c>
      <c r="K2529" s="1">
        <v>25</v>
      </c>
      <c r="M2529" s="45"/>
      <c r="N2529" s="45"/>
      <c r="O2529" s="45"/>
      <c r="P2529" s="28"/>
      <c r="Q2529" s="28"/>
      <c r="R2529" s="25"/>
      <c r="Z2529"/>
    </row>
    <row r="2530" spans="1:26" x14ac:dyDescent="0.25">
      <c r="A2530" s="4" t="s">
        <v>7</v>
      </c>
      <c r="B2530" s="5">
        <v>2008</v>
      </c>
      <c r="C2530" s="5">
        <v>4</v>
      </c>
      <c r="D2530" s="5">
        <v>15</v>
      </c>
      <c r="E2530" s="5">
        <v>3</v>
      </c>
      <c r="F2530" s="43">
        <v>12.6</v>
      </c>
      <c r="G2530" s="8">
        <f t="shared" si="223"/>
        <v>25</v>
      </c>
      <c r="H2530" s="8">
        <f t="shared" si="224"/>
        <v>682</v>
      </c>
      <c r="I2530" s="8">
        <f t="shared" si="225"/>
        <v>170.5</v>
      </c>
      <c r="J2530" s="1">
        <v>18</v>
      </c>
      <c r="K2530" s="1">
        <v>25</v>
      </c>
      <c r="M2530" s="45"/>
      <c r="N2530" s="45"/>
      <c r="O2530" s="45"/>
      <c r="P2530" s="28"/>
      <c r="Q2530" s="28"/>
      <c r="R2530" s="25"/>
      <c r="Z2530"/>
    </row>
    <row r="2531" spans="1:26" x14ac:dyDescent="0.25">
      <c r="A2531" s="4" t="s">
        <v>7</v>
      </c>
      <c r="B2531" s="5">
        <v>2008</v>
      </c>
      <c r="C2531" s="5">
        <v>4</v>
      </c>
      <c r="D2531" s="5">
        <v>15</v>
      </c>
      <c r="E2531" s="5">
        <v>4</v>
      </c>
      <c r="F2531" s="43">
        <v>13</v>
      </c>
      <c r="G2531" s="8">
        <f t="shared" si="223"/>
        <v>25</v>
      </c>
      <c r="H2531" s="8">
        <f t="shared" si="224"/>
        <v>660</v>
      </c>
      <c r="I2531" s="8">
        <f t="shared" si="225"/>
        <v>165</v>
      </c>
      <c r="J2531" s="1">
        <v>18</v>
      </c>
      <c r="K2531" s="1">
        <v>25</v>
      </c>
      <c r="M2531" s="45"/>
      <c r="N2531" s="45"/>
      <c r="O2531" s="45"/>
      <c r="P2531" s="28"/>
      <c r="Q2531" s="28"/>
      <c r="R2531" s="25"/>
      <c r="Z2531"/>
    </row>
    <row r="2532" spans="1:26" x14ac:dyDescent="0.25">
      <c r="A2532" s="4" t="s">
        <v>7</v>
      </c>
      <c r="B2532" s="5">
        <v>2008</v>
      </c>
      <c r="C2532" s="5">
        <v>4</v>
      </c>
      <c r="D2532" s="5">
        <v>15</v>
      </c>
      <c r="E2532" s="5">
        <v>5</v>
      </c>
      <c r="F2532" s="43">
        <v>13.1</v>
      </c>
      <c r="G2532" s="8">
        <f t="shared" si="223"/>
        <v>25</v>
      </c>
      <c r="H2532" s="8">
        <f t="shared" si="224"/>
        <v>654.5</v>
      </c>
      <c r="I2532" s="8">
        <f t="shared" si="225"/>
        <v>163.625</v>
      </c>
      <c r="J2532" s="1">
        <v>18</v>
      </c>
      <c r="K2532" s="1">
        <v>25</v>
      </c>
      <c r="M2532" s="45"/>
      <c r="N2532" s="45"/>
      <c r="O2532" s="45"/>
      <c r="P2532" s="28"/>
      <c r="Q2532" s="28"/>
      <c r="R2532" s="25"/>
      <c r="Z2532"/>
    </row>
    <row r="2533" spans="1:26" x14ac:dyDescent="0.25">
      <c r="A2533" s="4" t="s">
        <v>7</v>
      </c>
      <c r="B2533" s="5">
        <v>2008</v>
      </c>
      <c r="C2533" s="5">
        <v>4</v>
      </c>
      <c r="D2533" s="5">
        <v>15</v>
      </c>
      <c r="E2533" s="5">
        <v>6</v>
      </c>
      <c r="F2533" s="43">
        <v>12.9</v>
      </c>
      <c r="G2533" s="8">
        <f t="shared" si="223"/>
        <v>25</v>
      </c>
      <c r="H2533" s="8">
        <f t="shared" si="224"/>
        <v>665.5</v>
      </c>
      <c r="I2533" s="8">
        <f t="shared" si="225"/>
        <v>166.375</v>
      </c>
      <c r="J2533" s="1">
        <v>18</v>
      </c>
      <c r="K2533" s="1">
        <v>25</v>
      </c>
      <c r="M2533" s="45"/>
      <c r="N2533" s="45"/>
      <c r="O2533" s="45"/>
      <c r="P2533" s="28"/>
      <c r="Q2533" s="28"/>
      <c r="R2533" s="25"/>
      <c r="Z2533"/>
    </row>
    <row r="2534" spans="1:26" x14ac:dyDescent="0.25">
      <c r="A2534" s="4" t="s">
        <v>7</v>
      </c>
      <c r="B2534" s="5">
        <v>2008</v>
      </c>
      <c r="C2534" s="5">
        <v>4</v>
      </c>
      <c r="D2534" s="5">
        <v>15</v>
      </c>
      <c r="E2534" s="5">
        <v>7</v>
      </c>
      <c r="F2534" s="43">
        <v>12.9</v>
      </c>
      <c r="G2534" s="8">
        <f t="shared" si="223"/>
        <v>25</v>
      </c>
      <c r="H2534" s="8">
        <f t="shared" si="224"/>
        <v>665.5</v>
      </c>
      <c r="I2534" s="8">
        <f t="shared" si="225"/>
        <v>166.375</v>
      </c>
      <c r="J2534" s="1">
        <v>18</v>
      </c>
      <c r="K2534" s="1">
        <v>25</v>
      </c>
      <c r="M2534" s="45"/>
      <c r="N2534" s="45"/>
      <c r="O2534" s="45"/>
      <c r="P2534" s="28"/>
      <c r="Q2534" s="28"/>
      <c r="R2534" s="25"/>
      <c r="Z2534"/>
    </row>
    <row r="2535" spans="1:26" x14ac:dyDescent="0.25">
      <c r="A2535" s="4" t="s">
        <v>7</v>
      </c>
      <c r="B2535" s="5">
        <v>2008</v>
      </c>
      <c r="C2535" s="5">
        <v>4</v>
      </c>
      <c r="D2535" s="5">
        <v>15</v>
      </c>
      <c r="E2535" s="5">
        <v>8</v>
      </c>
      <c r="F2535" s="43">
        <v>13.3</v>
      </c>
      <c r="G2535" s="8">
        <f t="shared" si="223"/>
        <v>25</v>
      </c>
      <c r="H2535" s="8">
        <f t="shared" si="224"/>
        <v>643.5</v>
      </c>
      <c r="I2535" s="8">
        <f t="shared" si="225"/>
        <v>160.875</v>
      </c>
      <c r="J2535" s="1">
        <v>18</v>
      </c>
      <c r="K2535" s="1">
        <v>25</v>
      </c>
      <c r="M2535" s="45"/>
      <c r="N2535" s="45"/>
      <c r="O2535" s="45"/>
      <c r="P2535" s="28"/>
      <c r="Q2535" s="28"/>
      <c r="R2535" s="25"/>
      <c r="Z2535"/>
    </row>
    <row r="2536" spans="1:26" x14ac:dyDescent="0.25">
      <c r="A2536" s="4" t="s">
        <v>7</v>
      </c>
      <c r="B2536" s="5">
        <v>2008</v>
      </c>
      <c r="C2536" s="5">
        <v>4</v>
      </c>
      <c r="D2536" s="5">
        <v>15</v>
      </c>
      <c r="E2536" s="5">
        <v>9</v>
      </c>
      <c r="F2536" s="43">
        <v>14</v>
      </c>
      <c r="G2536" s="8">
        <f t="shared" si="223"/>
        <v>25</v>
      </c>
      <c r="H2536" s="8">
        <f t="shared" si="224"/>
        <v>605</v>
      </c>
      <c r="I2536" s="8">
        <f t="shared" si="225"/>
        <v>151.25</v>
      </c>
      <c r="J2536" s="1">
        <v>18</v>
      </c>
      <c r="K2536" s="1">
        <v>25</v>
      </c>
      <c r="M2536" s="45"/>
      <c r="N2536" s="45"/>
      <c r="O2536" s="45"/>
      <c r="P2536" s="28"/>
      <c r="Q2536" s="28"/>
      <c r="R2536" s="25"/>
      <c r="Z2536"/>
    </row>
    <row r="2537" spans="1:26" x14ac:dyDescent="0.25">
      <c r="A2537" s="4" t="s">
        <v>7</v>
      </c>
      <c r="B2537" s="5">
        <v>2008</v>
      </c>
      <c r="C2537" s="5">
        <v>4</v>
      </c>
      <c r="D2537" s="5">
        <v>15</v>
      </c>
      <c r="E2537" s="5">
        <v>10</v>
      </c>
      <c r="F2537" s="43">
        <v>14.8</v>
      </c>
      <c r="G2537" s="8">
        <f t="shared" si="223"/>
        <v>25</v>
      </c>
      <c r="H2537" s="8">
        <f t="shared" si="224"/>
        <v>561</v>
      </c>
      <c r="I2537" s="8">
        <f t="shared" si="225"/>
        <v>140.25</v>
      </c>
      <c r="J2537" s="1">
        <v>18</v>
      </c>
      <c r="K2537" s="1">
        <v>25</v>
      </c>
      <c r="M2537" s="45"/>
      <c r="N2537" s="45"/>
      <c r="O2537" s="45"/>
      <c r="P2537" s="28"/>
      <c r="Q2537" s="28"/>
      <c r="R2537" s="25"/>
      <c r="Z2537"/>
    </row>
    <row r="2538" spans="1:26" x14ac:dyDescent="0.25">
      <c r="A2538" s="4" t="s">
        <v>7</v>
      </c>
      <c r="B2538" s="5">
        <v>2008</v>
      </c>
      <c r="C2538" s="5">
        <v>4</v>
      </c>
      <c r="D2538" s="5">
        <v>15</v>
      </c>
      <c r="E2538" s="5">
        <v>11</v>
      </c>
      <c r="F2538" s="43">
        <v>16.600000000000001</v>
      </c>
      <c r="G2538" s="8">
        <f t="shared" si="223"/>
        <v>25</v>
      </c>
      <c r="H2538" s="8">
        <f t="shared" si="224"/>
        <v>461.99999999999994</v>
      </c>
      <c r="I2538" s="8">
        <f t="shared" si="225"/>
        <v>115.49999999999999</v>
      </c>
      <c r="J2538" s="1">
        <v>18</v>
      </c>
      <c r="K2538" s="1">
        <v>25</v>
      </c>
      <c r="M2538" s="45"/>
      <c r="N2538" s="45"/>
      <c r="O2538" s="45"/>
      <c r="P2538" s="28"/>
      <c r="Q2538" s="28"/>
      <c r="R2538" s="25"/>
      <c r="Z2538"/>
    </row>
    <row r="2539" spans="1:26" x14ac:dyDescent="0.25">
      <c r="A2539" s="4" t="s">
        <v>7</v>
      </c>
      <c r="B2539" s="5">
        <v>2008</v>
      </c>
      <c r="C2539" s="5">
        <v>4</v>
      </c>
      <c r="D2539" s="5">
        <v>15</v>
      </c>
      <c r="E2539" s="5">
        <v>12</v>
      </c>
      <c r="F2539" s="43">
        <v>17.7</v>
      </c>
      <c r="G2539" s="8">
        <f t="shared" si="223"/>
        <v>25</v>
      </c>
      <c r="H2539" s="8">
        <f t="shared" si="224"/>
        <v>401.50000000000006</v>
      </c>
      <c r="I2539" s="8">
        <f t="shared" si="225"/>
        <v>100.37500000000001</v>
      </c>
      <c r="J2539" s="1">
        <v>18</v>
      </c>
      <c r="K2539" s="1">
        <v>25</v>
      </c>
      <c r="M2539" s="45"/>
      <c r="N2539" s="45"/>
      <c r="O2539" s="45"/>
      <c r="P2539" s="28"/>
      <c r="Q2539" s="28"/>
      <c r="R2539" s="25"/>
      <c r="Z2539"/>
    </row>
    <row r="2540" spans="1:26" x14ac:dyDescent="0.25">
      <c r="A2540" s="4" t="s">
        <v>7</v>
      </c>
      <c r="B2540" s="5">
        <v>2008</v>
      </c>
      <c r="C2540" s="5">
        <v>4</v>
      </c>
      <c r="D2540" s="5">
        <v>15</v>
      </c>
      <c r="E2540" s="5">
        <v>13</v>
      </c>
      <c r="F2540" s="43">
        <v>18.7</v>
      </c>
      <c r="G2540" s="8">
        <f t="shared" si="223"/>
        <v>25</v>
      </c>
      <c r="H2540" s="8">
        <f t="shared" si="224"/>
        <v>346.50000000000006</v>
      </c>
      <c r="I2540" s="8">
        <f t="shared" si="225"/>
        <v>86.625000000000014</v>
      </c>
      <c r="J2540" s="1">
        <v>18</v>
      </c>
      <c r="K2540" s="1">
        <v>25</v>
      </c>
      <c r="M2540" s="45"/>
      <c r="N2540" s="45"/>
      <c r="O2540" s="45"/>
      <c r="P2540" s="28"/>
      <c r="Q2540" s="28"/>
      <c r="R2540" s="25"/>
      <c r="Z2540"/>
    </row>
    <row r="2541" spans="1:26" x14ac:dyDescent="0.25">
      <c r="A2541" s="4" t="s">
        <v>7</v>
      </c>
      <c r="B2541" s="5">
        <v>2008</v>
      </c>
      <c r="C2541" s="5">
        <v>4</v>
      </c>
      <c r="D2541" s="5">
        <v>15</v>
      </c>
      <c r="E2541" s="5">
        <v>14</v>
      </c>
      <c r="F2541" s="43">
        <v>19.5</v>
      </c>
      <c r="G2541" s="8">
        <f t="shared" si="223"/>
        <v>25</v>
      </c>
      <c r="H2541" s="8">
        <f t="shared" si="224"/>
        <v>302.5</v>
      </c>
      <c r="I2541" s="8">
        <f t="shared" si="225"/>
        <v>75.625</v>
      </c>
      <c r="J2541" s="1">
        <v>18</v>
      </c>
      <c r="K2541" s="1">
        <v>25</v>
      </c>
      <c r="M2541" s="45"/>
      <c r="N2541" s="45"/>
      <c r="O2541" s="45"/>
      <c r="P2541" s="28"/>
      <c r="Q2541" s="28"/>
      <c r="R2541" s="25"/>
      <c r="Z2541"/>
    </row>
    <row r="2542" spans="1:26" x14ac:dyDescent="0.25">
      <c r="A2542" s="4" t="s">
        <v>7</v>
      </c>
      <c r="B2542" s="5">
        <v>2008</v>
      </c>
      <c r="C2542" s="5">
        <v>4</v>
      </c>
      <c r="D2542" s="5">
        <v>15</v>
      </c>
      <c r="E2542" s="5">
        <v>15</v>
      </c>
      <c r="F2542" s="43">
        <v>19.8</v>
      </c>
      <c r="G2542" s="8">
        <f t="shared" si="223"/>
        <v>25</v>
      </c>
      <c r="H2542" s="8">
        <f t="shared" si="224"/>
        <v>285.99999999999994</v>
      </c>
      <c r="I2542" s="8">
        <f t="shared" si="225"/>
        <v>71.499999999999986</v>
      </c>
      <c r="J2542" s="1">
        <v>18</v>
      </c>
      <c r="K2542" s="1">
        <v>25</v>
      </c>
      <c r="M2542" s="45"/>
      <c r="N2542" s="45"/>
      <c r="O2542" s="45"/>
      <c r="P2542" s="28"/>
      <c r="Q2542" s="28"/>
      <c r="R2542" s="25"/>
      <c r="Z2542"/>
    </row>
    <row r="2543" spans="1:26" x14ac:dyDescent="0.25">
      <c r="A2543" s="4" t="s">
        <v>7</v>
      </c>
      <c r="B2543" s="5">
        <v>2008</v>
      </c>
      <c r="C2543" s="5">
        <v>4</v>
      </c>
      <c r="D2543" s="5">
        <v>15</v>
      </c>
      <c r="E2543" s="5">
        <v>16</v>
      </c>
      <c r="F2543" s="43">
        <v>19.5</v>
      </c>
      <c r="G2543" s="8">
        <f t="shared" si="223"/>
        <v>25</v>
      </c>
      <c r="H2543" s="8">
        <f t="shared" si="224"/>
        <v>302.5</v>
      </c>
      <c r="I2543" s="8">
        <f t="shared" si="225"/>
        <v>75.625</v>
      </c>
      <c r="J2543" s="1">
        <v>18</v>
      </c>
      <c r="K2543" s="1">
        <v>25</v>
      </c>
      <c r="M2543" s="45"/>
      <c r="N2543" s="45"/>
      <c r="O2543" s="45"/>
      <c r="P2543" s="28"/>
      <c r="Q2543" s="28"/>
      <c r="R2543" s="25"/>
      <c r="Z2543"/>
    </row>
    <row r="2544" spans="1:26" x14ac:dyDescent="0.25">
      <c r="A2544" s="4" t="s">
        <v>7</v>
      </c>
      <c r="B2544" s="5">
        <v>2008</v>
      </c>
      <c r="C2544" s="5">
        <v>4</v>
      </c>
      <c r="D2544" s="5">
        <v>15</v>
      </c>
      <c r="E2544" s="5">
        <v>17</v>
      </c>
      <c r="F2544" s="43">
        <v>18.2</v>
      </c>
      <c r="G2544" s="8">
        <f t="shared" si="223"/>
        <v>25</v>
      </c>
      <c r="H2544" s="8">
        <f t="shared" si="224"/>
        <v>374.00000000000006</v>
      </c>
      <c r="I2544" s="8">
        <f t="shared" si="225"/>
        <v>93.500000000000014</v>
      </c>
      <c r="J2544" s="1">
        <v>18</v>
      </c>
      <c r="K2544" s="1">
        <v>25</v>
      </c>
      <c r="M2544" s="45"/>
      <c r="N2544" s="45"/>
      <c r="O2544" s="45"/>
      <c r="P2544" s="28"/>
      <c r="Q2544" s="28"/>
      <c r="R2544" s="25"/>
      <c r="Z2544"/>
    </row>
    <row r="2545" spans="1:26" x14ac:dyDescent="0.25">
      <c r="A2545" s="4" t="s">
        <v>7</v>
      </c>
      <c r="B2545" s="5">
        <v>2008</v>
      </c>
      <c r="C2545" s="5">
        <v>4</v>
      </c>
      <c r="D2545" s="5">
        <v>15</v>
      </c>
      <c r="E2545" s="5">
        <v>18</v>
      </c>
      <c r="F2545" s="43">
        <v>17</v>
      </c>
      <c r="G2545" s="8">
        <f t="shared" si="223"/>
        <v>25</v>
      </c>
      <c r="H2545" s="8">
        <f t="shared" si="224"/>
        <v>440</v>
      </c>
      <c r="I2545" s="8">
        <f t="shared" si="225"/>
        <v>110</v>
      </c>
      <c r="J2545" s="1">
        <v>18</v>
      </c>
      <c r="K2545" s="1">
        <v>25</v>
      </c>
      <c r="M2545" s="45"/>
      <c r="N2545" s="45"/>
      <c r="O2545" s="45"/>
      <c r="P2545" s="28"/>
      <c r="Q2545" s="28"/>
      <c r="R2545" s="25"/>
      <c r="Z2545"/>
    </row>
    <row r="2546" spans="1:26" x14ac:dyDescent="0.25">
      <c r="A2546" s="4" t="s">
        <v>7</v>
      </c>
      <c r="B2546" s="5">
        <v>2008</v>
      </c>
      <c r="C2546" s="5">
        <v>4</v>
      </c>
      <c r="D2546" s="5">
        <v>15</v>
      </c>
      <c r="E2546" s="5">
        <v>19</v>
      </c>
      <c r="F2546" s="43">
        <v>16.600000000000001</v>
      </c>
      <c r="G2546" s="8">
        <f t="shared" si="223"/>
        <v>25</v>
      </c>
      <c r="H2546" s="8">
        <f t="shared" si="224"/>
        <v>461.99999999999994</v>
      </c>
      <c r="I2546" s="8">
        <f t="shared" si="225"/>
        <v>115.49999999999999</v>
      </c>
      <c r="J2546" s="1">
        <v>18</v>
      </c>
      <c r="K2546" s="1">
        <v>25</v>
      </c>
      <c r="M2546" s="45"/>
      <c r="N2546" s="45"/>
      <c r="O2546" s="45"/>
      <c r="P2546" s="28"/>
      <c r="Q2546" s="28"/>
      <c r="R2546" s="25"/>
      <c r="Z2546"/>
    </row>
    <row r="2547" spans="1:26" x14ac:dyDescent="0.25">
      <c r="A2547" s="4" t="s">
        <v>7</v>
      </c>
      <c r="B2547" s="5">
        <v>2008</v>
      </c>
      <c r="C2547" s="5">
        <v>4</v>
      </c>
      <c r="D2547" s="5">
        <v>15</v>
      </c>
      <c r="E2547" s="5">
        <v>20</v>
      </c>
      <c r="F2547" s="43">
        <v>16.399999999999999</v>
      </c>
      <c r="G2547" s="8">
        <f t="shared" si="223"/>
        <v>25</v>
      </c>
      <c r="H2547" s="8">
        <f t="shared" si="224"/>
        <v>473.00000000000006</v>
      </c>
      <c r="I2547" s="8">
        <f t="shared" si="225"/>
        <v>118.25000000000001</v>
      </c>
      <c r="J2547" s="1">
        <v>18</v>
      </c>
      <c r="K2547" s="1">
        <v>25</v>
      </c>
      <c r="M2547" s="45"/>
      <c r="N2547" s="45"/>
      <c r="O2547" s="45"/>
      <c r="P2547" s="28"/>
      <c r="Q2547" s="28"/>
      <c r="R2547" s="25"/>
      <c r="Z2547"/>
    </row>
    <row r="2548" spans="1:26" x14ac:dyDescent="0.25">
      <c r="A2548" s="4" t="s">
        <v>7</v>
      </c>
      <c r="B2548" s="5">
        <v>2008</v>
      </c>
      <c r="C2548" s="5">
        <v>4</v>
      </c>
      <c r="D2548" s="5">
        <v>15</v>
      </c>
      <c r="E2548" s="5">
        <v>21</v>
      </c>
      <c r="F2548" s="43">
        <v>16.100000000000001</v>
      </c>
      <c r="G2548" s="8">
        <f t="shared" si="223"/>
        <v>25</v>
      </c>
      <c r="H2548" s="8">
        <f t="shared" si="224"/>
        <v>489.49999999999994</v>
      </c>
      <c r="I2548" s="8">
        <f t="shared" si="225"/>
        <v>122.37499999999999</v>
      </c>
      <c r="J2548" s="1">
        <v>18</v>
      </c>
      <c r="K2548" s="1">
        <v>25</v>
      </c>
      <c r="M2548" s="45"/>
      <c r="N2548" s="45"/>
      <c r="O2548" s="45"/>
      <c r="P2548" s="28"/>
      <c r="Q2548" s="28"/>
      <c r="R2548" s="25"/>
      <c r="Z2548"/>
    </row>
    <row r="2549" spans="1:26" x14ac:dyDescent="0.25">
      <c r="A2549" s="4" t="s">
        <v>7</v>
      </c>
      <c r="B2549" s="5">
        <v>2008</v>
      </c>
      <c r="C2549" s="5">
        <v>4</v>
      </c>
      <c r="D2549" s="5">
        <v>15</v>
      </c>
      <c r="E2549" s="5">
        <v>22</v>
      </c>
      <c r="F2549" s="43">
        <v>15.8</v>
      </c>
      <c r="G2549" s="8">
        <f t="shared" si="223"/>
        <v>25</v>
      </c>
      <c r="H2549" s="8">
        <f t="shared" si="224"/>
        <v>505.99999999999994</v>
      </c>
      <c r="I2549" s="8">
        <f t="shared" si="225"/>
        <v>126.49999999999999</v>
      </c>
      <c r="J2549" s="1">
        <v>18</v>
      </c>
      <c r="K2549" s="1">
        <v>25</v>
      </c>
      <c r="M2549" s="45"/>
      <c r="N2549" s="45"/>
      <c r="O2549" s="45"/>
      <c r="P2549" s="28"/>
      <c r="Q2549" s="28"/>
      <c r="R2549" s="25"/>
      <c r="Z2549"/>
    </row>
    <row r="2550" spans="1:26" x14ac:dyDescent="0.25">
      <c r="A2550" s="4" t="s">
        <v>7</v>
      </c>
      <c r="B2550" s="5">
        <v>2008</v>
      </c>
      <c r="C2550" s="5">
        <v>4</v>
      </c>
      <c r="D2550" s="5">
        <v>15</v>
      </c>
      <c r="E2550" s="5">
        <v>23</v>
      </c>
      <c r="F2550" s="43">
        <v>15.7</v>
      </c>
      <c r="G2550" s="8">
        <f t="shared" si="223"/>
        <v>25</v>
      </c>
      <c r="H2550" s="8">
        <f t="shared" si="224"/>
        <v>511.50000000000006</v>
      </c>
      <c r="I2550" s="8">
        <f t="shared" si="225"/>
        <v>127.87500000000001</v>
      </c>
      <c r="J2550" s="1">
        <v>18</v>
      </c>
      <c r="K2550" s="1">
        <v>25</v>
      </c>
      <c r="M2550" s="45"/>
      <c r="N2550" s="45"/>
      <c r="O2550" s="45"/>
      <c r="P2550" s="28"/>
      <c r="Q2550" s="28"/>
      <c r="R2550" s="25"/>
      <c r="Z2550"/>
    </row>
    <row r="2551" spans="1:26" x14ac:dyDescent="0.25">
      <c r="A2551" s="4" t="s">
        <v>7</v>
      </c>
      <c r="B2551" s="5">
        <v>2008</v>
      </c>
      <c r="C2551" s="5">
        <v>4</v>
      </c>
      <c r="D2551" s="5">
        <v>16</v>
      </c>
      <c r="E2551" s="5">
        <v>0</v>
      </c>
      <c r="F2551" s="43">
        <v>15.6</v>
      </c>
      <c r="G2551" s="8">
        <f t="shared" si="223"/>
        <v>25</v>
      </c>
      <c r="H2551" s="8">
        <f t="shared" si="224"/>
        <v>517</v>
      </c>
      <c r="I2551" s="8">
        <f t="shared" si="225"/>
        <v>129.25</v>
      </c>
      <c r="J2551" s="1">
        <v>18</v>
      </c>
      <c r="K2551" s="1">
        <v>25</v>
      </c>
      <c r="M2551" s="45"/>
      <c r="N2551" s="45"/>
      <c r="O2551" s="45"/>
      <c r="P2551" s="28"/>
      <c r="Q2551" s="28"/>
      <c r="R2551" s="25"/>
      <c r="Z2551"/>
    </row>
    <row r="2552" spans="1:26" x14ac:dyDescent="0.25">
      <c r="A2552" s="4" t="s">
        <v>7</v>
      </c>
      <c r="B2552" s="5">
        <v>2008</v>
      </c>
      <c r="C2552" s="5">
        <v>4</v>
      </c>
      <c r="D2552" s="5">
        <v>16</v>
      </c>
      <c r="E2552" s="5">
        <v>1</v>
      </c>
      <c r="F2552" s="43">
        <v>15.5</v>
      </c>
      <c r="G2552" s="8">
        <f t="shared" si="223"/>
        <v>25</v>
      </c>
      <c r="H2552" s="8">
        <f t="shared" si="224"/>
        <v>522.5</v>
      </c>
      <c r="I2552" s="8">
        <f t="shared" si="225"/>
        <v>130.625</v>
      </c>
      <c r="J2552" s="1">
        <v>18</v>
      </c>
      <c r="K2552" s="1">
        <v>25</v>
      </c>
      <c r="M2552" s="45"/>
      <c r="N2552" s="45"/>
      <c r="O2552" s="45"/>
      <c r="P2552" s="28"/>
      <c r="Q2552" s="28"/>
      <c r="R2552" s="25"/>
      <c r="Z2552"/>
    </row>
    <row r="2553" spans="1:26" x14ac:dyDescent="0.25">
      <c r="A2553" s="4" t="s">
        <v>7</v>
      </c>
      <c r="B2553" s="5">
        <v>2008</v>
      </c>
      <c r="C2553" s="5">
        <v>4</v>
      </c>
      <c r="D2553" s="5">
        <v>16</v>
      </c>
      <c r="E2553" s="5">
        <v>2</v>
      </c>
      <c r="F2553" s="43">
        <v>15.3</v>
      </c>
      <c r="G2553" s="8">
        <f t="shared" si="223"/>
        <v>25</v>
      </c>
      <c r="H2553" s="8">
        <f t="shared" si="224"/>
        <v>533.5</v>
      </c>
      <c r="I2553" s="8">
        <f t="shared" si="225"/>
        <v>133.375</v>
      </c>
      <c r="J2553" s="1">
        <v>18</v>
      </c>
      <c r="K2553" s="1">
        <v>25</v>
      </c>
      <c r="M2553" s="45"/>
      <c r="N2553" s="45"/>
      <c r="O2553" s="45"/>
      <c r="P2553" s="28"/>
      <c r="Q2553" s="28"/>
      <c r="R2553" s="25"/>
      <c r="Z2553"/>
    </row>
    <row r="2554" spans="1:26" x14ac:dyDescent="0.25">
      <c r="A2554" s="4" t="s">
        <v>7</v>
      </c>
      <c r="B2554" s="5">
        <v>2008</v>
      </c>
      <c r="C2554" s="5">
        <v>4</v>
      </c>
      <c r="D2554" s="5">
        <v>16</v>
      </c>
      <c r="E2554" s="5">
        <v>3</v>
      </c>
      <c r="F2554" s="43">
        <v>15.2</v>
      </c>
      <c r="G2554" s="8">
        <f t="shared" si="223"/>
        <v>25</v>
      </c>
      <c r="H2554" s="8">
        <f t="shared" si="224"/>
        <v>539</v>
      </c>
      <c r="I2554" s="8">
        <f t="shared" si="225"/>
        <v>134.75</v>
      </c>
      <c r="J2554" s="1">
        <v>18</v>
      </c>
      <c r="K2554" s="1">
        <v>25</v>
      </c>
      <c r="M2554" s="45"/>
      <c r="N2554" s="45"/>
      <c r="O2554" s="45"/>
      <c r="P2554" s="28"/>
      <c r="Q2554" s="28"/>
      <c r="R2554" s="25"/>
      <c r="Z2554"/>
    </row>
    <row r="2555" spans="1:26" x14ac:dyDescent="0.25">
      <c r="A2555" s="4" t="s">
        <v>7</v>
      </c>
      <c r="B2555" s="5">
        <v>2008</v>
      </c>
      <c r="C2555" s="5">
        <v>4</v>
      </c>
      <c r="D2555" s="5">
        <v>16</v>
      </c>
      <c r="E2555" s="5">
        <v>4</v>
      </c>
      <c r="F2555" s="43">
        <v>15</v>
      </c>
      <c r="G2555" s="8">
        <f t="shared" si="223"/>
        <v>25</v>
      </c>
      <c r="H2555" s="8">
        <f t="shared" si="224"/>
        <v>550</v>
      </c>
      <c r="I2555" s="8">
        <f t="shared" si="225"/>
        <v>137.5</v>
      </c>
      <c r="J2555" s="1">
        <v>18</v>
      </c>
      <c r="K2555" s="1">
        <v>25</v>
      </c>
      <c r="M2555" s="45"/>
      <c r="N2555" s="45"/>
      <c r="O2555" s="45"/>
      <c r="P2555" s="28"/>
      <c r="Q2555" s="28"/>
      <c r="R2555" s="25"/>
      <c r="Z2555"/>
    </row>
    <row r="2556" spans="1:26" x14ac:dyDescent="0.25">
      <c r="A2556" s="4" t="s">
        <v>7</v>
      </c>
      <c r="B2556" s="5">
        <v>2008</v>
      </c>
      <c r="C2556" s="5">
        <v>4</v>
      </c>
      <c r="D2556" s="5">
        <v>16</v>
      </c>
      <c r="E2556" s="5">
        <v>5</v>
      </c>
      <c r="F2556" s="43">
        <v>14.9</v>
      </c>
      <c r="G2556" s="8">
        <f t="shared" si="223"/>
        <v>25</v>
      </c>
      <c r="H2556" s="8">
        <f t="shared" si="224"/>
        <v>555.5</v>
      </c>
      <c r="I2556" s="8">
        <f t="shared" si="225"/>
        <v>138.875</v>
      </c>
      <c r="J2556" s="1">
        <v>18</v>
      </c>
      <c r="K2556" s="1">
        <v>25</v>
      </c>
      <c r="M2556" s="45"/>
      <c r="N2556" s="45"/>
      <c r="O2556" s="45"/>
      <c r="P2556" s="28"/>
      <c r="Q2556" s="28"/>
      <c r="R2556" s="25"/>
      <c r="Z2556"/>
    </row>
    <row r="2557" spans="1:26" x14ac:dyDescent="0.25">
      <c r="A2557" s="4" t="s">
        <v>7</v>
      </c>
      <c r="B2557" s="5">
        <v>2008</v>
      </c>
      <c r="C2557" s="5">
        <v>4</v>
      </c>
      <c r="D2557" s="5">
        <v>16</v>
      </c>
      <c r="E2557" s="5">
        <v>6</v>
      </c>
      <c r="F2557" s="43">
        <v>14.7</v>
      </c>
      <c r="G2557" s="8">
        <f t="shared" si="223"/>
        <v>25</v>
      </c>
      <c r="H2557" s="8">
        <f t="shared" si="224"/>
        <v>566.5</v>
      </c>
      <c r="I2557" s="8">
        <f t="shared" si="225"/>
        <v>141.625</v>
      </c>
      <c r="J2557" s="1">
        <v>18</v>
      </c>
      <c r="K2557" s="1">
        <v>25</v>
      </c>
      <c r="M2557" s="45"/>
      <c r="N2557" s="45"/>
      <c r="O2557" s="45"/>
      <c r="P2557" s="28"/>
      <c r="Q2557" s="28"/>
      <c r="R2557" s="25"/>
      <c r="Z2557"/>
    </row>
    <row r="2558" spans="1:26" x14ac:dyDescent="0.25">
      <c r="A2558" s="4" t="s">
        <v>7</v>
      </c>
      <c r="B2558" s="5">
        <v>2008</v>
      </c>
      <c r="C2558" s="5">
        <v>4</v>
      </c>
      <c r="D2558" s="5">
        <v>16</v>
      </c>
      <c r="E2558" s="5">
        <v>7</v>
      </c>
      <c r="F2558" s="43">
        <v>14.4</v>
      </c>
      <c r="G2558" s="8">
        <f t="shared" si="223"/>
        <v>25</v>
      </c>
      <c r="H2558" s="8">
        <f t="shared" si="224"/>
        <v>583</v>
      </c>
      <c r="I2558" s="8">
        <f t="shared" si="225"/>
        <v>145.75</v>
      </c>
      <c r="J2558" s="1">
        <v>18</v>
      </c>
      <c r="K2558" s="1">
        <v>25</v>
      </c>
      <c r="M2558" s="45"/>
      <c r="N2558" s="45"/>
      <c r="O2558" s="45"/>
      <c r="P2558" s="28"/>
      <c r="Q2558" s="28"/>
      <c r="R2558" s="25"/>
      <c r="Z2558"/>
    </row>
    <row r="2559" spans="1:26" x14ac:dyDescent="0.25">
      <c r="A2559" s="4" t="s">
        <v>7</v>
      </c>
      <c r="B2559" s="5">
        <v>2008</v>
      </c>
      <c r="C2559" s="5">
        <v>4</v>
      </c>
      <c r="D2559" s="5">
        <v>16</v>
      </c>
      <c r="E2559" s="5">
        <v>8</v>
      </c>
      <c r="F2559" s="43">
        <v>14.7</v>
      </c>
      <c r="G2559" s="8">
        <f t="shared" si="223"/>
        <v>25</v>
      </c>
      <c r="H2559" s="8">
        <f t="shared" si="224"/>
        <v>566.5</v>
      </c>
      <c r="I2559" s="8">
        <f t="shared" si="225"/>
        <v>141.625</v>
      </c>
      <c r="J2559" s="1">
        <v>18</v>
      </c>
      <c r="K2559" s="1">
        <v>25</v>
      </c>
      <c r="M2559" s="45"/>
      <c r="N2559" s="45"/>
      <c r="O2559" s="45"/>
      <c r="P2559" s="28"/>
      <c r="Q2559" s="28"/>
      <c r="R2559" s="25"/>
      <c r="Z2559"/>
    </row>
    <row r="2560" spans="1:26" x14ac:dyDescent="0.25">
      <c r="A2560" s="4" t="s">
        <v>7</v>
      </c>
      <c r="B2560" s="5">
        <v>2008</v>
      </c>
      <c r="C2560" s="5">
        <v>4</v>
      </c>
      <c r="D2560" s="5">
        <v>16</v>
      </c>
      <c r="E2560" s="5">
        <v>9</v>
      </c>
      <c r="F2560" s="43">
        <v>16.3</v>
      </c>
      <c r="G2560" s="8">
        <f t="shared" si="223"/>
        <v>25</v>
      </c>
      <c r="H2560" s="8">
        <f t="shared" si="224"/>
        <v>478.49999999999994</v>
      </c>
      <c r="I2560" s="8">
        <f t="shared" si="225"/>
        <v>119.62499999999999</v>
      </c>
      <c r="J2560" s="1">
        <v>18</v>
      </c>
      <c r="K2560" s="1">
        <v>25</v>
      </c>
      <c r="M2560" s="45"/>
      <c r="N2560" s="45"/>
      <c r="O2560" s="45"/>
      <c r="P2560" s="28"/>
      <c r="Q2560" s="28"/>
      <c r="R2560" s="25"/>
      <c r="Z2560"/>
    </row>
    <row r="2561" spans="1:26" x14ac:dyDescent="0.25">
      <c r="A2561" s="4" t="s">
        <v>7</v>
      </c>
      <c r="B2561" s="5">
        <v>2008</v>
      </c>
      <c r="C2561" s="5">
        <v>4</v>
      </c>
      <c r="D2561" s="5">
        <v>16</v>
      </c>
      <c r="E2561" s="5">
        <v>10</v>
      </c>
      <c r="F2561" s="43">
        <v>17.100000000000001</v>
      </c>
      <c r="G2561" s="8">
        <f t="shared" si="223"/>
        <v>25</v>
      </c>
      <c r="H2561" s="8">
        <f t="shared" si="224"/>
        <v>434.49999999999994</v>
      </c>
      <c r="I2561" s="8">
        <f t="shared" si="225"/>
        <v>108.62499999999999</v>
      </c>
      <c r="J2561" s="1">
        <v>18</v>
      </c>
      <c r="K2561" s="1">
        <v>25</v>
      </c>
      <c r="M2561" s="45"/>
      <c r="N2561" s="45"/>
      <c r="O2561" s="45"/>
      <c r="P2561" s="28"/>
      <c r="Q2561" s="28"/>
      <c r="R2561" s="25"/>
      <c r="Z2561"/>
    </row>
    <row r="2562" spans="1:26" x14ac:dyDescent="0.25">
      <c r="A2562" s="4" t="s">
        <v>7</v>
      </c>
      <c r="B2562" s="5">
        <v>2008</v>
      </c>
      <c r="C2562" s="5">
        <v>4</v>
      </c>
      <c r="D2562" s="5">
        <v>16</v>
      </c>
      <c r="E2562" s="5">
        <v>11</v>
      </c>
      <c r="F2562" s="43">
        <v>17.7</v>
      </c>
      <c r="G2562" s="8">
        <f t="shared" si="223"/>
        <v>25</v>
      </c>
      <c r="H2562" s="8">
        <f t="shared" si="224"/>
        <v>401.50000000000006</v>
      </c>
      <c r="I2562" s="8">
        <f t="shared" si="225"/>
        <v>100.37500000000001</v>
      </c>
      <c r="J2562" s="1">
        <v>18</v>
      </c>
      <c r="K2562" s="1">
        <v>25</v>
      </c>
      <c r="M2562" s="45"/>
      <c r="N2562" s="45"/>
      <c r="O2562" s="45"/>
      <c r="P2562" s="28"/>
      <c r="Q2562" s="28"/>
      <c r="R2562" s="25"/>
      <c r="Z2562"/>
    </row>
    <row r="2563" spans="1:26" x14ac:dyDescent="0.25">
      <c r="A2563" s="4" t="s">
        <v>7</v>
      </c>
      <c r="B2563" s="5">
        <v>2008</v>
      </c>
      <c r="C2563" s="5">
        <v>4</v>
      </c>
      <c r="D2563" s="5">
        <v>16</v>
      </c>
      <c r="E2563" s="5">
        <v>12</v>
      </c>
      <c r="F2563" s="43">
        <v>17.8</v>
      </c>
      <c r="G2563" s="8">
        <f t="shared" si="223"/>
        <v>25</v>
      </c>
      <c r="H2563" s="8">
        <f t="shared" si="224"/>
        <v>395.99999999999994</v>
      </c>
      <c r="I2563" s="8">
        <f t="shared" si="225"/>
        <v>98.999999999999986</v>
      </c>
      <c r="J2563" s="1">
        <v>18</v>
      </c>
      <c r="K2563" s="1">
        <v>25</v>
      </c>
      <c r="M2563" s="45"/>
      <c r="N2563" s="45"/>
      <c r="O2563" s="45"/>
      <c r="P2563" s="28"/>
      <c r="Q2563" s="28"/>
      <c r="R2563" s="25"/>
      <c r="Z2563"/>
    </row>
    <row r="2564" spans="1:26" x14ac:dyDescent="0.25">
      <c r="A2564" s="4" t="s">
        <v>7</v>
      </c>
      <c r="B2564" s="5">
        <v>2008</v>
      </c>
      <c r="C2564" s="5">
        <v>4</v>
      </c>
      <c r="D2564" s="5">
        <v>16</v>
      </c>
      <c r="E2564" s="5">
        <v>13</v>
      </c>
      <c r="F2564" s="43">
        <v>17.3</v>
      </c>
      <c r="G2564" s="8">
        <f t="shared" si="223"/>
        <v>25</v>
      </c>
      <c r="H2564" s="8">
        <f t="shared" si="224"/>
        <v>423.49999999999994</v>
      </c>
      <c r="I2564" s="8">
        <f t="shared" si="225"/>
        <v>105.87499999999999</v>
      </c>
      <c r="J2564" s="1">
        <v>18</v>
      </c>
      <c r="K2564" s="1">
        <v>25</v>
      </c>
      <c r="M2564" s="45"/>
      <c r="N2564" s="45"/>
      <c r="O2564" s="45"/>
      <c r="P2564" s="28"/>
      <c r="Q2564" s="28"/>
      <c r="R2564" s="25"/>
      <c r="Z2564"/>
    </row>
    <row r="2565" spans="1:26" x14ac:dyDescent="0.25">
      <c r="A2565" s="4" t="s">
        <v>7</v>
      </c>
      <c r="B2565" s="5">
        <v>2008</v>
      </c>
      <c r="C2565" s="5">
        <v>4</v>
      </c>
      <c r="D2565" s="5">
        <v>16</v>
      </c>
      <c r="E2565" s="5">
        <v>14</v>
      </c>
      <c r="F2565" s="43">
        <v>16.899999999999999</v>
      </c>
      <c r="G2565" s="8">
        <f t="shared" si="223"/>
        <v>25</v>
      </c>
      <c r="H2565" s="8">
        <f t="shared" si="224"/>
        <v>445.50000000000006</v>
      </c>
      <c r="I2565" s="8">
        <f t="shared" si="225"/>
        <v>111.37500000000001</v>
      </c>
      <c r="J2565" s="1">
        <v>18</v>
      </c>
      <c r="K2565" s="1">
        <v>25</v>
      </c>
      <c r="M2565" s="45"/>
      <c r="N2565" s="45"/>
      <c r="O2565" s="45"/>
      <c r="P2565" s="28"/>
      <c r="Q2565" s="28"/>
      <c r="R2565" s="25"/>
      <c r="Z2565"/>
    </row>
    <row r="2566" spans="1:26" x14ac:dyDescent="0.25">
      <c r="A2566" s="4" t="s">
        <v>7</v>
      </c>
      <c r="B2566" s="5">
        <v>2008</v>
      </c>
      <c r="C2566" s="5">
        <v>4</v>
      </c>
      <c r="D2566" s="5">
        <v>16</v>
      </c>
      <c r="E2566" s="5">
        <v>15</v>
      </c>
      <c r="F2566" s="43">
        <v>16.600000000000001</v>
      </c>
      <c r="G2566" s="8">
        <f t="shared" si="223"/>
        <v>25</v>
      </c>
      <c r="H2566" s="8">
        <f t="shared" si="224"/>
        <v>461.99999999999994</v>
      </c>
      <c r="I2566" s="8">
        <f t="shared" si="225"/>
        <v>115.49999999999999</v>
      </c>
      <c r="J2566" s="1">
        <v>18</v>
      </c>
      <c r="K2566" s="1">
        <v>25</v>
      </c>
      <c r="M2566" s="45"/>
      <c r="N2566" s="45"/>
      <c r="O2566" s="45"/>
      <c r="P2566" s="28"/>
      <c r="Q2566" s="28"/>
      <c r="R2566" s="25"/>
      <c r="Z2566"/>
    </row>
    <row r="2567" spans="1:26" x14ac:dyDescent="0.25">
      <c r="A2567" s="4" t="s">
        <v>7</v>
      </c>
      <c r="B2567" s="5">
        <v>2008</v>
      </c>
      <c r="C2567" s="5">
        <v>4</v>
      </c>
      <c r="D2567" s="5">
        <v>16</v>
      </c>
      <c r="E2567" s="5">
        <v>16</v>
      </c>
      <c r="F2567" s="43">
        <v>16.5</v>
      </c>
      <c r="G2567" s="8">
        <f t="shared" ref="G2567:G2630" si="226">IF(A2567="Inverno", $G$3, $G$2)</f>
        <v>25</v>
      </c>
      <c r="H2567" s="8">
        <f t="shared" si="224"/>
        <v>467.5</v>
      </c>
      <c r="I2567" s="8">
        <f t="shared" si="225"/>
        <v>116.875</v>
      </c>
      <c r="J2567" s="1">
        <v>18</v>
      </c>
      <c r="K2567" s="1">
        <v>25</v>
      </c>
      <c r="M2567" s="45"/>
      <c r="N2567" s="45"/>
      <c r="O2567" s="45"/>
      <c r="P2567" s="28"/>
      <c r="Q2567" s="28"/>
      <c r="R2567" s="25"/>
      <c r="Z2567"/>
    </row>
    <row r="2568" spans="1:26" x14ac:dyDescent="0.25">
      <c r="A2568" s="4" t="s">
        <v>7</v>
      </c>
      <c r="B2568" s="5">
        <v>2008</v>
      </c>
      <c r="C2568" s="5">
        <v>4</v>
      </c>
      <c r="D2568" s="5">
        <v>16</v>
      </c>
      <c r="E2568" s="5">
        <v>17</v>
      </c>
      <c r="F2568" s="43">
        <v>16.5</v>
      </c>
      <c r="G2568" s="8">
        <f t="shared" si="226"/>
        <v>25</v>
      </c>
      <c r="H2568" s="8">
        <f t="shared" ref="H2568:H2631" si="227">IF(F2568&gt;G2568,0,$D$3*(G2568-F2568)/$D$4)</f>
        <v>467.5</v>
      </c>
      <c r="I2568" s="8">
        <f t="shared" ref="I2568:I2631" si="228">H2568/$G$4</f>
        <v>116.875</v>
      </c>
      <c r="J2568" s="1">
        <v>18</v>
      </c>
      <c r="K2568" s="1">
        <v>25</v>
      </c>
      <c r="M2568" s="45"/>
      <c r="N2568" s="45"/>
      <c r="O2568" s="45"/>
      <c r="P2568" s="28"/>
      <c r="Q2568" s="28"/>
      <c r="R2568" s="25"/>
      <c r="Z2568"/>
    </row>
    <row r="2569" spans="1:26" x14ac:dyDescent="0.25">
      <c r="A2569" s="4" t="s">
        <v>7</v>
      </c>
      <c r="B2569" s="5">
        <v>2008</v>
      </c>
      <c r="C2569" s="5">
        <v>4</v>
      </c>
      <c r="D2569" s="5">
        <v>16</v>
      </c>
      <c r="E2569" s="5">
        <v>18</v>
      </c>
      <c r="F2569" s="43">
        <v>16.100000000000001</v>
      </c>
      <c r="G2569" s="8">
        <f t="shared" si="226"/>
        <v>25</v>
      </c>
      <c r="H2569" s="8">
        <f t="shared" si="227"/>
        <v>489.49999999999994</v>
      </c>
      <c r="I2569" s="8">
        <f t="shared" si="228"/>
        <v>122.37499999999999</v>
      </c>
      <c r="J2569" s="1">
        <v>18</v>
      </c>
      <c r="K2569" s="1">
        <v>25</v>
      </c>
      <c r="M2569" s="45"/>
      <c r="N2569" s="45"/>
      <c r="O2569" s="45"/>
      <c r="P2569" s="28"/>
      <c r="Q2569" s="28"/>
      <c r="R2569" s="25"/>
      <c r="Z2569"/>
    </row>
    <row r="2570" spans="1:26" x14ac:dyDescent="0.25">
      <c r="A2570" s="4" t="s">
        <v>7</v>
      </c>
      <c r="B2570" s="5">
        <v>2008</v>
      </c>
      <c r="C2570" s="5">
        <v>4</v>
      </c>
      <c r="D2570" s="5">
        <v>16</v>
      </c>
      <c r="E2570" s="5">
        <v>19</v>
      </c>
      <c r="F2570" s="43">
        <v>15.3</v>
      </c>
      <c r="G2570" s="8">
        <f t="shared" si="226"/>
        <v>25</v>
      </c>
      <c r="H2570" s="8">
        <f t="shared" si="227"/>
        <v>533.5</v>
      </c>
      <c r="I2570" s="8">
        <f t="shared" si="228"/>
        <v>133.375</v>
      </c>
      <c r="J2570" s="1">
        <v>18</v>
      </c>
      <c r="K2570" s="1">
        <v>25</v>
      </c>
      <c r="M2570" s="45"/>
      <c r="N2570" s="45"/>
      <c r="O2570" s="45"/>
      <c r="P2570" s="28"/>
      <c r="Q2570" s="28"/>
      <c r="R2570" s="25"/>
      <c r="Z2570"/>
    </row>
    <row r="2571" spans="1:26" x14ac:dyDescent="0.25">
      <c r="A2571" s="4" t="s">
        <v>7</v>
      </c>
      <c r="B2571" s="5">
        <v>2008</v>
      </c>
      <c r="C2571" s="5">
        <v>4</v>
      </c>
      <c r="D2571" s="5">
        <v>16</v>
      </c>
      <c r="E2571" s="5">
        <v>20</v>
      </c>
      <c r="F2571" s="43">
        <v>15.1</v>
      </c>
      <c r="G2571" s="8">
        <f t="shared" si="226"/>
        <v>25</v>
      </c>
      <c r="H2571" s="8">
        <f t="shared" si="227"/>
        <v>544.5</v>
      </c>
      <c r="I2571" s="8">
        <f t="shared" si="228"/>
        <v>136.125</v>
      </c>
      <c r="J2571" s="1">
        <v>18</v>
      </c>
      <c r="K2571" s="1">
        <v>25</v>
      </c>
      <c r="M2571" s="45"/>
      <c r="N2571" s="45"/>
      <c r="O2571" s="45"/>
      <c r="P2571" s="28"/>
      <c r="Q2571" s="28"/>
      <c r="R2571" s="25"/>
      <c r="Z2571"/>
    </row>
    <row r="2572" spans="1:26" x14ac:dyDescent="0.25">
      <c r="A2572" s="4" t="s">
        <v>7</v>
      </c>
      <c r="B2572" s="5">
        <v>2008</v>
      </c>
      <c r="C2572" s="5">
        <v>4</v>
      </c>
      <c r="D2572" s="5">
        <v>16</v>
      </c>
      <c r="E2572" s="5">
        <v>21</v>
      </c>
      <c r="F2572" s="43">
        <v>15.1</v>
      </c>
      <c r="G2572" s="8">
        <f t="shared" si="226"/>
        <v>25</v>
      </c>
      <c r="H2572" s="8">
        <f t="shared" si="227"/>
        <v>544.5</v>
      </c>
      <c r="I2572" s="8">
        <f t="shared" si="228"/>
        <v>136.125</v>
      </c>
      <c r="J2572" s="1">
        <v>18</v>
      </c>
      <c r="K2572" s="1">
        <v>25</v>
      </c>
      <c r="M2572" s="45"/>
      <c r="N2572" s="45"/>
      <c r="O2572" s="45"/>
      <c r="P2572" s="28"/>
      <c r="Q2572" s="28"/>
      <c r="R2572" s="25"/>
      <c r="Z2572"/>
    </row>
    <row r="2573" spans="1:26" x14ac:dyDescent="0.25">
      <c r="A2573" s="4" t="s">
        <v>7</v>
      </c>
      <c r="B2573" s="5">
        <v>2008</v>
      </c>
      <c r="C2573" s="5">
        <v>4</v>
      </c>
      <c r="D2573" s="5">
        <v>16</v>
      </c>
      <c r="E2573" s="5">
        <v>22</v>
      </c>
      <c r="F2573" s="43">
        <v>15.4</v>
      </c>
      <c r="G2573" s="8">
        <f t="shared" si="226"/>
        <v>25</v>
      </c>
      <c r="H2573" s="8">
        <f t="shared" si="227"/>
        <v>528</v>
      </c>
      <c r="I2573" s="8">
        <f t="shared" si="228"/>
        <v>132</v>
      </c>
      <c r="J2573" s="1">
        <v>18</v>
      </c>
      <c r="K2573" s="1">
        <v>25</v>
      </c>
      <c r="M2573" s="45"/>
      <c r="N2573" s="45"/>
      <c r="O2573" s="45"/>
      <c r="P2573" s="28"/>
      <c r="Q2573" s="28"/>
      <c r="R2573" s="25"/>
      <c r="Z2573"/>
    </row>
    <row r="2574" spans="1:26" x14ac:dyDescent="0.25">
      <c r="A2574" s="4" t="s">
        <v>7</v>
      </c>
      <c r="B2574" s="5">
        <v>2008</v>
      </c>
      <c r="C2574" s="5">
        <v>4</v>
      </c>
      <c r="D2574" s="5">
        <v>16</v>
      </c>
      <c r="E2574" s="5">
        <v>23</v>
      </c>
      <c r="F2574" s="43">
        <v>15.4</v>
      </c>
      <c r="G2574" s="8">
        <f t="shared" si="226"/>
        <v>25</v>
      </c>
      <c r="H2574" s="8">
        <f t="shared" si="227"/>
        <v>528</v>
      </c>
      <c r="I2574" s="8">
        <f t="shared" si="228"/>
        <v>132</v>
      </c>
      <c r="J2574" s="1">
        <v>18</v>
      </c>
      <c r="K2574" s="1">
        <v>25</v>
      </c>
      <c r="M2574" s="45"/>
      <c r="N2574" s="45"/>
      <c r="O2574" s="45"/>
      <c r="P2574" s="28"/>
      <c r="Q2574" s="28"/>
      <c r="R2574" s="25"/>
      <c r="Z2574"/>
    </row>
    <row r="2575" spans="1:26" x14ac:dyDescent="0.25">
      <c r="A2575" s="4" t="s">
        <v>7</v>
      </c>
      <c r="B2575" s="5">
        <v>2008</v>
      </c>
      <c r="C2575" s="5">
        <v>4</v>
      </c>
      <c r="D2575" s="5">
        <v>17</v>
      </c>
      <c r="E2575" s="5">
        <v>0</v>
      </c>
      <c r="F2575" s="43">
        <v>15.3</v>
      </c>
      <c r="G2575" s="8">
        <f t="shared" si="226"/>
        <v>25</v>
      </c>
      <c r="H2575" s="8">
        <f t="shared" si="227"/>
        <v>533.5</v>
      </c>
      <c r="I2575" s="8">
        <f t="shared" si="228"/>
        <v>133.375</v>
      </c>
      <c r="J2575" s="1">
        <v>18</v>
      </c>
      <c r="K2575" s="1">
        <v>25</v>
      </c>
      <c r="M2575" s="45"/>
      <c r="N2575" s="45"/>
      <c r="O2575" s="45"/>
      <c r="P2575" s="28"/>
      <c r="Q2575" s="28"/>
      <c r="R2575" s="25"/>
      <c r="Z2575"/>
    </row>
    <row r="2576" spans="1:26" x14ac:dyDescent="0.25">
      <c r="A2576" s="4" t="s">
        <v>7</v>
      </c>
      <c r="B2576" s="5">
        <v>2008</v>
      </c>
      <c r="C2576" s="5">
        <v>4</v>
      </c>
      <c r="D2576" s="5">
        <v>17</v>
      </c>
      <c r="E2576" s="5">
        <v>1</v>
      </c>
      <c r="F2576" s="43">
        <v>15.4</v>
      </c>
      <c r="G2576" s="8">
        <f t="shared" si="226"/>
        <v>25</v>
      </c>
      <c r="H2576" s="8">
        <f t="shared" si="227"/>
        <v>528</v>
      </c>
      <c r="I2576" s="8">
        <f t="shared" si="228"/>
        <v>132</v>
      </c>
      <c r="J2576" s="1">
        <v>18</v>
      </c>
      <c r="K2576" s="1">
        <v>25</v>
      </c>
      <c r="M2576" s="45"/>
      <c r="N2576" s="45"/>
      <c r="O2576" s="45"/>
      <c r="P2576" s="28"/>
      <c r="Q2576" s="28"/>
      <c r="R2576" s="25"/>
      <c r="Z2576"/>
    </row>
    <row r="2577" spans="1:26" x14ac:dyDescent="0.25">
      <c r="A2577" s="4" t="s">
        <v>7</v>
      </c>
      <c r="B2577" s="5">
        <v>2008</v>
      </c>
      <c r="C2577" s="5">
        <v>4</v>
      </c>
      <c r="D2577" s="5">
        <v>17</v>
      </c>
      <c r="E2577" s="5">
        <v>2</v>
      </c>
      <c r="F2577" s="43">
        <v>15.3</v>
      </c>
      <c r="G2577" s="8">
        <f t="shared" si="226"/>
        <v>25</v>
      </c>
      <c r="H2577" s="8">
        <f t="shared" si="227"/>
        <v>533.5</v>
      </c>
      <c r="I2577" s="8">
        <f t="shared" si="228"/>
        <v>133.375</v>
      </c>
      <c r="J2577" s="1">
        <v>18</v>
      </c>
      <c r="K2577" s="1">
        <v>25</v>
      </c>
      <c r="M2577" s="45"/>
      <c r="N2577" s="45"/>
      <c r="O2577" s="45"/>
      <c r="P2577" s="28"/>
      <c r="Q2577" s="28"/>
      <c r="R2577" s="25"/>
      <c r="Z2577"/>
    </row>
    <row r="2578" spans="1:26" x14ac:dyDescent="0.25">
      <c r="A2578" s="4" t="s">
        <v>7</v>
      </c>
      <c r="B2578" s="5">
        <v>2008</v>
      </c>
      <c r="C2578" s="5">
        <v>4</v>
      </c>
      <c r="D2578" s="5">
        <v>17</v>
      </c>
      <c r="E2578" s="5">
        <v>3</v>
      </c>
      <c r="F2578" s="43">
        <v>14.8</v>
      </c>
      <c r="G2578" s="8">
        <f t="shared" si="226"/>
        <v>25</v>
      </c>
      <c r="H2578" s="8">
        <f t="shared" si="227"/>
        <v>561</v>
      </c>
      <c r="I2578" s="8">
        <f t="shared" si="228"/>
        <v>140.25</v>
      </c>
      <c r="J2578" s="1">
        <v>18</v>
      </c>
      <c r="K2578" s="1">
        <v>25</v>
      </c>
      <c r="M2578" s="45"/>
      <c r="N2578" s="45"/>
      <c r="O2578" s="45"/>
      <c r="P2578" s="28"/>
      <c r="Q2578" s="28"/>
      <c r="R2578" s="25"/>
      <c r="Z2578"/>
    </row>
    <row r="2579" spans="1:26" x14ac:dyDescent="0.25">
      <c r="A2579" s="4" t="s">
        <v>7</v>
      </c>
      <c r="B2579" s="5">
        <v>2008</v>
      </c>
      <c r="C2579" s="5">
        <v>4</v>
      </c>
      <c r="D2579" s="5">
        <v>17</v>
      </c>
      <c r="E2579" s="5">
        <v>4</v>
      </c>
      <c r="F2579" s="43">
        <v>14.6</v>
      </c>
      <c r="G2579" s="8">
        <f t="shared" si="226"/>
        <v>25</v>
      </c>
      <c r="H2579" s="8">
        <f t="shared" si="227"/>
        <v>572</v>
      </c>
      <c r="I2579" s="8">
        <f t="shared" si="228"/>
        <v>143</v>
      </c>
      <c r="J2579" s="1">
        <v>18</v>
      </c>
      <c r="K2579" s="1">
        <v>25</v>
      </c>
      <c r="M2579" s="45"/>
      <c r="N2579" s="45"/>
      <c r="O2579" s="45"/>
      <c r="P2579" s="28"/>
      <c r="Q2579" s="28"/>
      <c r="R2579" s="25"/>
      <c r="Z2579"/>
    </row>
    <row r="2580" spans="1:26" x14ac:dyDescent="0.25">
      <c r="A2580" s="4" t="s">
        <v>7</v>
      </c>
      <c r="B2580" s="5">
        <v>2008</v>
      </c>
      <c r="C2580" s="5">
        <v>4</v>
      </c>
      <c r="D2580" s="5">
        <v>17</v>
      </c>
      <c r="E2580" s="5">
        <v>5</v>
      </c>
      <c r="F2580" s="43">
        <v>14.5</v>
      </c>
      <c r="G2580" s="8">
        <f t="shared" si="226"/>
        <v>25</v>
      </c>
      <c r="H2580" s="8">
        <f t="shared" si="227"/>
        <v>577.5</v>
      </c>
      <c r="I2580" s="8">
        <f t="shared" si="228"/>
        <v>144.375</v>
      </c>
      <c r="J2580" s="1">
        <v>18</v>
      </c>
      <c r="K2580" s="1">
        <v>25</v>
      </c>
      <c r="M2580" s="45"/>
      <c r="N2580" s="45"/>
      <c r="O2580" s="45"/>
      <c r="P2580" s="28"/>
      <c r="Q2580" s="28"/>
      <c r="R2580" s="25"/>
      <c r="Z2580"/>
    </row>
    <row r="2581" spans="1:26" x14ac:dyDescent="0.25">
      <c r="A2581" s="4" t="s">
        <v>7</v>
      </c>
      <c r="B2581" s="5">
        <v>2008</v>
      </c>
      <c r="C2581" s="5">
        <v>4</v>
      </c>
      <c r="D2581" s="5">
        <v>17</v>
      </c>
      <c r="E2581" s="5">
        <v>6</v>
      </c>
      <c r="F2581" s="43">
        <v>14.4</v>
      </c>
      <c r="G2581" s="8">
        <f t="shared" si="226"/>
        <v>25</v>
      </c>
      <c r="H2581" s="8">
        <f t="shared" si="227"/>
        <v>583</v>
      </c>
      <c r="I2581" s="8">
        <f t="shared" si="228"/>
        <v>145.75</v>
      </c>
      <c r="J2581" s="1">
        <v>18</v>
      </c>
      <c r="K2581" s="1">
        <v>25</v>
      </c>
      <c r="M2581" s="45"/>
      <c r="N2581" s="45"/>
      <c r="O2581" s="45"/>
      <c r="P2581" s="28"/>
      <c r="Q2581" s="28"/>
      <c r="R2581" s="25"/>
      <c r="Z2581"/>
    </row>
    <row r="2582" spans="1:26" x14ac:dyDescent="0.25">
      <c r="A2582" s="4" t="s">
        <v>7</v>
      </c>
      <c r="B2582" s="5">
        <v>2008</v>
      </c>
      <c r="C2582" s="5">
        <v>4</v>
      </c>
      <c r="D2582" s="5">
        <v>17</v>
      </c>
      <c r="E2582" s="5">
        <v>7</v>
      </c>
      <c r="F2582" s="43">
        <v>14.5</v>
      </c>
      <c r="G2582" s="8">
        <f t="shared" si="226"/>
        <v>25</v>
      </c>
      <c r="H2582" s="8">
        <f t="shared" si="227"/>
        <v>577.5</v>
      </c>
      <c r="I2582" s="8">
        <f t="shared" si="228"/>
        <v>144.375</v>
      </c>
      <c r="J2582" s="1">
        <v>18</v>
      </c>
      <c r="K2582" s="1">
        <v>25</v>
      </c>
      <c r="M2582" s="45"/>
      <c r="N2582" s="45"/>
      <c r="O2582" s="45"/>
      <c r="P2582" s="28"/>
      <c r="Q2582" s="28"/>
      <c r="R2582" s="25"/>
      <c r="Z2582"/>
    </row>
    <row r="2583" spans="1:26" x14ac:dyDescent="0.25">
      <c r="A2583" s="4" t="s">
        <v>7</v>
      </c>
      <c r="B2583" s="5">
        <v>2008</v>
      </c>
      <c r="C2583" s="5">
        <v>4</v>
      </c>
      <c r="D2583" s="5">
        <v>17</v>
      </c>
      <c r="E2583" s="5">
        <v>8</v>
      </c>
      <c r="F2583" s="43">
        <v>15.3</v>
      </c>
      <c r="G2583" s="8">
        <f t="shared" si="226"/>
        <v>25</v>
      </c>
      <c r="H2583" s="8">
        <f t="shared" si="227"/>
        <v>533.5</v>
      </c>
      <c r="I2583" s="8">
        <f t="shared" si="228"/>
        <v>133.375</v>
      </c>
      <c r="J2583" s="1">
        <v>18</v>
      </c>
      <c r="K2583" s="1">
        <v>25</v>
      </c>
      <c r="M2583" s="45"/>
      <c r="N2583" s="45"/>
      <c r="O2583" s="45"/>
      <c r="P2583" s="28"/>
      <c r="Q2583" s="28"/>
      <c r="R2583" s="25"/>
      <c r="Z2583"/>
    </row>
    <row r="2584" spans="1:26" x14ac:dyDescent="0.25">
      <c r="A2584" s="4" t="s">
        <v>7</v>
      </c>
      <c r="B2584" s="5">
        <v>2008</v>
      </c>
      <c r="C2584" s="5">
        <v>4</v>
      </c>
      <c r="D2584" s="5">
        <v>17</v>
      </c>
      <c r="E2584" s="5">
        <v>9</v>
      </c>
      <c r="F2584" s="43">
        <v>16.100000000000001</v>
      </c>
      <c r="G2584" s="8">
        <f t="shared" si="226"/>
        <v>25</v>
      </c>
      <c r="H2584" s="8">
        <f t="shared" si="227"/>
        <v>489.49999999999994</v>
      </c>
      <c r="I2584" s="8">
        <f t="shared" si="228"/>
        <v>122.37499999999999</v>
      </c>
      <c r="J2584" s="1">
        <v>18</v>
      </c>
      <c r="K2584" s="1">
        <v>25</v>
      </c>
      <c r="M2584" s="45"/>
      <c r="N2584" s="45"/>
      <c r="O2584" s="45"/>
      <c r="P2584" s="28"/>
      <c r="Q2584" s="28"/>
      <c r="R2584" s="25"/>
      <c r="Z2584"/>
    </row>
    <row r="2585" spans="1:26" x14ac:dyDescent="0.25">
      <c r="A2585" s="4" t="s">
        <v>7</v>
      </c>
      <c r="B2585" s="5">
        <v>2008</v>
      </c>
      <c r="C2585" s="5">
        <v>4</v>
      </c>
      <c r="D2585" s="5">
        <v>17</v>
      </c>
      <c r="E2585" s="5">
        <v>10</v>
      </c>
      <c r="F2585" s="43">
        <v>16.5</v>
      </c>
      <c r="G2585" s="8">
        <f t="shared" si="226"/>
        <v>25</v>
      </c>
      <c r="H2585" s="8">
        <f t="shared" si="227"/>
        <v>467.5</v>
      </c>
      <c r="I2585" s="8">
        <f t="shared" si="228"/>
        <v>116.875</v>
      </c>
      <c r="J2585" s="1">
        <v>18</v>
      </c>
      <c r="K2585" s="1">
        <v>25</v>
      </c>
      <c r="M2585" s="45"/>
      <c r="N2585" s="45"/>
      <c r="O2585" s="45"/>
      <c r="P2585" s="28"/>
      <c r="Q2585" s="28"/>
      <c r="R2585" s="25"/>
      <c r="Z2585"/>
    </row>
    <row r="2586" spans="1:26" x14ac:dyDescent="0.25">
      <c r="A2586" s="4" t="s">
        <v>7</v>
      </c>
      <c r="B2586" s="5">
        <v>2008</v>
      </c>
      <c r="C2586" s="5">
        <v>4</v>
      </c>
      <c r="D2586" s="5">
        <v>17</v>
      </c>
      <c r="E2586" s="5">
        <v>11</v>
      </c>
      <c r="F2586" s="43">
        <v>16.899999999999999</v>
      </c>
      <c r="G2586" s="8">
        <f t="shared" si="226"/>
        <v>25</v>
      </c>
      <c r="H2586" s="8">
        <f t="shared" si="227"/>
        <v>445.50000000000006</v>
      </c>
      <c r="I2586" s="8">
        <f t="shared" si="228"/>
        <v>111.37500000000001</v>
      </c>
      <c r="J2586" s="1">
        <v>18</v>
      </c>
      <c r="K2586" s="1">
        <v>25</v>
      </c>
      <c r="M2586" s="45"/>
      <c r="N2586" s="45"/>
      <c r="O2586" s="45"/>
      <c r="P2586" s="28"/>
      <c r="Q2586" s="28"/>
      <c r="R2586" s="25"/>
      <c r="Z2586"/>
    </row>
    <row r="2587" spans="1:26" x14ac:dyDescent="0.25">
      <c r="A2587" s="4" t="s">
        <v>7</v>
      </c>
      <c r="B2587" s="5">
        <v>2008</v>
      </c>
      <c r="C2587" s="5">
        <v>4</v>
      </c>
      <c r="D2587" s="5">
        <v>17</v>
      </c>
      <c r="E2587" s="5">
        <v>12</v>
      </c>
      <c r="F2587" s="43">
        <v>15.7</v>
      </c>
      <c r="G2587" s="8">
        <f t="shared" si="226"/>
        <v>25</v>
      </c>
      <c r="H2587" s="8">
        <f t="shared" si="227"/>
        <v>511.50000000000006</v>
      </c>
      <c r="I2587" s="8">
        <f t="shared" si="228"/>
        <v>127.87500000000001</v>
      </c>
      <c r="J2587" s="1">
        <v>18</v>
      </c>
      <c r="K2587" s="1">
        <v>25</v>
      </c>
      <c r="M2587" s="45"/>
      <c r="N2587" s="45"/>
      <c r="O2587" s="45"/>
      <c r="P2587" s="28"/>
      <c r="Q2587" s="28"/>
      <c r="R2587" s="25"/>
      <c r="Z2587"/>
    </row>
    <row r="2588" spans="1:26" x14ac:dyDescent="0.25">
      <c r="A2588" s="4" t="s">
        <v>7</v>
      </c>
      <c r="B2588" s="5">
        <v>2008</v>
      </c>
      <c r="C2588" s="5">
        <v>4</v>
      </c>
      <c r="D2588" s="5">
        <v>17</v>
      </c>
      <c r="E2588" s="5">
        <v>13</v>
      </c>
      <c r="F2588" s="43">
        <v>15.8</v>
      </c>
      <c r="G2588" s="8">
        <f t="shared" si="226"/>
        <v>25</v>
      </c>
      <c r="H2588" s="8">
        <f t="shared" si="227"/>
        <v>505.99999999999994</v>
      </c>
      <c r="I2588" s="8">
        <f t="shared" si="228"/>
        <v>126.49999999999999</v>
      </c>
      <c r="J2588" s="1">
        <v>18</v>
      </c>
      <c r="K2588" s="1">
        <v>25</v>
      </c>
      <c r="M2588" s="45"/>
      <c r="N2588" s="45"/>
      <c r="O2588" s="45"/>
      <c r="P2588" s="28"/>
      <c r="Q2588" s="28"/>
      <c r="R2588" s="25"/>
      <c r="Z2588"/>
    </row>
    <row r="2589" spans="1:26" x14ac:dyDescent="0.25">
      <c r="A2589" s="4" t="s">
        <v>7</v>
      </c>
      <c r="B2589" s="5">
        <v>2008</v>
      </c>
      <c r="C2589" s="5">
        <v>4</v>
      </c>
      <c r="D2589" s="5">
        <v>17</v>
      </c>
      <c r="E2589" s="5">
        <v>14</v>
      </c>
      <c r="F2589" s="43">
        <v>15.5</v>
      </c>
      <c r="G2589" s="8">
        <f t="shared" si="226"/>
        <v>25</v>
      </c>
      <c r="H2589" s="8">
        <f t="shared" si="227"/>
        <v>522.5</v>
      </c>
      <c r="I2589" s="8">
        <f t="shared" si="228"/>
        <v>130.625</v>
      </c>
      <c r="J2589" s="1">
        <v>18</v>
      </c>
      <c r="K2589" s="1">
        <v>25</v>
      </c>
      <c r="M2589" s="45"/>
      <c r="N2589" s="45"/>
      <c r="O2589" s="45"/>
      <c r="P2589" s="28"/>
      <c r="Q2589" s="28"/>
      <c r="R2589" s="25"/>
      <c r="Z2589"/>
    </row>
    <row r="2590" spans="1:26" x14ac:dyDescent="0.25">
      <c r="A2590" s="4" t="s">
        <v>7</v>
      </c>
      <c r="B2590" s="5">
        <v>2008</v>
      </c>
      <c r="C2590" s="5">
        <v>4</v>
      </c>
      <c r="D2590" s="5">
        <v>17</v>
      </c>
      <c r="E2590" s="5">
        <v>15</v>
      </c>
      <c r="F2590" s="43">
        <v>15.4</v>
      </c>
      <c r="G2590" s="8">
        <f t="shared" si="226"/>
        <v>25</v>
      </c>
      <c r="H2590" s="8">
        <f t="shared" si="227"/>
        <v>528</v>
      </c>
      <c r="I2590" s="8">
        <f t="shared" si="228"/>
        <v>132</v>
      </c>
      <c r="J2590" s="1">
        <v>18</v>
      </c>
      <c r="K2590" s="1">
        <v>25</v>
      </c>
      <c r="M2590" s="45"/>
      <c r="N2590" s="45"/>
      <c r="O2590" s="45"/>
      <c r="P2590" s="28"/>
      <c r="Q2590" s="28"/>
      <c r="R2590" s="25"/>
      <c r="Z2590"/>
    </row>
    <row r="2591" spans="1:26" x14ac:dyDescent="0.25">
      <c r="A2591" s="4" t="s">
        <v>7</v>
      </c>
      <c r="B2591" s="5">
        <v>2008</v>
      </c>
      <c r="C2591" s="5">
        <v>4</v>
      </c>
      <c r="D2591" s="5">
        <v>17</v>
      </c>
      <c r="E2591" s="5">
        <v>16</v>
      </c>
      <c r="F2591" s="43">
        <v>15.3</v>
      </c>
      <c r="G2591" s="8">
        <f t="shared" si="226"/>
        <v>25</v>
      </c>
      <c r="H2591" s="8">
        <f t="shared" si="227"/>
        <v>533.5</v>
      </c>
      <c r="I2591" s="8">
        <f t="shared" si="228"/>
        <v>133.375</v>
      </c>
      <c r="J2591" s="1">
        <v>18</v>
      </c>
      <c r="K2591" s="1">
        <v>25</v>
      </c>
      <c r="M2591" s="45"/>
      <c r="N2591" s="45"/>
      <c r="O2591" s="45"/>
      <c r="P2591" s="28"/>
      <c r="Q2591" s="28"/>
      <c r="R2591" s="25"/>
      <c r="Z2591"/>
    </row>
    <row r="2592" spans="1:26" x14ac:dyDescent="0.25">
      <c r="A2592" s="4" t="s">
        <v>7</v>
      </c>
      <c r="B2592" s="5">
        <v>2008</v>
      </c>
      <c r="C2592" s="5">
        <v>4</v>
      </c>
      <c r="D2592" s="5">
        <v>17</v>
      </c>
      <c r="E2592" s="5">
        <v>17</v>
      </c>
      <c r="F2592" s="43">
        <v>15.2</v>
      </c>
      <c r="G2592" s="8">
        <f t="shared" si="226"/>
        <v>25</v>
      </c>
      <c r="H2592" s="8">
        <f t="shared" si="227"/>
        <v>539</v>
      </c>
      <c r="I2592" s="8">
        <f t="shared" si="228"/>
        <v>134.75</v>
      </c>
      <c r="J2592" s="1">
        <v>18</v>
      </c>
      <c r="K2592" s="1">
        <v>25</v>
      </c>
      <c r="M2592" s="45"/>
      <c r="N2592" s="45"/>
      <c r="O2592" s="45"/>
      <c r="P2592" s="28"/>
      <c r="Q2592" s="28"/>
      <c r="R2592" s="25"/>
      <c r="Z2592"/>
    </row>
    <row r="2593" spans="1:26" x14ac:dyDescent="0.25">
      <c r="A2593" s="4" t="s">
        <v>7</v>
      </c>
      <c r="B2593" s="5">
        <v>2008</v>
      </c>
      <c r="C2593" s="5">
        <v>4</v>
      </c>
      <c r="D2593" s="5">
        <v>17</v>
      </c>
      <c r="E2593" s="5">
        <v>18</v>
      </c>
      <c r="F2593" s="43">
        <v>14.5</v>
      </c>
      <c r="G2593" s="8">
        <f t="shared" si="226"/>
        <v>25</v>
      </c>
      <c r="H2593" s="8">
        <f t="shared" si="227"/>
        <v>577.5</v>
      </c>
      <c r="I2593" s="8">
        <f t="shared" si="228"/>
        <v>144.375</v>
      </c>
      <c r="J2593" s="1">
        <v>18</v>
      </c>
      <c r="K2593" s="1">
        <v>25</v>
      </c>
      <c r="M2593" s="45"/>
      <c r="N2593" s="45"/>
      <c r="O2593" s="45"/>
      <c r="P2593" s="28"/>
      <c r="Q2593" s="28"/>
      <c r="R2593" s="25"/>
      <c r="Z2593"/>
    </row>
    <row r="2594" spans="1:26" x14ac:dyDescent="0.25">
      <c r="A2594" s="4" t="s">
        <v>7</v>
      </c>
      <c r="B2594" s="5">
        <v>2008</v>
      </c>
      <c r="C2594" s="5">
        <v>4</v>
      </c>
      <c r="D2594" s="5">
        <v>17</v>
      </c>
      <c r="E2594" s="5">
        <v>19</v>
      </c>
      <c r="F2594" s="43">
        <v>14.1</v>
      </c>
      <c r="G2594" s="8">
        <f t="shared" si="226"/>
        <v>25</v>
      </c>
      <c r="H2594" s="8">
        <f t="shared" si="227"/>
        <v>599.5</v>
      </c>
      <c r="I2594" s="8">
        <f t="shared" si="228"/>
        <v>149.875</v>
      </c>
      <c r="J2594" s="1">
        <v>18</v>
      </c>
      <c r="K2594" s="1">
        <v>25</v>
      </c>
      <c r="M2594" s="45"/>
      <c r="N2594" s="45"/>
      <c r="O2594" s="45"/>
      <c r="P2594" s="28"/>
      <c r="Q2594" s="28"/>
      <c r="R2594" s="25"/>
      <c r="Z2594"/>
    </row>
    <row r="2595" spans="1:26" x14ac:dyDescent="0.25">
      <c r="A2595" s="4" t="s">
        <v>7</v>
      </c>
      <c r="B2595" s="5">
        <v>2008</v>
      </c>
      <c r="C2595" s="5">
        <v>4</v>
      </c>
      <c r="D2595" s="5">
        <v>17</v>
      </c>
      <c r="E2595" s="5">
        <v>20</v>
      </c>
      <c r="F2595" s="43">
        <v>14.2</v>
      </c>
      <c r="G2595" s="8">
        <f t="shared" si="226"/>
        <v>25</v>
      </c>
      <c r="H2595" s="8">
        <f t="shared" si="227"/>
        <v>594</v>
      </c>
      <c r="I2595" s="8">
        <f t="shared" si="228"/>
        <v>148.5</v>
      </c>
      <c r="J2595" s="1">
        <v>18</v>
      </c>
      <c r="K2595" s="1">
        <v>25</v>
      </c>
      <c r="M2595" s="45"/>
      <c r="N2595" s="45"/>
      <c r="O2595" s="45"/>
      <c r="P2595" s="28"/>
      <c r="Q2595" s="28"/>
      <c r="R2595" s="25"/>
      <c r="Z2595"/>
    </row>
    <row r="2596" spans="1:26" x14ac:dyDescent="0.25">
      <c r="A2596" s="4" t="s">
        <v>7</v>
      </c>
      <c r="B2596" s="5">
        <v>2008</v>
      </c>
      <c r="C2596" s="5">
        <v>4</v>
      </c>
      <c r="D2596" s="5">
        <v>17</v>
      </c>
      <c r="E2596" s="5">
        <v>21</v>
      </c>
      <c r="F2596" s="43">
        <v>14.5</v>
      </c>
      <c r="G2596" s="8">
        <f t="shared" si="226"/>
        <v>25</v>
      </c>
      <c r="H2596" s="8">
        <f t="shared" si="227"/>
        <v>577.5</v>
      </c>
      <c r="I2596" s="8">
        <f t="shared" si="228"/>
        <v>144.375</v>
      </c>
      <c r="J2596" s="1">
        <v>18</v>
      </c>
      <c r="K2596" s="1">
        <v>25</v>
      </c>
      <c r="M2596" s="45"/>
      <c r="N2596" s="45"/>
      <c r="O2596" s="45"/>
      <c r="P2596" s="28"/>
      <c r="Q2596" s="28"/>
      <c r="R2596" s="25"/>
      <c r="Z2596"/>
    </row>
    <row r="2597" spans="1:26" x14ac:dyDescent="0.25">
      <c r="A2597" s="4" t="s">
        <v>7</v>
      </c>
      <c r="B2597" s="5">
        <v>2008</v>
      </c>
      <c r="C2597" s="5">
        <v>4</v>
      </c>
      <c r="D2597" s="5">
        <v>17</v>
      </c>
      <c r="E2597" s="5">
        <v>22</v>
      </c>
      <c r="F2597" s="43">
        <v>15</v>
      </c>
      <c r="G2597" s="8">
        <f t="shared" si="226"/>
        <v>25</v>
      </c>
      <c r="H2597" s="8">
        <f t="shared" si="227"/>
        <v>550</v>
      </c>
      <c r="I2597" s="8">
        <f t="shared" si="228"/>
        <v>137.5</v>
      </c>
      <c r="J2597" s="1">
        <v>18</v>
      </c>
      <c r="K2597" s="1">
        <v>25</v>
      </c>
      <c r="M2597" s="45"/>
      <c r="N2597" s="45"/>
      <c r="O2597" s="45"/>
      <c r="P2597" s="28"/>
      <c r="Q2597" s="28"/>
      <c r="R2597" s="25"/>
      <c r="Z2597"/>
    </row>
    <row r="2598" spans="1:26" x14ac:dyDescent="0.25">
      <c r="A2598" s="4" t="s">
        <v>7</v>
      </c>
      <c r="B2598" s="5">
        <v>2008</v>
      </c>
      <c r="C2598" s="5">
        <v>4</v>
      </c>
      <c r="D2598" s="5">
        <v>17</v>
      </c>
      <c r="E2598" s="5">
        <v>23</v>
      </c>
      <c r="F2598" s="43">
        <v>14.8</v>
      </c>
      <c r="G2598" s="8">
        <f t="shared" si="226"/>
        <v>25</v>
      </c>
      <c r="H2598" s="8">
        <f t="shared" si="227"/>
        <v>561</v>
      </c>
      <c r="I2598" s="8">
        <f t="shared" si="228"/>
        <v>140.25</v>
      </c>
      <c r="J2598" s="1">
        <v>18</v>
      </c>
      <c r="K2598" s="1">
        <v>25</v>
      </c>
      <c r="M2598" s="45"/>
      <c r="N2598" s="45"/>
      <c r="O2598" s="45"/>
      <c r="P2598" s="28"/>
      <c r="Q2598" s="28"/>
      <c r="R2598" s="25"/>
      <c r="Z2598"/>
    </row>
    <row r="2599" spans="1:26" x14ac:dyDescent="0.25">
      <c r="A2599" s="4" t="s">
        <v>7</v>
      </c>
      <c r="B2599" s="5">
        <v>2008</v>
      </c>
      <c r="C2599" s="5">
        <v>4</v>
      </c>
      <c r="D2599" s="5">
        <v>18</v>
      </c>
      <c r="E2599" s="5">
        <v>0</v>
      </c>
      <c r="F2599" s="43">
        <v>14.1</v>
      </c>
      <c r="G2599" s="8">
        <f t="shared" si="226"/>
        <v>25</v>
      </c>
      <c r="H2599" s="8">
        <f t="shared" si="227"/>
        <v>599.5</v>
      </c>
      <c r="I2599" s="8">
        <f t="shared" si="228"/>
        <v>149.875</v>
      </c>
      <c r="J2599" s="1">
        <v>18</v>
      </c>
      <c r="K2599" s="1">
        <v>25</v>
      </c>
      <c r="M2599" s="45"/>
      <c r="N2599" s="45"/>
      <c r="O2599" s="45"/>
      <c r="P2599" s="28"/>
      <c r="Q2599" s="28"/>
      <c r="R2599" s="25"/>
      <c r="Z2599"/>
    </row>
    <row r="2600" spans="1:26" x14ac:dyDescent="0.25">
      <c r="A2600" s="4" t="s">
        <v>7</v>
      </c>
      <c r="B2600" s="5">
        <v>2008</v>
      </c>
      <c r="C2600" s="5">
        <v>4</v>
      </c>
      <c r="D2600" s="5">
        <v>18</v>
      </c>
      <c r="E2600" s="5">
        <v>1</v>
      </c>
      <c r="F2600" s="43">
        <v>14.3</v>
      </c>
      <c r="G2600" s="8">
        <f t="shared" si="226"/>
        <v>25</v>
      </c>
      <c r="H2600" s="8">
        <f t="shared" si="227"/>
        <v>588.5</v>
      </c>
      <c r="I2600" s="8">
        <f t="shared" si="228"/>
        <v>147.125</v>
      </c>
      <c r="J2600" s="1">
        <v>18</v>
      </c>
      <c r="K2600" s="1">
        <v>25</v>
      </c>
      <c r="M2600" s="45"/>
      <c r="N2600" s="45"/>
      <c r="O2600" s="45"/>
      <c r="P2600" s="28"/>
      <c r="Q2600" s="28"/>
      <c r="R2600" s="25"/>
      <c r="Z2600"/>
    </row>
    <row r="2601" spans="1:26" x14ac:dyDescent="0.25">
      <c r="A2601" s="4" t="s">
        <v>7</v>
      </c>
      <c r="B2601" s="5">
        <v>2008</v>
      </c>
      <c r="C2601" s="5">
        <v>4</v>
      </c>
      <c r="D2601" s="5">
        <v>18</v>
      </c>
      <c r="E2601" s="5">
        <v>2</v>
      </c>
      <c r="F2601" s="43">
        <v>14.7</v>
      </c>
      <c r="G2601" s="8">
        <f t="shared" si="226"/>
        <v>25</v>
      </c>
      <c r="H2601" s="8">
        <f t="shared" si="227"/>
        <v>566.5</v>
      </c>
      <c r="I2601" s="8">
        <f t="shared" si="228"/>
        <v>141.625</v>
      </c>
      <c r="J2601" s="1">
        <v>18</v>
      </c>
      <c r="K2601" s="1">
        <v>25</v>
      </c>
      <c r="M2601" s="45"/>
      <c r="N2601" s="45"/>
      <c r="O2601" s="45"/>
      <c r="P2601" s="28"/>
      <c r="Q2601" s="28"/>
      <c r="R2601" s="25"/>
      <c r="Z2601"/>
    </row>
    <row r="2602" spans="1:26" x14ac:dyDescent="0.25">
      <c r="A2602" s="4" t="s">
        <v>7</v>
      </c>
      <c r="B2602" s="5">
        <v>2008</v>
      </c>
      <c r="C2602" s="5">
        <v>4</v>
      </c>
      <c r="D2602" s="5">
        <v>18</v>
      </c>
      <c r="E2602" s="5">
        <v>3</v>
      </c>
      <c r="F2602" s="43">
        <v>14.3</v>
      </c>
      <c r="G2602" s="8">
        <f t="shared" si="226"/>
        <v>25</v>
      </c>
      <c r="H2602" s="8">
        <f t="shared" si="227"/>
        <v>588.5</v>
      </c>
      <c r="I2602" s="8">
        <f t="shared" si="228"/>
        <v>147.125</v>
      </c>
      <c r="J2602" s="1">
        <v>18</v>
      </c>
      <c r="K2602" s="1">
        <v>25</v>
      </c>
      <c r="M2602" s="45"/>
      <c r="N2602" s="45"/>
      <c r="O2602" s="45"/>
      <c r="P2602" s="28"/>
      <c r="Q2602" s="28"/>
      <c r="R2602" s="25"/>
      <c r="Z2602"/>
    </row>
    <row r="2603" spans="1:26" x14ac:dyDescent="0.25">
      <c r="A2603" s="4" t="s">
        <v>7</v>
      </c>
      <c r="B2603" s="5">
        <v>2008</v>
      </c>
      <c r="C2603" s="5">
        <v>4</v>
      </c>
      <c r="D2603" s="5">
        <v>18</v>
      </c>
      <c r="E2603" s="5">
        <v>4</v>
      </c>
      <c r="F2603" s="43">
        <v>14.4</v>
      </c>
      <c r="G2603" s="8">
        <f t="shared" si="226"/>
        <v>25</v>
      </c>
      <c r="H2603" s="8">
        <f t="shared" si="227"/>
        <v>583</v>
      </c>
      <c r="I2603" s="8">
        <f t="shared" si="228"/>
        <v>145.75</v>
      </c>
      <c r="J2603" s="1">
        <v>18</v>
      </c>
      <c r="K2603" s="1">
        <v>25</v>
      </c>
      <c r="M2603" s="45"/>
      <c r="N2603" s="45"/>
      <c r="O2603" s="45"/>
      <c r="P2603" s="28"/>
      <c r="Q2603" s="28"/>
      <c r="R2603" s="25"/>
      <c r="Z2603"/>
    </row>
    <row r="2604" spans="1:26" x14ac:dyDescent="0.25">
      <c r="A2604" s="4" t="s">
        <v>7</v>
      </c>
      <c r="B2604" s="5">
        <v>2008</v>
      </c>
      <c r="C2604" s="5">
        <v>4</v>
      </c>
      <c r="D2604" s="5">
        <v>18</v>
      </c>
      <c r="E2604" s="5">
        <v>5</v>
      </c>
      <c r="F2604" s="43">
        <v>14.1</v>
      </c>
      <c r="G2604" s="8">
        <f t="shared" si="226"/>
        <v>25</v>
      </c>
      <c r="H2604" s="8">
        <f t="shared" si="227"/>
        <v>599.5</v>
      </c>
      <c r="I2604" s="8">
        <f t="shared" si="228"/>
        <v>149.875</v>
      </c>
      <c r="J2604" s="1">
        <v>18</v>
      </c>
      <c r="K2604" s="1">
        <v>25</v>
      </c>
      <c r="M2604" s="45"/>
      <c r="N2604" s="45"/>
      <c r="O2604" s="45"/>
      <c r="P2604" s="28"/>
      <c r="Q2604" s="28"/>
      <c r="R2604" s="25"/>
      <c r="Z2604"/>
    </row>
    <row r="2605" spans="1:26" x14ac:dyDescent="0.25">
      <c r="A2605" s="4" t="s">
        <v>7</v>
      </c>
      <c r="B2605" s="5">
        <v>2008</v>
      </c>
      <c r="C2605" s="5">
        <v>4</v>
      </c>
      <c r="D2605" s="5">
        <v>18</v>
      </c>
      <c r="E2605" s="5">
        <v>6</v>
      </c>
      <c r="F2605" s="43">
        <v>13.4</v>
      </c>
      <c r="G2605" s="8">
        <f t="shared" si="226"/>
        <v>25</v>
      </c>
      <c r="H2605" s="8">
        <f t="shared" si="227"/>
        <v>638</v>
      </c>
      <c r="I2605" s="8">
        <f t="shared" si="228"/>
        <v>159.5</v>
      </c>
      <c r="J2605" s="1">
        <v>18</v>
      </c>
      <c r="K2605" s="1">
        <v>25</v>
      </c>
      <c r="M2605" s="45"/>
      <c r="N2605" s="45"/>
      <c r="O2605" s="45"/>
      <c r="P2605" s="28"/>
      <c r="Q2605" s="28"/>
      <c r="R2605" s="25"/>
      <c r="Z2605"/>
    </row>
    <row r="2606" spans="1:26" x14ac:dyDescent="0.25">
      <c r="A2606" s="4" t="s">
        <v>7</v>
      </c>
      <c r="B2606" s="5">
        <v>2008</v>
      </c>
      <c r="C2606" s="5">
        <v>4</v>
      </c>
      <c r="D2606" s="5">
        <v>18</v>
      </c>
      <c r="E2606" s="5">
        <v>7</v>
      </c>
      <c r="F2606" s="43">
        <v>12.9</v>
      </c>
      <c r="G2606" s="8">
        <f t="shared" si="226"/>
        <v>25</v>
      </c>
      <c r="H2606" s="8">
        <f t="shared" si="227"/>
        <v>665.5</v>
      </c>
      <c r="I2606" s="8">
        <f t="shared" si="228"/>
        <v>166.375</v>
      </c>
      <c r="J2606" s="1">
        <v>18</v>
      </c>
      <c r="K2606" s="1">
        <v>25</v>
      </c>
      <c r="M2606" s="45"/>
      <c r="N2606" s="45"/>
      <c r="O2606" s="45"/>
      <c r="P2606" s="28"/>
      <c r="Q2606" s="28"/>
      <c r="R2606" s="25"/>
      <c r="Z2606"/>
    </row>
    <row r="2607" spans="1:26" x14ac:dyDescent="0.25">
      <c r="A2607" s="4" t="s">
        <v>7</v>
      </c>
      <c r="B2607" s="5">
        <v>2008</v>
      </c>
      <c r="C2607" s="5">
        <v>4</v>
      </c>
      <c r="D2607" s="5">
        <v>18</v>
      </c>
      <c r="E2607" s="5">
        <v>8</v>
      </c>
      <c r="F2607" s="43">
        <v>13</v>
      </c>
      <c r="G2607" s="8">
        <f t="shared" si="226"/>
        <v>25</v>
      </c>
      <c r="H2607" s="8">
        <f t="shared" si="227"/>
        <v>660</v>
      </c>
      <c r="I2607" s="8">
        <f t="shared" si="228"/>
        <v>165</v>
      </c>
      <c r="J2607" s="1">
        <v>18</v>
      </c>
      <c r="K2607" s="1">
        <v>25</v>
      </c>
      <c r="M2607" s="45"/>
      <c r="N2607" s="45"/>
      <c r="O2607" s="45"/>
      <c r="P2607" s="28"/>
      <c r="Q2607" s="28"/>
      <c r="R2607" s="25"/>
      <c r="Z2607"/>
    </row>
    <row r="2608" spans="1:26" x14ac:dyDescent="0.25">
      <c r="A2608" s="4" t="s">
        <v>7</v>
      </c>
      <c r="B2608" s="5">
        <v>2008</v>
      </c>
      <c r="C2608" s="5">
        <v>4</v>
      </c>
      <c r="D2608" s="5">
        <v>18</v>
      </c>
      <c r="E2608" s="5">
        <v>9</v>
      </c>
      <c r="F2608" s="43">
        <v>13.9</v>
      </c>
      <c r="G2608" s="8">
        <f t="shared" si="226"/>
        <v>25</v>
      </c>
      <c r="H2608" s="8">
        <f t="shared" si="227"/>
        <v>610.5</v>
      </c>
      <c r="I2608" s="8">
        <f t="shared" si="228"/>
        <v>152.625</v>
      </c>
      <c r="J2608" s="1">
        <v>18</v>
      </c>
      <c r="K2608" s="1">
        <v>25</v>
      </c>
      <c r="M2608" s="45"/>
      <c r="N2608" s="45"/>
      <c r="O2608" s="45"/>
      <c r="P2608" s="28"/>
      <c r="Q2608" s="28"/>
      <c r="R2608" s="25"/>
      <c r="Z2608"/>
    </row>
    <row r="2609" spans="1:26" x14ac:dyDescent="0.25">
      <c r="A2609" s="4" t="s">
        <v>7</v>
      </c>
      <c r="B2609" s="5">
        <v>2008</v>
      </c>
      <c r="C2609" s="5">
        <v>4</v>
      </c>
      <c r="D2609" s="5">
        <v>18</v>
      </c>
      <c r="E2609" s="5">
        <v>10</v>
      </c>
      <c r="F2609" s="43">
        <v>14</v>
      </c>
      <c r="G2609" s="8">
        <f t="shared" si="226"/>
        <v>25</v>
      </c>
      <c r="H2609" s="8">
        <f t="shared" si="227"/>
        <v>605</v>
      </c>
      <c r="I2609" s="8">
        <f t="shared" si="228"/>
        <v>151.25</v>
      </c>
      <c r="J2609" s="1">
        <v>18</v>
      </c>
      <c r="K2609" s="1">
        <v>25</v>
      </c>
      <c r="M2609" s="45"/>
      <c r="N2609" s="45"/>
      <c r="O2609" s="45"/>
      <c r="P2609" s="28"/>
      <c r="Q2609" s="28"/>
      <c r="R2609" s="25"/>
      <c r="Z2609"/>
    </row>
    <row r="2610" spans="1:26" x14ac:dyDescent="0.25">
      <c r="A2610" s="4" t="s">
        <v>7</v>
      </c>
      <c r="B2610" s="5">
        <v>2008</v>
      </c>
      <c r="C2610" s="5">
        <v>4</v>
      </c>
      <c r="D2610" s="5">
        <v>18</v>
      </c>
      <c r="E2610" s="5">
        <v>11</v>
      </c>
      <c r="F2610" s="43">
        <v>13.5</v>
      </c>
      <c r="G2610" s="8">
        <f t="shared" si="226"/>
        <v>25</v>
      </c>
      <c r="H2610" s="8">
        <f t="shared" si="227"/>
        <v>632.5</v>
      </c>
      <c r="I2610" s="8">
        <f t="shared" si="228"/>
        <v>158.125</v>
      </c>
      <c r="J2610" s="1">
        <v>18</v>
      </c>
      <c r="K2610" s="1">
        <v>25</v>
      </c>
      <c r="M2610" s="45"/>
      <c r="N2610" s="45"/>
      <c r="O2610" s="45"/>
      <c r="P2610" s="28"/>
      <c r="Q2610" s="28"/>
      <c r="R2610" s="25"/>
      <c r="Z2610"/>
    </row>
    <row r="2611" spans="1:26" x14ac:dyDescent="0.25">
      <c r="A2611" s="4" t="s">
        <v>7</v>
      </c>
      <c r="B2611" s="5">
        <v>2008</v>
      </c>
      <c r="C2611" s="5">
        <v>4</v>
      </c>
      <c r="D2611" s="5">
        <v>18</v>
      </c>
      <c r="E2611" s="5">
        <v>12</v>
      </c>
      <c r="F2611" s="43">
        <v>13.7</v>
      </c>
      <c r="G2611" s="8">
        <f t="shared" si="226"/>
        <v>25</v>
      </c>
      <c r="H2611" s="8">
        <f t="shared" si="227"/>
        <v>621.5</v>
      </c>
      <c r="I2611" s="8">
        <f t="shared" si="228"/>
        <v>155.375</v>
      </c>
      <c r="J2611" s="1">
        <v>18</v>
      </c>
      <c r="K2611" s="1">
        <v>25</v>
      </c>
      <c r="M2611" s="45"/>
      <c r="N2611" s="45"/>
      <c r="O2611" s="45"/>
      <c r="P2611" s="28"/>
      <c r="Q2611" s="28"/>
      <c r="R2611" s="25"/>
      <c r="Z2611"/>
    </row>
    <row r="2612" spans="1:26" x14ac:dyDescent="0.25">
      <c r="A2612" s="4" t="s">
        <v>7</v>
      </c>
      <c r="B2612" s="5">
        <v>2008</v>
      </c>
      <c r="C2612" s="5">
        <v>4</v>
      </c>
      <c r="D2612" s="5">
        <v>18</v>
      </c>
      <c r="E2612" s="5">
        <v>13</v>
      </c>
      <c r="F2612" s="43">
        <v>13.9</v>
      </c>
      <c r="G2612" s="8">
        <f t="shared" si="226"/>
        <v>25</v>
      </c>
      <c r="H2612" s="8">
        <f t="shared" si="227"/>
        <v>610.5</v>
      </c>
      <c r="I2612" s="8">
        <f t="shared" si="228"/>
        <v>152.625</v>
      </c>
      <c r="J2612" s="1">
        <v>18</v>
      </c>
      <c r="K2612" s="1">
        <v>25</v>
      </c>
      <c r="M2612" s="45"/>
      <c r="N2612" s="45"/>
      <c r="O2612" s="45"/>
      <c r="P2612" s="28"/>
      <c r="Q2612" s="28"/>
      <c r="R2612" s="25"/>
      <c r="Z2612"/>
    </row>
    <row r="2613" spans="1:26" x14ac:dyDescent="0.25">
      <c r="A2613" s="4" t="s">
        <v>7</v>
      </c>
      <c r="B2613" s="5">
        <v>2008</v>
      </c>
      <c r="C2613" s="5">
        <v>4</v>
      </c>
      <c r="D2613" s="5">
        <v>18</v>
      </c>
      <c r="E2613" s="5">
        <v>14</v>
      </c>
      <c r="F2613" s="43">
        <v>14.1</v>
      </c>
      <c r="G2613" s="8">
        <f t="shared" si="226"/>
        <v>25</v>
      </c>
      <c r="H2613" s="8">
        <f t="shared" si="227"/>
        <v>599.5</v>
      </c>
      <c r="I2613" s="8">
        <f t="shared" si="228"/>
        <v>149.875</v>
      </c>
      <c r="J2613" s="1">
        <v>18</v>
      </c>
      <c r="K2613" s="1">
        <v>25</v>
      </c>
      <c r="M2613" s="45"/>
      <c r="N2613" s="45"/>
      <c r="O2613" s="45"/>
      <c r="P2613" s="28"/>
      <c r="Q2613" s="28"/>
      <c r="R2613" s="25"/>
      <c r="Z2613"/>
    </row>
    <row r="2614" spans="1:26" x14ac:dyDescent="0.25">
      <c r="A2614" s="4" t="s">
        <v>7</v>
      </c>
      <c r="B2614" s="5">
        <v>2008</v>
      </c>
      <c r="C2614" s="5">
        <v>4</v>
      </c>
      <c r="D2614" s="5">
        <v>18</v>
      </c>
      <c r="E2614" s="5">
        <v>15</v>
      </c>
      <c r="F2614" s="43">
        <v>13.8</v>
      </c>
      <c r="G2614" s="8">
        <f t="shared" si="226"/>
        <v>25</v>
      </c>
      <c r="H2614" s="8">
        <f t="shared" si="227"/>
        <v>616</v>
      </c>
      <c r="I2614" s="8">
        <f t="shared" si="228"/>
        <v>154</v>
      </c>
      <c r="J2614" s="1">
        <v>18</v>
      </c>
      <c r="K2614" s="1">
        <v>25</v>
      </c>
      <c r="M2614" s="45"/>
      <c r="N2614" s="45"/>
      <c r="O2614" s="45"/>
      <c r="P2614" s="28"/>
      <c r="Q2614" s="28"/>
      <c r="R2614" s="25"/>
      <c r="Z2614"/>
    </row>
    <row r="2615" spans="1:26" x14ac:dyDescent="0.25">
      <c r="A2615" s="4" t="s">
        <v>7</v>
      </c>
      <c r="B2615" s="5">
        <v>2008</v>
      </c>
      <c r="C2615" s="5">
        <v>4</v>
      </c>
      <c r="D2615" s="5">
        <v>18</v>
      </c>
      <c r="E2615" s="5">
        <v>16</v>
      </c>
      <c r="F2615" s="43">
        <v>13.7</v>
      </c>
      <c r="G2615" s="8">
        <f t="shared" si="226"/>
        <v>25</v>
      </c>
      <c r="H2615" s="8">
        <f t="shared" si="227"/>
        <v>621.5</v>
      </c>
      <c r="I2615" s="8">
        <f t="shared" si="228"/>
        <v>155.375</v>
      </c>
      <c r="J2615" s="1">
        <v>18</v>
      </c>
      <c r="K2615" s="1">
        <v>25</v>
      </c>
      <c r="M2615" s="45"/>
      <c r="N2615" s="45"/>
      <c r="O2615" s="45"/>
      <c r="P2615" s="28"/>
      <c r="Q2615" s="28"/>
      <c r="R2615" s="25"/>
      <c r="Z2615"/>
    </row>
    <row r="2616" spans="1:26" x14ac:dyDescent="0.25">
      <c r="A2616" s="4" t="s">
        <v>7</v>
      </c>
      <c r="B2616" s="5">
        <v>2008</v>
      </c>
      <c r="C2616" s="5">
        <v>4</v>
      </c>
      <c r="D2616" s="5">
        <v>18</v>
      </c>
      <c r="E2616" s="5">
        <v>17</v>
      </c>
      <c r="F2616" s="43">
        <v>13.6</v>
      </c>
      <c r="G2616" s="8">
        <f t="shared" si="226"/>
        <v>25</v>
      </c>
      <c r="H2616" s="8">
        <f t="shared" si="227"/>
        <v>627</v>
      </c>
      <c r="I2616" s="8">
        <f t="shared" si="228"/>
        <v>156.75</v>
      </c>
      <c r="J2616" s="1">
        <v>18</v>
      </c>
      <c r="K2616" s="1">
        <v>25</v>
      </c>
      <c r="M2616" s="45"/>
      <c r="N2616" s="45"/>
      <c r="O2616" s="45"/>
      <c r="P2616" s="28"/>
      <c r="Q2616" s="28"/>
      <c r="R2616" s="25"/>
      <c r="Z2616"/>
    </row>
    <row r="2617" spans="1:26" x14ac:dyDescent="0.25">
      <c r="A2617" s="4" t="s">
        <v>7</v>
      </c>
      <c r="B2617" s="5">
        <v>2008</v>
      </c>
      <c r="C2617" s="5">
        <v>4</v>
      </c>
      <c r="D2617" s="5">
        <v>18</v>
      </c>
      <c r="E2617" s="5">
        <v>18</v>
      </c>
      <c r="F2617" s="43">
        <v>14.1</v>
      </c>
      <c r="G2617" s="8">
        <f t="shared" si="226"/>
        <v>25</v>
      </c>
      <c r="H2617" s="8">
        <f t="shared" si="227"/>
        <v>599.5</v>
      </c>
      <c r="I2617" s="8">
        <f t="shared" si="228"/>
        <v>149.875</v>
      </c>
      <c r="J2617" s="1">
        <v>18</v>
      </c>
      <c r="K2617" s="1">
        <v>25</v>
      </c>
      <c r="M2617" s="45"/>
      <c r="N2617" s="45"/>
      <c r="O2617" s="45"/>
      <c r="P2617" s="28"/>
      <c r="Q2617" s="28"/>
      <c r="R2617" s="25"/>
      <c r="Z2617"/>
    </row>
    <row r="2618" spans="1:26" x14ac:dyDescent="0.25">
      <c r="A2618" s="4" t="s">
        <v>7</v>
      </c>
      <c r="B2618" s="5">
        <v>2008</v>
      </c>
      <c r="C2618" s="5">
        <v>4</v>
      </c>
      <c r="D2618" s="5">
        <v>18</v>
      </c>
      <c r="E2618" s="5">
        <v>19</v>
      </c>
      <c r="F2618" s="43">
        <v>13.1</v>
      </c>
      <c r="G2618" s="8">
        <f t="shared" si="226"/>
        <v>25</v>
      </c>
      <c r="H2618" s="8">
        <f t="shared" si="227"/>
        <v>654.5</v>
      </c>
      <c r="I2618" s="8">
        <f t="shared" si="228"/>
        <v>163.625</v>
      </c>
      <c r="J2618" s="1">
        <v>18</v>
      </c>
      <c r="K2618" s="1">
        <v>25</v>
      </c>
      <c r="M2618" s="45"/>
      <c r="N2618" s="45"/>
      <c r="O2618" s="45"/>
      <c r="P2618" s="28"/>
      <c r="Q2618" s="28"/>
      <c r="R2618" s="25"/>
      <c r="Z2618"/>
    </row>
    <row r="2619" spans="1:26" x14ac:dyDescent="0.25">
      <c r="A2619" s="4" t="s">
        <v>7</v>
      </c>
      <c r="B2619" s="5">
        <v>2008</v>
      </c>
      <c r="C2619" s="5">
        <v>4</v>
      </c>
      <c r="D2619" s="5">
        <v>18</v>
      </c>
      <c r="E2619" s="5">
        <v>20</v>
      </c>
      <c r="F2619" s="43">
        <v>13.7</v>
      </c>
      <c r="G2619" s="8">
        <f t="shared" si="226"/>
        <v>25</v>
      </c>
      <c r="H2619" s="8">
        <f t="shared" si="227"/>
        <v>621.5</v>
      </c>
      <c r="I2619" s="8">
        <f t="shared" si="228"/>
        <v>155.375</v>
      </c>
      <c r="J2619" s="1">
        <v>18</v>
      </c>
      <c r="K2619" s="1">
        <v>25</v>
      </c>
      <c r="M2619" s="45"/>
      <c r="N2619" s="45"/>
      <c r="O2619" s="45"/>
      <c r="P2619" s="28"/>
      <c r="Q2619" s="28"/>
      <c r="R2619" s="25"/>
      <c r="Z2619"/>
    </row>
    <row r="2620" spans="1:26" x14ac:dyDescent="0.25">
      <c r="A2620" s="4" t="s">
        <v>7</v>
      </c>
      <c r="B2620" s="5">
        <v>2008</v>
      </c>
      <c r="C2620" s="5">
        <v>4</v>
      </c>
      <c r="D2620" s="5">
        <v>18</v>
      </c>
      <c r="E2620" s="5">
        <v>21</v>
      </c>
      <c r="F2620" s="43">
        <v>13.8</v>
      </c>
      <c r="G2620" s="8">
        <f t="shared" si="226"/>
        <v>25</v>
      </c>
      <c r="H2620" s="8">
        <f t="shared" si="227"/>
        <v>616</v>
      </c>
      <c r="I2620" s="8">
        <f t="shared" si="228"/>
        <v>154</v>
      </c>
      <c r="J2620" s="1">
        <v>18</v>
      </c>
      <c r="K2620" s="1">
        <v>25</v>
      </c>
      <c r="M2620" s="45"/>
      <c r="N2620" s="45"/>
      <c r="O2620" s="45"/>
      <c r="P2620" s="28"/>
      <c r="Q2620" s="28"/>
      <c r="R2620" s="25"/>
      <c r="Z2620"/>
    </row>
    <row r="2621" spans="1:26" x14ac:dyDescent="0.25">
      <c r="A2621" s="4" t="s">
        <v>7</v>
      </c>
      <c r="B2621" s="5">
        <v>2008</v>
      </c>
      <c r="C2621" s="5">
        <v>4</v>
      </c>
      <c r="D2621" s="5">
        <v>18</v>
      </c>
      <c r="E2621" s="5">
        <v>22</v>
      </c>
      <c r="F2621" s="43">
        <v>14.1</v>
      </c>
      <c r="G2621" s="8">
        <f t="shared" si="226"/>
        <v>25</v>
      </c>
      <c r="H2621" s="8">
        <f t="shared" si="227"/>
        <v>599.5</v>
      </c>
      <c r="I2621" s="8">
        <f t="shared" si="228"/>
        <v>149.875</v>
      </c>
      <c r="J2621" s="1">
        <v>18</v>
      </c>
      <c r="K2621" s="1">
        <v>25</v>
      </c>
      <c r="M2621" s="45"/>
      <c r="N2621" s="45"/>
      <c r="O2621" s="45"/>
      <c r="P2621" s="28"/>
      <c r="Q2621" s="28"/>
      <c r="R2621" s="25"/>
      <c r="Z2621"/>
    </row>
    <row r="2622" spans="1:26" x14ac:dyDescent="0.25">
      <c r="A2622" s="4" t="s">
        <v>7</v>
      </c>
      <c r="B2622" s="5">
        <v>2008</v>
      </c>
      <c r="C2622" s="5">
        <v>4</v>
      </c>
      <c r="D2622" s="5">
        <v>18</v>
      </c>
      <c r="E2622" s="5">
        <v>23</v>
      </c>
      <c r="F2622" s="43">
        <v>14.2</v>
      </c>
      <c r="G2622" s="8">
        <f t="shared" si="226"/>
        <v>25</v>
      </c>
      <c r="H2622" s="8">
        <f t="shared" si="227"/>
        <v>594</v>
      </c>
      <c r="I2622" s="8">
        <f t="shared" si="228"/>
        <v>148.5</v>
      </c>
      <c r="J2622" s="1">
        <v>18</v>
      </c>
      <c r="K2622" s="1">
        <v>25</v>
      </c>
      <c r="M2622" s="45"/>
      <c r="N2622" s="45"/>
      <c r="O2622" s="45"/>
      <c r="P2622" s="28"/>
      <c r="Q2622" s="28"/>
      <c r="R2622" s="25"/>
      <c r="Z2622"/>
    </row>
    <row r="2623" spans="1:26" x14ac:dyDescent="0.25">
      <c r="A2623" s="4" t="s">
        <v>7</v>
      </c>
      <c r="B2623" s="5">
        <v>2008</v>
      </c>
      <c r="C2623" s="5">
        <v>4</v>
      </c>
      <c r="D2623" s="5">
        <v>19</v>
      </c>
      <c r="E2623" s="5">
        <v>0</v>
      </c>
      <c r="F2623" s="43">
        <v>14.2</v>
      </c>
      <c r="G2623" s="8">
        <f t="shared" si="226"/>
        <v>25</v>
      </c>
      <c r="H2623" s="8">
        <f t="shared" si="227"/>
        <v>594</v>
      </c>
      <c r="I2623" s="8">
        <f t="shared" si="228"/>
        <v>148.5</v>
      </c>
      <c r="J2623" s="1">
        <v>18</v>
      </c>
      <c r="K2623" s="1">
        <v>25</v>
      </c>
      <c r="M2623" s="45"/>
      <c r="N2623" s="45"/>
      <c r="O2623" s="45"/>
      <c r="P2623" s="28"/>
      <c r="Q2623" s="28"/>
      <c r="R2623" s="25"/>
      <c r="Z2623"/>
    </row>
    <row r="2624" spans="1:26" x14ac:dyDescent="0.25">
      <c r="A2624" s="4" t="s">
        <v>7</v>
      </c>
      <c r="B2624" s="5">
        <v>2008</v>
      </c>
      <c r="C2624" s="5">
        <v>4</v>
      </c>
      <c r="D2624" s="5">
        <v>19</v>
      </c>
      <c r="E2624" s="5">
        <v>1</v>
      </c>
      <c r="F2624" s="43">
        <v>14.3</v>
      </c>
      <c r="G2624" s="8">
        <f t="shared" si="226"/>
        <v>25</v>
      </c>
      <c r="H2624" s="8">
        <f t="shared" si="227"/>
        <v>588.5</v>
      </c>
      <c r="I2624" s="8">
        <f t="shared" si="228"/>
        <v>147.125</v>
      </c>
      <c r="J2624" s="1">
        <v>18</v>
      </c>
      <c r="K2624" s="1">
        <v>25</v>
      </c>
      <c r="M2624" s="45"/>
      <c r="N2624" s="45"/>
      <c r="O2624" s="45"/>
      <c r="P2624" s="28"/>
      <c r="Q2624" s="28"/>
      <c r="R2624" s="25"/>
      <c r="Z2624"/>
    </row>
    <row r="2625" spans="1:26" x14ac:dyDescent="0.25">
      <c r="A2625" s="4" t="s">
        <v>7</v>
      </c>
      <c r="B2625" s="5">
        <v>2008</v>
      </c>
      <c r="C2625" s="5">
        <v>4</v>
      </c>
      <c r="D2625" s="5">
        <v>19</v>
      </c>
      <c r="E2625" s="5">
        <v>2</v>
      </c>
      <c r="F2625" s="43">
        <v>14.3</v>
      </c>
      <c r="G2625" s="8">
        <f t="shared" si="226"/>
        <v>25</v>
      </c>
      <c r="H2625" s="8">
        <f t="shared" si="227"/>
        <v>588.5</v>
      </c>
      <c r="I2625" s="8">
        <f t="shared" si="228"/>
        <v>147.125</v>
      </c>
      <c r="J2625" s="1">
        <v>18</v>
      </c>
      <c r="K2625" s="1">
        <v>25</v>
      </c>
      <c r="M2625" s="45"/>
      <c r="N2625" s="45"/>
      <c r="O2625" s="45"/>
      <c r="P2625" s="28"/>
      <c r="Q2625" s="28"/>
      <c r="R2625" s="25"/>
      <c r="Z2625"/>
    </row>
    <row r="2626" spans="1:26" x14ac:dyDescent="0.25">
      <c r="A2626" s="4" t="s">
        <v>7</v>
      </c>
      <c r="B2626" s="5">
        <v>2008</v>
      </c>
      <c r="C2626" s="5">
        <v>4</v>
      </c>
      <c r="D2626" s="5">
        <v>19</v>
      </c>
      <c r="E2626" s="5">
        <v>3</v>
      </c>
      <c r="F2626" s="43">
        <v>13.2</v>
      </c>
      <c r="G2626" s="8">
        <f t="shared" si="226"/>
        <v>25</v>
      </c>
      <c r="H2626" s="8">
        <f t="shared" si="227"/>
        <v>649</v>
      </c>
      <c r="I2626" s="8">
        <f t="shared" si="228"/>
        <v>162.25</v>
      </c>
      <c r="J2626" s="1">
        <v>18</v>
      </c>
      <c r="K2626" s="1">
        <v>25</v>
      </c>
      <c r="M2626" s="45"/>
      <c r="N2626" s="45"/>
      <c r="O2626" s="45"/>
      <c r="P2626" s="28"/>
      <c r="Q2626" s="28"/>
      <c r="R2626" s="25"/>
      <c r="Z2626"/>
    </row>
    <row r="2627" spans="1:26" x14ac:dyDescent="0.25">
      <c r="A2627" s="4" t="s">
        <v>7</v>
      </c>
      <c r="B2627" s="5">
        <v>2008</v>
      </c>
      <c r="C2627" s="5">
        <v>4</v>
      </c>
      <c r="D2627" s="5">
        <v>19</v>
      </c>
      <c r="E2627" s="5">
        <v>4</v>
      </c>
      <c r="F2627" s="43">
        <v>12.9</v>
      </c>
      <c r="G2627" s="8">
        <f t="shared" si="226"/>
        <v>25</v>
      </c>
      <c r="H2627" s="8">
        <f t="shared" si="227"/>
        <v>665.5</v>
      </c>
      <c r="I2627" s="8">
        <f t="shared" si="228"/>
        <v>166.375</v>
      </c>
      <c r="J2627" s="1">
        <v>18</v>
      </c>
      <c r="K2627" s="1">
        <v>25</v>
      </c>
      <c r="M2627" s="45"/>
      <c r="N2627" s="45"/>
      <c r="O2627" s="45"/>
      <c r="P2627" s="28"/>
      <c r="Q2627" s="28"/>
      <c r="R2627" s="25"/>
      <c r="Z2627"/>
    </row>
    <row r="2628" spans="1:26" x14ac:dyDescent="0.25">
      <c r="A2628" s="4" t="s">
        <v>7</v>
      </c>
      <c r="B2628" s="5">
        <v>2008</v>
      </c>
      <c r="C2628" s="5">
        <v>4</v>
      </c>
      <c r="D2628" s="5">
        <v>19</v>
      </c>
      <c r="E2628" s="5">
        <v>5</v>
      </c>
      <c r="F2628" s="43">
        <v>12.6</v>
      </c>
      <c r="G2628" s="8">
        <f t="shared" si="226"/>
        <v>25</v>
      </c>
      <c r="H2628" s="8">
        <f t="shared" si="227"/>
        <v>682</v>
      </c>
      <c r="I2628" s="8">
        <f t="shared" si="228"/>
        <v>170.5</v>
      </c>
      <c r="J2628" s="1">
        <v>18</v>
      </c>
      <c r="K2628" s="1">
        <v>25</v>
      </c>
      <c r="M2628" s="45"/>
      <c r="N2628" s="45"/>
      <c r="O2628" s="45"/>
      <c r="P2628" s="28"/>
      <c r="Q2628" s="28"/>
      <c r="R2628" s="25"/>
      <c r="Z2628"/>
    </row>
    <row r="2629" spans="1:26" x14ac:dyDescent="0.25">
      <c r="A2629" s="4" t="s">
        <v>7</v>
      </c>
      <c r="B2629" s="5">
        <v>2008</v>
      </c>
      <c r="C2629" s="5">
        <v>4</v>
      </c>
      <c r="D2629" s="5">
        <v>19</v>
      </c>
      <c r="E2629" s="5">
        <v>6</v>
      </c>
      <c r="F2629" s="43">
        <v>12.7</v>
      </c>
      <c r="G2629" s="8">
        <f t="shared" si="226"/>
        <v>25</v>
      </c>
      <c r="H2629" s="8">
        <f t="shared" si="227"/>
        <v>676.5</v>
      </c>
      <c r="I2629" s="8">
        <f t="shared" si="228"/>
        <v>169.125</v>
      </c>
      <c r="J2629" s="1">
        <v>18</v>
      </c>
      <c r="K2629" s="1">
        <v>25</v>
      </c>
      <c r="M2629" s="45"/>
      <c r="N2629" s="45"/>
      <c r="O2629" s="45"/>
      <c r="P2629" s="28"/>
      <c r="Q2629" s="28"/>
      <c r="R2629" s="25"/>
      <c r="Z2629"/>
    </row>
    <row r="2630" spans="1:26" x14ac:dyDescent="0.25">
      <c r="A2630" s="4" t="s">
        <v>7</v>
      </c>
      <c r="B2630" s="5">
        <v>2008</v>
      </c>
      <c r="C2630" s="5">
        <v>4</v>
      </c>
      <c r="D2630" s="5">
        <v>19</v>
      </c>
      <c r="E2630" s="5">
        <v>7</v>
      </c>
      <c r="F2630" s="43">
        <v>12.9</v>
      </c>
      <c r="G2630" s="8">
        <f t="shared" si="226"/>
        <v>25</v>
      </c>
      <c r="H2630" s="8">
        <f t="shared" si="227"/>
        <v>665.5</v>
      </c>
      <c r="I2630" s="8">
        <f t="shared" si="228"/>
        <v>166.375</v>
      </c>
      <c r="J2630" s="1">
        <v>18</v>
      </c>
      <c r="K2630" s="1">
        <v>25</v>
      </c>
      <c r="M2630" s="45"/>
      <c r="N2630" s="45"/>
      <c r="O2630" s="45"/>
      <c r="P2630" s="28"/>
      <c r="Q2630" s="28"/>
      <c r="R2630" s="25"/>
      <c r="Z2630"/>
    </row>
    <row r="2631" spans="1:26" x14ac:dyDescent="0.25">
      <c r="A2631" s="4" t="s">
        <v>7</v>
      </c>
      <c r="B2631" s="5">
        <v>2008</v>
      </c>
      <c r="C2631" s="5">
        <v>4</v>
      </c>
      <c r="D2631" s="5">
        <v>19</v>
      </c>
      <c r="E2631" s="5">
        <v>8</v>
      </c>
      <c r="F2631" s="43">
        <v>13.6</v>
      </c>
      <c r="G2631" s="8">
        <f t="shared" ref="G2631:G2694" si="229">IF(A2631="Inverno", $G$3, $G$2)</f>
        <v>25</v>
      </c>
      <c r="H2631" s="8">
        <f t="shared" si="227"/>
        <v>627</v>
      </c>
      <c r="I2631" s="8">
        <f t="shared" si="228"/>
        <v>156.75</v>
      </c>
      <c r="J2631" s="1">
        <v>18</v>
      </c>
      <c r="K2631" s="1">
        <v>25</v>
      </c>
      <c r="M2631" s="45"/>
      <c r="N2631" s="45"/>
      <c r="O2631" s="45"/>
      <c r="P2631" s="28"/>
      <c r="Q2631" s="28"/>
      <c r="R2631" s="25"/>
      <c r="Z2631"/>
    </row>
    <row r="2632" spans="1:26" x14ac:dyDescent="0.25">
      <c r="A2632" s="4" t="s">
        <v>7</v>
      </c>
      <c r="B2632" s="5">
        <v>2008</v>
      </c>
      <c r="C2632" s="5">
        <v>4</v>
      </c>
      <c r="D2632" s="5">
        <v>19</v>
      </c>
      <c r="E2632" s="5">
        <v>9</v>
      </c>
      <c r="F2632" s="43">
        <v>15.3</v>
      </c>
      <c r="G2632" s="8">
        <f t="shared" si="229"/>
        <v>25</v>
      </c>
      <c r="H2632" s="8">
        <f t="shared" ref="H2632:H2695" si="230">IF(F2632&gt;G2632,0,$D$3*(G2632-F2632)/$D$4)</f>
        <v>533.5</v>
      </c>
      <c r="I2632" s="8">
        <f t="shared" ref="I2632:I2695" si="231">H2632/$G$4</f>
        <v>133.375</v>
      </c>
      <c r="J2632" s="1">
        <v>18</v>
      </c>
      <c r="K2632" s="1">
        <v>25</v>
      </c>
      <c r="M2632" s="45"/>
      <c r="N2632" s="45"/>
      <c r="O2632" s="45"/>
      <c r="P2632" s="28"/>
      <c r="Q2632" s="28"/>
      <c r="R2632" s="25"/>
      <c r="Z2632"/>
    </row>
    <row r="2633" spans="1:26" x14ac:dyDescent="0.25">
      <c r="A2633" s="4" t="s">
        <v>7</v>
      </c>
      <c r="B2633" s="5">
        <v>2008</v>
      </c>
      <c r="C2633" s="5">
        <v>4</v>
      </c>
      <c r="D2633" s="5">
        <v>19</v>
      </c>
      <c r="E2633" s="5">
        <v>10</v>
      </c>
      <c r="F2633" s="43">
        <v>14.3</v>
      </c>
      <c r="G2633" s="8">
        <f t="shared" si="229"/>
        <v>25</v>
      </c>
      <c r="H2633" s="8">
        <f t="shared" si="230"/>
        <v>588.5</v>
      </c>
      <c r="I2633" s="8">
        <f t="shared" si="231"/>
        <v>147.125</v>
      </c>
      <c r="J2633" s="1">
        <v>18</v>
      </c>
      <c r="K2633" s="1">
        <v>25</v>
      </c>
      <c r="M2633" s="45"/>
      <c r="N2633" s="45"/>
      <c r="O2633" s="45"/>
      <c r="P2633" s="28"/>
      <c r="Q2633" s="28"/>
      <c r="R2633" s="25"/>
      <c r="Z2633"/>
    </row>
    <row r="2634" spans="1:26" x14ac:dyDescent="0.25">
      <c r="A2634" s="4" t="s">
        <v>7</v>
      </c>
      <c r="B2634" s="5">
        <v>2008</v>
      </c>
      <c r="C2634" s="5">
        <v>4</v>
      </c>
      <c r="D2634" s="5">
        <v>19</v>
      </c>
      <c r="E2634" s="5">
        <v>11</v>
      </c>
      <c r="F2634" s="43">
        <v>13.8</v>
      </c>
      <c r="G2634" s="8">
        <f t="shared" si="229"/>
        <v>25</v>
      </c>
      <c r="H2634" s="8">
        <f t="shared" si="230"/>
        <v>616</v>
      </c>
      <c r="I2634" s="8">
        <f t="shared" si="231"/>
        <v>154</v>
      </c>
      <c r="J2634" s="1">
        <v>18</v>
      </c>
      <c r="K2634" s="1">
        <v>25</v>
      </c>
      <c r="M2634" s="45"/>
      <c r="N2634" s="45"/>
      <c r="O2634" s="45"/>
      <c r="P2634" s="28"/>
      <c r="Q2634" s="28"/>
      <c r="R2634" s="25"/>
      <c r="Z2634"/>
    </row>
    <row r="2635" spans="1:26" x14ac:dyDescent="0.25">
      <c r="A2635" s="4" t="s">
        <v>7</v>
      </c>
      <c r="B2635" s="5">
        <v>2008</v>
      </c>
      <c r="C2635" s="5">
        <v>4</v>
      </c>
      <c r="D2635" s="5">
        <v>19</v>
      </c>
      <c r="E2635" s="5">
        <v>12</v>
      </c>
      <c r="F2635" s="43">
        <v>16.2</v>
      </c>
      <c r="G2635" s="8">
        <f t="shared" si="229"/>
        <v>25</v>
      </c>
      <c r="H2635" s="8">
        <f t="shared" si="230"/>
        <v>484.00000000000006</v>
      </c>
      <c r="I2635" s="8">
        <f t="shared" si="231"/>
        <v>121.00000000000001</v>
      </c>
      <c r="J2635" s="1">
        <v>18</v>
      </c>
      <c r="K2635" s="1">
        <v>25</v>
      </c>
      <c r="M2635" s="45"/>
      <c r="N2635" s="45"/>
      <c r="O2635" s="45"/>
      <c r="P2635" s="28"/>
      <c r="Q2635" s="28"/>
      <c r="R2635" s="25"/>
      <c r="Z2635"/>
    </row>
    <row r="2636" spans="1:26" x14ac:dyDescent="0.25">
      <c r="A2636" s="4" t="s">
        <v>7</v>
      </c>
      <c r="B2636" s="5">
        <v>2008</v>
      </c>
      <c r="C2636" s="5">
        <v>4</v>
      </c>
      <c r="D2636" s="5">
        <v>19</v>
      </c>
      <c r="E2636" s="5">
        <v>13</v>
      </c>
      <c r="F2636" s="43">
        <v>15.9</v>
      </c>
      <c r="G2636" s="8">
        <f t="shared" si="229"/>
        <v>25</v>
      </c>
      <c r="H2636" s="8">
        <f t="shared" si="230"/>
        <v>500.5</v>
      </c>
      <c r="I2636" s="8">
        <f t="shared" si="231"/>
        <v>125.125</v>
      </c>
      <c r="J2636" s="1">
        <v>18</v>
      </c>
      <c r="K2636" s="1">
        <v>25</v>
      </c>
      <c r="M2636" s="45"/>
      <c r="N2636" s="45"/>
      <c r="O2636" s="45"/>
      <c r="P2636" s="28"/>
      <c r="Q2636" s="28"/>
      <c r="R2636" s="25"/>
      <c r="Z2636"/>
    </row>
    <row r="2637" spans="1:26" x14ac:dyDescent="0.25">
      <c r="A2637" s="4" t="s">
        <v>7</v>
      </c>
      <c r="B2637" s="5">
        <v>2008</v>
      </c>
      <c r="C2637" s="5">
        <v>4</v>
      </c>
      <c r="D2637" s="5">
        <v>19</v>
      </c>
      <c r="E2637" s="5">
        <v>14</v>
      </c>
      <c r="F2637" s="43">
        <v>15.9</v>
      </c>
      <c r="G2637" s="8">
        <f t="shared" si="229"/>
        <v>25</v>
      </c>
      <c r="H2637" s="8">
        <f t="shared" si="230"/>
        <v>500.5</v>
      </c>
      <c r="I2637" s="8">
        <f t="shared" si="231"/>
        <v>125.125</v>
      </c>
      <c r="J2637" s="1">
        <v>18</v>
      </c>
      <c r="K2637" s="1">
        <v>25</v>
      </c>
      <c r="M2637" s="45"/>
      <c r="N2637" s="45"/>
      <c r="O2637" s="45"/>
      <c r="P2637" s="28"/>
      <c r="Q2637" s="28"/>
      <c r="R2637" s="25"/>
      <c r="Z2637"/>
    </row>
    <row r="2638" spans="1:26" x14ac:dyDescent="0.25">
      <c r="A2638" s="4" t="s">
        <v>7</v>
      </c>
      <c r="B2638" s="5">
        <v>2008</v>
      </c>
      <c r="C2638" s="5">
        <v>4</v>
      </c>
      <c r="D2638" s="5">
        <v>19</v>
      </c>
      <c r="E2638" s="5">
        <v>15</v>
      </c>
      <c r="F2638" s="43">
        <v>16.2</v>
      </c>
      <c r="G2638" s="8">
        <f t="shared" si="229"/>
        <v>25</v>
      </c>
      <c r="H2638" s="8">
        <f t="shared" si="230"/>
        <v>484.00000000000006</v>
      </c>
      <c r="I2638" s="8">
        <f t="shared" si="231"/>
        <v>121.00000000000001</v>
      </c>
      <c r="J2638" s="1">
        <v>18</v>
      </c>
      <c r="K2638" s="1">
        <v>25</v>
      </c>
      <c r="M2638" s="45"/>
      <c r="N2638" s="45"/>
      <c r="O2638" s="45"/>
      <c r="P2638" s="28"/>
      <c r="Q2638" s="28"/>
      <c r="R2638" s="25"/>
      <c r="Z2638"/>
    </row>
    <row r="2639" spans="1:26" x14ac:dyDescent="0.25">
      <c r="A2639" s="4" t="s">
        <v>7</v>
      </c>
      <c r="B2639" s="5">
        <v>2008</v>
      </c>
      <c r="C2639" s="5">
        <v>4</v>
      </c>
      <c r="D2639" s="5">
        <v>19</v>
      </c>
      <c r="E2639" s="5">
        <v>16</v>
      </c>
      <c r="F2639" s="43">
        <v>16.100000000000001</v>
      </c>
      <c r="G2639" s="8">
        <f t="shared" si="229"/>
        <v>25</v>
      </c>
      <c r="H2639" s="8">
        <f t="shared" si="230"/>
        <v>489.49999999999994</v>
      </c>
      <c r="I2639" s="8">
        <f t="shared" si="231"/>
        <v>122.37499999999999</v>
      </c>
      <c r="J2639" s="1">
        <v>18</v>
      </c>
      <c r="K2639" s="1">
        <v>25</v>
      </c>
      <c r="M2639" s="45"/>
      <c r="N2639" s="45"/>
      <c r="O2639" s="45"/>
      <c r="P2639" s="28"/>
      <c r="Q2639" s="28"/>
      <c r="R2639" s="25"/>
      <c r="Z2639"/>
    </row>
    <row r="2640" spans="1:26" x14ac:dyDescent="0.25">
      <c r="A2640" s="4" t="s">
        <v>7</v>
      </c>
      <c r="B2640" s="5">
        <v>2008</v>
      </c>
      <c r="C2640" s="5">
        <v>4</v>
      </c>
      <c r="D2640" s="5">
        <v>19</v>
      </c>
      <c r="E2640" s="5">
        <v>17</v>
      </c>
      <c r="F2640" s="43">
        <v>15.7</v>
      </c>
      <c r="G2640" s="8">
        <f t="shared" si="229"/>
        <v>25</v>
      </c>
      <c r="H2640" s="8">
        <f t="shared" si="230"/>
        <v>511.50000000000006</v>
      </c>
      <c r="I2640" s="8">
        <f t="shared" si="231"/>
        <v>127.87500000000001</v>
      </c>
      <c r="J2640" s="1">
        <v>18</v>
      </c>
      <c r="K2640" s="1">
        <v>25</v>
      </c>
      <c r="M2640" s="45"/>
      <c r="N2640" s="45"/>
      <c r="O2640" s="45"/>
      <c r="P2640" s="28"/>
      <c r="Q2640" s="28"/>
      <c r="R2640" s="25"/>
      <c r="Z2640"/>
    </row>
    <row r="2641" spans="1:26" x14ac:dyDescent="0.25">
      <c r="A2641" s="4" t="s">
        <v>7</v>
      </c>
      <c r="B2641" s="5">
        <v>2008</v>
      </c>
      <c r="C2641" s="5">
        <v>4</v>
      </c>
      <c r="D2641" s="5">
        <v>19</v>
      </c>
      <c r="E2641" s="5">
        <v>18</v>
      </c>
      <c r="F2641" s="43">
        <v>15.3</v>
      </c>
      <c r="G2641" s="8">
        <f t="shared" si="229"/>
        <v>25</v>
      </c>
      <c r="H2641" s="8">
        <f t="shared" si="230"/>
        <v>533.5</v>
      </c>
      <c r="I2641" s="8">
        <f t="shared" si="231"/>
        <v>133.375</v>
      </c>
      <c r="J2641" s="1">
        <v>18</v>
      </c>
      <c r="K2641" s="1">
        <v>25</v>
      </c>
      <c r="M2641" s="45"/>
      <c r="N2641" s="45"/>
      <c r="O2641" s="45"/>
      <c r="P2641" s="28"/>
      <c r="Q2641" s="28"/>
      <c r="R2641" s="25"/>
      <c r="Z2641"/>
    </row>
    <row r="2642" spans="1:26" x14ac:dyDescent="0.25">
      <c r="A2642" s="4" t="s">
        <v>7</v>
      </c>
      <c r="B2642" s="5">
        <v>2008</v>
      </c>
      <c r="C2642" s="5">
        <v>4</v>
      </c>
      <c r="D2642" s="5">
        <v>19</v>
      </c>
      <c r="E2642" s="5">
        <v>19</v>
      </c>
      <c r="F2642" s="43">
        <v>14.3</v>
      </c>
      <c r="G2642" s="8">
        <f t="shared" si="229"/>
        <v>25</v>
      </c>
      <c r="H2642" s="8">
        <f t="shared" si="230"/>
        <v>588.5</v>
      </c>
      <c r="I2642" s="8">
        <f t="shared" si="231"/>
        <v>147.125</v>
      </c>
      <c r="J2642" s="1">
        <v>18</v>
      </c>
      <c r="K2642" s="1">
        <v>25</v>
      </c>
      <c r="M2642" s="45"/>
      <c r="N2642" s="45"/>
      <c r="O2642" s="45"/>
      <c r="P2642" s="28"/>
      <c r="Q2642" s="28"/>
      <c r="R2642" s="25"/>
      <c r="Z2642"/>
    </row>
    <row r="2643" spans="1:26" x14ac:dyDescent="0.25">
      <c r="A2643" s="4" t="s">
        <v>7</v>
      </c>
      <c r="B2643" s="5">
        <v>2008</v>
      </c>
      <c r="C2643" s="5">
        <v>4</v>
      </c>
      <c r="D2643" s="5">
        <v>19</v>
      </c>
      <c r="E2643" s="5">
        <v>20</v>
      </c>
      <c r="F2643" s="43">
        <v>13.6</v>
      </c>
      <c r="G2643" s="8">
        <f t="shared" si="229"/>
        <v>25</v>
      </c>
      <c r="H2643" s="8">
        <f t="shared" si="230"/>
        <v>627</v>
      </c>
      <c r="I2643" s="8">
        <f t="shared" si="231"/>
        <v>156.75</v>
      </c>
      <c r="J2643" s="1">
        <v>18</v>
      </c>
      <c r="K2643" s="1">
        <v>25</v>
      </c>
      <c r="M2643" s="45"/>
      <c r="N2643" s="45"/>
      <c r="O2643" s="45"/>
      <c r="P2643" s="28"/>
      <c r="Q2643" s="28"/>
      <c r="R2643" s="25"/>
      <c r="Z2643"/>
    </row>
    <row r="2644" spans="1:26" x14ac:dyDescent="0.25">
      <c r="A2644" s="4" t="s">
        <v>7</v>
      </c>
      <c r="B2644" s="5">
        <v>2008</v>
      </c>
      <c r="C2644" s="5">
        <v>4</v>
      </c>
      <c r="D2644" s="5">
        <v>19</v>
      </c>
      <c r="E2644" s="5">
        <v>21</v>
      </c>
      <c r="F2644" s="43">
        <v>13.8</v>
      </c>
      <c r="G2644" s="8">
        <f t="shared" si="229"/>
        <v>25</v>
      </c>
      <c r="H2644" s="8">
        <f t="shared" si="230"/>
        <v>616</v>
      </c>
      <c r="I2644" s="8">
        <f t="shared" si="231"/>
        <v>154</v>
      </c>
      <c r="J2644" s="1">
        <v>18</v>
      </c>
      <c r="K2644" s="1">
        <v>25</v>
      </c>
      <c r="M2644" s="45"/>
      <c r="N2644" s="45"/>
      <c r="O2644" s="45"/>
      <c r="P2644" s="28"/>
      <c r="Q2644" s="28"/>
      <c r="R2644" s="25"/>
      <c r="Z2644"/>
    </row>
    <row r="2645" spans="1:26" x14ac:dyDescent="0.25">
      <c r="A2645" s="4" t="s">
        <v>7</v>
      </c>
      <c r="B2645" s="5">
        <v>2008</v>
      </c>
      <c r="C2645" s="5">
        <v>4</v>
      </c>
      <c r="D2645" s="5">
        <v>19</v>
      </c>
      <c r="E2645" s="5">
        <v>22</v>
      </c>
      <c r="F2645" s="43">
        <v>13.8</v>
      </c>
      <c r="G2645" s="8">
        <f t="shared" si="229"/>
        <v>25</v>
      </c>
      <c r="H2645" s="8">
        <f t="shared" si="230"/>
        <v>616</v>
      </c>
      <c r="I2645" s="8">
        <f t="shared" si="231"/>
        <v>154</v>
      </c>
      <c r="J2645" s="1">
        <v>18</v>
      </c>
      <c r="K2645" s="1">
        <v>25</v>
      </c>
      <c r="M2645" s="45"/>
      <c r="N2645" s="45"/>
      <c r="O2645" s="45"/>
      <c r="P2645" s="28"/>
      <c r="Q2645" s="28"/>
      <c r="R2645" s="25"/>
      <c r="Z2645"/>
    </row>
    <row r="2646" spans="1:26" x14ac:dyDescent="0.25">
      <c r="A2646" s="4" t="s">
        <v>7</v>
      </c>
      <c r="B2646" s="5">
        <v>2008</v>
      </c>
      <c r="C2646" s="5">
        <v>4</v>
      </c>
      <c r="D2646" s="5">
        <v>19</v>
      </c>
      <c r="E2646" s="5">
        <v>23</v>
      </c>
      <c r="F2646" s="43">
        <v>13.8</v>
      </c>
      <c r="G2646" s="8">
        <f t="shared" si="229"/>
        <v>25</v>
      </c>
      <c r="H2646" s="8">
        <f t="shared" si="230"/>
        <v>616</v>
      </c>
      <c r="I2646" s="8">
        <f t="shared" si="231"/>
        <v>154</v>
      </c>
      <c r="J2646" s="1">
        <v>18</v>
      </c>
      <c r="K2646" s="1">
        <v>25</v>
      </c>
      <c r="M2646" s="45"/>
      <c r="N2646" s="45"/>
      <c r="O2646" s="45"/>
      <c r="P2646" s="28"/>
      <c r="Q2646" s="28"/>
      <c r="R2646" s="25"/>
      <c r="Z2646"/>
    </row>
    <row r="2647" spans="1:26" x14ac:dyDescent="0.25">
      <c r="A2647" s="4" t="s">
        <v>7</v>
      </c>
      <c r="B2647" s="5">
        <v>2008</v>
      </c>
      <c r="C2647" s="5">
        <v>4</v>
      </c>
      <c r="D2647" s="5">
        <v>20</v>
      </c>
      <c r="E2647" s="5">
        <v>0</v>
      </c>
      <c r="F2647" s="43">
        <v>13.5</v>
      </c>
      <c r="G2647" s="8">
        <f t="shared" si="229"/>
        <v>25</v>
      </c>
      <c r="H2647" s="8">
        <f t="shared" si="230"/>
        <v>632.5</v>
      </c>
      <c r="I2647" s="8">
        <f t="shared" si="231"/>
        <v>158.125</v>
      </c>
      <c r="J2647" s="1">
        <v>18</v>
      </c>
      <c r="K2647" s="1">
        <v>25</v>
      </c>
      <c r="M2647" s="45"/>
      <c r="N2647" s="45"/>
      <c r="O2647" s="45"/>
      <c r="P2647" s="28"/>
      <c r="Q2647" s="28"/>
      <c r="R2647" s="25"/>
      <c r="Z2647"/>
    </row>
    <row r="2648" spans="1:26" x14ac:dyDescent="0.25">
      <c r="A2648" s="4" t="s">
        <v>7</v>
      </c>
      <c r="B2648" s="5">
        <v>2008</v>
      </c>
      <c r="C2648" s="5">
        <v>4</v>
      </c>
      <c r="D2648" s="5">
        <v>20</v>
      </c>
      <c r="E2648" s="5">
        <v>1</v>
      </c>
      <c r="F2648" s="43">
        <v>13.3</v>
      </c>
      <c r="G2648" s="8">
        <f t="shared" si="229"/>
        <v>25</v>
      </c>
      <c r="H2648" s="8">
        <f t="shared" si="230"/>
        <v>643.5</v>
      </c>
      <c r="I2648" s="8">
        <f t="shared" si="231"/>
        <v>160.875</v>
      </c>
      <c r="J2648" s="1">
        <v>18</v>
      </c>
      <c r="K2648" s="1">
        <v>25</v>
      </c>
      <c r="M2648" s="45"/>
      <c r="N2648" s="45"/>
      <c r="O2648" s="45"/>
      <c r="P2648" s="28"/>
      <c r="Q2648" s="28"/>
      <c r="R2648" s="25"/>
      <c r="Z2648"/>
    </row>
    <row r="2649" spans="1:26" x14ac:dyDescent="0.25">
      <c r="A2649" s="4" t="s">
        <v>7</v>
      </c>
      <c r="B2649" s="5">
        <v>2008</v>
      </c>
      <c r="C2649" s="5">
        <v>4</v>
      </c>
      <c r="D2649" s="5">
        <v>20</v>
      </c>
      <c r="E2649" s="5">
        <v>2</v>
      </c>
      <c r="F2649" s="43">
        <v>13.2</v>
      </c>
      <c r="G2649" s="8">
        <f t="shared" si="229"/>
        <v>25</v>
      </c>
      <c r="H2649" s="8">
        <f t="shared" si="230"/>
        <v>649</v>
      </c>
      <c r="I2649" s="8">
        <f t="shared" si="231"/>
        <v>162.25</v>
      </c>
      <c r="J2649" s="1">
        <v>18</v>
      </c>
      <c r="K2649" s="1">
        <v>25</v>
      </c>
      <c r="M2649" s="45"/>
      <c r="N2649" s="45"/>
      <c r="O2649" s="45"/>
      <c r="P2649" s="28"/>
      <c r="Q2649" s="28"/>
      <c r="R2649" s="25"/>
      <c r="Z2649"/>
    </row>
    <row r="2650" spans="1:26" x14ac:dyDescent="0.25">
      <c r="A2650" s="4" t="s">
        <v>7</v>
      </c>
      <c r="B2650" s="5">
        <v>2008</v>
      </c>
      <c r="C2650" s="5">
        <v>4</v>
      </c>
      <c r="D2650" s="5">
        <v>20</v>
      </c>
      <c r="E2650" s="5">
        <v>3</v>
      </c>
      <c r="F2650" s="43">
        <v>13.8</v>
      </c>
      <c r="G2650" s="8">
        <f t="shared" si="229"/>
        <v>25</v>
      </c>
      <c r="H2650" s="8">
        <f t="shared" si="230"/>
        <v>616</v>
      </c>
      <c r="I2650" s="8">
        <f t="shared" si="231"/>
        <v>154</v>
      </c>
      <c r="J2650" s="1">
        <v>18</v>
      </c>
      <c r="K2650" s="1">
        <v>25</v>
      </c>
      <c r="M2650" s="45"/>
      <c r="N2650" s="45"/>
      <c r="O2650" s="45"/>
      <c r="P2650" s="28"/>
      <c r="Q2650" s="28"/>
      <c r="R2650" s="25"/>
      <c r="Z2650"/>
    </row>
    <row r="2651" spans="1:26" x14ac:dyDescent="0.25">
      <c r="A2651" s="4" t="s">
        <v>7</v>
      </c>
      <c r="B2651" s="5">
        <v>2008</v>
      </c>
      <c r="C2651" s="5">
        <v>4</v>
      </c>
      <c r="D2651" s="5">
        <v>20</v>
      </c>
      <c r="E2651" s="5">
        <v>4</v>
      </c>
      <c r="F2651" s="43">
        <v>14.2</v>
      </c>
      <c r="G2651" s="8">
        <f t="shared" si="229"/>
        <v>25</v>
      </c>
      <c r="H2651" s="8">
        <f t="shared" si="230"/>
        <v>594</v>
      </c>
      <c r="I2651" s="8">
        <f t="shared" si="231"/>
        <v>148.5</v>
      </c>
      <c r="J2651" s="1">
        <v>18</v>
      </c>
      <c r="K2651" s="1">
        <v>25</v>
      </c>
      <c r="M2651" s="45"/>
      <c r="N2651" s="45"/>
      <c r="O2651" s="45"/>
      <c r="P2651" s="28"/>
      <c r="Q2651" s="28"/>
      <c r="R2651" s="25"/>
      <c r="Z2651"/>
    </row>
    <row r="2652" spans="1:26" x14ac:dyDescent="0.25">
      <c r="A2652" s="4" t="s">
        <v>7</v>
      </c>
      <c r="B2652" s="5">
        <v>2008</v>
      </c>
      <c r="C2652" s="5">
        <v>4</v>
      </c>
      <c r="D2652" s="5">
        <v>20</v>
      </c>
      <c r="E2652" s="5">
        <v>5</v>
      </c>
      <c r="F2652" s="43">
        <v>14.2</v>
      </c>
      <c r="G2652" s="8">
        <f t="shared" si="229"/>
        <v>25</v>
      </c>
      <c r="H2652" s="8">
        <f t="shared" si="230"/>
        <v>594</v>
      </c>
      <c r="I2652" s="8">
        <f t="shared" si="231"/>
        <v>148.5</v>
      </c>
      <c r="J2652" s="1">
        <v>18</v>
      </c>
      <c r="K2652" s="1">
        <v>25</v>
      </c>
      <c r="M2652" s="45"/>
      <c r="N2652" s="45"/>
      <c r="O2652" s="45"/>
      <c r="P2652" s="28"/>
      <c r="Q2652" s="28"/>
      <c r="R2652" s="25"/>
      <c r="Z2652"/>
    </row>
    <row r="2653" spans="1:26" x14ac:dyDescent="0.25">
      <c r="A2653" s="4" t="s">
        <v>7</v>
      </c>
      <c r="B2653" s="5">
        <v>2008</v>
      </c>
      <c r="C2653" s="5">
        <v>4</v>
      </c>
      <c r="D2653" s="5">
        <v>20</v>
      </c>
      <c r="E2653" s="5">
        <v>6</v>
      </c>
      <c r="F2653" s="43">
        <v>14.2</v>
      </c>
      <c r="G2653" s="8">
        <f t="shared" si="229"/>
        <v>25</v>
      </c>
      <c r="H2653" s="8">
        <f t="shared" si="230"/>
        <v>594</v>
      </c>
      <c r="I2653" s="8">
        <f t="shared" si="231"/>
        <v>148.5</v>
      </c>
      <c r="J2653" s="1">
        <v>18</v>
      </c>
      <c r="K2653" s="1">
        <v>25</v>
      </c>
      <c r="M2653" s="45"/>
      <c r="N2653" s="45"/>
      <c r="O2653" s="45"/>
      <c r="P2653" s="28"/>
      <c r="Q2653" s="28"/>
      <c r="R2653" s="25"/>
      <c r="Z2653"/>
    </row>
    <row r="2654" spans="1:26" x14ac:dyDescent="0.25">
      <c r="A2654" s="4" t="s">
        <v>7</v>
      </c>
      <c r="B2654" s="5">
        <v>2008</v>
      </c>
      <c r="C2654" s="5">
        <v>4</v>
      </c>
      <c r="D2654" s="5">
        <v>20</v>
      </c>
      <c r="E2654" s="5">
        <v>7</v>
      </c>
      <c r="F2654" s="43">
        <v>12.6</v>
      </c>
      <c r="G2654" s="8">
        <f t="shared" si="229"/>
        <v>25</v>
      </c>
      <c r="H2654" s="8">
        <f t="shared" si="230"/>
        <v>682</v>
      </c>
      <c r="I2654" s="8">
        <f t="shared" si="231"/>
        <v>170.5</v>
      </c>
      <c r="J2654" s="1">
        <v>18</v>
      </c>
      <c r="K2654" s="1">
        <v>25</v>
      </c>
      <c r="M2654" s="45"/>
      <c r="N2654" s="45"/>
      <c r="O2654" s="45"/>
      <c r="P2654" s="28"/>
      <c r="Q2654" s="28"/>
      <c r="R2654" s="25"/>
      <c r="Z2654"/>
    </row>
    <row r="2655" spans="1:26" x14ac:dyDescent="0.25">
      <c r="A2655" s="4" t="s">
        <v>7</v>
      </c>
      <c r="B2655" s="5">
        <v>2008</v>
      </c>
      <c r="C2655" s="5">
        <v>4</v>
      </c>
      <c r="D2655" s="5">
        <v>20</v>
      </c>
      <c r="E2655" s="5">
        <v>8</v>
      </c>
      <c r="F2655" s="43">
        <v>11.9</v>
      </c>
      <c r="G2655" s="8">
        <f t="shared" si="229"/>
        <v>25</v>
      </c>
      <c r="H2655" s="8">
        <f t="shared" si="230"/>
        <v>720.5</v>
      </c>
      <c r="I2655" s="8">
        <f t="shared" si="231"/>
        <v>180.125</v>
      </c>
      <c r="J2655" s="1">
        <v>18</v>
      </c>
      <c r="K2655" s="1">
        <v>25</v>
      </c>
      <c r="M2655" s="45"/>
      <c r="N2655" s="45"/>
      <c r="O2655" s="45"/>
      <c r="P2655" s="28"/>
      <c r="Q2655" s="28"/>
      <c r="R2655" s="25"/>
      <c r="Z2655"/>
    </row>
    <row r="2656" spans="1:26" x14ac:dyDescent="0.25">
      <c r="A2656" s="4" t="s">
        <v>7</v>
      </c>
      <c r="B2656" s="5">
        <v>2008</v>
      </c>
      <c r="C2656" s="5">
        <v>4</v>
      </c>
      <c r="D2656" s="5">
        <v>20</v>
      </c>
      <c r="E2656" s="5">
        <v>9</v>
      </c>
      <c r="F2656" s="43">
        <v>11.5</v>
      </c>
      <c r="G2656" s="8">
        <f t="shared" si="229"/>
        <v>25</v>
      </c>
      <c r="H2656" s="8">
        <f t="shared" si="230"/>
        <v>742.5</v>
      </c>
      <c r="I2656" s="8">
        <f t="shared" si="231"/>
        <v>185.625</v>
      </c>
      <c r="J2656" s="1">
        <v>18</v>
      </c>
      <c r="K2656" s="1">
        <v>25</v>
      </c>
      <c r="M2656" s="45"/>
      <c r="N2656" s="45"/>
      <c r="O2656" s="45"/>
      <c r="P2656" s="28"/>
      <c r="Q2656" s="28"/>
      <c r="R2656" s="25"/>
      <c r="Z2656"/>
    </row>
    <row r="2657" spans="1:26" x14ac:dyDescent="0.25">
      <c r="A2657" s="4" t="s">
        <v>7</v>
      </c>
      <c r="B2657" s="5">
        <v>2008</v>
      </c>
      <c r="C2657" s="5">
        <v>4</v>
      </c>
      <c r="D2657" s="5">
        <v>20</v>
      </c>
      <c r="E2657" s="5">
        <v>10</v>
      </c>
      <c r="F2657" s="43">
        <v>13</v>
      </c>
      <c r="G2657" s="8">
        <f t="shared" si="229"/>
        <v>25</v>
      </c>
      <c r="H2657" s="8">
        <f t="shared" si="230"/>
        <v>660</v>
      </c>
      <c r="I2657" s="8">
        <f t="shared" si="231"/>
        <v>165</v>
      </c>
      <c r="J2657" s="1">
        <v>18</v>
      </c>
      <c r="K2657" s="1">
        <v>25</v>
      </c>
      <c r="M2657" s="45"/>
      <c r="N2657" s="45"/>
      <c r="O2657" s="45"/>
      <c r="P2657" s="28"/>
      <c r="Q2657" s="28"/>
      <c r="R2657" s="25"/>
      <c r="Z2657"/>
    </row>
    <row r="2658" spans="1:26" x14ac:dyDescent="0.25">
      <c r="A2658" s="4" t="s">
        <v>7</v>
      </c>
      <c r="B2658" s="5">
        <v>2008</v>
      </c>
      <c r="C2658" s="5">
        <v>4</v>
      </c>
      <c r="D2658" s="5">
        <v>20</v>
      </c>
      <c r="E2658" s="5">
        <v>11</v>
      </c>
      <c r="F2658" s="43">
        <v>14.3</v>
      </c>
      <c r="G2658" s="8">
        <f t="shared" si="229"/>
        <v>25</v>
      </c>
      <c r="H2658" s="8">
        <f t="shared" si="230"/>
        <v>588.5</v>
      </c>
      <c r="I2658" s="8">
        <f t="shared" si="231"/>
        <v>147.125</v>
      </c>
      <c r="J2658" s="1">
        <v>18</v>
      </c>
      <c r="K2658" s="1">
        <v>25</v>
      </c>
      <c r="M2658" s="45"/>
      <c r="N2658" s="45"/>
      <c r="O2658" s="45"/>
      <c r="P2658" s="28"/>
      <c r="Q2658" s="28"/>
      <c r="R2658" s="25"/>
      <c r="Z2658"/>
    </row>
    <row r="2659" spans="1:26" x14ac:dyDescent="0.25">
      <c r="A2659" s="4" t="s">
        <v>7</v>
      </c>
      <c r="B2659" s="5">
        <v>2008</v>
      </c>
      <c r="C2659" s="5">
        <v>4</v>
      </c>
      <c r="D2659" s="5">
        <v>20</v>
      </c>
      <c r="E2659" s="5">
        <v>12</v>
      </c>
      <c r="F2659" s="43">
        <v>13.3</v>
      </c>
      <c r="G2659" s="8">
        <f t="shared" si="229"/>
        <v>25</v>
      </c>
      <c r="H2659" s="8">
        <f t="shared" si="230"/>
        <v>643.5</v>
      </c>
      <c r="I2659" s="8">
        <f t="shared" si="231"/>
        <v>160.875</v>
      </c>
      <c r="J2659" s="1">
        <v>18</v>
      </c>
      <c r="K2659" s="1">
        <v>25</v>
      </c>
      <c r="M2659" s="45"/>
      <c r="N2659" s="45"/>
      <c r="O2659" s="45"/>
      <c r="P2659" s="28"/>
      <c r="Q2659" s="28"/>
      <c r="R2659" s="25"/>
      <c r="Z2659"/>
    </row>
    <row r="2660" spans="1:26" x14ac:dyDescent="0.25">
      <c r="A2660" s="4" t="s">
        <v>7</v>
      </c>
      <c r="B2660" s="5">
        <v>2008</v>
      </c>
      <c r="C2660" s="5">
        <v>4</v>
      </c>
      <c r="D2660" s="5">
        <v>20</v>
      </c>
      <c r="E2660" s="5">
        <v>13</v>
      </c>
      <c r="F2660" s="43">
        <v>14.1</v>
      </c>
      <c r="G2660" s="8">
        <f t="shared" si="229"/>
        <v>25</v>
      </c>
      <c r="H2660" s="8">
        <f t="shared" si="230"/>
        <v>599.5</v>
      </c>
      <c r="I2660" s="8">
        <f t="shared" si="231"/>
        <v>149.875</v>
      </c>
      <c r="J2660" s="1">
        <v>18</v>
      </c>
      <c r="K2660" s="1">
        <v>25</v>
      </c>
      <c r="M2660" s="45"/>
      <c r="N2660" s="45"/>
      <c r="O2660" s="45"/>
      <c r="P2660" s="28"/>
      <c r="Q2660" s="28"/>
      <c r="R2660" s="25"/>
      <c r="Z2660"/>
    </row>
    <row r="2661" spans="1:26" x14ac:dyDescent="0.25">
      <c r="A2661" s="4" t="s">
        <v>7</v>
      </c>
      <c r="B2661" s="5">
        <v>2008</v>
      </c>
      <c r="C2661" s="5">
        <v>4</v>
      </c>
      <c r="D2661" s="5">
        <v>20</v>
      </c>
      <c r="E2661" s="5">
        <v>14</v>
      </c>
      <c r="F2661" s="43">
        <v>14.7</v>
      </c>
      <c r="G2661" s="8">
        <f t="shared" si="229"/>
        <v>25</v>
      </c>
      <c r="H2661" s="8">
        <f t="shared" si="230"/>
        <v>566.5</v>
      </c>
      <c r="I2661" s="8">
        <f t="shared" si="231"/>
        <v>141.625</v>
      </c>
      <c r="J2661" s="1">
        <v>18</v>
      </c>
      <c r="K2661" s="1">
        <v>25</v>
      </c>
      <c r="M2661" s="45"/>
      <c r="N2661" s="45"/>
      <c r="O2661" s="45"/>
      <c r="P2661" s="28"/>
      <c r="Q2661" s="28"/>
      <c r="R2661" s="25"/>
      <c r="Z2661"/>
    </row>
    <row r="2662" spans="1:26" x14ac:dyDescent="0.25">
      <c r="A2662" s="4" t="s">
        <v>7</v>
      </c>
      <c r="B2662" s="5">
        <v>2008</v>
      </c>
      <c r="C2662" s="5">
        <v>4</v>
      </c>
      <c r="D2662" s="5">
        <v>20</v>
      </c>
      <c r="E2662" s="5">
        <v>15</v>
      </c>
      <c r="F2662" s="43">
        <v>15.2</v>
      </c>
      <c r="G2662" s="8">
        <f t="shared" si="229"/>
        <v>25</v>
      </c>
      <c r="H2662" s="8">
        <f t="shared" si="230"/>
        <v>539</v>
      </c>
      <c r="I2662" s="8">
        <f t="shared" si="231"/>
        <v>134.75</v>
      </c>
      <c r="J2662" s="1">
        <v>18</v>
      </c>
      <c r="K2662" s="1">
        <v>25</v>
      </c>
      <c r="M2662" s="45"/>
      <c r="N2662" s="45"/>
      <c r="O2662" s="45"/>
      <c r="P2662" s="28"/>
      <c r="Q2662" s="28"/>
      <c r="R2662" s="25"/>
      <c r="Z2662"/>
    </row>
    <row r="2663" spans="1:26" x14ac:dyDescent="0.25">
      <c r="A2663" s="4" t="s">
        <v>7</v>
      </c>
      <c r="B2663" s="5">
        <v>2008</v>
      </c>
      <c r="C2663" s="5">
        <v>4</v>
      </c>
      <c r="D2663" s="5">
        <v>20</v>
      </c>
      <c r="E2663" s="5">
        <v>16</v>
      </c>
      <c r="F2663" s="43">
        <v>15.3</v>
      </c>
      <c r="G2663" s="8">
        <f t="shared" si="229"/>
        <v>25</v>
      </c>
      <c r="H2663" s="8">
        <f t="shared" si="230"/>
        <v>533.5</v>
      </c>
      <c r="I2663" s="8">
        <f t="shared" si="231"/>
        <v>133.375</v>
      </c>
      <c r="J2663" s="1">
        <v>18</v>
      </c>
      <c r="K2663" s="1">
        <v>25</v>
      </c>
      <c r="M2663" s="45"/>
      <c r="N2663" s="45"/>
      <c r="O2663" s="45"/>
      <c r="P2663" s="28"/>
      <c r="Q2663" s="28"/>
      <c r="R2663" s="25"/>
      <c r="Z2663"/>
    </row>
    <row r="2664" spans="1:26" x14ac:dyDescent="0.25">
      <c r="A2664" s="4" t="s">
        <v>7</v>
      </c>
      <c r="B2664" s="5">
        <v>2008</v>
      </c>
      <c r="C2664" s="5">
        <v>4</v>
      </c>
      <c r="D2664" s="5">
        <v>20</v>
      </c>
      <c r="E2664" s="5">
        <v>17</v>
      </c>
      <c r="F2664" s="43">
        <v>15.5</v>
      </c>
      <c r="G2664" s="8">
        <f t="shared" si="229"/>
        <v>25</v>
      </c>
      <c r="H2664" s="8">
        <f t="shared" si="230"/>
        <v>522.5</v>
      </c>
      <c r="I2664" s="8">
        <f t="shared" si="231"/>
        <v>130.625</v>
      </c>
      <c r="J2664" s="1">
        <v>18</v>
      </c>
      <c r="K2664" s="1">
        <v>25</v>
      </c>
      <c r="M2664" s="45"/>
      <c r="N2664" s="45"/>
      <c r="O2664" s="45"/>
      <c r="P2664" s="28"/>
      <c r="Q2664" s="28"/>
      <c r="R2664" s="25"/>
      <c r="Z2664"/>
    </row>
    <row r="2665" spans="1:26" x14ac:dyDescent="0.25">
      <c r="A2665" s="4" t="s">
        <v>7</v>
      </c>
      <c r="B2665" s="5">
        <v>2008</v>
      </c>
      <c r="C2665" s="5">
        <v>4</v>
      </c>
      <c r="D2665" s="5">
        <v>20</v>
      </c>
      <c r="E2665" s="5">
        <v>18</v>
      </c>
      <c r="F2665" s="43">
        <v>15.5</v>
      </c>
      <c r="G2665" s="8">
        <f t="shared" si="229"/>
        <v>25</v>
      </c>
      <c r="H2665" s="8">
        <f t="shared" si="230"/>
        <v>522.5</v>
      </c>
      <c r="I2665" s="8">
        <f t="shared" si="231"/>
        <v>130.625</v>
      </c>
      <c r="J2665" s="1">
        <v>18</v>
      </c>
      <c r="K2665" s="1">
        <v>25</v>
      </c>
      <c r="M2665" s="45"/>
      <c r="N2665" s="45"/>
      <c r="O2665" s="45"/>
      <c r="P2665" s="28"/>
      <c r="Q2665" s="28"/>
      <c r="R2665" s="25"/>
      <c r="Z2665"/>
    </row>
    <row r="2666" spans="1:26" x14ac:dyDescent="0.25">
      <c r="A2666" s="4" t="s">
        <v>7</v>
      </c>
      <c r="B2666" s="5">
        <v>2008</v>
      </c>
      <c r="C2666" s="5">
        <v>4</v>
      </c>
      <c r="D2666" s="5">
        <v>20</v>
      </c>
      <c r="E2666" s="5">
        <v>19</v>
      </c>
      <c r="F2666" s="43">
        <v>14.7</v>
      </c>
      <c r="G2666" s="8">
        <f t="shared" si="229"/>
        <v>25</v>
      </c>
      <c r="H2666" s="8">
        <f t="shared" si="230"/>
        <v>566.5</v>
      </c>
      <c r="I2666" s="8">
        <f t="shared" si="231"/>
        <v>141.625</v>
      </c>
      <c r="J2666" s="1">
        <v>18</v>
      </c>
      <c r="K2666" s="1">
        <v>25</v>
      </c>
      <c r="M2666" s="45"/>
      <c r="N2666" s="45"/>
      <c r="O2666" s="45"/>
      <c r="P2666" s="28"/>
      <c r="Q2666" s="28"/>
      <c r="R2666" s="25"/>
      <c r="Z2666"/>
    </row>
    <row r="2667" spans="1:26" x14ac:dyDescent="0.25">
      <c r="A2667" s="4" t="s">
        <v>7</v>
      </c>
      <c r="B2667" s="5">
        <v>2008</v>
      </c>
      <c r="C2667" s="5">
        <v>4</v>
      </c>
      <c r="D2667" s="5">
        <v>20</v>
      </c>
      <c r="E2667" s="5">
        <v>20</v>
      </c>
      <c r="F2667" s="43">
        <v>14.4</v>
      </c>
      <c r="G2667" s="8">
        <f t="shared" si="229"/>
        <v>25</v>
      </c>
      <c r="H2667" s="8">
        <f t="shared" si="230"/>
        <v>583</v>
      </c>
      <c r="I2667" s="8">
        <f t="shared" si="231"/>
        <v>145.75</v>
      </c>
      <c r="J2667" s="1">
        <v>18</v>
      </c>
      <c r="K2667" s="1">
        <v>25</v>
      </c>
      <c r="M2667" s="45"/>
      <c r="N2667" s="45"/>
      <c r="O2667" s="45"/>
      <c r="P2667" s="28"/>
      <c r="Q2667" s="28"/>
      <c r="R2667" s="25"/>
      <c r="Z2667"/>
    </row>
    <row r="2668" spans="1:26" x14ac:dyDescent="0.25">
      <c r="A2668" s="4" t="s">
        <v>7</v>
      </c>
      <c r="B2668" s="5">
        <v>2008</v>
      </c>
      <c r="C2668" s="5">
        <v>4</v>
      </c>
      <c r="D2668" s="5">
        <v>20</v>
      </c>
      <c r="E2668" s="5">
        <v>21</v>
      </c>
      <c r="F2668" s="43">
        <v>14.4</v>
      </c>
      <c r="G2668" s="8">
        <f t="shared" si="229"/>
        <v>25</v>
      </c>
      <c r="H2668" s="8">
        <f t="shared" si="230"/>
        <v>583</v>
      </c>
      <c r="I2668" s="8">
        <f t="shared" si="231"/>
        <v>145.75</v>
      </c>
      <c r="J2668" s="1">
        <v>18</v>
      </c>
      <c r="K2668" s="1">
        <v>25</v>
      </c>
      <c r="M2668" s="45"/>
      <c r="N2668" s="45"/>
      <c r="O2668" s="45"/>
      <c r="P2668" s="28"/>
      <c r="Q2668" s="28"/>
      <c r="R2668" s="25"/>
      <c r="Z2668"/>
    </row>
    <row r="2669" spans="1:26" x14ac:dyDescent="0.25">
      <c r="A2669" s="4" t="s">
        <v>7</v>
      </c>
      <c r="B2669" s="5">
        <v>2008</v>
      </c>
      <c r="C2669" s="5">
        <v>4</v>
      </c>
      <c r="D2669" s="5">
        <v>20</v>
      </c>
      <c r="E2669" s="5">
        <v>22</v>
      </c>
      <c r="F2669" s="43">
        <v>14.3</v>
      </c>
      <c r="G2669" s="8">
        <f t="shared" si="229"/>
        <v>25</v>
      </c>
      <c r="H2669" s="8">
        <f t="shared" si="230"/>
        <v>588.5</v>
      </c>
      <c r="I2669" s="8">
        <f t="shared" si="231"/>
        <v>147.125</v>
      </c>
      <c r="J2669" s="1">
        <v>18</v>
      </c>
      <c r="K2669" s="1">
        <v>25</v>
      </c>
      <c r="M2669" s="45"/>
      <c r="N2669" s="45"/>
      <c r="O2669" s="45"/>
      <c r="P2669" s="28"/>
      <c r="Q2669" s="28"/>
      <c r="R2669" s="25"/>
      <c r="Z2669"/>
    </row>
    <row r="2670" spans="1:26" x14ac:dyDescent="0.25">
      <c r="A2670" s="4" t="s">
        <v>7</v>
      </c>
      <c r="B2670" s="5">
        <v>2008</v>
      </c>
      <c r="C2670" s="5">
        <v>4</v>
      </c>
      <c r="D2670" s="5">
        <v>20</v>
      </c>
      <c r="E2670" s="5">
        <v>23</v>
      </c>
      <c r="F2670" s="43">
        <v>13.9</v>
      </c>
      <c r="G2670" s="8">
        <f t="shared" si="229"/>
        <v>25</v>
      </c>
      <c r="H2670" s="8">
        <f t="shared" si="230"/>
        <v>610.5</v>
      </c>
      <c r="I2670" s="8">
        <f t="shared" si="231"/>
        <v>152.625</v>
      </c>
      <c r="J2670" s="1">
        <v>18</v>
      </c>
      <c r="K2670" s="1">
        <v>25</v>
      </c>
      <c r="M2670" s="45"/>
      <c r="N2670" s="45"/>
      <c r="O2670" s="45"/>
      <c r="P2670" s="28"/>
      <c r="Q2670" s="28"/>
      <c r="R2670" s="25"/>
      <c r="Z2670"/>
    </row>
    <row r="2671" spans="1:26" x14ac:dyDescent="0.25">
      <c r="A2671" s="4" t="s">
        <v>7</v>
      </c>
      <c r="B2671" s="5">
        <v>2008</v>
      </c>
      <c r="C2671" s="5">
        <v>4</v>
      </c>
      <c r="D2671" s="5">
        <v>21</v>
      </c>
      <c r="E2671" s="5">
        <v>0</v>
      </c>
      <c r="F2671" s="43">
        <v>13.7</v>
      </c>
      <c r="G2671" s="8">
        <f t="shared" si="229"/>
        <v>25</v>
      </c>
      <c r="H2671" s="8">
        <f t="shared" si="230"/>
        <v>621.5</v>
      </c>
      <c r="I2671" s="8">
        <f t="shared" si="231"/>
        <v>155.375</v>
      </c>
      <c r="J2671" s="1">
        <v>18</v>
      </c>
      <c r="K2671" s="1">
        <v>25</v>
      </c>
      <c r="M2671" s="45"/>
      <c r="N2671" s="45"/>
      <c r="O2671" s="45"/>
      <c r="P2671" s="28"/>
      <c r="Q2671" s="28"/>
      <c r="R2671" s="25"/>
      <c r="Z2671"/>
    </row>
    <row r="2672" spans="1:26" x14ac:dyDescent="0.25">
      <c r="A2672" s="4" t="s">
        <v>7</v>
      </c>
      <c r="B2672" s="5">
        <v>2008</v>
      </c>
      <c r="C2672" s="5">
        <v>4</v>
      </c>
      <c r="D2672" s="5">
        <v>21</v>
      </c>
      <c r="E2672" s="5">
        <v>1</v>
      </c>
      <c r="F2672" s="43">
        <v>13.7</v>
      </c>
      <c r="G2672" s="8">
        <f t="shared" si="229"/>
        <v>25</v>
      </c>
      <c r="H2672" s="8">
        <f t="shared" si="230"/>
        <v>621.5</v>
      </c>
      <c r="I2672" s="8">
        <f t="shared" si="231"/>
        <v>155.375</v>
      </c>
      <c r="J2672" s="1">
        <v>18</v>
      </c>
      <c r="K2672" s="1">
        <v>25</v>
      </c>
      <c r="M2672" s="45"/>
      <c r="N2672" s="45"/>
      <c r="O2672" s="45"/>
      <c r="P2672" s="28"/>
      <c r="Q2672" s="28"/>
      <c r="R2672" s="25"/>
      <c r="Z2672"/>
    </row>
    <row r="2673" spans="1:26" x14ac:dyDescent="0.25">
      <c r="A2673" s="4" t="s">
        <v>7</v>
      </c>
      <c r="B2673" s="5">
        <v>2008</v>
      </c>
      <c r="C2673" s="5">
        <v>4</v>
      </c>
      <c r="D2673" s="5">
        <v>21</v>
      </c>
      <c r="E2673" s="5">
        <v>2</v>
      </c>
      <c r="F2673" s="43">
        <v>13.6</v>
      </c>
      <c r="G2673" s="8">
        <f t="shared" si="229"/>
        <v>25</v>
      </c>
      <c r="H2673" s="8">
        <f t="shared" si="230"/>
        <v>627</v>
      </c>
      <c r="I2673" s="8">
        <f t="shared" si="231"/>
        <v>156.75</v>
      </c>
      <c r="J2673" s="1">
        <v>18</v>
      </c>
      <c r="K2673" s="1">
        <v>25</v>
      </c>
      <c r="M2673" s="45"/>
      <c r="N2673" s="45"/>
      <c r="O2673" s="45"/>
      <c r="P2673" s="28"/>
      <c r="Q2673" s="28"/>
      <c r="R2673" s="25"/>
      <c r="Z2673"/>
    </row>
    <row r="2674" spans="1:26" x14ac:dyDescent="0.25">
      <c r="A2674" s="4" t="s">
        <v>7</v>
      </c>
      <c r="B2674" s="5">
        <v>2008</v>
      </c>
      <c r="C2674" s="5">
        <v>4</v>
      </c>
      <c r="D2674" s="5">
        <v>21</v>
      </c>
      <c r="E2674" s="5">
        <v>3</v>
      </c>
      <c r="F2674" s="43">
        <v>13.6</v>
      </c>
      <c r="G2674" s="8">
        <f t="shared" si="229"/>
        <v>25</v>
      </c>
      <c r="H2674" s="8">
        <f t="shared" si="230"/>
        <v>627</v>
      </c>
      <c r="I2674" s="8">
        <f t="shared" si="231"/>
        <v>156.75</v>
      </c>
      <c r="J2674" s="1">
        <v>18</v>
      </c>
      <c r="K2674" s="1">
        <v>25</v>
      </c>
      <c r="M2674" s="45"/>
      <c r="N2674" s="45"/>
      <c r="O2674" s="45"/>
      <c r="P2674" s="28"/>
      <c r="Q2674" s="28"/>
      <c r="R2674" s="25"/>
      <c r="Z2674"/>
    </row>
    <row r="2675" spans="1:26" x14ac:dyDescent="0.25">
      <c r="A2675" s="4" t="s">
        <v>7</v>
      </c>
      <c r="B2675" s="5">
        <v>2008</v>
      </c>
      <c r="C2675" s="5">
        <v>4</v>
      </c>
      <c r="D2675" s="5">
        <v>21</v>
      </c>
      <c r="E2675" s="5">
        <v>4</v>
      </c>
      <c r="F2675" s="43">
        <v>13.7</v>
      </c>
      <c r="G2675" s="8">
        <f t="shared" si="229"/>
        <v>25</v>
      </c>
      <c r="H2675" s="8">
        <f t="shared" si="230"/>
        <v>621.5</v>
      </c>
      <c r="I2675" s="8">
        <f t="shared" si="231"/>
        <v>155.375</v>
      </c>
      <c r="J2675" s="1">
        <v>18</v>
      </c>
      <c r="K2675" s="1">
        <v>25</v>
      </c>
      <c r="M2675" s="45"/>
      <c r="N2675" s="45"/>
      <c r="O2675" s="45"/>
      <c r="P2675" s="28"/>
      <c r="Q2675" s="28"/>
      <c r="R2675" s="25"/>
      <c r="Z2675"/>
    </row>
    <row r="2676" spans="1:26" x14ac:dyDescent="0.25">
      <c r="A2676" s="4" t="s">
        <v>7</v>
      </c>
      <c r="B2676" s="5">
        <v>2008</v>
      </c>
      <c r="C2676" s="5">
        <v>4</v>
      </c>
      <c r="D2676" s="5">
        <v>21</v>
      </c>
      <c r="E2676" s="5">
        <v>5</v>
      </c>
      <c r="F2676" s="43">
        <v>13.3</v>
      </c>
      <c r="G2676" s="8">
        <f t="shared" si="229"/>
        <v>25</v>
      </c>
      <c r="H2676" s="8">
        <f t="shared" si="230"/>
        <v>643.5</v>
      </c>
      <c r="I2676" s="8">
        <f t="shared" si="231"/>
        <v>160.875</v>
      </c>
      <c r="J2676" s="1">
        <v>18</v>
      </c>
      <c r="K2676" s="1">
        <v>25</v>
      </c>
      <c r="M2676" s="45"/>
      <c r="N2676" s="45"/>
      <c r="O2676" s="45"/>
      <c r="P2676" s="28"/>
      <c r="Q2676" s="28"/>
      <c r="R2676" s="25"/>
      <c r="Z2676"/>
    </row>
    <row r="2677" spans="1:26" x14ac:dyDescent="0.25">
      <c r="A2677" s="4" t="s">
        <v>7</v>
      </c>
      <c r="B2677" s="5">
        <v>2008</v>
      </c>
      <c r="C2677" s="5">
        <v>4</v>
      </c>
      <c r="D2677" s="5">
        <v>21</v>
      </c>
      <c r="E2677" s="5">
        <v>6</v>
      </c>
      <c r="F2677" s="43">
        <v>13</v>
      </c>
      <c r="G2677" s="8">
        <f t="shared" si="229"/>
        <v>25</v>
      </c>
      <c r="H2677" s="8">
        <f t="shared" si="230"/>
        <v>660</v>
      </c>
      <c r="I2677" s="8">
        <f t="shared" si="231"/>
        <v>165</v>
      </c>
      <c r="J2677" s="1">
        <v>18</v>
      </c>
      <c r="K2677" s="1">
        <v>25</v>
      </c>
      <c r="M2677" s="45"/>
      <c r="N2677" s="45"/>
      <c r="O2677" s="45"/>
      <c r="P2677" s="28"/>
      <c r="Q2677" s="28"/>
      <c r="R2677" s="25"/>
      <c r="Z2677"/>
    </row>
    <row r="2678" spans="1:26" x14ac:dyDescent="0.25">
      <c r="A2678" s="4" t="s">
        <v>7</v>
      </c>
      <c r="B2678" s="5">
        <v>2008</v>
      </c>
      <c r="C2678" s="5">
        <v>4</v>
      </c>
      <c r="D2678" s="5">
        <v>21</v>
      </c>
      <c r="E2678" s="5">
        <v>7</v>
      </c>
      <c r="F2678" s="43">
        <v>13.3</v>
      </c>
      <c r="G2678" s="8">
        <f t="shared" si="229"/>
        <v>25</v>
      </c>
      <c r="H2678" s="8">
        <f t="shared" si="230"/>
        <v>643.5</v>
      </c>
      <c r="I2678" s="8">
        <f t="shared" si="231"/>
        <v>160.875</v>
      </c>
      <c r="J2678" s="1">
        <v>18</v>
      </c>
      <c r="K2678" s="1">
        <v>25</v>
      </c>
      <c r="M2678" s="45"/>
      <c r="N2678" s="45"/>
      <c r="O2678" s="45"/>
      <c r="P2678" s="28"/>
      <c r="Q2678" s="28"/>
      <c r="R2678" s="25"/>
      <c r="Z2678"/>
    </row>
    <row r="2679" spans="1:26" x14ac:dyDescent="0.25">
      <c r="A2679" s="4" t="s">
        <v>7</v>
      </c>
      <c r="B2679" s="5">
        <v>2008</v>
      </c>
      <c r="C2679" s="5">
        <v>4</v>
      </c>
      <c r="D2679" s="5">
        <v>21</v>
      </c>
      <c r="E2679" s="5">
        <v>8</v>
      </c>
      <c r="F2679" s="43">
        <v>14.1</v>
      </c>
      <c r="G2679" s="8">
        <f t="shared" si="229"/>
        <v>25</v>
      </c>
      <c r="H2679" s="8">
        <f t="shared" si="230"/>
        <v>599.5</v>
      </c>
      <c r="I2679" s="8">
        <f t="shared" si="231"/>
        <v>149.875</v>
      </c>
      <c r="J2679" s="1">
        <v>18</v>
      </c>
      <c r="K2679" s="1">
        <v>25</v>
      </c>
      <c r="M2679" s="45"/>
      <c r="N2679" s="45"/>
      <c r="O2679" s="45"/>
      <c r="P2679" s="28"/>
      <c r="Q2679" s="28"/>
      <c r="R2679" s="25"/>
      <c r="Z2679"/>
    </row>
    <row r="2680" spans="1:26" x14ac:dyDescent="0.25">
      <c r="A2680" s="4" t="s">
        <v>7</v>
      </c>
      <c r="B2680" s="5">
        <v>2008</v>
      </c>
      <c r="C2680" s="5">
        <v>4</v>
      </c>
      <c r="D2680" s="5">
        <v>21</v>
      </c>
      <c r="E2680" s="5">
        <v>9</v>
      </c>
      <c r="F2680" s="43">
        <v>14.8</v>
      </c>
      <c r="G2680" s="8">
        <f t="shared" si="229"/>
        <v>25</v>
      </c>
      <c r="H2680" s="8">
        <f t="shared" si="230"/>
        <v>561</v>
      </c>
      <c r="I2680" s="8">
        <f t="shared" si="231"/>
        <v>140.25</v>
      </c>
      <c r="J2680" s="1">
        <v>18</v>
      </c>
      <c r="K2680" s="1">
        <v>25</v>
      </c>
      <c r="M2680" s="45"/>
      <c r="N2680" s="45"/>
      <c r="O2680" s="45"/>
      <c r="P2680" s="28"/>
      <c r="Q2680" s="28"/>
      <c r="R2680" s="25"/>
      <c r="Z2680"/>
    </row>
    <row r="2681" spans="1:26" x14ac:dyDescent="0.25">
      <c r="A2681" s="4" t="s">
        <v>7</v>
      </c>
      <c r="B2681" s="5">
        <v>2008</v>
      </c>
      <c r="C2681" s="5">
        <v>4</v>
      </c>
      <c r="D2681" s="5">
        <v>21</v>
      </c>
      <c r="E2681" s="5">
        <v>10</v>
      </c>
      <c r="F2681" s="43">
        <v>15.6</v>
      </c>
      <c r="G2681" s="8">
        <f t="shared" si="229"/>
        <v>25</v>
      </c>
      <c r="H2681" s="8">
        <f t="shared" si="230"/>
        <v>517</v>
      </c>
      <c r="I2681" s="8">
        <f t="shared" si="231"/>
        <v>129.25</v>
      </c>
      <c r="J2681" s="1">
        <v>18</v>
      </c>
      <c r="K2681" s="1">
        <v>25</v>
      </c>
      <c r="M2681" s="45"/>
      <c r="N2681" s="45"/>
      <c r="O2681" s="45"/>
      <c r="P2681" s="28"/>
      <c r="Q2681" s="28"/>
      <c r="R2681" s="25"/>
      <c r="Z2681"/>
    </row>
    <row r="2682" spans="1:26" x14ac:dyDescent="0.25">
      <c r="A2682" s="4" t="s">
        <v>7</v>
      </c>
      <c r="B2682" s="5">
        <v>2008</v>
      </c>
      <c r="C2682" s="5">
        <v>4</v>
      </c>
      <c r="D2682" s="5">
        <v>21</v>
      </c>
      <c r="E2682" s="5">
        <v>11</v>
      </c>
      <c r="F2682" s="43">
        <v>15.2</v>
      </c>
      <c r="G2682" s="8">
        <f t="shared" si="229"/>
        <v>25</v>
      </c>
      <c r="H2682" s="8">
        <f t="shared" si="230"/>
        <v>539</v>
      </c>
      <c r="I2682" s="8">
        <f t="shared" si="231"/>
        <v>134.75</v>
      </c>
      <c r="J2682" s="1">
        <v>18</v>
      </c>
      <c r="K2682" s="1">
        <v>25</v>
      </c>
      <c r="M2682" s="45"/>
      <c r="N2682" s="45"/>
      <c r="O2682" s="45"/>
      <c r="P2682" s="28"/>
      <c r="Q2682" s="28"/>
      <c r="R2682" s="25"/>
      <c r="Z2682"/>
    </row>
    <row r="2683" spans="1:26" x14ac:dyDescent="0.25">
      <c r="A2683" s="4" t="s">
        <v>7</v>
      </c>
      <c r="B2683" s="5">
        <v>2008</v>
      </c>
      <c r="C2683" s="5">
        <v>4</v>
      </c>
      <c r="D2683" s="5">
        <v>21</v>
      </c>
      <c r="E2683" s="5">
        <v>12</v>
      </c>
      <c r="F2683" s="43">
        <v>15.5</v>
      </c>
      <c r="G2683" s="8">
        <f t="shared" si="229"/>
        <v>25</v>
      </c>
      <c r="H2683" s="8">
        <f t="shared" si="230"/>
        <v>522.5</v>
      </c>
      <c r="I2683" s="8">
        <f t="shared" si="231"/>
        <v>130.625</v>
      </c>
      <c r="J2683" s="1">
        <v>18</v>
      </c>
      <c r="K2683" s="1">
        <v>25</v>
      </c>
      <c r="M2683" s="45"/>
      <c r="N2683" s="45"/>
      <c r="O2683" s="45"/>
      <c r="P2683" s="28"/>
      <c r="Q2683" s="28"/>
      <c r="R2683" s="25"/>
      <c r="Z2683"/>
    </row>
    <row r="2684" spans="1:26" x14ac:dyDescent="0.25">
      <c r="A2684" s="4" t="s">
        <v>7</v>
      </c>
      <c r="B2684" s="5">
        <v>2008</v>
      </c>
      <c r="C2684" s="5">
        <v>4</v>
      </c>
      <c r="D2684" s="5">
        <v>21</v>
      </c>
      <c r="E2684" s="5">
        <v>13</v>
      </c>
      <c r="F2684" s="43">
        <v>16</v>
      </c>
      <c r="G2684" s="8">
        <f t="shared" si="229"/>
        <v>25</v>
      </c>
      <c r="H2684" s="8">
        <f t="shared" si="230"/>
        <v>495</v>
      </c>
      <c r="I2684" s="8">
        <f t="shared" si="231"/>
        <v>123.75</v>
      </c>
      <c r="J2684" s="1">
        <v>18</v>
      </c>
      <c r="K2684" s="1">
        <v>25</v>
      </c>
      <c r="M2684" s="45"/>
      <c r="N2684" s="45"/>
      <c r="O2684" s="45"/>
      <c r="P2684" s="28"/>
      <c r="Q2684" s="28"/>
      <c r="R2684" s="25"/>
      <c r="Z2684"/>
    </row>
    <row r="2685" spans="1:26" x14ac:dyDescent="0.25">
      <c r="A2685" s="4" t="s">
        <v>7</v>
      </c>
      <c r="B2685" s="5">
        <v>2008</v>
      </c>
      <c r="C2685" s="5">
        <v>4</v>
      </c>
      <c r="D2685" s="5">
        <v>21</v>
      </c>
      <c r="E2685" s="5">
        <v>14</v>
      </c>
      <c r="F2685" s="43">
        <v>15.7</v>
      </c>
      <c r="G2685" s="8">
        <f t="shared" si="229"/>
        <v>25</v>
      </c>
      <c r="H2685" s="8">
        <f t="shared" si="230"/>
        <v>511.50000000000006</v>
      </c>
      <c r="I2685" s="8">
        <f t="shared" si="231"/>
        <v>127.87500000000001</v>
      </c>
      <c r="J2685" s="1">
        <v>18</v>
      </c>
      <c r="K2685" s="1">
        <v>25</v>
      </c>
      <c r="M2685" s="45"/>
      <c r="N2685" s="45"/>
      <c r="O2685" s="45"/>
      <c r="P2685" s="28"/>
      <c r="Q2685" s="28"/>
      <c r="R2685" s="25"/>
      <c r="Z2685"/>
    </row>
    <row r="2686" spans="1:26" x14ac:dyDescent="0.25">
      <c r="A2686" s="4" t="s">
        <v>7</v>
      </c>
      <c r="B2686" s="5">
        <v>2008</v>
      </c>
      <c r="C2686" s="5">
        <v>4</v>
      </c>
      <c r="D2686" s="5">
        <v>21</v>
      </c>
      <c r="E2686" s="5">
        <v>15</v>
      </c>
      <c r="F2686" s="43">
        <v>15.9</v>
      </c>
      <c r="G2686" s="8">
        <f t="shared" si="229"/>
        <v>25</v>
      </c>
      <c r="H2686" s="8">
        <f t="shared" si="230"/>
        <v>500.5</v>
      </c>
      <c r="I2686" s="8">
        <f t="shared" si="231"/>
        <v>125.125</v>
      </c>
      <c r="J2686" s="1">
        <v>18</v>
      </c>
      <c r="K2686" s="1">
        <v>25</v>
      </c>
      <c r="M2686" s="45"/>
      <c r="N2686" s="45"/>
      <c r="O2686" s="45"/>
      <c r="P2686" s="28"/>
      <c r="Q2686" s="28"/>
      <c r="R2686" s="25"/>
      <c r="Z2686"/>
    </row>
    <row r="2687" spans="1:26" x14ac:dyDescent="0.25">
      <c r="A2687" s="4" t="s">
        <v>7</v>
      </c>
      <c r="B2687" s="5">
        <v>2008</v>
      </c>
      <c r="C2687" s="5">
        <v>4</v>
      </c>
      <c r="D2687" s="5">
        <v>21</v>
      </c>
      <c r="E2687" s="5">
        <v>16</v>
      </c>
      <c r="F2687" s="43">
        <v>15.6</v>
      </c>
      <c r="G2687" s="8">
        <f t="shared" si="229"/>
        <v>25</v>
      </c>
      <c r="H2687" s="8">
        <f t="shared" si="230"/>
        <v>517</v>
      </c>
      <c r="I2687" s="8">
        <f t="shared" si="231"/>
        <v>129.25</v>
      </c>
      <c r="J2687" s="1">
        <v>18</v>
      </c>
      <c r="K2687" s="1">
        <v>25</v>
      </c>
      <c r="M2687" s="45"/>
      <c r="N2687" s="45"/>
      <c r="O2687" s="45"/>
      <c r="P2687" s="28"/>
      <c r="Q2687" s="28"/>
      <c r="R2687" s="25"/>
      <c r="Z2687"/>
    </row>
    <row r="2688" spans="1:26" x14ac:dyDescent="0.25">
      <c r="A2688" s="4" t="s">
        <v>7</v>
      </c>
      <c r="B2688" s="5">
        <v>2008</v>
      </c>
      <c r="C2688" s="5">
        <v>4</v>
      </c>
      <c r="D2688" s="5">
        <v>21</v>
      </c>
      <c r="E2688" s="5">
        <v>17</v>
      </c>
      <c r="F2688" s="43">
        <v>14.8</v>
      </c>
      <c r="G2688" s="8">
        <f t="shared" si="229"/>
        <v>25</v>
      </c>
      <c r="H2688" s="8">
        <f t="shared" si="230"/>
        <v>561</v>
      </c>
      <c r="I2688" s="8">
        <f t="shared" si="231"/>
        <v>140.25</v>
      </c>
      <c r="J2688" s="1">
        <v>18</v>
      </c>
      <c r="K2688" s="1">
        <v>25</v>
      </c>
      <c r="M2688" s="45"/>
      <c r="N2688" s="45"/>
      <c r="O2688" s="45"/>
      <c r="P2688" s="28"/>
      <c r="Q2688" s="28"/>
      <c r="R2688" s="25"/>
      <c r="Z2688"/>
    </row>
    <row r="2689" spans="1:26" x14ac:dyDescent="0.25">
      <c r="A2689" s="4" t="s">
        <v>7</v>
      </c>
      <c r="B2689" s="5">
        <v>2008</v>
      </c>
      <c r="C2689" s="5">
        <v>4</v>
      </c>
      <c r="D2689" s="5">
        <v>21</v>
      </c>
      <c r="E2689" s="5">
        <v>18</v>
      </c>
      <c r="F2689" s="43">
        <v>15.1</v>
      </c>
      <c r="G2689" s="8">
        <f t="shared" si="229"/>
        <v>25</v>
      </c>
      <c r="H2689" s="8">
        <f t="shared" si="230"/>
        <v>544.5</v>
      </c>
      <c r="I2689" s="8">
        <f t="shared" si="231"/>
        <v>136.125</v>
      </c>
      <c r="J2689" s="1">
        <v>18</v>
      </c>
      <c r="K2689" s="1">
        <v>25</v>
      </c>
      <c r="M2689" s="45"/>
      <c r="N2689" s="45"/>
      <c r="O2689" s="45"/>
      <c r="P2689" s="28"/>
      <c r="Q2689" s="28"/>
      <c r="R2689" s="25"/>
      <c r="Z2689"/>
    </row>
    <row r="2690" spans="1:26" x14ac:dyDescent="0.25">
      <c r="A2690" s="4" t="s">
        <v>7</v>
      </c>
      <c r="B2690" s="5">
        <v>2008</v>
      </c>
      <c r="C2690" s="5">
        <v>4</v>
      </c>
      <c r="D2690" s="5">
        <v>21</v>
      </c>
      <c r="E2690" s="5">
        <v>19</v>
      </c>
      <c r="F2690" s="43">
        <v>14.5</v>
      </c>
      <c r="G2690" s="8">
        <f t="shared" si="229"/>
        <v>25</v>
      </c>
      <c r="H2690" s="8">
        <f t="shared" si="230"/>
        <v>577.5</v>
      </c>
      <c r="I2690" s="8">
        <f t="shared" si="231"/>
        <v>144.375</v>
      </c>
      <c r="J2690" s="1">
        <v>18</v>
      </c>
      <c r="K2690" s="1">
        <v>25</v>
      </c>
      <c r="M2690" s="45"/>
      <c r="N2690" s="45"/>
      <c r="O2690" s="45"/>
      <c r="P2690" s="28"/>
      <c r="Q2690" s="28"/>
      <c r="R2690" s="25"/>
      <c r="Z2690"/>
    </row>
    <row r="2691" spans="1:26" x14ac:dyDescent="0.25">
      <c r="A2691" s="4" t="s">
        <v>7</v>
      </c>
      <c r="B2691" s="5">
        <v>2008</v>
      </c>
      <c r="C2691" s="5">
        <v>4</v>
      </c>
      <c r="D2691" s="5">
        <v>21</v>
      </c>
      <c r="E2691" s="5">
        <v>20</v>
      </c>
      <c r="F2691" s="43">
        <v>13.9</v>
      </c>
      <c r="G2691" s="8">
        <f t="shared" si="229"/>
        <v>25</v>
      </c>
      <c r="H2691" s="8">
        <f t="shared" si="230"/>
        <v>610.5</v>
      </c>
      <c r="I2691" s="8">
        <f t="shared" si="231"/>
        <v>152.625</v>
      </c>
      <c r="J2691" s="1">
        <v>18</v>
      </c>
      <c r="K2691" s="1">
        <v>25</v>
      </c>
      <c r="M2691" s="45"/>
      <c r="N2691" s="45"/>
      <c r="O2691" s="45"/>
      <c r="P2691" s="28"/>
      <c r="Q2691" s="28"/>
      <c r="R2691" s="25"/>
      <c r="Z2691"/>
    </row>
    <row r="2692" spans="1:26" x14ac:dyDescent="0.25">
      <c r="A2692" s="4" t="s">
        <v>7</v>
      </c>
      <c r="B2692" s="5">
        <v>2008</v>
      </c>
      <c r="C2692" s="5">
        <v>4</v>
      </c>
      <c r="D2692" s="5">
        <v>21</v>
      </c>
      <c r="E2692" s="5">
        <v>21</v>
      </c>
      <c r="F2692" s="43">
        <v>13.9</v>
      </c>
      <c r="G2692" s="8">
        <f t="shared" si="229"/>
        <v>25</v>
      </c>
      <c r="H2692" s="8">
        <f t="shared" si="230"/>
        <v>610.5</v>
      </c>
      <c r="I2692" s="8">
        <f t="shared" si="231"/>
        <v>152.625</v>
      </c>
      <c r="J2692" s="1">
        <v>18</v>
      </c>
      <c r="K2692" s="1">
        <v>25</v>
      </c>
      <c r="M2692" s="45"/>
      <c r="N2692" s="45"/>
      <c r="O2692" s="45"/>
      <c r="P2692" s="28"/>
      <c r="Q2692" s="28"/>
      <c r="R2692" s="25"/>
      <c r="Z2692"/>
    </row>
    <row r="2693" spans="1:26" x14ac:dyDescent="0.25">
      <c r="A2693" s="4" t="s">
        <v>7</v>
      </c>
      <c r="B2693" s="5">
        <v>2008</v>
      </c>
      <c r="C2693" s="5">
        <v>4</v>
      </c>
      <c r="D2693" s="5">
        <v>21</v>
      </c>
      <c r="E2693" s="5">
        <v>22</v>
      </c>
      <c r="F2693" s="43">
        <v>13.9</v>
      </c>
      <c r="G2693" s="8">
        <f t="shared" si="229"/>
        <v>25</v>
      </c>
      <c r="H2693" s="8">
        <f t="shared" si="230"/>
        <v>610.5</v>
      </c>
      <c r="I2693" s="8">
        <f t="shared" si="231"/>
        <v>152.625</v>
      </c>
      <c r="J2693" s="1">
        <v>18</v>
      </c>
      <c r="K2693" s="1">
        <v>25</v>
      </c>
      <c r="M2693" s="45"/>
      <c r="N2693" s="45"/>
      <c r="O2693" s="45"/>
      <c r="P2693" s="28"/>
      <c r="Q2693" s="28"/>
      <c r="R2693" s="25"/>
      <c r="Z2693"/>
    </row>
    <row r="2694" spans="1:26" x14ac:dyDescent="0.25">
      <c r="A2694" s="4" t="s">
        <v>7</v>
      </c>
      <c r="B2694" s="5">
        <v>2008</v>
      </c>
      <c r="C2694" s="5">
        <v>4</v>
      </c>
      <c r="D2694" s="5">
        <v>21</v>
      </c>
      <c r="E2694" s="5">
        <v>23</v>
      </c>
      <c r="F2694" s="43">
        <v>14</v>
      </c>
      <c r="G2694" s="8">
        <f t="shared" si="229"/>
        <v>25</v>
      </c>
      <c r="H2694" s="8">
        <f t="shared" si="230"/>
        <v>605</v>
      </c>
      <c r="I2694" s="8">
        <f t="shared" si="231"/>
        <v>151.25</v>
      </c>
      <c r="J2694" s="1">
        <v>18</v>
      </c>
      <c r="K2694" s="1">
        <v>25</v>
      </c>
      <c r="M2694" s="45"/>
      <c r="N2694" s="45"/>
      <c r="O2694" s="45"/>
      <c r="P2694" s="28"/>
      <c r="Q2694" s="28"/>
      <c r="R2694" s="25"/>
      <c r="Z2694"/>
    </row>
    <row r="2695" spans="1:26" x14ac:dyDescent="0.25">
      <c r="A2695" s="4" t="s">
        <v>7</v>
      </c>
      <c r="B2695" s="5">
        <v>2008</v>
      </c>
      <c r="C2695" s="5">
        <v>4</v>
      </c>
      <c r="D2695" s="5">
        <v>22</v>
      </c>
      <c r="E2695" s="5">
        <v>0</v>
      </c>
      <c r="F2695" s="43">
        <v>13.5</v>
      </c>
      <c r="G2695" s="8">
        <f t="shared" ref="G2695:G2758" si="232">IF(A2695="Inverno", $G$3, $G$2)</f>
        <v>25</v>
      </c>
      <c r="H2695" s="8">
        <f t="shared" si="230"/>
        <v>632.5</v>
      </c>
      <c r="I2695" s="8">
        <f t="shared" si="231"/>
        <v>158.125</v>
      </c>
      <c r="J2695" s="1">
        <v>18</v>
      </c>
      <c r="K2695" s="1">
        <v>25</v>
      </c>
      <c r="M2695" s="45"/>
      <c r="N2695" s="45"/>
      <c r="O2695" s="45"/>
      <c r="P2695" s="28"/>
      <c r="Q2695" s="28"/>
      <c r="R2695" s="25"/>
      <c r="Z2695"/>
    </row>
    <row r="2696" spans="1:26" x14ac:dyDescent="0.25">
      <c r="A2696" s="4" t="s">
        <v>7</v>
      </c>
      <c r="B2696" s="5">
        <v>2008</v>
      </c>
      <c r="C2696" s="5">
        <v>4</v>
      </c>
      <c r="D2696" s="5">
        <v>22</v>
      </c>
      <c r="E2696" s="5">
        <v>1</v>
      </c>
      <c r="F2696" s="43">
        <v>13.2</v>
      </c>
      <c r="G2696" s="8">
        <f t="shared" si="232"/>
        <v>25</v>
      </c>
      <c r="H2696" s="8">
        <f t="shared" ref="H2696:H2759" si="233">IF(F2696&gt;G2696,0,$D$3*(G2696-F2696)/$D$4)</f>
        <v>649</v>
      </c>
      <c r="I2696" s="8">
        <f t="shared" ref="I2696:I2759" si="234">H2696/$G$4</f>
        <v>162.25</v>
      </c>
      <c r="J2696" s="1">
        <v>18</v>
      </c>
      <c r="K2696" s="1">
        <v>25</v>
      </c>
      <c r="M2696" s="45"/>
      <c r="N2696" s="45"/>
      <c r="O2696" s="45"/>
      <c r="P2696" s="28"/>
      <c r="Q2696" s="28"/>
      <c r="R2696" s="25"/>
      <c r="Z2696"/>
    </row>
    <row r="2697" spans="1:26" x14ac:dyDescent="0.25">
      <c r="A2697" s="4" t="s">
        <v>7</v>
      </c>
      <c r="B2697" s="5">
        <v>2008</v>
      </c>
      <c r="C2697" s="5">
        <v>4</v>
      </c>
      <c r="D2697" s="5">
        <v>22</v>
      </c>
      <c r="E2697" s="5">
        <v>2</v>
      </c>
      <c r="F2697" s="43">
        <v>13.8</v>
      </c>
      <c r="G2697" s="8">
        <f t="shared" si="232"/>
        <v>25</v>
      </c>
      <c r="H2697" s="8">
        <f t="shared" si="233"/>
        <v>616</v>
      </c>
      <c r="I2697" s="8">
        <f t="shared" si="234"/>
        <v>154</v>
      </c>
      <c r="J2697" s="1">
        <v>18</v>
      </c>
      <c r="K2697" s="1">
        <v>25</v>
      </c>
      <c r="M2697" s="45"/>
      <c r="N2697" s="45"/>
      <c r="O2697" s="45"/>
      <c r="P2697" s="28"/>
      <c r="Q2697" s="28"/>
      <c r="R2697" s="25"/>
      <c r="Z2697"/>
    </row>
    <row r="2698" spans="1:26" x14ac:dyDescent="0.25">
      <c r="A2698" s="4" t="s">
        <v>7</v>
      </c>
      <c r="B2698" s="5">
        <v>2008</v>
      </c>
      <c r="C2698" s="5">
        <v>4</v>
      </c>
      <c r="D2698" s="5">
        <v>22</v>
      </c>
      <c r="E2698" s="5">
        <v>3</v>
      </c>
      <c r="F2698" s="43">
        <v>13.7</v>
      </c>
      <c r="G2698" s="8">
        <f t="shared" si="232"/>
        <v>25</v>
      </c>
      <c r="H2698" s="8">
        <f t="shared" si="233"/>
        <v>621.5</v>
      </c>
      <c r="I2698" s="8">
        <f t="shared" si="234"/>
        <v>155.375</v>
      </c>
      <c r="J2698" s="1">
        <v>18</v>
      </c>
      <c r="K2698" s="1">
        <v>25</v>
      </c>
      <c r="M2698" s="45"/>
      <c r="N2698" s="45"/>
      <c r="O2698" s="45"/>
      <c r="P2698" s="28"/>
      <c r="Q2698" s="28"/>
      <c r="R2698" s="25"/>
      <c r="Z2698"/>
    </row>
    <row r="2699" spans="1:26" x14ac:dyDescent="0.25">
      <c r="A2699" s="4" t="s">
        <v>7</v>
      </c>
      <c r="B2699" s="5">
        <v>2008</v>
      </c>
      <c r="C2699" s="5">
        <v>4</v>
      </c>
      <c r="D2699" s="5">
        <v>22</v>
      </c>
      <c r="E2699" s="5">
        <v>4</v>
      </c>
      <c r="F2699" s="43">
        <v>14.1</v>
      </c>
      <c r="G2699" s="8">
        <f t="shared" si="232"/>
        <v>25</v>
      </c>
      <c r="H2699" s="8">
        <f t="shared" si="233"/>
        <v>599.5</v>
      </c>
      <c r="I2699" s="8">
        <f t="shared" si="234"/>
        <v>149.875</v>
      </c>
      <c r="J2699" s="1">
        <v>18</v>
      </c>
      <c r="K2699" s="1">
        <v>25</v>
      </c>
      <c r="M2699" s="45"/>
      <c r="N2699" s="45"/>
      <c r="O2699" s="45"/>
      <c r="P2699" s="28"/>
      <c r="Q2699" s="28"/>
      <c r="R2699" s="25"/>
      <c r="Z2699"/>
    </row>
    <row r="2700" spans="1:26" x14ac:dyDescent="0.25">
      <c r="A2700" s="4" t="s">
        <v>7</v>
      </c>
      <c r="B2700" s="5">
        <v>2008</v>
      </c>
      <c r="C2700" s="5">
        <v>4</v>
      </c>
      <c r="D2700" s="5">
        <v>22</v>
      </c>
      <c r="E2700" s="5">
        <v>5</v>
      </c>
      <c r="F2700" s="43">
        <v>13.9</v>
      </c>
      <c r="G2700" s="8">
        <f t="shared" si="232"/>
        <v>25</v>
      </c>
      <c r="H2700" s="8">
        <f t="shared" si="233"/>
        <v>610.5</v>
      </c>
      <c r="I2700" s="8">
        <f t="shared" si="234"/>
        <v>152.625</v>
      </c>
      <c r="J2700" s="1">
        <v>18</v>
      </c>
      <c r="K2700" s="1">
        <v>25</v>
      </c>
      <c r="M2700" s="45"/>
      <c r="N2700" s="45"/>
      <c r="O2700" s="45"/>
      <c r="P2700" s="28"/>
      <c r="Q2700" s="28"/>
      <c r="R2700" s="25"/>
      <c r="Z2700"/>
    </row>
    <row r="2701" spans="1:26" x14ac:dyDescent="0.25">
      <c r="A2701" s="4" t="s">
        <v>7</v>
      </c>
      <c r="B2701" s="5">
        <v>2008</v>
      </c>
      <c r="C2701" s="5">
        <v>4</v>
      </c>
      <c r="D2701" s="5">
        <v>22</v>
      </c>
      <c r="E2701" s="5">
        <v>6</v>
      </c>
      <c r="F2701" s="43">
        <v>13.8</v>
      </c>
      <c r="G2701" s="8">
        <f t="shared" si="232"/>
        <v>25</v>
      </c>
      <c r="H2701" s="8">
        <f t="shared" si="233"/>
        <v>616</v>
      </c>
      <c r="I2701" s="8">
        <f t="shared" si="234"/>
        <v>154</v>
      </c>
      <c r="J2701" s="1">
        <v>18</v>
      </c>
      <c r="K2701" s="1">
        <v>25</v>
      </c>
      <c r="M2701" s="45"/>
      <c r="N2701" s="45"/>
      <c r="O2701" s="45"/>
      <c r="P2701" s="28"/>
      <c r="Q2701" s="28"/>
      <c r="R2701" s="25"/>
      <c r="Z2701"/>
    </row>
    <row r="2702" spans="1:26" x14ac:dyDescent="0.25">
      <c r="A2702" s="4" t="s">
        <v>7</v>
      </c>
      <c r="B2702" s="5">
        <v>2008</v>
      </c>
      <c r="C2702" s="5">
        <v>4</v>
      </c>
      <c r="D2702" s="5">
        <v>22</v>
      </c>
      <c r="E2702" s="5">
        <v>7</v>
      </c>
      <c r="F2702" s="43">
        <v>13.7</v>
      </c>
      <c r="G2702" s="8">
        <f t="shared" si="232"/>
        <v>25</v>
      </c>
      <c r="H2702" s="8">
        <f t="shared" si="233"/>
        <v>621.5</v>
      </c>
      <c r="I2702" s="8">
        <f t="shared" si="234"/>
        <v>155.375</v>
      </c>
      <c r="J2702" s="1">
        <v>18</v>
      </c>
      <c r="K2702" s="1">
        <v>25</v>
      </c>
      <c r="M2702" s="45"/>
      <c r="N2702" s="45"/>
      <c r="O2702" s="45"/>
      <c r="P2702" s="28"/>
      <c r="Q2702" s="28"/>
      <c r="R2702" s="25"/>
      <c r="Z2702"/>
    </row>
    <row r="2703" spans="1:26" x14ac:dyDescent="0.25">
      <c r="A2703" s="4" t="s">
        <v>7</v>
      </c>
      <c r="B2703" s="5">
        <v>2008</v>
      </c>
      <c r="C2703" s="5">
        <v>4</v>
      </c>
      <c r="D2703" s="5">
        <v>22</v>
      </c>
      <c r="E2703" s="5">
        <v>8</v>
      </c>
      <c r="F2703" s="43">
        <v>14.1</v>
      </c>
      <c r="G2703" s="8">
        <f t="shared" si="232"/>
        <v>25</v>
      </c>
      <c r="H2703" s="8">
        <f t="shared" si="233"/>
        <v>599.5</v>
      </c>
      <c r="I2703" s="8">
        <f t="shared" si="234"/>
        <v>149.875</v>
      </c>
      <c r="J2703" s="1">
        <v>18</v>
      </c>
      <c r="K2703" s="1">
        <v>25</v>
      </c>
      <c r="M2703" s="45"/>
      <c r="N2703" s="45"/>
      <c r="O2703" s="45"/>
      <c r="P2703" s="28"/>
      <c r="Q2703" s="28"/>
      <c r="R2703" s="25"/>
      <c r="Z2703"/>
    </row>
    <row r="2704" spans="1:26" x14ac:dyDescent="0.25">
      <c r="A2704" s="4" t="s">
        <v>7</v>
      </c>
      <c r="B2704" s="5">
        <v>2008</v>
      </c>
      <c r="C2704" s="5">
        <v>4</v>
      </c>
      <c r="D2704" s="5">
        <v>22</v>
      </c>
      <c r="E2704" s="5">
        <v>9</v>
      </c>
      <c r="F2704" s="43">
        <v>14.7</v>
      </c>
      <c r="G2704" s="8">
        <f t="shared" si="232"/>
        <v>25</v>
      </c>
      <c r="H2704" s="8">
        <f t="shared" si="233"/>
        <v>566.5</v>
      </c>
      <c r="I2704" s="8">
        <f t="shared" si="234"/>
        <v>141.625</v>
      </c>
      <c r="J2704" s="1">
        <v>18</v>
      </c>
      <c r="K2704" s="1">
        <v>25</v>
      </c>
      <c r="M2704" s="45"/>
      <c r="N2704" s="45"/>
      <c r="O2704" s="45"/>
      <c r="P2704" s="28"/>
      <c r="Q2704" s="28"/>
      <c r="R2704" s="25"/>
      <c r="Z2704"/>
    </row>
    <row r="2705" spans="1:26" x14ac:dyDescent="0.25">
      <c r="A2705" s="4" t="s">
        <v>7</v>
      </c>
      <c r="B2705" s="5">
        <v>2008</v>
      </c>
      <c r="C2705" s="5">
        <v>4</v>
      </c>
      <c r="D2705" s="5">
        <v>22</v>
      </c>
      <c r="E2705" s="5">
        <v>10</v>
      </c>
      <c r="F2705" s="43">
        <v>15.2</v>
      </c>
      <c r="G2705" s="8">
        <f t="shared" si="232"/>
        <v>25</v>
      </c>
      <c r="H2705" s="8">
        <f t="shared" si="233"/>
        <v>539</v>
      </c>
      <c r="I2705" s="8">
        <f t="shared" si="234"/>
        <v>134.75</v>
      </c>
      <c r="J2705" s="1">
        <v>18</v>
      </c>
      <c r="K2705" s="1">
        <v>25</v>
      </c>
      <c r="M2705" s="45"/>
      <c r="N2705" s="45"/>
      <c r="O2705" s="45"/>
      <c r="P2705" s="28"/>
      <c r="Q2705" s="28"/>
      <c r="R2705" s="25"/>
      <c r="Z2705"/>
    </row>
    <row r="2706" spans="1:26" x14ac:dyDescent="0.25">
      <c r="A2706" s="4" t="s">
        <v>7</v>
      </c>
      <c r="B2706" s="5">
        <v>2008</v>
      </c>
      <c r="C2706" s="5">
        <v>4</v>
      </c>
      <c r="D2706" s="5">
        <v>22</v>
      </c>
      <c r="E2706" s="5">
        <v>11</v>
      </c>
      <c r="F2706" s="43">
        <v>15.5</v>
      </c>
      <c r="G2706" s="8">
        <f t="shared" si="232"/>
        <v>25</v>
      </c>
      <c r="H2706" s="8">
        <f t="shared" si="233"/>
        <v>522.5</v>
      </c>
      <c r="I2706" s="8">
        <f t="shared" si="234"/>
        <v>130.625</v>
      </c>
      <c r="J2706" s="1">
        <v>18</v>
      </c>
      <c r="K2706" s="1">
        <v>25</v>
      </c>
      <c r="M2706" s="45"/>
      <c r="N2706" s="45"/>
      <c r="O2706" s="45"/>
      <c r="P2706" s="28"/>
      <c r="Q2706" s="28"/>
      <c r="R2706" s="25"/>
      <c r="Z2706"/>
    </row>
    <row r="2707" spans="1:26" x14ac:dyDescent="0.25">
      <c r="A2707" s="4" t="s">
        <v>7</v>
      </c>
      <c r="B2707" s="5">
        <v>2008</v>
      </c>
      <c r="C2707" s="5">
        <v>4</v>
      </c>
      <c r="D2707" s="5">
        <v>22</v>
      </c>
      <c r="E2707" s="5">
        <v>12</v>
      </c>
      <c r="F2707" s="43">
        <v>16.3</v>
      </c>
      <c r="G2707" s="8">
        <f t="shared" si="232"/>
        <v>25</v>
      </c>
      <c r="H2707" s="8">
        <f t="shared" si="233"/>
        <v>478.49999999999994</v>
      </c>
      <c r="I2707" s="8">
        <f t="shared" si="234"/>
        <v>119.62499999999999</v>
      </c>
      <c r="J2707" s="1">
        <v>18</v>
      </c>
      <c r="K2707" s="1">
        <v>25</v>
      </c>
      <c r="M2707" s="45"/>
      <c r="N2707" s="45"/>
      <c r="O2707" s="45"/>
      <c r="P2707" s="28"/>
      <c r="Q2707" s="28"/>
      <c r="R2707" s="25"/>
      <c r="Z2707"/>
    </row>
    <row r="2708" spans="1:26" x14ac:dyDescent="0.25">
      <c r="A2708" s="4" t="s">
        <v>7</v>
      </c>
      <c r="B2708" s="5">
        <v>2008</v>
      </c>
      <c r="C2708" s="5">
        <v>4</v>
      </c>
      <c r="D2708" s="5">
        <v>22</v>
      </c>
      <c r="E2708" s="5">
        <v>13</v>
      </c>
      <c r="F2708" s="43">
        <v>16.3</v>
      </c>
      <c r="G2708" s="8">
        <f t="shared" si="232"/>
        <v>25</v>
      </c>
      <c r="H2708" s="8">
        <f t="shared" si="233"/>
        <v>478.49999999999994</v>
      </c>
      <c r="I2708" s="8">
        <f t="shared" si="234"/>
        <v>119.62499999999999</v>
      </c>
      <c r="J2708" s="1">
        <v>18</v>
      </c>
      <c r="K2708" s="1">
        <v>25</v>
      </c>
      <c r="M2708" s="45"/>
      <c r="N2708" s="45"/>
      <c r="O2708" s="45"/>
      <c r="P2708" s="28"/>
      <c r="Q2708" s="28"/>
      <c r="R2708" s="25"/>
      <c r="Z2708"/>
    </row>
    <row r="2709" spans="1:26" x14ac:dyDescent="0.25">
      <c r="A2709" s="4" t="s">
        <v>7</v>
      </c>
      <c r="B2709" s="5">
        <v>2008</v>
      </c>
      <c r="C2709" s="5">
        <v>4</v>
      </c>
      <c r="D2709" s="5">
        <v>22</v>
      </c>
      <c r="E2709" s="5">
        <v>14</v>
      </c>
      <c r="F2709" s="43">
        <v>16.2</v>
      </c>
      <c r="G2709" s="8">
        <f t="shared" si="232"/>
        <v>25</v>
      </c>
      <c r="H2709" s="8">
        <f t="shared" si="233"/>
        <v>484.00000000000006</v>
      </c>
      <c r="I2709" s="8">
        <f t="shared" si="234"/>
        <v>121.00000000000001</v>
      </c>
      <c r="J2709" s="1">
        <v>18</v>
      </c>
      <c r="K2709" s="1">
        <v>25</v>
      </c>
      <c r="M2709" s="45"/>
      <c r="N2709" s="45"/>
      <c r="O2709" s="45"/>
      <c r="P2709" s="28"/>
      <c r="Q2709" s="28"/>
      <c r="R2709" s="25"/>
      <c r="Z2709"/>
    </row>
    <row r="2710" spans="1:26" x14ac:dyDescent="0.25">
      <c r="A2710" s="4" t="s">
        <v>7</v>
      </c>
      <c r="B2710" s="5">
        <v>2008</v>
      </c>
      <c r="C2710" s="5">
        <v>4</v>
      </c>
      <c r="D2710" s="5">
        <v>22</v>
      </c>
      <c r="E2710" s="5">
        <v>15</v>
      </c>
      <c r="F2710" s="43">
        <v>16.3</v>
      </c>
      <c r="G2710" s="8">
        <f t="shared" si="232"/>
        <v>25</v>
      </c>
      <c r="H2710" s="8">
        <f t="shared" si="233"/>
        <v>478.49999999999994</v>
      </c>
      <c r="I2710" s="8">
        <f t="shared" si="234"/>
        <v>119.62499999999999</v>
      </c>
      <c r="J2710" s="1">
        <v>18</v>
      </c>
      <c r="K2710" s="1">
        <v>25</v>
      </c>
      <c r="M2710" s="45"/>
      <c r="N2710" s="45"/>
      <c r="O2710" s="45"/>
      <c r="P2710" s="28"/>
      <c r="Q2710" s="28"/>
      <c r="R2710" s="25"/>
      <c r="Z2710"/>
    </row>
    <row r="2711" spans="1:26" x14ac:dyDescent="0.25">
      <c r="A2711" s="4" t="s">
        <v>7</v>
      </c>
      <c r="B2711" s="5">
        <v>2008</v>
      </c>
      <c r="C2711" s="5">
        <v>4</v>
      </c>
      <c r="D2711" s="5">
        <v>22</v>
      </c>
      <c r="E2711" s="5">
        <v>16</v>
      </c>
      <c r="F2711" s="43">
        <v>16.2</v>
      </c>
      <c r="G2711" s="8">
        <f t="shared" si="232"/>
        <v>25</v>
      </c>
      <c r="H2711" s="8">
        <f t="shared" si="233"/>
        <v>484.00000000000006</v>
      </c>
      <c r="I2711" s="8">
        <f t="shared" si="234"/>
        <v>121.00000000000001</v>
      </c>
      <c r="J2711" s="1">
        <v>18</v>
      </c>
      <c r="K2711" s="1">
        <v>25</v>
      </c>
      <c r="M2711" s="45"/>
      <c r="N2711" s="45"/>
      <c r="O2711" s="45"/>
      <c r="P2711" s="28"/>
      <c r="Q2711" s="28"/>
      <c r="R2711" s="25"/>
      <c r="Z2711"/>
    </row>
    <row r="2712" spans="1:26" x14ac:dyDescent="0.25">
      <c r="A2712" s="4" t="s">
        <v>7</v>
      </c>
      <c r="B2712" s="5">
        <v>2008</v>
      </c>
      <c r="C2712" s="5">
        <v>4</v>
      </c>
      <c r="D2712" s="5">
        <v>22</v>
      </c>
      <c r="E2712" s="5">
        <v>17</v>
      </c>
      <c r="F2712" s="43">
        <v>16.3</v>
      </c>
      <c r="G2712" s="8">
        <f t="shared" si="232"/>
        <v>25</v>
      </c>
      <c r="H2712" s="8">
        <f t="shared" si="233"/>
        <v>478.49999999999994</v>
      </c>
      <c r="I2712" s="8">
        <f t="shared" si="234"/>
        <v>119.62499999999999</v>
      </c>
      <c r="J2712" s="1">
        <v>18</v>
      </c>
      <c r="K2712" s="1">
        <v>25</v>
      </c>
      <c r="M2712" s="45"/>
      <c r="N2712" s="45"/>
      <c r="O2712" s="45"/>
      <c r="P2712" s="28"/>
      <c r="Q2712" s="28"/>
      <c r="R2712" s="25"/>
      <c r="Z2712"/>
    </row>
    <row r="2713" spans="1:26" x14ac:dyDescent="0.25">
      <c r="A2713" s="4" t="s">
        <v>7</v>
      </c>
      <c r="B2713" s="5">
        <v>2008</v>
      </c>
      <c r="C2713" s="5">
        <v>4</v>
      </c>
      <c r="D2713" s="5">
        <v>22</v>
      </c>
      <c r="E2713" s="5">
        <v>18</v>
      </c>
      <c r="F2713" s="43">
        <v>16.2</v>
      </c>
      <c r="G2713" s="8">
        <f t="shared" si="232"/>
        <v>25</v>
      </c>
      <c r="H2713" s="8">
        <f t="shared" si="233"/>
        <v>484.00000000000006</v>
      </c>
      <c r="I2713" s="8">
        <f t="shared" si="234"/>
        <v>121.00000000000001</v>
      </c>
      <c r="J2713" s="1">
        <v>18</v>
      </c>
      <c r="K2713" s="1">
        <v>25</v>
      </c>
      <c r="M2713" s="45"/>
      <c r="N2713" s="45"/>
      <c r="O2713" s="45"/>
      <c r="P2713" s="28"/>
      <c r="Q2713" s="28"/>
      <c r="R2713" s="25"/>
      <c r="Z2713"/>
    </row>
    <row r="2714" spans="1:26" x14ac:dyDescent="0.25">
      <c r="A2714" s="4" t="s">
        <v>7</v>
      </c>
      <c r="B2714" s="5">
        <v>2008</v>
      </c>
      <c r="C2714" s="5">
        <v>4</v>
      </c>
      <c r="D2714" s="5">
        <v>22</v>
      </c>
      <c r="E2714" s="5">
        <v>19</v>
      </c>
      <c r="F2714" s="43">
        <v>15.8</v>
      </c>
      <c r="G2714" s="8">
        <f t="shared" si="232"/>
        <v>25</v>
      </c>
      <c r="H2714" s="8">
        <f t="shared" si="233"/>
        <v>505.99999999999994</v>
      </c>
      <c r="I2714" s="8">
        <f t="shared" si="234"/>
        <v>126.49999999999999</v>
      </c>
      <c r="J2714" s="1">
        <v>18</v>
      </c>
      <c r="K2714" s="1">
        <v>25</v>
      </c>
      <c r="M2714" s="45"/>
      <c r="N2714" s="45"/>
      <c r="O2714" s="45"/>
      <c r="P2714" s="28"/>
      <c r="Q2714" s="28"/>
      <c r="R2714" s="25"/>
      <c r="Z2714"/>
    </row>
    <row r="2715" spans="1:26" x14ac:dyDescent="0.25">
      <c r="A2715" s="4" t="s">
        <v>7</v>
      </c>
      <c r="B2715" s="5">
        <v>2008</v>
      </c>
      <c r="C2715" s="5">
        <v>4</v>
      </c>
      <c r="D2715" s="5">
        <v>22</v>
      </c>
      <c r="E2715" s="5">
        <v>20</v>
      </c>
      <c r="F2715" s="43">
        <v>15.7</v>
      </c>
      <c r="G2715" s="8">
        <f t="shared" si="232"/>
        <v>25</v>
      </c>
      <c r="H2715" s="8">
        <f t="shared" si="233"/>
        <v>511.50000000000006</v>
      </c>
      <c r="I2715" s="8">
        <f t="shared" si="234"/>
        <v>127.87500000000001</v>
      </c>
      <c r="J2715" s="1">
        <v>18</v>
      </c>
      <c r="K2715" s="1">
        <v>25</v>
      </c>
      <c r="M2715" s="45"/>
      <c r="N2715" s="45"/>
      <c r="O2715" s="45"/>
      <c r="P2715" s="28"/>
      <c r="Q2715" s="28"/>
      <c r="R2715" s="25"/>
      <c r="Z2715"/>
    </row>
    <row r="2716" spans="1:26" x14ac:dyDescent="0.25">
      <c r="A2716" s="4" t="s">
        <v>7</v>
      </c>
      <c r="B2716" s="5">
        <v>2008</v>
      </c>
      <c r="C2716" s="5">
        <v>4</v>
      </c>
      <c r="D2716" s="5">
        <v>22</v>
      </c>
      <c r="E2716" s="5">
        <v>21</v>
      </c>
      <c r="F2716" s="43">
        <v>15.7</v>
      </c>
      <c r="G2716" s="8">
        <f t="shared" si="232"/>
        <v>25</v>
      </c>
      <c r="H2716" s="8">
        <f t="shared" si="233"/>
        <v>511.50000000000006</v>
      </c>
      <c r="I2716" s="8">
        <f t="shared" si="234"/>
        <v>127.87500000000001</v>
      </c>
      <c r="J2716" s="1">
        <v>18</v>
      </c>
      <c r="K2716" s="1">
        <v>25</v>
      </c>
      <c r="M2716" s="45"/>
      <c r="N2716" s="45"/>
      <c r="O2716" s="45"/>
      <c r="P2716" s="28"/>
      <c r="Q2716" s="28"/>
      <c r="R2716" s="25"/>
      <c r="Z2716"/>
    </row>
    <row r="2717" spans="1:26" x14ac:dyDescent="0.25">
      <c r="A2717" s="4" t="s">
        <v>7</v>
      </c>
      <c r="B2717" s="5">
        <v>2008</v>
      </c>
      <c r="C2717" s="5">
        <v>4</v>
      </c>
      <c r="D2717" s="5">
        <v>22</v>
      </c>
      <c r="E2717" s="5">
        <v>22</v>
      </c>
      <c r="F2717" s="43">
        <v>15.6</v>
      </c>
      <c r="G2717" s="8">
        <f t="shared" si="232"/>
        <v>25</v>
      </c>
      <c r="H2717" s="8">
        <f t="shared" si="233"/>
        <v>517</v>
      </c>
      <c r="I2717" s="8">
        <f t="shared" si="234"/>
        <v>129.25</v>
      </c>
      <c r="J2717" s="1">
        <v>18</v>
      </c>
      <c r="K2717" s="1">
        <v>25</v>
      </c>
      <c r="M2717" s="45"/>
      <c r="N2717" s="45"/>
      <c r="O2717" s="45"/>
      <c r="P2717" s="28"/>
      <c r="Q2717" s="28"/>
      <c r="R2717" s="25"/>
      <c r="Z2717"/>
    </row>
    <row r="2718" spans="1:26" x14ac:dyDescent="0.25">
      <c r="A2718" s="4" t="s">
        <v>7</v>
      </c>
      <c r="B2718" s="5">
        <v>2008</v>
      </c>
      <c r="C2718" s="5">
        <v>4</v>
      </c>
      <c r="D2718" s="5">
        <v>22</v>
      </c>
      <c r="E2718" s="5">
        <v>23</v>
      </c>
      <c r="F2718" s="43">
        <v>15.5</v>
      </c>
      <c r="G2718" s="8">
        <f t="shared" si="232"/>
        <v>25</v>
      </c>
      <c r="H2718" s="8">
        <f t="shared" si="233"/>
        <v>522.5</v>
      </c>
      <c r="I2718" s="8">
        <f t="shared" si="234"/>
        <v>130.625</v>
      </c>
      <c r="J2718" s="1">
        <v>18</v>
      </c>
      <c r="K2718" s="1">
        <v>25</v>
      </c>
      <c r="M2718" s="45"/>
      <c r="N2718" s="45"/>
      <c r="O2718" s="45"/>
      <c r="P2718" s="28"/>
      <c r="Q2718" s="28"/>
      <c r="R2718" s="25"/>
      <c r="Z2718"/>
    </row>
    <row r="2719" spans="1:26" x14ac:dyDescent="0.25">
      <c r="A2719" s="4" t="s">
        <v>7</v>
      </c>
      <c r="B2719" s="5">
        <v>2008</v>
      </c>
      <c r="C2719" s="5">
        <v>4</v>
      </c>
      <c r="D2719" s="5">
        <v>23</v>
      </c>
      <c r="E2719" s="5">
        <v>0</v>
      </c>
      <c r="F2719" s="43">
        <v>15.5</v>
      </c>
      <c r="G2719" s="8">
        <f t="shared" si="232"/>
        <v>25</v>
      </c>
      <c r="H2719" s="8">
        <f t="shared" si="233"/>
        <v>522.5</v>
      </c>
      <c r="I2719" s="8">
        <f t="shared" si="234"/>
        <v>130.625</v>
      </c>
      <c r="J2719" s="1">
        <v>18</v>
      </c>
      <c r="K2719" s="1">
        <v>25</v>
      </c>
      <c r="M2719" s="45"/>
      <c r="N2719" s="45"/>
      <c r="O2719" s="45"/>
      <c r="P2719" s="28"/>
      <c r="Q2719" s="28"/>
      <c r="R2719" s="25"/>
      <c r="Z2719"/>
    </row>
    <row r="2720" spans="1:26" x14ac:dyDescent="0.25">
      <c r="A2720" s="4" t="s">
        <v>7</v>
      </c>
      <c r="B2720" s="5">
        <v>2008</v>
      </c>
      <c r="C2720" s="5">
        <v>4</v>
      </c>
      <c r="D2720" s="5">
        <v>23</v>
      </c>
      <c r="E2720" s="5">
        <v>1</v>
      </c>
      <c r="F2720" s="43">
        <v>15.4</v>
      </c>
      <c r="G2720" s="8">
        <f t="shared" si="232"/>
        <v>25</v>
      </c>
      <c r="H2720" s="8">
        <f t="shared" si="233"/>
        <v>528</v>
      </c>
      <c r="I2720" s="8">
        <f t="shared" si="234"/>
        <v>132</v>
      </c>
      <c r="J2720" s="1">
        <v>18</v>
      </c>
      <c r="K2720" s="1">
        <v>25</v>
      </c>
      <c r="M2720" s="45"/>
      <c r="N2720" s="45"/>
      <c r="O2720" s="45"/>
      <c r="P2720" s="28"/>
      <c r="Q2720" s="28"/>
      <c r="R2720" s="25"/>
      <c r="Z2720"/>
    </row>
    <row r="2721" spans="1:26" x14ac:dyDescent="0.25">
      <c r="A2721" s="4" t="s">
        <v>7</v>
      </c>
      <c r="B2721" s="5">
        <v>2008</v>
      </c>
      <c r="C2721" s="5">
        <v>4</v>
      </c>
      <c r="D2721" s="5">
        <v>23</v>
      </c>
      <c r="E2721" s="5">
        <v>2</v>
      </c>
      <c r="F2721" s="43">
        <v>15.5</v>
      </c>
      <c r="G2721" s="8">
        <f t="shared" si="232"/>
        <v>25</v>
      </c>
      <c r="H2721" s="8">
        <f t="shared" si="233"/>
        <v>522.5</v>
      </c>
      <c r="I2721" s="8">
        <f t="shared" si="234"/>
        <v>130.625</v>
      </c>
      <c r="J2721" s="1">
        <v>18</v>
      </c>
      <c r="K2721" s="1">
        <v>25</v>
      </c>
      <c r="M2721" s="45"/>
      <c r="N2721" s="45"/>
      <c r="O2721" s="45"/>
      <c r="P2721" s="28"/>
      <c r="Q2721" s="28"/>
      <c r="R2721" s="25"/>
      <c r="Z2721"/>
    </row>
    <row r="2722" spans="1:26" x14ac:dyDescent="0.25">
      <c r="A2722" s="4" t="s">
        <v>7</v>
      </c>
      <c r="B2722" s="5">
        <v>2008</v>
      </c>
      <c r="C2722" s="5">
        <v>4</v>
      </c>
      <c r="D2722" s="5">
        <v>23</v>
      </c>
      <c r="E2722" s="5">
        <v>3</v>
      </c>
      <c r="F2722" s="43">
        <v>15.6</v>
      </c>
      <c r="G2722" s="8">
        <f t="shared" si="232"/>
        <v>25</v>
      </c>
      <c r="H2722" s="8">
        <f t="shared" si="233"/>
        <v>517</v>
      </c>
      <c r="I2722" s="8">
        <f t="shared" si="234"/>
        <v>129.25</v>
      </c>
      <c r="J2722" s="1">
        <v>18</v>
      </c>
      <c r="K2722" s="1">
        <v>25</v>
      </c>
      <c r="M2722" s="45"/>
      <c r="N2722" s="45"/>
      <c r="O2722" s="45"/>
      <c r="P2722" s="28"/>
      <c r="Q2722" s="28"/>
      <c r="R2722" s="25"/>
      <c r="Z2722"/>
    </row>
    <row r="2723" spans="1:26" x14ac:dyDescent="0.25">
      <c r="A2723" s="4" t="s">
        <v>7</v>
      </c>
      <c r="B2723" s="5">
        <v>2008</v>
      </c>
      <c r="C2723" s="5">
        <v>4</v>
      </c>
      <c r="D2723" s="5">
        <v>23</v>
      </c>
      <c r="E2723" s="5">
        <v>4</v>
      </c>
      <c r="F2723" s="43">
        <v>15.5</v>
      </c>
      <c r="G2723" s="8">
        <f t="shared" si="232"/>
        <v>25</v>
      </c>
      <c r="H2723" s="8">
        <f t="shared" si="233"/>
        <v>522.5</v>
      </c>
      <c r="I2723" s="8">
        <f t="shared" si="234"/>
        <v>130.625</v>
      </c>
      <c r="J2723" s="1">
        <v>18</v>
      </c>
      <c r="K2723" s="1">
        <v>25</v>
      </c>
      <c r="M2723" s="45"/>
      <c r="N2723" s="45"/>
      <c r="O2723" s="45"/>
      <c r="P2723" s="28"/>
      <c r="Q2723" s="28"/>
      <c r="R2723" s="25"/>
      <c r="Z2723"/>
    </row>
    <row r="2724" spans="1:26" x14ac:dyDescent="0.25">
      <c r="A2724" s="4" t="s">
        <v>7</v>
      </c>
      <c r="B2724" s="5">
        <v>2008</v>
      </c>
      <c r="C2724" s="5">
        <v>4</v>
      </c>
      <c r="D2724" s="5">
        <v>23</v>
      </c>
      <c r="E2724" s="5">
        <v>5</v>
      </c>
      <c r="F2724" s="43">
        <v>15.5</v>
      </c>
      <c r="G2724" s="8">
        <f t="shared" si="232"/>
        <v>25</v>
      </c>
      <c r="H2724" s="8">
        <f t="shared" si="233"/>
        <v>522.5</v>
      </c>
      <c r="I2724" s="8">
        <f t="shared" si="234"/>
        <v>130.625</v>
      </c>
      <c r="J2724" s="1">
        <v>18</v>
      </c>
      <c r="K2724" s="1">
        <v>25</v>
      </c>
      <c r="M2724" s="45"/>
      <c r="N2724" s="45"/>
      <c r="O2724" s="45"/>
      <c r="P2724" s="28"/>
      <c r="Q2724" s="28"/>
      <c r="R2724" s="25"/>
      <c r="Z2724"/>
    </row>
    <row r="2725" spans="1:26" x14ac:dyDescent="0.25">
      <c r="A2725" s="4" t="s">
        <v>7</v>
      </c>
      <c r="B2725" s="5">
        <v>2008</v>
      </c>
      <c r="C2725" s="5">
        <v>4</v>
      </c>
      <c r="D2725" s="5">
        <v>23</v>
      </c>
      <c r="E2725" s="5">
        <v>6</v>
      </c>
      <c r="F2725" s="43">
        <v>15.6</v>
      </c>
      <c r="G2725" s="8">
        <f t="shared" si="232"/>
        <v>25</v>
      </c>
      <c r="H2725" s="8">
        <f t="shared" si="233"/>
        <v>517</v>
      </c>
      <c r="I2725" s="8">
        <f t="shared" si="234"/>
        <v>129.25</v>
      </c>
      <c r="J2725" s="1">
        <v>18</v>
      </c>
      <c r="K2725" s="1">
        <v>25</v>
      </c>
      <c r="M2725" s="45"/>
      <c r="N2725" s="45"/>
      <c r="O2725" s="45"/>
      <c r="P2725" s="28"/>
      <c r="Q2725" s="28"/>
      <c r="R2725" s="25"/>
      <c r="Z2725"/>
    </row>
    <row r="2726" spans="1:26" x14ac:dyDescent="0.25">
      <c r="A2726" s="4" t="s">
        <v>7</v>
      </c>
      <c r="B2726" s="5">
        <v>2008</v>
      </c>
      <c r="C2726" s="5">
        <v>4</v>
      </c>
      <c r="D2726" s="5">
        <v>23</v>
      </c>
      <c r="E2726" s="5">
        <v>7</v>
      </c>
      <c r="F2726" s="43">
        <v>15.7</v>
      </c>
      <c r="G2726" s="8">
        <f t="shared" si="232"/>
        <v>25</v>
      </c>
      <c r="H2726" s="8">
        <f t="shared" si="233"/>
        <v>511.50000000000006</v>
      </c>
      <c r="I2726" s="8">
        <f t="shared" si="234"/>
        <v>127.87500000000001</v>
      </c>
      <c r="J2726" s="1">
        <v>18</v>
      </c>
      <c r="K2726" s="1">
        <v>25</v>
      </c>
      <c r="M2726" s="45"/>
      <c r="N2726" s="45"/>
      <c r="O2726" s="45"/>
      <c r="P2726" s="28"/>
      <c r="Q2726" s="28"/>
      <c r="R2726" s="25"/>
      <c r="Z2726"/>
    </row>
    <row r="2727" spans="1:26" x14ac:dyDescent="0.25">
      <c r="A2727" s="4" t="s">
        <v>7</v>
      </c>
      <c r="B2727" s="5">
        <v>2008</v>
      </c>
      <c r="C2727" s="5">
        <v>4</v>
      </c>
      <c r="D2727" s="5">
        <v>23</v>
      </c>
      <c r="E2727" s="5">
        <v>8</v>
      </c>
      <c r="F2727" s="43">
        <v>16</v>
      </c>
      <c r="G2727" s="8">
        <f t="shared" si="232"/>
        <v>25</v>
      </c>
      <c r="H2727" s="8">
        <f t="shared" si="233"/>
        <v>495</v>
      </c>
      <c r="I2727" s="8">
        <f t="shared" si="234"/>
        <v>123.75</v>
      </c>
      <c r="J2727" s="1">
        <v>18</v>
      </c>
      <c r="K2727" s="1">
        <v>25</v>
      </c>
      <c r="M2727" s="45"/>
      <c r="N2727" s="45"/>
      <c r="O2727" s="45"/>
      <c r="P2727" s="28"/>
      <c r="Q2727" s="28"/>
      <c r="R2727" s="25"/>
      <c r="Z2727"/>
    </row>
    <row r="2728" spans="1:26" x14ac:dyDescent="0.25">
      <c r="A2728" s="4" t="s">
        <v>7</v>
      </c>
      <c r="B2728" s="5">
        <v>2008</v>
      </c>
      <c r="C2728" s="5">
        <v>4</v>
      </c>
      <c r="D2728" s="5">
        <v>23</v>
      </c>
      <c r="E2728" s="5">
        <v>9</v>
      </c>
      <c r="F2728" s="43">
        <v>16.100000000000001</v>
      </c>
      <c r="G2728" s="8">
        <f t="shared" si="232"/>
        <v>25</v>
      </c>
      <c r="H2728" s="8">
        <f t="shared" si="233"/>
        <v>489.49999999999994</v>
      </c>
      <c r="I2728" s="8">
        <f t="shared" si="234"/>
        <v>122.37499999999999</v>
      </c>
      <c r="J2728" s="1">
        <v>18</v>
      </c>
      <c r="K2728" s="1">
        <v>25</v>
      </c>
      <c r="M2728" s="45"/>
      <c r="N2728" s="45"/>
      <c r="O2728" s="45"/>
      <c r="P2728" s="28"/>
      <c r="Q2728" s="28"/>
      <c r="R2728" s="25"/>
      <c r="Z2728"/>
    </row>
    <row r="2729" spans="1:26" x14ac:dyDescent="0.25">
      <c r="A2729" s="4" t="s">
        <v>7</v>
      </c>
      <c r="B2729" s="5">
        <v>2008</v>
      </c>
      <c r="C2729" s="5">
        <v>4</v>
      </c>
      <c r="D2729" s="5">
        <v>23</v>
      </c>
      <c r="E2729" s="5">
        <v>10</v>
      </c>
      <c r="F2729" s="43">
        <v>16.5</v>
      </c>
      <c r="G2729" s="8">
        <f t="shared" si="232"/>
        <v>25</v>
      </c>
      <c r="H2729" s="8">
        <f t="shared" si="233"/>
        <v>467.5</v>
      </c>
      <c r="I2729" s="8">
        <f t="shared" si="234"/>
        <v>116.875</v>
      </c>
      <c r="J2729" s="1">
        <v>18</v>
      </c>
      <c r="K2729" s="1">
        <v>25</v>
      </c>
      <c r="M2729" s="45"/>
      <c r="N2729" s="45"/>
      <c r="O2729" s="45"/>
      <c r="P2729" s="28"/>
      <c r="Q2729" s="28"/>
      <c r="R2729" s="25"/>
      <c r="Z2729"/>
    </row>
    <row r="2730" spans="1:26" x14ac:dyDescent="0.25">
      <c r="A2730" s="4" t="s">
        <v>7</v>
      </c>
      <c r="B2730" s="5">
        <v>2008</v>
      </c>
      <c r="C2730" s="5">
        <v>4</v>
      </c>
      <c r="D2730" s="5">
        <v>23</v>
      </c>
      <c r="E2730" s="5">
        <v>11</v>
      </c>
      <c r="F2730" s="43">
        <v>16.3</v>
      </c>
      <c r="G2730" s="8">
        <f t="shared" si="232"/>
        <v>25</v>
      </c>
      <c r="H2730" s="8">
        <f t="shared" si="233"/>
        <v>478.49999999999994</v>
      </c>
      <c r="I2730" s="8">
        <f t="shared" si="234"/>
        <v>119.62499999999999</v>
      </c>
      <c r="J2730" s="1">
        <v>18</v>
      </c>
      <c r="K2730" s="1">
        <v>25</v>
      </c>
      <c r="M2730" s="45"/>
      <c r="N2730" s="45"/>
      <c r="O2730" s="45"/>
      <c r="P2730" s="28"/>
      <c r="Q2730" s="28"/>
      <c r="R2730" s="25"/>
      <c r="Z2730"/>
    </row>
    <row r="2731" spans="1:26" x14ac:dyDescent="0.25">
      <c r="A2731" s="4" t="s">
        <v>7</v>
      </c>
      <c r="B2731" s="5">
        <v>2008</v>
      </c>
      <c r="C2731" s="5">
        <v>4</v>
      </c>
      <c r="D2731" s="5">
        <v>23</v>
      </c>
      <c r="E2731" s="5">
        <v>12</v>
      </c>
      <c r="F2731" s="43">
        <v>18.7</v>
      </c>
      <c r="G2731" s="8">
        <f t="shared" si="232"/>
        <v>25</v>
      </c>
      <c r="H2731" s="8">
        <f t="shared" si="233"/>
        <v>346.50000000000006</v>
      </c>
      <c r="I2731" s="8">
        <f t="shared" si="234"/>
        <v>86.625000000000014</v>
      </c>
      <c r="J2731" s="1">
        <v>18</v>
      </c>
      <c r="K2731" s="1">
        <v>25</v>
      </c>
      <c r="M2731" s="45"/>
      <c r="N2731" s="45"/>
      <c r="O2731" s="45"/>
      <c r="P2731" s="28"/>
      <c r="Q2731" s="28"/>
      <c r="R2731" s="25"/>
      <c r="Z2731"/>
    </row>
    <row r="2732" spans="1:26" x14ac:dyDescent="0.25">
      <c r="A2732" s="4" t="s">
        <v>7</v>
      </c>
      <c r="B2732" s="5">
        <v>2008</v>
      </c>
      <c r="C2732" s="5">
        <v>4</v>
      </c>
      <c r="D2732" s="5">
        <v>23</v>
      </c>
      <c r="E2732" s="5">
        <v>13</v>
      </c>
      <c r="F2732" s="43">
        <v>19.600000000000001</v>
      </c>
      <c r="G2732" s="8">
        <f t="shared" si="232"/>
        <v>25</v>
      </c>
      <c r="H2732" s="8">
        <f t="shared" si="233"/>
        <v>296.99999999999994</v>
      </c>
      <c r="I2732" s="8">
        <f t="shared" si="234"/>
        <v>74.249999999999986</v>
      </c>
      <c r="J2732" s="1">
        <v>18</v>
      </c>
      <c r="K2732" s="1">
        <v>25</v>
      </c>
      <c r="M2732" s="45"/>
      <c r="N2732" s="45"/>
      <c r="O2732" s="45"/>
      <c r="P2732" s="28"/>
      <c r="Q2732" s="28"/>
      <c r="R2732" s="25"/>
      <c r="Z2732"/>
    </row>
    <row r="2733" spans="1:26" x14ac:dyDescent="0.25">
      <c r="A2733" s="4" t="s">
        <v>7</v>
      </c>
      <c r="B2733" s="5">
        <v>2008</v>
      </c>
      <c r="C2733" s="5">
        <v>4</v>
      </c>
      <c r="D2733" s="5">
        <v>23</v>
      </c>
      <c r="E2733" s="5">
        <v>14</v>
      </c>
      <c r="F2733" s="43">
        <v>19.600000000000001</v>
      </c>
      <c r="G2733" s="8">
        <f t="shared" si="232"/>
        <v>25</v>
      </c>
      <c r="H2733" s="8">
        <f t="shared" si="233"/>
        <v>296.99999999999994</v>
      </c>
      <c r="I2733" s="8">
        <f t="shared" si="234"/>
        <v>74.249999999999986</v>
      </c>
      <c r="J2733" s="1">
        <v>18</v>
      </c>
      <c r="K2733" s="1">
        <v>25</v>
      </c>
      <c r="M2733" s="45"/>
      <c r="N2733" s="45"/>
      <c r="O2733" s="45"/>
      <c r="P2733" s="28"/>
      <c r="Q2733" s="28"/>
      <c r="R2733" s="25"/>
      <c r="Z2733"/>
    </row>
    <row r="2734" spans="1:26" x14ac:dyDescent="0.25">
      <c r="A2734" s="4" t="s">
        <v>7</v>
      </c>
      <c r="B2734" s="5">
        <v>2008</v>
      </c>
      <c r="C2734" s="5">
        <v>4</v>
      </c>
      <c r="D2734" s="5">
        <v>23</v>
      </c>
      <c r="E2734" s="5">
        <v>15</v>
      </c>
      <c r="F2734" s="43">
        <v>19.5</v>
      </c>
      <c r="G2734" s="8">
        <f t="shared" si="232"/>
        <v>25</v>
      </c>
      <c r="H2734" s="8">
        <f t="shared" si="233"/>
        <v>302.5</v>
      </c>
      <c r="I2734" s="8">
        <f t="shared" si="234"/>
        <v>75.625</v>
      </c>
      <c r="J2734" s="1">
        <v>18</v>
      </c>
      <c r="K2734" s="1">
        <v>25</v>
      </c>
      <c r="M2734" s="45"/>
      <c r="N2734" s="45"/>
      <c r="O2734" s="45"/>
      <c r="P2734" s="28"/>
      <c r="Q2734" s="28"/>
      <c r="R2734" s="25"/>
      <c r="Z2734"/>
    </row>
    <row r="2735" spans="1:26" x14ac:dyDescent="0.25">
      <c r="A2735" s="4" t="s">
        <v>7</v>
      </c>
      <c r="B2735" s="5">
        <v>2008</v>
      </c>
      <c r="C2735" s="5">
        <v>4</v>
      </c>
      <c r="D2735" s="5">
        <v>23</v>
      </c>
      <c r="E2735" s="5">
        <v>16</v>
      </c>
      <c r="F2735" s="43">
        <v>19.7</v>
      </c>
      <c r="G2735" s="8">
        <f t="shared" si="232"/>
        <v>25</v>
      </c>
      <c r="H2735" s="8">
        <f t="shared" si="233"/>
        <v>291.50000000000006</v>
      </c>
      <c r="I2735" s="8">
        <f t="shared" si="234"/>
        <v>72.875000000000014</v>
      </c>
      <c r="J2735" s="1">
        <v>18</v>
      </c>
      <c r="K2735" s="1">
        <v>25</v>
      </c>
      <c r="M2735" s="45"/>
      <c r="N2735" s="45"/>
      <c r="O2735" s="45"/>
      <c r="P2735" s="28"/>
      <c r="Q2735" s="28"/>
      <c r="R2735" s="25"/>
      <c r="Z2735"/>
    </row>
    <row r="2736" spans="1:26" x14ac:dyDescent="0.25">
      <c r="A2736" s="4" t="s">
        <v>7</v>
      </c>
      <c r="B2736" s="5">
        <v>2008</v>
      </c>
      <c r="C2736" s="5">
        <v>4</v>
      </c>
      <c r="D2736" s="5">
        <v>23</v>
      </c>
      <c r="E2736" s="5">
        <v>17</v>
      </c>
      <c r="F2736" s="43">
        <v>19.2</v>
      </c>
      <c r="G2736" s="8">
        <f t="shared" si="232"/>
        <v>25</v>
      </c>
      <c r="H2736" s="8">
        <f t="shared" si="233"/>
        <v>319.00000000000006</v>
      </c>
      <c r="I2736" s="8">
        <f t="shared" si="234"/>
        <v>79.750000000000014</v>
      </c>
      <c r="J2736" s="1">
        <v>18</v>
      </c>
      <c r="K2736" s="1">
        <v>25</v>
      </c>
      <c r="M2736" s="45"/>
      <c r="N2736" s="45"/>
      <c r="O2736" s="45"/>
      <c r="P2736" s="28"/>
      <c r="Q2736" s="28"/>
      <c r="R2736" s="25"/>
      <c r="Z2736"/>
    </row>
    <row r="2737" spans="1:26" x14ac:dyDescent="0.25">
      <c r="A2737" s="4" t="s">
        <v>7</v>
      </c>
      <c r="B2737" s="5">
        <v>2008</v>
      </c>
      <c r="C2737" s="5">
        <v>4</v>
      </c>
      <c r="D2737" s="5">
        <v>23</v>
      </c>
      <c r="E2737" s="5">
        <v>18</v>
      </c>
      <c r="F2737" s="43">
        <v>18.2</v>
      </c>
      <c r="G2737" s="8">
        <f t="shared" si="232"/>
        <v>25</v>
      </c>
      <c r="H2737" s="8">
        <f t="shared" si="233"/>
        <v>374.00000000000006</v>
      </c>
      <c r="I2737" s="8">
        <f t="shared" si="234"/>
        <v>93.500000000000014</v>
      </c>
      <c r="J2737" s="1">
        <v>18</v>
      </c>
      <c r="K2737" s="1">
        <v>25</v>
      </c>
      <c r="M2737" s="45"/>
      <c r="N2737" s="45"/>
      <c r="O2737" s="45"/>
      <c r="P2737" s="28"/>
      <c r="Q2737" s="28"/>
      <c r="R2737" s="25"/>
      <c r="Z2737"/>
    </row>
    <row r="2738" spans="1:26" x14ac:dyDescent="0.25">
      <c r="A2738" s="4" t="s">
        <v>7</v>
      </c>
      <c r="B2738" s="5">
        <v>2008</v>
      </c>
      <c r="C2738" s="5">
        <v>4</v>
      </c>
      <c r="D2738" s="5">
        <v>23</v>
      </c>
      <c r="E2738" s="5">
        <v>19</v>
      </c>
      <c r="F2738" s="43">
        <v>17</v>
      </c>
      <c r="G2738" s="8">
        <f t="shared" si="232"/>
        <v>25</v>
      </c>
      <c r="H2738" s="8">
        <f t="shared" si="233"/>
        <v>440</v>
      </c>
      <c r="I2738" s="8">
        <f t="shared" si="234"/>
        <v>110</v>
      </c>
      <c r="J2738" s="1">
        <v>18</v>
      </c>
      <c r="K2738" s="1">
        <v>25</v>
      </c>
      <c r="M2738" s="45"/>
      <c r="N2738" s="45"/>
      <c r="O2738" s="45"/>
      <c r="P2738" s="28"/>
      <c r="Q2738" s="28"/>
      <c r="R2738" s="25"/>
      <c r="Z2738"/>
    </row>
    <row r="2739" spans="1:26" x14ac:dyDescent="0.25">
      <c r="A2739" s="4" t="s">
        <v>7</v>
      </c>
      <c r="B2739" s="5">
        <v>2008</v>
      </c>
      <c r="C2739" s="5">
        <v>4</v>
      </c>
      <c r="D2739" s="5">
        <v>23</v>
      </c>
      <c r="E2739" s="5">
        <v>20</v>
      </c>
      <c r="F2739" s="43">
        <v>15.9</v>
      </c>
      <c r="G2739" s="8">
        <f t="shared" si="232"/>
        <v>25</v>
      </c>
      <c r="H2739" s="8">
        <f t="shared" si="233"/>
        <v>500.5</v>
      </c>
      <c r="I2739" s="8">
        <f t="shared" si="234"/>
        <v>125.125</v>
      </c>
      <c r="J2739" s="1">
        <v>18</v>
      </c>
      <c r="K2739" s="1">
        <v>25</v>
      </c>
      <c r="M2739" s="45"/>
      <c r="N2739" s="45"/>
      <c r="O2739" s="45"/>
      <c r="P2739" s="28"/>
      <c r="Q2739" s="28"/>
      <c r="R2739" s="25"/>
      <c r="Z2739"/>
    </row>
    <row r="2740" spans="1:26" x14ac:dyDescent="0.25">
      <c r="A2740" s="4" t="s">
        <v>7</v>
      </c>
      <c r="B2740" s="5">
        <v>2008</v>
      </c>
      <c r="C2740" s="5">
        <v>4</v>
      </c>
      <c r="D2740" s="5">
        <v>23</v>
      </c>
      <c r="E2740" s="5">
        <v>21</v>
      </c>
      <c r="F2740" s="43">
        <v>15.3</v>
      </c>
      <c r="G2740" s="8">
        <f t="shared" si="232"/>
        <v>25</v>
      </c>
      <c r="H2740" s="8">
        <f t="shared" si="233"/>
        <v>533.5</v>
      </c>
      <c r="I2740" s="8">
        <f t="shared" si="234"/>
        <v>133.375</v>
      </c>
      <c r="J2740" s="1">
        <v>18</v>
      </c>
      <c r="K2740" s="1">
        <v>25</v>
      </c>
      <c r="M2740" s="45"/>
      <c r="N2740" s="45"/>
      <c r="O2740" s="45"/>
      <c r="P2740" s="28"/>
      <c r="Q2740" s="28"/>
      <c r="R2740" s="25"/>
      <c r="Z2740"/>
    </row>
    <row r="2741" spans="1:26" x14ac:dyDescent="0.25">
      <c r="A2741" s="4" t="s">
        <v>7</v>
      </c>
      <c r="B2741" s="5">
        <v>2008</v>
      </c>
      <c r="C2741" s="5">
        <v>4</v>
      </c>
      <c r="D2741" s="5">
        <v>23</v>
      </c>
      <c r="E2741" s="5">
        <v>22</v>
      </c>
      <c r="F2741" s="43">
        <v>15</v>
      </c>
      <c r="G2741" s="8">
        <f t="shared" si="232"/>
        <v>25</v>
      </c>
      <c r="H2741" s="8">
        <f t="shared" si="233"/>
        <v>550</v>
      </c>
      <c r="I2741" s="8">
        <f t="shared" si="234"/>
        <v>137.5</v>
      </c>
      <c r="J2741" s="1">
        <v>18</v>
      </c>
      <c r="K2741" s="1">
        <v>25</v>
      </c>
      <c r="M2741" s="45"/>
      <c r="N2741" s="45"/>
      <c r="O2741" s="45"/>
      <c r="P2741" s="28"/>
      <c r="Q2741" s="28"/>
      <c r="R2741" s="25"/>
      <c r="Z2741"/>
    </row>
    <row r="2742" spans="1:26" x14ac:dyDescent="0.25">
      <c r="A2742" s="4" t="s">
        <v>7</v>
      </c>
      <c r="B2742" s="5">
        <v>2008</v>
      </c>
      <c r="C2742" s="5">
        <v>4</v>
      </c>
      <c r="D2742" s="5">
        <v>23</v>
      </c>
      <c r="E2742" s="5">
        <v>23</v>
      </c>
      <c r="F2742" s="43">
        <v>14.9</v>
      </c>
      <c r="G2742" s="8">
        <f t="shared" si="232"/>
        <v>25</v>
      </c>
      <c r="H2742" s="8">
        <f t="shared" si="233"/>
        <v>555.5</v>
      </c>
      <c r="I2742" s="8">
        <f t="shared" si="234"/>
        <v>138.875</v>
      </c>
      <c r="J2742" s="1">
        <v>18</v>
      </c>
      <c r="K2742" s="1">
        <v>25</v>
      </c>
      <c r="M2742" s="45"/>
      <c r="N2742" s="45"/>
      <c r="O2742" s="45"/>
      <c r="P2742" s="28"/>
      <c r="Q2742" s="28"/>
      <c r="R2742" s="25"/>
      <c r="Z2742"/>
    </row>
    <row r="2743" spans="1:26" x14ac:dyDescent="0.25">
      <c r="A2743" s="4" t="s">
        <v>7</v>
      </c>
      <c r="B2743" s="5">
        <v>2008</v>
      </c>
      <c r="C2743" s="5">
        <v>4</v>
      </c>
      <c r="D2743" s="5">
        <v>24</v>
      </c>
      <c r="E2743" s="5">
        <v>0</v>
      </c>
      <c r="F2743" s="43">
        <v>15</v>
      </c>
      <c r="G2743" s="8">
        <f t="shared" si="232"/>
        <v>25</v>
      </c>
      <c r="H2743" s="8">
        <f t="shared" si="233"/>
        <v>550</v>
      </c>
      <c r="I2743" s="8">
        <f t="shared" si="234"/>
        <v>137.5</v>
      </c>
      <c r="J2743" s="1">
        <v>18</v>
      </c>
      <c r="K2743" s="1">
        <v>25</v>
      </c>
      <c r="M2743" s="45"/>
      <c r="N2743" s="45"/>
      <c r="O2743" s="45"/>
      <c r="P2743" s="28"/>
      <c r="Q2743" s="28"/>
      <c r="R2743" s="25"/>
      <c r="Z2743"/>
    </row>
    <row r="2744" spans="1:26" x14ac:dyDescent="0.25">
      <c r="A2744" s="4" t="s">
        <v>7</v>
      </c>
      <c r="B2744" s="5">
        <v>2008</v>
      </c>
      <c r="C2744" s="5">
        <v>4</v>
      </c>
      <c r="D2744" s="5">
        <v>24</v>
      </c>
      <c r="E2744" s="5">
        <v>1</v>
      </c>
      <c r="F2744" s="43">
        <v>14.9</v>
      </c>
      <c r="G2744" s="8">
        <f t="shared" si="232"/>
        <v>25</v>
      </c>
      <c r="H2744" s="8">
        <f t="shared" si="233"/>
        <v>555.5</v>
      </c>
      <c r="I2744" s="8">
        <f t="shared" si="234"/>
        <v>138.875</v>
      </c>
      <c r="J2744" s="1">
        <v>18</v>
      </c>
      <c r="K2744" s="1">
        <v>25</v>
      </c>
      <c r="M2744" s="45"/>
      <c r="N2744" s="45"/>
      <c r="O2744" s="45"/>
      <c r="P2744" s="28"/>
      <c r="Q2744" s="28"/>
      <c r="R2744" s="25"/>
      <c r="Z2744"/>
    </row>
    <row r="2745" spans="1:26" x14ac:dyDescent="0.25">
      <c r="A2745" s="4" t="s">
        <v>7</v>
      </c>
      <c r="B2745" s="5">
        <v>2008</v>
      </c>
      <c r="C2745" s="5">
        <v>4</v>
      </c>
      <c r="D2745" s="5">
        <v>24</v>
      </c>
      <c r="E2745" s="5">
        <v>2</v>
      </c>
      <c r="F2745" s="43">
        <v>14.9</v>
      </c>
      <c r="G2745" s="8">
        <f t="shared" si="232"/>
        <v>25</v>
      </c>
      <c r="H2745" s="8">
        <f t="shared" si="233"/>
        <v>555.5</v>
      </c>
      <c r="I2745" s="8">
        <f t="shared" si="234"/>
        <v>138.875</v>
      </c>
      <c r="J2745" s="1">
        <v>18</v>
      </c>
      <c r="K2745" s="1">
        <v>25</v>
      </c>
      <c r="M2745" s="45"/>
      <c r="N2745" s="45"/>
      <c r="O2745" s="45"/>
      <c r="P2745" s="28"/>
      <c r="Q2745" s="28"/>
      <c r="R2745" s="25"/>
      <c r="Z2745"/>
    </row>
    <row r="2746" spans="1:26" x14ac:dyDescent="0.25">
      <c r="A2746" s="4" t="s">
        <v>7</v>
      </c>
      <c r="B2746" s="5">
        <v>2008</v>
      </c>
      <c r="C2746" s="5">
        <v>4</v>
      </c>
      <c r="D2746" s="5">
        <v>24</v>
      </c>
      <c r="E2746" s="5">
        <v>3</v>
      </c>
      <c r="F2746" s="43">
        <v>14.8</v>
      </c>
      <c r="G2746" s="8">
        <f t="shared" si="232"/>
        <v>25</v>
      </c>
      <c r="H2746" s="8">
        <f t="shared" si="233"/>
        <v>561</v>
      </c>
      <c r="I2746" s="8">
        <f t="shared" si="234"/>
        <v>140.25</v>
      </c>
      <c r="J2746" s="1">
        <v>18</v>
      </c>
      <c r="K2746" s="1">
        <v>25</v>
      </c>
      <c r="M2746" s="45"/>
      <c r="N2746" s="45"/>
      <c r="O2746" s="45"/>
      <c r="P2746" s="28"/>
      <c r="Q2746" s="28"/>
      <c r="R2746" s="25"/>
      <c r="Z2746"/>
    </row>
    <row r="2747" spans="1:26" x14ac:dyDescent="0.25">
      <c r="A2747" s="4" t="s">
        <v>7</v>
      </c>
      <c r="B2747" s="5">
        <v>2008</v>
      </c>
      <c r="C2747" s="5">
        <v>4</v>
      </c>
      <c r="D2747" s="5">
        <v>24</v>
      </c>
      <c r="E2747" s="5">
        <v>4</v>
      </c>
      <c r="F2747" s="43">
        <v>14.7</v>
      </c>
      <c r="G2747" s="8">
        <f t="shared" si="232"/>
        <v>25</v>
      </c>
      <c r="H2747" s="8">
        <f t="shared" si="233"/>
        <v>566.5</v>
      </c>
      <c r="I2747" s="8">
        <f t="shared" si="234"/>
        <v>141.625</v>
      </c>
      <c r="J2747" s="1">
        <v>18</v>
      </c>
      <c r="K2747" s="1">
        <v>25</v>
      </c>
      <c r="M2747" s="45"/>
      <c r="N2747" s="45"/>
      <c r="O2747" s="45"/>
      <c r="P2747" s="28"/>
      <c r="Q2747" s="28"/>
      <c r="R2747" s="25"/>
      <c r="Z2747"/>
    </row>
    <row r="2748" spans="1:26" x14ac:dyDescent="0.25">
      <c r="A2748" s="4" t="s">
        <v>7</v>
      </c>
      <c r="B2748" s="5">
        <v>2008</v>
      </c>
      <c r="C2748" s="5">
        <v>4</v>
      </c>
      <c r="D2748" s="5">
        <v>24</v>
      </c>
      <c r="E2748" s="5">
        <v>5</v>
      </c>
      <c r="F2748" s="43">
        <v>14.8</v>
      </c>
      <c r="G2748" s="8">
        <f t="shared" si="232"/>
        <v>25</v>
      </c>
      <c r="H2748" s="8">
        <f t="shared" si="233"/>
        <v>561</v>
      </c>
      <c r="I2748" s="8">
        <f t="shared" si="234"/>
        <v>140.25</v>
      </c>
      <c r="J2748" s="1">
        <v>18</v>
      </c>
      <c r="K2748" s="1">
        <v>25</v>
      </c>
      <c r="M2748" s="45"/>
      <c r="N2748" s="45"/>
      <c r="O2748" s="45"/>
      <c r="P2748" s="28"/>
      <c r="Q2748" s="28"/>
      <c r="R2748" s="25"/>
      <c r="Z2748"/>
    </row>
    <row r="2749" spans="1:26" x14ac:dyDescent="0.25">
      <c r="A2749" s="4" t="s">
        <v>7</v>
      </c>
      <c r="B2749" s="5">
        <v>2008</v>
      </c>
      <c r="C2749" s="5">
        <v>4</v>
      </c>
      <c r="D2749" s="5">
        <v>24</v>
      </c>
      <c r="E2749" s="5">
        <v>6</v>
      </c>
      <c r="F2749" s="43">
        <v>14.8</v>
      </c>
      <c r="G2749" s="8">
        <f t="shared" si="232"/>
        <v>25</v>
      </c>
      <c r="H2749" s="8">
        <f t="shared" si="233"/>
        <v>561</v>
      </c>
      <c r="I2749" s="8">
        <f t="shared" si="234"/>
        <v>140.25</v>
      </c>
      <c r="J2749" s="1">
        <v>18</v>
      </c>
      <c r="K2749" s="1">
        <v>25</v>
      </c>
      <c r="M2749" s="45"/>
      <c r="N2749" s="45"/>
      <c r="O2749" s="45"/>
      <c r="P2749" s="28"/>
      <c r="Q2749" s="28"/>
      <c r="R2749" s="25"/>
      <c r="Z2749"/>
    </row>
    <row r="2750" spans="1:26" x14ac:dyDescent="0.25">
      <c r="A2750" s="4" t="s">
        <v>7</v>
      </c>
      <c r="B2750" s="5">
        <v>2008</v>
      </c>
      <c r="C2750" s="5">
        <v>4</v>
      </c>
      <c r="D2750" s="5">
        <v>24</v>
      </c>
      <c r="E2750" s="5">
        <v>7</v>
      </c>
      <c r="F2750" s="43">
        <v>15.1</v>
      </c>
      <c r="G2750" s="8">
        <f t="shared" si="232"/>
        <v>25</v>
      </c>
      <c r="H2750" s="8">
        <f t="shared" si="233"/>
        <v>544.5</v>
      </c>
      <c r="I2750" s="8">
        <f t="shared" si="234"/>
        <v>136.125</v>
      </c>
      <c r="J2750" s="1">
        <v>18</v>
      </c>
      <c r="K2750" s="1">
        <v>25</v>
      </c>
      <c r="M2750" s="45"/>
      <c r="N2750" s="45"/>
      <c r="O2750" s="45"/>
      <c r="P2750" s="28"/>
      <c r="Q2750" s="28"/>
      <c r="R2750" s="25"/>
      <c r="Z2750"/>
    </row>
    <row r="2751" spans="1:26" x14ac:dyDescent="0.25">
      <c r="A2751" s="4" t="s">
        <v>7</v>
      </c>
      <c r="B2751" s="5">
        <v>2008</v>
      </c>
      <c r="C2751" s="5">
        <v>4</v>
      </c>
      <c r="D2751" s="5">
        <v>24</v>
      </c>
      <c r="E2751" s="5">
        <v>8</v>
      </c>
      <c r="F2751" s="43">
        <v>16.8</v>
      </c>
      <c r="G2751" s="8">
        <f t="shared" si="232"/>
        <v>25</v>
      </c>
      <c r="H2751" s="8">
        <f t="shared" si="233"/>
        <v>450.99999999999994</v>
      </c>
      <c r="I2751" s="8">
        <f t="shared" si="234"/>
        <v>112.74999999999999</v>
      </c>
      <c r="J2751" s="1">
        <v>18</v>
      </c>
      <c r="K2751" s="1">
        <v>25</v>
      </c>
      <c r="M2751" s="45"/>
      <c r="N2751" s="45"/>
      <c r="O2751" s="45"/>
      <c r="P2751" s="28"/>
      <c r="Q2751" s="28"/>
      <c r="R2751" s="25"/>
      <c r="Z2751"/>
    </row>
    <row r="2752" spans="1:26" x14ac:dyDescent="0.25">
      <c r="A2752" s="4" t="s">
        <v>7</v>
      </c>
      <c r="B2752" s="5">
        <v>2008</v>
      </c>
      <c r="C2752" s="5">
        <v>4</v>
      </c>
      <c r="D2752" s="5">
        <v>24</v>
      </c>
      <c r="E2752" s="5">
        <v>9</v>
      </c>
      <c r="F2752" s="43">
        <v>18.2</v>
      </c>
      <c r="G2752" s="8">
        <f t="shared" si="232"/>
        <v>25</v>
      </c>
      <c r="H2752" s="8">
        <f t="shared" si="233"/>
        <v>374.00000000000006</v>
      </c>
      <c r="I2752" s="8">
        <f t="shared" si="234"/>
        <v>93.500000000000014</v>
      </c>
      <c r="J2752" s="1">
        <v>18</v>
      </c>
      <c r="K2752" s="1">
        <v>25</v>
      </c>
      <c r="M2752" s="45"/>
      <c r="N2752" s="45"/>
      <c r="O2752" s="45"/>
      <c r="P2752" s="28"/>
      <c r="Q2752" s="28"/>
      <c r="R2752" s="25"/>
      <c r="Z2752"/>
    </row>
    <row r="2753" spans="1:26" x14ac:dyDescent="0.25">
      <c r="A2753" s="4" t="s">
        <v>7</v>
      </c>
      <c r="B2753" s="5">
        <v>2008</v>
      </c>
      <c r="C2753" s="5">
        <v>4</v>
      </c>
      <c r="D2753" s="5">
        <v>24</v>
      </c>
      <c r="E2753" s="5">
        <v>10</v>
      </c>
      <c r="F2753" s="43">
        <v>19.399999999999999</v>
      </c>
      <c r="G2753" s="8">
        <f t="shared" si="232"/>
        <v>25</v>
      </c>
      <c r="H2753" s="8">
        <f t="shared" si="233"/>
        <v>308.00000000000006</v>
      </c>
      <c r="I2753" s="8">
        <f t="shared" si="234"/>
        <v>77.000000000000014</v>
      </c>
      <c r="J2753" s="1">
        <v>18</v>
      </c>
      <c r="K2753" s="1">
        <v>25</v>
      </c>
      <c r="M2753" s="45"/>
      <c r="N2753" s="45"/>
      <c r="O2753" s="45"/>
      <c r="P2753" s="28"/>
      <c r="Q2753" s="28"/>
      <c r="R2753" s="25"/>
      <c r="Z2753"/>
    </row>
    <row r="2754" spans="1:26" x14ac:dyDescent="0.25">
      <c r="A2754" s="4" t="s">
        <v>7</v>
      </c>
      <c r="B2754" s="5">
        <v>2008</v>
      </c>
      <c r="C2754" s="5">
        <v>4</v>
      </c>
      <c r="D2754" s="5">
        <v>24</v>
      </c>
      <c r="E2754" s="5">
        <v>11</v>
      </c>
      <c r="F2754" s="43">
        <v>20.6</v>
      </c>
      <c r="G2754" s="8">
        <f t="shared" si="232"/>
        <v>25</v>
      </c>
      <c r="H2754" s="8">
        <f t="shared" si="233"/>
        <v>241.99999999999991</v>
      </c>
      <c r="I2754" s="8">
        <f t="shared" si="234"/>
        <v>60.499999999999979</v>
      </c>
      <c r="J2754" s="1">
        <v>18</v>
      </c>
      <c r="K2754" s="1">
        <v>25</v>
      </c>
      <c r="M2754" s="45"/>
      <c r="N2754" s="45"/>
      <c r="O2754" s="45"/>
      <c r="P2754" s="28"/>
      <c r="Q2754" s="28"/>
      <c r="R2754" s="25"/>
      <c r="Z2754"/>
    </row>
    <row r="2755" spans="1:26" x14ac:dyDescent="0.25">
      <c r="A2755" s="4" t="s">
        <v>7</v>
      </c>
      <c r="B2755" s="5">
        <v>2008</v>
      </c>
      <c r="C2755" s="5">
        <v>4</v>
      </c>
      <c r="D2755" s="5">
        <v>24</v>
      </c>
      <c r="E2755" s="5">
        <v>12</v>
      </c>
      <c r="F2755" s="43">
        <v>20.5</v>
      </c>
      <c r="G2755" s="8">
        <f t="shared" si="232"/>
        <v>25</v>
      </c>
      <c r="H2755" s="8">
        <f t="shared" si="233"/>
        <v>247.5</v>
      </c>
      <c r="I2755" s="8">
        <f t="shared" si="234"/>
        <v>61.875</v>
      </c>
      <c r="J2755" s="1">
        <v>18</v>
      </c>
      <c r="K2755" s="1">
        <v>25</v>
      </c>
      <c r="M2755" s="45"/>
      <c r="N2755" s="45"/>
      <c r="O2755" s="45"/>
      <c r="P2755" s="28"/>
      <c r="Q2755" s="28"/>
      <c r="R2755" s="25"/>
      <c r="Z2755"/>
    </row>
    <row r="2756" spans="1:26" x14ac:dyDescent="0.25">
      <c r="A2756" s="4" t="s">
        <v>7</v>
      </c>
      <c r="B2756" s="5">
        <v>2008</v>
      </c>
      <c r="C2756" s="5">
        <v>4</v>
      </c>
      <c r="D2756" s="5">
        <v>24</v>
      </c>
      <c r="E2756" s="5">
        <v>13</v>
      </c>
      <c r="F2756" s="43">
        <v>21.9</v>
      </c>
      <c r="G2756" s="8">
        <f t="shared" si="232"/>
        <v>25</v>
      </c>
      <c r="H2756" s="8">
        <f t="shared" si="233"/>
        <v>170.50000000000009</v>
      </c>
      <c r="I2756" s="8">
        <f t="shared" si="234"/>
        <v>42.625000000000021</v>
      </c>
      <c r="J2756" s="1">
        <v>18</v>
      </c>
      <c r="K2756" s="1">
        <v>25</v>
      </c>
      <c r="M2756" s="45"/>
      <c r="N2756" s="45"/>
      <c r="O2756" s="45"/>
      <c r="P2756" s="28"/>
      <c r="Q2756" s="28"/>
      <c r="R2756" s="25"/>
      <c r="Z2756"/>
    </row>
    <row r="2757" spans="1:26" x14ac:dyDescent="0.25">
      <c r="A2757" s="4" t="s">
        <v>7</v>
      </c>
      <c r="B2757" s="5">
        <v>2008</v>
      </c>
      <c r="C2757" s="5">
        <v>4</v>
      </c>
      <c r="D2757" s="5">
        <v>24</v>
      </c>
      <c r="E2757" s="5">
        <v>14</v>
      </c>
      <c r="F2757" s="43">
        <v>23.3</v>
      </c>
      <c r="G2757" s="8">
        <f t="shared" si="232"/>
        <v>25</v>
      </c>
      <c r="H2757" s="8">
        <f t="shared" si="233"/>
        <v>93.499999999999957</v>
      </c>
      <c r="I2757" s="8">
        <f t="shared" si="234"/>
        <v>23.374999999999989</v>
      </c>
      <c r="J2757" s="1">
        <v>18</v>
      </c>
      <c r="K2757" s="1">
        <v>25</v>
      </c>
      <c r="M2757" s="45"/>
      <c r="N2757" s="45"/>
      <c r="O2757" s="45"/>
      <c r="P2757" s="28"/>
      <c r="Q2757" s="28"/>
      <c r="R2757" s="25"/>
      <c r="Z2757"/>
    </row>
    <row r="2758" spans="1:26" x14ac:dyDescent="0.25">
      <c r="A2758" s="4" t="s">
        <v>7</v>
      </c>
      <c r="B2758" s="5">
        <v>2008</v>
      </c>
      <c r="C2758" s="5">
        <v>4</v>
      </c>
      <c r="D2758" s="5">
        <v>24</v>
      </c>
      <c r="E2758" s="5">
        <v>15</v>
      </c>
      <c r="F2758" s="43">
        <v>24.3</v>
      </c>
      <c r="G2758" s="8">
        <f t="shared" si="232"/>
        <v>25</v>
      </c>
      <c r="H2758" s="8">
        <f t="shared" si="233"/>
        <v>38.499999999999957</v>
      </c>
      <c r="I2758" s="8">
        <f t="shared" si="234"/>
        <v>9.6249999999999893</v>
      </c>
      <c r="J2758" s="1">
        <v>18</v>
      </c>
      <c r="K2758" s="1">
        <v>25</v>
      </c>
      <c r="M2758" s="45"/>
      <c r="N2758" s="45"/>
      <c r="O2758" s="45"/>
      <c r="P2758" s="28"/>
      <c r="Q2758" s="28"/>
      <c r="R2758" s="25"/>
      <c r="Z2758"/>
    </row>
    <row r="2759" spans="1:26" x14ac:dyDescent="0.25">
      <c r="A2759" s="4" t="s">
        <v>7</v>
      </c>
      <c r="B2759" s="5">
        <v>2008</v>
      </c>
      <c r="C2759" s="5">
        <v>4</v>
      </c>
      <c r="D2759" s="5">
        <v>24</v>
      </c>
      <c r="E2759" s="5">
        <v>16</v>
      </c>
      <c r="F2759" s="43">
        <v>25</v>
      </c>
      <c r="G2759" s="8">
        <f t="shared" ref="G2759:G2822" si="235">IF(A2759="Inverno", $G$3, $G$2)</f>
        <v>25</v>
      </c>
      <c r="H2759" s="8">
        <f t="shared" si="233"/>
        <v>0</v>
      </c>
      <c r="I2759" s="8">
        <f t="shared" si="234"/>
        <v>0</v>
      </c>
      <c r="J2759" s="1">
        <v>18</v>
      </c>
      <c r="K2759" s="1">
        <v>25</v>
      </c>
      <c r="M2759" s="45"/>
      <c r="N2759" s="45"/>
      <c r="O2759" s="45"/>
      <c r="P2759" s="28"/>
      <c r="Q2759" s="28"/>
      <c r="R2759" s="25"/>
      <c r="Z2759"/>
    </row>
    <row r="2760" spans="1:26" x14ac:dyDescent="0.25">
      <c r="A2760" s="4" t="s">
        <v>7</v>
      </c>
      <c r="B2760" s="5">
        <v>2008</v>
      </c>
      <c r="C2760" s="5">
        <v>4</v>
      </c>
      <c r="D2760" s="5">
        <v>24</v>
      </c>
      <c r="E2760" s="5">
        <v>17</v>
      </c>
      <c r="F2760" s="43">
        <v>25.3</v>
      </c>
      <c r="G2760" s="8">
        <f t="shared" si="235"/>
        <v>25</v>
      </c>
      <c r="H2760" s="8">
        <f t="shared" ref="H2760:H2823" si="236">IF(F2760&gt;G2760,0,$D$3*(G2760-F2760)/$D$4)</f>
        <v>0</v>
      </c>
      <c r="I2760" s="8">
        <f t="shared" ref="I2760:I2823" si="237">H2760/$G$4</f>
        <v>0</v>
      </c>
      <c r="J2760" s="1">
        <v>18</v>
      </c>
      <c r="K2760" s="1">
        <v>25</v>
      </c>
      <c r="M2760" s="45"/>
      <c r="N2760" s="45"/>
      <c r="O2760" s="45"/>
      <c r="P2760" s="28"/>
      <c r="Q2760" s="28"/>
      <c r="R2760" s="25"/>
      <c r="Z2760"/>
    </row>
    <row r="2761" spans="1:26" x14ac:dyDescent="0.25">
      <c r="A2761" s="4" t="s">
        <v>7</v>
      </c>
      <c r="B2761" s="5">
        <v>2008</v>
      </c>
      <c r="C2761" s="5">
        <v>4</v>
      </c>
      <c r="D2761" s="5">
        <v>24</v>
      </c>
      <c r="E2761" s="5">
        <v>18</v>
      </c>
      <c r="F2761" s="43">
        <v>25.2</v>
      </c>
      <c r="G2761" s="8">
        <f t="shared" si="235"/>
        <v>25</v>
      </c>
      <c r="H2761" s="8">
        <f t="shared" si="236"/>
        <v>0</v>
      </c>
      <c r="I2761" s="8">
        <f t="shared" si="237"/>
        <v>0</v>
      </c>
      <c r="J2761" s="1">
        <v>18</v>
      </c>
      <c r="K2761" s="1">
        <v>25</v>
      </c>
      <c r="M2761" s="45"/>
      <c r="N2761" s="45"/>
      <c r="O2761" s="45"/>
      <c r="P2761" s="28"/>
      <c r="Q2761" s="28"/>
      <c r="R2761" s="25"/>
      <c r="Z2761"/>
    </row>
    <row r="2762" spans="1:26" x14ac:dyDescent="0.25">
      <c r="A2762" s="4" t="s">
        <v>7</v>
      </c>
      <c r="B2762" s="5">
        <v>2008</v>
      </c>
      <c r="C2762" s="5">
        <v>4</v>
      </c>
      <c r="D2762" s="5">
        <v>24</v>
      </c>
      <c r="E2762" s="5">
        <v>19</v>
      </c>
      <c r="F2762" s="43">
        <v>22.4</v>
      </c>
      <c r="G2762" s="8">
        <f t="shared" si="235"/>
        <v>25</v>
      </c>
      <c r="H2762" s="8">
        <f t="shared" si="236"/>
        <v>143.00000000000009</v>
      </c>
      <c r="I2762" s="8">
        <f t="shared" si="237"/>
        <v>35.750000000000021</v>
      </c>
      <c r="J2762" s="1">
        <v>18</v>
      </c>
      <c r="K2762" s="1">
        <v>25</v>
      </c>
      <c r="M2762" s="45"/>
      <c r="N2762" s="45"/>
      <c r="O2762" s="45"/>
      <c r="P2762" s="28"/>
      <c r="Q2762" s="28"/>
      <c r="R2762" s="25"/>
      <c r="Z2762"/>
    </row>
    <row r="2763" spans="1:26" x14ac:dyDescent="0.25">
      <c r="A2763" s="4" t="s">
        <v>7</v>
      </c>
      <c r="B2763" s="5">
        <v>2008</v>
      </c>
      <c r="C2763" s="5">
        <v>4</v>
      </c>
      <c r="D2763" s="5">
        <v>24</v>
      </c>
      <c r="E2763" s="5">
        <v>20</v>
      </c>
      <c r="F2763" s="43">
        <v>20.8</v>
      </c>
      <c r="G2763" s="8">
        <f t="shared" si="235"/>
        <v>25</v>
      </c>
      <c r="H2763" s="8">
        <f t="shared" si="236"/>
        <v>230.99999999999997</v>
      </c>
      <c r="I2763" s="8">
        <f t="shared" si="237"/>
        <v>57.749999999999993</v>
      </c>
      <c r="J2763" s="1">
        <v>18</v>
      </c>
      <c r="K2763" s="1">
        <v>25</v>
      </c>
      <c r="M2763" s="45"/>
      <c r="N2763" s="45"/>
      <c r="O2763" s="45"/>
      <c r="P2763" s="28"/>
      <c r="Q2763" s="28"/>
      <c r="R2763" s="25"/>
      <c r="Z2763"/>
    </row>
    <row r="2764" spans="1:26" x14ac:dyDescent="0.25">
      <c r="A2764" s="4" t="s">
        <v>7</v>
      </c>
      <c r="B2764" s="5">
        <v>2008</v>
      </c>
      <c r="C2764" s="5">
        <v>4</v>
      </c>
      <c r="D2764" s="5">
        <v>24</v>
      </c>
      <c r="E2764" s="5">
        <v>21</v>
      </c>
      <c r="F2764" s="43">
        <v>20.100000000000001</v>
      </c>
      <c r="G2764" s="8">
        <f t="shared" si="235"/>
        <v>25</v>
      </c>
      <c r="H2764" s="8">
        <f t="shared" si="236"/>
        <v>269.49999999999994</v>
      </c>
      <c r="I2764" s="8">
        <f t="shared" si="237"/>
        <v>67.374999999999986</v>
      </c>
      <c r="J2764" s="1">
        <v>18</v>
      </c>
      <c r="K2764" s="1">
        <v>25</v>
      </c>
      <c r="M2764" s="45"/>
      <c r="N2764" s="45"/>
      <c r="O2764" s="45"/>
      <c r="P2764" s="28"/>
      <c r="Q2764" s="28"/>
      <c r="R2764" s="25"/>
      <c r="Z2764"/>
    </row>
    <row r="2765" spans="1:26" x14ac:dyDescent="0.25">
      <c r="A2765" s="4" t="s">
        <v>7</v>
      </c>
      <c r="B2765" s="5">
        <v>2008</v>
      </c>
      <c r="C2765" s="5">
        <v>4</v>
      </c>
      <c r="D2765" s="5">
        <v>24</v>
      </c>
      <c r="E2765" s="5">
        <v>22</v>
      </c>
      <c r="F2765" s="43">
        <v>19.8</v>
      </c>
      <c r="G2765" s="8">
        <f t="shared" si="235"/>
        <v>25</v>
      </c>
      <c r="H2765" s="8">
        <f t="shared" si="236"/>
        <v>285.99999999999994</v>
      </c>
      <c r="I2765" s="8">
        <f t="shared" si="237"/>
        <v>71.499999999999986</v>
      </c>
      <c r="J2765" s="1">
        <v>18</v>
      </c>
      <c r="K2765" s="1">
        <v>25</v>
      </c>
      <c r="M2765" s="45"/>
      <c r="N2765" s="45"/>
      <c r="O2765" s="45"/>
      <c r="P2765" s="28"/>
      <c r="Q2765" s="28"/>
      <c r="R2765" s="25"/>
      <c r="Z2765"/>
    </row>
    <row r="2766" spans="1:26" x14ac:dyDescent="0.25">
      <c r="A2766" s="4" t="s">
        <v>7</v>
      </c>
      <c r="B2766" s="5">
        <v>2008</v>
      </c>
      <c r="C2766" s="5">
        <v>4</v>
      </c>
      <c r="D2766" s="5">
        <v>24</v>
      </c>
      <c r="E2766" s="5">
        <v>23</v>
      </c>
      <c r="F2766" s="43">
        <v>19.8</v>
      </c>
      <c r="G2766" s="8">
        <f t="shared" si="235"/>
        <v>25</v>
      </c>
      <c r="H2766" s="8">
        <f t="shared" si="236"/>
        <v>285.99999999999994</v>
      </c>
      <c r="I2766" s="8">
        <f t="shared" si="237"/>
        <v>71.499999999999986</v>
      </c>
      <c r="J2766" s="1">
        <v>18</v>
      </c>
      <c r="K2766" s="1">
        <v>25</v>
      </c>
      <c r="M2766" s="45"/>
      <c r="N2766" s="45"/>
      <c r="O2766" s="45"/>
      <c r="P2766" s="28"/>
      <c r="Q2766" s="28"/>
      <c r="R2766" s="25"/>
      <c r="Z2766"/>
    </row>
    <row r="2767" spans="1:26" x14ac:dyDescent="0.25">
      <c r="A2767" s="4" t="s">
        <v>7</v>
      </c>
      <c r="B2767" s="5">
        <v>2008</v>
      </c>
      <c r="C2767" s="5">
        <v>4</v>
      </c>
      <c r="D2767" s="5">
        <v>25</v>
      </c>
      <c r="E2767" s="5">
        <v>0</v>
      </c>
      <c r="F2767" s="43">
        <v>19.7</v>
      </c>
      <c r="G2767" s="8">
        <f t="shared" si="235"/>
        <v>25</v>
      </c>
      <c r="H2767" s="8">
        <f t="shared" si="236"/>
        <v>291.50000000000006</v>
      </c>
      <c r="I2767" s="8">
        <f t="shared" si="237"/>
        <v>72.875000000000014</v>
      </c>
      <c r="J2767" s="1">
        <v>18</v>
      </c>
      <c r="K2767" s="1">
        <v>25</v>
      </c>
      <c r="M2767" s="45"/>
      <c r="N2767" s="45"/>
      <c r="O2767" s="45"/>
      <c r="P2767" s="28"/>
      <c r="Q2767" s="28"/>
      <c r="R2767" s="25"/>
      <c r="Z2767"/>
    </row>
    <row r="2768" spans="1:26" x14ac:dyDescent="0.25">
      <c r="A2768" s="4" t="s">
        <v>7</v>
      </c>
      <c r="B2768" s="5">
        <v>2008</v>
      </c>
      <c r="C2768" s="5">
        <v>4</v>
      </c>
      <c r="D2768" s="5">
        <v>25</v>
      </c>
      <c r="E2768" s="5">
        <v>1</v>
      </c>
      <c r="F2768" s="43">
        <v>19.399999999999999</v>
      </c>
      <c r="G2768" s="8">
        <f t="shared" si="235"/>
        <v>25</v>
      </c>
      <c r="H2768" s="8">
        <f t="shared" si="236"/>
        <v>308.00000000000006</v>
      </c>
      <c r="I2768" s="8">
        <f t="shared" si="237"/>
        <v>77.000000000000014</v>
      </c>
      <c r="J2768" s="1">
        <v>18</v>
      </c>
      <c r="K2768" s="1">
        <v>25</v>
      </c>
      <c r="M2768" s="45"/>
      <c r="N2768" s="45"/>
      <c r="O2768" s="45"/>
      <c r="P2768" s="28"/>
      <c r="Q2768" s="28"/>
      <c r="R2768" s="25"/>
      <c r="Z2768"/>
    </row>
    <row r="2769" spans="1:26" x14ac:dyDescent="0.25">
      <c r="A2769" s="4" t="s">
        <v>7</v>
      </c>
      <c r="B2769" s="5">
        <v>2008</v>
      </c>
      <c r="C2769" s="5">
        <v>4</v>
      </c>
      <c r="D2769" s="5">
        <v>25</v>
      </c>
      <c r="E2769" s="5">
        <v>2</v>
      </c>
      <c r="F2769" s="43">
        <v>19.399999999999999</v>
      </c>
      <c r="G2769" s="8">
        <f t="shared" si="235"/>
        <v>25</v>
      </c>
      <c r="H2769" s="8">
        <f t="shared" si="236"/>
        <v>308.00000000000006</v>
      </c>
      <c r="I2769" s="8">
        <f t="shared" si="237"/>
        <v>77.000000000000014</v>
      </c>
      <c r="J2769" s="1">
        <v>18</v>
      </c>
      <c r="K2769" s="1">
        <v>25</v>
      </c>
      <c r="M2769" s="45"/>
      <c r="N2769" s="45"/>
      <c r="O2769" s="45"/>
      <c r="P2769" s="28"/>
      <c r="Q2769" s="28"/>
      <c r="R2769" s="25"/>
      <c r="Z2769"/>
    </row>
    <row r="2770" spans="1:26" x14ac:dyDescent="0.25">
      <c r="A2770" s="4" t="s">
        <v>7</v>
      </c>
      <c r="B2770" s="5">
        <v>2008</v>
      </c>
      <c r="C2770" s="5">
        <v>4</v>
      </c>
      <c r="D2770" s="5">
        <v>25</v>
      </c>
      <c r="E2770" s="5">
        <v>3</v>
      </c>
      <c r="F2770" s="43">
        <v>19.5</v>
      </c>
      <c r="G2770" s="8">
        <f t="shared" si="235"/>
        <v>25</v>
      </c>
      <c r="H2770" s="8">
        <f t="shared" si="236"/>
        <v>302.5</v>
      </c>
      <c r="I2770" s="8">
        <f t="shared" si="237"/>
        <v>75.625</v>
      </c>
      <c r="J2770" s="1">
        <v>18</v>
      </c>
      <c r="K2770" s="1">
        <v>25</v>
      </c>
      <c r="M2770" s="45"/>
      <c r="N2770" s="45"/>
      <c r="O2770" s="45"/>
      <c r="P2770" s="28"/>
      <c r="Q2770" s="28"/>
      <c r="R2770" s="25"/>
      <c r="Z2770"/>
    </row>
    <row r="2771" spans="1:26" x14ac:dyDescent="0.25">
      <c r="A2771" s="4" t="s">
        <v>7</v>
      </c>
      <c r="B2771" s="5">
        <v>2008</v>
      </c>
      <c r="C2771" s="5">
        <v>4</v>
      </c>
      <c r="D2771" s="5">
        <v>25</v>
      </c>
      <c r="E2771" s="5">
        <v>4</v>
      </c>
      <c r="F2771" s="43">
        <v>19.399999999999999</v>
      </c>
      <c r="G2771" s="8">
        <f t="shared" si="235"/>
        <v>25</v>
      </c>
      <c r="H2771" s="8">
        <f t="shared" si="236"/>
        <v>308.00000000000006</v>
      </c>
      <c r="I2771" s="8">
        <f t="shared" si="237"/>
        <v>77.000000000000014</v>
      </c>
      <c r="J2771" s="1">
        <v>18</v>
      </c>
      <c r="K2771" s="1">
        <v>25</v>
      </c>
      <c r="M2771" s="45"/>
      <c r="N2771" s="45"/>
      <c r="O2771" s="45"/>
      <c r="P2771" s="28"/>
      <c r="Q2771" s="28"/>
      <c r="R2771" s="25"/>
      <c r="Z2771"/>
    </row>
    <row r="2772" spans="1:26" x14ac:dyDescent="0.25">
      <c r="A2772" s="4" t="s">
        <v>7</v>
      </c>
      <c r="B2772" s="5">
        <v>2008</v>
      </c>
      <c r="C2772" s="5">
        <v>4</v>
      </c>
      <c r="D2772" s="5">
        <v>25</v>
      </c>
      <c r="E2772" s="5">
        <v>5</v>
      </c>
      <c r="F2772" s="43">
        <v>19.399999999999999</v>
      </c>
      <c r="G2772" s="8">
        <f t="shared" si="235"/>
        <v>25</v>
      </c>
      <c r="H2772" s="8">
        <f t="shared" si="236"/>
        <v>308.00000000000006</v>
      </c>
      <c r="I2772" s="8">
        <f t="shared" si="237"/>
        <v>77.000000000000014</v>
      </c>
      <c r="J2772" s="1">
        <v>18</v>
      </c>
      <c r="K2772" s="1">
        <v>25</v>
      </c>
      <c r="M2772" s="45"/>
      <c r="N2772" s="45"/>
      <c r="O2772" s="45"/>
      <c r="P2772" s="28"/>
      <c r="Q2772" s="28"/>
      <c r="R2772" s="25"/>
      <c r="Z2772"/>
    </row>
    <row r="2773" spans="1:26" x14ac:dyDescent="0.25">
      <c r="A2773" s="4" t="s">
        <v>7</v>
      </c>
      <c r="B2773" s="5">
        <v>2008</v>
      </c>
      <c r="C2773" s="5">
        <v>4</v>
      </c>
      <c r="D2773" s="5">
        <v>25</v>
      </c>
      <c r="E2773" s="5">
        <v>6</v>
      </c>
      <c r="F2773" s="43">
        <v>19.3</v>
      </c>
      <c r="G2773" s="8">
        <f t="shared" si="235"/>
        <v>25</v>
      </c>
      <c r="H2773" s="8">
        <f t="shared" si="236"/>
        <v>313.49999999999994</v>
      </c>
      <c r="I2773" s="8">
        <f t="shared" si="237"/>
        <v>78.374999999999986</v>
      </c>
      <c r="J2773" s="1">
        <v>18</v>
      </c>
      <c r="K2773" s="1">
        <v>25</v>
      </c>
      <c r="M2773" s="45"/>
      <c r="N2773" s="45"/>
      <c r="O2773" s="45"/>
      <c r="P2773" s="28"/>
      <c r="Q2773" s="28"/>
      <c r="R2773" s="25"/>
      <c r="Z2773"/>
    </row>
    <row r="2774" spans="1:26" x14ac:dyDescent="0.25">
      <c r="A2774" s="4" t="s">
        <v>7</v>
      </c>
      <c r="B2774" s="5">
        <v>2008</v>
      </c>
      <c r="C2774" s="5">
        <v>4</v>
      </c>
      <c r="D2774" s="5">
        <v>25</v>
      </c>
      <c r="E2774" s="5">
        <v>7</v>
      </c>
      <c r="F2774" s="43">
        <v>19.100000000000001</v>
      </c>
      <c r="G2774" s="8">
        <f t="shared" si="235"/>
        <v>25</v>
      </c>
      <c r="H2774" s="8">
        <f t="shared" si="236"/>
        <v>324.49999999999994</v>
      </c>
      <c r="I2774" s="8">
        <f t="shared" si="237"/>
        <v>81.124999999999986</v>
      </c>
      <c r="J2774" s="1">
        <v>18</v>
      </c>
      <c r="K2774" s="1">
        <v>25</v>
      </c>
      <c r="M2774" s="45"/>
      <c r="N2774" s="45"/>
      <c r="O2774" s="45"/>
      <c r="P2774" s="28"/>
      <c r="Q2774" s="28"/>
      <c r="R2774" s="25"/>
      <c r="Z2774"/>
    </row>
    <row r="2775" spans="1:26" x14ac:dyDescent="0.25">
      <c r="A2775" s="4" t="s">
        <v>7</v>
      </c>
      <c r="B2775" s="5">
        <v>2008</v>
      </c>
      <c r="C2775" s="5">
        <v>4</v>
      </c>
      <c r="D2775" s="5">
        <v>25</v>
      </c>
      <c r="E2775" s="5">
        <v>8</v>
      </c>
      <c r="F2775" s="43">
        <v>19.600000000000001</v>
      </c>
      <c r="G2775" s="8">
        <f t="shared" si="235"/>
        <v>25</v>
      </c>
      <c r="H2775" s="8">
        <f t="shared" si="236"/>
        <v>296.99999999999994</v>
      </c>
      <c r="I2775" s="8">
        <f t="shared" si="237"/>
        <v>74.249999999999986</v>
      </c>
      <c r="J2775" s="1">
        <v>18</v>
      </c>
      <c r="K2775" s="1">
        <v>25</v>
      </c>
      <c r="M2775" s="45"/>
      <c r="N2775" s="45"/>
      <c r="O2775" s="45"/>
      <c r="P2775" s="28"/>
      <c r="Q2775" s="28"/>
      <c r="R2775" s="25"/>
      <c r="Z2775"/>
    </row>
    <row r="2776" spans="1:26" x14ac:dyDescent="0.25">
      <c r="A2776" s="4" t="s">
        <v>7</v>
      </c>
      <c r="B2776" s="5">
        <v>2008</v>
      </c>
      <c r="C2776" s="5">
        <v>4</v>
      </c>
      <c r="D2776" s="5">
        <v>25</v>
      </c>
      <c r="E2776" s="5">
        <v>9</v>
      </c>
      <c r="F2776" s="43">
        <v>20.3</v>
      </c>
      <c r="G2776" s="8">
        <f t="shared" si="235"/>
        <v>25</v>
      </c>
      <c r="H2776" s="8">
        <f t="shared" si="236"/>
        <v>258.49999999999994</v>
      </c>
      <c r="I2776" s="8">
        <f t="shared" si="237"/>
        <v>64.624999999999986</v>
      </c>
      <c r="J2776" s="1">
        <v>18</v>
      </c>
      <c r="K2776" s="1">
        <v>25</v>
      </c>
      <c r="M2776" s="45"/>
      <c r="N2776" s="45"/>
      <c r="O2776" s="45"/>
      <c r="P2776" s="28"/>
      <c r="Q2776" s="28"/>
      <c r="R2776" s="25"/>
      <c r="Z2776"/>
    </row>
    <row r="2777" spans="1:26" x14ac:dyDescent="0.25">
      <c r="A2777" s="4" t="s">
        <v>7</v>
      </c>
      <c r="B2777" s="5">
        <v>2008</v>
      </c>
      <c r="C2777" s="5">
        <v>4</v>
      </c>
      <c r="D2777" s="5">
        <v>25</v>
      </c>
      <c r="E2777" s="5">
        <v>10</v>
      </c>
      <c r="F2777" s="43">
        <v>21.7</v>
      </c>
      <c r="G2777" s="8">
        <f t="shared" si="235"/>
        <v>25</v>
      </c>
      <c r="H2777" s="8">
        <f t="shared" si="236"/>
        <v>181.50000000000003</v>
      </c>
      <c r="I2777" s="8">
        <f t="shared" si="237"/>
        <v>45.375000000000007</v>
      </c>
      <c r="J2777" s="1">
        <v>18</v>
      </c>
      <c r="K2777" s="1">
        <v>25</v>
      </c>
      <c r="M2777" s="45"/>
      <c r="N2777" s="45"/>
      <c r="O2777" s="45"/>
      <c r="P2777" s="28"/>
      <c r="Q2777" s="28"/>
      <c r="R2777" s="25"/>
      <c r="Z2777"/>
    </row>
    <row r="2778" spans="1:26" x14ac:dyDescent="0.25">
      <c r="A2778" s="4" t="s">
        <v>7</v>
      </c>
      <c r="B2778" s="5">
        <v>2008</v>
      </c>
      <c r="C2778" s="5">
        <v>4</v>
      </c>
      <c r="D2778" s="5">
        <v>25</v>
      </c>
      <c r="E2778" s="5">
        <v>11</v>
      </c>
      <c r="F2778" s="43">
        <v>23.6</v>
      </c>
      <c r="G2778" s="8">
        <f t="shared" si="235"/>
        <v>25</v>
      </c>
      <c r="H2778" s="8">
        <f t="shared" si="236"/>
        <v>76.999999999999915</v>
      </c>
      <c r="I2778" s="8">
        <f t="shared" si="237"/>
        <v>19.249999999999979</v>
      </c>
      <c r="J2778" s="1">
        <v>18</v>
      </c>
      <c r="K2778" s="1">
        <v>25</v>
      </c>
      <c r="M2778" s="45"/>
      <c r="N2778" s="45"/>
      <c r="O2778" s="45"/>
      <c r="P2778" s="28"/>
      <c r="Q2778" s="28"/>
      <c r="R2778" s="25"/>
      <c r="Z2778"/>
    </row>
    <row r="2779" spans="1:26" x14ac:dyDescent="0.25">
      <c r="A2779" s="4" t="s">
        <v>7</v>
      </c>
      <c r="B2779" s="5">
        <v>2008</v>
      </c>
      <c r="C2779" s="5">
        <v>4</v>
      </c>
      <c r="D2779" s="5">
        <v>25</v>
      </c>
      <c r="E2779" s="5">
        <v>12</v>
      </c>
      <c r="F2779" s="43">
        <v>24.9</v>
      </c>
      <c r="G2779" s="8">
        <f t="shared" si="235"/>
        <v>25</v>
      </c>
      <c r="H2779" s="8">
        <f t="shared" si="236"/>
        <v>5.5000000000000782</v>
      </c>
      <c r="I2779" s="8">
        <f t="shared" si="237"/>
        <v>1.3750000000000195</v>
      </c>
      <c r="J2779" s="1">
        <v>18</v>
      </c>
      <c r="K2779" s="1">
        <v>25</v>
      </c>
      <c r="M2779" s="45"/>
      <c r="N2779" s="45"/>
      <c r="O2779" s="45"/>
      <c r="P2779" s="28"/>
      <c r="Q2779" s="28"/>
      <c r="R2779" s="25"/>
      <c r="Z2779"/>
    </row>
    <row r="2780" spans="1:26" x14ac:dyDescent="0.25">
      <c r="A2780" s="4" t="s">
        <v>7</v>
      </c>
      <c r="B2780" s="5">
        <v>2008</v>
      </c>
      <c r="C2780" s="5">
        <v>4</v>
      </c>
      <c r="D2780" s="5">
        <v>25</v>
      </c>
      <c r="E2780" s="5">
        <v>13</v>
      </c>
      <c r="F2780" s="43">
        <v>26</v>
      </c>
      <c r="G2780" s="8">
        <f t="shared" si="235"/>
        <v>25</v>
      </c>
      <c r="H2780" s="8">
        <f t="shared" si="236"/>
        <v>0</v>
      </c>
      <c r="I2780" s="8">
        <f t="shared" si="237"/>
        <v>0</v>
      </c>
      <c r="J2780" s="1">
        <v>18</v>
      </c>
      <c r="K2780" s="1">
        <v>25</v>
      </c>
      <c r="M2780" s="45"/>
      <c r="N2780" s="45"/>
      <c r="O2780" s="45"/>
      <c r="P2780" s="28"/>
      <c r="Q2780" s="28"/>
      <c r="R2780" s="25"/>
      <c r="Z2780"/>
    </row>
    <row r="2781" spans="1:26" x14ac:dyDescent="0.25">
      <c r="A2781" s="4" t="s">
        <v>7</v>
      </c>
      <c r="B2781" s="5">
        <v>2008</v>
      </c>
      <c r="C2781" s="5">
        <v>4</v>
      </c>
      <c r="D2781" s="5">
        <v>25</v>
      </c>
      <c r="E2781" s="5">
        <v>14</v>
      </c>
      <c r="F2781" s="43">
        <v>26.8</v>
      </c>
      <c r="G2781" s="8">
        <f t="shared" si="235"/>
        <v>25</v>
      </c>
      <c r="H2781" s="8">
        <f t="shared" si="236"/>
        <v>0</v>
      </c>
      <c r="I2781" s="8">
        <f t="shared" si="237"/>
        <v>0</v>
      </c>
      <c r="J2781" s="1">
        <v>18</v>
      </c>
      <c r="K2781" s="1">
        <v>25</v>
      </c>
      <c r="M2781" s="45"/>
      <c r="N2781" s="45"/>
      <c r="O2781" s="45"/>
      <c r="P2781" s="28"/>
      <c r="Q2781" s="28"/>
      <c r="R2781" s="25"/>
      <c r="Z2781"/>
    </row>
    <row r="2782" spans="1:26" x14ac:dyDescent="0.25">
      <c r="A2782" s="4" t="s">
        <v>7</v>
      </c>
      <c r="B2782" s="5">
        <v>2008</v>
      </c>
      <c r="C2782" s="5">
        <v>4</v>
      </c>
      <c r="D2782" s="5">
        <v>25</v>
      </c>
      <c r="E2782" s="5">
        <v>15</v>
      </c>
      <c r="F2782" s="43">
        <v>27.4</v>
      </c>
      <c r="G2782" s="8">
        <f t="shared" si="235"/>
        <v>25</v>
      </c>
      <c r="H2782" s="8">
        <f t="shared" si="236"/>
        <v>0</v>
      </c>
      <c r="I2782" s="8">
        <f t="shared" si="237"/>
        <v>0</v>
      </c>
      <c r="J2782" s="1">
        <v>18</v>
      </c>
      <c r="K2782" s="1">
        <v>25</v>
      </c>
      <c r="M2782" s="45"/>
      <c r="N2782" s="45"/>
      <c r="O2782" s="45"/>
      <c r="P2782" s="28"/>
      <c r="Q2782" s="28"/>
      <c r="R2782" s="25"/>
      <c r="Z2782"/>
    </row>
    <row r="2783" spans="1:26" x14ac:dyDescent="0.25">
      <c r="A2783" s="4" t="s">
        <v>7</v>
      </c>
      <c r="B2783" s="5">
        <v>2008</v>
      </c>
      <c r="C2783" s="5">
        <v>4</v>
      </c>
      <c r="D2783" s="5">
        <v>25</v>
      </c>
      <c r="E2783" s="5">
        <v>16</v>
      </c>
      <c r="F2783" s="43">
        <v>27.9</v>
      </c>
      <c r="G2783" s="8">
        <f t="shared" si="235"/>
        <v>25</v>
      </c>
      <c r="H2783" s="8">
        <f t="shared" si="236"/>
        <v>0</v>
      </c>
      <c r="I2783" s="8">
        <f t="shared" si="237"/>
        <v>0</v>
      </c>
      <c r="J2783" s="1">
        <v>18</v>
      </c>
      <c r="K2783" s="1">
        <v>25</v>
      </c>
      <c r="M2783" s="45"/>
      <c r="N2783" s="45"/>
      <c r="O2783" s="45"/>
      <c r="P2783" s="28"/>
      <c r="Q2783" s="28"/>
      <c r="R2783" s="25"/>
      <c r="Z2783"/>
    </row>
    <row r="2784" spans="1:26" x14ac:dyDescent="0.25">
      <c r="A2784" s="4" t="s">
        <v>7</v>
      </c>
      <c r="B2784" s="5">
        <v>2008</v>
      </c>
      <c r="C2784" s="5">
        <v>4</v>
      </c>
      <c r="D2784" s="5">
        <v>25</v>
      </c>
      <c r="E2784" s="5">
        <v>17</v>
      </c>
      <c r="F2784" s="43">
        <v>27.9</v>
      </c>
      <c r="G2784" s="8">
        <f t="shared" si="235"/>
        <v>25</v>
      </c>
      <c r="H2784" s="8">
        <f t="shared" si="236"/>
        <v>0</v>
      </c>
      <c r="I2784" s="8">
        <f t="shared" si="237"/>
        <v>0</v>
      </c>
      <c r="J2784" s="1">
        <v>18</v>
      </c>
      <c r="K2784" s="1">
        <v>25</v>
      </c>
      <c r="M2784" s="45"/>
      <c r="N2784" s="45"/>
      <c r="O2784" s="45"/>
      <c r="P2784" s="28"/>
      <c r="Q2784" s="28"/>
      <c r="R2784" s="25"/>
      <c r="Z2784"/>
    </row>
    <row r="2785" spans="1:26" x14ac:dyDescent="0.25">
      <c r="A2785" s="4" t="s">
        <v>7</v>
      </c>
      <c r="B2785" s="5">
        <v>2008</v>
      </c>
      <c r="C2785" s="5">
        <v>4</v>
      </c>
      <c r="D2785" s="5">
        <v>25</v>
      </c>
      <c r="E2785" s="5">
        <v>18</v>
      </c>
      <c r="F2785" s="43">
        <v>25.1</v>
      </c>
      <c r="G2785" s="8">
        <f t="shared" si="235"/>
        <v>25</v>
      </c>
      <c r="H2785" s="8">
        <f t="shared" si="236"/>
        <v>0</v>
      </c>
      <c r="I2785" s="8">
        <f t="shared" si="237"/>
        <v>0</v>
      </c>
      <c r="J2785" s="1">
        <v>18</v>
      </c>
      <c r="K2785" s="1">
        <v>25</v>
      </c>
      <c r="M2785" s="45"/>
      <c r="N2785" s="45"/>
      <c r="O2785" s="45"/>
      <c r="P2785" s="28"/>
      <c r="Q2785" s="28"/>
      <c r="R2785" s="25"/>
      <c r="Z2785"/>
    </row>
    <row r="2786" spans="1:26" x14ac:dyDescent="0.25">
      <c r="A2786" s="4" t="s">
        <v>7</v>
      </c>
      <c r="B2786" s="5">
        <v>2008</v>
      </c>
      <c r="C2786" s="5">
        <v>4</v>
      </c>
      <c r="D2786" s="5">
        <v>25</v>
      </c>
      <c r="E2786" s="5">
        <v>19</v>
      </c>
      <c r="F2786" s="43">
        <v>23.2</v>
      </c>
      <c r="G2786" s="8">
        <f t="shared" si="235"/>
        <v>25</v>
      </c>
      <c r="H2786" s="8">
        <f t="shared" si="236"/>
        <v>99.000000000000043</v>
      </c>
      <c r="I2786" s="8">
        <f t="shared" si="237"/>
        <v>24.750000000000011</v>
      </c>
      <c r="J2786" s="1">
        <v>18</v>
      </c>
      <c r="K2786" s="1">
        <v>25</v>
      </c>
      <c r="M2786" s="45"/>
      <c r="N2786" s="45"/>
      <c r="O2786" s="45"/>
      <c r="P2786" s="28"/>
      <c r="Q2786" s="28"/>
      <c r="R2786" s="25"/>
      <c r="Z2786"/>
    </row>
    <row r="2787" spans="1:26" x14ac:dyDescent="0.25">
      <c r="A2787" s="4" t="s">
        <v>7</v>
      </c>
      <c r="B2787" s="5">
        <v>2008</v>
      </c>
      <c r="C2787" s="5">
        <v>4</v>
      </c>
      <c r="D2787" s="5">
        <v>25</v>
      </c>
      <c r="E2787" s="5">
        <v>20</v>
      </c>
      <c r="F2787" s="43">
        <v>21.9</v>
      </c>
      <c r="G2787" s="8">
        <f t="shared" si="235"/>
        <v>25</v>
      </c>
      <c r="H2787" s="8">
        <f t="shared" si="236"/>
        <v>170.50000000000009</v>
      </c>
      <c r="I2787" s="8">
        <f t="shared" si="237"/>
        <v>42.625000000000021</v>
      </c>
      <c r="J2787" s="1">
        <v>18</v>
      </c>
      <c r="K2787" s="1">
        <v>25</v>
      </c>
      <c r="M2787" s="45"/>
      <c r="N2787" s="45"/>
      <c r="O2787" s="45"/>
      <c r="P2787" s="28"/>
      <c r="Q2787" s="28"/>
      <c r="R2787" s="25"/>
      <c r="Z2787"/>
    </row>
    <row r="2788" spans="1:26" x14ac:dyDescent="0.25">
      <c r="A2788" s="4" t="s">
        <v>7</v>
      </c>
      <c r="B2788" s="5">
        <v>2008</v>
      </c>
      <c r="C2788" s="5">
        <v>4</v>
      </c>
      <c r="D2788" s="5">
        <v>25</v>
      </c>
      <c r="E2788" s="5">
        <v>21</v>
      </c>
      <c r="F2788" s="43">
        <v>21.4</v>
      </c>
      <c r="G2788" s="8">
        <f t="shared" si="235"/>
        <v>25</v>
      </c>
      <c r="H2788" s="8">
        <f t="shared" si="236"/>
        <v>198.00000000000009</v>
      </c>
      <c r="I2788" s="8">
        <f t="shared" si="237"/>
        <v>49.500000000000021</v>
      </c>
      <c r="J2788" s="1">
        <v>18</v>
      </c>
      <c r="K2788" s="1">
        <v>25</v>
      </c>
      <c r="M2788" s="45"/>
      <c r="N2788" s="45"/>
      <c r="O2788" s="45"/>
      <c r="P2788" s="28"/>
      <c r="Q2788" s="28"/>
      <c r="R2788" s="25"/>
      <c r="Z2788"/>
    </row>
    <row r="2789" spans="1:26" x14ac:dyDescent="0.25">
      <c r="A2789" s="4" t="s">
        <v>7</v>
      </c>
      <c r="B2789" s="5">
        <v>2008</v>
      </c>
      <c r="C2789" s="5">
        <v>4</v>
      </c>
      <c r="D2789" s="5">
        <v>25</v>
      </c>
      <c r="E2789" s="5">
        <v>22</v>
      </c>
      <c r="F2789" s="43">
        <v>21</v>
      </c>
      <c r="G2789" s="8">
        <f t="shared" si="235"/>
        <v>25</v>
      </c>
      <c r="H2789" s="8">
        <f t="shared" si="236"/>
        <v>220</v>
      </c>
      <c r="I2789" s="8">
        <f t="shared" si="237"/>
        <v>55</v>
      </c>
      <c r="J2789" s="1">
        <v>18</v>
      </c>
      <c r="K2789" s="1">
        <v>25</v>
      </c>
      <c r="M2789" s="45"/>
      <c r="N2789" s="45"/>
      <c r="O2789" s="45"/>
      <c r="P2789" s="28"/>
      <c r="Q2789" s="28"/>
      <c r="R2789" s="25"/>
      <c r="Z2789"/>
    </row>
    <row r="2790" spans="1:26" x14ac:dyDescent="0.25">
      <c r="A2790" s="4" t="s">
        <v>7</v>
      </c>
      <c r="B2790" s="5">
        <v>2008</v>
      </c>
      <c r="C2790" s="5">
        <v>4</v>
      </c>
      <c r="D2790" s="5">
        <v>25</v>
      </c>
      <c r="E2790" s="5">
        <v>23</v>
      </c>
      <c r="F2790" s="43">
        <v>20.9</v>
      </c>
      <c r="G2790" s="8">
        <f t="shared" si="235"/>
        <v>25</v>
      </c>
      <c r="H2790" s="8">
        <f t="shared" si="236"/>
        <v>225.50000000000009</v>
      </c>
      <c r="I2790" s="8">
        <f t="shared" si="237"/>
        <v>56.375000000000021</v>
      </c>
      <c r="J2790" s="1">
        <v>18</v>
      </c>
      <c r="K2790" s="1">
        <v>25</v>
      </c>
      <c r="M2790" s="45"/>
      <c r="N2790" s="45"/>
      <c r="O2790" s="45"/>
      <c r="P2790" s="28"/>
      <c r="Q2790" s="28"/>
      <c r="R2790" s="25"/>
      <c r="Z2790"/>
    </row>
    <row r="2791" spans="1:26" x14ac:dyDescent="0.25">
      <c r="A2791" s="4" t="s">
        <v>7</v>
      </c>
      <c r="B2791" s="5">
        <v>2008</v>
      </c>
      <c r="C2791" s="5">
        <v>4</v>
      </c>
      <c r="D2791" s="5">
        <v>26</v>
      </c>
      <c r="E2791" s="5">
        <v>0</v>
      </c>
      <c r="F2791" s="43">
        <v>20.399999999999999</v>
      </c>
      <c r="G2791" s="8">
        <f t="shared" si="235"/>
        <v>25</v>
      </c>
      <c r="H2791" s="8">
        <f t="shared" si="236"/>
        <v>253.00000000000009</v>
      </c>
      <c r="I2791" s="8">
        <f t="shared" si="237"/>
        <v>63.250000000000021</v>
      </c>
      <c r="J2791" s="1">
        <v>18</v>
      </c>
      <c r="K2791" s="1">
        <v>25</v>
      </c>
      <c r="M2791" s="45"/>
      <c r="N2791" s="45"/>
      <c r="O2791" s="45"/>
      <c r="P2791" s="28"/>
      <c r="Q2791" s="28"/>
      <c r="R2791" s="25"/>
      <c r="Z2791"/>
    </row>
    <row r="2792" spans="1:26" x14ac:dyDescent="0.25">
      <c r="A2792" s="4" t="s">
        <v>7</v>
      </c>
      <c r="B2792" s="5">
        <v>2008</v>
      </c>
      <c r="C2792" s="5">
        <v>4</v>
      </c>
      <c r="D2792" s="5">
        <v>26</v>
      </c>
      <c r="E2792" s="5">
        <v>1</v>
      </c>
      <c r="F2792" s="43">
        <v>19.899999999999999</v>
      </c>
      <c r="G2792" s="8">
        <f t="shared" si="235"/>
        <v>25</v>
      </c>
      <c r="H2792" s="8">
        <f t="shared" si="236"/>
        <v>280.50000000000006</v>
      </c>
      <c r="I2792" s="8">
        <f t="shared" si="237"/>
        <v>70.125000000000014</v>
      </c>
      <c r="J2792" s="1">
        <v>18</v>
      </c>
      <c r="K2792" s="1">
        <v>25</v>
      </c>
      <c r="M2792" s="45"/>
      <c r="N2792" s="45"/>
      <c r="O2792" s="45"/>
      <c r="P2792" s="28"/>
      <c r="Q2792" s="28"/>
      <c r="R2792" s="25"/>
      <c r="Z2792"/>
    </row>
    <row r="2793" spans="1:26" x14ac:dyDescent="0.25">
      <c r="A2793" s="4" t="s">
        <v>7</v>
      </c>
      <c r="B2793" s="5">
        <v>2008</v>
      </c>
      <c r="C2793" s="5">
        <v>4</v>
      </c>
      <c r="D2793" s="5">
        <v>26</v>
      </c>
      <c r="E2793" s="5">
        <v>2</v>
      </c>
      <c r="F2793" s="43">
        <v>19.3</v>
      </c>
      <c r="G2793" s="8">
        <f t="shared" si="235"/>
        <v>25</v>
      </c>
      <c r="H2793" s="8">
        <f t="shared" si="236"/>
        <v>313.49999999999994</v>
      </c>
      <c r="I2793" s="8">
        <f t="shared" si="237"/>
        <v>78.374999999999986</v>
      </c>
      <c r="J2793" s="1">
        <v>18</v>
      </c>
      <c r="K2793" s="1">
        <v>25</v>
      </c>
      <c r="M2793" s="45"/>
      <c r="N2793" s="45"/>
      <c r="O2793" s="45"/>
      <c r="P2793" s="28"/>
      <c r="Q2793" s="28"/>
      <c r="R2793" s="25"/>
      <c r="Z2793"/>
    </row>
    <row r="2794" spans="1:26" x14ac:dyDescent="0.25">
      <c r="A2794" s="4" t="s">
        <v>7</v>
      </c>
      <c r="B2794" s="5">
        <v>2008</v>
      </c>
      <c r="C2794" s="5">
        <v>4</v>
      </c>
      <c r="D2794" s="5">
        <v>26</v>
      </c>
      <c r="E2794" s="5">
        <v>3</v>
      </c>
      <c r="F2794" s="43">
        <v>18.899999999999999</v>
      </c>
      <c r="G2794" s="8">
        <f t="shared" si="235"/>
        <v>25</v>
      </c>
      <c r="H2794" s="8">
        <f t="shared" si="236"/>
        <v>335.50000000000006</v>
      </c>
      <c r="I2794" s="8">
        <f t="shared" si="237"/>
        <v>83.875000000000014</v>
      </c>
      <c r="J2794" s="1">
        <v>18</v>
      </c>
      <c r="K2794" s="1">
        <v>25</v>
      </c>
      <c r="M2794" s="45"/>
      <c r="N2794" s="45"/>
      <c r="O2794" s="45"/>
      <c r="P2794" s="28"/>
      <c r="Q2794" s="28"/>
      <c r="R2794" s="25"/>
      <c r="Z2794"/>
    </row>
    <row r="2795" spans="1:26" x14ac:dyDescent="0.25">
      <c r="A2795" s="4" t="s">
        <v>7</v>
      </c>
      <c r="B2795" s="5">
        <v>2008</v>
      </c>
      <c r="C2795" s="5">
        <v>4</v>
      </c>
      <c r="D2795" s="5">
        <v>26</v>
      </c>
      <c r="E2795" s="5">
        <v>4</v>
      </c>
      <c r="F2795" s="43">
        <v>18.7</v>
      </c>
      <c r="G2795" s="8">
        <f t="shared" si="235"/>
        <v>25</v>
      </c>
      <c r="H2795" s="8">
        <f t="shared" si="236"/>
        <v>346.50000000000006</v>
      </c>
      <c r="I2795" s="8">
        <f t="shared" si="237"/>
        <v>86.625000000000014</v>
      </c>
      <c r="J2795" s="1">
        <v>18</v>
      </c>
      <c r="K2795" s="1">
        <v>25</v>
      </c>
      <c r="M2795" s="45"/>
      <c r="N2795" s="45"/>
      <c r="O2795" s="45"/>
      <c r="P2795" s="28"/>
      <c r="Q2795" s="28"/>
      <c r="R2795" s="25"/>
      <c r="Z2795"/>
    </row>
    <row r="2796" spans="1:26" x14ac:dyDescent="0.25">
      <c r="A2796" s="4" t="s">
        <v>7</v>
      </c>
      <c r="B2796" s="5">
        <v>2008</v>
      </c>
      <c r="C2796" s="5">
        <v>4</v>
      </c>
      <c r="D2796" s="5">
        <v>26</v>
      </c>
      <c r="E2796" s="5">
        <v>5</v>
      </c>
      <c r="F2796" s="43">
        <v>18.5</v>
      </c>
      <c r="G2796" s="8">
        <f t="shared" si="235"/>
        <v>25</v>
      </c>
      <c r="H2796" s="8">
        <f t="shared" si="236"/>
        <v>357.5</v>
      </c>
      <c r="I2796" s="8">
        <f t="shared" si="237"/>
        <v>89.375</v>
      </c>
      <c r="J2796" s="1">
        <v>18</v>
      </c>
      <c r="K2796" s="1">
        <v>25</v>
      </c>
      <c r="M2796" s="45"/>
      <c r="N2796" s="45"/>
      <c r="O2796" s="45"/>
      <c r="P2796" s="28"/>
      <c r="Q2796" s="28"/>
      <c r="R2796" s="25"/>
      <c r="Z2796"/>
    </row>
    <row r="2797" spans="1:26" x14ac:dyDescent="0.25">
      <c r="A2797" s="4" t="s">
        <v>7</v>
      </c>
      <c r="B2797" s="5">
        <v>2008</v>
      </c>
      <c r="C2797" s="5">
        <v>4</v>
      </c>
      <c r="D2797" s="5">
        <v>26</v>
      </c>
      <c r="E2797" s="5">
        <v>6</v>
      </c>
      <c r="F2797" s="43">
        <v>18.5</v>
      </c>
      <c r="G2797" s="8">
        <f t="shared" si="235"/>
        <v>25</v>
      </c>
      <c r="H2797" s="8">
        <f t="shared" si="236"/>
        <v>357.5</v>
      </c>
      <c r="I2797" s="8">
        <f t="shared" si="237"/>
        <v>89.375</v>
      </c>
      <c r="J2797" s="1">
        <v>18</v>
      </c>
      <c r="K2797" s="1">
        <v>25</v>
      </c>
      <c r="M2797" s="45"/>
      <c r="N2797" s="45"/>
      <c r="O2797" s="45"/>
      <c r="P2797" s="28"/>
      <c r="Q2797" s="28"/>
      <c r="R2797" s="25"/>
      <c r="Z2797"/>
    </row>
    <row r="2798" spans="1:26" x14ac:dyDescent="0.25">
      <c r="A2798" s="4" t="s">
        <v>7</v>
      </c>
      <c r="B2798" s="5">
        <v>2008</v>
      </c>
      <c r="C2798" s="5">
        <v>4</v>
      </c>
      <c r="D2798" s="5">
        <v>26</v>
      </c>
      <c r="E2798" s="5">
        <v>7</v>
      </c>
      <c r="F2798" s="43">
        <v>18.399999999999999</v>
      </c>
      <c r="G2798" s="8">
        <f t="shared" si="235"/>
        <v>25</v>
      </c>
      <c r="H2798" s="8">
        <f t="shared" si="236"/>
        <v>363.00000000000006</v>
      </c>
      <c r="I2798" s="8">
        <f t="shared" si="237"/>
        <v>90.750000000000014</v>
      </c>
      <c r="J2798" s="1">
        <v>18</v>
      </c>
      <c r="K2798" s="1">
        <v>25</v>
      </c>
      <c r="M2798" s="45"/>
      <c r="N2798" s="45"/>
      <c r="O2798" s="45"/>
      <c r="P2798" s="28"/>
      <c r="Q2798" s="28"/>
      <c r="R2798" s="25"/>
      <c r="Z2798"/>
    </row>
    <row r="2799" spans="1:26" x14ac:dyDescent="0.25">
      <c r="A2799" s="4" t="s">
        <v>7</v>
      </c>
      <c r="B2799" s="5">
        <v>2008</v>
      </c>
      <c r="C2799" s="5">
        <v>4</v>
      </c>
      <c r="D2799" s="5">
        <v>26</v>
      </c>
      <c r="E2799" s="5">
        <v>8</v>
      </c>
      <c r="F2799" s="43">
        <v>18.399999999999999</v>
      </c>
      <c r="G2799" s="8">
        <f t="shared" si="235"/>
        <v>25</v>
      </c>
      <c r="H2799" s="8">
        <f t="shared" si="236"/>
        <v>363.00000000000006</v>
      </c>
      <c r="I2799" s="8">
        <f t="shared" si="237"/>
        <v>90.750000000000014</v>
      </c>
      <c r="J2799" s="1">
        <v>18</v>
      </c>
      <c r="K2799" s="1">
        <v>25</v>
      </c>
      <c r="M2799" s="45"/>
      <c r="N2799" s="45"/>
      <c r="O2799" s="45"/>
      <c r="P2799" s="28"/>
      <c r="Q2799" s="28"/>
      <c r="R2799" s="25"/>
      <c r="Z2799"/>
    </row>
    <row r="2800" spans="1:26" x14ac:dyDescent="0.25">
      <c r="A2800" s="4" t="s">
        <v>7</v>
      </c>
      <c r="B2800" s="5">
        <v>2008</v>
      </c>
      <c r="C2800" s="5">
        <v>4</v>
      </c>
      <c r="D2800" s="5">
        <v>26</v>
      </c>
      <c r="E2800" s="5">
        <v>9</v>
      </c>
      <c r="F2800" s="43">
        <v>19.399999999999999</v>
      </c>
      <c r="G2800" s="8">
        <f t="shared" si="235"/>
        <v>25</v>
      </c>
      <c r="H2800" s="8">
        <f t="shared" si="236"/>
        <v>308.00000000000006</v>
      </c>
      <c r="I2800" s="8">
        <f t="shared" si="237"/>
        <v>77.000000000000014</v>
      </c>
      <c r="J2800" s="1">
        <v>18</v>
      </c>
      <c r="K2800" s="1">
        <v>25</v>
      </c>
      <c r="M2800" s="45"/>
      <c r="N2800" s="45"/>
      <c r="O2800" s="45"/>
      <c r="P2800" s="28"/>
      <c r="Q2800" s="28"/>
      <c r="R2800" s="25"/>
      <c r="Z2800"/>
    </row>
    <row r="2801" spans="1:26" x14ac:dyDescent="0.25">
      <c r="A2801" s="4" t="s">
        <v>7</v>
      </c>
      <c r="B2801" s="5">
        <v>2008</v>
      </c>
      <c r="C2801" s="5">
        <v>4</v>
      </c>
      <c r="D2801" s="5">
        <v>26</v>
      </c>
      <c r="E2801" s="5">
        <v>10</v>
      </c>
      <c r="F2801" s="43">
        <v>20.5</v>
      </c>
      <c r="G2801" s="8">
        <f t="shared" si="235"/>
        <v>25</v>
      </c>
      <c r="H2801" s="8">
        <f t="shared" si="236"/>
        <v>247.5</v>
      </c>
      <c r="I2801" s="8">
        <f t="shared" si="237"/>
        <v>61.875</v>
      </c>
      <c r="J2801" s="1">
        <v>18</v>
      </c>
      <c r="K2801" s="1">
        <v>25</v>
      </c>
      <c r="M2801" s="45"/>
      <c r="N2801" s="45"/>
      <c r="O2801" s="45"/>
      <c r="P2801" s="28"/>
      <c r="Q2801" s="28"/>
      <c r="R2801" s="25"/>
      <c r="Z2801"/>
    </row>
    <row r="2802" spans="1:26" x14ac:dyDescent="0.25">
      <c r="A2802" s="4" t="s">
        <v>7</v>
      </c>
      <c r="B2802" s="5">
        <v>2008</v>
      </c>
      <c r="C2802" s="5">
        <v>4</v>
      </c>
      <c r="D2802" s="5">
        <v>26</v>
      </c>
      <c r="E2802" s="5">
        <v>11</v>
      </c>
      <c r="F2802" s="43">
        <v>21.9</v>
      </c>
      <c r="G2802" s="8">
        <f t="shared" si="235"/>
        <v>25</v>
      </c>
      <c r="H2802" s="8">
        <f t="shared" si="236"/>
        <v>170.50000000000009</v>
      </c>
      <c r="I2802" s="8">
        <f t="shared" si="237"/>
        <v>42.625000000000021</v>
      </c>
      <c r="J2802" s="1">
        <v>18</v>
      </c>
      <c r="K2802" s="1">
        <v>25</v>
      </c>
      <c r="M2802" s="45"/>
      <c r="N2802" s="45"/>
      <c r="O2802" s="45"/>
      <c r="P2802" s="28"/>
      <c r="Q2802" s="28"/>
      <c r="R2802" s="25"/>
      <c r="Z2802"/>
    </row>
    <row r="2803" spans="1:26" x14ac:dyDescent="0.25">
      <c r="A2803" s="4" t="s">
        <v>7</v>
      </c>
      <c r="B2803" s="5">
        <v>2008</v>
      </c>
      <c r="C2803" s="5">
        <v>4</v>
      </c>
      <c r="D2803" s="5">
        <v>26</v>
      </c>
      <c r="E2803" s="5">
        <v>12</v>
      </c>
      <c r="F2803" s="43">
        <v>23.8</v>
      </c>
      <c r="G2803" s="8">
        <f t="shared" si="235"/>
        <v>25</v>
      </c>
      <c r="H2803" s="8">
        <f t="shared" si="236"/>
        <v>65.999999999999957</v>
      </c>
      <c r="I2803" s="8">
        <f t="shared" si="237"/>
        <v>16.499999999999989</v>
      </c>
      <c r="J2803" s="1">
        <v>18</v>
      </c>
      <c r="K2803" s="1">
        <v>25</v>
      </c>
      <c r="M2803" s="45"/>
      <c r="N2803" s="45"/>
      <c r="O2803" s="45"/>
      <c r="P2803" s="28"/>
      <c r="Q2803" s="28"/>
      <c r="R2803" s="25"/>
      <c r="Z2803"/>
    </row>
    <row r="2804" spans="1:26" x14ac:dyDescent="0.25">
      <c r="A2804" s="4" t="s">
        <v>7</v>
      </c>
      <c r="B2804" s="5">
        <v>2008</v>
      </c>
      <c r="C2804" s="5">
        <v>4</v>
      </c>
      <c r="D2804" s="5">
        <v>26</v>
      </c>
      <c r="E2804" s="5">
        <v>13</v>
      </c>
      <c r="F2804" s="43">
        <v>24.9</v>
      </c>
      <c r="G2804" s="8">
        <f t="shared" si="235"/>
        <v>25</v>
      </c>
      <c r="H2804" s="8">
        <f t="shared" si="236"/>
        <v>5.5000000000000782</v>
      </c>
      <c r="I2804" s="8">
        <f t="shared" si="237"/>
        <v>1.3750000000000195</v>
      </c>
      <c r="J2804" s="1">
        <v>18</v>
      </c>
      <c r="K2804" s="1">
        <v>25</v>
      </c>
      <c r="M2804" s="45"/>
      <c r="N2804" s="45"/>
      <c r="O2804" s="45"/>
      <c r="P2804" s="28"/>
      <c r="Q2804" s="28"/>
      <c r="R2804" s="25"/>
      <c r="Z2804"/>
    </row>
    <row r="2805" spans="1:26" x14ac:dyDescent="0.25">
      <c r="A2805" s="4" t="s">
        <v>7</v>
      </c>
      <c r="B2805" s="5">
        <v>2008</v>
      </c>
      <c r="C2805" s="5">
        <v>4</v>
      </c>
      <c r="D2805" s="5">
        <v>26</v>
      </c>
      <c r="E2805" s="5">
        <v>14</v>
      </c>
      <c r="F2805" s="43">
        <v>25.5</v>
      </c>
      <c r="G2805" s="8">
        <f t="shared" si="235"/>
        <v>25</v>
      </c>
      <c r="H2805" s="8">
        <f t="shared" si="236"/>
        <v>0</v>
      </c>
      <c r="I2805" s="8">
        <f t="shared" si="237"/>
        <v>0</v>
      </c>
      <c r="J2805" s="1">
        <v>18</v>
      </c>
      <c r="K2805" s="1">
        <v>25</v>
      </c>
      <c r="M2805" s="45"/>
      <c r="N2805" s="45"/>
      <c r="O2805" s="45"/>
      <c r="P2805" s="28"/>
      <c r="Q2805" s="28"/>
      <c r="R2805" s="25"/>
      <c r="Z2805"/>
    </row>
    <row r="2806" spans="1:26" x14ac:dyDescent="0.25">
      <c r="A2806" s="4" t="s">
        <v>7</v>
      </c>
      <c r="B2806" s="5">
        <v>2008</v>
      </c>
      <c r="C2806" s="5">
        <v>4</v>
      </c>
      <c r="D2806" s="5">
        <v>26</v>
      </c>
      <c r="E2806" s="5">
        <v>15</v>
      </c>
      <c r="F2806" s="43">
        <v>25.5</v>
      </c>
      <c r="G2806" s="8">
        <f t="shared" si="235"/>
        <v>25</v>
      </c>
      <c r="H2806" s="8">
        <f t="shared" si="236"/>
        <v>0</v>
      </c>
      <c r="I2806" s="8">
        <f t="shared" si="237"/>
        <v>0</v>
      </c>
      <c r="J2806" s="1">
        <v>18</v>
      </c>
      <c r="K2806" s="1">
        <v>25</v>
      </c>
      <c r="M2806" s="45"/>
      <c r="N2806" s="45"/>
      <c r="O2806" s="45"/>
      <c r="P2806" s="28"/>
      <c r="Q2806" s="28"/>
      <c r="R2806" s="25"/>
      <c r="Z2806"/>
    </row>
    <row r="2807" spans="1:26" x14ac:dyDescent="0.25">
      <c r="A2807" s="4" t="s">
        <v>7</v>
      </c>
      <c r="B2807" s="5">
        <v>2008</v>
      </c>
      <c r="C2807" s="5">
        <v>4</v>
      </c>
      <c r="D2807" s="5">
        <v>26</v>
      </c>
      <c r="E2807" s="5">
        <v>16</v>
      </c>
      <c r="F2807" s="43">
        <v>23.4</v>
      </c>
      <c r="G2807" s="8">
        <f t="shared" si="235"/>
        <v>25</v>
      </c>
      <c r="H2807" s="8">
        <f t="shared" si="236"/>
        <v>88.000000000000085</v>
      </c>
      <c r="I2807" s="8">
        <f t="shared" si="237"/>
        <v>22.000000000000021</v>
      </c>
      <c r="J2807" s="1">
        <v>18</v>
      </c>
      <c r="K2807" s="1">
        <v>25</v>
      </c>
      <c r="M2807" s="45"/>
      <c r="N2807" s="45"/>
      <c r="O2807" s="45"/>
      <c r="P2807" s="28"/>
      <c r="Q2807" s="28"/>
      <c r="R2807" s="25"/>
      <c r="Z2807"/>
    </row>
    <row r="2808" spans="1:26" x14ac:dyDescent="0.25">
      <c r="A2808" s="4" t="s">
        <v>7</v>
      </c>
      <c r="B2808" s="5">
        <v>2008</v>
      </c>
      <c r="C2808" s="5">
        <v>4</v>
      </c>
      <c r="D2808" s="5">
        <v>26</v>
      </c>
      <c r="E2808" s="5">
        <v>17</v>
      </c>
      <c r="F2808" s="43">
        <v>22.4</v>
      </c>
      <c r="G2808" s="8">
        <f t="shared" si="235"/>
        <v>25</v>
      </c>
      <c r="H2808" s="8">
        <f t="shared" si="236"/>
        <v>143.00000000000009</v>
      </c>
      <c r="I2808" s="8">
        <f t="shared" si="237"/>
        <v>35.750000000000021</v>
      </c>
      <c r="J2808" s="1">
        <v>18</v>
      </c>
      <c r="K2808" s="1">
        <v>25</v>
      </c>
      <c r="M2808" s="45"/>
      <c r="N2808" s="45"/>
      <c r="O2808" s="45"/>
      <c r="P2808" s="28"/>
      <c r="Q2808" s="28"/>
      <c r="R2808" s="25"/>
      <c r="Z2808"/>
    </row>
    <row r="2809" spans="1:26" x14ac:dyDescent="0.25">
      <c r="A2809" s="4" t="s">
        <v>7</v>
      </c>
      <c r="B2809" s="5">
        <v>2008</v>
      </c>
      <c r="C2809" s="5">
        <v>4</v>
      </c>
      <c r="D2809" s="5">
        <v>26</v>
      </c>
      <c r="E2809" s="5">
        <v>18</v>
      </c>
      <c r="F2809" s="43">
        <v>21.8</v>
      </c>
      <c r="G2809" s="8">
        <f t="shared" si="235"/>
        <v>25</v>
      </c>
      <c r="H2809" s="8">
        <f t="shared" si="236"/>
        <v>175.99999999999997</v>
      </c>
      <c r="I2809" s="8">
        <f t="shared" si="237"/>
        <v>43.999999999999993</v>
      </c>
      <c r="J2809" s="1">
        <v>18</v>
      </c>
      <c r="K2809" s="1">
        <v>25</v>
      </c>
      <c r="M2809" s="45"/>
      <c r="N2809" s="45"/>
      <c r="O2809" s="45"/>
      <c r="P2809" s="28"/>
      <c r="Q2809" s="28"/>
      <c r="R2809" s="25"/>
      <c r="Z2809"/>
    </row>
    <row r="2810" spans="1:26" x14ac:dyDescent="0.25">
      <c r="A2810" s="4" t="s">
        <v>7</v>
      </c>
      <c r="B2810" s="5">
        <v>2008</v>
      </c>
      <c r="C2810" s="5">
        <v>4</v>
      </c>
      <c r="D2810" s="5">
        <v>26</v>
      </c>
      <c r="E2810" s="5">
        <v>19</v>
      </c>
      <c r="F2810" s="43">
        <v>20.2</v>
      </c>
      <c r="G2810" s="8">
        <f t="shared" si="235"/>
        <v>25</v>
      </c>
      <c r="H2810" s="8">
        <f t="shared" si="236"/>
        <v>264.00000000000006</v>
      </c>
      <c r="I2810" s="8">
        <f t="shared" si="237"/>
        <v>66.000000000000014</v>
      </c>
      <c r="J2810" s="1">
        <v>18</v>
      </c>
      <c r="K2810" s="1">
        <v>25</v>
      </c>
      <c r="M2810" s="45"/>
      <c r="N2810" s="45"/>
      <c r="O2810" s="45"/>
      <c r="P2810" s="28"/>
      <c r="Q2810" s="28"/>
      <c r="R2810" s="25"/>
      <c r="Z2810"/>
    </row>
    <row r="2811" spans="1:26" x14ac:dyDescent="0.25">
      <c r="A2811" s="4" t="s">
        <v>7</v>
      </c>
      <c r="B2811" s="5">
        <v>2008</v>
      </c>
      <c r="C2811" s="5">
        <v>4</v>
      </c>
      <c r="D2811" s="5">
        <v>26</v>
      </c>
      <c r="E2811" s="5">
        <v>20</v>
      </c>
      <c r="F2811" s="43">
        <v>19</v>
      </c>
      <c r="G2811" s="8">
        <f t="shared" si="235"/>
        <v>25</v>
      </c>
      <c r="H2811" s="8">
        <f t="shared" si="236"/>
        <v>330</v>
      </c>
      <c r="I2811" s="8">
        <f t="shared" si="237"/>
        <v>82.5</v>
      </c>
      <c r="J2811" s="1">
        <v>18</v>
      </c>
      <c r="K2811" s="1">
        <v>25</v>
      </c>
      <c r="M2811" s="45"/>
      <c r="N2811" s="45"/>
      <c r="O2811" s="45"/>
      <c r="P2811" s="28"/>
      <c r="Q2811" s="28"/>
      <c r="R2811" s="25"/>
      <c r="Z2811"/>
    </row>
    <row r="2812" spans="1:26" x14ac:dyDescent="0.25">
      <c r="A2812" s="4" t="s">
        <v>7</v>
      </c>
      <c r="B2812" s="5">
        <v>2008</v>
      </c>
      <c r="C2812" s="5">
        <v>4</v>
      </c>
      <c r="D2812" s="5">
        <v>26</v>
      </c>
      <c r="E2812" s="5">
        <v>21</v>
      </c>
      <c r="F2812" s="43">
        <v>18.5</v>
      </c>
      <c r="G2812" s="8">
        <f t="shared" si="235"/>
        <v>25</v>
      </c>
      <c r="H2812" s="8">
        <f t="shared" si="236"/>
        <v>357.5</v>
      </c>
      <c r="I2812" s="8">
        <f t="shared" si="237"/>
        <v>89.375</v>
      </c>
      <c r="J2812" s="1">
        <v>18</v>
      </c>
      <c r="K2812" s="1">
        <v>25</v>
      </c>
      <c r="M2812" s="45"/>
      <c r="N2812" s="45"/>
      <c r="O2812" s="45"/>
      <c r="P2812" s="28"/>
      <c r="Q2812" s="28"/>
      <c r="R2812" s="25"/>
      <c r="Z2812"/>
    </row>
    <row r="2813" spans="1:26" x14ac:dyDescent="0.25">
      <c r="A2813" s="4" t="s">
        <v>7</v>
      </c>
      <c r="B2813" s="5">
        <v>2008</v>
      </c>
      <c r="C2813" s="5">
        <v>4</v>
      </c>
      <c r="D2813" s="5">
        <v>26</v>
      </c>
      <c r="E2813" s="5">
        <v>22</v>
      </c>
      <c r="F2813" s="43">
        <v>18.100000000000001</v>
      </c>
      <c r="G2813" s="8">
        <f t="shared" si="235"/>
        <v>25</v>
      </c>
      <c r="H2813" s="8">
        <f t="shared" si="236"/>
        <v>379.49999999999994</v>
      </c>
      <c r="I2813" s="8">
        <f t="shared" si="237"/>
        <v>94.874999999999986</v>
      </c>
      <c r="J2813" s="1">
        <v>18</v>
      </c>
      <c r="K2813" s="1">
        <v>25</v>
      </c>
      <c r="M2813" s="45"/>
      <c r="N2813" s="45"/>
      <c r="O2813" s="45"/>
      <c r="P2813" s="28"/>
      <c r="Q2813" s="28"/>
      <c r="R2813" s="25"/>
      <c r="Z2813"/>
    </row>
    <row r="2814" spans="1:26" x14ac:dyDescent="0.25">
      <c r="A2814" s="4" t="s">
        <v>7</v>
      </c>
      <c r="B2814" s="5">
        <v>2008</v>
      </c>
      <c r="C2814" s="5">
        <v>4</v>
      </c>
      <c r="D2814" s="5">
        <v>26</v>
      </c>
      <c r="E2814" s="5">
        <v>23</v>
      </c>
      <c r="F2814" s="43">
        <v>17.899999999999999</v>
      </c>
      <c r="G2814" s="8">
        <f t="shared" si="235"/>
        <v>25</v>
      </c>
      <c r="H2814" s="8">
        <f t="shared" si="236"/>
        <v>390.50000000000006</v>
      </c>
      <c r="I2814" s="8">
        <f t="shared" si="237"/>
        <v>97.625000000000014</v>
      </c>
      <c r="J2814" s="1">
        <v>18</v>
      </c>
      <c r="K2814" s="1">
        <v>25</v>
      </c>
      <c r="M2814" s="45"/>
      <c r="N2814" s="45"/>
      <c r="O2814" s="45"/>
      <c r="P2814" s="28"/>
      <c r="Q2814" s="28"/>
      <c r="R2814" s="25"/>
      <c r="Z2814"/>
    </row>
    <row r="2815" spans="1:26" x14ac:dyDescent="0.25">
      <c r="A2815" s="4" t="s">
        <v>7</v>
      </c>
      <c r="B2815" s="5">
        <v>2008</v>
      </c>
      <c r="C2815" s="5">
        <v>4</v>
      </c>
      <c r="D2815" s="5">
        <v>27</v>
      </c>
      <c r="E2815" s="5">
        <v>0</v>
      </c>
      <c r="F2815" s="43">
        <v>18.100000000000001</v>
      </c>
      <c r="G2815" s="8">
        <f t="shared" si="235"/>
        <v>25</v>
      </c>
      <c r="H2815" s="8">
        <f t="shared" si="236"/>
        <v>379.49999999999994</v>
      </c>
      <c r="I2815" s="8">
        <f t="shared" si="237"/>
        <v>94.874999999999986</v>
      </c>
      <c r="J2815" s="1">
        <v>18</v>
      </c>
      <c r="K2815" s="1">
        <v>25</v>
      </c>
      <c r="M2815" s="45"/>
      <c r="N2815" s="45"/>
      <c r="O2815" s="45"/>
      <c r="P2815" s="28"/>
      <c r="Q2815" s="28"/>
      <c r="R2815" s="25"/>
      <c r="Z2815"/>
    </row>
    <row r="2816" spans="1:26" x14ac:dyDescent="0.25">
      <c r="A2816" s="4" t="s">
        <v>7</v>
      </c>
      <c r="B2816" s="5">
        <v>2008</v>
      </c>
      <c r="C2816" s="5">
        <v>4</v>
      </c>
      <c r="D2816" s="5">
        <v>27</v>
      </c>
      <c r="E2816" s="5">
        <v>1</v>
      </c>
      <c r="F2816" s="43">
        <v>18.399999999999999</v>
      </c>
      <c r="G2816" s="8">
        <f t="shared" si="235"/>
        <v>25</v>
      </c>
      <c r="H2816" s="8">
        <f t="shared" si="236"/>
        <v>363.00000000000006</v>
      </c>
      <c r="I2816" s="8">
        <f t="shared" si="237"/>
        <v>90.750000000000014</v>
      </c>
      <c r="J2816" s="1">
        <v>18</v>
      </c>
      <c r="K2816" s="1">
        <v>25</v>
      </c>
      <c r="M2816" s="45"/>
      <c r="N2816" s="45"/>
      <c r="O2816" s="45"/>
      <c r="P2816" s="28"/>
      <c r="Q2816" s="28"/>
      <c r="R2816" s="25"/>
      <c r="Z2816"/>
    </row>
    <row r="2817" spans="1:26" x14ac:dyDescent="0.25">
      <c r="A2817" s="4" t="s">
        <v>7</v>
      </c>
      <c r="B2817" s="5">
        <v>2008</v>
      </c>
      <c r="C2817" s="5">
        <v>4</v>
      </c>
      <c r="D2817" s="5">
        <v>27</v>
      </c>
      <c r="E2817" s="5">
        <v>2</v>
      </c>
      <c r="F2817" s="43">
        <v>18.399999999999999</v>
      </c>
      <c r="G2817" s="8">
        <f t="shared" si="235"/>
        <v>25</v>
      </c>
      <c r="H2817" s="8">
        <f t="shared" si="236"/>
        <v>363.00000000000006</v>
      </c>
      <c r="I2817" s="8">
        <f t="shared" si="237"/>
        <v>90.750000000000014</v>
      </c>
      <c r="J2817" s="1">
        <v>18</v>
      </c>
      <c r="K2817" s="1">
        <v>25</v>
      </c>
      <c r="M2817" s="45"/>
      <c r="N2817" s="45"/>
      <c r="O2817" s="45"/>
      <c r="P2817" s="28"/>
      <c r="Q2817" s="28"/>
      <c r="R2817" s="25"/>
      <c r="Z2817"/>
    </row>
    <row r="2818" spans="1:26" x14ac:dyDescent="0.25">
      <c r="A2818" s="4" t="s">
        <v>7</v>
      </c>
      <c r="B2818" s="5">
        <v>2008</v>
      </c>
      <c r="C2818" s="5">
        <v>4</v>
      </c>
      <c r="D2818" s="5">
        <v>27</v>
      </c>
      <c r="E2818" s="5">
        <v>3</v>
      </c>
      <c r="F2818" s="43">
        <v>18.100000000000001</v>
      </c>
      <c r="G2818" s="8">
        <f t="shared" si="235"/>
        <v>25</v>
      </c>
      <c r="H2818" s="8">
        <f t="shared" si="236"/>
        <v>379.49999999999994</v>
      </c>
      <c r="I2818" s="8">
        <f t="shared" si="237"/>
        <v>94.874999999999986</v>
      </c>
      <c r="J2818" s="1">
        <v>18</v>
      </c>
      <c r="K2818" s="1">
        <v>25</v>
      </c>
      <c r="M2818" s="45"/>
      <c r="N2818" s="45"/>
      <c r="O2818" s="45"/>
      <c r="P2818" s="28"/>
      <c r="Q2818" s="28"/>
      <c r="R2818" s="25"/>
      <c r="Z2818"/>
    </row>
    <row r="2819" spans="1:26" x14ac:dyDescent="0.25">
      <c r="A2819" s="4" t="s">
        <v>7</v>
      </c>
      <c r="B2819" s="5">
        <v>2008</v>
      </c>
      <c r="C2819" s="5">
        <v>4</v>
      </c>
      <c r="D2819" s="5">
        <v>27</v>
      </c>
      <c r="E2819" s="5">
        <v>4</v>
      </c>
      <c r="F2819" s="43">
        <v>17.8</v>
      </c>
      <c r="G2819" s="8">
        <f t="shared" si="235"/>
        <v>25</v>
      </c>
      <c r="H2819" s="8">
        <f t="shared" si="236"/>
        <v>395.99999999999994</v>
      </c>
      <c r="I2819" s="8">
        <f t="shared" si="237"/>
        <v>98.999999999999986</v>
      </c>
      <c r="J2819" s="1">
        <v>18</v>
      </c>
      <c r="K2819" s="1">
        <v>25</v>
      </c>
      <c r="M2819" s="45"/>
      <c r="N2819" s="45"/>
      <c r="O2819" s="45"/>
      <c r="P2819" s="28"/>
      <c r="Q2819" s="28"/>
      <c r="R2819" s="25"/>
      <c r="Z2819"/>
    </row>
    <row r="2820" spans="1:26" x14ac:dyDescent="0.25">
      <c r="A2820" s="4" t="s">
        <v>7</v>
      </c>
      <c r="B2820" s="5">
        <v>2008</v>
      </c>
      <c r="C2820" s="5">
        <v>4</v>
      </c>
      <c r="D2820" s="5">
        <v>27</v>
      </c>
      <c r="E2820" s="5">
        <v>5</v>
      </c>
      <c r="F2820" s="43">
        <v>17.600000000000001</v>
      </c>
      <c r="G2820" s="8">
        <f t="shared" si="235"/>
        <v>25</v>
      </c>
      <c r="H2820" s="8">
        <f t="shared" si="236"/>
        <v>406.99999999999994</v>
      </c>
      <c r="I2820" s="8">
        <f t="shared" si="237"/>
        <v>101.74999999999999</v>
      </c>
      <c r="J2820" s="1">
        <v>18</v>
      </c>
      <c r="K2820" s="1">
        <v>25</v>
      </c>
      <c r="M2820" s="45"/>
      <c r="N2820" s="45"/>
      <c r="O2820" s="45"/>
      <c r="P2820" s="28"/>
      <c r="Q2820" s="28"/>
      <c r="R2820" s="25"/>
      <c r="Z2820"/>
    </row>
    <row r="2821" spans="1:26" x14ac:dyDescent="0.25">
      <c r="A2821" s="4" t="s">
        <v>7</v>
      </c>
      <c r="B2821" s="5">
        <v>2008</v>
      </c>
      <c r="C2821" s="5">
        <v>4</v>
      </c>
      <c r="D2821" s="5">
        <v>27</v>
      </c>
      <c r="E2821" s="5">
        <v>6</v>
      </c>
      <c r="F2821" s="43">
        <v>17.399999999999999</v>
      </c>
      <c r="G2821" s="8">
        <f t="shared" si="235"/>
        <v>25</v>
      </c>
      <c r="H2821" s="8">
        <f t="shared" si="236"/>
        <v>418.00000000000006</v>
      </c>
      <c r="I2821" s="8">
        <f t="shared" si="237"/>
        <v>104.50000000000001</v>
      </c>
      <c r="J2821" s="1">
        <v>18</v>
      </c>
      <c r="K2821" s="1">
        <v>25</v>
      </c>
      <c r="M2821" s="45"/>
      <c r="N2821" s="45"/>
      <c r="O2821" s="45"/>
      <c r="P2821" s="28"/>
      <c r="Q2821" s="28"/>
      <c r="R2821" s="25"/>
      <c r="Z2821"/>
    </row>
    <row r="2822" spans="1:26" x14ac:dyDescent="0.25">
      <c r="A2822" s="4" t="s">
        <v>7</v>
      </c>
      <c r="B2822" s="5">
        <v>2008</v>
      </c>
      <c r="C2822" s="5">
        <v>4</v>
      </c>
      <c r="D2822" s="5">
        <v>27</v>
      </c>
      <c r="E2822" s="5">
        <v>7</v>
      </c>
      <c r="F2822" s="43">
        <v>17.2</v>
      </c>
      <c r="G2822" s="8">
        <f t="shared" si="235"/>
        <v>25</v>
      </c>
      <c r="H2822" s="8">
        <f t="shared" si="236"/>
        <v>429.00000000000006</v>
      </c>
      <c r="I2822" s="8">
        <f t="shared" si="237"/>
        <v>107.25000000000001</v>
      </c>
      <c r="J2822" s="1">
        <v>18</v>
      </c>
      <c r="K2822" s="1">
        <v>25</v>
      </c>
      <c r="M2822" s="45"/>
      <c r="N2822" s="45"/>
      <c r="O2822" s="45"/>
      <c r="P2822" s="28"/>
      <c r="Q2822" s="28"/>
      <c r="R2822" s="25"/>
      <c r="Z2822"/>
    </row>
    <row r="2823" spans="1:26" x14ac:dyDescent="0.25">
      <c r="A2823" s="4" t="s">
        <v>7</v>
      </c>
      <c r="B2823" s="5">
        <v>2008</v>
      </c>
      <c r="C2823" s="5">
        <v>4</v>
      </c>
      <c r="D2823" s="5">
        <v>27</v>
      </c>
      <c r="E2823" s="5">
        <v>8</v>
      </c>
      <c r="F2823" s="43">
        <v>17.399999999999999</v>
      </c>
      <c r="G2823" s="8">
        <f t="shared" ref="G2823:G2886" si="238">IF(A2823="Inverno", $G$3, $G$2)</f>
        <v>25</v>
      </c>
      <c r="H2823" s="8">
        <f t="shared" si="236"/>
        <v>418.00000000000006</v>
      </c>
      <c r="I2823" s="8">
        <f t="shared" si="237"/>
        <v>104.50000000000001</v>
      </c>
      <c r="J2823" s="1">
        <v>18</v>
      </c>
      <c r="K2823" s="1">
        <v>25</v>
      </c>
      <c r="M2823" s="45"/>
      <c r="N2823" s="45"/>
      <c r="O2823" s="45"/>
      <c r="P2823" s="28"/>
      <c r="Q2823" s="28"/>
      <c r="R2823" s="25"/>
      <c r="Z2823"/>
    </row>
    <row r="2824" spans="1:26" x14ac:dyDescent="0.25">
      <c r="A2824" s="4" t="s">
        <v>7</v>
      </c>
      <c r="B2824" s="5">
        <v>2008</v>
      </c>
      <c r="C2824" s="5">
        <v>4</v>
      </c>
      <c r="D2824" s="5">
        <v>27</v>
      </c>
      <c r="E2824" s="5">
        <v>9</v>
      </c>
      <c r="F2824" s="43">
        <v>19.399999999999999</v>
      </c>
      <c r="G2824" s="8">
        <f t="shared" si="238"/>
        <v>25</v>
      </c>
      <c r="H2824" s="8">
        <f t="shared" ref="H2824:H2887" si="239">IF(F2824&gt;G2824,0,$D$3*(G2824-F2824)/$D$4)</f>
        <v>308.00000000000006</v>
      </c>
      <c r="I2824" s="8">
        <f t="shared" ref="I2824:I2887" si="240">H2824/$G$4</f>
        <v>77.000000000000014</v>
      </c>
      <c r="J2824" s="1">
        <v>18</v>
      </c>
      <c r="K2824" s="1">
        <v>25</v>
      </c>
      <c r="M2824" s="45"/>
      <c r="N2824" s="45"/>
      <c r="O2824" s="45"/>
      <c r="P2824" s="28"/>
      <c r="Q2824" s="28"/>
      <c r="R2824" s="25"/>
      <c r="Z2824"/>
    </row>
    <row r="2825" spans="1:26" x14ac:dyDescent="0.25">
      <c r="A2825" s="4" t="s">
        <v>7</v>
      </c>
      <c r="B2825" s="5">
        <v>2008</v>
      </c>
      <c r="C2825" s="5">
        <v>4</v>
      </c>
      <c r="D2825" s="5">
        <v>27</v>
      </c>
      <c r="E2825" s="5">
        <v>10</v>
      </c>
      <c r="F2825" s="43">
        <v>21.8</v>
      </c>
      <c r="G2825" s="8">
        <f t="shared" si="238"/>
        <v>25</v>
      </c>
      <c r="H2825" s="8">
        <f t="shared" si="239"/>
        <v>175.99999999999997</v>
      </c>
      <c r="I2825" s="8">
        <f t="shared" si="240"/>
        <v>43.999999999999993</v>
      </c>
      <c r="J2825" s="1">
        <v>18</v>
      </c>
      <c r="K2825" s="1">
        <v>25</v>
      </c>
      <c r="M2825" s="45"/>
      <c r="N2825" s="45"/>
      <c r="O2825" s="45"/>
      <c r="P2825" s="28"/>
      <c r="Q2825" s="28"/>
      <c r="R2825" s="25"/>
      <c r="Z2825"/>
    </row>
    <row r="2826" spans="1:26" x14ac:dyDescent="0.25">
      <c r="A2826" s="4" t="s">
        <v>7</v>
      </c>
      <c r="B2826" s="5">
        <v>2008</v>
      </c>
      <c r="C2826" s="5">
        <v>4</v>
      </c>
      <c r="D2826" s="5">
        <v>27</v>
      </c>
      <c r="E2826" s="5">
        <v>11</v>
      </c>
      <c r="F2826" s="43">
        <v>23.8</v>
      </c>
      <c r="G2826" s="8">
        <f t="shared" si="238"/>
        <v>25</v>
      </c>
      <c r="H2826" s="8">
        <f t="shared" si="239"/>
        <v>65.999999999999957</v>
      </c>
      <c r="I2826" s="8">
        <f t="shared" si="240"/>
        <v>16.499999999999989</v>
      </c>
      <c r="J2826" s="1">
        <v>18</v>
      </c>
      <c r="K2826" s="1">
        <v>25</v>
      </c>
      <c r="M2826" s="45"/>
      <c r="N2826" s="45"/>
      <c r="O2826" s="45"/>
      <c r="P2826" s="28"/>
      <c r="Q2826" s="28"/>
      <c r="R2826" s="25"/>
      <c r="Z2826"/>
    </row>
    <row r="2827" spans="1:26" x14ac:dyDescent="0.25">
      <c r="A2827" s="4" t="s">
        <v>7</v>
      </c>
      <c r="B2827" s="5">
        <v>2008</v>
      </c>
      <c r="C2827" s="5">
        <v>4</v>
      </c>
      <c r="D2827" s="5">
        <v>27</v>
      </c>
      <c r="E2827" s="5">
        <v>12</v>
      </c>
      <c r="F2827" s="43">
        <v>24.4</v>
      </c>
      <c r="G2827" s="8">
        <f t="shared" si="238"/>
        <v>25</v>
      </c>
      <c r="H2827" s="8">
        <f t="shared" si="239"/>
        <v>33.000000000000078</v>
      </c>
      <c r="I2827" s="8">
        <f t="shared" si="240"/>
        <v>8.2500000000000195</v>
      </c>
      <c r="J2827" s="1">
        <v>18</v>
      </c>
      <c r="K2827" s="1">
        <v>25</v>
      </c>
      <c r="M2827" s="45"/>
      <c r="N2827" s="45"/>
      <c r="O2827" s="45"/>
      <c r="P2827" s="28"/>
      <c r="Q2827" s="28"/>
      <c r="R2827" s="25"/>
      <c r="Z2827"/>
    </row>
    <row r="2828" spans="1:26" x14ac:dyDescent="0.25">
      <c r="A2828" s="4" t="s">
        <v>7</v>
      </c>
      <c r="B2828" s="5">
        <v>2008</v>
      </c>
      <c r="C2828" s="5">
        <v>4</v>
      </c>
      <c r="D2828" s="5">
        <v>27</v>
      </c>
      <c r="E2828" s="5">
        <v>13</v>
      </c>
      <c r="F2828" s="43">
        <v>25.1</v>
      </c>
      <c r="G2828" s="8">
        <f t="shared" si="238"/>
        <v>25</v>
      </c>
      <c r="H2828" s="8">
        <f t="shared" si="239"/>
        <v>0</v>
      </c>
      <c r="I2828" s="8">
        <f t="shared" si="240"/>
        <v>0</v>
      </c>
      <c r="J2828" s="1">
        <v>18</v>
      </c>
      <c r="K2828" s="1">
        <v>25</v>
      </c>
      <c r="M2828" s="45"/>
      <c r="N2828" s="45"/>
      <c r="O2828" s="45"/>
      <c r="P2828" s="28"/>
      <c r="Q2828" s="28"/>
      <c r="R2828" s="25"/>
      <c r="Z2828"/>
    </row>
    <row r="2829" spans="1:26" x14ac:dyDescent="0.25">
      <c r="A2829" s="4" t="s">
        <v>7</v>
      </c>
      <c r="B2829" s="5">
        <v>2008</v>
      </c>
      <c r="C2829" s="5">
        <v>4</v>
      </c>
      <c r="D2829" s="5">
        <v>27</v>
      </c>
      <c r="E2829" s="5">
        <v>14</v>
      </c>
      <c r="F2829" s="43">
        <v>25.2</v>
      </c>
      <c r="G2829" s="8">
        <f t="shared" si="238"/>
        <v>25</v>
      </c>
      <c r="H2829" s="8">
        <f t="shared" si="239"/>
        <v>0</v>
      </c>
      <c r="I2829" s="8">
        <f t="shared" si="240"/>
        <v>0</v>
      </c>
      <c r="J2829" s="1">
        <v>18</v>
      </c>
      <c r="K2829" s="1">
        <v>25</v>
      </c>
      <c r="M2829" s="45"/>
      <c r="N2829" s="45"/>
      <c r="O2829" s="45"/>
      <c r="P2829" s="28"/>
      <c r="Q2829" s="28"/>
      <c r="R2829" s="25"/>
      <c r="Z2829"/>
    </row>
    <row r="2830" spans="1:26" x14ac:dyDescent="0.25">
      <c r="A2830" s="4" t="s">
        <v>7</v>
      </c>
      <c r="B2830" s="5">
        <v>2008</v>
      </c>
      <c r="C2830" s="5">
        <v>4</v>
      </c>
      <c r="D2830" s="5">
        <v>27</v>
      </c>
      <c r="E2830" s="5">
        <v>15</v>
      </c>
      <c r="F2830" s="43">
        <v>24</v>
      </c>
      <c r="G2830" s="8">
        <f t="shared" si="238"/>
        <v>25</v>
      </c>
      <c r="H2830" s="8">
        <f t="shared" si="239"/>
        <v>55</v>
      </c>
      <c r="I2830" s="8">
        <f t="shared" si="240"/>
        <v>13.75</v>
      </c>
      <c r="J2830" s="1">
        <v>18</v>
      </c>
      <c r="K2830" s="1">
        <v>25</v>
      </c>
      <c r="M2830" s="45"/>
      <c r="N2830" s="45"/>
      <c r="O2830" s="45"/>
      <c r="P2830" s="28"/>
      <c r="Q2830" s="28"/>
      <c r="R2830" s="25"/>
      <c r="Z2830"/>
    </row>
    <row r="2831" spans="1:26" x14ac:dyDescent="0.25">
      <c r="A2831" s="4" t="s">
        <v>7</v>
      </c>
      <c r="B2831" s="5">
        <v>2008</v>
      </c>
      <c r="C2831" s="5">
        <v>4</v>
      </c>
      <c r="D2831" s="5">
        <v>27</v>
      </c>
      <c r="E2831" s="5">
        <v>16</v>
      </c>
      <c r="F2831" s="43">
        <v>22.7</v>
      </c>
      <c r="G2831" s="8">
        <f t="shared" si="238"/>
        <v>25</v>
      </c>
      <c r="H2831" s="8">
        <f t="shared" si="239"/>
        <v>126.50000000000004</v>
      </c>
      <c r="I2831" s="8">
        <f t="shared" si="240"/>
        <v>31.625000000000011</v>
      </c>
      <c r="J2831" s="1">
        <v>18</v>
      </c>
      <c r="K2831" s="1">
        <v>25</v>
      </c>
      <c r="M2831" s="45"/>
      <c r="N2831" s="45"/>
      <c r="O2831" s="45"/>
      <c r="P2831" s="28"/>
      <c r="Q2831" s="28"/>
      <c r="R2831" s="25"/>
      <c r="Z2831"/>
    </row>
    <row r="2832" spans="1:26" x14ac:dyDescent="0.25">
      <c r="A2832" s="4" t="s">
        <v>7</v>
      </c>
      <c r="B2832" s="5">
        <v>2008</v>
      </c>
      <c r="C2832" s="5">
        <v>4</v>
      </c>
      <c r="D2832" s="5">
        <v>27</v>
      </c>
      <c r="E2832" s="5">
        <v>17</v>
      </c>
      <c r="F2832" s="43">
        <v>21.2</v>
      </c>
      <c r="G2832" s="8">
        <f t="shared" si="238"/>
        <v>25</v>
      </c>
      <c r="H2832" s="8">
        <f t="shared" si="239"/>
        <v>209.00000000000003</v>
      </c>
      <c r="I2832" s="8">
        <f t="shared" si="240"/>
        <v>52.250000000000007</v>
      </c>
      <c r="J2832" s="1">
        <v>18</v>
      </c>
      <c r="K2832" s="1">
        <v>25</v>
      </c>
      <c r="M2832" s="45"/>
      <c r="N2832" s="45"/>
      <c r="O2832" s="45"/>
      <c r="P2832" s="28"/>
      <c r="Q2832" s="28"/>
      <c r="R2832" s="25"/>
      <c r="Z2832"/>
    </row>
    <row r="2833" spans="1:26" x14ac:dyDescent="0.25">
      <c r="A2833" s="4" t="s">
        <v>7</v>
      </c>
      <c r="B2833" s="5">
        <v>2008</v>
      </c>
      <c r="C2833" s="5">
        <v>4</v>
      </c>
      <c r="D2833" s="5">
        <v>27</v>
      </c>
      <c r="E2833" s="5">
        <v>18</v>
      </c>
      <c r="F2833" s="43">
        <v>19.7</v>
      </c>
      <c r="G2833" s="8">
        <f t="shared" si="238"/>
        <v>25</v>
      </c>
      <c r="H2833" s="8">
        <f t="shared" si="239"/>
        <v>291.50000000000006</v>
      </c>
      <c r="I2833" s="8">
        <f t="shared" si="240"/>
        <v>72.875000000000014</v>
      </c>
      <c r="J2833" s="1">
        <v>18</v>
      </c>
      <c r="K2833" s="1">
        <v>25</v>
      </c>
      <c r="M2833" s="45"/>
      <c r="N2833" s="45"/>
      <c r="O2833" s="45"/>
      <c r="P2833" s="28"/>
      <c r="Q2833" s="28"/>
      <c r="R2833" s="25"/>
      <c r="Z2833"/>
    </row>
    <row r="2834" spans="1:26" x14ac:dyDescent="0.25">
      <c r="A2834" s="4" t="s">
        <v>7</v>
      </c>
      <c r="B2834" s="5">
        <v>2008</v>
      </c>
      <c r="C2834" s="5">
        <v>4</v>
      </c>
      <c r="D2834" s="5">
        <v>27</v>
      </c>
      <c r="E2834" s="5">
        <v>19</v>
      </c>
      <c r="F2834" s="43">
        <v>17.7</v>
      </c>
      <c r="G2834" s="8">
        <f t="shared" si="238"/>
        <v>25</v>
      </c>
      <c r="H2834" s="8">
        <f t="shared" si="239"/>
        <v>401.50000000000006</v>
      </c>
      <c r="I2834" s="8">
        <f t="shared" si="240"/>
        <v>100.37500000000001</v>
      </c>
      <c r="J2834" s="1">
        <v>18</v>
      </c>
      <c r="K2834" s="1">
        <v>25</v>
      </c>
      <c r="M2834" s="45"/>
      <c r="N2834" s="45"/>
      <c r="O2834" s="45"/>
      <c r="P2834" s="28"/>
      <c r="Q2834" s="28"/>
      <c r="R2834" s="25"/>
      <c r="Z2834"/>
    </row>
    <row r="2835" spans="1:26" x14ac:dyDescent="0.25">
      <c r="A2835" s="4" t="s">
        <v>7</v>
      </c>
      <c r="B2835" s="5">
        <v>2008</v>
      </c>
      <c r="C2835" s="5">
        <v>4</v>
      </c>
      <c r="D2835" s="5">
        <v>27</v>
      </c>
      <c r="E2835" s="5">
        <v>20</v>
      </c>
      <c r="F2835" s="43">
        <v>16.3</v>
      </c>
      <c r="G2835" s="8">
        <f t="shared" si="238"/>
        <v>25</v>
      </c>
      <c r="H2835" s="8">
        <f t="shared" si="239"/>
        <v>478.49999999999994</v>
      </c>
      <c r="I2835" s="8">
        <f t="shared" si="240"/>
        <v>119.62499999999999</v>
      </c>
      <c r="J2835" s="1">
        <v>18</v>
      </c>
      <c r="K2835" s="1">
        <v>25</v>
      </c>
      <c r="M2835" s="45"/>
      <c r="N2835" s="45"/>
      <c r="O2835" s="45"/>
      <c r="P2835" s="28"/>
      <c r="Q2835" s="28"/>
      <c r="R2835" s="25"/>
      <c r="Z2835"/>
    </row>
    <row r="2836" spans="1:26" x14ac:dyDescent="0.25">
      <c r="A2836" s="4" t="s">
        <v>7</v>
      </c>
      <c r="B2836" s="5">
        <v>2008</v>
      </c>
      <c r="C2836" s="5">
        <v>4</v>
      </c>
      <c r="D2836" s="5">
        <v>27</v>
      </c>
      <c r="E2836" s="5">
        <v>21</v>
      </c>
      <c r="F2836" s="43">
        <v>15.4</v>
      </c>
      <c r="G2836" s="8">
        <f t="shared" si="238"/>
        <v>25</v>
      </c>
      <c r="H2836" s="8">
        <f t="shared" si="239"/>
        <v>528</v>
      </c>
      <c r="I2836" s="8">
        <f t="shared" si="240"/>
        <v>132</v>
      </c>
      <c r="J2836" s="1">
        <v>18</v>
      </c>
      <c r="K2836" s="1">
        <v>25</v>
      </c>
      <c r="M2836" s="45"/>
      <c r="N2836" s="45"/>
      <c r="O2836" s="45"/>
      <c r="P2836" s="28"/>
      <c r="Q2836" s="28"/>
      <c r="R2836" s="25"/>
      <c r="Z2836"/>
    </row>
    <row r="2837" spans="1:26" x14ac:dyDescent="0.25">
      <c r="A2837" s="4" t="s">
        <v>7</v>
      </c>
      <c r="B2837" s="5">
        <v>2008</v>
      </c>
      <c r="C2837" s="5">
        <v>4</v>
      </c>
      <c r="D2837" s="5">
        <v>27</v>
      </c>
      <c r="E2837" s="5">
        <v>22</v>
      </c>
      <c r="F2837" s="43">
        <v>14.8</v>
      </c>
      <c r="G2837" s="8">
        <f t="shared" si="238"/>
        <v>25</v>
      </c>
      <c r="H2837" s="8">
        <f t="shared" si="239"/>
        <v>561</v>
      </c>
      <c r="I2837" s="8">
        <f t="shared" si="240"/>
        <v>140.25</v>
      </c>
      <c r="J2837" s="1">
        <v>18</v>
      </c>
      <c r="K2837" s="1">
        <v>25</v>
      </c>
      <c r="M2837" s="45"/>
      <c r="N2837" s="45"/>
      <c r="O2837" s="45"/>
      <c r="P2837" s="28"/>
      <c r="Q2837" s="28"/>
      <c r="R2837" s="25"/>
      <c r="Z2837"/>
    </row>
    <row r="2838" spans="1:26" x14ac:dyDescent="0.25">
      <c r="A2838" s="4" t="s">
        <v>7</v>
      </c>
      <c r="B2838" s="5">
        <v>2008</v>
      </c>
      <c r="C2838" s="5">
        <v>4</v>
      </c>
      <c r="D2838" s="5">
        <v>27</v>
      </c>
      <c r="E2838" s="5">
        <v>23</v>
      </c>
      <c r="F2838" s="43">
        <v>14.6</v>
      </c>
      <c r="G2838" s="8">
        <f t="shared" si="238"/>
        <v>25</v>
      </c>
      <c r="H2838" s="8">
        <f t="shared" si="239"/>
        <v>572</v>
      </c>
      <c r="I2838" s="8">
        <f t="shared" si="240"/>
        <v>143</v>
      </c>
      <c r="J2838" s="1">
        <v>18</v>
      </c>
      <c r="K2838" s="1">
        <v>25</v>
      </c>
      <c r="M2838" s="45"/>
      <c r="N2838" s="45"/>
      <c r="O2838" s="45"/>
      <c r="P2838" s="28"/>
      <c r="Q2838" s="28"/>
      <c r="R2838" s="25"/>
      <c r="Z2838"/>
    </row>
    <row r="2839" spans="1:26" x14ac:dyDescent="0.25">
      <c r="A2839" s="4" t="s">
        <v>7</v>
      </c>
      <c r="B2839" s="5">
        <v>2008</v>
      </c>
      <c r="C2839" s="5">
        <v>4</v>
      </c>
      <c r="D2839" s="5">
        <v>28</v>
      </c>
      <c r="E2839" s="5">
        <v>0</v>
      </c>
      <c r="F2839" s="43">
        <v>14.6</v>
      </c>
      <c r="G2839" s="8">
        <f t="shared" si="238"/>
        <v>25</v>
      </c>
      <c r="H2839" s="8">
        <f t="shared" si="239"/>
        <v>572</v>
      </c>
      <c r="I2839" s="8">
        <f t="shared" si="240"/>
        <v>143</v>
      </c>
      <c r="J2839" s="1">
        <v>18</v>
      </c>
      <c r="K2839" s="1">
        <v>25</v>
      </c>
      <c r="M2839" s="45"/>
      <c r="N2839" s="45"/>
      <c r="O2839" s="45"/>
      <c r="P2839" s="28"/>
      <c r="Q2839" s="28"/>
      <c r="R2839" s="25"/>
      <c r="Z2839"/>
    </row>
    <row r="2840" spans="1:26" x14ac:dyDescent="0.25">
      <c r="A2840" s="4" t="s">
        <v>7</v>
      </c>
      <c r="B2840" s="5">
        <v>2008</v>
      </c>
      <c r="C2840" s="5">
        <v>4</v>
      </c>
      <c r="D2840" s="5">
        <v>28</v>
      </c>
      <c r="E2840" s="5">
        <v>1</v>
      </c>
      <c r="F2840" s="43">
        <v>14.4</v>
      </c>
      <c r="G2840" s="8">
        <f t="shared" si="238"/>
        <v>25</v>
      </c>
      <c r="H2840" s="8">
        <f t="shared" si="239"/>
        <v>583</v>
      </c>
      <c r="I2840" s="8">
        <f t="shared" si="240"/>
        <v>145.75</v>
      </c>
      <c r="J2840" s="1">
        <v>18</v>
      </c>
      <c r="K2840" s="1">
        <v>25</v>
      </c>
      <c r="M2840" s="45"/>
      <c r="N2840" s="45"/>
      <c r="O2840" s="45"/>
      <c r="P2840" s="28"/>
      <c r="Q2840" s="28"/>
      <c r="R2840" s="25"/>
      <c r="Z2840"/>
    </row>
    <row r="2841" spans="1:26" x14ac:dyDescent="0.25">
      <c r="A2841" s="4" t="s">
        <v>7</v>
      </c>
      <c r="B2841" s="5">
        <v>2008</v>
      </c>
      <c r="C2841" s="5">
        <v>4</v>
      </c>
      <c r="D2841" s="5">
        <v>28</v>
      </c>
      <c r="E2841" s="5">
        <v>2</v>
      </c>
      <c r="F2841" s="43">
        <v>14.2</v>
      </c>
      <c r="G2841" s="8">
        <f t="shared" si="238"/>
        <v>25</v>
      </c>
      <c r="H2841" s="8">
        <f t="shared" si="239"/>
        <v>594</v>
      </c>
      <c r="I2841" s="8">
        <f t="shared" si="240"/>
        <v>148.5</v>
      </c>
      <c r="J2841" s="1">
        <v>18</v>
      </c>
      <c r="K2841" s="1">
        <v>25</v>
      </c>
      <c r="M2841" s="45"/>
      <c r="N2841" s="45"/>
      <c r="O2841" s="45"/>
      <c r="P2841" s="28"/>
      <c r="Q2841" s="28"/>
      <c r="R2841" s="25"/>
      <c r="Z2841"/>
    </row>
    <row r="2842" spans="1:26" x14ac:dyDescent="0.25">
      <c r="A2842" s="4" t="s">
        <v>7</v>
      </c>
      <c r="B2842" s="5">
        <v>2008</v>
      </c>
      <c r="C2842" s="5">
        <v>4</v>
      </c>
      <c r="D2842" s="5">
        <v>28</v>
      </c>
      <c r="E2842" s="5">
        <v>3</v>
      </c>
      <c r="F2842" s="43">
        <v>14.1</v>
      </c>
      <c r="G2842" s="8">
        <f t="shared" si="238"/>
        <v>25</v>
      </c>
      <c r="H2842" s="8">
        <f t="shared" si="239"/>
        <v>599.5</v>
      </c>
      <c r="I2842" s="8">
        <f t="shared" si="240"/>
        <v>149.875</v>
      </c>
      <c r="J2842" s="1">
        <v>18</v>
      </c>
      <c r="K2842" s="1">
        <v>25</v>
      </c>
      <c r="M2842" s="45"/>
      <c r="N2842" s="45"/>
      <c r="O2842" s="45"/>
      <c r="P2842" s="28"/>
      <c r="Q2842" s="28"/>
      <c r="R2842" s="25"/>
      <c r="Z2842"/>
    </row>
    <row r="2843" spans="1:26" x14ac:dyDescent="0.25">
      <c r="A2843" s="4" t="s">
        <v>7</v>
      </c>
      <c r="B2843" s="5">
        <v>2008</v>
      </c>
      <c r="C2843" s="5">
        <v>4</v>
      </c>
      <c r="D2843" s="5">
        <v>28</v>
      </c>
      <c r="E2843" s="5">
        <v>4</v>
      </c>
      <c r="F2843" s="43">
        <v>14.1</v>
      </c>
      <c r="G2843" s="8">
        <f t="shared" si="238"/>
        <v>25</v>
      </c>
      <c r="H2843" s="8">
        <f t="shared" si="239"/>
        <v>599.5</v>
      </c>
      <c r="I2843" s="8">
        <f t="shared" si="240"/>
        <v>149.875</v>
      </c>
      <c r="J2843" s="1">
        <v>18</v>
      </c>
      <c r="K2843" s="1">
        <v>25</v>
      </c>
      <c r="M2843" s="45"/>
      <c r="N2843" s="45"/>
      <c r="O2843" s="45"/>
      <c r="P2843" s="28"/>
      <c r="Q2843" s="28"/>
      <c r="R2843" s="25"/>
      <c r="Z2843"/>
    </row>
    <row r="2844" spans="1:26" x14ac:dyDescent="0.25">
      <c r="A2844" s="4" t="s">
        <v>7</v>
      </c>
      <c r="B2844" s="5">
        <v>2008</v>
      </c>
      <c r="C2844" s="5">
        <v>4</v>
      </c>
      <c r="D2844" s="5">
        <v>28</v>
      </c>
      <c r="E2844" s="5">
        <v>5</v>
      </c>
      <c r="F2844" s="43">
        <v>14</v>
      </c>
      <c r="G2844" s="8">
        <f t="shared" si="238"/>
        <v>25</v>
      </c>
      <c r="H2844" s="8">
        <f t="shared" si="239"/>
        <v>605</v>
      </c>
      <c r="I2844" s="8">
        <f t="shared" si="240"/>
        <v>151.25</v>
      </c>
      <c r="J2844" s="1">
        <v>18</v>
      </c>
      <c r="K2844" s="1">
        <v>25</v>
      </c>
      <c r="M2844" s="45"/>
      <c r="N2844" s="45"/>
      <c r="O2844" s="45"/>
      <c r="P2844" s="28"/>
      <c r="Q2844" s="28"/>
      <c r="R2844" s="25"/>
      <c r="Z2844"/>
    </row>
    <row r="2845" spans="1:26" x14ac:dyDescent="0.25">
      <c r="A2845" s="4" t="s">
        <v>7</v>
      </c>
      <c r="B2845" s="5">
        <v>2008</v>
      </c>
      <c r="C2845" s="5">
        <v>4</v>
      </c>
      <c r="D2845" s="5">
        <v>28</v>
      </c>
      <c r="E2845" s="5">
        <v>6</v>
      </c>
      <c r="F2845" s="43">
        <v>13.8</v>
      </c>
      <c r="G2845" s="8">
        <f t="shared" si="238"/>
        <v>25</v>
      </c>
      <c r="H2845" s="8">
        <f t="shared" si="239"/>
        <v>616</v>
      </c>
      <c r="I2845" s="8">
        <f t="shared" si="240"/>
        <v>154</v>
      </c>
      <c r="J2845" s="1">
        <v>18</v>
      </c>
      <c r="K2845" s="1">
        <v>25</v>
      </c>
      <c r="M2845" s="45"/>
      <c r="N2845" s="45"/>
      <c r="O2845" s="45"/>
      <c r="P2845" s="28"/>
      <c r="Q2845" s="28"/>
      <c r="R2845" s="25"/>
      <c r="Z2845"/>
    </row>
    <row r="2846" spans="1:26" x14ac:dyDescent="0.25">
      <c r="A2846" s="4" t="s">
        <v>7</v>
      </c>
      <c r="B2846" s="5">
        <v>2008</v>
      </c>
      <c r="C2846" s="5">
        <v>4</v>
      </c>
      <c r="D2846" s="5">
        <v>28</v>
      </c>
      <c r="E2846" s="5">
        <v>7</v>
      </c>
      <c r="F2846" s="43">
        <v>13.8</v>
      </c>
      <c r="G2846" s="8">
        <f t="shared" si="238"/>
        <v>25</v>
      </c>
      <c r="H2846" s="8">
        <f t="shared" si="239"/>
        <v>616</v>
      </c>
      <c r="I2846" s="8">
        <f t="shared" si="240"/>
        <v>154</v>
      </c>
      <c r="J2846" s="1">
        <v>18</v>
      </c>
      <c r="K2846" s="1">
        <v>25</v>
      </c>
      <c r="M2846" s="45"/>
      <c r="N2846" s="45"/>
      <c r="O2846" s="45"/>
      <c r="P2846" s="28"/>
      <c r="Q2846" s="28"/>
      <c r="R2846" s="25"/>
      <c r="Z2846"/>
    </row>
    <row r="2847" spans="1:26" x14ac:dyDescent="0.25">
      <c r="A2847" s="4" t="s">
        <v>7</v>
      </c>
      <c r="B2847" s="5">
        <v>2008</v>
      </c>
      <c r="C2847" s="5">
        <v>4</v>
      </c>
      <c r="D2847" s="5">
        <v>28</v>
      </c>
      <c r="E2847" s="5">
        <v>8</v>
      </c>
      <c r="F2847" s="43">
        <v>14.5</v>
      </c>
      <c r="G2847" s="8">
        <f t="shared" si="238"/>
        <v>25</v>
      </c>
      <c r="H2847" s="8">
        <f t="shared" si="239"/>
        <v>577.5</v>
      </c>
      <c r="I2847" s="8">
        <f t="shared" si="240"/>
        <v>144.375</v>
      </c>
      <c r="J2847" s="1">
        <v>18</v>
      </c>
      <c r="K2847" s="1">
        <v>25</v>
      </c>
      <c r="M2847" s="45"/>
      <c r="N2847" s="45"/>
      <c r="O2847" s="45"/>
      <c r="P2847" s="28"/>
      <c r="Q2847" s="28"/>
      <c r="R2847" s="25"/>
      <c r="Z2847"/>
    </row>
    <row r="2848" spans="1:26" x14ac:dyDescent="0.25">
      <c r="A2848" s="4" t="s">
        <v>7</v>
      </c>
      <c r="B2848" s="5">
        <v>2008</v>
      </c>
      <c r="C2848" s="5">
        <v>4</v>
      </c>
      <c r="D2848" s="5">
        <v>28</v>
      </c>
      <c r="E2848" s="5">
        <v>9</v>
      </c>
      <c r="F2848" s="43">
        <v>15.3</v>
      </c>
      <c r="G2848" s="8">
        <f t="shared" si="238"/>
        <v>25</v>
      </c>
      <c r="H2848" s="8">
        <f t="shared" si="239"/>
        <v>533.5</v>
      </c>
      <c r="I2848" s="8">
        <f t="shared" si="240"/>
        <v>133.375</v>
      </c>
      <c r="J2848" s="1">
        <v>18</v>
      </c>
      <c r="K2848" s="1">
        <v>25</v>
      </c>
      <c r="M2848" s="45"/>
      <c r="N2848" s="45"/>
      <c r="O2848" s="45"/>
      <c r="P2848" s="28"/>
      <c r="Q2848" s="28"/>
      <c r="R2848" s="25"/>
      <c r="Z2848"/>
    </row>
    <row r="2849" spans="1:26" x14ac:dyDescent="0.25">
      <c r="A2849" s="4" t="s">
        <v>7</v>
      </c>
      <c r="B2849" s="5">
        <v>2008</v>
      </c>
      <c r="C2849" s="5">
        <v>4</v>
      </c>
      <c r="D2849" s="5">
        <v>28</v>
      </c>
      <c r="E2849" s="5">
        <v>10</v>
      </c>
      <c r="F2849" s="43">
        <v>16</v>
      </c>
      <c r="G2849" s="8">
        <f t="shared" si="238"/>
        <v>25</v>
      </c>
      <c r="H2849" s="8">
        <f t="shared" si="239"/>
        <v>495</v>
      </c>
      <c r="I2849" s="8">
        <f t="shared" si="240"/>
        <v>123.75</v>
      </c>
      <c r="J2849" s="1">
        <v>18</v>
      </c>
      <c r="K2849" s="1">
        <v>25</v>
      </c>
      <c r="M2849" s="45"/>
      <c r="N2849" s="45"/>
      <c r="O2849" s="45"/>
      <c r="P2849" s="28"/>
      <c r="Q2849" s="28"/>
      <c r="R2849" s="25"/>
      <c r="Z2849"/>
    </row>
    <row r="2850" spans="1:26" x14ac:dyDescent="0.25">
      <c r="A2850" s="4" t="s">
        <v>7</v>
      </c>
      <c r="B2850" s="5">
        <v>2008</v>
      </c>
      <c r="C2850" s="5">
        <v>4</v>
      </c>
      <c r="D2850" s="5">
        <v>28</v>
      </c>
      <c r="E2850" s="5">
        <v>11</v>
      </c>
      <c r="F2850" s="43">
        <v>16.8</v>
      </c>
      <c r="G2850" s="8">
        <f t="shared" si="238"/>
        <v>25</v>
      </c>
      <c r="H2850" s="8">
        <f t="shared" si="239"/>
        <v>450.99999999999994</v>
      </c>
      <c r="I2850" s="8">
        <f t="shared" si="240"/>
        <v>112.74999999999999</v>
      </c>
      <c r="J2850" s="1">
        <v>18</v>
      </c>
      <c r="K2850" s="1">
        <v>25</v>
      </c>
      <c r="M2850" s="45"/>
      <c r="N2850" s="45"/>
      <c r="O2850" s="45"/>
      <c r="P2850" s="28"/>
      <c r="Q2850" s="28"/>
      <c r="R2850" s="25"/>
      <c r="Z2850"/>
    </row>
    <row r="2851" spans="1:26" x14ac:dyDescent="0.25">
      <c r="A2851" s="4" t="s">
        <v>7</v>
      </c>
      <c r="B2851" s="5">
        <v>2008</v>
      </c>
      <c r="C2851" s="5">
        <v>4</v>
      </c>
      <c r="D2851" s="5">
        <v>28</v>
      </c>
      <c r="E2851" s="5">
        <v>12</v>
      </c>
      <c r="F2851" s="43">
        <v>17.7</v>
      </c>
      <c r="G2851" s="8">
        <f t="shared" si="238"/>
        <v>25</v>
      </c>
      <c r="H2851" s="8">
        <f t="shared" si="239"/>
        <v>401.50000000000006</v>
      </c>
      <c r="I2851" s="8">
        <f t="shared" si="240"/>
        <v>100.37500000000001</v>
      </c>
      <c r="J2851" s="1">
        <v>18</v>
      </c>
      <c r="K2851" s="1">
        <v>25</v>
      </c>
      <c r="M2851" s="45"/>
      <c r="N2851" s="45"/>
      <c r="O2851" s="45"/>
      <c r="P2851" s="28"/>
      <c r="Q2851" s="28"/>
      <c r="R2851" s="25"/>
      <c r="Z2851"/>
    </row>
    <row r="2852" spans="1:26" x14ac:dyDescent="0.25">
      <c r="A2852" s="4" t="s">
        <v>7</v>
      </c>
      <c r="B2852" s="5">
        <v>2008</v>
      </c>
      <c r="C2852" s="5">
        <v>4</v>
      </c>
      <c r="D2852" s="5">
        <v>28</v>
      </c>
      <c r="E2852" s="5">
        <v>13</v>
      </c>
      <c r="F2852" s="43">
        <v>18.2</v>
      </c>
      <c r="G2852" s="8">
        <f t="shared" si="238"/>
        <v>25</v>
      </c>
      <c r="H2852" s="8">
        <f t="shared" si="239"/>
        <v>374.00000000000006</v>
      </c>
      <c r="I2852" s="8">
        <f t="shared" si="240"/>
        <v>93.500000000000014</v>
      </c>
      <c r="J2852" s="1">
        <v>18</v>
      </c>
      <c r="K2852" s="1">
        <v>25</v>
      </c>
      <c r="M2852" s="45"/>
      <c r="N2852" s="45"/>
      <c r="O2852" s="45"/>
      <c r="P2852" s="28"/>
      <c r="Q2852" s="28"/>
      <c r="R2852" s="25"/>
      <c r="Z2852"/>
    </row>
    <row r="2853" spans="1:26" x14ac:dyDescent="0.25">
      <c r="A2853" s="4" t="s">
        <v>7</v>
      </c>
      <c r="B2853" s="5">
        <v>2008</v>
      </c>
      <c r="C2853" s="5">
        <v>4</v>
      </c>
      <c r="D2853" s="5">
        <v>28</v>
      </c>
      <c r="E2853" s="5">
        <v>14</v>
      </c>
      <c r="F2853" s="43">
        <v>18.399999999999999</v>
      </c>
      <c r="G2853" s="8">
        <f t="shared" si="238"/>
        <v>25</v>
      </c>
      <c r="H2853" s="8">
        <f t="shared" si="239"/>
        <v>363.00000000000006</v>
      </c>
      <c r="I2853" s="8">
        <f t="shared" si="240"/>
        <v>90.750000000000014</v>
      </c>
      <c r="J2853" s="1">
        <v>18</v>
      </c>
      <c r="K2853" s="1">
        <v>25</v>
      </c>
      <c r="M2853" s="45"/>
      <c r="N2853" s="45"/>
      <c r="O2853" s="45"/>
      <c r="P2853" s="28"/>
      <c r="Q2853" s="28"/>
      <c r="R2853" s="25"/>
      <c r="Z2853"/>
    </row>
    <row r="2854" spans="1:26" x14ac:dyDescent="0.25">
      <c r="A2854" s="4" t="s">
        <v>7</v>
      </c>
      <c r="B2854" s="5">
        <v>2008</v>
      </c>
      <c r="C2854" s="5">
        <v>4</v>
      </c>
      <c r="D2854" s="5">
        <v>28</v>
      </c>
      <c r="E2854" s="5">
        <v>15</v>
      </c>
      <c r="F2854" s="43">
        <v>17.8</v>
      </c>
      <c r="G2854" s="8">
        <f t="shared" si="238"/>
        <v>25</v>
      </c>
      <c r="H2854" s="8">
        <f t="shared" si="239"/>
        <v>395.99999999999994</v>
      </c>
      <c r="I2854" s="8">
        <f t="shared" si="240"/>
        <v>98.999999999999986</v>
      </c>
      <c r="J2854" s="1">
        <v>18</v>
      </c>
      <c r="K2854" s="1">
        <v>25</v>
      </c>
      <c r="M2854" s="45"/>
      <c r="N2854" s="45"/>
      <c r="O2854" s="45"/>
      <c r="P2854" s="28"/>
      <c r="Q2854" s="28"/>
      <c r="R2854" s="25"/>
      <c r="Z2854"/>
    </row>
    <row r="2855" spans="1:26" x14ac:dyDescent="0.25">
      <c r="A2855" s="4" t="s">
        <v>7</v>
      </c>
      <c r="B2855" s="5">
        <v>2008</v>
      </c>
      <c r="C2855" s="5">
        <v>4</v>
      </c>
      <c r="D2855" s="5">
        <v>28</v>
      </c>
      <c r="E2855" s="5">
        <v>16</v>
      </c>
      <c r="F2855" s="43">
        <v>17</v>
      </c>
      <c r="G2855" s="8">
        <f t="shared" si="238"/>
        <v>25</v>
      </c>
      <c r="H2855" s="8">
        <f t="shared" si="239"/>
        <v>440</v>
      </c>
      <c r="I2855" s="8">
        <f t="shared" si="240"/>
        <v>110</v>
      </c>
      <c r="J2855" s="1">
        <v>18</v>
      </c>
      <c r="K2855" s="1">
        <v>25</v>
      </c>
      <c r="M2855" s="45"/>
      <c r="N2855" s="45"/>
      <c r="O2855" s="45"/>
      <c r="P2855" s="28"/>
      <c r="Q2855" s="28"/>
      <c r="R2855" s="25"/>
      <c r="Z2855"/>
    </row>
    <row r="2856" spans="1:26" x14ac:dyDescent="0.25">
      <c r="A2856" s="4" t="s">
        <v>7</v>
      </c>
      <c r="B2856" s="5">
        <v>2008</v>
      </c>
      <c r="C2856" s="5">
        <v>4</v>
      </c>
      <c r="D2856" s="5">
        <v>28</v>
      </c>
      <c r="E2856" s="5">
        <v>17</v>
      </c>
      <c r="F2856" s="43">
        <v>16.2</v>
      </c>
      <c r="G2856" s="8">
        <f t="shared" si="238"/>
        <v>25</v>
      </c>
      <c r="H2856" s="8">
        <f t="shared" si="239"/>
        <v>484.00000000000006</v>
      </c>
      <c r="I2856" s="8">
        <f t="shared" si="240"/>
        <v>121.00000000000001</v>
      </c>
      <c r="J2856" s="1">
        <v>18</v>
      </c>
      <c r="K2856" s="1">
        <v>25</v>
      </c>
      <c r="M2856" s="45"/>
      <c r="N2856" s="45"/>
      <c r="O2856" s="45"/>
      <c r="P2856" s="28"/>
      <c r="Q2856" s="28"/>
      <c r="R2856" s="25"/>
      <c r="Z2856"/>
    </row>
    <row r="2857" spans="1:26" x14ac:dyDescent="0.25">
      <c r="A2857" s="4" t="s">
        <v>7</v>
      </c>
      <c r="B2857" s="5">
        <v>2008</v>
      </c>
      <c r="C2857" s="5">
        <v>4</v>
      </c>
      <c r="D2857" s="5">
        <v>28</v>
      </c>
      <c r="E2857" s="5">
        <v>18</v>
      </c>
      <c r="F2857" s="43">
        <v>15.3</v>
      </c>
      <c r="G2857" s="8">
        <f t="shared" si="238"/>
        <v>25</v>
      </c>
      <c r="H2857" s="8">
        <f t="shared" si="239"/>
        <v>533.5</v>
      </c>
      <c r="I2857" s="8">
        <f t="shared" si="240"/>
        <v>133.375</v>
      </c>
      <c r="J2857" s="1">
        <v>18</v>
      </c>
      <c r="K2857" s="1">
        <v>25</v>
      </c>
      <c r="M2857" s="45"/>
      <c r="N2857" s="45"/>
      <c r="O2857" s="45"/>
      <c r="P2857" s="28"/>
      <c r="Q2857" s="28"/>
      <c r="R2857" s="25"/>
      <c r="Z2857"/>
    </row>
    <row r="2858" spans="1:26" x14ac:dyDescent="0.25">
      <c r="A2858" s="4" t="s">
        <v>7</v>
      </c>
      <c r="B2858" s="5">
        <v>2008</v>
      </c>
      <c r="C2858" s="5">
        <v>4</v>
      </c>
      <c r="D2858" s="5">
        <v>28</v>
      </c>
      <c r="E2858" s="5">
        <v>19</v>
      </c>
      <c r="F2858" s="43">
        <v>14.3</v>
      </c>
      <c r="G2858" s="8">
        <f t="shared" si="238"/>
        <v>25</v>
      </c>
      <c r="H2858" s="8">
        <f t="shared" si="239"/>
        <v>588.5</v>
      </c>
      <c r="I2858" s="8">
        <f t="shared" si="240"/>
        <v>147.125</v>
      </c>
      <c r="J2858" s="1">
        <v>18</v>
      </c>
      <c r="K2858" s="1">
        <v>25</v>
      </c>
      <c r="M2858" s="45"/>
      <c r="N2858" s="45"/>
      <c r="O2858" s="45"/>
      <c r="P2858" s="28"/>
      <c r="Q2858" s="28"/>
      <c r="R2858" s="25"/>
      <c r="Z2858"/>
    </row>
    <row r="2859" spans="1:26" x14ac:dyDescent="0.25">
      <c r="A2859" s="4" t="s">
        <v>7</v>
      </c>
      <c r="B2859" s="5">
        <v>2008</v>
      </c>
      <c r="C2859" s="5">
        <v>4</v>
      </c>
      <c r="D2859" s="5">
        <v>28</v>
      </c>
      <c r="E2859" s="5">
        <v>20</v>
      </c>
      <c r="F2859" s="43">
        <v>13.6</v>
      </c>
      <c r="G2859" s="8">
        <f t="shared" si="238"/>
        <v>25</v>
      </c>
      <c r="H2859" s="8">
        <f t="shared" si="239"/>
        <v>627</v>
      </c>
      <c r="I2859" s="8">
        <f t="shared" si="240"/>
        <v>156.75</v>
      </c>
      <c r="J2859" s="1">
        <v>18</v>
      </c>
      <c r="K2859" s="1">
        <v>25</v>
      </c>
      <c r="M2859" s="45"/>
      <c r="N2859" s="45"/>
      <c r="O2859" s="45"/>
      <c r="P2859" s="28"/>
      <c r="Q2859" s="28"/>
      <c r="R2859" s="25"/>
      <c r="Z2859"/>
    </row>
    <row r="2860" spans="1:26" x14ac:dyDescent="0.25">
      <c r="A2860" s="4" t="s">
        <v>7</v>
      </c>
      <c r="B2860" s="5">
        <v>2008</v>
      </c>
      <c r="C2860" s="5">
        <v>4</v>
      </c>
      <c r="D2860" s="5">
        <v>28</v>
      </c>
      <c r="E2860" s="5">
        <v>21</v>
      </c>
      <c r="F2860" s="43">
        <v>13.2</v>
      </c>
      <c r="G2860" s="8">
        <f t="shared" si="238"/>
        <v>25</v>
      </c>
      <c r="H2860" s="8">
        <f t="shared" si="239"/>
        <v>649</v>
      </c>
      <c r="I2860" s="8">
        <f t="shared" si="240"/>
        <v>162.25</v>
      </c>
      <c r="J2860" s="1">
        <v>18</v>
      </c>
      <c r="K2860" s="1">
        <v>25</v>
      </c>
      <c r="M2860" s="45"/>
      <c r="N2860" s="45"/>
      <c r="O2860" s="45"/>
      <c r="P2860" s="28"/>
      <c r="Q2860" s="28"/>
      <c r="R2860" s="25"/>
      <c r="Z2860"/>
    </row>
    <row r="2861" spans="1:26" x14ac:dyDescent="0.25">
      <c r="A2861" s="4" t="s">
        <v>7</v>
      </c>
      <c r="B2861" s="5">
        <v>2008</v>
      </c>
      <c r="C2861" s="5">
        <v>4</v>
      </c>
      <c r="D2861" s="5">
        <v>28</v>
      </c>
      <c r="E2861" s="5">
        <v>22</v>
      </c>
      <c r="F2861" s="43">
        <v>12.8</v>
      </c>
      <c r="G2861" s="8">
        <f t="shared" si="238"/>
        <v>25</v>
      </c>
      <c r="H2861" s="8">
        <f t="shared" si="239"/>
        <v>671</v>
      </c>
      <c r="I2861" s="8">
        <f t="shared" si="240"/>
        <v>167.75</v>
      </c>
      <c r="J2861" s="1">
        <v>18</v>
      </c>
      <c r="K2861" s="1">
        <v>25</v>
      </c>
      <c r="M2861" s="45"/>
      <c r="N2861" s="45"/>
      <c r="O2861" s="45"/>
      <c r="P2861" s="28"/>
      <c r="Q2861" s="28"/>
      <c r="R2861" s="25"/>
      <c r="Z2861"/>
    </row>
    <row r="2862" spans="1:26" x14ac:dyDescent="0.25">
      <c r="A2862" s="4" t="s">
        <v>7</v>
      </c>
      <c r="B2862" s="5">
        <v>2008</v>
      </c>
      <c r="C2862" s="5">
        <v>4</v>
      </c>
      <c r="D2862" s="5">
        <v>28</v>
      </c>
      <c r="E2862" s="5">
        <v>23</v>
      </c>
      <c r="F2862" s="43">
        <v>12.6</v>
      </c>
      <c r="G2862" s="8">
        <f t="shared" si="238"/>
        <v>25</v>
      </c>
      <c r="H2862" s="8">
        <f t="shared" si="239"/>
        <v>682</v>
      </c>
      <c r="I2862" s="8">
        <f t="shared" si="240"/>
        <v>170.5</v>
      </c>
      <c r="J2862" s="1">
        <v>18</v>
      </c>
      <c r="K2862" s="1">
        <v>25</v>
      </c>
      <c r="M2862" s="45"/>
      <c r="N2862" s="45"/>
      <c r="O2862" s="45"/>
      <c r="P2862" s="28"/>
      <c r="Q2862" s="28"/>
      <c r="R2862" s="25"/>
      <c r="Z2862"/>
    </row>
    <row r="2863" spans="1:26" x14ac:dyDescent="0.25">
      <c r="A2863" s="4" t="s">
        <v>7</v>
      </c>
      <c r="B2863" s="5">
        <v>2008</v>
      </c>
      <c r="C2863" s="5">
        <v>4</v>
      </c>
      <c r="D2863" s="5">
        <v>29</v>
      </c>
      <c r="E2863" s="5">
        <v>0</v>
      </c>
      <c r="F2863" s="43">
        <v>12.4</v>
      </c>
      <c r="G2863" s="8">
        <f t="shared" si="238"/>
        <v>25</v>
      </c>
      <c r="H2863" s="8">
        <f t="shared" si="239"/>
        <v>693</v>
      </c>
      <c r="I2863" s="8">
        <f t="shared" si="240"/>
        <v>173.25</v>
      </c>
      <c r="J2863" s="1">
        <v>18</v>
      </c>
      <c r="K2863" s="1">
        <v>25</v>
      </c>
      <c r="M2863" s="45"/>
      <c r="N2863" s="45"/>
      <c r="O2863" s="45"/>
      <c r="P2863" s="28"/>
      <c r="Q2863" s="28"/>
      <c r="R2863" s="25"/>
      <c r="Z2863"/>
    </row>
    <row r="2864" spans="1:26" x14ac:dyDescent="0.25">
      <c r="A2864" s="4" t="s">
        <v>7</v>
      </c>
      <c r="B2864" s="5">
        <v>2008</v>
      </c>
      <c r="C2864" s="5">
        <v>4</v>
      </c>
      <c r="D2864" s="5">
        <v>29</v>
      </c>
      <c r="E2864" s="5">
        <v>1</v>
      </c>
      <c r="F2864" s="43">
        <v>12.3</v>
      </c>
      <c r="G2864" s="8">
        <f t="shared" si="238"/>
        <v>25</v>
      </c>
      <c r="H2864" s="8">
        <f t="shared" si="239"/>
        <v>698.5</v>
      </c>
      <c r="I2864" s="8">
        <f t="shared" si="240"/>
        <v>174.625</v>
      </c>
      <c r="J2864" s="1">
        <v>18</v>
      </c>
      <c r="K2864" s="1">
        <v>25</v>
      </c>
      <c r="M2864" s="45"/>
      <c r="N2864" s="45"/>
      <c r="O2864" s="45"/>
      <c r="P2864" s="28"/>
      <c r="Q2864" s="28"/>
      <c r="R2864" s="25"/>
      <c r="Z2864"/>
    </row>
    <row r="2865" spans="1:26" x14ac:dyDescent="0.25">
      <c r="A2865" s="4" t="s">
        <v>7</v>
      </c>
      <c r="B2865" s="5">
        <v>2008</v>
      </c>
      <c r="C2865" s="5">
        <v>4</v>
      </c>
      <c r="D2865" s="5">
        <v>29</v>
      </c>
      <c r="E2865" s="5">
        <v>2</v>
      </c>
      <c r="F2865" s="43">
        <v>11.9</v>
      </c>
      <c r="G2865" s="8">
        <f t="shared" si="238"/>
        <v>25</v>
      </c>
      <c r="H2865" s="8">
        <f t="shared" si="239"/>
        <v>720.5</v>
      </c>
      <c r="I2865" s="8">
        <f t="shared" si="240"/>
        <v>180.125</v>
      </c>
      <c r="J2865" s="1">
        <v>18</v>
      </c>
      <c r="K2865" s="1">
        <v>25</v>
      </c>
      <c r="M2865" s="45"/>
      <c r="N2865" s="45"/>
      <c r="O2865" s="45"/>
      <c r="P2865" s="28"/>
      <c r="Q2865" s="28"/>
      <c r="R2865" s="25"/>
      <c r="Z2865"/>
    </row>
    <row r="2866" spans="1:26" x14ac:dyDescent="0.25">
      <c r="A2866" s="4" t="s">
        <v>7</v>
      </c>
      <c r="B2866" s="5">
        <v>2008</v>
      </c>
      <c r="C2866" s="5">
        <v>4</v>
      </c>
      <c r="D2866" s="5">
        <v>29</v>
      </c>
      <c r="E2866" s="5">
        <v>3</v>
      </c>
      <c r="F2866" s="43">
        <v>11.8</v>
      </c>
      <c r="G2866" s="8">
        <f t="shared" si="238"/>
        <v>25</v>
      </c>
      <c r="H2866" s="8">
        <f t="shared" si="239"/>
        <v>726</v>
      </c>
      <c r="I2866" s="8">
        <f t="shared" si="240"/>
        <v>181.5</v>
      </c>
      <c r="J2866" s="1">
        <v>18</v>
      </c>
      <c r="K2866" s="1">
        <v>25</v>
      </c>
      <c r="M2866" s="45"/>
      <c r="N2866" s="45"/>
      <c r="O2866" s="45"/>
      <c r="P2866" s="28"/>
      <c r="Q2866" s="28"/>
      <c r="R2866" s="25"/>
      <c r="Z2866"/>
    </row>
    <row r="2867" spans="1:26" x14ac:dyDescent="0.25">
      <c r="A2867" s="4" t="s">
        <v>7</v>
      </c>
      <c r="B2867" s="5">
        <v>2008</v>
      </c>
      <c r="C2867" s="5">
        <v>4</v>
      </c>
      <c r="D2867" s="5">
        <v>29</v>
      </c>
      <c r="E2867" s="5">
        <v>4</v>
      </c>
      <c r="F2867" s="43">
        <v>11.5</v>
      </c>
      <c r="G2867" s="8">
        <f t="shared" si="238"/>
        <v>25</v>
      </c>
      <c r="H2867" s="8">
        <f t="shared" si="239"/>
        <v>742.5</v>
      </c>
      <c r="I2867" s="8">
        <f t="shared" si="240"/>
        <v>185.625</v>
      </c>
      <c r="J2867" s="1">
        <v>18</v>
      </c>
      <c r="K2867" s="1">
        <v>25</v>
      </c>
      <c r="M2867" s="45"/>
      <c r="N2867" s="45"/>
      <c r="O2867" s="45"/>
      <c r="P2867" s="28"/>
      <c r="Q2867" s="28"/>
      <c r="R2867" s="25"/>
      <c r="Z2867"/>
    </row>
    <row r="2868" spans="1:26" x14ac:dyDescent="0.25">
      <c r="A2868" s="4" t="s">
        <v>7</v>
      </c>
      <c r="B2868" s="5">
        <v>2008</v>
      </c>
      <c r="C2868" s="5">
        <v>4</v>
      </c>
      <c r="D2868" s="5">
        <v>29</v>
      </c>
      <c r="E2868" s="5">
        <v>5</v>
      </c>
      <c r="F2868" s="43">
        <v>11.3</v>
      </c>
      <c r="G2868" s="8">
        <f t="shared" si="238"/>
        <v>25</v>
      </c>
      <c r="H2868" s="8">
        <f t="shared" si="239"/>
        <v>753.5</v>
      </c>
      <c r="I2868" s="8">
        <f t="shared" si="240"/>
        <v>188.375</v>
      </c>
      <c r="J2868" s="1">
        <v>18</v>
      </c>
      <c r="K2868" s="1">
        <v>25</v>
      </c>
      <c r="M2868" s="45"/>
      <c r="N2868" s="45"/>
      <c r="O2868" s="45"/>
      <c r="P2868" s="28"/>
      <c r="Q2868" s="28"/>
      <c r="R2868" s="25"/>
      <c r="Z2868"/>
    </row>
    <row r="2869" spans="1:26" x14ac:dyDescent="0.25">
      <c r="A2869" s="4" t="s">
        <v>7</v>
      </c>
      <c r="B2869" s="5">
        <v>2008</v>
      </c>
      <c r="C2869" s="5">
        <v>4</v>
      </c>
      <c r="D2869" s="5">
        <v>29</v>
      </c>
      <c r="E2869" s="5">
        <v>6</v>
      </c>
      <c r="F2869" s="43">
        <v>11.2</v>
      </c>
      <c r="G2869" s="8">
        <f t="shared" si="238"/>
        <v>25</v>
      </c>
      <c r="H2869" s="8">
        <f t="shared" si="239"/>
        <v>759</v>
      </c>
      <c r="I2869" s="8">
        <f t="shared" si="240"/>
        <v>189.75</v>
      </c>
      <c r="J2869" s="1">
        <v>18</v>
      </c>
      <c r="K2869" s="1">
        <v>25</v>
      </c>
      <c r="M2869" s="45"/>
      <c r="N2869" s="45"/>
      <c r="O2869" s="45"/>
      <c r="P2869" s="28"/>
      <c r="Q2869" s="28"/>
      <c r="R2869" s="25"/>
      <c r="Z2869"/>
    </row>
    <row r="2870" spans="1:26" x14ac:dyDescent="0.25">
      <c r="A2870" s="4" t="s">
        <v>7</v>
      </c>
      <c r="B2870" s="5">
        <v>2008</v>
      </c>
      <c r="C2870" s="5">
        <v>4</v>
      </c>
      <c r="D2870" s="5">
        <v>29</v>
      </c>
      <c r="E2870" s="5">
        <v>7</v>
      </c>
      <c r="F2870" s="43">
        <v>11.7</v>
      </c>
      <c r="G2870" s="8">
        <f t="shared" si="238"/>
        <v>25</v>
      </c>
      <c r="H2870" s="8">
        <f t="shared" si="239"/>
        <v>731.5</v>
      </c>
      <c r="I2870" s="8">
        <f t="shared" si="240"/>
        <v>182.875</v>
      </c>
      <c r="J2870" s="1">
        <v>18</v>
      </c>
      <c r="K2870" s="1">
        <v>25</v>
      </c>
      <c r="M2870" s="45"/>
      <c r="N2870" s="45"/>
      <c r="O2870" s="45"/>
      <c r="P2870" s="28"/>
      <c r="Q2870" s="28"/>
      <c r="R2870" s="25"/>
      <c r="Z2870"/>
    </row>
    <row r="2871" spans="1:26" x14ac:dyDescent="0.25">
      <c r="A2871" s="4" t="s">
        <v>7</v>
      </c>
      <c r="B2871" s="5">
        <v>2008</v>
      </c>
      <c r="C2871" s="5">
        <v>4</v>
      </c>
      <c r="D2871" s="5">
        <v>29</v>
      </c>
      <c r="E2871" s="5">
        <v>8</v>
      </c>
      <c r="F2871" s="43">
        <v>13</v>
      </c>
      <c r="G2871" s="8">
        <f t="shared" si="238"/>
        <v>25</v>
      </c>
      <c r="H2871" s="8">
        <f t="shared" si="239"/>
        <v>660</v>
      </c>
      <c r="I2871" s="8">
        <f t="shared" si="240"/>
        <v>165</v>
      </c>
      <c r="J2871" s="1">
        <v>18</v>
      </c>
      <c r="K2871" s="1">
        <v>25</v>
      </c>
      <c r="M2871" s="45"/>
      <c r="N2871" s="45"/>
      <c r="O2871" s="45"/>
      <c r="P2871" s="28"/>
      <c r="Q2871" s="28"/>
      <c r="R2871" s="25"/>
      <c r="Z2871"/>
    </row>
    <row r="2872" spans="1:26" x14ac:dyDescent="0.25">
      <c r="A2872" s="4" t="s">
        <v>7</v>
      </c>
      <c r="B2872" s="5">
        <v>2008</v>
      </c>
      <c r="C2872" s="5">
        <v>4</v>
      </c>
      <c r="D2872" s="5">
        <v>29</v>
      </c>
      <c r="E2872" s="5">
        <v>9</v>
      </c>
      <c r="F2872" s="43">
        <v>13.6</v>
      </c>
      <c r="G2872" s="8">
        <f t="shared" si="238"/>
        <v>25</v>
      </c>
      <c r="H2872" s="8">
        <f t="shared" si="239"/>
        <v>627</v>
      </c>
      <c r="I2872" s="8">
        <f t="shared" si="240"/>
        <v>156.75</v>
      </c>
      <c r="J2872" s="1">
        <v>18</v>
      </c>
      <c r="K2872" s="1">
        <v>25</v>
      </c>
      <c r="M2872" s="45"/>
      <c r="N2872" s="45"/>
      <c r="O2872" s="45"/>
      <c r="P2872" s="28"/>
      <c r="Q2872" s="28"/>
      <c r="R2872" s="25"/>
      <c r="Z2872"/>
    </row>
    <row r="2873" spans="1:26" x14ac:dyDescent="0.25">
      <c r="A2873" s="4" t="s">
        <v>7</v>
      </c>
      <c r="B2873" s="5">
        <v>2008</v>
      </c>
      <c r="C2873" s="5">
        <v>4</v>
      </c>
      <c r="D2873" s="5">
        <v>29</v>
      </c>
      <c r="E2873" s="5">
        <v>10</v>
      </c>
      <c r="F2873" s="43">
        <v>13.8</v>
      </c>
      <c r="G2873" s="8">
        <f t="shared" si="238"/>
        <v>25</v>
      </c>
      <c r="H2873" s="8">
        <f t="shared" si="239"/>
        <v>616</v>
      </c>
      <c r="I2873" s="8">
        <f t="shared" si="240"/>
        <v>154</v>
      </c>
      <c r="J2873" s="1">
        <v>18</v>
      </c>
      <c r="K2873" s="1">
        <v>25</v>
      </c>
      <c r="M2873" s="45"/>
      <c r="N2873" s="45"/>
      <c r="O2873" s="45"/>
      <c r="P2873" s="28"/>
      <c r="Q2873" s="28"/>
      <c r="R2873" s="25"/>
      <c r="Z2873"/>
    </row>
    <row r="2874" spans="1:26" x14ac:dyDescent="0.25">
      <c r="A2874" s="4" t="s">
        <v>7</v>
      </c>
      <c r="B2874" s="5">
        <v>2008</v>
      </c>
      <c r="C2874" s="5">
        <v>4</v>
      </c>
      <c r="D2874" s="5">
        <v>29</v>
      </c>
      <c r="E2874" s="5">
        <v>11</v>
      </c>
      <c r="F2874" s="43">
        <v>13.8</v>
      </c>
      <c r="G2874" s="8">
        <f t="shared" si="238"/>
        <v>25</v>
      </c>
      <c r="H2874" s="8">
        <f t="shared" si="239"/>
        <v>616</v>
      </c>
      <c r="I2874" s="8">
        <f t="shared" si="240"/>
        <v>154</v>
      </c>
      <c r="J2874" s="1">
        <v>18</v>
      </c>
      <c r="K2874" s="1">
        <v>25</v>
      </c>
      <c r="M2874" s="45"/>
      <c r="N2874" s="45"/>
      <c r="O2874" s="45"/>
      <c r="P2874" s="28"/>
      <c r="Q2874" s="28"/>
      <c r="R2874" s="25"/>
      <c r="Z2874"/>
    </row>
    <row r="2875" spans="1:26" x14ac:dyDescent="0.25">
      <c r="A2875" s="4" t="s">
        <v>7</v>
      </c>
      <c r="B2875" s="5">
        <v>2008</v>
      </c>
      <c r="C2875" s="5">
        <v>4</v>
      </c>
      <c r="D2875" s="5">
        <v>29</v>
      </c>
      <c r="E2875" s="5">
        <v>12</v>
      </c>
      <c r="F2875" s="43">
        <v>16</v>
      </c>
      <c r="G2875" s="8">
        <f t="shared" si="238"/>
        <v>25</v>
      </c>
      <c r="H2875" s="8">
        <f t="shared" si="239"/>
        <v>495</v>
      </c>
      <c r="I2875" s="8">
        <f t="shared" si="240"/>
        <v>123.75</v>
      </c>
      <c r="J2875" s="1">
        <v>18</v>
      </c>
      <c r="K2875" s="1">
        <v>25</v>
      </c>
      <c r="M2875" s="45"/>
      <c r="N2875" s="45"/>
      <c r="O2875" s="45"/>
      <c r="P2875" s="28"/>
      <c r="Q2875" s="28"/>
      <c r="R2875" s="25"/>
      <c r="Z2875"/>
    </row>
    <row r="2876" spans="1:26" x14ac:dyDescent="0.25">
      <c r="A2876" s="4" t="s">
        <v>7</v>
      </c>
      <c r="B2876" s="5">
        <v>2008</v>
      </c>
      <c r="C2876" s="5">
        <v>4</v>
      </c>
      <c r="D2876" s="5">
        <v>29</v>
      </c>
      <c r="E2876" s="5">
        <v>13</v>
      </c>
      <c r="F2876" s="43">
        <v>16.600000000000001</v>
      </c>
      <c r="G2876" s="8">
        <f t="shared" si="238"/>
        <v>25</v>
      </c>
      <c r="H2876" s="8">
        <f t="shared" si="239"/>
        <v>461.99999999999994</v>
      </c>
      <c r="I2876" s="8">
        <f t="shared" si="240"/>
        <v>115.49999999999999</v>
      </c>
      <c r="J2876" s="1">
        <v>18</v>
      </c>
      <c r="K2876" s="1">
        <v>25</v>
      </c>
      <c r="M2876" s="45"/>
      <c r="N2876" s="45"/>
      <c r="O2876" s="45"/>
      <c r="P2876" s="28"/>
      <c r="Q2876" s="28"/>
      <c r="R2876" s="25"/>
      <c r="Z2876"/>
    </row>
    <row r="2877" spans="1:26" x14ac:dyDescent="0.25">
      <c r="A2877" s="4" t="s">
        <v>7</v>
      </c>
      <c r="B2877" s="5">
        <v>2008</v>
      </c>
      <c r="C2877" s="5">
        <v>4</v>
      </c>
      <c r="D2877" s="5">
        <v>29</v>
      </c>
      <c r="E2877" s="5">
        <v>14</v>
      </c>
      <c r="F2877" s="43">
        <v>16.7</v>
      </c>
      <c r="G2877" s="8">
        <f t="shared" si="238"/>
        <v>25</v>
      </c>
      <c r="H2877" s="8">
        <f t="shared" si="239"/>
        <v>456.50000000000006</v>
      </c>
      <c r="I2877" s="8">
        <f t="shared" si="240"/>
        <v>114.12500000000001</v>
      </c>
      <c r="J2877" s="1">
        <v>18</v>
      </c>
      <c r="K2877" s="1">
        <v>25</v>
      </c>
      <c r="M2877" s="45"/>
      <c r="N2877" s="45"/>
      <c r="O2877" s="45"/>
      <c r="P2877" s="28"/>
      <c r="Q2877" s="28"/>
      <c r="R2877" s="25"/>
      <c r="Z2877"/>
    </row>
    <row r="2878" spans="1:26" x14ac:dyDescent="0.25">
      <c r="A2878" s="4" t="s">
        <v>7</v>
      </c>
      <c r="B2878" s="5">
        <v>2008</v>
      </c>
      <c r="C2878" s="5">
        <v>4</v>
      </c>
      <c r="D2878" s="5">
        <v>29</v>
      </c>
      <c r="E2878" s="5">
        <v>15</v>
      </c>
      <c r="F2878" s="43">
        <v>16.5</v>
      </c>
      <c r="G2878" s="8">
        <f t="shared" si="238"/>
        <v>25</v>
      </c>
      <c r="H2878" s="8">
        <f t="shared" si="239"/>
        <v>467.5</v>
      </c>
      <c r="I2878" s="8">
        <f t="shared" si="240"/>
        <v>116.875</v>
      </c>
      <c r="J2878" s="1">
        <v>18</v>
      </c>
      <c r="K2878" s="1">
        <v>25</v>
      </c>
      <c r="M2878" s="45"/>
      <c r="N2878" s="45"/>
      <c r="O2878" s="45"/>
      <c r="P2878" s="28"/>
      <c r="Q2878" s="28"/>
      <c r="R2878" s="25"/>
      <c r="Z2878"/>
    </row>
    <row r="2879" spans="1:26" x14ac:dyDescent="0.25">
      <c r="A2879" s="4" t="s">
        <v>7</v>
      </c>
      <c r="B2879" s="5">
        <v>2008</v>
      </c>
      <c r="C2879" s="5">
        <v>4</v>
      </c>
      <c r="D2879" s="5">
        <v>29</v>
      </c>
      <c r="E2879" s="5">
        <v>16</v>
      </c>
      <c r="F2879" s="43">
        <v>16.2</v>
      </c>
      <c r="G2879" s="8">
        <f t="shared" si="238"/>
        <v>25</v>
      </c>
      <c r="H2879" s="8">
        <f t="shared" si="239"/>
        <v>484.00000000000006</v>
      </c>
      <c r="I2879" s="8">
        <f t="shared" si="240"/>
        <v>121.00000000000001</v>
      </c>
      <c r="J2879" s="1">
        <v>18</v>
      </c>
      <c r="K2879" s="1">
        <v>25</v>
      </c>
      <c r="M2879" s="45"/>
      <c r="N2879" s="45"/>
      <c r="O2879" s="45"/>
      <c r="P2879" s="28"/>
      <c r="Q2879" s="28"/>
      <c r="R2879" s="25"/>
      <c r="Z2879"/>
    </row>
    <row r="2880" spans="1:26" x14ac:dyDescent="0.25">
      <c r="A2880" s="4" t="s">
        <v>7</v>
      </c>
      <c r="B2880" s="5">
        <v>2008</v>
      </c>
      <c r="C2880" s="5">
        <v>4</v>
      </c>
      <c r="D2880" s="5">
        <v>29</v>
      </c>
      <c r="E2880" s="5">
        <v>17</v>
      </c>
      <c r="F2880" s="43">
        <v>15.8</v>
      </c>
      <c r="G2880" s="8">
        <f t="shared" si="238"/>
        <v>25</v>
      </c>
      <c r="H2880" s="8">
        <f t="shared" si="239"/>
        <v>505.99999999999994</v>
      </c>
      <c r="I2880" s="8">
        <f t="shared" si="240"/>
        <v>126.49999999999999</v>
      </c>
      <c r="J2880" s="1">
        <v>18</v>
      </c>
      <c r="K2880" s="1">
        <v>25</v>
      </c>
      <c r="M2880" s="45"/>
      <c r="N2880" s="45"/>
      <c r="O2880" s="45"/>
      <c r="P2880" s="28"/>
      <c r="Q2880" s="28"/>
      <c r="R2880" s="25"/>
      <c r="Z2880"/>
    </row>
    <row r="2881" spans="1:26" x14ac:dyDescent="0.25">
      <c r="A2881" s="4" t="s">
        <v>7</v>
      </c>
      <c r="B2881" s="5">
        <v>2008</v>
      </c>
      <c r="C2881" s="5">
        <v>4</v>
      </c>
      <c r="D2881" s="5">
        <v>29</v>
      </c>
      <c r="E2881" s="5">
        <v>18</v>
      </c>
      <c r="F2881" s="43">
        <v>15.1</v>
      </c>
      <c r="G2881" s="8">
        <f t="shared" si="238"/>
        <v>25</v>
      </c>
      <c r="H2881" s="8">
        <f t="shared" si="239"/>
        <v>544.5</v>
      </c>
      <c r="I2881" s="8">
        <f t="shared" si="240"/>
        <v>136.125</v>
      </c>
      <c r="J2881" s="1">
        <v>18</v>
      </c>
      <c r="K2881" s="1">
        <v>25</v>
      </c>
      <c r="M2881" s="45"/>
      <c r="N2881" s="45"/>
      <c r="O2881" s="45"/>
      <c r="P2881" s="28"/>
      <c r="Q2881" s="28"/>
      <c r="R2881" s="25"/>
      <c r="Z2881"/>
    </row>
    <row r="2882" spans="1:26" x14ac:dyDescent="0.25">
      <c r="A2882" s="4" t="s">
        <v>7</v>
      </c>
      <c r="B2882" s="5">
        <v>2008</v>
      </c>
      <c r="C2882" s="5">
        <v>4</v>
      </c>
      <c r="D2882" s="5">
        <v>29</v>
      </c>
      <c r="E2882" s="5">
        <v>19</v>
      </c>
      <c r="F2882" s="43">
        <v>14.3</v>
      </c>
      <c r="G2882" s="8">
        <f t="shared" si="238"/>
        <v>25</v>
      </c>
      <c r="H2882" s="8">
        <f t="shared" si="239"/>
        <v>588.5</v>
      </c>
      <c r="I2882" s="8">
        <f t="shared" si="240"/>
        <v>147.125</v>
      </c>
      <c r="J2882" s="1">
        <v>18</v>
      </c>
      <c r="K2882" s="1">
        <v>25</v>
      </c>
      <c r="M2882" s="45"/>
      <c r="N2882" s="45"/>
      <c r="O2882" s="45"/>
      <c r="P2882" s="28"/>
      <c r="Q2882" s="28"/>
      <c r="R2882" s="25"/>
      <c r="Z2882"/>
    </row>
    <row r="2883" spans="1:26" x14ac:dyDescent="0.25">
      <c r="A2883" s="4" t="s">
        <v>7</v>
      </c>
      <c r="B2883" s="5">
        <v>2008</v>
      </c>
      <c r="C2883" s="5">
        <v>4</v>
      </c>
      <c r="D2883" s="5">
        <v>29</v>
      </c>
      <c r="E2883" s="5">
        <v>20</v>
      </c>
      <c r="F2883" s="43">
        <v>13.5</v>
      </c>
      <c r="G2883" s="8">
        <f t="shared" si="238"/>
        <v>25</v>
      </c>
      <c r="H2883" s="8">
        <f t="shared" si="239"/>
        <v>632.5</v>
      </c>
      <c r="I2883" s="8">
        <f t="shared" si="240"/>
        <v>158.125</v>
      </c>
      <c r="J2883" s="1">
        <v>18</v>
      </c>
      <c r="K2883" s="1">
        <v>25</v>
      </c>
      <c r="M2883" s="45"/>
      <c r="N2883" s="45"/>
      <c r="O2883" s="45"/>
      <c r="P2883" s="28"/>
      <c r="Q2883" s="28"/>
      <c r="R2883" s="25"/>
      <c r="Z2883"/>
    </row>
    <row r="2884" spans="1:26" x14ac:dyDescent="0.25">
      <c r="A2884" s="4" t="s">
        <v>7</v>
      </c>
      <c r="B2884" s="5">
        <v>2008</v>
      </c>
      <c r="C2884" s="5">
        <v>4</v>
      </c>
      <c r="D2884" s="5">
        <v>29</v>
      </c>
      <c r="E2884" s="5">
        <v>21</v>
      </c>
      <c r="F2884" s="43">
        <v>13.5</v>
      </c>
      <c r="G2884" s="8">
        <f t="shared" si="238"/>
        <v>25</v>
      </c>
      <c r="H2884" s="8">
        <f t="shared" si="239"/>
        <v>632.5</v>
      </c>
      <c r="I2884" s="8">
        <f t="shared" si="240"/>
        <v>158.125</v>
      </c>
      <c r="J2884" s="1">
        <v>18</v>
      </c>
      <c r="K2884" s="1">
        <v>25</v>
      </c>
      <c r="M2884" s="45"/>
      <c r="N2884" s="45"/>
      <c r="O2884" s="45"/>
      <c r="P2884" s="28"/>
      <c r="Q2884" s="28"/>
      <c r="R2884" s="25"/>
      <c r="Z2884"/>
    </row>
    <row r="2885" spans="1:26" x14ac:dyDescent="0.25">
      <c r="A2885" s="4" t="s">
        <v>7</v>
      </c>
      <c r="B2885" s="5">
        <v>2008</v>
      </c>
      <c r="C2885" s="5">
        <v>4</v>
      </c>
      <c r="D2885" s="5">
        <v>29</v>
      </c>
      <c r="E2885" s="5">
        <v>22</v>
      </c>
      <c r="F2885" s="43">
        <v>13.2</v>
      </c>
      <c r="G2885" s="8">
        <f t="shared" si="238"/>
        <v>25</v>
      </c>
      <c r="H2885" s="8">
        <f t="shared" si="239"/>
        <v>649</v>
      </c>
      <c r="I2885" s="8">
        <f t="shared" si="240"/>
        <v>162.25</v>
      </c>
      <c r="J2885" s="1">
        <v>18</v>
      </c>
      <c r="K2885" s="1">
        <v>25</v>
      </c>
      <c r="M2885" s="45"/>
      <c r="N2885" s="45"/>
      <c r="O2885" s="45"/>
      <c r="P2885" s="28"/>
      <c r="Q2885" s="28"/>
      <c r="R2885" s="25"/>
      <c r="Z2885"/>
    </row>
    <row r="2886" spans="1:26" x14ac:dyDescent="0.25">
      <c r="A2886" s="4" t="s">
        <v>7</v>
      </c>
      <c r="B2886" s="5">
        <v>2008</v>
      </c>
      <c r="C2886" s="5">
        <v>4</v>
      </c>
      <c r="D2886" s="5">
        <v>29</v>
      </c>
      <c r="E2886" s="5">
        <v>23</v>
      </c>
      <c r="F2886" s="43">
        <v>13</v>
      </c>
      <c r="G2886" s="8">
        <f t="shared" si="238"/>
        <v>25</v>
      </c>
      <c r="H2886" s="8">
        <f t="shared" si="239"/>
        <v>660</v>
      </c>
      <c r="I2886" s="8">
        <f t="shared" si="240"/>
        <v>165</v>
      </c>
      <c r="J2886" s="1">
        <v>18</v>
      </c>
      <c r="K2886" s="1">
        <v>25</v>
      </c>
      <c r="M2886" s="45"/>
      <c r="N2886" s="45"/>
      <c r="O2886" s="45"/>
      <c r="P2886" s="28"/>
      <c r="Q2886" s="28"/>
      <c r="R2886" s="25"/>
      <c r="Z2886"/>
    </row>
    <row r="2887" spans="1:26" x14ac:dyDescent="0.25">
      <c r="A2887" s="4" t="s">
        <v>7</v>
      </c>
      <c r="B2887" s="5">
        <v>2008</v>
      </c>
      <c r="C2887" s="5">
        <v>4</v>
      </c>
      <c r="D2887" s="5">
        <v>30</v>
      </c>
      <c r="E2887" s="5">
        <v>0</v>
      </c>
      <c r="F2887" s="43">
        <v>13.3</v>
      </c>
      <c r="G2887" s="8">
        <f t="shared" ref="G2887:G2950" si="241">IF(A2887="Inverno", $G$3, $G$2)</f>
        <v>25</v>
      </c>
      <c r="H2887" s="8">
        <f t="shared" si="239"/>
        <v>643.5</v>
      </c>
      <c r="I2887" s="8">
        <f t="shared" si="240"/>
        <v>160.875</v>
      </c>
      <c r="J2887" s="1">
        <v>18</v>
      </c>
      <c r="K2887" s="1">
        <v>25</v>
      </c>
      <c r="M2887" s="45"/>
      <c r="N2887" s="45"/>
      <c r="O2887" s="45"/>
      <c r="P2887" s="28"/>
      <c r="Q2887" s="28"/>
      <c r="R2887" s="25"/>
      <c r="Z2887"/>
    </row>
    <row r="2888" spans="1:26" x14ac:dyDescent="0.25">
      <c r="A2888" s="4" t="s">
        <v>7</v>
      </c>
      <c r="B2888" s="5">
        <v>2008</v>
      </c>
      <c r="C2888" s="5">
        <v>4</v>
      </c>
      <c r="D2888" s="5">
        <v>30</v>
      </c>
      <c r="E2888" s="5">
        <v>1</v>
      </c>
      <c r="F2888" s="43">
        <v>13.2</v>
      </c>
      <c r="G2888" s="8">
        <f t="shared" si="241"/>
        <v>25</v>
      </c>
      <c r="H2888" s="8">
        <f t="shared" ref="H2888:H2951" si="242">IF(F2888&gt;G2888,0,$D$3*(G2888-F2888)/$D$4)</f>
        <v>649</v>
      </c>
      <c r="I2888" s="8">
        <f t="shared" ref="I2888:I2951" si="243">H2888/$G$4</f>
        <v>162.25</v>
      </c>
      <c r="J2888" s="1">
        <v>18</v>
      </c>
      <c r="K2888" s="1">
        <v>25</v>
      </c>
      <c r="M2888" s="45"/>
      <c r="N2888" s="45"/>
      <c r="O2888" s="45"/>
      <c r="P2888" s="28"/>
      <c r="Q2888" s="28"/>
      <c r="R2888" s="25"/>
      <c r="Z2888"/>
    </row>
    <row r="2889" spans="1:26" x14ac:dyDescent="0.25">
      <c r="A2889" s="4" t="s">
        <v>7</v>
      </c>
      <c r="B2889" s="5">
        <v>2008</v>
      </c>
      <c r="C2889" s="5">
        <v>4</v>
      </c>
      <c r="D2889" s="5">
        <v>30</v>
      </c>
      <c r="E2889" s="5">
        <v>2</v>
      </c>
      <c r="F2889" s="43">
        <v>13</v>
      </c>
      <c r="G2889" s="8">
        <f t="shared" si="241"/>
        <v>25</v>
      </c>
      <c r="H2889" s="8">
        <f t="shared" si="242"/>
        <v>660</v>
      </c>
      <c r="I2889" s="8">
        <f t="shared" si="243"/>
        <v>165</v>
      </c>
      <c r="J2889" s="1">
        <v>18</v>
      </c>
      <c r="K2889" s="1">
        <v>25</v>
      </c>
      <c r="M2889" s="45"/>
      <c r="N2889" s="45"/>
      <c r="O2889" s="45"/>
      <c r="P2889" s="28"/>
      <c r="Q2889" s="28"/>
      <c r="R2889" s="25"/>
      <c r="Z2889"/>
    </row>
    <row r="2890" spans="1:26" x14ac:dyDescent="0.25">
      <c r="A2890" s="4" t="s">
        <v>7</v>
      </c>
      <c r="B2890" s="5">
        <v>2008</v>
      </c>
      <c r="C2890" s="5">
        <v>4</v>
      </c>
      <c r="D2890" s="5">
        <v>30</v>
      </c>
      <c r="E2890" s="5">
        <v>3</v>
      </c>
      <c r="F2890" s="43">
        <v>13</v>
      </c>
      <c r="G2890" s="8">
        <f t="shared" si="241"/>
        <v>25</v>
      </c>
      <c r="H2890" s="8">
        <f t="shared" si="242"/>
        <v>660</v>
      </c>
      <c r="I2890" s="8">
        <f t="shared" si="243"/>
        <v>165</v>
      </c>
      <c r="J2890" s="1">
        <v>18</v>
      </c>
      <c r="K2890" s="1">
        <v>25</v>
      </c>
      <c r="M2890" s="45"/>
      <c r="N2890" s="45"/>
      <c r="O2890" s="45"/>
      <c r="P2890" s="28"/>
      <c r="Q2890" s="28"/>
      <c r="R2890" s="25"/>
      <c r="Z2890"/>
    </row>
    <row r="2891" spans="1:26" x14ac:dyDescent="0.25">
      <c r="A2891" s="4" t="s">
        <v>7</v>
      </c>
      <c r="B2891" s="5">
        <v>2008</v>
      </c>
      <c r="C2891" s="5">
        <v>4</v>
      </c>
      <c r="D2891" s="5">
        <v>30</v>
      </c>
      <c r="E2891" s="5">
        <v>4</v>
      </c>
      <c r="F2891" s="43">
        <v>13.1</v>
      </c>
      <c r="G2891" s="8">
        <f t="shared" si="241"/>
        <v>25</v>
      </c>
      <c r="H2891" s="8">
        <f t="shared" si="242"/>
        <v>654.5</v>
      </c>
      <c r="I2891" s="8">
        <f t="shared" si="243"/>
        <v>163.625</v>
      </c>
      <c r="J2891" s="1">
        <v>18</v>
      </c>
      <c r="K2891" s="1">
        <v>25</v>
      </c>
      <c r="M2891" s="45"/>
      <c r="N2891" s="45"/>
      <c r="O2891" s="45"/>
      <c r="P2891" s="28"/>
      <c r="Q2891" s="28"/>
      <c r="R2891" s="25"/>
      <c r="Z2891"/>
    </row>
    <row r="2892" spans="1:26" x14ac:dyDescent="0.25">
      <c r="A2892" s="4" t="s">
        <v>7</v>
      </c>
      <c r="B2892" s="5">
        <v>2008</v>
      </c>
      <c r="C2892" s="5">
        <v>4</v>
      </c>
      <c r="D2892" s="5">
        <v>30</v>
      </c>
      <c r="E2892" s="5">
        <v>5</v>
      </c>
      <c r="F2892" s="43">
        <v>13.2</v>
      </c>
      <c r="G2892" s="8">
        <f t="shared" si="241"/>
        <v>25</v>
      </c>
      <c r="H2892" s="8">
        <f t="shared" si="242"/>
        <v>649</v>
      </c>
      <c r="I2892" s="8">
        <f t="shared" si="243"/>
        <v>162.25</v>
      </c>
      <c r="J2892" s="1">
        <v>18</v>
      </c>
      <c r="K2892" s="1">
        <v>25</v>
      </c>
      <c r="M2892" s="45"/>
      <c r="N2892" s="45"/>
      <c r="O2892" s="45"/>
      <c r="P2892" s="28"/>
      <c r="Q2892" s="28"/>
      <c r="R2892" s="25"/>
      <c r="Z2892"/>
    </row>
    <row r="2893" spans="1:26" x14ac:dyDescent="0.25">
      <c r="A2893" s="4" t="s">
        <v>7</v>
      </c>
      <c r="B2893" s="5">
        <v>2008</v>
      </c>
      <c r="C2893" s="5">
        <v>4</v>
      </c>
      <c r="D2893" s="5">
        <v>30</v>
      </c>
      <c r="E2893" s="5">
        <v>6</v>
      </c>
      <c r="F2893" s="43">
        <v>13.6</v>
      </c>
      <c r="G2893" s="8">
        <f t="shared" si="241"/>
        <v>25</v>
      </c>
      <c r="H2893" s="8">
        <f t="shared" si="242"/>
        <v>627</v>
      </c>
      <c r="I2893" s="8">
        <f t="shared" si="243"/>
        <v>156.75</v>
      </c>
      <c r="J2893" s="1">
        <v>18</v>
      </c>
      <c r="K2893" s="1">
        <v>25</v>
      </c>
      <c r="M2893" s="45"/>
      <c r="N2893" s="45"/>
      <c r="O2893" s="45"/>
      <c r="P2893" s="28"/>
      <c r="Q2893" s="28"/>
      <c r="R2893" s="25"/>
      <c r="Z2893"/>
    </row>
    <row r="2894" spans="1:26" x14ac:dyDescent="0.25">
      <c r="A2894" s="4" t="s">
        <v>7</v>
      </c>
      <c r="B2894" s="5">
        <v>2008</v>
      </c>
      <c r="C2894" s="5">
        <v>4</v>
      </c>
      <c r="D2894" s="5">
        <v>30</v>
      </c>
      <c r="E2894" s="5">
        <v>7</v>
      </c>
      <c r="F2894" s="43">
        <v>13.7</v>
      </c>
      <c r="G2894" s="8">
        <f t="shared" si="241"/>
        <v>25</v>
      </c>
      <c r="H2894" s="8">
        <f t="shared" si="242"/>
        <v>621.5</v>
      </c>
      <c r="I2894" s="8">
        <f t="shared" si="243"/>
        <v>155.375</v>
      </c>
      <c r="J2894" s="1">
        <v>18</v>
      </c>
      <c r="K2894" s="1">
        <v>25</v>
      </c>
      <c r="M2894" s="45"/>
      <c r="N2894" s="45"/>
      <c r="O2894" s="45"/>
      <c r="P2894" s="28"/>
      <c r="Q2894" s="28"/>
      <c r="R2894" s="25"/>
      <c r="Z2894"/>
    </row>
    <row r="2895" spans="1:26" x14ac:dyDescent="0.25">
      <c r="A2895" s="4" t="s">
        <v>7</v>
      </c>
      <c r="B2895" s="5">
        <v>2008</v>
      </c>
      <c r="C2895" s="5">
        <v>4</v>
      </c>
      <c r="D2895" s="5">
        <v>30</v>
      </c>
      <c r="E2895" s="5">
        <v>8</v>
      </c>
      <c r="F2895" s="43">
        <v>14.3</v>
      </c>
      <c r="G2895" s="8">
        <f t="shared" si="241"/>
        <v>25</v>
      </c>
      <c r="H2895" s="8">
        <f t="shared" si="242"/>
        <v>588.5</v>
      </c>
      <c r="I2895" s="8">
        <f t="shared" si="243"/>
        <v>147.125</v>
      </c>
      <c r="J2895" s="1">
        <v>18</v>
      </c>
      <c r="K2895" s="1">
        <v>25</v>
      </c>
      <c r="M2895" s="45"/>
      <c r="N2895" s="45"/>
      <c r="O2895" s="45"/>
      <c r="P2895" s="28"/>
      <c r="Q2895" s="28"/>
      <c r="R2895" s="25"/>
      <c r="Z2895"/>
    </row>
    <row r="2896" spans="1:26" x14ac:dyDescent="0.25">
      <c r="A2896" s="4" t="s">
        <v>7</v>
      </c>
      <c r="B2896" s="5">
        <v>2008</v>
      </c>
      <c r="C2896" s="5">
        <v>4</v>
      </c>
      <c r="D2896" s="5">
        <v>30</v>
      </c>
      <c r="E2896" s="5">
        <v>9</v>
      </c>
      <c r="F2896" s="43">
        <v>14.8</v>
      </c>
      <c r="G2896" s="8">
        <f t="shared" si="241"/>
        <v>25</v>
      </c>
      <c r="H2896" s="8">
        <f t="shared" si="242"/>
        <v>561</v>
      </c>
      <c r="I2896" s="8">
        <f t="shared" si="243"/>
        <v>140.25</v>
      </c>
      <c r="J2896" s="1">
        <v>18</v>
      </c>
      <c r="K2896" s="1">
        <v>25</v>
      </c>
      <c r="M2896" s="45"/>
      <c r="N2896" s="45"/>
      <c r="O2896" s="45"/>
      <c r="P2896" s="28"/>
      <c r="Q2896" s="28"/>
      <c r="R2896" s="25"/>
      <c r="Z2896"/>
    </row>
    <row r="2897" spans="1:26" x14ac:dyDescent="0.25">
      <c r="A2897" s="4" t="s">
        <v>7</v>
      </c>
      <c r="B2897" s="5">
        <v>2008</v>
      </c>
      <c r="C2897" s="5">
        <v>4</v>
      </c>
      <c r="D2897" s="5">
        <v>30</v>
      </c>
      <c r="E2897" s="5">
        <v>10</v>
      </c>
      <c r="F2897" s="43">
        <v>15.1</v>
      </c>
      <c r="G2897" s="8">
        <f t="shared" si="241"/>
        <v>25</v>
      </c>
      <c r="H2897" s="8">
        <f t="shared" si="242"/>
        <v>544.5</v>
      </c>
      <c r="I2897" s="8">
        <f t="shared" si="243"/>
        <v>136.125</v>
      </c>
      <c r="J2897" s="1">
        <v>18</v>
      </c>
      <c r="K2897" s="1">
        <v>25</v>
      </c>
      <c r="M2897" s="45"/>
      <c r="N2897" s="45"/>
      <c r="O2897" s="45"/>
      <c r="P2897" s="28"/>
      <c r="Q2897" s="28"/>
      <c r="R2897" s="25"/>
      <c r="Z2897"/>
    </row>
    <row r="2898" spans="1:26" x14ac:dyDescent="0.25">
      <c r="A2898" s="4" t="s">
        <v>7</v>
      </c>
      <c r="B2898" s="5">
        <v>2008</v>
      </c>
      <c r="C2898" s="5">
        <v>4</v>
      </c>
      <c r="D2898" s="5">
        <v>30</v>
      </c>
      <c r="E2898" s="5">
        <v>11</v>
      </c>
      <c r="F2898" s="43">
        <v>15.4</v>
      </c>
      <c r="G2898" s="8">
        <f t="shared" si="241"/>
        <v>25</v>
      </c>
      <c r="H2898" s="8">
        <f t="shared" si="242"/>
        <v>528</v>
      </c>
      <c r="I2898" s="8">
        <f t="shared" si="243"/>
        <v>132</v>
      </c>
      <c r="J2898" s="1">
        <v>18</v>
      </c>
      <c r="K2898" s="1">
        <v>25</v>
      </c>
      <c r="M2898" s="45"/>
      <c r="N2898" s="45"/>
      <c r="O2898" s="45"/>
      <c r="P2898" s="28"/>
      <c r="Q2898" s="28"/>
      <c r="R2898" s="25"/>
      <c r="Z2898"/>
    </row>
    <row r="2899" spans="1:26" x14ac:dyDescent="0.25">
      <c r="A2899" s="4" t="s">
        <v>7</v>
      </c>
      <c r="B2899" s="5">
        <v>2008</v>
      </c>
      <c r="C2899" s="5">
        <v>4</v>
      </c>
      <c r="D2899" s="5">
        <v>30</v>
      </c>
      <c r="E2899" s="5">
        <v>12</v>
      </c>
      <c r="F2899" s="43">
        <v>15.4</v>
      </c>
      <c r="G2899" s="8">
        <f t="shared" si="241"/>
        <v>25</v>
      </c>
      <c r="H2899" s="8">
        <f t="shared" si="242"/>
        <v>528</v>
      </c>
      <c r="I2899" s="8">
        <f t="shared" si="243"/>
        <v>132</v>
      </c>
      <c r="J2899" s="1">
        <v>18</v>
      </c>
      <c r="K2899" s="1">
        <v>25</v>
      </c>
      <c r="M2899" s="45"/>
      <c r="N2899" s="45"/>
      <c r="O2899" s="45"/>
      <c r="P2899" s="28"/>
      <c r="Q2899" s="28"/>
      <c r="R2899" s="25"/>
      <c r="Z2899"/>
    </row>
    <row r="2900" spans="1:26" x14ac:dyDescent="0.25">
      <c r="A2900" s="4" t="s">
        <v>7</v>
      </c>
      <c r="B2900" s="5">
        <v>2008</v>
      </c>
      <c r="C2900" s="5">
        <v>4</v>
      </c>
      <c r="D2900" s="5">
        <v>30</v>
      </c>
      <c r="E2900" s="5">
        <v>13</v>
      </c>
      <c r="F2900" s="43">
        <v>15.6</v>
      </c>
      <c r="G2900" s="8">
        <f t="shared" si="241"/>
        <v>25</v>
      </c>
      <c r="H2900" s="8">
        <f t="shared" si="242"/>
        <v>517</v>
      </c>
      <c r="I2900" s="8">
        <f t="shared" si="243"/>
        <v>129.25</v>
      </c>
      <c r="J2900" s="1">
        <v>18</v>
      </c>
      <c r="K2900" s="1">
        <v>25</v>
      </c>
      <c r="M2900" s="45"/>
      <c r="N2900" s="45"/>
      <c r="O2900" s="45"/>
      <c r="P2900" s="28"/>
      <c r="Q2900" s="28"/>
      <c r="R2900" s="25"/>
      <c r="Z2900"/>
    </row>
    <row r="2901" spans="1:26" x14ac:dyDescent="0.25">
      <c r="A2901" s="4" t="s">
        <v>7</v>
      </c>
      <c r="B2901" s="5">
        <v>2008</v>
      </c>
      <c r="C2901" s="5">
        <v>4</v>
      </c>
      <c r="D2901" s="5">
        <v>30</v>
      </c>
      <c r="E2901" s="5">
        <v>14</v>
      </c>
      <c r="F2901" s="43">
        <v>15.4</v>
      </c>
      <c r="G2901" s="8">
        <f t="shared" si="241"/>
        <v>25</v>
      </c>
      <c r="H2901" s="8">
        <f t="shared" si="242"/>
        <v>528</v>
      </c>
      <c r="I2901" s="8">
        <f t="shared" si="243"/>
        <v>132</v>
      </c>
      <c r="J2901" s="1">
        <v>18</v>
      </c>
      <c r="K2901" s="1">
        <v>25</v>
      </c>
      <c r="M2901" s="45"/>
      <c r="N2901" s="45"/>
      <c r="O2901" s="45"/>
      <c r="P2901" s="28"/>
      <c r="Q2901" s="28"/>
      <c r="R2901" s="25"/>
      <c r="Z2901"/>
    </row>
    <row r="2902" spans="1:26" x14ac:dyDescent="0.25">
      <c r="A2902" s="4" t="s">
        <v>7</v>
      </c>
      <c r="B2902" s="5">
        <v>2008</v>
      </c>
      <c r="C2902" s="5">
        <v>4</v>
      </c>
      <c r="D2902" s="5">
        <v>30</v>
      </c>
      <c r="E2902" s="5">
        <v>15</v>
      </c>
      <c r="F2902" s="43">
        <v>16</v>
      </c>
      <c r="G2902" s="8">
        <f t="shared" si="241"/>
        <v>25</v>
      </c>
      <c r="H2902" s="8">
        <f t="shared" si="242"/>
        <v>495</v>
      </c>
      <c r="I2902" s="8">
        <f t="shared" si="243"/>
        <v>123.75</v>
      </c>
      <c r="J2902" s="1">
        <v>18</v>
      </c>
      <c r="K2902" s="1">
        <v>25</v>
      </c>
      <c r="M2902" s="45"/>
      <c r="N2902" s="45"/>
      <c r="O2902" s="45"/>
      <c r="P2902" s="28"/>
      <c r="Q2902" s="28"/>
      <c r="R2902" s="25"/>
      <c r="Z2902"/>
    </row>
    <row r="2903" spans="1:26" x14ac:dyDescent="0.25">
      <c r="A2903" s="4" t="s">
        <v>7</v>
      </c>
      <c r="B2903" s="5">
        <v>2008</v>
      </c>
      <c r="C2903" s="5">
        <v>4</v>
      </c>
      <c r="D2903" s="5">
        <v>30</v>
      </c>
      <c r="E2903" s="5">
        <v>16</v>
      </c>
      <c r="F2903" s="43">
        <v>16</v>
      </c>
      <c r="G2903" s="8">
        <f t="shared" si="241"/>
        <v>25</v>
      </c>
      <c r="H2903" s="8">
        <f t="shared" si="242"/>
        <v>495</v>
      </c>
      <c r="I2903" s="8">
        <f t="shared" si="243"/>
        <v>123.75</v>
      </c>
      <c r="J2903" s="1">
        <v>18</v>
      </c>
      <c r="K2903" s="1">
        <v>25</v>
      </c>
      <c r="M2903" s="45"/>
      <c r="N2903" s="45"/>
      <c r="O2903" s="45"/>
      <c r="P2903" s="28"/>
      <c r="Q2903" s="28"/>
      <c r="R2903" s="25"/>
      <c r="Z2903"/>
    </row>
    <row r="2904" spans="1:26" x14ac:dyDescent="0.25">
      <c r="A2904" s="4" t="s">
        <v>7</v>
      </c>
      <c r="B2904" s="5">
        <v>2008</v>
      </c>
      <c r="C2904" s="5">
        <v>4</v>
      </c>
      <c r="D2904" s="5">
        <v>30</v>
      </c>
      <c r="E2904" s="5">
        <v>17</v>
      </c>
      <c r="F2904" s="43">
        <v>15.7</v>
      </c>
      <c r="G2904" s="8">
        <f t="shared" si="241"/>
        <v>25</v>
      </c>
      <c r="H2904" s="8">
        <f t="shared" si="242"/>
        <v>511.50000000000006</v>
      </c>
      <c r="I2904" s="8">
        <f t="shared" si="243"/>
        <v>127.87500000000001</v>
      </c>
      <c r="J2904" s="1">
        <v>18</v>
      </c>
      <c r="K2904" s="1">
        <v>25</v>
      </c>
      <c r="M2904" s="45"/>
      <c r="N2904" s="45"/>
      <c r="O2904" s="45"/>
      <c r="P2904" s="28"/>
      <c r="Q2904" s="28"/>
      <c r="R2904" s="25"/>
      <c r="Z2904"/>
    </row>
    <row r="2905" spans="1:26" x14ac:dyDescent="0.25">
      <c r="A2905" s="4" t="s">
        <v>7</v>
      </c>
      <c r="B2905" s="5">
        <v>2008</v>
      </c>
      <c r="C2905" s="5">
        <v>4</v>
      </c>
      <c r="D2905" s="5">
        <v>30</v>
      </c>
      <c r="E2905" s="5">
        <v>18</v>
      </c>
      <c r="F2905" s="43">
        <v>15.4</v>
      </c>
      <c r="G2905" s="8">
        <f t="shared" si="241"/>
        <v>25</v>
      </c>
      <c r="H2905" s="8">
        <f t="shared" si="242"/>
        <v>528</v>
      </c>
      <c r="I2905" s="8">
        <f t="shared" si="243"/>
        <v>132</v>
      </c>
      <c r="J2905" s="1">
        <v>18</v>
      </c>
      <c r="K2905" s="1">
        <v>25</v>
      </c>
      <c r="M2905" s="45"/>
      <c r="N2905" s="45"/>
      <c r="O2905" s="45"/>
      <c r="P2905" s="28"/>
      <c r="Q2905" s="28"/>
      <c r="R2905" s="25"/>
      <c r="Z2905"/>
    </row>
    <row r="2906" spans="1:26" x14ac:dyDescent="0.25">
      <c r="A2906" s="4" t="s">
        <v>7</v>
      </c>
      <c r="B2906" s="5">
        <v>2008</v>
      </c>
      <c r="C2906" s="5">
        <v>4</v>
      </c>
      <c r="D2906" s="5">
        <v>30</v>
      </c>
      <c r="E2906" s="5">
        <v>19</v>
      </c>
      <c r="F2906" s="43">
        <v>14.6</v>
      </c>
      <c r="G2906" s="8">
        <f t="shared" si="241"/>
        <v>25</v>
      </c>
      <c r="H2906" s="8">
        <f t="shared" si="242"/>
        <v>572</v>
      </c>
      <c r="I2906" s="8">
        <f t="shared" si="243"/>
        <v>143</v>
      </c>
      <c r="J2906" s="1">
        <v>18</v>
      </c>
      <c r="K2906" s="1">
        <v>25</v>
      </c>
      <c r="M2906" s="45"/>
      <c r="N2906" s="45"/>
      <c r="O2906" s="45"/>
      <c r="P2906" s="28"/>
      <c r="Q2906" s="28"/>
      <c r="R2906" s="25"/>
      <c r="Z2906"/>
    </row>
    <row r="2907" spans="1:26" x14ac:dyDescent="0.25">
      <c r="A2907" s="4" t="s">
        <v>7</v>
      </c>
      <c r="B2907" s="5">
        <v>2008</v>
      </c>
      <c r="C2907" s="5">
        <v>4</v>
      </c>
      <c r="D2907" s="5">
        <v>30</v>
      </c>
      <c r="E2907" s="5">
        <v>20</v>
      </c>
      <c r="F2907" s="43">
        <v>13.4</v>
      </c>
      <c r="G2907" s="8">
        <f t="shared" si="241"/>
        <v>25</v>
      </c>
      <c r="H2907" s="8">
        <f t="shared" si="242"/>
        <v>638</v>
      </c>
      <c r="I2907" s="8">
        <f t="shared" si="243"/>
        <v>159.5</v>
      </c>
      <c r="J2907" s="1">
        <v>18</v>
      </c>
      <c r="K2907" s="1">
        <v>25</v>
      </c>
      <c r="M2907" s="45"/>
      <c r="N2907" s="45"/>
      <c r="O2907" s="45"/>
      <c r="P2907" s="28"/>
      <c r="Q2907" s="28"/>
      <c r="R2907" s="25"/>
      <c r="Z2907"/>
    </row>
    <row r="2908" spans="1:26" x14ac:dyDescent="0.25">
      <c r="A2908" s="4" t="s">
        <v>7</v>
      </c>
      <c r="B2908" s="5">
        <v>2008</v>
      </c>
      <c r="C2908" s="5">
        <v>4</v>
      </c>
      <c r="D2908" s="5">
        <v>30</v>
      </c>
      <c r="E2908" s="5">
        <v>21</v>
      </c>
      <c r="F2908" s="43">
        <v>12.7</v>
      </c>
      <c r="G2908" s="8">
        <f t="shared" si="241"/>
        <v>25</v>
      </c>
      <c r="H2908" s="8">
        <f t="shared" si="242"/>
        <v>676.5</v>
      </c>
      <c r="I2908" s="8">
        <f t="shared" si="243"/>
        <v>169.125</v>
      </c>
      <c r="J2908" s="1">
        <v>18</v>
      </c>
      <c r="K2908" s="1">
        <v>25</v>
      </c>
      <c r="M2908" s="45"/>
      <c r="N2908" s="45"/>
      <c r="O2908" s="45"/>
      <c r="P2908" s="28"/>
      <c r="Q2908" s="28"/>
      <c r="R2908" s="25"/>
      <c r="Z2908"/>
    </row>
    <row r="2909" spans="1:26" x14ac:dyDescent="0.25">
      <c r="A2909" s="4" t="s">
        <v>7</v>
      </c>
      <c r="B2909" s="5">
        <v>2008</v>
      </c>
      <c r="C2909" s="5">
        <v>4</v>
      </c>
      <c r="D2909" s="5">
        <v>30</v>
      </c>
      <c r="E2909" s="5">
        <v>22</v>
      </c>
      <c r="F2909" s="43">
        <v>12.5</v>
      </c>
      <c r="G2909" s="8">
        <f t="shared" si="241"/>
        <v>25</v>
      </c>
      <c r="H2909" s="8">
        <f t="shared" si="242"/>
        <v>687.5</v>
      </c>
      <c r="I2909" s="8">
        <f t="shared" si="243"/>
        <v>171.875</v>
      </c>
      <c r="J2909" s="1">
        <v>18</v>
      </c>
      <c r="K2909" s="1">
        <v>25</v>
      </c>
      <c r="M2909" s="45"/>
      <c r="N2909" s="45"/>
      <c r="O2909" s="45"/>
      <c r="P2909" s="28"/>
      <c r="Q2909" s="28"/>
      <c r="R2909" s="25"/>
      <c r="Z2909"/>
    </row>
    <row r="2910" spans="1:26" x14ac:dyDescent="0.25">
      <c r="A2910" s="4" t="s">
        <v>7</v>
      </c>
      <c r="B2910" s="5">
        <v>2008</v>
      </c>
      <c r="C2910" s="5">
        <v>4</v>
      </c>
      <c r="D2910" s="5">
        <v>30</v>
      </c>
      <c r="E2910" s="5">
        <v>23</v>
      </c>
      <c r="F2910" s="43">
        <v>12.3</v>
      </c>
      <c r="G2910" s="8">
        <f t="shared" si="241"/>
        <v>25</v>
      </c>
      <c r="H2910" s="8">
        <f t="shared" si="242"/>
        <v>698.5</v>
      </c>
      <c r="I2910" s="8">
        <f t="shared" si="243"/>
        <v>174.625</v>
      </c>
      <c r="J2910" s="1">
        <v>18</v>
      </c>
      <c r="K2910" s="1">
        <v>25</v>
      </c>
      <c r="M2910" s="45"/>
      <c r="N2910" s="45"/>
      <c r="O2910" s="45"/>
      <c r="P2910" s="28"/>
      <c r="Q2910" s="28"/>
      <c r="R2910" s="25"/>
      <c r="Z2910"/>
    </row>
    <row r="2911" spans="1:26" x14ac:dyDescent="0.25">
      <c r="A2911" s="4" t="s">
        <v>7</v>
      </c>
      <c r="B2911" s="5">
        <v>2008</v>
      </c>
      <c r="C2911" s="5">
        <v>5</v>
      </c>
      <c r="D2911" s="5">
        <v>1</v>
      </c>
      <c r="E2911" s="5">
        <v>0</v>
      </c>
      <c r="F2911" s="43">
        <v>12.1</v>
      </c>
      <c r="G2911" s="8">
        <f t="shared" si="241"/>
        <v>25</v>
      </c>
      <c r="H2911" s="8">
        <f t="shared" si="242"/>
        <v>709.5</v>
      </c>
      <c r="I2911" s="8">
        <f t="shared" si="243"/>
        <v>177.375</v>
      </c>
      <c r="J2911" s="1">
        <v>18</v>
      </c>
      <c r="K2911" s="1">
        <v>25</v>
      </c>
      <c r="M2911" s="45"/>
      <c r="N2911" s="45"/>
      <c r="O2911" s="45"/>
      <c r="P2911" s="28"/>
      <c r="Q2911" s="28"/>
      <c r="R2911" s="25"/>
      <c r="Z2911"/>
    </row>
    <row r="2912" spans="1:26" x14ac:dyDescent="0.25">
      <c r="A2912" s="4" t="s">
        <v>7</v>
      </c>
      <c r="B2912" s="5">
        <v>2008</v>
      </c>
      <c r="C2912" s="5">
        <v>5</v>
      </c>
      <c r="D2912" s="5">
        <v>1</v>
      </c>
      <c r="E2912" s="5">
        <v>1</v>
      </c>
      <c r="F2912" s="43">
        <v>12</v>
      </c>
      <c r="G2912" s="8">
        <f t="shared" si="241"/>
        <v>25</v>
      </c>
      <c r="H2912" s="8">
        <f t="shared" si="242"/>
        <v>715</v>
      </c>
      <c r="I2912" s="8">
        <f t="shared" si="243"/>
        <v>178.75</v>
      </c>
      <c r="J2912" s="1">
        <v>18</v>
      </c>
      <c r="K2912" s="1">
        <v>25</v>
      </c>
      <c r="M2912" s="45"/>
      <c r="N2912" s="45"/>
      <c r="O2912" s="45"/>
      <c r="P2912" s="28"/>
      <c r="Q2912" s="28"/>
      <c r="R2912" s="25"/>
      <c r="Z2912"/>
    </row>
    <row r="2913" spans="1:26" x14ac:dyDescent="0.25">
      <c r="A2913" s="4" t="s">
        <v>7</v>
      </c>
      <c r="B2913" s="5">
        <v>2008</v>
      </c>
      <c r="C2913" s="5">
        <v>5</v>
      </c>
      <c r="D2913" s="5">
        <v>1</v>
      </c>
      <c r="E2913" s="5">
        <v>2</v>
      </c>
      <c r="F2913" s="43">
        <v>12.2</v>
      </c>
      <c r="G2913" s="8">
        <f t="shared" si="241"/>
        <v>25</v>
      </c>
      <c r="H2913" s="8">
        <f t="shared" si="242"/>
        <v>704</v>
      </c>
      <c r="I2913" s="8">
        <f t="shared" si="243"/>
        <v>176</v>
      </c>
      <c r="J2913" s="1">
        <v>18</v>
      </c>
      <c r="K2913" s="1">
        <v>25</v>
      </c>
      <c r="M2913" s="45"/>
      <c r="N2913" s="45"/>
      <c r="O2913" s="45"/>
      <c r="P2913" s="28"/>
      <c r="Q2913" s="28"/>
      <c r="R2913" s="25"/>
      <c r="Z2913"/>
    </row>
    <row r="2914" spans="1:26" x14ac:dyDescent="0.25">
      <c r="A2914" s="4" t="s">
        <v>7</v>
      </c>
      <c r="B2914" s="5">
        <v>2008</v>
      </c>
      <c r="C2914" s="5">
        <v>5</v>
      </c>
      <c r="D2914" s="5">
        <v>1</v>
      </c>
      <c r="E2914" s="5">
        <v>3</v>
      </c>
      <c r="F2914" s="43">
        <v>12.3</v>
      </c>
      <c r="G2914" s="8">
        <f t="shared" si="241"/>
        <v>25</v>
      </c>
      <c r="H2914" s="8">
        <f t="shared" si="242"/>
        <v>698.5</v>
      </c>
      <c r="I2914" s="8">
        <f t="shared" si="243"/>
        <v>174.625</v>
      </c>
      <c r="J2914" s="1">
        <v>18</v>
      </c>
      <c r="K2914" s="1">
        <v>25</v>
      </c>
      <c r="M2914" s="45"/>
      <c r="N2914" s="45"/>
      <c r="O2914" s="45"/>
      <c r="P2914" s="28"/>
      <c r="Q2914" s="28"/>
      <c r="R2914" s="25"/>
      <c r="Z2914"/>
    </row>
    <row r="2915" spans="1:26" x14ac:dyDescent="0.25">
      <c r="A2915" s="4" t="s">
        <v>7</v>
      </c>
      <c r="B2915" s="5">
        <v>2008</v>
      </c>
      <c r="C2915" s="5">
        <v>5</v>
      </c>
      <c r="D2915" s="5">
        <v>1</v>
      </c>
      <c r="E2915" s="5">
        <v>4</v>
      </c>
      <c r="F2915" s="43">
        <v>12.1</v>
      </c>
      <c r="G2915" s="8">
        <f t="shared" si="241"/>
        <v>25</v>
      </c>
      <c r="H2915" s="8">
        <f t="shared" si="242"/>
        <v>709.5</v>
      </c>
      <c r="I2915" s="8">
        <f t="shared" si="243"/>
        <v>177.375</v>
      </c>
      <c r="J2915" s="1">
        <v>18</v>
      </c>
      <c r="K2915" s="1">
        <v>25</v>
      </c>
      <c r="M2915" s="45"/>
      <c r="N2915" s="45"/>
      <c r="O2915" s="45"/>
      <c r="P2915" s="28"/>
      <c r="Q2915" s="28"/>
      <c r="R2915" s="25"/>
      <c r="Z2915"/>
    </row>
    <row r="2916" spans="1:26" x14ac:dyDescent="0.25">
      <c r="A2916" s="4" t="s">
        <v>7</v>
      </c>
      <c r="B2916" s="5">
        <v>2008</v>
      </c>
      <c r="C2916" s="5">
        <v>5</v>
      </c>
      <c r="D2916" s="5">
        <v>1</v>
      </c>
      <c r="E2916" s="5">
        <v>5</v>
      </c>
      <c r="F2916" s="43">
        <v>11.8</v>
      </c>
      <c r="G2916" s="8">
        <f t="shared" si="241"/>
        <v>25</v>
      </c>
      <c r="H2916" s="8">
        <f t="shared" si="242"/>
        <v>726</v>
      </c>
      <c r="I2916" s="8">
        <f t="shared" si="243"/>
        <v>181.5</v>
      </c>
      <c r="J2916" s="1">
        <v>18</v>
      </c>
      <c r="K2916" s="1">
        <v>25</v>
      </c>
      <c r="M2916" s="45"/>
      <c r="N2916" s="45"/>
      <c r="O2916" s="45"/>
      <c r="P2916" s="28"/>
      <c r="Q2916" s="28"/>
      <c r="R2916" s="25"/>
      <c r="Z2916"/>
    </row>
    <row r="2917" spans="1:26" x14ac:dyDescent="0.25">
      <c r="A2917" s="4" t="s">
        <v>7</v>
      </c>
      <c r="B2917" s="5">
        <v>2008</v>
      </c>
      <c r="C2917" s="5">
        <v>5</v>
      </c>
      <c r="D2917" s="5">
        <v>1</v>
      </c>
      <c r="E2917" s="5">
        <v>6</v>
      </c>
      <c r="F2917" s="43">
        <v>11.4</v>
      </c>
      <c r="G2917" s="8">
        <f t="shared" si="241"/>
        <v>25</v>
      </c>
      <c r="H2917" s="8">
        <f t="shared" si="242"/>
        <v>748</v>
      </c>
      <c r="I2917" s="8">
        <f t="shared" si="243"/>
        <v>187</v>
      </c>
      <c r="J2917" s="1">
        <v>18</v>
      </c>
      <c r="K2917" s="1">
        <v>25</v>
      </c>
      <c r="M2917" s="45"/>
      <c r="N2917" s="45"/>
      <c r="O2917" s="45"/>
      <c r="P2917" s="28"/>
      <c r="Q2917" s="28"/>
      <c r="R2917" s="25"/>
      <c r="Z2917"/>
    </row>
    <row r="2918" spans="1:26" x14ac:dyDescent="0.25">
      <c r="A2918" s="4" t="s">
        <v>7</v>
      </c>
      <c r="B2918" s="5">
        <v>2008</v>
      </c>
      <c r="C2918" s="5">
        <v>5</v>
      </c>
      <c r="D2918" s="5">
        <v>1</v>
      </c>
      <c r="E2918" s="5">
        <v>7</v>
      </c>
      <c r="F2918" s="43">
        <v>11.3</v>
      </c>
      <c r="G2918" s="8">
        <f t="shared" si="241"/>
        <v>25</v>
      </c>
      <c r="H2918" s="8">
        <f t="shared" si="242"/>
        <v>753.5</v>
      </c>
      <c r="I2918" s="8">
        <f t="shared" si="243"/>
        <v>188.375</v>
      </c>
      <c r="J2918" s="1">
        <v>18</v>
      </c>
      <c r="K2918" s="1">
        <v>25</v>
      </c>
      <c r="M2918" s="45"/>
      <c r="N2918" s="45"/>
      <c r="O2918" s="45"/>
      <c r="P2918" s="28"/>
      <c r="Q2918" s="28"/>
      <c r="R2918" s="25"/>
      <c r="Z2918"/>
    </row>
    <row r="2919" spans="1:26" x14ac:dyDescent="0.25">
      <c r="A2919" s="4" t="s">
        <v>7</v>
      </c>
      <c r="B2919" s="5">
        <v>2008</v>
      </c>
      <c r="C2919" s="5">
        <v>5</v>
      </c>
      <c r="D2919" s="5">
        <v>1</v>
      </c>
      <c r="E2919" s="5">
        <v>8</v>
      </c>
      <c r="F2919" s="43">
        <v>12.3</v>
      </c>
      <c r="G2919" s="8">
        <f t="shared" si="241"/>
        <v>25</v>
      </c>
      <c r="H2919" s="8">
        <f t="shared" si="242"/>
        <v>698.5</v>
      </c>
      <c r="I2919" s="8">
        <f t="shared" si="243"/>
        <v>174.625</v>
      </c>
      <c r="J2919" s="1">
        <v>18</v>
      </c>
      <c r="K2919" s="1">
        <v>25</v>
      </c>
      <c r="M2919" s="45"/>
      <c r="N2919" s="45"/>
      <c r="O2919" s="45"/>
      <c r="P2919" s="28"/>
      <c r="Q2919" s="28"/>
      <c r="R2919" s="25"/>
      <c r="Z2919"/>
    </row>
    <row r="2920" spans="1:26" x14ac:dyDescent="0.25">
      <c r="A2920" s="4" t="s">
        <v>7</v>
      </c>
      <c r="B2920" s="5">
        <v>2008</v>
      </c>
      <c r="C2920" s="5">
        <v>5</v>
      </c>
      <c r="D2920" s="5">
        <v>1</v>
      </c>
      <c r="E2920" s="5">
        <v>9</v>
      </c>
      <c r="F2920" s="43">
        <v>13.4</v>
      </c>
      <c r="G2920" s="8">
        <f t="shared" si="241"/>
        <v>25</v>
      </c>
      <c r="H2920" s="8">
        <f t="shared" si="242"/>
        <v>638</v>
      </c>
      <c r="I2920" s="8">
        <f t="shared" si="243"/>
        <v>159.5</v>
      </c>
      <c r="J2920" s="1">
        <v>18</v>
      </c>
      <c r="K2920" s="1">
        <v>25</v>
      </c>
      <c r="M2920" s="45"/>
      <c r="N2920" s="45"/>
      <c r="O2920" s="45"/>
      <c r="P2920" s="28"/>
      <c r="Q2920" s="28"/>
      <c r="R2920" s="25"/>
      <c r="Z2920"/>
    </row>
    <row r="2921" spans="1:26" x14ac:dyDescent="0.25">
      <c r="A2921" s="4" t="s">
        <v>7</v>
      </c>
      <c r="B2921" s="5">
        <v>2008</v>
      </c>
      <c r="C2921" s="5">
        <v>5</v>
      </c>
      <c r="D2921" s="5">
        <v>1</v>
      </c>
      <c r="E2921" s="5">
        <v>10</v>
      </c>
      <c r="F2921" s="43">
        <v>14.2</v>
      </c>
      <c r="G2921" s="8">
        <f t="shared" si="241"/>
        <v>25</v>
      </c>
      <c r="H2921" s="8">
        <f t="shared" si="242"/>
        <v>594</v>
      </c>
      <c r="I2921" s="8">
        <f t="shared" si="243"/>
        <v>148.5</v>
      </c>
      <c r="J2921" s="1">
        <v>18</v>
      </c>
      <c r="K2921" s="1">
        <v>25</v>
      </c>
      <c r="M2921" s="45"/>
      <c r="N2921" s="45"/>
      <c r="O2921" s="45"/>
      <c r="P2921" s="28"/>
      <c r="Q2921" s="28"/>
      <c r="R2921" s="25"/>
      <c r="Z2921"/>
    </row>
    <row r="2922" spans="1:26" x14ac:dyDescent="0.25">
      <c r="A2922" s="4" t="s">
        <v>7</v>
      </c>
      <c r="B2922" s="5">
        <v>2008</v>
      </c>
      <c r="C2922" s="5">
        <v>5</v>
      </c>
      <c r="D2922" s="5">
        <v>1</v>
      </c>
      <c r="E2922" s="5">
        <v>11</v>
      </c>
      <c r="F2922" s="43">
        <v>14.7</v>
      </c>
      <c r="G2922" s="8">
        <f t="shared" si="241"/>
        <v>25</v>
      </c>
      <c r="H2922" s="8">
        <f t="shared" si="242"/>
        <v>566.5</v>
      </c>
      <c r="I2922" s="8">
        <f t="shared" si="243"/>
        <v>141.625</v>
      </c>
      <c r="J2922" s="1">
        <v>18</v>
      </c>
      <c r="K2922" s="1">
        <v>25</v>
      </c>
      <c r="M2922" s="45"/>
      <c r="N2922" s="45"/>
      <c r="O2922" s="45"/>
      <c r="P2922" s="28"/>
      <c r="Q2922" s="28"/>
      <c r="R2922" s="25"/>
      <c r="Z2922"/>
    </row>
    <row r="2923" spans="1:26" x14ac:dyDescent="0.25">
      <c r="A2923" s="4" t="s">
        <v>7</v>
      </c>
      <c r="B2923" s="5">
        <v>2008</v>
      </c>
      <c r="C2923" s="5">
        <v>5</v>
      </c>
      <c r="D2923" s="5">
        <v>1</v>
      </c>
      <c r="E2923" s="5">
        <v>12</v>
      </c>
      <c r="F2923" s="43">
        <v>15.9</v>
      </c>
      <c r="G2923" s="8">
        <f t="shared" si="241"/>
        <v>25</v>
      </c>
      <c r="H2923" s="8">
        <f t="shared" si="242"/>
        <v>500.5</v>
      </c>
      <c r="I2923" s="8">
        <f t="shared" si="243"/>
        <v>125.125</v>
      </c>
      <c r="J2923" s="1">
        <v>18</v>
      </c>
      <c r="K2923" s="1">
        <v>25</v>
      </c>
      <c r="M2923" s="45"/>
      <c r="N2923" s="45"/>
      <c r="O2923" s="45"/>
      <c r="P2923" s="28"/>
      <c r="Q2923" s="28"/>
      <c r="R2923" s="25"/>
      <c r="Z2923"/>
    </row>
    <row r="2924" spans="1:26" x14ac:dyDescent="0.25">
      <c r="A2924" s="4" t="s">
        <v>7</v>
      </c>
      <c r="B2924" s="5">
        <v>2008</v>
      </c>
      <c r="C2924" s="5">
        <v>5</v>
      </c>
      <c r="D2924" s="5">
        <v>1</v>
      </c>
      <c r="E2924" s="5">
        <v>13</v>
      </c>
      <c r="F2924" s="43">
        <v>16.600000000000001</v>
      </c>
      <c r="G2924" s="8">
        <f t="shared" si="241"/>
        <v>25</v>
      </c>
      <c r="H2924" s="8">
        <f t="shared" si="242"/>
        <v>461.99999999999994</v>
      </c>
      <c r="I2924" s="8">
        <f t="shared" si="243"/>
        <v>115.49999999999999</v>
      </c>
      <c r="J2924" s="1">
        <v>18</v>
      </c>
      <c r="K2924" s="1">
        <v>25</v>
      </c>
      <c r="M2924" s="45"/>
      <c r="N2924" s="45"/>
      <c r="O2924" s="45"/>
      <c r="P2924" s="28"/>
      <c r="Q2924" s="28"/>
      <c r="R2924" s="25"/>
      <c r="Z2924"/>
    </row>
    <row r="2925" spans="1:26" x14ac:dyDescent="0.25">
      <c r="A2925" s="4" t="s">
        <v>7</v>
      </c>
      <c r="B2925" s="5">
        <v>2008</v>
      </c>
      <c r="C2925" s="5">
        <v>5</v>
      </c>
      <c r="D2925" s="5">
        <v>1</v>
      </c>
      <c r="E2925" s="5">
        <v>14</v>
      </c>
      <c r="F2925" s="43">
        <v>17</v>
      </c>
      <c r="G2925" s="8">
        <f t="shared" si="241"/>
        <v>25</v>
      </c>
      <c r="H2925" s="8">
        <f t="shared" si="242"/>
        <v>440</v>
      </c>
      <c r="I2925" s="8">
        <f t="shared" si="243"/>
        <v>110</v>
      </c>
      <c r="J2925" s="1">
        <v>18</v>
      </c>
      <c r="K2925" s="1">
        <v>25</v>
      </c>
      <c r="M2925" s="45"/>
      <c r="N2925" s="45"/>
      <c r="O2925" s="45"/>
      <c r="P2925" s="28"/>
      <c r="Q2925" s="28"/>
      <c r="R2925" s="25"/>
      <c r="Z2925"/>
    </row>
    <row r="2926" spans="1:26" x14ac:dyDescent="0.25">
      <c r="A2926" s="4" t="s">
        <v>7</v>
      </c>
      <c r="B2926" s="5">
        <v>2008</v>
      </c>
      <c r="C2926" s="5">
        <v>5</v>
      </c>
      <c r="D2926" s="5">
        <v>1</v>
      </c>
      <c r="E2926" s="5">
        <v>15</v>
      </c>
      <c r="F2926" s="43">
        <v>17.2</v>
      </c>
      <c r="G2926" s="8">
        <f t="shared" si="241"/>
        <v>25</v>
      </c>
      <c r="H2926" s="8">
        <f t="shared" si="242"/>
        <v>429.00000000000006</v>
      </c>
      <c r="I2926" s="8">
        <f t="shared" si="243"/>
        <v>107.25000000000001</v>
      </c>
      <c r="J2926" s="1">
        <v>18</v>
      </c>
      <c r="K2926" s="1">
        <v>25</v>
      </c>
      <c r="M2926" s="45"/>
      <c r="N2926" s="45"/>
      <c r="O2926" s="45"/>
      <c r="P2926" s="28"/>
      <c r="Q2926" s="28"/>
      <c r="R2926" s="25"/>
      <c r="Z2926"/>
    </row>
    <row r="2927" spans="1:26" x14ac:dyDescent="0.25">
      <c r="A2927" s="4" t="s">
        <v>7</v>
      </c>
      <c r="B2927" s="5">
        <v>2008</v>
      </c>
      <c r="C2927" s="5">
        <v>5</v>
      </c>
      <c r="D2927" s="5">
        <v>1</v>
      </c>
      <c r="E2927" s="5">
        <v>16</v>
      </c>
      <c r="F2927" s="43">
        <v>17.5</v>
      </c>
      <c r="G2927" s="8">
        <f t="shared" si="241"/>
        <v>25</v>
      </c>
      <c r="H2927" s="8">
        <f t="shared" si="242"/>
        <v>412.5</v>
      </c>
      <c r="I2927" s="8">
        <f t="shared" si="243"/>
        <v>103.125</v>
      </c>
      <c r="J2927" s="1">
        <v>18</v>
      </c>
      <c r="K2927" s="1">
        <v>25</v>
      </c>
      <c r="M2927" s="45"/>
      <c r="N2927" s="45"/>
      <c r="O2927" s="45"/>
      <c r="P2927" s="28"/>
      <c r="Q2927" s="28"/>
      <c r="R2927" s="25"/>
      <c r="Z2927"/>
    </row>
    <row r="2928" spans="1:26" x14ac:dyDescent="0.25">
      <c r="A2928" s="4" t="s">
        <v>7</v>
      </c>
      <c r="B2928" s="5">
        <v>2008</v>
      </c>
      <c r="C2928" s="5">
        <v>5</v>
      </c>
      <c r="D2928" s="5">
        <v>1</v>
      </c>
      <c r="E2928" s="5">
        <v>17</v>
      </c>
      <c r="F2928" s="43">
        <v>17.399999999999999</v>
      </c>
      <c r="G2928" s="8">
        <f t="shared" si="241"/>
        <v>25</v>
      </c>
      <c r="H2928" s="8">
        <f t="shared" si="242"/>
        <v>418.00000000000006</v>
      </c>
      <c r="I2928" s="8">
        <f t="shared" si="243"/>
        <v>104.50000000000001</v>
      </c>
      <c r="J2928" s="1">
        <v>18</v>
      </c>
      <c r="K2928" s="1">
        <v>25</v>
      </c>
      <c r="M2928" s="45"/>
      <c r="N2928" s="45"/>
      <c r="O2928" s="45"/>
      <c r="P2928" s="28"/>
      <c r="Q2928" s="28"/>
      <c r="R2928" s="25"/>
      <c r="Z2928"/>
    </row>
    <row r="2929" spans="1:26" x14ac:dyDescent="0.25">
      <c r="A2929" s="4" t="s">
        <v>7</v>
      </c>
      <c r="B2929" s="5">
        <v>2008</v>
      </c>
      <c r="C2929" s="5">
        <v>5</v>
      </c>
      <c r="D2929" s="5">
        <v>1</v>
      </c>
      <c r="E2929" s="5">
        <v>18</v>
      </c>
      <c r="F2929" s="43">
        <v>16.399999999999999</v>
      </c>
      <c r="G2929" s="8">
        <f t="shared" si="241"/>
        <v>25</v>
      </c>
      <c r="H2929" s="8">
        <f t="shared" si="242"/>
        <v>473.00000000000006</v>
      </c>
      <c r="I2929" s="8">
        <f t="shared" si="243"/>
        <v>118.25000000000001</v>
      </c>
      <c r="J2929" s="1">
        <v>18</v>
      </c>
      <c r="K2929" s="1">
        <v>25</v>
      </c>
      <c r="M2929" s="45"/>
      <c r="N2929" s="45"/>
      <c r="O2929" s="45"/>
      <c r="P2929" s="28"/>
      <c r="Q2929" s="28"/>
      <c r="R2929" s="25"/>
      <c r="Z2929"/>
    </row>
    <row r="2930" spans="1:26" x14ac:dyDescent="0.25">
      <c r="A2930" s="4" t="s">
        <v>7</v>
      </c>
      <c r="B2930" s="5">
        <v>2008</v>
      </c>
      <c r="C2930" s="5">
        <v>5</v>
      </c>
      <c r="D2930" s="5">
        <v>1</v>
      </c>
      <c r="E2930" s="5">
        <v>19</v>
      </c>
      <c r="F2930" s="43">
        <v>15</v>
      </c>
      <c r="G2930" s="8">
        <f t="shared" si="241"/>
        <v>25</v>
      </c>
      <c r="H2930" s="8">
        <f t="shared" si="242"/>
        <v>550</v>
      </c>
      <c r="I2930" s="8">
        <f t="shared" si="243"/>
        <v>137.5</v>
      </c>
      <c r="J2930" s="1">
        <v>18</v>
      </c>
      <c r="K2930" s="1">
        <v>25</v>
      </c>
      <c r="M2930" s="45"/>
      <c r="N2930" s="45"/>
      <c r="O2930" s="45"/>
      <c r="P2930" s="28"/>
      <c r="Q2930" s="28"/>
      <c r="R2930" s="25"/>
      <c r="Z2930"/>
    </row>
    <row r="2931" spans="1:26" x14ac:dyDescent="0.25">
      <c r="A2931" s="4" t="s">
        <v>7</v>
      </c>
      <c r="B2931" s="5">
        <v>2008</v>
      </c>
      <c r="C2931" s="5">
        <v>5</v>
      </c>
      <c r="D2931" s="5">
        <v>1</v>
      </c>
      <c r="E2931" s="5">
        <v>20</v>
      </c>
      <c r="F2931" s="43">
        <v>14</v>
      </c>
      <c r="G2931" s="8">
        <f t="shared" si="241"/>
        <v>25</v>
      </c>
      <c r="H2931" s="8">
        <f t="shared" si="242"/>
        <v>605</v>
      </c>
      <c r="I2931" s="8">
        <f t="shared" si="243"/>
        <v>151.25</v>
      </c>
      <c r="J2931" s="1">
        <v>18</v>
      </c>
      <c r="K2931" s="1">
        <v>25</v>
      </c>
      <c r="M2931" s="45"/>
      <c r="N2931" s="45"/>
      <c r="O2931" s="45"/>
      <c r="P2931" s="28"/>
      <c r="Q2931" s="28"/>
      <c r="R2931" s="25"/>
      <c r="Z2931"/>
    </row>
    <row r="2932" spans="1:26" x14ac:dyDescent="0.25">
      <c r="A2932" s="4" t="s">
        <v>7</v>
      </c>
      <c r="B2932" s="5">
        <v>2008</v>
      </c>
      <c r="C2932" s="5">
        <v>5</v>
      </c>
      <c r="D2932" s="5">
        <v>1</v>
      </c>
      <c r="E2932" s="5">
        <v>21</v>
      </c>
      <c r="F2932" s="43">
        <v>13.6</v>
      </c>
      <c r="G2932" s="8">
        <f t="shared" si="241"/>
        <v>25</v>
      </c>
      <c r="H2932" s="8">
        <f t="shared" si="242"/>
        <v>627</v>
      </c>
      <c r="I2932" s="8">
        <f t="shared" si="243"/>
        <v>156.75</v>
      </c>
      <c r="J2932" s="1">
        <v>18</v>
      </c>
      <c r="K2932" s="1">
        <v>25</v>
      </c>
      <c r="M2932" s="45"/>
      <c r="N2932" s="45"/>
      <c r="O2932" s="45"/>
      <c r="P2932" s="28"/>
      <c r="Q2932" s="28"/>
      <c r="R2932" s="25"/>
      <c r="Z2932"/>
    </row>
    <row r="2933" spans="1:26" x14ac:dyDescent="0.25">
      <c r="A2933" s="4" t="s">
        <v>7</v>
      </c>
      <c r="B2933" s="5">
        <v>2008</v>
      </c>
      <c r="C2933" s="5">
        <v>5</v>
      </c>
      <c r="D2933" s="5">
        <v>1</v>
      </c>
      <c r="E2933" s="5">
        <v>22</v>
      </c>
      <c r="F2933" s="43">
        <v>13.4</v>
      </c>
      <c r="G2933" s="8">
        <f t="shared" si="241"/>
        <v>25</v>
      </c>
      <c r="H2933" s="8">
        <f t="shared" si="242"/>
        <v>638</v>
      </c>
      <c r="I2933" s="8">
        <f t="shared" si="243"/>
        <v>159.5</v>
      </c>
      <c r="J2933" s="1">
        <v>18</v>
      </c>
      <c r="K2933" s="1">
        <v>25</v>
      </c>
      <c r="M2933" s="45"/>
      <c r="N2933" s="45"/>
      <c r="O2933" s="45"/>
      <c r="P2933" s="28"/>
      <c r="Q2933" s="28"/>
      <c r="R2933" s="25"/>
      <c r="Z2933"/>
    </row>
    <row r="2934" spans="1:26" x14ac:dyDescent="0.25">
      <c r="A2934" s="4" t="s">
        <v>7</v>
      </c>
      <c r="B2934" s="5">
        <v>2008</v>
      </c>
      <c r="C2934" s="5">
        <v>5</v>
      </c>
      <c r="D2934" s="5">
        <v>1</v>
      </c>
      <c r="E2934" s="5">
        <v>23</v>
      </c>
      <c r="F2934" s="43">
        <v>13.3</v>
      </c>
      <c r="G2934" s="8">
        <f t="shared" si="241"/>
        <v>25</v>
      </c>
      <c r="H2934" s="8">
        <f t="shared" si="242"/>
        <v>643.5</v>
      </c>
      <c r="I2934" s="8">
        <f t="shared" si="243"/>
        <v>160.875</v>
      </c>
      <c r="J2934" s="1">
        <v>18</v>
      </c>
      <c r="K2934" s="1">
        <v>25</v>
      </c>
      <c r="M2934" s="45"/>
      <c r="N2934" s="45"/>
      <c r="O2934" s="45"/>
      <c r="P2934" s="28"/>
      <c r="Q2934" s="28"/>
      <c r="R2934" s="25"/>
      <c r="Z2934"/>
    </row>
    <row r="2935" spans="1:26" x14ac:dyDescent="0.25">
      <c r="A2935" s="4" t="s">
        <v>7</v>
      </c>
      <c r="B2935" s="5">
        <v>2008</v>
      </c>
      <c r="C2935" s="5">
        <v>5</v>
      </c>
      <c r="D2935" s="5">
        <v>2</v>
      </c>
      <c r="E2935" s="5">
        <v>0</v>
      </c>
      <c r="F2935" s="43">
        <v>13.2</v>
      </c>
      <c r="G2935" s="8">
        <f t="shared" si="241"/>
        <v>25</v>
      </c>
      <c r="H2935" s="8">
        <f t="shared" si="242"/>
        <v>649</v>
      </c>
      <c r="I2935" s="8">
        <f t="shared" si="243"/>
        <v>162.25</v>
      </c>
      <c r="J2935" s="1">
        <v>18</v>
      </c>
      <c r="K2935" s="1">
        <v>25</v>
      </c>
      <c r="M2935" s="45"/>
      <c r="N2935" s="45"/>
      <c r="O2935" s="45"/>
      <c r="P2935" s="28"/>
      <c r="Q2935" s="28"/>
      <c r="R2935" s="25"/>
      <c r="Z2935"/>
    </row>
    <row r="2936" spans="1:26" x14ac:dyDescent="0.25">
      <c r="A2936" s="4" t="s">
        <v>7</v>
      </c>
      <c r="B2936" s="5">
        <v>2008</v>
      </c>
      <c r="C2936" s="5">
        <v>5</v>
      </c>
      <c r="D2936" s="5">
        <v>2</v>
      </c>
      <c r="E2936" s="5">
        <v>1</v>
      </c>
      <c r="F2936" s="43">
        <v>13.2</v>
      </c>
      <c r="G2936" s="8">
        <f t="shared" si="241"/>
        <v>25</v>
      </c>
      <c r="H2936" s="8">
        <f t="shared" si="242"/>
        <v>649</v>
      </c>
      <c r="I2936" s="8">
        <f t="shared" si="243"/>
        <v>162.25</v>
      </c>
      <c r="J2936" s="1">
        <v>18</v>
      </c>
      <c r="K2936" s="1">
        <v>25</v>
      </c>
      <c r="M2936" s="45"/>
      <c r="N2936" s="45"/>
      <c r="O2936" s="45"/>
      <c r="P2936" s="28"/>
      <c r="Q2936" s="28"/>
      <c r="R2936" s="25"/>
      <c r="Z2936"/>
    </row>
    <row r="2937" spans="1:26" x14ac:dyDescent="0.25">
      <c r="A2937" s="4" t="s">
        <v>7</v>
      </c>
      <c r="B2937" s="5">
        <v>2008</v>
      </c>
      <c r="C2937" s="5">
        <v>5</v>
      </c>
      <c r="D2937" s="5">
        <v>2</v>
      </c>
      <c r="E2937" s="5">
        <v>2</v>
      </c>
      <c r="F2937" s="43">
        <v>13.1</v>
      </c>
      <c r="G2937" s="8">
        <f t="shared" si="241"/>
        <v>25</v>
      </c>
      <c r="H2937" s="8">
        <f t="shared" si="242"/>
        <v>654.5</v>
      </c>
      <c r="I2937" s="8">
        <f t="shared" si="243"/>
        <v>163.625</v>
      </c>
      <c r="J2937" s="1">
        <v>18</v>
      </c>
      <c r="K2937" s="1">
        <v>25</v>
      </c>
      <c r="M2937" s="45"/>
      <c r="N2937" s="45"/>
      <c r="O2937" s="45"/>
      <c r="P2937" s="28"/>
      <c r="Q2937" s="28"/>
      <c r="R2937" s="25"/>
      <c r="Z2937"/>
    </row>
    <row r="2938" spans="1:26" x14ac:dyDescent="0.25">
      <c r="A2938" s="4" t="s">
        <v>7</v>
      </c>
      <c r="B2938" s="5">
        <v>2008</v>
      </c>
      <c r="C2938" s="5">
        <v>5</v>
      </c>
      <c r="D2938" s="5">
        <v>2</v>
      </c>
      <c r="E2938" s="5">
        <v>3</v>
      </c>
      <c r="F2938" s="43">
        <v>13.1</v>
      </c>
      <c r="G2938" s="8">
        <f t="shared" si="241"/>
        <v>25</v>
      </c>
      <c r="H2938" s="8">
        <f t="shared" si="242"/>
        <v>654.5</v>
      </c>
      <c r="I2938" s="8">
        <f t="shared" si="243"/>
        <v>163.625</v>
      </c>
      <c r="J2938" s="1">
        <v>18</v>
      </c>
      <c r="K2938" s="1">
        <v>25</v>
      </c>
      <c r="M2938" s="45"/>
      <c r="N2938" s="45"/>
      <c r="O2938" s="45"/>
      <c r="P2938" s="28"/>
      <c r="Q2938" s="28"/>
      <c r="R2938" s="25"/>
      <c r="Z2938"/>
    </row>
    <row r="2939" spans="1:26" x14ac:dyDescent="0.25">
      <c r="A2939" s="4" t="s">
        <v>7</v>
      </c>
      <c r="B2939" s="5">
        <v>2008</v>
      </c>
      <c r="C2939" s="5">
        <v>5</v>
      </c>
      <c r="D2939" s="5">
        <v>2</v>
      </c>
      <c r="E2939" s="5">
        <v>4</v>
      </c>
      <c r="F2939" s="43">
        <v>13.1</v>
      </c>
      <c r="G2939" s="8">
        <f t="shared" si="241"/>
        <v>25</v>
      </c>
      <c r="H2939" s="8">
        <f t="shared" si="242"/>
        <v>654.5</v>
      </c>
      <c r="I2939" s="8">
        <f t="shared" si="243"/>
        <v>163.625</v>
      </c>
      <c r="J2939" s="1">
        <v>18</v>
      </c>
      <c r="K2939" s="1">
        <v>25</v>
      </c>
      <c r="M2939" s="45"/>
      <c r="N2939" s="45"/>
      <c r="O2939" s="45"/>
      <c r="P2939" s="28"/>
      <c r="Q2939" s="28"/>
      <c r="R2939" s="25"/>
      <c r="Z2939"/>
    </row>
    <row r="2940" spans="1:26" x14ac:dyDescent="0.25">
      <c r="A2940" s="4" t="s">
        <v>7</v>
      </c>
      <c r="B2940" s="5">
        <v>2008</v>
      </c>
      <c r="C2940" s="5">
        <v>5</v>
      </c>
      <c r="D2940" s="5">
        <v>2</v>
      </c>
      <c r="E2940" s="5">
        <v>5</v>
      </c>
      <c r="F2940" s="43">
        <v>13.1</v>
      </c>
      <c r="G2940" s="8">
        <f t="shared" si="241"/>
        <v>25</v>
      </c>
      <c r="H2940" s="8">
        <f t="shared" si="242"/>
        <v>654.5</v>
      </c>
      <c r="I2940" s="8">
        <f t="shared" si="243"/>
        <v>163.625</v>
      </c>
      <c r="J2940" s="1">
        <v>18</v>
      </c>
      <c r="K2940" s="1">
        <v>25</v>
      </c>
      <c r="M2940" s="45"/>
      <c r="N2940" s="45"/>
      <c r="O2940" s="45"/>
      <c r="P2940" s="28"/>
      <c r="Q2940" s="28"/>
      <c r="R2940" s="25"/>
      <c r="Z2940"/>
    </row>
    <row r="2941" spans="1:26" x14ac:dyDescent="0.25">
      <c r="A2941" s="4" t="s">
        <v>7</v>
      </c>
      <c r="B2941" s="5">
        <v>2008</v>
      </c>
      <c r="C2941" s="5">
        <v>5</v>
      </c>
      <c r="D2941" s="5">
        <v>2</v>
      </c>
      <c r="E2941" s="5">
        <v>6</v>
      </c>
      <c r="F2941" s="43">
        <v>13.1</v>
      </c>
      <c r="G2941" s="8">
        <f t="shared" si="241"/>
        <v>25</v>
      </c>
      <c r="H2941" s="8">
        <f t="shared" si="242"/>
        <v>654.5</v>
      </c>
      <c r="I2941" s="8">
        <f t="shared" si="243"/>
        <v>163.625</v>
      </c>
      <c r="J2941" s="1">
        <v>18</v>
      </c>
      <c r="K2941" s="1">
        <v>25</v>
      </c>
      <c r="M2941" s="45"/>
      <c r="N2941" s="45"/>
      <c r="O2941" s="45"/>
      <c r="P2941" s="28"/>
      <c r="Q2941" s="28"/>
      <c r="R2941" s="25"/>
      <c r="Z2941"/>
    </row>
    <row r="2942" spans="1:26" x14ac:dyDescent="0.25">
      <c r="A2942" s="4" t="s">
        <v>7</v>
      </c>
      <c r="B2942" s="5">
        <v>2008</v>
      </c>
      <c r="C2942" s="5">
        <v>5</v>
      </c>
      <c r="D2942" s="5">
        <v>2</v>
      </c>
      <c r="E2942" s="5">
        <v>7</v>
      </c>
      <c r="F2942" s="43">
        <v>13</v>
      </c>
      <c r="G2942" s="8">
        <f t="shared" si="241"/>
        <v>25</v>
      </c>
      <c r="H2942" s="8">
        <f t="shared" si="242"/>
        <v>660</v>
      </c>
      <c r="I2942" s="8">
        <f t="shared" si="243"/>
        <v>165</v>
      </c>
      <c r="J2942" s="1">
        <v>18</v>
      </c>
      <c r="K2942" s="1">
        <v>25</v>
      </c>
      <c r="M2942" s="45"/>
      <c r="N2942" s="45"/>
      <c r="O2942" s="45"/>
      <c r="P2942" s="28"/>
      <c r="Q2942" s="28"/>
      <c r="R2942" s="25"/>
      <c r="Z2942"/>
    </row>
    <row r="2943" spans="1:26" x14ac:dyDescent="0.25">
      <c r="A2943" s="4" t="s">
        <v>7</v>
      </c>
      <c r="B2943" s="5">
        <v>2008</v>
      </c>
      <c r="C2943" s="5">
        <v>5</v>
      </c>
      <c r="D2943" s="5">
        <v>2</v>
      </c>
      <c r="E2943" s="5">
        <v>8</v>
      </c>
      <c r="F2943" s="43">
        <v>12.9</v>
      </c>
      <c r="G2943" s="8">
        <f t="shared" si="241"/>
        <v>25</v>
      </c>
      <c r="H2943" s="8">
        <f t="shared" si="242"/>
        <v>665.5</v>
      </c>
      <c r="I2943" s="8">
        <f t="shared" si="243"/>
        <v>166.375</v>
      </c>
      <c r="J2943" s="1">
        <v>18</v>
      </c>
      <c r="K2943" s="1">
        <v>25</v>
      </c>
      <c r="M2943" s="45"/>
      <c r="N2943" s="45"/>
      <c r="O2943" s="45"/>
      <c r="P2943" s="28"/>
      <c r="Q2943" s="28"/>
      <c r="R2943" s="25"/>
      <c r="Z2943"/>
    </row>
    <row r="2944" spans="1:26" x14ac:dyDescent="0.25">
      <c r="A2944" s="4" t="s">
        <v>7</v>
      </c>
      <c r="B2944" s="5">
        <v>2008</v>
      </c>
      <c r="C2944" s="5">
        <v>5</v>
      </c>
      <c r="D2944" s="5">
        <v>2</v>
      </c>
      <c r="E2944" s="5">
        <v>9</v>
      </c>
      <c r="F2944" s="43">
        <v>13.8</v>
      </c>
      <c r="G2944" s="8">
        <f t="shared" si="241"/>
        <v>25</v>
      </c>
      <c r="H2944" s="8">
        <f t="shared" si="242"/>
        <v>616</v>
      </c>
      <c r="I2944" s="8">
        <f t="shared" si="243"/>
        <v>154</v>
      </c>
      <c r="J2944" s="1">
        <v>18</v>
      </c>
      <c r="K2944" s="1">
        <v>25</v>
      </c>
      <c r="M2944" s="45"/>
      <c r="N2944" s="45"/>
      <c r="O2944" s="45"/>
      <c r="P2944" s="28"/>
      <c r="Q2944" s="28"/>
      <c r="R2944" s="25"/>
      <c r="Z2944"/>
    </row>
    <row r="2945" spans="1:26" x14ac:dyDescent="0.25">
      <c r="A2945" s="4" t="s">
        <v>7</v>
      </c>
      <c r="B2945" s="5">
        <v>2008</v>
      </c>
      <c r="C2945" s="5">
        <v>5</v>
      </c>
      <c r="D2945" s="5">
        <v>2</v>
      </c>
      <c r="E2945" s="5">
        <v>10</v>
      </c>
      <c r="F2945" s="43">
        <v>15.3</v>
      </c>
      <c r="G2945" s="8">
        <f t="shared" si="241"/>
        <v>25</v>
      </c>
      <c r="H2945" s="8">
        <f t="shared" si="242"/>
        <v>533.5</v>
      </c>
      <c r="I2945" s="8">
        <f t="shared" si="243"/>
        <v>133.375</v>
      </c>
      <c r="J2945" s="1">
        <v>18</v>
      </c>
      <c r="K2945" s="1">
        <v>25</v>
      </c>
      <c r="M2945" s="45"/>
      <c r="N2945" s="45"/>
      <c r="O2945" s="45"/>
      <c r="P2945" s="28"/>
      <c r="Q2945" s="28"/>
      <c r="R2945" s="25"/>
      <c r="Z2945"/>
    </row>
    <row r="2946" spans="1:26" x14ac:dyDescent="0.25">
      <c r="A2946" s="4" t="s">
        <v>7</v>
      </c>
      <c r="B2946" s="5">
        <v>2008</v>
      </c>
      <c r="C2946" s="5">
        <v>5</v>
      </c>
      <c r="D2946" s="5">
        <v>2</v>
      </c>
      <c r="E2946" s="5">
        <v>11</v>
      </c>
      <c r="F2946" s="43">
        <v>16.7</v>
      </c>
      <c r="G2946" s="8">
        <f t="shared" si="241"/>
        <v>25</v>
      </c>
      <c r="H2946" s="8">
        <f t="shared" si="242"/>
        <v>456.50000000000006</v>
      </c>
      <c r="I2946" s="8">
        <f t="shared" si="243"/>
        <v>114.12500000000001</v>
      </c>
      <c r="J2946" s="1">
        <v>18</v>
      </c>
      <c r="K2946" s="1">
        <v>25</v>
      </c>
      <c r="M2946" s="45"/>
      <c r="N2946" s="45"/>
      <c r="O2946" s="45"/>
      <c r="P2946" s="28"/>
      <c r="Q2946" s="28"/>
      <c r="R2946" s="25"/>
      <c r="Z2946"/>
    </row>
    <row r="2947" spans="1:26" x14ac:dyDescent="0.25">
      <c r="A2947" s="4" t="s">
        <v>7</v>
      </c>
      <c r="B2947" s="5">
        <v>2008</v>
      </c>
      <c r="C2947" s="5">
        <v>5</v>
      </c>
      <c r="D2947" s="5">
        <v>2</v>
      </c>
      <c r="E2947" s="5">
        <v>12</v>
      </c>
      <c r="F2947" s="43">
        <v>19.100000000000001</v>
      </c>
      <c r="G2947" s="8">
        <f t="shared" si="241"/>
        <v>25</v>
      </c>
      <c r="H2947" s="8">
        <f t="shared" si="242"/>
        <v>324.49999999999994</v>
      </c>
      <c r="I2947" s="8">
        <f t="shared" si="243"/>
        <v>81.124999999999986</v>
      </c>
      <c r="J2947" s="1">
        <v>18</v>
      </c>
      <c r="K2947" s="1">
        <v>25</v>
      </c>
      <c r="M2947" s="45"/>
      <c r="N2947" s="45"/>
      <c r="O2947" s="45"/>
      <c r="P2947" s="28"/>
      <c r="Q2947" s="28"/>
      <c r="R2947" s="25"/>
      <c r="Z2947"/>
    </row>
    <row r="2948" spans="1:26" x14ac:dyDescent="0.25">
      <c r="A2948" s="4" t="s">
        <v>7</v>
      </c>
      <c r="B2948" s="5">
        <v>2008</v>
      </c>
      <c r="C2948" s="5">
        <v>5</v>
      </c>
      <c r="D2948" s="5">
        <v>2</v>
      </c>
      <c r="E2948" s="5">
        <v>13</v>
      </c>
      <c r="F2948" s="43">
        <v>20.5</v>
      </c>
      <c r="G2948" s="8">
        <f t="shared" si="241"/>
        <v>25</v>
      </c>
      <c r="H2948" s="8">
        <f t="shared" si="242"/>
        <v>247.5</v>
      </c>
      <c r="I2948" s="8">
        <f t="shared" si="243"/>
        <v>61.875</v>
      </c>
      <c r="J2948" s="1">
        <v>18</v>
      </c>
      <c r="K2948" s="1">
        <v>25</v>
      </c>
      <c r="M2948" s="45"/>
      <c r="N2948" s="45"/>
      <c r="O2948" s="45"/>
      <c r="P2948" s="28"/>
      <c r="Q2948" s="28"/>
      <c r="R2948" s="25"/>
      <c r="Z2948"/>
    </row>
    <row r="2949" spans="1:26" x14ac:dyDescent="0.25">
      <c r="A2949" s="4" t="s">
        <v>7</v>
      </c>
      <c r="B2949" s="5">
        <v>2008</v>
      </c>
      <c r="C2949" s="5">
        <v>5</v>
      </c>
      <c r="D2949" s="5">
        <v>2</v>
      </c>
      <c r="E2949" s="5">
        <v>14</v>
      </c>
      <c r="F2949" s="43">
        <v>21.1</v>
      </c>
      <c r="G2949" s="8">
        <f t="shared" si="241"/>
        <v>25</v>
      </c>
      <c r="H2949" s="8">
        <f t="shared" si="242"/>
        <v>214.49999999999991</v>
      </c>
      <c r="I2949" s="8">
        <f t="shared" si="243"/>
        <v>53.624999999999979</v>
      </c>
      <c r="J2949" s="1">
        <v>18</v>
      </c>
      <c r="K2949" s="1">
        <v>25</v>
      </c>
      <c r="M2949" s="45"/>
      <c r="N2949" s="45"/>
      <c r="O2949" s="45"/>
      <c r="P2949" s="28"/>
      <c r="Q2949" s="28"/>
      <c r="R2949" s="25"/>
      <c r="Z2949"/>
    </row>
    <row r="2950" spans="1:26" x14ac:dyDescent="0.25">
      <c r="A2950" s="4" t="s">
        <v>7</v>
      </c>
      <c r="B2950" s="5">
        <v>2008</v>
      </c>
      <c r="C2950" s="5">
        <v>5</v>
      </c>
      <c r="D2950" s="5">
        <v>2</v>
      </c>
      <c r="E2950" s="5">
        <v>15</v>
      </c>
      <c r="F2950" s="43">
        <v>20.7</v>
      </c>
      <c r="G2950" s="8">
        <f t="shared" si="241"/>
        <v>25</v>
      </c>
      <c r="H2950" s="8">
        <f t="shared" si="242"/>
        <v>236.50000000000003</v>
      </c>
      <c r="I2950" s="8">
        <f t="shared" si="243"/>
        <v>59.125000000000007</v>
      </c>
      <c r="J2950" s="1">
        <v>18</v>
      </c>
      <c r="K2950" s="1">
        <v>25</v>
      </c>
      <c r="M2950" s="45"/>
      <c r="N2950" s="45"/>
      <c r="O2950" s="45"/>
      <c r="P2950" s="28"/>
      <c r="Q2950" s="28"/>
      <c r="R2950" s="25"/>
      <c r="Z2950"/>
    </row>
    <row r="2951" spans="1:26" x14ac:dyDescent="0.25">
      <c r="A2951" s="4" t="s">
        <v>7</v>
      </c>
      <c r="B2951" s="5">
        <v>2008</v>
      </c>
      <c r="C2951" s="5">
        <v>5</v>
      </c>
      <c r="D2951" s="5">
        <v>2</v>
      </c>
      <c r="E2951" s="5">
        <v>16</v>
      </c>
      <c r="F2951" s="43">
        <v>19.7</v>
      </c>
      <c r="G2951" s="8">
        <f t="shared" ref="G2951:G3014" si="244">IF(A2951="Inverno", $G$3, $G$2)</f>
        <v>25</v>
      </c>
      <c r="H2951" s="8">
        <f t="shared" si="242"/>
        <v>291.50000000000006</v>
      </c>
      <c r="I2951" s="8">
        <f t="shared" si="243"/>
        <v>72.875000000000014</v>
      </c>
      <c r="J2951" s="1">
        <v>18</v>
      </c>
      <c r="K2951" s="1">
        <v>25</v>
      </c>
      <c r="M2951" s="45"/>
      <c r="N2951" s="45"/>
      <c r="O2951" s="45"/>
      <c r="P2951" s="28"/>
      <c r="Q2951" s="28"/>
      <c r="R2951" s="25"/>
      <c r="Z2951"/>
    </row>
    <row r="2952" spans="1:26" x14ac:dyDescent="0.25">
      <c r="A2952" s="4" t="s">
        <v>7</v>
      </c>
      <c r="B2952" s="5">
        <v>2008</v>
      </c>
      <c r="C2952" s="5">
        <v>5</v>
      </c>
      <c r="D2952" s="5">
        <v>2</v>
      </c>
      <c r="E2952" s="5">
        <v>17</v>
      </c>
      <c r="F2952" s="43">
        <v>18.8</v>
      </c>
      <c r="G2952" s="8">
        <f t="shared" si="244"/>
        <v>25</v>
      </c>
      <c r="H2952" s="8">
        <f t="shared" ref="H2952:H3015" si="245">IF(F2952&gt;G2952,0,$D$3*(G2952-F2952)/$D$4)</f>
        <v>340.99999999999994</v>
      </c>
      <c r="I2952" s="8">
        <f t="shared" ref="I2952:I3015" si="246">H2952/$G$4</f>
        <v>85.249999999999986</v>
      </c>
      <c r="J2952" s="1">
        <v>18</v>
      </c>
      <c r="K2952" s="1">
        <v>25</v>
      </c>
      <c r="M2952" s="45"/>
      <c r="N2952" s="45"/>
      <c r="O2952" s="45"/>
      <c r="P2952" s="28"/>
      <c r="Q2952" s="28"/>
      <c r="R2952" s="25"/>
      <c r="Z2952"/>
    </row>
    <row r="2953" spans="1:26" x14ac:dyDescent="0.25">
      <c r="A2953" s="4" t="s">
        <v>7</v>
      </c>
      <c r="B2953" s="5">
        <v>2008</v>
      </c>
      <c r="C2953" s="5">
        <v>5</v>
      </c>
      <c r="D2953" s="5">
        <v>2</v>
      </c>
      <c r="E2953" s="5">
        <v>18</v>
      </c>
      <c r="F2953" s="43">
        <v>18.100000000000001</v>
      </c>
      <c r="G2953" s="8">
        <f t="shared" si="244"/>
        <v>25</v>
      </c>
      <c r="H2953" s="8">
        <f t="shared" si="245"/>
        <v>379.49999999999994</v>
      </c>
      <c r="I2953" s="8">
        <f t="shared" si="246"/>
        <v>94.874999999999986</v>
      </c>
      <c r="J2953" s="1">
        <v>18</v>
      </c>
      <c r="K2953" s="1">
        <v>25</v>
      </c>
      <c r="M2953" s="45"/>
      <c r="N2953" s="45"/>
      <c r="O2953" s="45"/>
      <c r="P2953" s="28"/>
      <c r="Q2953" s="28"/>
      <c r="R2953" s="25"/>
      <c r="Z2953"/>
    </row>
    <row r="2954" spans="1:26" x14ac:dyDescent="0.25">
      <c r="A2954" s="4" t="s">
        <v>7</v>
      </c>
      <c r="B2954" s="5">
        <v>2008</v>
      </c>
      <c r="C2954" s="5">
        <v>5</v>
      </c>
      <c r="D2954" s="5">
        <v>2</v>
      </c>
      <c r="E2954" s="5">
        <v>19</v>
      </c>
      <c r="F2954" s="43">
        <v>17.100000000000001</v>
      </c>
      <c r="G2954" s="8">
        <f t="shared" si="244"/>
        <v>25</v>
      </c>
      <c r="H2954" s="8">
        <f t="shared" si="245"/>
        <v>434.49999999999994</v>
      </c>
      <c r="I2954" s="8">
        <f t="shared" si="246"/>
        <v>108.62499999999999</v>
      </c>
      <c r="J2954" s="1">
        <v>18</v>
      </c>
      <c r="K2954" s="1">
        <v>25</v>
      </c>
      <c r="M2954" s="45"/>
      <c r="N2954" s="45"/>
      <c r="O2954" s="45"/>
      <c r="P2954" s="28"/>
      <c r="Q2954" s="28"/>
      <c r="R2954" s="25"/>
      <c r="Z2954"/>
    </row>
    <row r="2955" spans="1:26" x14ac:dyDescent="0.25">
      <c r="A2955" s="4" t="s">
        <v>7</v>
      </c>
      <c r="B2955" s="5">
        <v>2008</v>
      </c>
      <c r="C2955" s="5">
        <v>5</v>
      </c>
      <c r="D2955" s="5">
        <v>2</v>
      </c>
      <c r="E2955" s="5">
        <v>20</v>
      </c>
      <c r="F2955" s="43">
        <v>16.600000000000001</v>
      </c>
      <c r="G2955" s="8">
        <f t="shared" si="244"/>
        <v>25</v>
      </c>
      <c r="H2955" s="8">
        <f t="shared" si="245"/>
        <v>461.99999999999994</v>
      </c>
      <c r="I2955" s="8">
        <f t="shared" si="246"/>
        <v>115.49999999999999</v>
      </c>
      <c r="J2955" s="1">
        <v>18</v>
      </c>
      <c r="K2955" s="1">
        <v>25</v>
      </c>
      <c r="M2955" s="45"/>
      <c r="N2955" s="45"/>
      <c r="O2955" s="45"/>
      <c r="P2955" s="28"/>
      <c r="Q2955" s="28"/>
      <c r="R2955" s="25"/>
      <c r="Z2955"/>
    </row>
    <row r="2956" spans="1:26" x14ac:dyDescent="0.25">
      <c r="A2956" s="4" t="s">
        <v>7</v>
      </c>
      <c r="B2956" s="5">
        <v>2008</v>
      </c>
      <c r="C2956" s="5">
        <v>5</v>
      </c>
      <c r="D2956" s="5">
        <v>2</v>
      </c>
      <c r="E2956" s="5">
        <v>21</v>
      </c>
      <c r="F2956" s="43">
        <v>16.5</v>
      </c>
      <c r="G2956" s="8">
        <f t="shared" si="244"/>
        <v>25</v>
      </c>
      <c r="H2956" s="8">
        <f t="shared" si="245"/>
        <v>467.5</v>
      </c>
      <c r="I2956" s="8">
        <f t="shared" si="246"/>
        <v>116.875</v>
      </c>
      <c r="J2956" s="1">
        <v>18</v>
      </c>
      <c r="K2956" s="1">
        <v>25</v>
      </c>
      <c r="M2956" s="45"/>
      <c r="N2956" s="45"/>
      <c r="O2956" s="45"/>
      <c r="P2956" s="28"/>
      <c r="Q2956" s="28"/>
      <c r="R2956" s="25"/>
      <c r="Z2956"/>
    </row>
    <row r="2957" spans="1:26" x14ac:dyDescent="0.25">
      <c r="A2957" s="4" t="s">
        <v>7</v>
      </c>
      <c r="B2957" s="5">
        <v>2008</v>
      </c>
      <c r="C2957" s="5">
        <v>5</v>
      </c>
      <c r="D2957" s="5">
        <v>2</v>
      </c>
      <c r="E2957" s="5">
        <v>22</v>
      </c>
      <c r="F2957" s="43">
        <v>16.5</v>
      </c>
      <c r="G2957" s="8">
        <f t="shared" si="244"/>
        <v>25</v>
      </c>
      <c r="H2957" s="8">
        <f t="shared" si="245"/>
        <v>467.5</v>
      </c>
      <c r="I2957" s="8">
        <f t="shared" si="246"/>
        <v>116.875</v>
      </c>
      <c r="J2957" s="1">
        <v>18</v>
      </c>
      <c r="K2957" s="1">
        <v>25</v>
      </c>
      <c r="M2957" s="45"/>
      <c r="N2957" s="45"/>
      <c r="O2957" s="45"/>
      <c r="P2957" s="28"/>
      <c r="Q2957" s="28"/>
      <c r="R2957" s="25"/>
      <c r="Z2957"/>
    </row>
    <row r="2958" spans="1:26" x14ac:dyDescent="0.25">
      <c r="A2958" s="4" t="s">
        <v>7</v>
      </c>
      <c r="B2958" s="5">
        <v>2008</v>
      </c>
      <c r="C2958" s="5">
        <v>5</v>
      </c>
      <c r="D2958" s="5">
        <v>2</v>
      </c>
      <c r="E2958" s="5">
        <v>23</v>
      </c>
      <c r="F2958" s="43">
        <v>16.5</v>
      </c>
      <c r="G2958" s="8">
        <f t="shared" si="244"/>
        <v>25</v>
      </c>
      <c r="H2958" s="8">
        <f t="shared" si="245"/>
        <v>467.5</v>
      </c>
      <c r="I2958" s="8">
        <f t="shared" si="246"/>
        <v>116.875</v>
      </c>
      <c r="J2958" s="1">
        <v>18</v>
      </c>
      <c r="K2958" s="1">
        <v>25</v>
      </c>
      <c r="M2958" s="45"/>
      <c r="N2958" s="45"/>
      <c r="O2958" s="45"/>
      <c r="P2958" s="28"/>
      <c r="Q2958" s="28"/>
      <c r="R2958" s="25"/>
      <c r="Z2958"/>
    </row>
    <row r="2959" spans="1:26" x14ac:dyDescent="0.25">
      <c r="A2959" s="4" t="s">
        <v>7</v>
      </c>
      <c r="B2959" s="5">
        <v>2008</v>
      </c>
      <c r="C2959" s="5">
        <v>5</v>
      </c>
      <c r="D2959" s="5">
        <v>3</v>
      </c>
      <c r="E2959" s="5">
        <v>0</v>
      </c>
      <c r="F2959" s="43">
        <v>16.600000000000001</v>
      </c>
      <c r="G2959" s="8">
        <f t="shared" si="244"/>
        <v>25</v>
      </c>
      <c r="H2959" s="8">
        <f t="shared" si="245"/>
        <v>461.99999999999994</v>
      </c>
      <c r="I2959" s="8">
        <f t="shared" si="246"/>
        <v>115.49999999999999</v>
      </c>
      <c r="J2959" s="1">
        <v>18</v>
      </c>
      <c r="K2959" s="1">
        <v>25</v>
      </c>
      <c r="M2959" s="45"/>
      <c r="N2959" s="45"/>
      <c r="O2959" s="45"/>
      <c r="P2959" s="28"/>
      <c r="Q2959" s="28"/>
      <c r="R2959" s="25"/>
      <c r="Z2959"/>
    </row>
    <row r="2960" spans="1:26" x14ac:dyDescent="0.25">
      <c r="A2960" s="4" t="s">
        <v>7</v>
      </c>
      <c r="B2960" s="5">
        <v>2008</v>
      </c>
      <c r="C2960" s="5">
        <v>5</v>
      </c>
      <c r="D2960" s="5">
        <v>3</v>
      </c>
      <c r="E2960" s="5">
        <v>1</v>
      </c>
      <c r="F2960" s="43">
        <v>16.600000000000001</v>
      </c>
      <c r="G2960" s="8">
        <f t="shared" si="244"/>
        <v>25</v>
      </c>
      <c r="H2960" s="8">
        <f t="shared" si="245"/>
        <v>461.99999999999994</v>
      </c>
      <c r="I2960" s="8">
        <f t="shared" si="246"/>
        <v>115.49999999999999</v>
      </c>
      <c r="J2960" s="1">
        <v>18</v>
      </c>
      <c r="K2960" s="1">
        <v>25</v>
      </c>
      <c r="M2960" s="45"/>
      <c r="N2960" s="45"/>
      <c r="O2960" s="45"/>
      <c r="P2960" s="28"/>
      <c r="Q2960" s="28"/>
      <c r="R2960" s="25"/>
      <c r="Z2960"/>
    </row>
    <row r="2961" spans="1:26" x14ac:dyDescent="0.25">
      <c r="A2961" s="4" t="s">
        <v>7</v>
      </c>
      <c r="B2961" s="5">
        <v>2008</v>
      </c>
      <c r="C2961" s="5">
        <v>5</v>
      </c>
      <c r="D2961" s="5">
        <v>3</v>
      </c>
      <c r="E2961" s="5">
        <v>2</v>
      </c>
      <c r="F2961" s="43">
        <v>16.5</v>
      </c>
      <c r="G2961" s="8">
        <f t="shared" si="244"/>
        <v>25</v>
      </c>
      <c r="H2961" s="8">
        <f t="shared" si="245"/>
        <v>467.5</v>
      </c>
      <c r="I2961" s="8">
        <f t="shared" si="246"/>
        <v>116.875</v>
      </c>
      <c r="J2961" s="1">
        <v>18</v>
      </c>
      <c r="K2961" s="1">
        <v>25</v>
      </c>
      <c r="M2961" s="45"/>
      <c r="N2961" s="45"/>
      <c r="O2961" s="45"/>
      <c r="P2961" s="28"/>
      <c r="Q2961" s="28"/>
      <c r="R2961" s="25"/>
      <c r="Z2961"/>
    </row>
    <row r="2962" spans="1:26" x14ac:dyDescent="0.25">
      <c r="A2962" s="4" t="s">
        <v>7</v>
      </c>
      <c r="B2962" s="5">
        <v>2008</v>
      </c>
      <c r="C2962" s="5">
        <v>5</v>
      </c>
      <c r="D2962" s="5">
        <v>3</v>
      </c>
      <c r="E2962" s="5">
        <v>3</v>
      </c>
      <c r="F2962" s="43">
        <v>16.2</v>
      </c>
      <c r="G2962" s="8">
        <f t="shared" si="244"/>
        <v>25</v>
      </c>
      <c r="H2962" s="8">
        <f t="shared" si="245"/>
        <v>484.00000000000006</v>
      </c>
      <c r="I2962" s="8">
        <f t="shared" si="246"/>
        <v>121.00000000000001</v>
      </c>
      <c r="J2962" s="1">
        <v>18</v>
      </c>
      <c r="K2962" s="1">
        <v>25</v>
      </c>
      <c r="M2962" s="45"/>
      <c r="N2962" s="45"/>
      <c r="O2962" s="45"/>
      <c r="P2962" s="28"/>
      <c r="Q2962" s="28"/>
      <c r="R2962" s="25"/>
      <c r="Z2962"/>
    </row>
    <row r="2963" spans="1:26" x14ac:dyDescent="0.25">
      <c r="A2963" s="4" t="s">
        <v>7</v>
      </c>
      <c r="B2963" s="5">
        <v>2008</v>
      </c>
      <c r="C2963" s="5">
        <v>5</v>
      </c>
      <c r="D2963" s="5">
        <v>3</v>
      </c>
      <c r="E2963" s="5">
        <v>4</v>
      </c>
      <c r="F2963" s="43">
        <v>15.7</v>
      </c>
      <c r="G2963" s="8">
        <f t="shared" si="244"/>
        <v>25</v>
      </c>
      <c r="H2963" s="8">
        <f t="shared" si="245"/>
        <v>511.50000000000006</v>
      </c>
      <c r="I2963" s="8">
        <f t="shared" si="246"/>
        <v>127.87500000000001</v>
      </c>
      <c r="J2963" s="1">
        <v>18</v>
      </c>
      <c r="K2963" s="1">
        <v>25</v>
      </c>
      <c r="M2963" s="45"/>
      <c r="N2963" s="45"/>
      <c r="O2963" s="45"/>
      <c r="P2963" s="28"/>
      <c r="Q2963" s="28"/>
      <c r="R2963" s="25"/>
      <c r="Z2963"/>
    </row>
    <row r="2964" spans="1:26" x14ac:dyDescent="0.25">
      <c r="A2964" s="4" t="s">
        <v>7</v>
      </c>
      <c r="B2964" s="5">
        <v>2008</v>
      </c>
      <c r="C2964" s="5">
        <v>5</v>
      </c>
      <c r="D2964" s="5">
        <v>3</v>
      </c>
      <c r="E2964" s="5">
        <v>5</v>
      </c>
      <c r="F2964" s="43">
        <v>15.3</v>
      </c>
      <c r="G2964" s="8">
        <f t="shared" si="244"/>
        <v>25</v>
      </c>
      <c r="H2964" s="8">
        <f t="shared" si="245"/>
        <v>533.5</v>
      </c>
      <c r="I2964" s="8">
        <f t="shared" si="246"/>
        <v>133.375</v>
      </c>
      <c r="J2964" s="1">
        <v>18</v>
      </c>
      <c r="K2964" s="1">
        <v>25</v>
      </c>
      <c r="M2964" s="45"/>
      <c r="N2964" s="45"/>
      <c r="O2964" s="45"/>
      <c r="P2964" s="28"/>
      <c r="Q2964" s="28"/>
      <c r="R2964" s="25"/>
      <c r="Z2964"/>
    </row>
    <row r="2965" spans="1:26" x14ac:dyDescent="0.25">
      <c r="A2965" s="4" t="s">
        <v>7</v>
      </c>
      <c r="B2965" s="5">
        <v>2008</v>
      </c>
      <c r="C2965" s="5">
        <v>5</v>
      </c>
      <c r="D2965" s="5">
        <v>3</v>
      </c>
      <c r="E2965" s="5">
        <v>6</v>
      </c>
      <c r="F2965" s="43">
        <v>15.1</v>
      </c>
      <c r="G2965" s="8">
        <f t="shared" si="244"/>
        <v>25</v>
      </c>
      <c r="H2965" s="8">
        <f t="shared" si="245"/>
        <v>544.5</v>
      </c>
      <c r="I2965" s="8">
        <f t="shared" si="246"/>
        <v>136.125</v>
      </c>
      <c r="J2965" s="1">
        <v>18</v>
      </c>
      <c r="K2965" s="1">
        <v>25</v>
      </c>
      <c r="M2965" s="45"/>
      <c r="N2965" s="45"/>
      <c r="O2965" s="45"/>
      <c r="P2965" s="28"/>
      <c r="Q2965" s="28"/>
      <c r="R2965" s="25"/>
      <c r="Z2965"/>
    </row>
    <row r="2966" spans="1:26" x14ac:dyDescent="0.25">
      <c r="A2966" s="4" t="s">
        <v>7</v>
      </c>
      <c r="B2966" s="5">
        <v>2008</v>
      </c>
      <c r="C2966" s="5">
        <v>5</v>
      </c>
      <c r="D2966" s="5">
        <v>3</v>
      </c>
      <c r="E2966" s="5">
        <v>7</v>
      </c>
      <c r="F2966" s="43">
        <v>15.2</v>
      </c>
      <c r="G2966" s="8">
        <f t="shared" si="244"/>
        <v>25</v>
      </c>
      <c r="H2966" s="8">
        <f t="shared" si="245"/>
        <v>539</v>
      </c>
      <c r="I2966" s="8">
        <f t="shared" si="246"/>
        <v>134.75</v>
      </c>
      <c r="J2966" s="1">
        <v>18</v>
      </c>
      <c r="K2966" s="1">
        <v>25</v>
      </c>
      <c r="M2966" s="45"/>
      <c r="N2966" s="45"/>
      <c r="O2966" s="45"/>
      <c r="P2966" s="28"/>
      <c r="Q2966" s="28"/>
      <c r="R2966" s="25"/>
      <c r="Z2966"/>
    </row>
    <row r="2967" spans="1:26" x14ac:dyDescent="0.25">
      <c r="A2967" s="4" t="s">
        <v>7</v>
      </c>
      <c r="B2967" s="5">
        <v>2008</v>
      </c>
      <c r="C2967" s="5">
        <v>5</v>
      </c>
      <c r="D2967" s="5">
        <v>3</v>
      </c>
      <c r="E2967" s="5">
        <v>8</v>
      </c>
      <c r="F2967" s="43">
        <v>15.4</v>
      </c>
      <c r="G2967" s="8">
        <f t="shared" si="244"/>
        <v>25</v>
      </c>
      <c r="H2967" s="8">
        <f t="shared" si="245"/>
        <v>528</v>
      </c>
      <c r="I2967" s="8">
        <f t="shared" si="246"/>
        <v>132</v>
      </c>
      <c r="J2967" s="1">
        <v>18</v>
      </c>
      <c r="K2967" s="1">
        <v>25</v>
      </c>
      <c r="M2967" s="45"/>
      <c r="N2967" s="45"/>
      <c r="O2967" s="45"/>
      <c r="P2967" s="28"/>
      <c r="Q2967" s="28"/>
      <c r="R2967" s="25"/>
      <c r="Z2967"/>
    </row>
    <row r="2968" spans="1:26" x14ac:dyDescent="0.25">
      <c r="A2968" s="4" t="s">
        <v>7</v>
      </c>
      <c r="B2968" s="5">
        <v>2008</v>
      </c>
      <c r="C2968" s="5">
        <v>5</v>
      </c>
      <c r="D2968" s="5">
        <v>3</v>
      </c>
      <c r="E2968" s="5">
        <v>9</v>
      </c>
      <c r="F2968" s="43">
        <v>16.399999999999999</v>
      </c>
      <c r="G2968" s="8">
        <f t="shared" si="244"/>
        <v>25</v>
      </c>
      <c r="H2968" s="8">
        <f t="shared" si="245"/>
        <v>473.00000000000006</v>
      </c>
      <c r="I2968" s="8">
        <f t="shared" si="246"/>
        <v>118.25000000000001</v>
      </c>
      <c r="J2968" s="1">
        <v>18</v>
      </c>
      <c r="K2968" s="1">
        <v>25</v>
      </c>
      <c r="M2968" s="45"/>
      <c r="N2968" s="45"/>
      <c r="O2968" s="45"/>
      <c r="P2968" s="28"/>
      <c r="Q2968" s="28"/>
      <c r="R2968" s="25"/>
      <c r="Z2968"/>
    </row>
    <row r="2969" spans="1:26" x14ac:dyDescent="0.25">
      <c r="A2969" s="4" t="s">
        <v>7</v>
      </c>
      <c r="B2969" s="5">
        <v>2008</v>
      </c>
      <c r="C2969" s="5">
        <v>5</v>
      </c>
      <c r="D2969" s="5">
        <v>3</v>
      </c>
      <c r="E2969" s="5">
        <v>10</v>
      </c>
      <c r="F2969" s="43">
        <v>18.100000000000001</v>
      </c>
      <c r="G2969" s="8">
        <f t="shared" si="244"/>
        <v>25</v>
      </c>
      <c r="H2969" s="8">
        <f t="shared" si="245"/>
        <v>379.49999999999994</v>
      </c>
      <c r="I2969" s="8">
        <f t="shared" si="246"/>
        <v>94.874999999999986</v>
      </c>
      <c r="J2969" s="1">
        <v>18</v>
      </c>
      <c r="K2969" s="1">
        <v>25</v>
      </c>
      <c r="M2969" s="45"/>
      <c r="N2969" s="45"/>
      <c r="O2969" s="45"/>
      <c r="P2969" s="28"/>
      <c r="Q2969" s="28"/>
      <c r="R2969" s="25"/>
      <c r="Z2969"/>
    </row>
    <row r="2970" spans="1:26" x14ac:dyDescent="0.25">
      <c r="A2970" s="4" t="s">
        <v>7</v>
      </c>
      <c r="B2970" s="5">
        <v>2008</v>
      </c>
      <c r="C2970" s="5">
        <v>5</v>
      </c>
      <c r="D2970" s="5">
        <v>3</v>
      </c>
      <c r="E2970" s="5">
        <v>11</v>
      </c>
      <c r="F2970" s="43">
        <v>20.2</v>
      </c>
      <c r="G2970" s="8">
        <f t="shared" si="244"/>
        <v>25</v>
      </c>
      <c r="H2970" s="8">
        <f t="shared" si="245"/>
        <v>264.00000000000006</v>
      </c>
      <c r="I2970" s="8">
        <f t="shared" si="246"/>
        <v>66.000000000000014</v>
      </c>
      <c r="J2970" s="1">
        <v>18</v>
      </c>
      <c r="K2970" s="1">
        <v>25</v>
      </c>
      <c r="M2970" s="45"/>
      <c r="N2970" s="45"/>
      <c r="O2970" s="45"/>
      <c r="P2970" s="28"/>
      <c r="Q2970" s="28"/>
      <c r="R2970" s="25"/>
      <c r="Z2970"/>
    </row>
    <row r="2971" spans="1:26" x14ac:dyDescent="0.25">
      <c r="A2971" s="4" t="s">
        <v>7</v>
      </c>
      <c r="B2971" s="5">
        <v>2008</v>
      </c>
      <c r="C2971" s="5">
        <v>5</v>
      </c>
      <c r="D2971" s="5">
        <v>3</v>
      </c>
      <c r="E2971" s="5">
        <v>12</v>
      </c>
      <c r="F2971" s="43">
        <v>21.6</v>
      </c>
      <c r="G2971" s="8">
        <f t="shared" si="244"/>
        <v>25</v>
      </c>
      <c r="H2971" s="8">
        <f t="shared" si="245"/>
        <v>186.99999999999991</v>
      </c>
      <c r="I2971" s="8">
        <f t="shared" si="246"/>
        <v>46.749999999999979</v>
      </c>
      <c r="J2971" s="1">
        <v>18</v>
      </c>
      <c r="K2971" s="1">
        <v>25</v>
      </c>
      <c r="M2971" s="45"/>
      <c r="N2971" s="45"/>
      <c r="O2971" s="45"/>
      <c r="P2971" s="28"/>
      <c r="Q2971" s="28"/>
      <c r="R2971" s="25"/>
      <c r="Z2971"/>
    </row>
    <row r="2972" spans="1:26" x14ac:dyDescent="0.25">
      <c r="A2972" s="4" t="s">
        <v>7</v>
      </c>
      <c r="B2972" s="5">
        <v>2008</v>
      </c>
      <c r="C2972" s="5">
        <v>5</v>
      </c>
      <c r="D2972" s="5">
        <v>3</v>
      </c>
      <c r="E2972" s="5">
        <v>13</v>
      </c>
      <c r="F2972" s="43">
        <v>22.4</v>
      </c>
      <c r="G2972" s="8">
        <f t="shared" si="244"/>
        <v>25</v>
      </c>
      <c r="H2972" s="8">
        <f t="shared" si="245"/>
        <v>143.00000000000009</v>
      </c>
      <c r="I2972" s="8">
        <f t="shared" si="246"/>
        <v>35.750000000000021</v>
      </c>
      <c r="J2972" s="1">
        <v>18</v>
      </c>
      <c r="K2972" s="1">
        <v>25</v>
      </c>
      <c r="M2972" s="45"/>
      <c r="N2972" s="45"/>
      <c r="O2972" s="45"/>
      <c r="P2972" s="28"/>
      <c r="Q2972" s="28"/>
      <c r="R2972" s="25"/>
      <c r="Z2972"/>
    </row>
    <row r="2973" spans="1:26" x14ac:dyDescent="0.25">
      <c r="A2973" s="4" t="s">
        <v>7</v>
      </c>
      <c r="B2973" s="5">
        <v>2008</v>
      </c>
      <c r="C2973" s="5">
        <v>5</v>
      </c>
      <c r="D2973" s="5">
        <v>3</v>
      </c>
      <c r="E2973" s="5">
        <v>14</v>
      </c>
      <c r="F2973" s="43">
        <v>22.2</v>
      </c>
      <c r="G2973" s="8">
        <f t="shared" si="244"/>
        <v>25</v>
      </c>
      <c r="H2973" s="8">
        <f t="shared" si="245"/>
        <v>154.00000000000003</v>
      </c>
      <c r="I2973" s="8">
        <f t="shared" si="246"/>
        <v>38.500000000000007</v>
      </c>
      <c r="J2973" s="1">
        <v>18</v>
      </c>
      <c r="K2973" s="1">
        <v>25</v>
      </c>
      <c r="M2973" s="45"/>
      <c r="N2973" s="45"/>
      <c r="O2973" s="45"/>
      <c r="P2973" s="28"/>
      <c r="Q2973" s="28"/>
      <c r="R2973" s="25"/>
      <c r="Z2973"/>
    </row>
    <row r="2974" spans="1:26" x14ac:dyDescent="0.25">
      <c r="A2974" s="4" t="s">
        <v>7</v>
      </c>
      <c r="B2974" s="5">
        <v>2008</v>
      </c>
      <c r="C2974" s="5">
        <v>5</v>
      </c>
      <c r="D2974" s="5">
        <v>3</v>
      </c>
      <c r="E2974" s="5">
        <v>15</v>
      </c>
      <c r="F2974" s="43">
        <v>20.8</v>
      </c>
      <c r="G2974" s="8">
        <f t="shared" si="244"/>
        <v>25</v>
      </c>
      <c r="H2974" s="8">
        <f t="shared" si="245"/>
        <v>230.99999999999997</v>
      </c>
      <c r="I2974" s="8">
        <f t="shared" si="246"/>
        <v>57.749999999999993</v>
      </c>
      <c r="J2974" s="1">
        <v>18</v>
      </c>
      <c r="K2974" s="1">
        <v>25</v>
      </c>
      <c r="M2974" s="45"/>
      <c r="N2974" s="45"/>
      <c r="O2974" s="45"/>
      <c r="P2974" s="28"/>
      <c r="Q2974" s="28"/>
      <c r="R2974" s="25"/>
      <c r="Z2974"/>
    </row>
    <row r="2975" spans="1:26" x14ac:dyDescent="0.25">
      <c r="A2975" s="4" t="s">
        <v>7</v>
      </c>
      <c r="B2975" s="5">
        <v>2008</v>
      </c>
      <c r="C2975" s="5">
        <v>5</v>
      </c>
      <c r="D2975" s="5">
        <v>3</v>
      </c>
      <c r="E2975" s="5">
        <v>16</v>
      </c>
      <c r="F2975" s="43">
        <v>20.5</v>
      </c>
      <c r="G2975" s="8">
        <f t="shared" si="244"/>
        <v>25</v>
      </c>
      <c r="H2975" s="8">
        <f t="shared" si="245"/>
        <v>247.5</v>
      </c>
      <c r="I2975" s="8">
        <f t="shared" si="246"/>
        <v>61.875</v>
      </c>
      <c r="J2975" s="1">
        <v>18</v>
      </c>
      <c r="K2975" s="1">
        <v>25</v>
      </c>
      <c r="M2975" s="45"/>
      <c r="N2975" s="45"/>
      <c r="O2975" s="45"/>
      <c r="P2975" s="28"/>
      <c r="Q2975" s="28"/>
      <c r="R2975" s="25"/>
      <c r="Z2975"/>
    </row>
    <row r="2976" spans="1:26" x14ac:dyDescent="0.25">
      <c r="A2976" s="4" t="s">
        <v>7</v>
      </c>
      <c r="B2976" s="5">
        <v>2008</v>
      </c>
      <c r="C2976" s="5">
        <v>5</v>
      </c>
      <c r="D2976" s="5">
        <v>3</v>
      </c>
      <c r="E2976" s="5">
        <v>17</v>
      </c>
      <c r="F2976" s="43">
        <v>20</v>
      </c>
      <c r="G2976" s="8">
        <f t="shared" si="244"/>
        <v>25</v>
      </c>
      <c r="H2976" s="8">
        <f t="shared" si="245"/>
        <v>275</v>
      </c>
      <c r="I2976" s="8">
        <f t="shared" si="246"/>
        <v>68.75</v>
      </c>
      <c r="J2976" s="1">
        <v>18</v>
      </c>
      <c r="K2976" s="1">
        <v>25</v>
      </c>
      <c r="M2976" s="45"/>
      <c r="N2976" s="45"/>
      <c r="O2976" s="45"/>
      <c r="P2976" s="28"/>
      <c r="Q2976" s="28"/>
      <c r="R2976" s="25"/>
      <c r="Z2976"/>
    </row>
    <row r="2977" spans="1:26" x14ac:dyDescent="0.25">
      <c r="A2977" s="4" t="s">
        <v>7</v>
      </c>
      <c r="B2977" s="5">
        <v>2008</v>
      </c>
      <c r="C2977" s="5">
        <v>5</v>
      </c>
      <c r="D2977" s="5">
        <v>3</v>
      </c>
      <c r="E2977" s="5">
        <v>18</v>
      </c>
      <c r="F2977" s="43">
        <v>19.2</v>
      </c>
      <c r="G2977" s="8">
        <f t="shared" si="244"/>
        <v>25</v>
      </c>
      <c r="H2977" s="8">
        <f t="shared" si="245"/>
        <v>319.00000000000006</v>
      </c>
      <c r="I2977" s="8">
        <f t="shared" si="246"/>
        <v>79.750000000000014</v>
      </c>
      <c r="J2977" s="1">
        <v>18</v>
      </c>
      <c r="K2977" s="1">
        <v>25</v>
      </c>
      <c r="M2977" s="45"/>
      <c r="N2977" s="45"/>
      <c r="O2977" s="45"/>
      <c r="P2977" s="28"/>
      <c r="Q2977" s="28"/>
      <c r="R2977" s="25"/>
      <c r="Z2977"/>
    </row>
    <row r="2978" spans="1:26" x14ac:dyDescent="0.25">
      <c r="A2978" s="4" t="s">
        <v>7</v>
      </c>
      <c r="B2978" s="5">
        <v>2008</v>
      </c>
      <c r="C2978" s="5">
        <v>5</v>
      </c>
      <c r="D2978" s="5">
        <v>3</v>
      </c>
      <c r="E2978" s="5">
        <v>19</v>
      </c>
      <c r="F2978" s="43">
        <v>18.2</v>
      </c>
      <c r="G2978" s="8">
        <f t="shared" si="244"/>
        <v>25</v>
      </c>
      <c r="H2978" s="8">
        <f t="shared" si="245"/>
        <v>374.00000000000006</v>
      </c>
      <c r="I2978" s="8">
        <f t="shared" si="246"/>
        <v>93.500000000000014</v>
      </c>
      <c r="J2978" s="1">
        <v>18</v>
      </c>
      <c r="K2978" s="1">
        <v>25</v>
      </c>
      <c r="M2978" s="45"/>
      <c r="N2978" s="45"/>
      <c r="O2978" s="45"/>
      <c r="P2978" s="28"/>
      <c r="Q2978" s="28"/>
      <c r="R2978" s="25"/>
      <c r="Z2978"/>
    </row>
    <row r="2979" spans="1:26" x14ac:dyDescent="0.25">
      <c r="A2979" s="4" t="s">
        <v>7</v>
      </c>
      <c r="B2979" s="5">
        <v>2008</v>
      </c>
      <c r="C2979" s="5">
        <v>5</v>
      </c>
      <c r="D2979" s="5">
        <v>3</v>
      </c>
      <c r="E2979" s="5">
        <v>20</v>
      </c>
      <c r="F2979" s="43">
        <v>17.3</v>
      </c>
      <c r="G2979" s="8">
        <f t="shared" si="244"/>
        <v>25</v>
      </c>
      <c r="H2979" s="8">
        <f t="shared" si="245"/>
        <v>423.49999999999994</v>
      </c>
      <c r="I2979" s="8">
        <f t="shared" si="246"/>
        <v>105.87499999999999</v>
      </c>
      <c r="J2979" s="1">
        <v>18</v>
      </c>
      <c r="K2979" s="1">
        <v>25</v>
      </c>
      <c r="M2979" s="45"/>
      <c r="N2979" s="45"/>
      <c r="O2979" s="45"/>
      <c r="P2979" s="28"/>
      <c r="Q2979" s="28"/>
      <c r="R2979" s="25"/>
      <c r="Z2979"/>
    </row>
    <row r="2980" spans="1:26" x14ac:dyDescent="0.25">
      <c r="A2980" s="4" t="s">
        <v>7</v>
      </c>
      <c r="B2980" s="5">
        <v>2008</v>
      </c>
      <c r="C2980" s="5">
        <v>5</v>
      </c>
      <c r="D2980" s="5">
        <v>3</v>
      </c>
      <c r="E2980" s="5">
        <v>21</v>
      </c>
      <c r="F2980" s="43">
        <v>17</v>
      </c>
      <c r="G2980" s="8">
        <f t="shared" si="244"/>
        <v>25</v>
      </c>
      <c r="H2980" s="8">
        <f t="shared" si="245"/>
        <v>440</v>
      </c>
      <c r="I2980" s="8">
        <f t="shared" si="246"/>
        <v>110</v>
      </c>
      <c r="J2980" s="1">
        <v>18</v>
      </c>
      <c r="K2980" s="1">
        <v>25</v>
      </c>
      <c r="M2980" s="45"/>
      <c r="N2980" s="45"/>
      <c r="O2980" s="45"/>
      <c r="P2980" s="28"/>
      <c r="Q2980" s="28"/>
      <c r="R2980" s="25"/>
      <c r="Z2980"/>
    </row>
    <row r="2981" spans="1:26" x14ac:dyDescent="0.25">
      <c r="A2981" s="4" t="s">
        <v>7</v>
      </c>
      <c r="B2981" s="5">
        <v>2008</v>
      </c>
      <c r="C2981" s="5">
        <v>5</v>
      </c>
      <c r="D2981" s="5">
        <v>3</v>
      </c>
      <c r="E2981" s="5">
        <v>22</v>
      </c>
      <c r="F2981" s="43">
        <v>16.8</v>
      </c>
      <c r="G2981" s="8">
        <f t="shared" si="244"/>
        <v>25</v>
      </c>
      <c r="H2981" s="8">
        <f t="shared" si="245"/>
        <v>450.99999999999994</v>
      </c>
      <c r="I2981" s="8">
        <f t="shared" si="246"/>
        <v>112.74999999999999</v>
      </c>
      <c r="J2981" s="1">
        <v>18</v>
      </c>
      <c r="K2981" s="1">
        <v>25</v>
      </c>
      <c r="M2981" s="45"/>
      <c r="N2981" s="45"/>
      <c r="O2981" s="45"/>
      <c r="P2981" s="28"/>
      <c r="Q2981" s="28"/>
      <c r="R2981" s="25"/>
      <c r="Z2981"/>
    </row>
    <row r="2982" spans="1:26" x14ac:dyDescent="0.25">
      <c r="A2982" s="4" t="s">
        <v>7</v>
      </c>
      <c r="B2982" s="5">
        <v>2008</v>
      </c>
      <c r="C2982" s="5">
        <v>5</v>
      </c>
      <c r="D2982" s="5">
        <v>3</v>
      </c>
      <c r="E2982" s="5">
        <v>23</v>
      </c>
      <c r="F2982" s="43">
        <v>16.600000000000001</v>
      </c>
      <c r="G2982" s="8">
        <f t="shared" si="244"/>
        <v>25</v>
      </c>
      <c r="H2982" s="8">
        <f t="shared" si="245"/>
        <v>461.99999999999994</v>
      </c>
      <c r="I2982" s="8">
        <f t="shared" si="246"/>
        <v>115.49999999999999</v>
      </c>
      <c r="J2982" s="1">
        <v>18</v>
      </c>
      <c r="K2982" s="1">
        <v>25</v>
      </c>
      <c r="M2982" s="45"/>
      <c r="N2982" s="45"/>
      <c r="O2982" s="45"/>
      <c r="P2982" s="28"/>
      <c r="Q2982" s="28"/>
      <c r="R2982" s="25"/>
      <c r="Z2982"/>
    </row>
    <row r="2983" spans="1:26" x14ac:dyDescent="0.25">
      <c r="A2983" s="4" t="s">
        <v>7</v>
      </c>
      <c r="B2983" s="5">
        <v>2008</v>
      </c>
      <c r="C2983" s="5">
        <v>5</v>
      </c>
      <c r="D2983" s="5">
        <v>4</v>
      </c>
      <c r="E2983" s="5">
        <v>0</v>
      </c>
      <c r="F2983" s="43">
        <v>16.399999999999999</v>
      </c>
      <c r="G2983" s="8">
        <f t="shared" si="244"/>
        <v>25</v>
      </c>
      <c r="H2983" s="8">
        <f t="shared" si="245"/>
        <v>473.00000000000006</v>
      </c>
      <c r="I2983" s="8">
        <f t="shared" si="246"/>
        <v>118.25000000000001</v>
      </c>
      <c r="J2983" s="1">
        <v>18</v>
      </c>
      <c r="K2983" s="1">
        <v>25</v>
      </c>
      <c r="M2983" s="45"/>
      <c r="N2983" s="45"/>
      <c r="O2983" s="45"/>
      <c r="P2983" s="28"/>
      <c r="Q2983" s="28"/>
      <c r="R2983" s="25"/>
      <c r="Z2983"/>
    </row>
    <row r="2984" spans="1:26" x14ac:dyDescent="0.25">
      <c r="A2984" s="4" t="s">
        <v>7</v>
      </c>
      <c r="B2984" s="5">
        <v>2008</v>
      </c>
      <c r="C2984" s="5">
        <v>5</v>
      </c>
      <c r="D2984" s="5">
        <v>4</v>
      </c>
      <c r="E2984" s="5">
        <v>1</v>
      </c>
      <c r="F2984" s="43">
        <v>16.3</v>
      </c>
      <c r="G2984" s="8">
        <f t="shared" si="244"/>
        <v>25</v>
      </c>
      <c r="H2984" s="8">
        <f t="shared" si="245"/>
        <v>478.49999999999994</v>
      </c>
      <c r="I2984" s="8">
        <f t="shared" si="246"/>
        <v>119.62499999999999</v>
      </c>
      <c r="J2984" s="1">
        <v>18</v>
      </c>
      <c r="K2984" s="1">
        <v>25</v>
      </c>
      <c r="M2984" s="45"/>
      <c r="N2984" s="45"/>
      <c r="O2984" s="45"/>
      <c r="P2984" s="28"/>
      <c r="Q2984" s="28"/>
      <c r="R2984" s="25"/>
      <c r="Z2984"/>
    </row>
    <row r="2985" spans="1:26" x14ac:dyDescent="0.25">
      <c r="A2985" s="4" t="s">
        <v>7</v>
      </c>
      <c r="B2985" s="5">
        <v>2008</v>
      </c>
      <c r="C2985" s="5">
        <v>5</v>
      </c>
      <c r="D2985" s="5">
        <v>4</v>
      </c>
      <c r="E2985" s="5">
        <v>2</v>
      </c>
      <c r="F2985" s="43">
        <v>16</v>
      </c>
      <c r="G2985" s="8">
        <f t="shared" si="244"/>
        <v>25</v>
      </c>
      <c r="H2985" s="8">
        <f t="shared" si="245"/>
        <v>495</v>
      </c>
      <c r="I2985" s="8">
        <f t="shared" si="246"/>
        <v>123.75</v>
      </c>
      <c r="J2985" s="1">
        <v>18</v>
      </c>
      <c r="K2985" s="1">
        <v>25</v>
      </c>
      <c r="M2985" s="45"/>
      <c r="N2985" s="45"/>
      <c r="O2985" s="45"/>
      <c r="P2985" s="28"/>
      <c r="Q2985" s="28"/>
      <c r="R2985" s="25"/>
      <c r="Z2985"/>
    </row>
    <row r="2986" spans="1:26" x14ac:dyDescent="0.25">
      <c r="A2986" s="4" t="s">
        <v>7</v>
      </c>
      <c r="B2986" s="5">
        <v>2008</v>
      </c>
      <c r="C2986" s="5">
        <v>5</v>
      </c>
      <c r="D2986" s="5">
        <v>4</v>
      </c>
      <c r="E2986" s="5">
        <v>3</v>
      </c>
      <c r="F2986" s="43">
        <v>15.2</v>
      </c>
      <c r="G2986" s="8">
        <f t="shared" si="244"/>
        <v>25</v>
      </c>
      <c r="H2986" s="8">
        <f t="shared" si="245"/>
        <v>539</v>
      </c>
      <c r="I2986" s="8">
        <f t="shared" si="246"/>
        <v>134.75</v>
      </c>
      <c r="J2986" s="1">
        <v>18</v>
      </c>
      <c r="K2986" s="1">
        <v>25</v>
      </c>
      <c r="M2986" s="45"/>
      <c r="N2986" s="45"/>
      <c r="O2986" s="45"/>
      <c r="P2986" s="28"/>
      <c r="Q2986" s="28"/>
      <c r="R2986" s="25"/>
      <c r="Z2986"/>
    </row>
    <row r="2987" spans="1:26" x14ac:dyDescent="0.25">
      <c r="A2987" s="4" t="s">
        <v>7</v>
      </c>
      <c r="B2987" s="5">
        <v>2008</v>
      </c>
      <c r="C2987" s="5">
        <v>5</v>
      </c>
      <c r="D2987" s="5">
        <v>4</v>
      </c>
      <c r="E2987" s="5">
        <v>4</v>
      </c>
      <c r="F2987" s="43">
        <v>14.2</v>
      </c>
      <c r="G2987" s="8">
        <f t="shared" si="244"/>
        <v>25</v>
      </c>
      <c r="H2987" s="8">
        <f t="shared" si="245"/>
        <v>594</v>
      </c>
      <c r="I2987" s="8">
        <f t="shared" si="246"/>
        <v>148.5</v>
      </c>
      <c r="J2987" s="1">
        <v>18</v>
      </c>
      <c r="K2987" s="1">
        <v>25</v>
      </c>
      <c r="M2987" s="45"/>
      <c r="N2987" s="45"/>
      <c r="O2987" s="45"/>
      <c r="P2987" s="28"/>
      <c r="Q2987" s="28"/>
      <c r="R2987" s="25"/>
      <c r="Z2987"/>
    </row>
    <row r="2988" spans="1:26" x14ac:dyDescent="0.25">
      <c r="A2988" s="4" t="s">
        <v>7</v>
      </c>
      <c r="B2988" s="5">
        <v>2008</v>
      </c>
      <c r="C2988" s="5">
        <v>5</v>
      </c>
      <c r="D2988" s="5">
        <v>4</v>
      </c>
      <c r="E2988" s="5">
        <v>5</v>
      </c>
      <c r="F2988" s="43">
        <v>13.5</v>
      </c>
      <c r="G2988" s="8">
        <f t="shared" si="244"/>
        <v>25</v>
      </c>
      <c r="H2988" s="8">
        <f t="shared" si="245"/>
        <v>632.5</v>
      </c>
      <c r="I2988" s="8">
        <f t="shared" si="246"/>
        <v>158.125</v>
      </c>
      <c r="J2988" s="1">
        <v>18</v>
      </c>
      <c r="K2988" s="1">
        <v>25</v>
      </c>
      <c r="M2988" s="45"/>
      <c r="N2988" s="45"/>
      <c r="O2988" s="45"/>
      <c r="P2988" s="28"/>
      <c r="Q2988" s="28"/>
      <c r="R2988" s="25"/>
      <c r="Z2988"/>
    </row>
    <row r="2989" spans="1:26" x14ac:dyDescent="0.25">
      <c r="A2989" s="4" t="s">
        <v>7</v>
      </c>
      <c r="B2989" s="5">
        <v>2008</v>
      </c>
      <c r="C2989" s="5">
        <v>5</v>
      </c>
      <c r="D2989" s="5">
        <v>4</v>
      </c>
      <c r="E2989" s="5">
        <v>6</v>
      </c>
      <c r="F2989" s="43">
        <v>13.1</v>
      </c>
      <c r="G2989" s="8">
        <f t="shared" si="244"/>
        <v>25</v>
      </c>
      <c r="H2989" s="8">
        <f t="shared" si="245"/>
        <v>654.5</v>
      </c>
      <c r="I2989" s="8">
        <f t="shared" si="246"/>
        <v>163.625</v>
      </c>
      <c r="J2989" s="1">
        <v>18</v>
      </c>
      <c r="K2989" s="1">
        <v>25</v>
      </c>
      <c r="M2989" s="45"/>
      <c r="N2989" s="45"/>
      <c r="O2989" s="45"/>
      <c r="P2989" s="28"/>
      <c r="Q2989" s="28"/>
      <c r="R2989" s="25"/>
      <c r="Z2989"/>
    </row>
    <row r="2990" spans="1:26" x14ac:dyDescent="0.25">
      <c r="A2990" s="4" t="s">
        <v>7</v>
      </c>
      <c r="B2990" s="5">
        <v>2008</v>
      </c>
      <c r="C2990" s="5">
        <v>5</v>
      </c>
      <c r="D2990" s="5">
        <v>4</v>
      </c>
      <c r="E2990" s="5">
        <v>7</v>
      </c>
      <c r="F2990" s="43">
        <v>12.9</v>
      </c>
      <c r="G2990" s="8">
        <f t="shared" si="244"/>
        <v>25</v>
      </c>
      <c r="H2990" s="8">
        <f t="shared" si="245"/>
        <v>665.5</v>
      </c>
      <c r="I2990" s="8">
        <f t="shared" si="246"/>
        <v>166.375</v>
      </c>
      <c r="J2990" s="1">
        <v>18</v>
      </c>
      <c r="K2990" s="1">
        <v>25</v>
      </c>
      <c r="M2990" s="45"/>
      <c r="N2990" s="45"/>
      <c r="O2990" s="45"/>
      <c r="P2990" s="28"/>
      <c r="Q2990" s="28"/>
      <c r="R2990" s="25"/>
      <c r="Z2990"/>
    </row>
    <row r="2991" spans="1:26" x14ac:dyDescent="0.25">
      <c r="A2991" s="4" t="s">
        <v>7</v>
      </c>
      <c r="B2991" s="5">
        <v>2008</v>
      </c>
      <c r="C2991" s="5">
        <v>5</v>
      </c>
      <c r="D2991" s="5">
        <v>4</v>
      </c>
      <c r="E2991" s="5">
        <v>8</v>
      </c>
      <c r="F2991" s="43">
        <v>13.2</v>
      </c>
      <c r="G2991" s="8">
        <f t="shared" si="244"/>
        <v>25</v>
      </c>
      <c r="H2991" s="8">
        <f t="shared" si="245"/>
        <v>649</v>
      </c>
      <c r="I2991" s="8">
        <f t="shared" si="246"/>
        <v>162.25</v>
      </c>
      <c r="J2991" s="1">
        <v>18</v>
      </c>
      <c r="K2991" s="1">
        <v>25</v>
      </c>
      <c r="M2991" s="45"/>
      <c r="N2991" s="45"/>
      <c r="O2991" s="45"/>
      <c r="P2991" s="28"/>
      <c r="Q2991" s="28"/>
      <c r="R2991" s="25"/>
      <c r="Z2991"/>
    </row>
    <row r="2992" spans="1:26" x14ac:dyDescent="0.25">
      <c r="A2992" s="4" t="s">
        <v>7</v>
      </c>
      <c r="B2992" s="5">
        <v>2008</v>
      </c>
      <c r="C2992" s="5">
        <v>5</v>
      </c>
      <c r="D2992" s="5">
        <v>4</v>
      </c>
      <c r="E2992" s="5">
        <v>9</v>
      </c>
      <c r="F2992" s="43">
        <v>15.8</v>
      </c>
      <c r="G2992" s="8">
        <f t="shared" si="244"/>
        <v>25</v>
      </c>
      <c r="H2992" s="8">
        <f t="shared" si="245"/>
        <v>505.99999999999994</v>
      </c>
      <c r="I2992" s="8">
        <f t="shared" si="246"/>
        <v>126.49999999999999</v>
      </c>
      <c r="J2992" s="1">
        <v>18</v>
      </c>
      <c r="K2992" s="1">
        <v>25</v>
      </c>
      <c r="M2992" s="45"/>
      <c r="N2992" s="45"/>
      <c r="O2992" s="45"/>
      <c r="P2992" s="28"/>
      <c r="Q2992" s="28"/>
      <c r="R2992" s="25"/>
      <c r="Z2992"/>
    </row>
    <row r="2993" spans="1:26" x14ac:dyDescent="0.25">
      <c r="A2993" s="4" t="s">
        <v>7</v>
      </c>
      <c r="B2993" s="5">
        <v>2008</v>
      </c>
      <c r="C2993" s="5">
        <v>5</v>
      </c>
      <c r="D2993" s="5">
        <v>4</v>
      </c>
      <c r="E2993" s="5">
        <v>10</v>
      </c>
      <c r="F2993" s="43">
        <v>18.2</v>
      </c>
      <c r="G2993" s="8">
        <f t="shared" si="244"/>
        <v>25</v>
      </c>
      <c r="H2993" s="8">
        <f t="shared" si="245"/>
        <v>374.00000000000006</v>
      </c>
      <c r="I2993" s="8">
        <f t="shared" si="246"/>
        <v>93.500000000000014</v>
      </c>
      <c r="J2993" s="1">
        <v>18</v>
      </c>
      <c r="K2993" s="1">
        <v>25</v>
      </c>
      <c r="M2993" s="45"/>
      <c r="N2993" s="45"/>
      <c r="O2993" s="45"/>
      <c r="P2993" s="28"/>
      <c r="Q2993" s="28"/>
      <c r="R2993" s="25"/>
      <c r="Z2993"/>
    </row>
    <row r="2994" spans="1:26" x14ac:dyDescent="0.25">
      <c r="A2994" s="4" t="s">
        <v>7</v>
      </c>
      <c r="B2994" s="5">
        <v>2008</v>
      </c>
      <c r="C2994" s="5">
        <v>5</v>
      </c>
      <c r="D2994" s="5">
        <v>4</v>
      </c>
      <c r="E2994" s="5">
        <v>11</v>
      </c>
      <c r="F2994" s="43">
        <v>20.3</v>
      </c>
      <c r="G2994" s="8">
        <f t="shared" si="244"/>
        <v>25</v>
      </c>
      <c r="H2994" s="8">
        <f t="shared" si="245"/>
        <v>258.49999999999994</v>
      </c>
      <c r="I2994" s="8">
        <f t="shared" si="246"/>
        <v>64.624999999999986</v>
      </c>
      <c r="J2994" s="1">
        <v>18</v>
      </c>
      <c r="K2994" s="1">
        <v>25</v>
      </c>
      <c r="M2994" s="45"/>
      <c r="N2994" s="45"/>
      <c r="O2994" s="45"/>
      <c r="P2994" s="28"/>
      <c r="Q2994" s="28"/>
      <c r="R2994" s="25"/>
      <c r="Z2994"/>
    </row>
    <row r="2995" spans="1:26" x14ac:dyDescent="0.25">
      <c r="A2995" s="4" t="s">
        <v>7</v>
      </c>
      <c r="B2995" s="5">
        <v>2008</v>
      </c>
      <c r="C2995" s="5">
        <v>5</v>
      </c>
      <c r="D2995" s="5">
        <v>4</v>
      </c>
      <c r="E2995" s="5">
        <v>12</v>
      </c>
      <c r="F2995" s="43">
        <v>20.7</v>
      </c>
      <c r="G2995" s="8">
        <f t="shared" si="244"/>
        <v>25</v>
      </c>
      <c r="H2995" s="8">
        <f t="shared" si="245"/>
        <v>236.50000000000003</v>
      </c>
      <c r="I2995" s="8">
        <f t="shared" si="246"/>
        <v>59.125000000000007</v>
      </c>
      <c r="J2995" s="1">
        <v>18</v>
      </c>
      <c r="K2995" s="1">
        <v>25</v>
      </c>
      <c r="M2995" s="45"/>
      <c r="N2995" s="45"/>
      <c r="O2995" s="45"/>
      <c r="P2995" s="28"/>
      <c r="Q2995" s="28"/>
      <c r="R2995" s="25"/>
      <c r="Z2995"/>
    </row>
    <row r="2996" spans="1:26" x14ac:dyDescent="0.25">
      <c r="A2996" s="4" t="s">
        <v>7</v>
      </c>
      <c r="B2996" s="5">
        <v>2008</v>
      </c>
      <c r="C2996" s="5">
        <v>5</v>
      </c>
      <c r="D2996" s="5">
        <v>4</v>
      </c>
      <c r="E2996" s="5">
        <v>13</v>
      </c>
      <c r="F2996" s="43">
        <v>21.9</v>
      </c>
      <c r="G2996" s="8">
        <f t="shared" si="244"/>
        <v>25</v>
      </c>
      <c r="H2996" s="8">
        <f t="shared" si="245"/>
        <v>170.50000000000009</v>
      </c>
      <c r="I2996" s="8">
        <f t="shared" si="246"/>
        <v>42.625000000000021</v>
      </c>
      <c r="J2996" s="1">
        <v>18</v>
      </c>
      <c r="K2996" s="1">
        <v>25</v>
      </c>
      <c r="M2996" s="45"/>
      <c r="N2996" s="45"/>
      <c r="O2996" s="45"/>
      <c r="P2996" s="28"/>
      <c r="Q2996" s="28"/>
      <c r="R2996" s="25"/>
      <c r="Z2996"/>
    </row>
    <row r="2997" spans="1:26" x14ac:dyDescent="0.25">
      <c r="A2997" s="4" t="s">
        <v>7</v>
      </c>
      <c r="B2997" s="5">
        <v>2008</v>
      </c>
      <c r="C2997" s="5">
        <v>5</v>
      </c>
      <c r="D2997" s="5">
        <v>4</v>
      </c>
      <c r="E2997" s="5">
        <v>14</v>
      </c>
      <c r="F2997" s="43">
        <v>22.8</v>
      </c>
      <c r="G2997" s="8">
        <f t="shared" si="244"/>
        <v>25</v>
      </c>
      <c r="H2997" s="8">
        <f t="shared" si="245"/>
        <v>120.99999999999996</v>
      </c>
      <c r="I2997" s="8">
        <f t="shared" si="246"/>
        <v>30.249999999999989</v>
      </c>
      <c r="J2997" s="1">
        <v>18</v>
      </c>
      <c r="K2997" s="1">
        <v>25</v>
      </c>
      <c r="M2997" s="45"/>
      <c r="N2997" s="45"/>
      <c r="O2997" s="45"/>
      <c r="P2997" s="28"/>
      <c r="Q2997" s="28"/>
      <c r="R2997" s="25"/>
      <c r="Z2997"/>
    </row>
    <row r="2998" spans="1:26" x14ac:dyDescent="0.25">
      <c r="A2998" s="4" t="s">
        <v>7</v>
      </c>
      <c r="B2998" s="5">
        <v>2008</v>
      </c>
      <c r="C2998" s="5">
        <v>5</v>
      </c>
      <c r="D2998" s="5">
        <v>4</v>
      </c>
      <c r="E2998" s="5">
        <v>15</v>
      </c>
      <c r="F2998" s="43">
        <v>23.1</v>
      </c>
      <c r="G2998" s="8">
        <f t="shared" si="244"/>
        <v>25</v>
      </c>
      <c r="H2998" s="8">
        <f t="shared" si="245"/>
        <v>104.49999999999991</v>
      </c>
      <c r="I2998" s="8">
        <f t="shared" si="246"/>
        <v>26.124999999999979</v>
      </c>
      <c r="J2998" s="1">
        <v>18</v>
      </c>
      <c r="K2998" s="1">
        <v>25</v>
      </c>
      <c r="M2998" s="45"/>
      <c r="N2998" s="45"/>
      <c r="O2998" s="45"/>
      <c r="P2998" s="28"/>
      <c r="Q2998" s="28"/>
      <c r="R2998" s="25"/>
      <c r="Z2998"/>
    </row>
    <row r="2999" spans="1:26" x14ac:dyDescent="0.25">
      <c r="A2999" s="4" t="s">
        <v>7</v>
      </c>
      <c r="B2999" s="5">
        <v>2008</v>
      </c>
      <c r="C2999" s="5">
        <v>5</v>
      </c>
      <c r="D2999" s="5">
        <v>4</v>
      </c>
      <c r="E2999" s="5">
        <v>16</v>
      </c>
      <c r="F2999" s="43">
        <v>23.2</v>
      </c>
      <c r="G2999" s="8">
        <f t="shared" si="244"/>
        <v>25</v>
      </c>
      <c r="H2999" s="8">
        <f t="shared" si="245"/>
        <v>99.000000000000043</v>
      </c>
      <c r="I2999" s="8">
        <f t="shared" si="246"/>
        <v>24.750000000000011</v>
      </c>
      <c r="J2999" s="1">
        <v>18</v>
      </c>
      <c r="K2999" s="1">
        <v>25</v>
      </c>
      <c r="M2999" s="45"/>
      <c r="N2999" s="45"/>
      <c r="O2999" s="45"/>
      <c r="P2999" s="28"/>
      <c r="Q2999" s="28"/>
      <c r="R2999" s="25"/>
      <c r="Z2999"/>
    </row>
    <row r="3000" spans="1:26" x14ac:dyDescent="0.25">
      <c r="A3000" s="4" t="s">
        <v>7</v>
      </c>
      <c r="B3000" s="5">
        <v>2008</v>
      </c>
      <c r="C3000" s="5">
        <v>5</v>
      </c>
      <c r="D3000" s="5">
        <v>4</v>
      </c>
      <c r="E3000" s="5">
        <v>17</v>
      </c>
      <c r="F3000" s="43">
        <v>22.8</v>
      </c>
      <c r="G3000" s="8">
        <f t="shared" si="244"/>
        <v>25</v>
      </c>
      <c r="H3000" s="8">
        <f t="shared" si="245"/>
        <v>120.99999999999996</v>
      </c>
      <c r="I3000" s="8">
        <f t="shared" si="246"/>
        <v>30.249999999999989</v>
      </c>
      <c r="J3000" s="1">
        <v>18</v>
      </c>
      <c r="K3000" s="1">
        <v>25</v>
      </c>
      <c r="M3000" s="45"/>
      <c r="N3000" s="45"/>
      <c r="O3000" s="45"/>
      <c r="P3000" s="28"/>
      <c r="Q3000" s="28"/>
      <c r="R3000" s="25"/>
      <c r="Z3000"/>
    </row>
    <row r="3001" spans="1:26" x14ac:dyDescent="0.25">
      <c r="A3001" s="4" t="s">
        <v>7</v>
      </c>
      <c r="B3001" s="5">
        <v>2008</v>
      </c>
      <c r="C3001" s="5">
        <v>5</v>
      </c>
      <c r="D3001" s="5">
        <v>4</v>
      </c>
      <c r="E3001" s="5">
        <v>18</v>
      </c>
      <c r="F3001" s="43">
        <v>22.3</v>
      </c>
      <c r="G3001" s="8">
        <f t="shared" si="244"/>
        <v>25</v>
      </c>
      <c r="H3001" s="8">
        <f t="shared" si="245"/>
        <v>148.49999999999997</v>
      </c>
      <c r="I3001" s="8">
        <f t="shared" si="246"/>
        <v>37.124999999999993</v>
      </c>
      <c r="J3001" s="1">
        <v>18</v>
      </c>
      <c r="K3001" s="1">
        <v>25</v>
      </c>
      <c r="M3001" s="45"/>
      <c r="N3001" s="45"/>
      <c r="O3001" s="45"/>
      <c r="P3001" s="28"/>
      <c r="Q3001" s="28"/>
      <c r="R3001" s="25"/>
      <c r="Z3001"/>
    </row>
    <row r="3002" spans="1:26" x14ac:dyDescent="0.25">
      <c r="A3002" s="4" t="s">
        <v>7</v>
      </c>
      <c r="B3002" s="5">
        <v>2008</v>
      </c>
      <c r="C3002" s="5">
        <v>5</v>
      </c>
      <c r="D3002" s="5">
        <v>4</v>
      </c>
      <c r="E3002" s="5">
        <v>19</v>
      </c>
      <c r="F3002" s="43">
        <v>20.6</v>
      </c>
      <c r="G3002" s="8">
        <f t="shared" si="244"/>
        <v>25</v>
      </c>
      <c r="H3002" s="8">
        <f t="shared" si="245"/>
        <v>241.99999999999991</v>
      </c>
      <c r="I3002" s="8">
        <f t="shared" si="246"/>
        <v>60.499999999999979</v>
      </c>
      <c r="J3002" s="1">
        <v>18</v>
      </c>
      <c r="K3002" s="1">
        <v>25</v>
      </c>
      <c r="M3002" s="45"/>
      <c r="N3002" s="45"/>
      <c r="O3002" s="45"/>
      <c r="P3002" s="28"/>
      <c r="Q3002" s="28"/>
      <c r="R3002" s="25"/>
      <c r="Z3002"/>
    </row>
    <row r="3003" spans="1:26" x14ac:dyDescent="0.25">
      <c r="A3003" s="4" t="s">
        <v>7</v>
      </c>
      <c r="B3003" s="5">
        <v>2008</v>
      </c>
      <c r="C3003" s="5">
        <v>5</v>
      </c>
      <c r="D3003" s="5">
        <v>4</v>
      </c>
      <c r="E3003" s="5">
        <v>20</v>
      </c>
      <c r="F3003" s="43">
        <v>18.5</v>
      </c>
      <c r="G3003" s="8">
        <f t="shared" si="244"/>
        <v>25</v>
      </c>
      <c r="H3003" s="8">
        <f t="shared" si="245"/>
        <v>357.5</v>
      </c>
      <c r="I3003" s="8">
        <f t="shared" si="246"/>
        <v>89.375</v>
      </c>
      <c r="J3003" s="1">
        <v>18</v>
      </c>
      <c r="K3003" s="1">
        <v>25</v>
      </c>
      <c r="M3003" s="45"/>
      <c r="N3003" s="45"/>
      <c r="O3003" s="45"/>
      <c r="P3003" s="28"/>
      <c r="Q3003" s="28"/>
      <c r="R3003" s="25"/>
      <c r="Z3003"/>
    </row>
    <row r="3004" spans="1:26" x14ac:dyDescent="0.25">
      <c r="A3004" s="4" t="s">
        <v>7</v>
      </c>
      <c r="B3004" s="5">
        <v>2008</v>
      </c>
      <c r="C3004" s="5">
        <v>5</v>
      </c>
      <c r="D3004" s="5">
        <v>4</v>
      </c>
      <c r="E3004" s="5">
        <v>21</v>
      </c>
      <c r="F3004" s="43">
        <v>17.5</v>
      </c>
      <c r="G3004" s="8">
        <f t="shared" si="244"/>
        <v>25</v>
      </c>
      <c r="H3004" s="8">
        <f t="shared" si="245"/>
        <v>412.5</v>
      </c>
      <c r="I3004" s="8">
        <f t="shared" si="246"/>
        <v>103.125</v>
      </c>
      <c r="J3004" s="1">
        <v>18</v>
      </c>
      <c r="K3004" s="1">
        <v>25</v>
      </c>
      <c r="M3004" s="45"/>
      <c r="N3004" s="45"/>
      <c r="O3004" s="45"/>
      <c r="P3004" s="28"/>
      <c r="Q3004" s="28"/>
      <c r="R3004" s="25"/>
      <c r="Z3004"/>
    </row>
    <row r="3005" spans="1:26" x14ac:dyDescent="0.25">
      <c r="A3005" s="4" t="s">
        <v>7</v>
      </c>
      <c r="B3005" s="5">
        <v>2008</v>
      </c>
      <c r="C3005" s="5">
        <v>5</v>
      </c>
      <c r="D3005" s="5">
        <v>4</v>
      </c>
      <c r="E3005" s="5">
        <v>22</v>
      </c>
      <c r="F3005" s="43">
        <v>16.8</v>
      </c>
      <c r="G3005" s="8">
        <f t="shared" si="244"/>
        <v>25</v>
      </c>
      <c r="H3005" s="8">
        <f t="shared" si="245"/>
        <v>450.99999999999994</v>
      </c>
      <c r="I3005" s="8">
        <f t="shared" si="246"/>
        <v>112.74999999999999</v>
      </c>
      <c r="J3005" s="1">
        <v>18</v>
      </c>
      <c r="K3005" s="1">
        <v>25</v>
      </c>
      <c r="M3005" s="45"/>
      <c r="N3005" s="45"/>
      <c r="O3005" s="45"/>
      <c r="P3005" s="28"/>
      <c r="Q3005" s="28"/>
      <c r="R3005" s="25"/>
      <c r="Z3005"/>
    </row>
    <row r="3006" spans="1:26" x14ac:dyDescent="0.25">
      <c r="A3006" s="4" t="s">
        <v>7</v>
      </c>
      <c r="B3006" s="5">
        <v>2008</v>
      </c>
      <c r="C3006" s="5">
        <v>5</v>
      </c>
      <c r="D3006" s="5">
        <v>4</v>
      </c>
      <c r="E3006" s="5">
        <v>23</v>
      </c>
      <c r="F3006" s="43">
        <v>16.5</v>
      </c>
      <c r="G3006" s="8">
        <f t="shared" si="244"/>
        <v>25</v>
      </c>
      <c r="H3006" s="8">
        <f t="shared" si="245"/>
        <v>467.5</v>
      </c>
      <c r="I3006" s="8">
        <f t="shared" si="246"/>
        <v>116.875</v>
      </c>
      <c r="J3006" s="1">
        <v>18</v>
      </c>
      <c r="K3006" s="1">
        <v>25</v>
      </c>
      <c r="M3006" s="45"/>
      <c r="N3006" s="45"/>
      <c r="O3006" s="45"/>
      <c r="P3006" s="28"/>
      <c r="Q3006" s="28"/>
      <c r="R3006" s="25"/>
      <c r="Z3006"/>
    </row>
    <row r="3007" spans="1:26" x14ac:dyDescent="0.25">
      <c r="A3007" s="4" t="s">
        <v>7</v>
      </c>
      <c r="B3007" s="5">
        <v>2008</v>
      </c>
      <c r="C3007" s="5">
        <v>5</v>
      </c>
      <c r="D3007" s="5">
        <v>5</v>
      </c>
      <c r="E3007" s="5">
        <v>0</v>
      </c>
      <c r="F3007" s="43">
        <v>16.100000000000001</v>
      </c>
      <c r="G3007" s="8">
        <f t="shared" si="244"/>
        <v>25</v>
      </c>
      <c r="H3007" s="8">
        <f t="shared" si="245"/>
        <v>489.49999999999994</v>
      </c>
      <c r="I3007" s="8">
        <f t="shared" si="246"/>
        <v>122.37499999999999</v>
      </c>
      <c r="J3007" s="1">
        <v>18</v>
      </c>
      <c r="K3007" s="1">
        <v>25</v>
      </c>
      <c r="M3007" s="45"/>
      <c r="N3007" s="45"/>
      <c r="O3007" s="45"/>
      <c r="P3007" s="28"/>
      <c r="Q3007" s="28"/>
      <c r="R3007" s="25"/>
      <c r="Z3007"/>
    </row>
    <row r="3008" spans="1:26" x14ac:dyDescent="0.25">
      <c r="A3008" s="4" t="s">
        <v>7</v>
      </c>
      <c r="B3008" s="5">
        <v>2008</v>
      </c>
      <c r="C3008" s="5">
        <v>5</v>
      </c>
      <c r="D3008" s="5">
        <v>5</v>
      </c>
      <c r="E3008" s="5">
        <v>1</v>
      </c>
      <c r="F3008" s="43">
        <v>15.9</v>
      </c>
      <c r="G3008" s="8">
        <f t="shared" si="244"/>
        <v>25</v>
      </c>
      <c r="H3008" s="8">
        <f t="shared" si="245"/>
        <v>500.5</v>
      </c>
      <c r="I3008" s="8">
        <f t="shared" si="246"/>
        <v>125.125</v>
      </c>
      <c r="J3008" s="1">
        <v>18</v>
      </c>
      <c r="K3008" s="1">
        <v>25</v>
      </c>
      <c r="M3008" s="45"/>
      <c r="N3008" s="45"/>
      <c r="O3008" s="45"/>
      <c r="P3008" s="28"/>
      <c r="Q3008" s="28"/>
      <c r="R3008" s="25"/>
      <c r="Z3008"/>
    </row>
    <row r="3009" spans="1:26" x14ac:dyDescent="0.25">
      <c r="A3009" s="4" t="s">
        <v>7</v>
      </c>
      <c r="B3009" s="5">
        <v>2008</v>
      </c>
      <c r="C3009" s="5">
        <v>5</v>
      </c>
      <c r="D3009" s="5">
        <v>5</v>
      </c>
      <c r="E3009" s="5">
        <v>2</v>
      </c>
      <c r="F3009" s="43">
        <v>15.7</v>
      </c>
      <c r="G3009" s="8">
        <f t="shared" si="244"/>
        <v>25</v>
      </c>
      <c r="H3009" s="8">
        <f t="shared" si="245"/>
        <v>511.50000000000006</v>
      </c>
      <c r="I3009" s="8">
        <f t="shared" si="246"/>
        <v>127.87500000000001</v>
      </c>
      <c r="J3009" s="1">
        <v>18</v>
      </c>
      <c r="K3009" s="1">
        <v>25</v>
      </c>
      <c r="M3009" s="45"/>
      <c r="N3009" s="45"/>
      <c r="O3009" s="45"/>
      <c r="P3009" s="28"/>
      <c r="Q3009" s="28"/>
      <c r="R3009" s="25"/>
      <c r="Z3009"/>
    </row>
    <row r="3010" spans="1:26" x14ac:dyDescent="0.25">
      <c r="A3010" s="4" t="s">
        <v>7</v>
      </c>
      <c r="B3010" s="5">
        <v>2008</v>
      </c>
      <c r="C3010" s="5">
        <v>5</v>
      </c>
      <c r="D3010" s="5">
        <v>5</v>
      </c>
      <c r="E3010" s="5">
        <v>3</v>
      </c>
      <c r="F3010" s="43">
        <v>15.6</v>
      </c>
      <c r="G3010" s="8">
        <f t="shared" si="244"/>
        <v>25</v>
      </c>
      <c r="H3010" s="8">
        <f t="shared" si="245"/>
        <v>517</v>
      </c>
      <c r="I3010" s="8">
        <f t="shared" si="246"/>
        <v>129.25</v>
      </c>
      <c r="J3010" s="1">
        <v>18</v>
      </c>
      <c r="K3010" s="1">
        <v>25</v>
      </c>
      <c r="M3010" s="45"/>
      <c r="N3010" s="45"/>
      <c r="O3010" s="45"/>
      <c r="P3010" s="28"/>
      <c r="Q3010" s="28"/>
      <c r="R3010" s="25"/>
      <c r="Z3010"/>
    </row>
    <row r="3011" spans="1:26" x14ac:dyDescent="0.25">
      <c r="A3011" s="4" t="s">
        <v>7</v>
      </c>
      <c r="B3011" s="5">
        <v>2008</v>
      </c>
      <c r="C3011" s="5">
        <v>5</v>
      </c>
      <c r="D3011" s="5">
        <v>5</v>
      </c>
      <c r="E3011" s="5">
        <v>4</v>
      </c>
      <c r="F3011" s="43">
        <v>15.9</v>
      </c>
      <c r="G3011" s="8">
        <f t="shared" si="244"/>
        <v>25</v>
      </c>
      <c r="H3011" s="8">
        <f t="shared" si="245"/>
        <v>500.5</v>
      </c>
      <c r="I3011" s="8">
        <f t="shared" si="246"/>
        <v>125.125</v>
      </c>
      <c r="J3011" s="1">
        <v>18</v>
      </c>
      <c r="K3011" s="1">
        <v>25</v>
      </c>
      <c r="M3011" s="45"/>
      <c r="N3011" s="45"/>
      <c r="O3011" s="45"/>
      <c r="P3011" s="28"/>
      <c r="Q3011" s="28"/>
      <c r="R3011" s="25"/>
      <c r="Z3011"/>
    </row>
    <row r="3012" spans="1:26" x14ac:dyDescent="0.25">
      <c r="A3012" s="4" t="s">
        <v>7</v>
      </c>
      <c r="B3012" s="5">
        <v>2008</v>
      </c>
      <c r="C3012" s="5">
        <v>5</v>
      </c>
      <c r="D3012" s="5">
        <v>5</v>
      </c>
      <c r="E3012" s="5">
        <v>5</v>
      </c>
      <c r="F3012" s="43">
        <v>15.9</v>
      </c>
      <c r="G3012" s="8">
        <f t="shared" si="244"/>
        <v>25</v>
      </c>
      <c r="H3012" s="8">
        <f t="shared" si="245"/>
        <v>500.5</v>
      </c>
      <c r="I3012" s="8">
        <f t="shared" si="246"/>
        <v>125.125</v>
      </c>
      <c r="J3012" s="1">
        <v>18</v>
      </c>
      <c r="K3012" s="1">
        <v>25</v>
      </c>
      <c r="M3012" s="45"/>
      <c r="N3012" s="45"/>
      <c r="O3012" s="45"/>
      <c r="P3012" s="28"/>
      <c r="Q3012" s="28"/>
      <c r="R3012" s="25"/>
      <c r="Z3012"/>
    </row>
    <row r="3013" spans="1:26" x14ac:dyDescent="0.25">
      <c r="A3013" s="4" t="s">
        <v>7</v>
      </c>
      <c r="B3013" s="5">
        <v>2008</v>
      </c>
      <c r="C3013" s="5">
        <v>5</v>
      </c>
      <c r="D3013" s="5">
        <v>5</v>
      </c>
      <c r="E3013" s="5">
        <v>6</v>
      </c>
      <c r="F3013" s="43">
        <v>15.8</v>
      </c>
      <c r="G3013" s="8">
        <f t="shared" si="244"/>
        <v>25</v>
      </c>
      <c r="H3013" s="8">
        <f t="shared" si="245"/>
        <v>505.99999999999994</v>
      </c>
      <c r="I3013" s="8">
        <f t="shared" si="246"/>
        <v>126.49999999999999</v>
      </c>
      <c r="J3013" s="1">
        <v>18</v>
      </c>
      <c r="K3013" s="1">
        <v>25</v>
      </c>
      <c r="M3013" s="45"/>
      <c r="N3013" s="45"/>
      <c r="O3013" s="45"/>
      <c r="P3013" s="28"/>
      <c r="Q3013" s="28"/>
      <c r="R3013" s="25"/>
      <c r="Z3013"/>
    </row>
    <row r="3014" spans="1:26" x14ac:dyDescent="0.25">
      <c r="A3014" s="4" t="s">
        <v>7</v>
      </c>
      <c r="B3014" s="5">
        <v>2008</v>
      </c>
      <c r="C3014" s="5">
        <v>5</v>
      </c>
      <c r="D3014" s="5">
        <v>5</v>
      </c>
      <c r="E3014" s="5">
        <v>7</v>
      </c>
      <c r="F3014" s="43">
        <v>16.100000000000001</v>
      </c>
      <c r="G3014" s="8">
        <f t="shared" si="244"/>
        <v>25</v>
      </c>
      <c r="H3014" s="8">
        <f t="shared" si="245"/>
        <v>489.49999999999994</v>
      </c>
      <c r="I3014" s="8">
        <f t="shared" si="246"/>
        <v>122.37499999999999</v>
      </c>
      <c r="J3014" s="1">
        <v>18</v>
      </c>
      <c r="K3014" s="1">
        <v>25</v>
      </c>
      <c r="M3014" s="45"/>
      <c r="N3014" s="45"/>
      <c r="O3014" s="45"/>
      <c r="P3014" s="28"/>
      <c r="Q3014" s="28"/>
      <c r="R3014" s="25"/>
      <c r="Z3014"/>
    </row>
    <row r="3015" spans="1:26" x14ac:dyDescent="0.25">
      <c r="A3015" s="4" t="s">
        <v>7</v>
      </c>
      <c r="B3015" s="5">
        <v>2008</v>
      </c>
      <c r="C3015" s="5">
        <v>5</v>
      </c>
      <c r="D3015" s="5">
        <v>5</v>
      </c>
      <c r="E3015" s="5">
        <v>8</v>
      </c>
      <c r="F3015" s="43">
        <v>16.8</v>
      </c>
      <c r="G3015" s="8">
        <f t="shared" ref="G3015:G3078" si="247">IF(A3015="Inverno", $G$3, $G$2)</f>
        <v>25</v>
      </c>
      <c r="H3015" s="8">
        <f t="shared" si="245"/>
        <v>450.99999999999994</v>
      </c>
      <c r="I3015" s="8">
        <f t="shared" si="246"/>
        <v>112.74999999999999</v>
      </c>
      <c r="J3015" s="1">
        <v>18</v>
      </c>
      <c r="K3015" s="1">
        <v>25</v>
      </c>
      <c r="M3015" s="45"/>
      <c r="N3015" s="45"/>
      <c r="O3015" s="45"/>
      <c r="P3015" s="28"/>
      <c r="Q3015" s="28"/>
      <c r="R3015" s="25"/>
      <c r="Z3015"/>
    </row>
    <row r="3016" spans="1:26" x14ac:dyDescent="0.25">
      <c r="A3016" s="4" t="s">
        <v>7</v>
      </c>
      <c r="B3016" s="5">
        <v>2008</v>
      </c>
      <c r="C3016" s="5">
        <v>5</v>
      </c>
      <c r="D3016" s="5">
        <v>5</v>
      </c>
      <c r="E3016" s="5">
        <v>9</v>
      </c>
      <c r="F3016" s="43">
        <v>18.100000000000001</v>
      </c>
      <c r="G3016" s="8">
        <f t="shared" si="247"/>
        <v>25</v>
      </c>
      <c r="H3016" s="8">
        <f t="shared" ref="H3016:H3079" si="248">IF(F3016&gt;G3016,0,$D$3*(G3016-F3016)/$D$4)</f>
        <v>379.49999999999994</v>
      </c>
      <c r="I3016" s="8">
        <f t="shared" ref="I3016:I3079" si="249">H3016/$G$4</f>
        <v>94.874999999999986</v>
      </c>
      <c r="J3016" s="1">
        <v>18</v>
      </c>
      <c r="K3016" s="1">
        <v>25</v>
      </c>
      <c r="M3016" s="45"/>
      <c r="N3016" s="45"/>
      <c r="O3016" s="45"/>
      <c r="P3016" s="28"/>
      <c r="Q3016" s="28"/>
      <c r="R3016" s="25"/>
      <c r="Z3016"/>
    </row>
    <row r="3017" spans="1:26" x14ac:dyDescent="0.25">
      <c r="A3017" s="4" t="s">
        <v>7</v>
      </c>
      <c r="B3017" s="5">
        <v>2008</v>
      </c>
      <c r="C3017" s="5">
        <v>5</v>
      </c>
      <c r="D3017" s="5">
        <v>5</v>
      </c>
      <c r="E3017" s="5">
        <v>10</v>
      </c>
      <c r="F3017" s="43">
        <v>19</v>
      </c>
      <c r="G3017" s="8">
        <f t="shared" si="247"/>
        <v>25</v>
      </c>
      <c r="H3017" s="8">
        <f t="shared" si="248"/>
        <v>330</v>
      </c>
      <c r="I3017" s="8">
        <f t="shared" si="249"/>
        <v>82.5</v>
      </c>
      <c r="J3017" s="1">
        <v>18</v>
      </c>
      <c r="K3017" s="1">
        <v>25</v>
      </c>
      <c r="M3017" s="45"/>
      <c r="N3017" s="45"/>
      <c r="O3017" s="45"/>
      <c r="P3017" s="28"/>
      <c r="Q3017" s="28"/>
      <c r="R3017" s="25"/>
      <c r="Z3017"/>
    </row>
    <row r="3018" spans="1:26" x14ac:dyDescent="0.25">
      <c r="A3018" s="4" t="s">
        <v>7</v>
      </c>
      <c r="B3018" s="5">
        <v>2008</v>
      </c>
      <c r="C3018" s="5">
        <v>5</v>
      </c>
      <c r="D3018" s="5">
        <v>5</v>
      </c>
      <c r="E3018" s="5">
        <v>11</v>
      </c>
      <c r="F3018" s="43">
        <v>20.6</v>
      </c>
      <c r="G3018" s="8">
        <f t="shared" si="247"/>
        <v>25</v>
      </c>
      <c r="H3018" s="8">
        <f t="shared" si="248"/>
        <v>241.99999999999991</v>
      </c>
      <c r="I3018" s="8">
        <f t="shared" si="249"/>
        <v>60.499999999999979</v>
      </c>
      <c r="J3018" s="1">
        <v>18</v>
      </c>
      <c r="K3018" s="1">
        <v>25</v>
      </c>
      <c r="M3018" s="45"/>
      <c r="N3018" s="45"/>
      <c r="O3018" s="45"/>
      <c r="P3018" s="28"/>
      <c r="Q3018" s="28"/>
      <c r="R3018" s="25"/>
      <c r="Z3018"/>
    </row>
    <row r="3019" spans="1:26" x14ac:dyDescent="0.25">
      <c r="A3019" s="4" t="s">
        <v>7</v>
      </c>
      <c r="B3019" s="5">
        <v>2008</v>
      </c>
      <c r="C3019" s="5">
        <v>5</v>
      </c>
      <c r="D3019" s="5">
        <v>5</v>
      </c>
      <c r="E3019" s="5">
        <v>12</v>
      </c>
      <c r="F3019" s="43">
        <v>22.1</v>
      </c>
      <c r="G3019" s="8">
        <f t="shared" si="247"/>
        <v>25</v>
      </c>
      <c r="H3019" s="8">
        <f t="shared" si="248"/>
        <v>159.49999999999991</v>
      </c>
      <c r="I3019" s="8">
        <f t="shared" si="249"/>
        <v>39.874999999999979</v>
      </c>
      <c r="J3019" s="1">
        <v>18</v>
      </c>
      <c r="K3019" s="1">
        <v>25</v>
      </c>
      <c r="M3019" s="45"/>
      <c r="N3019" s="45"/>
      <c r="O3019" s="45"/>
      <c r="P3019" s="28"/>
      <c r="Q3019" s="28"/>
      <c r="R3019" s="25"/>
      <c r="Z3019"/>
    </row>
    <row r="3020" spans="1:26" x14ac:dyDescent="0.25">
      <c r="A3020" s="4" t="s">
        <v>7</v>
      </c>
      <c r="B3020" s="5">
        <v>2008</v>
      </c>
      <c r="C3020" s="5">
        <v>5</v>
      </c>
      <c r="D3020" s="5">
        <v>5</v>
      </c>
      <c r="E3020" s="5">
        <v>13</v>
      </c>
      <c r="F3020" s="43">
        <v>23.2</v>
      </c>
      <c r="G3020" s="8">
        <f t="shared" si="247"/>
        <v>25</v>
      </c>
      <c r="H3020" s="8">
        <f t="shared" si="248"/>
        <v>99.000000000000043</v>
      </c>
      <c r="I3020" s="8">
        <f t="shared" si="249"/>
        <v>24.750000000000011</v>
      </c>
      <c r="J3020" s="1">
        <v>18</v>
      </c>
      <c r="K3020" s="1">
        <v>25</v>
      </c>
      <c r="M3020" s="45"/>
      <c r="N3020" s="45"/>
      <c r="O3020" s="45"/>
      <c r="P3020" s="28"/>
      <c r="Q3020" s="28"/>
      <c r="R3020" s="25"/>
      <c r="Z3020"/>
    </row>
    <row r="3021" spans="1:26" x14ac:dyDescent="0.25">
      <c r="A3021" s="4" t="s">
        <v>7</v>
      </c>
      <c r="B3021" s="5">
        <v>2008</v>
      </c>
      <c r="C3021" s="5">
        <v>5</v>
      </c>
      <c r="D3021" s="5">
        <v>5</v>
      </c>
      <c r="E3021" s="5">
        <v>14</v>
      </c>
      <c r="F3021" s="43">
        <v>23.9</v>
      </c>
      <c r="G3021" s="8">
        <f t="shared" si="247"/>
        <v>25</v>
      </c>
      <c r="H3021" s="8">
        <f t="shared" si="248"/>
        <v>60.500000000000078</v>
      </c>
      <c r="I3021" s="8">
        <f t="shared" si="249"/>
        <v>15.12500000000002</v>
      </c>
      <c r="J3021" s="1">
        <v>18</v>
      </c>
      <c r="K3021" s="1">
        <v>25</v>
      </c>
      <c r="M3021" s="45"/>
      <c r="N3021" s="45"/>
      <c r="O3021" s="45"/>
      <c r="P3021" s="28"/>
      <c r="Q3021" s="28"/>
      <c r="R3021" s="25"/>
      <c r="Z3021"/>
    </row>
    <row r="3022" spans="1:26" x14ac:dyDescent="0.25">
      <c r="A3022" s="4" t="s">
        <v>7</v>
      </c>
      <c r="B3022" s="5">
        <v>2008</v>
      </c>
      <c r="C3022" s="5">
        <v>5</v>
      </c>
      <c r="D3022" s="5">
        <v>5</v>
      </c>
      <c r="E3022" s="5">
        <v>15</v>
      </c>
      <c r="F3022" s="43">
        <v>24.1</v>
      </c>
      <c r="G3022" s="8">
        <f t="shared" si="247"/>
        <v>25</v>
      </c>
      <c r="H3022" s="8">
        <f t="shared" si="248"/>
        <v>49.499999999999922</v>
      </c>
      <c r="I3022" s="8">
        <f t="shared" si="249"/>
        <v>12.37499999999998</v>
      </c>
      <c r="J3022" s="1">
        <v>18</v>
      </c>
      <c r="K3022" s="1">
        <v>25</v>
      </c>
      <c r="M3022" s="45"/>
      <c r="N3022" s="45"/>
      <c r="O3022" s="45"/>
      <c r="P3022" s="28"/>
      <c r="Q3022" s="28"/>
      <c r="R3022" s="25"/>
      <c r="Z3022"/>
    </row>
    <row r="3023" spans="1:26" x14ac:dyDescent="0.25">
      <c r="A3023" s="4" t="s">
        <v>7</v>
      </c>
      <c r="B3023" s="5">
        <v>2008</v>
      </c>
      <c r="C3023" s="5">
        <v>5</v>
      </c>
      <c r="D3023" s="5">
        <v>5</v>
      </c>
      <c r="E3023" s="5">
        <v>16</v>
      </c>
      <c r="F3023" s="43">
        <v>22.7</v>
      </c>
      <c r="G3023" s="8">
        <f t="shared" si="247"/>
        <v>25</v>
      </c>
      <c r="H3023" s="8">
        <f t="shared" si="248"/>
        <v>126.50000000000004</v>
      </c>
      <c r="I3023" s="8">
        <f t="shared" si="249"/>
        <v>31.625000000000011</v>
      </c>
      <c r="J3023" s="1">
        <v>18</v>
      </c>
      <c r="K3023" s="1">
        <v>25</v>
      </c>
      <c r="M3023" s="45"/>
      <c r="N3023" s="45"/>
      <c r="O3023" s="45"/>
      <c r="P3023" s="28"/>
      <c r="Q3023" s="28"/>
      <c r="R3023" s="25"/>
      <c r="Z3023"/>
    </row>
    <row r="3024" spans="1:26" x14ac:dyDescent="0.25">
      <c r="A3024" s="4" t="s">
        <v>7</v>
      </c>
      <c r="B3024" s="5">
        <v>2008</v>
      </c>
      <c r="C3024" s="5">
        <v>5</v>
      </c>
      <c r="D3024" s="5">
        <v>5</v>
      </c>
      <c r="E3024" s="5">
        <v>17</v>
      </c>
      <c r="F3024" s="43">
        <v>21.5</v>
      </c>
      <c r="G3024" s="8">
        <f t="shared" si="247"/>
        <v>25</v>
      </c>
      <c r="H3024" s="8">
        <f t="shared" si="248"/>
        <v>192.5</v>
      </c>
      <c r="I3024" s="8">
        <f t="shared" si="249"/>
        <v>48.125</v>
      </c>
      <c r="J3024" s="1">
        <v>18</v>
      </c>
      <c r="K3024" s="1">
        <v>25</v>
      </c>
      <c r="M3024" s="45"/>
      <c r="N3024" s="45"/>
      <c r="O3024" s="45"/>
      <c r="P3024" s="28"/>
      <c r="Q3024" s="28"/>
      <c r="R3024" s="25"/>
      <c r="Z3024"/>
    </row>
    <row r="3025" spans="1:26" x14ac:dyDescent="0.25">
      <c r="A3025" s="4" t="s">
        <v>7</v>
      </c>
      <c r="B3025" s="5">
        <v>2008</v>
      </c>
      <c r="C3025" s="5">
        <v>5</v>
      </c>
      <c r="D3025" s="5">
        <v>5</v>
      </c>
      <c r="E3025" s="5">
        <v>18</v>
      </c>
      <c r="F3025" s="43">
        <v>20</v>
      </c>
      <c r="G3025" s="8">
        <f t="shared" si="247"/>
        <v>25</v>
      </c>
      <c r="H3025" s="8">
        <f t="shared" si="248"/>
        <v>275</v>
      </c>
      <c r="I3025" s="8">
        <f t="shared" si="249"/>
        <v>68.75</v>
      </c>
      <c r="J3025" s="1">
        <v>18</v>
      </c>
      <c r="K3025" s="1">
        <v>25</v>
      </c>
      <c r="M3025" s="45"/>
      <c r="N3025" s="45"/>
      <c r="O3025" s="45"/>
      <c r="P3025" s="28"/>
      <c r="Q3025" s="28"/>
      <c r="R3025" s="25"/>
      <c r="Z3025"/>
    </row>
    <row r="3026" spans="1:26" x14ac:dyDescent="0.25">
      <c r="A3026" s="4" t="s">
        <v>7</v>
      </c>
      <c r="B3026" s="5">
        <v>2008</v>
      </c>
      <c r="C3026" s="5">
        <v>5</v>
      </c>
      <c r="D3026" s="5">
        <v>5</v>
      </c>
      <c r="E3026" s="5">
        <v>19</v>
      </c>
      <c r="F3026" s="43">
        <v>18.5</v>
      </c>
      <c r="G3026" s="8">
        <f t="shared" si="247"/>
        <v>25</v>
      </c>
      <c r="H3026" s="8">
        <f t="shared" si="248"/>
        <v>357.5</v>
      </c>
      <c r="I3026" s="8">
        <f t="shared" si="249"/>
        <v>89.375</v>
      </c>
      <c r="J3026" s="1">
        <v>18</v>
      </c>
      <c r="K3026" s="1">
        <v>25</v>
      </c>
      <c r="M3026" s="45"/>
      <c r="N3026" s="45"/>
      <c r="O3026" s="45"/>
      <c r="P3026" s="28"/>
      <c r="Q3026" s="28"/>
      <c r="R3026" s="25"/>
      <c r="Z3026"/>
    </row>
    <row r="3027" spans="1:26" x14ac:dyDescent="0.25">
      <c r="A3027" s="4" t="s">
        <v>7</v>
      </c>
      <c r="B3027" s="5">
        <v>2008</v>
      </c>
      <c r="C3027" s="5">
        <v>5</v>
      </c>
      <c r="D3027" s="5">
        <v>5</v>
      </c>
      <c r="E3027" s="5">
        <v>20</v>
      </c>
      <c r="F3027" s="43">
        <v>17.7</v>
      </c>
      <c r="G3027" s="8">
        <f t="shared" si="247"/>
        <v>25</v>
      </c>
      <c r="H3027" s="8">
        <f t="shared" si="248"/>
        <v>401.50000000000006</v>
      </c>
      <c r="I3027" s="8">
        <f t="shared" si="249"/>
        <v>100.37500000000001</v>
      </c>
      <c r="J3027" s="1">
        <v>18</v>
      </c>
      <c r="K3027" s="1">
        <v>25</v>
      </c>
      <c r="M3027" s="45"/>
      <c r="N3027" s="45"/>
      <c r="O3027" s="45"/>
      <c r="P3027" s="28"/>
      <c r="Q3027" s="28"/>
      <c r="R3027" s="25"/>
      <c r="Z3027"/>
    </row>
    <row r="3028" spans="1:26" x14ac:dyDescent="0.25">
      <c r="A3028" s="4" t="s">
        <v>7</v>
      </c>
      <c r="B3028" s="5">
        <v>2008</v>
      </c>
      <c r="C3028" s="5">
        <v>5</v>
      </c>
      <c r="D3028" s="5">
        <v>5</v>
      </c>
      <c r="E3028" s="5">
        <v>21</v>
      </c>
      <c r="F3028" s="43">
        <v>17.3</v>
      </c>
      <c r="G3028" s="8">
        <f t="shared" si="247"/>
        <v>25</v>
      </c>
      <c r="H3028" s="8">
        <f t="shared" si="248"/>
        <v>423.49999999999994</v>
      </c>
      <c r="I3028" s="8">
        <f t="shared" si="249"/>
        <v>105.87499999999999</v>
      </c>
      <c r="J3028" s="1">
        <v>18</v>
      </c>
      <c r="K3028" s="1">
        <v>25</v>
      </c>
      <c r="M3028" s="45"/>
      <c r="N3028" s="45"/>
      <c r="O3028" s="45"/>
      <c r="P3028" s="28"/>
      <c r="Q3028" s="28"/>
      <c r="R3028" s="25"/>
      <c r="Z3028"/>
    </row>
    <row r="3029" spans="1:26" x14ac:dyDescent="0.25">
      <c r="A3029" s="4" t="s">
        <v>7</v>
      </c>
      <c r="B3029" s="5">
        <v>2008</v>
      </c>
      <c r="C3029" s="5">
        <v>5</v>
      </c>
      <c r="D3029" s="5">
        <v>5</v>
      </c>
      <c r="E3029" s="5">
        <v>22</v>
      </c>
      <c r="F3029" s="43">
        <v>17</v>
      </c>
      <c r="G3029" s="8">
        <f t="shared" si="247"/>
        <v>25</v>
      </c>
      <c r="H3029" s="8">
        <f t="shared" si="248"/>
        <v>440</v>
      </c>
      <c r="I3029" s="8">
        <f t="shared" si="249"/>
        <v>110</v>
      </c>
      <c r="J3029" s="1">
        <v>18</v>
      </c>
      <c r="K3029" s="1">
        <v>25</v>
      </c>
      <c r="M3029" s="45"/>
      <c r="N3029" s="45"/>
      <c r="O3029" s="45"/>
      <c r="P3029" s="28"/>
      <c r="Q3029" s="28"/>
      <c r="R3029" s="25"/>
      <c r="Z3029"/>
    </row>
    <row r="3030" spans="1:26" x14ac:dyDescent="0.25">
      <c r="A3030" s="4" t="s">
        <v>7</v>
      </c>
      <c r="B3030" s="5">
        <v>2008</v>
      </c>
      <c r="C3030" s="5">
        <v>5</v>
      </c>
      <c r="D3030" s="5">
        <v>5</v>
      </c>
      <c r="E3030" s="5">
        <v>23</v>
      </c>
      <c r="F3030" s="43">
        <v>16.7</v>
      </c>
      <c r="G3030" s="8">
        <f t="shared" si="247"/>
        <v>25</v>
      </c>
      <c r="H3030" s="8">
        <f t="shared" si="248"/>
        <v>456.50000000000006</v>
      </c>
      <c r="I3030" s="8">
        <f t="shared" si="249"/>
        <v>114.12500000000001</v>
      </c>
      <c r="J3030" s="1">
        <v>18</v>
      </c>
      <c r="K3030" s="1">
        <v>25</v>
      </c>
      <c r="M3030" s="45"/>
      <c r="N3030" s="45"/>
      <c r="O3030" s="45"/>
      <c r="P3030" s="28"/>
      <c r="Q3030" s="28"/>
      <c r="R3030" s="25"/>
      <c r="Z3030"/>
    </row>
    <row r="3031" spans="1:26" x14ac:dyDescent="0.25">
      <c r="A3031" s="4" t="s">
        <v>7</v>
      </c>
      <c r="B3031" s="5">
        <v>2008</v>
      </c>
      <c r="C3031" s="5">
        <v>5</v>
      </c>
      <c r="D3031" s="5">
        <v>6</v>
      </c>
      <c r="E3031" s="5">
        <v>0</v>
      </c>
      <c r="F3031" s="43">
        <v>16.600000000000001</v>
      </c>
      <c r="G3031" s="8">
        <f t="shared" si="247"/>
        <v>25</v>
      </c>
      <c r="H3031" s="8">
        <f t="shared" si="248"/>
        <v>461.99999999999994</v>
      </c>
      <c r="I3031" s="8">
        <f t="shared" si="249"/>
        <v>115.49999999999999</v>
      </c>
      <c r="J3031" s="1">
        <v>18</v>
      </c>
      <c r="K3031" s="1">
        <v>25</v>
      </c>
      <c r="M3031" s="45"/>
      <c r="N3031" s="45"/>
      <c r="O3031" s="45"/>
      <c r="P3031" s="28"/>
      <c r="Q3031" s="28"/>
      <c r="R3031" s="25"/>
      <c r="Z3031"/>
    </row>
    <row r="3032" spans="1:26" x14ac:dyDescent="0.25">
      <c r="A3032" s="4" t="s">
        <v>7</v>
      </c>
      <c r="B3032" s="5">
        <v>2008</v>
      </c>
      <c r="C3032" s="5">
        <v>5</v>
      </c>
      <c r="D3032" s="5">
        <v>6</v>
      </c>
      <c r="E3032" s="5">
        <v>1</v>
      </c>
      <c r="F3032" s="43">
        <v>16.399999999999999</v>
      </c>
      <c r="G3032" s="8">
        <f t="shared" si="247"/>
        <v>25</v>
      </c>
      <c r="H3032" s="8">
        <f t="shared" si="248"/>
        <v>473.00000000000006</v>
      </c>
      <c r="I3032" s="8">
        <f t="shared" si="249"/>
        <v>118.25000000000001</v>
      </c>
      <c r="J3032" s="1">
        <v>18</v>
      </c>
      <c r="K3032" s="1">
        <v>25</v>
      </c>
      <c r="M3032" s="45"/>
      <c r="N3032" s="45"/>
      <c r="O3032" s="45"/>
      <c r="P3032" s="28"/>
      <c r="Q3032" s="28"/>
      <c r="R3032" s="25"/>
      <c r="Z3032"/>
    </row>
    <row r="3033" spans="1:26" x14ac:dyDescent="0.25">
      <c r="A3033" s="4" t="s">
        <v>7</v>
      </c>
      <c r="B3033" s="5">
        <v>2008</v>
      </c>
      <c r="C3033" s="5">
        <v>5</v>
      </c>
      <c r="D3033" s="5">
        <v>6</v>
      </c>
      <c r="E3033" s="5">
        <v>2</v>
      </c>
      <c r="F3033" s="43">
        <v>16.2</v>
      </c>
      <c r="G3033" s="8">
        <f t="shared" si="247"/>
        <v>25</v>
      </c>
      <c r="H3033" s="8">
        <f t="shared" si="248"/>
        <v>484.00000000000006</v>
      </c>
      <c r="I3033" s="8">
        <f t="shared" si="249"/>
        <v>121.00000000000001</v>
      </c>
      <c r="J3033" s="1">
        <v>18</v>
      </c>
      <c r="K3033" s="1">
        <v>25</v>
      </c>
      <c r="M3033" s="45"/>
      <c r="N3033" s="45"/>
      <c r="O3033" s="45"/>
      <c r="P3033" s="28"/>
      <c r="Q3033" s="28"/>
      <c r="R3033" s="25"/>
      <c r="Z3033"/>
    </row>
    <row r="3034" spans="1:26" x14ac:dyDescent="0.25">
      <c r="A3034" s="4" t="s">
        <v>7</v>
      </c>
      <c r="B3034" s="5">
        <v>2008</v>
      </c>
      <c r="C3034" s="5">
        <v>5</v>
      </c>
      <c r="D3034" s="5">
        <v>6</v>
      </c>
      <c r="E3034" s="5">
        <v>3</v>
      </c>
      <c r="F3034" s="43">
        <v>15.9</v>
      </c>
      <c r="G3034" s="8">
        <f t="shared" si="247"/>
        <v>25</v>
      </c>
      <c r="H3034" s="8">
        <f t="shared" si="248"/>
        <v>500.5</v>
      </c>
      <c r="I3034" s="8">
        <f t="shared" si="249"/>
        <v>125.125</v>
      </c>
      <c r="J3034" s="1">
        <v>18</v>
      </c>
      <c r="K3034" s="1">
        <v>25</v>
      </c>
      <c r="M3034" s="45"/>
      <c r="N3034" s="45"/>
      <c r="O3034" s="45"/>
      <c r="P3034" s="28"/>
      <c r="Q3034" s="28"/>
      <c r="R3034" s="25"/>
      <c r="Z3034"/>
    </row>
    <row r="3035" spans="1:26" x14ac:dyDescent="0.25">
      <c r="A3035" s="4" t="s">
        <v>7</v>
      </c>
      <c r="B3035" s="5">
        <v>2008</v>
      </c>
      <c r="C3035" s="5">
        <v>5</v>
      </c>
      <c r="D3035" s="5">
        <v>6</v>
      </c>
      <c r="E3035" s="5">
        <v>4</v>
      </c>
      <c r="F3035" s="43">
        <v>15.7</v>
      </c>
      <c r="G3035" s="8">
        <f t="shared" si="247"/>
        <v>25</v>
      </c>
      <c r="H3035" s="8">
        <f t="shared" si="248"/>
        <v>511.50000000000006</v>
      </c>
      <c r="I3035" s="8">
        <f t="shared" si="249"/>
        <v>127.87500000000001</v>
      </c>
      <c r="J3035" s="1">
        <v>18</v>
      </c>
      <c r="K3035" s="1">
        <v>25</v>
      </c>
      <c r="M3035" s="45"/>
      <c r="N3035" s="45"/>
      <c r="O3035" s="45"/>
      <c r="P3035" s="28"/>
      <c r="Q3035" s="28"/>
      <c r="R3035" s="25"/>
      <c r="Z3035"/>
    </row>
    <row r="3036" spans="1:26" x14ac:dyDescent="0.25">
      <c r="A3036" s="4" t="s">
        <v>7</v>
      </c>
      <c r="B3036" s="5">
        <v>2008</v>
      </c>
      <c r="C3036" s="5">
        <v>5</v>
      </c>
      <c r="D3036" s="5">
        <v>6</v>
      </c>
      <c r="E3036" s="5">
        <v>5</v>
      </c>
      <c r="F3036" s="43">
        <v>15.6</v>
      </c>
      <c r="G3036" s="8">
        <f t="shared" si="247"/>
        <v>25</v>
      </c>
      <c r="H3036" s="8">
        <f t="shared" si="248"/>
        <v>517</v>
      </c>
      <c r="I3036" s="8">
        <f t="shared" si="249"/>
        <v>129.25</v>
      </c>
      <c r="J3036" s="1">
        <v>18</v>
      </c>
      <c r="K3036" s="1">
        <v>25</v>
      </c>
      <c r="M3036" s="45"/>
      <c r="N3036" s="45"/>
      <c r="O3036" s="45"/>
      <c r="P3036" s="28"/>
      <c r="Q3036" s="28"/>
      <c r="R3036" s="25"/>
      <c r="Z3036"/>
    </row>
    <row r="3037" spans="1:26" x14ac:dyDescent="0.25">
      <c r="A3037" s="4" t="s">
        <v>7</v>
      </c>
      <c r="B3037" s="5">
        <v>2008</v>
      </c>
      <c r="C3037" s="5">
        <v>5</v>
      </c>
      <c r="D3037" s="5">
        <v>6</v>
      </c>
      <c r="E3037" s="5">
        <v>6</v>
      </c>
      <c r="F3037" s="43">
        <v>15.5</v>
      </c>
      <c r="G3037" s="8">
        <f t="shared" si="247"/>
        <v>25</v>
      </c>
      <c r="H3037" s="8">
        <f t="shared" si="248"/>
        <v>522.5</v>
      </c>
      <c r="I3037" s="8">
        <f t="shared" si="249"/>
        <v>130.625</v>
      </c>
      <c r="J3037" s="1">
        <v>18</v>
      </c>
      <c r="K3037" s="1">
        <v>25</v>
      </c>
      <c r="M3037" s="45"/>
      <c r="N3037" s="45"/>
      <c r="O3037" s="45"/>
      <c r="P3037" s="28"/>
      <c r="Q3037" s="28"/>
      <c r="R3037" s="25"/>
      <c r="Z3037"/>
    </row>
    <row r="3038" spans="1:26" x14ac:dyDescent="0.25">
      <c r="A3038" s="4" t="s">
        <v>7</v>
      </c>
      <c r="B3038" s="5">
        <v>2008</v>
      </c>
      <c r="C3038" s="5">
        <v>5</v>
      </c>
      <c r="D3038" s="5">
        <v>6</v>
      </c>
      <c r="E3038" s="5">
        <v>7</v>
      </c>
      <c r="F3038" s="43">
        <v>15.5</v>
      </c>
      <c r="G3038" s="8">
        <f t="shared" si="247"/>
        <v>25</v>
      </c>
      <c r="H3038" s="8">
        <f t="shared" si="248"/>
        <v>522.5</v>
      </c>
      <c r="I3038" s="8">
        <f t="shared" si="249"/>
        <v>130.625</v>
      </c>
      <c r="J3038" s="1">
        <v>18</v>
      </c>
      <c r="K3038" s="1">
        <v>25</v>
      </c>
      <c r="M3038" s="45"/>
      <c r="N3038" s="45"/>
      <c r="O3038" s="45"/>
      <c r="P3038" s="28"/>
      <c r="Q3038" s="28"/>
      <c r="R3038" s="25"/>
      <c r="Z3038"/>
    </row>
    <row r="3039" spans="1:26" x14ac:dyDescent="0.25">
      <c r="A3039" s="4" t="s">
        <v>7</v>
      </c>
      <c r="B3039" s="5">
        <v>2008</v>
      </c>
      <c r="C3039" s="5">
        <v>5</v>
      </c>
      <c r="D3039" s="5">
        <v>6</v>
      </c>
      <c r="E3039" s="5">
        <v>8</v>
      </c>
      <c r="F3039" s="43">
        <v>16.399999999999999</v>
      </c>
      <c r="G3039" s="8">
        <f t="shared" si="247"/>
        <v>25</v>
      </c>
      <c r="H3039" s="8">
        <f t="shared" si="248"/>
        <v>473.00000000000006</v>
      </c>
      <c r="I3039" s="8">
        <f t="shared" si="249"/>
        <v>118.25000000000001</v>
      </c>
      <c r="J3039" s="1">
        <v>18</v>
      </c>
      <c r="K3039" s="1">
        <v>25</v>
      </c>
      <c r="M3039" s="45"/>
      <c r="N3039" s="45"/>
      <c r="O3039" s="45"/>
      <c r="P3039" s="28"/>
      <c r="Q3039" s="28"/>
      <c r="R3039" s="25"/>
      <c r="Z3039"/>
    </row>
    <row r="3040" spans="1:26" x14ac:dyDescent="0.25">
      <c r="A3040" s="4" t="s">
        <v>7</v>
      </c>
      <c r="B3040" s="5">
        <v>2008</v>
      </c>
      <c r="C3040" s="5">
        <v>5</v>
      </c>
      <c r="D3040" s="5">
        <v>6</v>
      </c>
      <c r="E3040" s="5">
        <v>9</v>
      </c>
      <c r="F3040" s="43">
        <v>18.3</v>
      </c>
      <c r="G3040" s="8">
        <f t="shared" si="247"/>
        <v>25</v>
      </c>
      <c r="H3040" s="8">
        <f t="shared" si="248"/>
        <v>368.49999999999994</v>
      </c>
      <c r="I3040" s="8">
        <f t="shared" si="249"/>
        <v>92.124999999999986</v>
      </c>
      <c r="J3040" s="1">
        <v>18</v>
      </c>
      <c r="K3040" s="1">
        <v>25</v>
      </c>
      <c r="M3040" s="45"/>
      <c r="N3040" s="45"/>
      <c r="O3040" s="45"/>
      <c r="P3040" s="28"/>
      <c r="Q3040" s="28"/>
      <c r="R3040" s="25"/>
      <c r="Z3040"/>
    </row>
    <row r="3041" spans="1:26" x14ac:dyDescent="0.25">
      <c r="A3041" s="4" t="s">
        <v>7</v>
      </c>
      <c r="B3041" s="5">
        <v>2008</v>
      </c>
      <c r="C3041" s="5">
        <v>5</v>
      </c>
      <c r="D3041" s="5">
        <v>6</v>
      </c>
      <c r="E3041" s="5">
        <v>10</v>
      </c>
      <c r="F3041" s="43">
        <v>19.399999999999999</v>
      </c>
      <c r="G3041" s="8">
        <f t="shared" si="247"/>
        <v>25</v>
      </c>
      <c r="H3041" s="8">
        <f t="shared" si="248"/>
        <v>308.00000000000006</v>
      </c>
      <c r="I3041" s="8">
        <f t="shared" si="249"/>
        <v>77.000000000000014</v>
      </c>
      <c r="J3041" s="1">
        <v>18</v>
      </c>
      <c r="K3041" s="1">
        <v>25</v>
      </c>
      <c r="M3041" s="45"/>
      <c r="N3041" s="45"/>
      <c r="O3041" s="45"/>
      <c r="P3041" s="28"/>
      <c r="Q3041" s="28"/>
      <c r="R3041" s="25"/>
      <c r="Z3041"/>
    </row>
    <row r="3042" spans="1:26" x14ac:dyDescent="0.25">
      <c r="A3042" s="4" t="s">
        <v>7</v>
      </c>
      <c r="B3042" s="5">
        <v>2008</v>
      </c>
      <c r="C3042" s="5">
        <v>5</v>
      </c>
      <c r="D3042" s="5">
        <v>6</v>
      </c>
      <c r="E3042" s="5">
        <v>11</v>
      </c>
      <c r="F3042" s="43">
        <v>20.8</v>
      </c>
      <c r="G3042" s="8">
        <f t="shared" si="247"/>
        <v>25</v>
      </c>
      <c r="H3042" s="8">
        <f t="shared" si="248"/>
        <v>230.99999999999997</v>
      </c>
      <c r="I3042" s="8">
        <f t="shared" si="249"/>
        <v>57.749999999999993</v>
      </c>
      <c r="J3042" s="1">
        <v>18</v>
      </c>
      <c r="K3042" s="1">
        <v>25</v>
      </c>
      <c r="M3042" s="45"/>
      <c r="N3042" s="45"/>
      <c r="O3042" s="45"/>
      <c r="P3042" s="28"/>
      <c r="Q3042" s="28"/>
      <c r="R3042" s="25"/>
      <c r="Z3042"/>
    </row>
    <row r="3043" spans="1:26" x14ac:dyDescent="0.25">
      <c r="A3043" s="4" t="s">
        <v>7</v>
      </c>
      <c r="B3043" s="5">
        <v>2008</v>
      </c>
      <c r="C3043" s="5">
        <v>5</v>
      </c>
      <c r="D3043" s="5">
        <v>6</v>
      </c>
      <c r="E3043" s="5">
        <v>12</v>
      </c>
      <c r="F3043" s="43">
        <v>23.4</v>
      </c>
      <c r="G3043" s="8">
        <f t="shared" si="247"/>
        <v>25</v>
      </c>
      <c r="H3043" s="8">
        <f t="shared" si="248"/>
        <v>88.000000000000085</v>
      </c>
      <c r="I3043" s="8">
        <f t="shared" si="249"/>
        <v>22.000000000000021</v>
      </c>
      <c r="J3043" s="1">
        <v>18</v>
      </c>
      <c r="K3043" s="1">
        <v>25</v>
      </c>
      <c r="M3043" s="45"/>
      <c r="N3043" s="45"/>
      <c r="O3043" s="45"/>
      <c r="P3043" s="28"/>
      <c r="Q3043" s="28"/>
      <c r="R3043" s="25"/>
      <c r="Z3043"/>
    </row>
    <row r="3044" spans="1:26" x14ac:dyDescent="0.25">
      <c r="A3044" s="4" t="s">
        <v>7</v>
      </c>
      <c r="B3044" s="5">
        <v>2008</v>
      </c>
      <c r="C3044" s="5">
        <v>5</v>
      </c>
      <c r="D3044" s="5">
        <v>6</v>
      </c>
      <c r="E3044" s="5">
        <v>13</v>
      </c>
      <c r="F3044" s="43">
        <v>24.3</v>
      </c>
      <c r="G3044" s="8">
        <f t="shared" si="247"/>
        <v>25</v>
      </c>
      <c r="H3044" s="8">
        <f t="shared" si="248"/>
        <v>38.499999999999957</v>
      </c>
      <c r="I3044" s="8">
        <f t="shared" si="249"/>
        <v>9.6249999999999893</v>
      </c>
      <c r="J3044" s="1">
        <v>18</v>
      </c>
      <c r="K3044" s="1">
        <v>25</v>
      </c>
      <c r="M3044" s="45"/>
      <c r="N3044" s="45"/>
      <c r="O3044" s="45"/>
      <c r="P3044" s="28"/>
      <c r="Q3044" s="28"/>
      <c r="R3044" s="25"/>
      <c r="Z3044"/>
    </row>
    <row r="3045" spans="1:26" x14ac:dyDescent="0.25">
      <c r="A3045" s="4" t="s">
        <v>7</v>
      </c>
      <c r="B3045" s="5">
        <v>2008</v>
      </c>
      <c r="C3045" s="5">
        <v>5</v>
      </c>
      <c r="D3045" s="5">
        <v>6</v>
      </c>
      <c r="E3045" s="5">
        <v>14</v>
      </c>
      <c r="F3045" s="43">
        <v>24.7</v>
      </c>
      <c r="G3045" s="8">
        <f t="shared" si="247"/>
        <v>25</v>
      </c>
      <c r="H3045" s="8">
        <f t="shared" si="248"/>
        <v>16.500000000000039</v>
      </c>
      <c r="I3045" s="8">
        <f t="shared" si="249"/>
        <v>4.1250000000000098</v>
      </c>
      <c r="J3045" s="1">
        <v>18</v>
      </c>
      <c r="K3045" s="1">
        <v>25</v>
      </c>
      <c r="M3045" s="45"/>
      <c r="N3045" s="45"/>
      <c r="O3045" s="45"/>
      <c r="P3045" s="28"/>
      <c r="Q3045" s="28"/>
      <c r="R3045" s="25"/>
      <c r="Z3045"/>
    </row>
    <row r="3046" spans="1:26" x14ac:dyDescent="0.25">
      <c r="A3046" s="4" t="s">
        <v>7</v>
      </c>
      <c r="B3046" s="5">
        <v>2008</v>
      </c>
      <c r="C3046" s="5">
        <v>5</v>
      </c>
      <c r="D3046" s="5">
        <v>6</v>
      </c>
      <c r="E3046" s="5">
        <v>15</v>
      </c>
      <c r="F3046" s="43">
        <v>23.7</v>
      </c>
      <c r="G3046" s="8">
        <f t="shared" si="247"/>
        <v>25</v>
      </c>
      <c r="H3046" s="8">
        <f t="shared" si="248"/>
        <v>71.500000000000043</v>
      </c>
      <c r="I3046" s="8">
        <f t="shared" si="249"/>
        <v>17.875000000000011</v>
      </c>
      <c r="J3046" s="1">
        <v>18</v>
      </c>
      <c r="K3046" s="1">
        <v>25</v>
      </c>
      <c r="M3046" s="45"/>
      <c r="N3046" s="45"/>
      <c r="O3046" s="45"/>
      <c r="P3046" s="28"/>
      <c r="Q3046" s="28"/>
      <c r="R3046" s="25"/>
      <c r="Z3046"/>
    </row>
    <row r="3047" spans="1:26" x14ac:dyDescent="0.25">
      <c r="A3047" s="4" t="s">
        <v>7</v>
      </c>
      <c r="B3047" s="5">
        <v>2008</v>
      </c>
      <c r="C3047" s="5">
        <v>5</v>
      </c>
      <c r="D3047" s="5">
        <v>6</v>
      </c>
      <c r="E3047" s="5">
        <v>16</v>
      </c>
      <c r="F3047" s="43">
        <v>22.9</v>
      </c>
      <c r="G3047" s="8">
        <f t="shared" si="247"/>
        <v>25</v>
      </c>
      <c r="H3047" s="8">
        <f t="shared" si="248"/>
        <v>115.50000000000009</v>
      </c>
      <c r="I3047" s="8">
        <f t="shared" si="249"/>
        <v>28.875000000000021</v>
      </c>
      <c r="J3047" s="1">
        <v>18</v>
      </c>
      <c r="K3047" s="1">
        <v>25</v>
      </c>
      <c r="M3047" s="45"/>
      <c r="N3047" s="45"/>
      <c r="O3047" s="45"/>
      <c r="P3047" s="28"/>
      <c r="Q3047" s="28"/>
      <c r="R3047" s="25"/>
      <c r="Z3047"/>
    </row>
    <row r="3048" spans="1:26" x14ac:dyDescent="0.25">
      <c r="A3048" s="4" t="s">
        <v>7</v>
      </c>
      <c r="B3048" s="5">
        <v>2008</v>
      </c>
      <c r="C3048" s="5">
        <v>5</v>
      </c>
      <c r="D3048" s="5">
        <v>6</v>
      </c>
      <c r="E3048" s="5">
        <v>17</v>
      </c>
      <c r="F3048" s="43">
        <v>22</v>
      </c>
      <c r="G3048" s="8">
        <f t="shared" si="247"/>
        <v>25</v>
      </c>
      <c r="H3048" s="8">
        <f t="shared" si="248"/>
        <v>165</v>
      </c>
      <c r="I3048" s="8">
        <f t="shared" si="249"/>
        <v>41.25</v>
      </c>
      <c r="J3048" s="1">
        <v>18</v>
      </c>
      <c r="K3048" s="1">
        <v>25</v>
      </c>
      <c r="M3048" s="45"/>
      <c r="N3048" s="45"/>
      <c r="O3048" s="45"/>
      <c r="P3048" s="28"/>
      <c r="Q3048" s="28"/>
      <c r="R3048" s="25"/>
      <c r="Z3048"/>
    </row>
    <row r="3049" spans="1:26" x14ac:dyDescent="0.25">
      <c r="A3049" s="4" t="s">
        <v>7</v>
      </c>
      <c r="B3049" s="5">
        <v>2008</v>
      </c>
      <c r="C3049" s="5">
        <v>5</v>
      </c>
      <c r="D3049" s="5">
        <v>6</v>
      </c>
      <c r="E3049" s="5">
        <v>18</v>
      </c>
      <c r="F3049" s="43">
        <v>21</v>
      </c>
      <c r="G3049" s="8">
        <f t="shared" si="247"/>
        <v>25</v>
      </c>
      <c r="H3049" s="8">
        <f t="shared" si="248"/>
        <v>220</v>
      </c>
      <c r="I3049" s="8">
        <f t="shared" si="249"/>
        <v>55</v>
      </c>
      <c r="J3049" s="1">
        <v>18</v>
      </c>
      <c r="K3049" s="1">
        <v>25</v>
      </c>
      <c r="M3049" s="45"/>
      <c r="N3049" s="45"/>
      <c r="O3049" s="45"/>
      <c r="P3049" s="28"/>
      <c r="Q3049" s="28"/>
      <c r="R3049" s="25"/>
      <c r="Z3049"/>
    </row>
    <row r="3050" spans="1:26" x14ac:dyDescent="0.25">
      <c r="A3050" s="4" t="s">
        <v>7</v>
      </c>
      <c r="B3050" s="5">
        <v>2008</v>
      </c>
      <c r="C3050" s="5">
        <v>5</v>
      </c>
      <c r="D3050" s="5">
        <v>6</v>
      </c>
      <c r="E3050" s="5">
        <v>19</v>
      </c>
      <c r="F3050" s="43">
        <v>19.399999999999999</v>
      </c>
      <c r="G3050" s="8">
        <f t="shared" si="247"/>
        <v>25</v>
      </c>
      <c r="H3050" s="8">
        <f t="shared" si="248"/>
        <v>308.00000000000006</v>
      </c>
      <c r="I3050" s="8">
        <f t="shared" si="249"/>
        <v>77.000000000000014</v>
      </c>
      <c r="J3050" s="1">
        <v>18</v>
      </c>
      <c r="K3050" s="1">
        <v>25</v>
      </c>
      <c r="M3050" s="45"/>
      <c r="N3050" s="45"/>
      <c r="O3050" s="45"/>
      <c r="P3050" s="28"/>
      <c r="Q3050" s="28"/>
      <c r="R3050" s="25"/>
      <c r="Z3050"/>
    </row>
    <row r="3051" spans="1:26" x14ac:dyDescent="0.25">
      <c r="A3051" s="4" t="s">
        <v>7</v>
      </c>
      <c r="B3051" s="5">
        <v>2008</v>
      </c>
      <c r="C3051" s="5">
        <v>5</v>
      </c>
      <c r="D3051" s="5">
        <v>6</v>
      </c>
      <c r="E3051" s="5">
        <v>20</v>
      </c>
      <c r="F3051" s="43">
        <v>18.100000000000001</v>
      </c>
      <c r="G3051" s="8">
        <f t="shared" si="247"/>
        <v>25</v>
      </c>
      <c r="H3051" s="8">
        <f t="shared" si="248"/>
        <v>379.49999999999994</v>
      </c>
      <c r="I3051" s="8">
        <f t="shared" si="249"/>
        <v>94.874999999999986</v>
      </c>
      <c r="J3051" s="1">
        <v>18</v>
      </c>
      <c r="K3051" s="1">
        <v>25</v>
      </c>
      <c r="M3051" s="45"/>
      <c r="N3051" s="45"/>
      <c r="O3051" s="45"/>
      <c r="P3051" s="28"/>
      <c r="Q3051" s="28"/>
      <c r="R3051" s="25"/>
      <c r="Z3051"/>
    </row>
    <row r="3052" spans="1:26" x14ac:dyDescent="0.25">
      <c r="A3052" s="4" t="s">
        <v>7</v>
      </c>
      <c r="B3052" s="5">
        <v>2008</v>
      </c>
      <c r="C3052" s="5">
        <v>5</v>
      </c>
      <c r="D3052" s="5">
        <v>6</v>
      </c>
      <c r="E3052" s="5">
        <v>21</v>
      </c>
      <c r="F3052" s="43">
        <v>17.600000000000001</v>
      </c>
      <c r="G3052" s="8">
        <f t="shared" si="247"/>
        <v>25</v>
      </c>
      <c r="H3052" s="8">
        <f t="shared" si="248"/>
        <v>406.99999999999994</v>
      </c>
      <c r="I3052" s="8">
        <f t="shared" si="249"/>
        <v>101.74999999999999</v>
      </c>
      <c r="J3052" s="1">
        <v>18</v>
      </c>
      <c r="K3052" s="1">
        <v>25</v>
      </c>
      <c r="M3052" s="45"/>
      <c r="N3052" s="45"/>
      <c r="O3052" s="45"/>
      <c r="P3052" s="28"/>
      <c r="Q3052" s="28"/>
      <c r="R3052" s="25"/>
      <c r="Z3052"/>
    </row>
    <row r="3053" spans="1:26" x14ac:dyDescent="0.25">
      <c r="A3053" s="4" t="s">
        <v>7</v>
      </c>
      <c r="B3053" s="5">
        <v>2008</v>
      </c>
      <c r="C3053" s="5">
        <v>5</v>
      </c>
      <c r="D3053" s="5">
        <v>6</v>
      </c>
      <c r="E3053" s="5">
        <v>22</v>
      </c>
      <c r="F3053" s="43">
        <v>17.3</v>
      </c>
      <c r="G3053" s="8">
        <f t="shared" si="247"/>
        <v>25</v>
      </c>
      <c r="H3053" s="8">
        <f t="shared" si="248"/>
        <v>423.49999999999994</v>
      </c>
      <c r="I3053" s="8">
        <f t="shared" si="249"/>
        <v>105.87499999999999</v>
      </c>
      <c r="J3053" s="1">
        <v>18</v>
      </c>
      <c r="K3053" s="1">
        <v>25</v>
      </c>
      <c r="M3053" s="45"/>
      <c r="N3053" s="45"/>
      <c r="O3053" s="45"/>
      <c r="P3053" s="28"/>
      <c r="Q3053" s="28"/>
      <c r="R3053" s="25"/>
      <c r="Z3053"/>
    </row>
    <row r="3054" spans="1:26" x14ac:dyDescent="0.25">
      <c r="A3054" s="4" t="s">
        <v>7</v>
      </c>
      <c r="B3054" s="5">
        <v>2008</v>
      </c>
      <c r="C3054" s="5">
        <v>5</v>
      </c>
      <c r="D3054" s="5">
        <v>6</v>
      </c>
      <c r="E3054" s="5">
        <v>23</v>
      </c>
      <c r="F3054" s="43">
        <v>17</v>
      </c>
      <c r="G3054" s="8">
        <f t="shared" si="247"/>
        <v>25</v>
      </c>
      <c r="H3054" s="8">
        <f t="shared" si="248"/>
        <v>440</v>
      </c>
      <c r="I3054" s="8">
        <f t="shared" si="249"/>
        <v>110</v>
      </c>
      <c r="J3054" s="1">
        <v>18</v>
      </c>
      <c r="K3054" s="1">
        <v>25</v>
      </c>
      <c r="M3054" s="45"/>
      <c r="N3054" s="45"/>
      <c r="O3054" s="45"/>
      <c r="P3054" s="28"/>
      <c r="Q3054" s="28"/>
      <c r="R3054" s="25"/>
      <c r="Z3054"/>
    </row>
    <row r="3055" spans="1:26" x14ac:dyDescent="0.25">
      <c r="A3055" s="4" t="s">
        <v>7</v>
      </c>
      <c r="B3055" s="5">
        <v>2008</v>
      </c>
      <c r="C3055" s="5">
        <v>5</v>
      </c>
      <c r="D3055" s="5">
        <v>7</v>
      </c>
      <c r="E3055" s="5">
        <v>0</v>
      </c>
      <c r="F3055" s="43">
        <v>16.899999999999999</v>
      </c>
      <c r="G3055" s="8">
        <f t="shared" si="247"/>
        <v>25</v>
      </c>
      <c r="H3055" s="8">
        <f t="shared" si="248"/>
        <v>445.50000000000006</v>
      </c>
      <c r="I3055" s="8">
        <f t="shared" si="249"/>
        <v>111.37500000000001</v>
      </c>
      <c r="J3055" s="1">
        <v>18</v>
      </c>
      <c r="K3055" s="1">
        <v>25</v>
      </c>
      <c r="M3055" s="45"/>
      <c r="N3055" s="45"/>
      <c r="O3055" s="45"/>
      <c r="P3055" s="28"/>
      <c r="Q3055" s="28"/>
      <c r="R3055" s="25"/>
      <c r="Z3055"/>
    </row>
    <row r="3056" spans="1:26" x14ac:dyDescent="0.25">
      <c r="A3056" s="4" t="s">
        <v>7</v>
      </c>
      <c r="B3056" s="5">
        <v>2008</v>
      </c>
      <c r="C3056" s="5">
        <v>5</v>
      </c>
      <c r="D3056" s="5">
        <v>7</v>
      </c>
      <c r="E3056" s="5">
        <v>1</v>
      </c>
      <c r="F3056" s="43">
        <v>16.899999999999999</v>
      </c>
      <c r="G3056" s="8">
        <f t="shared" si="247"/>
        <v>25</v>
      </c>
      <c r="H3056" s="8">
        <f t="shared" si="248"/>
        <v>445.50000000000006</v>
      </c>
      <c r="I3056" s="8">
        <f t="shared" si="249"/>
        <v>111.37500000000001</v>
      </c>
      <c r="J3056" s="1">
        <v>18</v>
      </c>
      <c r="K3056" s="1">
        <v>25</v>
      </c>
      <c r="M3056" s="45"/>
      <c r="N3056" s="45"/>
      <c r="O3056" s="45"/>
      <c r="P3056" s="28"/>
      <c r="Q3056" s="28"/>
      <c r="R3056" s="25"/>
      <c r="Z3056"/>
    </row>
    <row r="3057" spans="1:26" x14ac:dyDescent="0.25">
      <c r="A3057" s="4" t="s">
        <v>7</v>
      </c>
      <c r="B3057" s="5">
        <v>2008</v>
      </c>
      <c r="C3057" s="5">
        <v>5</v>
      </c>
      <c r="D3057" s="5">
        <v>7</v>
      </c>
      <c r="E3057" s="5">
        <v>2</v>
      </c>
      <c r="F3057" s="43">
        <v>16.899999999999999</v>
      </c>
      <c r="G3057" s="8">
        <f t="shared" si="247"/>
        <v>25</v>
      </c>
      <c r="H3057" s="8">
        <f t="shared" si="248"/>
        <v>445.50000000000006</v>
      </c>
      <c r="I3057" s="8">
        <f t="shared" si="249"/>
        <v>111.37500000000001</v>
      </c>
      <c r="J3057" s="1">
        <v>18</v>
      </c>
      <c r="K3057" s="1">
        <v>25</v>
      </c>
      <c r="M3057" s="45"/>
      <c r="N3057" s="45"/>
      <c r="O3057" s="45"/>
      <c r="P3057" s="28"/>
      <c r="Q3057" s="28"/>
      <c r="R3057" s="25"/>
      <c r="Z3057"/>
    </row>
    <row r="3058" spans="1:26" x14ac:dyDescent="0.25">
      <c r="A3058" s="4" t="s">
        <v>7</v>
      </c>
      <c r="B3058" s="5">
        <v>2008</v>
      </c>
      <c r="C3058" s="5">
        <v>5</v>
      </c>
      <c r="D3058" s="5">
        <v>7</v>
      </c>
      <c r="E3058" s="5">
        <v>3</v>
      </c>
      <c r="F3058" s="43">
        <v>16.8</v>
      </c>
      <c r="G3058" s="8">
        <f t="shared" si="247"/>
        <v>25</v>
      </c>
      <c r="H3058" s="8">
        <f t="shared" si="248"/>
        <v>450.99999999999994</v>
      </c>
      <c r="I3058" s="8">
        <f t="shared" si="249"/>
        <v>112.74999999999999</v>
      </c>
      <c r="J3058" s="1">
        <v>18</v>
      </c>
      <c r="K3058" s="1">
        <v>25</v>
      </c>
      <c r="M3058" s="45"/>
      <c r="N3058" s="45"/>
      <c r="O3058" s="45"/>
      <c r="P3058" s="28"/>
      <c r="Q3058" s="28"/>
      <c r="R3058" s="25"/>
      <c r="Z3058"/>
    </row>
    <row r="3059" spans="1:26" x14ac:dyDescent="0.25">
      <c r="A3059" s="4" t="s">
        <v>7</v>
      </c>
      <c r="B3059" s="5">
        <v>2008</v>
      </c>
      <c r="C3059" s="5">
        <v>5</v>
      </c>
      <c r="D3059" s="5">
        <v>7</v>
      </c>
      <c r="E3059" s="5">
        <v>4</v>
      </c>
      <c r="F3059" s="43">
        <v>16.8</v>
      </c>
      <c r="G3059" s="8">
        <f t="shared" si="247"/>
        <v>25</v>
      </c>
      <c r="H3059" s="8">
        <f t="shared" si="248"/>
        <v>450.99999999999994</v>
      </c>
      <c r="I3059" s="8">
        <f t="shared" si="249"/>
        <v>112.74999999999999</v>
      </c>
      <c r="J3059" s="1">
        <v>18</v>
      </c>
      <c r="K3059" s="1">
        <v>25</v>
      </c>
      <c r="M3059" s="45"/>
      <c r="N3059" s="45"/>
      <c r="O3059" s="45"/>
      <c r="P3059" s="28"/>
      <c r="Q3059" s="28"/>
      <c r="R3059" s="25"/>
      <c r="Z3059"/>
    </row>
    <row r="3060" spans="1:26" x14ac:dyDescent="0.25">
      <c r="A3060" s="4" t="s">
        <v>7</v>
      </c>
      <c r="B3060" s="5">
        <v>2008</v>
      </c>
      <c r="C3060" s="5">
        <v>5</v>
      </c>
      <c r="D3060" s="5">
        <v>7</v>
      </c>
      <c r="E3060" s="5">
        <v>5</v>
      </c>
      <c r="F3060" s="43">
        <v>16.8</v>
      </c>
      <c r="G3060" s="8">
        <f t="shared" si="247"/>
        <v>25</v>
      </c>
      <c r="H3060" s="8">
        <f t="shared" si="248"/>
        <v>450.99999999999994</v>
      </c>
      <c r="I3060" s="8">
        <f t="shared" si="249"/>
        <v>112.74999999999999</v>
      </c>
      <c r="J3060" s="1">
        <v>18</v>
      </c>
      <c r="K3060" s="1">
        <v>25</v>
      </c>
      <c r="M3060" s="45"/>
      <c r="N3060" s="45"/>
      <c r="O3060" s="45"/>
      <c r="P3060" s="28"/>
      <c r="Q3060" s="28"/>
      <c r="R3060" s="25"/>
      <c r="Z3060"/>
    </row>
    <row r="3061" spans="1:26" x14ac:dyDescent="0.25">
      <c r="A3061" s="4" t="s">
        <v>7</v>
      </c>
      <c r="B3061" s="5">
        <v>2008</v>
      </c>
      <c r="C3061" s="5">
        <v>5</v>
      </c>
      <c r="D3061" s="5">
        <v>7</v>
      </c>
      <c r="E3061" s="5">
        <v>6</v>
      </c>
      <c r="F3061" s="43">
        <v>17</v>
      </c>
      <c r="G3061" s="8">
        <f t="shared" si="247"/>
        <v>25</v>
      </c>
      <c r="H3061" s="8">
        <f t="shared" si="248"/>
        <v>440</v>
      </c>
      <c r="I3061" s="8">
        <f t="shared" si="249"/>
        <v>110</v>
      </c>
      <c r="J3061" s="1">
        <v>18</v>
      </c>
      <c r="K3061" s="1">
        <v>25</v>
      </c>
      <c r="M3061" s="45"/>
      <c r="N3061" s="45"/>
      <c r="O3061" s="45"/>
      <c r="P3061" s="28"/>
      <c r="Q3061" s="28"/>
      <c r="R3061" s="25"/>
      <c r="Z3061"/>
    </row>
    <row r="3062" spans="1:26" x14ac:dyDescent="0.25">
      <c r="A3062" s="4" t="s">
        <v>7</v>
      </c>
      <c r="B3062" s="5">
        <v>2008</v>
      </c>
      <c r="C3062" s="5">
        <v>5</v>
      </c>
      <c r="D3062" s="5">
        <v>7</v>
      </c>
      <c r="E3062" s="5">
        <v>7</v>
      </c>
      <c r="F3062" s="43">
        <v>17.2</v>
      </c>
      <c r="G3062" s="8">
        <f t="shared" si="247"/>
        <v>25</v>
      </c>
      <c r="H3062" s="8">
        <f t="shared" si="248"/>
        <v>429.00000000000006</v>
      </c>
      <c r="I3062" s="8">
        <f t="shared" si="249"/>
        <v>107.25000000000001</v>
      </c>
      <c r="J3062" s="1">
        <v>18</v>
      </c>
      <c r="K3062" s="1">
        <v>25</v>
      </c>
      <c r="M3062" s="45"/>
      <c r="N3062" s="45"/>
      <c r="O3062" s="45"/>
      <c r="P3062" s="28"/>
      <c r="Q3062" s="28"/>
      <c r="R3062" s="25"/>
      <c r="Z3062"/>
    </row>
    <row r="3063" spans="1:26" x14ac:dyDescent="0.25">
      <c r="A3063" s="4" t="s">
        <v>7</v>
      </c>
      <c r="B3063" s="5">
        <v>2008</v>
      </c>
      <c r="C3063" s="5">
        <v>5</v>
      </c>
      <c r="D3063" s="5">
        <v>7</v>
      </c>
      <c r="E3063" s="5">
        <v>8</v>
      </c>
      <c r="F3063" s="43">
        <v>17.600000000000001</v>
      </c>
      <c r="G3063" s="8">
        <f t="shared" si="247"/>
        <v>25</v>
      </c>
      <c r="H3063" s="8">
        <f t="shared" si="248"/>
        <v>406.99999999999994</v>
      </c>
      <c r="I3063" s="8">
        <f t="shared" si="249"/>
        <v>101.74999999999999</v>
      </c>
      <c r="J3063" s="1">
        <v>18</v>
      </c>
      <c r="K3063" s="1">
        <v>25</v>
      </c>
      <c r="M3063" s="45"/>
      <c r="N3063" s="45"/>
      <c r="O3063" s="45"/>
      <c r="P3063" s="28"/>
      <c r="Q3063" s="28"/>
      <c r="R3063" s="25"/>
      <c r="Z3063"/>
    </row>
    <row r="3064" spans="1:26" x14ac:dyDescent="0.25">
      <c r="A3064" s="4" t="s">
        <v>7</v>
      </c>
      <c r="B3064" s="5">
        <v>2008</v>
      </c>
      <c r="C3064" s="5">
        <v>5</v>
      </c>
      <c r="D3064" s="5">
        <v>7</v>
      </c>
      <c r="E3064" s="5">
        <v>9</v>
      </c>
      <c r="F3064" s="43">
        <v>18.5</v>
      </c>
      <c r="G3064" s="8">
        <f t="shared" si="247"/>
        <v>25</v>
      </c>
      <c r="H3064" s="8">
        <f t="shared" si="248"/>
        <v>357.5</v>
      </c>
      <c r="I3064" s="8">
        <f t="shared" si="249"/>
        <v>89.375</v>
      </c>
      <c r="J3064" s="1">
        <v>18</v>
      </c>
      <c r="K3064" s="1">
        <v>25</v>
      </c>
      <c r="M3064" s="45"/>
      <c r="N3064" s="45"/>
      <c r="O3064" s="45"/>
      <c r="P3064" s="28"/>
      <c r="Q3064" s="28"/>
      <c r="R3064" s="25"/>
      <c r="Z3064"/>
    </row>
    <row r="3065" spans="1:26" x14ac:dyDescent="0.25">
      <c r="A3065" s="4" t="s">
        <v>7</v>
      </c>
      <c r="B3065" s="5">
        <v>2008</v>
      </c>
      <c r="C3065" s="5">
        <v>5</v>
      </c>
      <c r="D3065" s="5">
        <v>7</v>
      </c>
      <c r="E3065" s="5">
        <v>10</v>
      </c>
      <c r="F3065" s="43">
        <v>19.5</v>
      </c>
      <c r="G3065" s="8">
        <f t="shared" si="247"/>
        <v>25</v>
      </c>
      <c r="H3065" s="8">
        <f t="shared" si="248"/>
        <v>302.5</v>
      </c>
      <c r="I3065" s="8">
        <f t="shared" si="249"/>
        <v>75.625</v>
      </c>
      <c r="J3065" s="1">
        <v>18</v>
      </c>
      <c r="K3065" s="1">
        <v>25</v>
      </c>
      <c r="M3065" s="45"/>
      <c r="N3065" s="45"/>
      <c r="O3065" s="45"/>
      <c r="P3065" s="28"/>
      <c r="Q3065" s="28"/>
      <c r="R3065" s="25"/>
      <c r="Z3065"/>
    </row>
    <row r="3066" spans="1:26" x14ac:dyDescent="0.25">
      <c r="A3066" s="4" t="s">
        <v>7</v>
      </c>
      <c r="B3066" s="5">
        <v>2008</v>
      </c>
      <c r="C3066" s="5">
        <v>5</v>
      </c>
      <c r="D3066" s="5">
        <v>7</v>
      </c>
      <c r="E3066" s="5">
        <v>11</v>
      </c>
      <c r="F3066" s="43">
        <v>20.9</v>
      </c>
      <c r="G3066" s="8">
        <f t="shared" si="247"/>
        <v>25</v>
      </c>
      <c r="H3066" s="8">
        <f t="shared" si="248"/>
        <v>225.50000000000009</v>
      </c>
      <c r="I3066" s="8">
        <f t="shared" si="249"/>
        <v>56.375000000000021</v>
      </c>
      <c r="J3066" s="1">
        <v>18</v>
      </c>
      <c r="K3066" s="1">
        <v>25</v>
      </c>
      <c r="M3066" s="45"/>
      <c r="N3066" s="45"/>
      <c r="O3066" s="45"/>
      <c r="P3066" s="28"/>
      <c r="Q3066" s="28"/>
      <c r="R3066" s="25"/>
      <c r="Z3066"/>
    </row>
    <row r="3067" spans="1:26" x14ac:dyDescent="0.25">
      <c r="A3067" s="4" t="s">
        <v>7</v>
      </c>
      <c r="B3067" s="5">
        <v>2008</v>
      </c>
      <c r="C3067" s="5">
        <v>5</v>
      </c>
      <c r="D3067" s="5">
        <v>7</v>
      </c>
      <c r="E3067" s="5">
        <v>12</v>
      </c>
      <c r="F3067" s="43">
        <v>21.7</v>
      </c>
      <c r="G3067" s="8">
        <f t="shared" si="247"/>
        <v>25</v>
      </c>
      <c r="H3067" s="8">
        <f t="shared" si="248"/>
        <v>181.50000000000003</v>
      </c>
      <c r="I3067" s="8">
        <f t="shared" si="249"/>
        <v>45.375000000000007</v>
      </c>
      <c r="J3067" s="1">
        <v>18</v>
      </c>
      <c r="K3067" s="1">
        <v>25</v>
      </c>
      <c r="M3067" s="45"/>
      <c r="N3067" s="45"/>
      <c r="O3067" s="45"/>
      <c r="P3067" s="28"/>
      <c r="Q3067" s="28"/>
      <c r="R3067" s="25"/>
      <c r="Z3067"/>
    </row>
    <row r="3068" spans="1:26" x14ac:dyDescent="0.25">
      <c r="A3068" s="4" t="s">
        <v>7</v>
      </c>
      <c r="B3068" s="5">
        <v>2008</v>
      </c>
      <c r="C3068" s="5">
        <v>5</v>
      </c>
      <c r="D3068" s="5">
        <v>7</v>
      </c>
      <c r="E3068" s="5">
        <v>13</v>
      </c>
      <c r="F3068" s="43">
        <v>22.5</v>
      </c>
      <c r="G3068" s="8">
        <f t="shared" si="247"/>
        <v>25</v>
      </c>
      <c r="H3068" s="8">
        <f t="shared" si="248"/>
        <v>137.5</v>
      </c>
      <c r="I3068" s="8">
        <f t="shared" si="249"/>
        <v>34.375</v>
      </c>
      <c r="J3068" s="1">
        <v>18</v>
      </c>
      <c r="K3068" s="1">
        <v>25</v>
      </c>
      <c r="M3068" s="45"/>
      <c r="N3068" s="45"/>
      <c r="O3068" s="45"/>
      <c r="P3068" s="28"/>
      <c r="Q3068" s="28"/>
      <c r="R3068" s="25"/>
      <c r="Z3068"/>
    </row>
    <row r="3069" spans="1:26" x14ac:dyDescent="0.25">
      <c r="A3069" s="4" t="s">
        <v>7</v>
      </c>
      <c r="B3069" s="5">
        <v>2008</v>
      </c>
      <c r="C3069" s="5">
        <v>5</v>
      </c>
      <c r="D3069" s="5">
        <v>7</v>
      </c>
      <c r="E3069" s="5">
        <v>14</v>
      </c>
      <c r="F3069" s="43">
        <v>23.5</v>
      </c>
      <c r="G3069" s="8">
        <f t="shared" si="247"/>
        <v>25</v>
      </c>
      <c r="H3069" s="8">
        <f t="shared" si="248"/>
        <v>82.5</v>
      </c>
      <c r="I3069" s="8">
        <f t="shared" si="249"/>
        <v>20.625</v>
      </c>
      <c r="J3069" s="1">
        <v>18</v>
      </c>
      <c r="K3069" s="1">
        <v>25</v>
      </c>
      <c r="M3069" s="45"/>
      <c r="N3069" s="45"/>
      <c r="O3069" s="45"/>
      <c r="P3069" s="28"/>
      <c r="Q3069" s="28"/>
      <c r="R3069" s="25"/>
      <c r="Z3069"/>
    </row>
    <row r="3070" spans="1:26" x14ac:dyDescent="0.25">
      <c r="A3070" s="4" t="s">
        <v>7</v>
      </c>
      <c r="B3070" s="5">
        <v>2008</v>
      </c>
      <c r="C3070" s="5">
        <v>5</v>
      </c>
      <c r="D3070" s="5">
        <v>7</v>
      </c>
      <c r="E3070" s="5">
        <v>15</v>
      </c>
      <c r="F3070" s="43">
        <v>24.1</v>
      </c>
      <c r="G3070" s="8">
        <f t="shared" si="247"/>
        <v>25</v>
      </c>
      <c r="H3070" s="8">
        <f t="shared" si="248"/>
        <v>49.499999999999922</v>
      </c>
      <c r="I3070" s="8">
        <f t="shared" si="249"/>
        <v>12.37499999999998</v>
      </c>
      <c r="J3070" s="1">
        <v>18</v>
      </c>
      <c r="K3070" s="1">
        <v>25</v>
      </c>
      <c r="M3070" s="45"/>
      <c r="N3070" s="45"/>
      <c r="O3070" s="45"/>
      <c r="P3070" s="28"/>
      <c r="Q3070" s="28"/>
      <c r="R3070" s="25"/>
      <c r="Z3070"/>
    </row>
    <row r="3071" spans="1:26" x14ac:dyDescent="0.25">
      <c r="A3071" s="4" t="s">
        <v>7</v>
      </c>
      <c r="B3071" s="5">
        <v>2008</v>
      </c>
      <c r="C3071" s="5">
        <v>5</v>
      </c>
      <c r="D3071" s="5">
        <v>7</v>
      </c>
      <c r="E3071" s="5">
        <v>16</v>
      </c>
      <c r="F3071" s="43">
        <v>23.5</v>
      </c>
      <c r="G3071" s="8">
        <f t="shared" si="247"/>
        <v>25</v>
      </c>
      <c r="H3071" s="8">
        <f t="shared" si="248"/>
        <v>82.5</v>
      </c>
      <c r="I3071" s="8">
        <f t="shared" si="249"/>
        <v>20.625</v>
      </c>
      <c r="J3071" s="1">
        <v>18</v>
      </c>
      <c r="K3071" s="1">
        <v>25</v>
      </c>
      <c r="M3071" s="45"/>
      <c r="N3071" s="45"/>
      <c r="O3071" s="45"/>
      <c r="P3071" s="28"/>
      <c r="Q3071" s="28"/>
      <c r="R3071" s="25"/>
      <c r="Z3071"/>
    </row>
    <row r="3072" spans="1:26" x14ac:dyDescent="0.25">
      <c r="A3072" s="4" t="s">
        <v>7</v>
      </c>
      <c r="B3072" s="5">
        <v>2008</v>
      </c>
      <c r="C3072" s="5">
        <v>5</v>
      </c>
      <c r="D3072" s="5">
        <v>7</v>
      </c>
      <c r="E3072" s="5">
        <v>17</v>
      </c>
      <c r="F3072" s="43">
        <v>22.2</v>
      </c>
      <c r="G3072" s="8">
        <f t="shared" si="247"/>
        <v>25</v>
      </c>
      <c r="H3072" s="8">
        <f t="shared" si="248"/>
        <v>154.00000000000003</v>
      </c>
      <c r="I3072" s="8">
        <f t="shared" si="249"/>
        <v>38.500000000000007</v>
      </c>
      <c r="J3072" s="1">
        <v>18</v>
      </c>
      <c r="K3072" s="1">
        <v>25</v>
      </c>
      <c r="M3072" s="45"/>
      <c r="N3072" s="45"/>
      <c r="O3072" s="45"/>
      <c r="P3072" s="28"/>
      <c r="Q3072" s="28"/>
      <c r="R3072" s="25"/>
      <c r="Z3072"/>
    </row>
    <row r="3073" spans="1:26" x14ac:dyDescent="0.25">
      <c r="A3073" s="4" t="s">
        <v>7</v>
      </c>
      <c r="B3073" s="5">
        <v>2008</v>
      </c>
      <c r="C3073" s="5">
        <v>5</v>
      </c>
      <c r="D3073" s="5">
        <v>7</v>
      </c>
      <c r="E3073" s="5">
        <v>18</v>
      </c>
      <c r="F3073" s="43">
        <v>20.9</v>
      </c>
      <c r="G3073" s="8">
        <f t="shared" si="247"/>
        <v>25</v>
      </c>
      <c r="H3073" s="8">
        <f t="shared" si="248"/>
        <v>225.50000000000009</v>
      </c>
      <c r="I3073" s="8">
        <f t="shared" si="249"/>
        <v>56.375000000000021</v>
      </c>
      <c r="J3073" s="1">
        <v>18</v>
      </c>
      <c r="K3073" s="1">
        <v>25</v>
      </c>
      <c r="M3073" s="45"/>
      <c r="N3073" s="45"/>
      <c r="O3073" s="45"/>
      <c r="P3073" s="28"/>
      <c r="Q3073" s="28"/>
      <c r="R3073" s="25"/>
      <c r="Z3073"/>
    </row>
    <row r="3074" spans="1:26" x14ac:dyDescent="0.25">
      <c r="A3074" s="4" t="s">
        <v>7</v>
      </c>
      <c r="B3074" s="5">
        <v>2008</v>
      </c>
      <c r="C3074" s="5">
        <v>5</v>
      </c>
      <c r="D3074" s="5">
        <v>7</v>
      </c>
      <c r="E3074" s="5">
        <v>19</v>
      </c>
      <c r="F3074" s="43">
        <v>19.100000000000001</v>
      </c>
      <c r="G3074" s="8">
        <f t="shared" si="247"/>
        <v>25</v>
      </c>
      <c r="H3074" s="8">
        <f t="shared" si="248"/>
        <v>324.49999999999994</v>
      </c>
      <c r="I3074" s="8">
        <f t="shared" si="249"/>
        <v>81.124999999999986</v>
      </c>
      <c r="J3074" s="1">
        <v>18</v>
      </c>
      <c r="K3074" s="1">
        <v>25</v>
      </c>
      <c r="M3074" s="45"/>
      <c r="N3074" s="45"/>
      <c r="O3074" s="45"/>
      <c r="P3074" s="28"/>
      <c r="Q3074" s="28"/>
      <c r="R3074" s="25"/>
      <c r="Z3074"/>
    </row>
    <row r="3075" spans="1:26" x14ac:dyDescent="0.25">
      <c r="A3075" s="4" t="s">
        <v>7</v>
      </c>
      <c r="B3075" s="5">
        <v>2008</v>
      </c>
      <c r="C3075" s="5">
        <v>5</v>
      </c>
      <c r="D3075" s="5">
        <v>7</v>
      </c>
      <c r="E3075" s="5">
        <v>20</v>
      </c>
      <c r="F3075" s="43">
        <v>17.3</v>
      </c>
      <c r="G3075" s="8">
        <f t="shared" si="247"/>
        <v>25</v>
      </c>
      <c r="H3075" s="8">
        <f t="shared" si="248"/>
        <v>423.49999999999994</v>
      </c>
      <c r="I3075" s="8">
        <f t="shared" si="249"/>
        <v>105.87499999999999</v>
      </c>
      <c r="J3075" s="1">
        <v>18</v>
      </c>
      <c r="K3075" s="1">
        <v>25</v>
      </c>
      <c r="M3075" s="45"/>
      <c r="N3075" s="45"/>
      <c r="O3075" s="45"/>
      <c r="P3075" s="28"/>
      <c r="Q3075" s="28"/>
      <c r="R3075" s="25"/>
      <c r="Z3075"/>
    </row>
    <row r="3076" spans="1:26" x14ac:dyDescent="0.25">
      <c r="A3076" s="4" t="s">
        <v>7</v>
      </c>
      <c r="B3076" s="5">
        <v>2008</v>
      </c>
      <c r="C3076" s="5">
        <v>5</v>
      </c>
      <c r="D3076" s="5">
        <v>7</v>
      </c>
      <c r="E3076" s="5">
        <v>21</v>
      </c>
      <c r="F3076" s="43">
        <v>16.7</v>
      </c>
      <c r="G3076" s="8">
        <f t="shared" si="247"/>
        <v>25</v>
      </c>
      <c r="H3076" s="8">
        <f t="shared" si="248"/>
        <v>456.50000000000006</v>
      </c>
      <c r="I3076" s="8">
        <f t="shared" si="249"/>
        <v>114.12500000000001</v>
      </c>
      <c r="J3076" s="1">
        <v>18</v>
      </c>
      <c r="K3076" s="1">
        <v>25</v>
      </c>
      <c r="M3076" s="45"/>
      <c r="N3076" s="45"/>
      <c r="O3076" s="45"/>
      <c r="P3076" s="28"/>
      <c r="Q3076" s="28"/>
      <c r="R3076" s="25"/>
      <c r="Z3076"/>
    </row>
    <row r="3077" spans="1:26" x14ac:dyDescent="0.25">
      <c r="A3077" s="4" t="s">
        <v>7</v>
      </c>
      <c r="B3077" s="5">
        <v>2008</v>
      </c>
      <c r="C3077" s="5">
        <v>5</v>
      </c>
      <c r="D3077" s="5">
        <v>7</v>
      </c>
      <c r="E3077" s="5">
        <v>22</v>
      </c>
      <c r="F3077" s="43">
        <v>16.3</v>
      </c>
      <c r="G3077" s="8">
        <f t="shared" si="247"/>
        <v>25</v>
      </c>
      <c r="H3077" s="8">
        <f t="shared" si="248"/>
        <v>478.49999999999994</v>
      </c>
      <c r="I3077" s="8">
        <f t="shared" si="249"/>
        <v>119.62499999999999</v>
      </c>
      <c r="J3077" s="1">
        <v>18</v>
      </c>
      <c r="K3077" s="1">
        <v>25</v>
      </c>
      <c r="M3077" s="45"/>
      <c r="N3077" s="45"/>
      <c r="O3077" s="45"/>
      <c r="P3077" s="28"/>
      <c r="Q3077" s="28"/>
      <c r="R3077" s="25"/>
      <c r="Z3077"/>
    </row>
    <row r="3078" spans="1:26" x14ac:dyDescent="0.25">
      <c r="A3078" s="4" t="s">
        <v>7</v>
      </c>
      <c r="B3078" s="5">
        <v>2008</v>
      </c>
      <c r="C3078" s="5">
        <v>5</v>
      </c>
      <c r="D3078" s="5">
        <v>7</v>
      </c>
      <c r="E3078" s="5">
        <v>23</v>
      </c>
      <c r="F3078" s="43">
        <v>15.8</v>
      </c>
      <c r="G3078" s="8">
        <f t="shared" si="247"/>
        <v>25</v>
      </c>
      <c r="H3078" s="8">
        <f t="shared" si="248"/>
        <v>505.99999999999994</v>
      </c>
      <c r="I3078" s="8">
        <f t="shared" si="249"/>
        <v>126.49999999999999</v>
      </c>
      <c r="J3078" s="1">
        <v>18</v>
      </c>
      <c r="K3078" s="1">
        <v>25</v>
      </c>
      <c r="M3078" s="45"/>
      <c r="N3078" s="45"/>
      <c r="O3078" s="45"/>
      <c r="P3078" s="28"/>
      <c r="Q3078" s="28"/>
      <c r="R3078" s="25"/>
      <c r="Z3078"/>
    </row>
    <row r="3079" spans="1:26" x14ac:dyDescent="0.25">
      <c r="A3079" s="4" t="s">
        <v>7</v>
      </c>
      <c r="B3079" s="5">
        <v>2008</v>
      </c>
      <c r="C3079" s="5">
        <v>5</v>
      </c>
      <c r="D3079" s="5">
        <v>8</v>
      </c>
      <c r="E3079" s="5">
        <v>0</v>
      </c>
      <c r="F3079" s="43">
        <v>15.5</v>
      </c>
      <c r="G3079" s="8">
        <f t="shared" ref="G3079:G3142" si="250">IF(A3079="Inverno", $G$3, $G$2)</f>
        <v>25</v>
      </c>
      <c r="H3079" s="8">
        <f t="shared" si="248"/>
        <v>522.5</v>
      </c>
      <c r="I3079" s="8">
        <f t="shared" si="249"/>
        <v>130.625</v>
      </c>
      <c r="J3079" s="1">
        <v>18</v>
      </c>
      <c r="K3079" s="1">
        <v>25</v>
      </c>
      <c r="M3079" s="45"/>
      <c r="N3079" s="45"/>
      <c r="O3079" s="45"/>
      <c r="P3079" s="28"/>
      <c r="Q3079" s="28"/>
      <c r="R3079" s="25"/>
      <c r="Z3079"/>
    </row>
    <row r="3080" spans="1:26" x14ac:dyDescent="0.25">
      <c r="A3080" s="4" t="s">
        <v>7</v>
      </c>
      <c r="B3080" s="5">
        <v>2008</v>
      </c>
      <c r="C3080" s="5">
        <v>5</v>
      </c>
      <c r="D3080" s="5">
        <v>8</v>
      </c>
      <c r="E3080" s="5">
        <v>1</v>
      </c>
      <c r="F3080" s="43">
        <v>15.2</v>
      </c>
      <c r="G3080" s="8">
        <f t="shared" si="250"/>
        <v>25</v>
      </c>
      <c r="H3080" s="8">
        <f t="shared" ref="H3080:H3143" si="251">IF(F3080&gt;G3080,0,$D$3*(G3080-F3080)/$D$4)</f>
        <v>539</v>
      </c>
      <c r="I3080" s="8">
        <f t="shared" ref="I3080:I3143" si="252">H3080/$G$4</f>
        <v>134.75</v>
      </c>
      <c r="J3080" s="1">
        <v>18</v>
      </c>
      <c r="K3080" s="1">
        <v>25</v>
      </c>
      <c r="M3080" s="45"/>
      <c r="N3080" s="45"/>
      <c r="O3080" s="45"/>
      <c r="P3080" s="28"/>
      <c r="Q3080" s="28"/>
      <c r="R3080" s="25"/>
      <c r="Z3080"/>
    </row>
    <row r="3081" spans="1:26" x14ac:dyDescent="0.25">
      <c r="A3081" s="4" t="s">
        <v>7</v>
      </c>
      <c r="B3081" s="5">
        <v>2008</v>
      </c>
      <c r="C3081" s="5">
        <v>5</v>
      </c>
      <c r="D3081" s="5">
        <v>8</v>
      </c>
      <c r="E3081" s="5">
        <v>2</v>
      </c>
      <c r="F3081" s="43">
        <v>15.1</v>
      </c>
      <c r="G3081" s="8">
        <f t="shared" si="250"/>
        <v>25</v>
      </c>
      <c r="H3081" s="8">
        <f t="shared" si="251"/>
        <v>544.5</v>
      </c>
      <c r="I3081" s="8">
        <f t="shared" si="252"/>
        <v>136.125</v>
      </c>
      <c r="J3081" s="1">
        <v>18</v>
      </c>
      <c r="K3081" s="1">
        <v>25</v>
      </c>
      <c r="M3081" s="45"/>
      <c r="N3081" s="45"/>
      <c r="O3081" s="45"/>
      <c r="P3081" s="28"/>
      <c r="Q3081" s="28"/>
      <c r="R3081" s="25"/>
      <c r="Z3081"/>
    </row>
    <row r="3082" spans="1:26" x14ac:dyDescent="0.25">
      <c r="A3082" s="4" t="s">
        <v>7</v>
      </c>
      <c r="B3082" s="5">
        <v>2008</v>
      </c>
      <c r="C3082" s="5">
        <v>5</v>
      </c>
      <c r="D3082" s="5">
        <v>8</v>
      </c>
      <c r="E3082" s="5">
        <v>3</v>
      </c>
      <c r="F3082" s="43">
        <v>14.9</v>
      </c>
      <c r="G3082" s="8">
        <f t="shared" si="250"/>
        <v>25</v>
      </c>
      <c r="H3082" s="8">
        <f t="shared" si="251"/>
        <v>555.5</v>
      </c>
      <c r="I3082" s="8">
        <f t="shared" si="252"/>
        <v>138.875</v>
      </c>
      <c r="J3082" s="1">
        <v>18</v>
      </c>
      <c r="K3082" s="1">
        <v>25</v>
      </c>
      <c r="M3082" s="45"/>
      <c r="N3082" s="45"/>
      <c r="O3082" s="45"/>
      <c r="P3082" s="28"/>
      <c r="Q3082" s="28"/>
      <c r="R3082" s="25"/>
      <c r="Z3082"/>
    </row>
    <row r="3083" spans="1:26" x14ac:dyDescent="0.25">
      <c r="A3083" s="4" t="s">
        <v>7</v>
      </c>
      <c r="B3083" s="5">
        <v>2008</v>
      </c>
      <c r="C3083" s="5">
        <v>5</v>
      </c>
      <c r="D3083" s="5">
        <v>8</v>
      </c>
      <c r="E3083" s="5">
        <v>4</v>
      </c>
      <c r="F3083" s="43">
        <v>14.8</v>
      </c>
      <c r="G3083" s="8">
        <f t="shared" si="250"/>
        <v>25</v>
      </c>
      <c r="H3083" s="8">
        <f t="shared" si="251"/>
        <v>561</v>
      </c>
      <c r="I3083" s="8">
        <f t="shared" si="252"/>
        <v>140.25</v>
      </c>
      <c r="J3083" s="1">
        <v>18</v>
      </c>
      <c r="K3083" s="1">
        <v>25</v>
      </c>
      <c r="M3083" s="45"/>
      <c r="N3083" s="45"/>
      <c r="O3083" s="45"/>
      <c r="P3083" s="28"/>
      <c r="Q3083" s="28"/>
      <c r="R3083" s="25"/>
      <c r="Z3083"/>
    </row>
    <row r="3084" spans="1:26" x14ac:dyDescent="0.25">
      <c r="A3084" s="4" t="s">
        <v>7</v>
      </c>
      <c r="B3084" s="5">
        <v>2008</v>
      </c>
      <c r="C3084" s="5">
        <v>5</v>
      </c>
      <c r="D3084" s="5">
        <v>8</v>
      </c>
      <c r="E3084" s="5">
        <v>5</v>
      </c>
      <c r="F3084" s="43">
        <v>14.8</v>
      </c>
      <c r="G3084" s="8">
        <f t="shared" si="250"/>
        <v>25</v>
      </c>
      <c r="H3084" s="8">
        <f t="shared" si="251"/>
        <v>561</v>
      </c>
      <c r="I3084" s="8">
        <f t="shared" si="252"/>
        <v>140.25</v>
      </c>
      <c r="J3084" s="1">
        <v>18</v>
      </c>
      <c r="K3084" s="1">
        <v>25</v>
      </c>
      <c r="M3084" s="45"/>
      <c r="N3084" s="45"/>
      <c r="O3084" s="45"/>
      <c r="P3084" s="28"/>
      <c r="Q3084" s="28"/>
      <c r="R3084" s="25"/>
      <c r="Z3084"/>
    </row>
    <row r="3085" spans="1:26" x14ac:dyDescent="0.25">
      <c r="A3085" s="4" t="s">
        <v>7</v>
      </c>
      <c r="B3085" s="5">
        <v>2008</v>
      </c>
      <c r="C3085" s="5">
        <v>5</v>
      </c>
      <c r="D3085" s="5">
        <v>8</v>
      </c>
      <c r="E3085" s="5">
        <v>6</v>
      </c>
      <c r="F3085" s="43">
        <v>15.4</v>
      </c>
      <c r="G3085" s="8">
        <f t="shared" si="250"/>
        <v>25</v>
      </c>
      <c r="H3085" s="8">
        <f t="shared" si="251"/>
        <v>528</v>
      </c>
      <c r="I3085" s="8">
        <f t="shared" si="252"/>
        <v>132</v>
      </c>
      <c r="J3085" s="1">
        <v>18</v>
      </c>
      <c r="K3085" s="1">
        <v>25</v>
      </c>
      <c r="M3085" s="45"/>
      <c r="N3085" s="45"/>
      <c r="O3085" s="45"/>
      <c r="P3085" s="28"/>
      <c r="Q3085" s="28"/>
      <c r="R3085" s="25"/>
      <c r="Z3085"/>
    </row>
    <row r="3086" spans="1:26" x14ac:dyDescent="0.25">
      <c r="A3086" s="4" t="s">
        <v>7</v>
      </c>
      <c r="B3086" s="5">
        <v>2008</v>
      </c>
      <c r="C3086" s="5">
        <v>5</v>
      </c>
      <c r="D3086" s="5">
        <v>8</v>
      </c>
      <c r="E3086" s="5">
        <v>7</v>
      </c>
      <c r="F3086" s="43">
        <v>16.3</v>
      </c>
      <c r="G3086" s="8">
        <f t="shared" si="250"/>
        <v>25</v>
      </c>
      <c r="H3086" s="8">
        <f t="shared" si="251"/>
        <v>478.49999999999994</v>
      </c>
      <c r="I3086" s="8">
        <f t="shared" si="252"/>
        <v>119.62499999999999</v>
      </c>
      <c r="J3086" s="1">
        <v>18</v>
      </c>
      <c r="K3086" s="1">
        <v>25</v>
      </c>
      <c r="M3086" s="45"/>
      <c r="N3086" s="45"/>
      <c r="O3086" s="45"/>
      <c r="P3086" s="28"/>
      <c r="Q3086" s="28"/>
      <c r="R3086" s="25"/>
      <c r="Z3086"/>
    </row>
    <row r="3087" spans="1:26" x14ac:dyDescent="0.25">
      <c r="A3087" s="4" t="s">
        <v>7</v>
      </c>
      <c r="B3087" s="5">
        <v>2008</v>
      </c>
      <c r="C3087" s="5">
        <v>5</v>
      </c>
      <c r="D3087" s="5">
        <v>8</v>
      </c>
      <c r="E3087" s="5">
        <v>8</v>
      </c>
      <c r="F3087" s="43">
        <v>17.600000000000001</v>
      </c>
      <c r="G3087" s="8">
        <f t="shared" si="250"/>
        <v>25</v>
      </c>
      <c r="H3087" s="8">
        <f t="shared" si="251"/>
        <v>406.99999999999994</v>
      </c>
      <c r="I3087" s="8">
        <f t="shared" si="252"/>
        <v>101.74999999999999</v>
      </c>
      <c r="J3087" s="1">
        <v>18</v>
      </c>
      <c r="K3087" s="1">
        <v>25</v>
      </c>
      <c r="M3087" s="45"/>
      <c r="N3087" s="45"/>
      <c r="O3087" s="45"/>
      <c r="P3087" s="28"/>
      <c r="Q3087" s="28"/>
      <c r="R3087" s="25"/>
      <c r="Z3087"/>
    </row>
    <row r="3088" spans="1:26" x14ac:dyDescent="0.25">
      <c r="A3088" s="4" t="s">
        <v>7</v>
      </c>
      <c r="B3088" s="5">
        <v>2008</v>
      </c>
      <c r="C3088" s="5">
        <v>5</v>
      </c>
      <c r="D3088" s="5">
        <v>8</v>
      </c>
      <c r="E3088" s="5">
        <v>9</v>
      </c>
      <c r="F3088" s="43">
        <v>18.399999999999999</v>
      </c>
      <c r="G3088" s="8">
        <f t="shared" si="250"/>
        <v>25</v>
      </c>
      <c r="H3088" s="8">
        <f t="shared" si="251"/>
        <v>363.00000000000006</v>
      </c>
      <c r="I3088" s="8">
        <f t="shared" si="252"/>
        <v>90.750000000000014</v>
      </c>
      <c r="J3088" s="1">
        <v>18</v>
      </c>
      <c r="K3088" s="1">
        <v>25</v>
      </c>
      <c r="M3088" s="45"/>
      <c r="N3088" s="45"/>
      <c r="O3088" s="45"/>
      <c r="P3088" s="28"/>
      <c r="Q3088" s="28"/>
      <c r="R3088" s="25"/>
      <c r="Z3088"/>
    </row>
    <row r="3089" spans="1:26" x14ac:dyDescent="0.25">
      <c r="A3089" s="4" t="s">
        <v>7</v>
      </c>
      <c r="B3089" s="5">
        <v>2008</v>
      </c>
      <c r="C3089" s="5">
        <v>5</v>
      </c>
      <c r="D3089" s="5">
        <v>8</v>
      </c>
      <c r="E3089" s="5">
        <v>10</v>
      </c>
      <c r="F3089" s="43">
        <v>19.100000000000001</v>
      </c>
      <c r="G3089" s="8">
        <f t="shared" si="250"/>
        <v>25</v>
      </c>
      <c r="H3089" s="8">
        <f t="shared" si="251"/>
        <v>324.49999999999994</v>
      </c>
      <c r="I3089" s="8">
        <f t="shared" si="252"/>
        <v>81.124999999999986</v>
      </c>
      <c r="J3089" s="1">
        <v>18</v>
      </c>
      <c r="K3089" s="1">
        <v>25</v>
      </c>
      <c r="M3089" s="45"/>
      <c r="N3089" s="45"/>
      <c r="O3089" s="45"/>
      <c r="P3089" s="28"/>
      <c r="Q3089" s="28"/>
      <c r="R3089" s="25"/>
      <c r="Z3089"/>
    </row>
    <row r="3090" spans="1:26" x14ac:dyDescent="0.25">
      <c r="A3090" s="4" t="s">
        <v>7</v>
      </c>
      <c r="B3090" s="5">
        <v>2008</v>
      </c>
      <c r="C3090" s="5">
        <v>5</v>
      </c>
      <c r="D3090" s="5">
        <v>8</v>
      </c>
      <c r="E3090" s="5">
        <v>11</v>
      </c>
      <c r="F3090" s="43">
        <v>19.100000000000001</v>
      </c>
      <c r="G3090" s="8">
        <f t="shared" si="250"/>
        <v>25</v>
      </c>
      <c r="H3090" s="8">
        <f t="shared" si="251"/>
        <v>324.49999999999994</v>
      </c>
      <c r="I3090" s="8">
        <f t="shared" si="252"/>
        <v>81.124999999999986</v>
      </c>
      <c r="J3090" s="1">
        <v>18</v>
      </c>
      <c r="K3090" s="1">
        <v>25</v>
      </c>
      <c r="M3090" s="45"/>
      <c r="N3090" s="45"/>
      <c r="O3090" s="45"/>
      <c r="P3090" s="28"/>
      <c r="Q3090" s="28"/>
      <c r="R3090" s="25"/>
      <c r="Z3090"/>
    </row>
    <row r="3091" spans="1:26" x14ac:dyDescent="0.25">
      <c r="A3091" s="4" t="s">
        <v>7</v>
      </c>
      <c r="B3091" s="5">
        <v>2008</v>
      </c>
      <c r="C3091" s="5">
        <v>5</v>
      </c>
      <c r="D3091" s="5">
        <v>8</v>
      </c>
      <c r="E3091" s="5">
        <v>12</v>
      </c>
      <c r="F3091" s="43">
        <v>19</v>
      </c>
      <c r="G3091" s="8">
        <f t="shared" si="250"/>
        <v>25</v>
      </c>
      <c r="H3091" s="8">
        <f t="shared" si="251"/>
        <v>330</v>
      </c>
      <c r="I3091" s="8">
        <f t="shared" si="252"/>
        <v>82.5</v>
      </c>
      <c r="J3091" s="1">
        <v>18</v>
      </c>
      <c r="K3091" s="1">
        <v>25</v>
      </c>
      <c r="M3091" s="45"/>
      <c r="N3091" s="45"/>
      <c r="O3091" s="45"/>
      <c r="P3091" s="28"/>
      <c r="Q3091" s="28"/>
      <c r="R3091" s="25"/>
      <c r="Z3091"/>
    </row>
    <row r="3092" spans="1:26" x14ac:dyDescent="0.25">
      <c r="A3092" s="4" t="s">
        <v>7</v>
      </c>
      <c r="B3092" s="5">
        <v>2008</v>
      </c>
      <c r="C3092" s="5">
        <v>5</v>
      </c>
      <c r="D3092" s="5">
        <v>8</v>
      </c>
      <c r="E3092" s="5">
        <v>13</v>
      </c>
      <c r="F3092" s="43">
        <v>20.100000000000001</v>
      </c>
      <c r="G3092" s="8">
        <f t="shared" si="250"/>
        <v>25</v>
      </c>
      <c r="H3092" s="8">
        <f t="shared" si="251"/>
        <v>269.49999999999994</v>
      </c>
      <c r="I3092" s="8">
        <f t="shared" si="252"/>
        <v>67.374999999999986</v>
      </c>
      <c r="J3092" s="1">
        <v>18</v>
      </c>
      <c r="K3092" s="1">
        <v>25</v>
      </c>
      <c r="M3092" s="45"/>
      <c r="N3092" s="45"/>
      <c r="O3092" s="45"/>
      <c r="P3092" s="28"/>
      <c r="Q3092" s="28"/>
      <c r="R3092" s="25"/>
      <c r="Z3092"/>
    </row>
    <row r="3093" spans="1:26" x14ac:dyDescent="0.25">
      <c r="A3093" s="4" t="s">
        <v>7</v>
      </c>
      <c r="B3093" s="5">
        <v>2008</v>
      </c>
      <c r="C3093" s="5">
        <v>5</v>
      </c>
      <c r="D3093" s="5">
        <v>8</v>
      </c>
      <c r="E3093" s="5">
        <v>14</v>
      </c>
      <c r="F3093" s="43">
        <v>20.399999999999999</v>
      </c>
      <c r="G3093" s="8">
        <f t="shared" si="250"/>
        <v>25</v>
      </c>
      <c r="H3093" s="8">
        <f t="shared" si="251"/>
        <v>253.00000000000009</v>
      </c>
      <c r="I3093" s="8">
        <f t="shared" si="252"/>
        <v>63.250000000000021</v>
      </c>
      <c r="J3093" s="1">
        <v>18</v>
      </c>
      <c r="K3093" s="1">
        <v>25</v>
      </c>
      <c r="M3093" s="45"/>
      <c r="N3093" s="45"/>
      <c r="O3093" s="45"/>
      <c r="P3093" s="28"/>
      <c r="Q3093" s="28"/>
      <c r="R3093" s="25"/>
      <c r="Z3093"/>
    </row>
    <row r="3094" spans="1:26" x14ac:dyDescent="0.25">
      <c r="A3094" s="4" t="s">
        <v>7</v>
      </c>
      <c r="B3094" s="5">
        <v>2008</v>
      </c>
      <c r="C3094" s="5">
        <v>5</v>
      </c>
      <c r="D3094" s="5">
        <v>8</v>
      </c>
      <c r="E3094" s="5">
        <v>15</v>
      </c>
      <c r="F3094" s="43">
        <v>20.399999999999999</v>
      </c>
      <c r="G3094" s="8">
        <f t="shared" si="250"/>
        <v>25</v>
      </c>
      <c r="H3094" s="8">
        <f t="shared" si="251"/>
        <v>253.00000000000009</v>
      </c>
      <c r="I3094" s="8">
        <f t="shared" si="252"/>
        <v>63.250000000000021</v>
      </c>
      <c r="J3094" s="1">
        <v>18</v>
      </c>
      <c r="K3094" s="1">
        <v>25</v>
      </c>
      <c r="M3094" s="45"/>
      <c r="N3094" s="45"/>
      <c r="O3094" s="45"/>
      <c r="P3094" s="28"/>
      <c r="Q3094" s="28"/>
      <c r="R3094" s="25"/>
      <c r="Z3094"/>
    </row>
    <row r="3095" spans="1:26" x14ac:dyDescent="0.25">
      <c r="A3095" s="4" t="s">
        <v>7</v>
      </c>
      <c r="B3095" s="5">
        <v>2008</v>
      </c>
      <c r="C3095" s="5">
        <v>5</v>
      </c>
      <c r="D3095" s="5">
        <v>8</v>
      </c>
      <c r="E3095" s="5">
        <v>16</v>
      </c>
      <c r="F3095" s="43">
        <v>19.899999999999999</v>
      </c>
      <c r="G3095" s="8">
        <f t="shared" si="250"/>
        <v>25</v>
      </c>
      <c r="H3095" s="8">
        <f t="shared" si="251"/>
        <v>280.50000000000006</v>
      </c>
      <c r="I3095" s="8">
        <f t="shared" si="252"/>
        <v>70.125000000000014</v>
      </c>
      <c r="J3095" s="1">
        <v>18</v>
      </c>
      <c r="K3095" s="1">
        <v>25</v>
      </c>
      <c r="M3095" s="45"/>
      <c r="N3095" s="45"/>
      <c r="O3095" s="45"/>
      <c r="P3095" s="28"/>
      <c r="Q3095" s="28"/>
      <c r="R3095" s="25"/>
      <c r="Z3095"/>
    </row>
    <row r="3096" spans="1:26" x14ac:dyDescent="0.25">
      <c r="A3096" s="4" t="s">
        <v>7</v>
      </c>
      <c r="B3096" s="5">
        <v>2008</v>
      </c>
      <c r="C3096" s="5">
        <v>5</v>
      </c>
      <c r="D3096" s="5">
        <v>8</v>
      </c>
      <c r="E3096" s="5">
        <v>17</v>
      </c>
      <c r="F3096" s="43">
        <v>19.100000000000001</v>
      </c>
      <c r="G3096" s="8">
        <f t="shared" si="250"/>
        <v>25</v>
      </c>
      <c r="H3096" s="8">
        <f t="shared" si="251"/>
        <v>324.49999999999994</v>
      </c>
      <c r="I3096" s="8">
        <f t="shared" si="252"/>
        <v>81.124999999999986</v>
      </c>
      <c r="J3096" s="1">
        <v>18</v>
      </c>
      <c r="K3096" s="1">
        <v>25</v>
      </c>
      <c r="M3096" s="45"/>
      <c r="N3096" s="45"/>
      <c r="O3096" s="45"/>
      <c r="P3096" s="28"/>
      <c r="Q3096" s="28"/>
      <c r="R3096" s="25"/>
      <c r="Z3096"/>
    </row>
    <row r="3097" spans="1:26" x14ac:dyDescent="0.25">
      <c r="A3097" s="4" t="s">
        <v>7</v>
      </c>
      <c r="B3097" s="5">
        <v>2008</v>
      </c>
      <c r="C3097" s="5">
        <v>5</v>
      </c>
      <c r="D3097" s="5">
        <v>8</v>
      </c>
      <c r="E3097" s="5">
        <v>18</v>
      </c>
      <c r="F3097" s="43">
        <v>18.2</v>
      </c>
      <c r="G3097" s="8">
        <f t="shared" si="250"/>
        <v>25</v>
      </c>
      <c r="H3097" s="8">
        <f t="shared" si="251"/>
        <v>374.00000000000006</v>
      </c>
      <c r="I3097" s="8">
        <f t="shared" si="252"/>
        <v>93.500000000000014</v>
      </c>
      <c r="J3097" s="1">
        <v>18</v>
      </c>
      <c r="K3097" s="1">
        <v>25</v>
      </c>
      <c r="M3097" s="45"/>
      <c r="N3097" s="45"/>
      <c r="O3097" s="45"/>
      <c r="P3097" s="28"/>
      <c r="Q3097" s="28"/>
      <c r="R3097" s="25"/>
      <c r="Z3097"/>
    </row>
    <row r="3098" spans="1:26" x14ac:dyDescent="0.25">
      <c r="A3098" s="4" t="s">
        <v>7</v>
      </c>
      <c r="B3098" s="5">
        <v>2008</v>
      </c>
      <c r="C3098" s="5">
        <v>5</v>
      </c>
      <c r="D3098" s="5">
        <v>8</v>
      </c>
      <c r="E3098" s="5">
        <v>19</v>
      </c>
      <c r="F3098" s="43">
        <v>17</v>
      </c>
      <c r="G3098" s="8">
        <f t="shared" si="250"/>
        <v>25</v>
      </c>
      <c r="H3098" s="8">
        <f t="shared" si="251"/>
        <v>440</v>
      </c>
      <c r="I3098" s="8">
        <f t="shared" si="252"/>
        <v>110</v>
      </c>
      <c r="J3098" s="1">
        <v>18</v>
      </c>
      <c r="K3098" s="1">
        <v>25</v>
      </c>
      <c r="M3098" s="45"/>
      <c r="N3098" s="45"/>
      <c r="O3098" s="45"/>
      <c r="P3098" s="28"/>
      <c r="Q3098" s="28"/>
      <c r="R3098" s="25"/>
      <c r="Z3098"/>
    </row>
    <row r="3099" spans="1:26" x14ac:dyDescent="0.25">
      <c r="A3099" s="4" t="s">
        <v>7</v>
      </c>
      <c r="B3099" s="5">
        <v>2008</v>
      </c>
      <c r="C3099" s="5">
        <v>5</v>
      </c>
      <c r="D3099" s="5">
        <v>8</v>
      </c>
      <c r="E3099" s="5">
        <v>20</v>
      </c>
      <c r="F3099" s="43">
        <v>15.4</v>
      </c>
      <c r="G3099" s="8">
        <f t="shared" si="250"/>
        <v>25</v>
      </c>
      <c r="H3099" s="8">
        <f t="shared" si="251"/>
        <v>528</v>
      </c>
      <c r="I3099" s="8">
        <f t="shared" si="252"/>
        <v>132</v>
      </c>
      <c r="J3099" s="1">
        <v>18</v>
      </c>
      <c r="K3099" s="1">
        <v>25</v>
      </c>
      <c r="M3099" s="45"/>
      <c r="N3099" s="45"/>
      <c r="O3099" s="45"/>
      <c r="P3099" s="28"/>
      <c r="Q3099" s="28"/>
      <c r="R3099" s="25"/>
      <c r="Z3099"/>
    </row>
    <row r="3100" spans="1:26" x14ac:dyDescent="0.25">
      <c r="A3100" s="4" t="s">
        <v>7</v>
      </c>
      <c r="B3100" s="5">
        <v>2008</v>
      </c>
      <c r="C3100" s="5">
        <v>5</v>
      </c>
      <c r="D3100" s="5">
        <v>8</v>
      </c>
      <c r="E3100" s="5">
        <v>21</v>
      </c>
      <c r="F3100" s="43">
        <v>14.7</v>
      </c>
      <c r="G3100" s="8">
        <f t="shared" si="250"/>
        <v>25</v>
      </c>
      <c r="H3100" s="8">
        <f t="shared" si="251"/>
        <v>566.5</v>
      </c>
      <c r="I3100" s="8">
        <f t="shared" si="252"/>
        <v>141.625</v>
      </c>
      <c r="J3100" s="1">
        <v>18</v>
      </c>
      <c r="K3100" s="1">
        <v>25</v>
      </c>
      <c r="M3100" s="45"/>
      <c r="N3100" s="45"/>
      <c r="O3100" s="45"/>
      <c r="P3100" s="28"/>
      <c r="Q3100" s="28"/>
      <c r="R3100" s="25"/>
      <c r="Z3100"/>
    </row>
    <row r="3101" spans="1:26" x14ac:dyDescent="0.25">
      <c r="A3101" s="4" t="s">
        <v>7</v>
      </c>
      <c r="B3101" s="5">
        <v>2008</v>
      </c>
      <c r="C3101" s="5">
        <v>5</v>
      </c>
      <c r="D3101" s="5">
        <v>8</v>
      </c>
      <c r="E3101" s="5">
        <v>22</v>
      </c>
      <c r="F3101" s="43">
        <v>14.5</v>
      </c>
      <c r="G3101" s="8">
        <f t="shared" si="250"/>
        <v>25</v>
      </c>
      <c r="H3101" s="8">
        <f t="shared" si="251"/>
        <v>577.5</v>
      </c>
      <c r="I3101" s="8">
        <f t="shared" si="252"/>
        <v>144.375</v>
      </c>
      <c r="J3101" s="1">
        <v>18</v>
      </c>
      <c r="K3101" s="1">
        <v>25</v>
      </c>
      <c r="M3101" s="45"/>
      <c r="N3101" s="45"/>
      <c r="O3101" s="45"/>
      <c r="P3101" s="28"/>
      <c r="Q3101" s="28"/>
      <c r="R3101" s="25"/>
      <c r="Z3101"/>
    </row>
    <row r="3102" spans="1:26" x14ac:dyDescent="0.25">
      <c r="A3102" s="4" t="s">
        <v>7</v>
      </c>
      <c r="B3102" s="5">
        <v>2008</v>
      </c>
      <c r="C3102" s="5">
        <v>5</v>
      </c>
      <c r="D3102" s="5">
        <v>8</v>
      </c>
      <c r="E3102" s="5">
        <v>23</v>
      </c>
      <c r="F3102" s="43">
        <v>14.2</v>
      </c>
      <c r="G3102" s="8">
        <f t="shared" si="250"/>
        <v>25</v>
      </c>
      <c r="H3102" s="8">
        <f t="shared" si="251"/>
        <v>594</v>
      </c>
      <c r="I3102" s="8">
        <f t="shared" si="252"/>
        <v>148.5</v>
      </c>
      <c r="J3102" s="1">
        <v>18</v>
      </c>
      <c r="K3102" s="1">
        <v>25</v>
      </c>
      <c r="M3102" s="45"/>
      <c r="N3102" s="45"/>
      <c r="O3102" s="45"/>
      <c r="P3102" s="28"/>
      <c r="Q3102" s="28"/>
      <c r="R3102" s="25"/>
      <c r="Z3102"/>
    </row>
    <row r="3103" spans="1:26" x14ac:dyDescent="0.25">
      <c r="A3103" s="4" t="s">
        <v>7</v>
      </c>
      <c r="B3103" s="5">
        <v>2008</v>
      </c>
      <c r="C3103" s="5">
        <v>5</v>
      </c>
      <c r="D3103" s="5">
        <v>9</v>
      </c>
      <c r="E3103" s="5">
        <v>0</v>
      </c>
      <c r="F3103" s="43">
        <v>13.7</v>
      </c>
      <c r="G3103" s="8">
        <f t="shared" si="250"/>
        <v>25</v>
      </c>
      <c r="H3103" s="8">
        <f t="shared" si="251"/>
        <v>621.5</v>
      </c>
      <c r="I3103" s="8">
        <f t="shared" si="252"/>
        <v>155.375</v>
      </c>
      <c r="J3103" s="1">
        <v>18</v>
      </c>
      <c r="K3103" s="1">
        <v>25</v>
      </c>
      <c r="M3103" s="45"/>
      <c r="N3103" s="45"/>
      <c r="O3103" s="45"/>
      <c r="P3103" s="28"/>
      <c r="Q3103" s="28"/>
      <c r="R3103" s="25"/>
      <c r="Z3103"/>
    </row>
    <row r="3104" spans="1:26" x14ac:dyDescent="0.25">
      <c r="A3104" s="4" t="s">
        <v>7</v>
      </c>
      <c r="B3104" s="5">
        <v>2008</v>
      </c>
      <c r="C3104" s="5">
        <v>5</v>
      </c>
      <c r="D3104" s="5">
        <v>9</v>
      </c>
      <c r="E3104" s="5">
        <v>1</v>
      </c>
      <c r="F3104" s="43">
        <v>13.4</v>
      </c>
      <c r="G3104" s="8">
        <f t="shared" si="250"/>
        <v>25</v>
      </c>
      <c r="H3104" s="8">
        <f t="shared" si="251"/>
        <v>638</v>
      </c>
      <c r="I3104" s="8">
        <f t="shared" si="252"/>
        <v>159.5</v>
      </c>
      <c r="J3104" s="1">
        <v>18</v>
      </c>
      <c r="K3104" s="1">
        <v>25</v>
      </c>
      <c r="M3104" s="45"/>
      <c r="N3104" s="45"/>
      <c r="O3104" s="45"/>
      <c r="P3104" s="28"/>
      <c r="Q3104" s="28"/>
      <c r="R3104" s="25"/>
      <c r="Z3104"/>
    </row>
    <row r="3105" spans="1:26" x14ac:dyDescent="0.25">
      <c r="A3105" s="4" t="s">
        <v>7</v>
      </c>
      <c r="B3105" s="5">
        <v>2008</v>
      </c>
      <c r="C3105" s="5">
        <v>5</v>
      </c>
      <c r="D3105" s="5">
        <v>9</v>
      </c>
      <c r="E3105" s="5">
        <v>2</v>
      </c>
      <c r="F3105" s="43">
        <v>13.3</v>
      </c>
      <c r="G3105" s="8">
        <f t="shared" si="250"/>
        <v>25</v>
      </c>
      <c r="H3105" s="8">
        <f t="shared" si="251"/>
        <v>643.5</v>
      </c>
      <c r="I3105" s="8">
        <f t="shared" si="252"/>
        <v>160.875</v>
      </c>
      <c r="J3105" s="1">
        <v>18</v>
      </c>
      <c r="K3105" s="1">
        <v>25</v>
      </c>
      <c r="M3105" s="45"/>
      <c r="N3105" s="45"/>
      <c r="O3105" s="45"/>
      <c r="P3105" s="28"/>
      <c r="Q3105" s="28"/>
      <c r="R3105" s="25"/>
      <c r="Z3105"/>
    </row>
    <row r="3106" spans="1:26" x14ac:dyDescent="0.25">
      <c r="A3106" s="4" t="s">
        <v>7</v>
      </c>
      <c r="B3106" s="5">
        <v>2008</v>
      </c>
      <c r="C3106" s="5">
        <v>5</v>
      </c>
      <c r="D3106" s="5">
        <v>9</v>
      </c>
      <c r="E3106" s="5">
        <v>3</v>
      </c>
      <c r="F3106" s="43">
        <v>13.1</v>
      </c>
      <c r="G3106" s="8">
        <f t="shared" si="250"/>
        <v>25</v>
      </c>
      <c r="H3106" s="8">
        <f t="shared" si="251"/>
        <v>654.5</v>
      </c>
      <c r="I3106" s="8">
        <f t="shared" si="252"/>
        <v>163.625</v>
      </c>
      <c r="J3106" s="1">
        <v>18</v>
      </c>
      <c r="K3106" s="1">
        <v>25</v>
      </c>
      <c r="M3106" s="45"/>
      <c r="N3106" s="45"/>
      <c r="O3106" s="45"/>
      <c r="P3106" s="28"/>
      <c r="Q3106" s="28"/>
      <c r="R3106" s="25"/>
      <c r="Z3106"/>
    </row>
    <row r="3107" spans="1:26" x14ac:dyDescent="0.25">
      <c r="A3107" s="4" t="s">
        <v>7</v>
      </c>
      <c r="B3107" s="5">
        <v>2008</v>
      </c>
      <c r="C3107" s="5">
        <v>5</v>
      </c>
      <c r="D3107" s="5">
        <v>9</v>
      </c>
      <c r="E3107" s="5">
        <v>4</v>
      </c>
      <c r="F3107" s="43">
        <v>13</v>
      </c>
      <c r="G3107" s="8">
        <f t="shared" si="250"/>
        <v>25</v>
      </c>
      <c r="H3107" s="8">
        <f t="shared" si="251"/>
        <v>660</v>
      </c>
      <c r="I3107" s="8">
        <f t="shared" si="252"/>
        <v>165</v>
      </c>
      <c r="J3107" s="1">
        <v>18</v>
      </c>
      <c r="K3107" s="1">
        <v>25</v>
      </c>
      <c r="M3107" s="45"/>
      <c r="N3107" s="45"/>
      <c r="O3107" s="45"/>
      <c r="P3107" s="28"/>
      <c r="Q3107" s="28"/>
      <c r="R3107" s="25"/>
      <c r="Z3107"/>
    </row>
    <row r="3108" spans="1:26" x14ac:dyDescent="0.25">
      <c r="A3108" s="4" t="s">
        <v>7</v>
      </c>
      <c r="B3108" s="5">
        <v>2008</v>
      </c>
      <c r="C3108" s="5">
        <v>5</v>
      </c>
      <c r="D3108" s="5">
        <v>9</v>
      </c>
      <c r="E3108" s="5">
        <v>5</v>
      </c>
      <c r="F3108" s="43">
        <v>12.9</v>
      </c>
      <c r="G3108" s="8">
        <f t="shared" si="250"/>
        <v>25</v>
      </c>
      <c r="H3108" s="8">
        <f t="shared" si="251"/>
        <v>665.5</v>
      </c>
      <c r="I3108" s="8">
        <f t="shared" si="252"/>
        <v>166.375</v>
      </c>
      <c r="J3108" s="1">
        <v>18</v>
      </c>
      <c r="K3108" s="1">
        <v>25</v>
      </c>
      <c r="M3108" s="45"/>
      <c r="N3108" s="45"/>
      <c r="O3108" s="45"/>
      <c r="P3108" s="28"/>
      <c r="Q3108" s="28"/>
      <c r="R3108" s="25"/>
      <c r="Z3108"/>
    </row>
    <row r="3109" spans="1:26" x14ac:dyDescent="0.25">
      <c r="A3109" s="4" t="s">
        <v>7</v>
      </c>
      <c r="B3109" s="5">
        <v>2008</v>
      </c>
      <c r="C3109" s="5">
        <v>5</v>
      </c>
      <c r="D3109" s="5">
        <v>9</v>
      </c>
      <c r="E3109" s="5">
        <v>6</v>
      </c>
      <c r="F3109" s="43">
        <v>12.8</v>
      </c>
      <c r="G3109" s="8">
        <f t="shared" si="250"/>
        <v>25</v>
      </c>
      <c r="H3109" s="8">
        <f t="shared" si="251"/>
        <v>671</v>
      </c>
      <c r="I3109" s="8">
        <f t="shared" si="252"/>
        <v>167.75</v>
      </c>
      <c r="J3109" s="1">
        <v>18</v>
      </c>
      <c r="K3109" s="1">
        <v>25</v>
      </c>
      <c r="M3109" s="45"/>
      <c r="N3109" s="45"/>
      <c r="O3109" s="45"/>
      <c r="P3109" s="28"/>
      <c r="Q3109" s="28"/>
      <c r="R3109" s="25"/>
      <c r="Z3109"/>
    </row>
    <row r="3110" spans="1:26" x14ac:dyDescent="0.25">
      <c r="A3110" s="4" t="s">
        <v>7</v>
      </c>
      <c r="B3110" s="5">
        <v>2008</v>
      </c>
      <c r="C3110" s="5">
        <v>5</v>
      </c>
      <c r="D3110" s="5">
        <v>9</v>
      </c>
      <c r="E3110" s="5">
        <v>7</v>
      </c>
      <c r="F3110" s="43">
        <v>13.5</v>
      </c>
      <c r="G3110" s="8">
        <f t="shared" si="250"/>
        <v>25</v>
      </c>
      <c r="H3110" s="8">
        <f t="shared" si="251"/>
        <v>632.5</v>
      </c>
      <c r="I3110" s="8">
        <f t="shared" si="252"/>
        <v>158.125</v>
      </c>
      <c r="J3110" s="1">
        <v>18</v>
      </c>
      <c r="K3110" s="1">
        <v>25</v>
      </c>
      <c r="M3110" s="45"/>
      <c r="N3110" s="45"/>
      <c r="O3110" s="45"/>
      <c r="P3110" s="28"/>
      <c r="Q3110" s="28"/>
      <c r="R3110" s="25"/>
      <c r="Z3110"/>
    </row>
    <row r="3111" spans="1:26" x14ac:dyDescent="0.25">
      <c r="A3111" s="4" t="s">
        <v>7</v>
      </c>
      <c r="B3111" s="5">
        <v>2008</v>
      </c>
      <c r="C3111" s="5">
        <v>5</v>
      </c>
      <c r="D3111" s="5">
        <v>9</v>
      </c>
      <c r="E3111" s="5">
        <v>8</v>
      </c>
      <c r="F3111" s="43">
        <v>14.8</v>
      </c>
      <c r="G3111" s="8">
        <f t="shared" si="250"/>
        <v>25</v>
      </c>
      <c r="H3111" s="8">
        <f t="shared" si="251"/>
        <v>561</v>
      </c>
      <c r="I3111" s="8">
        <f t="shared" si="252"/>
        <v>140.25</v>
      </c>
      <c r="J3111" s="1">
        <v>18</v>
      </c>
      <c r="K3111" s="1">
        <v>25</v>
      </c>
      <c r="M3111" s="45"/>
      <c r="N3111" s="45"/>
      <c r="O3111" s="45"/>
      <c r="P3111" s="28"/>
      <c r="Q3111" s="28"/>
      <c r="R3111" s="25"/>
      <c r="Z3111"/>
    </row>
    <row r="3112" spans="1:26" x14ac:dyDescent="0.25">
      <c r="A3112" s="4" t="s">
        <v>7</v>
      </c>
      <c r="B3112" s="5">
        <v>2008</v>
      </c>
      <c r="C3112" s="5">
        <v>5</v>
      </c>
      <c r="D3112" s="5">
        <v>9</v>
      </c>
      <c r="E3112" s="5">
        <v>9</v>
      </c>
      <c r="F3112" s="43">
        <v>15.5</v>
      </c>
      <c r="G3112" s="8">
        <f t="shared" si="250"/>
        <v>25</v>
      </c>
      <c r="H3112" s="8">
        <f t="shared" si="251"/>
        <v>522.5</v>
      </c>
      <c r="I3112" s="8">
        <f t="shared" si="252"/>
        <v>130.625</v>
      </c>
      <c r="J3112" s="1">
        <v>18</v>
      </c>
      <c r="K3112" s="1">
        <v>25</v>
      </c>
      <c r="M3112" s="45"/>
      <c r="N3112" s="45"/>
      <c r="O3112" s="45"/>
      <c r="P3112" s="28"/>
      <c r="Q3112" s="28"/>
      <c r="R3112" s="25"/>
      <c r="Z3112"/>
    </row>
    <row r="3113" spans="1:26" x14ac:dyDescent="0.25">
      <c r="A3113" s="4" t="s">
        <v>7</v>
      </c>
      <c r="B3113" s="5">
        <v>2008</v>
      </c>
      <c r="C3113" s="5">
        <v>5</v>
      </c>
      <c r="D3113" s="5">
        <v>9</v>
      </c>
      <c r="E3113" s="5">
        <v>10</v>
      </c>
      <c r="F3113" s="43">
        <v>16</v>
      </c>
      <c r="G3113" s="8">
        <f t="shared" si="250"/>
        <v>25</v>
      </c>
      <c r="H3113" s="8">
        <f t="shared" si="251"/>
        <v>495</v>
      </c>
      <c r="I3113" s="8">
        <f t="shared" si="252"/>
        <v>123.75</v>
      </c>
      <c r="J3113" s="1">
        <v>18</v>
      </c>
      <c r="K3113" s="1">
        <v>25</v>
      </c>
      <c r="M3113" s="45"/>
      <c r="N3113" s="45"/>
      <c r="O3113" s="45"/>
      <c r="P3113" s="28"/>
      <c r="Q3113" s="28"/>
      <c r="R3113" s="25"/>
      <c r="Z3113"/>
    </row>
    <row r="3114" spans="1:26" x14ac:dyDescent="0.25">
      <c r="A3114" s="4" t="s">
        <v>7</v>
      </c>
      <c r="B3114" s="5">
        <v>2008</v>
      </c>
      <c r="C3114" s="5">
        <v>5</v>
      </c>
      <c r="D3114" s="5">
        <v>9</v>
      </c>
      <c r="E3114" s="5">
        <v>11</v>
      </c>
      <c r="F3114" s="43">
        <v>16.3</v>
      </c>
      <c r="G3114" s="8">
        <f t="shared" si="250"/>
        <v>25</v>
      </c>
      <c r="H3114" s="8">
        <f t="shared" si="251"/>
        <v>478.49999999999994</v>
      </c>
      <c r="I3114" s="8">
        <f t="shared" si="252"/>
        <v>119.62499999999999</v>
      </c>
      <c r="J3114" s="1">
        <v>18</v>
      </c>
      <c r="K3114" s="1">
        <v>25</v>
      </c>
      <c r="M3114" s="45"/>
      <c r="N3114" s="45"/>
      <c r="O3114" s="45"/>
      <c r="P3114" s="28"/>
      <c r="Q3114" s="28"/>
      <c r="R3114" s="25"/>
      <c r="Z3114"/>
    </row>
    <row r="3115" spans="1:26" x14ac:dyDescent="0.25">
      <c r="A3115" s="4" t="s">
        <v>7</v>
      </c>
      <c r="B3115" s="5">
        <v>2008</v>
      </c>
      <c r="C3115" s="5">
        <v>5</v>
      </c>
      <c r="D3115" s="5">
        <v>9</v>
      </c>
      <c r="E3115" s="5">
        <v>12</v>
      </c>
      <c r="F3115" s="43">
        <v>16.3</v>
      </c>
      <c r="G3115" s="8">
        <f t="shared" si="250"/>
        <v>25</v>
      </c>
      <c r="H3115" s="8">
        <f t="shared" si="251"/>
        <v>478.49999999999994</v>
      </c>
      <c r="I3115" s="8">
        <f t="shared" si="252"/>
        <v>119.62499999999999</v>
      </c>
      <c r="J3115" s="1">
        <v>18</v>
      </c>
      <c r="K3115" s="1">
        <v>25</v>
      </c>
      <c r="M3115" s="45"/>
      <c r="N3115" s="45"/>
      <c r="O3115" s="45"/>
      <c r="P3115" s="28"/>
      <c r="Q3115" s="28"/>
      <c r="R3115" s="25"/>
      <c r="Z3115"/>
    </row>
    <row r="3116" spans="1:26" x14ac:dyDescent="0.25">
      <c r="A3116" s="4" t="s">
        <v>7</v>
      </c>
      <c r="B3116" s="5">
        <v>2008</v>
      </c>
      <c r="C3116" s="5">
        <v>5</v>
      </c>
      <c r="D3116" s="5">
        <v>9</v>
      </c>
      <c r="E3116" s="5">
        <v>13</v>
      </c>
      <c r="F3116" s="43">
        <v>16.899999999999999</v>
      </c>
      <c r="G3116" s="8">
        <f t="shared" si="250"/>
        <v>25</v>
      </c>
      <c r="H3116" s="8">
        <f t="shared" si="251"/>
        <v>445.50000000000006</v>
      </c>
      <c r="I3116" s="8">
        <f t="shared" si="252"/>
        <v>111.37500000000001</v>
      </c>
      <c r="J3116" s="1">
        <v>18</v>
      </c>
      <c r="K3116" s="1">
        <v>25</v>
      </c>
      <c r="M3116" s="45"/>
      <c r="N3116" s="45"/>
      <c r="O3116" s="45"/>
      <c r="P3116" s="28"/>
      <c r="Q3116" s="28"/>
      <c r="R3116" s="25"/>
      <c r="Z3116"/>
    </row>
    <row r="3117" spans="1:26" x14ac:dyDescent="0.25">
      <c r="A3117" s="4" t="s">
        <v>7</v>
      </c>
      <c r="B3117" s="5">
        <v>2008</v>
      </c>
      <c r="C3117" s="5">
        <v>5</v>
      </c>
      <c r="D3117" s="5">
        <v>9</v>
      </c>
      <c r="E3117" s="5">
        <v>14</v>
      </c>
      <c r="F3117" s="43">
        <v>17</v>
      </c>
      <c r="G3117" s="8">
        <f t="shared" si="250"/>
        <v>25</v>
      </c>
      <c r="H3117" s="8">
        <f t="shared" si="251"/>
        <v>440</v>
      </c>
      <c r="I3117" s="8">
        <f t="shared" si="252"/>
        <v>110</v>
      </c>
      <c r="J3117" s="1">
        <v>18</v>
      </c>
      <c r="K3117" s="1">
        <v>25</v>
      </c>
      <c r="M3117" s="45"/>
      <c r="N3117" s="45"/>
      <c r="O3117" s="45"/>
      <c r="P3117" s="28"/>
      <c r="Q3117" s="28"/>
      <c r="R3117" s="25"/>
      <c r="Z3117"/>
    </row>
    <row r="3118" spans="1:26" x14ac:dyDescent="0.25">
      <c r="A3118" s="4" t="s">
        <v>7</v>
      </c>
      <c r="B3118" s="5">
        <v>2008</v>
      </c>
      <c r="C3118" s="5">
        <v>5</v>
      </c>
      <c r="D3118" s="5">
        <v>9</v>
      </c>
      <c r="E3118" s="5">
        <v>15</v>
      </c>
      <c r="F3118" s="43">
        <v>16.8</v>
      </c>
      <c r="G3118" s="8">
        <f t="shared" si="250"/>
        <v>25</v>
      </c>
      <c r="H3118" s="8">
        <f t="shared" si="251"/>
        <v>450.99999999999994</v>
      </c>
      <c r="I3118" s="8">
        <f t="shared" si="252"/>
        <v>112.74999999999999</v>
      </c>
      <c r="J3118" s="1">
        <v>18</v>
      </c>
      <c r="K3118" s="1">
        <v>25</v>
      </c>
      <c r="M3118" s="45"/>
      <c r="N3118" s="45"/>
      <c r="O3118" s="45"/>
      <c r="P3118" s="28"/>
      <c r="Q3118" s="28"/>
      <c r="R3118" s="25"/>
      <c r="Z3118"/>
    </row>
    <row r="3119" spans="1:26" x14ac:dyDescent="0.25">
      <c r="A3119" s="4" t="s">
        <v>7</v>
      </c>
      <c r="B3119" s="5">
        <v>2008</v>
      </c>
      <c r="C3119" s="5">
        <v>5</v>
      </c>
      <c r="D3119" s="5">
        <v>9</v>
      </c>
      <c r="E3119" s="5">
        <v>16</v>
      </c>
      <c r="F3119" s="43">
        <v>16.600000000000001</v>
      </c>
      <c r="G3119" s="8">
        <f t="shared" si="250"/>
        <v>25</v>
      </c>
      <c r="H3119" s="8">
        <f t="shared" si="251"/>
        <v>461.99999999999994</v>
      </c>
      <c r="I3119" s="8">
        <f t="shared" si="252"/>
        <v>115.49999999999999</v>
      </c>
      <c r="J3119" s="1">
        <v>18</v>
      </c>
      <c r="K3119" s="1">
        <v>25</v>
      </c>
      <c r="M3119" s="45"/>
      <c r="N3119" s="45"/>
      <c r="O3119" s="45"/>
      <c r="P3119" s="28"/>
      <c r="Q3119" s="28"/>
      <c r="R3119" s="25"/>
      <c r="Z3119"/>
    </row>
    <row r="3120" spans="1:26" x14ac:dyDescent="0.25">
      <c r="A3120" s="4" t="s">
        <v>7</v>
      </c>
      <c r="B3120" s="5">
        <v>2008</v>
      </c>
      <c r="C3120" s="5">
        <v>5</v>
      </c>
      <c r="D3120" s="5">
        <v>9</v>
      </c>
      <c r="E3120" s="5">
        <v>17</v>
      </c>
      <c r="F3120" s="43">
        <v>16.2</v>
      </c>
      <c r="G3120" s="8">
        <f t="shared" si="250"/>
        <v>25</v>
      </c>
      <c r="H3120" s="8">
        <f t="shared" si="251"/>
        <v>484.00000000000006</v>
      </c>
      <c r="I3120" s="8">
        <f t="shared" si="252"/>
        <v>121.00000000000001</v>
      </c>
      <c r="J3120" s="1">
        <v>18</v>
      </c>
      <c r="K3120" s="1">
        <v>25</v>
      </c>
      <c r="M3120" s="45"/>
      <c r="N3120" s="45"/>
      <c r="O3120" s="45"/>
      <c r="P3120" s="28"/>
      <c r="Q3120" s="28"/>
      <c r="R3120" s="25"/>
      <c r="Z3120"/>
    </row>
    <row r="3121" spans="1:26" x14ac:dyDescent="0.25">
      <c r="A3121" s="4" t="s">
        <v>7</v>
      </c>
      <c r="B3121" s="5">
        <v>2008</v>
      </c>
      <c r="C3121" s="5">
        <v>5</v>
      </c>
      <c r="D3121" s="5">
        <v>9</v>
      </c>
      <c r="E3121" s="5">
        <v>18</v>
      </c>
      <c r="F3121" s="43">
        <v>15.8</v>
      </c>
      <c r="G3121" s="8">
        <f t="shared" si="250"/>
        <v>25</v>
      </c>
      <c r="H3121" s="8">
        <f t="shared" si="251"/>
        <v>505.99999999999994</v>
      </c>
      <c r="I3121" s="8">
        <f t="shared" si="252"/>
        <v>126.49999999999999</v>
      </c>
      <c r="J3121" s="1">
        <v>18</v>
      </c>
      <c r="K3121" s="1">
        <v>25</v>
      </c>
      <c r="M3121" s="45"/>
      <c r="N3121" s="45"/>
      <c r="O3121" s="45"/>
      <c r="P3121" s="28"/>
      <c r="Q3121" s="28"/>
      <c r="R3121" s="25"/>
      <c r="Z3121"/>
    </row>
    <row r="3122" spans="1:26" x14ac:dyDescent="0.25">
      <c r="A3122" s="4" t="s">
        <v>7</v>
      </c>
      <c r="B3122" s="5">
        <v>2008</v>
      </c>
      <c r="C3122" s="5">
        <v>5</v>
      </c>
      <c r="D3122" s="5">
        <v>9</v>
      </c>
      <c r="E3122" s="5">
        <v>19</v>
      </c>
      <c r="F3122" s="43">
        <v>15.3</v>
      </c>
      <c r="G3122" s="8">
        <f t="shared" si="250"/>
        <v>25</v>
      </c>
      <c r="H3122" s="8">
        <f t="shared" si="251"/>
        <v>533.5</v>
      </c>
      <c r="I3122" s="8">
        <f t="shared" si="252"/>
        <v>133.375</v>
      </c>
      <c r="J3122" s="1">
        <v>18</v>
      </c>
      <c r="K3122" s="1">
        <v>25</v>
      </c>
      <c r="M3122" s="45"/>
      <c r="N3122" s="45"/>
      <c r="O3122" s="45"/>
      <c r="P3122" s="28"/>
      <c r="Q3122" s="28"/>
      <c r="R3122" s="25"/>
      <c r="Z3122"/>
    </row>
    <row r="3123" spans="1:26" x14ac:dyDescent="0.25">
      <c r="A3123" s="4" t="s">
        <v>7</v>
      </c>
      <c r="B3123" s="5">
        <v>2008</v>
      </c>
      <c r="C3123" s="5">
        <v>5</v>
      </c>
      <c r="D3123" s="5">
        <v>9</v>
      </c>
      <c r="E3123" s="5">
        <v>20</v>
      </c>
      <c r="F3123" s="43">
        <v>14.5</v>
      </c>
      <c r="G3123" s="8">
        <f t="shared" si="250"/>
        <v>25</v>
      </c>
      <c r="H3123" s="8">
        <f t="shared" si="251"/>
        <v>577.5</v>
      </c>
      <c r="I3123" s="8">
        <f t="shared" si="252"/>
        <v>144.375</v>
      </c>
      <c r="J3123" s="1">
        <v>18</v>
      </c>
      <c r="K3123" s="1">
        <v>25</v>
      </c>
      <c r="M3123" s="45"/>
      <c r="N3123" s="45"/>
      <c r="O3123" s="45"/>
      <c r="P3123" s="28"/>
      <c r="Q3123" s="28"/>
      <c r="R3123" s="25"/>
      <c r="Z3123"/>
    </row>
    <row r="3124" spans="1:26" x14ac:dyDescent="0.25">
      <c r="A3124" s="4" t="s">
        <v>7</v>
      </c>
      <c r="B3124" s="5">
        <v>2008</v>
      </c>
      <c r="C3124" s="5">
        <v>5</v>
      </c>
      <c r="D3124" s="5">
        <v>9</v>
      </c>
      <c r="E3124" s="5">
        <v>21</v>
      </c>
      <c r="F3124" s="43">
        <v>14.2</v>
      </c>
      <c r="G3124" s="8">
        <f t="shared" si="250"/>
        <v>25</v>
      </c>
      <c r="H3124" s="8">
        <f t="shared" si="251"/>
        <v>594</v>
      </c>
      <c r="I3124" s="8">
        <f t="shared" si="252"/>
        <v>148.5</v>
      </c>
      <c r="J3124" s="1">
        <v>18</v>
      </c>
      <c r="K3124" s="1">
        <v>25</v>
      </c>
      <c r="M3124" s="45"/>
      <c r="N3124" s="45"/>
      <c r="O3124" s="45"/>
      <c r="P3124" s="28"/>
      <c r="Q3124" s="28"/>
      <c r="R3124" s="25"/>
      <c r="Z3124"/>
    </row>
    <row r="3125" spans="1:26" x14ac:dyDescent="0.25">
      <c r="A3125" s="4" t="s">
        <v>7</v>
      </c>
      <c r="B3125" s="5">
        <v>2008</v>
      </c>
      <c r="C3125" s="5">
        <v>5</v>
      </c>
      <c r="D3125" s="5">
        <v>9</v>
      </c>
      <c r="E3125" s="5">
        <v>22</v>
      </c>
      <c r="F3125" s="43">
        <v>13.8</v>
      </c>
      <c r="G3125" s="8">
        <f t="shared" si="250"/>
        <v>25</v>
      </c>
      <c r="H3125" s="8">
        <f t="shared" si="251"/>
        <v>616</v>
      </c>
      <c r="I3125" s="8">
        <f t="shared" si="252"/>
        <v>154</v>
      </c>
      <c r="J3125" s="1">
        <v>18</v>
      </c>
      <c r="K3125" s="1">
        <v>25</v>
      </c>
      <c r="M3125" s="45"/>
      <c r="N3125" s="45"/>
      <c r="O3125" s="45"/>
      <c r="P3125" s="28"/>
      <c r="Q3125" s="28"/>
      <c r="R3125" s="25"/>
      <c r="Z3125"/>
    </row>
    <row r="3126" spans="1:26" x14ac:dyDescent="0.25">
      <c r="A3126" s="4" t="s">
        <v>7</v>
      </c>
      <c r="B3126" s="5">
        <v>2008</v>
      </c>
      <c r="C3126" s="5">
        <v>5</v>
      </c>
      <c r="D3126" s="5">
        <v>9</v>
      </c>
      <c r="E3126" s="5">
        <v>23</v>
      </c>
      <c r="F3126" s="43">
        <v>13.6</v>
      </c>
      <c r="G3126" s="8">
        <f t="shared" si="250"/>
        <v>25</v>
      </c>
      <c r="H3126" s="8">
        <f t="shared" si="251"/>
        <v>627</v>
      </c>
      <c r="I3126" s="8">
        <f t="shared" si="252"/>
        <v>156.75</v>
      </c>
      <c r="J3126" s="1">
        <v>18</v>
      </c>
      <c r="K3126" s="1">
        <v>25</v>
      </c>
      <c r="M3126" s="45"/>
      <c r="N3126" s="45"/>
      <c r="O3126" s="45"/>
      <c r="P3126" s="28"/>
      <c r="Q3126" s="28"/>
      <c r="R3126" s="25"/>
      <c r="Z3126"/>
    </row>
    <row r="3127" spans="1:26" x14ac:dyDescent="0.25">
      <c r="A3127" s="4" t="s">
        <v>7</v>
      </c>
      <c r="B3127" s="5">
        <v>2008</v>
      </c>
      <c r="C3127" s="5">
        <v>5</v>
      </c>
      <c r="D3127" s="5">
        <v>10</v>
      </c>
      <c r="E3127" s="5">
        <v>0</v>
      </c>
      <c r="F3127" s="43">
        <v>13.1</v>
      </c>
      <c r="G3127" s="8">
        <f t="shared" si="250"/>
        <v>25</v>
      </c>
      <c r="H3127" s="8">
        <f t="shared" si="251"/>
        <v>654.5</v>
      </c>
      <c r="I3127" s="8">
        <f t="shared" si="252"/>
        <v>163.625</v>
      </c>
      <c r="J3127" s="1">
        <v>18</v>
      </c>
      <c r="K3127" s="1">
        <v>25</v>
      </c>
      <c r="M3127" s="45"/>
      <c r="N3127" s="45"/>
      <c r="O3127" s="45"/>
      <c r="P3127" s="28"/>
      <c r="Q3127" s="28"/>
      <c r="R3127" s="25"/>
      <c r="Z3127"/>
    </row>
    <row r="3128" spans="1:26" x14ac:dyDescent="0.25">
      <c r="A3128" s="4" t="s">
        <v>7</v>
      </c>
      <c r="B3128" s="5">
        <v>2008</v>
      </c>
      <c r="C3128" s="5">
        <v>5</v>
      </c>
      <c r="D3128" s="5">
        <v>10</v>
      </c>
      <c r="E3128" s="5">
        <v>1</v>
      </c>
      <c r="F3128" s="43">
        <v>13</v>
      </c>
      <c r="G3128" s="8">
        <f t="shared" si="250"/>
        <v>25</v>
      </c>
      <c r="H3128" s="8">
        <f t="shared" si="251"/>
        <v>660</v>
      </c>
      <c r="I3128" s="8">
        <f t="shared" si="252"/>
        <v>165</v>
      </c>
      <c r="J3128" s="1">
        <v>18</v>
      </c>
      <c r="K3128" s="1">
        <v>25</v>
      </c>
      <c r="M3128" s="45"/>
      <c r="N3128" s="45"/>
      <c r="O3128" s="45"/>
      <c r="P3128" s="28"/>
      <c r="Q3128" s="28"/>
      <c r="R3128" s="25"/>
      <c r="Z3128"/>
    </row>
    <row r="3129" spans="1:26" x14ac:dyDescent="0.25">
      <c r="A3129" s="4" t="s">
        <v>7</v>
      </c>
      <c r="B3129" s="5">
        <v>2008</v>
      </c>
      <c r="C3129" s="5">
        <v>5</v>
      </c>
      <c r="D3129" s="5">
        <v>10</v>
      </c>
      <c r="E3129" s="5">
        <v>2</v>
      </c>
      <c r="F3129" s="43">
        <v>13</v>
      </c>
      <c r="G3129" s="8">
        <f t="shared" si="250"/>
        <v>25</v>
      </c>
      <c r="H3129" s="8">
        <f t="shared" si="251"/>
        <v>660</v>
      </c>
      <c r="I3129" s="8">
        <f t="shared" si="252"/>
        <v>165</v>
      </c>
      <c r="J3129" s="1">
        <v>18</v>
      </c>
      <c r="K3129" s="1">
        <v>25</v>
      </c>
      <c r="M3129" s="45"/>
      <c r="N3129" s="45"/>
      <c r="O3129" s="45"/>
      <c r="P3129" s="28"/>
      <c r="Q3129" s="28"/>
      <c r="R3129" s="25"/>
      <c r="Z3129"/>
    </row>
    <row r="3130" spans="1:26" x14ac:dyDescent="0.25">
      <c r="A3130" s="4" t="s">
        <v>7</v>
      </c>
      <c r="B3130" s="5">
        <v>2008</v>
      </c>
      <c r="C3130" s="5">
        <v>5</v>
      </c>
      <c r="D3130" s="5">
        <v>10</v>
      </c>
      <c r="E3130" s="5">
        <v>3</v>
      </c>
      <c r="F3130" s="43">
        <v>13</v>
      </c>
      <c r="G3130" s="8">
        <f t="shared" si="250"/>
        <v>25</v>
      </c>
      <c r="H3130" s="8">
        <f t="shared" si="251"/>
        <v>660</v>
      </c>
      <c r="I3130" s="8">
        <f t="shared" si="252"/>
        <v>165</v>
      </c>
      <c r="J3130" s="1">
        <v>18</v>
      </c>
      <c r="K3130" s="1">
        <v>25</v>
      </c>
      <c r="M3130" s="45"/>
      <c r="N3130" s="45"/>
      <c r="O3130" s="45"/>
      <c r="P3130" s="28"/>
      <c r="Q3130" s="28"/>
      <c r="R3130" s="25"/>
      <c r="Z3130"/>
    </row>
    <row r="3131" spans="1:26" x14ac:dyDescent="0.25">
      <c r="A3131" s="4" t="s">
        <v>7</v>
      </c>
      <c r="B3131" s="5">
        <v>2008</v>
      </c>
      <c r="C3131" s="5">
        <v>5</v>
      </c>
      <c r="D3131" s="5">
        <v>10</v>
      </c>
      <c r="E3131" s="5">
        <v>4</v>
      </c>
      <c r="F3131" s="43">
        <v>12.8</v>
      </c>
      <c r="G3131" s="8">
        <f t="shared" si="250"/>
        <v>25</v>
      </c>
      <c r="H3131" s="8">
        <f t="shared" si="251"/>
        <v>671</v>
      </c>
      <c r="I3131" s="8">
        <f t="shared" si="252"/>
        <v>167.75</v>
      </c>
      <c r="J3131" s="1">
        <v>18</v>
      </c>
      <c r="K3131" s="1">
        <v>25</v>
      </c>
      <c r="M3131" s="45"/>
      <c r="N3131" s="45"/>
      <c r="O3131" s="45"/>
      <c r="P3131" s="28"/>
      <c r="Q3131" s="28"/>
      <c r="R3131" s="25"/>
      <c r="Z3131"/>
    </row>
    <row r="3132" spans="1:26" x14ac:dyDescent="0.25">
      <c r="A3132" s="4" t="s">
        <v>7</v>
      </c>
      <c r="B3132" s="5">
        <v>2008</v>
      </c>
      <c r="C3132" s="5">
        <v>5</v>
      </c>
      <c r="D3132" s="5">
        <v>10</v>
      </c>
      <c r="E3132" s="5">
        <v>5</v>
      </c>
      <c r="F3132" s="43">
        <v>12.8</v>
      </c>
      <c r="G3132" s="8">
        <f t="shared" si="250"/>
        <v>25</v>
      </c>
      <c r="H3132" s="8">
        <f t="shared" si="251"/>
        <v>671</v>
      </c>
      <c r="I3132" s="8">
        <f t="shared" si="252"/>
        <v>167.75</v>
      </c>
      <c r="J3132" s="1">
        <v>18</v>
      </c>
      <c r="K3132" s="1">
        <v>25</v>
      </c>
      <c r="M3132" s="45"/>
      <c r="N3132" s="45"/>
      <c r="O3132" s="45"/>
      <c r="P3132" s="28"/>
      <c r="Q3132" s="28"/>
      <c r="R3132" s="25"/>
      <c r="Z3132"/>
    </row>
    <row r="3133" spans="1:26" x14ac:dyDescent="0.25">
      <c r="A3133" s="4" t="s">
        <v>7</v>
      </c>
      <c r="B3133" s="5">
        <v>2008</v>
      </c>
      <c r="C3133" s="5">
        <v>5</v>
      </c>
      <c r="D3133" s="5">
        <v>10</v>
      </c>
      <c r="E3133" s="5">
        <v>6</v>
      </c>
      <c r="F3133" s="43">
        <v>12.6</v>
      </c>
      <c r="G3133" s="8">
        <f t="shared" si="250"/>
        <v>25</v>
      </c>
      <c r="H3133" s="8">
        <f t="shared" si="251"/>
        <v>682</v>
      </c>
      <c r="I3133" s="8">
        <f t="shared" si="252"/>
        <v>170.5</v>
      </c>
      <c r="J3133" s="1">
        <v>18</v>
      </c>
      <c r="K3133" s="1">
        <v>25</v>
      </c>
      <c r="M3133" s="45"/>
      <c r="N3133" s="45"/>
      <c r="O3133" s="45"/>
      <c r="P3133" s="28"/>
      <c r="Q3133" s="28"/>
      <c r="R3133" s="25"/>
      <c r="Z3133"/>
    </row>
    <row r="3134" spans="1:26" x14ac:dyDescent="0.25">
      <c r="A3134" s="4" t="s">
        <v>7</v>
      </c>
      <c r="B3134" s="5">
        <v>2008</v>
      </c>
      <c r="C3134" s="5">
        <v>5</v>
      </c>
      <c r="D3134" s="5">
        <v>10</v>
      </c>
      <c r="E3134" s="5">
        <v>7</v>
      </c>
      <c r="F3134" s="43">
        <v>12.7</v>
      </c>
      <c r="G3134" s="8">
        <f t="shared" si="250"/>
        <v>25</v>
      </c>
      <c r="H3134" s="8">
        <f t="shared" si="251"/>
        <v>676.5</v>
      </c>
      <c r="I3134" s="8">
        <f t="shared" si="252"/>
        <v>169.125</v>
      </c>
      <c r="J3134" s="1">
        <v>18</v>
      </c>
      <c r="K3134" s="1">
        <v>25</v>
      </c>
      <c r="M3134" s="45"/>
      <c r="N3134" s="45"/>
      <c r="O3134" s="45"/>
      <c r="P3134" s="28"/>
      <c r="Q3134" s="28"/>
      <c r="R3134" s="25"/>
      <c r="Z3134"/>
    </row>
    <row r="3135" spans="1:26" x14ac:dyDescent="0.25">
      <c r="A3135" s="4" t="s">
        <v>7</v>
      </c>
      <c r="B3135" s="5">
        <v>2008</v>
      </c>
      <c r="C3135" s="5">
        <v>5</v>
      </c>
      <c r="D3135" s="5">
        <v>10</v>
      </c>
      <c r="E3135" s="5">
        <v>8</v>
      </c>
      <c r="F3135" s="43">
        <v>13.6</v>
      </c>
      <c r="G3135" s="8">
        <f t="shared" si="250"/>
        <v>25</v>
      </c>
      <c r="H3135" s="8">
        <f t="shared" si="251"/>
        <v>627</v>
      </c>
      <c r="I3135" s="8">
        <f t="shared" si="252"/>
        <v>156.75</v>
      </c>
      <c r="J3135" s="1">
        <v>18</v>
      </c>
      <c r="K3135" s="1">
        <v>25</v>
      </c>
      <c r="M3135" s="45"/>
      <c r="N3135" s="45"/>
      <c r="O3135" s="45"/>
      <c r="P3135" s="28"/>
      <c r="Q3135" s="28"/>
      <c r="R3135" s="25"/>
      <c r="Z3135"/>
    </row>
    <row r="3136" spans="1:26" x14ac:dyDescent="0.25">
      <c r="A3136" s="4" t="s">
        <v>7</v>
      </c>
      <c r="B3136" s="5">
        <v>2008</v>
      </c>
      <c r="C3136" s="5">
        <v>5</v>
      </c>
      <c r="D3136" s="5">
        <v>10</v>
      </c>
      <c r="E3136" s="5">
        <v>9</v>
      </c>
      <c r="F3136" s="43">
        <v>14.7</v>
      </c>
      <c r="G3136" s="8">
        <f t="shared" si="250"/>
        <v>25</v>
      </c>
      <c r="H3136" s="8">
        <f t="shared" si="251"/>
        <v>566.5</v>
      </c>
      <c r="I3136" s="8">
        <f t="shared" si="252"/>
        <v>141.625</v>
      </c>
      <c r="J3136" s="1">
        <v>18</v>
      </c>
      <c r="K3136" s="1">
        <v>25</v>
      </c>
      <c r="M3136" s="45"/>
      <c r="N3136" s="45"/>
      <c r="O3136" s="45"/>
      <c r="P3136" s="28"/>
      <c r="Q3136" s="28"/>
      <c r="R3136" s="25"/>
      <c r="Z3136"/>
    </row>
    <row r="3137" spans="1:26" x14ac:dyDescent="0.25">
      <c r="A3137" s="4" t="s">
        <v>7</v>
      </c>
      <c r="B3137" s="5">
        <v>2008</v>
      </c>
      <c r="C3137" s="5">
        <v>5</v>
      </c>
      <c r="D3137" s="5">
        <v>10</v>
      </c>
      <c r="E3137" s="5">
        <v>10</v>
      </c>
      <c r="F3137" s="43">
        <v>15.3</v>
      </c>
      <c r="G3137" s="8">
        <f t="shared" si="250"/>
        <v>25</v>
      </c>
      <c r="H3137" s="8">
        <f t="shared" si="251"/>
        <v>533.5</v>
      </c>
      <c r="I3137" s="8">
        <f t="shared" si="252"/>
        <v>133.375</v>
      </c>
      <c r="J3137" s="1">
        <v>18</v>
      </c>
      <c r="K3137" s="1">
        <v>25</v>
      </c>
      <c r="M3137" s="45"/>
      <c r="N3137" s="45"/>
      <c r="O3137" s="45"/>
      <c r="P3137" s="28"/>
      <c r="Q3137" s="28"/>
      <c r="R3137" s="25"/>
      <c r="Z3137"/>
    </row>
    <row r="3138" spans="1:26" x14ac:dyDescent="0.25">
      <c r="A3138" s="4" t="s">
        <v>7</v>
      </c>
      <c r="B3138" s="5">
        <v>2008</v>
      </c>
      <c r="C3138" s="5">
        <v>5</v>
      </c>
      <c r="D3138" s="5">
        <v>10</v>
      </c>
      <c r="E3138" s="5">
        <v>11</v>
      </c>
      <c r="F3138" s="43">
        <v>15.5</v>
      </c>
      <c r="G3138" s="8">
        <f t="shared" si="250"/>
        <v>25</v>
      </c>
      <c r="H3138" s="8">
        <f t="shared" si="251"/>
        <v>522.5</v>
      </c>
      <c r="I3138" s="8">
        <f t="shared" si="252"/>
        <v>130.625</v>
      </c>
      <c r="J3138" s="1">
        <v>18</v>
      </c>
      <c r="K3138" s="1">
        <v>25</v>
      </c>
      <c r="M3138" s="45"/>
      <c r="N3138" s="45"/>
      <c r="O3138" s="45"/>
      <c r="P3138" s="28"/>
      <c r="Q3138" s="28"/>
      <c r="R3138" s="25"/>
      <c r="Z3138"/>
    </row>
    <row r="3139" spans="1:26" x14ac:dyDescent="0.25">
      <c r="A3139" s="4" t="s">
        <v>7</v>
      </c>
      <c r="B3139" s="5">
        <v>2008</v>
      </c>
      <c r="C3139" s="5">
        <v>5</v>
      </c>
      <c r="D3139" s="5">
        <v>10</v>
      </c>
      <c r="E3139" s="5">
        <v>12</v>
      </c>
      <c r="F3139" s="43">
        <v>16.600000000000001</v>
      </c>
      <c r="G3139" s="8">
        <f t="shared" si="250"/>
        <v>25</v>
      </c>
      <c r="H3139" s="8">
        <f t="shared" si="251"/>
        <v>461.99999999999994</v>
      </c>
      <c r="I3139" s="8">
        <f t="shared" si="252"/>
        <v>115.49999999999999</v>
      </c>
      <c r="J3139" s="1">
        <v>18</v>
      </c>
      <c r="K3139" s="1">
        <v>25</v>
      </c>
      <c r="M3139" s="45"/>
      <c r="N3139" s="45"/>
      <c r="O3139" s="45"/>
      <c r="P3139" s="28"/>
      <c r="Q3139" s="28"/>
      <c r="R3139" s="25"/>
      <c r="Z3139"/>
    </row>
    <row r="3140" spans="1:26" x14ac:dyDescent="0.25">
      <c r="A3140" s="4" t="s">
        <v>7</v>
      </c>
      <c r="B3140" s="5">
        <v>2008</v>
      </c>
      <c r="C3140" s="5">
        <v>5</v>
      </c>
      <c r="D3140" s="5">
        <v>10</v>
      </c>
      <c r="E3140" s="5">
        <v>13</v>
      </c>
      <c r="F3140" s="43">
        <v>17.3</v>
      </c>
      <c r="G3140" s="8">
        <f t="shared" si="250"/>
        <v>25</v>
      </c>
      <c r="H3140" s="8">
        <f t="shared" si="251"/>
        <v>423.49999999999994</v>
      </c>
      <c r="I3140" s="8">
        <f t="shared" si="252"/>
        <v>105.87499999999999</v>
      </c>
      <c r="J3140" s="1">
        <v>18</v>
      </c>
      <c r="K3140" s="1">
        <v>25</v>
      </c>
      <c r="M3140" s="45"/>
      <c r="N3140" s="45"/>
      <c r="O3140" s="45"/>
      <c r="P3140" s="28"/>
      <c r="Q3140" s="28"/>
      <c r="R3140" s="25"/>
      <c r="Z3140"/>
    </row>
    <row r="3141" spans="1:26" x14ac:dyDescent="0.25">
      <c r="A3141" s="4" t="s">
        <v>7</v>
      </c>
      <c r="B3141" s="5">
        <v>2008</v>
      </c>
      <c r="C3141" s="5">
        <v>5</v>
      </c>
      <c r="D3141" s="5">
        <v>10</v>
      </c>
      <c r="E3141" s="5">
        <v>14</v>
      </c>
      <c r="F3141" s="43">
        <v>17.2</v>
      </c>
      <c r="G3141" s="8">
        <f t="shared" si="250"/>
        <v>25</v>
      </c>
      <c r="H3141" s="8">
        <f t="shared" si="251"/>
        <v>429.00000000000006</v>
      </c>
      <c r="I3141" s="8">
        <f t="shared" si="252"/>
        <v>107.25000000000001</v>
      </c>
      <c r="J3141" s="1">
        <v>18</v>
      </c>
      <c r="K3141" s="1">
        <v>25</v>
      </c>
      <c r="M3141" s="45"/>
      <c r="N3141" s="45"/>
      <c r="O3141" s="45"/>
      <c r="P3141" s="28"/>
      <c r="Q3141" s="28"/>
      <c r="R3141" s="25"/>
      <c r="Z3141"/>
    </row>
    <row r="3142" spans="1:26" x14ac:dyDescent="0.25">
      <c r="A3142" s="4" t="s">
        <v>7</v>
      </c>
      <c r="B3142" s="5">
        <v>2008</v>
      </c>
      <c r="C3142" s="5">
        <v>5</v>
      </c>
      <c r="D3142" s="5">
        <v>10</v>
      </c>
      <c r="E3142" s="5">
        <v>15</v>
      </c>
      <c r="F3142" s="43">
        <v>17</v>
      </c>
      <c r="G3142" s="8">
        <f t="shared" si="250"/>
        <v>25</v>
      </c>
      <c r="H3142" s="8">
        <f t="shared" si="251"/>
        <v>440</v>
      </c>
      <c r="I3142" s="8">
        <f t="shared" si="252"/>
        <v>110</v>
      </c>
      <c r="J3142" s="1">
        <v>18</v>
      </c>
      <c r="K3142" s="1">
        <v>25</v>
      </c>
      <c r="M3142" s="45"/>
      <c r="N3142" s="45"/>
      <c r="O3142" s="45"/>
      <c r="P3142" s="28"/>
      <c r="Q3142" s="28"/>
      <c r="R3142" s="25"/>
      <c r="Z3142"/>
    </row>
    <row r="3143" spans="1:26" x14ac:dyDescent="0.25">
      <c r="A3143" s="4" t="s">
        <v>7</v>
      </c>
      <c r="B3143" s="5">
        <v>2008</v>
      </c>
      <c r="C3143" s="5">
        <v>5</v>
      </c>
      <c r="D3143" s="5">
        <v>10</v>
      </c>
      <c r="E3143" s="5">
        <v>16</v>
      </c>
      <c r="F3143" s="43">
        <v>16.8</v>
      </c>
      <c r="G3143" s="8">
        <f t="shared" ref="G3143:G3206" si="253">IF(A3143="Inverno", $G$3, $G$2)</f>
        <v>25</v>
      </c>
      <c r="H3143" s="8">
        <f t="shared" si="251"/>
        <v>450.99999999999994</v>
      </c>
      <c r="I3143" s="8">
        <f t="shared" si="252"/>
        <v>112.74999999999999</v>
      </c>
      <c r="J3143" s="1">
        <v>18</v>
      </c>
      <c r="K3143" s="1">
        <v>25</v>
      </c>
      <c r="M3143" s="45"/>
      <c r="N3143" s="45"/>
      <c r="O3143" s="45"/>
      <c r="P3143" s="28"/>
      <c r="Q3143" s="28"/>
      <c r="R3143" s="25"/>
      <c r="Z3143"/>
    </row>
    <row r="3144" spans="1:26" x14ac:dyDescent="0.25">
      <c r="A3144" s="4" t="s">
        <v>7</v>
      </c>
      <c r="B3144" s="5">
        <v>2008</v>
      </c>
      <c r="C3144" s="5">
        <v>5</v>
      </c>
      <c r="D3144" s="5">
        <v>10</v>
      </c>
      <c r="E3144" s="5">
        <v>17</v>
      </c>
      <c r="F3144" s="43">
        <v>15.8</v>
      </c>
      <c r="G3144" s="8">
        <f t="shared" si="253"/>
        <v>25</v>
      </c>
      <c r="H3144" s="8">
        <f t="shared" ref="H3144:H3207" si="254">IF(F3144&gt;G3144,0,$D$3*(G3144-F3144)/$D$4)</f>
        <v>505.99999999999994</v>
      </c>
      <c r="I3144" s="8">
        <f t="shared" ref="I3144:I3207" si="255">H3144/$G$4</f>
        <v>126.49999999999999</v>
      </c>
      <c r="J3144" s="1">
        <v>18</v>
      </c>
      <c r="K3144" s="1">
        <v>25</v>
      </c>
      <c r="M3144" s="45"/>
      <c r="N3144" s="45"/>
      <c r="O3144" s="45"/>
      <c r="P3144" s="28"/>
      <c r="Q3144" s="28"/>
      <c r="R3144" s="25"/>
      <c r="Z3144"/>
    </row>
    <row r="3145" spans="1:26" x14ac:dyDescent="0.25">
      <c r="A3145" s="4" t="s">
        <v>7</v>
      </c>
      <c r="B3145" s="5">
        <v>2008</v>
      </c>
      <c r="C3145" s="5">
        <v>5</v>
      </c>
      <c r="D3145" s="5">
        <v>10</v>
      </c>
      <c r="E3145" s="5">
        <v>18</v>
      </c>
      <c r="F3145" s="43">
        <v>15.1</v>
      </c>
      <c r="G3145" s="8">
        <f t="shared" si="253"/>
        <v>25</v>
      </c>
      <c r="H3145" s="8">
        <f t="shared" si="254"/>
        <v>544.5</v>
      </c>
      <c r="I3145" s="8">
        <f t="shared" si="255"/>
        <v>136.125</v>
      </c>
      <c r="J3145" s="1">
        <v>18</v>
      </c>
      <c r="K3145" s="1">
        <v>25</v>
      </c>
      <c r="M3145" s="45"/>
      <c r="N3145" s="45"/>
      <c r="O3145" s="45"/>
      <c r="P3145" s="28"/>
      <c r="Q3145" s="28"/>
      <c r="R3145" s="25"/>
      <c r="Z3145"/>
    </row>
    <row r="3146" spans="1:26" x14ac:dyDescent="0.25">
      <c r="A3146" s="4" t="s">
        <v>7</v>
      </c>
      <c r="B3146" s="5">
        <v>2008</v>
      </c>
      <c r="C3146" s="5">
        <v>5</v>
      </c>
      <c r="D3146" s="5">
        <v>10</v>
      </c>
      <c r="E3146" s="5">
        <v>19</v>
      </c>
      <c r="F3146" s="43">
        <v>15.2</v>
      </c>
      <c r="G3146" s="8">
        <f t="shared" si="253"/>
        <v>25</v>
      </c>
      <c r="H3146" s="8">
        <f t="shared" si="254"/>
        <v>539</v>
      </c>
      <c r="I3146" s="8">
        <f t="shared" si="255"/>
        <v>134.75</v>
      </c>
      <c r="J3146" s="1">
        <v>18</v>
      </c>
      <c r="K3146" s="1">
        <v>25</v>
      </c>
      <c r="M3146" s="45"/>
      <c r="N3146" s="45"/>
      <c r="O3146" s="45"/>
      <c r="P3146" s="28"/>
      <c r="Q3146" s="28"/>
      <c r="R3146" s="25"/>
      <c r="Z3146"/>
    </row>
    <row r="3147" spans="1:26" x14ac:dyDescent="0.25">
      <c r="A3147" s="4" t="s">
        <v>7</v>
      </c>
      <c r="B3147" s="5">
        <v>2008</v>
      </c>
      <c r="C3147" s="5">
        <v>5</v>
      </c>
      <c r="D3147" s="5">
        <v>10</v>
      </c>
      <c r="E3147" s="5">
        <v>20</v>
      </c>
      <c r="F3147" s="43">
        <v>14.7</v>
      </c>
      <c r="G3147" s="8">
        <f t="shared" si="253"/>
        <v>25</v>
      </c>
      <c r="H3147" s="8">
        <f t="shared" si="254"/>
        <v>566.5</v>
      </c>
      <c r="I3147" s="8">
        <f t="shared" si="255"/>
        <v>141.625</v>
      </c>
      <c r="J3147" s="1">
        <v>18</v>
      </c>
      <c r="K3147" s="1">
        <v>25</v>
      </c>
      <c r="M3147" s="45"/>
      <c r="N3147" s="45"/>
      <c r="O3147" s="45"/>
      <c r="P3147" s="28"/>
      <c r="Q3147" s="28"/>
      <c r="R3147" s="25"/>
      <c r="Z3147"/>
    </row>
    <row r="3148" spans="1:26" x14ac:dyDescent="0.25">
      <c r="A3148" s="4" t="s">
        <v>7</v>
      </c>
      <c r="B3148" s="5">
        <v>2008</v>
      </c>
      <c r="C3148" s="5">
        <v>5</v>
      </c>
      <c r="D3148" s="5">
        <v>10</v>
      </c>
      <c r="E3148" s="5">
        <v>21</v>
      </c>
      <c r="F3148" s="43">
        <v>14.7</v>
      </c>
      <c r="G3148" s="8">
        <f t="shared" si="253"/>
        <v>25</v>
      </c>
      <c r="H3148" s="8">
        <f t="shared" si="254"/>
        <v>566.5</v>
      </c>
      <c r="I3148" s="8">
        <f t="shared" si="255"/>
        <v>141.625</v>
      </c>
      <c r="J3148" s="1">
        <v>18</v>
      </c>
      <c r="K3148" s="1">
        <v>25</v>
      </c>
      <c r="M3148" s="45"/>
      <c r="N3148" s="45"/>
      <c r="O3148" s="45"/>
      <c r="P3148" s="28"/>
      <c r="Q3148" s="28"/>
      <c r="R3148" s="25"/>
      <c r="Z3148"/>
    </row>
    <row r="3149" spans="1:26" x14ac:dyDescent="0.25">
      <c r="A3149" s="4" t="s">
        <v>7</v>
      </c>
      <c r="B3149" s="5">
        <v>2008</v>
      </c>
      <c r="C3149" s="5">
        <v>5</v>
      </c>
      <c r="D3149" s="5">
        <v>10</v>
      </c>
      <c r="E3149" s="5">
        <v>22</v>
      </c>
      <c r="F3149" s="43">
        <v>14.5</v>
      </c>
      <c r="G3149" s="8">
        <f t="shared" si="253"/>
        <v>25</v>
      </c>
      <c r="H3149" s="8">
        <f t="shared" si="254"/>
        <v>577.5</v>
      </c>
      <c r="I3149" s="8">
        <f t="shared" si="255"/>
        <v>144.375</v>
      </c>
      <c r="J3149" s="1">
        <v>18</v>
      </c>
      <c r="K3149" s="1">
        <v>25</v>
      </c>
      <c r="M3149" s="45"/>
      <c r="N3149" s="45"/>
      <c r="O3149" s="45"/>
      <c r="P3149" s="28"/>
      <c r="Q3149" s="28"/>
      <c r="R3149" s="25"/>
      <c r="Z3149"/>
    </row>
    <row r="3150" spans="1:26" x14ac:dyDescent="0.25">
      <c r="A3150" s="4" t="s">
        <v>7</v>
      </c>
      <c r="B3150" s="5">
        <v>2008</v>
      </c>
      <c r="C3150" s="5">
        <v>5</v>
      </c>
      <c r="D3150" s="5">
        <v>10</v>
      </c>
      <c r="E3150" s="5">
        <v>23</v>
      </c>
      <c r="F3150" s="43">
        <v>14.3</v>
      </c>
      <c r="G3150" s="8">
        <f t="shared" si="253"/>
        <v>25</v>
      </c>
      <c r="H3150" s="8">
        <f t="shared" si="254"/>
        <v>588.5</v>
      </c>
      <c r="I3150" s="8">
        <f t="shared" si="255"/>
        <v>147.125</v>
      </c>
      <c r="J3150" s="1">
        <v>18</v>
      </c>
      <c r="K3150" s="1">
        <v>25</v>
      </c>
      <c r="M3150" s="45"/>
      <c r="N3150" s="45"/>
      <c r="O3150" s="45"/>
      <c r="P3150" s="28"/>
      <c r="Q3150" s="28"/>
      <c r="R3150" s="25"/>
      <c r="Z3150"/>
    </row>
    <row r="3151" spans="1:26" x14ac:dyDescent="0.25">
      <c r="A3151" s="4" t="s">
        <v>7</v>
      </c>
      <c r="B3151" s="5">
        <v>2008</v>
      </c>
      <c r="C3151" s="5">
        <v>5</v>
      </c>
      <c r="D3151" s="5">
        <v>11</v>
      </c>
      <c r="E3151" s="5">
        <v>0</v>
      </c>
      <c r="F3151" s="43">
        <v>14.3</v>
      </c>
      <c r="G3151" s="8">
        <f t="shared" si="253"/>
        <v>25</v>
      </c>
      <c r="H3151" s="8">
        <f t="shared" si="254"/>
        <v>588.5</v>
      </c>
      <c r="I3151" s="8">
        <f t="shared" si="255"/>
        <v>147.125</v>
      </c>
      <c r="J3151" s="1">
        <v>18</v>
      </c>
      <c r="K3151" s="1">
        <v>25</v>
      </c>
      <c r="M3151" s="45"/>
      <c r="N3151" s="45"/>
      <c r="O3151" s="45"/>
      <c r="P3151" s="28"/>
      <c r="Q3151" s="28"/>
      <c r="R3151" s="25"/>
      <c r="Z3151"/>
    </row>
    <row r="3152" spans="1:26" x14ac:dyDescent="0.25">
      <c r="A3152" s="4" t="s">
        <v>7</v>
      </c>
      <c r="B3152" s="5">
        <v>2008</v>
      </c>
      <c r="C3152" s="5">
        <v>5</v>
      </c>
      <c r="D3152" s="5">
        <v>11</v>
      </c>
      <c r="E3152" s="5">
        <v>1</v>
      </c>
      <c r="F3152" s="43">
        <v>14.3</v>
      </c>
      <c r="G3152" s="8">
        <f t="shared" si="253"/>
        <v>25</v>
      </c>
      <c r="H3152" s="8">
        <f t="shared" si="254"/>
        <v>588.5</v>
      </c>
      <c r="I3152" s="8">
        <f t="shared" si="255"/>
        <v>147.125</v>
      </c>
      <c r="J3152" s="1">
        <v>18</v>
      </c>
      <c r="K3152" s="1">
        <v>25</v>
      </c>
      <c r="M3152" s="45"/>
      <c r="N3152" s="45"/>
      <c r="O3152" s="45"/>
      <c r="P3152" s="28"/>
      <c r="Q3152" s="28"/>
      <c r="R3152" s="25"/>
      <c r="Z3152"/>
    </row>
    <row r="3153" spans="1:26" x14ac:dyDescent="0.25">
      <c r="A3153" s="4" t="s">
        <v>7</v>
      </c>
      <c r="B3153" s="5">
        <v>2008</v>
      </c>
      <c r="C3153" s="5">
        <v>5</v>
      </c>
      <c r="D3153" s="5">
        <v>11</v>
      </c>
      <c r="E3153" s="5">
        <v>2</v>
      </c>
      <c r="F3153" s="43">
        <v>14.1</v>
      </c>
      <c r="G3153" s="8">
        <f t="shared" si="253"/>
        <v>25</v>
      </c>
      <c r="H3153" s="8">
        <f t="shared" si="254"/>
        <v>599.5</v>
      </c>
      <c r="I3153" s="8">
        <f t="shared" si="255"/>
        <v>149.875</v>
      </c>
      <c r="J3153" s="1">
        <v>18</v>
      </c>
      <c r="K3153" s="1">
        <v>25</v>
      </c>
      <c r="M3153" s="45"/>
      <c r="N3153" s="45"/>
      <c r="O3153" s="45"/>
      <c r="P3153" s="28"/>
      <c r="Q3153" s="28"/>
      <c r="R3153" s="25"/>
      <c r="Z3153"/>
    </row>
    <row r="3154" spans="1:26" x14ac:dyDescent="0.25">
      <c r="A3154" s="4" t="s">
        <v>7</v>
      </c>
      <c r="B3154" s="5">
        <v>2008</v>
      </c>
      <c r="C3154" s="5">
        <v>5</v>
      </c>
      <c r="D3154" s="5">
        <v>11</v>
      </c>
      <c r="E3154" s="5">
        <v>3</v>
      </c>
      <c r="F3154" s="43">
        <v>13.8</v>
      </c>
      <c r="G3154" s="8">
        <f t="shared" si="253"/>
        <v>25</v>
      </c>
      <c r="H3154" s="8">
        <f t="shared" si="254"/>
        <v>616</v>
      </c>
      <c r="I3154" s="8">
        <f t="shared" si="255"/>
        <v>154</v>
      </c>
      <c r="J3154" s="1">
        <v>18</v>
      </c>
      <c r="K3154" s="1">
        <v>25</v>
      </c>
      <c r="M3154" s="45"/>
      <c r="N3154" s="45"/>
      <c r="O3154" s="45"/>
      <c r="P3154" s="28"/>
      <c r="Q3154" s="28"/>
      <c r="R3154" s="25"/>
      <c r="Z3154"/>
    </row>
    <row r="3155" spans="1:26" x14ac:dyDescent="0.25">
      <c r="A3155" s="4" t="s">
        <v>7</v>
      </c>
      <c r="B3155" s="5">
        <v>2008</v>
      </c>
      <c r="C3155" s="5">
        <v>5</v>
      </c>
      <c r="D3155" s="5">
        <v>11</v>
      </c>
      <c r="E3155" s="5">
        <v>4</v>
      </c>
      <c r="F3155" s="43">
        <v>13.6</v>
      </c>
      <c r="G3155" s="8">
        <f t="shared" si="253"/>
        <v>25</v>
      </c>
      <c r="H3155" s="8">
        <f t="shared" si="254"/>
        <v>627</v>
      </c>
      <c r="I3155" s="8">
        <f t="shared" si="255"/>
        <v>156.75</v>
      </c>
      <c r="J3155" s="1">
        <v>18</v>
      </c>
      <c r="K3155" s="1">
        <v>25</v>
      </c>
      <c r="M3155" s="45"/>
      <c r="N3155" s="45"/>
      <c r="O3155" s="45"/>
      <c r="P3155" s="28"/>
      <c r="Q3155" s="28"/>
      <c r="R3155" s="25"/>
      <c r="Z3155"/>
    </row>
    <row r="3156" spans="1:26" x14ac:dyDescent="0.25">
      <c r="A3156" s="4" t="s">
        <v>7</v>
      </c>
      <c r="B3156" s="5">
        <v>2008</v>
      </c>
      <c r="C3156" s="5">
        <v>5</v>
      </c>
      <c r="D3156" s="5">
        <v>11</v>
      </c>
      <c r="E3156" s="5">
        <v>5</v>
      </c>
      <c r="F3156" s="43">
        <v>13.9</v>
      </c>
      <c r="G3156" s="8">
        <f t="shared" si="253"/>
        <v>25</v>
      </c>
      <c r="H3156" s="8">
        <f t="shared" si="254"/>
        <v>610.5</v>
      </c>
      <c r="I3156" s="8">
        <f t="shared" si="255"/>
        <v>152.625</v>
      </c>
      <c r="J3156" s="1">
        <v>18</v>
      </c>
      <c r="K3156" s="1">
        <v>25</v>
      </c>
      <c r="M3156" s="45"/>
      <c r="N3156" s="45"/>
      <c r="O3156" s="45"/>
      <c r="P3156" s="28"/>
      <c r="Q3156" s="28"/>
      <c r="R3156" s="25"/>
      <c r="Z3156"/>
    </row>
    <row r="3157" spans="1:26" x14ac:dyDescent="0.25">
      <c r="A3157" s="4" t="s">
        <v>7</v>
      </c>
      <c r="B3157" s="5">
        <v>2008</v>
      </c>
      <c r="C3157" s="5">
        <v>5</v>
      </c>
      <c r="D3157" s="5">
        <v>11</v>
      </c>
      <c r="E3157" s="5">
        <v>6</v>
      </c>
      <c r="F3157" s="43">
        <v>14</v>
      </c>
      <c r="G3157" s="8">
        <f t="shared" si="253"/>
        <v>25</v>
      </c>
      <c r="H3157" s="8">
        <f t="shared" si="254"/>
        <v>605</v>
      </c>
      <c r="I3157" s="8">
        <f t="shared" si="255"/>
        <v>151.25</v>
      </c>
      <c r="J3157" s="1">
        <v>18</v>
      </c>
      <c r="K3157" s="1">
        <v>25</v>
      </c>
      <c r="M3157" s="45"/>
      <c r="N3157" s="45"/>
      <c r="O3157" s="45"/>
      <c r="P3157" s="28"/>
      <c r="Q3157" s="28"/>
      <c r="R3157" s="25"/>
      <c r="Z3157"/>
    </row>
    <row r="3158" spans="1:26" x14ac:dyDescent="0.25">
      <c r="A3158" s="4" t="s">
        <v>7</v>
      </c>
      <c r="B3158" s="5">
        <v>2008</v>
      </c>
      <c r="C3158" s="5">
        <v>5</v>
      </c>
      <c r="D3158" s="5">
        <v>11</v>
      </c>
      <c r="E3158" s="5">
        <v>7</v>
      </c>
      <c r="F3158" s="43">
        <v>14.6</v>
      </c>
      <c r="G3158" s="8">
        <f t="shared" si="253"/>
        <v>25</v>
      </c>
      <c r="H3158" s="8">
        <f t="shared" si="254"/>
        <v>572</v>
      </c>
      <c r="I3158" s="8">
        <f t="shared" si="255"/>
        <v>143</v>
      </c>
      <c r="J3158" s="1">
        <v>18</v>
      </c>
      <c r="K3158" s="1">
        <v>25</v>
      </c>
      <c r="M3158" s="45"/>
      <c r="N3158" s="45"/>
      <c r="O3158" s="45"/>
      <c r="P3158" s="28"/>
      <c r="Q3158" s="28"/>
      <c r="R3158" s="25"/>
      <c r="Z3158"/>
    </row>
    <row r="3159" spans="1:26" x14ac:dyDescent="0.25">
      <c r="A3159" s="4" t="s">
        <v>7</v>
      </c>
      <c r="B3159" s="5">
        <v>2008</v>
      </c>
      <c r="C3159" s="5">
        <v>5</v>
      </c>
      <c r="D3159" s="5">
        <v>11</v>
      </c>
      <c r="E3159" s="5">
        <v>8</v>
      </c>
      <c r="F3159" s="43">
        <v>15.7</v>
      </c>
      <c r="G3159" s="8">
        <f t="shared" si="253"/>
        <v>25</v>
      </c>
      <c r="H3159" s="8">
        <f t="shared" si="254"/>
        <v>511.50000000000006</v>
      </c>
      <c r="I3159" s="8">
        <f t="shared" si="255"/>
        <v>127.87500000000001</v>
      </c>
      <c r="J3159" s="1">
        <v>18</v>
      </c>
      <c r="K3159" s="1">
        <v>25</v>
      </c>
      <c r="M3159" s="45"/>
      <c r="N3159" s="45"/>
      <c r="O3159" s="45"/>
      <c r="P3159" s="28"/>
      <c r="Q3159" s="28"/>
      <c r="R3159" s="25"/>
      <c r="Z3159"/>
    </row>
    <row r="3160" spans="1:26" x14ac:dyDescent="0.25">
      <c r="A3160" s="4" t="s">
        <v>7</v>
      </c>
      <c r="B3160" s="5">
        <v>2008</v>
      </c>
      <c r="C3160" s="5">
        <v>5</v>
      </c>
      <c r="D3160" s="5">
        <v>11</v>
      </c>
      <c r="E3160" s="5">
        <v>9</v>
      </c>
      <c r="F3160" s="43">
        <v>16.5</v>
      </c>
      <c r="G3160" s="8">
        <f t="shared" si="253"/>
        <v>25</v>
      </c>
      <c r="H3160" s="8">
        <f t="shared" si="254"/>
        <v>467.5</v>
      </c>
      <c r="I3160" s="8">
        <f t="shared" si="255"/>
        <v>116.875</v>
      </c>
      <c r="J3160" s="1">
        <v>18</v>
      </c>
      <c r="K3160" s="1">
        <v>25</v>
      </c>
      <c r="M3160" s="45"/>
      <c r="N3160" s="45"/>
      <c r="O3160" s="45"/>
      <c r="P3160" s="28"/>
      <c r="Q3160" s="28"/>
      <c r="R3160" s="25"/>
      <c r="Z3160"/>
    </row>
    <row r="3161" spans="1:26" x14ac:dyDescent="0.25">
      <c r="A3161" s="4" t="s">
        <v>7</v>
      </c>
      <c r="B3161" s="5">
        <v>2008</v>
      </c>
      <c r="C3161" s="5">
        <v>5</v>
      </c>
      <c r="D3161" s="5">
        <v>11</v>
      </c>
      <c r="E3161" s="5">
        <v>10</v>
      </c>
      <c r="F3161" s="43">
        <v>17.100000000000001</v>
      </c>
      <c r="G3161" s="8">
        <f t="shared" si="253"/>
        <v>25</v>
      </c>
      <c r="H3161" s="8">
        <f t="shared" si="254"/>
        <v>434.49999999999994</v>
      </c>
      <c r="I3161" s="8">
        <f t="shared" si="255"/>
        <v>108.62499999999999</v>
      </c>
      <c r="J3161" s="1">
        <v>18</v>
      </c>
      <c r="K3161" s="1">
        <v>25</v>
      </c>
      <c r="M3161" s="45"/>
      <c r="N3161" s="45"/>
      <c r="O3161" s="45"/>
      <c r="P3161" s="28"/>
      <c r="Q3161" s="28"/>
      <c r="R3161" s="25"/>
      <c r="Z3161"/>
    </row>
    <row r="3162" spans="1:26" x14ac:dyDescent="0.25">
      <c r="A3162" s="4" t="s">
        <v>7</v>
      </c>
      <c r="B3162" s="5">
        <v>2008</v>
      </c>
      <c r="C3162" s="5">
        <v>5</v>
      </c>
      <c r="D3162" s="5">
        <v>11</v>
      </c>
      <c r="E3162" s="5">
        <v>11</v>
      </c>
      <c r="F3162" s="43">
        <v>16.5</v>
      </c>
      <c r="G3162" s="8">
        <f t="shared" si="253"/>
        <v>25</v>
      </c>
      <c r="H3162" s="8">
        <f t="shared" si="254"/>
        <v>467.5</v>
      </c>
      <c r="I3162" s="8">
        <f t="shared" si="255"/>
        <v>116.875</v>
      </c>
      <c r="J3162" s="1">
        <v>18</v>
      </c>
      <c r="K3162" s="1">
        <v>25</v>
      </c>
      <c r="M3162" s="45"/>
      <c r="N3162" s="45"/>
      <c r="O3162" s="45"/>
      <c r="P3162" s="28"/>
      <c r="Q3162" s="28"/>
      <c r="R3162" s="25"/>
      <c r="Z3162"/>
    </row>
    <row r="3163" spans="1:26" x14ac:dyDescent="0.25">
      <c r="A3163" s="4" t="s">
        <v>7</v>
      </c>
      <c r="B3163" s="5">
        <v>2008</v>
      </c>
      <c r="C3163" s="5">
        <v>5</v>
      </c>
      <c r="D3163" s="5">
        <v>11</v>
      </c>
      <c r="E3163" s="5">
        <v>12</v>
      </c>
      <c r="F3163" s="43">
        <v>16.5</v>
      </c>
      <c r="G3163" s="8">
        <f t="shared" si="253"/>
        <v>25</v>
      </c>
      <c r="H3163" s="8">
        <f t="shared" si="254"/>
        <v>467.5</v>
      </c>
      <c r="I3163" s="8">
        <f t="shared" si="255"/>
        <v>116.875</v>
      </c>
      <c r="J3163" s="1">
        <v>18</v>
      </c>
      <c r="K3163" s="1">
        <v>25</v>
      </c>
      <c r="M3163" s="45"/>
      <c r="N3163" s="45"/>
      <c r="O3163" s="45"/>
      <c r="P3163" s="28"/>
      <c r="Q3163" s="28"/>
      <c r="R3163" s="25"/>
      <c r="Z3163"/>
    </row>
    <row r="3164" spans="1:26" x14ac:dyDescent="0.25">
      <c r="A3164" s="4" t="s">
        <v>7</v>
      </c>
      <c r="B3164" s="5">
        <v>2008</v>
      </c>
      <c r="C3164" s="5">
        <v>5</v>
      </c>
      <c r="D3164" s="5">
        <v>11</v>
      </c>
      <c r="E3164" s="5">
        <v>13</v>
      </c>
      <c r="F3164" s="43">
        <v>16.8</v>
      </c>
      <c r="G3164" s="8">
        <f t="shared" si="253"/>
        <v>25</v>
      </c>
      <c r="H3164" s="8">
        <f t="shared" si="254"/>
        <v>450.99999999999994</v>
      </c>
      <c r="I3164" s="8">
        <f t="shared" si="255"/>
        <v>112.74999999999999</v>
      </c>
      <c r="J3164" s="1">
        <v>18</v>
      </c>
      <c r="K3164" s="1">
        <v>25</v>
      </c>
      <c r="M3164" s="45"/>
      <c r="N3164" s="45"/>
      <c r="O3164" s="45"/>
      <c r="P3164" s="28"/>
      <c r="Q3164" s="28"/>
      <c r="R3164" s="25"/>
      <c r="Z3164"/>
    </row>
    <row r="3165" spans="1:26" x14ac:dyDescent="0.25">
      <c r="A3165" s="4" t="s">
        <v>7</v>
      </c>
      <c r="B3165" s="5">
        <v>2008</v>
      </c>
      <c r="C3165" s="5">
        <v>5</v>
      </c>
      <c r="D3165" s="5">
        <v>11</v>
      </c>
      <c r="E3165" s="5">
        <v>14</v>
      </c>
      <c r="F3165" s="43">
        <v>17.2</v>
      </c>
      <c r="G3165" s="8">
        <f t="shared" si="253"/>
        <v>25</v>
      </c>
      <c r="H3165" s="8">
        <f t="shared" si="254"/>
        <v>429.00000000000006</v>
      </c>
      <c r="I3165" s="8">
        <f t="shared" si="255"/>
        <v>107.25000000000001</v>
      </c>
      <c r="J3165" s="1">
        <v>18</v>
      </c>
      <c r="K3165" s="1">
        <v>25</v>
      </c>
      <c r="M3165" s="45"/>
      <c r="N3165" s="45"/>
      <c r="O3165" s="45"/>
      <c r="P3165" s="28"/>
      <c r="Q3165" s="28"/>
      <c r="R3165" s="25"/>
      <c r="Z3165"/>
    </row>
    <row r="3166" spans="1:26" x14ac:dyDescent="0.25">
      <c r="A3166" s="4" t="s">
        <v>7</v>
      </c>
      <c r="B3166" s="5">
        <v>2008</v>
      </c>
      <c r="C3166" s="5">
        <v>5</v>
      </c>
      <c r="D3166" s="5">
        <v>11</v>
      </c>
      <c r="E3166" s="5">
        <v>15</v>
      </c>
      <c r="F3166" s="43">
        <v>18.100000000000001</v>
      </c>
      <c r="G3166" s="8">
        <f t="shared" si="253"/>
        <v>25</v>
      </c>
      <c r="H3166" s="8">
        <f t="shared" si="254"/>
        <v>379.49999999999994</v>
      </c>
      <c r="I3166" s="8">
        <f t="shared" si="255"/>
        <v>94.874999999999986</v>
      </c>
      <c r="J3166" s="1">
        <v>18</v>
      </c>
      <c r="K3166" s="1">
        <v>25</v>
      </c>
      <c r="M3166" s="45"/>
      <c r="N3166" s="45"/>
      <c r="O3166" s="45"/>
      <c r="P3166" s="28"/>
      <c r="Q3166" s="28"/>
      <c r="R3166" s="25"/>
      <c r="Z3166"/>
    </row>
    <row r="3167" spans="1:26" x14ac:dyDescent="0.25">
      <c r="A3167" s="4" t="s">
        <v>7</v>
      </c>
      <c r="B3167" s="5">
        <v>2008</v>
      </c>
      <c r="C3167" s="5">
        <v>5</v>
      </c>
      <c r="D3167" s="5">
        <v>11</v>
      </c>
      <c r="E3167" s="5">
        <v>16</v>
      </c>
      <c r="F3167" s="43">
        <v>17</v>
      </c>
      <c r="G3167" s="8">
        <f t="shared" si="253"/>
        <v>25</v>
      </c>
      <c r="H3167" s="8">
        <f t="shared" si="254"/>
        <v>440</v>
      </c>
      <c r="I3167" s="8">
        <f t="shared" si="255"/>
        <v>110</v>
      </c>
      <c r="J3167" s="1">
        <v>18</v>
      </c>
      <c r="K3167" s="1">
        <v>25</v>
      </c>
      <c r="M3167" s="45"/>
      <c r="N3167" s="45"/>
      <c r="O3167" s="45"/>
      <c r="P3167" s="28"/>
      <c r="Q3167" s="28"/>
      <c r="R3167" s="25"/>
      <c r="Z3167"/>
    </row>
    <row r="3168" spans="1:26" x14ac:dyDescent="0.25">
      <c r="A3168" s="4" t="s">
        <v>7</v>
      </c>
      <c r="B3168" s="5">
        <v>2008</v>
      </c>
      <c r="C3168" s="5">
        <v>5</v>
      </c>
      <c r="D3168" s="5">
        <v>11</v>
      </c>
      <c r="E3168" s="5">
        <v>17</v>
      </c>
      <c r="F3168" s="43">
        <v>16.600000000000001</v>
      </c>
      <c r="G3168" s="8">
        <f t="shared" si="253"/>
        <v>25</v>
      </c>
      <c r="H3168" s="8">
        <f t="shared" si="254"/>
        <v>461.99999999999994</v>
      </c>
      <c r="I3168" s="8">
        <f t="shared" si="255"/>
        <v>115.49999999999999</v>
      </c>
      <c r="J3168" s="1">
        <v>18</v>
      </c>
      <c r="K3168" s="1">
        <v>25</v>
      </c>
      <c r="M3168" s="45"/>
      <c r="N3168" s="45"/>
      <c r="O3168" s="45"/>
      <c r="P3168" s="28"/>
      <c r="Q3168" s="28"/>
      <c r="R3168" s="25"/>
      <c r="Z3168"/>
    </row>
    <row r="3169" spans="1:26" x14ac:dyDescent="0.25">
      <c r="A3169" s="4" t="s">
        <v>7</v>
      </c>
      <c r="B3169" s="5">
        <v>2008</v>
      </c>
      <c r="C3169" s="5">
        <v>5</v>
      </c>
      <c r="D3169" s="5">
        <v>11</v>
      </c>
      <c r="E3169" s="5">
        <v>18</v>
      </c>
      <c r="F3169" s="43">
        <v>16.600000000000001</v>
      </c>
      <c r="G3169" s="8">
        <f t="shared" si="253"/>
        <v>25</v>
      </c>
      <c r="H3169" s="8">
        <f t="shared" si="254"/>
        <v>461.99999999999994</v>
      </c>
      <c r="I3169" s="8">
        <f t="shared" si="255"/>
        <v>115.49999999999999</v>
      </c>
      <c r="J3169" s="1">
        <v>18</v>
      </c>
      <c r="K3169" s="1">
        <v>25</v>
      </c>
      <c r="M3169" s="45"/>
      <c r="N3169" s="45"/>
      <c r="O3169" s="45"/>
      <c r="P3169" s="28"/>
      <c r="Q3169" s="28"/>
      <c r="R3169" s="25"/>
      <c r="Z3169"/>
    </row>
    <row r="3170" spans="1:26" x14ac:dyDescent="0.25">
      <c r="A3170" s="4" t="s">
        <v>7</v>
      </c>
      <c r="B3170" s="5">
        <v>2008</v>
      </c>
      <c r="C3170" s="5">
        <v>5</v>
      </c>
      <c r="D3170" s="5">
        <v>11</v>
      </c>
      <c r="E3170" s="5">
        <v>19</v>
      </c>
      <c r="F3170" s="43">
        <v>16.2</v>
      </c>
      <c r="G3170" s="8">
        <f t="shared" si="253"/>
        <v>25</v>
      </c>
      <c r="H3170" s="8">
        <f t="shared" si="254"/>
        <v>484.00000000000006</v>
      </c>
      <c r="I3170" s="8">
        <f t="shared" si="255"/>
        <v>121.00000000000001</v>
      </c>
      <c r="J3170" s="1">
        <v>18</v>
      </c>
      <c r="K3170" s="1">
        <v>25</v>
      </c>
      <c r="M3170" s="45"/>
      <c r="N3170" s="45"/>
      <c r="O3170" s="45"/>
      <c r="P3170" s="28"/>
      <c r="Q3170" s="28"/>
      <c r="R3170" s="25"/>
      <c r="Z3170"/>
    </row>
    <row r="3171" spans="1:26" x14ac:dyDescent="0.25">
      <c r="A3171" s="4" t="s">
        <v>7</v>
      </c>
      <c r="B3171" s="5">
        <v>2008</v>
      </c>
      <c r="C3171" s="5">
        <v>5</v>
      </c>
      <c r="D3171" s="5">
        <v>11</v>
      </c>
      <c r="E3171" s="5">
        <v>20</v>
      </c>
      <c r="F3171" s="43">
        <v>15.9</v>
      </c>
      <c r="G3171" s="8">
        <f t="shared" si="253"/>
        <v>25</v>
      </c>
      <c r="H3171" s="8">
        <f t="shared" si="254"/>
        <v>500.5</v>
      </c>
      <c r="I3171" s="8">
        <f t="shared" si="255"/>
        <v>125.125</v>
      </c>
      <c r="J3171" s="1">
        <v>18</v>
      </c>
      <c r="K3171" s="1">
        <v>25</v>
      </c>
      <c r="M3171" s="45"/>
      <c r="N3171" s="45"/>
      <c r="O3171" s="45"/>
      <c r="P3171" s="28"/>
      <c r="Q3171" s="28"/>
      <c r="R3171" s="25"/>
      <c r="Z3171"/>
    </row>
    <row r="3172" spans="1:26" x14ac:dyDescent="0.25">
      <c r="A3172" s="4" t="s">
        <v>7</v>
      </c>
      <c r="B3172" s="5">
        <v>2008</v>
      </c>
      <c r="C3172" s="5">
        <v>5</v>
      </c>
      <c r="D3172" s="5">
        <v>11</v>
      </c>
      <c r="E3172" s="5">
        <v>21</v>
      </c>
      <c r="F3172" s="43">
        <v>15.9</v>
      </c>
      <c r="G3172" s="8">
        <f t="shared" si="253"/>
        <v>25</v>
      </c>
      <c r="H3172" s="8">
        <f t="shared" si="254"/>
        <v>500.5</v>
      </c>
      <c r="I3172" s="8">
        <f t="shared" si="255"/>
        <v>125.125</v>
      </c>
      <c r="J3172" s="1">
        <v>18</v>
      </c>
      <c r="K3172" s="1">
        <v>25</v>
      </c>
      <c r="M3172" s="45"/>
      <c r="N3172" s="45"/>
      <c r="O3172" s="45"/>
      <c r="P3172" s="28"/>
      <c r="Q3172" s="28"/>
      <c r="R3172" s="25"/>
      <c r="Z3172"/>
    </row>
    <row r="3173" spans="1:26" x14ac:dyDescent="0.25">
      <c r="A3173" s="4" t="s">
        <v>7</v>
      </c>
      <c r="B3173" s="5">
        <v>2008</v>
      </c>
      <c r="C3173" s="5">
        <v>5</v>
      </c>
      <c r="D3173" s="5">
        <v>11</v>
      </c>
      <c r="E3173" s="5">
        <v>22</v>
      </c>
      <c r="F3173" s="43">
        <v>15.8</v>
      </c>
      <c r="G3173" s="8">
        <f t="shared" si="253"/>
        <v>25</v>
      </c>
      <c r="H3173" s="8">
        <f t="shared" si="254"/>
        <v>505.99999999999994</v>
      </c>
      <c r="I3173" s="8">
        <f t="shared" si="255"/>
        <v>126.49999999999999</v>
      </c>
      <c r="J3173" s="1">
        <v>18</v>
      </c>
      <c r="K3173" s="1">
        <v>25</v>
      </c>
      <c r="M3173" s="45"/>
      <c r="N3173" s="45"/>
      <c r="O3173" s="45"/>
      <c r="P3173" s="28"/>
      <c r="Q3173" s="28"/>
      <c r="R3173" s="25"/>
      <c r="Z3173"/>
    </row>
    <row r="3174" spans="1:26" x14ac:dyDescent="0.25">
      <c r="A3174" s="4" t="s">
        <v>7</v>
      </c>
      <c r="B3174" s="5">
        <v>2008</v>
      </c>
      <c r="C3174" s="5">
        <v>5</v>
      </c>
      <c r="D3174" s="5">
        <v>11</v>
      </c>
      <c r="E3174" s="5">
        <v>23</v>
      </c>
      <c r="F3174" s="43">
        <v>15.3</v>
      </c>
      <c r="G3174" s="8">
        <f t="shared" si="253"/>
        <v>25</v>
      </c>
      <c r="H3174" s="8">
        <f t="shared" si="254"/>
        <v>533.5</v>
      </c>
      <c r="I3174" s="8">
        <f t="shared" si="255"/>
        <v>133.375</v>
      </c>
      <c r="J3174" s="1">
        <v>18</v>
      </c>
      <c r="K3174" s="1">
        <v>25</v>
      </c>
      <c r="M3174" s="45"/>
      <c r="N3174" s="45"/>
      <c r="O3174" s="45"/>
      <c r="P3174" s="28"/>
      <c r="Q3174" s="28"/>
      <c r="R3174" s="25"/>
      <c r="Z3174"/>
    </row>
    <row r="3175" spans="1:26" x14ac:dyDescent="0.25">
      <c r="A3175" s="4" t="s">
        <v>7</v>
      </c>
      <c r="B3175" s="5">
        <v>2008</v>
      </c>
      <c r="C3175" s="5">
        <v>5</v>
      </c>
      <c r="D3175" s="5">
        <v>12</v>
      </c>
      <c r="E3175" s="5">
        <v>0</v>
      </c>
      <c r="F3175" s="43">
        <v>15.1</v>
      </c>
      <c r="G3175" s="8">
        <f t="shared" si="253"/>
        <v>25</v>
      </c>
      <c r="H3175" s="8">
        <f t="shared" si="254"/>
        <v>544.5</v>
      </c>
      <c r="I3175" s="8">
        <f t="shared" si="255"/>
        <v>136.125</v>
      </c>
      <c r="J3175" s="1">
        <v>18</v>
      </c>
      <c r="K3175" s="1">
        <v>25</v>
      </c>
      <c r="M3175" s="45"/>
      <c r="N3175" s="45"/>
      <c r="O3175" s="45"/>
      <c r="P3175" s="28"/>
      <c r="Q3175" s="28"/>
      <c r="R3175" s="25"/>
      <c r="Z3175"/>
    </row>
    <row r="3176" spans="1:26" x14ac:dyDescent="0.25">
      <c r="A3176" s="4" t="s">
        <v>7</v>
      </c>
      <c r="B3176" s="5">
        <v>2008</v>
      </c>
      <c r="C3176" s="5">
        <v>5</v>
      </c>
      <c r="D3176" s="5">
        <v>12</v>
      </c>
      <c r="E3176" s="5">
        <v>1</v>
      </c>
      <c r="F3176" s="43">
        <v>14.9</v>
      </c>
      <c r="G3176" s="8">
        <f t="shared" si="253"/>
        <v>25</v>
      </c>
      <c r="H3176" s="8">
        <f t="shared" si="254"/>
        <v>555.5</v>
      </c>
      <c r="I3176" s="8">
        <f t="shared" si="255"/>
        <v>138.875</v>
      </c>
      <c r="J3176" s="1">
        <v>18</v>
      </c>
      <c r="K3176" s="1">
        <v>25</v>
      </c>
      <c r="M3176" s="45"/>
      <c r="N3176" s="45"/>
      <c r="O3176" s="45"/>
      <c r="P3176" s="28"/>
      <c r="Q3176" s="28"/>
      <c r="R3176" s="25"/>
      <c r="Z3176"/>
    </row>
    <row r="3177" spans="1:26" x14ac:dyDescent="0.25">
      <c r="A3177" s="4" t="s">
        <v>7</v>
      </c>
      <c r="B3177" s="5">
        <v>2008</v>
      </c>
      <c r="C3177" s="5">
        <v>5</v>
      </c>
      <c r="D3177" s="5">
        <v>12</v>
      </c>
      <c r="E3177" s="5">
        <v>2</v>
      </c>
      <c r="F3177" s="43">
        <v>14.9</v>
      </c>
      <c r="G3177" s="8">
        <f t="shared" si="253"/>
        <v>25</v>
      </c>
      <c r="H3177" s="8">
        <f t="shared" si="254"/>
        <v>555.5</v>
      </c>
      <c r="I3177" s="8">
        <f t="shared" si="255"/>
        <v>138.875</v>
      </c>
      <c r="J3177" s="1">
        <v>18</v>
      </c>
      <c r="K3177" s="1">
        <v>25</v>
      </c>
      <c r="M3177" s="45"/>
      <c r="N3177" s="45"/>
      <c r="O3177" s="45"/>
      <c r="P3177" s="28"/>
      <c r="Q3177" s="28"/>
      <c r="R3177" s="25"/>
      <c r="Z3177"/>
    </row>
    <row r="3178" spans="1:26" x14ac:dyDescent="0.25">
      <c r="A3178" s="4" t="s">
        <v>7</v>
      </c>
      <c r="B3178" s="5">
        <v>2008</v>
      </c>
      <c r="C3178" s="5">
        <v>5</v>
      </c>
      <c r="D3178" s="5">
        <v>12</v>
      </c>
      <c r="E3178" s="5">
        <v>3</v>
      </c>
      <c r="F3178" s="43">
        <v>14.8</v>
      </c>
      <c r="G3178" s="8">
        <f t="shared" si="253"/>
        <v>25</v>
      </c>
      <c r="H3178" s="8">
        <f t="shared" si="254"/>
        <v>561</v>
      </c>
      <c r="I3178" s="8">
        <f t="shared" si="255"/>
        <v>140.25</v>
      </c>
      <c r="J3178" s="1">
        <v>18</v>
      </c>
      <c r="K3178" s="1">
        <v>25</v>
      </c>
      <c r="M3178" s="45"/>
      <c r="N3178" s="45"/>
      <c r="O3178" s="45"/>
      <c r="P3178" s="28"/>
      <c r="Q3178" s="28"/>
      <c r="R3178" s="25"/>
      <c r="Z3178"/>
    </row>
    <row r="3179" spans="1:26" x14ac:dyDescent="0.25">
      <c r="A3179" s="4" t="s">
        <v>7</v>
      </c>
      <c r="B3179" s="5">
        <v>2008</v>
      </c>
      <c r="C3179" s="5">
        <v>5</v>
      </c>
      <c r="D3179" s="5">
        <v>12</v>
      </c>
      <c r="E3179" s="5">
        <v>4</v>
      </c>
      <c r="F3179" s="43">
        <v>14.8</v>
      </c>
      <c r="G3179" s="8">
        <f t="shared" si="253"/>
        <v>25</v>
      </c>
      <c r="H3179" s="8">
        <f t="shared" si="254"/>
        <v>561</v>
      </c>
      <c r="I3179" s="8">
        <f t="shared" si="255"/>
        <v>140.25</v>
      </c>
      <c r="J3179" s="1">
        <v>18</v>
      </c>
      <c r="K3179" s="1">
        <v>25</v>
      </c>
      <c r="M3179" s="45"/>
      <c r="N3179" s="45"/>
      <c r="O3179" s="45"/>
      <c r="P3179" s="28"/>
      <c r="Q3179" s="28"/>
      <c r="R3179" s="25"/>
      <c r="Z3179"/>
    </row>
    <row r="3180" spans="1:26" x14ac:dyDescent="0.25">
      <c r="A3180" s="4" t="s">
        <v>7</v>
      </c>
      <c r="B3180" s="5">
        <v>2008</v>
      </c>
      <c r="C3180" s="5">
        <v>5</v>
      </c>
      <c r="D3180" s="5">
        <v>12</v>
      </c>
      <c r="E3180" s="5">
        <v>5</v>
      </c>
      <c r="F3180" s="43">
        <v>15</v>
      </c>
      <c r="G3180" s="8">
        <f t="shared" si="253"/>
        <v>25</v>
      </c>
      <c r="H3180" s="8">
        <f t="shared" si="254"/>
        <v>550</v>
      </c>
      <c r="I3180" s="8">
        <f t="shared" si="255"/>
        <v>137.5</v>
      </c>
      <c r="J3180" s="1">
        <v>18</v>
      </c>
      <c r="K3180" s="1">
        <v>25</v>
      </c>
      <c r="M3180" s="45"/>
      <c r="N3180" s="45"/>
      <c r="O3180" s="45"/>
      <c r="P3180" s="28"/>
      <c r="Q3180" s="28"/>
      <c r="R3180" s="25"/>
      <c r="Z3180"/>
    </row>
    <row r="3181" spans="1:26" x14ac:dyDescent="0.25">
      <c r="A3181" s="4" t="s">
        <v>7</v>
      </c>
      <c r="B3181" s="5">
        <v>2008</v>
      </c>
      <c r="C3181" s="5">
        <v>5</v>
      </c>
      <c r="D3181" s="5">
        <v>12</v>
      </c>
      <c r="E3181" s="5">
        <v>6</v>
      </c>
      <c r="F3181" s="43">
        <v>15.3</v>
      </c>
      <c r="G3181" s="8">
        <f t="shared" si="253"/>
        <v>25</v>
      </c>
      <c r="H3181" s="8">
        <f t="shared" si="254"/>
        <v>533.5</v>
      </c>
      <c r="I3181" s="8">
        <f t="shared" si="255"/>
        <v>133.375</v>
      </c>
      <c r="J3181" s="1">
        <v>18</v>
      </c>
      <c r="K3181" s="1">
        <v>25</v>
      </c>
      <c r="M3181" s="45"/>
      <c r="N3181" s="45"/>
      <c r="O3181" s="45"/>
      <c r="P3181" s="28"/>
      <c r="Q3181" s="28"/>
      <c r="R3181" s="25"/>
      <c r="Z3181"/>
    </row>
    <row r="3182" spans="1:26" x14ac:dyDescent="0.25">
      <c r="A3182" s="4" t="s">
        <v>7</v>
      </c>
      <c r="B3182" s="5">
        <v>2008</v>
      </c>
      <c r="C3182" s="5">
        <v>5</v>
      </c>
      <c r="D3182" s="5">
        <v>12</v>
      </c>
      <c r="E3182" s="5">
        <v>7</v>
      </c>
      <c r="F3182" s="43">
        <v>15.3</v>
      </c>
      <c r="G3182" s="8">
        <f t="shared" si="253"/>
        <v>25</v>
      </c>
      <c r="H3182" s="8">
        <f t="shared" si="254"/>
        <v>533.5</v>
      </c>
      <c r="I3182" s="8">
        <f t="shared" si="255"/>
        <v>133.375</v>
      </c>
      <c r="J3182" s="1">
        <v>18</v>
      </c>
      <c r="K3182" s="1">
        <v>25</v>
      </c>
      <c r="M3182" s="45"/>
      <c r="N3182" s="45"/>
      <c r="O3182" s="45"/>
      <c r="P3182" s="28"/>
      <c r="Q3182" s="28"/>
      <c r="R3182" s="25"/>
      <c r="Z3182"/>
    </row>
    <row r="3183" spans="1:26" x14ac:dyDescent="0.25">
      <c r="A3183" s="4" t="s">
        <v>7</v>
      </c>
      <c r="B3183" s="5">
        <v>2008</v>
      </c>
      <c r="C3183" s="5">
        <v>5</v>
      </c>
      <c r="D3183" s="5">
        <v>12</v>
      </c>
      <c r="E3183" s="5">
        <v>8</v>
      </c>
      <c r="F3183" s="43">
        <v>15.5</v>
      </c>
      <c r="G3183" s="8">
        <f t="shared" si="253"/>
        <v>25</v>
      </c>
      <c r="H3183" s="8">
        <f t="shared" si="254"/>
        <v>522.5</v>
      </c>
      <c r="I3183" s="8">
        <f t="shared" si="255"/>
        <v>130.625</v>
      </c>
      <c r="J3183" s="1">
        <v>18</v>
      </c>
      <c r="K3183" s="1">
        <v>25</v>
      </c>
      <c r="M3183" s="45"/>
      <c r="N3183" s="45"/>
      <c r="O3183" s="45"/>
      <c r="P3183" s="28"/>
      <c r="Q3183" s="28"/>
      <c r="R3183" s="25"/>
      <c r="Z3183"/>
    </row>
    <row r="3184" spans="1:26" x14ac:dyDescent="0.25">
      <c r="A3184" s="4" t="s">
        <v>7</v>
      </c>
      <c r="B3184" s="5">
        <v>2008</v>
      </c>
      <c r="C3184" s="5">
        <v>5</v>
      </c>
      <c r="D3184" s="5">
        <v>12</v>
      </c>
      <c r="E3184" s="5">
        <v>9</v>
      </c>
      <c r="F3184" s="43">
        <v>16.3</v>
      </c>
      <c r="G3184" s="8">
        <f t="shared" si="253"/>
        <v>25</v>
      </c>
      <c r="H3184" s="8">
        <f t="shared" si="254"/>
        <v>478.49999999999994</v>
      </c>
      <c r="I3184" s="8">
        <f t="shared" si="255"/>
        <v>119.62499999999999</v>
      </c>
      <c r="J3184" s="1">
        <v>18</v>
      </c>
      <c r="K3184" s="1">
        <v>25</v>
      </c>
      <c r="M3184" s="45"/>
      <c r="N3184" s="45"/>
      <c r="O3184" s="45"/>
      <c r="P3184" s="28"/>
      <c r="Q3184" s="28"/>
      <c r="R3184" s="25"/>
      <c r="Z3184"/>
    </row>
    <row r="3185" spans="1:26" x14ac:dyDescent="0.25">
      <c r="A3185" s="4" t="s">
        <v>7</v>
      </c>
      <c r="B3185" s="5">
        <v>2008</v>
      </c>
      <c r="C3185" s="5">
        <v>5</v>
      </c>
      <c r="D3185" s="5">
        <v>12</v>
      </c>
      <c r="E3185" s="5">
        <v>10</v>
      </c>
      <c r="F3185" s="43">
        <v>17.3</v>
      </c>
      <c r="G3185" s="8">
        <f t="shared" si="253"/>
        <v>25</v>
      </c>
      <c r="H3185" s="8">
        <f t="shared" si="254"/>
        <v>423.49999999999994</v>
      </c>
      <c r="I3185" s="8">
        <f t="shared" si="255"/>
        <v>105.87499999999999</v>
      </c>
      <c r="J3185" s="1">
        <v>18</v>
      </c>
      <c r="K3185" s="1">
        <v>25</v>
      </c>
      <c r="M3185" s="45"/>
      <c r="N3185" s="45"/>
      <c r="O3185" s="45"/>
      <c r="P3185" s="28"/>
      <c r="Q3185" s="28"/>
      <c r="R3185" s="25"/>
      <c r="Z3185"/>
    </row>
    <row r="3186" spans="1:26" x14ac:dyDescent="0.25">
      <c r="A3186" s="4" t="s">
        <v>7</v>
      </c>
      <c r="B3186" s="5">
        <v>2008</v>
      </c>
      <c r="C3186" s="5">
        <v>5</v>
      </c>
      <c r="D3186" s="5">
        <v>12</v>
      </c>
      <c r="E3186" s="5">
        <v>11</v>
      </c>
      <c r="F3186" s="43">
        <v>17.899999999999999</v>
      </c>
      <c r="G3186" s="8">
        <f t="shared" si="253"/>
        <v>25</v>
      </c>
      <c r="H3186" s="8">
        <f t="shared" si="254"/>
        <v>390.50000000000006</v>
      </c>
      <c r="I3186" s="8">
        <f t="shared" si="255"/>
        <v>97.625000000000014</v>
      </c>
      <c r="J3186" s="1">
        <v>18</v>
      </c>
      <c r="K3186" s="1">
        <v>25</v>
      </c>
      <c r="M3186" s="45"/>
      <c r="N3186" s="45"/>
      <c r="O3186" s="45"/>
      <c r="P3186" s="28"/>
      <c r="Q3186" s="28"/>
      <c r="R3186" s="25"/>
      <c r="Z3186"/>
    </row>
    <row r="3187" spans="1:26" x14ac:dyDescent="0.25">
      <c r="A3187" s="4" t="s">
        <v>7</v>
      </c>
      <c r="B3187" s="5">
        <v>2008</v>
      </c>
      <c r="C3187" s="5">
        <v>5</v>
      </c>
      <c r="D3187" s="5">
        <v>12</v>
      </c>
      <c r="E3187" s="5">
        <v>12</v>
      </c>
      <c r="F3187" s="43">
        <v>17.5</v>
      </c>
      <c r="G3187" s="8">
        <f t="shared" si="253"/>
        <v>25</v>
      </c>
      <c r="H3187" s="8">
        <f t="shared" si="254"/>
        <v>412.5</v>
      </c>
      <c r="I3187" s="8">
        <f t="shared" si="255"/>
        <v>103.125</v>
      </c>
      <c r="J3187" s="1">
        <v>18</v>
      </c>
      <c r="K3187" s="1">
        <v>25</v>
      </c>
      <c r="M3187" s="45"/>
      <c r="N3187" s="45"/>
      <c r="O3187" s="45"/>
      <c r="P3187" s="28"/>
      <c r="Q3187" s="28"/>
      <c r="R3187" s="25"/>
      <c r="Z3187"/>
    </row>
    <row r="3188" spans="1:26" x14ac:dyDescent="0.25">
      <c r="A3188" s="4" t="s">
        <v>7</v>
      </c>
      <c r="B3188" s="5">
        <v>2008</v>
      </c>
      <c r="C3188" s="5">
        <v>5</v>
      </c>
      <c r="D3188" s="5">
        <v>12</v>
      </c>
      <c r="E3188" s="5">
        <v>13</v>
      </c>
      <c r="F3188" s="43">
        <v>18</v>
      </c>
      <c r="G3188" s="8">
        <f t="shared" si="253"/>
        <v>25</v>
      </c>
      <c r="H3188" s="8">
        <f t="shared" si="254"/>
        <v>385</v>
      </c>
      <c r="I3188" s="8">
        <f t="shared" si="255"/>
        <v>96.25</v>
      </c>
      <c r="J3188" s="1">
        <v>18</v>
      </c>
      <c r="K3188" s="1">
        <v>25</v>
      </c>
      <c r="M3188" s="45"/>
      <c r="N3188" s="45"/>
      <c r="O3188" s="45"/>
      <c r="P3188" s="28"/>
      <c r="Q3188" s="28"/>
      <c r="R3188" s="25"/>
      <c r="Z3188"/>
    </row>
    <row r="3189" spans="1:26" x14ac:dyDescent="0.25">
      <c r="A3189" s="4" t="s">
        <v>7</v>
      </c>
      <c r="B3189" s="5">
        <v>2008</v>
      </c>
      <c r="C3189" s="5">
        <v>5</v>
      </c>
      <c r="D3189" s="5">
        <v>12</v>
      </c>
      <c r="E3189" s="5">
        <v>14</v>
      </c>
      <c r="F3189" s="43">
        <v>18.5</v>
      </c>
      <c r="G3189" s="8">
        <f t="shared" si="253"/>
        <v>25</v>
      </c>
      <c r="H3189" s="8">
        <f t="shared" si="254"/>
        <v>357.5</v>
      </c>
      <c r="I3189" s="8">
        <f t="shared" si="255"/>
        <v>89.375</v>
      </c>
      <c r="J3189" s="1">
        <v>18</v>
      </c>
      <c r="K3189" s="1">
        <v>25</v>
      </c>
      <c r="M3189" s="45"/>
      <c r="N3189" s="45"/>
      <c r="O3189" s="45"/>
      <c r="P3189" s="28"/>
      <c r="Q3189" s="28"/>
      <c r="R3189" s="25"/>
      <c r="Z3189"/>
    </row>
    <row r="3190" spans="1:26" x14ac:dyDescent="0.25">
      <c r="A3190" s="4" t="s">
        <v>7</v>
      </c>
      <c r="B3190" s="5">
        <v>2008</v>
      </c>
      <c r="C3190" s="5">
        <v>5</v>
      </c>
      <c r="D3190" s="5">
        <v>12</v>
      </c>
      <c r="E3190" s="5">
        <v>15</v>
      </c>
      <c r="F3190" s="43">
        <v>18.5</v>
      </c>
      <c r="G3190" s="8">
        <f t="shared" si="253"/>
        <v>25</v>
      </c>
      <c r="H3190" s="8">
        <f t="shared" si="254"/>
        <v>357.5</v>
      </c>
      <c r="I3190" s="8">
        <f t="shared" si="255"/>
        <v>89.375</v>
      </c>
      <c r="J3190" s="1">
        <v>18</v>
      </c>
      <c r="K3190" s="1">
        <v>25</v>
      </c>
      <c r="M3190" s="45"/>
      <c r="N3190" s="45"/>
      <c r="O3190" s="45"/>
      <c r="P3190" s="28"/>
      <c r="Q3190" s="28"/>
      <c r="R3190" s="25"/>
      <c r="Z3190"/>
    </row>
    <row r="3191" spans="1:26" x14ac:dyDescent="0.25">
      <c r="A3191" s="4" t="s">
        <v>7</v>
      </c>
      <c r="B3191" s="5">
        <v>2008</v>
      </c>
      <c r="C3191" s="5">
        <v>5</v>
      </c>
      <c r="D3191" s="5">
        <v>12</v>
      </c>
      <c r="E3191" s="5">
        <v>16</v>
      </c>
      <c r="F3191" s="43">
        <v>18.100000000000001</v>
      </c>
      <c r="G3191" s="8">
        <f t="shared" si="253"/>
        <v>25</v>
      </c>
      <c r="H3191" s="8">
        <f t="shared" si="254"/>
        <v>379.49999999999994</v>
      </c>
      <c r="I3191" s="8">
        <f t="shared" si="255"/>
        <v>94.874999999999986</v>
      </c>
      <c r="J3191" s="1">
        <v>18</v>
      </c>
      <c r="K3191" s="1">
        <v>25</v>
      </c>
      <c r="M3191" s="45"/>
      <c r="N3191" s="45"/>
      <c r="O3191" s="45"/>
      <c r="P3191" s="28"/>
      <c r="Q3191" s="28"/>
      <c r="R3191" s="25"/>
      <c r="Z3191"/>
    </row>
    <row r="3192" spans="1:26" x14ac:dyDescent="0.25">
      <c r="A3192" s="4" t="s">
        <v>7</v>
      </c>
      <c r="B3192" s="5">
        <v>2008</v>
      </c>
      <c r="C3192" s="5">
        <v>5</v>
      </c>
      <c r="D3192" s="5">
        <v>12</v>
      </c>
      <c r="E3192" s="5">
        <v>17</v>
      </c>
      <c r="F3192" s="43">
        <v>17.600000000000001</v>
      </c>
      <c r="G3192" s="8">
        <f t="shared" si="253"/>
        <v>25</v>
      </c>
      <c r="H3192" s="8">
        <f t="shared" si="254"/>
        <v>406.99999999999994</v>
      </c>
      <c r="I3192" s="8">
        <f t="shared" si="255"/>
        <v>101.74999999999999</v>
      </c>
      <c r="J3192" s="1">
        <v>18</v>
      </c>
      <c r="K3192" s="1">
        <v>25</v>
      </c>
      <c r="M3192" s="45"/>
      <c r="N3192" s="45"/>
      <c r="O3192" s="45"/>
      <c r="P3192" s="28"/>
      <c r="Q3192" s="28"/>
      <c r="R3192" s="25"/>
      <c r="Z3192"/>
    </row>
    <row r="3193" spans="1:26" x14ac:dyDescent="0.25">
      <c r="A3193" s="4" t="s">
        <v>7</v>
      </c>
      <c r="B3193" s="5">
        <v>2008</v>
      </c>
      <c r="C3193" s="5">
        <v>5</v>
      </c>
      <c r="D3193" s="5">
        <v>12</v>
      </c>
      <c r="E3193" s="5">
        <v>18</v>
      </c>
      <c r="F3193" s="43">
        <v>16.899999999999999</v>
      </c>
      <c r="G3193" s="8">
        <f t="shared" si="253"/>
        <v>25</v>
      </c>
      <c r="H3193" s="8">
        <f t="shared" si="254"/>
        <v>445.50000000000006</v>
      </c>
      <c r="I3193" s="8">
        <f t="shared" si="255"/>
        <v>111.37500000000001</v>
      </c>
      <c r="J3193" s="1">
        <v>18</v>
      </c>
      <c r="K3193" s="1">
        <v>25</v>
      </c>
      <c r="M3193" s="45"/>
      <c r="N3193" s="45"/>
      <c r="O3193" s="45"/>
      <c r="P3193" s="28"/>
      <c r="Q3193" s="28"/>
      <c r="R3193" s="25"/>
      <c r="Z3193"/>
    </row>
    <row r="3194" spans="1:26" x14ac:dyDescent="0.25">
      <c r="A3194" s="4" t="s">
        <v>7</v>
      </c>
      <c r="B3194" s="5">
        <v>2008</v>
      </c>
      <c r="C3194" s="5">
        <v>5</v>
      </c>
      <c r="D3194" s="5">
        <v>12</v>
      </c>
      <c r="E3194" s="5">
        <v>19</v>
      </c>
      <c r="F3194" s="43">
        <v>15.9</v>
      </c>
      <c r="G3194" s="8">
        <f t="shared" si="253"/>
        <v>25</v>
      </c>
      <c r="H3194" s="8">
        <f t="shared" si="254"/>
        <v>500.5</v>
      </c>
      <c r="I3194" s="8">
        <f t="shared" si="255"/>
        <v>125.125</v>
      </c>
      <c r="J3194" s="1">
        <v>18</v>
      </c>
      <c r="K3194" s="1">
        <v>25</v>
      </c>
      <c r="M3194" s="45"/>
      <c r="N3194" s="45"/>
      <c r="O3194" s="45"/>
      <c r="P3194" s="28"/>
      <c r="Q3194" s="28"/>
      <c r="R3194" s="25"/>
      <c r="Z3194"/>
    </row>
    <row r="3195" spans="1:26" x14ac:dyDescent="0.25">
      <c r="A3195" s="4" t="s">
        <v>7</v>
      </c>
      <c r="B3195" s="5">
        <v>2008</v>
      </c>
      <c r="C3195" s="5">
        <v>5</v>
      </c>
      <c r="D3195" s="5">
        <v>12</v>
      </c>
      <c r="E3195" s="5">
        <v>20</v>
      </c>
      <c r="F3195" s="43">
        <v>15.1</v>
      </c>
      <c r="G3195" s="8">
        <f t="shared" si="253"/>
        <v>25</v>
      </c>
      <c r="H3195" s="8">
        <f t="shared" si="254"/>
        <v>544.5</v>
      </c>
      <c r="I3195" s="8">
        <f t="shared" si="255"/>
        <v>136.125</v>
      </c>
      <c r="J3195" s="1">
        <v>18</v>
      </c>
      <c r="K3195" s="1">
        <v>25</v>
      </c>
      <c r="M3195" s="45"/>
      <c r="N3195" s="45"/>
      <c r="O3195" s="45"/>
      <c r="P3195" s="28"/>
      <c r="Q3195" s="28"/>
      <c r="R3195" s="25"/>
      <c r="Z3195"/>
    </row>
    <row r="3196" spans="1:26" x14ac:dyDescent="0.25">
      <c r="A3196" s="4" t="s">
        <v>7</v>
      </c>
      <c r="B3196" s="5">
        <v>2008</v>
      </c>
      <c r="C3196" s="5">
        <v>5</v>
      </c>
      <c r="D3196" s="5">
        <v>12</v>
      </c>
      <c r="E3196" s="5">
        <v>21</v>
      </c>
      <c r="F3196" s="43">
        <v>14.9</v>
      </c>
      <c r="G3196" s="8">
        <f t="shared" si="253"/>
        <v>25</v>
      </c>
      <c r="H3196" s="8">
        <f t="shared" si="254"/>
        <v>555.5</v>
      </c>
      <c r="I3196" s="8">
        <f t="shared" si="255"/>
        <v>138.875</v>
      </c>
      <c r="J3196" s="1">
        <v>18</v>
      </c>
      <c r="K3196" s="1">
        <v>25</v>
      </c>
      <c r="M3196" s="45"/>
      <c r="N3196" s="45"/>
      <c r="O3196" s="45"/>
      <c r="P3196" s="28"/>
      <c r="Q3196" s="28"/>
      <c r="R3196" s="25"/>
      <c r="Z3196"/>
    </row>
    <row r="3197" spans="1:26" x14ac:dyDescent="0.25">
      <c r="A3197" s="4" t="s">
        <v>7</v>
      </c>
      <c r="B3197" s="5">
        <v>2008</v>
      </c>
      <c r="C3197" s="5">
        <v>5</v>
      </c>
      <c r="D3197" s="5">
        <v>12</v>
      </c>
      <c r="E3197" s="5">
        <v>22</v>
      </c>
      <c r="F3197" s="43">
        <v>14.9</v>
      </c>
      <c r="G3197" s="8">
        <f t="shared" si="253"/>
        <v>25</v>
      </c>
      <c r="H3197" s="8">
        <f t="shared" si="254"/>
        <v>555.5</v>
      </c>
      <c r="I3197" s="8">
        <f t="shared" si="255"/>
        <v>138.875</v>
      </c>
      <c r="J3197" s="1">
        <v>18</v>
      </c>
      <c r="K3197" s="1">
        <v>25</v>
      </c>
      <c r="M3197" s="45"/>
      <c r="N3197" s="45"/>
      <c r="O3197" s="45"/>
      <c r="P3197" s="28"/>
      <c r="Q3197" s="28"/>
      <c r="R3197" s="25"/>
      <c r="Z3197"/>
    </row>
    <row r="3198" spans="1:26" x14ac:dyDescent="0.25">
      <c r="A3198" s="4" t="s">
        <v>7</v>
      </c>
      <c r="B3198" s="5">
        <v>2008</v>
      </c>
      <c r="C3198" s="5">
        <v>5</v>
      </c>
      <c r="D3198" s="5">
        <v>12</v>
      </c>
      <c r="E3198" s="5">
        <v>23</v>
      </c>
      <c r="F3198" s="43">
        <v>15</v>
      </c>
      <c r="G3198" s="8">
        <f t="shared" si="253"/>
        <v>25</v>
      </c>
      <c r="H3198" s="8">
        <f t="shared" si="254"/>
        <v>550</v>
      </c>
      <c r="I3198" s="8">
        <f t="shared" si="255"/>
        <v>137.5</v>
      </c>
      <c r="J3198" s="1">
        <v>18</v>
      </c>
      <c r="K3198" s="1">
        <v>25</v>
      </c>
      <c r="M3198" s="45"/>
      <c r="N3198" s="45"/>
      <c r="O3198" s="45"/>
      <c r="P3198" s="28"/>
      <c r="Q3198" s="28"/>
      <c r="R3198" s="25"/>
      <c r="Z3198"/>
    </row>
    <row r="3199" spans="1:26" x14ac:dyDescent="0.25">
      <c r="A3199" s="4" t="s">
        <v>7</v>
      </c>
      <c r="B3199" s="5">
        <v>2008</v>
      </c>
      <c r="C3199" s="5">
        <v>5</v>
      </c>
      <c r="D3199" s="5">
        <v>13</v>
      </c>
      <c r="E3199" s="5">
        <v>0</v>
      </c>
      <c r="F3199" s="43">
        <v>15.2</v>
      </c>
      <c r="G3199" s="8">
        <f t="shared" si="253"/>
        <v>25</v>
      </c>
      <c r="H3199" s="8">
        <f t="shared" si="254"/>
        <v>539</v>
      </c>
      <c r="I3199" s="8">
        <f t="shared" si="255"/>
        <v>134.75</v>
      </c>
      <c r="J3199" s="1">
        <v>18</v>
      </c>
      <c r="K3199" s="1">
        <v>25</v>
      </c>
      <c r="M3199" s="45"/>
      <c r="N3199" s="45"/>
      <c r="O3199" s="45"/>
      <c r="P3199" s="28"/>
      <c r="Q3199" s="28"/>
      <c r="R3199" s="25"/>
      <c r="Z3199"/>
    </row>
    <row r="3200" spans="1:26" x14ac:dyDescent="0.25">
      <c r="A3200" s="4" t="s">
        <v>7</v>
      </c>
      <c r="B3200" s="5">
        <v>2008</v>
      </c>
      <c r="C3200" s="5">
        <v>5</v>
      </c>
      <c r="D3200" s="5">
        <v>13</v>
      </c>
      <c r="E3200" s="5">
        <v>1</v>
      </c>
      <c r="F3200" s="43">
        <v>15.3</v>
      </c>
      <c r="G3200" s="8">
        <f t="shared" si="253"/>
        <v>25</v>
      </c>
      <c r="H3200" s="8">
        <f t="shared" si="254"/>
        <v>533.5</v>
      </c>
      <c r="I3200" s="8">
        <f t="shared" si="255"/>
        <v>133.375</v>
      </c>
      <c r="J3200" s="1">
        <v>18</v>
      </c>
      <c r="K3200" s="1">
        <v>25</v>
      </c>
      <c r="M3200" s="45"/>
      <c r="N3200" s="45"/>
      <c r="O3200" s="45"/>
      <c r="P3200" s="28"/>
      <c r="Q3200" s="28"/>
      <c r="R3200" s="25"/>
      <c r="Z3200"/>
    </row>
    <row r="3201" spans="1:26" x14ac:dyDescent="0.25">
      <c r="A3201" s="4" t="s">
        <v>7</v>
      </c>
      <c r="B3201" s="5">
        <v>2008</v>
      </c>
      <c r="C3201" s="5">
        <v>5</v>
      </c>
      <c r="D3201" s="5">
        <v>13</v>
      </c>
      <c r="E3201" s="5">
        <v>2</v>
      </c>
      <c r="F3201" s="43">
        <v>15.5</v>
      </c>
      <c r="G3201" s="8">
        <f t="shared" si="253"/>
        <v>25</v>
      </c>
      <c r="H3201" s="8">
        <f t="shared" si="254"/>
        <v>522.5</v>
      </c>
      <c r="I3201" s="8">
        <f t="shared" si="255"/>
        <v>130.625</v>
      </c>
      <c r="J3201" s="1">
        <v>18</v>
      </c>
      <c r="K3201" s="1">
        <v>25</v>
      </c>
      <c r="M3201" s="45"/>
      <c r="N3201" s="45"/>
      <c r="O3201" s="45"/>
      <c r="P3201" s="28"/>
      <c r="Q3201" s="28"/>
      <c r="R3201" s="25"/>
      <c r="Z3201"/>
    </row>
    <row r="3202" spans="1:26" x14ac:dyDescent="0.25">
      <c r="A3202" s="4" t="s">
        <v>7</v>
      </c>
      <c r="B3202" s="5">
        <v>2008</v>
      </c>
      <c r="C3202" s="5">
        <v>5</v>
      </c>
      <c r="D3202" s="5">
        <v>13</v>
      </c>
      <c r="E3202" s="5">
        <v>3</v>
      </c>
      <c r="F3202" s="43">
        <v>15.7</v>
      </c>
      <c r="G3202" s="8">
        <f t="shared" si="253"/>
        <v>25</v>
      </c>
      <c r="H3202" s="8">
        <f t="shared" si="254"/>
        <v>511.50000000000006</v>
      </c>
      <c r="I3202" s="8">
        <f t="shared" si="255"/>
        <v>127.87500000000001</v>
      </c>
      <c r="J3202" s="1">
        <v>18</v>
      </c>
      <c r="K3202" s="1">
        <v>25</v>
      </c>
      <c r="M3202" s="45"/>
      <c r="N3202" s="45"/>
      <c r="O3202" s="45"/>
      <c r="P3202" s="28"/>
      <c r="Q3202" s="28"/>
      <c r="R3202" s="25"/>
      <c r="Z3202"/>
    </row>
    <row r="3203" spans="1:26" x14ac:dyDescent="0.25">
      <c r="A3203" s="4" t="s">
        <v>7</v>
      </c>
      <c r="B3203" s="5">
        <v>2008</v>
      </c>
      <c r="C3203" s="5">
        <v>5</v>
      </c>
      <c r="D3203" s="5">
        <v>13</v>
      </c>
      <c r="E3203" s="5">
        <v>4</v>
      </c>
      <c r="F3203" s="43">
        <v>15.8</v>
      </c>
      <c r="G3203" s="8">
        <f t="shared" si="253"/>
        <v>25</v>
      </c>
      <c r="H3203" s="8">
        <f t="shared" si="254"/>
        <v>505.99999999999994</v>
      </c>
      <c r="I3203" s="8">
        <f t="shared" si="255"/>
        <v>126.49999999999999</v>
      </c>
      <c r="J3203" s="1">
        <v>18</v>
      </c>
      <c r="K3203" s="1">
        <v>25</v>
      </c>
      <c r="M3203" s="45"/>
      <c r="N3203" s="45"/>
      <c r="O3203" s="45"/>
      <c r="P3203" s="28"/>
      <c r="Q3203" s="28"/>
      <c r="R3203" s="25"/>
      <c r="Z3203"/>
    </row>
    <row r="3204" spans="1:26" x14ac:dyDescent="0.25">
      <c r="A3204" s="4" t="s">
        <v>7</v>
      </c>
      <c r="B3204" s="5">
        <v>2008</v>
      </c>
      <c r="C3204" s="5">
        <v>5</v>
      </c>
      <c r="D3204" s="5">
        <v>13</v>
      </c>
      <c r="E3204" s="5">
        <v>5</v>
      </c>
      <c r="F3204" s="43">
        <v>15.8</v>
      </c>
      <c r="G3204" s="8">
        <f t="shared" si="253"/>
        <v>25</v>
      </c>
      <c r="H3204" s="8">
        <f t="shared" si="254"/>
        <v>505.99999999999994</v>
      </c>
      <c r="I3204" s="8">
        <f t="shared" si="255"/>
        <v>126.49999999999999</v>
      </c>
      <c r="J3204" s="1">
        <v>18</v>
      </c>
      <c r="K3204" s="1">
        <v>25</v>
      </c>
      <c r="M3204" s="45"/>
      <c r="N3204" s="45"/>
      <c r="O3204" s="45"/>
      <c r="P3204" s="28"/>
      <c r="Q3204" s="28"/>
      <c r="R3204" s="25"/>
      <c r="Z3204"/>
    </row>
    <row r="3205" spans="1:26" x14ac:dyDescent="0.25">
      <c r="A3205" s="4" t="s">
        <v>7</v>
      </c>
      <c r="B3205" s="5">
        <v>2008</v>
      </c>
      <c r="C3205" s="5">
        <v>5</v>
      </c>
      <c r="D3205" s="5">
        <v>13</v>
      </c>
      <c r="E3205" s="5">
        <v>6</v>
      </c>
      <c r="F3205" s="43">
        <v>15.7</v>
      </c>
      <c r="G3205" s="8">
        <f t="shared" si="253"/>
        <v>25</v>
      </c>
      <c r="H3205" s="8">
        <f t="shared" si="254"/>
        <v>511.50000000000006</v>
      </c>
      <c r="I3205" s="8">
        <f t="shared" si="255"/>
        <v>127.87500000000001</v>
      </c>
      <c r="J3205" s="1">
        <v>18</v>
      </c>
      <c r="K3205" s="1">
        <v>25</v>
      </c>
      <c r="M3205" s="45"/>
      <c r="N3205" s="45"/>
      <c r="O3205" s="45"/>
      <c r="P3205" s="28"/>
      <c r="Q3205" s="28"/>
      <c r="R3205" s="25"/>
      <c r="Z3205"/>
    </row>
    <row r="3206" spans="1:26" x14ac:dyDescent="0.25">
      <c r="A3206" s="4" t="s">
        <v>7</v>
      </c>
      <c r="B3206" s="5">
        <v>2008</v>
      </c>
      <c r="C3206" s="5">
        <v>5</v>
      </c>
      <c r="D3206" s="5">
        <v>13</v>
      </c>
      <c r="E3206" s="5">
        <v>7</v>
      </c>
      <c r="F3206" s="43">
        <v>15.4</v>
      </c>
      <c r="G3206" s="8">
        <f t="shared" si="253"/>
        <v>25</v>
      </c>
      <c r="H3206" s="8">
        <f t="shared" si="254"/>
        <v>528</v>
      </c>
      <c r="I3206" s="8">
        <f t="shared" si="255"/>
        <v>132</v>
      </c>
      <c r="J3206" s="1">
        <v>18</v>
      </c>
      <c r="K3206" s="1">
        <v>25</v>
      </c>
      <c r="M3206" s="45"/>
      <c r="N3206" s="45"/>
      <c r="O3206" s="45"/>
      <c r="P3206" s="28"/>
      <c r="Q3206" s="28"/>
      <c r="R3206" s="25"/>
      <c r="Z3206"/>
    </row>
    <row r="3207" spans="1:26" x14ac:dyDescent="0.25">
      <c r="A3207" s="4" t="s">
        <v>7</v>
      </c>
      <c r="B3207" s="5">
        <v>2008</v>
      </c>
      <c r="C3207" s="5">
        <v>5</v>
      </c>
      <c r="D3207" s="5">
        <v>13</v>
      </c>
      <c r="E3207" s="5">
        <v>8</v>
      </c>
      <c r="F3207" s="43">
        <v>15.4</v>
      </c>
      <c r="G3207" s="8">
        <f t="shared" ref="G3207:G3270" si="256">IF(A3207="Inverno", $G$3, $G$2)</f>
        <v>25</v>
      </c>
      <c r="H3207" s="8">
        <f t="shared" si="254"/>
        <v>528</v>
      </c>
      <c r="I3207" s="8">
        <f t="shared" si="255"/>
        <v>132</v>
      </c>
      <c r="J3207" s="1">
        <v>18</v>
      </c>
      <c r="K3207" s="1">
        <v>25</v>
      </c>
      <c r="M3207" s="45"/>
      <c r="N3207" s="45"/>
      <c r="O3207" s="45"/>
      <c r="P3207" s="28"/>
      <c r="Q3207" s="28"/>
      <c r="R3207" s="25"/>
      <c r="Z3207"/>
    </row>
    <row r="3208" spans="1:26" x14ac:dyDescent="0.25">
      <c r="A3208" s="4" t="s">
        <v>7</v>
      </c>
      <c r="B3208" s="5">
        <v>2008</v>
      </c>
      <c r="C3208" s="5">
        <v>5</v>
      </c>
      <c r="D3208" s="5">
        <v>13</v>
      </c>
      <c r="E3208" s="5">
        <v>9</v>
      </c>
      <c r="F3208" s="43">
        <v>16.100000000000001</v>
      </c>
      <c r="G3208" s="8">
        <f t="shared" si="256"/>
        <v>25</v>
      </c>
      <c r="H3208" s="8">
        <f t="shared" ref="H3208:H3271" si="257">IF(F3208&gt;G3208,0,$D$3*(G3208-F3208)/$D$4)</f>
        <v>489.49999999999994</v>
      </c>
      <c r="I3208" s="8">
        <f t="shared" ref="I3208:I3271" si="258">H3208/$G$4</f>
        <v>122.37499999999999</v>
      </c>
      <c r="J3208" s="1">
        <v>18</v>
      </c>
      <c r="K3208" s="1">
        <v>25</v>
      </c>
      <c r="M3208" s="45"/>
      <c r="N3208" s="45"/>
      <c r="O3208" s="45"/>
      <c r="P3208" s="28"/>
      <c r="Q3208" s="28"/>
      <c r="R3208" s="25"/>
      <c r="Z3208"/>
    </row>
    <row r="3209" spans="1:26" x14ac:dyDescent="0.25">
      <c r="A3209" s="4" t="s">
        <v>7</v>
      </c>
      <c r="B3209" s="5">
        <v>2008</v>
      </c>
      <c r="C3209" s="5">
        <v>5</v>
      </c>
      <c r="D3209" s="5">
        <v>13</v>
      </c>
      <c r="E3209" s="5">
        <v>10</v>
      </c>
      <c r="F3209" s="43">
        <v>16.5</v>
      </c>
      <c r="G3209" s="8">
        <f t="shared" si="256"/>
        <v>25</v>
      </c>
      <c r="H3209" s="8">
        <f t="shared" si="257"/>
        <v>467.5</v>
      </c>
      <c r="I3209" s="8">
        <f t="shared" si="258"/>
        <v>116.875</v>
      </c>
      <c r="J3209" s="1">
        <v>18</v>
      </c>
      <c r="K3209" s="1">
        <v>25</v>
      </c>
      <c r="M3209" s="45"/>
      <c r="N3209" s="45"/>
      <c r="O3209" s="45"/>
      <c r="P3209" s="28"/>
      <c r="Q3209" s="28"/>
      <c r="R3209" s="25"/>
      <c r="Z3209"/>
    </row>
    <row r="3210" spans="1:26" x14ac:dyDescent="0.25">
      <c r="A3210" s="4" t="s">
        <v>7</v>
      </c>
      <c r="B3210" s="5">
        <v>2008</v>
      </c>
      <c r="C3210" s="5">
        <v>5</v>
      </c>
      <c r="D3210" s="5">
        <v>13</v>
      </c>
      <c r="E3210" s="5">
        <v>11</v>
      </c>
      <c r="F3210" s="43">
        <v>17.8</v>
      </c>
      <c r="G3210" s="8">
        <f t="shared" si="256"/>
        <v>25</v>
      </c>
      <c r="H3210" s="8">
        <f t="shared" si="257"/>
        <v>395.99999999999994</v>
      </c>
      <c r="I3210" s="8">
        <f t="shared" si="258"/>
        <v>98.999999999999986</v>
      </c>
      <c r="J3210" s="1">
        <v>18</v>
      </c>
      <c r="K3210" s="1">
        <v>25</v>
      </c>
      <c r="M3210" s="45"/>
      <c r="N3210" s="45"/>
      <c r="O3210" s="45"/>
      <c r="P3210" s="28"/>
      <c r="Q3210" s="28"/>
      <c r="R3210" s="25"/>
      <c r="Z3210"/>
    </row>
    <row r="3211" spans="1:26" x14ac:dyDescent="0.25">
      <c r="A3211" s="4" t="s">
        <v>7</v>
      </c>
      <c r="B3211" s="5">
        <v>2008</v>
      </c>
      <c r="C3211" s="5">
        <v>5</v>
      </c>
      <c r="D3211" s="5">
        <v>13</v>
      </c>
      <c r="E3211" s="5">
        <v>12</v>
      </c>
      <c r="F3211" s="43">
        <v>18.399999999999999</v>
      </c>
      <c r="G3211" s="8">
        <f t="shared" si="256"/>
        <v>25</v>
      </c>
      <c r="H3211" s="8">
        <f t="shared" si="257"/>
        <v>363.00000000000006</v>
      </c>
      <c r="I3211" s="8">
        <f t="shared" si="258"/>
        <v>90.750000000000014</v>
      </c>
      <c r="J3211" s="1">
        <v>18</v>
      </c>
      <c r="K3211" s="1">
        <v>25</v>
      </c>
      <c r="M3211" s="45"/>
      <c r="N3211" s="45"/>
      <c r="O3211" s="45"/>
      <c r="P3211" s="28"/>
      <c r="Q3211" s="28"/>
      <c r="R3211" s="25"/>
      <c r="Z3211"/>
    </row>
    <row r="3212" spans="1:26" x14ac:dyDescent="0.25">
      <c r="A3212" s="4" t="s">
        <v>7</v>
      </c>
      <c r="B3212" s="5">
        <v>2008</v>
      </c>
      <c r="C3212" s="5">
        <v>5</v>
      </c>
      <c r="D3212" s="5">
        <v>13</v>
      </c>
      <c r="E3212" s="5">
        <v>13</v>
      </c>
      <c r="F3212" s="43">
        <v>18.5</v>
      </c>
      <c r="G3212" s="8">
        <f t="shared" si="256"/>
        <v>25</v>
      </c>
      <c r="H3212" s="8">
        <f t="shared" si="257"/>
        <v>357.5</v>
      </c>
      <c r="I3212" s="8">
        <f t="shared" si="258"/>
        <v>89.375</v>
      </c>
      <c r="J3212" s="1">
        <v>18</v>
      </c>
      <c r="K3212" s="1">
        <v>25</v>
      </c>
      <c r="M3212" s="45"/>
      <c r="N3212" s="45"/>
      <c r="O3212" s="45"/>
      <c r="P3212" s="28"/>
      <c r="Q3212" s="28"/>
      <c r="R3212" s="25"/>
      <c r="Z3212"/>
    </row>
    <row r="3213" spans="1:26" x14ac:dyDescent="0.25">
      <c r="A3213" s="4" t="s">
        <v>7</v>
      </c>
      <c r="B3213" s="5">
        <v>2008</v>
      </c>
      <c r="C3213" s="5">
        <v>5</v>
      </c>
      <c r="D3213" s="5">
        <v>13</v>
      </c>
      <c r="E3213" s="5">
        <v>14</v>
      </c>
      <c r="F3213" s="43">
        <v>18.5</v>
      </c>
      <c r="G3213" s="8">
        <f t="shared" si="256"/>
        <v>25</v>
      </c>
      <c r="H3213" s="8">
        <f t="shared" si="257"/>
        <v>357.5</v>
      </c>
      <c r="I3213" s="8">
        <f t="shared" si="258"/>
        <v>89.375</v>
      </c>
      <c r="J3213" s="1">
        <v>18</v>
      </c>
      <c r="K3213" s="1">
        <v>25</v>
      </c>
      <c r="M3213" s="45"/>
      <c r="N3213" s="45"/>
      <c r="O3213" s="45"/>
      <c r="P3213" s="28"/>
      <c r="Q3213" s="28"/>
      <c r="R3213" s="25"/>
      <c r="Z3213"/>
    </row>
    <row r="3214" spans="1:26" x14ac:dyDescent="0.25">
      <c r="A3214" s="4" t="s">
        <v>7</v>
      </c>
      <c r="B3214" s="5">
        <v>2008</v>
      </c>
      <c r="C3214" s="5">
        <v>5</v>
      </c>
      <c r="D3214" s="5">
        <v>13</v>
      </c>
      <c r="E3214" s="5">
        <v>15</v>
      </c>
      <c r="F3214" s="43">
        <v>18.399999999999999</v>
      </c>
      <c r="G3214" s="8">
        <f t="shared" si="256"/>
        <v>25</v>
      </c>
      <c r="H3214" s="8">
        <f t="shared" si="257"/>
        <v>363.00000000000006</v>
      </c>
      <c r="I3214" s="8">
        <f t="shared" si="258"/>
        <v>90.750000000000014</v>
      </c>
      <c r="J3214" s="1">
        <v>18</v>
      </c>
      <c r="K3214" s="1">
        <v>25</v>
      </c>
      <c r="M3214" s="45"/>
      <c r="N3214" s="45"/>
      <c r="O3214" s="45"/>
      <c r="P3214" s="28"/>
      <c r="Q3214" s="28"/>
      <c r="R3214" s="25"/>
      <c r="Z3214"/>
    </row>
    <row r="3215" spans="1:26" x14ac:dyDescent="0.25">
      <c r="A3215" s="4" t="s">
        <v>7</v>
      </c>
      <c r="B3215" s="5">
        <v>2008</v>
      </c>
      <c r="C3215" s="5">
        <v>5</v>
      </c>
      <c r="D3215" s="5">
        <v>13</v>
      </c>
      <c r="E3215" s="5">
        <v>16</v>
      </c>
      <c r="F3215" s="43">
        <v>18.3</v>
      </c>
      <c r="G3215" s="8">
        <f t="shared" si="256"/>
        <v>25</v>
      </c>
      <c r="H3215" s="8">
        <f t="shared" si="257"/>
        <v>368.49999999999994</v>
      </c>
      <c r="I3215" s="8">
        <f t="shared" si="258"/>
        <v>92.124999999999986</v>
      </c>
      <c r="J3215" s="1">
        <v>18</v>
      </c>
      <c r="K3215" s="1">
        <v>25</v>
      </c>
      <c r="M3215" s="45"/>
      <c r="N3215" s="45"/>
      <c r="O3215" s="45"/>
      <c r="P3215" s="28"/>
      <c r="Q3215" s="28"/>
      <c r="R3215" s="25"/>
      <c r="Z3215"/>
    </row>
    <row r="3216" spans="1:26" x14ac:dyDescent="0.25">
      <c r="A3216" s="4" t="s">
        <v>7</v>
      </c>
      <c r="B3216" s="5">
        <v>2008</v>
      </c>
      <c r="C3216" s="5">
        <v>5</v>
      </c>
      <c r="D3216" s="5">
        <v>13</v>
      </c>
      <c r="E3216" s="5">
        <v>17</v>
      </c>
      <c r="F3216" s="43">
        <v>17.899999999999999</v>
      </c>
      <c r="G3216" s="8">
        <f t="shared" si="256"/>
        <v>25</v>
      </c>
      <c r="H3216" s="8">
        <f t="shared" si="257"/>
        <v>390.50000000000006</v>
      </c>
      <c r="I3216" s="8">
        <f t="shared" si="258"/>
        <v>97.625000000000014</v>
      </c>
      <c r="J3216" s="1">
        <v>18</v>
      </c>
      <c r="K3216" s="1">
        <v>25</v>
      </c>
      <c r="M3216" s="45"/>
      <c r="N3216" s="45"/>
      <c r="O3216" s="45"/>
      <c r="P3216" s="28"/>
      <c r="Q3216" s="28"/>
      <c r="R3216" s="25"/>
      <c r="Z3216"/>
    </row>
    <row r="3217" spans="1:26" x14ac:dyDescent="0.25">
      <c r="A3217" s="4" t="s">
        <v>7</v>
      </c>
      <c r="B3217" s="5">
        <v>2008</v>
      </c>
      <c r="C3217" s="5">
        <v>5</v>
      </c>
      <c r="D3217" s="5">
        <v>13</v>
      </c>
      <c r="E3217" s="5">
        <v>18</v>
      </c>
      <c r="F3217" s="43">
        <v>17.399999999999999</v>
      </c>
      <c r="G3217" s="8">
        <f t="shared" si="256"/>
        <v>25</v>
      </c>
      <c r="H3217" s="8">
        <f t="shared" si="257"/>
        <v>418.00000000000006</v>
      </c>
      <c r="I3217" s="8">
        <f t="shared" si="258"/>
        <v>104.50000000000001</v>
      </c>
      <c r="J3217" s="1">
        <v>18</v>
      </c>
      <c r="K3217" s="1">
        <v>25</v>
      </c>
      <c r="M3217" s="45"/>
      <c r="N3217" s="45"/>
      <c r="O3217" s="45"/>
      <c r="P3217" s="28"/>
      <c r="Q3217" s="28"/>
      <c r="R3217" s="25"/>
      <c r="Z3217"/>
    </row>
    <row r="3218" spans="1:26" x14ac:dyDescent="0.25">
      <c r="A3218" s="4" t="s">
        <v>7</v>
      </c>
      <c r="B3218" s="5">
        <v>2008</v>
      </c>
      <c r="C3218" s="5">
        <v>5</v>
      </c>
      <c r="D3218" s="5">
        <v>13</v>
      </c>
      <c r="E3218" s="5">
        <v>19</v>
      </c>
      <c r="F3218" s="43">
        <v>16.8</v>
      </c>
      <c r="G3218" s="8">
        <f t="shared" si="256"/>
        <v>25</v>
      </c>
      <c r="H3218" s="8">
        <f t="shared" si="257"/>
        <v>450.99999999999994</v>
      </c>
      <c r="I3218" s="8">
        <f t="shared" si="258"/>
        <v>112.74999999999999</v>
      </c>
      <c r="J3218" s="1">
        <v>18</v>
      </c>
      <c r="K3218" s="1">
        <v>25</v>
      </c>
      <c r="M3218" s="45"/>
      <c r="N3218" s="45"/>
      <c r="O3218" s="45"/>
      <c r="P3218" s="28"/>
      <c r="Q3218" s="28"/>
      <c r="R3218" s="25"/>
      <c r="Z3218"/>
    </row>
    <row r="3219" spans="1:26" x14ac:dyDescent="0.25">
      <c r="A3219" s="4" t="s">
        <v>7</v>
      </c>
      <c r="B3219" s="5">
        <v>2008</v>
      </c>
      <c r="C3219" s="5">
        <v>5</v>
      </c>
      <c r="D3219" s="5">
        <v>13</v>
      </c>
      <c r="E3219" s="5">
        <v>20</v>
      </c>
      <c r="F3219" s="43">
        <v>15.6</v>
      </c>
      <c r="G3219" s="8">
        <f t="shared" si="256"/>
        <v>25</v>
      </c>
      <c r="H3219" s="8">
        <f t="shared" si="257"/>
        <v>517</v>
      </c>
      <c r="I3219" s="8">
        <f t="shared" si="258"/>
        <v>129.25</v>
      </c>
      <c r="J3219" s="1">
        <v>18</v>
      </c>
      <c r="K3219" s="1">
        <v>25</v>
      </c>
      <c r="M3219" s="45"/>
      <c r="N3219" s="45"/>
      <c r="O3219" s="45"/>
      <c r="P3219" s="28"/>
      <c r="Q3219" s="28"/>
      <c r="R3219" s="25"/>
      <c r="Z3219"/>
    </row>
    <row r="3220" spans="1:26" x14ac:dyDescent="0.25">
      <c r="A3220" s="4" t="s">
        <v>7</v>
      </c>
      <c r="B3220" s="5">
        <v>2008</v>
      </c>
      <c r="C3220" s="5">
        <v>5</v>
      </c>
      <c r="D3220" s="5">
        <v>13</v>
      </c>
      <c r="E3220" s="5">
        <v>21</v>
      </c>
      <c r="F3220" s="43">
        <v>15.1</v>
      </c>
      <c r="G3220" s="8">
        <f t="shared" si="256"/>
        <v>25</v>
      </c>
      <c r="H3220" s="8">
        <f t="shared" si="257"/>
        <v>544.5</v>
      </c>
      <c r="I3220" s="8">
        <f t="shared" si="258"/>
        <v>136.125</v>
      </c>
      <c r="J3220" s="1">
        <v>18</v>
      </c>
      <c r="K3220" s="1">
        <v>25</v>
      </c>
      <c r="M3220" s="45"/>
      <c r="N3220" s="45"/>
      <c r="O3220" s="45"/>
      <c r="P3220" s="28"/>
      <c r="Q3220" s="28"/>
      <c r="R3220" s="25"/>
      <c r="Z3220"/>
    </row>
    <row r="3221" spans="1:26" x14ac:dyDescent="0.25">
      <c r="A3221" s="4" t="s">
        <v>7</v>
      </c>
      <c r="B3221" s="5">
        <v>2008</v>
      </c>
      <c r="C3221" s="5">
        <v>5</v>
      </c>
      <c r="D3221" s="5">
        <v>13</v>
      </c>
      <c r="E3221" s="5">
        <v>22</v>
      </c>
      <c r="F3221" s="43">
        <v>15.2</v>
      </c>
      <c r="G3221" s="8">
        <f t="shared" si="256"/>
        <v>25</v>
      </c>
      <c r="H3221" s="8">
        <f t="shared" si="257"/>
        <v>539</v>
      </c>
      <c r="I3221" s="8">
        <f t="shared" si="258"/>
        <v>134.75</v>
      </c>
      <c r="J3221" s="1">
        <v>18</v>
      </c>
      <c r="K3221" s="1">
        <v>25</v>
      </c>
      <c r="M3221" s="45"/>
      <c r="N3221" s="45"/>
      <c r="O3221" s="45"/>
      <c r="P3221" s="28"/>
      <c r="Q3221" s="28"/>
      <c r="R3221" s="25"/>
      <c r="Z3221"/>
    </row>
    <row r="3222" spans="1:26" x14ac:dyDescent="0.25">
      <c r="A3222" s="4" t="s">
        <v>7</v>
      </c>
      <c r="B3222" s="5">
        <v>2008</v>
      </c>
      <c r="C3222" s="5">
        <v>5</v>
      </c>
      <c r="D3222" s="5">
        <v>13</v>
      </c>
      <c r="E3222" s="5">
        <v>23</v>
      </c>
      <c r="F3222" s="43">
        <v>15.3</v>
      </c>
      <c r="G3222" s="8">
        <f t="shared" si="256"/>
        <v>25</v>
      </c>
      <c r="H3222" s="8">
        <f t="shared" si="257"/>
        <v>533.5</v>
      </c>
      <c r="I3222" s="8">
        <f t="shared" si="258"/>
        <v>133.375</v>
      </c>
      <c r="J3222" s="1">
        <v>18</v>
      </c>
      <c r="K3222" s="1">
        <v>25</v>
      </c>
      <c r="M3222" s="45"/>
      <c r="N3222" s="45"/>
      <c r="O3222" s="45"/>
      <c r="P3222" s="28"/>
      <c r="Q3222" s="28"/>
      <c r="R3222" s="25"/>
      <c r="Z3222"/>
    </row>
    <row r="3223" spans="1:26" x14ac:dyDescent="0.25">
      <c r="A3223" s="4" t="s">
        <v>7</v>
      </c>
      <c r="B3223" s="5">
        <v>2008</v>
      </c>
      <c r="C3223" s="5">
        <v>5</v>
      </c>
      <c r="D3223" s="5">
        <v>14</v>
      </c>
      <c r="E3223" s="5">
        <v>0</v>
      </c>
      <c r="F3223" s="43">
        <v>15.2</v>
      </c>
      <c r="G3223" s="8">
        <f t="shared" si="256"/>
        <v>25</v>
      </c>
      <c r="H3223" s="8">
        <f t="shared" si="257"/>
        <v>539</v>
      </c>
      <c r="I3223" s="8">
        <f t="shared" si="258"/>
        <v>134.75</v>
      </c>
      <c r="J3223" s="1">
        <v>18</v>
      </c>
      <c r="K3223" s="1">
        <v>25</v>
      </c>
      <c r="M3223" s="45"/>
      <c r="N3223" s="45"/>
      <c r="O3223" s="45"/>
      <c r="P3223" s="28"/>
      <c r="Q3223" s="28"/>
      <c r="R3223" s="25"/>
      <c r="Z3223"/>
    </row>
    <row r="3224" spans="1:26" x14ac:dyDescent="0.25">
      <c r="A3224" s="4" t="s">
        <v>7</v>
      </c>
      <c r="B3224" s="5">
        <v>2008</v>
      </c>
      <c r="C3224" s="5">
        <v>5</v>
      </c>
      <c r="D3224" s="5">
        <v>14</v>
      </c>
      <c r="E3224" s="5">
        <v>1</v>
      </c>
      <c r="F3224" s="43">
        <v>15.2</v>
      </c>
      <c r="G3224" s="8">
        <f t="shared" si="256"/>
        <v>25</v>
      </c>
      <c r="H3224" s="8">
        <f t="shared" si="257"/>
        <v>539</v>
      </c>
      <c r="I3224" s="8">
        <f t="shared" si="258"/>
        <v>134.75</v>
      </c>
      <c r="J3224" s="1">
        <v>18</v>
      </c>
      <c r="K3224" s="1">
        <v>25</v>
      </c>
      <c r="M3224" s="45"/>
      <c r="N3224" s="45"/>
      <c r="O3224" s="45"/>
      <c r="P3224" s="28"/>
      <c r="Q3224" s="28"/>
      <c r="R3224" s="25"/>
      <c r="Z3224"/>
    </row>
    <row r="3225" spans="1:26" x14ac:dyDescent="0.25">
      <c r="A3225" s="4" t="s">
        <v>7</v>
      </c>
      <c r="B3225" s="5">
        <v>2008</v>
      </c>
      <c r="C3225" s="5">
        <v>5</v>
      </c>
      <c r="D3225" s="5">
        <v>14</v>
      </c>
      <c r="E3225" s="5">
        <v>2</v>
      </c>
      <c r="F3225" s="43">
        <v>14.4</v>
      </c>
      <c r="G3225" s="8">
        <f t="shared" si="256"/>
        <v>25</v>
      </c>
      <c r="H3225" s="8">
        <f t="shared" si="257"/>
        <v>583</v>
      </c>
      <c r="I3225" s="8">
        <f t="shared" si="258"/>
        <v>145.75</v>
      </c>
      <c r="J3225" s="1">
        <v>18</v>
      </c>
      <c r="K3225" s="1">
        <v>25</v>
      </c>
      <c r="M3225" s="45"/>
      <c r="N3225" s="45"/>
      <c r="O3225" s="45"/>
      <c r="P3225" s="28"/>
      <c r="Q3225" s="28"/>
      <c r="R3225" s="25"/>
      <c r="Z3225"/>
    </row>
    <row r="3226" spans="1:26" x14ac:dyDescent="0.25">
      <c r="A3226" s="4" t="s">
        <v>7</v>
      </c>
      <c r="B3226" s="5">
        <v>2008</v>
      </c>
      <c r="C3226" s="5">
        <v>5</v>
      </c>
      <c r="D3226" s="5">
        <v>14</v>
      </c>
      <c r="E3226" s="5">
        <v>3</v>
      </c>
      <c r="F3226" s="43">
        <v>14.1</v>
      </c>
      <c r="G3226" s="8">
        <f t="shared" si="256"/>
        <v>25</v>
      </c>
      <c r="H3226" s="8">
        <f t="shared" si="257"/>
        <v>599.5</v>
      </c>
      <c r="I3226" s="8">
        <f t="shared" si="258"/>
        <v>149.875</v>
      </c>
      <c r="J3226" s="1">
        <v>18</v>
      </c>
      <c r="K3226" s="1">
        <v>25</v>
      </c>
      <c r="M3226" s="45"/>
      <c r="N3226" s="45"/>
      <c r="O3226" s="45"/>
      <c r="P3226" s="28"/>
      <c r="Q3226" s="28"/>
      <c r="R3226" s="25"/>
      <c r="Z3226"/>
    </row>
    <row r="3227" spans="1:26" x14ac:dyDescent="0.25">
      <c r="A3227" s="4" t="s">
        <v>7</v>
      </c>
      <c r="B3227" s="5">
        <v>2008</v>
      </c>
      <c r="C3227" s="5">
        <v>5</v>
      </c>
      <c r="D3227" s="5">
        <v>14</v>
      </c>
      <c r="E3227" s="5">
        <v>4</v>
      </c>
      <c r="F3227" s="43">
        <v>14.4</v>
      </c>
      <c r="G3227" s="8">
        <f t="shared" si="256"/>
        <v>25</v>
      </c>
      <c r="H3227" s="8">
        <f t="shared" si="257"/>
        <v>583</v>
      </c>
      <c r="I3227" s="8">
        <f t="shared" si="258"/>
        <v>145.75</v>
      </c>
      <c r="J3227" s="1">
        <v>18</v>
      </c>
      <c r="K3227" s="1">
        <v>25</v>
      </c>
      <c r="M3227" s="45"/>
      <c r="N3227" s="45"/>
      <c r="O3227" s="45"/>
      <c r="P3227" s="28"/>
      <c r="Q3227" s="28"/>
      <c r="R3227" s="25"/>
      <c r="Z3227"/>
    </row>
    <row r="3228" spans="1:26" x14ac:dyDescent="0.25">
      <c r="A3228" s="4" t="s">
        <v>7</v>
      </c>
      <c r="B3228" s="5">
        <v>2008</v>
      </c>
      <c r="C3228" s="5">
        <v>5</v>
      </c>
      <c r="D3228" s="5">
        <v>14</v>
      </c>
      <c r="E3228" s="5">
        <v>5</v>
      </c>
      <c r="F3228" s="43">
        <v>14</v>
      </c>
      <c r="G3228" s="8">
        <f t="shared" si="256"/>
        <v>25</v>
      </c>
      <c r="H3228" s="8">
        <f t="shared" si="257"/>
        <v>605</v>
      </c>
      <c r="I3228" s="8">
        <f t="shared" si="258"/>
        <v>151.25</v>
      </c>
      <c r="J3228" s="1">
        <v>18</v>
      </c>
      <c r="K3228" s="1">
        <v>25</v>
      </c>
      <c r="M3228" s="45"/>
      <c r="N3228" s="45"/>
      <c r="O3228" s="45"/>
      <c r="P3228" s="28"/>
      <c r="Q3228" s="28"/>
      <c r="R3228" s="25"/>
      <c r="Z3228"/>
    </row>
    <row r="3229" spans="1:26" x14ac:dyDescent="0.25">
      <c r="A3229" s="4" t="s">
        <v>7</v>
      </c>
      <c r="B3229" s="5">
        <v>2008</v>
      </c>
      <c r="C3229" s="5">
        <v>5</v>
      </c>
      <c r="D3229" s="5">
        <v>14</v>
      </c>
      <c r="E3229" s="5">
        <v>6</v>
      </c>
      <c r="F3229" s="43">
        <v>13.7</v>
      </c>
      <c r="G3229" s="8">
        <f t="shared" si="256"/>
        <v>25</v>
      </c>
      <c r="H3229" s="8">
        <f t="shared" si="257"/>
        <v>621.5</v>
      </c>
      <c r="I3229" s="8">
        <f t="shared" si="258"/>
        <v>155.375</v>
      </c>
      <c r="J3229" s="1">
        <v>18</v>
      </c>
      <c r="K3229" s="1">
        <v>25</v>
      </c>
      <c r="M3229" s="45"/>
      <c r="N3229" s="45"/>
      <c r="O3229" s="45"/>
      <c r="P3229" s="28"/>
      <c r="Q3229" s="28"/>
      <c r="R3229" s="25"/>
      <c r="Z3229"/>
    </row>
    <row r="3230" spans="1:26" x14ac:dyDescent="0.25">
      <c r="A3230" s="4" t="s">
        <v>7</v>
      </c>
      <c r="B3230" s="5">
        <v>2008</v>
      </c>
      <c r="C3230" s="5">
        <v>5</v>
      </c>
      <c r="D3230" s="5">
        <v>14</v>
      </c>
      <c r="E3230" s="5">
        <v>7</v>
      </c>
      <c r="F3230" s="43">
        <v>13.8</v>
      </c>
      <c r="G3230" s="8">
        <f t="shared" si="256"/>
        <v>25</v>
      </c>
      <c r="H3230" s="8">
        <f t="shared" si="257"/>
        <v>616</v>
      </c>
      <c r="I3230" s="8">
        <f t="shared" si="258"/>
        <v>154</v>
      </c>
      <c r="J3230" s="1">
        <v>18</v>
      </c>
      <c r="K3230" s="1">
        <v>25</v>
      </c>
      <c r="M3230" s="45"/>
      <c r="N3230" s="45"/>
      <c r="O3230" s="45"/>
      <c r="P3230" s="28"/>
      <c r="Q3230" s="28"/>
      <c r="R3230" s="25"/>
      <c r="Z3230"/>
    </row>
    <row r="3231" spans="1:26" x14ac:dyDescent="0.25">
      <c r="A3231" s="4" t="s">
        <v>7</v>
      </c>
      <c r="B3231" s="5">
        <v>2008</v>
      </c>
      <c r="C3231" s="5">
        <v>5</v>
      </c>
      <c r="D3231" s="5">
        <v>14</v>
      </c>
      <c r="E3231" s="5">
        <v>8</v>
      </c>
      <c r="F3231" s="43">
        <v>14.2</v>
      </c>
      <c r="G3231" s="8">
        <f t="shared" si="256"/>
        <v>25</v>
      </c>
      <c r="H3231" s="8">
        <f t="shared" si="257"/>
        <v>594</v>
      </c>
      <c r="I3231" s="8">
        <f t="shared" si="258"/>
        <v>148.5</v>
      </c>
      <c r="J3231" s="1">
        <v>18</v>
      </c>
      <c r="K3231" s="1">
        <v>25</v>
      </c>
      <c r="M3231" s="45"/>
      <c r="N3231" s="45"/>
      <c r="O3231" s="45"/>
      <c r="P3231" s="28"/>
      <c r="Q3231" s="28"/>
      <c r="R3231" s="25"/>
      <c r="Z3231"/>
    </row>
    <row r="3232" spans="1:26" x14ac:dyDescent="0.25">
      <c r="A3232" s="4" t="s">
        <v>7</v>
      </c>
      <c r="B3232" s="5">
        <v>2008</v>
      </c>
      <c r="C3232" s="5">
        <v>5</v>
      </c>
      <c r="D3232" s="5">
        <v>14</v>
      </c>
      <c r="E3232" s="5">
        <v>9</v>
      </c>
      <c r="F3232" s="43">
        <v>14.3</v>
      </c>
      <c r="G3232" s="8">
        <f t="shared" si="256"/>
        <v>25</v>
      </c>
      <c r="H3232" s="8">
        <f t="shared" si="257"/>
        <v>588.5</v>
      </c>
      <c r="I3232" s="8">
        <f t="shared" si="258"/>
        <v>147.125</v>
      </c>
      <c r="J3232" s="1">
        <v>18</v>
      </c>
      <c r="K3232" s="1">
        <v>25</v>
      </c>
      <c r="M3232" s="45"/>
      <c r="N3232" s="45"/>
      <c r="O3232" s="45"/>
      <c r="P3232" s="28"/>
      <c r="Q3232" s="28"/>
      <c r="R3232" s="25"/>
      <c r="Z3232"/>
    </row>
    <row r="3233" spans="1:26" x14ac:dyDescent="0.25">
      <c r="A3233" s="4" t="s">
        <v>7</v>
      </c>
      <c r="B3233" s="5">
        <v>2008</v>
      </c>
      <c r="C3233" s="5">
        <v>5</v>
      </c>
      <c r="D3233" s="5">
        <v>14</v>
      </c>
      <c r="E3233" s="5">
        <v>10</v>
      </c>
      <c r="F3233" s="43">
        <v>14.8</v>
      </c>
      <c r="G3233" s="8">
        <f t="shared" si="256"/>
        <v>25</v>
      </c>
      <c r="H3233" s="8">
        <f t="shared" si="257"/>
        <v>561</v>
      </c>
      <c r="I3233" s="8">
        <f t="shared" si="258"/>
        <v>140.25</v>
      </c>
      <c r="J3233" s="1">
        <v>18</v>
      </c>
      <c r="K3233" s="1">
        <v>25</v>
      </c>
      <c r="M3233" s="45"/>
      <c r="N3233" s="45"/>
      <c r="O3233" s="45"/>
      <c r="P3233" s="28"/>
      <c r="Q3233" s="28"/>
      <c r="R3233" s="25"/>
      <c r="Z3233"/>
    </row>
    <row r="3234" spans="1:26" x14ac:dyDescent="0.25">
      <c r="A3234" s="4" t="s">
        <v>7</v>
      </c>
      <c r="B3234" s="5">
        <v>2008</v>
      </c>
      <c r="C3234" s="5">
        <v>5</v>
      </c>
      <c r="D3234" s="5">
        <v>14</v>
      </c>
      <c r="E3234" s="5">
        <v>11</v>
      </c>
      <c r="F3234" s="43">
        <v>14.5</v>
      </c>
      <c r="G3234" s="8">
        <f t="shared" si="256"/>
        <v>25</v>
      </c>
      <c r="H3234" s="8">
        <f t="shared" si="257"/>
        <v>577.5</v>
      </c>
      <c r="I3234" s="8">
        <f t="shared" si="258"/>
        <v>144.375</v>
      </c>
      <c r="J3234" s="1">
        <v>18</v>
      </c>
      <c r="K3234" s="1">
        <v>25</v>
      </c>
      <c r="M3234" s="45"/>
      <c r="N3234" s="45"/>
      <c r="O3234" s="45"/>
      <c r="P3234" s="28"/>
      <c r="Q3234" s="28"/>
      <c r="R3234" s="25"/>
      <c r="Z3234"/>
    </row>
    <row r="3235" spans="1:26" x14ac:dyDescent="0.25">
      <c r="A3235" s="4" t="s">
        <v>7</v>
      </c>
      <c r="B3235" s="5">
        <v>2008</v>
      </c>
      <c r="C3235" s="5">
        <v>5</v>
      </c>
      <c r="D3235" s="5">
        <v>14</v>
      </c>
      <c r="E3235" s="5">
        <v>12</v>
      </c>
      <c r="F3235" s="43">
        <v>17.3</v>
      </c>
      <c r="G3235" s="8">
        <f t="shared" si="256"/>
        <v>25</v>
      </c>
      <c r="H3235" s="8">
        <f t="shared" si="257"/>
        <v>423.49999999999994</v>
      </c>
      <c r="I3235" s="8">
        <f t="shared" si="258"/>
        <v>105.87499999999999</v>
      </c>
      <c r="J3235" s="1">
        <v>18</v>
      </c>
      <c r="K3235" s="1">
        <v>25</v>
      </c>
      <c r="M3235" s="45"/>
      <c r="N3235" s="45"/>
      <c r="O3235" s="45"/>
      <c r="P3235" s="28"/>
      <c r="Q3235" s="28"/>
      <c r="R3235" s="25"/>
      <c r="Z3235"/>
    </row>
    <row r="3236" spans="1:26" x14ac:dyDescent="0.25">
      <c r="A3236" s="4" t="s">
        <v>7</v>
      </c>
      <c r="B3236" s="5">
        <v>2008</v>
      </c>
      <c r="C3236" s="5">
        <v>5</v>
      </c>
      <c r="D3236" s="5">
        <v>14</v>
      </c>
      <c r="E3236" s="5">
        <v>13</v>
      </c>
      <c r="F3236" s="43">
        <v>17.3</v>
      </c>
      <c r="G3236" s="8">
        <f t="shared" si="256"/>
        <v>25</v>
      </c>
      <c r="H3236" s="8">
        <f t="shared" si="257"/>
        <v>423.49999999999994</v>
      </c>
      <c r="I3236" s="8">
        <f t="shared" si="258"/>
        <v>105.87499999999999</v>
      </c>
      <c r="J3236" s="1">
        <v>18</v>
      </c>
      <c r="K3236" s="1">
        <v>25</v>
      </c>
      <c r="M3236" s="45"/>
      <c r="N3236" s="45"/>
      <c r="O3236" s="45"/>
      <c r="P3236" s="28"/>
      <c r="Q3236" s="28"/>
      <c r="R3236" s="25"/>
      <c r="Z3236"/>
    </row>
    <row r="3237" spans="1:26" x14ac:dyDescent="0.25">
      <c r="A3237" s="4" t="s">
        <v>7</v>
      </c>
      <c r="B3237" s="5">
        <v>2008</v>
      </c>
      <c r="C3237" s="5">
        <v>5</v>
      </c>
      <c r="D3237" s="5">
        <v>14</v>
      </c>
      <c r="E3237" s="5">
        <v>14</v>
      </c>
      <c r="F3237" s="43">
        <v>18.100000000000001</v>
      </c>
      <c r="G3237" s="8">
        <f t="shared" si="256"/>
        <v>25</v>
      </c>
      <c r="H3237" s="8">
        <f t="shared" si="257"/>
        <v>379.49999999999994</v>
      </c>
      <c r="I3237" s="8">
        <f t="shared" si="258"/>
        <v>94.874999999999986</v>
      </c>
      <c r="J3237" s="1">
        <v>18</v>
      </c>
      <c r="K3237" s="1">
        <v>25</v>
      </c>
      <c r="M3237" s="45"/>
      <c r="N3237" s="45"/>
      <c r="O3237" s="45"/>
      <c r="P3237" s="28"/>
      <c r="Q3237" s="28"/>
      <c r="R3237" s="25"/>
      <c r="Z3237"/>
    </row>
    <row r="3238" spans="1:26" x14ac:dyDescent="0.25">
      <c r="A3238" s="4" t="s">
        <v>7</v>
      </c>
      <c r="B3238" s="5">
        <v>2008</v>
      </c>
      <c r="C3238" s="5">
        <v>5</v>
      </c>
      <c r="D3238" s="5">
        <v>14</v>
      </c>
      <c r="E3238" s="5">
        <v>15</v>
      </c>
      <c r="F3238" s="43">
        <v>18.2</v>
      </c>
      <c r="G3238" s="8">
        <f t="shared" si="256"/>
        <v>25</v>
      </c>
      <c r="H3238" s="8">
        <f t="shared" si="257"/>
        <v>374.00000000000006</v>
      </c>
      <c r="I3238" s="8">
        <f t="shared" si="258"/>
        <v>93.500000000000014</v>
      </c>
      <c r="J3238" s="1">
        <v>18</v>
      </c>
      <c r="K3238" s="1">
        <v>25</v>
      </c>
      <c r="M3238" s="45"/>
      <c r="N3238" s="45"/>
      <c r="O3238" s="45"/>
      <c r="P3238" s="28"/>
      <c r="Q3238" s="28"/>
      <c r="R3238" s="25"/>
      <c r="Z3238"/>
    </row>
    <row r="3239" spans="1:26" x14ac:dyDescent="0.25">
      <c r="A3239" s="4" t="s">
        <v>7</v>
      </c>
      <c r="B3239" s="5">
        <v>2008</v>
      </c>
      <c r="C3239" s="5">
        <v>5</v>
      </c>
      <c r="D3239" s="5">
        <v>14</v>
      </c>
      <c r="E3239" s="5">
        <v>16</v>
      </c>
      <c r="F3239" s="43">
        <v>18.2</v>
      </c>
      <c r="G3239" s="8">
        <f t="shared" si="256"/>
        <v>25</v>
      </c>
      <c r="H3239" s="8">
        <f t="shared" si="257"/>
        <v>374.00000000000006</v>
      </c>
      <c r="I3239" s="8">
        <f t="shared" si="258"/>
        <v>93.500000000000014</v>
      </c>
      <c r="J3239" s="1">
        <v>18</v>
      </c>
      <c r="K3239" s="1">
        <v>25</v>
      </c>
      <c r="M3239" s="45"/>
      <c r="N3239" s="45"/>
      <c r="O3239" s="45"/>
      <c r="P3239" s="28"/>
      <c r="Q3239" s="28"/>
      <c r="R3239" s="25"/>
      <c r="Z3239"/>
    </row>
    <row r="3240" spans="1:26" x14ac:dyDescent="0.25">
      <c r="A3240" s="4" t="s">
        <v>7</v>
      </c>
      <c r="B3240" s="5">
        <v>2008</v>
      </c>
      <c r="C3240" s="5">
        <v>5</v>
      </c>
      <c r="D3240" s="5">
        <v>14</v>
      </c>
      <c r="E3240" s="5">
        <v>17</v>
      </c>
      <c r="F3240" s="43">
        <v>18</v>
      </c>
      <c r="G3240" s="8">
        <f t="shared" si="256"/>
        <v>25</v>
      </c>
      <c r="H3240" s="8">
        <f t="shared" si="257"/>
        <v>385</v>
      </c>
      <c r="I3240" s="8">
        <f t="shared" si="258"/>
        <v>96.25</v>
      </c>
      <c r="J3240" s="1">
        <v>18</v>
      </c>
      <c r="K3240" s="1">
        <v>25</v>
      </c>
      <c r="M3240" s="45"/>
      <c r="N3240" s="45"/>
      <c r="O3240" s="45"/>
      <c r="P3240" s="28"/>
      <c r="Q3240" s="28"/>
      <c r="R3240" s="25"/>
      <c r="Z3240"/>
    </row>
    <row r="3241" spans="1:26" x14ac:dyDescent="0.25">
      <c r="A3241" s="4" t="s">
        <v>7</v>
      </c>
      <c r="B3241" s="5">
        <v>2008</v>
      </c>
      <c r="C3241" s="5">
        <v>5</v>
      </c>
      <c r="D3241" s="5">
        <v>14</v>
      </c>
      <c r="E3241" s="5">
        <v>18</v>
      </c>
      <c r="F3241" s="43">
        <v>17.600000000000001</v>
      </c>
      <c r="G3241" s="8">
        <f t="shared" si="256"/>
        <v>25</v>
      </c>
      <c r="H3241" s="8">
        <f t="shared" si="257"/>
        <v>406.99999999999994</v>
      </c>
      <c r="I3241" s="8">
        <f t="shared" si="258"/>
        <v>101.74999999999999</v>
      </c>
      <c r="J3241" s="1">
        <v>18</v>
      </c>
      <c r="K3241" s="1">
        <v>25</v>
      </c>
      <c r="M3241" s="45"/>
      <c r="N3241" s="45"/>
      <c r="O3241" s="45"/>
      <c r="P3241" s="28"/>
      <c r="Q3241" s="28"/>
      <c r="R3241" s="25"/>
      <c r="Z3241"/>
    </row>
    <row r="3242" spans="1:26" x14ac:dyDescent="0.25">
      <c r="A3242" s="4" t="s">
        <v>7</v>
      </c>
      <c r="B3242" s="5">
        <v>2008</v>
      </c>
      <c r="C3242" s="5">
        <v>5</v>
      </c>
      <c r="D3242" s="5">
        <v>14</v>
      </c>
      <c r="E3242" s="5">
        <v>19</v>
      </c>
      <c r="F3242" s="43">
        <v>16.8</v>
      </c>
      <c r="G3242" s="8">
        <f t="shared" si="256"/>
        <v>25</v>
      </c>
      <c r="H3242" s="8">
        <f t="shared" si="257"/>
        <v>450.99999999999994</v>
      </c>
      <c r="I3242" s="8">
        <f t="shared" si="258"/>
        <v>112.74999999999999</v>
      </c>
      <c r="J3242" s="1">
        <v>18</v>
      </c>
      <c r="K3242" s="1">
        <v>25</v>
      </c>
      <c r="M3242" s="45"/>
      <c r="N3242" s="45"/>
      <c r="O3242" s="45"/>
      <c r="P3242" s="28"/>
      <c r="Q3242" s="28"/>
      <c r="R3242" s="25"/>
      <c r="Z3242"/>
    </row>
    <row r="3243" spans="1:26" x14ac:dyDescent="0.25">
      <c r="A3243" s="4" t="s">
        <v>7</v>
      </c>
      <c r="B3243" s="5">
        <v>2008</v>
      </c>
      <c r="C3243" s="5">
        <v>5</v>
      </c>
      <c r="D3243" s="5">
        <v>14</v>
      </c>
      <c r="E3243" s="5">
        <v>20</v>
      </c>
      <c r="F3243" s="43">
        <v>16.100000000000001</v>
      </c>
      <c r="G3243" s="8">
        <f t="shared" si="256"/>
        <v>25</v>
      </c>
      <c r="H3243" s="8">
        <f t="shared" si="257"/>
        <v>489.49999999999994</v>
      </c>
      <c r="I3243" s="8">
        <f t="shared" si="258"/>
        <v>122.37499999999999</v>
      </c>
      <c r="J3243" s="1">
        <v>18</v>
      </c>
      <c r="K3243" s="1">
        <v>25</v>
      </c>
      <c r="M3243" s="45"/>
      <c r="N3243" s="45"/>
      <c r="O3243" s="45"/>
      <c r="P3243" s="28"/>
      <c r="Q3243" s="28"/>
      <c r="R3243" s="25"/>
      <c r="Z3243"/>
    </row>
    <row r="3244" spans="1:26" x14ac:dyDescent="0.25">
      <c r="A3244" s="4" t="s">
        <v>7</v>
      </c>
      <c r="B3244" s="5">
        <v>2008</v>
      </c>
      <c r="C3244" s="5">
        <v>5</v>
      </c>
      <c r="D3244" s="5">
        <v>14</v>
      </c>
      <c r="E3244" s="5">
        <v>21</v>
      </c>
      <c r="F3244" s="43">
        <v>16.100000000000001</v>
      </c>
      <c r="G3244" s="8">
        <f t="shared" si="256"/>
        <v>25</v>
      </c>
      <c r="H3244" s="8">
        <f t="shared" si="257"/>
        <v>489.49999999999994</v>
      </c>
      <c r="I3244" s="8">
        <f t="shared" si="258"/>
        <v>122.37499999999999</v>
      </c>
      <c r="J3244" s="1">
        <v>18</v>
      </c>
      <c r="K3244" s="1">
        <v>25</v>
      </c>
      <c r="M3244" s="45"/>
      <c r="N3244" s="45"/>
      <c r="O3244" s="45"/>
      <c r="P3244" s="28"/>
      <c r="Q3244" s="28"/>
      <c r="R3244" s="25"/>
      <c r="Z3244"/>
    </row>
    <row r="3245" spans="1:26" x14ac:dyDescent="0.25">
      <c r="A3245" s="4" t="s">
        <v>7</v>
      </c>
      <c r="B3245" s="5">
        <v>2008</v>
      </c>
      <c r="C3245" s="5">
        <v>5</v>
      </c>
      <c r="D3245" s="5">
        <v>14</v>
      </c>
      <c r="E3245" s="5">
        <v>22</v>
      </c>
      <c r="F3245" s="43">
        <v>16.100000000000001</v>
      </c>
      <c r="G3245" s="8">
        <f t="shared" si="256"/>
        <v>25</v>
      </c>
      <c r="H3245" s="8">
        <f t="shared" si="257"/>
        <v>489.49999999999994</v>
      </c>
      <c r="I3245" s="8">
        <f t="shared" si="258"/>
        <v>122.37499999999999</v>
      </c>
      <c r="J3245" s="1">
        <v>18</v>
      </c>
      <c r="K3245" s="1">
        <v>25</v>
      </c>
      <c r="M3245" s="45"/>
      <c r="N3245" s="45"/>
      <c r="O3245" s="45"/>
      <c r="P3245" s="28"/>
      <c r="Q3245" s="28"/>
      <c r="R3245" s="25"/>
      <c r="Z3245"/>
    </row>
    <row r="3246" spans="1:26" x14ac:dyDescent="0.25">
      <c r="A3246" s="4" t="s">
        <v>7</v>
      </c>
      <c r="B3246" s="5">
        <v>2008</v>
      </c>
      <c r="C3246" s="5">
        <v>5</v>
      </c>
      <c r="D3246" s="5">
        <v>14</v>
      </c>
      <c r="E3246" s="5">
        <v>23</v>
      </c>
      <c r="F3246" s="43">
        <v>16.100000000000001</v>
      </c>
      <c r="G3246" s="8">
        <f t="shared" si="256"/>
        <v>25</v>
      </c>
      <c r="H3246" s="8">
        <f t="shared" si="257"/>
        <v>489.49999999999994</v>
      </c>
      <c r="I3246" s="8">
        <f t="shared" si="258"/>
        <v>122.37499999999999</v>
      </c>
      <c r="J3246" s="1">
        <v>18</v>
      </c>
      <c r="K3246" s="1">
        <v>25</v>
      </c>
      <c r="M3246" s="45"/>
      <c r="N3246" s="45"/>
      <c r="O3246" s="45"/>
      <c r="P3246" s="28"/>
      <c r="Q3246" s="28"/>
      <c r="R3246" s="25"/>
      <c r="Z3246"/>
    </row>
    <row r="3247" spans="1:26" x14ac:dyDescent="0.25">
      <c r="A3247" s="4" t="s">
        <v>7</v>
      </c>
      <c r="B3247" s="5">
        <v>2008</v>
      </c>
      <c r="C3247" s="5">
        <v>5</v>
      </c>
      <c r="D3247" s="5">
        <v>15</v>
      </c>
      <c r="E3247" s="5">
        <v>0</v>
      </c>
      <c r="F3247" s="43">
        <v>16.100000000000001</v>
      </c>
      <c r="G3247" s="8">
        <f t="shared" si="256"/>
        <v>25</v>
      </c>
      <c r="H3247" s="8">
        <f t="shared" si="257"/>
        <v>489.49999999999994</v>
      </c>
      <c r="I3247" s="8">
        <f t="shared" si="258"/>
        <v>122.37499999999999</v>
      </c>
      <c r="J3247" s="1">
        <v>18</v>
      </c>
      <c r="K3247" s="1">
        <v>25</v>
      </c>
      <c r="M3247" s="45"/>
      <c r="N3247" s="45"/>
      <c r="O3247" s="45"/>
      <c r="P3247" s="28"/>
      <c r="Q3247" s="28"/>
      <c r="R3247" s="25"/>
      <c r="Z3247"/>
    </row>
    <row r="3248" spans="1:26" x14ac:dyDescent="0.25">
      <c r="A3248" s="4" t="s">
        <v>7</v>
      </c>
      <c r="B3248" s="5">
        <v>2008</v>
      </c>
      <c r="C3248" s="5">
        <v>5</v>
      </c>
      <c r="D3248" s="5">
        <v>15</v>
      </c>
      <c r="E3248" s="5">
        <v>1</v>
      </c>
      <c r="F3248" s="43">
        <v>16.100000000000001</v>
      </c>
      <c r="G3248" s="8">
        <f t="shared" si="256"/>
        <v>25</v>
      </c>
      <c r="H3248" s="8">
        <f t="shared" si="257"/>
        <v>489.49999999999994</v>
      </c>
      <c r="I3248" s="8">
        <f t="shared" si="258"/>
        <v>122.37499999999999</v>
      </c>
      <c r="J3248" s="1">
        <v>18</v>
      </c>
      <c r="K3248" s="1">
        <v>25</v>
      </c>
      <c r="M3248" s="45"/>
      <c r="N3248" s="45"/>
      <c r="O3248" s="45"/>
      <c r="P3248" s="28"/>
      <c r="Q3248" s="28"/>
      <c r="R3248" s="25"/>
      <c r="Z3248"/>
    </row>
    <row r="3249" spans="1:26" x14ac:dyDescent="0.25">
      <c r="A3249" s="4" t="s">
        <v>7</v>
      </c>
      <c r="B3249" s="5">
        <v>2008</v>
      </c>
      <c r="C3249" s="5">
        <v>5</v>
      </c>
      <c r="D3249" s="5">
        <v>15</v>
      </c>
      <c r="E3249" s="5">
        <v>2</v>
      </c>
      <c r="F3249" s="43">
        <v>16.100000000000001</v>
      </c>
      <c r="G3249" s="8">
        <f t="shared" si="256"/>
        <v>25</v>
      </c>
      <c r="H3249" s="8">
        <f t="shared" si="257"/>
        <v>489.49999999999994</v>
      </c>
      <c r="I3249" s="8">
        <f t="shared" si="258"/>
        <v>122.37499999999999</v>
      </c>
      <c r="J3249" s="1">
        <v>18</v>
      </c>
      <c r="K3249" s="1">
        <v>25</v>
      </c>
      <c r="M3249" s="45"/>
      <c r="N3249" s="45"/>
      <c r="O3249" s="45"/>
      <c r="P3249" s="28"/>
      <c r="Q3249" s="28"/>
      <c r="R3249" s="25"/>
      <c r="Z3249"/>
    </row>
    <row r="3250" spans="1:26" x14ac:dyDescent="0.25">
      <c r="A3250" s="4" t="s">
        <v>7</v>
      </c>
      <c r="B3250" s="5">
        <v>2008</v>
      </c>
      <c r="C3250" s="5">
        <v>5</v>
      </c>
      <c r="D3250" s="5">
        <v>15</v>
      </c>
      <c r="E3250" s="5">
        <v>3</v>
      </c>
      <c r="F3250" s="43">
        <v>16.100000000000001</v>
      </c>
      <c r="G3250" s="8">
        <f t="shared" si="256"/>
        <v>25</v>
      </c>
      <c r="H3250" s="8">
        <f t="shared" si="257"/>
        <v>489.49999999999994</v>
      </c>
      <c r="I3250" s="8">
        <f t="shared" si="258"/>
        <v>122.37499999999999</v>
      </c>
      <c r="J3250" s="1">
        <v>18</v>
      </c>
      <c r="K3250" s="1">
        <v>25</v>
      </c>
      <c r="M3250" s="45"/>
      <c r="N3250" s="45"/>
      <c r="O3250" s="45"/>
      <c r="P3250" s="28"/>
      <c r="Q3250" s="28"/>
      <c r="R3250" s="25"/>
      <c r="Z3250"/>
    </row>
    <row r="3251" spans="1:26" x14ac:dyDescent="0.25">
      <c r="A3251" s="4" t="s">
        <v>7</v>
      </c>
      <c r="B3251" s="5">
        <v>2008</v>
      </c>
      <c r="C3251" s="5">
        <v>5</v>
      </c>
      <c r="D3251" s="5">
        <v>15</v>
      </c>
      <c r="E3251" s="5">
        <v>4</v>
      </c>
      <c r="F3251" s="43">
        <v>16.100000000000001</v>
      </c>
      <c r="G3251" s="8">
        <f t="shared" si="256"/>
        <v>25</v>
      </c>
      <c r="H3251" s="8">
        <f t="shared" si="257"/>
        <v>489.49999999999994</v>
      </c>
      <c r="I3251" s="8">
        <f t="shared" si="258"/>
        <v>122.37499999999999</v>
      </c>
      <c r="J3251" s="1">
        <v>18</v>
      </c>
      <c r="K3251" s="1">
        <v>25</v>
      </c>
      <c r="M3251" s="45"/>
      <c r="N3251" s="45"/>
      <c r="O3251" s="45"/>
      <c r="P3251" s="28"/>
      <c r="Q3251" s="28"/>
      <c r="R3251" s="25"/>
      <c r="Z3251"/>
    </row>
    <row r="3252" spans="1:26" x14ac:dyDescent="0.25">
      <c r="A3252" s="4" t="s">
        <v>7</v>
      </c>
      <c r="B3252" s="5">
        <v>2008</v>
      </c>
      <c r="C3252" s="5">
        <v>5</v>
      </c>
      <c r="D3252" s="5">
        <v>15</v>
      </c>
      <c r="E3252" s="5">
        <v>5</v>
      </c>
      <c r="F3252" s="43">
        <v>15.9</v>
      </c>
      <c r="G3252" s="8">
        <f t="shared" si="256"/>
        <v>25</v>
      </c>
      <c r="H3252" s="8">
        <f t="shared" si="257"/>
        <v>500.5</v>
      </c>
      <c r="I3252" s="8">
        <f t="shared" si="258"/>
        <v>125.125</v>
      </c>
      <c r="J3252" s="1">
        <v>18</v>
      </c>
      <c r="K3252" s="1">
        <v>25</v>
      </c>
      <c r="M3252" s="45"/>
      <c r="N3252" s="45"/>
      <c r="O3252" s="45"/>
      <c r="P3252" s="28"/>
      <c r="Q3252" s="28"/>
      <c r="R3252" s="25"/>
      <c r="Z3252"/>
    </row>
    <row r="3253" spans="1:26" x14ac:dyDescent="0.25">
      <c r="A3253" s="4" t="s">
        <v>7</v>
      </c>
      <c r="B3253" s="5">
        <v>2008</v>
      </c>
      <c r="C3253" s="5">
        <v>5</v>
      </c>
      <c r="D3253" s="5">
        <v>15</v>
      </c>
      <c r="E3253" s="5">
        <v>6</v>
      </c>
      <c r="F3253" s="43">
        <v>15.7</v>
      </c>
      <c r="G3253" s="8">
        <f t="shared" si="256"/>
        <v>25</v>
      </c>
      <c r="H3253" s="8">
        <f t="shared" si="257"/>
        <v>511.50000000000006</v>
      </c>
      <c r="I3253" s="8">
        <f t="shared" si="258"/>
        <v>127.87500000000001</v>
      </c>
      <c r="J3253" s="1">
        <v>18</v>
      </c>
      <c r="K3253" s="1">
        <v>25</v>
      </c>
      <c r="M3253" s="45"/>
      <c r="N3253" s="45"/>
      <c r="O3253" s="45"/>
      <c r="P3253" s="28"/>
      <c r="Q3253" s="28"/>
      <c r="R3253" s="25"/>
      <c r="Z3253"/>
    </row>
    <row r="3254" spans="1:26" x14ac:dyDescent="0.25">
      <c r="A3254" s="4" t="s">
        <v>7</v>
      </c>
      <c r="B3254" s="5">
        <v>2008</v>
      </c>
      <c r="C3254" s="5">
        <v>5</v>
      </c>
      <c r="D3254" s="5">
        <v>15</v>
      </c>
      <c r="E3254" s="5">
        <v>7</v>
      </c>
      <c r="F3254" s="43">
        <v>15.7</v>
      </c>
      <c r="G3254" s="8">
        <f t="shared" si="256"/>
        <v>25</v>
      </c>
      <c r="H3254" s="8">
        <f t="shared" si="257"/>
        <v>511.50000000000006</v>
      </c>
      <c r="I3254" s="8">
        <f t="shared" si="258"/>
        <v>127.87500000000001</v>
      </c>
      <c r="J3254" s="1">
        <v>18</v>
      </c>
      <c r="K3254" s="1">
        <v>25</v>
      </c>
      <c r="M3254" s="45"/>
      <c r="N3254" s="45"/>
      <c r="O3254" s="45"/>
      <c r="P3254" s="28"/>
      <c r="Q3254" s="28"/>
      <c r="R3254" s="25"/>
      <c r="Z3254"/>
    </row>
    <row r="3255" spans="1:26" x14ac:dyDescent="0.25">
      <c r="A3255" s="4" t="s">
        <v>7</v>
      </c>
      <c r="B3255" s="5">
        <v>2008</v>
      </c>
      <c r="C3255" s="5">
        <v>5</v>
      </c>
      <c r="D3255" s="5">
        <v>15</v>
      </c>
      <c r="E3255" s="5">
        <v>8</v>
      </c>
      <c r="F3255" s="43">
        <v>16.899999999999999</v>
      </c>
      <c r="G3255" s="8">
        <f t="shared" si="256"/>
        <v>25</v>
      </c>
      <c r="H3255" s="8">
        <f t="shared" si="257"/>
        <v>445.50000000000006</v>
      </c>
      <c r="I3255" s="8">
        <f t="shared" si="258"/>
        <v>111.37500000000001</v>
      </c>
      <c r="J3255" s="1">
        <v>18</v>
      </c>
      <c r="K3255" s="1">
        <v>25</v>
      </c>
      <c r="M3255" s="45"/>
      <c r="N3255" s="45"/>
      <c r="O3255" s="45"/>
      <c r="P3255" s="28"/>
      <c r="Q3255" s="28"/>
      <c r="R3255" s="25"/>
      <c r="Z3255"/>
    </row>
    <row r="3256" spans="1:26" x14ac:dyDescent="0.25">
      <c r="A3256" s="4" t="s">
        <v>7</v>
      </c>
      <c r="B3256" s="5">
        <v>2008</v>
      </c>
      <c r="C3256" s="5">
        <v>5</v>
      </c>
      <c r="D3256" s="5">
        <v>15</v>
      </c>
      <c r="E3256" s="5">
        <v>9</v>
      </c>
      <c r="F3256" s="43">
        <v>17.2</v>
      </c>
      <c r="G3256" s="8">
        <f t="shared" si="256"/>
        <v>25</v>
      </c>
      <c r="H3256" s="8">
        <f t="shared" si="257"/>
        <v>429.00000000000006</v>
      </c>
      <c r="I3256" s="8">
        <f t="shared" si="258"/>
        <v>107.25000000000001</v>
      </c>
      <c r="J3256" s="1">
        <v>18</v>
      </c>
      <c r="K3256" s="1">
        <v>25</v>
      </c>
      <c r="M3256" s="45"/>
      <c r="N3256" s="45"/>
      <c r="O3256" s="45"/>
      <c r="P3256" s="28"/>
      <c r="Q3256" s="28"/>
      <c r="R3256" s="25"/>
      <c r="Z3256"/>
    </row>
    <row r="3257" spans="1:26" x14ac:dyDescent="0.25">
      <c r="A3257" s="4" t="s">
        <v>7</v>
      </c>
      <c r="B3257" s="5">
        <v>2008</v>
      </c>
      <c r="C3257" s="5">
        <v>5</v>
      </c>
      <c r="D3257" s="5">
        <v>15</v>
      </c>
      <c r="E3257" s="5">
        <v>10</v>
      </c>
      <c r="F3257" s="43">
        <v>17.8</v>
      </c>
      <c r="G3257" s="8">
        <f t="shared" si="256"/>
        <v>25</v>
      </c>
      <c r="H3257" s="8">
        <f t="shared" si="257"/>
        <v>395.99999999999994</v>
      </c>
      <c r="I3257" s="8">
        <f t="shared" si="258"/>
        <v>98.999999999999986</v>
      </c>
      <c r="J3257" s="1">
        <v>18</v>
      </c>
      <c r="K3257" s="1">
        <v>25</v>
      </c>
      <c r="M3257" s="45"/>
      <c r="N3257" s="45"/>
      <c r="O3257" s="45"/>
      <c r="P3257" s="28"/>
      <c r="Q3257" s="28"/>
      <c r="R3257" s="25"/>
      <c r="Z3257"/>
    </row>
    <row r="3258" spans="1:26" x14ac:dyDescent="0.25">
      <c r="A3258" s="4" t="s">
        <v>7</v>
      </c>
      <c r="B3258" s="5">
        <v>2008</v>
      </c>
      <c r="C3258" s="5">
        <v>5</v>
      </c>
      <c r="D3258" s="5">
        <v>15</v>
      </c>
      <c r="E3258" s="5">
        <v>11</v>
      </c>
      <c r="F3258" s="43">
        <v>18</v>
      </c>
      <c r="G3258" s="8">
        <f t="shared" si="256"/>
        <v>25</v>
      </c>
      <c r="H3258" s="8">
        <f t="shared" si="257"/>
        <v>385</v>
      </c>
      <c r="I3258" s="8">
        <f t="shared" si="258"/>
        <v>96.25</v>
      </c>
      <c r="J3258" s="1">
        <v>18</v>
      </c>
      <c r="K3258" s="1">
        <v>25</v>
      </c>
      <c r="M3258" s="45"/>
      <c r="N3258" s="45"/>
      <c r="O3258" s="45"/>
      <c r="P3258" s="28"/>
      <c r="Q3258" s="28"/>
      <c r="R3258" s="25"/>
      <c r="Z3258"/>
    </row>
    <row r="3259" spans="1:26" x14ac:dyDescent="0.25">
      <c r="A3259" s="4" t="s">
        <v>7</v>
      </c>
      <c r="B3259" s="5">
        <v>2008</v>
      </c>
      <c r="C3259" s="5">
        <v>5</v>
      </c>
      <c r="D3259" s="5">
        <v>15</v>
      </c>
      <c r="E3259" s="5">
        <v>12</v>
      </c>
      <c r="F3259" s="43">
        <v>16</v>
      </c>
      <c r="G3259" s="8">
        <f t="shared" si="256"/>
        <v>25</v>
      </c>
      <c r="H3259" s="8">
        <f t="shared" si="257"/>
        <v>495</v>
      </c>
      <c r="I3259" s="8">
        <f t="shared" si="258"/>
        <v>123.75</v>
      </c>
      <c r="J3259" s="1">
        <v>18</v>
      </c>
      <c r="K3259" s="1">
        <v>25</v>
      </c>
      <c r="M3259" s="45"/>
      <c r="N3259" s="45"/>
      <c r="O3259" s="45"/>
      <c r="P3259" s="28"/>
      <c r="Q3259" s="28"/>
      <c r="R3259" s="25"/>
      <c r="Z3259"/>
    </row>
    <row r="3260" spans="1:26" x14ac:dyDescent="0.25">
      <c r="A3260" s="4" t="s">
        <v>7</v>
      </c>
      <c r="B3260" s="5">
        <v>2008</v>
      </c>
      <c r="C3260" s="5">
        <v>5</v>
      </c>
      <c r="D3260" s="5">
        <v>15</v>
      </c>
      <c r="E3260" s="5">
        <v>13</v>
      </c>
      <c r="F3260" s="43">
        <v>17.100000000000001</v>
      </c>
      <c r="G3260" s="8">
        <f t="shared" si="256"/>
        <v>25</v>
      </c>
      <c r="H3260" s="8">
        <f t="shared" si="257"/>
        <v>434.49999999999994</v>
      </c>
      <c r="I3260" s="8">
        <f t="shared" si="258"/>
        <v>108.62499999999999</v>
      </c>
      <c r="J3260" s="1">
        <v>18</v>
      </c>
      <c r="K3260" s="1">
        <v>25</v>
      </c>
      <c r="M3260" s="45"/>
      <c r="N3260" s="45"/>
      <c r="O3260" s="45"/>
      <c r="P3260" s="28"/>
      <c r="Q3260" s="28"/>
      <c r="R3260" s="25"/>
      <c r="Z3260"/>
    </row>
    <row r="3261" spans="1:26" x14ac:dyDescent="0.25">
      <c r="A3261" s="4" t="s">
        <v>7</v>
      </c>
      <c r="B3261" s="5">
        <v>2008</v>
      </c>
      <c r="C3261" s="5">
        <v>5</v>
      </c>
      <c r="D3261" s="5">
        <v>15</v>
      </c>
      <c r="E3261" s="5">
        <v>14</v>
      </c>
      <c r="F3261" s="43">
        <v>16.899999999999999</v>
      </c>
      <c r="G3261" s="8">
        <f t="shared" si="256"/>
        <v>25</v>
      </c>
      <c r="H3261" s="8">
        <f t="shared" si="257"/>
        <v>445.50000000000006</v>
      </c>
      <c r="I3261" s="8">
        <f t="shared" si="258"/>
        <v>111.37500000000001</v>
      </c>
      <c r="J3261" s="1">
        <v>18</v>
      </c>
      <c r="K3261" s="1">
        <v>25</v>
      </c>
      <c r="M3261" s="45"/>
      <c r="N3261" s="45"/>
      <c r="O3261" s="45"/>
      <c r="P3261" s="28"/>
      <c r="Q3261" s="28"/>
      <c r="R3261" s="25"/>
      <c r="Z3261"/>
    </row>
    <row r="3262" spans="1:26" x14ac:dyDescent="0.25">
      <c r="A3262" s="4" t="s">
        <v>7</v>
      </c>
      <c r="B3262" s="5">
        <v>2008</v>
      </c>
      <c r="C3262" s="5">
        <v>5</v>
      </c>
      <c r="D3262" s="5">
        <v>15</v>
      </c>
      <c r="E3262" s="5">
        <v>15</v>
      </c>
      <c r="F3262" s="43">
        <v>17.5</v>
      </c>
      <c r="G3262" s="8">
        <f t="shared" si="256"/>
        <v>25</v>
      </c>
      <c r="H3262" s="8">
        <f t="shared" si="257"/>
        <v>412.5</v>
      </c>
      <c r="I3262" s="8">
        <f t="shared" si="258"/>
        <v>103.125</v>
      </c>
      <c r="J3262" s="1">
        <v>18</v>
      </c>
      <c r="K3262" s="1">
        <v>25</v>
      </c>
      <c r="M3262" s="45"/>
      <c r="N3262" s="45"/>
      <c r="O3262" s="45"/>
      <c r="P3262" s="28"/>
      <c r="Q3262" s="28"/>
      <c r="R3262" s="25"/>
      <c r="Z3262"/>
    </row>
    <row r="3263" spans="1:26" x14ac:dyDescent="0.25">
      <c r="A3263" s="4" t="s">
        <v>7</v>
      </c>
      <c r="B3263" s="5">
        <v>2008</v>
      </c>
      <c r="C3263" s="5">
        <v>5</v>
      </c>
      <c r="D3263" s="5">
        <v>15</v>
      </c>
      <c r="E3263" s="5">
        <v>16</v>
      </c>
      <c r="F3263" s="43">
        <v>17.100000000000001</v>
      </c>
      <c r="G3263" s="8">
        <f t="shared" si="256"/>
        <v>25</v>
      </c>
      <c r="H3263" s="8">
        <f t="shared" si="257"/>
        <v>434.49999999999994</v>
      </c>
      <c r="I3263" s="8">
        <f t="shared" si="258"/>
        <v>108.62499999999999</v>
      </c>
      <c r="J3263" s="1">
        <v>18</v>
      </c>
      <c r="K3263" s="1">
        <v>25</v>
      </c>
      <c r="M3263" s="45"/>
      <c r="N3263" s="45"/>
      <c r="O3263" s="45"/>
      <c r="P3263" s="28"/>
      <c r="Q3263" s="28"/>
      <c r="R3263" s="25"/>
      <c r="Z3263"/>
    </row>
    <row r="3264" spans="1:26" x14ac:dyDescent="0.25">
      <c r="A3264" s="4" t="s">
        <v>7</v>
      </c>
      <c r="B3264" s="5">
        <v>2008</v>
      </c>
      <c r="C3264" s="5">
        <v>5</v>
      </c>
      <c r="D3264" s="5">
        <v>15</v>
      </c>
      <c r="E3264" s="5">
        <v>17</v>
      </c>
      <c r="F3264" s="43">
        <v>16.5</v>
      </c>
      <c r="G3264" s="8">
        <f t="shared" si="256"/>
        <v>25</v>
      </c>
      <c r="H3264" s="8">
        <f t="shared" si="257"/>
        <v>467.5</v>
      </c>
      <c r="I3264" s="8">
        <f t="shared" si="258"/>
        <v>116.875</v>
      </c>
      <c r="J3264" s="1">
        <v>18</v>
      </c>
      <c r="K3264" s="1">
        <v>25</v>
      </c>
      <c r="M3264" s="45"/>
      <c r="N3264" s="45"/>
      <c r="O3264" s="45"/>
      <c r="P3264" s="28"/>
      <c r="Q3264" s="28"/>
      <c r="R3264" s="25"/>
      <c r="Z3264"/>
    </row>
    <row r="3265" spans="1:26" x14ac:dyDescent="0.25">
      <c r="A3265" s="4" t="s">
        <v>7</v>
      </c>
      <c r="B3265" s="5">
        <v>2008</v>
      </c>
      <c r="C3265" s="5">
        <v>5</v>
      </c>
      <c r="D3265" s="5">
        <v>15</v>
      </c>
      <c r="E3265" s="5">
        <v>18</v>
      </c>
      <c r="F3265" s="43">
        <v>16</v>
      </c>
      <c r="G3265" s="8">
        <f t="shared" si="256"/>
        <v>25</v>
      </c>
      <c r="H3265" s="8">
        <f t="shared" si="257"/>
        <v>495</v>
      </c>
      <c r="I3265" s="8">
        <f t="shared" si="258"/>
        <v>123.75</v>
      </c>
      <c r="J3265" s="1">
        <v>18</v>
      </c>
      <c r="K3265" s="1">
        <v>25</v>
      </c>
      <c r="M3265" s="45"/>
      <c r="N3265" s="45"/>
      <c r="O3265" s="45"/>
      <c r="P3265" s="28"/>
      <c r="Q3265" s="28"/>
      <c r="R3265" s="25"/>
      <c r="Z3265"/>
    </row>
    <row r="3266" spans="1:26" x14ac:dyDescent="0.25">
      <c r="A3266" s="4" t="s">
        <v>7</v>
      </c>
      <c r="B3266" s="5">
        <v>2008</v>
      </c>
      <c r="C3266" s="5">
        <v>5</v>
      </c>
      <c r="D3266" s="5">
        <v>15</v>
      </c>
      <c r="E3266" s="5">
        <v>19</v>
      </c>
      <c r="F3266" s="43">
        <v>15.8</v>
      </c>
      <c r="G3266" s="8">
        <f t="shared" si="256"/>
        <v>25</v>
      </c>
      <c r="H3266" s="8">
        <f t="shared" si="257"/>
        <v>505.99999999999994</v>
      </c>
      <c r="I3266" s="8">
        <f t="shared" si="258"/>
        <v>126.49999999999999</v>
      </c>
      <c r="J3266" s="1">
        <v>18</v>
      </c>
      <c r="K3266" s="1">
        <v>25</v>
      </c>
      <c r="M3266" s="45"/>
      <c r="N3266" s="45"/>
      <c r="O3266" s="45"/>
      <c r="P3266" s="28"/>
      <c r="Q3266" s="28"/>
      <c r="R3266" s="25"/>
      <c r="Z3266"/>
    </row>
    <row r="3267" spans="1:26" x14ac:dyDescent="0.25">
      <c r="A3267" s="4" t="s">
        <v>7</v>
      </c>
      <c r="B3267" s="5">
        <v>2008</v>
      </c>
      <c r="C3267" s="5">
        <v>5</v>
      </c>
      <c r="D3267" s="5">
        <v>15</v>
      </c>
      <c r="E3267" s="5">
        <v>20</v>
      </c>
      <c r="F3267" s="43">
        <v>15.8</v>
      </c>
      <c r="G3267" s="8">
        <f t="shared" si="256"/>
        <v>25</v>
      </c>
      <c r="H3267" s="8">
        <f t="shared" si="257"/>
        <v>505.99999999999994</v>
      </c>
      <c r="I3267" s="8">
        <f t="shared" si="258"/>
        <v>126.49999999999999</v>
      </c>
      <c r="J3267" s="1">
        <v>18</v>
      </c>
      <c r="K3267" s="1">
        <v>25</v>
      </c>
      <c r="M3267" s="45"/>
      <c r="N3267" s="45"/>
      <c r="O3267" s="45"/>
      <c r="P3267" s="28"/>
      <c r="Q3267" s="28"/>
      <c r="R3267" s="25"/>
      <c r="Z3267"/>
    </row>
    <row r="3268" spans="1:26" x14ac:dyDescent="0.25">
      <c r="A3268" s="4" t="s">
        <v>7</v>
      </c>
      <c r="B3268" s="5">
        <v>2008</v>
      </c>
      <c r="C3268" s="5">
        <v>5</v>
      </c>
      <c r="D3268" s="5">
        <v>15</v>
      </c>
      <c r="E3268" s="5">
        <v>21</v>
      </c>
      <c r="F3268" s="43">
        <v>15.7</v>
      </c>
      <c r="G3268" s="8">
        <f t="shared" si="256"/>
        <v>25</v>
      </c>
      <c r="H3268" s="8">
        <f t="shared" si="257"/>
        <v>511.50000000000006</v>
      </c>
      <c r="I3268" s="8">
        <f t="shared" si="258"/>
        <v>127.87500000000001</v>
      </c>
      <c r="J3268" s="1">
        <v>18</v>
      </c>
      <c r="K3268" s="1">
        <v>25</v>
      </c>
      <c r="M3268" s="45"/>
      <c r="N3268" s="45"/>
      <c r="O3268" s="45"/>
      <c r="P3268" s="28"/>
      <c r="Q3268" s="28"/>
      <c r="R3268" s="25"/>
      <c r="Z3268"/>
    </row>
    <row r="3269" spans="1:26" x14ac:dyDescent="0.25">
      <c r="A3269" s="4" t="s">
        <v>7</v>
      </c>
      <c r="B3269" s="5">
        <v>2008</v>
      </c>
      <c r="C3269" s="5">
        <v>5</v>
      </c>
      <c r="D3269" s="5">
        <v>15</v>
      </c>
      <c r="E3269" s="5">
        <v>22</v>
      </c>
      <c r="F3269" s="43">
        <v>15.5</v>
      </c>
      <c r="G3269" s="8">
        <f t="shared" si="256"/>
        <v>25</v>
      </c>
      <c r="H3269" s="8">
        <f t="shared" si="257"/>
        <v>522.5</v>
      </c>
      <c r="I3269" s="8">
        <f t="shared" si="258"/>
        <v>130.625</v>
      </c>
      <c r="J3269" s="1">
        <v>18</v>
      </c>
      <c r="K3269" s="1">
        <v>25</v>
      </c>
      <c r="M3269" s="45"/>
      <c r="N3269" s="45"/>
      <c r="O3269" s="45"/>
      <c r="P3269" s="28"/>
      <c r="Q3269" s="28"/>
      <c r="R3269" s="25"/>
      <c r="Z3269"/>
    </row>
    <row r="3270" spans="1:26" x14ac:dyDescent="0.25">
      <c r="A3270" s="4" t="s">
        <v>7</v>
      </c>
      <c r="B3270" s="5">
        <v>2008</v>
      </c>
      <c r="C3270" s="5">
        <v>5</v>
      </c>
      <c r="D3270" s="5">
        <v>15</v>
      </c>
      <c r="E3270" s="5">
        <v>23</v>
      </c>
      <c r="F3270" s="43">
        <v>15.2</v>
      </c>
      <c r="G3270" s="8">
        <f t="shared" si="256"/>
        <v>25</v>
      </c>
      <c r="H3270" s="8">
        <f t="shared" si="257"/>
        <v>539</v>
      </c>
      <c r="I3270" s="8">
        <f t="shared" si="258"/>
        <v>134.75</v>
      </c>
      <c r="J3270" s="1">
        <v>18</v>
      </c>
      <c r="K3270" s="1">
        <v>25</v>
      </c>
      <c r="M3270" s="45"/>
      <c r="N3270" s="45"/>
      <c r="O3270" s="45"/>
      <c r="P3270" s="28"/>
      <c r="Q3270" s="28"/>
      <c r="R3270" s="25"/>
      <c r="Z3270"/>
    </row>
    <row r="3271" spans="1:26" x14ac:dyDescent="0.25">
      <c r="A3271" s="4" t="s">
        <v>7</v>
      </c>
      <c r="B3271" s="5">
        <v>2008</v>
      </c>
      <c r="C3271" s="5">
        <v>5</v>
      </c>
      <c r="D3271" s="5">
        <v>16</v>
      </c>
      <c r="E3271" s="5">
        <v>0</v>
      </c>
      <c r="F3271" s="43">
        <v>15</v>
      </c>
      <c r="G3271" s="8">
        <f t="shared" ref="G3271:G3334" si="259">IF(A3271="Inverno", $G$3, $G$2)</f>
        <v>25</v>
      </c>
      <c r="H3271" s="8">
        <f t="shared" si="257"/>
        <v>550</v>
      </c>
      <c r="I3271" s="8">
        <f t="shared" si="258"/>
        <v>137.5</v>
      </c>
      <c r="J3271" s="1">
        <v>18</v>
      </c>
      <c r="K3271" s="1">
        <v>25</v>
      </c>
      <c r="M3271" s="45"/>
      <c r="N3271" s="45"/>
      <c r="O3271" s="45"/>
      <c r="P3271" s="28"/>
      <c r="Q3271" s="28"/>
      <c r="R3271" s="25"/>
      <c r="Z3271"/>
    </row>
    <row r="3272" spans="1:26" x14ac:dyDescent="0.25">
      <c r="A3272" s="4" t="s">
        <v>7</v>
      </c>
      <c r="B3272" s="5">
        <v>2008</v>
      </c>
      <c r="C3272" s="5">
        <v>5</v>
      </c>
      <c r="D3272" s="5">
        <v>16</v>
      </c>
      <c r="E3272" s="5">
        <v>1</v>
      </c>
      <c r="F3272" s="43">
        <v>14.9</v>
      </c>
      <c r="G3272" s="8">
        <f t="shared" si="259"/>
        <v>25</v>
      </c>
      <c r="H3272" s="8">
        <f t="shared" ref="H3272:H3335" si="260">IF(F3272&gt;G3272,0,$D$3*(G3272-F3272)/$D$4)</f>
        <v>555.5</v>
      </c>
      <c r="I3272" s="8">
        <f t="shared" ref="I3272:I3335" si="261">H3272/$G$4</f>
        <v>138.875</v>
      </c>
      <c r="J3272" s="1">
        <v>18</v>
      </c>
      <c r="K3272" s="1">
        <v>25</v>
      </c>
      <c r="M3272" s="45"/>
      <c r="N3272" s="45"/>
      <c r="O3272" s="45"/>
      <c r="P3272" s="28"/>
      <c r="Q3272" s="28"/>
      <c r="R3272" s="25"/>
      <c r="Z3272"/>
    </row>
    <row r="3273" spans="1:26" x14ac:dyDescent="0.25">
      <c r="A3273" s="4" t="s">
        <v>7</v>
      </c>
      <c r="B3273" s="5">
        <v>2008</v>
      </c>
      <c r="C3273" s="5">
        <v>5</v>
      </c>
      <c r="D3273" s="5">
        <v>16</v>
      </c>
      <c r="E3273" s="5">
        <v>2</v>
      </c>
      <c r="F3273" s="43">
        <v>14.7</v>
      </c>
      <c r="G3273" s="8">
        <f t="shared" si="259"/>
        <v>25</v>
      </c>
      <c r="H3273" s="8">
        <f t="shared" si="260"/>
        <v>566.5</v>
      </c>
      <c r="I3273" s="8">
        <f t="shared" si="261"/>
        <v>141.625</v>
      </c>
      <c r="J3273" s="1">
        <v>18</v>
      </c>
      <c r="K3273" s="1">
        <v>25</v>
      </c>
      <c r="M3273" s="45"/>
      <c r="N3273" s="45"/>
      <c r="O3273" s="45"/>
      <c r="P3273" s="28"/>
      <c r="Q3273" s="28"/>
      <c r="R3273" s="25"/>
      <c r="Z3273"/>
    </row>
    <row r="3274" spans="1:26" x14ac:dyDescent="0.25">
      <c r="A3274" s="4" t="s">
        <v>7</v>
      </c>
      <c r="B3274" s="5">
        <v>2008</v>
      </c>
      <c r="C3274" s="5">
        <v>5</v>
      </c>
      <c r="D3274" s="5">
        <v>16</v>
      </c>
      <c r="E3274" s="5">
        <v>3</v>
      </c>
      <c r="F3274" s="43">
        <v>14.4</v>
      </c>
      <c r="G3274" s="8">
        <f t="shared" si="259"/>
        <v>25</v>
      </c>
      <c r="H3274" s="8">
        <f t="shared" si="260"/>
        <v>583</v>
      </c>
      <c r="I3274" s="8">
        <f t="shared" si="261"/>
        <v>145.75</v>
      </c>
      <c r="J3274" s="1">
        <v>18</v>
      </c>
      <c r="K3274" s="1">
        <v>25</v>
      </c>
      <c r="M3274" s="45"/>
      <c r="N3274" s="45"/>
      <c r="O3274" s="45"/>
      <c r="P3274" s="28"/>
      <c r="Q3274" s="28"/>
      <c r="R3274" s="25"/>
      <c r="Z3274"/>
    </row>
    <row r="3275" spans="1:26" x14ac:dyDescent="0.25">
      <c r="A3275" s="4" t="s">
        <v>7</v>
      </c>
      <c r="B3275" s="5">
        <v>2008</v>
      </c>
      <c r="C3275" s="5">
        <v>5</v>
      </c>
      <c r="D3275" s="5">
        <v>16</v>
      </c>
      <c r="E3275" s="5">
        <v>4</v>
      </c>
      <c r="F3275" s="43">
        <v>14.1</v>
      </c>
      <c r="G3275" s="8">
        <f t="shared" si="259"/>
        <v>25</v>
      </c>
      <c r="H3275" s="8">
        <f t="shared" si="260"/>
        <v>599.5</v>
      </c>
      <c r="I3275" s="8">
        <f t="shared" si="261"/>
        <v>149.875</v>
      </c>
      <c r="J3275" s="1">
        <v>18</v>
      </c>
      <c r="K3275" s="1">
        <v>25</v>
      </c>
      <c r="M3275" s="45"/>
      <c r="N3275" s="45"/>
      <c r="O3275" s="45"/>
      <c r="P3275" s="28"/>
      <c r="Q3275" s="28"/>
      <c r="R3275" s="25"/>
      <c r="Z3275"/>
    </row>
    <row r="3276" spans="1:26" x14ac:dyDescent="0.25">
      <c r="A3276" s="4" t="s">
        <v>7</v>
      </c>
      <c r="B3276" s="5">
        <v>2008</v>
      </c>
      <c r="C3276" s="5">
        <v>5</v>
      </c>
      <c r="D3276" s="5">
        <v>16</v>
      </c>
      <c r="E3276" s="5">
        <v>5</v>
      </c>
      <c r="F3276" s="43">
        <v>13.9</v>
      </c>
      <c r="G3276" s="8">
        <f t="shared" si="259"/>
        <v>25</v>
      </c>
      <c r="H3276" s="8">
        <f t="shared" si="260"/>
        <v>610.5</v>
      </c>
      <c r="I3276" s="8">
        <f t="shared" si="261"/>
        <v>152.625</v>
      </c>
      <c r="J3276" s="1">
        <v>18</v>
      </c>
      <c r="K3276" s="1">
        <v>25</v>
      </c>
      <c r="M3276" s="45"/>
      <c r="N3276" s="45"/>
      <c r="O3276" s="45"/>
      <c r="P3276" s="28"/>
      <c r="Q3276" s="28"/>
      <c r="R3276" s="25"/>
      <c r="Z3276"/>
    </row>
    <row r="3277" spans="1:26" x14ac:dyDescent="0.25">
      <c r="A3277" s="4" t="s">
        <v>7</v>
      </c>
      <c r="B3277" s="5">
        <v>2008</v>
      </c>
      <c r="C3277" s="5">
        <v>5</v>
      </c>
      <c r="D3277" s="5">
        <v>16</v>
      </c>
      <c r="E3277" s="5">
        <v>6</v>
      </c>
      <c r="F3277" s="43">
        <v>13.7</v>
      </c>
      <c r="G3277" s="8">
        <f t="shared" si="259"/>
        <v>25</v>
      </c>
      <c r="H3277" s="8">
        <f t="shared" si="260"/>
        <v>621.5</v>
      </c>
      <c r="I3277" s="8">
        <f t="shared" si="261"/>
        <v>155.375</v>
      </c>
      <c r="J3277" s="1">
        <v>18</v>
      </c>
      <c r="K3277" s="1">
        <v>25</v>
      </c>
      <c r="M3277" s="45"/>
      <c r="N3277" s="45"/>
      <c r="O3277" s="45"/>
      <c r="P3277" s="28"/>
      <c r="Q3277" s="28"/>
      <c r="R3277" s="25"/>
      <c r="Z3277"/>
    </row>
    <row r="3278" spans="1:26" x14ac:dyDescent="0.25">
      <c r="A3278" s="4" t="s">
        <v>7</v>
      </c>
      <c r="B3278" s="5">
        <v>2008</v>
      </c>
      <c r="C3278" s="5">
        <v>5</v>
      </c>
      <c r="D3278" s="5">
        <v>16</v>
      </c>
      <c r="E3278" s="5">
        <v>7</v>
      </c>
      <c r="F3278" s="43">
        <v>13.6</v>
      </c>
      <c r="G3278" s="8">
        <f t="shared" si="259"/>
        <v>25</v>
      </c>
      <c r="H3278" s="8">
        <f t="shared" si="260"/>
        <v>627</v>
      </c>
      <c r="I3278" s="8">
        <f t="shared" si="261"/>
        <v>156.75</v>
      </c>
      <c r="J3278" s="1">
        <v>18</v>
      </c>
      <c r="K3278" s="1">
        <v>25</v>
      </c>
      <c r="M3278" s="45"/>
      <c r="N3278" s="45"/>
      <c r="O3278" s="45"/>
      <c r="P3278" s="28"/>
      <c r="Q3278" s="28"/>
      <c r="R3278" s="25"/>
      <c r="Z3278"/>
    </row>
    <row r="3279" spans="1:26" x14ac:dyDescent="0.25">
      <c r="A3279" s="4" t="s">
        <v>7</v>
      </c>
      <c r="B3279" s="5">
        <v>2008</v>
      </c>
      <c r="C3279" s="5">
        <v>5</v>
      </c>
      <c r="D3279" s="5">
        <v>16</v>
      </c>
      <c r="E3279" s="5">
        <v>8</v>
      </c>
      <c r="F3279" s="43">
        <v>14</v>
      </c>
      <c r="G3279" s="8">
        <f t="shared" si="259"/>
        <v>25</v>
      </c>
      <c r="H3279" s="8">
        <f t="shared" si="260"/>
        <v>605</v>
      </c>
      <c r="I3279" s="8">
        <f t="shared" si="261"/>
        <v>151.25</v>
      </c>
      <c r="J3279" s="1">
        <v>18</v>
      </c>
      <c r="K3279" s="1">
        <v>25</v>
      </c>
      <c r="M3279" s="45"/>
      <c r="N3279" s="45"/>
      <c r="O3279" s="45"/>
      <c r="P3279" s="28"/>
      <c r="Q3279" s="28"/>
      <c r="R3279" s="25"/>
      <c r="Z3279"/>
    </row>
    <row r="3280" spans="1:26" x14ac:dyDescent="0.25">
      <c r="A3280" s="4" t="s">
        <v>7</v>
      </c>
      <c r="B3280" s="5">
        <v>2008</v>
      </c>
      <c r="C3280" s="5">
        <v>5</v>
      </c>
      <c r="D3280" s="5">
        <v>16</v>
      </c>
      <c r="E3280" s="5">
        <v>9</v>
      </c>
      <c r="F3280" s="43">
        <v>14.5</v>
      </c>
      <c r="G3280" s="8">
        <f t="shared" si="259"/>
        <v>25</v>
      </c>
      <c r="H3280" s="8">
        <f t="shared" si="260"/>
        <v>577.5</v>
      </c>
      <c r="I3280" s="8">
        <f t="shared" si="261"/>
        <v>144.375</v>
      </c>
      <c r="J3280" s="1">
        <v>18</v>
      </c>
      <c r="K3280" s="1">
        <v>25</v>
      </c>
      <c r="M3280" s="45"/>
      <c r="N3280" s="45"/>
      <c r="O3280" s="45"/>
      <c r="P3280" s="28"/>
      <c r="Q3280" s="28"/>
      <c r="R3280" s="25"/>
      <c r="Z3280"/>
    </row>
    <row r="3281" spans="1:26" x14ac:dyDescent="0.25">
      <c r="A3281" s="4" t="s">
        <v>7</v>
      </c>
      <c r="B3281" s="5">
        <v>2008</v>
      </c>
      <c r="C3281" s="5">
        <v>5</v>
      </c>
      <c r="D3281" s="5">
        <v>16</v>
      </c>
      <c r="E3281" s="5">
        <v>10</v>
      </c>
      <c r="F3281" s="43">
        <v>15.3</v>
      </c>
      <c r="G3281" s="8">
        <f t="shared" si="259"/>
        <v>25</v>
      </c>
      <c r="H3281" s="8">
        <f t="shared" si="260"/>
        <v>533.5</v>
      </c>
      <c r="I3281" s="8">
        <f t="shared" si="261"/>
        <v>133.375</v>
      </c>
      <c r="J3281" s="1">
        <v>18</v>
      </c>
      <c r="K3281" s="1">
        <v>25</v>
      </c>
      <c r="M3281" s="45"/>
      <c r="N3281" s="45"/>
      <c r="O3281" s="45"/>
      <c r="P3281" s="28"/>
      <c r="Q3281" s="28"/>
      <c r="R3281" s="25"/>
      <c r="Z3281"/>
    </row>
    <row r="3282" spans="1:26" x14ac:dyDescent="0.25">
      <c r="A3282" s="4" t="s">
        <v>7</v>
      </c>
      <c r="B3282" s="5">
        <v>2008</v>
      </c>
      <c r="C3282" s="5">
        <v>5</v>
      </c>
      <c r="D3282" s="5">
        <v>16</v>
      </c>
      <c r="E3282" s="5">
        <v>11</v>
      </c>
      <c r="F3282" s="43">
        <v>16.3</v>
      </c>
      <c r="G3282" s="8">
        <f t="shared" si="259"/>
        <v>25</v>
      </c>
      <c r="H3282" s="8">
        <f t="shared" si="260"/>
        <v>478.49999999999994</v>
      </c>
      <c r="I3282" s="8">
        <f t="shared" si="261"/>
        <v>119.62499999999999</v>
      </c>
      <c r="J3282" s="1">
        <v>18</v>
      </c>
      <c r="K3282" s="1">
        <v>25</v>
      </c>
      <c r="M3282" s="45"/>
      <c r="N3282" s="45"/>
      <c r="O3282" s="45"/>
      <c r="P3282" s="28"/>
      <c r="Q3282" s="28"/>
      <c r="R3282" s="25"/>
      <c r="Z3282"/>
    </row>
    <row r="3283" spans="1:26" x14ac:dyDescent="0.25">
      <c r="A3283" s="4" t="s">
        <v>7</v>
      </c>
      <c r="B3283" s="5">
        <v>2008</v>
      </c>
      <c r="C3283" s="5">
        <v>5</v>
      </c>
      <c r="D3283" s="5">
        <v>16</v>
      </c>
      <c r="E3283" s="5">
        <v>12</v>
      </c>
      <c r="F3283" s="43">
        <v>17.899999999999999</v>
      </c>
      <c r="G3283" s="8">
        <f t="shared" si="259"/>
        <v>25</v>
      </c>
      <c r="H3283" s="8">
        <f t="shared" si="260"/>
        <v>390.50000000000006</v>
      </c>
      <c r="I3283" s="8">
        <f t="shared" si="261"/>
        <v>97.625000000000014</v>
      </c>
      <c r="J3283" s="1">
        <v>18</v>
      </c>
      <c r="K3283" s="1">
        <v>25</v>
      </c>
      <c r="M3283" s="45"/>
      <c r="N3283" s="45"/>
      <c r="O3283" s="45"/>
      <c r="P3283" s="28"/>
      <c r="Q3283" s="28"/>
      <c r="R3283" s="25"/>
      <c r="Z3283"/>
    </row>
    <row r="3284" spans="1:26" x14ac:dyDescent="0.25">
      <c r="A3284" s="4" t="s">
        <v>7</v>
      </c>
      <c r="B3284" s="5">
        <v>2008</v>
      </c>
      <c r="C3284" s="5">
        <v>5</v>
      </c>
      <c r="D3284" s="5">
        <v>16</v>
      </c>
      <c r="E3284" s="5">
        <v>13</v>
      </c>
      <c r="F3284" s="43">
        <v>18.2</v>
      </c>
      <c r="G3284" s="8">
        <f t="shared" si="259"/>
        <v>25</v>
      </c>
      <c r="H3284" s="8">
        <f t="shared" si="260"/>
        <v>374.00000000000006</v>
      </c>
      <c r="I3284" s="8">
        <f t="shared" si="261"/>
        <v>93.500000000000014</v>
      </c>
      <c r="J3284" s="1">
        <v>18</v>
      </c>
      <c r="K3284" s="1">
        <v>25</v>
      </c>
      <c r="M3284" s="45"/>
      <c r="N3284" s="45"/>
      <c r="O3284" s="45"/>
      <c r="P3284" s="28"/>
      <c r="Q3284" s="28"/>
      <c r="R3284" s="25"/>
      <c r="Z3284"/>
    </row>
    <row r="3285" spans="1:26" x14ac:dyDescent="0.25">
      <c r="A3285" s="4" t="s">
        <v>7</v>
      </c>
      <c r="B3285" s="5">
        <v>2008</v>
      </c>
      <c r="C3285" s="5">
        <v>5</v>
      </c>
      <c r="D3285" s="5">
        <v>16</v>
      </c>
      <c r="E3285" s="5">
        <v>14</v>
      </c>
      <c r="F3285" s="43">
        <v>18.600000000000001</v>
      </c>
      <c r="G3285" s="8">
        <f t="shared" si="259"/>
        <v>25</v>
      </c>
      <c r="H3285" s="8">
        <f t="shared" si="260"/>
        <v>351.99999999999994</v>
      </c>
      <c r="I3285" s="8">
        <f t="shared" si="261"/>
        <v>87.999999999999986</v>
      </c>
      <c r="J3285" s="1">
        <v>18</v>
      </c>
      <c r="K3285" s="1">
        <v>25</v>
      </c>
      <c r="M3285" s="45"/>
      <c r="N3285" s="45"/>
      <c r="O3285" s="45"/>
      <c r="P3285" s="28"/>
      <c r="Q3285" s="28"/>
      <c r="R3285" s="25"/>
      <c r="Z3285"/>
    </row>
    <row r="3286" spans="1:26" x14ac:dyDescent="0.25">
      <c r="A3286" s="4" t="s">
        <v>7</v>
      </c>
      <c r="B3286" s="5">
        <v>2008</v>
      </c>
      <c r="C3286" s="5">
        <v>5</v>
      </c>
      <c r="D3286" s="5">
        <v>16</v>
      </c>
      <c r="E3286" s="5">
        <v>15</v>
      </c>
      <c r="F3286" s="43">
        <v>18.7</v>
      </c>
      <c r="G3286" s="8">
        <f t="shared" si="259"/>
        <v>25</v>
      </c>
      <c r="H3286" s="8">
        <f t="shared" si="260"/>
        <v>346.50000000000006</v>
      </c>
      <c r="I3286" s="8">
        <f t="shared" si="261"/>
        <v>86.625000000000014</v>
      </c>
      <c r="J3286" s="1">
        <v>18</v>
      </c>
      <c r="K3286" s="1">
        <v>25</v>
      </c>
      <c r="M3286" s="45"/>
      <c r="N3286" s="45"/>
      <c r="O3286" s="45"/>
      <c r="P3286" s="28"/>
      <c r="Q3286" s="28"/>
      <c r="R3286" s="25"/>
      <c r="Z3286"/>
    </row>
    <row r="3287" spans="1:26" x14ac:dyDescent="0.25">
      <c r="A3287" s="4" t="s">
        <v>7</v>
      </c>
      <c r="B3287" s="5">
        <v>2008</v>
      </c>
      <c r="C3287" s="5">
        <v>5</v>
      </c>
      <c r="D3287" s="5">
        <v>16</v>
      </c>
      <c r="E3287" s="5">
        <v>16</v>
      </c>
      <c r="F3287" s="43">
        <v>18.600000000000001</v>
      </c>
      <c r="G3287" s="8">
        <f t="shared" si="259"/>
        <v>25</v>
      </c>
      <c r="H3287" s="8">
        <f t="shared" si="260"/>
        <v>351.99999999999994</v>
      </c>
      <c r="I3287" s="8">
        <f t="shared" si="261"/>
        <v>87.999999999999986</v>
      </c>
      <c r="J3287" s="1">
        <v>18</v>
      </c>
      <c r="K3287" s="1">
        <v>25</v>
      </c>
      <c r="M3287" s="45"/>
      <c r="N3287" s="45"/>
      <c r="O3287" s="45"/>
      <c r="P3287" s="28"/>
      <c r="Q3287" s="28"/>
      <c r="R3287" s="25"/>
      <c r="Z3287"/>
    </row>
    <row r="3288" spans="1:26" x14ac:dyDescent="0.25">
      <c r="A3288" s="4" t="s">
        <v>7</v>
      </c>
      <c r="B3288" s="5">
        <v>2008</v>
      </c>
      <c r="C3288" s="5">
        <v>5</v>
      </c>
      <c r="D3288" s="5">
        <v>16</v>
      </c>
      <c r="E3288" s="5">
        <v>17</v>
      </c>
      <c r="F3288" s="43">
        <v>17.899999999999999</v>
      </c>
      <c r="G3288" s="8">
        <f t="shared" si="259"/>
        <v>25</v>
      </c>
      <c r="H3288" s="8">
        <f t="shared" si="260"/>
        <v>390.50000000000006</v>
      </c>
      <c r="I3288" s="8">
        <f t="shared" si="261"/>
        <v>97.625000000000014</v>
      </c>
      <c r="J3288" s="1">
        <v>18</v>
      </c>
      <c r="K3288" s="1">
        <v>25</v>
      </c>
      <c r="M3288" s="45"/>
      <c r="N3288" s="45"/>
      <c r="O3288" s="45"/>
      <c r="P3288" s="28"/>
      <c r="Q3288" s="28"/>
      <c r="R3288" s="25"/>
      <c r="Z3288"/>
    </row>
    <row r="3289" spans="1:26" x14ac:dyDescent="0.25">
      <c r="A3289" s="4" t="s">
        <v>7</v>
      </c>
      <c r="B3289" s="5">
        <v>2008</v>
      </c>
      <c r="C3289" s="5">
        <v>5</v>
      </c>
      <c r="D3289" s="5">
        <v>16</v>
      </c>
      <c r="E3289" s="5">
        <v>18</v>
      </c>
      <c r="F3289" s="43">
        <v>17.100000000000001</v>
      </c>
      <c r="G3289" s="8">
        <f t="shared" si="259"/>
        <v>25</v>
      </c>
      <c r="H3289" s="8">
        <f t="shared" si="260"/>
        <v>434.49999999999994</v>
      </c>
      <c r="I3289" s="8">
        <f t="shared" si="261"/>
        <v>108.62499999999999</v>
      </c>
      <c r="J3289" s="1">
        <v>18</v>
      </c>
      <c r="K3289" s="1">
        <v>25</v>
      </c>
      <c r="M3289" s="45"/>
      <c r="N3289" s="45"/>
      <c r="O3289" s="45"/>
      <c r="P3289" s="28"/>
      <c r="Q3289" s="28"/>
      <c r="R3289" s="25"/>
      <c r="Z3289"/>
    </row>
    <row r="3290" spans="1:26" x14ac:dyDescent="0.25">
      <c r="A3290" s="4" t="s">
        <v>7</v>
      </c>
      <c r="B3290" s="5">
        <v>2008</v>
      </c>
      <c r="C3290" s="5">
        <v>5</v>
      </c>
      <c r="D3290" s="5">
        <v>16</v>
      </c>
      <c r="E3290" s="5">
        <v>19</v>
      </c>
      <c r="F3290" s="43">
        <v>16.3</v>
      </c>
      <c r="G3290" s="8">
        <f t="shared" si="259"/>
        <v>25</v>
      </c>
      <c r="H3290" s="8">
        <f t="shared" si="260"/>
        <v>478.49999999999994</v>
      </c>
      <c r="I3290" s="8">
        <f t="shared" si="261"/>
        <v>119.62499999999999</v>
      </c>
      <c r="J3290" s="1">
        <v>18</v>
      </c>
      <c r="K3290" s="1">
        <v>25</v>
      </c>
      <c r="M3290" s="45"/>
      <c r="N3290" s="45"/>
      <c r="O3290" s="45"/>
      <c r="P3290" s="28"/>
      <c r="Q3290" s="28"/>
      <c r="R3290" s="25"/>
      <c r="Z3290"/>
    </row>
    <row r="3291" spans="1:26" x14ac:dyDescent="0.25">
      <c r="A3291" s="4" t="s">
        <v>7</v>
      </c>
      <c r="B3291" s="5">
        <v>2008</v>
      </c>
      <c r="C3291" s="5">
        <v>5</v>
      </c>
      <c r="D3291" s="5">
        <v>16</v>
      </c>
      <c r="E3291" s="5">
        <v>20</v>
      </c>
      <c r="F3291" s="43">
        <v>15.1</v>
      </c>
      <c r="G3291" s="8">
        <f t="shared" si="259"/>
        <v>25</v>
      </c>
      <c r="H3291" s="8">
        <f t="shared" si="260"/>
        <v>544.5</v>
      </c>
      <c r="I3291" s="8">
        <f t="shared" si="261"/>
        <v>136.125</v>
      </c>
      <c r="J3291" s="1">
        <v>18</v>
      </c>
      <c r="K3291" s="1">
        <v>25</v>
      </c>
      <c r="M3291" s="45"/>
      <c r="N3291" s="45"/>
      <c r="O3291" s="45"/>
      <c r="P3291" s="28"/>
      <c r="Q3291" s="28"/>
      <c r="R3291" s="25"/>
      <c r="Z3291"/>
    </row>
    <row r="3292" spans="1:26" x14ac:dyDescent="0.25">
      <c r="A3292" s="4" t="s">
        <v>7</v>
      </c>
      <c r="B3292" s="5">
        <v>2008</v>
      </c>
      <c r="C3292" s="5">
        <v>5</v>
      </c>
      <c r="D3292" s="5">
        <v>16</v>
      </c>
      <c r="E3292" s="5">
        <v>21</v>
      </c>
      <c r="F3292" s="43">
        <v>14.6</v>
      </c>
      <c r="G3292" s="8">
        <f t="shared" si="259"/>
        <v>25</v>
      </c>
      <c r="H3292" s="8">
        <f t="shared" si="260"/>
        <v>572</v>
      </c>
      <c r="I3292" s="8">
        <f t="shared" si="261"/>
        <v>143</v>
      </c>
      <c r="J3292" s="1">
        <v>18</v>
      </c>
      <c r="K3292" s="1">
        <v>25</v>
      </c>
      <c r="M3292" s="45"/>
      <c r="N3292" s="45"/>
      <c r="O3292" s="45"/>
      <c r="P3292" s="28"/>
      <c r="Q3292" s="28"/>
      <c r="R3292" s="25"/>
      <c r="Z3292"/>
    </row>
    <row r="3293" spans="1:26" x14ac:dyDescent="0.25">
      <c r="A3293" s="4" t="s">
        <v>7</v>
      </c>
      <c r="B3293" s="5">
        <v>2008</v>
      </c>
      <c r="C3293" s="5">
        <v>5</v>
      </c>
      <c r="D3293" s="5">
        <v>16</v>
      </c>
      <c r="E3293" s="5">
        <v>22</v>
      </c>
      <c r="F3293" s="43">
        <v>14.4</v>
      </c>
      <c r="G3293" s="8">
        <f t="shared" si="259"/>
        <v>25</v>
      </c>
      <c r="H3293" s="8">
        <f t="shared" si="260"/>
        <v>583</v>
      </c>
      <c r="I3293" s="8">
        <f t="shared" si="261"/>
        <v>145.75</v>
      </c>
      <c r="J3293" s="1">
        <v>18</v>
      </c>
      <c r="K3293" s="1">
        <v>25</v>
      </c>
      <c r="M3293" s="45"/>
      <c r="N3293" s="45"/>
      <c r="O3293" s="45"/>
      <c r="P3293" s="28"/>
      <c r="Q3293" s="28"/>
      <c r="R3293" s="25"/>
      <c r="Z3293"/>
    </row>
    <row r="3294" spans="1:26" x14ac:dyDescent="0.25">
      <c r="A3294" s="4" t="s">
        <v>7</v>
      </c>
      <c r="B3294" s="5">
        <v>2008</v>
      </c>
      <c r="C3294" s="5">
        <v>5</v>
      </c>
      <c r="D3294" s="5">
        <v>16</v>
      </c>
      <c r="E3294" s="5">
        <v>23</v>
      </c>
      <c r="F3294" s="43">
        <v>14.3</v>
      </c>
      <c r="G3294" s="8">
        <f t="shared" si="259"/>
        <v>25</v>
      </c>
      <c r="H3294" s="8">
        <f t="shared" si="260"/>
        <v>588.5</v>
      </c>
      <c r="I3294" s="8">
        <f t="shared" si="261"/>
        <v>147.125</v>
      </c>
      <c r="J3294" s="1">
        <v>18</v>
      </c>
      <c r="K3294" s="1">
        <v>25</v>
      </c>
      <c r="M3294" s="45"/>
      <c r="N3294" s="45"/>
      <c r="O3294" s="45"/>
      <c r="P3294" s="28"/>
      <c r="Q3294" s="28"/>
      <c r="R3294" s="25"/>
      <c r="Z3294"/>
    </row>
    <row r="3295" spans="1:26" x14ac:dyDescent="0.25">
      <c r="A3295" s="4" t="s">
        <v>7</v>
      </c>
      <c r="B3295" s="5">
        <v>2008</v>
      </c>
      <c r="C3295" s="5">
        <v>5</v>
      </c>
      <c r="D3295" s="5">
        <v>17</v>
      </c>
      <c r="E3295" s="5">
        <v>0</v>
      </c>
      <c r="F3295" s="43">
        <v>14.5</v>
      </c>
      <c r="G3295" s="8">
        <f t="shared" si="259"/>
        <v>25</v>
      </c>
      <c r="H3295" s="8">
        <f t="shared" si="260"/>
        <v>577.5</v>
      </c>
      <c r="I3295" s="8">
        <f t="shared" si="261"/>
        <v>144.375</v>
      </c>
      <c r="J3295" s="1">
        <v>18</v>
      </c>
      <c r="K3295" s="1">
        <v>25</v>
      </c>
      <c r="M3295" s="45"/>
      <c r="N3295" s="45"/>
      <c r="O3295" s="45"/>
      <c r="P3295" s="28"/>
      <c r="Q3295" s="28"/>
      <c r="R3295" s="25"/>
      <c r="Z3295"/>
    </row>
    <row r="3296" spans="1:26" x14ac:dyDescent="0.25">
      <c r="A3296" s="4" t="s">
        <v>7</v>
      </c>
      <c r="B3296" s="5">
        <v>2008</v>
      </c>
      <c r="C3296" s="5">
        <v>5</v>
      </c>
      <c r="D3296" s="5">
        <v>17</v>
      </c>
      <c r="E3296" s="5">
        <v>1</v>
      </c>
      <c r="F3296" s="43">
        <v>14</v>
      </c>
      <c r="G3296" s="8">
        <f t="shared" si="259"/>
        <v>25</v>
      </c>
      <c r="H3296" s="8">
        <f t="shared" si="260"/>
        <v>605</v>
      </c>
      <c r="I3296" s="8">
        <f t="shared" si="261"/>
        <v>151.25</v>
      </c>
      <c r="J3296" s="1">
        <v>18</v>
      </c>
      <c r="K3296" s="1">
        <v>25</v>
      </c>
      <c r="M3296" s="45"/>
      <c r="N3296" s="45"/>
      <c r="O3296" s="45"/>
      <c r="P3296" s="28"/>
      <c r="Q3296" s="28"/>
      <c r="R3296" s="25"/>
      <c r="Z3296"/>
    </row>
    <row r="3297" spans="1:26" x14ac:dyDescent="0.25">
      <c r="A3297" s="4" t="s">
        <v>7</v>
      </c>
      <c r="B3297" s="5">
        <v>2008</v>
      </c>
      <c r="C3297" s="5">
        <v>5</v>
      </c>
      <c r="D3297" s="5">
        <v>17</v>
      </c>
      <c r="E3297" s="5">
        <v>2</v>
      </c>
      <c r="F3297" s="43">
        <v>13.8</v>
      </c>
      <c r="G3297" s="8">
        <f t="shared" si="259"/>
        <v>25</v>
      </c>
      <c r="H3297" s="8">
        <f t="shared" si="260"/>
        <v>616</v>
      </c>
      <c r="I3297" s="8">
        <f t="shared" si="261"/>
        <v>154</v>
      </c>
      <c r="J3297" s="1">
        <v>18</v>
      </c>
      <c r="K3297" s="1">
        <v>25</v>
      </c>
      <c r="M3297" s="45"/>
      <c r="N3297" s="45"/>
      <c r="O3297" s="45"/>
      <c r="P3297" s="28"/>
      <c r="Q3297" s="28"/>
      <c r="R3297" s="25"/>
      <c r="Z3297"/>
    </row>
    <row r="3298" spans="1:26" x14ac:dyDescent="0.25">
      <c r="A3298" s="4" t="s">
        <v>7</v>
      </c>
      <c r="B3298" s="5">
        <v>2008</v>
      </c>
      <c r="C3298" s="5">
        <v>5</v>
      </c>
      <c r="D3298" s="5">
        <v>17</v>
      </c>
      <c r="E3298" s="5">
        <v>3</v>
      </c>
      <c r="F3298" s="43">
        <v>13.7</v>
      </c>
      <c r="G3298" s="8">
        <f t="shared" si="259"/>
        <v>25</v>
      </c>
      <c r="H3298" s="8">
        <f t="shared" si="260"/>
        <v>621.5</v>
      </c>
      <c r="I3298" s="8">
        <f t="shared" si="261"/>
        <v>155.375</v>
      </c>
      <c r="J3298" s="1">
        <v>18</v>
      </c>
      <c r="K3298" s="1">
        <v>25</v>
      </c>
      <c r="M3298" s="45"/>
      <c r="N3298" s="45"/>
      <c r="O3298" s="45"/>
      <c r="P3298" s="28"/>
      <c r="Q3298" s="28"/>
      <c r="R3298" s="25"/>
      <c r="Z3298"/>
    </row>
    <row r="3299" spans="1:26" x14ac:dyDescent="0.25">
      <c r="A3299" s="4" t="s">
        <v>7</v>
      </c>
      <c r="B3299" s="5">
        <v>2008</v>
      </c>
      <c r="C3299" s="5">
        <v>5</v>
      </c>
      <c r="D3299" s="5">
        <v>17</v>
      </c>
      <c r="E3299" s="5">
        <v>4</v>
      </c>
      <c r="F3299" s="43">
        <v>13.5</v>
      </c>
      <c r="G3299" s="8">
        <f t="shared" si="259"/>
        <v>25</v>
      </c>
      <c r="H3299" s="8">
        <f t="shared" si="260"/>
        <v>632.5</v>
      </c>
      <c r="I3299" s="8">
        <f t="shared" si="261"/>
        <v>158.125</v>
      </c>
      <c r="J3299" s="1">
        <v>18</v>
      </c>
      <c r="K3299" s="1">
        <v>25</v>
      </c>
      <c r="M3299" s="45"/>
      <c r="N3299" s="45"/>
      <c r="O3299" s="45"/>
      <c r="P3299" s="28"/>
      <c r="Q3299" s="28"/>
      <c r="R3299" s="25"/>
      <c r="Z3299"/>
    </row>
    <row r="3300" spans="1:26" x14ac:dyDescent="0.25">
      <c r="A3300" s="4" t="s">
        <v>7</v>
      </c>
      <c r="B3300" s="5">
        <v>2008</v>
      </c>
      <c r="C3300" s="5">
        <v>5</v>
      </c>
      <c r="D3300" s="5">
        <v>17</v>
      </c>
      <c r="E3300" s="5">
        <v>5</v>
      </c>
      <c r="F3300" s="43">
        <v>13.8</v>
      </c>
      <c r="G3300" s="8">
        <f t="shared" si="259"/>
        <v>25</v>
      </c>
      <c r="H3300" s="8">
        <f t="shared" si="260"/>
        <v>616</v>
      </c>
      <c r="I3300" s="8">
        <f t="shared" si="261"/>
        <v>154</v>
      </c>
      <c r="J3300" s="1">
        <v>18</v>
      </c>
      <c r="K3300" s="1">
        <v>25</v>
      </c>
      <c r="M3300" s="45"/>
      <c r="N3300" s="45"/>
      <c r="O3300" s="45"/>
      <c r="P3300" s="28"/>
      <c r="Q3300" s="28"/>
      <c r="R3300" s="25"/>
      <c r="Z3300"/>
    </row>
    <row r="3301" spans="1:26" x14ac:dyDescent="0.25">
      <c r="A3301" s="4" t="s">
        <v>7</v>
      </c>
      <c r="B3301" s="5">
        <v>2008</v>
      </c>
      <c r="C3301" s="5">
        <v>5</v>
      </c>
      <c r="D3301" s="5">
        <v>17</v>
      </c>
      <c r="E3301" s="5">
        <v>6</v>
      </c>
      <c r="F3301" s="43">
        <v>13.9</v>
      </c>
      <c r="G3301" s="8">
        <f t="shared" si="259"/>
        <v>25</v>
      </c>
      <c r="H3301" s="8">
        <f t="shared" si="260"/>
        <v>610.5</v>
      </c>
      <c r="I3301" s="8">
        <f t="shared" si="261"/>
        <v>152.625</v>
      </c>
      <c r="J3301" s="1">
        <v>18</v>
      </c>
      <c r="K3301" s="1">
        <v>25</v>
      </c>
      <c r="M3301" s="45"/>
      <c r="N3301" s="45"/>
      <c r="O3301" s="45"/>
      <c r="P3301" s="28"/>
      <c r="Q3301" s="28"/>
      <c r="R3301" s="25"/>
      <c r="Z3301"/>
    </row>
    <row r="3302" spans="1:26" x14ac:dyDescent="0.25">
      <c r="A3302" s="4" t="s">
        <v>7</v>
      </c>
      <c r="B3302" s="5">
        <v>2008</v>
      </c>
      <c r="C3302" s="5">
        <v>5</v>
      </c>
      <c r="D3302" s="5">
        <v>17</v>
      </c>
      <c r="E3302" s="5">
        <v>7</v>
      </c>
      <c r="F3302" s="43">
        <v>14.3</v>
      </c>
      <c r="G3302" s="8">
        <f t="shared" si="259"/>
        <v>25</v>
      </c>
      <c r="H3302" s="8">
        <f t="shared" si="260"/>
        <v>588.5</v>
      </c>
      <c r="I3302" s="8">
        <f t="shared" si="261"/>
        <v>147.125</v>
      </c>
      <c r="J3302" s="1">
        <v>18</v>
      </c>
      <c r="K3302" s="1">
        <v>25</v>
      </c>
      <c r="M3302" s="45"/>
      <c r="N3302" s="45"/>
      <c r="O3302" s="45"/>
      <c r="P3302" s="28"/>
      <c r="Q3302" s="28"/>
      <c r="R3302" s="25"/>
      <c r="Z3302"/>
    </row>
    <row r="3303" spans="1:26" x14ac:dyDescent="0.25">
      <c r="A3303" s="4" t="s">
        <v>7</v>
      </c>
      <c r="B3303" s="5">
        <v>2008</v>
      </c>
      <c r="C3303" s="5">
        <v>5</v>
      </c>
      <c r="D3303" s="5">
        <v>17</v>
      </c>
      <c r="E3303" s="5">
        <v>8</v>
      </c>
      <c r="F3303" s="43">
        <v>14.5</v>
      </c>
      <c r="G3303" s="8">
        <f t="shared" si="259"/>
        <v>25</v>
      </c>
      <c r="H3303" s="8">
        <f t="shared" si="260"/>
        <v>577.5</v>
      </c>
      <c r="I3303" s="8">
        <f t="shared" si="261"/>
        <v>144.375</v>
      </c>
      <c r="J3303" s="1">
        <v>18</v>
      </c>
      <c r="K3303" s="1">
        <v>25</v>
      </c>
      <c r="M3303" s="45"/>
      <c r="N3303" s="45"/>
      <c r="O3303" s="45"/>
      <c r="P3303" s="28"/>
      <c r="Q3303" s="28"/>
      <c r="R3303" s="25"/>
      <c r="Z3303"/>
    </row>
    <row r="3304" spans="1:26" x14ac:dyDescent="0.25">
      <c r="A3304" s="4" t="s">
        <v>7</v>
      </c>
      <c r="B3304" s="5">
        <v>2008</v>
      </c>
      <c r="C3304" s="5">
        <v>5</v>
      </c>
      <c r="D3304" s="5">
        <v>17</v>
      </c>
      <c r="E3304" s="5">
        <v>9</v>
      </c>
      <c r="F3304" s="43">
        <v>15.7</v>
      </c>
      <c r="G3304" s="8">
        <f t="shared" si="259"/>
        <v>25</v>
      </c>
      <c r="H3304" s="8">
        <f t="shared" si="260"/>
        <v>511.50000000000006</v>
      </c>
      <c r="I3304" s="8">
        <f t="shared" si="261"/>
        <v>127.87500000000001</v>
      </c>
      <c r="J3304" s="1">
        <v>18</v>
      </c>
      <c r="K3304" s="1">
        <v>25</v>
      </c>
      <c r="M3304" s="45"/>
      <c r="N3304" s="45"/>
      <c r="O3304" s="45"/>
      <c r="P3304" s="28"/>
      <c r="Q3304" s="28"/>
      <c r="R3304" s="25"/>
      <c r="Z3304"/>
    </row>
    <row r="3305" spans="1:26" x14ac:dyDescent="0.25">
      <c r="A3305" s="4" t="s">
        <v>7</v>
      </c>
      <c r="B3305" s="5">
        <v>2008</v>
      </c>
      <c r="C3305" s="5">
        <v>5</v>
      </c>
      <c r="D3305" s="5">
        <v>17</v>
      </c>
      <c r="E3305" s="5">
        <v>10</v>
      </c>
      <c r="F3305" s="43">
        <v>16.100000000000001</v>
      </c>
      <c r="G3305" s="8">
        <f t="shared" si="259"/>
        <v>25</v>
      </c>
      <c r="H3305" s="8">
        <f t="shared" si="260"/>
        <v>489.49999999999994</v>
      </c>
      <c r="I3305" s="8">
        <f t="shared" si="261"/>
        <v>122.37499999999999</v>
      </c>
      <c r="J3305" s="1">
        <v>18</v>
      </c>
      <c r="K3305" s="1">
        <v>25</v>
      </c>
      <c r="M3305" s="45"/>
      <c r="N3305" s="45"/>
      <c r="O3305" s="45"/>
      <c r="P3305" s="28"/>
      <c r="Q3305" s="28"/>
      <c r="R3305" s="25"/>
      <c r="Z3305"/>
    </row>
    <row r="3306" spans="1:26" x14ac:dyDescent="0.25">
      <c r="A3306" s="4" t="s">
        <v>7</v>
      </c>
      <c r="B3306" s="5">
        <v>2008</v>
      </c>
      <c r="C3306" s="5">
        <v>5</v>
      </c>
      <c r="D3306" s="5">
        <v>17</v>
      </c>
      <c r="E3306" s="5">
        <v>11</v>
      </c>
      <c r="F3306" s="43">
        <v>17.2</v>
      </c>
      <c r="G3306" s="8">
        <f t="shared" si="259"/>
        <v>25</v>
      </c>
      <c r="H3306" s="8">
        <f t="shared" si="260"/>
        <v>429.00000000000006</v>
      </c>
      <c r="I3306" s="8">
        <f t="shared" si="261"/>
        <v>107.25000000000001</v>
      </c>
      <c r="J3306" s="1">
        <v>18</v>
      </c>
      <c r="K3306" s="1">
        <v>25</v>
      </c>
      <c r="M3306" s="45"/>
      <c r="N3306" s="45"/>
      <c r="O3306" s="45"/>
      <c r="P3306" s="28"/>
      <c r="Q3306" s="28"/>
      <c r="R3306" s="25"/>
      <c r="Z3306"/>
    </row>
    <row r="3307" spans="1:26" x14ac:dyDescent="0.25">
      <c r="A3307" s="4" t="s">
        <v>7</v>
      </c>
      <c r="B3307" s="5">
        <v>2008</v>
      </c>
      <c r="C3307" s="5">
        <v>5</v>
      </c>
      <c r="D3307" s="5">
        <v>17</v>
      </c>
      <c r="E3307" s="5">
        <v>12</v>
      </c>
      <c r="F3307" s="43">
        <v>17.8</v>
      </c>
      <c r="G3307" s="8">
        <f t="shared" si="259"/>
        <v>25</v>
      </c>
      <c r="H3307" s="8">
        <f t="shared" si="260"/>
        <v>395.99999999999994</v>
      </c>
      <c r="I3307" s="8">
        <f t="shared" si="261"/>
        <v>98.999999999999986</v>
      </c>
      <c r="J3307" s="1">
        <v>18</v>
      </c>
      <c r="K3307" s="1">
        <v>25</v>
      </c>
      <c r="M3307" s="45"/>
      <c r="N3307" s="45"/>
      <c r="O3307" s="45"/>
      <c r="P3307" s="28"/>
      <c r="Q3307" s="28"/>
      <c r="R3307" s="25"/>
      <c r="Z3307"/>
    </row>
    <row r="3308" spans="1:26" x14ac:dyDescent="0.25">
      <c r="A3308" s="4" t="s">
        <v>7</v>
      </c>
      <c r="B3308" s="5">
        <v>2008</v>
      </c>
      <c r="C3308" s="5">
        <v>5</v>
      </c>
      <c r="D3308" s="5">
        <v>17</v>
      </c>
      <c r="E3308" s="5">
        <v>13</v>
      </c>
      <c r="F3308" s="43">
        <v>17.8</v>
      </c>
      <c r="G3308" s="8">
        <f t="shared" si="259"/>
        <v>25</v>
      </c>
      <c r="H3308" s="8">
        <f t="shared" si="260"/>
        <v>395.99999999999994</v>
      </c>
      <c r="I3308" s="8">
        <f t="shared" si="261"/>
        <v>98.999999999999986</v>
      </c>
      <c r="J3308" s="1">
        <v>18</v>
      </c>
      <c r="K3308" s="1">
        <v>25</v>
      </c>
      <c r="M3308" s="45"/>
      <c r="N3308" s="45"/>
      <c r="O3308" s="45"/>
      <c r="P3308" s="28"/>
      <c r="Q3308" s="28"/>
      <c r="R3308" s="25"/>
      <c r="Z3308"/>
    </row>
    <row r="3309" spans="1:26" x14ac:dyDescent="0.25">
      <c r="A3309" s="4" t="s">
        <v>7</v>
      </c>
      <c r="B3309" s="5">
        <v>2008</v>
      </c>
      <c r="C3309" s="5">
        <v>5</v>
      </c>
      <c r="D3309" s="5">
        <v>17</v>
      </c>
      <c r="E3309" s="5">
        <v>14</v>
      </c>
      <c r="F3309" s="43">
        <v>17.3</v>
      </c>
      <c r="G3309" s="8">
        <f t="shared" si="259"/>
        <v>25</v>
      </c>
      <c r="H3309" s="8">
        <f t="shared" si="260"/>
        <v>423.49999999999994</v>
      </c>
      <c r="I3309" s="8">
        <f t="shared" si="261"/>
        <v>105.87499999999999</v>
      </c>
      <c r="J3309" s="1">
        <v>18</v>
      </c>
      <c r="K3309" s="1">
        <v>25</v>
      </c>
      <c r="M3309" s="45"/>
      <c r="N3309" s="45"/>
      <c r="O3309" s="45"/>
      <c r="P3309" s="28"/>
      <c r="Q3309" s="28"/>
      <c r="R3309" s="25"/>
      <c r="Z3309"/>
    </row>
    <row r="3310" spans="1:26" x14ac:dyDescent="0.25">
      <c r="A3310" s="4" t="s">
        <v>7</v>
      </c>
      <c r="B3310" s="5">
        <v>2008</v>
      </c>
      <c r="C3310" s="5">
        <v>5</v>
      </c>
      <c r="D3310" s="5">
        <v>17</v>
      </c>
      <c r="E3310" s="5">
        <v>15</v>
      </c>
      <c r="F3310" s="43">
        <v>17.7</v>
      </c>
      <c r="G3310" s="8">
        <f t="shared" si="259"/>
        <v>25</v>
      </c>
      <c r="H3310" s="8">
        <f t="shared" si="260"/>
        <v>401.50000000000006</v>
      </c>
      <c r="I3310" s="8">
        <f t="shared" si="261"/>
        <v>100.37500000000001</v>
      </c>
      <c r="J3310" s="1">
        <v>18</v>
      </c>
      <c r="K3310" s="1">
        <v>25</v>
      </c>
      <c r="M3310" s="45"/>
      <c r="N3310" s="45"/>
      <c r="O3310" s="45"/>
      <c r="P3310" s="28"/>
      <c r="Q3310" s="28"/>
      <c r="R3310" s="25"/>
      <c r="Z3310"/>
    </row>
    <row r="3311" spans="1:26" x14ac:dyDescent="0.25">
      <c r="A3311" s="4" t="s">
        <v>7</v>
      </c>
      <c r="B3311" s="5">
        <v>2008</v>
      </c>
      <c r="C3311" s="5">
        <v>5</v>
      </c>
      <c r="D3311" s="5">
        <v>17</v>
      </c>
      <c r="E3311" s="5">
        <v>16</v>
      </c>
      <c r="F3311" s="43">
        <v>17.7</v>
      </c>
      <c r="G3311" s="8">
        <f t="shared" si="259"/>
        <v>25</v>
      </c>
      <c r="H3311" s="8">
        <f t="shared" si="260"/>
        <v>401.50000000000006</v>
      </c>
      <c r="I3311" s="8">
        <f t="shared" si="261"/>
        <v>100.37500000000001</v>
      </c>
      <c r="J3311" s="1">
        <v>18</v>
      </c>
      <c r="K3311" s="1">
        <v>25</v>
      </c>
      <c r="M3311" s="45"/>
      <c r="N3311" s="45"/>
      <c r="O3311" s="45"/>
      <c r="P3311" s="28"/>
      <c r="Q3311" s="28"/>
      <c r="R3311" s="25"/>
      <c r="Z3311"/>
    </row>
    <row r="3312" spans="1:26" x14ac:dyDescent="0.25">
      <c r="A3312" s="4" t="s">
        <v>7</v>
      </c>
      <c r="B3312" s="5">
        <v>2008</v>
      </c>
      <c r="C3312" s="5">
        <v>5</v>
      </c>
      <c r="D3312" s="5">
        <v>17</v>
      </c>
      <c r="E3312" s="5">
        <v>17</v>
      </c>
      <c r="F3312" s="43">
        <v>17.7</v>
      </c>
      <c r="G3312" s="8">
        <f t="shared" si="259"/>
        <v>25</v>
      </c>
      <c r="H3312" s="8">
        <f t="shared" si="260"/>
        <v>401.50000000000006</v>
      </c>
      <c r="I3312" s="8">
        <f t="shared" si="261"/>
        <v>100.37500000000001</v>
      </c>
      <c r="J3312" s="1">
        <v>18</v>
      </c>
      <c r="K3312" s="1">
        <v>25</v>
      </c>
      <c r="M3312" s="45"/>
      <c r="N3312" s="45"/>
      <c r="O3312" s="45"/>
      <c r="P3312" s="28"/>
      <c r="Q3312" s="28"/>
      <c r="R3312" s="25"/>
      <c r="Z3312"/>
    </row>
    <row r="3313" spans="1:26" x14ac:dyDescent="0.25">
      <c r="A3313" s="4" t="s">
        <v>7</v>
      </c>
      <c r="B3313" s="5">
        <v>2008</v>
      </c>
      <c r="C3313" s="5">
        <v>5</v>
      </c>
      <c r="D3313" s="5">
        <v>17</v>
      </c>
      <c r="E3313" s="5">
        <v>18</v>
      </c>
      <c r="F3313" s="43">
        <v>17.2</v>
      </c>
      <c r="G3313" s="8">
        <f t="shared" si="259"/>
        <v>25</v>
      </c>
      <c r="H3313" s="8">
        <f t="shared" si="260"/>
        <v>429.00000000000006</v>
      </c>
      <c r="I3313" s="8">
        <f t="shared" si="261"/>
        <v>107.25000000000001</v>
      </c>
      <c r="J3313" s="1">
        <v>18</v>
      </c>
      <c r="K3313" s="1">
        <v>25</v>
      </c>
      <c r="M3313" s="45"/>
      <c r="N3313" s="45"/>
      <c r="O3313" s="45"/>
      <c r="P3313" s="28"/>
      <c r="Q3313" s="28"/>
      <c r="R3313" s="25"/>
      <c r="Z3313"/>
    </row>
    <row r="3314" spans="1:26" x14ac:dyDescent="0.25">
      <c r="A3314" s="4" t="s">
        <v>7</v>
      </c>
      <c r="B3314" s="5">
        <v>2008</v>
      </c>
      <c r="C3314" s="5">
        <v>5</v>
      </c>
      <c r="D3314" s="5">
        <v>17</v>
      </c>
      <c r="E3314" s="5">
        <v>19</v>
      </c>
      <c r="F3314" s="43">
        <v>16.100000000000001</v>
      </c>
      <c r="G3314" s="8">
        <f t="shared" si="259"/>
        <v>25</v>
      </c>
      <c r="H3314" s="8">
        <f t="shared" si="260"/>
        <v>489.49999999999994</v>
      </c>
      <c r="I3314" s="8">
        <f t="shared" si="261"/>
        <v>122.37499999999999</v>
      </c>
      <c r="J3314" s="1">
        <v>18</v>
      </c>
      <c r="K3314" s="1">
        <v>25</v>
      </c>
      <c r="M3314" s="45"/>
      <c r="N3314" s="45"/>
      <c r="O3314" s="45"/>
      <c r="P3314" s="28"/>
      <c r="Q3314" s="28"/>
      <c r="R3314" s="25"/>
      <c r="Z3314"/>
    </row>
    <row r="3315" spans="1:26" x14ac:dyDescent="0.25">
      <c r="A3315" s="4" t="s">
        <v>7</v>
      </c>
      <c r="B3315" s="5">
        <v>2008</v>
      </c>
      <c r="C3315" s="5">
        <v>5</v>
      </c>
      <c r="D3315" s="5">
        <v>17</v>
      </c>
      <c r="E3315" s="5">
        <v>20</v>
      </c>
      <c r="F3315" s="43">
        <v>15.1</v>
      </c>
      <c r="G3315" s="8">
        <f t="shared" si="259"/>
        <v>25</v>
      </c>
      <c r="H3315" s="8">
        <f t="shared" si="260"/>
        <v>544.5</v>
      </c>
      <c r="I3315" s="8">
        <f t="shared" si="261"/>
        <v>136.125</v>
      </c>
      <c r="J3315" s="1">
        <v>18</v>
      </c>
      <c r="K3315" s="1">
        <v>25</v>
      </c>
      <c r="M3315" s="45"/>
      <c r="N3315" s="45"/>
      <c r="O3315" s="45"/>
      <c r="P3315" s="28"/>
      <c r="Q3315" s="28"/>
      <c r="R3315" s="25"/>
      <c r="Z3315"/>
    </row>
    <row r="3316" spans="1:26" x14ac:dyDescent="0.25">
      <c r="A3316" s="4" t="s">
        <v>7</v>
      </c>
      <c r="B3316" s="5">
        <v>2008</v>
      </c>
      <c r="C3316" s="5">
        <v>5</v>
      </c>
      <c r="D3316" s="5">
        <v>17</v>
      </c>
      <c r="E3316" s="5">
        <v>21</v>
      </c>
      <c r="F3316" s="43">
        <v>14.7</v>
      </c>
      <c r="G3316" s="8">
        <f t="shared" si="259"/>
        <v>25</v>
      </c>
      <c r="H3316" s="8">
        <f t="shared" si="260"/>
        <v>566.5</v>
      </c>
      <c r="I3316" s="8">
        <f t="shared" si="261"/>
        <v>141.625</v>
      </c>
      <c r="J3316" s="1">
        <v>18</v>
      </c>
      <c r="K3316" s="1">
        <v>25</v>
      </c>
      <c r="M3316" s="45"/>
      <c r="N3316" s="45"/>
      <c r="O3316" s="45"/>
      <c r="P3316" s="28"/>
      <c r="Q3316" s="28"/>
      <c r="R3316" s="25"/>
      <c r="Z3316"/>
    </row>
    <row r="3317" spans="1:26" x14ac:dyDescent="0.25">
      <c r="A3317" s="4" t="s">
        <v>7</v>
      </c>
      <c r="B3317" s="5">
        <v>2008</v>
      </c>
      <c r="C3317" s="5">
        <v>5</v>
      </c>
      <c r="D3317" s="5">
        <v>17</v>
      </c>
      <c r="E3317" s="5">
        <v>22</v>
      </c>
      <c r="F3317" s="43">
        <v>14.6</v>
      </c>
      <c r="G3317" s="8">
        <f t="shared" si="259"/>
        <v>25</v>
      </c>
      <c r="H3317" s="8">
        <f t="shared" si="260"/>
        <v>572</v>
      </c>
      <c r="I3317" s="8">
        <f t="shared" si="261"/>
        <v>143</v>
      </c>
      <c r="J3317" s="1">
        <v>18</v>
      </c>
      <c r="K3317" s="1">
        <v>25</v>
      </c>
      <c r="M3317" s="45"/>
      <c r="N3317" s="45"/>
      <c r="O3317" s="45"/>
      <c r="P3317" s="28"/>
      <c r="Q3317" s="28"/>
      <c r="R3317" s="25"/>
      <c r="Z3317"/>
    </row>
    <row r="3318" spans="1:26" x14ac:dyDescent="0.25">
      <c r="A3318" s="4" t="s">
        <v>7</v>
      </c>
      <c r="B3318" s="5">
        <v>2008</v>
      </c>
      <c r="C3318" s="5">
        <v>5</v>
      </c>
      <c r="D3318" s="5">
        <v>17</v>
      </c>
      <c r="E3318" s="5">
        <v>23</v>
      </c>
      <c r="F3318" s="43">
        <v>14.7</v>
      </c>
      <c r="G3318" s="8">
        <f t="shared" si="259"/>
        <v>25</v>
      </c>
      <c r="H3318" s="8">
        <f t="shared" si="260"/>
        <v>566.5</v>
      </c>
      <c r="I3318" s="8">
        <f t="shared" si="261"/>
        <v>141.625</v>
      </c>
      <c r="J3318" s="1">
        <v>18</v>
      </c>
      <c r="K3318" s="1">
        <v>25</v>
      </c>
      <c r="M3318" s="45"/>
      <c r="N3318" s="45"/>
      <c r="O3318" s="45"/>
      <c r="P3318" s="28"/>
      <c r="Q3318" s="28"/>
      <c r="R3318" s="25"/>
      <c r="Z3318"/>
    </row>
    <row r="3319" spans="1:26" x14ac:dyDescent="0.25">
      <c r="A3319" s="4" t="s">
        <v>7</v>
      </c>
      <c r="B3319" s="5">
        <v>2008</v>
      </c>
      <c r="C3319" s="5">
        <v>5</v>
      </c>
      <c r="D3319" s="5">
        <v>18</v>
      </c>
      <c r="E3319" s="5">
        <v>0</v>
      </c>
      <c r="F3319" s="43">
        <v>14.6</v>
      </c>
      <c r="G3319" s="8">
        <f t="shared" si="259"/>
        <v>25</v>
      </c>
      <c r="H3319" s="8">
        <f t="shared" si="260"/>
        <v>572</v>
      </c>
      <c r="I3319" s="8">
        <f t="shared" si="261"/>
        <v>143</v>
      </c>
      <c r="J3319" s="1">
        <v>18</v>
      </c>
      <c r="K3319" s="1">
        <v>25</v>
      </c>
      <c r="M3319" s="45"/>
      <c r="N3319" s="45"/>
      <c r="O3319" s="45"/>
      <c r="P3319" s="28"/>
      <c r="Q3319" s="28"/>
      <c r="R3319" s="25"/>
      <c r="Z3319"/>
    </row>
    <row r="3320" spans="1:26" x14ac:dyDescent="0.25">
      <c r="A3320" s="4" t="s">
        <v>7</v>
      </c>
      <c r="B3320" s="5">
        <v>2008</v>
      </c>
      <c r="C3320" s="5">
        <v>5</v>
      </c>
      <c r="D3320" s="5">
        <v>18</v>
      </c>
      <c r="E3320" s="5">
        <v>1</v>
      </c>
      <c r="F3320" s="43">
        <v>14.6</v>
      </c>
      <c r="G3320" s="8">
        <f t="shared" si="259"/>
        <v>25</v>
      </c>
      <c r="H3320" s="8">
        <f t="shared" si="260"/>
        <v>572</v>
      </c>
      <c r="I3320" s="8">
        <f t="shared" si="261"/>
        <v>143</v>
      </c>
      <c r="J3320" s="1">
        <v>18</v>
      </c>
      <c r="K3320" s="1">
        <v>25</v>
      </c>
      <c r="M3320" s="45"/>
      <c r="N3320" s="45"/>
      <c r="O3320" s="45"/>
      <c r="P3320" s="28"/>
      <c r="Q3320" s="28"/>
      <c r="R3320" s="25"/>
      <c r="Z3320"/>
    </row>
    <row r="3321" spans="1:26" x14ac:dyDescent="0.25">
      <c r="A3321" s="4" t="s">
        <v>7</v>
      </c>
      <c r="B3321" s="5">
        <v>2008</v>
      </c>
      <c r="C3321" s="5">
        <v>5</v>
      </c>
      <c r="D3321" s="5">
        <v>18</v>
      </c>
      <c r="E3321" s="5">
        <v>2</v>
      </c>
      <c r="F3321" s="43">
        <v>14.1</v>
      </c>
      <c r="G3321" s="8">
        <f t="shared" si="259"/>
        <v>25</v>
      </c>
      <c r="H3321" s="8">
        <f t="shared" si="260"/>
        <v>599.5</v>
      </c>
      <c r="I3321" s="8">
        <f t="shared" si="261"/>
        <v>149.875</v>
      </c>
      <c r="J3321" s="1">
        <v>18</v>
      </c>
      <c r="K3321" s="1">
        <v>25</v>
      </c>
      <c r="M3321" s="45"/>
      <c r="N3321" s="45"/>
      <c r="O3321" s="45"/>
      <c r="P3321" s="28"/>
      <c r="Q3321" s="28"/>
      <c r="R3321" s="25"/>
      <c r="Z3321"/>
    </row>
    <row r="3322" spans="1:26" x14ac:dyDescent="0.25">
      <c r="A3322" s="4" t="s">
        <v>7</v>
      </c>
      <c r="B3322" s="5">
        <v>2008</v>
      </c>
      <c r="C3322" s="5">
        <v>5</v>
      </c>
      <c r="D3322" s="5">
        <v>18</v>
      </c>
      <c r="E3322" s="5">
        <v>3</v>
      </c>
      <c r="F3322" s="43">
        <v>13.8</v>
      </c>
      <c r="G3322" s="8">
        <f t="shared" si="259"/>
        <v>25</v>
      </c>
      <c r="H3322" s="8">
        <f t="shared" si="260"/>
        <v>616</v>
      </c>
      <c r="I3322" s="8">
        <f t="shared" si="261"/>
        <v>154</v>
      </c>
      <c r="J3322" s="1">
        <v>18</v>
      </c>
      <c r="K3322" s="1">
        <v>25</v>
      </c>
      <c r="M3322" s="45"/>
      <c r="N3322" s="45"/>
      <c r="O3322" s="45"/>
      <c r="P3322" s="28"/>
      <c r="Q3322" s="28"/>
      <c r="R3322" s="25"/>
      <c r="Z3322"/>
    </row>
    <row r="3323" spans="1:26" x14ac:dyDescent="0.25">
      <c r="A3323" s="4" t="s">
        <v>7</v>
      </c>
      <c r="B3323" s="5">
        <v>2008</v>
      </c>
      <c r="C3323" s="5">
        <v>5</v>
      </c>
      <c r="D3323" s="5">
        <v>18</v>
      </c>
      <c r="E3323" s="5">
        <v>4</v>
      </c>
      <c r="F3323" s="43">
        <v>14</v>
      </c>
      <c r="G3323" s="8">
        <f t="shared" si="259"/>
        <v>25</v>
      </c>
      <c r="H3323" s="8">
        <f t="shared" si="260"/>
        <v>605</v>
      </c>
      <c r="I3323" s="8">
        <f t="shared" si="261"/>
        <v>151.25</v>
      </c>
      <c r="J3323" s="1">
        <v>18</v>
      </c>
      <c r="K3323" s="1">
        <v>25</v>
      </c>
      <c r="M3323" s="45"/>
      <c r="N3323" s="45"/>
      <c r="O3323" s="45"/>
      <c r="P3323" s="28"/>
      <c r="Q3323" s="28"/>
      <c r="R3323" s="25"/>
      <c r="Z3323"/>
    </row>
    <row r="3324" spans="1:26" x14ac:dyDescent="0.25">
      <c r="A3324" s="4" t="s">
        <v>7</v>
      </c>
      <c r="B3324" s="5">
        <v>2008</v>
      </c>
      <c r="C3324" s="5">
        <v>5</v>
      </c>
      <c r="D3324" s="5">
        <v>18</v>
      </c>
      <c r="E3324" s="5">
        <v>5</v>
      </c>
      <c r="F3324" s="43">
        <v>14.3</v>
      </c>
      <c r="G3324" s="8">
        <f t="shared" si="259"/>
        <v>25</v>
      </c>
      <c r="H3324" s="8">
        <f t="shared" si="260"/>
        <v>588.5</v>
      </c>
      <c r="I3324" s="8">
        <f t="shared" si="261"/>
        <v>147.125</v>
      </c>
      <c r="J3324" s="1">
        <v>18</v>
      </c>
      <c r="K3324" s="1">
        <v>25</v>
      </c>
      <c r="M3324" s="45"/>
      <c r="N3324" s="45"/>
      <c r="O3324" s="45"/>
      <c r="P3324" s="28"/>
      <c r="Q3324" s="28"/>
      <c r="R3324" s="25"/>
      <c r="Z3324"/>
    </row>
    <row r="3325" spans="1:26" x14ac:dyDescent="0.25">
      <c r="A3325" s="4" t="s">
        <v>7</v>
      </c>
      <c r="B3325" s="5">
        <v>2008</v>
      </c>
      <c r="C3325" s="5">
        <v>5</v>
      </c>
      <c r="D3325" s="5">
        <v>18</v>
      </c>
      <c r="E3325" s="5">
        <v>6</v>
      </c>
      <c r="F3325" s="43">
        <v>14.3</v>
      </c>
      <c r="G3325" s="8">
        <f t="shared" si="259"/>
        <v>25</v>
      </c>
      <c r="H3325" s="8">
        <f t="shared" si="260"/>
        <v>588.5</v>
      </c>
      <c r="I3325" s="8">
        <f t="shared" si="261"/>
        <v>147.125</v>
      </c>
      <c r="J3325" s="1">
        <v>18</v>
      </c>
      <c r="K3325" s="1">
        <v>25</v>
      </c>
      <c r="M3325" s="45"/>
      <c r="N3325" s="45"/>
      <c r="O3325" s="45"/>
      <c r="P3325" s="28"/>
      <c r="Q3325" s="28"/>
      <c r="R3325" s="25"/>
      <c r="Z3325"/>
    </row>
    <row r="3326" spans="1:26" x14ac:dyDescent="0.25">
      <c r="A3326" s="4" t="s">
        <v>7</v>
      </c>
      <c r="B3326" s="5">
        <v>2008</v>
      </c>
      <c r="C3326" s="5">
        <v>5</v>
      </c>
      <c r="D3326" s="5">
        <v>18</v>
      </c>
      <c r="E3326" s="5">
        <v>7</v>
      </c>
      <c r="F3326" s="43">
        <v>14.5</v>
      </c>
      <c r="G3326" s="8">
        <f t="shared" si="259"/>
        <v>25</v>
      </c>
      <c r="H3326" s="8">
        <f t="shared" si="260"/>
        <v>577.5</v>
      </c>
      <c r="I3326" s="8">
        <f t="shared" si="261"/>
        <v>144.375</v>
      </c>
      <c r="J3326" s="1">
        <v>18</v>
      </c>
      <c r="K3326" s="1">
        <v>25</v>
      </c>
      <c r="M3326" s="45"/>
      <c r="N3326" s="45"/>
      <c r="O3326" s="45"/>
      <c r="P3326" s="28"/>
      <c r="Q3326" s="28"/>
      <c r="R3326" s="25"/>
      <c r="Z3326"/>
    </row>
    <row r="3327" spans="1:26" x14ac:dyDescent="0.25">
      <c r="A3327" s="4" t="s">
        <v>7</v>
      </c>
      <c r="B3327" s="5">
        <v>2008</v>
      </c>
      <c r="C3327" s="5">
        <v>5</v>
      </c>
      <c r="D3327" s="5">
        <v>18</v>
      </c>
      <c r="E3327" s="5">
        <v>8</v>
      </c>
      <c r="F3327" s="43">
        <v>14.5</v>
      </c>
      <c r="G3327" s="8">
        <f t="shared" si="259"/>
        <v>25</v>
      </c>
      <c r="H3327" s="8">
        <f t="shared" si="260"/>
        <v>577.5</v>
      </c>
      <c r="I3327" s="8">
        <f t="shared" si="261"/>
        <v>144.375</v>
      </c>
      <c r="J3327" s="1">
        <v>18</v>
      </c>
      <c r="K3327" s="1">
        <v>25</v>
      </c>
      <c r="M3327" s="45"/>
      <c r="N3327" s="45"/>
      <c r="O3327" s="45"/>
      <c r="P3327" s="28"/>
      <c r="Q3327" s="28"/>
      <c r="R3327" s="25"/>
      <c r="Z3327"/>
    </row>
    <row r="3328" spans="1:26" x14ac:dyDescent="0.25">
      <c r="A3328" s="4" t="s">
        <v>7</v>
      </c>
      <c r="B3328" s="5">
        <v>2008</v>
      </c>
      <c r="C3328" s="5">
        <v>5</v>
      </c>
      <c r="D3328" s="5">
        <v>18</v>
      </c>
      <c r="E3328" s="5">
        <v>9</v>
      </c>
      <c r="F3328" s="43">
        <v>15.9</v>
      </c>
      <c r="G3328" s="8">
        <f t="shared" si="259"/>
        <v>25</v>
      </c>
      <c r="H3328" s="8">
        <f t="shared" si="260"/>
        <v>500.5</v>
      </c>
      <c r="I3328" s="8">
        <f t="shared" si="261"/>
        <v>125.125</v>
      </c>
      <c r="J3328" s="1">
        <v>18</v>
      </c>
      <c r="K3328" s="1">
        <v>25</v>
      </c>
      <c r="M3328" s="45"/>
      <c r="N3328" s="45"/>
      <c r="O3328" s="45"/>
      <c r="P3328" s="28"/>
      <c r="Q3328" s="28"/>
      <c r="R3328" s="25"/>
      <c r="Z3328"/>
    </row>
    <row r="3329" spans="1:26" x14ac:dyDescent="0.25">
      <c r="A3329" s="4" t="s">
        <v>7</v>
      </c>
      <c r="B3329" s="5">
        <v>2008</v>
      </c>
      <c r="C3329" s="5">
        <v>5</v>
      </c>
      <c r="D3329" s="5">
        <v>18</v>
      </c>
      <c r="E3329" s="5">
        <v>10</v>
      </c>
      <c r="F3329" s="43">
        <v>17.3</v>
      </c>
      <c r="G3329" s="8">
        <f t="shared" si="259"/>
        <v>25</v>
      </c>
      <c r="H3329" s="8">
        <f t="shared" si="260"/>
        <v>423.49999999999994</v>
      </c>
      <c r="I3329" s="8">
        <f t="shared" si="261"/>
        <v>105.87499999999999</v>
      </c>
      <c r="J3329" s="1">
        <v>18</v>
      </c>
      <c r="K3329" s="1">
        <v>25</v>
      </c>
      <c r="M3329" s="45"/>
      <c r="N3329" s="45"/>
      <c r="O3329" s="45"/>
      <c r="P3329" s="28"/>
      <c r="Q3329" s="28"/>
      <c r="R3329" s="25"/>
      <c r="Z3329"/>
    </row>
    <row r="3330" spans="1:26" x14ac:dyDescent="0.25">
      <c r="A3330" s="4" t="s">
        <v>7</v>
      </c>
      <c r="B3330" s="5">
        <v>2008</v>
      </c>
      <c r="C3330" s="5">
        <v>5</v>
      </c>
      <c r="D3330" s="5">
        <v>18</v>
      </c>
      <c r="E3330" s="5">
        <v>11</v>
      </c>
      <c r="F3330" s="43">
        <v>16.2</v>
      </c>
      <c r="G3330" s="8">
        <f t="shared" si="259"/>
        <v>25</v>
      </c>
      <c r="H3330" s="8">
        <f t="shared" si="260"/>
        <v>484.00000000000006</v>
      </c>
      <c r="I3330" s="8">
        <f t="shared" si="261"/>
        <v>121.00000000000001</v>
      </c>
      <c r="J3330" s="1">
        <v>18</v>
      </c>
      <c r="K3330" s="1">
        <v>25</v>
      </c>
      <c r="M3330" s="45"/>
      <c r="N3330" s="45"/>
      <c r="O3330" s="45"/>
      <c r="P3330" s="28"/>
      <c r="Q3330" s="28"/>
      <c r="R3330" s="25"/>
      <c r="Z3330"/>
    </row>
    <row r="3331" spans="1:26" x14ac:dyDescent="0.25">
      <c r="A3331" s="4" t="s">
        <v>7</v>
      </c>
      <c r="B3331" s="5">
        <v>2008</v>
      </c>
      <c r="C3331" s="5">
        <v>5</v>
      </c>
      <c r="D3331" s="5">
        <v>18</v>
      </c>
      <c r="E3331" s="5">
        <v>12</v>
      </c>
      <c r="F3331" s="43">
        <v>16</v>
      </c>
      <c r="G3331" s="8">
        <f t="shared" si="259"/>
        <v>25</v>
      </c>
      <c r="H3331" s="8">
        <f t="shared" si="260"/>
        <v>495</v>
      </c>
      <c r="I3331" s="8">
        <f t="shared" si="261"/>
        <v>123.75</v>
      </c>
      <c r="J3331" s="1">
        <v>18</v>
      </c>
      <c r="K3331" s="1">
        <v>25</v>
      </c>
      <c r="M3331" s="45"/>
      <c r="N3331" s="45"/>
      <c r="O3331" s="45"/>
      <c r="P3331" s="28"/>
      <c r="Q3331" s="28"/>
      <c r="R3331" s="25"/>
      <c r="Z3331"/>
    </row>
    <row r="3332" spans="1:26" x14ac:dyDescent="0.25">
      <c r="A3332" s="4" t="s">
        <v>7</v>
      </c>
      <c r="B3332" s="5">
        <v>2008</v>
      </c>
      <c r="C3332" s="5">
        <v>5</v>
      </c>
      <c r="D3332" s="5">
        <v>18</v>
      </c>
      <c r="E3332" s="5">
        <v>13</v>
      </c>
      <c r="F3332" s="43">
        <v>16.5</v>
      </c>
      <c r="G3332" s="8">
        <f t="shared" si="259"/>
        <v>25</v>
      </c>
      <c r="H3332" s="8">
        <f t="shared" si="260"/>
        <v>467.5</v>
      </c>
      <c r="I3332" s="8">
        <f t="shared" si="261"/>
        <v>116.875</v>
      </c>
      <c r="J3332" s="1">
        <v>18</v>
      </c>
      <c r="K3332" s="1">
        <v>25</v>
      </c>
      <c r="M3332" s="45"/>
      <c r="N3332" s="45"/>
      <c r="O3332" s="45"/>
      <c r="P3332" s="28"/>
      <c r="Q3332" s="28"/>
      <c r="R3332" s="25"/>
      <c r="Z3332"/>
    </row>
    <row r="3333" spans="1:26" x14ac:dyDescent="0.25">
      <c r="A3333" s="4" t="s">
        <v>7</v>
      </c>
      <c r="B3333" s="5">
        <v>2008</v>
      </c>
      <c r="C3333" s="5">
        <v>5</v>
      </c>
      <c r="D3333" s="5">
        <v>18</v>
      </c>
      <c r="E3333" s="5">
        <v>14</v>
      </c>
      <c r="F3333" s="43">
        <v>17.100000000000001</v>
      </c>
      <c r="G3333" s="8">
        <f t="shared" si="259"/>
        <v>25</v>
      </c>
      <c r="H3333" s="8">
        <f t="shared" si="260"/>
        <v>434.49999999999994</v>
      </c>
      <c r="I3333" s="8">
        <f t="shared" si="261"/>
        <v>108.62499999999999</v>
      </c>
      <c r="J3333" s="1">
        <v>18</v>
      </c>
      <c r="K3333" s="1">
        <v>25</v>
      </c>
      <c r="M3333" s="45"/>
      <c r="N3333" s="45"/>
      <c r="O3333" s="45"/>
      <c r="P3333" s="28"/>
      <c r="Q3333" s="28"/>
      <c r="R3333" s="25"/>
      <c r="Z3333"/>
    </row>
    <row r="3334" spans="1:26" x14ac:dyDescent="0.25">
      <c r="A3334" s="4" t="s">
        <v>7</v>
      </c>
      <c r="B3334" s="5">
        <v>2008</v>
      </c>
      <c r="C3334" s="5">
        <v>5</v>
      </c>
      <c r="D3334" s="5">
        <v>18</v>
      </c>
      <c r="E3334" s="5">
        <v>15</v>
      </c>
      <c r="F3334" s="43">
        <v>17.399999999999999</v>
      </c>
      <c r="G3334" s="8">
        <f t="shared" si="259"/>
        <v>25</v>
      </c>
      <c r="H3334" s="8">
        <f t="shared" si="260"/>
        <v>418.00000000000006</v>
      </c>
      <c r="I3334" s="8">
        <f t="shared" si="261"/>
        <v>104.50000000000001</v>
      </c>
      <c r="J3334" s="1">
        <v>18</v>
      </c>
      <c r="K3334" s="1">
        <v>25</v>
      </c>
      <c r="M3334" s="45"/>
      <c r="N3334" s="45"/>
      <c r="O3334" s="45"/>
      <c r="P3334" s="28"/>
      <c r="Q3334" s="28"/>
      <c r="R3334" s="25"/>
      <c r="Z3334"/>
    </row>
    <row r="3335" spans="1:26" x14ac:dyDescent="0.25">
      <c r="A3335" s="4" t="s">
        <v>7</v>
      </c>
      <c r="B3335" s="5">
        <v>2008</v>
      </c>
      <c r="C3335" s="5">
        <v>5</v>
      </c>
      <c r="D3335" s="5">
        <v>18</v>
      </c>
      <c r="E3335" s="5">
        <v>16</v>
      </c>
      <c r="F3335" s="43">
        <v>17</v>
      </c>
      <c r="G3335" s="8">
        <f t="shared" ref="G3335:G3398" si="262">IF(A3335="Inverno", $G$3, $G$2)</f>
        <v>25</v>
      </c>
      <c r="H3335" s="8">
        <f t="shared" si="260"/>
        <v>440</v>
      </c>
      <c r="I3335" s="8">
        <f t="shared" si="261"/>
        <v>110</v>
      </c>
      <c r="J3335" s="1">
        <v>18</v>
      </c>
      <c r="K3335" s="1">
        <v>25</v>
      </c>
      <c r="M3335" s="45"/>
      <c r="N3335" s="45"/>
      <c r="O3335" s="45"/>
      <c r="P3335" s="28"/>
      <c r="Q3335" s="28"/>
      <c r="R3335" s="25"/>
      <c r="Z3335"/>
    </row>
    <row r="3336" spans="1:26" x14ac:dyDescent="0.25">
      <c r="A3336" s="4" t="s">
        <v>7</v>
      </c>
      <c r="B3336" s="5">
        <v>2008</v>
      </c>
      <c r="C3336" s="5">
        <v>5</v>
      </c>
      <c r="D3336" s="5">
        <v>18</v>
      </c>
      <c r="E3336" s="5">
        <v>17</v>
      </c>
      <c r="F3336" s="43">
        <v>16.8</v>
      </c>
      <c r="G3336" s="8">
        <f t="shared" si="262"/>
        <v>25</v>
      </c>
      <c r="H3336" s="8">
        <f t="shared" ref="H3336:H3399" si="263">IF(F3336&gt;G3336,0,$D$3*(G3336-F3336)/$D$4)</f>
        <v>450.99999999999994</v>
      </c>
      <c r="I3336" s="8">
        <f t="shared" ref="I3336:I3399" si="264">H3336/$G$4</f>
        <v>112.74999999999999</v>
      </c>
      <c r="J3336" s="1">
        <v>18</v>
      </c>
      <c r="K3336" s="1">
        <v>25</v>
      </c>
      <c r="M3336" s="45"/>
      <c r="N3336" s="45"/>
      <c r="O3336" s="45"/>
      <c r="P3336" s="28"/>
      <c r="Q3336" s="28"/>
      <c r="R3336" s="25"/>
      <c r="Z3336"/>
    </row>
    <row r="3337" spans="1:26" x14ac:dyDescent="0.25">
      <c r="A3337" s="4" t="s">
        <v>7</v>
      </c>
      <c r="B3337" s="5">
        <v>2008</v>
      </c>
      <c r="C3337" s="5">
        <v>5</v>
      </c>
      <c r="D3337" s="5">
        <v>18</v>
      </c>
      <c r="E3337" s="5">
        <v>18</v>
      </c>
      <c r="F3337" s="43">
        <v>16.399999999999999</v>
      </c>
      <c r="G3337" s="8">
        <f t="shared" si="262"/>
        <v>25</v>
      </c>
      <c r="H3337" s="8">
        <f t="shared" si="263"/>
        <v>473.00000000000006</v>
      </c>
      <c r="I3337" s="8">
        <f t="shared" si="264"/>
        <v>118.25000000000001</v>
      </c>
      <c r="J3337" s="1">
        <v>18</v>
      </c>
      <c r="K3337" s="1">
        <v>25</v>
      </c>
      <c r="M3337" s="45"/>
      <c r="N3337" s="45"/>
      <c r="O3337" s="45"/>
      <c r="P3337" s="28"/>
      <c r="Q3337" s="28"/>
      <c r="R3337" s="25"/>
      <c r="Z3337"/>
    </row>
    <row r="3338" spans="1:26" x14ac:dyDescent="0.25">
      <c r="A3338" s="4" t="s">
        <v>7</v>
      </c>
      <c r="B3338" s="5">
        <v>2008</v>
      </c>
      <c r="C3338" s="5">
        <v>5</v>
      </c>
      <c r="D3338" s="5">
        <v>18</v>
      </c>
      <c r="E3338" s="5">
        <v>19</v>
      </c>
      <c r="F3338" s="43">
        <v>16.2</v>
      </c>
      <c r="G3338" s="8">
        <f t="shared" si="262"/>
        <v>25</v>
      </c>
      <c r="H3338" s="8">
        <f t="shared" si="263"/>
        <v>484.00000000000006</v>
      </c>
      <c r="I3338" s="8">
        <f t="shared" si="264"/>
        <v>121.00000000000001</v>
      </c>
      <c r="J3338" s="1">
        <v>18</v>
      </c>
      <c r="K3338" s="1">
        <v>25</v>
      </c>
      <c r="M3338" s="45"/>
      <c r="N3338" s="45"/>
      <c r="O3338" s="45"/>
      <c r="P3338" s="28"/>
      <c r="Q3338" s="28"/>
      <c r="R3338" s="25"/>
      <c r="Z3338"/>
    </row>
    <row r="3339" spans="1:26" x14ac:dyDescent="0.25">
      <c r="A3339" s="4" t="s">
        <v>7</v>
      </c>
      <c r="B3339" s="5">
        <v>2008</v>
      </c>
      <c r="C3339" s="5">
        <v>5</v>
      </c>
      <c r="D3339" s="5">
        <v>18</v>
      </c>
      <c r="E3339" s="5">
        <v>20</v>
      </c>
      <c r="F3339" s="43">
        <v>15.5</v>
      </c>
      <c r="G3339" s="8">
        <f t="shared" si="262"/>
        <v>25</v>
      </c>
      <c r="H3339" s="8">
        <f t="shared" si="263"/>
        <v>522.5</v>
      </c>
      <c r="I3339" s="8">
        <f t="shared" si="264"/>
        <v>130.625</v>
      </c>
      <c r="J3339" s="1">
        <v>18</v>
      </c>
      <c r="K3339" s="1">
        <v>25</v>
      </c>
      <c r="M3339" s="45"/>
      <c r="N3339" s="45"/>
      <c r="O3339" s="45"/>
      <c r="P3339" s="28"/>
      <c r="Q3339" s="28"/>
      <c r="R3339" s="25"/>
      <c r="Z3339"/>
    </row>
    <row r="3340" spans="1:26" x14ac:dyDescent="0.25">
      <c r="A3340" s="4" t="s">
        <v>7</v>
      </c>
      <c r="B3340" s="5">
        <v>2008</v>
      </c>
      <c r="C3340" s="5">
        <v>5</v>
      </c>
      <c r="D3340" s="5">
        <v>18</v>
      </c>
      <c r="E3340" s="5">
        <v>21</v>
      </c>
      <c r="F3340" s="43">
        <v>15</v>
      </c>
      <c r="G3340" s="8">
        <f t="shared" si="262"/>
        <v>25</v>
      </c>
      <c r="H3340" s="8">
        <f t="shared" si="263"/>
        <v>550</v>
      </c>
      <c r="I3340" s="8">
        <f t="shared" si="264"/>
        <v>137.5</v>
      </c>
      <c r="J3340" s="1">
        <v>18</v>
      </c>
      <c r="K3340" s="1">
        <v>25</v>
      </c>
      <c r="M3340" s="45"/>
      <c r="N3340" s="45"/>
      <c r="O3340" s="45"/>
      <c r="P3340" s="28"/>
      <c r="Q3340" s="28"/>
      <c r="R3340" s="25"/>
      <c r="Z3340"/>
    </row>
    <row r="3341" spans="1:26" x14ac:dyDescent="0.25">
      <c r="A3341" s="4" t="s">
        <v>7</v>
      </c>
      <c r="B3341" s="5">
        <v>2008</v>
      </c>
      <c r="C3341" s="5">
        <v>5</v>
      </c>
      <c r="D3341" s="5">
        <v>18</v>
      </c>
      <c r="E3341" s="5">
        <v>22</v>
      </c>
      <c r="F3341" s="43">
        <v>14.9</v>
      </c>
      <c r="G3341" s="8">
        <f t="shared" si="262"/>
        <v>25</v>
      </c>
      <c r="H3341" s="8">
        <f t="shared" si="263"/>
        <v>555.5</v>
      </c>
      <c r="I3341" s="8">
        <f t="shared" si="264"/>
        <v>138.875</v>
      </c>
      <c r="J3341" s="1">
        <v>18</v>
      </c>
      <c r="K3341" s="1">
        <v>25</v>
      </c>
      <c r="M3341" s="45"/>
      <c r="N3341" s="45"/>
      <c r="O3341" s="45"/>
      <c r="P3341" s="28"/>
      <c r="Q3341" s="28"/>
      <c r="R3341" s="25"/>
      <c r="Z3341"/>
    </row>
    <row r="3342" spans="1:26" x14ac:dyDescent="0.25">
      <c r="A3342" s="4" t="s">
        <v>7</v>
      </c>
      <c r="B3342" s="5">
        <v>2008</v>
      </c>
      <c r="C3342" s="5">
        <v>5</v>
      </c>
      <c r="D3342" s="5">
        <v>18</v>
      </c>
      <c r="E3342" s="5">
        <v>23</v>
      </c>
      <c r="F3342" s="43">
        <v>15.6</v>
      </c>
      <c r="G3342" s="8">
        <f t="shared" si="262"/>
        <v>25</v>
      </c>
      <c r="H3342" s="8">
        <f t="shared" si="263"/>
        <v>517</v>
      </c>
      <c r="I3342" s="8">
        <f t="shared" si="264"/>
        <v>129.25</v>
      </c>
      <c r="J3342" s="1">
        <v>18</v>
      </c>
      <c r="K3342" s="1">
        <v>25</v>
      </c>
      <c r="M3342" s="45"/>
      <c r="N3342" s="45"/>
      <c r="O3342" s="45"/>
      <c r="P3342" s="28"/>
      <c r="Q3342" s="28"/>
      <c r="R3342" s="25"/>
      <c r="Z3342"/>
    </row>
    <row r="3343" spans="1:26" x14ac:dyDescent="0.25">
      <c r="A3343" s="4" t="s">
        <v>7</v>
      </c>
      <c r="B3343" s="5">
        <v>2008</v>
      </c>
      <c r="C3343" s="5">
        <v>5</v>
      </c>
      <c r="D3343" s="5">
        <v>19</v>
      </c>
      <c r="E3343" s="5">
        <v>0</v>
      </c>
      <c r="F3343" s="43">
        <v>15.6</v>
      </c>
      <c r="G3343" s="8">
        <f t="shared" si="262"/>
        <v>25</v>
      </c>
      <c r="H3343" s="8">
        <f t="shared" si="263"/>
        <v>517</v>
      </c>
      <c r="I3343" s="8">
        <f t="shared" si="264"/>
        <v>129.25</v>
      </c>
      <c r="J3343" s="1">
        <v>18</v>
      </c>
      <c r="K3343" s="1">
        <v>25</v>
      </c>
      <c r="M3343" s="45"/>
      <c r="N3343" s="45"/>
      <c r="O3343" s="45"/>
      <c r="P3343" s="28"/>
      <c r="Q3343" s="28"/>
      <c r="R3343" s="25"/>
      <c r="Z3343"/>
    </row>
    <row r="3344" spans="1:26" x14ac:dyDescent="0.25">
      <c r="A3344" s="4" t="s">
        <v>7</v>
      </c>
      <c r="B3344" s="5">
        <v>2008</v>
      </c>
      <c r="C3344" s="5">
        <v>5</v>
      </c>
      <c r="D3344" s="5">
        <v>19</v>
      </c>
      <c r="E3344" s="5">
        <v>1</v>
      </c>
      <c r="F3344" s="43">
        <v>15.7</v>
      </c>
      <c r="G3344" s="8">
        <f t="shared" si="262"/>
        <v>25</v>
      </c>
      <c r="H3344" s="8">
        <f t="shared" si="263"/>
        <v>511.50000000000006</v>
      </c>
      <c r="I3344" s="8">
        <f t="shared" si="264"/>
        <v>127.87500000000001</v>
      </c>
      <c r="J3344" s="1">
        <v>18</v>
      </c>
      <c r="K3344" s="1">
        <v>25</v>
      </c>
      <c r="M3344" s="45"/>
      <c r="N3344" s="45"/>
      <c r="O3344" s="45"/>
      <c r="P3344" s="28"/>
      <c r="Q3344" s="28"/>
      <c r="R3344" s="25"/>
      <c r="Z3344"/>
    </row>
    <row r="3345" spans="1:26" x14ac:dyDescent="0.25">
      <c r="A3345" s="4" t="s">
        <v>7</v>
      </c>
      <c r="B3345" s="5">
        <v>2008</v>
      </c>
      <c r="C3345" s="5">
        <v>5</v>
      </c>
      <c r="D3345" s="5">
        <v>19</v>
      </c>
      <c r="E3345" s="5">
        <v>2</v>
      </c>
      <c r="F3345" s="43">
        <v>15.6</v>
      </c>
      <c r="G3345" s="8">
        <f t="shared" si="262"/>
        <v>25</v>
      </c>
      <c r="H3345" s="8">
        <f t="shared" si="263"/>
        <v>517</v>
      </c>
      <c r="I3345" s="8">
        <f t="shared" si="264"/>
        <v>129.25</v>
      </c>
      <c r="J3345" s="1">
        <v>18</v>
      </c>
      <c r="K3345" s="1">
        <v>25</v>
      </c>
      <c r="M3345" s="45"/>
      <c r="N3345" s="45"/>
      <c r="O3345" s="45"/>
      <c r="P3345" s="28"/>
      <c r="Q3345" s="28"/>
      <c r="R3345" s="25"/>
      <c r="Z3345"/>
    </row>
    <row r="3346" spans="1:26" x14ac:dyDescent="0.25">
      <c r="A3346" s="4" t="s">
        <v>7</v>
      </c>
      <c r="B3346" s="5">
        <v>2008</v>
      </c>
      <c r="C3346" s="5">
        <v>5</v>
      </c>
      <c r="D3346" s="5">
        <v>19</v>
      </c>
      <c r="E3346" s="5">
        <v>3</v>
      </c>
      <c r="F3346" s="43">
        <v>15.5</v>
      </c>
      <c r="G3346" s="8">
        <f t="shared" si="262"/>
        <v>25</v>
      </c>
      <c r="H3346" s="8">
        <f t="shared" si="263"/>
        <v>522.5</v>
      </c>
      <c r="I3346" s="8">
        <f t="shared" si="264"/>
        <v>130.625</v>
      </c>
      <c r="J3346" s="1">
        <v>18</v>
      </c>
      <c r="K3346" s="1">
        <v>25</v>
      </c>
      <c r="M3346" s="45"/>
      <c r="N3346" s="45"/>
      <c r="O3346" s="45"/>
      <c r="P3346" s="28"/>
      <c r="Q3346" s="28"/>
      <c r="R3346" s="25"/>
      <c r="Z3346"/>
    </row>
    <row r="3347" spans="1:26" x14ac:dyDescent="0.25">
      <c r="A3347" s="4" t="s">
        <v>7</v>
      </c>
      <c r="B3347" s="5">
        <v>2008</v>
      </c>
      <c r="C3347" s="5">
        <v>5</v>
      </c>
      <c r="D3347" s="5">
        <v>19</v>
      </c>
      <c r="E3347" s="5">
        <v>4</v>
      </c>
      <c r="F3347" s="43">
        <v>15.2</v>
      </c>
      <c r="G3347" s="8">
        <f t="shared" si="262"/>
        <v>25</v>
      </c>
      <c r="H3347" s="8">
        <f t="shared" si="263"/>
        <v>539</v>
      </c>
      <c r="I3347" s="8">
        <f t="shared" si="264"/>
        <v>134.75</v>
      </c>
      <c r="J3347" s="1">
        <v>18</v>
      </c>
      <c r="K3347" s="1">
        <v>25</v>
      </c>
      <c r="M3347" s="45"/>
      <c r="N3347" s="45"/>
      <c r="O3347" s="45"/>
      <c r="P3347" s="28"/>
      <c r="Q3347" s="28"/>
      <c r="R3347" s="25"/>
      <c r="Z3347"/>
    </row>
    <row r="3348" spans="1:26" x14ac:dyDescent="0.25">
      <c r="A3348" s="4" t="s">
        <v>7</v>
      </c>
      <c r="B3348" s="5">
        <v>2008</v>
      </c>
      <c r="C3348" s="5">
        <v>5</v>
      </c>
      <c r="D3348" s="5">
        <v>19</v>
      </c>
      <c r="E3348" s="5">
        <v>5</v>
      </c>
      <c r="F3348" s="43">
        <v>15</v>
      </c>
      <c r="G3348" s="8">
        <f t="shared" si="262"/>
        <v>25</v>
      </c>
      <c r="H3348" s="8">
        <f t="shared" si="263"/>
        <v>550</v>
      </c>
      <c r="I3348" s="8">
        <f t="shared" si="264"/>
        <v>137.5</v>
      </c>
      <c r="J3348" s="1">
        <v>18</v>
      </c>
      <c r="K3348" s="1">
        <v>25</v>
      </c>
      <c r="M3348" s="45"/>
      <c r="N3348" s="45"/>
      <c r="O3348" s="45"/>
      <c r="P3348" s="28"/>
      <c r="Q3348" s="28"/>
      <c r="R3348" s="25"/>
      <c r="Z3348"/>
    </row>
    <row r="3349" spans="1:26" x14ac:dyDescent="0.25">
      <c r="A3349" s="4" t="s">
        <v>7</v>
      </c>
      <c r="B3349" s="5">
        <v>2008</v>
      </c>
      <c r="C3349" s="5">
        <v>5</v>
      </c>
      <c r="D3349" s="5">
        <v>19</v>
      </c>
      <c r="E3349" s="5">
        <v>6</v>
      </c>
      <c r="F3349" s="43">
        <v>14.8</v>
      </c>
      <c r="G3349" s="8">
        <f t="shared" si="262"/>
        <v>25</v>
      </c>
      <c r="H3349" s="8">
        <f t="shared" si="263"/>
        <v>561</v>
      </c>
      <c r="I3349" s="8">
        <f t="shared" si="264"/>
        <v>140.25</v>
      </c>
      <c r="J3349" s="1">
        <v>18</v>
      </c>
      <c r="K3349" s="1">
        <v>25</v>
      </c>
      <c r="M3349" s="45"/>
      <c r="N3349" s="45"/>
      <c r="O3349" s="45"/>
      <c r="P3349" s="28"/>
      <c r="Q3349" s="28"/>
      <c r="R3349" s="25"/>
      <c r="Z3349"/>
    </row>
    <row r="3350" spans="1:26" x14ac:dyDescent="0.25">
      <c r="A3350" s="4" t="s">
        <v>7</v>
      </c>
      <c r="B3350" s="5">
        <v>2008</v>
      </c>
      <c r="C3350" s="5">
        <v>5</v>
      </c>
      <c r="D3350" s="5">
        <v>19</v>
      </c>
      <c r="E3350" s="5">
        <v>7</v>
      </c>
      <c r="F3350" s="43">
        <v>15</v>
      </c>
      <c r="G3350" s="8">
        <f t="shared" si="262"/>
        <v>25</v>
      </c>
      <c r="H3350" s="8">
        <f t="shared" si="263"/>
        <v>550</v>
      </c>
      <c r="I3350" s="8">
        <f t="shared" si="264"/>
        <v>137.5</v>
      </c>
      <c r="J3350" s="1">
        <v>18</v>
      </c>
      <c r="K3350" s="1">
        <v>25</v>
      </c>
      <c r="M3350" s="45"/>
      <c r="N3350" s="45"/>
      <c r="O3350" s="45"/>
      <c r="P3350" s="28"/>
      <c r="Q3350" s="28"/>
      <c r="R3350" s="25"/>
      <c r="Z3350"/>
    </row>
    <row r="3351" spans="1:26" x14ac:dyDescent="0.25">
      <c r="A3351" s="4" t="s">
        <v>7</v>
      </c>
      <c r="B3351" s="5">
        <v>2008</v>
      </c>
      <c r="C3351" s="5">
        <v>5</v>
      </c>
      <c r="D3351" s="5">
        <v>19</v>
      </c>
      <c r="E3351" s="5">
        <v>8</v>
      </c>
      <c r="F3351" s="43">
        <v>15.8</v>
      </c>
      <c r="G3351" s="8">
        <f t="shared" si="262"/>
        <v>25</v>
      </c>
      <c r="H3351" s="8">
        <f t="shared" si="263"/>
        <v>505.99999999999994</v>
      </c>
      <c r="I3351" s="8">
        <f t="shared" si="264"/>
        <v>126.49999999999999</v>
      </c>
      <c r="J3351" s="1">
        <v>18</v>
      </c>
      <c r="K3351" s="1">
        <v>25</v>
      </c>
      <c r="M3351" s="45"/>
      <c r="N3351" s="45"/>
      <c r="O3351" s="45"/>
      <c r="P3351" s="28"/>
      <c r="Q3351" s="28"/>
      <c r="R3351" s="25"/>
      <c r="Z3351"/>
    </row>
    <row r="3352" spans="1:26" x14ac:dyDescent="0.25">
      <c r="A3352" s="4" t="s">
        <v>7</v>
      </c>
      <c r="B3352" s="5">
        <v>2008</v>
      </c>
      <c r="C3352" s="5">
        <v>5</v>
      </c>
      <c r="D3352" s="5">
        <v>19</v>
      </c>
      <c r="E3352" s="5">
        <v>9</v>
      </c>
      <c r="F3352" s="43">
        <v>16.600000000000001</v>
      </c>
      <c r="G3352" s="8">
        <f t="shared" si="262"/>
        <v>25</v>
      </c>
      <c r="H3352" s="8">
        <f t="shared" si="263"/>
        <v>461.99999999999994</v>
      </c>
      <c r="I3352" s="8">
        <f t="shared" si="264"/>
        <v>115.49999999999999</v>
      </c>
      <c r="J3352" s="1">
        <v>18</v>
      </c>
      <c r="K3352" s="1">
        <v>25</v>
      </c>
      <c r="M3352" s="45"/>
      <c r="N3352" s="45"/>
      <c r="O3352" s="45"/>
      <c r="P3352" s="28"/>
      <c r="Q3352" s="28"/>
      <c r="R3352" s="25"/>
      <c r="Z3352"/>
    </row>
    <row r="3353" spans="1:26" x14ac:dyDescent="0.25">
      <c r="A3353" s="4" t="s">
        <v>7</v>
      </c>
      <c r="B3353" s="5">
        <v>2008</v>
      </c>
      <c r="C3353" s="5">
        <v>5</v>
      </c>
      <c r="D3353" s="5">
        <v>19</v>
      </c>
      <c r="E3353" s="5">
        <v>10</v>
      </c>
      <c r="F3353" s="43">
        <v>16.7</v>
      </c>
      <c r="G3353" s="8">
        <f t="shared" si="262"/>
        <v>25</v>
      </c>
      <c r="H3353" s="8">
        <f t="shared" si="263"/>
        <v>456.50000000000006</v>
      </c>
      <c r="I3353" s="8">
        <f t="shared" si="264"/>
        <v>114.12500000000001</v>
      </c>
      <c r="J3353" s="1">
        <v>18</v>
      </c>
      <c r="K3353" s="1">
        <v>25</v>
      </c>
      <c r="M3353" s="45"/>
      <c r="N3353" s="45"/>
      <c r="O3353" s="45"/>
      <c r="P3353" s="28"/>
      <c r="Q3353" s="28"/>
      <c r="R3353" s="25"/>
      <c r="Z3353"/>
    </row>
    <row r="3354" spans="1:26" x14ac:dyDescent="0.25">
      <c r="A3354" s="4" t="s">
        <v>7</v>
      </c>
      <c r="B3354" s="5">
        <v>2008</v>
      </c>
      <c r="C3354" s="5">
        <v>5</v>
      </c>
      <c r="D3354" s="5">
        <v>19</v>
      </c>
      <c r="E3354" s="5">
        <v>11</v>
      </c>
      <c r="F3354" s="43">
        <v>17.2</v>
      </c>
      <c r="G3354" s="8">
        <f t="shared" si="262"/>
        <v>25</v>
      </c>
      <c r="H3354" s="8">
        <f t="shared" si="263"/>
        <v>429.00000000000006</v>
      </c>
      <c r="I3354" s="8">
        <f t="shared" si="264"/>
        <v>107.25000000000001</v>
      </c>
      <c r="J3354" s="1">
        <v>18</v>
      </c>
      <c r="K3354" s="1">
        <v>25</v>
      </c>
      <c r="M3354" s="45"/>
      <c r="N3354" s="45"/>
      <c r="O3354" s="45"/>
      <c r="P3354" s="28"/>
      <c r="Q3354" s="28"/>
      <c r="R3354" s="25"/>
      <c r="Z3354"/>
    </row>
    <row r="3355" spans="1:26" x14ac:dyDescent="0.25">
      <c r="A3355" s="4" t="s">
        <v>7</v>
      </c>
      <c r="B3355" s="5">
        <v>2008</v>
      </c>
      <c r="C3355" s="5">
        <v>5</v>
      </c>
      <c r="D3355" s="5">
        <v>19</v>
      </c>
      <c r="E3355" s="5">
        <v>12</v>
      </c>
      <c r="F3355" s="43">
        <v>18.100000000000001</v>
      </c>
      <c r="G3355" s="8">
        <f t="shared" si="262"/>
        <v>25</v>
      </c>
      <c r="H3355" s="8">
        <f t="shared" si="263"/>
        <v>379.49999999999994</v>
      </c>
      <c r="I3355" s="8">
        <f t="shared" si="264"/>
        <v>94.874999999999986</v>
      </c>
      <c r="J3355" s="1">
        <v>18</v>
      </c>
      <c r="K3355" s="1">
        <v>25</v>
      </c>
      <c r="M3355" s="45"/>
      <c r="N3355" s="45"/>
      <c r="O3355" s="45"/>
      <c r="P3355" s="28"/>
      <c r="Q3355" s="28"/>
      <c r="R3355" s="25"/>
      <c r="Z3355"/>
    </row>
    <row r="3356" spans="1:26" x14ac:dyDescent="0.25">
      <c r="A3356" s="4" t="s">
        <v>7</v>
      </c>
      <c r="B3356" s="5">
        <v>2008</v>
      </c>
      <c r="C3356" s="5">
        <v>5</v>
      </c>
      <c r="D3356" s="5">
        <v>19</v>
      </c>
      <c r="E3356" s="5">
        <v>13</v>
      </c>
      <c r="F3356" s="43">
        <v>17.8</v>
      </c>
      <c r="G3356" s="8">
        <f t="shared" si="262"/>
        <v>25</v>
      </c>
      <c r="H3356" s="8">
        <f t="shared" si="263"/>
        <v>395.99999999999994</v>
      </c>
      <c r="I3356" s="8">
        <f t="shared" si="264"/>
        <v>98.999999999999986</v>
      </c>
      <c r="J3356" s="1">
        <v>18</v>
      </c>
      <c r="K3356" s="1">
        <v>25</v>
      </c>
      <c r="M3356" s="45"/>
      <c r="N3356" s="45"/>
      <c r="O3356" s="45"/>
      <c r="P3356" s="28"/>
      <c r="Q3356" s="28"/>
      <c r="R3356" s="25"/>
      <c r="Z3356"/>
    </row>
    <row r="3357" spans="1:26" x14ac:dyDescent="0.25">
      <c r="A3357" s="4" t="s">
        <v>7</v>
      </c>
      <c r="B3357" s="5">
        <v>2008</v>
      </c>
      <c r="C3357" s="5">
        <v>5</v>
      </c>
      <c r="D3357" s="5">
        <v>19</v>
      </c>
      <c r="E3357" s="5">
        <v>14</v>
      </c>
      <c r="F3357" s="43">
        <v>17.8</v>
      </c>
      <c r="G3357" s="8">
        <f t="shared" si="262"/>
        <v>25</v>
      </c>
      <c r="H3357" s="8">
        <f t="shared" si="263"/>
        <v>395.99999999999994</v>
      </c>
      <c r="I3357" s="8">
        <f t="shared" si="264"/>
        <v>98.999999999999986</v>
      </c>
      <c r="J3357" s="1">
        <v>18</v>
      </c>
      <c r="K3357" s="1">
        <v>25</v>
      </c>
      <c r="M3357" s="45"/>
      <c r="N3357" s="45"/>
      <c r="O3357" s="45"/>
      <c r="P3357" s="28"/>
      <c r="Q3357" s="28"/>
      <c r="R3357" s="25"/>
      <c r="Z3357"/>
    </row>
    <row r="3358" spans="1:26" x14ac:dyDescent="0.25">
      <c r="A3358" s="4" t="s">
        <v>7</v>
      </c>
      <c r="B3358" s="5">
        <v>2008</v>
      </c>
      <c r="C3358" s="5">
        <v>5</v>
      </c>
      <c r="D3358" s="5">
        <v>19</v>
      </c>
      <c r="E3358" s="5">
        <v>15</v>
      </c>
      <c r="F3358" s="43">
        <v>17.5</v>
      </c>
      <c r="G3358" s="8">
        <f t="shared" si="262"/>
        <v>25</v>
      </c>
      <c r="H3358" s="8">
        <f t="shared" si="263"/>
        <v>412.5</v>
      </c>
      <c r="I3358" s="8">
        <f t="shared" si="264"/>
        <v>103.125</v>
      </c>
      <c r="J3358" s="1">
        <v>18</v>
      </c>
      <c r="K3358" s="1">
        <v>25</v>
      </c>
      <c r="M3358" s="45"/>
      <c r="N3358" s="45"/>
      <c r="O3358" s="45"/>
      <c r="P3358" s="28"/>
      <c r="Q3358" s="28"/>
      <c r="R3358" s="25"/>
      <c r="Z3358"/>
    </row>
    <row r="3359" spans="1:26" x14ac:dyDescent="0.25">
      <c r="A3359" s="4" t="s">
        <v>7</v>
      </c>
      <c r="B3359" s="5">
        <v>2008</v>
      </c>
      <c r="C3359" s="5">
        <v>5</v>
      </c>
      <c r="D3359" s="5">
        <v>19</v>
      </c>
      <c r="E3359" s="5">
        <v>16</v>
      </c>
      <c r="F3359" s="43">
        <v>17.2</v>
      </c>
      <c r="G3359" s="8">
        <f t="shared" si="262"/>
        <v>25</v>
      </c>
      <c r="H3359" s="8">
        <f t="shared" si="263"/>
        <v>429.00000000000006</v>
      </c>
      <c r="I3359" s="8">
        <f t="shared" si="264"/>
        <v>107.25000000000001</v>
      </c>
      <c r="J3359" s="1">
        <v>18</v>
      </c>
      <c r="K3359" s="1">
        <v>25</v>
      </c>
      <c r="M3359" s="45"/>
      <c r="N3359" s="45"/>
      <c r="O3359" s="45"/>
      <c r="P3359" s="28"/>
      <c r="Q3359" s="28"/>
      <c r="R3359" s="25"/>
      <c r="Z3359"/>
    </row>
    <row r="3360" spans="1:26" x14ac:dyDescent="0.25">
      <c r="A3360" s="4" t="s">
        <v>7</v>
      </c>
      <c r="B3360" s="5">
        <v>2008</v>
      </c>
      <c r="C3360" s="5">
        <v>5</v>
      </c>
      <c r="D3360" s="5">
        <v>19</v>
      </c>
      <c r="E3360" s="5">
        <v>17</v>
      </c>
      <c r="F3360" s="43">
        <v>17.5</v>
      </c>
      <c r="G3360" s="8">
        <f t="shared" si="262"/>
        <v>25</v>
      </c>
      <c r="H3360" s="8">
        <f t="shared" si="263"/>
        <v>412.5</v>
      </c>
      <c r="I3360" s="8">
        <f t="shared" si="264"/>
        <v>103.125</v>
      </c>
      <c r="J3360" s="1">
        <v>18</v>
      </c>
      <c r="K3360" s="1">
        <v>25</v>
      </c>
      <c r="M3360" s="45"/>
      <c r="N3360" s="45"/>
      <c r="O3360" s="45"/>
      <c r="P3360" s="28"/>
      <c r="Q3360" s="28"/>
      <c r="R3360" s="25"/>
      <c r="Z3360"/>
    </row>
    <row r="3361" spans="1:26" x14ac:dyDescent="0.25">
      <c r="A3361" s="4" t="s">
        <v>7</v>
      </c>
      <c r="B3361" s="5">
        <v>2008</v>
      </c>
      <c r="C3361" s="5">
        <v>5</v>
      </c>
      <c r="D3361" s="5">
        <v>19</v>
      </c>
      <c r="E3361" s="5">
        <v>18</v>
      </c>
      <c r="F3361" s="43">
        <v>17.3</v>
      </c>
      <c r="G3361" s="8">
        <f t="shared" si="262"/>
        <v>25</v>
      </c>
      <c r="H3361" s="8">
        <f t="shared" si="263"/>
        <v>423.49999999999994</v>
      </c>
      <c r="I3361" s="8">
        <f t="shared" si="264"/>
        <v>105.87499999999999</v>
      </c>
      <c r="J3361" s="1">
        <v>18</v>
      </c>
      <c r="K3361" s="1">
        <v>25</v>
      </c>
      <c r="M3361" s="45"/>
      <c r="N3361" s="45"/>
      <c r="O3361" s="45"/>
      <c r="P3361" s="28"/>
      <c r="Q3361" s="28"/>
      <c r="R3361" s="25"/>
      <c r="Z3361"/>
    </row>
    <row r="3362" spans="1:26" x14ac:dyDescent="0.25">
      <c r="A3362" s="4" t="s">
        <v>7</v>
      </c>
      <c r="B3362" s="5">
        <v>2008</v>
      </c>
      <c r="C3362" s="5">
        <v>5</v>
      </c>
      <c r="D3362" s="5">
        <v>19</v>
      </c>
      <c r="E3362" s="5">
        <v>19</v>
      </c>
      <c r="F3362" s="43">
        <v>16.399999999999999</v>
      </c>
      <c r="G3362" s="8">
        <f t="shared" si="262"/>
        <v>25</v>
      </c>
      <c r="H3362" s="8">
        <f t="shared" si="263"/>
        <v>473.00000000000006</v>
      </c>
      <c r="I3362" s="8">
        <f t="shared" si="264"/>
        <v>118.25000000000001</v>
      </c>
      <c r="J3362" s="1">
        <v>18</v>
      </c>
      <c r="K3362" s="1">
        <v>25</v>
      </c>
      <c r="M3362" s="45"/>
      <c r="N3362" s="45"/>
      <c r="O3362" s="45"/>
      <c r="P3362" s="28"/>
      <c r="Q3362" s="28"/>
      <c r="R3362" s="25"/>
      <c r="Z3362"/>
    </row>
    <row r="3363" spans="1:26" x14ac:dyDescent="0.25">
      <c r="A3363" s="4" t="s">
        <v>7</v>
      </c>
      <c r="B3363" s="5">
        <v>2008</v>
      </c>
      <c r="C3363" s="5">
        <v>5</v>
      </c>
      <c r="D3363" s="5">
        <v>19</v>
      </c>
      <c r="E3363" s="5">
        <v>20</v>
      </c>
      <c r="F3363" s="43">
        <v>15.8</v>
      </c>
      <c r="G3363" s="8">
        <f t="shared" si="262"/>
        <v>25</v>
      </c>
      <c r="H3363" s="8">
        <f t="shared" si="263"/>
        <v>505.99999999999994</v>
      </c>
      <c r="I3363" s="8">
        <f t="shared" si="264"/>
        <v>126.49999999999999</v>
      </c>
      <c r="J3363" s="1">
        <v>18</v>
      </c>
      <c r="K3363" s="1">
        <v>25</v>
      </c>
      <c r="M3363" s="45"/>
      <c r="N3363" s="45"/>
      <c r="O3363" s="45"/>
      <c r="P3363" s="28"/>
      <c r="Q3363" s="28"/>
      <c r="R3363" s="25"/>
      <c r="Z3363"/>
    </row>
    <row r="3364" spans="1:26" x14ac:dyDescent="0.25">
      <c r="A3364" s="4" t="s">
        <v>7</v>
      </c>
      <c r="B3364" s="5">
        <v>2008</v>
      </c>
      <c r="C3364" s="5">
        <v>5</v>
      </c>
      <c r="D3364" s="5">
        <v>19</v>
      </c>
      <c r="E3364" s="5">
        <v>21</v>
      </c>
      <c r="F3364" s="43">
        <v>15</v>
      </c>
      <c r="G3364" s="8">
        <f t="shared" si="262"/>
        <v>25</v>
      </c>
      <c r="H3364" s="8">
        <f t="shared" si="263"/>
        <v>550</v>
      </c>
      <c r="I3364" s="8">
        <f t="shared" si="264"/>
        <v>137.5</v>
      </c>
      <c r="J3364" s="1">
        <v>18</v>
      </c>
      <c r="K3364" s="1">
        <v>25</v>
      </c>
      <c r="M3364" s="45"/>
      <c r="N3364" s="45"/>
      <c r="O3364" s="45"/>
      <c r="P3364" s="28"/>
      <c r="Q3364" s="28"/>
      <c r="R3364" s="25"/>
      <c r="Z3364"/>
    </row>
    <row r="3365" spans="1:26" x14ac:dyDescent="0.25">
      <c r="A3365" s="4" t="s">
        <v>7</v>
      </c>
      <c r="B3365" s="5">
        <v>2008</v>
      </c>
      <c r="C3365" s="5">
        <v>5</v>
      </c>
      <c r="D3365" s="5">
        <v>19</v>
      </c>
      <c r="E3365" s="5">
        <v>22</v>
      </c>
      <c r="F3365" s="43">
        <v>14.6</v>
      </c>
      <c r="G3365" s="8">
        <f t="shared" si="262"/>
        <v>25</v>
      </c>
      <c r="H3365" s="8">
        <f t="shared" si="263"/>
        <v>572</v>
      </c>
      <c r="I3365" s="8">
        <f t="shared" si="264"/>
        <v>143</v>
      </c>
      <c r="J3365" s="1">
        <v>18</v>
      </c>
      <c r="K3365" s="1">
        <v>25</v>
      </c>
      <c r="M3365" s="45"/>
      <c r="N3365" s="45"/>
      <c r="O3365" s="45"/>
      <c r="P3365" s="28"/>
      <c r="Q3365" s="28"/>
      <c r="R3365" s="25"/>
      <c r="Z3365"/>
    </row>
    <row r="3366" spans="1:26" x14ac:dyDescent="0.25">
      <c r="A3366" s="4" t="s">
        <v>7</v>
      </c>
      <c r="B3366" s="5">
        <v>2008</v>
      </c>
      <c r="C3366" s="5">
        <v>5</v>
      </c>
      <c r="D3366" s="5">
        <v>19</v>
      </c>
      <c r="E3366" s="5">
        <v>23</v>
      </c>
      <c r="F3366" s="43">
        <v>14.2</v>
      </c>
      <c r="G3366" s="8">
        <f t="shared" si="262"/>
        <v>25</v>
      </c>
      <c r="H3366" s="8">
        <f t="shared" si="263"/>
        <v>594</v>
      </c>
      <c r="I3366" s="8">
        <f t="shared" si="264"/>
        <v>148.5</v>
      </c>
      <c r="J3366" s="1">
        <v>18</v>
      </c>
      <c r="K3366" s="1">
        <v>25</v>
      </c>
      <c r="M3366" s="45"/>
      <c r="N3366" s="45"/>
      <c r="O3366" s="45"/>
      <c r="P3366" s="28"/>
      <c r="Q3366" s="28"/>
      <c r="R3366" s="25"/>
      <c r="Z3366"/>
    </row>
    <row r="3367" spans="1:26" x14ac:dyDescent="0.25">
      <c r="A3367" s="4" t="s">
        <v>7</v>
      </c>
      <c r="B3367" s="5">
        <v>2008</v>
      </c>
      <c r="C3367" s="5">
        <v>5</v>
      </c>
      <c r="D3367" s="5">
        <v>20</v>
      </c>
      <c r="E3367" s="5">
        <v>0</v>
      </c>
      <c r="F3367" s="43">
        <v>14.1</v>
      </c>
      <c r="G3367" s="8">
        <f t="shared" si="262"/>
        <v>25</v>
      </c>
      <c r="H3367" s="8">
        <f t="shared" si="263"/>
        <v>599.5</v>
      </c>
      <c r="I3367" s="8">
        <f t="shared" si="264"/>
        <v>149.875</v>
      </c>
      <c r="J3367" s="1">
        <v>18</v>
      </c>
      <c r="K3367" s="1">
        <v>25</v>
      </c>
      <c r="M3367" s="45"/>
      <c r="N3367" s="45"/>
      <c r="O3367" s="45"/>
      <c r="P3367" s="28"/>
      <c r="Q3367" s="28"/>
      <c r="R3367" s="25"/>
      <c r="Z3367"/>
    </row>
    <row r="3368" spans="1:26" x14ac:dyDescent="0.25">
      <c r="A3368" s="4" t="s">
        <v>7</v>
      </c>
      <c r="B3368" s="5">
        <v>2008</v>
      </c>
      <c r="C3368" s="5">
        <v>5</v>
      </c>
      <c r="D3368" s="5">
        <v>20</v>
      </c>
      <c r="E3368" s="5">
        <v>1</v>
      </c>
      <c r="F3368" s="43">
        <v>13.9</v>
      </c>
      <c r="G3368" s="8">
        <f t="shared" si="262"/>
        <v>25</v>
      </c>
      <c r="H3368" s="8">
        <f t="shared" si="263"/>
        <v>610.5</v>
      </c>
      <c r="I3368" s="8">
        <f t="shared" si="264"/>
        <v>152.625</v>
      </c>
      <c r="J3368" s="1">
        <v>18</v>
      </c>
      <c r="K3368" s="1">
        <v>25</v>
      </c>
      <c r="M3368" s="45"/>
      <c r="N3368" s="45"/>
      <c r="O3368" s="45"/>
      <c r="P3368" s="28"/>
      <c r="Q3368" s="28"/>
      <c r="R3368" s="25"/>
      <c r="Z3368"/>
    </row>
    <row r="3369" spans="1:26" x14ac:dyDescent="0.25">
      <c r="A3369" s="4" t="s">
        <v>7</v>
      </c>
      <c r="B3369" s="5">
        <v>2008</v>
      </c>
      <c r="C3369" s="5">
        <v>5</v>
      </c>
      <c r="D3369" s="5">
        <v>20</v>
      </c>
      <c r="E3369" s="5">
        <v>2</v>
      </c>
      <c r="F3369" s="43">
        <v>13.8</v>
      </c>
      <c r="G3369" s="8">
        <f t="shared" si="262"/>
        <v>25</v>
      </c>
      <c r="H3369" s="8">
        <f t="shared" si="263"/>
        <v>616</v>
      </c>
      <c r="I3369" s="8">
        <f t="shared" si="264"/>
        <v>154</v>
      </c>
      <c r="J3369" s="1">
        <v>18</v>
      </c>
      <c r="K3369" s="1">
        <v>25</v>
      </c>
      <c r="M3369" s="45"/>
      <c r="N3369" s="45"/>
      <c r="O3369" s="45"/>
      <c r="P3369" s="28"/>
      <c r="Q3369" s="28"/>
      <c r="R3369" s="25"/>
      <c r="Z3369"/>
    </row>
    <row r="3370" spans="1:26" x14ac:dyDescent="0.25">
      <c r="A3370" s="4" t="s">
        <v>7</v>
      </c>
      <c r="B3370" s="5">
        <v>2008</v>
      </c>
      <c r="C3370" s="5">
        <v>5</v>
      </c>
      <c r="D3370" s="5">
        <v>20</v>
      </c>
      <c r="E3370" s="5">
        <v>3</v>
      </c>
      <c r="F3370" s="43">
        <v>13.8</v>
      </c>
      <c r="G3370" s="8">
        <f t="shared" si="262"/>
        <v>25</v>
      </c>
      <c r="H3370" s="8">
        <f t="shared" si="263"/>
        <v>616</v>
      </c>
      <c r="I3370" s="8">
        <f t="shared" si="264"/>
        <v>154</v>
      </c>
      <c r="J3370" s="1">
        <v>18</v>
      </c>
      <c r="K3370" s="1">
        <v>25</v>
      </c>
      <c r="M3370" s="45"/>
      <c r="N3370" s="45"/>
      <c r="O3370" s="45"/>
      <c r="P3370" s="28"/>
      <c r="Q3370" s="28"/>
      <c r="R3370" s="25"/>
      <c r="Z3370"/>
    </row>
    <row r="3371" spans="1:26" x14ac:dyDescent="0.25">
      <c r="A3371" s="4" t="s">
        <v>7</v>
      </c>
      <c r="B3371" s="5">
        <v>2008</v>
      </c>
      <c r="C3371" s="5">
        <v>5</v>
      </c>
      <c r="D3371" s="5">
        <v>20</v>
      </c>
      <c r="E3371" s="5">
        <v>4</v>
      </c>
      <c r="F3371" s="43">
        <v>13.9</v>
      </c>
      <c r="G3371" s="8">
        <f t="shared" si="262"/>
        <v>25</v>
      </c>
      <c r="H3371" s="8">
        <f t="shared" si="263"/>
        <v>610.5</v>
      </c>
      <c r="I3371" s="8">
        <f t="shared" si="264"/>
        <v>152.625</v>
      </c>
      <c r="J3371" s="1">
        <v>18</v>
      </c>
      <c r="K3371" s="1">
        <v>25</v>
      </c>
      <c r="M3371" s="45"/>
      <c r="N3371" s="45"/>
      <c r="O3371" s="45"/>
      <c r="P3371" s="28"/>
      <c r="Q3371" s="28"/>
      <c r="R3371" s="25"/>
      <c r="Z3371"/>
    </row>
    <row r="3372" spans="1:26" x14ac:dyDescent="0.25">
      <c r="A3372" s="4" t="s">
        <v>7</v>
      </c>
      <c r="B3372" s="5">
        <v>2008</v>
      </c>
      <c r="C3372" s="5">
        <v>5</v>
      </c>
      <c r="D3372" s="5">
        <v>20</v>
      </c>
      <c r="E3372" s="5">
        <v>5</v>
      </c>
      <c r="F3372" s="43">
        <v>13.9</v>
      </c>
      <c r="G3372" s="8">
        <f t="shared" si="262"/>
        <v>25</v>
      </c>
      <c r="H3372" s="8">
        <f t="shared" si="263"/>
        <v>610.5</v>
      </c>
      <c r="I3372" s="8">
        <f t="shared" si="264"/>
        <v>152.625</v>
      </c>
      <c r="J3372" s="1">
        <v>18</v>
      </c>
      <c r="K3372" s="1">
        <v>25</v>
      </c>
      <c r="M3372" s="45"/>
      <c r="N3372" s="45"/>
      <c r="O3372" s="45"/>
      <c r="P3372" s="28"/>
      <c r="Q3372" s="28"/>
      <c r="R3372" s="25"/>
      <c r="Z3372"/>
    </row>
    <row r="3373" spans="1:26" x14ac:dyDescent="0.25">
      <c r="A3373" s="4" t="s">
        <v>7</v>
      </c>
      <c r="B3373" s="5">
        <v>2008</v>
      </c>
      <c r="C3373" s="5">
        <v>5</v>
      </c>
      <c r="D3373" s="5">
        <v>20</v>
      </c>
      <c r="E3373" s="5">
        <v>6</v>
      </c>
      <c r="F3373" s="43">
        <v>14</v>
      </c>
      <c r="G3373" s="8">
        <f t="shared" si="262"/>
        <v>25</v>
      </c>
      <c r="H3373" s="8">
        <f t="shared" si="263"/>
        <v>605</v>
      </c>
      <c r="I3373" s="8">
        <f t="shared" si="264"/>
        <v>151.25</v>
      </c>
      <c r="J3373" s="1">
        <v>18</v>
      </c>
      <c r="K3373" s="1">
        <v>25</v>
      </c>
      <c r="M3373" s="45"/>
      <c r="N3373" s="45"/>
      <c r="O3373" s="45"/>
      <c r="P3373" s="28"/>
      <c r="Q3373" s="28"/>
      <c r="R3373" s="25"/>
      <c r="Z3373"/>
    </row>
    <row r="3374" spans="1:26" x14ac:dyDescent="0.25">
      <c r="A3374" s="4" t="s">
        <v>7</v>
      </c>
      <c r="B3374" s="5">
        <v>2008</v>
      </c>
      <c r="C3374" s="5">
        <v>5</v>
      </c>
      <c r="D3374" s="5">
        <v>20</v>
      </c>
      <c r="E3374" s="5">
        <v>7</v>
      </c>
      <c r="F3374" s="43">
        <v>14.1</v>
      </c>
      <c r="G3374" s="8">
        <f t="shared" si="262"/>
        <v>25</v>
      </c>
      <c r="H3374" s="8">
        <f t="shared" si="263"/>
        <v>599.5</v>
      </c>
      <c r="I3374" s="8">
        <f t="shared" si="264"/>
        <v>149.875</v>
      </c>
      <c r="J3374" s="1">
        <v>18</v>
      </c>
      <c r="K3374" s="1">
        <v>25</v>
      </c>
      <c r="M3374" s="45"/>
      <c r="N3374" s="45"/>
      <c r="O3374" s="45"/>
      <c r="P3374" s="28"/>
      <c r="Q3374" s="28"/>
      <c r="R3374" s="25"/>
      <c r="Z3374"/>
    </row>
    <row r="3375" spans="1:26" x14ac:dyDescent="0.25">
      <c r="A3375" s="4" t="s">
        <v>7</v>
      </c>
      <c r="B3375" s="5">
        <v>2008</v>
      </c>
      <c r="C3375" s="5">
        <v>5</v>
      </c>
      <c r="D3375" s="5">
        <v>20</v>
      </c>
      <c r="E3375" s="5">
        <v>8</v>
      </c>
      <c r="F3375" s="43">
        <v>14.1</v>
      </c>
      <c r="G3375" s="8">
        <f t="shared" si="262"/>
        <v>25</v>
      </c>
      <c r="H3375" s="8">
        <f t="shared" si="263"/>
        <v>599.5</v>
      </c>
      <c r="I3375" s="8">
        <f t="shared" si="264"/>
        <v>149.875</v>
      </c>
      <c r="J3375" s="1">
        <v>18</v>
      </c>
      <c r="K3375" s="1">
        <v>25</v>
      </c>
      <c r="M3375" s="45"/>
      <c r="N3375" s="45"/>
      <c r="O3375" s="45"/>
      <c r="P3375" s="28"/>
      <c r="Q3375" s="28"/>
      <c r="R3375" s="25"/>
      <c r="Z3375"/>
    </row>
    <row r="3376" spans="1:26" x14ac:dyDescent="0.25">
      <c r="A3376" s="4" t="s">
        <v>7</v>
      </c>
      <c r="B3376" s="5">
        <v>2008</v>
      </c>
      <c r="C3376" s="5">
        <v>5</v>
      </c>
      <c r="D3376" s="5">
        <v>20</v>
      </c>
      <c r="E3376" s="5">
        <v>9</v>
      </c>
      <c r="F3376" s="43">
        <v>14.6</v>
      </c>
      <c r="G3376" s="8">
        <f t="shared" si="262"/>
        <v>25</v>
      </c>
      <c r="H3376" s="8">
        <f t="shared" si="263"/>
        <v>572</v>
      </c>
      <c r="I3376" s="8">
        <f t="shared" si="264"/>
        <v>143</v>
      </c>
      <c r="J3376" s="1">
        <v>18</v>
      </c>
      <c r="K3376" s="1">
        <v>25</v>
      </c>
      <c r="M3376" s="45"/>
      <c r="N3376" s="45"/>
      <c r="O3376" s="45"/>
      <c r="P3376" s="28"/>
      <c r="Q3376" s="28"/>
      <c r="R3376" s="25"/>
      <c r="Z3376"/>
    </row>
    <row r="3377" spans="1:26" x14ac:dyDescent="0.25">
      <c r="A3377" s="4" t="s">
        <v>7</v>
      </c>
      <c r="B3377" s="5">
        <v>2008</v>
      </c>
      <c r="C3377" s="5">
        <v>5</v>
      </c>
      <c r="D3377" s="5">
        <v>20</v>
      </c>
      <c r="E3377" s="5">
        <v>10</v>
      </c>
      <c r="F3377" s="43">
        <v>15.8</v>
      </c>
      <c r="G3377" s="8">
        <f t="shared" si="262"/>
        <v>25</v>
      </c>
      <c r="H3377" s="8">
        <f t="shared" si="263"/>
        <v>505.99999999999994</v>
      </c>
      <c r="I3377" s="8">
        <f t="shared" si="264"/>
        <v>126.49999999999999</v>
      </c>
      <c r="J3377" s="1">
        <v>18</v>
      </c>
      <c r="K3377" s="1">
        <v>25</v>
      </c>
      <c r="M3377" s="45"/>
      <c r="N3377" s="45"/>
      <c r="O3377" s="45"/>
      <c r="P3377" s="28"/>
      <c r="Q3377" s="28"/>
      <c r="R3377" s="25"/>
      <c r="Z3377"/>
    </row>
    <row r="3378" spans="1:26" x14ac:dyDescent="0.25">
      <c r="A3378" s="4" t="s">
        <v>7</v>
      </c>
      <c r="B3378" s="5">
        <v>2008</v>
      </c>
      <c r="C3378" s="5">
        <v>5</v>
      </c>
      <c r="D3378" s="5">
        <v>20</v>
      </c>
      <c r="E3378" s="5">
        <v>11</v>
      </c>
      <c r="F3378" s="43">
        <v>17.100000000000001</v>
      </c>
      <c r="G3378" s="8">
        <f t="shared" si="262"/>
        <v>25</v>
      </c>
      <c r="H3378" s="8">
        <f t="shared" si="263"/>
        <v>434.49999999999994</v>
      </c>
      <c r="I3378" s="8">
        <f t="shared" si="264"/>
        <v>108.62499999999999</v>
      </c>
      <c r="J3378" s="1">
        <v>18</v>
      </c>
      <c r="K3378" s="1">
        <v>25</v>
      </c>
      <c r="M3378" s="45"/>
      <c r="N3378" s="45"/>
      <c r="O3378" s="45"/>
      <c r="P3378" s="28"/>
      <c r="Q3378" s="28"/>
      <c r="R3378" s="25"/>
      <c r="Z3378"/>
    </row>
    <row r="3379" spans="1:26" x14ac:dyDescent="0.25">
      <c r="A3379" s="4" t="s">
        <v>7</v>
      </c>
      <c r="B3379" s="5">
        <v>2008</v>
      </c>
      <c r="C3379" s="5">
        <v>5</v>
      </c>
      <c r="D3379" s="5">
        <v>20</v>
      </c>
      <c r="E3379" s="5">
        <v>12</v>
      </c>
      <c r="F3379" s="43">
        <v>19</v>
      </c>
      <c r="G3379" s="8">
        <f t="shared" si="262"/>
        <v>25</v>
      </c>
      <c r="H3379" s="8">
        <f t="shared" si="263"/>
        <v>330</v>
      </c>
      <c r="I3379" s="8">
        <f t="shared" si="264"/>
        <v>82.5</v>
      </c>
      <c r="J3379" s="1">
        <v>18</v>
      </c>
      <c r="K3379" s="1">
        <v>25</v>
      </c>
      <c r="M3379" s="45"/>
      <c r="N3379" s="45"/>
      <c r="O3379" s="45"/>
      <c r="P3379" s="28"/>
      <c r="Q3379" s="28"/>
      <c r="R3379" s="25"/>
      <c r="Z3379"/>
    </row>
    <row r="3380" spans="1:26" x14ac:dyDescent="0.25">
      <c r="A3380" s="4" t="s">
        <v>7</v>
      </c>
      <c r="B3380" s="5">
        <v>2008</v>
      </c>
      <c r="C3380" s="5">
        <v>5</v>
      </c>
      <c r="D3380" s="5">
        <v>20</v>
      </c>
      <c r="E3380" s="5">
        <v>13</v>
      </c>
      <c r="F3380" s="43">
        <v>19.899999999999999</v>
      </c>
      <c r="G3380" s="8">
        <f t="shared" si="262"/>
        <v>25</v>
      </c>
      <c r="H3380" s="8">
        <f t="shared" si="263"/>
        <v>280.50000000000006</v>
      </c>
      <c r="I3380" s="8">
        <f t="shared" si="264"/>
        <v>70.125000000000014</v>
      </c>
      <c r="J3380" s="1">
        <v>18</v>
      </c>
      <c r="K3380" s="1">
        <v>25</v>
      </c>
      <c r="M3380" s="45"/>
      <c r="N3380" s="45"/>
      <c r="O3380" s="45"/>
      <c r="P3380" s="28"/>
      <c r="Q3380" s="28"/>
      <c r="R3380" s="25"/>
      <c r="Z3380"/>
    </row>
    <row r="3381" spans="1:26" x14ac:dyDescent="0.25">
      <c r="A3381" s="4" t="s">
        <v>7</v>
      </c>
      <c r="B3381" s="5">
        <v>2008</v>
      </c>
      <c r="C3381" s="5">
        <v>5</v>
      </c>
      <c r="D3381" s="5">
        <v>20</v>
      </c>
      <c r="E3381" s="5">
        <v>14</v>
      </c>
      <c r="F3381" s="43">
        <v>20.399999999999999</v>
      </c>
      <c r="G3381" s="8">
        <f t="shared" si="262"/>
        <v>25</v>
      </c>
      <c r="H3381" s="8">
        <f t="shared" si="263"/>
        <v>253.00000000000009</v>
      </c>
      <c r="I3381" s="8">
        <f t="shared" si="264"/>
        <v>63.250000000000021</v>
      </c>
      <c r="J3381" s="1">
        <v>18</v>
      </c>
      <c r="K3381" s="1">
        <v>25</v>
      </c>
      <c r="M3381" s="45"/>
      <c r="N3381" s="45"/>
      <c r="O3381" s="45"/>
      <c r="P3381" s="28"/>
      <c r="Q3381" s="28"/>
      <c r="R3381" s="25"/>
      <c r="Z3381"/>
    </row>
    <row r="3382" spans="1:26" x14ac:dyDescent="0.25">
      <c r="A3382" s="4" t="s">
        <v>7</v>
      </c>
      <c r="B3382" s="5">
        <v>2008</v>
      </c>
      <c r="C3382" s="5">
        <v>5</v>
      </c>
      <c r="D3382" s="5">
        <v>20</v>
      </c>
      <c r="E3382" s="5">
        <v>15</v>
      </c>
      <c r="F3382" s="43">
        <v>20.9</v>
      </c>
      <c r="G3382" s="8">
        <f t="shared" si="262"/>
        <v>25</v>
      </c>
      <c r="H3382" s="8">
        <f t="shared" si="263"/>
        <v>225.50000000000009</v>
      </c>
      <c r="I3382" s="8">
        <f t="shared" si="264"/>
        <v>56.375000000000021</v>
      </c>
      <c r="J3382" s="1">
        <v>18</v>
      </c>
      <c r="K3382" s="1">
        <v>25</v>
      </c>
      <c r="M3382" s="45"/>
      <c r="N3382" s="45"/>
      <c r="O3382" s="45"/>
      <c r="P3382" s="28"/>
      <c r="Q3382" s="28"/>
      <c r="R3382" s="25"/>
      <c r="Z3382"/>
    </row>
    <row r="3383" spans="1:26" x14ac:dyDescent="0.25">
      <c r="A3383" s="4" t="s">
        <v>7</v>
      </c>
      <c r="B3383" s="5">
        <v>2008</v>
      </c>
      <c r="C3383" s="5">
        <v>5</v>
      </c>
      <c r="D3383" s="5">
        <v>20</v>
      </c>
      <c r="E3383" s="5">
        <v>16</v>
      </c>
      <c r="F3383" s="43">
        <v>20.6</v>
      </c>
      <c r="G3383" s="8">
        <f t="shared" si="262"/>
        <v>25</v>
      </c>
      <c r="H3383" s="8">
        <f t="shared" si="263"/>
        <v>241.99999999999991</v>
      </c>
      <c r="I3383" s="8">
        <f t="shared" si="264"/>
        <v>60.499999999999979</v>
      </c>
      <c r="J3383" s="1">
        <v>18</v>
      </c>
      <c r="K3383" s="1">
        <v>25</v>
      </c>
      <c r="M3383" s="45"/>
      <c r="N3383" s="45"/>
      <c r="O3383" s="45"/>
      <c r="P3383" s="28"/>
      <c r="Q3383" s="28"/>
      <c r="R3383" s="25"/>
      <c r="Z3383"/>
    </row>
    <row r="3384" spans="1:26" x14ac:dyDescent="0.25">
      <c r="A3384" s="4" t="s">
        <v>7</v>
      </c>
      <c r="B3384" s="5">
        <v>2008</v>
      </c>
      <c r="C3384" s="5">
        <v>5</v>
      </c>
      <c r="D3384" s="5">
        <v>20</v>
      </c>
      <c r="E3384" s="5">
        <v>17</v>
      </c>
      <c r="F3384" s="43">
        <v>19.7</v>
      </c>
      <c r="G3384" s="8">
        <f t="shared" si="262"/>
        <v>25</v>
      </c>
      <c r="H3384" s="8">
        <f t="shared" si="263"/>
        <v>291.50000000000006</v>
      </c>
      <c r="I3384" s="8">
        <f t="shared" si="264"/>
        <v>72.875000000000014</v>
      </c>
      <c r="J3384" s="1">
        <v>18</v>
      </c>
      <c r="K3384" s="1">
        <v>25</v>
      </c>
      <c r="M3384" s="45"/>
      <c r="N3384" s="45"/>
      <c r="O3384" s="45"/>
      <c r="P3384" s="28"/>
      <c r="Q3384" s="28"/>
      <c r="R3384" s="25"/>
      <c r="Z3384"/>
    </row>
    <row r="3385" spans="1:26" x14ac:dyDescent="0.25">
      <c r="A3385" s="4" t="s">
        <v>7</v>
      </c>
      <c r="B3385" s="5">
        <v>2008</v>
      </c>
      <c r="C3385" s="5">
        <v>5</v>
      </c>
      <c r="D3385" s="5">
        <v>20</v>
      </c>
      <c r="E3385" s="5">
        <v>18</v>
      </c>
      <c r="F3385" s="43">
        <v>18.399999999999999</v>
      </c>
      <c r="G3385" s="8">
        <f t="shared" si="262"/>
        <v>25</v>
      </c>
      <c r="H3385" s="8">
        <f t="shared" si="263"/>
        <v>363.00000000000006</v>
      </c>
      <c r="I3385" s="8">
        <f t="shared" si="264"/>
        <v>90.750000000000014</v>
      </c>
      <c r="J3385" s="1">
        <v>18</v>
      </c>
      <c r="K3385" s="1">
        <v>25</v>
      </c>
      <c r="M3385" s="45"/>
      <c r="N3385" s="45"/>
      <c r="O3385" s="45"/>
      <c r="P3385" s="28"/>
      <c r="Q3385" s="28"/>
      <c r="R3385" s="25"/>
      <c r="Z3385"/>
    </row>
    <row r="3386" spans="1:26" x14ac:dyDescent="0.25">
      <c r="A3386" s="4" t="s">
        <v>7</v>
      </c>
      <c r="B3386" s="5">
        <v>2008</v>
      </c>
      <c r="C3386" s="5">
        <v>5</v>
      </c>
      <c r="D3386" s="5">
        <v>20</v>
      </c>
      <c r="E3386" s="5">
        <v>19</v>
      </c>
      <c r="F3386" s="43">
        <v>17.8</v>
      </c>
      <c r="G3386" s="8">
        <f t="shared" si="262"/>
        <v>25</v>
      </c>
      <c r="H3386" s="8">
        <f t="shared" si="263"/>
        <v>395.99999999999994</v>
      </c>
      <c r="I3386" s="8">
        <f t="shared" si="264"/>
        <v>98.999999999999986</v>
      </c>
      <c r="J3386" s="1">
        <v>18</v>
      </c>
      <c r="K3386" s="1">
        <v>25</v>
      </c>
      <c r="M3386" s="45"/>
      <c r="N3386" s="45"/>
      <c r="O3386" s="45"/>
      <c r="P3386" s="28"/>
      <c r="Q3386" s="28"/>
      <c r="R3386" s="25"/>
      <c r="Z3386"/>
    </row>
    <row r="3387" spans="1:26" x14ac:dyDescent="0.25">
      <c r="A3387" s="4" t="s">
        <v>7</v>
      </c>
      <c r="B3387" s="5">
        <v>2008</v>
      </c>
      <c r="C3387" s="5">
        <v>5</v>
      </c>
      <c r="D3387" s="5">
        <v>20</v>
      </c>
      <c r="E3387" s="5">
        <v>20</v>
      </c>
      <c r="F3387" s="43">
        <v>17.2</v>
      </c>
      <c r="G3387" s="8">
        <f t="shared" si="262"/>
        <v>25</v>
      </c>
      <c r="H3387" s="8">
        <f t="shared" si="263"/>
        <v>429.00000000000006</v>
      </c>
      <c r="I3387" s="8">
        <f t="shared" si="264"/>
        <v>107.25000000000001</v>
      </c>
      <c r="J3387" s="1">
        <v>18</v>
      </c>
      <c r="K3387" s="1">
        <v>25</v>
      </c>
      <c r="M3387" s="45"/>
      <c r="N3387" s="45"/>
      <c r="O3387" s="45"/>
      <c r="P3387" s="28"/>
      <c r="Q3387" s="28"/>
      <c r="R3387" s="25"/>
      <c r="Z3387"/>
    </row>
    <row r="3388" spans="1:26" x14ac:dyDescent="0.25">
      <c r="A3388" s="4" t="s">
        <v>7</v>
      </c>
      <c r="B3388" s="5">
        <v>2008</v>
      </c>
      <c r="C3388" s="5">
        <v>5</v>
      </c>
      <c r="D3388" s="5">
        <v>20</v>
      </c>
      <c r="E3388" s="5">
        <v>21</v>
      </c>
      <c r="F3388" s="43">
        <v>16.899999999999999</v>
      </c>
      <c r="G3388" s="8">
        <f t="shared" si="262"/>
        <v>25</v>
      </c>
      <c r="H3388" s="8">
        <f t="shared" si="263"/>
        <v>445.50000000000006</v>
      </c>
      <c r="I3388" s="8">
        <f t="shared" si="264"/>
        <v>111.37500000000001</v>
      </c>
      <c r="J3388" s="1">
        <v>18</v>
      </c>
      <c r="K3388" s="1">
        <v>25</v>
      </c>
      <c r="M3388" s="45"/>
      <c r="N3388" s="45"/>
      <c r="O3388" s="45"/>
      <c r="P3388" s="28"/>
      <c r="Q3388" s="28"/>
      <c r="R3388" s="25"/>
      <c r="Z3388"/>
    </row>
    <row r="3389" spans="1:26" x14ac:dyDescent="0.25">
      <c r="A3389" s="4" t="s">
        <v>7</v>
      </c>
      <c r="B3389" s="5">
        <v>2008</v>
      </c>
      <c r="C3389" s="5">
        <v>5</v>
      </c>
      <c r="D3389" s="5">
        <v>20</v>
      </c>
      <c r="E3389" s="5">
        <v>22</v>
      </c>
      <c r="F3389" s="43">
        <v>16.7</v>
      </c>
      <c r="G3389" s="8">
        <f t="shared" si="262"/>
        <v>25</v>
      </c>
      <c r="H3389" s="8">
        <f t="shared" si="263"/>
        <v>456.50000000000006</v>
      </c>
      <c r="I3389" s="8">
        <f t="shared" si="264"/>
        <v>114.12500000000001</v>
      </c>
      <c r="J3389" s="1">
        <v>18</v>
      </c>
      <c r="K3389" s="1">
        <v>25</v>
      </c>
      <c r="M3389" s="45"/>
      <c r="N3389" s="45"/>
      <c r="O3389" s="45"/>
      <c r="P3389" s="28"/>
      <c r="Q3389" s="28"/>
      <c r="R3389" s="25"/>
      <c r="Z3389"/>
    </row>
    <row r="3390" spans="1:26" x14ac:dyDescent="0.25">
      <c r="A3390" s="4" t="s">
        <v>7</v>
      </c>
      <c r="B3390" s="5">
        <v>2008</v>
      </c>
      <c r="C3390" s="5">
        <v>5</v>
      </c>
      <c r="D3390" s="5">
        <v>20</v>
      </c>
      <c r="E3390" s="5">
        <v>23</v>
      </c>
      <c r="F3390" s="43">
        <v>16.5</v>
      </c>
      <c r="G3390" s="8">
        <f t="shared" si="262"/>
        <v>25</v>
      </c>
      <c r="H3390" s="8">
        <f t="shared" si="263"/>
        <v>467.5</v>
      </c>
      <c r="I3390" s="8">
        <f t="shared" si="264"/>
        <v>116.875</v>
      </c>
      <c r="J3390" s="1">
        <v>18</v>
      </c>
      <c r="K3390" s="1">
        <v>25</v>
      </c>
      <c r="M3390" s="45"/>
      <c r="N3390" s="45"/>
      <c r="O3390" s="45"/>
      <c r="P3390" s="28"/>
      <c r="Q3390" s="28"/>
      <c r="R3390" s="25"/>
      <c r="Z3390"/>
    </row>
    <row r="3391" spans="1:26" x14ac:dyDescent="0.25">
      <c r="A3391" s="4" t="s">
        <v>7</v>
      </c>
      <c r="B3391" s="5">
        <v>2008</v>
      </c>
      <c r="C3391" s="5">
        <v>5</v>
      </c>
      <c r="D3391" s="5">
        <v>21</v>
      </c>
      <c r="E3391" s="5">
        <v>0</v>
      </c>
      <c r="F3391" s="43">
        <v>16.5</v>
      </c>
      <c r="G3391" s="8">
        <f t="shared" si="262"/>
        <v>25</v>
      </c>
      <c r="H3391" s="8">
        <f t="shared" si="263"/>
        <v>467.5</v>
      </c>
      <c r="I3391" s="8">
        <f t="shared" si="264"/>
        <v>116.875</v>
      </c>
      <c r="J3391" s="1">
        <v>18</v>
      </c>
      <c r="K3391" s="1">
        <v>25</v>
      </c>
      <c r="M3391" s="45"/>
      <c r="N3391" s="45"/>
      <c r="O3391" s="45"/>
      <c r="P3391" s="28"/>
      <c r="Q3391" s="28"/>
      <c r="R3391" s="25"/>
      <c r="Z3391"/>
    </row>
    <row r="3392" spans="1:26" x14ac:dyDescent="0.25">
      <c r="A3392" s="4" t="s">
        <v>7</v>
      </c>
      <c r="B3392" s="5">
        <v>2008</v>
      </c>
      <c r="C3392" s="5">
        <v>5</v>
      </c>
      <c r="D3392" s="5">
        <v>21</v>
      </c>
      <c r="E3392" s="5">
        <v>1</v>
      </c>
      <c r="F3392" s="43">
        <v>16.5</v>
      </c>
      <c r="G3392" s="8">
        <f t="shared" si="262"/>
        <v>25</v>
      </c>
      <c r="H3392" s="8">
        <f t="shared" si="263"/>
        <v>467.5</v>
      </c>
      <c r="I3392" s="8">
        <f t="shared" si="264"/>
        <v>116.875</v>
      </c>
      <c r="J3392" s="1">
        <v>18</v>
      </c>
      <c r="K3392" s="1">
        <v>25</v>
      </c>
      <c r="M3392" s="45"/>
      <c r="N3392" s="45"/>
      <c r="O3392" s="45"/>
      <c r="P3392" s="28"/>
      <c r="Q3392" s="28"/>
      <c r="R3392" s="25"/>
      <c r="Z3392"/>
    </row>
    <row r="3393" spans="1:26" x14ac:dyDescent="0.25">
      <c r="A3393" s="4" t="s">
        <v>7</v>
      </c>
      <c r="B3393" s="5">
        <v>2008</v>
      </c>
      <c r="C3393" s="5">
        <v>5</v>
      </c>
      <c r="D3393" s="5">
        <v>21</v>
      </c>
      <c r="E3393" s="5">
        <v>2</v>
      </c>
      <c r="F3393" s="43">
        <v>16.100000000000001</v>
      </c>
      <c r="G3393" s="8">
        <f t="shared" si="262"/>
        <v>25</v>
      </c>
      <c r="H3393" s="8">
        <f t="shared" si="263"/>
        <v>489.49999999999994</v>
      </c>
      <c r="I3393" s="8">
        <f t="shared" si="264"/>
        <v>122.37499999999999</v>
      </c>
      <c r="J3393" s="1">
        <v>18</v>
      </c>
      <c r="K3393" s="1">
        <v>25</v>
      </c>
      <c r="M3393" s="45"/>
      <c r="N3393" s="45"/>
      <c r="O3393" s="45"/>
      <c r="P3393" s="28"/>
      <c r="Q3393" s="28"/>
      <c r="R3393" s="25"/>
      <c r="Z3393"/>
    </row>
    <row r="3394" spans="1:26" x14ac:dyDescent="0.25">
      <c r="A3394" s="4" t="s">
        <v>7</v>
      </c>
      <c r="B3394" s="5">
        <v>2008</v>
      </c>
      <c r="C3394" s="5">
        <v>5</v>
      </c>
      <c r="D3394" s="5">
        <v>21</v>
      </c>
      <c r="E3394" s="5">
        <v>3</v>
      </c>
      <c r="F3394" s="43">
        <v>16</v>
      </c>
      <c r="G3394" s="8">
        <f t="shared" si="262"/>
        <v>25</v>
      </c>
      <c r="H3394" s="8">
        <f t="shared" si="263"/>
        <v>495</v>
      </c>
      <c r="I3394" s="8">
        <f t="shared" si="264"/>
        <v>123.75</v>
      </c>
      <c r="J3394" s="1">
        <v>18</v>
      </c>
      <c r="K3394" s="1">
        <v>25</v>
      </c>
      <c r="M3394" s="45"/>
      <c r="N3394" s="45"/>
      <c r="O3394" s="45"/>
      <c r="P3394" s="28"/>
      <c r="Q3394" s="28"/>
      <c r="R3394" s="25"/>
      <c r="Z3394"/>
    </row>
    <row r="3395" spans="1:26" x14ac:dyDescent="0.25">
      <c r="A3395" s="4" t="s">
        <v>7</v>
      </c>
      <c r="B3395" s="5">
        <v>2008</v>
      </c>
      <c r="C3395" s="5">
        <v>5</v>
      </c>
      <c r="D3395" s="5">
        <v>21</v>
      </c>
      <c r="E3395" s="5">
        <v>4</v>
      </c>
      <c r="F3395" s="43">
        <v>15.9</v>
      </c>
      <c r="G3395" s="8">
        <f t="shared" si="262"/>
        <v>25</v>
      </c>
      <c r="H3395" s="8">
        <f t="shared" si="263"/>
        <v>500.5</v>
      </c>
      <c r="I3395" s="8">
        <f t="shared" si="264"/>
        <v>125.125</v>
      </c>
      <c r="J3395" s="1">
        <v>18</v>
      </c>
      <c r="K3395" s="1">
        <v>25</v>
      </c>
      <c r="M3395" s="45"/>
      <c r="N3395" s="45"/>
      <c r="O3395" s="45"/>
      <c r="P3395" s="28"/>
      <c r="Q3395" s="28"/>
      <c r="R3395" s="25"/>
      <c r="Z3395"/>
    </row>
    <row r="3396" spans="1:26" x14ac:dyDescent="0.25">
      <c r="A3396" s="4" t="s">
        <v>7</v>
      </c>
      <c r="B3396" s="5">
        <v>2008</v>
      </c>
      <c r="C3396" s="5">
        <v>5</v>
      </c>
      <c r="D3396" s="5">
        <v>21</v>
      </c>
      <c r="E3396" s="5">
        <v>5</v>
      </c>
      <c r="F3396" s="43">
        <v>16</v>
      </c>
      <c r="G3396" s="8">
        <f t="shared" si="262"/>
        <v>25</v>
      </c>
      <c r="H3396" s="8">
        <f t="shared" si="263"/>
        <v>495</v>
      </c>
      <c r="I3396" s="8">
        <f t="shared" si="264"/>
        <v>123.75</v>
      </c>
      <c r="J3396" s="1">
        <v>18</v>
      </c>
      <c r="K3396" s="1">
        <v>25</v>
      </c>
      <c r="M3396" s="45"/>
      <c r="N3396" s="45"/>
      <c r="O3396" s="45"/>
      <c r="P3396" s="28"/>
      <c r="Q3396" s="28"/>
      <c r="R3396" s="25"/>
      <c r="Z3396"/>
    </row>
    <row r="3397" spans="1:26" x14ac:dyDescent="0.25">
      <c r="A3397" s="4" t="s">
        <v>7</v>
      </c>
      <c r="B3397" s="5">
        <v>2008</v>
      </c>
      <c r="C3397" s="5">
        <v>5</v>
      </c>
      <c r="D3397" s="5">
        <v>21</v>
      </c>
      <c r="E3397" s="5">
        <v>6</v>
      </c>
      <c r="F3397" s="43">
        <v>16.2</v>
      </c>
      <c r="G3397" s="8">
        <f t="shared" si="262"/>
        <v>25</v>
      </c>
      <c r="H3397" s="8">
        <f t="shared" si="263"/>
        <v>484.00000000000006</v>
      </c>
      <c r="I3397" s="8">
        <f t="shared" si="264"/>
        <v>121.00000000000001</v>
      </c>
      <c r="J3397" s="1">
        <v>18</v>
      </c>
      <c r="K3397" s="1">
        <v>25</v>
      </c>
      <c r="M3397" s="45"/>
      <c r="N3397" s="45"/>
      <c r="O3397" s="45"/>
      <c r="P3397" s="28"/>
      <c r="Q3397" s="28"/>
      <c r="R3397" s="25"/>
      <c r="Z3397"/>
    </row>
    <row r="3398" spans="1:26" x14ac:dyDescent="0.25">
      <c r="A3398" s="4" t="s">
        <v>7</v>
      </c>
      <c r="B3398" s="5">
        <v>2008</v>
      </c>
      <c r="C3398" s="5">
        <v>5</v>
      </c>
      <c r="D3398" s="5">
        <v>21</v>
      </c>
      <c r="E3398" s="5">
        <v>7</v>
      </c>
      <c r="F3398" s="43">
        <v>15.7</v>
      </c>
      <c r="G3398" s="8">
        <f t="shared" si="262"/>
        <v>25</v>
      </c>
      <c r="H3398" s="8">
        <f t="shared" si="263"/>
        <v>511.50000000000006</v>
      </c>
      <c r="I3398" s="8">
        <f t="shared" si="264"/>
        <v>127.87500000000001</v>
      </c>
      <c r="J3398" s="1">
        <v>18</v>
      </c>
      <c r="K3398" s="1">
        <v>25</v>
      </c>
      <c r="M3398" s="45"/>
      <c r="N3398" s="45"/>
      <c r="O3398" s="45"/>
      <c r="P3398" s="28"/>
      <c r="Q3398" s="28"/>
      <c r="R3398" s="25"/>
      <c r="Z3398"/>
    </row>
    <row r="3399" spans="1:26" x14ac:dyDescent="0.25">
      <c r="A3399" s="4" t="s">
        <v>7</v>
      </c>
      <c r="B3399" s="5">
        <v>2008</v>
      </c>
      <c r="C3399" s="5">
        <v>5</v>
      </c>
      <c r="D3399" s="5">
        <v>21</v>
      </c>
      <c r="E3399" s="5">
        <v>8</v>
      </c>
      <c r="F3399" s="43">
        <v>15.5</v>
      </c>
      <c r="G3399" s="8">
        <f t="shared" ref="G3399:G3462" si="265">IF(A3399="Inverno", $G$3, $G$2)</f>
        <v>25</v>
      </c>
      <c r="H3399" s="8">
        <f t="shared" si="263"/>
        <v>522.5</v>
      </c>
      <c r="I3399" s="8">
        <f t="shared" si="264"/>
        <v>130.625</v>
      </c>
      <c r="J3399" s="1">
        <v>18</v>
      </c>
      <c r="K3399" s="1">
        <v>25</v>
      </c>
      <c r="M3399" s="45"/>
      <c r="N3399" s="45"/>
      <c r="O3399" s="45"/>
      <c r="P3399" s="28"/>
      <c r="Q3399" s="28"/>
      <c r="R3399" s="25"/>
      <c r="Z3399"/>
    </row>
    <row r="3400" spans="1:26" x14ac:dyDescent="0.25">
      <c r="A3400" s="4" t="s">
        <v>7</v>
      </c>
      <c r="B3400" s="5">
        <v>2008</v>
      </c>
      <c r="C3400" s="5">
        <v>5</v>
      </c>
      <c r="D3400" s="5">
        <v>21</v>
      </c>
      <c r="E3400" s="5">
        <v>9</v>
      </c>
      <c r="F3400" s="43">
        <v>15.9</v>
      </c>
      <c r="G3400" s="8">
        <f t="shared" si="265"/>
        <v>25</v>
      </c>
      <c r="H3400" s="8">
        <f t="shared" ref="H3400:H3463" si="266">IF(F3400&gt;G3400,0,$D$3*(G3400-F3400)/$D$4)</f>
        <v>500.5</v>
      </c>
      <c r="I3400" s="8">
        <f t="shared" ref="I3400:I3463" si="267">H3400/$G$4</f>
        <v>125.125</v>
      </c>
      <c r="J3400" s="1">
        <v>18</v>
      </c>
      <c r="K3400" s="1">
        <v>25</v>
      </c>
      <c r="M3400" s="45"/>
      <c r="N3400" s="45"/>
      <c r="O3400" s="45"/>
      <c r="P3400" s="28"/>
      <c r="Q3400" s="28"/>
      <c r="R3400" s="25"/>
      <c r="Z3400"/>
    </row>
    <row r="3401" spans="1:26" x14ac:dyDescent="0.25">
      <c r="A3401" s="4" t="s">
        <v>7</v>
      </c>
      <c r="B3401" s="5">
        <v>2008</v>
      </c>
      <c r="C3401" s="5">
        <v>5</v>
      </c>
      <c r="D3401" s="5">
        <v>21</v>
      </c>
      <c r="E3401" s="5">
        <v>10</v>
      </c>
      <c r="F3401" s="43">
        <v>16.8</v>
      </c>
      <c r="G3401" s="8">
        <f t="shared" si="265"/>
        <v>25</v>
      </c>
      <c r="H3401" s="8">
        <f t="shared" si="266"/>
        <v>450.99999999999994</v>
      </c>
      <c r="I3401" s="8">
        <f t="shared" si="267"/>
        <v>112.74999999999999</v>
      </c>
      <c r="J3401" s="1">
        <v>18</v>
      </c>
      <c r="K3401" s="1">
        <v>25</v>
      </c>
      <c r="M3401" s="45"/>
      <c r="N3401" s="45"/>
      <c r="O3401" s="45"/>
      <c r="P3401" s="28"/>
      <c r="Q3401" s="28"/>
      <c r="R3401" s="25"/>
      <c r="Z3401"/>
    </row>
    <row r="3402" spans="1:26" x14ac:dyDescent="0.25">
      <c r="A3402" s="4" t="s">
        <v>7</v>
      </c>
      <c r="B3402" s="5">
        <v>2008</v>
      </c>
      <c r="C3402" s="5">
        <v>5</v>
      </c>
      <c r="D3402" s="5">
        <v>21</v>
      </c>
      <c r="E3402" s="5">
        <v>11</v>
      </c>
      <c r="F3402" s="43">
        <v>17.5</v>
      </c>
      <c r="G3402" s="8">
        <f t="shared" si="265"/>
        <v>25</v>
      </c>
      <c r="H3402" s="8">
        <f t="shared" si="266"/>
        <v>412.5</v>
      </c>
      <c r="I3402" s="8">
        <f t="shared" si="267"/>
        <v>103.125</v>
      </c>
      <c r="J3402" s="1">
        <v>18</v>
      </c>
      <c r="K3402" s="1">
        <v>25</v>
      </c>
      <c r="M3402" s="45"/>
      <c r="N3402" s="45"/>
      <c r="O3402" s="45"/>
      <c r="P3402" s="28"/>
      <c r="Q3402" s="28"/>
      <c r="R3402" s="25"/>
      <c r="Z3402"/>
    </row>
    <row r="3403" spans="1:26" x14ac:dyDescent="0.25">
      <c r="A3403" s="4" t="s">
        <v>7</v>
      </c>
      <c r="B3403" s="5">
        <v>2008</v>
      </c>
      <c r="C3403" s="5">
        <v>5</v>
      </c>
      <c r="D3403" s="5">
        <v>21</v>
      </c>
      <c r="E3403" s="5">
        <v>12</v>
      </c>
      <c r="F3403" s="43">
        <v>20</v>
      </c>
      <c r="G3403" s="8">
        <f t="shared" si="265"/>
        <v>25</v>
      </c>
      <c r="H3403" s="8">
        <f t="shared" si="266"/>
        <v>275</v>
      </c>
      <c r="I3403" s="8">
        <f t="shared" si="267"/>
        <v>68.75</v>
      </c>
      <c r="J3403" s="1">
        <v>18</v>
      </c>
      <c r="K3403" s="1">
        <v>25</v>
      </c>
      <c r="M3403" s="45"/>
      <c r="N3403" s="45"/>
      <c r="O3403" s="45"/>
      <c r="P3403" s="28"/>
      <c r="Q3403" s="28"/>
      <c r="R3403" s="25"/>
      <c r="Z3403"/>
    </row>
    <row r="3404" spans="1:26" x14ac:dyDescent="0.25">
      <c r="A3404" s="4" t="s">
        <v>7</v>
      </c>
      <c r="B3404" s="5">
        <v>2008</v>
      </c>
      <c r="C3404" s="5">
        <v>5</v>
      </c>
      <c r="D3404" s="5">
        <v>21</v>
      </c>
      <c r="E3404" s="5">
        <v>13</v>
      </c>
      <c r="F3404" s="43">
        <v>20.3</v>
      </c>
      <c r="G3404" s="8">
        <f t="shared" si="265"/>
        <v>25</v>
      </c>
      <c r="H3404" s="8">
        <f t="shared" si="266"/>
        <v>258.49999999999994</v>
      </c>
      <c r="I3404" s="8">
        <f t="shared" si="267"/>
        <v>64.624999999999986</v>
      </c>
      <c r="J3404" s="1">
        <v>18</v>
      </c>
      <c r="K3404" s="1">
        <v>25</v>
      </c>
      <c r="M3404" s="45"/>
      <c r="N3404" s="45"/>
      <c r="O3404" s="45"/>
      <c r="P3404" s="28"/>
      <c r="Q3404" s="28"/>
      <c r="R3404" s="25"/>
      <c r="Z3404"/>
    </row>
    <row r="3405" spans="1:26" x14ac:dyDescent="0.25">
      <c r="A3405" s="4" t="s">
        <v>7</v>
      </c>
      <c r="B3405" s="5">
        <v>2008</v>
      </c>
      <c r="C3405" s="5">
        <v>5</v>
      </c>
      <c r="D3405" s="5">
        <v>21</v>
      </c>
      <c r="E3405" s="5">
        <v>14</v>
      </c>
      <c r="F3405" s="43">
        <v>20.6</v>
      </c>
      <c r="G3405" s="8">
        <f t="shared" si="265"/>
        <v>25</v>
      </c>
      <c r="H3405" s="8">
        <f t="shared" si="266"/>
        <v>241.99999999999991</v>
      </c>
      <c r="I3405" s="8">
        <f t="shared" si="267"/>
        <v>60.499999999999979</v>
      </c>
      <c r="J3405" s="1">
        <v>18</v>
      </c>
      <c r="K3405" s="1">
        <v>25</v>
      </c>
      <c r="M3405" s="45"/>
      <c r="N3405" s="45"/>
      <c r="O3405" s="45"/>
      <c r="P3405" s="28"/>
      <c r="Q3405" s="28"/>
      <c r="R3405" s="25"/>
      <c r="Z3405"/>
    </row>
    <row r="3406" spans="1:26" x14ac:dyDescent="0.25">
      <c r="A3406" s="4" t="s">
        <v>7</v>
      </c>
      <c r="B3406" s="5">
        <v>2008</v>
      </c>
      <c r="C3406" s="5">
        <v>5</v>
      </c>
      <c r="D3406" s="5">
        <v>21</v>
      </c>
      <c r="E3406" s="5">
        <v>15</v>
      </c>
      <c r="F3406" s="43">
        <v>20.9</v>
      </c>
      <c r="G3406" s="8">
        <f t="shared" si="265"/>
        <v>25</v>
      </c>
      <c r="H3406" s="8">
        <f t="shared" si="266"/>
        <v>225.50000000000009</v>
      </c>
      <c r="I3406" s="8">
        <f t="shared" si="267"/>
        <v>56.375000000000021</v>
      </c>
      <c r="J3406" s="1">
        <v>18</v>
      </c>
      <c r="K3406" s="1">
        <v>25</v>
      </c>
      <c r="M3406" s="45"/>
      <c r="N3406" s="45"/>
      <c r="O3406" s="45"/>
      <c r="P3406" s="28"/>
      <c r="Q3406" s="28"/>
      <c r="R3406" s="25"/>
      <c r="Z3406"/>
    </row>
    <row r="3407" spans="1:26" x14ac:dyDescent="0.25">
      <c r="A3407" s="4" t="s">
        <v>7</v>
      </c>
      <c r="B3407" s="5">
        <v>2008</v>
      </c>
      <c r="C3407" s="5">
        <v>5</v>
      </c>
      <c r="D3407" s="5">
        <v>21</v>
      </c>
      <c r="E3407" s="5">
        <v>16</v>
      </c>
      <c r="F3407" s="43">
        <v>20.7</v>
      </c>
      <c r="G3407" s="8">
        <f t="shared" si="265"/>
        <v>25</v>
      </c>
      <c r="H3407" s="8">
        <f t="shared" si="266"/>
        <v>236.50000000000003</v>
      </c>
      <c r="I3407" s="8">
        <f t="shared" si="267"/>
        <v>59.125000000000007</v>
      </c>
      <c r="J3407" s="1">
        <v>18</v>
      </c>
      <c r="K3407" s="1">
        <v>25</v>
      </c>
      <c r="M3407" s="45"/>
      <c r="N3407" s="45"/>
      <c r="O3407" s="45"/>
      <c r="P3407" s="28"/>
      <c r="Q3407" s="28"/>
      <c r="R3407" s="25"/>
      <c r="Z3407"/>
    </row>
    <row r="3408" spans="1:26" x14ac:dyDescent="0.25">
      <c r="A3408" s="4" t="s">
        <v>7</v>
      </c>
      <c r="B3408" s="5">
        <v>2008</v>
      </c>
      <c r="C3408" s="5">
        <v>5</v>
      </c>
      <c r="D3408" s="5">
        <v>21</v>
      </c>
      <c r="E3408" s="5">
        <v>17</v>
      </c>
      <c r="F3408" s="43">
        <v>20.3</v>
      </c>
      <c r="G3408" s="8">
        <f t="shared" si="265"/>
        <v>25</v>
      </c>
      <c r="H3408" s="8">
        <f t="shared" si="266"/>
        <v>258.49999999999994</v>
      </c>
      <c r="I3408" s="8">
        <f t="shared" si="267"/>
        <v>64.624999999999986</v>
      </c>
      <c r="J3408" s="1">
        <v>18</v>
      </c>
      <c r="K3408" s="1">
        <v>25</v>
      </c>
      <c r="M3408" s="45"/>
      <c r="N3408" s="45"/>
      <c r="O3408" s="45"/>
      <c r="P3408" s="28"/>
      <c r="Q3408" s="28"/>
      <c r="R3408" s="25"/>
      <c r="Z3408"/>
    </row>
    <row r="3409" spans="1:26" x14ac:dyDescent="0.25">
      <c r="A3409" s="4" t="s">
        <v>7</v>
      </c>
      <c r="B3409" s="5">
        <v>2008</v>
      </c>
      <c r="C3409" s="5">
        <v>5</v>
      </c>
      <c r="D3409" s="5">
        <v>21</v>
      </c>
      <c r="E3409" s="5">
        <v>18</v>
      </c>
      <c r="F3409" s="43">
        <v>19.7</v>
      </c>
      <c r="G3409" s="8">
        <f t="shared" si="265"/>
        <v>25</v>
      </c>
      <c r="H3409" s="8">
        <f t="shared" si="266"/>
        <v>291.50000000000006</v>
      </c>
      <c r="I3409" s="8">
        <f t="shared" si="267"/>
        <v>72.875000000000014</v>
      </c>
      <c r="J3409" s="1">
        <v>18</v>
      </c>
      <c r="K3409" s="1">
        <v>25</v>
      </c>
      <c r="M3409" s="45"/>
      <c r="N3409" s="45"/>
      <c r="O3409" s="45"/>
      <c r="P3409" s="28"/>
      <c r="Q3409" s="28"/>
      <c r="R3409" s="25"/>
      <c r="Z3409"/>
    </row>
    <row r="3410" spans="1:26" x14ac:dyDescent="0.25">
      <c r="A3410" s="4" t="s">
        <v>7</v>
      </c>
      <c r="B3410" s="5">
        <v>2008</v>
      </c>
      <c r="C3410" s="5">
        <v>5</v>
      </c>
      <c r="D3410" s="5">
        <v>21</v>
      </c>
      <c r="E3410" s="5">
        <v>19</v>
      </c>
      <c r="F3410" s="43">
        <v>18.600000000000001</v>
      </c>
      <c r="G3410" s="8">
        <f t="shared" si="265"/>
        <v>25</v>
      </c>
      <c r="H3410" s="8">
        <f t="shared" si="266"/>
        <v>351.99999999999994</v>
      </c>
      <c r="I3410" s="8">
        <f t="shared" si="267"/>
        <v>87.999999999999986</v>
      </c>
      <c r="J3410" s="1">
        <v>18</v>
      </c>
      <c r="K3410" s="1">
        <v>25</v>
      </c>
      <c r="M3410" s="45"/>
      <c r="N3410" s="45"/>
      <c r="O3410" s="45"/>
      <c r="P3410" s="28"/>
      <c r="Q3410" s="28"/>
      <c r="R3410" s="25"/>
      <c r="Z3410"/>
    </row>
    <row r="3411" spans="1:26" x14ac:dyDescent="0.25">
      <c r="A3411" s="4" t="s">
        <v>7</v>
      </c>
      <c r="B3411" s="5">
        <v>2008</v>
      </c>
      <c r="C3411" s="5">
        <v>5</v>
      </c>
      <c r="D3411" s="5">
        <v>21</v>
      </c>
      <c r="E3411" s="5">
        <v>20</v>
      </c>
      <c r="F3411" s="43">
        <v>16.899999999999999</v>
      </c>
      <c r="G3411" s="8">
        <f t="shared" si="265"/>
        <v>25</v>
      </c>
      <c r="H3411" s="8">
        <f t="shared" si="266"/>
        <v>445.50000000000006</v>
      </c>
      <c r="I3411" s="8">
        <f t="shared" si="267"/>
        <v>111.37500000000001</v>
      </c>
      <c r="J3411" s="1">
        <v>18</v>
      </c>
      <c r="K3411" s="1">
        <v>25</v>
      </c>
      <c r="M3411" s="45"/>
      <c r="N3411" s="45"/>
      <c r="O3411" s="45"/>
      <c r="P3411" s="28"/>
      <c r="Q3411" s="28"/>
      <c r="R3411" s="25"/>
      <c r="Z3411"/>
    </row>
    <row r="3412" spans="1:26" x14ac:dyDescent="0.25">
      <c r="A3412" s="4" t="s">
        <v>7</v>
      </c>
      <c r="B3412" s="5">
        <v>2008</v>
      </c>
      <c r="C3412" s="5">
        <v>5</v>
      </c>
      <c r="D3412" s="5">
        <v>21</v>
      </c>
      <c r="E3412" s="5">
        <v>21</v>
      </c>
      <c r="F3412" s="43">
        <v>16.600000000000001</v>
      </c>
      <c r="G3412" s="8">
        <f t="shared" si="265"/>
        <v>25</v>
      </c>
      <c r="H3412" s="8">
        <f t="shared" si="266"/>
        <v>461.99999999999994</v>
      </c>
      <c r="I3412" s="8">
        <f t="shared" si="267"/>
        <v>115.49999999999999</v>
      </c>
      <c r="J3412" s="1">
        <v>18</v>
      </c>
      <c r="K3412" s="1">
        <v>25</v>
      </c>
      <c r="M3412" s="45"/>
      <c r="N3412" s="45"/>
      <c r="O3412" s="45"/>
      <c r="P3412" s="28"/>
      <c r="Q3412" s="28"/>
      <c r="R3412" s="25"/>
      <c r="Z3412"/>
    </row>
    <row r="3413" spans="1:26" x14ac:dyDescent="0.25">
      <c r="A3413" s="4" t="s">
        <v>7</v>
      </c>
      <c r="B3413" s="5">
        <v>2008</v>
      </c>
      <c r="C3413" s="5">
        <v>5</v>
      </c>
      <c r="D3413" s="5">
        <v>21</v>
      </c>
      <c r="E3413" s="5">
        <v>22</v>
      </c>
      <c r="F3413" s="43">
        <v>16.600000000000001</v>
      </c>
      <c r="G3413" s="8">
        <f t="shared" si="265"/>
        <v>25</v>
      </c>
      <c r="H3413" s="8">
        <f t="shared" si="266"/>
        <v>461.99999999999994</v>
      </c>
      <c r="I3413" s="8">
        <f t="shared" si="267"/>
        <v>115.49999999999999</v>
      </c>
      <c r="J3413" s="1">
        <v>18</v>
      </c>
      <c r="K3413" s="1">
        <v>25</v>
      </c>
      <c r="M3413" s="45"/>
      <c r="N3413" s="45"/>
      <c r="O3413" s="45"/>
      <c r="P3413" s="28"/>
      <c r="Q3413" s="28"/>
      <c r="R3413" s="25"/>
      <c r="Z3413"/>
    </row>
    <row r="3414" spans="1:26" x14ac:dyDescent="0.25">
      <c r="A3414" s="4" t="s">
        <v>7</v>
      </c>
      <c r="B3414" s="5">
        <v>2008</v>
      </c>
      <c r="C3414" s="5">
        <v>5</v>
      </c>
      <c r="D3414" s="5">
        <v>21</v>
      </c>
      <c r="E3414" s="5">
        <v>23</v>
      </c>
      <c r="F3414" s="43">
        <v>16.600000000000001</v>
      </c>
      <c r="G3414" s="8">
        <f t="shared" si="265"/>
        <v>25</v>
      </c>
      <c r="H3414" s="8">
        <f t="shared" si="266"/>
        <v>461.99999999999994</v>
      </c>
      <c r="I3414" s="8">
        <f t="shared" si="267"/>
        <v>115.49999999999999</v>
      </c>
      <c r="J3414" s="1">
        <v>18</v>
      </c>
      <c r="K3414" s="1">
        <v>25</v>
      </c>
      <c r="M3414" s="45"/>
      <c r="N3414" s="45"/>
      <c r="O3414" s="45"/>
      <c r="P3414" s="28"/>
      <c r="Q3414" s="28"/>
      <c r="R3414" s="25"/>
      <c r="Z3414"/>
    </row>
    <row r="3415" spans="1:26" x14ac:dyDescent="0.25">
      <c r="A3415" s="4" t="s">
        <v>7</v>
      </c>
      <c r="B3415" s="5">
        <v>2008</v>
      </c>
      <c r="C3415" s="5">
        <v>5</v>
      </c>
      <c r="D3415" s="5">
        <v>22</v>
      </c>
      <c r="E3415" s="5">
        <v>0</v>
      </c>
      <c r="F3415" s="43">
        <v>16.600000000000001</v>
      </c>
      <c r="G3415" s="8">
        <f t="shared" si="265"/>
        <v>25</v>
      </c>
      <c r="H3415" s="8">
        <f t="shared" si="266"/>
        <v>461.99999999999994</v>
      </c>
      <c r="I3415" s="8">
        <f t="shared" si="267"/>
        <v>115.49999999999999</v>
      </c>
      <c r="J3415" s="1">
        <v>18</v>
      </c>
      <c r="K3415" s="1">
        <v>25</v>
      </c>
      <c r="M3415" s="45"/>
      <c r="N3415" s="45"/>
      <c r="O3415" s="45"/>
      <c r="P3415" s="28"/>
      <c r="Q3415" s="28"/>
      <c r="R3415" s="25"/>
      <c r="Z3415"/>
    </row>
    <row r="3416" spans="1:26" x14ac:dyDescent="0.25">
      <c r="A3416" s="4" t="s">
        <v>7</v>
      </c>
      <c r="B3416" s="5">
        <v>2008</v>
      </c>
      <c r="C3416" s="5">
        <v>5</v>
      </c>
      <c r="D3416" s="5">
        <v>22</v>
      </c>
      <c r="E3416" s="5">
        <v>1</v>
      </c>
      <c r="F3416" s="43">
        <v>16.5</v>
      </c>
      <c r="G3416" s="8">
        <f t="shared" si="265"/>
        <v>25</v>
      </c>
      <c r="H3416" s="8">
        <f t="shared" si="266"/>
        <v>467.5</v>
      </c>
      <c r="I3416" s="8">
        <f t="shared" si="267"/>
        <v>116.875</v>
      </c>
      <c r="J3416" s="1">
        <v>18</v>
      </c>
      <c r="K3416" s="1">
        <v>25</v>
      </c>
      <c r="M3416" s="45"/>
      <c r="N3416" s="45"/>
      <c r="O3416" s="45"/>
      <c r="P3416" s="28"/>
      <c r="Q3416" s="28"/>
      <c r="R3416" s="25"/>
      <c r="Z3416"/>
    </row>
    <row r="3417" spans="1:26" x14ac:dyDescent="0.25">
      <c r="A3417" s="4" t="s">
        <v>7</v>
      </c>
      <c r="B3417" s="5">
        <v>2008</v>
      </c>
      <c r="C3417" s="5">
        <v>5</v>
      </c>
      <c r="D3417" s="5">
        <v>22</v>
      </c>
      <c r="E3417" s="5">
        <v>2</v>
      </c>
      <c r="F3417" s="43">
        <v>16.5</v>
      </c>
      <c r="G3417" s="8">
        <f t="shared" si="265"/>
        <v>25</v>
      </c>
      <c r="H3417" s="8">
        <f t="shared" si="266"/>
        <v>467.5</v>
      </c>
      <c r="I3417" s="8">
        <f t="shared" si="267"/>
        <v>116.875</v>
      </c>
      <c r="J3417" s="1">
        <v>18</v>
      </c>
      <c r="K3417" s="1">
        <v>25</v>
      </c>
      <c r="M3417" s="45"/>
      <c r="N3417" s="45"/>
      <c r="O3417" s="45"/>
      <c r="P3417" s="28"/>
      <c r="Q3417" s="28"/>
      <c r="R3417" s="25"/>
      <c r="Z3417"/>
    </row>
    <row r="3418" spans="1:26" x14ac:dyDescent="0.25">
      <c r="A3418" s="4" t="s">
        <v>7</v>
      </c>
      <c r="B3418" s="5">
        <v>2008</v>
      </c>
      <c r="C3418" s="5">
        <v>5</v>
      </c>
      <c r="D3418" s="5">
        <v>22</v>
      </c>
      <c r="E3418" s="5">
        <v>3</v>
      </c>
      <c r="F3418" s="43">
        <v>16.3</v>
      </c>
      <c r="G3418" s="8">
        <f t="shared" si="265"/>
        <v>25</v>
      </c>
      <c r="H3418" s="8">
        <f t="shared" si="266"/>
        <v>478.49999999999994</v>
      </c>
      <c r="I3418" s="8">
        <f t="shared" si="267"/>
        <v>119.62499999999999</v>
      </c>
      <c r="J3418" s="1">
        <v>18</v>
      </c>
      <c r="K3418" s="1">
        <v>25</v>
      </c>
      <c r="M3418" s="45"/>
      <c r="N3418" s="45"/>
      <c r="O3418" s="45"/>
      <c r="P3418" s="28"/>
      <c r="Q3418" s="28"/>
      <c r="R3418" s="25"/>
      <c r="Z3418"/>
    </row>
    <row r="3419" spans="1:26" x14ac:dyDescent="0.25">
      <c r="A3419" s="4" t="s">
        <v>7</v>
      </c>
      <c r="B3419" s="5">
        <v>2008</v>
      </c>
      <c r="C3419" s="5">
        <v>5</v>
      </c>
      <c r="D3419" s="5">
        <v>22</v>
      </c>
      <c r="E3419" s="5">
        <v>4</v>
      </c>
      <c r="F3419" s="43">
        <v>16.100000000000001</v>
      </c>
      <c r="G3419" s="8">
        <f t="shared" si="265"/>
        <v>25</v>
      </c>
      <c r="H3419" s="8">
        <f t="shared" si="266"/>
        <v>489.49999999999994</v>
      </c>
      <c r="I3419" s="8">
        <f t="shared" si="267"/>
        <v>122.37499999999999</v>
      </c>
      <c r="J3419" s="1">
        <v>18</v>
      </c>
      <c r="K3419" s="1">
        <v>25</v>
      </c>
      <c r="M3419" s="45"/>
      <c r="N3419" s="45"/>
      <c r="O3419" s="45"/>
      <c r="P3419" s="28"/>
      <c r="Q3419" s="28"/>
      <c r="R3419" s="25"/>
      <c r="Z3419"/>
    </row>
    <row r="3420" spans="1:26" x14ac:dyDescent="0.25">
      <c r="A3420" s="4" t="s">
        <v>7</v>
      </c>
      <c r="B3420" s="5">
        <v>2008</v>
      </c>
      <c r="C3420" s="5">
        <v>5</v>
      </c>
      <c r="D3420" s="5">
        <v>22</v>
      </c>
      <c r="E3420" s="5">
        <v>5</v>
      </c>
      <c r="F3420" s="43">
        <v>16</v>
      </c>
      <c r="G3420" s="8">
        <f t="shared" si="265"/>
        <v>25</v>
      </c>
      <c r="H3420" s="8">
        <f t="shared" si="266"/>
        <v>495</v>
      </c>
      <c r="I3420" s="8">
        <f t="shared" si="267"/>
        <v>123.75</v>
      </c>
      <c r="J3420" s="1">
        <v>18</v>
      </c>
      <c r="K3420" s="1">
        <v>25</v>
      </c>
      <c r="M3420" s="45"/>
      <c r="N3420" s="45"/>
      <c r="O3420" s="45"/>
      <c r="P3420" s="28"/>
      <c r="Q3420" s="28"/>
      <c r="R3420" s="25"/>
      <c r="Z3420"/>
    </row>
    <row r="3421" spans="1:26" x14ac:dyDescent="0.25">
      <c r="A3421" s="4" t="s">
        <v>7</v>
      </c>
      <c r="B3421" s="5">
        <v>2008</v>
      </c>
      <c r="C3421" s="5">
        <v>5</v>
      </c>
      <c r="D3421" s="5">
        <v>22</v>
      </c>
      <c r="E3421" s="5">
        <v>6</v>
      </c>
      <c r="F3421" s="43">
        <v>16.100000000000001</v>
      </c>
      <c r="G3421" s="8">
        <f t="shared" si="265"/>
        <v>25</v>
      </c>
      <c r="H3421" s="8">
        <f t="shared" si="266"/>
        <v>489.49999999999994</v>
      </c>
      <c r="I3421" s="8">
        <f t="shared" si="267"/>
        <v>122.37499999999999</v>
      </c>
      <c r="J3421" s="1">
        <v>18</v>
      </c>
      <c r="K3421" s="1">
        <v>25</v>
      </c>
      <c r="M3421" s="45"/>
      <c r="N3421" s="45"/>
      <c r="O3421" s="45"/>
      <c r="P3421" s="28"/>
      <c r="Q3421" s="28"/>
      <c r="R3421" s="25"/>
      <c r="Z3421"/>
    </row>
    <row r="3422" spans="1:26" x14ac:dyDescent="0.25">
      <c r="A3422" s="4" t="s">
        <v>7</v>
      </c>
      <c r="B3422" s="5">
        <v>2008</v>
      </c>
      <c r="C3422" s="5">
        <v>5</v>
      </c>
      <c r="D3422" s="5">
        <v>22</v>
      </c>
      <c r="E3422" s="5">
        <v>7</v>
      </c>
      <c r="F3422" s="43">
        <v>16.3</v>
      </c>
      <c r="G3422" s="8">
        <f t="shared" si="265"/>
        <v>25</v>
      </c>
      <c r="H3422" s="8">
        <f t="shared" si="266"/>
        <v>478.49999999999994</v>
      </c>
      <c r="I3422" s="8">
        <f t="shared" si="267"/>
        <v>119.62499999999999</v>
      </c>
      <c r="J3422" s="1">
        <v>18</v>
      </c>
      <c r="K3422" s="1">
        <v>25</v>
      </c>
      <c r="M3422" s="45"/>
      <c r="N3422" s="45"/>
      <c r="O3422" s="45"/>
      <c r="P3422" s="28"/>
      <c r="Q3422" s="28"/>
      <c r="R3422" s="25"/>
      <c r="Z3422"/>
    </row>
    <row r="3423" spans="1:26" x14ac:dyDescent="0.25">
      <c r="A3423" s="4" t="s">
        <v>7</v>
      </c>
      <c r="B3423" s="5">
        <v>2008</v>
      </c>
      <c r="C3423" s="5">
        <v>5</v>
      </c>
      <c r="D3423" s="5">
        <v>22</v>
      </c>
      <c r="E3423" s="5">
        <v>8</v>
      </c>
      <c r="F3423" s="43">
        <v>17</v>
      </c>
      <c r="G3423" s="8">
        <f t="shared" si="265"/>
        <v>25</v>
      </c>
      <c r="H3423" s="8">
        <f t="shared" si="266"/>
        <v>440</v>
      </c>
      <c r="I3423" s="8">
        <f t="shared" si="267"/>
        <v>110</v>
      </c>
      <c r="J3423" s="1">
        <v>18</v>
      </c>
      <c r="K3423" s="1">
        <v>25</v>
      </c>
      <c r="M3423" s="45"/>
      <c r="N3423" s="45"/>
      <c r="O3423" s="45"/>
      <c r="P3423" s="28"/>
      <c r="Q3423" s="28"/>
      <c r="R3423" s="25"/>
      <c r="Z3423"/>
    </row>
    <row r="3424" spans="1:26" x14ac:dyDescent="0.25">
      <c r="A3424" s="4" t="s">
        <v>7</v>
      </c>
      <c r="B3424" s="5">
        <v>2008</v>
      </c>
      <c r="C3424" s="5">
        <v>5</v>
      </c>
      <c r="D3424" s="5">
        <v>22</v>
      </c>
      <c r="E3424" s="5">
        <v>9</v>
      </c>
      <c r="F3424" s="43">
        <v>18.100000000000001</v>
      </c>
      <c r="G3424" s="8">
        <f t="shared" si="265"/>
        <v>25</v>
      </c>
      <c r="H3424" s="8">
        <f t="shared" si="266"/>
        <v>379.49999999999994</v>
      </c>
      <c r="I3424" s="8">
        <f t="shared" si="267"/>
        <v>94.874999999999986</v>
      </c>
      <c r="J3424" s="1">
        <v>18</v>
      </c>
      <c r="K3424" s="1">
        <v>25</v>
      </c>
      <c r="M3424" s="45"/>
      <c r="N3424" s="45"/>
      <c r="O3424" s="45"/>
      <c r="P3424" s="28"/>
      <c r="Q3424" s="28"/>
      <c r="R3424" s="25"/>
      <c r="Z3424"/>
    </row>
    <row r="3425" spans="1:26" x14ac:dyDescent="0.25">
      <c r="A3425" s="4" t="s">
        <v>7</v>
      </c>
      <c r="B3425" s="5">
        <v>2008</v>
      </c>
      <c r="C3425" s="5">
        <v>5</v>
      </c>
      <c r="D3425" s="5">
        <v>22</v>
      </c>
      <c r="E3425" s="5">
        <v>10</v>
      </c>
      <c r="F3425" s="43">
        <v>18.899999999999999</v>
      </c>
      <c r="G3425" s="8">
        <f t="shared" si="265"/>
        <v>25</v>
      </c>
      <c r="H3425" s="8">
        <f t="shared" si="266"/>
        <v>335.50000000000006</v>
      </c>
      <c r="I3425" s="8">
        <f t="shared" si="267"/>
        <v>83.875000000000014</v>
      </c>
      <c r="J3425" s="1">
        <v>18</v>
      </c>
      <c r="K3425" s="1">
        <v>25</v>
      </c>
      <c r="M3425" s="45"/>
      <c r="N3425" s="45"/>
      <c r="O3425" s="45"/>
      <c r="P3425" s="28"/>
      <c r="Q3425" s="28"/>
      <c r="R3425" s="25"/>
      <c r="Z3425"/>
    </row>
    <row r="3426" spans="1:26" x14ac:dyDescent="0.25">
      <c r="A3426" s="4" t="s">
        <v>7</v>
      </c>
      <c r="B3426" s="5">
        <v>2008</v>
      </c>
      <c r="C3426" s="5">
        <v>5</v>
      </c>
      <c r="D3426" s="5">
        <v>22</v>
      </c>
      <c r="E3426" s="5">
        <v>11</v>
      </c>
      <c r="F3426" s="43">
        <v>18.899999999999999</v>
      </c>
      <c r="G3426" s="8">
        <f t="shared" si="265"/>
        <v>25</v>
      </c>
      <c r="H3426" s="8">
        <f t="shared" si="266"/>
        <v>335.50000000000006</v>
      </c>
      <c r="I3426" s="8">
        <f t="shared" si="267"/>
        <v>83.875000000000014</v>
      </c>
      <c r="J3426" s="1">
        <v>18</v>
      </c>
      <c r="K3426" s="1">
        <v>25</v>
      </c>
      <c r="M3426" s="45"/>
      <c r="N3426" s="45"/>
      <c r="O3426" s="45"/>
      <c r="P3426" s="28"/>
      <c r="Q3426" s="28"/>
      <c r="R3426" s="25"/>
      <c r="Z3426"/>
    </row>
    <row r="3427" spans="1:26" x14ac:dyDescent="0.25">
      <c r="A3427" s="4" t="s">
        <v>7</v>
      </c>
      <c r="B3427" s="5">
        <v>2008</v>
      </c>
      <c r="C3427" s="5">
        <v>5</v>
      </c>
      <c r="D3427" s="5">
        <v>22</v>
      </c>
      <c r="E3427" s="5">
        <v>12</v>
      </c>
      <c r="F3427" s="43">
        <v>18.5</v>
      </c>
      <c r="G3427" s="8">
        <f t="shared" si="265"/>
        <v>25</v>
      </c>
      <c r="H3427" s="8">
        <f t="shared" si="266"/>
        <v>357.5</v>
      </c>
      <c r="I3427" s="8">
        <f t="shared" si="267"/>
        <v>89.375</v>
      </c>
      <c r="J3427" s="1">
        <v>18</v>
      </c>
      <c r="K3427" s="1">
        <v>25</v>
      </c>
      <c r="M3427" s="45"/>
      <c r="N3427" s="45"/>
      <c r="O3427" s="45"/>
      <c r="P3427" s="28"/>
      <c r="Q3427" s="28"/>
      <c r="R3427" s="25"/>
      <c r="Z3427"/>
    </row>
    <row r="3428" spans="1:26" x14ac:dyDescent="0.25">
      <c r="A3428" s="4" t="s">
        <v>7</v>
      </c>
      <c r="B3428" s="5">
        <v>2008</v>
      </c>
      <c r="C3428" s="5">
        <v>5</v>
      </c>
      <c r="D3428" s="5">
        <v>22</v>
      </c>
      <c r="E3428" s="5">
        <v>13</v>
      </c>
      <c r="F3428" s="43">
        <v>18.5</v>
      </c>
      <c r="G3428" s="8">
        <f t="shared" si="265"/>
        <v>25</v>
      </c>
      <c r="H3428" s="8">
        <f t="shared" si="266"/>
        <v>357.5</v>
      </c>
      <c r="I3428" s="8">
        <f t="shared" si="267"/>
        <v>89.375</v>
      </c>
      <c r="J3428" s="1">
        <v>18</v>
      </c>
      <c r="K3428" s="1">
        <v>25</v>
      </c>
      <c r="M3428" s="45"/>
      <c r="N3428" s="45"/>
      <c r="O3428" s="45"/>
      <c r="P3428" s="28"/>
      <c r="Q3428" s="28"/>
      <c r="R3428" s="25"/>
      <c r="Z3428"/>
    </row>
    <row r="3429" spans="1:26" x14ac:dyDescent="0.25">
      <c r="A3429" s="4" t="s">
        <v>7</v>
      </c>
      <c r="B3429" s="5">
        <v>2008</v>
      </c>
      <c r="C3429" s="5">
        <v>5</v>
      </c>
      <c r="D3429" s="5">
        <v>22</v>
      </c>
      <c r="E3429" s="5">
        <v>14</v>
      </c>
      <c r="F3429" s="43">
        <v>18.3</v>
      </c>
      <c r="G3429" s="8">
        <f t="shared" si="265"/>
        <v>25</v>
      </c>
      <c r="H3429" s="8">
        <f t="shared" si="266"/>
        <v>368.49999999999994</v>
      </c>
      <c r="I3429" s="8">
        <f t="shared" si="267"/>
        <v>92.124999999999986</v>
      </c>
      <c r="J3429" s="1">
        <v>18</v>
      </c>
      <c r="K3429" s="1">
        <v>25</v>
      </c>
      <c r="M3429" s="45"/>
      <c r="N3429" s="45"/>
      <c r="O3429" s="45"/>
      <c r="P3429" s="28"/>
      <c r="Q3429" s="28"/>
      <c r="R3429" s="25"/>
      <c r="Z3429"/>
    </row>
    <row r="3430" spans="1:26" x14ac:dyDescent="0.25">
      <c r="A3430" s="4" t="s">
        <v>7</v>
      </c>
      <c r="B3430" s="5">
        <v>2008</v>
      </c>
      <c r="C3430" s="5">
        <v>5</v>
      </c>
      <c r="D3430" s="5">
        <v>22</v>
      </c>
      <c r="E3430" s="5">
        <v>15</v>
      </c>
      <c r="F3430" s="43">
        <v>18.2</v>
      </c>
      <c r="G3430" s="8">
        <f t="shared" si="265"/>
        <v>25</v>
      </c>
      <c r="H3430" s="8">
        <f t="shared" si="266"/>
        <v>374.00000000000006</v>
      </c>
      <c r="I3430" s="8">
        <f t="shared" si="267"/>
        <v>93.500000000000014</v>
      </c>
      <c r="J3430" s="1">
        <v>18</v>
      </c>
      <c r="K3430" s="1">
        <v>25</v>
      </c>
      <c r="M3430" s="45"/>
      <c r="N3430" s="45"/>
      <c r="O3430" s="45"/>
      <c r="P3430" s="28"/>
      <c r="Q3430" s="28"/>
      <c r="R3430" s="25"/>
      <c r="Z3430"/>
    </row>
    <row r="3431" spans="1:26" x14ac:dyDescent="0.25">
      <c r="A3431" s="4" t="s">
        <v>7</v>
      </c>
      <c r="B3431" s="5">
        <v>2008</v>
      </c>
      <c r="C3431" s="5">
        <v>5</v>
      </c>
      <c r="D3431" s="5">
        <v>22</v>
      </c>
      <c r="E3431" s="5">
        <v>16</v>
      </c>
      <c r="F3431" s="43">
        <v>18.7</v>
      </c>
      <c r="G3431" s="8">
        <f t="shared" si="265"/>
        <v>25</v>
      </c>
      <c r="H3431" s="8">
        <f t="shared" si="266"/>
        <v>346.50000000000006</v>
      </c>
      <c r="I3431" s="8">
        <f t="shared" si="267"/>
        <v>86.625000000000014</v>
      </c>
      <c r="J3431" s="1">
        <v>18</v>
      </c>
      <c r="K3431" s="1">
        <v>25</v>
      </c>
      <c r="M3431" s="45"/>
      <c r="N3431" s="45"/>
      <c r="O3431" s="45"/>
      <c r="P3431" s="28"/>
      <c r="Q3431" s="28"/>
      <c r="R3431" s="25"/>
      <c r="Z3431"/>
    </row>
    <row r="3432" spans="1:26" x14ac:dyDescent="0.25">
      <c r="A3432" s="4" t="s">
        <v>7</v>
      </c>
      <c r="B3432" s="5">
        <v>2008</v>
      </c>
      <c r="C3432" s="5">
        <v>5</v>
      </c>
      <c r="D3432" s="5">
        <v>22</v>
      </c>
      <c r="E3432" s="5">
        <v>17</v>
      </c>
      <c r="F3432" s="43">
        <v>19</v>
      </c>
      <c r="G3432" s="8">
        <f t="shared" si="265"/>
        <v>25</v>
      </c>
      <c r="H3432" s="8">
        <f t="shared" si="266"/>
        <v>330</v>
      </c>
      <c r="I3432" s="8">
        <f t="shared" si="267"/>
        <v>82.5</v>
      </c>
      <c r="J3432" s="1">
        <v>18</v>
      </c>
      <c r="K3432" s="1">
        <v>25</v>
      </c>
      <c r="M3432" s="45"/>
      <c r="N3432" s="45"/>
      <c r="O3432" s="45"/>
      <c r="P3432" s="28"/>
      <c r="Q3432" s="28"/>
      <c r="R3432" s="25"/>
      <c r="Z3432"/>
    </row>
    <row r="3433" spans="1:26" x14ac:dyDescent="0.25">
      <c r="A3433" s="4" t="s">
        <v>7</v>
      </c>
      <c r="B3433" s="5">
        <v>2008</v>
      </c>
      <c r="C3433" s="5">
        <v>5</v>
      </c>
      <c r="D3433" s="5">
        <v>22</v>
      </c>
      <c r="E3433" s="5">
        <v>18</v>
      </c>
      <c r="F3433" s="43">
        <v>18</v>
      </c>
      <c r="G3433" s="8">
        <f t="shared" si="265"/>
        <v>25</v>
      </c>
      <c r="H3433" s="8">
        <f t="shared" si="266"/>
        <v>385</v>
      </c>
      <c r="I3433" s="8">
        <f t="shared" si="267"/>
        <v>96.25</v>
      </c>
      <c r="J3433" s="1">
        <v>18</v>
      </c>
      <c r="K3433" s="1">
        <v>25</v>
      </c>
      <c r="M3433" s="45"/>
      <c r="N3433" s="45"/>
      <c r="O3433" s="45"/>
      <c r="P3433" s="28"/>
      <c r="Q3433" s="28"/>
      <c r="R3433" s="25"/>
      <c r="Z3433"/>
    </row>
    <row r="3434" spans="1:26" x14ac:dyDescent="0.25">
      <c r="A3434" s="4" t="s">
        <v>7</v>
      </c>
      <c r="B3434" s="5">
        <v>2008</v>
      </c>
      <c r="C3434" s="5">
        <v>5</v>
      </c>
      <c r="D3434" s="5">
        <v>22</v>
      </c>
      <c r="E3434" s="5">
        <v>19</v>
      </c>
      <c r="F3434" s="43">
        <v>17.8</v>
      </c>
      <c r="G3434" s="8">
        <f t="shared" si="265"/>
        <v>25</v>
      </c>
      <c r="H3434" s="8">
        <f t="shared" si="266"/>
        <v>395.99999999999994</v>
      </c>
      <c r="I3434" s="8">
        <f t="shared" si="267"/>
        <v>98.999999999999986</v>
      </c>
      <c r="J3434" s="1">
        <v>18</v>
      </c>
      <c r="K3434" s="1">
        <v>25</v>
      </c>
      <c r="M3434" s="45"/>
      <c r="N3434" s="45"/>
      <c r="O3434" s="45"/>
      <c r="P3434" s="28"/>
      <c r="Q3434" s="28"/>
      <c r="R3434" s="25"/>
      <c r="Z3434"/>
    </row>
    <row r="3435" spans="1:26" x14ac:dyDescent="0.25">
      <c r="A3435" s="4" t="s">
        <v>7</v>
      </c>
      <c r="B3435" s="5">
        <v>2008</v>
      </c>
      <c r="C3435" s="5">
        <v>5</v>
      </c>
      <c r="D3435" s="5">
        <v>22</v>
      </c>
      <c r="E3435" s="5">
        <v>20</v>
      </c>
      <c r="F3435" s="43">
        <v>16.899999999999999</v>
      </c>
      <c r="G3435" s="8">
        <f t="shared" si="265"/>
        <v>25</v>
      </c>
      <c r="H3435" s="8">
        <f t="shared" si="266"/>
        <v>445.50000000000006</v>
      </c>
      <c r="I3435" s="8">
        <f t="shared" si="267"/>
        <v>111.37500000000001</v>
      </c>
      <c r="J3435" s="1">
        <v>18</v>
      </c>
      <c r="K3435" s="1">
        <v>25</v>
      </c>
      <c r="M3435" s="45"/>
      <c r="N3435" s="45"/>
      <c r="O3435" s="45"/>
      <c r="P3435" s="28"/>
      <c r="Q3435" s="28"/>
      <c r="R3435" s="25"/>
      <c r="Z3435"/>
    </row>
    <row r="3436" spans="1:26" x14ac:dyDescent="0.25">
      <c r="A3436" s="4" t="s">
        <v>7</v>
      </c>
      <c r="B3436" s="5">
        <v>2008</v>
      </c>
      <c r="C3436" s="5">
        <v>5</v>
      </c>
      <c r="D3436" s="5">
        <v>22</v>
      </c>
      <c r="E3436" s="5">
        <v>21</v>
      </c>
      <c r="F3436" s="43">
        <v>17.100000000000001</v>
      </c>
      <c r="G3436" s="8">
        <f t="shared" si="265"/>
        <v>25</v>
      </c>
      <c r="H3436" s="8">
        <f t="shared" si="266"/>
        <v>434.49999999999994</v>
      </c>
      <c r="I3436" s="8">
        <f t="shared" si="267"/>
        <v>108.62499999999999</v>
      </c>
      <c r="J3436" s="1">
        <v>18</v>
      </c>
      <c r="K3436" s="1">
        <v>25</v>
      </c>
      <c r="M3436" s="45"/>
      <c r="N3436" s="45"/>
      <c r="O3436" s="45"/>
      <c r="P3436" s="28"/>
      <c r="Q3436" s="28"/>
      <c r="R3436" s="25"/>
      <c r="Z3436"/>
    </row>
    <row r="3437" spans="1:26" x14ac:dyDescent="0.25">
      <c r="A3437" s="4" t="s">
        <v>7</v>
      </c>
      <c r="B3437" s="5">
        <v>2008</v>
      </c>
      <c r="C3437" s="5">
        <v>5</v>
      </c>
      <c r="D3437" s="5">
        <v>22</v>
      </c>
      <c r="E3437" s="5">
        <v>22</v>
      </c>
      <c r="F3437" s="43">
        <v>17.100000000000001</v>
      </c>
      <c r="G3437" s="8">
        <f t="shared" si="265"/>
        <v>25</v>
      </c>
      <c r="H3437" s="8">
        <f t="shared" si="266"/>
        <v>434.49999999999994</v>
      </c>
      <c r="I3437" s="8">
        <f t="shared" si="267"/>
        <v>108.62499999999999</v>
      </c>
      <c r="J3437" s="1">
        <v>18</v>
      </c>
      <c r="K3437" s="1">
        <v>25</v>
      </c>
      <c r="M3437" s="45"/>
      <c r="N3437" s="45"/>
      <c r="O3437" s="45"/>
      <c r="P3437" s="28"/>
      <c r="Q3437" s="28"/>
      <c r="R3437" s="25"/>
      <c r="Z3437"/>
    </row>
    <row r="3438" spans="1:26" x14ac:dyDescent="0.25">
      <c r="A3438" s="4" t="s">
        <v>7</v>
      </c>
      <c r="B3438" s="5">
        <v>2008</v>
      </c>
      <c r="C3438" s="5">
        <v>5</v>
      </c>
      <c r="D3438" s="5">
        <v>22</v>
      </c>
      <c r="E3438" s="5">
        <v>23</v>
      </c>
      <c r="F3438" s="43">
        <v>17.2</v>
      </c>
      <c r="G3438" s="8">
        <f t="shared" si="265"/>
        <v>25</v>
      </c>
      <c r="H3438" s="8">
        <f t="shared" si="266"/>
        <v>429.00000000000006</v>
      </c>
      <c r="I3438" s="8">
        <f t="shared" si="267"/>
        <v>107.25000000000001</v>
      </c>
      <c r="J3438" s="1">
        <v>18</v>
      </c>
      <c r="K3438" s="1">
        <v>25</v>
      </c>
      <c r="M3438" s="45"/>
      <c r="N3438" s="45"/>
      <c r="O3438" s="45"/>
      <c r="P3438" s="28"/>
      <c r="Q3438" s="28"/>
      <c r="R3438" s="25"/>
      <c r="Z3438"/>
    </row>
    <row r="3439" spans="1:26" x14ac:dyDescent="0.25">
      <c r="A3439" s="4" t="s">
        <v>7</v>
      </c>
      <c r="B3439" s="5">
        <v>2008</v>
      </c>
      <c r="C3439" s="5">
        <v>5</v>
      </c>
      <c r="D3439" s="5">
        <v>23</v>
      </c>
      <c r="E3439" s="5">
        <v>0</v>
      </c>
      <c r="F3439" s="43">
        <v>17.3</v>
      </c>
      <c r="G3439" s="8">
        <f t="shared" si="265"/>
        <v>25</v>
      </c>
      <c r="H3439" s="8">
        <f t="shared" si="266"/>
        <v>423.49999999999994</v>
      </c>
      <c r="I3439" s="8">
        <f t="shared" si="267"/>
        <v>105.87499999999999</v>
      </c>
      <c r="J3439" s="1">
        <v>18</v>
      </c>
      <c r="K3439" s="1">
        <v>25</v>
      </c>
      <c r="M3439" s="45"/>
      <c r="N3439" s="45"/>
      <c r="O3439" s="45"/>
      <c r="P3439" s="28"/>
      <c r="Q3439" s="28"/>
      <c r="R3439" s="25"/>
      <c r="Z3439"/>
    </row>
    <row r="3440" spans="1:26" x14ac:dyDescent="0.25">
      <c r="A3440" s="4" t="s">
        <v>7</v>
      </c>
      <c r="B3440" s="5">
        <v>2008</v>
      </c>
      <c r="C3440" s="5">
        <v>5</v>
      </c>
      <c r="D3440" s="5">
        <v>23</v>
      </c>
      <c r="E3440" s="5">
        <v>1</v>
      </c>
      <c r="F3440" s="43">
        <v>17.100000000000001</v>
      </c>
      <c r="G3440" s="8">
        <f t="shared" si="265"/>
        <v>25</v>
      </c>
      <c r="H3440" s="8">
        <f t="shared" si="266"/>
        <v>434.49999999999994</v>
      </c>
      <c r="I3440" s="8">
        <f t="shared" si="267"/>
        <v>108.62499999999999</v>
      </c>
      <c r="J3440" s="1">
        <v>18</v>
      </c>
      <c r="K3440" s="1">
        <v>25</v>
      </c>
      <c r="M3440" s="45"/>
      <c r="N3440" s="45"/>
      <c r="O3440" s="45"/>
      <c r="P3440" s="28"/>
      <c r="Q3440" s="28"/>
      <c r="R3440" s="25"/>
      <c r="Z3440"/>
    </row>
    <row r="3441" spans="1:26" x14ac:dyDescent="0.25">
      <c r="A3441" s="4" t="s">
        <v>7</v>
      </c>
      <c r="B3441" s="5">
        <v>2008</v>
      </c>
      <c r="C3441" s="5">
        <v>5</v>
      </c>
      <c r="D3441" s="5">
        <v>23</v>
      </c>
      <c r="E3441" s="5">
        <v>2</v>
      </c>
      <c r="F3441" s="43">
        <v>17.100000000000001</v>
      </c>
      <c r="G3441" s="8">
        <f t="shared" si="265"/>
        <v>25</v>
      </c>
      <c r="H3441" s="8">
        <f t="shared" si="266"/>
        <v>434.49999999999994</v>
      </c>
      <c r="I3441" s="8">
        <f t="shared" si="267"/>
        <v>108.62499999999999</v>
      </c>
      <c r="J3441" s="1">
        <v>18</v>
      </c>
      <c r="K3441" s="1">
        <v>25</v>
      </c>
      <c r="M3441" s="45"/>
      <c r="N3441" s="45"/>
      <c r="O3441" s="45"/>
      <c r="P3441" s="28"/>
      <c r="Q3441" s="28"/>
      <c r="R3441" s="25"/>
      <c r="Z3441"/>
    </row>
    <row r="3442" spans="1:26" x14ac:dyDescent="0.25">
      <c r="A3442" s="4" t="s">
        <v>7</v>
      </c>
      <c r="B3442" s="5">
        <v>2008</v>
      </c>
      <c r="C3442" s="5">
        <v>5</v>
      </c>
      <c r="D3442" s="5">
        <v>23</v>
      </c>
      <c r="E3442" s="5">
        <v>3</v>
      </c>
      <c r="F3442" s="43">
        <v>17</v>
      </c>
      <c r="G3442" s="8">
        <f t="shared" si="265"/>
        <v>25</v>
      </c>
      <c r="H3442" s="8">
        <f t="shared" si="266"/>
        <v>440</v>
      </c>
      <c r="I3442" s="8">
        <f t="shared" si="267"/>
        <v>110</v>
      </c>
      <c r="J3442" s="1">
        <v>18</v>
      </c>
      <c r="K3442" s="1">
        <v>25</v>
      </c>
      <c r="M3442" s="45"/>
      <c r="N3442" s="45"/>
      <c r="O3442" s="45"/>
      <c r="P3442" s="28"/>
      <c r="Q3442" s="28"/>
      <c r="R3442" s="25"/>
      <c r="Z3442"/>
    </row>
    <row r="3443" spans="1:26" x14ac:dyDescent="0.25">
      <c r="A3443" s="4" t="s">
        <v>7</v>
      </c>
      <c r="B3443" s="5">
        <v>2008</v>
      </c>
      <c r="C3443" s="5">
        <v>5</v>
      </c>
      <c r="D3443" s="5">
        <v>23</v>
      </c>
      <c r="E3443" s="5">
        <v>4</v>
      </c>
      <c r="F3443" s="43">
        <v>16.7</v>
      </c>
      <c r="G3443" s="8">
        <f t="shared" si="265"/>
        <v>25</v>
      </c>
      <c r="H3443" s="8">
        <f t="shared" si="266"/>
        <v>456.50000000000006</v>
      </c>
      <c r="I3443" s="8">
        <f t="shared" si="267"/>
        <v>114.12500000000001</v>
      </c>
      <c r="J3443" s="1">
        <v>18</v>
      </c>
      <c r="K3443" s="1">
        <v>25</v>
      </c>
      <c r="M3443" s="45"/>
      <c r="N3443" s="45"/>
      <c r="O3443" s="45"/>
      <c r="P3443" s="28"/>
      <c r="Q3443" s="28"/>
      <c r="R3443" s="25"/>
      <c r="Z3443"/>
    </row>
    <row r="3444" spans="1:26" x14ac:dyDescent="0.25">
      <c r="A3444" s="4" t="s">
        <v>7</v>
      </c>
      <c r="B3444" s="5">
        <v>2008</v>
      </c>
      <c r="C3444" s="5">
        <v>5</v>
      </c>
      <c r="D3444" s="5">
        <v>23</v>
      </c>
      <c r="E3444" s="5">
        <v>5</v>
      </c>
      <c r="F3444" s="43">
        <v>16.5</v>
      </c>
      <c r="G3444" s="8">
        <f t="shared" si="265"/>
        <v>25</v>
      </c>
      <c r="H3444" s="8">
        <f t="shared" si="266"/>
        <v>467.5</v>
      </c>
      <c r="I3444" s="8">
        <f t="shared" si="267"/>
        <v>116.875</v>
      </c>
      <c r="J3444" s="1">
        <v>18</v>
      </c>
      <c r="K3444" s="1">
        <v>25</v>
      </c>
      <c r="M3444" s="45"/>
      <c r="N3444" s="45"/>
      <c r="O3444" s="45"/>
      <c r="P3444" s="28"/>
      <c r="Q3444" s="28"/>
      <c r="R3444" s="25"/>
      <c r="Z3444"/>
    </row>
    <row r="3445" spans="1:26" x14ac:dyDescent="0.25">
      <c r="A3445" s="4" t="s">
        <v>7</v>
      </c>
      <c r="B3445" s="5">
        <v>2008</v>
      </c>
      <c r="C3445" s="5">
        <v>5</v>
      </c>
      <c r="D3445" s="5">
        <v>23</v>
      </c>
      <c r="E3445" s="5">
        <v>6</v>
      </c>
      <c r="F3445" s="43">
        <v>16.399999999999999</v>
      </c>
      <c r="G3445" s="8">
        <f t="shared" si="265"/>
        <v>25</v>
      </c>
      <c r="H3445" s="8">
        <f t="shared" si="266"/>
        <v>473.00000000000006</v>
      </c>
      <c r="I3445" s="8">
        <f t="shared" si="267"/>
        <v>118.25000000000001</v>
      </c>
      <c r="J3445" s="1">
        <v>18</v>
      </c>
      <c r="K3445" s="1">
        <v>25</v>
      </c>
      <c r="M3445" s="45"/>
      <c r="N3445" s="45"/>
      <c r="O3445" s="45"/>
      <c r="P3445" s="28"/>
      <c r="Q3445" s="28"/>
      <c r="R3445" s="25"/>
      <c r="Z3445"/>
    </row>
    <row r="3446" spans="1:26" x14ac:dyDescent="0.25">
      <c r="A3446" s="4" t="s">
        <v>7</v>
      </c>
      <c r="B3446" s="5">
        <v>2008</v>
      </c>
      <c r="C3446" s="5">
        <v>5</v>
      </c>
      <c r="D3446" s="5">
        <v>23</v>
      </c>
      <c r="E3446" s="5">
        <v>7</v>
      </c>
      <c r="F3446" s="43">
        <v>16.600000000000001</v>
      </c>
      <c r="G3446" s="8">
        <f t="shared" si="265"/>
        <v>25</v>
      </c>
      <c r="H3446" s="8">
        <f t="shared" si="266"/>
        <v>461.99999999999994</v>
      </c>
      <c r="I3446" s="8">
        <f t="shared" si="267"/>
        <v>115.49999999999999</v>
      </c>
      <c r="J3446" s="1">
        <v>18</v>
      </c>
      <c r="K3446" s="1">
        <v>25</v>
      </c>
      <c r="M3446" s="45"/>
      <c r="N3446" s="45"/>
      <c r="O3446" s="45"/>
      <c r="P3446" s="28"/>
      <c r="Q3446" s="28"/>
      <c r="R3446" s="25"/>
      <c r="Z3446"/>
    </row>
    <row r="3447" spans="1:26" x14ac:dyDescent="0.25">
      <c r="A3447" s="4" t="s">
        <v>7</v>
      </c>
      <c r="B3447" s="5">
        <v>2008</v>
      </c>
      <c r="C3447" s="5">
        <v>5</v>
      </c>
      <c r="D3447" s="5">
        <v>23</v>
      </c>
      <c r="E3447" s="5">
        <v>8</v>
      </c>
      <c r="F3447" s="43">
        <v>16.8</v>
      </c>
      <c r="G3447" s="8">
        <f t="shared" si="265"/>
        <v>25</v>
      </c>
      <c r="H3447" s="8">
        <f t="shared" si="266"/>
        <v>450.99999999999994</v>
      </c>
      <c r="I3447" s="8">
        <f t="shared" si="267"/>
        <v>112.74999999999999</v>
      </c>
      <c r="J3447" s="1">
        <v>18</v>
      </c>
      <c r="K3447" s="1">
        <v>25</v>
      </c>
      <c r="M3447" s="45"/>
      <c r="N3447" s="45"/>
      <c r="O3447" s="45"/>
      <c r="P3447" s="28"/>
      <c r="Q3447" s="28"/>
      <c r="R3447" s="25"/>
      <c r="Z3447"/>
    </row>
    <row r="3448" spans="1:26" x14ac:dyDescent="0.25">
      <c r="A3448" s="4" t="s">
        <v>7</v>
      </c>
      <c r="B3448" s="5">
        <v>2008</v>
      </c>
      <c r="C3448" s="5">
        <v>5</v>
      </c>
      <c r="D3448" s="5">
        <v>23</v>
      </c>
      <c r="E3448" s="5">
        <v>9</v>
      </c>
      <c r="F3448" s="43">
        <v>17</v>
      </c>
      <c r="G3448" s="8">
        <f t="shared" si="265"/>
        <v>25</v>
      </c>
      <c r="H3448" s="8">
        <f t="shared" si="266"/>
        <v>440</v>
      </c>
      <c r="I3448" s="8">
        <f t="shared" si="267"/>
        <v>110</v>
      </c>
      <c r="J3448" s="1">
        <v>18</v>
      </c>
      <c r="K3448" s="1">
        <v>25</v>
      </c>
      <c r="M3448" s="45"/>
      <c r="N3448" s="45"/>
      <c r="O3448" s="45"/>
      <c r="P3448" s="28"/>
      <c r="Q3448" s="28"/>
      <c r="R3448" s="25"/>
      <c r="Z3448"/>
    </row>
    <row r="3449" spans="1:26" x14ac:dyDescent="0.25">
      <c r="A3449" s="4" t="s">
        <v>7</v>
      </c>
      <c r="B3449" s="5">
        <v>2008</v>
      </c>
      <c r="C3449" s="5">
        <v>5</v>
      </c>
      <c r="D3449" s="5">
        <v>23</v>
      </c>
      <c r="E3449" s="5">
        <v>10</v>
      </c>
      <c r="F3449" s="43">
        <v>17.899999999999999</v>
      </c>
      <c r="G3449" s="8">
        <f t="shared" si="265"/>
        <v>25</v>
      </c>
      <c r="H3449" s="8">
        <f t="shared" si="266"/>
        <v>390.50000000000006</v>
      </c>
      <c r="I3449" s="8">
        <f t="shared" si="267"/>
        <v>97.625000000000014</v>
      </c>
      <c r="J3449" s="1">
        <v>18</v>
      </c>
      <c r="K3449" s="1">
        <v>25</v>
      </c>
      <c r="M3449" s="45"/>
      <c r="N3449" s="45"/>
      <c r="O3449" s="45"/>
      <c r="P3449" s="28"/>
      <c r="Q3449" s="28"/>
      <c r="R3449" s="25"/>
      <c r="Z3449"/>
    </row>
    <row r="3450" spans="1:26" x14ac:dyDescent="0.25">
      <c r="A3450" s="4" t="s">
        <v>7</v>
      </c>
      <c r="B3450" s="5">
        <v>2008</v>
      </c>
      <c r="C3450" s="5">
        <v>5</v>
      </c>
      <c r="D3450" s="5">
        <v>23</v>
      </c>
      <c r="E3450" s="5">
        <v>11</v>
      </c>
      <c r="F3450" s="43">
        <v>19.100000000000001</v>
      </c>
      <c r="G3450" s="8">
        <f t="shared" si="265"/>
        <v>25</v>
      </c>
      <c r="H3450" s="8">
        <f t="shared" si="266"/>
        <v>324.49999999999994</v>
      </c>
      <c r="I3450" s="8">
        <f t="shared" si="267"/>
        <v>81.124999999999986</v>
      </c>
      <c r="J3450" s="1">
        <v>18</v>
      </c>
      <c r="K3450" s="1">
        <v>25</v>
      </c>
      <c r="M3450" s="45"/>
      <c r="N3450" s="45"/>
      <c r="O3450" s="45"/>
      <c r="P3450" s="28"/>
      <c r="Q3450" s="28"/>
      <c r="R3450" s="25"/>
      <c r="Z3450"/>
    </row>
    <row r="3451" spans="1:26" x14ac:dyDescent="0.25">
      <c r="A3451" s="4" t="s">
        <v>7</v>
      </c>
      <c r="B3451" s="5">
        <v>2008</v>
      </c>
      <c r="C3451" s="5">
        <v>5</v>
      </c>
      <c r="D3451" s="5">
        <v>23</v>
      </c>
      <c r="E3451" s="5">
        <v>12</v>
      </c>
      <c r="F3451" s="43">
        <v>19.8</v>
      </c>
      <c r="G3451" s="8">
        <f t="shared" si="265"/>
        <v>25</v>
      </c>
      <c r="H3451" s="8">
        <f t="shared" si="266"/>
        <v>285.99999999999994</v>
      </c>
      <c r="I3451" s="8">
        <f t="shared" si="267"/>
        <v>71.499999999999986</v>
      </c>
      <c r="J3451" s="1">
        <v>18</v>
      </c>
      <c r="K3451" s="1">
        <v>25</v>
      </c>
      <c r="M3451" s="45"/>
      <c r="N3451" s="45"/>
      <c r="O3451" s="45"/>
      <c r="P3451" s="28"/>
      <c r="Q3451" s="28"/>
      <c r="R3451" s="25"/>
      <c r="Z3451"/>
    </row>
    <row r="3452" spans="1:26" x14ac:dyDescent="0.25">
      <c r="A3452" s="4" t="s">
        <v>7</v>
      </c>
      <c r="B3452" s="5">
        <v>2008</v>
      </c>
      <c r="C3452" s="5">
        <v>5</v>
      </c>
      <c r="D3452" s="5">
        <v>23</v>
      </c>
      <c r="E3452" s="5">
        <v>13</v>
      </c>
      <c r="F3452" s="43">
        <v>19.7</v>
      </c>
      <c r="G3452" s="8">
        <f t="shared" si="265"/>
        <v>25</v>
      </c>
      <c r="H3452" s="8">
        <f t="shared" si="266"/>
        <v>291.50000000000006</v>
      </c>
      <c r="I3452" s="8">
        <f t="shared" si="267"/>
        <v>72.875000000000014</v>
      </c>
      <c r="J3452" s="1">
        <v>18</v>
      </c>
      <c r="K3452" s="1">
        <v>25</v>
      </c>
      <c r="M3452" s="45"/>
      <c r="N3452" s="45"/>
      <c r="O3452" s="45"/>
      <c r="P3452" s="28"/>
      <c r="Q3452" s="28"/>
      <c r="R3452" s="25"/>
      <c r="Z3452"/>
    </row>
    <row r="3453" spans="1:26" x14ac:dyDescent="0.25">
      <c r="A3453" s="4" t="s">
        <v>7</v>
      </c>
      <c r="B3453" s="5">
        <v>2008</v>
      </c>
      <c r="C3453" s="5">
        <v>5</v>
      </c>
      <c r="D3453" s="5">
        <v>23</v>
      </c>
      <c r="E3453" s="5">
        <v>14</v>
      </c>
      <c r="F3453" s="43">
        <v>19.8</v>
      </c>
      <c r="G3453" s="8">
        <f t="shared" si="265"/>
        <v>25</v>
      </c>
      <c r="H3453" s="8">
        <f t="shared" si="266"/>
        <v>285.99999999999994</v>
      </c>
      <c r="I3453" s="8">
        <f t="shared" si="267"/>
        <v>71.499999999999986</v>
      </c>
      <c r="J3453" s="1">
        <v>18</v>
      </c>
      <c r="K3453" s="1">
        <v>25</v>
      </c>
      <c r="M3453" s="45"/>
      <c r="N3453" s="45"/>
      <c r="O3453" s="45"/>
      <c r="P3453" s="28"/>
      <c r="Q3453" s="28"/>
      <c r="R3453" s="25"/>
      <c r="Z3453"/>
    </row>
    <row r="3454" spans="1:26" x14ac:dyDescent="0.25">
      <c r="A3454" s="4" t="s">
        <v>7</v>
      </c>
      <c r="B3454" s="5">
        <v>2008</v>
      </c>
      <c r="C3454" s="5">
        <v>5</v>
      </c>
      <c r="D3454" s="5">
        <v>23</v>
      </c>
      <c r="E3454" s="5">
        <v>15</v>
      </c>
      <c r="F3454" s="43">
        <v>19.8</v>
      </c>
      <c r="G3454" s="8">
        <f t="shared" si="265"/>
        <v>25</v>
      </c>
      <c r="H3454" s="8">
        <f t="shared" si="266"/>
        <v>285.99999999999994</v>
      </c>
      <c r="I3454" s="8">
        <f t="shared" si="267"/>
        <v>71.499999999999986</v>
      </c>
      <c r="J3454" s="1">
        <v>18</v>
      </c>
      <c r="K3454" s="1">
        <v>25</v>
      </c>
      <c r="M3454" s="45"/>
      <c r="N3454" s="45"/>
      <c r="O3454" s="45"/>
      <c r="P3454" s="28"/>
      <c r="Q3454" s="28"/>
      <c r="R3454" s="25"/>
      <c r="Z3454"/>
    </row>
    <row r="3455" spans="1:26" x14ac:dyDescent="0.25">
      <c r="A3455" s="4" t="s">
        <v>7</v>
      </c>
      <c r="B3455" s="5">
        <v>2008</v>
      </c>
      <c r="C3455" s="5">
        <v>5</v>
      </c>
      <c r="D3455" s="5">
        <v>23</v>
      </c>
      <c r="E3455" s="5">
        <v>16</v>
      </c>
      <c r="F3455" s="43">
        <v>19.399999999999999</v>
      </c>
      <c r="G3455" s="8">
        <f t="shared" si="265"/>
        <v>25</v>
      </c>
      <c r="H3455" s="8">
        <f t="shared" si="266"/>
        <v>308.00000000000006</v>
      </c>
      <c r="I3455" s="8">
        <f t="shared" si="267"/>
        <v>77.000000000000014</v>
      </c>
      <c r="J3455" s="1">
        <v>18</v>
      </c>
      <c r="K3455" s="1">
        <v>25</v>
      </c>
      <c r="M3455" s="45"/>
      <c r="N3455" s="45"/>
      <c r="O3455" s="45"/>
      <c r="P3455" s="28"/>
      <c r="Q3455" s="28"/>
      <c r="R3455" s="25"/>
      <c r="Z3455"/>
    </row>
    <row r="3456" spans="1:26" x14ac:dyDescent="0.25">
      <c r="A3456" s="4" t="s">
        <v>7</v>
      </c>
      <c r="B3456" s="5">
        <v>2008</v>
      </c>
      <c r="C3456" s="5">
        <v>5</v>
      </c>
      <c r="D3456" s="5">
        <v>23</v>
      </c>
      <c r="E3456" s="5">
        <v>17</v>
      </c>
      <c r="F3456" s="43">
        <v>18.7</v>
      </c>
      <c r="G3456" s="8">
        <f t="shared" si="265"/>
        <v>25</v>
      </c>
      <c r="H3456" s="8">
        <f t="shared" si="266"/>
        <v>346.50000000000006</v>
      </c>
      <c r="I3456" s="8">
        <f t="shared" si="267"/>
        <v>86.625000000000014</v>
      </c>
      <c r="J3456" s="1">
        <v>18</v>
      </c>
      <c r="K3456" s="1">
        <v>25</v>
      </c>
      <c r="M3456" s="45"/>
      <c r="N3456" s="45"/>
      <c r="O3456" s="45"/>
      <c r="P3456" s="28"/>
      <c r="Q3456" s="28"/>
      <c r="R3456" s="25"/>
      <c r="Z3456"/>
    </row>
    <row r="3457" spans="1:26" x14ac:dyDescent="0.25">
      <c r="A3457" s="4" t="s">
        <v>7</v>
      </c>
      <c r="B3457" s="5">
        <v>2008</v>
      </c>
      <c r="C3457" s="5">
        <v>5</v>
      </c>
      <c r="D3457" s="5">
        <v>23</v>
      </c>
      <c r="E3457" s="5">
        <v>18</v>
      </c>
      <c r="F3457" s="43">
        <v>18</v>
      </c>
      <c r="G3457" s="8">
        <f t="shared" si="265"/>
        <v>25</v>
      </c>
      <c r="H3457" s="8">
        <f t="shared" si="266"/>
        <v>385</v>
      </c>
      <c r="I3457" s="8">
        <f t="shared" si="267"/>
        <v>96.25</v>
      </c>
      <c r="J3457" s="1">
        <v>18</v>
      </c>
      <c r="K3457" s="1">
        <v>25</v>
      </c>
      <c r="M3457" s="45"/>
      <c r="N3457" s="45"/>
      <c r="O3457" s="45"/>
      <c r="P3457" s="28"/>
      <c r="Q3457" s="28"/>
      <c r="R3457" s="25"/>
      <c r="Z3457"/>
    </row>
    <row r="3458" spans="1:26" x14ac:dyDescent="0.25">
      <c r="A3458" s="4" t="s">
        <v>7</v>
      </c>
      <c r="B3458" s="5">
        <v>2008</v>
      </c>
      <c r="C3458" s="5">
        <v>5</v>
      </c>
      <c r="D3458" s="5">
        <v>23</v>
      </c>
      <c r="E3458" s="5">
        <v>19</v>
      </c>
      <c r="F3458" s="43">
        <v>17.2</v>
      </c>
      <c r="G3458" s="8">
        <f t="shared" si="265"/>
        <v>25</v>
      </c>
      <c r="H3458" s="8">
        <f t="shared" si="266"/>
        <v>429.00000000000006</v>
      </c>
      <c r="I3458" s="8">
        <f t="shared" si="267"/>
        <v>107.25000000000001</v>
      </c>
      <c r="J3458" s="1">
        <v>18</v>
      </c>
      <c r="K3458" s="1">
        <v>25</v>
      </c>
      <c r="M3458" s="45"/>
      <c r="N3458" s="45"/>
      <c r="O3458" s="45"/>
      <c r="P3458" s="28"/>
      <c r="Q3458" s="28"/>
      <c r="R3458" s="25"/>
      <c r="Z3458"/>
    </row>
    <row r="3459" spans="1:26" x14ac:dyDescent="0.25">
      <c r="A3459" s="4" t="s">
        <v>7</v>
      </c>
      <c r="B3459" s="5">
        <v>2008</v>
      </c>
      <c r="C3459" s="5">
        <v>5</v>
      </c>
      <c r="D3459" s="5">
        <v>23</v>
      </c>
      <c r="E3459" s="5">
        <v>20</v>
      </c>
      <c r="F3459" s="43">
        <v>15.8</v>
      </c>
      <c r="G3459" s="8">
        <f t="shared" si="265"/>
        <v>25</v>
      </c>
      <c r="H3459" s="8">
        <f t="shared" si="266"/>
        <v>505.99999999999994</v>
      </c>
      <c r="I3459" s="8">
        <f t="shared" si="267"/>
        <v>126.49999999999999</v>
      </c>
      <c r="J3459" s="1">
        <v>18</v>
      </c>
      <c r="K3459" s="1">
        <v>25</v>
      </c>
      <c r="M3459" s="45"/>
      <c r="N3459" s="45"/>
      <c r="O3459" s="45"/>
      <c r="P3459" s="28"/>
      <c r="Q3459" s="28"/>
      <c r="R3459" s="25"/>
      <c r="Z3459"/>
    </row>
    <row r="3460" spans="1:26" x14ac:dyDescent="0.25">
      <c r="A3460" s="4" t="s">
        <v>7</v>
      </c>
      <c r="B3460" s="5">
        <v>2008</v>
      </c>
      <c r="C3460" s="5">
        <v>5</v>
      </c>
      <c r="D3460" s="5">
        <v>23</v>
      </c>
      <c r="E3460" s="5">
        <v>21</v>
      </c>
      <c r="F3460" s="43">
        <v>15.1</v>
      </c>
      <c r="G3460" s="8">
        <f t="shared" si="265"/>
        <v>25</v>
      </c>
      <c r="H3460" s="8">
        <f t="shared" si="266"/>
        <v>544.5</v>
      </c>
      <c r="I3460" s="8">
        <f t="shared" si="267"/>
        <v>136.125</v>
      </c>
      <c r="J3460" s="1">
        <v>18</v>
      </c>
      <c r="K3460" s="1">
        <v>25</v>
      </c>
      <c r="M3460" s="45"/>
      <c r="N3460" s="45"/>
      <c r="O3460" s="45"/>
      <c r="P3460" s="28"/>
      <c r="Q3460" s="28"/>
      <c r="R3460" s="25"/>
      <c r="Z3460"/>
    </row>
    <row r="3461" spans="1:26" x14ac:dyDescent="0.25">
      <c r="A3461" s="4" t="s">
        <v>7</v>
      </c>
      <c r="B3461" s="5">
        <v>2008</v>
      </c>
      <c r="C3461" s="5">
        <v>5</v>
      </c>
      <c r="D3461" s="5">
        <v>23</v>
      </c>
      <c r="E3461" s="5">
        <v>22</v>
      </c>
      <c r="F3461" s="43">
        <v>14.9</v>
      </c>
      <c r="G3461" s="8">
        <f t="shared" si="265"/>
        <v>25</v>
      </c>
      <c r="H3461" s="8">
        <f t="shared" si="266"/>
        <v>555.5</v>
      </c>
      <c r="I3461" s="8">
        <f t="shared" si="267"/>
        <v>138.875</v>
      </c>
      <c r="J3461" s="1">
        <v>18</v>
      </c>
      <c r="K3461" s="1">
        <v>25</v>
      </c>
      <c r="M3461" s="45"/>
      <c r="N3461" s="45"/>
      <c r="O3461" s="45"/>
      <c r="P3461" s="28"/>
      <c r="Q3461" s="28"/>
      <c r="R3461" s="25"/>
      <c r="Z3461"/>
    </row>
    <row r="3462" spans="1:26" x14ac:dyDescent="0.25">
      <c r="A3462" s="4" t="s">
        <v>7</v>
      </c>
      <c r="B3462" s="5">
        <v>2008</v>
      </c>
      <c r="C3462" s="5">
        <v>5</v>
      </c>
      <c r="D3462" s="5">
        <v>23</v>
      </c>
      <c r="E3462" s="5">
        <v>23</v>
      </c>
      <c r="F3462" s="43">
        <v>14.7</v>
      </c>
      <c r="G3462" s="8">
        <f t="shared" si="265"/>
        <v>25</v>
      </c>
      <c r="H3462" s="8">
        <f t="shared" si="266"/>
        <v>566.5</v>
      </c>
      <c r="I3462" s="8">
        <f t="shared" si="267"/>
        <v>141.625</v>
      </c>
      <c r="J3462" s="1">
        <v>18</v>
      </c>
      <c r="K3462" s="1">
        <v>25</v>
      </c>
      <c r="M3462" s="45"/>
      <c r="N3462" s="45"/>
      <c r="O3462" s="45"/>
      <c r="P3462" s="28"/>
      <c r="Q3462" s="28"/>
      <c r="R3462" s="25"/>
      <c r="Z3462"/>
    </row>
    <row r="3463" spans="1:26" x14ac:dyDescent="0.25">
      <c r="A3463" s="4" t="s">
        <v>7</v>
      </c>
      <c r="B3463" s="5">
        <v>2008</v>
      </c>
      <c r="C3463" s="5">
        <v>5</v>
      </c>
      <c r="D3463" s="5">
        <v>24</v>
      </c>
      <c r="E3463" s="5">
        <v>0</v>
      </c>
      <c r="F3463" s="43">
        <v>14.2</v>
      </c>
      <c r="G3463" s="8">
        <f t="shared" ref="G3463:G3526" si="268">IF(A3463="Inverno", $G$3, $G$2)</f>
        <v>25</v>
      </c>
      <c r="H3463" s="8">
        <f t="shared" si="266"/>
        <v>594</v>
      </c>
      <c r="I3463" s="8">
        <f t="shared" si="267"/>
        <v>148.5</v>
      </c>
      <c r="J3463" s="1">
        <v>18</v>
      </c>
      <c r="K3463" s="1">
        <v>25</v>
      </c>
      <c r="M3463" s="45"/>
      <c r="N3463" s="45"/>
      <c r="O3463" s="45"/>
      <c r="P3463" s="28"/>
      <c r="Q3463" s="28"/>
      <c r="R3463" s="25"/>
      <c r="Z3463"/>
    </row>
    <row r="3464" spans="1:26" x14ac:dyDescent="0.25">
      <c r="A3464" s="4" t="s">
        <v>7</v>
      </c>
      <c r="B3464" s="5">
        <v>2008</v>
      </c>
      <c r="C3464" s="5">
        <v>5</v>
      </c>
      <c r="D3464" s="5">
        <v>24</v>
      </c>
      <c r="E3464" s="5">
        <v>1</v>
      </c>
      <c r="F3464" s="43">
        <v>14.4</v>
      </c>
      <c r="G3464" s="8">
        <f t="shared" si="268"/>
        <v>25</v>
      </c>
      <c r="H3464" s="8">
        <f t="shared" ref="H3464:H3527" si="269">IF(F3464&gt;G3464,0,$D$3*(G3464-F3464)/$D$4)</f>
        <v>583</v>
      </c>
      <c r="I3464" s="8">
        <f t="shared" ref="I3464:I3527" si="270">H3464/$G$4</f>
        <v>145.75</v>
      </c>
      <c r="J3464" s="1">
        <v>18</v>
      </c>
      <c r="K3464" s="1">
        <v>25</v>
      </c>
      <c r="M3464" s="45"/>
      <c r="N3464" s="45"/>
      <c r="O3464" s="45"/>
      <c r="P3464" s="28"/>
      <c r="Q3464" s="28"/>
      <c r="R3464" s="25"/>
      <c r="Z3464"/>
    </row>
    <row r="3465" spans="1:26" x14ac:dyDescent="0.25">
      <c r="A3465" s="4" t="s">
        <v>7</v>
      </c>
      <c r="B3465" s="5">
        <v>2008</v>
      </c>
      <c r="C3465" s="5">
        <v>5</v>
      </c>
      <c r="D3465" s="5">
        <v>24</v>
      </c>
      <c r="E3465" s="5">
        <v>2</v>
      </c>
      <c r="F3465" s="43">
        <v>14.8</v>
      </c>
      <c r="G3465" s="8">
        <f t="shared" si="268"/>
        <v>25</v>
      </c>
      <c r="H3465" s="8">
        <f t="shared" si="269"/>
        <v>561</v>
      </c>
      <c r="I3465" s="8">
        <f t="shared" si="270"/>
        <v>140.25</v>
      </c>
      <c r="J3465" s="1">
        <v>18</v>
      </c>
      <c r="K3465" s="1">
        <v>25</v>
      </c>
      <c r="M3465" s="45"/>
      <c r="N3465" s="45"/>
      <c r="O3465" s="45"/>
      <c r="P3465" s="28"/>
      <c r="Q3465" s="28"/>
      <c r="R3465" s="25"/>
      <c r="Z3465"/>
    </row>
    <row r="3466" spans="1:26" x14ac:dyDescent="0.25">
      <c r="A3466" s="4" t="s">
        <v>7</v>
      </c>
      <c r="B3466" s="5">
        <v>2008</v>
      </c>
      <c r="C3466" s="5">
        <v>5</v>
      </c>
      <c r="D3466" s="5">
        <v>24</v>
      </c>
      <c r="E3466" s="5">
        <v>3</v>
      </c>
      <c r="F3466" s="43">
        <v>14.6</v>
      </c>
      <c r="G3466" s="8">
        <f t="shared" si="268"/>
        <v>25</v>
      </c>
      <c r="H3466" s="8">
        <f t="shared" si="269"/>
        <v>572</v>
      </c>
      <c r="I3466" s="8">
        <f t="shared" si="270"/>
        <v>143</v>
      </c>
      <c r="J3466" s="1">
        <v>18</v>
      </c>
      <c r="K3466" s="1">
        <v>25</v>
      </c>
      <c r="M3466" s="45"/>
      <c r="N3466" s="45"/>
      <c r="O3466" s="45"/>
      <c r="P3466" s="28"/>
      <c r="Q3466" s="28"/>
      <c r="R3466" s="25"/>
      <c r="Z3466"/>
    </row>
    <row r="3467" spans="1:26" x14ac:dyDescent="0.25">
      <c r="A3467" s="4" t="s">
        <v>7</v>
      </c>
      <c r="B3467" s="5">
        <v>2008</v>
      </c>
      <c r="C3467" s="5">
        <v>5</v>
      </c>
      <c r="D3467" s="5">
        <v>24</v>
      </c>
      <c r="E3467" s="5">
        <v>4</v>
      </c>
      <c r="F3467" s="43">
        <v>14.4</v>
      </c>
      <c r="G3467" s="8">
        <f t="shared" si="268"/>
        <v>25</v>
      </c>
      <c r="H3467" s="8">
        <f t="shared" si="269"/>
        <v>583</v>
      </c>
      <c r="I3467" s="8">
        <f t="shared" si="270"/>
        <v>145.75</v>
      </c>
      <c r="J3467" s="1">
        <v>18</v>
      </c>
      <c r="K3467" s="1">
        <v>25</v>
      </c>
      <c r="M3467" s="45"/>
      <c r="N3467" s="45"/>
      <c r="O3467" s="45"/>
      <c r="P3467" s="28"/>
      <c r="Q3467" s="28"/>
      <c r="R3467" s="25"/>
      <c r="Z3467"/>
    </row>
    <row r="3468" spans="1:26" x14ac:dyDescent="0.25">
      <c r="A3468" s="4" t="s">
        <v>7</v>
      </c>
      <c r="B3468" s="5">
        <v>2008</v>
      </c>
      <c r="C3468" s="5">
        <v>5</v>
      </c>
      <c r="D3468" s="5">
        <v>24</v>
      </c>
      <c r="E3468" s="5">
        <v>5</v>
      </c>
      <c r="F3468" s="43">
        <v>13.8</v>
      </c>
      <c r="G3468" s="8">
        <f t="shared" si="268"/>
        <v>25</v>
      </c>
      <c r="H3468" s="8">
        <f t="shared" si="269"/>
        <v>616</v>
      </c>
      <c r="I3468" s="8">
        <f t="shared" si="270"/>
        <v>154</v>
      </c>
      <c r="J3468" s="1">
        <v>18</v>
      </c>
      <c r="K3468" s="1">
        <v>25</v>
      </c>
      <c r="M3468" s="45"/>
      <c r="N3468" s="45"/>
      <c r="O3468" s="45"/>
      <c r="P3468" s="28"/>
      <c r="Q3468" s="28"/>
      <c r="R3468" s="25"/>
      <c r="Z3468"/>
    </row>
    <row r="3469" spans="1:26" x14ac:dyDescent="0.25">
      <c r="A3469" s="4" t="s">
        <v>7</v>
      </c>
      <c r="B3469" s="5">
        <v>2008</v>
      </c>
      <c r="C3469" s="5">
        <v>5</v>
      </c>
      <c r="D3469" s="5">
        <v>24</v>
      </c>
      <c r="E3469" s="5">
        <v>6</v>
      </c>
      <c r="F3469" s="43">
        <v>13.5</v>
      </c>
      <c r="G3469" s="8">
        <f t="shared" si="268"/>
        <v>25</v>
      </c>
      <c r="H3469" s="8">
        <f t="shared" si="269"/>
        <v>632.5</v>
      </c>
      <c r="I3469" s="8">
        <f t="shared" si="270"/>
        <v>158.125</v>
      </c>
      <c r="J3469" s="1">
        <v>18</v>
      </c>
      <c r="K3469" s="1">
        <v>25</v>
      </c>
      <c r="M3469" s="45"/>
      <c r="N3469" s="45"/>
      <c r="O3469" s="45"/>
      <c r="P3469" s="28"/>
      <c r="Q3469" s="28"/>
      <c r="R3469" s="25"/>
      <c r="Z3469"/>
    </row>
    <row r="3470" spans="1:26" x14ac:dyDescent="0.25">
      <c r="A3470" s="4" t="s">
        <v>7</v>
      </c>
      <c r="B3470" s="5">
        <v>2008</v>
      </c>
      <c r="C3470" s="5">
        <v>5</v>
      </c>
      <c r="D3470" s="5">
        <v>24</v>
      </c>
      <c r="E3470" s="5">
        <v>7</v>
      </c>
      <c r="F3470" s="43">
        <v>13.3</v>
      </c>
      <c r="G3470" s="8">
        <f t="shared" si="268"/>
        <v>25</v>
      </c>
      <c r="H3470" s="8">
        <f t="shared" si="269"/>
        <v>643.5</v>
      </c>
      <c r="I3470" s="8">
        <f t="shared" si="270"/>
        <v>160.875</v>
      </c>
      <c r="J3470" s="1">
        <v>18</v>
      </c>
      <c r="K3470" s="1">
        <v>25</v>
      </c>
      <c r="M3470" s="45"/>
      <c r="N3470" s="45"/>
      <c r="O3470" s="45"/>
      <c r="P3470" s="28"/>
      <c r="Q3470" s="28"/>
      <c r="R3470" s="25"/>
      <c r="Z3470"/>
    </row>
    <row r="3471" spans="1:26" x14ac:dyDescent="0.25">
      <c r="A3471" s="4" t="s">
        <v>7</v>
      </c>
      <c r="B3471" s="5">
        <v>2008</v>
      </c>
      <c r="C3471" s="5">
        <v>5</v>
      </c>
      <c r="D3471" s="5">
        <v>24</v>
      </c>
      <c r="E3471" s="5">
        <v>8</v>
      </c>
      <c r="F3471" s="43">
        <v>13.9</v>
      </c>
      <c r="G3471" s="8">
        <f t="shared" si="268"/>
        <v>25</v>
      </c>
      <c r="H3471" s="8">
        <f t="shared" si="269"/>
        <v>610.5</v>
      </c>
      <c r="I3471" s="8">
        <f t="shared" si="270"/>
        <v>152.625</v>
      </c>
      <c r="J3471" s="1">
        <v>18</v>
      </c>
      <c r="K3471" s="1">
        <v>25</v>
      </c>
      <c r="M3471" s="45"/>
      <c r="N3471" s="45"/>
      <c r="O3471" s="45"/>
      <c r="P3471" s="28"/>
      <c r="Q3471" s="28"/>
      <c r="R3471" s="25"/>
      <c r="Z3471"/>
    </row>
    <row r="3472" spans="1:26" x14ac:dyDescent="0.25">
      <c r="A3472" s="4" t="s">
        <v>7</v>
      </c>
      <c r="B3472" s="5">
        <v>2008</v>
      </c>
      <c r="C3472" s="5">
        <v>5</v>
      </c>
      <c r="D3472" s="5">
        <v>24</v>
      </c>
      <c r="E3472" s="5">
        <v>9</v>
      </c>
      <c r="F3472" s="43">
        <v>15.7</v>
      </c>
      <c r="G3472" s="8">
        <f t="shared" si="268"/>
        <v>25</v>
      </c>
      <c r="H3472" s="8">
        <f t="shared" si="269"/>
        <v>511.50000000000006</v>
      </c>
      <c r="I3472" s="8">
        <f t="shared" si="270"/>
        <v>127.87500000000001</v>
      </c>
      <c r="J3472" s="1">
        <v>18</v>
      </c>
      <c r="K3472" s="1">
        <v>25</v>
      </c>
      <c r="M3472" s="45"/>
      <c r="N3472" s="45"/>
      <c r="O3472" s="45"/>
      <c r="P3472" s="28"/>
      <c r="Q3472" s="28"/>
      <c r="R3472" s="25"/>
      <c r="Z3472"/>
    </row>
    <row r="3473" spans="1:26" x14ac:dyDescent="0.25">
      <c r="A3473" s="4" t="s">
        <v>7</v>
      </c>
      <c r="B3473" s="5">
        <v>2008</v>
      </c>
      <c r="C3473" s="5">
        <v>5</v>
      </c>
      <c r="D3473" s="5">
        <v>24</v>
      </c>
      <c r="E3473" s="5">
        <v>10</v>
      </c>
      <c r="F3473" s="43">
        <v>14.4</v>
      </c>
      <c r="G3473" s="8">
        <f t="shared" si="268"/>
        <v>25</v>
      </c>
      <c r="H3473" s="8">
        <f t="shared" si="269"/>
        <v>583</v>
      </c>
      <c r="I3473" s="8">
        <f t="shared" si="270"/>
        <v>145.75</v>
      </c>
      <c r="J3473" s="1">
        <v>18</v>
      </c>
      <c r="K3473" s="1">
        <v>25</v>
      </c>
      <c r="M3473" s="45"/>
      <c r="N3473" s="45"/>
      <c r="O3473" s="45"/>
      <c r="P3473" s="28"/>
      <c r="Q3473" s="28"/>
      <c r="R3473" s="25"/>
      <c r="Z3473"/>
    </row>
    <row r="3474" spans="1:26" x14ac:dyDescent="0.25">
      <c r="A3474" s="4" t="s">
        <v>7</v>
      </c>
      <c r="B3474" s="5">
        <v>2008</v>
      </c>
      <c r="C3474" s="5">
        <v>5</v>
      </c>
      <c r="D3474" s="5">
        <v>24</v>
      </c>
      <c r="E3474" s="5">
        <v>11</v>
      </c>
      <c r="F3474" s="43">
        <v>13.6</v>
      </c>
      <c r="G3474" s="8">
        <f t="shared" si="268"/>
        <v>25</v>
      </c>
      <c r="H3474" s="8">
        <f t="shared" si="269"/>
        <v>627</v>
      </c>
      <c r="I3474" s="8">
        <f t="shared" si="270"/>
        <v>156.75</v>
      </c>
      <c r="J3474" s="1">
        <v>18</v>
      </c>
      <c r="K3474" s="1">
        <v>25</v>
      </c>
      <c r="M3474" s="45"/>
      <c r="N3474" s="45"/>
      <c r="O3474" s="45"/>
      <c r="P3474" s="28"/>
      <c r="Q3474" s="28"/>
      <c r="R3474" s="25"/>
      <c r="Z3474"/>
    </row>
    <row r="3475" spans="1:26" x14ac:dyDescent="0.25">
      <c r="A3475" s="4" t="s">
        <v>7</v>
      </c>
      <c r="B3475" s="5">
        <v>2008</v>
      </c>
      <c r="C3475" s="5">
        <v>5</v>
      </c>
      <c r="D3475" s="5">
        <v>24</v>
      </c>
      <c r="E3475" s="5">
        <v>12</v>
      </c>
      <c r="F3475" s="43">
        <v>16.899999999999999</v>
      </c>
      <c r="G3475" s="8">
        <f t="shared" si="268"/>
        <v>25</v>
      </c>
      <c r="H3475" s="8">
        <f t="shared" si="269"/>
        <v>445.50000000000006</v>
      </c>
      <c r="I3475" s="8">
        <f t="shared" si="270"/>
        <v>111.37500000000001</v>
      </c>
      <c r="J3475" s="1">
        <v>18</v>
      </c>
      <c r="K3475" s="1">
        <v>25</v>
      </c>
      <c r="M3475" s="45"/>
      <c r="N3475" s="45"/>
      <c r="O3475" s="45"/>
      <c r="P3475" s="28"/>
      <c r="Q3475" s="28"/>
      <c r="R3475" s="25"/>
      <c r="Z3475"/>
    </row>
    <row r="3476" spans="1:26" x14ac:dyDescent="0.25">
      <c r="A3476" s="4" t="s">
        <v>7</v>
      </c>
      <c r="B3476" s="5">
        <v>2008</v>
      </c>
      <c r="C3476" s="5">
        <v>5</v>
      </c>
      <c r="D3476" s="5">
        <v>24</v>
      </c>
      <c r="E3476" s="5">
        <v>13</v>
      </c>
      <c r="F3476" s="43">
        <v>16.600000000000001</v>
      </c>
      <c r="G3476" s="8">
        <f t="shared" si="268"/>
        <v>25</v>
      </c>
      <c r="H3476" s="8">
        <f t="shared" si="269"/>
        <v>461.99999999999994</v>
      </c>
      <c r="I3476" s="8">
        <f t="shared" si="270"/>
        <v>115.49999999999999</v>
      </c>
      <c r="J3476" s="1">
        <v>18</v>
      </c>
      <c r="K3476" s="1">
        <v>25</v>
      </c>
      <c r="M3476" s="45"/>
      <c r="N3476" s="45"/>
      <c r="O3476" s="45"/>
      <c r="P3476" s="28"/>
      <c r="Q3476" s="28"/>
      <c r="R3476" s="25"/>
      <c r="Z3476"/>
    </row>
    <row r="3477" spans="1:26" x14ac:dyDescent="0.25">
      <c r="A3477" s="4" t="s">
        <v>7</v>
      </c>
      <c r="B3477" s="5">
        <v>2008</v>
      </c>
      <c r="C3477" s="5">
        <v>5</v>
      </c>
      <c r="D3477" s="5">
        <v>24</v>
      </c>
      <c r="E3477" s="5">
        <v>14</v>
      </c>
      <c r="F3477" s="43">
        <v>16.2</v>
      </c>
      <c r="G3477" s="8">
        <f t="shared" si="268"/>
        <v>25</v>
      </c>
      <c r="H3477" s="8">
        <f t="shared" si="269"/>
        <v>484.00000000000006</v>
      </c>
      <c r="I3477" s="8">
        <f t="shared" si="270"/>
        <v>121.00000000000001</v>
      </c>
      <c r="J3477" s="1">
        <v>18</v>
      </c>
      <c r="K3477" s="1">
        <v>25</v>
      </c>
      <c r="M3477" s="45"/>
      <c r="N3477" s="45"/>
      <c r="O3477" s="45"/>
      <c r="P3477" s="28"/>
      <c r="Q3477" s="28"/>
      <c r="R3477" s="25"/>
      <c r="Z3477"/>
    </row>
    <row r="3478" spans="1:26" x14ac:dyDescent="0.25">
      <c r="A3478" s="4" t="s">
        <v>7</v>
      </c>
      <c r="B3478" s="5">
        <v>2008</v>
      </c>
      <c r="C3478" s="5">
        <v>5</v>
      </c>
      <c r="D3478" s="5">
        <v>24</v>
      </c>
      <c r="E3478" s="5">
        <v>15</v>
      </c>
      <c r="F3478" s="43">
        <v>16.899999999999999</v>
      </c>
      <c r="G3478" s="8">
        <f t="shared" si="268"/>
        <v>25</v>
      </c>
      <c r="H3478" s="8">
        <f t="shared" si="269"/>
        <v>445.50000000000006</v>
      </c>
      <c r="I3478" s="8">
        <f t="shared" si="270"/>
        <v>111.37500000000001</v>
      </c>
      <c r="J3478" s="1">
        <v>18</v>
      </c>
      <c r="K3478" s="1">
        <v>25</v>
      </c>
      <c r="M3478" s="45"/>
      <c r="N3478" s="45"/>
      <c r="O3478" s="45"/>
      <c r="P3478" s="28"/>
      <c r="Q3478" s="28"/>
      <c r="R3478" s="25"/>
      <c r="Z3478"/>
    </row>
    <row r="3479" spans="1:26" x14ac:dyDescent="0.25">
      <c r="A3479" s="4" t="s">
        <v>7</v>
      </c>
      <c r="B3479" s="5">
        <v>2008</v>
      </c>
      <c r="C3479" s="5">
        <v>5</v>
      </c>
      <c r="D3479" s="5">
        <v>24</v>
      </c>
      <c r="E3479" s="5">
        <v>16</v>
      </c>
      <c r="F3479" s="43">
        <v>16.5</v>
      </c>
      <c r="G3479" s="8">
        <f t="shared" si="268"/>
        <v>25</v>
      </c>
      <c r="H3479" s="8">
        <f t="shared" si="269"/>
        <v>467.5</v>
      </c>
      <c r="I3479" s="8">
        <f t="shared" si="270"/>
        <v>116.875</v>
      </c>
      <c r="J3479" s="1">
        <v>18</v>
      </c>
      <c r="K3479" s="1">
        <v>25</v>
      </c>
      <c r="M3479" s="45"/>
      <c r="N3479" s="45"/>
      <c r="O3479" s="45"/>
      <c r="P3479" s="28"/>
      <c r="Q3479" s="28"/>
      <c r="R3479" s="25"/>
      <c r="Z3479"/>
    </row>
    <row r="3480" spans="1:26" x14ac:dyDescent="0.25">
      <c r="A3480" s="4" t="s">
        <v>7</v>
      </c>
      <c r="B3480" s="5">
        <v>2008</v>
      </c>
      <c r="C3480" s="5">
        <v>5</v>
      </c>
      <c r="D3480" s="5">
        <v>24</v>
      </c>
      <c r="E3480" s="5">
        <v>17</v>
      </c>
      <c r="F3480" s="43">
        <v>16.7</v>
      </c>
      <c r="G3480" s="8">
        <f t="shared" si="268"/>
        <v>25</v>
      </c>
      <c r="H3480" s="8">
        <f t="shared" si="269"/>
        <v>456.50000000000006</v>
      </c>
      <c r="I3480" s="8">
        <f t="shared" si="270"/>
        <v>114.12500000000001</v>
      </c>
      <c r="J3480" s="1">
        <v>18</v>
      </c>
      <c r="K3480" s="1">
        <v>25</v>
      </c>
      <c r="M3480" s="45"/>
      <c r="N3480" s="45"/>
      <c r="O3480" s="45"/>
      <c r="P3480" s="28"/>
      <c r="Q3480" s="28"/>
      <c r="R3480" s="25"/>
      <c r="Z3480"/>
    </row>
    <row r="3481" spans="1:26" x14ac:dyDescent="0.25">
      <c r="A3481" s="4" t="s">
        <v>7</v>
      </c>
      <c r="B3481" s="5">
        <v>2008</v>
      </c>
      <c r="C3481" s="5">
        <v>5</v>
      </c>
      <c r="D3481" s="5">
        <v>24</v>
      </c>
      <c r="E3481" s="5">
        <v>18</v>
      </c>
      <c r="F3481" s="43">
        <v>16.100000000000001</v>
      </c>
      <c r="G3481" s="8">
        <f t="shared" si="268"/>
        <v>25</v>
      </c>
      <c r="H3481" s="8">
        <f t="shared" si="269"/>
        <v>489.49999999999994</v>
      </c>
      <c r="I3481" s="8">
        <f t="shared" si="270"/>
        <v>122.37499999999999</v>
      </c>
      <c r="J3481" s="1">
        <v>18</v>
      </c>
      <c r="K3481" s="1">
        <v>25</v>
      </c>
      <c r="M3481" s="45"/>
      <c r="N3481" s="45"/>
      <c r="O3481" s="45"/>
      <c r="P3481" s="28"/>
      <c r="Q3481" s="28"/>
      <c r="R3481" s="25"/>
      <c r="Z3481"/>
    </row>
    <row r="3482" spans="1:26" x14ac:dyDescent="0.25">
      <c r="A3482" s="4" t="s">
        <v>7</v>
      </c>
      <c r="B3482" s="5">
        <v>2008</v>
      </c>
      <c r="C3482" s="5">
        <v>5</v>
      </c>
      <c r="D3482" s="5">
        <v>24</v>
      </c>
      <c r="E3482" s="5">
        <v>19</v>
      </c>
      <c r="F3482" s="43">
        <v>15.9</v>
      </c>
      <c r="G3482" s="8">
        <f t="shared" si="268"/>
        <v>25</v>
      </c>
      <c r="H3482" s="8">
        <f t="shared" si="269"/>
        <v>500.5</v>
      </c>
      <c r="I3482" s="8">
        <f t="shared" si="270"/>
        <v>125.125</v>
      </c>
      <c r="J3482" s="1">
        <v>18</v>
      </c>
      <c r="K3482" s="1">
        <v>25</v>
      </c>
      <c r="M3482" s="45"/>
      <c r="N3482" s="45"/>
      <c r="O3482" s="45"/>
      <c r="P3482" s="28"/>
      <c r="Q3482" s="28"/>
      <c r="R3482" s="25"/>
      <c r="Z3482"/>
    </row>
    <row r="3483" spans="1:26" x14ac:dyDescent="0.25">
      <c r="A3483" s="4" t="s">
        <v>7</v>
      </c>
      <c r="B3483" s="5">
        <v>2008</v>
      </c>
      <c r="C3483" s="5">
        <v>5</v>
      </c>
      <c r="D3483" s="5">
        <v>24</v>
      </c>
      <c r="E3483" s="5">
        <v>20</v>
      </c>
      <c r="F3483" s="43">
        <v>15</v>
      </c>
      <c r="G3483" s="8">
        <f t="shared" si="268"/>
        <v>25</v>
      </c>
      <c r="H3483" s="8">
        <f t="shared" si="269"/>
        <v>550</v>
      </c>
      <c r="I3483" s="8">
        <f t="shared" si="270"/>
        <v>137.5</v>
      </c>
      <c r="J3483" s="1">
        <v>18</v>
      </c>
      <c r="K3483" s="1">
        <v>25</v>
      </c>
      <c r="M3483" s="45"/>
      <c r="N3483" s="45"/>
      <c r="O3483" s="45"/>
      <c r="P3483" s="28"/>
      <c r="Q3483" s="28"/>
      <c r="R3483" s="25"/>
      <c r="Z3483"/>
    </row>
    <row r="3484" spans="1:26" x14ac:dyDescent="0.25">
      <c r="A3484" s="4" t="s">
        <v>7</v>
      </c>
      <c r="B3484" s="5">
        <v>2008</v>
      </c>
      <c r="C3484" s="5">
        <v>5</v>
      </c>
      <c r="D3484" s="5">
        <v>24</v>
      </c>
      <c r="E3484" s="5">
        <v>21</v>
      </c>
      <c r="F3484" s="43">
        <v>14.6</v>
      </c>
      <c r="G3484" s="8">
        <f t="shared" si="268"/>
        <v>25</v>
      </c>
      <c r="H3484" s="8">
        <f t="shared" si="269"/>
        <v>572</v>
      </c>
      <c r="I3484" s="8">
        <f t="shared" si="270"/>
        <v>143</v>
      </c>
      <c r="J3484" s="1">
        <v>18</v>
      </c>
      <c r="K3484" s="1">
        <v>25</v>
      </c>
      <c r="M3484" s="45"/>
      <c r="N3484" s="45"/>
      <c r="O3484" s="45"/>
      <c r="P3484" s="28"/>
      <c r="Q3484" s="28"/>
      <c r="R3484" s="25"/>
      <c r="Z3484"/>
    </row>
    <row r="3485" spans="1:26" x14ac:dyDescent="0.25">
      <c r="A3485" s="4" t="s">
        <v>7</v>
      </c>
      <c r="B3485" s="5">
        <v>2008</v>
      </c>
      <c r="C3485" s="5">
        <v>5</v>
      </c>
      <c r="D3485" s="5">
        <v>24</v>
      </c>
      <c r="E3485" s="5">
        <v>22</v>
      </c>
      <c r="F3485" s="43">
        <v>14.2</v>
      </c>
      <c r="G3485" s="8">
        <f t="shared" si="268"/>
        <v>25</v>
      </c>
      <c r="H3485" s="8">
        <f t="shared" si="269"/>
        <v>594</v>
      </c>
      <c r="I3485" s="8">
        <f t="shared" si="270"/>
        <v>148.5</v>
      </c>
      <c r="J3485" s="1">
        <v>18</v>
      </c>
      <c r="K3485" s="1">
        <v>25</v>
      </c>
      <c r="M3485" s="45"/>
      <c r="N3485" s="45"/>
      <c r="O3485" s="45"/>
      <c r="P3485" s="28"/>
      <c r="Q3485" s="28"/>
      <c r="R3485" s="25"/>
      <c r="Z3485"/>
    </row>
    <row r="3486" spans="1:26" x14ac:dyDescent="0.25">
      <c r="A3486" s="4" t="s">
        <v>7</v>
      </c>
      <c r="B3486" s="5">
        <v>2008</v>
      </c>
      <c r="C3486" s="5">
        <v>5</v>
      </c>
      <c r="D3486" s="5">
        <v>24</v>
      </c>
      <c r="E3486" s="5">
        <v>23</v>
      </c>
      <c r="F3486" s="43">
        <v>13.8</v>
      </c>
      <c r="G3486" s="8">
        <f t="shared" si="268"/>
        <v>25</v>
      </c>
      <c r="H3486" s="8">
        <f t="shared" si="269"/>
        <v>616</v>
      </c>
      <c r="I3486" s="8">
        <f t="shared" si="270"/>
        <v>154</v>
      </c>
      <c r="J3486" s="1">
        <v>18</v>
      </c>
      <c r="K3486" s="1">
        <v>25</v>
      </c>
      <c r="M3486" s="45"/>
      <c r="N3486" s="45"/>
      <c r="O3486" s="45"/>
      <c r="P3486" s="28"/>
      <c r="Q3486" s="28"/>
      <c r="R3486" s="25"/>
      <c r="Z3486"/>
    </row>
    <row r="3487" spans="1:26" x14ac:dyDescent="0.25">
      <c r="A3487" s="4" t="s">
        <v>7</v>
      </c>
      <c r="B3487" s="5">
        <v>2008</v>
      </c>
      <c r="C3487" s="5">
        <v>5</v>
      </c>
      <c r="D3487" s="5">
        <v>25</v>
      </c>
      <c r="E3487" s="5">
        <v>0</v>
      </c>
      <c r="F3487" s="43">
        <v>13.8</v>
      </c>
      <c r="G3487" s="8">
        <f t="shared" si="268"/>
        <v>25</v>
      </c>
      <c r="H3487" s="8">
        <f t="shared" si="269"/>
        <v>616</v>
      </c>
      <c r="I3487" s="8">
        <f t="shared" si="270"/>
        <v>154</v>
      </c>
      <c r="J3487" s="1">
        <v>18</v>
      </c>
      <c r="K3487" s="1">
        <v>25</v>
      </c>
      <c r="M3487" s="45"/>
      <c r="N3487" s="45"/>
      <c r="O3487" s="45"/>
      <c r="P3487" s="28"/>
      <c r="Q3487" s="28"/>
      <c r="R3487" s="25"/>
      <c r="Z3487"/>
    </row>
    <row r="3488" spans="1:26" x14ac:dyDescent="0.25">
      <c r="A3488" s="4" t="s">
        <v>7</v>
      </c>
      <c r="B3488" s="5">
        <v>2008</v>
      </c>
      <c r="C3488" s="5">
        <v>5</v>
      </c>
      <c r="D3488" s="5">
        <v>25</v>
      </c>
      <c r="E3488" s="5">
        <v>1</v>
      </c>
      <c r="F3488" s="43">
        <v>13.6</v>
      </c>
      <c r="G3488" s="8">
        <f t="shared" si="268"/>
        <v>25</v>
      </c>
      <c r="H3488" s="8">
        <f t="shared" si="269"/>
        <v>627</v>
      </c>
      <c r="I3488" s="8">
        <f t="shared" si="270"/>
        <v>156.75</v>
      </c>
      <c r="J3488" s="1">
        <v>18</v>
      </c>
      <c r="K3488" s="1">
        <v>25</v>
      </c>
      <c r="M3488" s="45"/>
      <c r="N3488" s="45"/>
      <c r="O3488" s="45"/>
      <c r="P3488" s="28"/>
      <c r="Q3488" s="28"/>
      <c r="R3488" s="25"/>
      <c r="Z3488"/>
    </row>
    <row r="3489" spans="1:26" x14ac:dyDescent="0.25">
      <c r="A3489" s="4" t="s">
        <v>7</v>
      </c>
      <c r="B3489" s="5">
        <v>2008</v>
      </c>
      <c r="C3489" s="5">
        <v>5</v>
      </c>
      <c r="D3489" s="5">
        <v>25</v>
      </c>
      <c r="E3489" s="5">
        <v>2</v>
      </c>
      <c r="F3489" s="43">
        <v>13.4</v>
      </c>
      <c r="G3489" s="8">
        <f t="shared" si="268"/>
        <v>25</v>
      </c>
      <c r="H3489" s="8">
        <f t="shared" si="269"/>
        <v>638</v>
      </c>
      <c r="I3489" s="8">
        <f t="shared" si="270"/>
        <v>159.5</v>
      </c>
      <c r="J3489" s="1">
        <v>18</v>
      </c>
      <c r="K3489" s="1">
        <v>25</v>
      </c>
      <c r="M3489" s="45"/>
      <c r="N3489" s="45"/>
      <c r="O3489" s="45"/>
      <c r="P3489" s="28"/>
      <c r="Q3489" s="28"/>
      <c r="R3489" s="25"/>
      <c r="Z3489"/>
    </row>
    <row r="3490" spans="1:26" x14ac:dyDescent="0.25">
      <c r="A3490" s="4" t="s">
        <v>7</v>
      </c>
      <c r="B3490" s="5">
        <v>2008</v>
      </c>
      <c r="C3490" s="5">
        <v>5</v>
      </c>
      <c r="D3490" s="5">
        <v>25</v>
      </c>
      <c r="E3490" s="5">
        <v>3</v>
      </c>
      <c r="F3490" s="43">
        <v>13.1</v>
      </c>
      <c r="G3490" s="8">
        <f t="shared" si="268"/>
        <v>25</v>
      </c>
      <c r="H3490" s="8">
        <f t="shared" si="269"/>
        <v>654.5</v>
      </c>
      <c r="I3490" s="8">
        <f t="shared" si="270"/>
        <v>163.625</v>
      </c>
      <c r="J3490" s="1">
        <v>18</v>
      </c>
      <c r="K3490" s="1">
        <v>25</v>
      </c>
      <c r="M3490" s="45"/>
      <c r="N3490" s="45"/>
      <c r="O3490" s="45"/>
      <c r="P3490" s="28"/>
      <c r="Q3490" s="28"/>
      <c r="R3490" s="25"/>
      <c r="Z3490"/>
    </row>
    <row r="3491" spans="1:26" x14ac:dyDescent="0.25">
      <c r="A3491" s="4" t="s">
        <v>7</v>
      </c>
      <c r="B3491" s="5">
        <v>2008</v>
      </c>
      <c r="C3491" s="5">
        <v>5</v>
      </c>
      <c r="D3491" s="5">
        <v>25</v>
      </c>
      <c r="E3491" s="5">
        <v>4</v>
      </c>
      <c r="F3491" s="43">
        <v>13.1</v>
      </c>
      <c r="G3491" s="8">
        <f t="shared" si="268"/>
        <v>25</v>
      </c>
      <c r="H3491" s="8">
        <f t="shared" si="269"/>
        <v>654.5</v>
      </c>
      <c r="I3491" s="8">
        <f t="shared" si="270"/>
        <v>163.625</v>
      </c>
      <c r="J3491" s="1">
        <v>18</v>
      </c>
      <c r="K3491" s="1">
        <v>25</v>
      </c>
      <c r="M3491" s="45"/>
      <c r="N3491" s="45"/>
      <c r="O3491" s="45"/>
      <c r="P3491" s="28"/>
      <c r="Q3491" s="28"/>
      <c r="R3491" s="25"/>
      <c r="Z3491"/>
    </row>
    <row r="3492" spans="1:26" x14ac:dyDescent="0.25">
      <c r="A3492" s="4" t="s">
        <v>7</v>
      </c>
      <c r="B3492" s="5">
        <v>2008</v>
      </c>
      <c r="C3492" s="5">
        <v>5</v>
      </c>
      <c r="D3492" s="5">
        <v>25</v>
      </c>
      <c r="E3492" s="5">
        <v>5</v>
      </c>
      <c r="F3492" s="43">
        <v>12.9</v>
      </c>
      <c r="G3492" s="8">
        <f t="shared" si="268"/>
        <v>25</v>
      </c>
      <c r="H3492" s="8">
        <f t="shared" si="269"/>
        <v>665.5</v>
      </c>
      <c r="I3492" s="8">
        <f t="shared" si="270"/>
        <v>166.375</v>
      </c>
      <c r="J3492" s="1">
        <v>18</v>
      </c>
      <c r="K3492" s="1">
        <v>25</v>
      </c>
      <c r="M3492" s="45"/>
      <c r="N3492" s="45"/>
      <c r="O3492" s="45"/>
      <c r="P3492" s="28"/>
      <c r="Q3492" s="28"/>
      <c r="R3492" s="25"/>
      <c r="Z3492"/>
    </row>
    <row r="3493" spans="1:26" x14ac:dyDescent="0.25">
      <c r="A3493" s="4" t="s">
        <v>7</v>
      </c>
      <c r="B3493" s="5">
        <v>2008</v>
      </c>
      <c r="C3493" s="5">
        <v>5</v>
      </c>
      <c r="D3493" s="5">
        <v>25</v>
      </c>
      <c r="E3493" s="5">
        <v>6</v>
      </c>
      <c r="F3493" s="43">
        <v>12.9</v>
      </c>
      <c r="G3493" s="8">
        <f t="shared" si="268"/>
        <v>25</v>
      </c>
      <c r="H3493" s="8">
        <f t="shared" si="269"/>
        <v>665.5</v>
      </c>
      <c r="I3493" s="8">
        <f t="shared" si="270"/>
        <v>166.375</v>
      </c>
      <c r="J3493" s="1">
        <v>18</v>
      </c>
      <c r="K3493" s="1">
        <v>25</v>
      </c>
      <c r="M3493" s="45"/>
      <c r="N3493" s="45"/>
      <c r="O3493" s="45"/>
      <c r="P3493" s="28"/>
      <c r="Q3493" s="28"/>
      <c r="R3493" s="25"/>
      <c r="Z3493"/>
    </row>
    <row r="3494" spans="1:26" x14ac:dyDescent="0.25">
      <c r="A3494" s="4" t="s">
        <v>7</v>
      </c>
      <c r="B3494" s="5">
        <v>2008</v>
      </c>
      <c r="C3494" s="5">
        <v>5</v>
      </c>
      <c r="D3494" s="5">
        <v>25</v>
      </c>
      <c r="E3494" s="5">
        <v>7</v>
      </c>
      <c r="F3494" s="43">
        <v>12.5</v>
      </c>
      <c r="G3494" s="8">
        <f t="shared" si="268"/>
        <v>25</v>
      </c>
      <c r="H3494" s="8">
        <f t="shared" si="269"/>
        <v>687.5</v>
      </c>
      <c r="I3494" s="8">
        <f t="shared" si="270"/>
        <v>171.875</v>
      </c>
      <c r="J3494" s="1">
        <v>18</v>
      </c>
      <c r="K3494" s="1">
        <v>25</v>
      </c>
      <c r="M3494" s="45"/>
      <c r="N3494" s="45"/>
      <c r="O3494" s="45"/>
      <c r="P3494" s="28"/>
      <c r="Q3494" s="28"/>
      <c r="R3494" s="25"/>
      <c r="Z3494"/>
    </row>
    <row r="3495" spans="1:26" x14ac:dyDescent="0.25">
      <c r="A3495" s="4" t="s">
        <v>7</v>
      </c>
      <c r="B3495" s="5">
        <v>2008</v>
      </c>
      <c r="C3495" s="5">
        <v>5</v>
      </c>
      <c r="D3495" s="5">
        <v>25</v>
      </c>
      <c r="E3495" s="5">
        <v>8</v>
      </c>
      <c r="F3495" s="43">
        <v>14</v>
      </c>
      <c r="G3495" s="8">
        <f t="shared" si="268"/>
        <v>25</v>
      </c>
      <c r="H3495" s="8">
        <f t="shared" si="269"/>
        <v>605</v>
      </c>
      <c r="I3495" s="8">
        <f t="shared" si="270"/>
        <v>151.25</v>
      </c>
      <c r="J3495" s="1">
        <v>18</v>
      </c>
      <c r="K3495" s="1">
        <v>25</v>
      </c>
      <c r="M3495" s="45"/>
      <c r="N3495" s="45"/>
      <c r="O3495" s="45"/>
      <c r="P3495" s="28"/>
      <c r="Q3495" s="28"/>
      <c r="R3495" s="25"/>
      <c r="Z3495"/>
    </row>
    <row r="3496" spans="1:26" x14ac:dyDescent="0.25">
      <c r="A3496" s="4" t="s">
        <v>7</v>
      </c>
      <c r="B3496" s="5">
        <v>2008</v>
      </c>
      <c r="C3496" s="5">
        <v>5</v>
      </c>
      <c r="D3496" s="5">
        <v>25</v>
      </c>
      <c r="E3496" s="5">
        <v>9</v>
      </c>
      <c r="F3496" s="43">
        <v>12.3</v>
      </c>
      <c r="G3496" s="8">
        <f t="shared" si="268"/>
        <v>25</v>
      </c>
      <c r="H3496" s="8">
        <f t="shared" si="269"/>
        <v>698.5</v>
      </c>
      <c r="I3496" s="8">
        <f t="shared" si="270"/>
        <v>174.625</v>
      </c>
      <c r="J3496" s="1">
        <v>18</v>
      </c>
      <c r="K3496" s="1">
        <v>25</v>
      </c>
      <c r="M3496" s="45"/>
      <c r="N3496" s="45"/>
      <c r="O3496" s="45"/>
      <c r="P3496" s="28"/>
      <c r="Q3496" s="28"/>
      <c r="R3496" s="25"/>
      <c r="Z3496"/>
    </row>
    <row r="3497" spans="1:26" x14ac:dyDescent="0.25">
      <c r="A3497" s="4" t="s">
        <v>7</v>
      </c>
      <c r="B3497" s="5">
        <v>2008</v>
      </c>
      <c r="C3497" s="5">
        <v>5</v>
      </c>
      <c r="D3497" s="5">
        <v>25</v>
      </c>
      <c r="E3497" s="5">
        <v>10</v>
      </c>
      <c r="F3497" s="43">
        <v>13.2</v>
      </c>
      <c r="G3497" s="8">
        <f t="shared" si="268"/>
        <v>25</v>
      </c>
      <c r="H3497" s="8">
        <f t="shared" si="269"/>
        <v>649</v>
      </c>
      <c r="I3497" s="8">
        <f t="shared" si="270"/>
        <v>162.25</v>
      </c>
      <c r="J3497" s="1">
        <v>18</v>
      </c>
      <c r="K3497" s="1">
        <v>25</v>
      </c>
      <c r="M3497" s="45"/>
      <c r="N3497" s="45"/>
      <c r="O3497" s="45"/>
      <c r="P3497" s="28"/>
      <c r="Q3497" s="28"/>
      <c r="R3497" s="25"/>
      <c r="Z3497"/>
    </row>
    <row r="3498" spans="1:26" x14ac:dyDescent="0.25">
      <c r="A3498" s="4" t="s">
        <v>7</v>
      </c>
      <c r="B3498" s="5">
        <v>2008</v>
      </c>
      <c r="C3498" s="5">
        <v>5</v>
      </c>
      <c r="D3498" s="5">
        <v>25</v>
      </c>
      <c r="E3498" s="5">
        <v>11</v>
      </c>
      <c r="F3498" s="43">
        <v>14.7</v>
      </c>
      <c r="G3498" s="8">
        <f t="shared" si="268"/>
        <v>25</v>
      </c>
      <c r="H3498" s="8">
        <f t="shared" si="269"/>
        <v>566.5</v>
      </c>
      <c r="I3498" s="8">
        <f t="shared" si="270"/>
        <v>141.625</v>
      </c>
      <c r="J3498" s="1">
        <v>18</v>
      </c>
      <c r="K3498" s="1">
        <v>25</v>
      </c>
      <c r="M3498" s="45"/>
      <c r="N3498" s="45"/>
      <c r="O3498" s="45"/>
      <c r="P3498" s="28"/>
      <c r="Q3498" s="28"/>
      <c r="R3498" s="25"/>
      <c r="Z3498"/>
    </row>
    <row r="3499" spans="1:26" x14ac:dyDescent="0.25">
      <c r="A3499" s="4" t="s">
        <v>7</v>
      </c>
      <c r="B3499" s="5">
        <v>2008</v>
      </c>
      <c r="C3499" s="5">
        <v>5</v>
      </c>
      <c r="D3499" s="5">
        <v>25</v>
      </c>
      <c r="E3499" s="5">
        <v>12</v>
      </c>
      <c r="F3499" s="43">
        <v>15.3</v>
      </c>
      <c r="G3499" s="8">
        <f t="shared" si="268"/>
        <v>25</v>
      </c>
      <c r="H3499" s="8">
        <f t="shared" si="269"/>
        <v>533.5</v>
      </c>
      <c r="I3499" s="8">
        <f t="shared" si="270"/>
        <v>133.375</v>
      </c>
      <c r="J3499" s="1">
        <v>18</v>
      </c>
      <c r="K3499" s="1">
        <v>25</v>
      </c>
      <c r="M3499" s="45"/>
      <c r="N3499" s="45"/>
      <c r="O3499" s="45"/>
      <c r="P3499" s="28"/>
      <c r="Q3499" s="28"/>
      <c r="R3499" s="25"/>
      <c r="Z3499"/>
    </row>
    <row r="3500" spans="1:26" x14ac:dyDescent="0.25">
      <c r="A3500" s="4" t="s">
        <v>7</v>
      </c>
      <c r="B3500" s="5">
        <v>2008</v>
      </c>
      <c r="C3500" s="5">
        <v>5</v>
      </c>
      <c r="D3500" s="5">
        <v>25</v>
      </c>
      <c r="E3500" s="5">
        <v>13</v>
      </c>
      <c r="F3500" s="43">
        <v>15.7</v>
      </c>
      <c r="G3500" s="8">
        <f t="shared" si="268"/>
        <v>25</v>
      </c>
      <c r="H3500" s="8">
        <f t="shared" si="269"/>
        <v>511.50000000000006</v>
      </c>
      <c r="I3500" s="8">
        <f t="shared" si="270"/>
        <v>127.87500000000001</v>
      </c>
      <c r="J3500" s="1">
        <v>18</v>
      </c>
      <c r="K3500" s="1">
        <v>25</v>
      </c>
      <c r="M3500" s="45"/>
      <c r="N3500" s="45"/>
      <c r="O3500" s="45"/>
      <c r="P3500" s="28"/>
      <c r="Q3500" s="28"/>
      <c r="R3500" s="25"/>
      <c r="Z3500"/>
    </row>
    <row r="3501" spans="1:26" x14ac:dyDescent="0.25">
      <c r="A3501" s="4" t="s">
        <v>7</v>
      </c>
      <c r="B3501" s="5">
        <v>2008</v>
      </c>
      <c r="C3501" s="5">
        <v>5</v>
      </c>
      <c r="D3501" s="5">
        <v>25</v>
      </c>
      <c r="E3501" s="5">
        <v>14</v>
      </c>
      <c r="F3501" s="43">
        <v>16.100000000000001</v>
      </c>
      <c r="G3501" s="8">
        <f t="shared" si="268"/>
        <v>25</v>
      </c>
      <c r="H3501" s="8">
        <f t="shared" si="269"/>
        <v>489.49999999999994</v>
      </c>
      <c r="I3501" s="8">
        <f t="shared" si="270"/>
        <v>122.37499999999999</v>
      </c>
      <c r="J3501" s="1">
        <v>18</v>
      </c>
      <c r="K3501" s="1">
        <v>25</v>
      </c>
      <c r="M3501" s="45"/>
      <c r="N3501" s="45"/>
      <c r="O3501" s="45"/>
      <c r="P3501" s="28"/>
      <c r="Q3501" s="28"/>
      <c r="R3501" s="25"/>
      <c r="Z3501"/>
    </row>
    <row r="3502" spans="1:26" x14ac:dyDescent="0.25">
      <c r="A3502" s="4" t="s">
        <v>7</v>
      </c>
      <c r="B3502" s="5">
        <v>2008</v>
      </c>
      <c r="C3502" s="5">
        <v>5</v>
      </c>
      <c r="D3502" s="5">
        <v>25</v>
      </c>
      <c r="E3502" s="5">
        <v>15</v>
      </c>
      <c r="F3502" s="43">
        <v>16.2</v>
      </c>
      <c r="G3502" s="8">
        <f t="shared" si="268"/>
        <v>25</v>
      </c>
      <c r="H3502" s="8">
        <f t="shared" si="269"/>
        <v>484.00000000000006</v>
      </c>
      <c r="I3502" s="8">
        <f t="shared" si="270"/>
        <v>121.00000000000001</v>
      </c>
      <c r="J3502" s="1">
        <v>18</v>
      </c>
      <c r="K3502" s="1">
        <v>25</v>
      </c>
      <c r="M3502" s="45"/>
      <c r="N3502" s="45"/>
      <c r="O3502" s="45"/>
      <c r="P3502" s="28"/>
      <c r="Q3502" s="28"/>
      <c r="R3502" s="25"/>
      <c r="Z3502"/>
    </row>
    <row r="3503" spans="1:26" x14ac:dyDescent="0.25">
      <c r="A3503" s="4" t="s">
        <v>7</v>
      </c>
      <c r="B3503" s="5">
        <v>2008</v>
      </c>
      <c r="C3503" s="5">
        <v>5</v>
      </c>
      <c r="D3503" s="5">
        <v>25</v>
      </c>
      <c r="E3503" s="5">
        <v>16</v>
      </c>
      <c r="F3503" s="43">
        <v>16.899999999999999</v>
      </c>
      <c r="G3503" s="8">
        <f t="shared" si="268"/>
        <v>25</v>
      </c>
      <c r="H3503" s="8">
        <f t="shared" si="269"/>
        <v>445.50000000000006</v>
      </c>
      <c r="I3503" s="8">
        <f t="shared" si="270"/>
        <v>111.37500000000001</v>
      </c>
      <c r="J3503" s="1">
        <v>18</v>
      </c>
      <c r="K3503" s="1">
        <v>25</v>
      </c>
      <c r="M3503" s="45"/>
      <c r="N3503" s="45"/>
      <c r="O3503" s="45"/>
      <c r="P3503" s="28"/>
      <c r="Q3503" s="28"/>
      <c r="R3503" s="25"/>
      <c r="Z3503"/>
    </row>
    <row r="3504" spans="1:26" x14ac:dyDescent="0.25">
      <c r="A3504" s="4" t="s">
        <v>7</v>
      </c>
      <c r="B3504" s="5">
        <v>2008</v>
      </c>
      <c r="C3504" s="5">
        <v>5</v>
      </c>
      <c r="D3504" s="5">
        <v>25</v>
      </c>
      <c r="E3504" s="5">
        <v>17</v>
      </c>
      <c r="F3504" s="43">
        <v>17</v>
      </c>
      <c r="G3504" s="8">
        <f t="shared" si="268"/>
        <v>25</v>
      </c>
      <c r="H3504" s="8">
        <f t="shared" si="269"/>
        <v>440</v>
      </c>
      <c r="I3504" s="8">
        <f t="shared" si="270"/>
        <v>110</v>
      </c>
      <c r="J3504" s="1">
        <v>18</v>
      </c>
      <c r="K3504" s="1">
        <v>25</v>
      </c>
      <c r="M3504" s="45"/>
      <c r="N3504" s="45"/>
      <c r="O3504" s="45"/>
      <c r="P3504" s="28"/>
      <c r="Q3504" s="28"/>
      <c r="R3504" s="25"/>
      <c r="Z3504"/>
    </row>
    <row r="3505" spans="1:26" x14ac:dyDescent="0.25">
      <c r="A3505" s="4" t="s">
        <v>7</v>
      </c>
      <c r="B3505" s="5">
        <v>2008</v>
      </c>
      <c r="C3505" s="5">
        <v>5</v>
      </c>
      <c r="D3505" s="5">
        <v>25</v>
      </c>
      <c r="E3505" s="5">
        <v>18</v>
      </c>
      <c r="F3505" s="43">
        <v>16.399999999999999</v>
      </c>
      <c r="G3505" s="8">
        <f t="shared" si="268"/>
        <v>25</v>
      </c>
      <c r="H3505" s="8">
        <f t="shared" si="269"/>
        <v>473.00000000000006</v>
      </c>
      <c r="I3505" s="8">
        <f t="shared" si="270"/>
        <v>118.25000000000001</v>
      </c>
      <c r="J3505" s="1">
        <v>18</v>
      </c>
      <c r="K3505" s="1">
        <v>25</v>
      </c>
      <c r="M3505" s="45"/>
      <c r="N3505" s="45"/>
      <c r="O3505" s="45"/>
      <c r="P3505" s="28"/>
      <c r="Q3505" s="28"/>
      <c r="R3505" s="25"/>
      <c r="Z3505"/>
    </row>
    <row r="3506" spans="1:26" x14ac:dyDescent="0.25">
      <c r="A3506" s="4" t="s">
        <v>7</v>
      </c>
      <c r="B3506" s="5">
        <v>2008</v>
      </c>
      <c r="C3506" s="5">
        <v>5</v>
      </c>
      <c r="D3506" s="5">
        <v>25</v>
      </c>
      <c r="E3506" s="5">
        <v>19</v>
      </c>
      <c r="F3506" s="43">
        <v>15.7</v>
      </c>
      <c r="G3506" s="8">
        <f t="shared" si="268"/>
        <v>25</v>
      </c>
      <c r="H3506" s="8">
        <f t="shared" si="269"/>
        <v>511.50000000000006</v>
      </c>
      <c r="I3506" s="8">
        <f t="shared" si="270"/>
        <v>127.87500000000001</v>
      </c>
      <c r="J3506" s="1">
        <v>18</v>
      </c>
      <c r="K3506" s="1">
        <v>25</v>
      </c>
      <c r="M3506" s="45"/>
      <c r="N3506" s="45"/>
      <c r="O3506" s="45"/>
      <c r="P3506" s="28"/>
      <c r="Q3506" s="28"/>
      <c r="R3506" s="25"/>
      <c r="Z3506"/>
    </row>
    <row r="3507" spans="1:26" x14ac:dyDescent="0.25">
      <c r="A3507" s="4" t="s">
        <v>7</v>
      </c>
      <c r="B3507" s="5">
        <v>2008</v>
      </c>
      <c r="C3507" s="5">
        <v>5</v>
      </c>
      <c r="D3507" s="5">
        <v>25</v>
      </c>
      <c r="E3507" s="5">
        <v>20</v>
      </c>
      <c r="F3507" s="43">
        <v>14.6</v>
      </c>
      <c r="G3507" s="8">
        <f t="shared" si="268"/>
        <v>25</v>
      </c>
      <c r="H3507" s="8">
        <f t="shared" si="269"/>
        <v>572</v>
      </c>
      <c r="I3507" s="8">
        <f t="shared" si="270"/>
        <v>143</v>
      </c>
      <c r="J3507" s="1">
        <v>18</v>
      </c>
      <c r="K3507" s="1">
        <v>25</v>
      </c>
      <c r="M3507" s="45"/>
      <c r="N3507" s="45"/>
      <c r="O3507" s="45"/>
      <c r="P3507" s="28"/>
      <c r="Q3507" s="28"/>
      <c r="R3507" s="25"/>
      <c r="Z3507"/>
    </row>
    <row r="3508" spans="1:26" x14ac:dyDescent="0.25">
      <c r="A3508" s="4" t="s">
        <v>7</v>
      </c>
      <c r="B3508" s="5">
        <v>2008</v>
      </c>
      <c r="C3508" s="5">
        <v>5</v>
      </c>
      <c r="D3508" s="5">
        <v>25</v>
      </c>
      <c r="E3508" s="5">
        <v>21</v>
      </c>
      <c r="F3508" s="43">
        <v>13.9</v>
      </c>
      <c r="G3508" s="8">
        <f t="shared" si="268"/>
        <v>25</v>
      </c>
      <c r="H3508" s="8">
        <f t="shared" si="269"/>
        <v>610.5</v>
      </c>
      <c r="I3508" s="8">
        <f t="shared" si="270"/>
        <v>152.625</v>
      </c>
      <c r="J3508" s="1">
        <v>18</v>
      </c>
      <c r="K3508" s="1">
        <v>25</v>
      </c>
      <c r="M3508" s="45"/>
      <c r="N3508" s="45"/>
      <c r="O3508" s="45"/>
      <c r="P3508" s="28"/>
      <c r="Q3508" s="28"/>
      <c r="R3508" s="25"/>
      <c r="Z3508"/>
    </row>
    <row r="3509" spans="1:26" x14ac:dyDescent="0.25">
      <c r="A3509" s="4" t="s">
        <v>7</v>
      </c>
      <c r="B3509" s="5">
        <v>2008</v>
      </c>
      <c r="C3509" s="5">
        <v>5</v>
      </c>
      <c r="D3509" s="5">
        <v>25</v>
      </c>
      <c r="E3509" s="5">
        <v>22</v>
      </c>
      <c r="F3509" s="43">
        <v>13.6</v>
      </c>
      <c r="G3509" s="8">
        <f t="shared" si="268"/>
        <v>25</v>
      </c>
      <c r="H3509" s="8">
        <f t="shared" si="269"/>
        <v>627</v>
      </c>
      <c r="I3509" s="8">
        <f t="shared" si="270"/>
        <v>156.75</v>
      </c>
      <c r="J3509" s="1">
        <v>18</v>
      </c>
      <c r="K3509" s="1">
        <v>25</v>
      </c>
      <c r="M3509" s="45"/>
      <c r="N3509" s="45"/>
      <c r="O3509" s="45"/>
      <c r="P3509" s="28"/>
      <c r="Q3509" s="28"/>
      <c r="R3509" s="25"/>
      <c r="Z3509"/>
    </row>
    <row r="3510" spans="1:26" x14ac:dyDescent="0.25">
      <c r="A3510" s="4" t="s">
        <v>7</v>
      </c>
      <c r="B3510" s="5">
        <v>2008</v>
      </c>
      <c r="C3510" s="5">
        <v>5</v>
      </c>
      <c r="D3510" s="5">
        <v>25</v>
      </c>
      <c r="E3510" s="5">
        <v>23</v>
      </c>
      <c r="F3510" s="43">
        <v>13.7</v>
      </c>
      <c r="G3510" s="8">
        <f t="shared" si="268"/>
        <v>25</v>
      </c>
      <c r="H3510" s="8">
        <f t="shared" si="269"/>
        <v>621.5</v>
      </c>
      <c r="I3510" s="8">
        <f t="shared" si="270"/>
        <v>155.375</v>
      </c>
      <c r="J3510" s="1">
        <v>18</v>
      </c>
      <c r="K3510" s="1">
        <v>25</v>
      </c>
      <c r="M3510" s="45"/>
      <c r="N3510" s="45"/>
      <c r="O3510" s="45"/>
      <c r="P3510" s="28"/>
      <c r="Q3510" s="28"/>
      <c r="R3510" s="25"/>
      <c r="Z3510"/>
    </row>
    <row r="3511" spans="1:26" x14ac:dyDescent="0.25">
      <c r="A3511" s="4" t="s">
        <v>7</v>
      </c>
      <c r="B3511" s="5">
        <v>2008</v>
      </c>
      <c r="C3511" s="5">
        <v>5</v>
      </c>
      <c r="D3511" s="5">
        <v>26</v>
      </c>
      <c r="E3511" s="5">
        <v>0</v>
      </c>
      <c r="F3511" s="43">
        <v>13.8</v>
      </c>
      <c r="G3511" s="8">
        <f t="shared" si="268"/>
        <v>25</v>
      </c>
      <c r="H3511" s="8">
        <f t="shared" si="269"/>
        <v>616</v>
      </c>
      <c r="I3511" s="8">
        <f t="shared" si="270"/>
        <v>154</v>
      </c>
      <c r="J3511" s="1">
        <v>18</v>
      </c>
      <c r="K3511" s="1">
        <v>25</v>
      </c>
      <c r="M3511" s="45"/>
      <c r="N3511" s="45"/>
      <c r="O3511" s="45"/>
      <c r="P3511" s="28"/>
      <c r="Q3511" s="28"/>
      <c r="R3511" s="25"/>
      <c r="Z3511"/>
    </row>
    <row r="3512" spans="1:26" x14ac:dyDescent="0.25">
      <c r="A3512" s="4" t="s">
        <v>7</v>
      </c>
      <c r="B3512" s="5">
        <v>2008</v>
      </c>
      <c r="C3512" s="5">
        <v>5</v>
      </c>
      <c r="D3512" s="5">
        <v>26</v>
      </c>
      <c r="E3512" s="5">
        <v>1</v>
      </c>
      <c r="F3512" s="43">
        <v>13.6</v>
      </c>
      <c r="G3512" s="8">
        <f t="shared" si="268"/>
        <v>25</v>
      </c>
      <c r="H3512" s="8">
        <f t="shared" si="269"/>
        <v>627</v>
      </c>
      <c r="I3512" s="8">
        <f t="shared" si="270"/>
        <v>156.75</v>
      </c>
      <c r="J3512" s="1">
        <v>18</v>
      </c>
      <c r="K3512" s="1">
        <v>25</v>
      </c>
      <c r="M3512" s="45"/>
      <c r="N3512" s="45"/>
      <c r="O3512" s="45"/>
      <c r="P3512" s="28"/>
      <c r="Q3512" s="28"/>
      <c r="R3512" s="25"/>
      <c r="Z3512"/>
    </row>
    <row r="3513" spans="1:26" x14ac:dyDescent="0.25">
      <c r="A3513" s="4" t="s">
        <v>7</v>
      </c>
      <c r="B3513" s="5">
        <v>2008</v>
      </c>
      <c r="C3513" s="5">
        <v>5</v>
      </c>
      <c r="D3513" s="5">
        <v>26</v>
      </c>
      <c r="E3513" s="5">
        <v>2</v>
      </c>
      <c r="F3513" s="43">
        <v>13.4</v>
      </c>
      <c r="G3513" s="8">
        <f t="shared" si="268"/>
        <v>25</v>
      </c>
      <c r="H3513" s="8">
        <f t="shared" si="269"/>
        <v>638</v>
      </c>
      <c r="I3513" s="8">
        <f t="shared" si="270"/>
        <v>159.5</v>
      </c>
      <c r="J3513" s="1">
        <v>18</v>
      </c>
      <c r="K3513" s="1">
        <v>25</v>
      </c>
      <c r="M3513" s="45"/>
      <c r="N3513" s="45"/>
      <c r="O3513" s="45"/>
      <c r="P3513" s="28"/>
      <c r="Q3513" s="28"/>
      <c r="R3513" s="25"/>
      <c r="Z3513"/>
    </row>
    <row r="3514" spans="1:26" x14ac:dyDescent="0.25">
      <c r="A3514" s="4" t="s">
        <v>7</v>
      </c>
      <c r="B3514" s="5">
        <v>2008</v>
      </c>
      <c r="C3514" s="5">
        <v>5</v>
      </c>
      <c r="D3514" s="5">
        <v>26</v>
      </c>
      <c r="E3514" s="5">
        <v>3</v>
      </c>
      <c r="F3514" s="43">
        <v>13.2</v>
      </c>
      <c r="G3514" s="8">
        <f t="shared" si="268"/>
        <v>25</v>
      </c>
      <c r="H3514" s="8">
        <f t="shared" si="269"/>
        <v>649</v>
      </c>
      <c r="I3514" s="8">
        <f t="shared" si="270"/>
        <v>162.25</v>
      </c>
      <c r="J3514" s="1">
        <v>18</v>
      </c>
      <c r="K3514" s="1">
        <v>25</v>
      </c>
      <c r="M3514" s="45"/>
      <c r="N3514" s="45"/>
      <c r="O3514" s="45"/>
      <c r="P3514" s="28"/>
      <c r="Q3514" s="28"/>
      <c r="R3514" s="25"/>
      <c r="Z3514"/>
    </row>
    <row r="3515" spans="1:26" x14ac:dyDescent="0.25">
      <c r="A3515" s="4" t="s">
        <v>7</v>
      </c>
      <c r="B3515" s="5">
        <v>2008</v>
      </c>
      <c r="C3515" s="5">
        <v>5</v>
      </c>
      <c r="D3515" s="5">
        <v>26</v>
      </c>
      <c r="E3515" s="5">
        <v>4</v>
      </c>
      <c r="F3515" s="43">
        <v>13.1</v>
      </c>
      <c r="G3515" s="8">
        <f t="shared" si="268"/>
        <v>25</v>
      </c>
      <c r="H3515" s="8">
        <f t="shared" si="269"/>
        <v>654.5</v>
      </c>
      <c r="I3515" s="8">
        <f t="shared" si="270"/>
        <v>163.625</v>
      </c>
      <c r="J3515" s="1">
        <v>18</v>
      </c>
      <c r="K3515" s="1">
        <v>25</v>
      </c>
      <c r="M3515" s="45"/>
      <c r="N3515" s="45"/>
      <c r="O3515" s="45"/>
      <c r="P3515" s="28"/>
      <c r="Q3515" s="28"/>
      <c r="R3515" s="25"/>
      <c r="Z3515"/>
    </row>
    <row r="3516" spans="1:26" x14ac:dyDescent="0.25">
      <c r="A3516" s="4" t="s">
        <v>7</v>
      </c>
      <c r="B3516" s="5">
        <v>2008</v>
      </c>
      <c r="C3516" s="5">
        <v>5</v>
      </c>
      <c r="D3516" s="5">
        <v>26</v>
      </c>
      <c r="E3516" s="5">
        <v>5</v>
      </c>
      <c r="F3516" s="43">
        <v>13.4</v>
      </c>
      <c r="G3516" s="8">
        <f t="shared" si="268"/>
        <v>25</v>
      </c>
      <c r="H3516" s="8">
        <f t="shared" si="269"/>
        <v>638</v>
      </c>
      <c r="I3516" s="8">
        <f t="shared" si="270"/>
        <v>159.5</v>
      </c>
      <c r="J3516" s="1">
        <v>18</v>
      </c>
      <c r="K3516" s="1">
        <v>25</v>
      </c>
      <c r="M3516" s="45"/>
      <c r="N3516" s="45"/>
      <c r="O3516" s="45"/>
      <c r="P3516" s="28"/>
      <c r="Q3516" s="28"/>
      <c r="R3516" s="25"/>
      <c r="Z3516"/>
    </row>
    <row r="3517" spans="1:26" x14ac:dyDescent="0.25">
      <c r="A3517" s="4" t="s">
        <v>7</v>
      </c>
      <c r="B3517" s="5">
        <v>2008</v>
      </c>
      <c r="C3517" s="5">
        <v>5</v>
      </c>
      <c r="D3517" s="5">
        <v>26</v>
      </c>
      <c r="E3517" s="5">
        <v>6</v>
      </c>
      <c r="F3517" s="43">
        <v>13.5</v>
      </c>
      <c r="G3517" s="8">
        <f t="shared" si="268"/>
        <v>25</v>
      </c>
      <c r="H3517" s="8">
        <f t="shared" si="269"/>
        <v>632.5</v>
      </c>
      <c r="I3517" s="8">
        <f t="shared" si="270"/>
        <v>158.125</v>
      </c>
      <c r="J3517" s="1">
        <v>18</v>
      </c>
      <c r="K3517" s="1">
        <v>25</v>
      </c>
      <c r="M3517" s="45"/>
      <c r="N3517" s="45"/>
      <c r="O3517" s="45"/>
      <c r="P3517" s="28"/>
      <c r="Q3517" s="28"/>
      <c r="R3517" s="25"/>
      <c r="Z3517"/>
    </row>
    <row r="3518" spans="1:26" x14ac:dyDescent="0.25">
      <c r="A3518" s="4" t="s">
        <v>7</v>
      </c>
      <c r="B3518" s="5">
        <v>2008</v>
      </c>
      <c r="C3518" s="5">
        <v>5</v>
      </c>
      <c r="D3518" s="5">
        <v>26</v>
      </c>
      <c r="E3518" s="5">
        <v>7</v>
      </c>
      <c r="F3518" s="43">
        <v>14.4</v>
      </c>
      <c r="G3518" s="8">
        <f t="shared" si="268"/>
        <v>25</v>
      </c>
      <c r="H3518" s="8">
        <f t="shared" si="269"/>
        <v>583</v>
      </c>
      <c r="I3518" s="8">
        <f t="shared" si="270"/>
        <v>145.75</v>
      </c>
      <c r="J3518" s="1">
        <v>18</v>
      </c>
      <c r="K3518" s="1">
        <v>25</v>
      </c>
      <c r="M3518" s="45"/>
      <c r="N3518" s="45"/>
      <c r="O3518" s="45"/>
      <c r="P3518" s="28"/>
      <c r="Q3518" s="28"/>
      <c r="R3518" s="25"/>
      <c r="Z3518"/>
    </row>
    <row r="3519" spans="1:26" x14ac:dyDescent="0.25">
      <c r="A3519" s="4" t="s">
        <v>7</v>
      </c>
      <c r="B3519" s="5">
        <v>2008</v>
      </c>
      <c r="C3519" s="5">
        <v>5</v>
      </c>
      <c r="D3519" s="5">
        <v>26</v>
      </c>
      <c r="E3519" s="5">
        <v>8</v>
      </c>
      <c r="F3519" s="43">
        <v>15.8</v>
      </c>
      <c r="G3519" s="8">
        <f t="shared" si="268"/>
        <v>25</v>
      </c>
      <c r="H3519" s="8">
        <f t="shared" si="269"/>
        <v>505.99999999999994</v>
      </c>
      <c r="I3519" s="8">
        <f t="shared" si="270"/>
        <v>126.49999999999999</v>
      </c>
      <c r="J3519" s="1">
        <v>18</v>
      </c>
      <c r="K3519" s="1">
        <v>25</v>
      </c>
      <c r="M3519" s="45"/>
      <c r="N3519" s="45"/>
      <c r="O3519" s="45"/>
      <c r="P3519" s="28"/>
      <c r="Q3519" s="28"/>
      <c r="R3519" s="25"/>
      <c r="Z3519"/>
    </row>
    <row r="3520" spans="1:26" x14ac:dyDescent="0.25">
      <c r="A3520" s="4" t="s">
        <v>7</v>
      </c>
      <c r="B3520" s="5">
        <v>2008</v>
      </c>
      <c r="C3520" s="5">
        <v>5</v>
      </c>
      <c r="D3520" s="5">
        <v>26</v>
      </c>
      <c r="E3520" s="5">
        <v>9</v>
      </c>
      <c r="F3520" s="43">
        <v>16.7</v>
      </c>
      <c r="G3520" s="8">
        <f t="shared" si="268"/>
        <v>25</v>
      </c>
      <c r="H3520" s="8">
        <f t="shared" si="269"/>
        <v>456.50000000000006</v>
      </c>
      <c r="I3520" s="8">
        <f t="shared" si="270"/>
        <v>114.12500000000001</v>
      </c>
      <c r="J3520" s="1">
        <v>18</v>
      </c>
      <c r="K3520" s="1">
        <v>25</v>
      </c>
      <c r="M3520" s="45"/>
      <c r="N3520" s="45"/>
      <c r="O3520" s="45"/>
      <c r="P3520" s="28"/>
      <c r="Q3520" s="28"/>
      <c r="R3520" s="25"/>
      <c r="Z3520"/>
    </row>
    <row r="3521" spans="1:26" x14ac:dyDescent="0.25">
      <c r="A3521" s="4" t="s">
        <v>7</v>
      </c>
      <c r="B3521" s="5">
        <v>2008</v>
      </c>
      <c r="C3521" s="5">
        <v>5</v>
      </c>
      <c r="D3521" s="5">
        <v>26</v>
      </c>
      <c r="E3521" s="5">
        <v>10</v>
      </c>
      <c r="F3521" s="43">
        <v>17.2</v>
      </c>
      <c r="G3521" s="8">
        <f t="shared" si="268"/>
        <v>25</v>
      </c>
      <c r="H3521" s="8">
        <f t="shared" si="269"/>
        <v>429.00000000000006</v>
      </c>
      <c r="I3521" s="8">
        <f t="shared" si="270"/>
        <v>107.25000000000001</v>
      </c>
      <c r="J3521" s="1">
        <v>18</v>
      </c>
      <c r="K3521" s="1">
        <v>25</v>
      </c>
      <c r="M3521" s="45"/>
      <c r="N3521" s="45"/>
      <c r="O3521" s="45"/>
      <c r="P3521" s="28"/>
      <c r="Q3521" s="28"/>
      <c r="R3521" s="25"/>
      <c r="Z3521"/>
    </row>
    <row r="3522" spans="1:26" x14ac:dyDescent="0.25">
      <c r="A3522" s="4" t="s">
        <v>7</v>
      </c>
      <c r="B3522" s="5">
        <v>2008</v>
      </c>
      <c r="C3522" s="5">
        <v>5</v>
      </c>
      <c r="D3522" s="5">
        <v>26</v>
      </c>
      <c r="E3522" s="5">
        <v>11</v>
      </c>
      <c r="F3522" s="43">
        <v>17.899999999999999</v>
      </c>
      <c r="G3522" s="8">
        <f t="shared" si="268"/>
        <v>25</v>
      </c>
      <c r="H3522" s="8">
        <f t="shared" si="269"/>
        <v>390.50000000000006</v>
      </c>
      <c r="I3522" s="8">
        <f t="shared" si="270"/>
        <v>97.625000000000014</v>
      </c>
      <c r="J3522" s="1">
        <v>18</v>
      </c>
      <c r="K3522" s="1">
        <v>25</v>
      </c>
      <c r="M3522" s="45"/>
      <c r="N3522" s="45"/>
      <c r="O3522" s="45"/>
      <c r="P3522" s="28"/>
      <c r="Q3522" s="28"/>
      <c r="R3522" s="25"/>
      <c r="Z3522"/>
    </row>
    <row r="3523" spans="1:26" x14ac:dyDescent="0.25">
      <c r="A3523" s="4" t="s">
        <v>7</v>
      </c>
      <c r="B3523" s="5">
        <v>2008</v>
      </c>
      <c r="C3523" s="5">
        <v>5</v>
      </c>
      <c r="D3523" s="5">
        <v>26</v>
      </c>
      <c r="E3523" s="5">
        <v>12</v>
      </c>
      <c r="F3523" s="43">
        <v>17.399999999999999</v>
      </c>
      <c r="G3523" s="8">
        <f t="shared" si="268"/>
        <v>25</v>
      </c>
      <c r="H3523" s="8">
        <f t="shared" si="269"/>
        <v>418.00000000000006</v>
      </c>
      <c r="I3523" s="8">
        <f t="shared" si="270"/>
        <v>104.50000000000001</v>
      </c>
      <c r="J3523" s="1">
        <v>18</v>
      </c>
      <c r="K3523" s="1">
        <v>25</v>
      </c>
      <c r="M3523" s="45"/>
      <c r="N3523" s="45"/>
      <c r="O3523" s="45"/>
      <c r="P3523" s="28"/>
      <c r="Q3523" s="28"/>
      <c r="R3523" s="25"/>
      <c r="Z3523"/>
    </row>
    <row r="3524" spans="1:26" x14ac:dyDescent="0.25">
      <c r="A3524" s="4" t="s">
        <v>7</v>
      </c>
      <c r="B3524" s="5">
        <v>2008</v>
      </c>
      <c r="C3524" s="5">
        <v>5</v>
      </c>
      <c r="D3524" s="5">
        <v>26</v>
      </c>
      <c r="E3524" s="5">
        <v>13</v>
      </c>
      <c r="F3524" s="43">
        <v>17.2</v>
      </c>
      <c r="G3524" s="8">
        <f t="shared" si="268"/>
        <v>25</v>
      </c>
      <c r="H3524" s="8">
        <f t="shared" si="269"/>
        <v>429.00000000000006</v>
      </c>
      <c r="I3524" s="8">
        <f t="shared" si="270"/>
        <v>107.25000000000001</v>
      </c>
      <c r="J3524" s="1">
        <v>18</v>
      </c>
      <c r="K3524" s="1">
        <v>25</v>
      </c>
      <c r="M3524" s="45"/>
      <c r="N3524" s="45"/>
      <c r="O3524" s="45"/>
      <c r="P3524" s="28"/>
      <c r="Q3524" s="28"/>
      <c r="R3524" s="25"/>
      <c r="Z3524"/>
    </row>
    <row r="3525" spans="1:26" x14ac:dyDescent="0.25">
      <c r="A3525" s="4" t="s">
        <v>7</v>
      </c>
      <c r="B3525" s="5">
        <v>2008</v>
      </c>
      <c r="C3525" s="5">
        <v>5</v>
      </c>
      <c r="D3525" s="5">
        <v>26</v>
      </c>
      <c r="E3525" s="5">
        <v>14</v>
      </c>
      <c r="F3525" s="43">
        <v>17.5</v>
      </c>
      <c r="G3525" s="8">
        <f t="shared" si="268"/>
        <v>25</v>
      </c>
      <c r="H3525" s="8">
        <f t="shared" si="269"/>
        <v>412.5</v>
      </c>
      <c r="I3525" s="8">
        <f t="shared" si="270"/>
        <v>103.125</v>
      </c>
      <c r="J3525" s="1">
        <v>18</v>
      </c>
      <c r="K3525" s="1">
        <v>25</v>
      </c>
      <c r="M3525" s="45"/>
      <c r="N3525" s="45"/>
      <c r="O3525" s="45"/>
      <c r="P3525" s="28"/>
      <c r="Q3525" s="28"/>
      <c r="R3525" s="25"/>
      <c r="Z3525"/>
    </row>
    <row r="3526" spans="1:26" x14ac:dyDescent="0.25">
      <c r="A3526" s="4" t="s">
        <v>7</v>
      </c>
      <c r="B3526" s="5">
        <v>2008</v>
      </c>
      <c r="C3526" s="5">
        <v>5</v>
      </c>
      <c r="D3526" s="5">
        <v>26</v>
      </c>
      <c r="E3526" s="5">
        <v>15</v>
      </c>
      <c r="F3526" s="43">
        <v>17.3</v>
      </c>
      <c r="G3526" s="8">
        <f t="shared" si="268"/>
        <v>25</v>
      </c>
      <c r="H3526" s="8">
        <f t="shared" si="269"/>
        <v>423.49999999999994</v>
      </c>
      <c r="I3526" s="8">
        <f t="shared" si="270"/>
        <v>105.87499999999999</v>
      </c>
      <c r="J3526" s="1">
        <v>18</v>
      </c>
      <c r="K3526" s="1">
        <v>25</v>
      </c>
      <c r="M3526" s="45"/>
      <c r="N3526" s="45"/>
      <c r="O3526" s="45"/>
      <c r="P3526" s="28"/>
      <c r="Q3526" s="28"/>
      <c r="R3526" s="25"/>
      <c r="Z3526"/>
    </row>
    <row r="3527" spans="1:26" x14ac:dyDescent="0.25">
      <c r="A3527" s="4" t="s">
        <v>7</v>
      </c>
      <c r="B3527" s="5">
        <v>2008</v>
      </c>
      <c r="C3527" s="5">
        <v>5</v>
      </c>
      <c r="D3527" s="5">
        <v>26</v>
      </c>
      <c r="E3527" s="5">
        <v>16</v>
      </c>
      <c r="F3527" s="43">
        <v>17.399999999999999</v>
      </c>
      <c r="G3527" s="8">
        <f t="shared" ref="G3527:G3590" si="271">IF(A3527="Inverno", $G$3, $G$2)</f>
        <v>25</v>
      </c>
      <c r="H3527" s="8">
        <f t="shared" si="269"/>
        <v>418.00000000000006</v>
      </c>
      <c r="I3527" s="8">
        <f t="shared" si="270"/>
        <v>104.50000000000001</v>
      </c>
      <c r="J3527" s="1">
        <v>18</v>
      </c>
      <c r="K3527" s="1">
        <v>25</v>
      </c>
      <c r="M3527" s="45"/>
      <c r="N3527" s="45"/>
      <c r="O3527" s="45"/>
      <c r="P3527" s="28"/>
      <c r="Q3527" s="28"/>
      <c r="R3527" s="25"/>
      <c r="Z3527"/>
    </row>
    <row r="3528" spans="1:26" x14ac:dyDescent="0.25">
      <c r="A3528" s="4" t="s">
        <v>7</v>
      </c>
      <c r="B3528" s="5">
        <v>2008</v>
      </c>
      <c r="C3528" s="5">
        <v>5</v>
      </c>
      <c r="D3528" s="5">
        <v>26</v>
      </c>
      <c r="E3528" s="5">
        <v>17</v>
      </c>
      <c r="F3528" s="43">
        <v>17.2</v>
      </c>
      <c r="G3528" s="8">
        <f t="shared" si="271"/>
        <v>25</v>
      </c>
      <c r="H3528" s="8">
        <f t="shared" ref="H3528:H3591" si="272">IF(F3528&gt;G3528,0,$D$3*(G3528-F3528)/$D$4)</f>
        <v>429.00000000000006</v>
      </c>
      <c r="I3528" s="8">
        <f t="shared" ref="I3528:I3591" si="273">H3528/$G$4</f>
        <v>107.25000000000001</v>
      </c>
      <c r="J3528" s="1">
        <v>18</v>
      </c>
      <c r="K3528" s="1">
        <v>25</v>
      </c>
      <c r="M3528" s="45"/>
      <c r="N3528" s="45"/>
      <c r="O3528" s="45"/>
      <c r="P3528" s="28"/>
      <c r="Q3528" s="28"/>
      <c r="R3528" s="25"/>
      <c r="Z3528"/>
    </row>
    <row r="3529" spans="1:26" x14ac:dyDescent="0.25">
      <c r="A3529" s="4" t="s">
        <v>7</v>
      </c>
      <c r="B3529" s="5">
        <v>2008</v>
      </c>
      <c r="C3529" s="5">
        <v>5</v>
      </c>
      <c r="D3529" s="5">
        <v>26</v>
      </c>
      <c r="E3529" s="5">
        <v>18</v>
      </c>
      <c r="F3529" s="43">
        <v>16.5</v>
      </c>
      <c r="G3529" s="8">
        <f t="shared" si="271"/>
        <v>25</v>
      </c>
      <c r="H3529" s="8">
        <f t="shared" si="272"/>
        <v>467.5</v>
      </c>
      <c r="I3529" s="8">
        <f t="shared" si="273"/>
        <v>116.875</v>
      </c>
      <c r="J3529" s="1">
        <v>18</v>
      </c>
      <c r="K3529" s="1">
        <v>25</v>
      </c>
      <c r="M3529" s="45"/>
      <c r="N3529" s="45"/>
      <c r="O3529" s="45"/>
      <c r="P3529" s="28"/>
      <c r="Q3529" s="28"/>
      <c r="R3529" s="25"/>
      <c r="Z3529"/>
    </row>
    <row r="3530" spans="1:26" x14ac:dyDescent="0.25">
      <c r="A3530" s="4" t="s">
        <v>7</v>
      </c>
      <c r="B3530" s="5">
        <v>2008</v>
      </c>
      <c r="C3530" s="5">
        <v>5</v>
      </c>
      <c r="D3530" s="5">
        <v>26</v>
      </c>
      <c r="E3530" s="5">
        <v>19</v>
      </c>
      <c r="F3530" s="43">
        <v>16.399999999999999</v>
      </c>
      <c r="G3530" s="8">
        <f t="shared" si="271"/>
        <v>25</v>
      </c>
      <c r="H3530" s="8">
        <f t="shared" si="272"/>
        <v>473.00000000000006</v>
      </c>
      <c r="I3530" s="8">
        <f t="shared" si="273"/>
        <v>118.25000000000001</v>
      </c>
      <c r="J3530" s="1">
        <v>18</v>
      </c>
      <c r="K3530" s="1">
        <v>25</v>
      </c>
      <c r="M3530" s="45"/>
      <c r="N3530" s="45"/>
      <c r="O3530" s="45"/>
      <c r="P3530" s="28"/>
      <c r="Q3530" s="28"/>
      <c r="R3530" s="25"/>
      <c r="Z3530"/>
    </row>
    <row r="3531" spans="1:26" x14ac:dyDescent="0.25">
      <c r="A3531" s="4" t="s">
        <v>7</v>
      </c>
      <c r="B3531" s="5">
        <v>2008</v>
      </c>
      <c r="C3531" s="5">
        <v>5</v>
      </c>
      <c r="D3531" s="5">
        <v>26</v>
      </c>
      <c r="E3531" s="5">
        <v>20</v>
      </c>
      <c r="F3531" s="43">
        <v>15.7</v>
      </c>
      <c r="G3531" s="8">
        <f t="shared" si="271"/>
        <v>25</v>
      </c>
      <c r="H3531" s="8">
        <f t="shared" si="272"/>
        <v>511.50000000000006</v>
      </c>
      <c r="I3531" s="8">
        <f t="shared" si="273"/>
        <v>127.87500000000001</v>
      </c>
      <c r="J3531" s="1">
        <v>18</v>
      </c>
      <c r="K3531" s="1">
        <v>25</v>
      </c>
      <c r="M3531" s="45"/>
      <c r="N3531" s="45"/>
      <c r="O3531" s="45"/>
      <c r="P3531" s="28"/>
      <c r="Q3531" s="28"/>
      <c r="R3531" s="25"/>
      <c r="Z3531"/>
    </row>
    <row r="3532" spans="1:26" x14ac:dyDescent="0.25">
      <c r="A3532" s="4" t="s">
        <v>7</v>
      </c>
      <c r="B3532" s="5">
        <v>2008</v>
      </c>
      <c r="C3532" s="5">
        <v>5</v>
      </c>
      <c r="D3532" s="5">
        <v>26</v>
      </c>
      <c r="E3532" s="5">
        <v>21</v>
      </c>
      <c r="F3532" s="43">
        <v>15.4</v>
      </c>
      <c r="G3532" s="8">
        <f t="shared" si="271"/>
        <v>25</v>
      </c>
      <c r="H3532" s="8">
        <f t="shared" si="272"/>
        <v>528</v>
      </c>
      <c r="I3532" s="8">
        <f t="shared" si="273"/>
        <v>132</v>
      </c>
      <c r="J3532" s="1">
        <v>18</v>
      </c>
      <c r="K3532" s="1">
        <v>25</v>
      </c>
      <c r="M3532" s="45"/>
      <c r="N3532" s="45"/>
      <c r="O3532" s="45"/>
      <c r="P3532" s="28"/>
      <c r="Q3532" s="28"/>
      <c r="R3532" s="25"/>
      <c r="Z3532"/>
    </row>
    <row r="3533" spans="1:26" x14ac:dyDescent="0.25">
      <c r="A3533" s="4" t="s">
        <v>7</v>
      </c>
      <c r="B3533" s="5">
        <v>2008</v>
      </c>
      <c r="C3533" s="5">
        <v>5</v>
      </c>
      <c r="D3533" s="5">
        <v>26</v>
      </c>
      <c r="E3533" s="5">
        <v>22</v>
      </c>
      <c r="F3533" s="43">
        <v>14.6</v>
      </c>
      <c r="G3533" s="8">
        <f t="shared" si="271"/>
        <v>25</v>
      </c>
      <c r="H3533" s="8">
        <f t="shared" si="272"/>
        <v>572</v>
      </c>
      <c r="I3533" s="8">
        <f t="shared" si="273"/>
        <v>143</v>
      </c>
      <c r="J3533" s="1">
        <v>18</v>
      </c>
      <c r="K3533" s="1">
        <v>25</v>
      </c>
      <c r="M3533" s="45"/>
      <c r="N3533" s="45"/>
      <c r="O3533" s="45"/>
      <c r="P3533" s="28"/>
      <c r="Q3533" s="28"/>
      <c r="R3533" s="25"/>
      <c r="Z3533"/>
    </row>
    <row r="3534" spans="1:26" x14ac:dyDescent="0.25">
      <c r="A3534" s="4" t="s">
        <v>7</v>
      </c>
      <c r="B3534" s="5">
        <v>2008</v>
      </c>
      <c r="C3534" s="5">
        <v>5</v>
      </c>
      <c r="D3534" s="5">
        <v>26</v>
      </c>
      <c r="E3534" s="5">
        <v>23</v>
      </c>
      <c r="F3534" s="43">
        <v>14.3</v>
      </c>
      <c r="G3534" s="8">
        <f t="shared" si="271"/>
        <v>25</v>
      </c>
      <c r="H3534" s="8">
        <f t="shared" si="272"/>
        <v>588.5</v>
      </c>
      <c r="I3534" s="8">
        <f t="shared" si="273"/>
        <v>147.125</v>
      </c>
      <c r="J3534" s="1">
        <v>18</v>
      </c>
      <c r="K3534" s="1">
        <v>25</v>
      </c>
      <c r="M3534" s="45"/>
      <c r="N3534" s="45"/>
      <c r="O3534" s="45"/>
      <c r="P3534" s="28"/>
      <c r="Q3534" s="28"/>
      <c r="R3534" s="25"/>
      <c r="Z3534"/>
    </row>
    <row r="3535" spans="1:26" x14ac:dyDescent="0.25">
      <c r="A3535" s="4" t="s">
        <v>7</v>
      </c>
      <c r="B3535" s="5">
        <v>2008</v>
      </c>
      <c r="C3535" s="5">
        <v>5</v>
      </c>
      <c r="D3535" s="5">
        <v>27</v>
      </c>
      <c r="E3535" s="5">
        <v>0</v>
      </c>
      <c r="F3535" s="43">
        <v>14.3</v>
      </c>
      <c r="G3535" s="8">
        <f t="shared" si="271"/>
        <v>25</v>
      </c>
      <c r="H3535" s="8">
        <f t="shared" si="272"/>
        <v>588.5</v>
      </c>
      <c r="I3535" s="8">
        <f t="shared" si="273"/>
        <v>147.125</v>
      </c>
      <c r="J3535" s="1">
        <v>18</v>
      </c>
      <c r="K3535" s="1">
        <v>25</v>
      </c>
      <c r="M3535" s="45"/>
      <c r="N3535" s="45"/>
      <c r="O3535" s="45"/>
      <c r="P3535" s="28"/>
      <c r="Q3535" s="28"/>
      <c r="R3535" s="25"/>
      <c r="Z3535"/>
    </row>
    <row r="3536" spans="1:26" x14ac:dyDescent="0.25">
      <c r="A3536" s="4" t="s">
        <v>7</v>
      </c>
      <c r="B3536" s="5">
        <v>2008</v>
      </c>
      <c r="C3536" s="5">
        <v>5</v>
      </c>
      <c r="D3536" s="5">
        <v>27</v>
      </c>
      <c r="E3536" s="5">
        <v>1</v>
      </c>
      <c r="F3536" s="43">
        <v>14.7</v>
      </c>
      <c r="G3536" s="8">
        <f t="shared" si="271"/>
        <v>25</v>
      </c>
      <c r="H3536" s="8">
        <f t="shared" si="272"/>
        <v>566.5</v>
      </c>
      <c r="I3536" s="8">
        <f t="shared" si="273"/>
        <v>141.625</v>
      </c>
      <c r="J3536" s="1">
        <v>18</v>
      </c>
      <c r="K3536" s="1">
        <v>25</v>
      </c>
      <c r="M3536" s="45"/>
      <c r="N3536" s="45"/>
      <c r="O3536" s="45"/>
      <c r="P3536" s="28"/>
      <c r="Q3536" s="28"/>
      <c r="R3536" s="25"/>
      <c r="Z3536"/>
    </row>
    <row r="3537" spans="1:26" x14ac:dyDescent="0.25">
      <c r="A3537" s="4" t="s">
        <v>7</v>
      </c>
      <c r="B3537" s="5">
        <v>2008</v>
      </c>
      <c r="C3537" s="5">
        <v>5</v>
      </c>
      <c r="D3537" s="5">
        <v>27</v>
      </c>
      <c r="E3537" s="5">
        <v>2</v>
      </c>
      <c r="F3537" s="43">
        <v>14.8</v>
      </c>
      <c r="G3537" s="8">
        <f t="shared" si="271"/>
        <v>25</v>
      </c>
      <c r="H3537" s="8">
        <f t="shared" si="272"/>
        <v>561</v>
      </c>
      <c r="I3537" s="8">
        <f t="shared" si="273"/>
        <v>140.25</v>
      </c>
      <c r="J3537" s="1">
        <v>18</v>
      </c>
      <c r="K3537" s="1">
        <v>25</v>
      </c>
      <c r="M3537" s="45"/>
      <c r="N3537" s="45"/>
      <c r="O3537" s="45"/>
      <c r="P3537" s="28"/>
      <c r="Q3537" s="28"/>
      <c r="R3537" s="25"/>
      <c r="Z3537"/>
    </row>
    <row r="3538" spans="1:26" x14ac:dyDescent="0.25">
      <c r="A3538" s="4" t="s">
        <v>7</v>
      </c>
      <c r="B3538" s="5">
        <v>2008</v>
      </c>
      <c r="C3538" s="5">
        <v>5</v>
      </c>
      <c r="D3538" s="5">
        <v>27</v>
      </c>
      <c r="E3538" s="5">
        <v>3</v>
      </c>
      <c r="F3538" s="43">
        <v>15.1</v>
      </c>
      <c r="G3538" s="8">
        <f t="shared" si="271"/>
        <v>25</v>
      </c>
      <c r="H3538" s="8">
        <f t="shared" si="272"/>
        <v>544.5</v>
      </c>
      <c r="I3538" s="8">
        <f t="shared" si="273"/>
        <v>136.125</v>
      </c>
      <c r="J3538" s="1">
        <v>18</v>
      </c>
      <c r="K3538" s="1">
        <v>25</v>
      </c>
      <c r="M3538" s="45"/>
      <c r="N3538" s="45"/>
      <c r="O3538" s="45"/>
      <c r="P3538" s="28"/>
      <c r="Q3538" s="28"/>
      <c r="R3538" s="25"/>
      <c r="Z3538"/>
    </row>
    <row r="3539" spans="1:26" x14ac:dyDescent="0.25">
      <c r="A3539" s="4" t="s">
        <v>7</v>
      </c>
      <c r="B3539" s="5">
        <v>2008</v>
      </c>
      <c r="C3539" s="5">
        <v>5</v>
      </c>
      <c r="D3539" s="5">
        <v>27</v>
      </c>
      <c r="E3539" s="5">
        <v>4</v>
      </c>
      <c r="F3539" s="43">
        <v>15</v>
      </c>
      <c r="G3539" s="8">
        <f t="shared" si="271"/>
        <v>25</v>
      </c>
      <c r="H3539" s="8">
        <f t="shared" si="272"/>
        <v>550</v>
      </c>
      <c r="I3539" s="8">
        <f t="shared" si="273"/>
        <v>137.5</v>
      </c>
      <c r="J3539" s="1">
        <v>18</v>
      </c>
      <c r="K3539" s="1">
        <v>25</v>
      </c>
      <c r="M3539" s="45"/>
      <c r="N3539" s="45"/>
      <c r="O3539" s="45"/>
      <c r="P3539" s="28"/>
      <c r="Q3539" s="28"/>
      <c r="R3539" s="25"/>
      <c r="Z3539"/>
    </row>
    <row r="3540" spans="1:26" x14ac:dyDescent="0.25">
      <c r="A3540" s="4" t="s">
        <v>7</v>
      </c>
      <c r="B3540" s="5">
        <v>2008</v>
      </c>
      <c r="C3540" s="5">
        <v>5</v>
      </c>
      <c r="D3540" s="5">
        <v>27</v>
      </c>
      <c r="E3540" s="5">
        <v>5</v>
      </c>
      <c r="F3540" s="43">
        <v>14.6</v>
      </c>
      <c r="G3540" s="8">
        <f t="shared" si="271"/>
        <v>25</v>
      </c>
      <c r="H3540" s="8">
        <f t="shared" si="272"/>
        <v>572</v>
      </c>
      <c r="I3540" s="8">
        <f t="shared" si="273"/>
        <v>143</v>
      </c>
      <c r="J3540" s="1">
        <v>18</v>
      </c>
      <c r="K3540" s="1">
        <v>25</v>
      </c>
      <c r="M3540" s="45"/>
      <c r="N3540" s="45"/>
      <c r="O3540" s="45"/>
      <c r="P3540" s="28"/>
      <c r="Q3540" s="28"/>
      <c r="R3540" s="25"/>
      <c r="Z3540"/>
    </row>
    <row r="3541" spans="1:26" x14ac:dyDescent="0.25">
      <c r="A3541" s="4" t="s">
        <v>7</v>
      </c>
      <c r="B3541" s="5">
        <v>2008</v>
      </c>
      <c r="C3541" s="5">
        <v>5</v>
      </c>
      <c r="D3541" s="5">
        <v>27</v>
      </c>
      <c r="E3541" s="5">
        <v>6</v>
      </c>
      <c r="F3541" s="43">
        <v>14.5</v>
      </c>
      <c r="G3541" s="8">
        <f t="shared" si="271"/>
        <v>25</v>
      </c>
      <c r="H3541" s="8">
        <f t="shared" si="272"/>
        <v>577.5</v>
      </c>
      <c r="I3541" s="8">
        <f t="shared" si="273"/>
        <v>144.375</v>
      </c>
      <c r="J3541" s="1">
        <v>18</v>
      </c>
      <c r="K3541" s="1">
        <v>25</v>
      </c>
      <c r="M3541" s="45"/>
      <c r="N3541" s="45"/>
      <c r="O3541" s="45"/>
      <c r="P3541" s="28"/>
      <c r="Q3541" s="28"/>
      <c r="R3541" s="25"/>
      <c r="Z3541"/>
    </row>
    <row r="3542" spans="1:26" x14ac:dyDescent="0.25">
      <c r="A3542" s="4" t="s">
        <v>7</v>
      </c>
      <c r="B3542" s="5">
        <v>2008</v>
      </c>
      <c r="C3542" s="5">
        <v>5</v>
      </c>
      <c r="D3542" s="5">
        <v>27</v>
      </c>
      <c r="E3542" s="5">
        <v>7</v>
      </c>
      <c r="F3542" s="43">
        <v>14.9</v>
      </c>
      <c r="G3542" s="8">
        <f t="shared" si="271"/>
        <v>25</v>
      </c>
      <c r="H3542" s="8">
        <f t="shared" si="272"/>
        <v>555.5</v>
      </c>
      <c r="I3542" s="8">
        <f t="shared" si="273"/>
        <v>138.875</v>
      </c>
      <c r="J3542" s="1">
        <v>18</v>
      </c>
      <c r="K3542" s="1">
        <v>25</v>
      </c>
      <c r="M3542" s="45"/>
      <c r="N3542" s="45"/>
      <c r="O3542" s="45"/>
      <c r="P3542" s="28"/>
      <c r="Q3542" s="28"/>
      <c r="R3542" s="25"/>
      <c r="Z3542"/>
    </row>
    <row r="3543" spans="1:26" x14ac:dyDescent="0.25">
      <c r="A3543" s="4" t="s">
        <v>7</v>
      </c>
      <c r="B3543" s="5">
        <v>2008</v>
      </c>
      <c r="C3543" s="5">
        <v>5</v>
      </c>
      <c r="D3543" s="5">
        <v>27</v>
      </c>
      <c r="E3543" s="5">
        <v>8</v>
      </c>
      <c r="F3543" s="43">
        <v>15.1</v>
      </c>
      <c r="G3543" s="8">
        <f t="shared" si="271"/>
        <v>25</v>
      </c>
      <c r="H3543" s="8">
        <f t="shared" si="272"/>
        <v>544.5</v>
      </c>
      <c r="I3543" s="8">
        <f t="shared" si="273"/>
        <v>136.125</v>
      </c>
      <c r="J3543" s="1">
        <v>18</v>
      </c>
      <c r="K3543" s="1">
        <v>25</v>
      </c>
      <c r="M3543" s="45"/>
      <c r="N3543" s="45"/>
      <c r="O3543" s="45"/>
      <c r="P3543" s="28"/>
      <c r="Q3543" s="28"/>
      <c r="R3543" s="25"/>
      <c r="Z3543"/>
    </row>
    <row r="3544" spans="1:26" x14ac:dyDescent="0.25">
      <c r="A3544" s="4" t="s">
        <v>7</v>
      </c>
      <c r="B3544" s="5">
        <v>2008</v>
      </c>
      <c r="C3544" s="5">
        <v>5</v>
      </c>
      <c r="D3544" s="5">
        <v>27</v>
      </c>
      <c r="E3544" s="5">
        <v>9</v>
      </c>
      <c r="F3544" s="43">
        <v>15.8</v>
      </c>
      <c r="G3544" s="8">
        <f t="shared" si="271"/>
        <v>25</v>
      </c>
      <c r="H3544" s="8">
        <f t="shared" si="272"/>
        <v>505.99999999999994</v>
      </c>
      <c r="I3544" s="8">
        <f t="shared" si="273"/>
        <v>126.49999999999999</v>
      </c>
      <c r="J3544" s="1">
        <v>18</v>
      </c>
      <c r="K3544" s="1">
        <v>25</v>
      </c>
      <c r="M3544" s="45"/>
      <c r="N3544" s="45"/>
      <c r="O3544" s="45"/>
      <c r="P3544" s="28"/>
      <c r="Q3544" s="28"/>
      <c r="R3544" s="25"/>
      <c r="Z3544"/>
    </row>
    <row r="3545" spans="1:26" x14ac:dyDescent="0.25">
      <c r="A3545" s="4" t="s">
        <v>7</v>
      </c>
      <c r="B3545" s="5">
        <v>2008</v>
      </c>
      <c r="C3545" s="5">
        <v>5</v>
      </c>
      <c r="D3545" s="5">
        <v>27</v>
      </c>
      <c r="E3545" s="5">
        <v>10</v>
      </c>
      <c r="F3545" s="43">
        <v>17</v>
      </c>
      <c r="G3545" s="8">
        <f t="shared" si="271"/>
        <v>25</v>
      </c>
      <c r="H3545" s="8">
        <f t="shared" si="272"/>
        <v>440</v>
      </c>
      <c r="I3545" s="8">
        <f t="shared" si="273"/>
        <v>110</v>
      </c>
      <c r="J3545" s="1">
        <v>18</v>
      </c>
      <c r="K3545" s="1">
        <v>25</v>
      </c>
      <c r="M3545" s="45"/>
      <c r="N3545" s="45"/>
      <c r="O3545" s="45"/>
      <c r="P3545" s="28"/>
      <c r="Q3545" s="28"/>
      <c r="R3545" s="25"/>
      <c r="Z3545"/>
    </row>
    <row r="3546" spans="1:26" x14ac:dyDescent="0.25">
      <c r="A3546" s="4" t="s">
        <v>7</v>
      </c>
      <c r="B3546" s="5">
        <v>2008</v>
      </c>
      <c r="C3546" s="5">
        <v>5</v>
      </c>
      <c r="D3546" s="5">
        <v>27</v>
      </c>
      <c r="E3546" s="5">
        <v>11</v>
      </c>
      <c r="F3546" s="43">
        <v>17.5</v>
      </c>
      <c r="G3546" s="8">
        <f t="shared" si="271"/>
        <v>25</v>
      </c>
      <c r="H3546" s="8">
        <f t="shared" si="272"/>
        <v>412.5</v>
      </c>
      <c r="I3546" s="8">
        <f t="shared" si="273"/>
        <v>103.125</v>
      </c>
      <c r="J3546" s="1">
        <v>18</v>
      </c>
      <c r="K3546" s="1">
        <v>25</v>
      </c>
      <c r="M3546" s="45"/>
      <c r="N3546" s="45"/>
      <c r="O3546" s="45"/>
      <c r="P3546" s="28"/>
      <c r="Q3546" s="28"/>
      <c r="R3546" s="25"/>
      <c r="Z3546"/>
    </row>
    <row r="3547" spans="1:26" x14ac:dyDescent="0.25">
      <c r="A3547" s="4" t="s">
        <v>7</v>
      </c>
      <c r="B3547" s="5">
        <v>2008</v>
      </c>
      <c r="C3547" s="5">
        <v>5</v>
      </c>
      <c r="D3547" s="5">
        <v>27</v>
      </c>
      <c r="E3547" s="5">
        <v>12</v>
      </c>
      <c r="F3547" s="43">
        <v>16.600000000000001</v>
      </c>
      <c r="G3547" s="8">
        <f t="shared" si="271"/>
        <v>25</v>
      </c>
      <c r="H3547" s="8">
        <f t="shared" si="272"/>
        <v>461.99999999999994</v>
      </c>
      <c r="I3547" s="8">
        <f t="shared" si="273"/>
        <v>115.49999999999999</v>
      </c>
      <c r="J3547" s="1">
        <v>18</v>
      </c>
      <c r="K3547" s="1">
        <v>25</v>
      </c>
      <c r="M3547" s="45"/>
      <c r="N3547" s="45"/>
      <c r="O3547" s="45"/>
      <c r="P3547" s="28"/>
      <c r="Q3547" s="28"/>
      <c r="R3547" s="25"/>
      <c r="Z3547"/>
    </row>
    <row r="3548" spans="1:26" x14ac:dyDescent="0.25">
      <c r="A3548" s="4" t="s">
        <v>7</v>
      </c>
      <c r="B3548" s="5">
        <v>2008</v>
      </c>
      <c r="C3548" s="5">
        <v>5</v>
      </c>
      <c r="D3548" s="5">
        <v>27</v>
      </c>
      <c r="E3548" s="5">
        <v>13</v>
      </c>
      <c r="F3548" s="43">
        <v>18</v>
      </c>
      <c r="G3548" s="8">
        <f t="shared" si="271"/>
        <v>25</v>
      </c>
      <c r="H3548" s="8">
        <f t="shared" si="272"/>
        <v>385</v>
      </c>
      <c r="I3548" s="8">
        <f t="shared" si="273"/>
        <v>96.25</v>
      </c>
      <c r="J3548" s="1">
        <v>18</v>
      </c>
      <c r="K3548" s="1">
        <v>25</v>
      </c>
      <c r="M3548" s="45"/>
      <c r="N3548" s="45"/>
      <c r="O3548" s="45"/>
      <c r="P3548" s="28"/>
      <c r="Q3548" s="28"/>
      <c r="R3548" s="25"/>
      <c r="Z3548"/>
    </row>
    <row r="3549" spans="1:26" x14ac:dyDescent="0.25">
      <c r="A3549" s="4" t="s">
        <v>7</v>
      </c>
      <c r="B3549" s="5">
        <v>2008</v>
      </c>
      <c r="C3549" s="5">
        <v>5</v>
      </c>
      <c r="D3549" s="5">
        <v>27</v>
      </c>
      <c r="E3549" s="5">
        <v>14</v>
      </c>
      <c r="F3549" s="43">
        <v>18.2</v>
      </c>
      <c r="G3549" s="8">
        <f t="shared" si="271"/>
        <v>25</v>
      </c>
      <c r="H3549" s="8">
        <f t="shared" si="272"/>
        <v>374.00000000000006</v>
      </c>
      <c r="I3549" s="8">
        <f t="shared" si="273"/>
        <v>93.500000000000014</v>
      </c>
      <c r="J3549" s="1">
        <v>18</v>
      </c>
      <c r="K3549" s="1">
        <v>25</v>
      </c>
      <c r="M3549" s="45"/>
      <c r="N3549" s="45"/>
      <c r="O3549" s="45"/>
      <c r="P3549" s="28"/>
      <c r="Q3549" s="28"/>
      <c r="R3549" s="25"/>
      <c r="Z3549"/>
    </row>
    <row r="3550" spans="1:26" x14ac:dyDescent="0.25">
      <c r="A3550" s="4" t="s">
        <v>7</v>
      </c>
      <c r="B3550" s="5">
        <v>2008</v>
      </c>
      <c r="C3550" s="5">
        <v>5</v>
      </c>
      <c r="D3550" s="5">
        <v>27</v>
      </c>
      <c r="E3550" s="5">
        <v>15</v>
      </c>
      <c r="F3550" s="43">
        <v>18.100000000000001</v>
      </c>
      <c r="G3550" s="8">
        <f t="shared" si="271"/>
        <v>25</v>
      </c>
      <c r="H3550" s="8">
        <f t="shared" si="272"/>
        <v>379.49999999999994</v>
      </c>
      <c r="I3550" s="8">
        <f t="shared" si="273"/>
        <v>94.874999999999986</v>
      </c>
      <c r="J3550" s="1">
        <v>18</v>
      </c>
      <c r="K3550" s="1">
        <v>25</v>
      </c>
      <c r="M3550" s="45"/>
      <c r="N3550" s="45"/>
      <c r="O3550" s="45"/>
      <c r="P3550" s="28"/>
      <c r="Q3550" s="28"/>
      <c r="R3550" s="25"/>
      <c r="Z3550"/>
    </row>
    <row r="3551" spans="1:26" x14ac:dyDescent="0.25">
      <c r="A3551" s="4" t="s">
        <v>7</v>
      </c>
      <c r="B3551" s="5">
        <v>2008</v>
      </c>
      <c r="C3551" s="5">
        <v>5</v>
      </c>
      <c r="D3551" s="5">
        <v>27</v>
      </c>
      <c r="E3551" s="5">
        <v>16</v>
      </c>
      <c r="F3551" s="43">
        <v>18.3</v>
      </c>
      <c r="G3551" s="8">
        <f t="shared" si="271"/>
        <v>25</v>
      </c>
      <c r="H3551" s="8">
        <f t="shared" si="272"/>
        <v>368.49999999999994</v>
      </c>
      <c r="I3551" s="8">
        <f t="shared" si="273"/>
        <v>92.124999999999986</v>
      </c>
      <c r="J3551" s="1">
        <v>18</v>
      </c>
      <c r="K3551" s="1">
        <v>25</v>
      </c>
      <c r="M3551" s="45"/>
      <c r="N3551" s="45"/>
      <c r="O3551" s="45"/>
      <c r="P3551" s="28"/>
      <c r="Q3551" s="28"/>
      <c r="R3551" s="25"/>
      <c r="Z3551"/>
    </row>
    <row r="3552" spans="1:26" x14ac:dyDescent="0.25">
      <c r="A3552" s="4" t="s">
        <v>7</v>
      </c>
      <c r="B3552" s="5">
        <v>2008</v>
      </c>
      <c r="C3552" s="5">
        <v>5</v>
      </c>
      <c r="D3552" s="5">
        <v>27</v>
      </c>
      <c r="E3552" s="5">
        <v>17</v>
      </c>
      <c r="F3552" s="43">
        <v>17.600000000000001</v>
      </c>
      <c r="G3552" s="8">
        <f t="shared" si="271"/>
        <v>25</v>
      </c>
      <c r="H3552" s="8">
        <f t="shared" si="272"/>
        <v>406.99999999999994</v>
      </c>
      <c r="I3552" s="8">
        <f t="shared" si="273"/>
        <v>101.74999999999999</v>
      </c>
      <c r="J3552" s="1">
        <v>18</v>
      </c>
      <c r="K3552" s="1">
        <v>25</v>
      </c>
      <c r="M3552" s="45"/>
      <c r="N3552" s="45"/>
      <c r="O3552" s="45"/>
      <c r="P3552" s="28"/>
      <c r="Q3552" s="28"/>
      <c r="R3552" s="25"/>
      <c r="Z3552"/>
    </row>
    <row r="3553" spans="1:26" x14ac:dyDescent="0.25">
      <c r="A3553" s="4" t="s">
        <v>7</v>
      </c>
      <c r="B3553" s="5">
        <v>2008</v>
      </c>
      <c r="C3553" s="5">
        <v>5</v>
      </c>
      <c r="D3553" s="5">
        <v>27</v>
      </c>
      <c r="E3553" s="5">
        <v>18</v>
      </c>
      <c r="F3553" s="43">
        <v>17.5</v>
      </c>
      <c r="G3553" s="8">
        <f t="shared" si="271"/>
        <v>25</v>
      </c>
      <c r="H3553" s="8">
        <f t="shared" si="272"/>
        <v>412.5</v>
      </c>
      <c r="I3553" s="8">
        <f t="shared" si="273"/>
        <v>103.125</v>
      </c>
      <c r="J3553" s="1">
        <v>18</v>
      </c>
      <c r="K3553" s="1">
        <v>25</v>
      </c>
      <c r="M3553" s="45"/>
      <c r="N3553" s="45"/>
      <c r="O3553" s="45"/>
      <c r="P3553" s="28"/>
      <c r="Q3553" s="28"/>
      <c r="R3553" s="25"/>
      <c r="Z3553"/>
    </row>
    <row r="3554" spans="1:26" x14ac:dyDescent="0.25">
      <c r="A3554" s="4" t="s">
        <v>7</v>
      </c>
      <c r="B3554" s="5">
        <v>2008</v>
      </c>
      <c r="C3554" s="5">
        <v>5</v>
      </c>
      <c r="D3554" s="5">
        <v>27</v>
      </c>
      <c r="E3554" s="5">
        <v>19</v>
      </c>
      <c r="F3554" s="43">
        <v>16.899999999999999</v>
      </c>
      <c r="G3554" s="8">
        <f t="shared" si="271"/>
        <v>25</v>
      </c>
      <c r="H3554" s="8">
        <f t="shared" si="272"/>
        <v>445.50000000000006</v>
      </c>
      <c r="I3554" s="8">
        <f t="shared" si="273"/>
        <v>111.37500000000001</v>
      </c>
      <c r="J3554" s="1">
        <v>18</v>
      </c>
      <c r="K3554" s="1">
        <v>25</v>
      </c>
      <c r="M3554" s="45"/>
      <c r="N3554" s="45"/>
      <c r="O3554" s="45"/>
      <c r="P3554" s="28"/>
      <c r="Q3554" s="28"/>
      <c r="R3554" s="25"/>
      <c r="Z3554"/>
    </row>
    <row r="3555" spans="1:26" x14ac:dyDescent="0.25">
      <c r="A3555" s="4" t="s">
        <v>7</v>
      </c>
      <c r="B3555" s="5">
        <v>2008</v>
      </c>
      <c r="C3555" s="5">
        <v>5</v>
      </c>
      <c r="D3555" s="5">
        <v>27</v>
      </c>
      <c r="E3555" s="5">
        <v>20</v>
      </c>
      <c r="F3555" s="43">
        <v>15.7</v>
      </c>
      <c r="G3555" s="8">
        <f t="shared" si="271"/>
        <v>25</v>
      </c>
      <c r="H3555" s="8">
        <f t="shared" si="272"/>
        <v>511.50000000000006</v>
      </c>
      <c r="I3555" s="8">
        <f t="shared" si="273"/>
        <v>127.87500000000001</v>
      </c>
      <c r="J3555" s="1">
        <v>18</v>
      </c>
      <c r="K3555" s="1">
        <v>25</v>
      </c>
      <c r="M3555" s="45"/>
      <c r="N3555" s="45"/>
      <c r="O3555" s="45"/>
      <c r="P3555" s="28"/>
      <c r="Q3555" s="28"/>
      <c r="R3555" s="25"/>
      <c r="Z3555"/>
    </row>
    <row r="3556" spans="1:26" x14ac:dyDescent="0.25">
      <c r="A3556" s="4" t="s">
        <v>7</v>
      </c>
      <c r="B3556" s="5">
        <v>2008</v>
      </c>
      <c r="C3556" s="5">
        <v>5</v>
      </c>
      <c r="D3556" s="5">
        <v>27</v>
      </c>
      <c r="E3556" s="5">
        <v>21</v>
      </c>
      <c r="F3556" s="43">
        <v>15.2</v>
      </c>
      <c r="G3556" s="8">
        <f t="shared" si="271"/>
        <v>25</v>
      </c>
      <c r="H3556" s="8">
        <f t="shared" si="272"/>
        <v>539</v>
      </c>
      <c r="I3556" s="8">
        <f t="shared" si="273"/>
        <v>134.75</v>
      </c>
      <c r="J3556" s="1">
        <v>18</v>
      </c>
      <c r="K3556" s="1">
        <v>25</v>
      </c>
      <c r="M3556" s="45"/>
      <c r="N3556" s="45"/>
      <c r="O3556" s="45"/>
      <c r="P3556" s="28"/>
      <c r="Q3556" s="28"/>
      <c r="R3556" s="25"/>
      <c r="Z3556"/>
    </row>
    <row r="3557" spans="1:26" x14ac:dyDescent="0.25">
      <c r="A3557" s="4" t="s">
        <v>7</v>
      </c>
      <c r="B3557" s="5">
        <v>2008</v>
      </c>
      <c r="C3557" s="5">
        <v>5</v>
      </c>
      <c r="D3557" s="5">
        <v>27</v>
      </c>
      <c r="E3557" s="5">
        <v>22</v>
      </c>
      <c r="F3557" s="43">
        <v>15.3</v>
      </c>
      <c r="G3557" s="8">
        <f t="shared" si="271"/>
        <v>25</v>
      </c>
      <c r="H3557" s="8">
        <f t="shared" si="272"/>
        <v>533.5</v>
      </c>
      <c r="I3557" s="8">
        <f t="shared" si="273"/>
        <v>133.375</v>
      </c>
      <c r="J3557" s="1">
        <v>18</v>
      </c>
      <c r="K3557" s="1">
        <v>25</v>
      </c>
      <c r="M3557" s="45"/>
      <c r="N3557" s="45"/>
      <c r="O3557" s="45"/>
      <c r="P3557" s="28"/>
      <c r="Q3557" s="28"/>
      <c r="R3557" s="25"/>
      <c r="Z3557"/>
    </row>
    <row r="3558" spans="1:26" x14ac:dyDescent="0.25">
      <c r="A3558" s="4" t="s">
        <v>7</v>
      </c>
      <c r="B3558" s="5">
        <v>2008</v>
      </c>
      <c r="C3558" s="5">
        <v>5</v>
      </c>
      <c r="D3558" s="5">
        <v>27</v>
      </c>
      <c r="E3558" s="5">
        <v>23</v>
      </c>
      <c r="F3558" s="43">
        <v>15</v>
      </c>
      <c r="G3558" s="8">
        <f t="shared" si="271"/>
        <v>25</v>
      </c>
      <c r="H3558" s="8">
        <f t="shared" si="272"/>
        <v>550</v>
      </c>
      <c r="I3558" s="8">
        <f t="shared" si="273"/>
        <v>137.5</v>
      </c>
      <c r="J3558" s="1">
        <v>18</v>
      </c>
      <c r="K3558" s="1">
        <v>25</v>
      </c>
      <c r="M3558" s="45"/>
      <c r="N3558" s="45"/>
      <c r="O3558" s="45"/>
      <c r="P3558" s="28"/>
      <c r="Q3558" s="28"/>
      <c r="R3558" s="25"/>
      <c r="Z3558"/>
    </row>
    <row r="3559" spans="1:26" x14ac:dyDescent="0.25">
      <c r="A3559" s="4" t="s">
        <v>7</v>
      </c>
      <c r="B3559" s="5">
        <v>2008</v>
      </c>
      <c r="C3559" s="5">
        <v>5</v>
      </c>
      <c r="D3559" s="5">
        <v>28</v>
      </c>
      <c r="E3559" s="5">
        <v>0</v>
      </c>
      <c r="F3559" s="43">
        <v>14.4</v>
      </c>
      <c r="G3559" s="8">
        <f t="shared" si="271"/>
        <v>25</v>
      </c>
      <c r="H3559" s="8">
        <f t="shared" si="272"/>
        <v>583</v>
      </c>
      <c r="I3559" s="8">
        <f t="shared" si="273"/>
        <v>145.75</v>
      </c>
      <c r="J3559" s="1">
        <v>18</v>
      </c>
      <c r="K3559" s="1">
        <v>25</v>
      </c>
      <c r="M3559" s="45"/>
      <c r="N3559" s="45"/>
      <c r="O3559" s="45"/>
      <c r="P3559" s="28"/>
      <c r="Q3559" s="28"/>
      <c r="R3559" s="25"/>
      <c r="Z3559"/>
    </row>
    <row r="3560" spans="1:26" x14ac:dyDescent="0.25">
      <c r="A3560" s="4" t="s">
        <v>7</v>
      </c>
      <c r="B3560" s="5">
        <v>2008</v>
      </c>
      <c r="C3560" s="5">
        <v>5</v>
      </c>
      <c r="D3560" s="5">
        <v>28</v>
      </c>
      <c r="E3560" s="5">
        <v>1</v>
      </c>
      <c r="F3560" s="43">
        <v>14.3</v>
      </c>
      <c r="G3560" s="8">
        <f t="shared" si="271"/>
        <v>25</v>
      </c>
      <c r="H3560" s="8">
        <f t="shared" si="272"/>
        <v>588.5</v>
      </c>
      <c r="I3560" s="8">
        <f t="shared" si="273"/>
        <v>147.125</v>
      </c>
      <c r="J3560" s="1">
        <v>18</v>
      </c>
      <c r="K3560" s="1">
        <v>25</v>
      </c>
      <c r="M3560" s="45"/>
      <c r="N3560" s="45"/>
      <c r="O3560" s="45"/>
      <c r="P3560" s="28"/>
      <c r="Q3560" s="28"/>
      <c r="R3560" s="25"/>
      <c r="Z3560"/>
    </row>
    <row r="3561" spans="1:26" x14ac:dyDescent="0.25">
      <c r="A3561" s="4" t="s">
        <v>7</v>
      </c>
      <c r="B3561" s="5">
        <v>2008</v>
      </c>
      <c r="C3561" s="5">
        <v>5</v>
      </c>
      <c r="D3561" s="5">
        <v>28</v>
      </c>
      <c r="E3561" s="5">
        <v>2</v>
      </c>
      <c r="F3561" s="43">
        <v>14.1</v>
      </c>
      <c r="G3561" s="8">
        <f t="shared" si="271"/>
        <v>25</v>
      </c>
      <c r="H3561" s="8">
        <f t="shared" si="272"/>
        <v>599.5</v>
      </c>
      <c r="I3561" s="8">
        <f t="shared" si="273"/>
        <v>149.875</v>
      </c>
      <c r="J3561" s="1">
        <v>18</v>
      </c>
      <c r="K3561" s="1">
        <v>25</v>
      </c>
      <c r="M3561" s="45"/>
      <c r="N3561" s="45"/>
      <c r="O3561" s="45"/>
      <c r="P3561" s="28"/>
      <c r="Q3561" s="28"/>
      <c r="R3561" s="25"/>
      <c r="Z3561"/>
    </row>
    <row r="3562" spans="1:26" x14ac:dyDescent="0.25">
      <c r="A3562" s="4" t="s">
        <v>7</v>
      </c>
      <c r="B3562" s="5">
        <v>2008</v>
      </c>
      <c r="C3562" s="5">
        <v>5</v>
      </c>
      <c r="D3562" s="5">
        <v>28</v>
      </c>
      <c r="E3562" s="5">
        <v>3</v>
      </c>
      <c r="F3562" s="43">
        <v>14.2</v>
      </c>
      <c r="G3562" s="8">
        <f t="shared" si="271"/>
        <v>25</v>
      </c>
      <c r="H3562" s="8">
        <f t="shared" si="272"/>
        <v>594</v>
      </c>
      <c r="I3562" s="8">
        <f t="shared" si="273"/>
        <v>148.5</v>
      </c>
      <c r="J3562" s="1">
        <v>18</v>
      </c>
      <c r="K3562" s="1">
        <v>25</v>
      </c>
      <c r="M3562" s="45"/>
      <c r="N3562" s="45"/>
      <c r="O3562" s="45"/>
      <c r="P3562" s="28"/>
      <c r="Q3562" s="28"/>
      <c r="R3562" s="25"/>
      <c r="Z3562"/>
    </row>
    <row r="3563" spans="1:26" x14ac:dyDescent="0.25">
      <c r="A3563" s="4" t="s">
        <v>7</v>
      </c>
      <c r="B3563" s="5">
        <v>2008</v>
      </c>
      <c r="C3563" s="5">
        <v>5</v>
      </c>
      <c r="D3563" s="5">
        <v>28</v>
      </c>
      <c r="E3563" s="5">
        <v>4</v>
      </c>
      <c r="F3563" s="43">
        <v>14.5</v>
      </c>
      <c r="G3563" s="8">
        <f t="shared" si="271"/>
        <v>25</v>
      </c>
      <c r="H3563" s="8">
        <f t="shared" si="272"/>
        <v>577.5</v>
      </c>
      <c r="I3563" s="8">
        <f t="shared" si="273"/>
        <v>144.375</v>
      </c>
      <c r="J3563" s="1">
        <v>18</v>
      </c>
      <c r="K3563" s="1">
        <v>25</v>
      </c>
      <c r="M3563" s="45"/>
      <c r="N3563" s="45"/>
      <c r="O3563" s="45"/>
      <c r="P3563" s="28"/>
      <c r="Q3563" s="28"/>
      <c r="R3563" s="25"/>
      <c r="Z3563"/>
    </row>
    <row r="3564" spans="1:26" x14ac:dyDescent="0.25">
      <c r="A3564" s="4" t="s">
        <v>7</v>
      </c>
      <c r="B3564" s="5">
        <v>2008</v>
      </c>
      <c r="C3564" s="5">
        <v>5</v>
      </c>
      <c r="D3564" s="5">
        <v>28</v>
      </c>
      <c r="E3564" s="5">
        <v>5</v>
      </c>
      <c r="F3564" s="43">
        <v>14.8</v>
      </c>
      <c r="G3564" s="8">
        <f t="shared" si="271"/>
        <v>25</v>
      </c>
      <c r="H3564" s="8">
        <f t="shared" si="272"/>
        <v>561</v>
      </c>
      <c r="I3564" s="8">
        <f t="shared" si="273"/>
        <v>140.25</v>
      </c>
      <c r="J3564" s="1">
        <v>18</v>
      </c>
      <c r="K3564" s="1">
        <v>25</v>
      </c>
      <c r="M3564" s="45"/>
      <c r="N3564" s="45"/>
      <c r="O3564" s="45"/>
      <c r="P3564" s="28"/>
      <c r="Q3564" s="28"/>
      <c r="R3564" s="25"/>
      <c r="Z3564"/>
    </row>
    <row r="3565" spans="1:26" x14ac:dyDescent="0.25">
      <c r="A3565" s="4" t="s">
        <v>7</v>
      </c>
      <c r="B3565" s="5">
        <v>2008</v>
      </c>
      <c r="C3565" s="5">
        <v>5</v>
      </c>
      <c r="D3565" s="5">
        <v>28</v>
      </c>
      <c r="E3565" s="5">
        <v>6</v>
      </c>
      <c r="F3565" s="43">
        <v>14.5</v>
      </c>
      <c r="G3565" s="8">
        <f t="shared" si="271"/>
        <v>25</v>
      </c>
      <c r="H3565" s="8">
        <f t="shared" si="272"/>
        <v>577.5</v>
      </c>
      <c r="I3565" s="8">
        <f t="shared" si="273"/>
        <v>144.375</v>
      </c>
      <c r="J3565" s="1">
        <v>18</v>
      </c>
      <c r="K3565" s="1">
        <v>25</v>
      </c>
      <c r="M3565" s="45"/>
      <c r="N3565" s="45"/>
      <c r="O3565" s="45"/>
      <c r="P3565" s="28"/>
      <c r="Q3565" s="28"/>
      <c r="R3565" s="25"/>
      <c r="Z3565"/>
    </row>
    <row r="3566" spans="1:26" x14ac:dyDescent="0.25">
      <c r="A3566" s="4" t="s">
        <v>7</v>
      </c>
      <c r="B3566" s="5">
        <v>2008</v>
      </c>
      <c r="C3566" s="5">
        <v>5</v>
      </c>
      <c r="D3566" s="5">
        <v>28</v>
      </c>
      <c r="E3566" s="5">
        <v>7</v>
      </c>
      <c r="F3566" s="43">
        <v>14.8</v>
      </c>
      <c r="G3566" s="8">
        <f t="shared" si="271"/>
        <v>25</v>
      </c>
      <c r="H3566" s="8">
        <f t="shared" si="272"/>
        <v>561</v>
      </c>
      <c r="I3566" s="8">
        <f t="shared" si="273"/>
        <v>140.25</v>
      </c>
      <c r="J3566" s="1">
        <v>18</v>
      </c>
      <c r="K3566" s="1">
        <v>25</v>
      </c>
      <c r="M3566" s="45"/>
      <c r="N3566" s="45"/>
      <c r="O3566" s="45"/>
      <c r="P3566" s="28"/>
      <c r="Q3566" s="28"/>
      <c r="R3566" s="25"/>
      <c r="Z3566"/>
    </row>
    <row r="3567" spans="1:26" x14ac:dyDescent="0.25">
      <c r="A3567" s="4" t="s">
        <v>7</v>
      </c>
      <c r="B3567" s="5">
        <v>2008</v>
      </c>
      <c r="C3567" s="5">
        <v>5</v>
      </c>
      <c r="D3567" s="5">
        <v>28</v>
      </c>
      <c r="E3567" s="5">
        <v>8</v>
      </c>
      <c r="F3567" s="43">
        <v>15.3</v>
      </c>
      <c r="G3567" s="8">
        <f t="shared" si="271"/>
        <v>25</v>
      </c>
      <c r="H3567" s="8">
        <f t="shared" si="272"/>
        <v>533.5</v>
      </c>
      <c r="I3567" s="8">
        <f t="shared" si="273"/>
        <v>133.375</v>
      </c>
      <c r="J3567" s="1">
        <v>18</v>
      </c>
      <c r="K3567" s="1">
        <v>25</v>
      </c>
      <c r="M3567" s="45"/>
      <c r="N3567" s="45"/>
      <c r="O3567" s="45"/>
      <c r="P3567" s="28"/>
      <c r="Q3567" s="28"/>
      <c r="R3567" s="25"/>
      <c r="Z3567"/>
    </row>
    <row r="3568" spans="1:26" x14ac:dyDescent="0.25">
      <c r="A3568" s="4" t="s">
        <v>7</v>
      </c>
      <c r="B3568" s="5">
        <v>2008</v>
      </c>
      <c r="C3568" s="5">
        <v>5</v>
      </c>
      <c r="D3568" s="5">
        <v>28</v>
      </c>
      <c r="E3568" s="5">
        <v>9</v>
      </c>
      <c r="F3568" s="43">
        <v>15.2</v>
      </c>
      <c r="G3568" s="8">
        <f t="shared" si="271"/>
        <v>25</v>
      </c>
      <c r="H3568" s="8">
        <f t="shared" si="272"/>
        <v>539</v>
      </c>
      <c r="I3568" s="8">
        <f t="shared" si="273"/>
        <v>134.75</v>
      </c>
      <c r="J3568" s="1">
        <v>18</v>
      </c>
      <c r="K3568" s="1">
        <v>25</v>
      </c>
      <c r="M3568" s="45"/>
      <c r="N3568" s="45"/>
      <c r="O3568" s="45"/>
      <c r="P3568" s="28"/>
      <c r="Q3568" s="28"/>
      <c r="R3568" s="25"/>
      <c r="Z3568"/>
    </row>
    <row r="3569" spans="1:26" x14ac:dyDescent="0.25">
      <c r="A3569" s="4" t="s">
        <v>7</v>
      </c>
      <c r="B3569" s="5">
        <v>2008</v>
      </c>
      <c r="C3569" s="5">
        <v>5</v>
      </c>
      <c r="D3569" s="5">
        <v>28</v>
      </c>
      <c r="E3569" s="5">
        <v>10</v>
      </c>
      <c r="F3569" s="43">
        <v>15.1</v>
      </c>
      <c r="G3569" s="8">
        <f t="shared" si="271"/>
        <v>25</v>
      </c>
      <c r="H3569" s="8">
        <f t="shared" si="272"/>
        <v>544.5</v>
      </c>
      <c r="I3569" s="8">
        <f t="shared" si="273"/>
        <v>136.125</v>
      </c>
      <c r="J3569" s="1">
        <v>18</v>
      </c>
      <c r="K3569" s="1">
        <v>25</v>
      </c>
      <c r="M3569" s="45"/>
      <c r="N3569" s="45"/>
      <c r="O3569" s="45"/>
      <c r="P3569" s="28"/>
      <c r="Q3569" s="28"/>
      <c r="R3569" s="25"/>
      <c r="Z3569"/>
    </row>
    <row r="3570" spans="1:26" x14ac:dyDescent="0.25">
      <c r="A3570" s="4" t="s">
        <v>7</v>
      </c>
      <c r="B3570" s="5">
        <v>2008</v>
      </c>
      <c r="C3570" s="5">
        <v>5</v>
      </c>
      <c r="D3570" s="5">
        <v>28</v>
      </c>
      <c r="E3570" s="5">
        <v>11</v>
      </c>
      <c r="F3570" s="43">
        <v>15.1</v>
      </c>
      <c r="G3570" s="8">
        <f t="shared" si="271"/>
        <v>25</v>
      </c>
      <c r="H3570" s="8">
        <f t="shared" si="272"/>
        <v>544.5</v>
      </c>
      <c r="I3570" s="8">
        <f t="shared" si="273"/>
        <v>136.125</v>
      </c>
      <c r="J3570" s="1">
        <v>18</v>
      </c>
      <c r="K3570" s="1">
        <v>25</v>
      </c>
      <c r="M3570" s="45"/>
      <c r="N3570" s="45"/>
      <c r="O3570" s="45"/>
      <c r="P3570" s="28"/>
      <c r="Q3570" s="28"/>
      <c r="R3570" s="25"/>
      <c r="Z3570"/>
    </row>
    <row r="3571" spans="1:26" x14ac:dyDescent="0.25">
      <c r="A3571" s="4" t="s">
        <v>7</v>
      </c>
      <c r="B3571" s="5">
        <v>2008</v>
      </c>
      <c r="C3571" s="5">
        <v>5</v>
      </c>
      <c r="D3571" s="5">
        <v>28</v>
      </c>
      <c r="E3571" s="5">
        <v>12</v>
      </c>
      <c r="F3571" s="43">
        <v>17.399999999999999</v>
      </c>
      <c r="G3571" s="8">
        <f t="shared" si="271"/>
        <v>25</v>
      </c>
      <c r="H3571" s="8">
        <f t="shared" si="272"/>
        <v>418.00000000000006</v>
      </c>
      <c r="I3571" s="8">
        <f t="shared" si="273"/>
        <v>104.50000000000001</v>
      </c>
      <c r="J3571" s="1">
        <v>18</v>
      </c>
      <c r="K3571" s="1">
        <v>25</v>
      </c>
      <c r="M3571" s="45"/>
      <c r="N3571" s="45"/>
      <c r="O3571" s="45"/>
      <c r="P3571" s="28"/>
      <c r="Q3571" s="28"/>
      <c r="R3571" s="25"/>
      <c r="Z3571"/>
    </row>
    <row r="3572" spans="1:26" x14ac:dyDescent="0.25">
      <c r="A3572" s="4" t="s">
        <v>7</v>
      </c>
      <c r="B3572" s="5">
        <v>2008</v>
      </c>
      <c r="C3572" s="5">
        <v>5</v>
      </c>
      <c r="D3572" s="5">
        <v>28</v>
      </c>
      <c r="E3572" s="5">
        <v>13</v>
      </c>
      <c r="F3572" s="43">
        <v>17.100000000000001</v>
      </c>
      <c r="G3572" s="8">
        <f t="shared" si="271"/>
        <v>25</v>
      </c>
      <c r="H3572" s="8">
        <f t="shared" si="272"/>
        <v>434.49999999999994</v>
      </c>
      <c r="I3572" s="8">
        <f t="shared" si="273"/>
        <v>108.62499999999999</v>
      </c>
      <c r="J3572" s="1">
        <v>18</v>
      </c>
      <c r="K3572" s="1">
        <v>25</v>
      </c>
      <c r="M3572" s="45"/>
      <c r="N3572" s="45"/>
      <c r="O3572" s="45"/>
      <c r="P3572" s="28"/>
      <c r="Q3572" s="28"/>
      <c r="R3572" s="25"/>
      <c r="Z3572"/>
    </row>
    <row r="3573" spans="1:26" x14ac:dyDescent="0.25">
      <c r="A3573" s="4" t="s">
        <v>7</v>
      </c>
      <c r="B3573" s="5">
        <v>2008</v>
      </c>
      <c r="C3573" s="5">
        <v>5</v>
      </c>
      <c r="D3573" s="5">
        <v>28</v>
      </c>
      <c r="E3573" s="5">
        <v>14</v>
      </c>
      <c r="F3573" s="43">
        <v>16.399999999999999</v>
      </c>
      <c r="G3573" s="8">
        <f t="shared" si="271"/>
        <v>25</v>
      </c>
      <c r="H3573" s="8">
        <f t="shared" si="272"/>
        <v>473.00000000000006</v>
      </c>
      <c r="I3573" s="8">
        <f t="shared" si="273"/>
        <v>118.25000000000001</v>
      </c>
      <c r="J3573" s="1">
        <v>18</v>
      </c>
      <c r="K3573" s="1">
        <v>25</v>
      </c>
      <c r="M3573" s="45"/>
      <c r="N3573" s="45"/>
      <c r="O3573" s="45"/>
      <c r="P3573" s="28"/>
      <c r="Q3573" s="28"/>
      <c r="R3573" s="25"/>
      <c r="Z3573"/>
    </row>
    <row r="3574" spans="1:26" x14ac:dyDescent="0.25">
      <c r="A3574" s="4" t="s">
        <v>7</v>
      </c>
      <c r="B3574" s="5">
        <v>2008</v>
      </c>
      <c r="C3574" s="5">
        <v>5</v>
      </c>
      <c r="D3574" s="5">
        <v>28</v>
      </c>
      <c r="E3574" s="5">
        <v>15</v>
      </c>
      <c r="F3574" s="43">
        <v>16.399999999999999</v>
      </c>
      <c r="G3574" s="8">
        <f t="shared" si="271"/>
        <v>25</v>
      </c>
      <c r="H3574" s="8">
        <f t="shared" si="272"/>
        <v>473.00000000000006</v>
      </c>
      <c r="I3574" s="8">
        <f t="shared" si="273"/>
        <v>118.25000000000001</v>
      </c>
      <c r="J3574" s="1">
        <v>18</v>
      </c>
      <c r="K3574" s="1">
        <v>25</v>
      </c>
      <c r="M3574" s="45"/>
      <c r="N3574" s="45"/>
      <c r="O3574" s="45"/>
      <c r="P3574" s="28"/>
      <c r="Q3574" s="28"/>
      <c r="R3574" s="25"/>
      <c r="Z3574"/>
    </row>
    <row r="3575" spans="1:26" x14ac:dyDescent="0.25">
      <c r="A3575" s="4" t="s">
        <v>7</v>
      </c>
      <c r="B3575" s="5">
        <v>2008</v>
      </c>
      <c r="C3575" s="5">
        <v>5</v>
      </c>
      <c r="D3575" s="5">
        <v>28</v>
      </c>
      <c r="E3575" s="5">
        <v>16</v>
      </c>
      <c r="F3575" s="43">
        <v>16.8</v>
      </c>
      <c r="G3575" s="8">
        <f t="shared" si="271"/>
        <v>25</v>
      </c>
      <c r="H3575" s="8">
        <f t="shared" si="272"/>
        <v>450.99999999999994</v>
      </c>
      <c r="I3575" s="8">
        <f t="shared" si="273"/>
        <v>112.74999999999999</v>
      </c>
      <c r="J3575" s="1">
        <v>18</v>
      </c>
      <c r="K3575" s="1">
        <v>25</v>
      </c>
      <c r="M3575" s="45"/>
      <c r="N3575" s="45"/>
      <c r="O3575" s="45"/>
      <c r="P3575" s="28"/>
      <c r="Q3575" s="28"/>
      <c r="R3575" s="25"/>
      <c r="Z3575"/>
    </row>
    <row r="3576" spans="1:26" x14ac:dyDescent="0.25">
      <c r="A3576" s="4" t="s">
        <v>7</v>
      </c>
      <c r="B3576" s="5">
        <v>2008</v>
      </c>
      <c r="C3576" s="5">
        <v>5</v>
      </c>
      <c r="D3576" s="5">
        <v>28</v>
      </c>
      <c r="E3576" s="5">
        <v>17</v>
      </c>
      <c r="F3576" s="43">
        <v>16.7</v>
      </c>
      <c r="G3576" s="8">
        <f t="shared" si="271"/>
        <v>25</v>
      </c>
      <c r="H3576" s="8">
        <f t="shared" si="272"/>
        <v>456.50000000000006</v>
      </c>
      <c r="I3576" s="8">
        <f t="shared" si="273"/>
        <v>114.12500000000001</v>
      </c>
      <c r="J3576" s="1">
        <v>18</v>
      </c>
      <c r="K3576" s="1">
        <v>25</v>
      </c>
      <c r="M3576" s="45"/>
      <c r="N3576" s="45"/>
      <c r="O3576" s="45"/>
      <c r="P3576" s="28"/>
      <c r="Q3576" s="28"/>
      <c r="R3576" s="25"/>
      <c r="Z3576"/>
    </row>
    <row r="3577" spans="1:26" x14ac:dyDescent="0.25">
      <c r="A3577" s="4" t="s">
        <v>7</v>
      </c>
      <c r="B3577" s="5">
        <v>2008</v>
      </c>
      <c r="C3577" s="5">
        <v>5</v>
      </c>
      <c r="D3577" s="5">
        <v>28</v>
      </c>
      <c r="E3577" s="5">
        <v>18</v>
      </c>
      <c r="F3577" s="43">
        <v>16.100000000000001</v>
      </c>
      <c r="G3577" s="8">
        <f t="shared" si="271"/>
        <v>25</v>
      </c>
      <c r="H3577" s="8">
        <f t="shared" si="272"/>
        <v>489.49999999999994</v>
      </c>
      <c r="I3577" s="8">
        <f t="shared" si="273"/>
        <v>122.37499999999999</v>
      </c>
      <c r="J3577" s="1">
        <v>18</v>
      </c>
      <c r="K3577" s="1">
        <v>25</v>
      </c>
      <c r="M3577" s="45"/>
      <c r="N3577" s="45"/>
      <c r="O3577" s="45"/>
      <c r="P3577" s="28"/>
      <c r="Q3577" s="28"/>
      <c r="R3577" s="25"/>
      <c r="Z3577"/>
    </row>
    <row r="3578" spans="1:26" x14ac:dyDescent="0.25">
      <c r="A3578" s="4" t="s">
        <v>7</v>
      </c>
      <c r="B3578" s="5">
        <v>2008</v>
      </c>
      <c r="C3578" s="5">
        <v>5</v>
      </c>
      <c r="D3578" s="5">
        <v>28</v>
      </c>
      <c r="E3578" s="5">
        <v>19</v>
      </c>
      <c r="F3578" s="43">
        <v>15.7</v>
      </c>
      <c r="G3578" s="8">
        <f t="shared" si="271"/>
        <v>25</v>
      </c>
      <c r="H3578" s="8">
        <f t="shared" si="272"/>
        <v>511.50000000000006</v>
      </c>
      <c r="I3578" s="8">
        <f t="shared" si="273"/>
        <v>127.87500000000001</v>
      </c>
      <c r="J3578" s="1">
        <v>18</v>
      </c>
      <c r="K3578" s="1">
        <v>25</v>
      </c>
      <c r="M3578" s="45"/>
      <c r="N3578" s="45"/>
      <c r="O3578" s="45"/>
      <c r="P3578" s="28"/>
      <c r="Q3578" s="28"/>
      <c r="R3578" s="25"/>
      <c r="Z3578"/>
    </row>
    <row r="3579" spans="1:26" x14ac:dyDescent="0.25">
      <c r="A3579" s="4" t="s">
        <v>7</v>
      </c>
      <c r="B3579" s="5">
        <v>2008</v>
      </c>
      <c r="C3579" s="5">
        <v>5</v>
      </c>
      <c r="D3579" s="5">
        <v>28</v>
      </c>
      <c r="E3579" s="5">
        <v>20</v>
      </c>
      <c r="F3579" s="43">
        <v>15.8</v>
      </c>
      <c r="G3579" s="8">
        <f t="shared" si="271"/>
        <v>25</v>
      </c>
      <c r="H3579" s="8">
        <f t="shared" si="272"/>
        <v>505.99999999999994</v>
      </c>
      <c r="I3579" s="8">
        <f t="shared" si="273"/>
        <v>126.49999999999999</v>
      </c>
      <c r="J3579" s="1">
        <v>18</v>
      </c>
      <c r="K3579" s="1">
        <v>25</v>
      </c>
      <c r="M3579" s="45"/>
      <c r="N3579" s="45"/>
      <c r="O3579" s="45"/>
      <c r="P3579" s="28"/>
      <c r="Q3579" s="28"/>
      <c r="R3579" s="25"/>
      <c r="Z3579"/>
    </row>
    <row r="3580" spans="1:26" x14ac:dyDescent="0.25">
      <c r="A3580" s="4" t="s">
        <v>7</v>
      </c>
      <c r="B3580" s="5">
        <v>2008</v>
      </c>
      <c r="C3580" s="5">
        <v>5</v>
      </c>
      <c r="D3580" s="5">
        <v>28</v>
      </c>
      <c r="E3580" s="5">
        <v>21</v>
      </c>
      <c r="F3580" s="43">
        <v>16</v>
      </c>
      <c r="G3580" s="8">
        <f t="shared" si="271"/>
        <v>25</v>
      </c>
      <c r="H3580" s="8">
        <f t="shared" si="272"/>
        <v>495</v>
      </c>
      <c r="I3580" s="8">
        <f t="shared" si="273"/>
        <v>123.75</v>
      </c>
      <c r="J3580" s="1">
        <v>18</v>
      </c>
      <c r="K3580" s="1">
        <v>25</v>
      </c>
      <c r="M3580" s="45"/>
      <c r="N3580" s="45"/>
      <c r="O3580" s="45"/>
      <c r="P3580" s="28"/>
      <c r="Q3580" s="28"/>
      <c r="R3580" s="25"/>
      <c r="Z3580"/>
    </row>
    <row r="3581" spans="1:26" x14ac:dyDescent="0.25">
      <c r="A3581" s="4" t="s">
        <v>7</v>
      </c>
      <c r="B3581" s="5">
        <v>2008</v>
      </c>
      <c r="C3581" s="5">
        <v>5</v>
      </c>
      <c r="D3581" s="5">
        <v>28</v>
      </c>
      <c r="E3581" s="5">
        <v>22</v>
      </c>
      <c r="F3581" s="43">
        <v>16.3</v>
      </c>
      <c r="G3581" s="8">
        <f t="shared" si="271"/>
        <v>25</v>
      </c>
      <c r="H3581" s="8">
        <f t="shared" si="272"/>
        <v>478.49999999999994</v>
      </c>
      <c r="I3581" s="8">
        <f t="shared" si="273"/>
        <v>119.62499999999999</v>
      </c>
      <c r="J3581" s="1">
        <v>18</v>
      </c>
      <c r="K3581" s="1">
        <v>25</v>
      </c>
      <c r="M3581" s="45"/>
      <c r="N3581" s="45"/>
      <c r="O3581" s="45"/>
      <c r="P3581" s="28"/>
      <c r="Q3581" s="28"/>
      <c r="R3581" s="25"/>
      <c r="Z3581"/>
    </row>
    <row r="3582" spans="1:26" x14ac:dyDescent="0.25">
      <c r="A3582" s="4" t="s">
        <v>7</v>
      </c>
      <c r="B3582" s="5">
        <v>2008</v>
      </c>
      <c r="C3582" s="5">
        <v>5</v>
      </c>
      <c r="D3582" s="5">
        <v>28</v>
      </c>
      <c r="E3582" s="5">
        <v>23</v>
      </c>
      <c r="F3582" s="43">
        <v>16.399999999999999</v>
      </c>
      <c r="G3582" s="8">
        <f t="shared" si="271"/>
        <v>25</v>
      </c>
      <c r="H3582" s="8">
        <f t="shared" si="272"/>
        <v>473.00000000000006</v>
      </c>
      <c r="I3582" s="8">
        <f t="shared" si="273"/>
        <v>118.25000000000001</v>
      </c>
      <c r="J3582" s="1">
        <v>18</v>
      </c>
      <c r="K3582" s="1">
        <v>25</v>
      </c>
      <c r="M3582" s="45"/>
      <c r="N3582" s="45"/>
      <c r="O3582" s="45"/>
      <c r="P3582" s="28"/>
      <c r="Q3582" s="28"/>
      <c r="R3582" s="25"/>
      <c r="Z3582"/>
    </row>
    <row r="3583" spans="1:26" x14ac:dyDescent="0.25">
      <c r="A3583" s="4" t="s">
        <v>7</v>
      </c>
      <c r="B3583" s="5">
        <v>2008</v>
      </c>
      <c r="C3583" s="5">
        <v>5</v>
      </c>
      <c r="D3583" s="5">
        <v>29</v>
      </c>
      <c r="E3583" s="5">
        <v>0</v>
      </c>
      <c r="F3583" s="43">
        <v>16.399999999999999</v>
      </c>
      <c r="G3583" s="8">
        <f t="shared" si="271"/>
        <v>25</v>
      </c>
      <c r="H3583" s="8">
        <f t="shared" si="272"/>
        <v>473.00000000000006</v>
      </c>
      <c r="I3583" s="8">
        <f t="shared" si="273"/>
        <v>118.25000000000001</v>
      </c>
      <c r="J3583" s="1">
        <v>18</v>
      </c>
      <c r="K3583" s="1">
        <v>25</v>
      </c>
      <c r="M3583" s="45"/>
      <c r="N3583" s="45"/>
      <c r="O3583" s="45"/>
      <c r="P3583" s="28"/>
      <c r="Q3583" s="28"/>
      <c r="R3583" s="25"/>
      <c r="Z3583"/>
    </row>
    <row r="3584" spans="1:26" x14ac:dyDescent="0.25">
      <c r="A3584" s="4" t="s">
        <v>7</v>
      </c>
      <c r="B3584" s="5">
        <v>2008</v>
      </c>
      <c r="C3584" s="5">
        <v>5</v>
      </c>
      <c r="D3584" s="5">
        <v>29</v>
      </c>
      <c r="E3584" s="5">
        <v>1</v>
      </c>
      <c r="F3584" s="43">
        <v>16.399999999999999</v>
      </c>
      <c r="G3584" s="8">
        <f t="shared" si="271"/>
        <v>25</v>
      </c>
      <c r="H3584" s="8">
        <f t="shared" si="272"/>
        <v>473.00000000000006</v>
      </c>
      <c r="I3584" s="8">
        <f t="shared" si="273"/>
        <v>118.25000000000001</v>
      </c>
      <c r="J3584" s="1">
        <v>18</v>
      </c>
      <c r="K3584" s="1">
        <v>25</v>
      </c>
      <c r="M3584" s="45"/>
      <c r="N3584" s="45"/>
      <c r="O3584" s="45"/>
      <c r="P3584" s="28"/>
      <c r="Q3584" s="28"/>
      <c r="R3584" s="25"/>
      <c r="Z3584"/>
    </row>
    <row r="3585" spans="1:26" x14ac:dyDescent="0.25">
      <c r="A3585" s="4" t="s">
        <v>7</v>
      </c>
      <c r="B3585" s="5">
        <v>2008</v>
      </c>
      <c r="C3585" s="5">
        <v>5</v>
      </c>
      <c r="D3585" s="5">
        <v>29</v>
      </c>
      <c r="E3585" s="5">
        <v>2</v>
      </c>
      <c r="F3585" s="43">
        <v>16.600000000000001</v>
      </c>
      <c r="G3585" s="8">
        <f t="shared" si="271"/>
        <v>25</v>
      </c>
      <c r="H3585" s="8">
        <f t="shared" si="272"/>
        <v>461.99999999999994</v>
      </c>
      <c r="I3585" s="8">
        <f t="shared" si="273"/>
        <v>115.49999999999999</v>
      </c>
      <c r="J3585" s="1">
        <v>18</v>
      </c>
      <c r="K3585" s="1">
        <v>25</v>
      </c>
      <c r="M3585" s="45"/>
      <c r="N3585" s="45"/>
      <c r="O3585" s="45"/>
      <c r="P3585" s="28"/>
      <c r="Q3585" s="28"/>
      <c r="R3585" s="25"/>
      <c r="Z3585"/>
    </row>
    <row r="3586" spans="1:26" x14ac:dyDescent="0.25">
      <c r="A3586" s="4" t="s">
        <v>7</v>
      </c>
      <c r="B3586" s="5">
        <v>2008</v>
      </c>
      <c r="C3586" s="5">
        <v>5</v>
      </c>
      <c r="D3586" s="5">
        <v>29</v>
      </c>
      <c r="E3586" s="5">
        <v>3</v>
      </c>
      <c r="F3586" s="43">
        <v>16.2</v>
      </c>
      <c r="G3586" s="8">
        <f t="shared" si="271"/>
        <v>25</v>
      </c>
      <c r="H3586" s="8">
        <f t="shared" si="272"/>
        <v>484.00000000000006</v>
      </c>
      <c r="I3586" s="8">
        <f t="shared" si="273"/>
        <v>121.00000000000001</v>
      </c>
      <c r="J3586" s="1">
        <v>18</v>
      </c>
      <c r="K3586" s="1">
        <v>25</v>
      </c>
      <c r="M3586" s="45"/>
      <c r="N3586" s="45"/>
      <c r="O3586" s="45"/>
      <c r="P3586" s="28"/>
      <c r="Q3586" s="28"/>
      <c r="R3586" s="25"/>
      <c r="Z3586"/>
    </row>
    <row r="3587" spans="1:26" x14ac:dyDescent="0.25">
      <c r="A3587" s="4" t="s">
        <v>7</v>
      </c>
      <c r="B3587" s="5">
        <v>2008</v>
      </c>
      <c r="C3587" s="5">
        <v>5</v>
      </c>
      <c r="D3587" s="5">
        <v>29</v>
      </c>
      <c r="E3587" s="5">
        <v>4</v>
      </c>
      <c r="F3587" s="43">
        <v>15.8</v>
      </c>
      <c r="G3587" s="8">
        <f t="shared" si="271"/>
        <v>25</v>
      </c>
      <c r="H3587" s="8">
        <f t="shared" si="272"/>
        <v>505.99999999999994</v>
      </c>
      <c r="I3587" s="8">
        <f t="shared" si="273"/>
        <v>126.49999999999999</v>
      </c>
      <c r="J3587" s="1">
        <v>18</v>
      </c>
      <c r="K3587" s="1">
        <v>25</v>
      </c>
      <c r="M3587" s="45"/>
      <c r="N3587" s="45"/>
      <c r="O3587" s="45"/>
      <c r="P3587" s="28"/>
      <c r="Q3587" s="28"/>
      <c r="R3587" s="25"/>
      <c r="Z3587"/>
    </row>
    <row r="3588" spans="1:26" x14ac:dyDescent="0.25">
      <c r="A3588" s="4" t="s">
        <v>7</v>
      </c>
      <c r="B3588" s="5">
        <v>2008</v>
      </c>
      <c r="C3588" s="5">
        <v>5</v>
      </c>
      <c r="D3588" s="5">
        <v>29</v>
      </c>
      <c r="E3588" s="5">
        <v>5</v>
      </c>
      <c r="F3588" s="43">
        <v>15.7</v>
      </c>
      <c r="G3588" s="8">
        <f t="shared" si="271"/>
        <v>25</v>
      </c>
      <c r="H3588" s="8">
        <f t="shared" si="272"/>
        <v>511.50000000000006</v>
      </c>
      <c r="I3588" s="8">
        <f t="shared" si="273"/>
        <v>127.87500000000001</v>
      </c>
      <c r="J3588" s="1">
        <v>18</v>
      </c>
      <c r="K3588" s="1">
        <v>25</v>
      </c>
      <c r="M3588" s="45"/>
      <c r="N3588" s="45"/>
      <c r="O3588" s="45"/>
      <c r="P3588" s="28"/>
      <c r="Q3588" s="28"/>
      <c r="R3588" s="25"/>
      <c r="Z3588"/>
    </row>
    <row r="3589" spans="1:26" x14ac:dyDescent="0.25">
      <c r="A3589" s="4" t="s">
        <v>7</v>
      </c>
      <c r="B3589" s="5">
        <v>2008</v>
      </c>
      <c r="C3589" s="5">
        <v>5</v>
      </c>
      <c r="D3589" s="5">
        <v>29</v>
      </c>
      <c r="E3589" s="5">
        <v>6</v>
      </c>
      <c r="F3589" s="43">
        <v>15.7</v>
      </c>
      <c r="G3589" s="8">
        <f t="shared" si="271"/>
        <v>25</v>
      </c>
      <c r="H3589" s="8">
        <f t="shared" si="272"/>
        <v>511.50000000000006</v>
      </c>
      <c r="I3589" s="8">
        <f t="shared" si="273"/>
        <v>127.87500000000001</v>
      </c>
      <c r="J3589" s="1">
        <v>18</v>
      </c>
      <c r="K3589" s="1">
        <v>25</v>
      </c>
      <c r="M3589" s="45"/>
      <c r="N3589" s="45"/>
      <c r="O3589" s="45"/>
      <c r="P3589" s="28"/>
      <c r="Q3589" s="28"/>
      <c r="R3589" s="25"/>
      <c r="Z3589"/>
    </row>
    <row r="3590" spans="1:26" x14ac:dyDescent="0.25">
      <c r="A3590" s="4" t="s">
        <v>7</v>
      </c>
      <c r="B3590" s="5">
        <v>2008</v>
      </c>
      <c r="C3590" s="5">
        <v>5</v>
      </c>
      <c r="D3590" s="5">
        <v>29</v>
      </c>
      <c r="E3590" s="5">
        <v>7</v>
      </c>
      <c r="F3590" s="43">
        <v>16.2</v>
      </c>
      <c r="G3590" s="8">
        <f t="shared" si="271"/>
        <v>25</v>
      </c>
      <c r="H3590" s="8">
        <f t="shared" si="272"/>
        <v>484.00000000000006</v>
      </c>
      <c r="I3590" s="8">
        <f t="shared" si="273"/>
        <v>121.00000000000001</v>
      </c>
      <c r="J3590" s="1">
        <v>18</v>
      </c>
      <c r="K3590" s="1">
        <v>25</v>
      </c>
      <c r="M3590" s="45"/>
      <c r="N3590" s="45"/>
      <c r="O3590" s="45"/>
      <c r="P3590" s="28"/>
      <c r="Q3590" s="28"/>
      <c r="R3590" s="25"/>
      <c r="Z3590"/>
    </row>
    <row r="3591" spans="1:26" x14ac:dyDescent="0.25">
      <c r="A3591" s="4" t="s">
        <v>7</v>
      </c>
      <c r="B3591" s="5">
        <v>2008</v>
      </c>
      <c r="C3591" s="5">
        <v>5</v>
      </c>
      <c r="D3591" s="5">
        <v>29</v>
      </c>
      <c r="E3591" s="5">
        <v>8</v>
      </c>
      <c r="F3591" s="43">
        <v>17.5</v>
      </c>
      <c r="G3591" s="8">
        <f t="shared" ref="G3591:G3654" si="274">IF(A3591="Inverno", $G$3, $G$2)</f>
        <v>25</v>
      </c>
      <c r="H3591" s="8">
        <f t="shared" si="272"/>
        <v>412.5</v>
      </c>
      <c r="I3591" s="8">
        <f t="shared" si="273"/>
        <v>103.125</v>
      </c>
      <c r="J3591" s="1">
        <v>18</v>
      </c>
      <c r="K3591" s="1">
        <v>25</v>
      </c>
      <c r="M3591" s="45"/>
      <c r="N3591" s="45"/>
      <c r="O3591" s="45"/>
      <c r="P3591" s="28"/>
      <c r="Q3591" s="28"/>
      <c r="R3591" s="25"/>
      <c r="Z3591"/>
    </row>
    <row r="3592" spans="1:26" x14ac:dyDescent="0.25">
      <c r="A3592" s="4" t="s">
        <v>7</v>
      </c>
      <c r="B3592" s="5">
        <v>2008</v>
      </c>
      <c r="C3592" s="5">
        <v>5</v>
      </c>
      <c r="D3592" s="5">
        <v>29</v>
      </c>
      <c r="E3592" s="5">
        <v>9</v>
      </c>
      <c r="F3592" s="43">
        <v>18.399999999999999</v>
      </c>
      <c r="G3592" s="8">
        <f t="shared" si="274"/>
        <v>25</v>
      </c>
      <c r="H3592" s="8">
        <f t="shared" ref="H3592:H3655" si="275">IF(F3592&gt;G3592,0,$D$3*(G3592-F3592)/$D$4)</f>
        <v>363.00000000000006</v>
      </c>
      <c r="I3592" s="8">
        <f t="shared" ref="I3592:I3655" si="276">H3592/$G$4</f>
        <v>90.750000000000014</v>
      </c>
      <c r="J3592" s="1">
        <v>18</v>
      </c>
      <c r="K3592" s="1">
        <v>25</v>
      </c>
      <c r="M3592" s="45"/>
      <c r="N3592" s="45"/>
      <c r="O3592" s="45"/>
      <c r="P3592" s="28"/>
      <c r="Q3592" s="28"/>
      <c r="R3592" s="25"/>
      <c r="Z3592"/>
    </row>
    <row r="3593" spans="1:26" x14ac:dyDescent="0.25">
      <c r="A3593" s="4" t="s">
        <v>7</v>
      </c>
      <c r="B3593" s="5">
        <v>2008</v>
      </c>
      <c r="C3593" s="5">
        <v>5</v>
      </c>
      <c r="D3593" s="5">
        <v>29</v>
      </c>
      <c r="E3593" s="5">
        <v>10</v>
      </c>
      <c r="F3593" s="43">
        <v>18.7</v>
      </c>
      <c r="G3593" s="8">
        <f t="shared" si="274"/>
        <v>25</v>
      </c>
      <c r="H3593" s="8">
        <f t="shared" si="275"/>
        <v>346.50000000000006</v>
      </c>
      <c r="I3593" s="8">
        <f t="shared" si="276"/>
        <v>86.625000000000014</v>
      </c>
      <c r="J3593" s="1">
        <v>18</v>
      </c>
      <c r="K3593" s="1">
        <v>25</v>
      </c>
      <c r="M3593" s="45"/>
      <c r="N3593" s="45"/>
      <c r="O3593" s="45"/>
      <c r="P3593" s="28"/>
      <c r="Q3593" s="28"/>
      <c r="R3593" s="25"/>
      <c r="Z3593"/>
    </row>
    <row r="3594" spans="1:26" x14ac:dyDescent="0.25">
      <c r="A3594" s="4" t="s">
        <v>7</v>
      </c>
      <c r="B3594" s="5">
        <v>2008</v>
      </c>
      <c r="C3594" s="5">
        <v>5</v>
      </c>
      <c r="D3594" s="5">
        <v>29</v>
      </c>
      <c r="E3594" s="5">
        <v>11</v>
      </c>
      <c r="F3594" s="43">
        <v>18.600000000000001</v>
      </c>
      <c r="G3594" s="8">
        <f t="shared" si="274"/>
        <v>25</v>
      </c>
      <c r="H3594" s="8">
        <f t="shared" si="275"/>
        <v>351.99999999999994</v>
      </c>
      <c r="I3594" s="8">
        <f t="shared" si="276"/>
        <v>87.999999999999986</v>
      </c>
      <c r="J3594" s="1">
        <v>18</v>
      </c>
      <c r="K3594" s="1">
        <v>25</v>
      </c>
      <c r="M3594" s="45"/>
      <c r="N3594" s="45"/>
      <c r="O3594" s="45"/>
      <c r="P3594" s="28"/>
      <c r="Q3594" s="28"/>
      <c r="R3594" s="25"/>
      <c r="Z3594"/>
    </row>
    <row r="3595" spans="1:26" x14ac:dyDescent="0.25">
      <c r="A3595" s="4" t="s">
        <v>7</v>
      </c>
      <c r="B3595" s="5">
        <v>2008</v>
      </c>
      <c r="C3595" s="5">
        <v>5</v>
      </c>
      <c r="D3595" s="5">
        <v>29</v>
      </c>
      <c r="E3595" s="5">
        <v>12</v>
      </c>
      <c r="F3595" s="43">
        <v>18.399999999999999</v>
      </c>
      <c r="G3595" s="8">
        <f t="shared" si="274"/>
        <v>25</v>
      </c>
      <c r="H3595" s="8">
        <f t="shared" si="275"/>
        <v>363.00000000000006</v>
      </c>
      <c r="I3595" s="8">
        <f t="shared" si="276"/>
        <v>90.750000000000014</v>
      </c>
      <c r="J3595" s="1">
        <v>18</v>
      </c>
      <c r="K3595" s="1">
        <v>25</v>
      </c>
      <c r="M3595" s="45"/>
      <c r="N3595" s="45"/>
      <c r="O3595" s="45"/>
      <c r="P3595" s="28"/>
      <c r="Q3595" s="28"/>
      <c r="R3595" s="25"/>
      <c r="Z3595"/>
    </row>
    <row r="3596" spans="1:26" x14ac:dyDescent="0.25">
      <c r="A3596" s="4" t="s">
        <v>7</v>
      </c>
      <c r="B3596" s="5">
        <v>2008</v>
      </c>
      <c r="C3596" s="5">
        <v>5</v>
      </c>
      <c r="D3596" s="5">
        <v>29</v>
      </c>
      <c r="E3596" s="5">
        <v>13</v>
      </c>
      <c r="F3596" s="43">
        <v>18.7</v>
      </c>
      <c r="G3596" s="8">
        <f t="shared" si="274"/>
        <v>25</v>
      </c>
      <c r="H3596" s="8">
        <f t="shared" si="275"/>
        <v>346.50000000000006</v>
      </c>
      <c r="I3596" s="8">
        <f t="shared" si="276"/>
        <v>86.625000000000014</v>
      </c>
      <c r="J3596" s="1">
        <v>18</v>
      </c>
      <c r="K3596" s="1">
        <v>25</v>
      </c>
      <c r="M3596" s="45"/>
      <c r="N3596" s="45"/>
      <c r="O3596" s="45"/>
      <c r="P3596" s="28"/>
      <c r="Q3596" s="28"/>
      <c r="R3596" s="25"/>
      <c r="Z3596"/>
    </row>
    <row r="3597" spans="1:26" x14ac:dyDescent="0.25">
      <c r="A3597" s="4" t="s">
        <v>7</v>
      </c>
      <c r="B3597" s="5">
        <v>2008</v>
      </c>
      <c r="C3597" s="5">
        <v>5</v>
      </c>
      <c r="D3597" s="5">
        <v>29</v>
      </c>
      <c r="E3597" s="5">
        <v>14</v>
      </c>
      <c r="F3597" s="43">
        <v>18.100000000000001</v>
      </c>
      <c r="G3597" s="8">
        <f t="shared" si="274"/>
        <v>25</v>
      </c>
      <c r="H3597" s="8">
        <f t="shared" si="275"/>
        <v>379.49999999999994</v>
      </c>
      <c r="I3597" s="8">
        <f t="shared" si="276"/>
        <v>94.874999999999986</v>
      </c>
      <c r="J3597" s="1">
        <v>18</v>
      </c>
      <c r="K3597" s="1">
        <v>25</v>
      </c>
      <c r="M3597" s="45"/>
      <c r="N3597" s="45"/>
      <c r="O3597" s="45"/>
      <c r="P3597" s="28"/>
      <c r="Q3597" s="28"/>
      <c r="R3597" s="25"/>
      <c r="Z3597"/>
    </row>
    <row r="3598" spans="1:26" x14ac:dyDescent="0.25">
      <c r="A3598" s="4" t="s">
        <v>7</v>
      </c>
      <c r="B3598" s="5">
        <v>2008</v>
      </c>
      <c r="C3598" s="5">
        <v>5</v>
      </c>
      <c r="D3598" s="5">
        <v>29</v>
      </c>
      <c r="E3598" s="5">
        <v>15</v>
      </c>
      <c r="F3598" s="43">
        <v>18</v>
      </c>
      <c r="G3598" s="8">
        <f t="shared" si="274"/>
        <v>25</v>
      </c>
      <c r="H3598" s="8">
        <f t="shared" si="275"/>
        <v>385</v>
      </c>
      <c r="I3598" s="8">
        <f t="shared" si="276"/>
        <v>96.25</v>
      </c>
      <c r="J3598" s="1">
        <v>18</v>
      </c>
      <c r="K3598" s="1">
        <v>25</v>
      </c>
      <c r="M3598" s="45"/>
      <c r="N3598" s="45"/>
      <c r="O3598" s="45"/>
      <c r="P3598" s="28"/>
      <c r="Q3598" s="28"/>
      <c r="R3598" s="25"/>
      <c r="Z3598"/>
    </row>
    <row r="3599" spans="1:26" x14ac:dyDescent="0.25">
      <c r="A3599" s="4" t="s">
        <v>7</v>
      </c>
      <c r="B3599" s="5">
        <v>2008</v>
      </c>
      <c r="C3599" s="5">
        <v>5</v>
      </c>
      <c r="D3599" s="5">
        <v>29</v>
      </c>
      <c r="E3599" s="5">
        <v>16</v>
      </c>
      <c r="F3599" s="43">
        <v>18</v>
      </c>
      <c r="G3599" s="8">
        <f t="shared" si="274"/>
        <v>25</v>
      </c>
      <c r="H3599" s="8">
        <f t="shared" si="275"/>
        <v>385</v>
      </c>
      <c r="I3599" s="8">
        <f t="shared" si="276"/>
        <v>96.25</v>
      </c>
      <c r="J3599" s="1">
        <v>18</v>
      </c>
      <c r="K3599" s="1">
        <v>25</v>
      </c>
      <c r="M3599" s="45"/>
      <c r="N3599" s="45"/>
      <c r="O3599" s="45"/>
      <c r="P3599" s="28"/>
      <c r="Q3599" s="28"/>
      <c r="R3599" s="25"/>
      <c r="Z3599"/>
    </row>
    <row r="3600" spans="1:26" x14ac:dyDescent="0.25">
      <c r="A3600" s="4" t="s">
        <v>7</v>
      </c>
      <c r="B3600" s="5">
        <v>2008</v>
      </c>
      <c r="C3600" s="5">
        <v>5</v>
      </c>
      <c r="D3600" s="5">
        <v>29</v>
      </c>
      <c r="E3600" s="5">
        <v>17</v>
      </c>
      <c r="F3600" s="43">
        <v>18.3</v>
      </c>
      <c r="G3600" s="8">
        <f t="shared" si="274"/>
        <v>25</v>
      </c>
      <c r="H3600" s="8">
        <f t="shared" si="275"/>
        <v>368.49999999999994</v>
      </c>
      <c r="I3600" s="8">
        <f t="shared" si="276"/>
        <v>92.124999999999986</v>
      </c>
      <c r="J3600" s="1">
        <v>18</v>
      </c>
      <c r="K3600" s="1">
        <v>25</v>
      </c>
      <c r="M3600" s="45"/>
      <c r="N3600" s="45"/>
      <c r="O3600" s="45"/>
      <c r="P3600" s="28"/>
      <c r="Q3600" s="28"/>
      <c r="R3600" s="25"/>
      <c r="Z3600"/>
    </row>
    <row r="3601" spans="1:26" x14ac:dyDescent="0.25">
      <c r="A3601" s="4" t="s">
        <v>7</v>
      </c>
      <c r="B3601" s="5">
        <v>2008</v>
      </c>
      <c r="C3601" s="5">
        <v>5</v>
      </c>
      <c r="D3601" s="5">
        <v>29</v>
      </c>
      <c r="E3601" s="5">
        <v>18</v>
      </c>
      <c r="F3601" s="43">
        <v>17.899999999999999</v>
      </c>
      <c r="G3601" s="8">
        <f t="shared" si="274"/>
        <v>25</v>
      </c>
      <c r="H3601" s="8">
        <f t="shared" si="275"/>
        <v>390.50000000000006</v>
      </c>
      <c r="I3601" s="8">
        <f t="shared" si="276"/>
        <v>97.625000000000014</v>
      </c>
      <c r="J3601" s="1">
        <v>18</v>
      </c>
      <c r="K3601" s="1">
        <v>25</v>
      </c>
      <c r="M3601" s="45"/>
      <c r="N3601" s="45"/>
      <c r="O3601" s="45"/>
      <c r="P3601" s="28"/>
      <c r="Q3601" s="28"/>
      <c r="R3601" s="25"/>
      <c r="Z3601"/>
    </row>
    <row r="3602" spans="1:26" x14ac:dyDescent="0.25">
      <c r="A3602" s="4" t="s">
        <v>7</v>
      </c>
      <c r="B3602" s="5">
        <v>2008</v>
      </c>
      <c r="C3602" s="5">
        <v>5</v>
      </c>
      <c r="D3602" s="5">
        <v>29</v>
      </c>
      <c r="E3602" s="5">
        <v>19</v>
      </c>
      <c r="F3602" s="43">
        <v>17.3</v>
      </c>
      <c r="G3602" s="8">
        <f t="shared" si="274"/>
        <v>25</v>
      </c>
      <c r="H3602" s="8">
        <f t="shared" si="275"/>
        <v>423.49999999999994</v>
      </c>
      <c r="I3602" s="8">
        <f t="shared" si="276"/>
        <v>105.87499999999999</v>
      </c>
      <c r="J3602" s="1">
        <v>18</v>
      </c>
      <c r="K3602" s="1">
        <v>25</v>
      </c>
      <c r="M3602" s="45"/>
      <c r="N3602" s="45"/>
      <c r="O3602" s="45"/>
      <c r="P3602" s="28"/>
      <c r="Q3602" s="28"/>
      <c r="R3602" s="25"/>
      <c r="Z3602"/>
    </row>
    <row r="3603" spans="1:26" x14ac:dyDescent="0.25">
      <c r="A3603" s="4" t="s">
        <v>7</v>
      </c>
      <c r="B3603" s="5">
        <v>2008</v>
      </c>
      <c r="C3603" s="5">
        <v>5</v>
      </c>
      <c r="D3603" s="5">
        <v>29</v>
      </c>
      <c r="E3603" s="5">
        <v>20</v>
      </c>
      <c r="F3603" s="43">
        <v>16.600000000000001</v>
      </c>
      <c r="G3603" s="8">
        <f t="shared" si="274"/>
        <v>25</v>
      </c>
      <c r="H3603" s="8">
        <f t="shared" si="275"/>
        <v>461.99999999999994</v>
      </c>
      <c r="I3603" s="8">
        <f t="shared" si="276"/>
        <v>115.49999999999999</v>
      </c>
      <c r="J3603" s="1">
        <v>18</v>
      </c>
      <c r="K3603" s="1">
        <v>25</v>
      </c>
      <c r="M3603" s="45"/>
      <c r="N3603" s="45"/>
      <c r="O3603" s="45"/>
      <c r="P3603" s="28"/>
      <c r="Q3603" s="28"/>
      <c r="R3603" s="25"/>
      <c r="Z3603"/>
    </row>
    <row r="3604" spans="1:26" x14ac:dyDescent="0.25">
      <c r="A3604" s="4" t="s">
        <v>7</v>
      </c>
      <c r="B3604" s="5">
        <v>2008</v>
      </c>
      <c r="C3604" s="5">
        <v>5</v>
      </c>
      <c r="D3604" s="5">
        <v>29</v>
      </c>
      <c r="E3604" s="5">
        <v>21</v>
      </c>
      <c r="F3604" s="43">
        <v>16.2</v>
      </c>
      <c r="G3604" s="8">
        <f t="shared" si="274"/>
        <v>25</v>
      </c>
      <c r="H3604" s="8">
        <f t="shared" si="275"/>
        <v>484.00000000000006</v>
      </c>
      <c r="I3604" s="8">
        <f t="shared" si="276"/>
        <v>121.00000000000001</v>
      </c>
      <c r="J3604" s="1">
        <v>18</v>
      </c>
      <c r="K3604" s="1">
        <v>25</v>
      </c>
      <c r="M3604" s="45"/>
      <c r="N3604" s="45"/>
      <c r="O3604" s="45"/>
      <c r="P3604" s="28"/>
      <c r="Q3604" s="28"/>
      <c r="R3604" s="25"/>
      <c r="Z3604"/>
    </row>
    <row r="3605" spans="1:26" x14ac:dyDescent="0.25">
      <c r="A3605" s="4" t="s">
        <v>7</v>
      </c>
      <c r="B3605" s="5">
        <v>2008</v>
      </c>
      <c r="C3605" s="5">
        <v>5</v>
      </c>
      <c r="D3605" s="5">
        <v>29</v>
      </c>
      <c r="E3605" s="5">
        <v>22</v>
      </c>
      <c r="F3605" s="43">
        <v>15.9</v>
      </c>
      <c r="G3605" s="8">
        <f t="shared" si="274"/>
        <v>25</v>
      </c>
      <c r="H3605" s="8">
        <f t="shared" si="275"/>
        <v>500.5</v>
      </c>
      <c r="I3605" s="8">
        <f t="shared" si="276"/>
        <v>125.125</v>
      </c>
      <c r="J3605" s="1">
        <v>18</v>
      </c>
      <c r="K3605" s="1">
        <v>25</v>
      </c>
      <c r="M3605" s="45"/>
      <c r="N3605" s="45"/>
      <c r="O3605" s="45"/>
      <c r="P3605" s="28"/>
      <c r="Q3605" s="28"/>
      <c r="R3605" s="25"/>
      <c r="Z3605"/>
    </row>
    <row r="3606" spans="1:26" x14ac:dyDescent="0.25">
      <c r="A3606" s="4" t="s">
        <v>7</v>
      </c>
      <c r="B3606" s="5">
        <v>2008</v>
      </c>
      <c r="C3606" s="5">
        <v>5</v>
      </c>
      <c r="D3606" s="5">
        <v>29</v>
      </c>
      <c r="E3606" s="5">
        <v>23</v>
      </c>
      <c r="F3606" s="43">
        <v>15.8</v>
      </c>
      <c r="G3606" s="8">
        <f t="shared" si="274"/>
        <v>25</v>
      </c>
      <c r="H3606" s="8">
        <f t="shared" si="275"/>
        <v>505.99999999999994</v>
      </c>
      <c r="I3606" s="8">
        <f t="shared" si="276"/>
        <v>126.49999999999999</v>
      </c>
      <c r="J3606" s="1">
        <v>18</v>
      </c>
      <c r="K3606" s="1">
        <v>25</v>
      </c>
      <c r="M3606" s="45"/>
      <c r="N3606" s="45"/>
      <c r="O3606" s="45"/>
      <c r="P3606" s="28"/>
      <c r="Q3606" s="28"/>
      <c r="R3606" s="25"/>
      <c r="Z3606"/>
    </row>
    <row r="3607" spans="1:26" x14ac:dyDescent="0.25">
      <c r="A3607" s="4" t="s">
        <v>7</v>
      </c>
      <c r="B3607" s="5">
        <v>2008</v>
      </c>
      <c r="C3607" s="5">
        <v>5</v>
      </c>
      <c r="D3607" s="5">
        <v>30</v>
      </c>
      <c r="E3607" s="5">
        <v>0</v>
      </c>
      <c r="F3607" s="43">
        <v>15.6</v>
      </c>
      <c r="G3607" s="8">
        <f t="shared" si="274"/>
        <v>25</v>
      </c>
      <c r="H3607" s="8">
        <f t="shared" si="275"/>
        <v>517</v>
      </c>
      <c r="I3607" s="8">
        <f t="shared" si="276"/>
        <v>129.25</v>
      </c>
      <c r="J3607" s="1">
        <v>18</v>
      </c>
      <c r="K3607" s="1">
        <v>25</v>
      </c>
      <c r="M3607" s="45"/>
      <c r="N3607" s="45"/>
      <c r="O3607" s="45"/>
      <c r="P3607" s="28"/>
      <c r="Q3607" s="28"/>
      <c r="R3607" s="25"/>
      <c r="Z3607"/>
    </row>
    <row r="3608" spans="1:26" x14ac:dyDescent="0.25">
      <c r="A3608" s="4" t="s">
        <v>7</v>
      </c>
      <c r="B3608" s="5">
        <v>2008</v>
      </c>
      <c r="C3608" s="5">
        <v>5</v>
      </c>
      <c r="D3608" s="5">
        <v>30</v>
      </c>
      <c r="E3608" s="5">
        <v>1</v>
      </c>
      <c r="F3608" s="43">
        <v>15.4</v>
      </c>
      <c r="G3608" s="8">
        <f t="shared" si="274"/>
        <v>25</v>
      </c>
      <c r="H3608" s="8">
        <f t="shared" si="275"/>
        <v>528</v>
      </c>
      <c r="I3608" s="8">
        <f t="shared" si="276"/>
        <v>132</v>
      </c>
      <c r="J3608" s="1">
        <v>18</v>
      </c>
      <c r="K3608" s="1">
        <v>25</v>
      </c>
      <c r="M3608" s="45"/>
      <c r="N3608" s="45"/>
      <c r="O3608" s="45"/>
      <c r="P3608" s="28"/>
      <c r="Q3608" s="28"/>
      <c r="R3608" s="25"/>
      <c r="Z3608"/>
    </row>
    <row r="3609" spans="1:26" x14ac:dyDescent="0.25">
      <c r="A3609" s="4" t="s">
        <v>7</v>
      </c>
      <c r="B3609" s="5">
        <v>2008</v>
      </c>
      <c r="C3609" s="5">
        <v>5</v>
      </c>
      <c r="D3609" s="5">
        <v>30</v>
      </c>
      <c r="E3609" s="5">
        <v>2</v>
      </c>
      <c r="F3609" s="43">
        <v>15.2</v>
      </c>
      <c r="G3609" s="8">
        <f t="shared" si="274"/>
        <v>25</v>
      </c>
      <c r="H3609" s="8">
        <f t="shared" si="275"/>
        <v>539</v>
      </c>
      <c r="I3609" s="8">
        <f t="shared" si="276"/>
        <v>134.75</v>
      </c>
      <c r="J3609" s="1">
        <v>18</v>
      </c>
      <c r="K3609" s="1">
        <v>25</v>
      </c>
      <c r="M3609" s="45"/>
      <c r="N3609" s="45"/>
      <c r="O3609" s="45"/>
      <c r="P3609" s="28"/>
      <c r="Q3609" s="28"/>
      <c r="R3609" s="25"/>
      <c r="Z3609"/>
    </row>
    <row r="3610" spans="1:26" x14ac:dyDescent="0.25">
      <c r="A3610" s="4" t="s">
        <v>7</v>
      </c>
      <c r="B3610" s="5">
        <v>2008</v>
      </c>
      <c r="C3610" s="5">
        <v>5</v>
      </c>
      <c r="D3610" s="5">
        <v>30</v>
      </c>
      <c r="E3610" s="5">
        <v>3</v>
      </c>
      <c r="F3610" s="43">
        <v>15</v>
      </c>
      <c r="G3610" s="8">
        <f t="shared" si="274"/>
        <v>25</v>
      </c>
      <c r="H3610" s="8">
        <f t="shared" si="275"/>
        <v>550</v>
      </c>
      <c r="I3610" s="8">
        <f t="shared" si="276"/>
        <v>137.5</v>
      </c>
      <c r="J3610" s="1">
        <v>18</v>
      </c>
      <c r="K3610" s="1">
        <v>25</v>
      </c>
      <c r="M3610" s="45"/>
      <c r="N3610" s="45"/>
      <c r="O3610" s="45"/>
      <c r="P3610" s="28"/>
      <c r="Q3610" s="28"/>
      <c r="R3610" s="25"/>
      <c r="Z3610"/>
    </row>
    <row r="3611" spans="1:26" x14ac:dyDescent="0.25">
      <c r="A3611" s="4" t="s">
        <v>7</v>
      </c>
      <c r="B3611" s="5">
        <v>2008</v>
      </c>
      <c r="C3611" s="5">
        <v>5</v>
      </c>
      <c r="D3611" s="5">
        <v>30</v>
      </c>
      <c r="E3611" s="5">
        <v>4</v>
      </c>
      <c r="F3611" s="43">
        <v>14.9</v>
      </c>
      <c r="G3611" s="8">
        <f t="shared" si="274"/>
        <v>25</v>
      </c>
      <c r="H3611" s="8">
        <f t="shared" si="275"/>
        <v>555.5</v>
      </c>
      <c r="I3611" s="8">
        <f t="shared" si="276"/>
        <v>138.875</v>
      </c>
      <c r="J3611" s="1">
        <v>18</v>
      </c>
      <c r="K3611" s="1">
        <v>25</v>
      </c>
      <c r="M3611" s="45"/>
      <c r="N3611" s="45"/>
      <c r="O3611" s="45"/>
      <c r="P3611" s="28"/>
      <c r="Q3611" s="28"/>
      <c r="R3611" s="25"/>
      <c r="Z3611"/>
    </row>
    <row r="3612" spans="1:26" x14ac:dyDescent="0.25">
      <c r="A3612" s="4" t="s">
        <v>7</v>
      </c>
      <c r="B3612" s="5">
        <v>2008</v>
      </c>
      <c r="C3612" s="5">
        <v>5</v>
      </c>
      <c r="D3612" s="5">
        <v>30</v>
      </c>
      <c r="E3612" s="5">
        <v>5</v>
      </c>
      <c r="F3612" s="43">
        <v>14.9</v>
      </c>
      <c r="G3612" s="8">
        <f t="shared" si="274"/>
        <v>25</v>
      </c>
      <c r="H3612" s="8">
        <f t="shared" si="275"/>
        <v>555.5</v>
      </c>
      <c r="I3612" s="8">
        <f t="shared" si="276"/>
        <v>138.875</v>
      </c>
      <c r="J3612" s="1">
        <v>18</v>
      </c>
      <c r="K3612" s="1">
        <v>25</v>
      </c>
      <c r="M3612" s="45"/>
      <c r="N3612" s="45"/>
      <c r="O3612" s="45"/>
      <c r="P3612" s="28"/>
      <c r="Q3612" s="28"/>
      <c r="R3612" s="25"/>
      <c r="Z3612"/>
    </row>
    <row r="3613" spans="1:26" x14ac:dyDescent="0.25">
      <c r="A3613" s="4" t="s">
        <v>7</v>
      </c>
      <c r="B3613" s="5">
        <v>2008</v>
      </c>
      <c r="C3613" s="5">
        <v>5</v>
      </c>
      <c r="D3613" s="5">
        <v>30</v>
      </c>
      <c r="E3613" s="5">
        <v>6</v>
      </c>
      <c r="F3613" s="43">
        <v>14.9</v>
      </c>
      <c r="G3613" s="8">
        <f t="shared" si="274"/>
        <v>25</v>
      </c>
      <c r="H3613" s="8">
        <f t="shared" si="275"/>
        <v>555.5</v>
      </c>
      <c r="I3613" s="8">
        <f t="shared" si="276"/>
        <v>138.875</v>
      </c>
      <c r="J3613" s="1">
        <v>18</v>
      </c>
      <c r="K3613" s="1">
        <v>25</v>
      </c>
      <c r="M3613" s="45"/>
      <c r="N3613" s="45"/>
      <c r="O3613" s="45"/>
      <c r="P3613" s="28"/>
      <c r="Q3613" s="28"/>
      <c r="R3613" s="25"/>
      <c r="Z3613"/>
    </row>
    <row r="3614" spans="1:26" x14ac:dyDescent="0.25">
      <c r="A3614" s="4" t="s">
        <v>7</v>
      </c>
      <c r="B3614" s="5">
        <v>2008</v>
      </c>
      <c r="C3614" s="5">
        <v>5</v>
      </c>
      <c r="D3614" s="5">
        <v>30</v>
      </c>
      <c r="E3614" s="5">
        <v>7</v>
      </c>
      <c r="F3614" s="43">
        <v>14.9</v>
      </c>
      <c r="G3614" s="8">
        <f t="shared" si="274"/>
        <v>25</v>
      </c>
      <c r="H3614" s="8">
        <f t="shared" si="275"/>
        <v>555.5</v>
      </c>
      <c r="I3614" s="8">
        <f t="shared" si="276"/>
        <v>138.875</v>
      </c>
      <c r="J3614" s="1">
        <v>18</v>
      </c>
      <c r="K3614" s="1">
        <v>25</v>
      </c>
      <c r="M3614" s="45"/>
      <c r="N3614" s="45"/>
      <c r="O3614" s="45"/>
      <c r="P3614" s="28"/>
      <c r="Q3614" s="28"/>
      <c r="R3614" s="25"/>
      <c r="Z3614"/>
    </row>
    <row r="3615" spans="1:26" x14ac:dyDescent="0.25">
      <c r="A3615" s="4" t="s">
        <v>7</v>
      </c>
      <c r="B3615" s="5">
        <v>2008</v>
      </c>
      <c r="C3615" s="5">
        <v>5</v>
      </c>
      <c r="D3615" s="5">
        <v>30</v>
      </c>
      <c r="E3615" s="5">
        <v>8</v>
      </c>
      <c r="F3615" s="43">
        <v>16.2</v>
      </c>
      <c r="G3615" s="8">
        <f t="shared" si="274"/>
        <v>25</v>
      </c>
      <c r="H3615" s="8">
        <f t="shared" si="275"/>
        <v>484.00000000000006</v>
      </c>
      <c r="I3615" s="8">
        <f t="shared" si="276"/>
        <v>121.00000000000001</v>
      </c>
      <c r="J3615" s="1">
        <v>18</v>
      </c>
      <c r="K3615" s="1">
        <v>25</v>
      </c>
      <c r="M3615" s="45"/>
      <c r="N3615" s="45"/>
      <c r="O3615" s="45"/>
      <c r="P3615" s="28"/>
      <c r="Q3615" s="28"/>
      <c r="R3615" s="25"/>
      <c r="Z3615"/>
    </row>
    <row r="3616" spans="1:26" x14ac:dyDescent="0.25">
      <c r="A3616" s="4" t="s">
        <v>7</v>
      </c>
      <c r="B3616" s="5">
        <v>2008</v>
      </c>
      <c r="C3616" s="5">
        <v>5</v>
      </c>
      <c r="D3616" s="5">
        <v>30</v>
      </c>
      <c r="E3616" s="5">
        <v>9</v>
      </c>
      <c r="F3616" s="43">
        <v>16.3</v>
      </c>
      <c r="G3616" s="8">
        <f t="shared" si="274"/>
        <v>25</v>
      </c>
      <c r="H3616" s="8">
        <f t="shared" si="275"/>
        <v>478.49999999999994</v>
      </c>
      <c r="I3616" s="8">
        <f t="shared" si="276"/>
        <v>119.62499999999999</v>
      </c>
      <c r="J3616" s="1">
        <v>18</v>
      </c>
      <c r="K3616" s="1">
        <v>25</v>
      </c>
      <c r="M3616" s="45"/>
      <c r="N3616" s="45"/>
      <c r="O3616" s="45"/>
      <c r="P3616" s="28"/>
      <c r="Q3616" s="28"/>
      <c r="R3616" s="25"/>
      <c r="Z3616"/>
    </row>
    <row r="3617" spans="1:26" x14ac:dyDescent="0.25">
      <c r="A3617" s="4" t="s">
        <v>7</v>
      </c>
      <c r="B3617" s="5">
        <v>2008</v>
      </c>
      <c r="C3617" s="5">
        <v>5</v>
      </c>
      <c r="D3617" s="5">
        <v>30</v>
      </c>
      <c r="E3617" s="5">
        <v>10</v>
      </c>
      <c r="F3617" s="43">
        <v>16.5</v>
      </c>
      <c r="G3617" s="8">
        <f t="shared" si="274"/>
        <v>25</v>
      </c>
      <c r="H3617" s="8">
        <f t="shared" si="275"/>
        <v>467.5</v>
      </c>
      <c r="I3617" s="8">
        <f t="shared" si="276"/>
        <v>116.875</v>
      </c>
      <c r="J3617" s="1">
        <v>18</v>
      </c>
      <c r="K3617" s="1">
        <v>25</v>
      </c>
      <c r="M3617" s="45"/>
      <c r="N3617" s="45"/>
      <c r="O3617" s="45"/>
      <c r="P3617" s="28"/>
      <c r="Q3617" s="28"/>
      <c r="R3617" s="25"/>
      <c r="Z3617"/>
    </row>
    <row r="3618" spans="1:26" x14ac:dyDescent="0.25">
      <c r="A3618" s="4" t="s">
        <v>7</v>
      </c>
      <c r="B3618" s="5">
        <v>2008</v>
      </c>
      <c r="C3618" s="5">
        <v>5</v>
      </c>
      <c r="D3618" s="5">
        <v>30</v>
      </c>
      <c r="E3618" s="5">
        <v>11</v>
      </c>
      <c r="F3618" s="43">
        <v>15.7</v>
      </c>
      <c r="G3618" s="8">
        <f t="shared" si="274"/>
        <v>25</v>
      </c>
      <c r="H3618" s="8">
        <f t="shared" si="275"/>
        <v>511.50000000000006</v>
      </c>
      <c r="I3618" s="8">
        <f t="shared" si="276"/>
        <v>127.87500000000001</v>
      </c>
      <c r="J3618" s="1">
        <v>18</v>
      </c>
      <c r="K3618" s="1">
        <v>25</v>
      </c>
      <c r="M3618" s="45"/>
      <c r="N3618" s="45"/>
      <c r="O3618" s="45"/>
      <c r="P3618" s="28"/>
      <c r="Q3618" s="28"/>
      <c r="R3618" s="25"/>
      <c r="Z3618"/>
    </row>
    <row r="3619" spans="1:26" x14ac:dyDescent="0.25">
      <c r="A3619" s="4" t="s">
        <v>7</v>
      </c>
      <c r="B3619" s="5">
        <v>2008</v>
      </c>
      <c r="C3619" s="5">
        <v>5</v>
      </c>
      <c r="D3619" s="5">
        <v>30</v>
      </c>
      <c r="E3619" s="5">
        <v>12</v>
      </c>
      <c r="F3619" s="43">
        <v>17.7</v>
      </c>
      <c r="G3619" s="8">
        <f t="shared" si="274"/>
        <v>25</v>
      </c>
      <c r="H3619" s="8">
        <f t="shared" si="275"/>
        <v>401.50000000000006</v>
      </c>
      <c r="I3619" s="8">
        <f t="shared" si="276"/>
        <v>100.37500000000001</v>
      </c>
      <c r="J3619" s="1">
        <v>18</v>
      </c>
      <c r="K3619" s="1">
        <v>25</v>
      </c>
      <c r="M3619" s="45"/>
      <c r="N3619" s="45"/>
      <c r="O3619" s="45"/>
      <c r="P3619" s="28"/>
      <c r="Q3619" s="28"/>
      <c r="R3619" s="25"/>
      <c r="Z3619"/>
    </row>
    <row r="3620" spans="1:26" x14ac:dyDescent="0.25">
      <c r="A3620" s="4" t="s">
        <v>7</v>
      </c>
      <c r="B3620" s="5">
        <v>2008</v>
      </c>
      <c r="C3620" s="5">
        <v>5</v>
      </c>
      <c r="D3620" s="5">
        <v>30</v>
      </c>
      <c r="E3620" s="5">
        <v>13</v>
      </c>
      <c r="F3620" s="43">
        <v>17.3</v>
      </c>
      <c r="G3620" s="8">
        <f t="shared" si="274"/>
        <v>25</v>
      </c>
      <c r="H3620" s="8">
        <f t="shared" si="275"/>
        <v>423.49999999999994</v>
      </c>
      <c r="I3620" s="8">
        <f t="shared" si="276"/>
        <v>105.87499999999999</v>
      </c>
      <c r="J3620" s="1">
        <v>18</v>
      </c>
      <c r="K3620" s="1">
        <v>25</v>
      </c>
      <c r="M3620" s="45"/>
      <c r="N3620" s="45"/>
      <c r="O3620" s="45"/>
      <c r="P3620" s="28"/>
      <c r="Q3620" s="28"/>
      <c r="R3620" s="25"/>
      <c r="Z3620"/>
    </row>
    <row r="3621" spans="1:26" x14ac:dyDescent="0.25">
      <c r="A3621" s="4" t="s">
        <v>7</v>
      </c>
      <c r="B3621" s="5">
        <v>2008</v>
      </c>
      <c r="C3621" s="5">
        <v>5</v>
      </c>
      <c r="D3621" s="5">
        <v>30</v>
      </c>
      <c r="E3621" s="5">
        <v>14</v>
      </c>
      <c r="F3621" s="43">
        <v>16.899999999999999</v>
      </c>
      <c r="G3621" s="8">
        <f t="shared" si="274"/>
        <v>25</v>
      </c>
      <c r="H3621" s="8">
        <f t="shared" si="275"/>
        <v>445.50000000000006</v>
      </c>
      <c r="I3621" s="8">
        <f t="shared" si="276"/>
        <v>111.37500000000001</v>
      </c>
      <c r="J3621" s="1">
        <v>18</v>
      </c>
      <c r="K3621" s="1">
        <v>25</v>
      </c>
      <c r="M3621" s="45"/>
      <c r="N3621" s="45"/>
      <c r="O3621" s="45"/>
      <c r="P3621" s="28"/>
      <c r="Q3621" s="28"/>
      <c r="R3621" s="25"/>
      <c r="Z3621"/>
    </row>
    <row r="3622" spans="1:26" x14ac:dyDescent="0.25">
      <c r="A3622" s="4" t="s">
        <v>7</v>
      </c>
      <c r="B3622" s="5">
        <v>2008</v>
      </c>
      <c r="C3622" s="5">
        <v>5</v>
      </c>
      <c r="D3622" s="5">
        <v>30</v>
      </c>
      <c r="E3622" s="5">
        <v>15</v>
      </c>
      <c r="F3622" s="43">
        <v>17.7</v>
      </c>
      <c r="G3622" s="8">
        <f t="shared" si="274"/>
        <v>25</v>
      </c>
      <c r="H3622" s="8">
        <f t="shared" si="275"/>
        <v>401.50000000000006</v>
      </c>
      <c r="I3622" s="8">
        <f t="shared" si="276"/>
        <v>100.37500000000001</v>
      </c>
      <c r="J3622" s="1">
        <v>18</v>
      </c>
      <c r="K3622" s="1">
        <v>25</v>
      </c>
      <c r="M3622" s="45"/>
      <c r="N3622" s="45"/>
      <c r="O3622" s="45"/>
      <c r="P3622" s="28"/>
      <c r="Q3622" s="28"/>
      <c r="R3622" s="25"/>
      <c r="Z3622"/>
    </row>
    <row r="3623" spans="1:26" x14ac:dyDescent="0.25">
      <c r="A3623" s="4" t="s">
        <v>7</v>
      </c>
      <c r="B3623" s="5">
        <v>2008</v>
      </c>
      <c r="C3623" s="5">
        <v>5</v>
      </c>
      <c r="D3623" s="5">
        <v>30</v>
      </c>
      <c r="E3623" s="5">
        <v>16</v>
      </c>
      <c r="F3623" s="43">
        <v>18.100000000000001</v>
      </c>
      <c r="G3623" s="8">
        <f t="shared" si="274"/>
        <v>25</v>
      </c>
      <c r="H3623" s="8">
        <f t="shared" si="275"/>
        <v>379.49999999999994</v>
      </c>
      <c r="I3623" s="8">
        <f t="shared" si="276"/>
        <v>94.874999999999986</v>
      </c>
      <c r="J3623" s="1">
        <v>18</v>
      </c>
      <c r="K3623" s="1">
        <v>25</v>
      </c>
      <c r="M3623" s="45"/>
      <c r="N3623" s="45"/>
      <c r="O3623" s="45"/>
      <c r="P3623" s="28"/>
      <c r="Q3623" s="28"/>
      <c r="R3623" s="25"/>
      <c r="Z3623"/>
    </row>
    <row r="3624" spans="1:26" x14ac:dyDescent="0.25">
      <c r="A3624" s="4" t="s">
        <v>7</v>
      </c>
      <c r="B3624" s="5">
        <v>2008</v>
      </c>
      <c r="C3624" s="5">
        <v>5</v>
      </c>
      <c r="D3624" s="5">
        <v>30</v>
      </c>
      <c r="E3624" s="5">
        <v>17</v>
      </c>
      <c r="F3624" s="43">
        <v>17.899999999999999</v>
      </c>
      <c r="G3624" s="8">
        <f t="shared" si="274"/>
        <v>25</v>
      </c>
      <c r="H3624" s="8">
        <f t="shared" si="275"/>
        <v>390.50000000000006</v>
      </c>
      <c r="I3624" s="8">
        <f t="shared" si="276"/>
        <v>97.625000000000014</v>
      </c>
      <c r="J3624" s="1">
        <v>18</v>
      </c>
      <c r="K3624" s="1">
        <v>25</v>
      </c>
      <c r="M3624" s="45"/>
      <c r="N3624" s="45"/>
      <c r="O3624" s="45"/>
      <c r="P3624" s="28"/>
      <c r="Q3624" s="28"/>
      <c r="R3624" s="25"/>
      <c r="Z3624"/>
    </row>
    <row r="3625" spans="1:26" x14ac:dyDescent="0.25">
      <c r="A3625" s="4" t="s">
        <v>7</v>
      </c>
      <c r="B3625" s="5">
        <v>2008</v>
      </c>
      <c r="C3625" s="5">
        <v>5</v>
      </c>
      <c r="D3625" s="5">
        <v>30</v>
      </c>
      <c r="E3625" s="5">
        <v>18</v>
      </c>
      <c r="F3625" s="43">
        <v>17.3</v>
      </c>
      <c r="G3625" s="8">
        <f t="shared" si="274"/>
        <v>25</v>
      </c>
      <c r="H3625" s="8">
        <f t="shared" si="275"/>
        <v>423.49999999999994</v>
      </c>
      <c r="I3625" s="8">
        <f t="shared" si="276"/>
        <v>105.87499999999999</v>
      </c>
      <c r="J3625" s="1">
        <v>18</v>
      </c>
      <c r="K3625" s="1">
        <v>25</v>
      </c>
      <c r="M3625" s="45"/>
      <c r="N3625" s="45"/>
      <c r="O3625" s="45"/>
      <c r="P3625" s="28"/>
      <c r="Q3625" s="28"/>
      <c r="R3625" s="25"/>
      <c r="Z3625"/>
    </row>
    <row r="3626" spans="1:26" x14ac:dyDescent="0.25">
      <c r="A3626" s="4" t="s">
        <v>7</v>
      </c>
      <c r="B3626" s="5">
        <v>2008</v>
      </c>
      <c r="C3626" s="5">
        <v>5</v>
      </c>
      <c r="D3626" s="5">
        <v>30</v>
      </c>
      <c r="E3626" s="5">
        <v>19</v>
      </c>
      <c r="F3626" s="43">
        <v>16.399999999999999</v>
      </c>
      <c r="G3626" s="8">
        <f t="shared" si="274"/>
        <v>25</v>
      </c>
      <c r="H3626" s="8">
        <f t="shared" si="275"/>
        <v>473.00000000000006</v>
      </c>
      <c r="I3626" s="8">
        <f t="shared" si="276"/>
        <v>118.25000000000001</v>
      </c>
      <c r="J3626" s="1">
        <v>18</v>
      </c>
      <c r="K3626" s="1">
        <v>25</v>
      </c>
      <c r="M3626" s="45"/>
      <c r="N3626" s="45"/>
      <c r="O3626" s="45"/>
      <c r="P3626" s="28"/>
      <c r="Q3626" s="28"/>
      <c r="R3626" s="25"/>
      <c r="Z3626"/>
    </row>
    <row r="3627" spans="1:26" x14ac:dyDescent="0.25">
      <c r="A3627" s="4" t="s">
        <v>7</v>
      </c>
      <c r="B3627" s="5">
        <v>2008</v>
      </c>
      <c r="C3627" s="5">
        <v>5</v>
      </c>
      <c r="D3627" s="5">
        <v>30</v>
      </c>
      <c r="E3627" s="5">
        <v>20</v>
      </c>
      <c r="F3627" s="43">
        <v>15.8</v>
      </c>
      <c r="G3627" s="8">
        <f t="shared" si="274"/>
        <v>25</v>
      </c>
      <c r="H3627" s="8">
        <f t="shared" si="275"/>
        <v>505.99999999999994</v>
      </c>
      <c r="I3627" s="8">
        <f t="shared" si="276"/>
        <v>126.49999999999999</v>
      </c>
      <c r="J3627" s="1">
        <v>18</v>
      </c>
      <c r="K3627" s="1">
        <v>25</v>
      </c>
      <c r="M3627" s="45"/>
      <c r="N3627" s="45"/>
      <c r="O3627" s="45"/>
      <c r="P3627" s="28"/>
      <c r="Q3627" s="28"/>
      <c r="R3627" s="25"/>
      <c r="Z3627"/>
    </row>
    <row r="3628" spans="1:26" x14ac:dyDescent="0.25">
      <c r="A3628" s="4" t="s">
        <v>7</v>
      </c>
      <c r="B3628" s="5">
        <v>2008</v>
      </c>
      <c r="C3628" s="5">
        <v>5</v>
      </c>
      <c r="D3628" s="5">
        <v>30</v>
      </c>
      <c r="E3628" s="5">
        <v>21</v>
      </c>
      <c r="F3628" s="43">
        <v>15.4</v>
      </c>
      <c r="G3628" s="8">
        <f t="shared" si="274"/>
        <v>25</v>
      </c>
      <c r="H3628" s="8">
        <f t="shared" si="275"/>
        <v>528</v>
      </c>
      <c r="I3628" s="8">
        <f t="shared" si="276"/>
        <v>132</v>
      </c>
      <c r="J3628" s="1">
        <v>18</v>
      </c>
      <c r="K3628" s="1">
        <v>25</v>
      </c>
      <c r="M3628" s="45"/>
      <c r="N3628" s="45"/>
      <c r="O3628" s="45"/>
      <c r="P3628" s="28"/>
      <c r="Q3628" s="28"/>
      <c r="R3628" s="25"/>
      <c r="Z3628"/>
    </row>
    <row r="3629" spans="1:26" x14ac:dyDescent="0.25">
      <c r="A3629" s="4" t="s">
        <v>7</v>
      </c>
      <c r="B3629" s="5">
        <v>2008</v>
      </c>
      <c r="C3629" s="5">
        <v>5</v>
      </c>
      <c r="D3629" s="5">
        <v>30</v>
      </c>
      <c r="E3629" s="5">
        <v>22</v>
      </c>
      <c r="F3629" s="43">
        <v>15</v>
      </c>
      <c r="G3629" s="8">
        <f t="shared" si="274"/>
        <v>25</v>
      </c>
      <c r="H3629" s="8">
        <f t="shared" si="275"/>
        <v>550</v>
      </c>
      <c r="I3629" s="8">
        <f t="shared" si="276"/>
        <v>137.5</v>
      </c>
      <c r="J3629" s="1">
        <v>18</v>
      </c>
      <c r="K3629" s="1">
        <v>25</v>
      </c>
      <c r="M3629" s="45"/>
      <c r="N3629" s="45"/>
      <c r="O3629" s="45"/>
      <c r="P3629" s="28"/>
      <c r="Q3629" s="28"/>
      <c r="R3629" s="25"/>
      <c r="Z3629"/>
    </row>
    <row r="3630" spans="1:26" x14ac:dyDescent="0.25">
      <c r="A3630" s="4" t="s">
        <v>7</v>
      </c>
      <c r="B3630" s="5">
        <v>2008</v>
      </c>
      <c r="C3630" s="5">
        <v>5</v>
      </c>
      <c r="D3630" s="5">
        <v>30</v>
      </c>
      <c r="E3630" s="5">
        <v>23</v>
      </c>
      <c r="F3630" s="43">
        <v>14.8</v>
      </c>
      <c r="G3630" s="8">
        <f t="shared" si="274"/>
        <v>25</v>
      </c>
      <c r="H3630" s="8">
        <f t="shared" si="275"/>
        <v>561</v>
      </c>
      <c r="I3630" s="8">
        <f t="shared" si="276"/>
        <v>140.25</v>
      </c>
      <c r="J3630" s="1">
        <v>18</v>
      </c>
      <c r="K3630" s="1">
        <v>25</v>
      </c>
      <c r="M3630" s="45"/>
      <c r="N3630" s="45"/>
      <c r="O3630" s="45"/>
      <c r="P3630" s="28"/>
      <c r="Q3630" s="28"/>
      <c r="R3630" s="25"/>
      <c r="Z3630"/>
    </row>
    <row r="3631" spans="1:26" x14ac:dyDescent="0.25">
      <c r="A3631" s="4" t="s">
        <v>7</v>
      </c>
      <c r="B3631" s="5">
        <v>2008</v>
      </c>
      <c r="C3631" s="5">
        <v>5</v>
      </c>
      <c r="D3631" s="5">
        <v>31</v>
      </c>
      <c r="E3631" s="5">
        <v>0</v>
      </c>
      <c r="F3631" s="43">
        <v>14.6</v>
      </c>
      <c r="G3631" s="8">
        <f t="shared" si="274"/>
        <v>25</v>
      </c>
      <c r="H3631" s="8">
        <f t="shared" si="275"/>
        <v>572</v>
      </c>
      <c r="I3631" s="8">
        <f t="shared" si="276"/>
        <v>143</v>
      </c>
      <c r="J3631" s="1">
        <v>18</v>
      </c>
      <c r="K3631" s="1">
        <v>25</v>
      </c>
      <c r="M3631" s="45"/>
      <c r="N3631" s="45"/>
      <c r="O3631" s="45"/>
      <c r="P3631" s="28"/>
      <c r="Q3631" s="28"/>
      <c r="R3631" s="25"/>
      <c r="Z3631"/>
    </row>
    <row r="3632" spans="1:26" x14ac:dyDescent="0.25">
      <c r="A3632" s="4" t="s">
        <v>7</v>
      </c>
      <c r="B3632" s="5">
        <v>2008</v>
      </c>
      <c r="C3632" s="5">
        <v>5</v>
      </c>
      <c r="D3632" s="5">
        <v>31</v>
      </c>
      <c r="E3632" s="5">
        <v>1</v>
      </c>
      <c r="F3632" s="43">
        <v>14.4</v>
      </c>
      <c r="G3632" s="8">
        <f t="shared" si="274"/>
        <v>25</v>
      </c>
      <c r="H3632" s="8">
        <f t="shared" si="275"/>
        <v>583</v>
      </c>
      <c r="I3632" s="8">
        <f t="shared" si="276"/>
        <v>145.75</v>
      </c>
      <c r="J3632" s="1">
        <v>18</v>
      </c>
      <c r="K3632" s="1">
        <v>25</v>
      </c>
      <c r="M3632" s="45"/>
      <c r="N3632" s="45"/>
      <c r="O3632" s="45"/>
      <c r="P3632" s="28"/>
      <c r="Q3632" s="28"/>
      <c r="R3632" s="25"/>
      <c r="Z3632"/>
    </row>
    <row r="3633" spans="1:26" x14ac:dyDescent="0.25">
      <c r="A3633" s="4" t="s">
        <v>7</v>
      </c>
      <c r="B3633" s="5">
        <v>2008</v>
      </c>
      <c r="C3633" s="5">
        <v>5</v>
      </c>
      <c r="D3633" s="5">
        <v>31</v>
      </c>
      <c r="E3633" s="5">
        <v>2</v>
      </c>
      <c r="F3633" s="43">
        <v>14.3</v>
      </c>
      <c r="G3633" s="8">
        <f t="shared" si="274"/>
        <v>25</v>
      </c>
      <c r="H3633" s="8">
        <f t="shared" si="275"/>
        <v>588.5</v>
      </c>
      <c r="I3633" s="8">
        <f t="shared" si="276"/>
        <v>147.125</v>
      </c>
      <c r="J3633" s="1">
        <v>18</v>
      </c>
      <c r="K3633" s="1">
        <v>25</v>
      </c>
      <c r="M3633" s="45"/>
      <c r="N3633" s="45"/>
      <c r="O3633" s="45"/>
      <c r="P3633" s="28"/>
      <c r="Q3633" s="28"/>
      <c r="R3633" s="25"/>
      <c r="Z3633"/>
    </row>
    <row r="3634" spans="1:26" x14ac:dyDescent="0.25">
      <c r="A3634" s="4" t="s">
        <v>7</v>
      </c>
      <c r="B3634" s="5">
        <v>2008</v>
      </c>
      <c r="C3634" s="5">
        <v>5</v>
      </c>
      <c r="D3634" s="5">
        <v>31</v>
      </c>
      <c r="E3634" s="5">
        <v>3</v>
      </c>
      <c r="F3634" s="43">
        <v>14</v>
      </c>
      <c r="G3634" s="8">
        <f t="shared" si="274"/>
        <v>25</v>
      </c>
      <c r="H3634" s="8">
        <f t="shared" si="275"/>
        <v>605</v>
      </c>
      <c r="I3634" s="8">
        <f t="shared" si="276"/>
        <v>151.25</v>
      </c>
      <c r="J3634" s="1">
        <v>18</v>
      </c>
      <c r="K3634" s="1">
        <v>25</v>
      </c>
      <c r="M3634" s="45"/>
      <c r="N3634" s="45"/>
      <c r="O3634" s="45"/>
      <c r="P3634" s="28"/>
      <c r="Q3634" s="28"/>
      <c r="R3634" s="25"/>
      <c r="Z3634"/>
    </row>
    <row r="3635" spans="1:26" x14ac:dyDescent="0.25">
      <c r="A3635" s="4" t="s">
        <v>7</v>
      </c>
      <c r="B3635" s="5">
        <v>2008</v>
      </c>
      <c r="C3635" s="5">
        <v>5</v>
      </c>
      <c r="D3635" s="5">
        <v>31</v>
      </c>
      <c r="E3635" s="5">
        <v>4</v>
      </c>
      <c r="F3635" s="43">
        <v>13.7</v>
      </c>
      <c r="G3635" s="8">
        <f t="shared" si="274"/>
        <v>25</v>
      </c>
      <c r="H3635" s="8">
        <f t="shared" si="275"/>
        <v>621.5</v>
      </c>
      <c r="I3635" s="8">
        <f t="shared" si="276"/>
        <v>155.375</v>
      </c>
      <c r="J3635" s="1">
        <v>18</v>
      </c>
      <c r="K3635" s="1">
        <v>25</v>
      </c>
      <c r="M3635" s="45"/>
      <c r="N3635" s="45"/>
      <c r="O3635" s="45"/>
      <c r="P3635" s="28"/>
      <c r="Q3635" s="28"/>
      <c r="R3635" s="25"/>
      <c r="Z3635"/>
    </row>
    <row r="3636" spans="1:26" x14ac:dyDescent="0.25">
      <c r="A3636" s="4" t="s">
        <v>7</v>
      </c>
      <c r="B3636" s="5">
        <v>2008</v>
      </c>
      <c r="C3636" s="5">
        <v>5</v>
      </c>
      <c r="D3636" s="5">
        <v>31</v>
      </c>
      <c r="E3636" s="5">
        <v>5</v>
      </c>
      <c r="F3636" s="43">
        <v>13.6</v>
      </c>
      <c r="G3636" s="8">
        <f t="shared" si="274"/>
        <v>25</v>
      </c>
      <c r="H3636" s="8">
        <f t="shared" si="275"/>
        <v>627</v>
      </c>
      <c r="I3636" s="8">
        <f t="shared" si="276"/>
        <v>156.75</v>
      </c>
      <c r="J3636" s="1">
        <v>18</v>
      </c>
      <c r="K3636" s="1">
        <v>25</v>
      </c>
      <c r="M3636" s="45"/>
      <c r="N3636" s="45"/>
      <c r="O3636" s="45"/>
      <c r="P3636" s="28"/>
      <c r="Q3636" s="28"/>
      <c r="R3636" s="25"/>
      <c r="Z3636"/>
    </row>
    <row r="3637" spans="1:26" x14ac:dyDescent="0.25">
      <c r="A3637" s="4" t="s">
        <v>7</v>
      </c>
      <c r="B3637" s="5">
        <v>2008</v>
      </c>
      <c r="C3637" s="5">
        <v>5</v>
      </c>
      <c r="D3637" s="5">
        <v>31</v>
      </c>
      <c r="E3637" s="5">
        <v>6</v>
      </c>
      <c r="F3637" s="43">
        <v>13.4</v>
      </c>
      <c r="G3637" s="8">
        <f t="shared" si="274"/>
        <v>25</v>
      </c>
      <c r="H3637" s="8">
        <f t="shared" si="275"/>
        <v>638</v>
      </c>
      <c r="I3637" s="8">
        <f t="shared" si="276"/>
        <v>159.5</v>
      </c>
      <c r="J3637" s="1">
        <v>18</v>
      </c>
      <c r="K3637" s="1">
        <v>25</v>
      </c>
      <c r="M3637" s="45"/>
      <c r="N3637" s="45"/>
      <c r="O3637" s="45"/>
      <c r="P3637" s="28"/>
      <c r="Q3637" s="28"/>
      <c r="R3637" s="25"/>
      <c r="Z3637"/>
    </row>
    <row r="3638" spans="1:26" x14ac:dyDescent="0.25">
      <c r="A3638" s="4" t="s">
        <v>7</v>
      </c>
      <c r="B3638" s="5">
        <v>2008</v>
      </c>
      <c r="C3638" s="5">
        <v>5</v>
      </c>
      <c r="D3638" s="5">
        <v>31</v>
      </c>
      <c r="E3638" s="5">
        <v>7</v>
      </c>
      <c r="F3638" s="43">
        <v>13.4</v>
      </c>
      <c r="G3638" s="8">
        <f t="shared" si="274"/>
        <v>25</v>
      </c>
      <c r="H3638" s="8">
        <f t="shared" si="275"/>
        <v>638</v>
      </c>
      <c r="I3638" s="8">
        <f t="shared" si="276"/>
        <v>159.5</v>
      </c>
      <c r="J3638" s="1">
        <v>18</v>
      </c>
      <c r="K3638" s="1">
        <v>25</v>
      </c>
      <c r="M3638" s="45"/>
      <c r="N3638" s="45"/>
      <c r="O3638" s="45"/>
      <c r="P3638" s="28"/>
      <c r="Q3638" s="28"/>
      <c r="R3638" s="25"/>
      <c r="Z3638"/>
    </row>
    <row r="3639" spans="1:26" x14ac:dyDescent="0.25">
      <c r="A3639" s="4" t="s">
        <v>7</v>
      </c>
      <c r="B3639" s="5">
        <v>2008</v>
      </c>
      <c r="C3639" s="5">
        <v>5</v>
      </c>
      <c r="D3639" s="5">
        <v>31</v>
      </c>
      <c r="E3639" s="5">
        <v>8</v>
      </c>
      <c r="F3639" s="43">
        <v>13.9</v>
      </c>
      <c r="G3639" s="8">
        <f t="shared" si="274"/>
        <v>25</v>
      </c>
      <c r="H3639" s="8">
        <f t="shared" si="275"/>
        <v>610.5</v>
      </c>
      <c r="I3639" s="8">
        <f t="shared" si="276"/>
        <v>152.625</v>
      </c>
      <c r="J3639" s="1">
        <v>18</v>
      </c>
      <c r="K3639" s="1">
        <v>25</v>
      </c>
      <c r="M3639" s="45"/>
      <c r="N3639" s="45"/>
      <c r="O3639" s="45"/>
      <c r="P3639" s="28"/>
      <c r="Q3639" s="28"/>
      <c r="R3639" s="25"/>
      <c r="Z3639"/>
    </row>
    <row r="3640" spans="1:26" x14ac:dyDescent="0.25">
      <c r="A3640" s="4" t="s">
        <v>7</v>
      </c>
      <c r="B3640" s="5">
        <v>2008</v>
      </c>
      <c r="C3640" s="5">
        <v>5</v>
      </c>
      <c r="D3640" s="5">
        <v>31</v>
      </c>
      <c r="E3640" s="5">
        <v>9</v>
      </c>
      <c r="F3640" s="43">
        <v>14.7</v>
      </c>
      <c r="G3640" s="8">
        <f t="shared" si="274"/>
        <v>25</v>
      </c>
      <c r="H3640" s="8">
        <f t="shared" si="275"/>
        <v>566.5</v>
      </c>
      <c r="I3640" s="8">
        <f t="shared" si="276"/>
        <v>141.625</v>
      </c>
      <c r="J3640" s="1">
        <v>18</v>
      </c>
      <c r="K3640" s="1">
        <v>25</v>
      </c>
      <c r="M3640" s="45"/>
      <c r="N3640" s="45"/>
      <c r="O3640" s="45"/>
      <c r="P3640" s="28"/>
      <c r="Q3640" s="28"/>
      <c r="R3640" s="25"/>
      <c r="Z3640"/>
    </row>
    <row r="3641" spans="1:26" x14ac:dyDescent="0.25">
      <c r="A3641" s="4" t="s">
        <v>7</v>
      </c>
      <c r="B3641" s="5">
        <v>2008</v>
      </c>
      <c r="C3641" s="5">
        <v>5</v>
      </c>
      <c r="D3641" s="5">
        <v>31</v>
      </c>
      <c r="E3641" s="5">
        <v>10</v>
      </c>
      <c r="F3641" s="43">
        <v>15.5</v>
      </c>
      <c r="G3641" s="8">
        <f t="shared" si="274"/>
        <v>25</v>
      </c>
      <c r="H3641" s="8">
        <f t="shared" si="275"/>
        <v>522.5</v>
      </c>
      <c r="I3641" s="8">
        <f t="shared" si="276"/>
        <v>130.625</v>
      </c>
      <c r="J3641" s="1">
        <v>18</v>
      </c>
      <c r="K3641" s="1">
        <v>25</v>
      </c>
      <c r="M3641" s="45"/>
      <c r="N3641" s="45"/>
      <c r="O3641" s="45"/>
      <c r="P3641" s="28"/>
      <c r="Q3641" s="28"/>
      <c r="R3641" s="25"/>
      <c r="Z3641"/>
    </row>
    <row r="3642" spans="1:26" x14ac:dyDescent="0.25">
      <c r="A3642" s="4" t="s">
        <v>7</v>
      </c>
      <c r="B3642" s="5">
        <v>2008</v>
      </c>
      <c r="C3642" s="5">
        <v>5</v>
      </c>
      <c r="D3642" s="5">
        <v>31</v>
      </c>
      <c r="E3642" s="5">
        <v>11</v>
      </c>
      <c r="F3642" s="43">
        <v>16</v>
      </c>
      <c r="G3642" s="8">
        <f t="shared" si="274"/>
        <v>25</v>
      </c>
      <c r="H3642" s="8">
        <f t="shared" si="275"/>
        <v>495</v>
      </c>
      <c r="I3642" s="8">
        <f t="shared" si="276"/>
        <v>123.75</v>
      </c>
      <c r="J3642" s="1">
        <v>18</v>
      </c>
      <c r="K3642" s="1">
        <v>25</v>
      </c>
      <c r="M3642" s="45"/>
      <c r="N3642" s="45"/>
      <c r="O3642" s="45"/>
      <c r="P3642" s="28"/>
      <c r="Q3642" s="28"/>
      <c r="R3642" s="25"/>
      <c r="Z3642"/>
    </row>
    <row r="3643" spans="1:26" x14ac:dyDescent="0.25">
      <c r="A3643" s="4" t="s">
        <v>7</v>
      </c>
      <c r="B3643" s="5">
        <v>2008</v>
      </c>
      <c r="C3643" s="5">
        <v>5</v>
      </c>
      <c r="D3643" s="5">
        <v>31</v>
      </c>
      <c r="E3643" s="5">
        <v>12</v>
      </c>
      <c r="F3643" s="43">
        <v>19.3</v>
      </c>
      <c r="G3643" s="8">
        <f t="shared" si="274"/>
        <v>25</v>
      </c>
      <c r="H3643" s="8">
        <f t="shared" si="275"/>
        <v>313.49999999999994</v>
      </c>
      <c r="I3643" s="8">
        <f t="shared" si="276"/>
        <v>78.374999999999986</v>
      </c>
      <c r="J3643" s="1">
        <v>18</v>
      </c>
      <c r="K3643" s="1">
        <v>25</v>
      </c>
      <c r="M3643" s="45"/>
      <c r="N3643" s="45"/>
      <c r="O3643" s="45"/>
      <c r="P3643" s="28"/>
      <c r="Q3643" s="28"/>
      <c r="R3643" s="25"/>
      <c r="Z3643"/>
    </row>
    <row r="3644" spans="1:26" x14ac:dyDescent="0.25">
      <c r="A3644" s="4" t="s">
        <v>7</v>
      </c>
      <c r="B3644" s="5">
        <v>2008</v>
      </c>
      <c r="C3644" s="5">
        <v>5</v>
      </c>
      <c r="D3644" s="5">
        <v>31</v>
      </c>
      <c r="E3644" s="5">
        <v>13</v>
      </c>
      <c r="F3644" s="43">
        <v>19.7</v>
      </c>
      <c r="G3644" s="8">
        <f t="shared" si="274"/>
        <v>25</v>
      </c>
      <c r="H3644" s="8">
        <f t="shared" si="275"/>
        <v>291.50000000000006</v>
      </c>
      <c r="I3644" s="8">
        <f t="shared" si="276"/>
        <v>72.875000000000014</v>
      </c>
      <c r="J3644" s="1">
        <v>18</v>
      </c>
      <c r="K3644" s="1">
        <v>25</v>
      </c>
      <c r="M3644" s="45"/>
      <c r="N3644" s="45"/>
      <c r="O3644" s="45"/>
      <c r="P3644" s="28"/>
      <c r="Q3644" s="28"/>
      <c r="R3644" s="25"/>
      <c r="Z3644"/>
    </row>
    <row r="3645" spans="1:26" x14ac:dyDescent="0.25">
      <c r="A3645" s="4" t="s">
        <v>7</v>
      </c>
      <c r="B3645" s="5">
        <v>2008</v>
      </c>
      <c r="C3645" s="5">
        <v>5</v>
      </c>
      <c r="D3645" s="5">
        <v>31</v>
      </c>
      <c r="E3645" s="5">
        <v>14</v>
      </c>
      <c r="F3645" s="43">
        <v>20</v>
      </c>
      <c r="G3645" s="8">
        <f t="shared" si="274"/>
        <v>25</v>
      </c>
      <c r="H3645" s="8">
        <f t="shared" si="275"/>
        <v>275</v>
      </c>
      <c r="I3645" s="8">
        <f t="shared" si="276"/>
        <v>68.75</v>
      </c>
      <c r="J3645" s="1">
        <v>18</v>
      </c>
      <c r="K3645" s="1">
        <v>25</v>
      </c>
      <c r="M3645" s="45"/>
      <c r="N3645" s="45"/>
      <c r="O3645" s="45"/>
      <c r="P3645" s="28"/>
      <c r="Q3645" s="28"/>
      <c r="R3645" s="25"/>
      <c r="Z3645"/>
    </row>
    <row r="3646" spans="1:26" x14ac:dyDescent="0.25">
      <c r="A3646" s="4" t="s">
        <v>7</v>
      </c>
      <c r="B3646" s="5">
        <v>2008</v>
      </c>
      <c r="C3646" s="5">
        <v>5</v>
      </c>
      <c r="D3646" s="5">
        <v>31</v>
      </c>
      <c r="E3646" s="5">
        <v>15</v>
      </c>
      <c r="F3646" s="43">
        <v>19.600000000000001</v>
      </c>
      <c r="G3646" s="8">
        <f t="shared" si="274"/>
        <v>25</v>
      </c>
      <c r="H3646" s="8">
        <f t="shared" si="275"/>
        <v>296.99999999999994</v>
      </c>
      <c r="I3646" s="8">
        <f t="shared" si="276"/>
        <v>74.249999999999986</v>
      </c>
      <c r="J3646" s="1">
        <v>18</v>
      </c>
      <c r="K3646" s="1">
        <v>25</v>
      </c>
      <c r="M3646" s="45"/>
      <c r="N3646" s="45"/>
      <c r="O3646" s="45"/>
      <c r="P3646" s="28"/>
      <c r="Q3646" s="28"/>
      <c r="R3646" s="25"/>
      <c r="Z3646"/>
    </row>
    <row r="3647" spans="1:26" x14ac:dyDescent="0.25">
      <c r="A3647" s="4" t="s">
        <v>7</v>
      </c>
      <c r="B3647" s="5">
        <v>2008</v>
      </c>
      <c r="C3647" s="5">
        <v>5</v>
      </c>
      <c r="D3647" s="5">
        <v>31</v>
      </c>
      <c r="E3647" s="5">
        <v>16</v>
      </c>
      <c r="F3647" s="43">
        <v>19.2</v>
      </c>
      <c r="G3647" s="8">
        <f t="shared" si="274"/>
        <v>25</v>
      </c>
      <c r="H3647" s="8">
        <f t="shared" si="275"/>
        <v>319.00000000000006</v>
      </c>
      <c r="I3647" s="8">
        <f t="shared" si="276"/>
        <v>79.750000000000014</v>
      </c>
      <c r="J3647" s="1">
        <v>18</v>
      </c>
      <c r="K3647" s="1">
        <v>25</v>
      </c>
      <c r="M3647" s="45"/>
      <c r="N3647" s="45"/>
      <c r="O3647" s="45"/>
      <c r="P3647" s="28"/>
      <c r="Q3647" s="28"/>
      <c r="R3647" s="25"/>
      <c r="Z3647"/>
    </row>
    <row r="3648" spans="1:26" x14ac:dyDescent="0.25">
      <c r="A3648" s="4" t="s">
        <v>7</v>
      </c>
      <c r="B3648" s="5">
        <v>2008</v>
      </c>
      <c r="C3648" s="5">
        <v>5</v>
      </c>
      <c r="D3648" s="5">
        <v>31</v>
      </c>
      <c r="E3648" s="5">
        <v>17</v>
      </c>
      <c r="F3648" s="43">
        <v>18.7</v>
      </c>
      <c r="G3648" s="8">
        <f t="shared" si="274"/>
        <v>25</v>
      </c>
      <c r="H3648" s="8">
        <f t="shared" si="275"/>
        <v>346.50000000000006</v>
      </c>
      <c r="I3648" s="8">
        <f t="shared" si="276"/>
        <v>86.625000000000014</v>
      </c>
      <c r="J3648" s="1">
        <v>18</v>
      </c>
      <c r="K3648" s="1">
        <v>25</v>
      </c>
      <c r="M3648" s="45"/>
      <c r="N3648" s="45"/>
      <c r="O3648" s="45"/>
      <c r="P3648" s="28"/>
      <c r="Q3648" s="28"/>
      <c r="R3648" s="25"/>
      <c r="Z3648"/>
    </row>
    <row r="3649" spans="1:26" x14ac:dyDescent="0.25">
      <c r="A3649" s="4" t="s">
        <v>7</v>
      </c>
      <c r="B3649" s="5">
        <v>2008</v>
      </c>
      <c r="C3649" s="5">
        <v>5</v>
      </c>
      <c r="D3649" s="5">
        <v>31</v>
      </c>
      <c r="E3649" s="5">
        <v>18</v>
      </c>
      <c r="F3649" s="43">
        <v>17.899999999999999</v>
      </c>
      <c r="G3649" s="8">
        <f t="shared" si="274"/>
        <v>25</v>
      </c>
      <c r="H3649" s="8">
        <f t="shared" si="275"/>
        <v>390.50000000000006</v>
      </c>
      <c r="I3649" s="8">
        <f t="shared" si="276"/>
        <v>97.625000000000014</v>
      </c>
      <c r="J3649" s="1">
        <v>18</v>
      </c>
      <c r="K3649" s="1">
        <v>25</v>
      </c>
      <c r="M3649" s="45"/>
      <c r="N3649" s="45"/>
      <c r="O3649" s="45"/>
      <c r="P3649" s="28"/>
      <c r="Q3649" s="28"/>
      <c r="R3649" s="25"/>
      <c r="Z3649"/>
    </row>
    <row r="3650" spans="1:26" x14ac:dyDescent="0.25">
      <c r="A3650" s="4" t="s">
        <v>7</v>
      </c>
      <c r="B3650" s="5">
        <v>2008</v>
      </c>
      <c r="C3650" s="5">
        <v>5</v>
      </c>
      <c r="D3650" s="5">
        <v>31</v>
      </c>
      <c r="E3650" s="5">
        <v>19</v>
      </c>
      <c r="F3650" s="43">
        <v>17.100000000000001</v>
      </c>
      <c r="G3650" s="8">
        <f t="shared" si="274"/>
        <v>25</v>
      </c>
      <c r="H3650" s="8">
        <f t="shared" si="275"/>
        <v>434.49999999999994</v>
      </c>
      <c r="I3650" s="8">
        <f t="shared" si="276"/>
        <v>108.62499999999999</v>
      </c>
      <c r="J3650" s="1">
        <v>18</v>
      </c>
      <c r="K3650" s="1">
        <v>25</v>
      </c>
      <c r="M3650" s="45"/>
      <c r="N3650" s="45"/>
      <c r="O3650" s="45"/>
      <c r="P3650" s="28"/>
      <c r="Q3650" s="28"/>
      <c r="R3650" s="25"/>
      <c r="Z3650"/>
    </row>
    <row r="3651" spans="1:26" x14ac:dyDescent="0.25">
      <c r="A3651" s="4" t="s">
        <v>7</v>
      </c>
      <c r="B3651" s="5">
        <v>2008</v>
      </c>
      <c r="C3651" s="5">
        <v>5</v>
      </c>
      <c r="D3651" s="5">
        <v>31</v>
      </c>
      <c r="E3651" s="5">
        <v>20</v>
      </c>
      <c r="F3651" s="43">
        <v>16.100000000000001</v>
      </c>
      <c r="G3651" s="8">
        <f t="shared" si="274"/>
        <v>25</v>
      </c>
      <c r="H3651" s="8">
        <f t="shared" si="275"/>
        <v>489.49999999999994</v>
      </c>
      <c r="I3651" s="8">
        <f t="shared" si="276"/>
        <v>122.37499999999999</v>
      </c>
      <c r="J3651" s="1">
        <v>18</v>
      </c>
      <c r="K3651" s="1">
        <v>25</v>
      </c>
      <c r="M3651" s="45"/>
      <c r="N3651" s="45"/>
      <c r="O3651" s="45"/>
      <c r="P3651" s="28"/>
      <c r="Q3651" s="28"/>
      <c r="R3651" s="25"/>
      <c r="Z3651"/>
    </row>
    <row r="3652" spans="1:26" x14ac:dyDescent="0.25">
      <c r="A3652" s="4" t="s">
        <v>7</v>
      </c>
      <c r="B3652" s="5">
        <v>2008</v>
      </c>
      <c r="C3652" s="5">
        <v>5</v>
      </c>
      <c r="D3652" s="5">
        <v>31</v>
      </c>
      <c r="E3652" s="5">
        <v>21</v>
      </c>
      <c r="F3652" s="43">
        <v>15.7</v>
      </c>
      <c r="G3652" s="8">
        <f t="shared" si="274"/>
        <v>25</v>
      </c>
      <c r="H3652" s="8">
        <f t="shared" si="275"/>
        <v>511.50000000000006</v>
      </c>
      <c r="I3652" s="8">
        <f t="shared" si="276"/>
        <v>127.87500000000001</v>
      </c>
      <c r="J3652" s="1">
        <v>18</v>
      </c>
      <c r="K3652" s="1">
        <v>25</v>
      </c>
      <c r="M3652" s="45"/>
      <c r="N3652" s="45"/>
      <c r="O3652" s="45"/>
      <c r="P3652" s="28"/>
      <c r="Q3652" s="28"/>
      <c r="R3652" s="25"/>
      <c r="Z3652"/>
    </row>
    <row r="3653" spans="1:26" x14ac:dyDescent="0.25">
      <c r="A3653" s="4" t="s">
        <v>7</v>
      </c>
      <c r="B3653" s="5">
        <v>2008</v>
      </c>
      <c r="C3653" s="5">
        <v>5</v>
      </c>
      <c r="D3653" s="5">
        <v>31</v>
      </c>
      <c r="E3653" s="5">
        <v>22</v>
      </c>
      <c r="F3653" s="43">
        <v>15.6</v>
      </c>
      <c r="G3653" s="8">
        <f t="shared" si="274"/>
        <v>25</v>
      </c>
      <c r="H3653" s="8">
        <f t="shared" si="275"/>
        <v>517</v>
      </c>
      <c r="I3653" s="8">
        <f t="shared" si="276"/>
        <v>129.25</v>
      </c>
      <c r="J3653" s="1">
        <v>18</v>
      </c>
      <c r="K3653" s="1">
        <v>25</v>
      </c>
      <c r="M3653" s="45"/>
      <c r="N3653" s="45"/>
      <c r="O3653" s="45"/>
      <c r="P3653" s="28"/>
      <c r="Q3653" s="28"/>
      <c r="R3653" s="25"/>
      <c r="Z3653"/>
    </row>
    <row r="3654" spans="1:26" x14ac:dyDescent="0.25">
      <c r="A3654" s="4" t="s">
        <v>7</v>
      </c>
      <c r="B3654" s="5">
        <v>2008</v>
      </c>
      <c r="C3654" s="5">
        <v>5</v>
      </c>
      <c r="D3654" s="5">
        <v>31</v>
      </c>
      <c r="E3654" s="5">
        <v>23</v>
      </c>
      <c r="F3654" s="43">
        <v>15.5</v>
      </c>
      <c r="G3654" s="8">
        <f t="shared" si="274"/>
        <v>25</v>
      </c>
      <c r="H3654" s="8">
        <f t="shared" si="275"/>
        <v>522.5</v>
      </c>
      <c r="I3654" s="8">
        <f t="shared" si="276"/>
        <v>130.625</v>
      </c>
      <c r="J3654" s="1">
        <v>18</v>
      </c>
      <c r="K3654" s="1">
        <v>25</v>
      </c>
      <c r="M3654" s="45"/>
      <c r="N3654" s="45"/>
      <c r="O3654" s="45"/>
      <c r="P3654" s="28"/>
      <c r="Q3654" s="28"/>
      <c r="R3654" s="25"/>
      <c r="Z3654"/>
    </row>
    <row r="3655" spans="1:26" x14ac:dyDescent="0.25">
      <c r="A3655" s="4" t="s">
        <v>7</v>
      </c>
      <c r="B3655" s="5">
        <v>2008</v>
      </c>
      <c r="C3655" s="5">
        <v>6</v>
      </c>
      <c r="D3655" s="5">
        <v>1</v>
      </c>
      <c r="E3655" s="5">
        <v>0</v>
      </c>
      <c r="F3655" s="43">
        <v>15.3</v>
      </c>
      <c r="G3655" s="8">
        <f t="shared" ref="G3655:G3718" si="277">IF(A3655="Inverno", $G$3, $G$2)</f>
        <v>25</v>
      </c>
      <c r="H3655" s="8">
        <f t="shared" si="275"/>
        <v>533.5</v>
      </c>
      <c r="I3655" s="8">
        <f t="shared" si="276"/>
        <v>133.375</v>
      </c>
      <c r="J3655" s="1">
        <v>18</v>
      </c>
      <c r="K3655" s="1">
        <v>25</v>
      </c>
      <c r="M3655" s="45"/>
      <c r="N3655" s="45"/>
      <c r="O3655" s="45"/>
      <c r="P3655" s="28"/>
      <c r="Q3655" s="28"/>
      <c r="R3655" s="25"/>
      <c r="Z3655"/>
    </row>
    <row r="3656" spans="1:26" x14ac:dyDescent="0.25">
      <c r="A3656" s="4" t="s">
        <v>7</v>
      </c>
      <c r="B3656" s="5">
        <v>2008</v>
      </c>
      <c r="C3656" s="5">
        <v>6</v>
      </c>
      <c r="D3656" s="5">
        <v>1</v>
      </c>
      <c r="E3656" s="5">
        <v>1</v>
      </c>
      <c r="F3656" s="43">
        <v>15</v>
      </c>
      <c r="G3656" s="8">
        <f t="shared" si="277"/>
        <v>25</v>
      </c>
      <c r="H3656" s="8">
        <f t="shared" ref="H3656:H3719" si="278">IF(F3656&gt;G3656,0,$D$3*(G3656-F3656)/$D$4)</f>
        <v>550</v>
      </c>
      <c r="I3656" s="8">
        <f t="shared" ref="I3656:I3719" si="279">H3656/$G$4</f>
        <v>137.5</v>
      </c>
      <c r="J3656" s="1">
        <v>18</v>
      </c>
      <c r="K3656" s="1">
        <v>25</v>
      </c>
      <c r="M3656" s="45"/>
      <c r="N3656" s="45"/>
      <c r="O3656" s="45"/>
      <c r="P3656" s="28"/>
      <c r="Q3656" s="28"/>
      <c r="R3656" s="25"/>
      <c r="Z3656"/>
    </row>
    <row r="3657" spans="1:26" x14ac:dyDescent="0.25">
      <c r="A3657" s="4" t="s">
        <v>7</v>
      </c>
      <c r="B3657" s="5">
        <v>2008</v>
      </c>
      <c r="C3657" s="5">
        <v>6</v>
      </c>
      <c r="D3657" s="5">
        <v>1</v>
      </c>
      <c r="E3657" s="5">
        <v>2</v>
      </c>
      <c r="F3657" s="43">
        <v>14.8</v>
      </c>
      <c r="G3657" s="8">
        <f t="shared" si="277"/>
        <v>25</v>
      </c>
      <c r="H3657" s="8">
        <f t="shared" si="278"/>
        <v>561</v>
      </c>
      <c r="I3657" s="8">
        <f t="shared" si="279"/>
        <v>140.25</v>
      </c>
      <c r="J3657" s="1">
        <v>18</v>
      </c>
      <c r="K3657" s="1">
        <v>25</v>
      </c>
      <c r="M3657" s="45"/>
      <c r="N3657" s="45"/>
      <c r="O3657" s="45"/>
      <c r="P3657" s="28"/>
      <c r="Q3657" s="28"/>
      <c r="R3657" s="25"/>
      <c r="Z3657"/>
    </row>
    <row r="3658" spans="1:26" x14ac:dyDescent="0.25">
      <c r="A3658" s="4" t="s">
        <v>7</v>
      </c>
      <c r="B3658" s="5">
        <v>2008</v>
      </c>
      <c r="C3658" s="5">
        <v>6</v>
      </c>
      <c r="D3658" s="5">
        <v>1</v>
      </c>
      <c r="E3658" s="5">
        <v>3</v>
      </c>
      <c r="F3658" s="43">
        <v>14.8</v>
      </c>
      <c r="G3658" s="8">
        <f t="shared" si="277"/>
        <v>25</v>
      </c>
      <c r="H3658" s="8">
        <f t="shared" si="278"/>
        <v>561</v>
      </c>
      <c r="I3658" s="8">
        <f t="shared" si="279"/>
        <v>140.25</v>
      </c>
      <c r="J3658" s="1">
        <v>18</v>
      </c>
      <c r="K3658" s="1">
        <v>25</v>
      </c>
      <c r="M3658" s="45"/>
      <c r="N3658" s="45"/>
      <c r="O3658" s="45"/>
      <c r="P3658" s="28"/>
      <c r="Q3658" s="28"/>
      <c r="R3658" s="25"/>
      <c r="Z3658"/>
    </row>
    <row r="3659" spans="1:26" x14ac:dyDescent="0.25">
      <c r="A3659" s="4" t="s">
        <v>7</v>
      </c>
      <c r="B3659" s="5">
        <v>2008</v>
      </c>
      <c r="C3659" s="5">
        <v>6</v>
      </c>
      <c r="D3659" s="5">
        <v>1</v>
      </c>
      <c r="E3659" s="5">
        <v>4</v>
      </c>
      <c r="F3659" s="43">
        <v>14.8</v>
      </c>
      <c r="G3659" s="8">
        <f t="shared" si="277"/>
        <v>25</v>
      </c>
      <c r="H3659" s="8">
        <f t="shared" si="278"/>
        <v>561</v>
      </c>
      <c r="I3659" s="8">
        <f t="shared" si="279"/>
        <v>140.25</v>
      </c>
      <c r="J3659" s="1">
        <v>18</v>
      </c>
      <c r="K3659" s="1">
        <v>25</v>
      </c>
      <c r="M3659" s="45"/>
      <c r="N3659" s="45"/>
      <c r="O3659" s="45"/>
      <c r="P3659" s="28"/>
      <c r="Q3659" s="28"/>
      <c r="R3659" s="25"/>
      <c r="Z3659"/>
    </row>
    <row r="3660" spans="1:26" x14ac:dyDescent="0.25">
      <c r="A3660" s="4" t="s">
        <v>7</v>
      </c>
      <c r="B3660" s="5">
        <v>2008</v>
      </c>
      <c r="C3660" s="5">
        <v>6</v>
      </c>
      <c r="D3660" s="5">
        <v>1</v>
      </c>
      <c r="E3660" s="5">
        <v>5</v>
      </c>
      <c r="F3660" s="43">
        <v>14.7</v>
      </c>
      <c r="G3660" s="8">
        <f t="shared" si="277"/>
        <v>25</v>
      </c>
      <c r="H3660" s="8">
        <f t="shared" si="278"/>
        <v>566.5</v>
      </c>
      <c r="I3660" s="8">
        <f t="shared" si="279"/>
        <v>141.625</v>
      </c>
      <c r="J3660" s="1">
        <v>18</v>
      </c>
      <c r="K3660" s="1">
        <v>25</v>
      </c>
      <c r="M3660" s="45"/>
      <c r="N3660" s="45"/>
      <c r="O3660" s="45"/>
      <c r="P3660" s="28"/>
      <c r="Q3660" s="28"/>
      <c r="R3660" s="25"/>
      <c r="Z3660"/>
    </row>
    <row r="3661" spans="1:26" x14ac:dyDescent="0.25">
      <c r="A3661" s="4" t="s">
        <v>7</v>
      </c>
      <c r="B3661" s="5">
        <v>2008</v>
      </c>
      <c r="C3661" s="5">
        <v>6</v>
      </c>
      <c r="D3661" s="5">
        <v>1</v>
      </c>
      <c r="E3661" s="5">
        <v>6</v>
      </c>
      <c r="F3661" s="43">
        <v>15</v>
      </c>
      <c r="G3661" s="8">
        <f t="shared" si="277"/>
        <v>25</v>
      </c>
      <c r="H3661" s="8">
        <f t="shared" si="278"/>
        <v>550</v>
      </c>
      <c r="I3661" s="8">
        <f t="shared" si="279"/>
        <v>137.5</v>
      </c>
      <c r="J3661" s="1">
        <v>18</v>
      </c>
      <c r="K3661" s="1">
        <v>25</v>
      </c>
      <c r="M3661" s="45"/>
      <c r="N3661" s="45"/>
      <c r="O3661" s="45"/>
      <c r="P3661" s="28"/>
      <c r="Q3661" s="28"/>
      <c r="R3661" s="25"/>
      <c r="Z3661"/>
    </row>
    <row r="3662" spans="1:26" x14ac:dyDescent="0.25">
      <c r="A3662" s="4" t="s">
        <v>7</v>
      </c>
      <c r="B3662" s="5">
        <v>2008</v>
      </c>
      <c r="C3662" s="5">
        <v>6</v>
      </c>
      <c r="D3662" s="5">
        <v>1</v>
      </c>
      <c r="E3662" s="5">
        <v>7</v>
      </c>
      <c r="F3662" s="43">
        <v>15.1</v>
      </c>
      <c r="G3662" s="8">
        <f t="shared" si="277"/>
        <v>25</v>
      </c>
      <c r="H3662" s="8">
        <f t="shared" si="278"/>
        <v>544.5</v>
      </c>
      <c r="I3662" s="8">
        <f t="shared" si="279"/>
        <v>136.125</v>
      </c>
      <c r="J3662" s="1">
        <v>18</v>
      </c>
      <c r="K3662" s="1">
        <v>25</v>
      </c>
      <c r="M3662" s="45"/>
      <c r="N3662" s="45"/>
      <c r="O3662" s="45"/>
      <c r="P3662" s="28"/>
      <c r="Q3662" s="28"/>
      <c r="R3662" s="25"/>
      <c r="Z3662"/>
    </row>
    <row r="3663" spans="1:26" x14ac:dyDescent="0.25">
      <c r="A3663" s="4" t="s">
        <v>7</v>
      </c>
      <c r="B3663" s="5">
        <v>2008</v>
      </c>
      <c r="C3663" s="5">
        <v>6</v>
      </c>
      <c r="D3663" s="5">
        <v>1</v>
      </c>
      <c r="E3663" s="5">
        <v>8</v>
      </c>
      <c r="F3663" s="43">
        <v>15.4</v>
      </c>
      <c r="G3663" s="8">
        <f t="shared" si="277"/>
        <v>25</v>
      </c>
      <c r="H3663" s="8">
        <f t="shared" si="278"/>
        <v>528</v>
      </c>
      <c r="I3663" s="8">
        <f t="shared" si="279"/>
        <v>132</v>
      </c>
      <c r="J3663" s="1">
        <v>18</v>
      </c>
      <c r="K3663" s="1">
        <v>25</v>
      </c>
      <c r="M3663" s="45"/>
      <c r="N3663" s="45"/>
      <c r="O3663" s="45"/>
      <c r="P3663" s="28"/>
      <c r="Q3663" s="28"/>
      <c r="R3663" s="25"/>
      <c r="Z3663"/>
    </row>
    <row r="3664" spans="1:26" x14ac:dyDescent="0.25">
      <c r="A3664" s="4" t="s">
        <v>7</v>
      </c>
      <c r="B3664" s="5">
        <v>2008</v>
      </c>
      <c r="C3664" s="5">
        <v>6</v>
      </c>
      <c r="D3664" s="5">
        <v>1</v>
      </c>
      <c r="E3664" s="5">
        <v>9</v>
      </c>
      <c r="F3664" s="43">
        <v>15.3</v>
      </c>
      <c r="G3664" s="8">
        <f t="shared" si="277"/>
        <v>25</v>
      </c>
      <c r="H3664" s="8">
        <f t="shared" si="278"/>
        <v>533.5</v>
      </c>
      <c r="I3664" s="8">
        <f t="shared" si="279"/>
        <v>133.375</v>
      </c>
      <c r="J3664" s="1">
        <v>18</v>
      </c>
      <c r="K3664" s="1">
        <v>25</v>
      </c>
      <c r="M3664" s="45"/>
      <c r="N3664" s="45"/>
      <c r="O3664" s="45"/>
      <c r="P3664" s="28"/>
      <c r="Q3664" s="28"/>
      <c r="R3664" s="25"/>
      <c r="Z3664"/>
    </row>
    <row r="3665" spans="1:26" x14ac:dyDescent="0.25">
      <c r="A3665" s="4" t="s">
        <v>7</v>
      </c>
      <c r="B3665" s="5">
        <v>2008</v>
      </c>
      <c r="C3665" s="5">
        <v>6</v>
      </c>
      <c r="D3665" s="5">
        <v>1</v>
      </c>
      <c r="E3665" s="5">
        <v>10</v>
      </c>
      <c r="F3665" s="43">
        <v>16.2</v>
      </c>
      <c r="G3665" s="8">
        <f t="shared" si="277"/>
        <v>25</v>
      </c>
      <c r="H3665" s="8">
        <f t="shared" si="278"/>
        <v>484.00000000000006</v>
      </c>
      <c r="I3665" s="8">
        <f t="shared" si="279"/>
        <v>121.00000000000001</v>
      </c>
      <c r="J3665" s="1">
        <v>18</v>
      </c>
      <c r="K3665" s="1">
        <v>25</v>
      </c>
      <c r="M3665" s="45"/>
      <c r="N3665" s="45"/>
      <c r="O3665" s="45"/>
      <c r="P3665" s="28"/>
      <c r="Q3665" s="28"/>
      <c r="R3665" s="25"/>
      <c r="Z3665"/>
    </row>
    <row r="3666" spans="1:26" x14ac:dyDescent="0.25">
      <c r="A3666" s="4" t="s">
        <v>7</v>
      </c>
      <c r="B3666" s="5">
        <v>2008</v>
      </c>
      <c r="C3666" s="5">
        <v>6</v>
      </c>
      <c r="D3666" s="5">
        <v>1</v>
      </c>
      <c r="E3666" s="5">
        <v>11</v>
      </c>
      <c r="F3666" s="43">
        <v>17.7</v>
      </c>
      <c r="G3666" s="8">
        <f t="shared" si="277"/>
        <v>25</v>
      </c>
      <c r="H3666" s="8">
        <f t="shared" si="278"/>
        <v>401.50000000000006</v>
      </c>
      <c r="I3666" s="8">
        <f t="shared" si="279"/>
        <v>100.37500000000001</v>
      </c>
      <c r="J3666" s="1">
        <v>18</v>
      </c>
      <c r="K3666" s="1">
        <v>25</v>
      </c>
      <c r="M3666" s="45"/>
      <c r="N3666" s="45"/>
      <c r="O3666" s="45"/>
      <c r="P3666" s="28"/>
      <c r="Q3666" s="28"/>
      <c r="R3666" s="25"/>
      <c r="Z3666"/>
    </row>
    <row r="3667" spans="1:26" x14ac:dyDescent="0.25">
      <c r="A3667" s="4" t="s">
        <v>7</v>
      </c>
      <c r="B3667" s="5">
        <v>2008</v>
      </c>
      <c r="C3667" s="5">
        <v>6</v>
      </c>
      <c r="D3667" s="5">
        <v>1</v>
      </c>
      <c r="E3667" s="5">
        <v>12</v>
      </c>
      <c r="F3667" s="43">
        <v>18.100000000000001</v>
      </c>
      <c r="G3667" s="8">
        <f t="shared" si="277"/>
        <v>25</v>
      </c>
      <c r="H3667" s="8">
        <f t="shared" si="278"/>
        <v>379.49999999999994</v>
      </c>
      <c r="I3667" s="8">
        <f t="shared" si="279"/>
        <v>94.874999999999986</v>
      </c>
      <c r="J3667" s="1">
        <v>18</v>
      </c>
      <c r="K3667" s="1">
        <v>25</v>
      </c>
      <c r="M3667" s="45"/>
      <c r="N3667" s="45"/>
      <c r="O3667" s="45"/>
      <c r="P3667" s="28"/>
      <c r="Q3667" s="28"/>
      <c r="R3667" s="25"/>
      <c r="Z3667"/>
    </row>
    <row r="3668" spans="1:26" x14ac:dyDescent="0.25">
      <c r="A3668" s="4" t="s">
        <v>7</v>
      </c>
      <c r="B3668" s="5">
        <v>2008</v>
      </c>
      <c r="C3668" s="5">
        <v>6</v>
      </c>
      <c r="D3668" s="5">
        <v>1</v>
      </c>
      <c r="E3668" s="5">
        <v>13</v>
      </c>
      <c r="F3668" s="43">
        <v>18.5</v>
      </c>
      <c r="G3668" s="8">
        <f t="shared" si="277"/>
        <v>25</v>
      </c>
      <c r="H3668" s="8">
        <f t="shared" si="278"/>
        <v>357.5</v>
      </c>
      <c r="I3668" s="8">
        <f t="shared" si="279"/>
        <v>89.375</v>
      </c>
      <c r="J3668" s="1">
        <v>18</v>
      </c>
      <c r="K3668" s="1">
        <v>25</v>
      </c>
      <c r="M3668" s="45"/>
      <c r="N3668" s="45"/>
      <c r="O3668" s="45"/>
      <c r="P3668" s="28"/>
      <c r="Q3668" s="28"/>
      <c r="R3668" s="25"/>
      <c r="Z3668"/>
    </row>
    <row r="3669" spans="1:26" x14ac:dyDescent="0.25">
      <c r="A3669" s="4" t="s">
        <v>7</v>
      </c>
      <c r="B3669" s="5">
        <v>2008</v>
      </c>
      <c r="C3669" s="5">
        <v>6</v>
      </c>
      <c r="D3669" s="5">
        <v>1</v>
      </c>
      <c r="E3669" s="5">
        <v>14</v>
      </c>
      <c r="F3669" s="43">
        <v>18.3</v>
      </c>
      <c r="G3669" s="8">
        <f t="shared" si="277"/>
        <v>25</v>
      </c>
      <c r="H3669" s="8">
        <f t="shared" si="278"/>
        <v>368.49999999999994</v>
      </c>
      <c r="I3669" s="8">
        <f t="shared" si="279"/>
        <v>92.124999999999986</v>
      </c>
      <c r="J3669" s="1">
        <v>18</v>
      </c>
      <c r="K3669" s="1">
        <v>25</v>
      </c>
      <c r="M3669" s="45"/>
      <c r="N3669" s="45"/>
      <c r="O3669" s="45"/>
      <c r="P3669" s="28"/>
      <c r="Q3669" s="28"/>
      <c r="R3669" s="25"/>
      <c r="Z3669"/>
    </row>
    <row r="3670" spans="1:26" x14ac:dyDescent="0.25">
      <c r="A3670" s="4" t="s">
        <v>7</v>
      </c>
      <c r="B3670" s="5">
        <v>2008</v>
      </c>
      <c r="C3670" s="5">
        <v>6</v>
      </c>
      <c r="D3670" s="5">
        <v>1</v>
      </c>
      <c r="E3670" s="5">
        <v>15</v>
      </c>
      <c r="F3670" s="43">
        <v>18.899999999999999</v>
      </c>
      <c r="G3670" s="8">
        <f t="shared" si="277"/>
        <v>25</v>
      </c>
      <c r="H3670" s="8">
        <f t="shared" si="278"/>
        <v>335.50000000000006</v>
      </c>
      <c r="I3670" s="8">
        <f t="shared" si="279"/>
        <v>83.875000000000014</v>
      </c>
      <c r="J3670" s="1">
        <v>18</v>
      </c>
      <c r="K3670" s="1">
        <v>25</v>
      </c>
      <c r="M3670" s="45"/>
      <c r="N3670" s="45"/>
      <c r="O3670" s="45"/>
      <c r="P3670" s="28"/>
      <c r="Q3670" s="28"/>
      <c r="R3670" s="25"/>
      <c r="Z3670"/>
    </row>
    <row r="3671" spans="1:26" x14ac:dyDescent="0.25">
      <c r="A3671" s="4" t="s">
        <v>7</v>
      </c>
      <c r="B3671" s="5">
        <v>2008</v>
      </c>
      <c r="C3671" s="5">
        <v>6</v>
      </c>
      <c r="D3671" s="5">
        <v>1</v>
      </c>
      <c r="E3671" s="5">
        <v>16</v>
      </c>
      <c r="F3671" s="43">
        <v>19</v>
      </c>
      <c r="G3671" s="8">
        <f t="shared" si="277"/>
        <v>25</v>
      </c>
      <c r="H3671" s="8">
        <f t="shared" si="278"/>
        <v>330</v>
      </c>
      <c r="I3671" s="8">
        <f t="shared" si="279"/>
        <v>82.5</v>
      </c>
      <c r="J3671" s="1">
        <v>18</v>
      </c>
      <c r="K3671" s="1">
        <v>25</v>
      </c>
      <c r="M3671" s="45"/>
      <c r="N3671" s="45"/>
      <c r="O3671" s="45"/>
      <c r="P3671" s="28"/>
      <c r="Q3671" s="28"/>
      <c r="R3671" s="25"/>
      <c r="Z3671"/>
    </row>
    <row r="3672" spans="1:26" x14ac:dyDescent="0.25">
      <c r="A3672" s="4" t="s">
        <v>7</v>
      </c>
      <c r="B3672" s="5">
        <v>2008</v>
      </c>
      <c r="C3672" s="5">
        <v>6</v>
      </c>
      <c r="D3672" s="5">
        <v>1</v>
      </c>
      <c r="E3672" s="5">
        <v>17</v>
      </c>
      <c r="F3672" s="43">
        <v>18.600000000000001</v>
      </c>
      <c r="G3672" s="8">
        <f t="shared" si="277"/>
        <v>25</v>
      </c>
      <c r="H3672" s="8">
        <f t="shared" si="278"/>
        <v>351.99999999999994</v>
      </c>
      <c r="I3672" s="8">
        <f t="shared" si="279"/>
        <v>87.999999999999986</v>
      </c>
      <c r="J3672" s="1">
        <v>18</v>
      </c>
      <c r="K3672" s="1">
        <v>25</v>
      </c>
      <c r="M3672" s="45"/>
      <c r="N3672" s="45"/>
      <c r="O3672" s="45"/>
      <c r="P3672" s="28"/>
      <c r="Q3672" s="28"/>
      <c r="R3672" s="25"/>
      <c r="Z3672"/>
    </row>
    <row r="3673" spans="1:26" x14ac:dyDescent="0.25">
      <c r="A3673" s="4" t="s">
        <v>7</v>
      </c>
      <c r="B3673" s="5">
        <v>2008</v>
      </c>
      <c r="C3673" s="5">
        <v>6</v>
      </c>
      <c r="D3673" s="5">
        <v>1</v>
      </c>
      <c r="E3673" s="5">
        <v>18</v>
      </c>
      <c r="F3673" s="43">
        <v>17.899999999999999</v>
      </c>
      <c r="G3673" s="8">
        <f t="shared" si="277"/>
        <v>25</v>
      </c>
      <c r="H3673" s="8">
        <f t="shared" si="278"/>
        <v>390.50000000000006</v>
      </c>
      <c r="I3673" s="8">
        <f t="shared" si="279"/>
        <v>97.625000000000014</v>
      </c>
      <c r="J3673" s="1">
        <v>18</v>
      </c>
      <c r="K3673" s="1">
        <v>25</v>
      </c>
      <c r="M3673" s="45"/>
      <c r="N3673" s="45"/>
      <c r="O3673" s="45"/>
      <c r="P3673" s="28"/>
      <c r="Q3673" s="28"/>
      <c r="R3673" s="25"/>
      <c r="Z3673"/>
    </row>
    <row r="3674" spans="1:26" x14ac:dyDescent="0.25">
      <c r="A3674" s="4" t="s">
        <v>7</v>
      </c>
      <c r="B3674" s="5">
        <v>2008</v>
      </c>
      <c r="C3674" s="5">
        <v>6</v>
      </c>
      <c r="D3674" s="5">
        <v>1</v>
      </c>
      <c r="E3674" s="5">
        <v>19</v>
      </c>
      <c r="F3674" s="43">
        <v>17.2</v>
      </c>
      <c r="G3674" s="8">
        <f t="shared" si="277"/>
        <v>25</v>
      </c>
      <c r="H3674" s="8">
        <f t="shared" si="278"/>
        <v>429.00000000000006</v>
      </c>
      <c r="I3674" s="8">
        <f t="shared" si="279"/>
        <v>107.25000000000001</v>
      </c>
      <c r="J3674" s="1">
        <v>18</v>
      </c>
      <c r="K3674" s="1">
        <v>25</v>
      </c>
      <c r="M3674" s="45"/>
      <c r="N3674" s="45"/>
      <c r="O3674" s="45"/>
      <c r="P3674" s="28"/>
      <c r="Q3674" s="28"/>
      <c r="R3674" s="25"/>
      <c r="Z3674"/>
    </row>
    <row r="3675" spans="1:26" x14ac:dyDescent="0.25">
      <c r="A3675" s="4" t="s">
        <v>7</v>
      </c>
      <c r="B3675" s="5">
        <v>2008</v>
      </c>
      <c r="C3675" s="5">
        <v>6</v>
      </c>
      <c r="D3675" s="5">
        <v>1</v>
      </c>
      <c r="E3675" s="5">
        <v>20</v>
      </c>
      <c r="F3675" s="43">
        <v>15.8</v>
      </c>
      <c r="G3675" s="8">
        <f t="shared" si="277"/>
        <v>25</v>
      </c>
      <c r="H3675" s="8">
        <f t="shared" si="278"/>
        <v>505.99999999999994</v>
      </c>
      <c r="I3675" s="8">
        <f t="shared" si="279"/>
        <v>126.49999999999999</v>
      </c>
      <c r="J3675" s="1">
        <v>18</v>
      </c>
      <c r="K3675" s="1">
        <v>25</v>
      </c>
      <c r="M3675" s="45"/>
      <c r="N3675" s="45"/>
      <c r="O3675" s="45"/>
      <c r="P3675" s="28"/>
      <c r="Q3675" s="28"/>
      <c r="R3675" s="25"/>
      <c r="Z3675"/>
    </row>
    <row r="3676" spans="1:26" x14ac:dyDescent="0.25">
      <c r="A3676" s="4" t="s">
        <v>7</v>
      </c>
      <c r="B3676" s="5">
        <v>2008</v>
      </c>
      <c r="C3676" s="5">
        <v>6</v>
      </c>
      <c r="D3676" s="5">
        <v>1</v>
      </c>
      <c r="E3676" s="5">
        <v>21</v>
      </c>
      <c r="F3676" s="43">
        <v>15.2</v>
      </c>
      <c r="G3676" s="8">
        <f t="shared" si="277"/>
        <v>25</v>
      </c>
      <c r="H3676" s="8">
        <f t="shared" si="278"/>
        <v>539</v>
      </c>
      <c r="I3676" s="8">
        <f t="shared" si="279"/>
        <v>134.75</v>
      </c>
      <c r="J3676" s="1">
        <v>18</v>
      </c>
      <c r="K3676" s="1">
        <v>25</v>
      </c>
      <c r="M3676" s="45"/>
      <c r="N3676" s="45"/>
      <c r="O3676" s="45"/>
      <c r="P3676" s="28"/>
      <c r="Q3676" s="28"/>
      <c r="R3676" s="25"/>
      <c r="Z3676"/>
    </row>
    <row r="3677" spans="1:26" x14ac:dyDescent="0.25">
      <c r="A3677" s="4" t="s">
        <v>7</v>
      </c>
      <c r="B3677" s="5">
        <v>2008</v>
      </c>
      <c r="C3677" s="5">
        <v>6</v>
      </c>
      <c r="D3677" s="5">
        <v>1</v>
      </c>
      <c r="E3677" s="5">
        <v>22</v>
      </c>
      <c r="F3677" s="43">
        <v>15.2</v>
      </c>
      <c r="G3677" s="8">
        <f t="shared" si="277"/>
        <v>25</v>
      </c>
      <c r="H3677" s="8">
        <f t="shared" si="278"/>
        <v>539</v>
      </c>
      <c r="I3677" s="8">
        <f t="shared" si="279"/>
        <v>134.75</v>
      </c>
      <c r="J3677" s="1">
        <v>18</v>
      </c>
      <c r="K3677" s="1">
        <v>25</v>
      </c>
      <c r="M3677" s="45"/>
      <c r="N3677" s="45"/>
      <c r="O3677" s="45"/>
      <c r="P3677" s="28"/>
      <c r="Q3677" s="28"/>
      <c r="R3677" s="25"/>
      <c r="Z3677"/>
    </row>
    <row r="3678" spans="1:26" x14ac:dyDescent="0.25">
      <c r="A3678" s="4" t="s">
        <v>7</v>
      </c>
      <c r="B3678" s="5">
        <v>2008</v>
      </c>
      <c r="C3678" s="5">
        <v>6</v>
      </c>
      <c r="D3678" s="5">
        <v>1</v>
      </c>
      <c r="E3678" s="5">
        <v>23</v>
      </c>
      <c r="F3678" s="43">
        <v>15.2</v>
      </c>
      <c r="G3678" s="8">
        <f t="shared" si="277"/>
        <v>25</v>
      </c>
      <c r="H3678" s="8">
        <f t="shared" si="278"/>
        <v>539</v>
      </c>
      <c r="I3678" s="8">
        <f t="shared" si="279"/>
        <v>134.75</v>
      </c>
      <c r="J3678" s="1">
        <v>18</v>
      </c>
      <c r="K3678" s="1">
        <v>25</v>
      </c>
      <c r="M3678" s="45"/>
      <c r="N3678" s="45"/>
      <c r="O3678" s="45"/>
      <c r="P3678" s="28"/>
      <c r="Q3678" s="28"/>
      <c r="R3678" s="25"/>
      <c r="Z3678"/>
    </row>
    <row r="3679" spans="1:26" x14ac:dyDescent="0.25">
      <c r="A3679" s="4" t="s">
        <v>7</v>
      </c>
      <c r="B3679" s="5">
        <v>2008</v>
      </c>
      <c r="C3679" s="5">
        <v>6</v>
      </c>
      <c r="D3679" s="5">
        <v>2</v>
      </c>
      <c r="E3679" s="5">
        <v>0</v>
      </c>
      <c r="F3679" s="43">
        <v>15</v>
      </c>
      <c r="G3679" s="8">
        <f t="shared" si="277"/>
        <v>25</v>
      </c>
      <c r="H3679" s="8">
        <f t="shared" si="278"/>
        <v>550</v>
      </c>
      <c r="I3679" s="8">
        <f t="shared" si="279"/>
        <v>137.5</v>
      </c>
      <c r="J3679" s="1">
        <v>18</v>
      </c>
      <c r="K3679" s="1">
        <v>25</v>
      </c>
      <c r="M3679" s="45"/>
      <c r="N3679" s="45"/>
      <c r="O3679" s="45"/>
      <c r="P3679" s="28"/>
      <c r="Q3679" s="28"/>
      <c r="R3679" s="25"/>
      <c r="Z3679"/>
    </row>
    <row r="3680" spans="1:26" x14ac:dyDescent="0.25">
      <c r="A3680" s="4" t="s">
        <v>7</v>
      </c>
      <c r="B3680" s="5">
        <v>2008</v>
      </c>
      <c r="C3680" s="5">
        <v>6</v>
      </c>
      <c r="D3680" s="5">
        <v>2</v>
      </c>
      <c r="E3680" s="5">
        <v>1</v>
      </c>
      <c r="F3680" s="43">
        <v>15.1</v>
      </c>
      <c r="G3680" s="8">
        <f t="shared" si="277"/>
        <v>25</v>
      </c>
      <c r="H3680" s="8">
        <f t="shared" si="278"/>
        <v>544.5</v>
      </c>
      <c r="I3680" s="8">
        <f t="shared" si="279"/>
        <v>136.125</v>
      </c>
      <c r="J3680" s="1">
        <v>18</v>
      </c>
      <c r="K3680" s="1">
        <v>25</v>
      </c>
      <c r="M3680" s="45"/>
      <c r="N3680" s="45"/>
      <c r="O3680" s="45"/>
      <c r="P3680" s="28"/>
      <c r="Q3680" s="28"/>
      <c r="R3680" s="25"/>
      <c r="Z3680"/>
    </row>
    <row r="3681" spans="1:26" x14ac:dyDescent="0.25">
      <c r="A3681" s="4" t="s">
        <v>7</v>
      </c>
      <c r="B3681" s="5">
        <v>2008</v>
      </c>
      <c r="C3681" s="5">
        <v>6</v>
      </c>
      <c r="D3681" s="5">
        <v>2</v>
      </c>
      <c r="E3681" s="5">
        <v>2</v>
      </c>
      <c r="F3681" s="43">
        <v>15.2</v>
      </c>
      <c r="G3681" s="8">
        <f t="shared" si="277"/>
        <v>25</v>
      </c>
      <c r="H3681" s="8">
        <f t="shared" si="278"/>
        <v>539</v>
      </c>
      <c r="I3681" s="8">
        <f t="shared" si="279"/>
        <v>134.75</v>
      </c>
      <c r="J3681" s="1">
        <v>18</v>
      </c>
      <c r="K3681" s="1">
        <v>25</v>
      </c>
      <c r="M3681" s="45"/>
      <c r="N3681" s="45"/>
      <c r="O3681" s="45"/>
      <c r="P3681" s="28"/>
      <c r="Q3681" s="28"/>
      <c r="R3681" s="25"/>
      <c r="Z3681"/>
    </row>
    <row r="3682" spans="1:26" x14ac:dyDescent="0.25">
      <c r="A3682" s="4" t="s">
        <v>7</v>
      </c>
      <c r="B3682" s="5">
        <v>2008</v>
      </c>
      <c r="C3682" s="5">
        <v>6</v>
      </c>
      <c r="D3682" s="5">
        <v>2</v>
      </c>
      <c r="E3682" s="5">
        <v>3</v>
      </c>
      <c r="F3682" s="43">
        <v>15.1</v>
      </c>
      <c r="G3682" s="8">
        <f t="shared" si="277"/>
        <v>25</v>
      </c>
      <c r="H3682" s="8">
        <f t="shared" si="278"/>
        <v>544.5</v>
      </c>
      <c r="I3682" s="8">
        <f t="shared" si="279"/>
        <v>136.125</v>
      </c>
      <c r="J3682" s="1">
        <v>18</v>
      </c>
      <c r="K3682" s="1">
        <v>25</v>
      </c>
      <c r="M3682" s="45"/>
      <c r="N3682" s="45"/>
      <c r="O3682" s="45"/>
      <c r="P3682" s="28"/>
      <c r="Q3682" s="28"/>
      <c r="R3682" s="25"/>
      <c r="Z3682"/>
    </row>
    <row r="3683" spans="1:26" x14ac:dyDescent="0.25">
      <c r="A3683" s="4" t="s">
        <v>7</v>
      </c>
      <c r="B3683" s="5">
        <v>2008</v>
      </c>
      <c r="C3683" s="5">
        <v>6</v>
      </c>
      <c r="D3683" s="5">
        <v>2</v>
      </c>
      <c r="E3683" s="5">
        <v>4</v>
      </c>
      <c r="F3683" s="43">
        <v>15.2</v>
      </c>
      <c r="G3683" s="8">
        <f t="shared" si="277"/>
        <v>25</v>
      </c>
      <c r="H3683" s="8">
        <f t="shared" si="278"/>
        <v>539</v>
      </c>
      <c r="I3683" s="8">
        <f t="shared" si="279"/>
        <v>134.75</v>
      </c>
      <c r="J3683" s="1">
        <v>18</v>
      </c>
      <c r="K3683" s="1">
        <v>25</v>
      </c>
      <c r="M3683" s="45"/>
      <c r="N3683" s="45"/>
      <c r="O3683" s="45"/>
      <c r="P3683" s="28"/>
      <c r="Q3683" s="28"/>
      <c r="R3683" s="25"/>
      <c r="Z3683"/>
    </row>
    <row r="3684" spans="1:26" x14ac:dyDescent="0.25">
      <c r="A3684" s="4" t="s">
        <v>7</v>
      </c>
      <c r="B3684" s="5">
        <v>2008</v>
      </c>
      <c r="C3684" s="5">
        <v>6</v>
      </c>
      <c r="D3684" s="5">
        <v>2</v>
      </c>
      <c r="E3684" s="5">
        <v>5</v>
      </c>
      <c r="F3684" s="43">
        <v>15.4</v>
      </c>
      <c r="G3684" s="8">
        <f t="shared" si="277"/>
        <v>25</v>
      </c>
      <c r="H3684" s="8">
        <f t="shared" si="278"/>
        <v>528</v>
      </c>
      <c r="I3684" s="8">
        <f t="shared" si="279"/>
        <v>132</v>
      </c>
      <c r="J3684" s="1">
        <v>18</v>
      </c>
      <c r="K3684" s="1">
        <v>25</v>
      </c>
      <c r="M3684" s="45"/>
      <c r="N3684" s="45"/>
      <c r="O3684" s="45"/>
      <c r="P3684" s="28"/>
      <c r="Q3684" s="28"/>
      <c r="R3684" s="25"/>
      <c r="Z3684"/>
    </row>
    <row r="3685" spans="1:26" x14ac:dyDescent="0.25">
      <c r="A3685" s="4" t="s">
        <v>7</v>
      </c>
      <c r="B3685" s="5">
        <v>2008</v>
      </c>
      <c r="C3685" s="5">
        <v>6</v>
      </c>
      <c r="D3685" s="5">
        <v>2</v>
      </c>
      <c r="E3685" s="5">
        <v>6</v>
      </c>
      <c r="F3685" s="43">
        <v>15.4</v>
      </c>
      <c r="G3685" s="8">
        <f t="shared" si="277"/>
        <v>25</v>
      </c>
      <c r="H3685" s="8">
        <f t="shared" si="278"/>
        <v>528</v>
      </c>
      <c r="I3685" s="8">
        <f t="shared" si="279"/>
        <v>132</v>
      </c>
      <c r="J3685" s="1">
        <v>18</v>
      </c>
      <c r="K3685" s="1">
        <v>25</v>
      </c>
      <c r="M3685" s="45"/>
      <c r="N3685" s="45"/>
      <c r="O3685" s="45"/>
      <c r="P3685" s="28"/>
      <c r="Q3685" s="28"/>
      <c r="R3685" s="25"/>
      <c r="Z3685"/>
    </row>
    <row r="3686" spans="1:26" x14ac:dyDescent="0.25">
      <c r="A3686" s="4" t="s">
        <v>7</v>
      </c>
      <c r="B3686" s="5">
        <v>2008</v>
      </c>
      <c r="C3686" s="5">
        <v>6</v>
      </c>
      <c r="D3686" s="5">
        <v>2</v>
      </c>
      <c r="E3686" s="5">
        <v>7</v>
      </c>
      <c r="F3686" s="43">
        <v>15.6</v>
      </c>
      <c r="G3686" s="8">
        <f t="shared" si="277"/>
        <v>25</v>
      </c>
      <c r="H3686" s="8">
        <f t="shared" si="278"/>
        <v>517</v>
      </c>
      <c r="I3686" s="8">
        <f t="shared" si="279"/>
        <v>129.25</v>
      </c>
      <c r="J3686" s="1">
        <v>18</v>
      </c>
      <c r="K3686" s="1">
        <v>25</v>
      </c>
      <c r="M3686" s="45"/>
      <c r="N3686" s="45"/>
      <c r="O3686" s="45"/>
      <c r="P3686" s="28"/>
      <c r="Q3686" s="28"/>
      <c r="R3686" s="25"/>
      <c r="Z3686"/>
    </row>
    <row r="3687" spans="1:26" x14ac:dyDescent="0.25">
      <c r="A3687" s="4" t="s">
        <v>7</v>
      </c>
      <c r="B3687" s="5">
        <v>2008</v>
      </c>
      <c r="C3687" s="5">
        <v>6</v>
      </c>
      <c r="D3687" s="5">
        <v>2</v>
      </c>
      <c r="E3687" s="5">
        <v>8</v>
      </c>
      <c r="F3687" s="43">
        <v>15.7</v>
      </c>
      <c r="G3687" s="8">
        <f t="shared" si="277"/>
        <v>25</v>
      </c>
      <c r="H3687" s="8">
        <f t="shared" si="278"/>
        <v>511.50000000000006</v>
      </c>
      <c r="I3687" s="8">
        <f t="shared" si="279"/>
        <v>127.87500000000001</v>
      </c>
      <c r="J3687" s="1">
        <v>18</v>
      </c>
      <c r="K3687" s="1">
        <v>25</v>
      </c>
      <c r="M3687" s="45"/>
      <c r="N3687" s="45"/>
      <c r="O3687" s="45"/>
      <c r="P3687" s="28"/>
      <c r="Q3687" s="28"/>
      <c r="R3687" s="25"/>
      <c r="Z3687"/>
    </row>
    <row r="3688" spans="1:26" x14ac:dyDescent="0.25">
      <c r="A3688" s="4" t="s">
        <v>7</v>
      </c>
      <c r="B3688" s="5">
        <v>2008</v>
      </c>
      <c r="C3688" s="5">
        <v>6</v>
      </c>
      <c r="D3688" s="5">
        <v>2</v>
      </c>
      <c r="E3688" s="5">
        <v>9</v>
      </c>
      <c r="F3688" s="43">
        <v>16.100000000000001</v>
      </c>
      <c r="G3688" s="8">
        <f t="shared" si="277"/>
        <v>25</v>
      </c>
      <c r="H3688" s="8">
        <f t="shared" si="278"/>
        <v>489.49999999999994</v>
      </c>
      <c r="I3688" s="8">
        <f t="shared" si="279"/>
        <v>122.37499999999999</v>
      </c>
      <c r="J3688" s="1">
        <v>18</v>
      </c>
      <c r="K3688" s="1">
        <v>25</v>
      </c>
      <c r="M3688" s="45"/>
      <c r="N3688" s="45"/>
      <c r="O3688" s="45"/>
      <c r="P3688" s="28"/>
      <c r="Q3688" s="28"/>
      <c r="R3688" s="25"/>
      <c r="Z3688"/>
    </row>
    <row r="3689" spans="1:26" x14ac:dyDescent="0.25">
      <c r="A3689" s="4" t="s">
        <v>7</v>
      </c>
      <c r="B3689" s="5">
        <v>2008</v>
      </c>
      <c r="C3689" s="5">
        <v>6</v>
      </c>
      <c r="D3689" s="5">
        <v>2</v>
      </c>
      <c r="E3689" s="5">
        <v>10</v>
      </c>
      <c r="F3689" s="43">
        <v>17.3</v>
      </c>
      <c r="G3689" s="8">
        <f t="shared" si="277"/>
        <v>25</v>
      </c>
      <c r="H3689" s="8">
        <f t="shared" si="278"/>
        <v>423.49999999999994</v>
      </c>
      <c r="I3689" s="8">
        <f t="shared" si="279"/>
        <v>105.87499999999999</v>
      </c>
      <c r="J3689" s="1">
        <v>18</v>
      </c>
      <c r="K3689" s="1">
        <v>25</v>
      </c>
      <c r="M3689" s="45"/>
      <c r="N3689" s="45"/>
      <c r="O3689" s="45"/>
      <c r="P3689" s="28"/>
      <c r="Q3689" s="28"/>
      <c r="R3689" s="25"/>
      <c r="Z3689"/>
    </row>
    <row r="3690" spans="1:26" x14ac:dyDescent="0.25">
      <c r="A3690" s="4" t="s">
        <v>7</v>
      </c>
      <c r="B3690" s="5">
        <v>2008</v>
      </c>
      <c r="C3690" s="5">
        <v>6</v>
      </c>
      <c r="D3690" s="5">
        <v>2</v>
      </c>
      <c r="E3690" s="5">
        <v>11</v>
      </c>
      <c r="F3690" s="43">
        <v>18.399999999999999</v>
      </c>
      <c r="G3690" s="8">
        <f t="shared" si="277"/>
        <v>25</v>
      </c>
      <c r="H3690" s="8">
        <f t="shared" si="278"/>
        <v>363.00000000000006</v>
      </c>
      <c r="I3690" s="8">
        <f t="shared" si="279"/>
        <v>90.750000000000014</v>
      </c>
      <c r="J3690" s="1">
        <v>18</v>
      </c>
      <c r="K3690" s="1">
        <v>25</v>
      </c>
      <c r="M3690" s="45"/>
      <c r="N3690" s="45"/>
      <c r="O3690" s="45"/>
      <c r="P3690" s="28"/>
      <c r="Q3690" s="28"/>
      <c r="R3690" s="25"/>
      <c r="Z3690"/>
    </row>
    <row r="3691" spans="1:26" x14ac:dyDescent="0.25">
      <c r="A3691" s="4" t="s">
        <v>7</v>
      </c>
      <c r="B3691" s="5">
        <v>2008</v>
      </c>
      <c r="C3691" s="5">
        <v>6</v>
      </c>
      <c r="D3691" s="5">
        <v>2</v>
      </c>
      <c r="E3691" s="5">
        <v>12</v>
      </c>
      <c r="F3691" s="43">
        <v>18.5</v>
      </c>
      <c r="G3691" s="8">
        <f t="shared" si="277"/>
        <v>25</v>
      </c>
      <c r="H3691" s="8">
        <f t="shared" si="278"/>
        <v>357.5</v>
      </c>
      <c r="I3691" s="8">
        <f t="shared" si="279"/>
        <v>89.375</v>
      </c>
      <c r="J3691" s="1">
        <v>18</v>
      </c>
      <c r="K3691" s="1">
        <v>25</v>
      </c>
      <c r="M3691" s="45"/>
      <c r="N3691" s="45"/>
      <c r="O3691" s="45"/>
      <c r="P3691" s="28"/>
      <c r="Q3691" s="28"/>
      <c r="R3691" s="25"/>
      <c r="Z3691"/>
    </row>
    <row r="3692" spans="1:26" x14ac:dyDescent="0.25">
      <c r="A3692" s="4" t="s">
        <v>7</v>
      </c>
      <c r="B3692" s="5">
        <v>2008</v>
      </c>
      <c r="C3692" s="5">
        <v>6</v>
      </c>
      <c r="D3692" s="5">
        <v>2</v>
      </c>
      <c r="E3692" s="5">
        <v>13</v>
      </c>
      <c r="F3692" s="43">
        <v>19.100000000000001</v>
      </c>
      <c r="G3692" s="8">
        <f t="shared" si="277"/>
        <v>25</v>
      </c>
      <c r="H3692" s="8">
        <f t="shared" si="278"/>
        <v>324.49999999999994</v>
      </c>
      <c r="I3692" s="8">
        <f t="shared" si="279"/>
        <v>81.124999999999986</v>
      </c>
      <c r="J3692" s="1">
        <v>18</v>
      </c>
      <c r="K3692" s="1">
        <v>25</v>
      </c>
      <c r="M3692" s="45"/>
      <c r="N3692" s="45"/>
      <c r="O3692" s="45"/>
      <c r="P3692" s="28"/>
      <c r="Q3692" s="28"/>
      <c r="R3692" s="25"/>
      <c r="Z3692"/>
    </row>
    <row r="3693" spans="1:26" x14ac:dyDescent="0.25">
      <c r="A3693" s="4" t="s">
        <v>7</v>
      </c>
      <c r="B3693" s="5">
        <v>2008</v>
      </c>
      <c r="C3693" s="5">
        <v>6</v>
      </c>
      <c r="D3693" s="5">
        <v>2</v>
      </c>
      <c r="E3693" s="5">
        <v>14</v>
      </c>
      <c r="F3693" s="43">
        <v>20.3</v>
      </c>
      <c r="G3693" s="8">
        <f t="shared" si="277"/>
        <v>25</v>
      </c>
      <c r="H3693" s="8">
        <f t="shared" si="278"/>
        <v>258.49999999999994</v>
      </c>
      <c r="I3693" s="8">
        <f t="shared" si="279"/>
        <v>64.624999999999986</v>
      </c>
      <c r="J3693" s="1">
        <v>18</v>
      </c>
      <c r="K3693" s="1">
        <v>25</v>
      </c>
      <c r="M3693" s="45"/>
      <c r="N3693" s="45"/>
      <c r="O3693" s="45"/>
      <c r="P3693" s="28"/>
      <c r="Q3693" s="28"/>
      <c r="R3693" s="25"/>
      <c r="Z3693"/>
    </row>
    <row r="3694" spans="1:26" x14ac:dyDescent="0.25">
      <c r="A3694" s="4" t="s">
        <v>7</v>
      </c>
      <c r="B3694" s="5">
        <v>2008</v>
      </c>
      <c r="C3694" s="5">
        <v>6</v>
      </c>
      <c r="D3694" s="5">
        <v>2</v>
      </c>
      <c r="E3694" s="5">
        <v>15</v>
      </c>
      <c r="F3694" s="43">
        <v>20.399999999999999</v>
      </c>
      <c r="G3694" s="8">
        <f t="shared" si="277"/>
        <v>25</v>
      </c>
      <c r="H3694" s="8">
        <f t="shared" si="278"/>
        <v>253.00000000000009</v>
      </c>
      <c r="I3694" s="8">
        <f t="shared" si="279"/>
        <v>63.250000000000021</v>
      </c>
      <c r="J3694" s="1">
        <v>18</v>
      </c>
      <c r="K3694" s="1">
        <v>25</v>
      </c>
      <c r="M3694" s="45"/>
      <c r="N3694" s="45"/>
      <c r="O3694" s="45"/>
      <c r="P3694" s="28"/>
      <c r="Q3694" s="28"/>
      <c r="R3694" s="25"/>
      <c r="Z3694"/>
    </row>
    <row r="3695" spans="1:26" x14ac:dyDescent="0.25">
      <c r="A3695" s="4" t="s">
        <v>7</v>
      </c>
      <c r="B3695" s="5">
        <v>2008</v>
      </c>
      <c r="C3695" s="5">
        <v>6</v>
      </c>
      <c r="D3695" s="5">
        <v>2</v>
      </c>
      <c r="E3695" s="5">
        <v>16</v>
      </c>
      <c r="F3695" s="43">
        <v>19.8</v>
      </c>
      <c r="G3695" s="8">
        <f t="shared" si="277"/>
        <v>25</v>
      </c>
      <c r="H3695" s="8">
        <f t="shared" si="278"/>
        <v>285.99999999999994</v>
      </c>
      <c r="I3695" s="8">
        <f t="shared" si="279"/>
        <v>71.499999999999986</v>
      </c>
      <c r="J3695" s="1">
        <v>18</v>
      </c>
      <c r="K3695" s="1">
        <v>25</v>
      </c>
      <c r="M3695" s="45"/>
      <c r="N3695" s="45"/>
      <c r="O3695" s="45"/>
      <c r="P3695" s="28"/>
      <c r="Q3695" s="28"/>
      <c r="R3695" s="25"/>
      <c r="Z3695"/>
    </row>
    <row r="3696" spans="1:26" x14ac:dyDescent="0.25">
      <c r="A3696" s="4" t="s">
        <v>7</v>
      </c>
      <c r="B3696" s="5">
        <v>2008</v>
      </c>
      <c r="C3696" s="5">
        <v>6</v>
      </c>
      <c r="D3696" s="5">
        <v>2</v>
      </c>
      <c r="E3696" s="5">
        <v>17</v>
      </c>
      <c r="F3696" s="43">
        <v>19.899999999999999</v>
      </c>
      <c r="G3696" s="8">
        <f t="shared" si="277"/>
        <v>25</v>
      </c>
      <c r="H3696" s="8">
        <f t="shared" si="278"/>
        <v>280.50000000000006</v>
      </c>
      <c r="I3696" s="8">
        <f t="shared" si="279"/>
        <v>70.125000000000014</v>
      </c>
      <c r="J3696" s="1">
        <v>18</v>
      </c>
      <c r="K3696" s="1">
        <v>25</v>
      </c>
      <c r="M3696" s="45"/>
      <c r="N3696" s="45"/>
      <c r="O3696" s="45"/>
      <c r="P3696" s="28"/>
      <c r="Q3696" s="28"/>
      <c r="R3696" s="25"/>
      <c r="Z3696"/>
    </row>
    <row r="3697" spans="1:26" x14ac:dyDescent="0.25">
      <c r="A3697" s="4" t="s">
        <v>7</v>
      </c>
      <c r="B3697" s="5">
        <v>2008</v>
      </c>
      <c r="C3697" s="5">
        <v>6</v>
      </c>
      <c r="D3697" s="5">
        <v>2</v>
      </c>
      <c r="E3697" s="5">
        <v>18</v>
      </c>
      <c r="F3697" s="43">
        <v>19.5</v>
      </c>
      <c r="G3697" s="8">
        <f t="shared" si="277"/>
        <v>25</v>
      </c>
      <c r="H3697" s="8">
        <f t="shared" si="278"/>
        <v>302.5</v>
      </c>
      <c r="I3697" s="8">
        <f t="shared" si="279"/>
        <v>75.625</v>
      </c>
      <c r="J3697" s="1">
        <v>18</v>
      </c>
      <c r="K3697" s="1">
        <v>25</v>
      </c>
      <c r="M3697" s="45"/>
      <c r="N3697" s="45"/>
      <c r="O3697" s="45"/>
      <c r="P3697" s="28"/>
      <c r="Q3697" s="28"/>
      <c r="R3697" s="25"/>
      <c r="Z3697"/>
    </row>
    <row r="3698" spans="1:26" x14ac:dyDescent="0.25">
      <c r="A3698" s="4" t="s">
        <v>7</v>
      </c>
      <c r="B3698" s="5">
        <v>2008</v>
      </c>
      <c r="C3698" s="5">
        <v>6</v>
      </c>
      <c r="D3698" s="5">
        <v>2</v>
      </c>
      <c r="E3698" s="5">
        <v>19</v>
      </c>
      <c r="F3698" s="43">
        <v>18.5</v>
      </c>
      <c r="G3698" s="8">
        <f t="shared" si="277"/>
        <v>25</v>
      </c>
      <c r="H3698" s="8">
        <f t="shared" si="278"/>
        <v>357.5</v>
      </c>
      <c r="I3698" s="8">
        <f t="shared" si="279"/>
        <v>89.375</v>
      </c>
      <c r="J3698" s="1">
        <v>18</v>
      </c>
      <c r="K3698" s="1">
        <v>25</v>
      </c>
      <c r="M3698" s="45"/>
      <c r="N3698" s="45"/>
      <c r="O3698" s="45"/>
      <c r="P3698" s="28"/>
      <c r="Q3698" s="28"/>
      <c r="R3698" s="25"/>
      <c r="Z3698"/>
    </row>
    <row r="3699" spans="1:26" x14ac:dyDescent="0.25">
      <c r="A3699" s="4" t="s">
        <v>7</v>
      </c>
      <c r="B3699" s="5">
        <v>2008</v>
      </c>
      <c r="C3699" s="5">
        <v>6</v>
      </c>
      <c r="D3699" s="5">
        <v>2</v>
      </c>
      <c r="E3699" s="5">
        <v>20</v>
      </c>
      <c r="F3699" s="43">
        <v>17.399999999999999</v>
      </c>
      <c r="G3699" s="8">
        <f t="shared" si="277"/>
        <v>25</v>
      </c>
      <c r="H3699" s="8">
        <f t="shared" si="278"/>
        <v>418.00000000000006</v>
      </c>
      <c r="I3699" s="8">
        <f t="shared" si="279"/>
        <v>104.50000000000001</v>
      </c>
      <c r="J3699" s="1">
        <v>18</v>
      </c>
      <c r="K3699" s="1">
        <v>25</v>
      </c>
      <c r="M3699" s="45"/>
      <c r="N3699" s="45"/>
      <c r="O3699" s="45"/>
      <c r="P3699" s="28"/>
      <c r="Q3699" s="28"/>
      <c r="R3699" s="25"/>
      <c r="Z3699"/>
    </row>
    <row r="3700" spans="1:26" x14ac:dyDescent="0.25">
      <c r="A3700" s="4" t="s">
        <v>7</v>
      </c>
      <c r="B3700" s="5">
        <v>2008</v>
      </c>
      <c r="C3700" s="5">
        <v>6</v>
      </c>
      <c r="D3700" s="5">
        <v>2</v>
      </c>
      <c r="E3700" s="5">
        <v>21</v>
      </c>
      <c r="F3700" s="43">
        <v>16.899999999999999</v>
      </c>
      <c r="G3700" s="8">
        <f t="shared" si="277"/>
        <v>25</v>
      </c>
      <c r="H3700" s="8">
        <f t="shared" si="278"/>
        <v>445.50000000000006</v>
      </c>
      <c r="I3700" s="8">
        <f t="shared" si="279"/>
        <v>111.37500000000001</v>
      </c>
      <c r="J3700" s="1">
        <v>18</v>
      </c>
      <c r="K3700" s="1">
        <v>25</v>
      </c>
      <c r="M3700" s="45"/>
      <c r="N3700" s="45"/>
      <c r="O3700" s="45"/>
      <c r="P3700" s="28"/>
      <c r="Q3700" s="28"/>
      <c r="R3700" s="25"/>
      <c r="Z3700"/>
    </row>
    <row r="3701" spans="1:26" x14ac:dyDescent="0.25">
      <c r="A3701" s="4" t="s">
        <v>7</v>
      </c>
      <c r="B3701" s="5">
        <v>2008</v>
      </c>
      <c r="C3701" s="5">
        <v>6</v>
      </c>
      <c r="D3701" s="5">
        <v>2</v>
      </c>
      <c r="E3701" s="5">
        <v>22</v>
      </c>
      <c r="F3701" s="43">
        <v>16.899999999999999</v>
      </c>
      <c r="G3701" s="8">
        <f t="shared" si="277"/>
        <v>25</v>
      </c>
      <c r="H3701" s="8">
        <f t="shared" si="278"/>
        <v>445.50000000000006</v>
      </c>
      <c r="I3701" s="8">
        <f t="shared" si="279"/>
        <v>111.37500000000001</v>
      </c>
      <c r="J3701" s="1">
        <v>18</v>
      </c>
      <c r="K3701" s="1">
        <v>25</v>
      </c>
      <c r="M3701" s="45"/>
      <c r="N3701" s="45"/>
      <c r="O3701" s="45"/>
      <c r="P3701" s="28"/>
      <c r="Q3701" s="28"/>
      <c r="R3701" s="25"/>
      <c r="Z3701"/>
    </row>
    <row r="3702" spans="1:26" x14ac:dyDescent="0.25">
      <c r="A3702" s="4" t="s">
        <v>7</v>
      </c>
      <c r="B3702" s="5">
        <v>2008</v>
      </c>
      <c r="C3702" s="5">
        <v>6</v>
      </c>
      <c r="D3702" s="5">
        <v>2</v>
      </c>
      <c r="E3702" s="5">
        <v>23</v>
      </c>
      <c r="F3702" s="43">
        <v>17</v>
      </c>
      <c r="G3702" s="8">
        <f t="shared" si="277"/>
        <v>25</v>
      </c>
      <c r="H3702" s="8">
        <f t="shared" si="278"/>
        <v>440</v>
      </c>
      <c r="I3702" s="8">
        <f t="shared" si="279"/>
        <v>110</v>
      </c>
      <c r="J3702" s="1">
        <v>18</v>
      </c>
      <c r="K3702" s="1">
        <v>25</v>
      </c>
      <c r="M3702" s="45"/>
      <c r="N3702" s="45"/>
      <c r="O3702" s="45"/>
      <c r="P3702" s="28"/>
      <c r="Q3702" s="28"/>
      <c r="R3702" s="25"/>
      <c r="Z3702"/>
    </row>
    <row r="3703" spans="1:26" x14ac:dyDescent="0.25">
      <c r="A3703" s="4" t="s">
        <v>7</v>
      </c>
      <c r="B3703" s="5">
        <v>2008</v>
      </c>
      <c r="C3703" s="5">
        <v>6</v>
      </c>
      <c r="D3703" s="5">
        <v>3</v>
      </c>
      <c r="E3703" s="5">
        <v>0</v>
      </c>
      <c r="F3703" s="43">
        <v>16.7</v>
      </c>
      <c r="G3703" s="8">
        <f t="shared" si="277"/>
        <v>25</v>
      </c>
      <c r="H3703" s="8">
        <f t="shared" si="278"/>
        <v>456.50000000000006</v>
      </c>
      <c r="I3703" s="8">
        <f t="shared" si="279"/>
        <v>114.12500000000001</v>
      </c>
      <c r="J3703" s="1">
        <v>18</v>
      </c>
      <c r="K3703" s="1">
        <v>25</v>
      </c>
      <c r="M3703" s="45"/>
      <c r="N3703" s="45"/>
      <c r="O3703" s="45"/>
      <c r="P3703" s="28"/>
      <c r="Q3703" s="28"/>
      <c r="R3703" s="25"/>
      <c r="Z3703"/>
    </row>
    <row r="3704" spans="1:26" x14ac:dyDescent="0.25">
      <c r="A3704" s="4" t="s">
        <v>7</v>
      </c>
      <c r="B3704" s="5">
        <v>2008</v>
      </c>
      <c r="C3704" s="5">
        <v>6</v>
      </c>
      <c r="D3704" s="5">
        <v>3</v>
      </c>
      <c r="E3704" s="5">
        <v>1</v>
      </c>
      <c r="F3704" s="43">
        <v>16.399999999999999</v>
      </c>
      <c r="G3704" s="8">
        <f t="shared" si="277"/>
        <v>25</v>
      </c>
      <c r="H3704" s="8">
        <f t="shared" si="278"/>
        <v>473.00000000000006</v>
      </c>
      <c r="I3704" s="8">
        <f t="shared" si="279"/>
        <v>118.25000000000001</v>
      </c>
      <c r="J3704" s="1">
        <v>18</v>
      </c>
      <c r="K3704" s="1">
        <v>25</v>
      </c>
      <c r="M3704" s="45"/>
      <c r="N3704" s="45"/>
      <c r="O3704" s="45"/>
      <c r="P3704" s="28"/>
      <c r="Q3704" s="28"/>
      <c r="R3704" s="25"/>
      <c r="Z3704"/>
    </row>
    <row r="3705" spans="1:26" x14ac:dyDescent="0.25">
      <c r="A3705" s="4" t="s">
        <v>7</v>
      </c>
      <c r="B3705" s="5">
        <v>2008</v>
      </c>
      <c r="C3705" s="5">
        <v>6</v>
      </c>
      <c r="D3705" s="5">
        <v>3</v>
      </c>
      <c r="E3705" s="5">
        <v>2</v>
      </c>
      <c r="F3705" s="43">
        <v>16.2</v>
      </c>
      <c r="G3705" s="8">
        <f t="shared" si="277"/>
        <v>25</v>
      </c>
      <c r="H3705" s="8">
        <f t="shared" si="278"/>
        <v>484.00000000000006</v>
      </c>
      <c r="I3705" s="8">
        <f t="shared" si="279"/>
        <v>121.00000000000001</v>
      </c>
      <c r="J3705" s="1">
        <v>18</v>
      </c>
      <c r="K3705" s="1">
        <v>25</v>
      </c>
      <c r="M3705" s="45"/>
      <c r="N3705" s="45"/>
      <c r="O3705" s="45"/>
      <c r="P3705" s="28"/>
      <c r="Q3705" s="28"/>
      <c r="R3705" s="25"/>
      <c r="Z3705"/>
    </row>
    <row r="3706" spans="1:26" x14ac:dyDescent="0.25">
      <c r="A3706" s="4" t="s">
        <v>7</v>
      </c>
      <c r="B3706" s="5">
        <v>2008</v>
      </c>
      <c r="C3706" s="5">
        <v>6</v>
      </c>
      <c r="D3706" s="5">
        <v>3</v>
      </c>
      <c r="E3706" s="5">
        <v>3</v>
      </c>
      <c r="F3706" s="43">
        <v>16</v>
      </c>
      <c r="G3706" s="8">
        <f t="shared" si="277"/>
        <v>25</v>
      </c>
      <c r="H3706" s="8">
        <f t="shared" si="278"/>
        <v>495</v>
      </c>
      <c r="I3706" s="8">
        <f t="shared" si="279"/>
        <v>123.75</v>
      </c>
      <c r="J3706" s="1">
        <v>18</v>
      </c>
      <c r="K3706" s="1">
        <v>25</v>
      </c>
      <c r="M3706" s="45"/>
      <c r="N3706" s="45"/>
      <c r="O3706" s="45"/>
      <c r="P3706" s="28"/>
      <c r="Q3706" s="28"/>
      <c r="R3706" s="25"/>
      <c r="Z3706"/>
    </row>
    <row r="3707" spans="1:26" x14ac:dyDescent="0.25">
      <c r="A3707" s="4" t="s">
        <v>7</v>
      </c>
      <c r="B3707" s="5">
        <v>2008</v>
      </c>
      <c r="C3707" s="5">
        <v>6</v>
      </c>
      <c r="D3707" s="5">
        <v>3</v>
      </c>
      <c r="E3707" s="5">
        <v>4</v>
      </c>
      <c r="F3707" s="43">
        <v>15.8</v>
      </c>
      <c r="G3707" s="8">
        <f t="shared" si="277"/>
        <v>25</v>
      </c>
      <c r="H3707" s="8">
        <f t="shared" si="278"/>
        <v>505.99999999999994</v>
      </c>
      <c r="I3707" s="8">
        <f t="shared" si="279"/>
        <v>126.49999999999999</v>
      </c>
      <c r="J3707" s="1">
        <v>18</v>
      </c>
      <c r="K3707" s="1">
        <v>25</v>
      </c>
      <c r="M3707" s="45"/>
      <c r="N3707" s="45"/>
      <c r="O3707" s="45"/>
      <c r="P3707" s="28"/>
      <c r="Q3707" s="28"/>
      <c r="R3707" s="25"/>
      <c r="Z3707"/>
    </row>
    <row r="3708" spans="1:26" x14ac:dyDescent="0.25">
      <c r="A3708" s="4" t="s">
        <v>7</v>
      </c>
      <c r="B3708" s="5">
        <v>2008</v>
      </c>
      <c r="C3708" s="5">
        <v>6</v>
      </c>
      <c r="D3708" s="5">
        <v>3</v>
      </c>
      <c r="E3708" s="5">
        <v>5</v>
      </c>
      <c r="F3708" s="43">
        <v>15.5</v>
      </c>
      <c r="G3708" s="8">
        <f t="shared" si="277"/>
        <v>25</v>
      </c>
      <c r="H3708" s="8">
        <f t="shared" si="278"/>
        <v>522.5</v>
      </c>
      <c r="I3708" s="8">
        <f t="shared" si="279"/>
        <v>130.625</v>
      </c>
      <c r="J3708" s="1">
        <v>18</v>
      </c>
      <c r="K3708" s="1">
        <v>25</v>
      </c>
      <c r="M3708" s="45"/>
      <c r="N3708" s="45"/>
      <c r="O3708" s="45"/>
      <c r="P3708" s="28"/>
      <c r="Q3708" s="28"/>
      <c r="R3708" s="25"/>
      <c r="Z3708"/>
    </row>
    <row r="3709" spans="1:26" x14ac:dyDescent="0.25">
      <c r="A3709" s="4" t="s">
        <v>7</v>
      </c>
      <c r="B3709" s="5">
        <v>2008</v>
      </c>
      <c r="C3709" s="5">
        <v>6</v>
      </c>
      <c r="D3709" s="5">
        <v>3</v>
      </c>
      <c r="E3709" s="5">
        <v>6</v>
      </c>
      <c r="F3709" s="43">
        <v>15.2</v>
      </c>
      <c r="G3709" s="8">
        <f t="shared" si="277"/>
        <v>25</v>
      </c>
      <c r="H3709" s="8">
        <f t="shared" si="278"/>
        <v>539</v>
      </c>
      <c r="I3709" s="8">
        <f t="shared" si="279"/>
        <v>134.75</v>
      </c>
      <c r="J3709" s="1">
        <v>18</v>
      </c>
      <c r="K3709" s="1">
        <v>25</v>
      </c>
      <c r="M3709" s="45"/>
      <c r="N3709" s="45"/>
      <c r="O3709" s="45"/>
      <c r="P3709" s="28"/>
      <c r="Q3709" s="28"/>
      <c r="R3709" s="25"/>
      <c r="Z3709"/>
    </row>
    <row r="3710" spans="1:26" x14ac:dyDescent="0.25">
      <c r="A3710" s="4" t="s">
        <v>7</v>
      </c>
      <c r="B3710" s="5">
        <v>2008</v>
      </c>
      <c r="C3710" s="5">
        <v>6</v>
      </c>
      <c r="D3710" s="5">
        <v>3</v>
      </c>
      <c r="E3710" s="5">
        <v>7</v>
      </c>
      <c r="F3710" s="43">
        <v>15</v>
      </c>
      <c r="G3710" s="8">
        <f t="shared" si="277"/>
        <v>25</v>
      </c>
      <c r="H3710" s="8">
        <f t="shared" si="278"/>
        <v>550</v>
      </c>
      <c r="I3710" s="8">
        <f t="shared" si="279"/>
        <v>137.5</v>
      </c>
      <c r="J3710" s="1">
        <v>18</v>
      </c>
      <c r="K3710" s="1">
        <v>25</v>
      </c>
      <c r="M3710" s="45"/>
      <c r="N3710" s="45"/>
      <c r="O3710" s="45"/>
      <c r="P3710" s="28"/>
      <c r="Q3710" s="28"/>
      <c r="R3710" s="25"/>
      <c r="Z3710"/>
    </row>
    <row r="3711" spans="1:26" x14ac:dyDescent="0.25">
      <c r="A3711" s="4" t="s">
        <v>7</v>
      </c>
      <c r="B3711" s="5">
        <v>2008</v>
      </c>
      <c r="C3711" s="5">
        <v>6</v>
      </c>
      <c r="D3711" s="5">
        <v>3</v>
      </c>
      <c r="E3711" s="5">
        <v>8</v>
      </c>
      <c r="F3711" s="43">
        <v>15.7</v>
      </c>
      <c r="G3711" s="8">
        <f t="shared" si="277"/>
        <v>25</v>
      </c>
      <c r="H3711" s="8">
        <f t="shared" si="278"/>
        <v>511.50000000000006</v>
      </c>
      <c r="I3711" s="8">
        <f t="shared" si="279"/>
        <v>127.87500000000001</v>
      </c>
      <c r="J3711" s="1">
        <v>18</v>
      </c>
      <c r="K3711" s="1">
        <v>25</v>
      </c>
      <c r="M3711" s="45"/>
      <c r="N3711" s="45"/>
      <c r="O3711" s="45"/>
      <c r="P3711" s="28"/>
      <c r="Q3711" s="28"/>
      <c r="R3711" s="25"/>
      <c r="Z3711"/>
    </row>
    <row r="3712" spans="1:26" x14ac:dyDescent="0.25">
      <c r="A3712" s="4" t="s">
        <v>7</v>
      </c>
      <c r="B3712" s="5">
        <v>2008</v>
      </c>
      <c r="C3712" s="5">
        <v>6</v>
      </c>
      <c r="D3712" s="5">
        <v>3</v>
      </c>
      <c r="E3712" s="5">
        <v>9</v>
      </c>
      <c r="F3712" s="43">
        <v>17.8</v>
      </c>
      <c r="G3712" s="8">
        <f t="shared" si="277"/>
        <v>25</v>
      </c>
      <c r="H3712" s="8">
        <f t="shared" si="278"/>
        <v>395.99999999999994</v>
      </c>
      <c r="I3712" s="8">
        <f t="shared" si="279"/>
        <v>98.999999999999986</v>
      </c>
      <c r="J3712" s="1">
        <v>18</v>
      </c>
      <c r="K3712" s="1">
        <v>25</v>
      </c>
      <c r="M3712" s="45"/>
      <c r="N3712" s="45"/>
      <c r="O3712" s="45"/>
      <c r="P3712" s="28"/>
      <c r="Q3712" s="28"/>
      <c r="R3712" s="25"/>
      <c r="Z3712"/>
    </row>
    <row r="3713" spans="1:26" x14ac:dyDescent="0.25">
      <c r="A3713" s="4" t="s">
        <v>7</v>
      </c>
      <c r="B3713" s="5">
        <v>2008</v>
      </c>
      <c r="C3713" s="5">
        <v>6</v>
      </c>
      <c r="D3713" s="5">
        <v>3</v>
      </c>
      <c r="E3713" s="5">
        <v>10</v>
      </c>
      <c r="F3713" s="43">
        <v>18.899999999999999</v>
      </c>
      <c r="G3713" s="8">
        <f t="shared" si="277"/>
        <v>25</v>
      </c>
      <c r="H3713" s="8">
        <f t="shared" si="278"/>
        <v>335.50000000000006</v>
      </c>
      <c r="I3713" s="8">
        <f t="shared" si="279"/>
        <v>83.875000000000014</v>
      </c>
      <c r="J3713" s="1">
        <v>18</v>
      </c>
      <c r="K3713" s="1">
        <v>25</v>
      </c>
      <c r="M3713" s="45"/>
      <c r="N3713" s="45"/>
      <c r="O3713" s="45"/>
      <c r="P3713" s="28"/>
      <c r="Q3713" s="28"/>
      <c r="R3713" s="25"/>
      <c r="Z3713"/>
    </row>
    <row r="3714" spans="1:26" x14ac:dyDescent="0.25">
      <c r="A3714" s="4" t="s">
        <v>7</v>
      </c>
      <c r="B3714" s="5">
        <v>2008</v>
      </c>
      <c r="C3714" s="5">
        <v>6</v>
      </c>
      <c r="D3714" s="5">
        <v>3</v>
      </c>
      <c r="E3714" s="5">
        <v>11</v>
      </c>
      <c r="F3714" s="43">
        <v>18.399999999999999</v>
      </c>
      <c r="G3714" s="8">
        <f t="shared" si="277"/>
        <v>25</v>
      </c>
      <c r="H3714" s="8">
        <f t="shared" si="278"/>
        <v>363.00000000000006</v>
      </c>
      <c r="I3714" s="8">
        <f t="shared" si="279"/>
        <v>90.750000000000014</v>
      </c>
      <c r="J3714" s="1">
        <v>18</v>
      </c>
      <c r="K3714" s="1">
        <v>25</v>
      </c>
      <c r="M3714" s="45"/>
      <c r="N3714" s="45"/>
      <c r="O3714" s="45"/>
      <c r="P3714" s="28"/>
      <c r="Q3714" s="28"/>
      <c r="R3714" s="25"/>
      <c r="Z3714"/>
    </row>
    <row r="3715" spans="1:26" x14ac:dyDescent="0.25">
      <c r="A3715" s="4" t="s">
        <v>7</v>
      </c>
      <c r="B3715" s="5">
        <v>2008</v>
      </c>
      <c r="C3715" s="5">
        <v>6</v>
      </c>
      <c r="D3715" s="5">
        <v>3</v>
      </c>
      <c r="E3715" s="5">
        <v>12</v>
      </c>
      <c r="F3715" s="43">
        <v>21.7</v>
      </c>
      <c r="G3715" s="8">
        <f t="shared" si="277"/>
        <v>25</v>
      </c>
      <c r="H3715" s="8">
        <f t="shared" si="278"/>
        <v>181.50000000000003</v>
      </c>
      <c r="I3715" s="8">
        <f t="shared" si="279"/>
        <v>45.375000000000007</v>
      </c>
      <c r="J3715" s="1">
        <v>18</v>
      </c>
      <c r="K3715" s="1">
        <v>25</v>
      </c>
      <c r="M3715" s="45"/>
      <c r="N3715" s="45"/>
      <c r="O3715" s="45"/>
      <c r="P3715" s="28"/>
      <c r="Q3715" s="28"/>
      <c r="R3715" s="25"/>
      <c r="Z3715"/>
    </row>
    <row r="3716" spans="1:26" x14ac:dyDescent="0.25">
      <c r="A3716" s="4" t="s">
        <v>7</v>
      </c>
      <c r="B3716" s="5">
        <v>2008</v>
      </c>
      <c r="C3716" s="5">
        <v>6</v>
      </c>
      <c r="D3716" s="5">
        <v>3</v>
      </c>
      <c r="E3716" s="5">
        <v>13</v>
      </c>
      <c r="F3716" s="43">
        <v>22.5</v>
      </c>
      <c r="G3716" s="8">
        <f t="shared" si="277"/>
        <v>25</v>
      </c>
      <c r="H3716" s="8">
        <f t="shared" si="278"/>
        <v>137.5</v>
      </c>
      <c r="I3716" s="8">
        <f t="shared" si="279"/>
        <v>34.375</v>
      </c>
      <c r="J3716" s="1">
        <v>18</v>
      </c>
      <c r="K3716" s="1">
        <v>25</v>
      </c>
      <c r="M3716" s="45"/>
      <c r="N3716" s="45"/>
      <c r="O3716" s="45"/>
      <c r="P3716" s="28"/>
      <c r="Q3716" s="28"/>
      <c r="R3716" s="25"/>
      <c r="Z3716"/>
    </row>
    <row r="3717" spans="1:26" x14ac:dyDescent="0.25">
      <c r="A3717" s="4" t="s">
        <v>7</v>
      </c>
      <c r="B3717" s="5">
        <v>2008</v>
      </c>
      <c r="C3717" s="5">
        <v>6</v>
      </c>
      <c r="D3717" s="5">
        <v>3</v>
      </c>
      <c r="E3717" s="5">
        <v>14</v>
      </c>
      <c r="F3717" s="43">
        <v>23</v>
      </c>
      <c r="G3717" s="8">
        <f t="shared" si="277"/>
        <v>25</v>
      </c>
      <c r="H3717" s="8">
        <f t="shared" si="278"/>
        <v>110</v>
      </c>
      <c r="I3717" s="8">
        <f t="shared" si="279"/>
        <v>27.5</v>
      </c>
      <c r="J3717" s="1">
        <v>18</v>
      </c>
      <c r="K3717" s="1">
        <v>25</v>
      </c>
      <c r="M3717" s="45"/>
      <c r="N3717" s="45"/>
      <c r="O3717" s="45"/>
      <c r="P3717" s="28"/>
      <c r="Q3717" s="28"/>
      <c r="R3717" s="25"/>
      <c r="Z3717"/>
    </row>
    <row r="3718" spans="1:26" x14ac:dyDescent="0.25">
      <c r="A3718" s="4" t="s">
        <v>7</v>
      </c>
      <c r="B3718" s="5">
        <v>2008</v>
      </c>
      <c r="C3718" s="5">
        <v>6</v>
      </c>
      <c r="D3718" s="5">
        <v>3</v>
      </c>
      <c r="E3718" s="5">
        <v>15</v>
      </c>
      <c r="F3718" s="43">
        <v>23.2</v>
      </c>
      <c r="G3718" s="8">
        <f t="shared" si="277"/>
        <v>25</v>
      </c>
      <c r="H3718" s="8">
        <f t="shared" si="278"/>
        <v>99.000000000000043</v>
      </c>
      <c r="I3718" s="8">
        <f t="shared" si="279"/>
        <v>24.750000000000011</v>
      </c>
      <c r="J3718" s="1">
        <v>18</v>
      </c>
      <c r="K3718" s="1">
        <v>25</v>
      </c>
      <c r="M3718" s="45"/>
      <c r="N3718" s="45"/>
      <c r="O3718" s="45"/>
      <c r="P3718" s="28"/>
      <c r="Q3718" s="28"/>
      <c r="R3718" s="25"/>
      <c r="Z3718"/>
    </row>
    <row r="3719" spans="1:26" x14ac:dyDescent="0.25">
      <c r="A3719" s="4" t="s">
        <v>7</v>
      </c>
      <c r="B3719" s="5">
        <v>2008</v>
      </c>
      <c r="C3719" s="5">
        <v>6</v>
      </c>
      <c r="D3719" s="5">
        <v>3</v>
      </c>
      <c r="E3719" s="5">
        <v>16</v>
      </c>
      <c r="F3719" s="43">
        <v>22.8</v>
      </c>
      <c r="G3719" s="8">
        <f t="shared" ref="G3719:G3782" si="280">IF(A3719="Inverno", $G$3, $G$2)</f>
        <v>25</v>
      </c>
      <c r="H3719" s="8">
        <f t="shared" si="278"/>
        <v>120.99999999999996</v>
      </c>
      <c r="I3719" s="8">
        <f t="shared" si="279"/>
        <v>30.249999999999989</v>
      </c>
      <c r="J3719" s="1">
        <v>18</v>
      </c>
      <c r="K3719" s="1">
        <v>25</v>
      </c>
      <c r="M3719" s="45"/>
      <c r="N3719" s="45"/>
      <c r="O3719" s="45"/>
      <c r="P3719" s="28"/>
      <c r="Q3719" s="28"/>
      <c r="R3719" s="25"/>
      <c r="Z3719"/>
    </row>
    <row r="3720" spans="1:26" x14ac:dyDescent="0.25">
      <c r="A3720" s="4" t="s">
        <v>7</v>
      </c>
      <c r="B3720" s="5">
        <v>2008</v>
      </c>
      <c r="C3720" s="5">
        <v>6</v>
      </c>
      <c r="D3720" s="5">
        <v>3</v>
      </c>
      <c r="E3720" s="5">
        <v>17</v>
      </c>
      <c r="F3720" s="43">
        <v>21.1</v>
      </c>
      <c r="G3720" s="8">
        <f t="shared" si="280"/>
        <v>25</v>
      </c>
      <c r="H3720" s="8">
        <f t="shared" ref="H3720:H3783" si="281">IF(F3720&gt;G3720,0,$D$3*(G3720-F3720)/$D$4)</f>
        <v>214.49999999999991</v>
      </c>
      <c r="I3720" s="8">
        <f t="shared" ref="I3720:I3783" si="282">H3720/$G$4</f>
        <v>53.624999999999979</v>
      </c>
      <c r="J3720" s="1">
        <v>18</v>
      </c>
      <c r="K3720" s="1">
        <v>25</v>
      </c>
      <c r="M3720" s="45"/>
      <c r="N3720" s="45"/>
      <c r="O3720" s="45"/>
      <c r="P3720" s="28"/>
      <c r="Q3720" s="28"/>
      <c r="R3720" s="25"/>
      <c r="Z3720"/>
    </row>
    <row r="3721" spans="1:26" x14ac:dyDescent="0.25">
      <c r="A3721" s="4" t="s">
        <v>7</v>
      </c>
      <c r="B3721" s="5">
        <v>2008</v>
      </c>
      <c r="C3721" s="5">
        <v>6</v>
      </c>
      <c r="D3721" s="5">
        <v>3</v>
      </c>
      <c r="E3721" s="5">
        <v>18</v>
      </c>
      <c r="F3721" s="43">
        <v>19.3</v>
      </c>
      <c r="G3721" s="8">
        <f t="shared" si="280"/>
        <v>25</v>
      </c>
      <c r="H3721" s="8">
        <f t="shared" si="281"/>
        <v>313.49999999999994</v>
      </c>
      <c r="I3721" s="8">
        <f t="shared" si="282"/>
        <v>78.374999999999986</v>
      </c>
      <c r="J3721" s="1">
        <v>18</v>
      </c>
      <c r="K3721" s="1">
        <v>25</v>
      </c>
      <c r="M3721" s="45"/>
      <c r="N3721" s="45"/>
      <c r="O3721" s="45"/>
      <c r="P3721" s="28"/>
      <c r="Q3721" s="28"/>
      <c r="R3721" s="25"/>
      <c r="Z3721"/>
    </row>
    <row r="3722" spans="1:26" x14ac:dyDescent="0.25">
      <c r="A3722" s="4" t="s">
        <v>7</v>
      </c>
      <c r="B3722" s="5">
        <v>2008</v>
      </c>
      <c r="C3722" s="5">
        <v>6</v>
      </c>
      <c r="D3722" s="5">
        <v>3</v>
      </c>
      <c r="E3722" s="5">
        <v>19</v>
      </c>
      <c r="F3722" s="43">
        <v>17.899999999999999</v>
      </c>
      <c r="G3722" s="8">
        <f t="shared" si="280"/>
        <v>25</v>
      </c>
      <c r="H3722" s="8">
        <f t="shared" si="281"/>
        <v>390.50000000000006</v>
      </c>
      <c r="I3722" s="8">
        <f t="shared" si="282"/>
        <v>97.625000000000014</v>
      </c>
      <c r="J3722" s="1">
        <v>18</v>
      </c>
      <c r="K3722" s="1">
        <v>25</v>
      </c>
      <c r="M3722" s="45"/>
      <c r="N3722" s="45"/>
      <c r="O3722" s="45"/>
      <c r="P3722" s="28"/>
      <c r="Q3722" s="28"/>
      <c r="R3722" s="25"/>
      <c r="Z3722"/>
    </row>
    <row r="3723" spans="1:26" x14ac:dyDescent="0.25">
      <c r="A3723" s="4" t="s">
        <v>7</v>
      </c>
      <c r="B3723" s="5">
        <v>2008</v>
      </c>
      <c r="C3723" s="5">
        <v>6</v>
      </c>
      <c r="D3723" s="5">
        <v>3</v>
      </c>
      <c r="E3723" s="5">
        <v>20</v>
      </c>
      <c r="F3723" s="43">
        <v>17.2</v>
      </c>
      <c r="G3723" s="8">
        <f t="shared" si="280"/>
        <v>25</v>
      </c>
      <c r="H3723" s="8">
        <f t="shared" si="281"/>
        <v>429.00000000000006</v>
      </c>
      <c r="I3723" s="8">
        <f t="shared" si="282"/>
        <v>107.25000000000001</v>
      </c>
      <c r="J3723" s="1">
        <v>18</v>
      </c>
      <c r="K3723" s="1">
        <v>25</v>
      </c>
      <c r="M3723" s="45"/>
      <c r="N3723" s="45"/>
      <c r="O3723" s="45"/>
      <c r="P3723" s="28"/>
      <c r="Q3723" s="28"/>
      <c r="R3723" s="25"/>
      <c r="Z3723"/>
    </row>
    <row r="3724" spans="1:26" x14ac:dyDescent="0.25">
      <c r="A3724" s="4" t="s">
        <v>7</v>
      </c>
      <c r="B3724" s="5">
        <v>2008</v>
      </c>
      <c r="C3724" s="5">
        <v>6</v>
      </c>
      <c r="D3724" s="5">
        <v>3</v>
      </c>
      <c r="E3724" s="5">
        <v>21</v>
      </c>
      <c r="F3724" s="43">
        <v>17</v>
      </c>
      <c r="G3724" s="8">
        <f t="shared" si="280"/>
        <v>25</v>
      </c>
      <c r="H3724" s="8">
        <f t="shared" si="281"/>
        <v>440</v>
      </c>
      <c r="I3724" s="8">
        <f t="shared" si="282"/>
        <v>110</v>
      </c>
      <c r="J3724" s="1">
        <v>18</v>
      </c>
      <c r="K3724" s="1">
        <v>25</v>
      </c>
      <c r="M3724" s="45"/>
      <c r="N3724" s="45"/>
      <c r="O3724" s="45"/>
      <c r="P3724" s="28"/>
      <c r="Q3724" s="28"/>
      <c r="R3724" s="25"/>
      <c r="Z3724"/>
    </row>
    <row r="3725" spans="1:26" x14ac:dyDescent="0.25">
      <c r="A3725" s="4" t="s">
        <v>7</v>
      </c>
      <c r="B3725" s="5">
        <v>2008</v>
      </c>
      <c r="C3725" s="5">
        <v>6</v>
      </c>
      <c r="D3725" s="5">
        <v>3</v>
      </c>
      <c r="E3725" s="5">
        <v>22</v>
      </c>
      <c r="F3725" s="43">
        <v>16.7</v>
      </c>
      <c r="G3725" s="8">
        <f t="shared" si="280"/>
        <v>25</v>
      </c>
      <c r="H3725" s="8">
        <f t="shared" si="281"/>
        <v>456.50000000000006</v>
      </c>
      <c r="I3725" s="8">
        <f t="shared" si="282"/>
        <v>114.12500000000001</v>
      </c>
      <c r="J3725" s="1">
        <v>18</v>
      </c>
      <c r="K3725" s="1">
        <v>25</v>
      </c>
      <c r="M3725" s="45"/>
      <c r="N3725" s="45"/>
      <c r="O3725" s="45"/>
      <c r="P3725" s="28"/>
      <c r="Q3725" s="28"/>
      <c r="R3725" s="25"/>
      <c r="Z3725"/>
    </row>
    <row r="3726" spans="1:26" x14ac:dyDescent="0.25">
      <c r="A3726" s="4" t="s">
        <v>7</v>
      </c>
      <c r="B3726" s="5">
        <v>2008</v>
      </c>
      <c r="C3726" s="5">
        <v>6</v>
      </c>
      <c r="D3726" s="5">
        <v>3</v>
      </c>
      <c r="E3726" s="5">
        <v>23</v>
      </c>
      <c r="F3726" s="43">
        <v>16.399999999999999</v>
      </c>
      <c r="G3726" s="8">
        <f t="shared" si="280"/>
        <v>25</v>
      </c>
      <c r="H3726" s="8">
        <f t="shared" si="281"/>
        <v>473.00000000000006</v>
      </c>
      <c r="I3726" s="8">
        <f t="shared" si="282"/>
        <v>118.25000000000001</v>
      </c>
      <c r="J3726" s="1">
        <v>18</v>
      </c>
      <c r="K3726" s="1">
        <v>25</v>
      </c>
      <c r="M3726" s="45"/>
      <c r="N3726" s="45"/>
      <c r="O3726" s="45"/>
      <c r="P3726" s="28"/>
      <c r="Q3726" s="28"/>
      <c r="R3726" s="25"/>
      <c r="Z3726"/>
    </row>
    <row r="3727" spans="1:26" x14ac:dyDescent="0.25">
      <c r="A3727" s="4" t="s">
        <v>7</v>
      </c>
      <c r="B3727" s="5">
        <v>2008</v>
      </c>
      <c r="C3727" s="5">
        <v>6</v>
      </c>
      <c r="D3727" s="5">
        <v>4</v>
      </c>
      <c r="E3727" s="5">
        <v>0</v>
      </c>
      <c r="F3727" s="43">
        <v>16.100000000000001</v>
      </c>
      <c r="G3727" s="8">
        <f t="shared" si="280"/>
        <v>25</v>
      </c>
      <c r="H3727" s="8">
        <f t="shared" si="281"/>
        <v>489.49999999999994</v>
      </c>
      <c r="I3727" s="8">
        <f t="shared" si="282"/>
        <v>122.37499999999999</v>
      </c>
      <c r="J3727" s="1">
        <v>18</v>
      </c>
      <c r="K3727" s="1">
        <v>25</v>
      </c>
      <c r="M3727" s="45"/>
      <c r="N3727" s="45"/>
      <c r="O3727" s="45"/>
      <c r="P3727" s="28"/>
      <c r="Q3727" s="28"/>
      <c r="R3727" s="25"/>
      <c r="Z3727"/>
    </row>
    <row r="3728" spans="1:26" x14ac:dyDescent="0.25">
      <c r="A3728" s="4" t="s">
        <v>7</v>
      </c>
      <c r="B3728" s="5">
        <v>2008</v>
      </c>
      <c r="C3728" s="5">
        <v>6</v>
      </c>
      <c r="D3728" s="5">
        <v>4</v>
      </c>
      <c r="E3728" s="5">
        <v>1</v>
      </c>
      <c r="F3728" s="43">
        <v>15.8</v>
      </c>
      <c r="G3728" s="8">
        <f t="shared" si="280"/>
        <v>25</v>
      </c>
      <c r="H3728" s="8">
        <f t="shared" si="281"/>
        <v>505.99999999999994</v>
      </c>
      <c r="I3728" s="8">
        <f t="shared" si="282"/>
        <v>126.49999999999999</v>
      </c>
      <c r="J3728" s="1">
        <v>18</v>
      </c>
      <c r="K3728" s="1">
        <v>25</v>
      </c>
      <c r="M3728" s="45"/>
      <c r="N3728" s="45"/>
      <c r="O3728" s="45"/>
      <c r="P3728" s="28"/>
      <c r="Q3728" s="28"/>
      <c r="R3728" s="25"/>
      <c r="Z3728"/>
    </row>
    <row r="3729" spans="1:26" x14ac:dyDescent="0.25">
      <c r="A3729" s="4" t="s">
        <v>7</v>
      </c>
      <c r="B3729" s="5">
        <v>2008</v>
      </c>
      <c r="C3729" s="5">
        <v>6</v>
      </c>
      <c r="D3729" s="5">
        <v>4</v>
      </c>
      <c r="E3729" s="5">
        <v>2</v>
      </c>
      <c r="F3729" s="43">
        <v>15.6</v>
      </c>
      <c r="G3729" s="8">
        <f t="shared" si="280"/>
        <v>25</v>
      </c>
      <c r="H3729" s="8">
        <f t="shared" si="281"/>
        <v>517</v>
      </c>
      <c r="I3729" s="8">
        <f t="shared" si="282"/>
        <v>129.25</v>
      </c>
      <c r="J3729" s="1">
        <v>18</v>
      </c>
      <c r="K3729" s="1">
        <v>25</v>
      </c>
      <c r="M3729" s="45"/>
      <c r="N3729" s="45"/>
      <c r="O3729" s="45"/>
      <c r="P3729" s="28"/>
      <c r="Q3729" s="28"/>
      <c r="R3729" s="25"/>
      <c r="Z3729"/>
    </row>
    <row r="3730" spans="1:26" x14ac:dyDescent="0.25">
      <c r="A3730" s="4" t="s">
        <v>7</v>
      </c>
      <c r="B3730" s="5">
        <v>2008</v>
      </c>
      <c r="C3730" s="5">
        <v>6</v>
      </c>
      <c r="D3730" s="5">
        <v>4</v>
      </c>
      <c r="E3730" s="5">
        <v>3</v>
      </c>
      <c r="F3730" s="43">
        <v>15.5</v>
      </c>
      <c r="G3730" s="8">
        <f t="shared" si="280"/>
        <v>25</v>
      </c>
      <c r="H3730" s="8">
        <f t="shared" si="281"/>
        <v>522.5</v>
      </c>
      <c r="I3730" s="8">
        <f t="shared" si="282"/>
        <v>130.625</v>
      </c>
      <c r="J3730" s="1">
        <v>18</v>
      </c>
      <c r="K3730" s="1">
        <v>25</v>
      </c>
      <c r="M3730" s="45"/>
      <c r="N3730" s="45"/>
      <c r="O3730" s="45"/>
      <c r="P3730" s="28"/>
      <c r="Q3730" s="28"/>
      <c r="R3730" s="25"/>
      <c r="Z3730"/>
    </row>
    <row r="3731" spans="1:26" x14ac:dyDescent="0.25">
      <c r="A3731" s="4" t="s">
        <v>7</v>
      </c>
      <c r="B3731" s="5">
        <v>2008</v>
      </c>
      <c r="C3731" s="5">
        <v>6</v>
      </c>
      <c r="D3731" s="5">
        <v>4</v>
      </c>
      <c r="E3731" s="5">
        <v>4</v>
      </c>
      <c r="F3731" s="43">
        <v>15.2</v>
      </c>
      <c r="G3731" s="8">
        <f t="shared" si="280"/>
        <v>25</v>
      </c>
      <c r="H3731" s="8">
        <f t="shared" si="281"/>
        <v>539</v>
      </c>
      <c r="I3731" s="8">
        <f t="shared" si="282"/>
        <v>134.75</v>
      </c>
      <c r="J3731" s="1">
        <v>18</v>
      </c>
      <c r="K3731" s="1">
        <v>25</v>
      </c>
      <c r="M3731" s="45"/>
      <c r="N3731" s="45"/>
      <c r="O3731" s="45"/>
      <c r="P3731" s="28"/>
      <c r="Q3731" s="28"/>
      <c r="R3731" s="25"/>
      <c r="Z3731"/>
    </row>
    <row r="3732" spans="1:26" x14ac:dyDescent="0.25">
      <c r="A3732" s="4" t="s">
        <v>7</v>
      </c>
      <c r="B3732" s="5">
        <v>2008</v>
      </c>
      <c r="C3732" s="5">
        <v>6</v>
      </c>
      <c r="D3732" s="5">
        <v>4</v>
      </c>
      <c r="E3732" s="5">
        <v>5</v>
      </c>
      <c r="F3732" s="43">
        <v>15</v>
      </c>
      <c r="G3732" s="8">
        <f t="shared" si="280"/>
        <v>25</v>
      </c>
      <c r="H3732" s="8">
        <f t="shared" si="281"/>
        <v>550</v>
      </c>
      <c r="I3732" s="8">
        <f t="shared" si="282"/>
        <v>137.5</v>
      </c>
      <c r="J3732" s="1">
        <v>18</v>
      </c>
      <c r="K3732" s="1">
        <v>25</v>
      </c>
      <c r="M3732" s="45"/>
      <c r="N3732" s="45"/>
      <c r="O3732" s="45"/>
      <c r="P3732" s="28"/>
      <c r="Q3732" s="28"/>
      <c r="R3732" s="25"/>
      <c r="Z3732"/>
    </row>
    <row r="3733" spans="1:26" x14ac:dyDescent="0.25">
      <c r="A3733" s="4" t="s">
        <v>7</v>
      </c>
      <c r="B3733" s="5">
        <v>2008</v>
      </c>
      <c r="C3733" s="5">
        <v>6</v>
      </c>
      <c r="D3733" s="5">
        <v>4</v>
      </c>
      <c r="E3733" s="5">
        <v>6</v>
      </c>
      <c r="F3733" s="43">
        <v>15</v>
      </c>
      <c r="G3733" s="8">
        <f t="shared" si="280"/>
        <v>25</v>
      </c>
      <c r="H3733" s="8">
        <f t="shared" si="281"/>
        <v>550</v>
      </c>
      <c r="I3733" s="8">
        <f t="shared" si="282"/>
        <v>137.5</v>
      </c>
      <c r="J3733" s="1">
        <v>18</v>
      </c>
      <c r="K3733" s="1">
        <v>25</v>
      </c>
      <c r="M3733" s="45"/>
      <c r="N3733" s="45"/>
      <c r="O3733" s="45"/>
      <c r="P3733" s="28"/>
      <c r="Q3733" s="28"/>
      <c r="R3733" s="25"/>
      <c r="Z3733"/>
    </row>
    <row r="3734" spans="1:26" x14ac:dyDescent="0.25">
      <c r="A3734" s="4" t="s">
        <v>7</v>
      </c>
      <c r="B3734" s="5">
        <v>2008</v>
      </c>
      <c r="C3734" s="5">
        <v>6</v>
      </c>
      <c r="D3734" s="5">
        <v>4</v>
      </c>
      <c r="E3734" s="5">
        <v>7</v>
      </c>
      <c r="F3734" s="43">
        <v>15.7</v>
      </c>
      <c r="G3734" s="8">
        <f t="shared" si="280"/>
        <v>25</v>
      </c>
      <c r="H3734" s="8">
        <f t="shared" si="281"/>
        <v>511.50000000000006</v>
      </c>
      <c r="I3734" s="8">
        <f t="shared" si="282"/>
        <v>127.87500000000001</v>
      </c>
      <c r="J3734" s="1">
        <v>18</v>
      </c>
      <c r="K3734" s="1">
        <v>25</v>
      </c>
      <c r="M3734" s="45"/>
      <c r="N3734" s="45"/>
      <c r="O3734" s="45"/>
      <c r="P3734" s="28"/>
      <c r="Q3734" s="28"/>
      <c r="R3734" s="25"/>
      <c r="Z3734"/>
    </row>
    <row r="3735" spans="1:26" x14ac:dyDescent="0.25">
      <c r="A3735" s="4" t="s">
        <v>7</v>
      </c>
      <c r="B3735" s="5">
        <v>2008</v>
      </c>
      <c r="C3735" s="5">
        <v>6</v>
      </c>
      <c r="D3735" s="5">
        <v>4</v>
      </c>
      <c r="E3735" s="5">
        <v>8</v>
      </c>
      <c r="F3735" s="43">
        <v>16.5</v>
      </c>
      <c r="G3735" s="8">
        <f t="shared" si="280"/>
        <v>25</v>
      </c>
      <c r="H3735" s="8">
        <f t="shared" si="281"/>
        <v>467.5</v>
      </c>
      <c r="I3735" s="8">
        <f t="shared" si="282"/>
        <v>116.875</v>
      </c>
      <c r="J3735" s="1">
        <v>18</v>
      </c>
      <c r="K3735" s="1">
        <v>25</v>
      </c>
      <c r="M3735" s="45"/>
      <c r="N3735" s="45"/>
      <c r="O3735" s="45"/>
      <c r="P3735" s="28"/>
      <c r="Q3735" s="28"/>
      <c r="R3735" s="25"/>
      <c r="Z3735"/>
    </row>
    <row r="3736" spans="1:26" x14ac:dyDescent="0.25">
      <c r="A3736" s="4" t="s">
        <v>7</v>
      </c>
      <c r="B3736" s="5">
        <v>2008</v>
      </c>
      <c r="C3736" s="5">
        <v>6</v>
      </c>
      <c r="D3736" s="5">
        <v>4</v>
      </c>
      <c r="E3736" s="5">
        <v>9</v>
      </c>
      <c r="F3736" s="43">
        <v>17.2</v>
      </c>
      <c r="G3736" s="8">
        <f t="shared" si="280"/>
        <v>25</v>
      </c>
      <c r="H3736" s="8">
        <f t="shared" si="281"/>
        <v>429.00000000000006</v>
      </c>
      <c r="I3736" s="8">
        <f t="shared" si="282"/>
        <v>107.25000000000001</v>
      </c>
      <c r="J3736" s="1">
        <v>18</v>
      </c>
      <c r="K3736" s="1">
        <v>25</v>
      </c>
      <c r="M3736" s="45"/>
      <c r="N3736" s="45"/>
      <c r="O3736" s="45"/>
      <c r="P3736" s="28"/>
      <c r="Q3736" s="28"/>
      <c r="R3736" s="25"/>
      <c r="Z3736"/>
    </row>
    <row r="3737" spans="1:26" x14ac:dyDescent="0.25">
      <c r="A3737" s="4" t="s">
        <v>7</v>
      </c>
      <c r="B3737" s="5">
        <v>2008</v>
      </c>
      <c r="C3737" s="5">
        <v>6</v>
      </c>
      <c r="D3737" s="5">
        <v>4</v>
      </c>
      <c r="E3737" s="5">
        <v>10</v>
      </c>
      <c r="F3737" s="43">
        <v>17.899999999999999</v>
      </c>
      <c r="G3737" s="8">
        <f t="shared" si="280"/>
        <v>25</v>
      </c>
      <c r="H3737" s="8">
        <f t="shared" si="281"/>
        <v>390.50000000000006</v>
      </c>
      <c r="I3737" s="8">
        <f t="shared" si="282"/>
        <v>97.625000000000014</v>
      </c>
      <c r="J3737" s="1">
        <v>18</v>
      </c>
      <c r="K3737" s="1">
        <v>25</v>
      </c>
      <c r="M3737" s="45"/>
      <c r="N3737" s="45"/>
      <c r="O3737" s="45"/>
      <c r="P3737" s="28"/>
      <c r="Q3737" s="28"/>
      <c r="R3737" s="25"/>
      <c r="Z3737"/>
    </row>
    <row r="3738" spans="1:26" x14ac:dyDescent="0.25">
      <c r="A3738" s="4" t="s">
        <v>7</v>
      </c>
      <c r="B3738" s="5">
        <v>2008</v>
      </c>
      <c r="C3738" s="5">
        <v>6</v>
      </c>
      <c r="D3738" s="5">
        <v>4</v>
      </c>
      <c r="E3738" s="5">
        <v>11</v>
      </c>
      <c r="F3738" s="43">
        <v>19.3</v>
      </c>
      <c r="G3738" s="8">
        <f t="shared" si="280"/>
        <v>25</v>
      </c>
      <c r="H3738" s="8">
        <f t="shared" si="281"/>
        <v>313.49999999999994</v>
      </c>
      <c r="I3738" s="8">
        <f t="shared" si="282"/>
        <v>78.374999999999986</v>
      </c>
      <c r="J3738" s="1">
        <v>18</v>
      </c>
      <c r="K3738" s="1">
        <v>25</v>
      </c>
      <c r="M3738" s="45"/>
      <c r="N3738" s="45"/>
      <c r="O3738" s="45"/>
      <c r="P3738" s="28"/>
      <c r="Q3738" s="28"/>
      <c r="R3738" s="25"/>
      <c r="Z3738"/>
    </row>
    <row r="3739" spans="1:26" x14ac:dyDescent="0.25">
      <c r="A3739" s="4" t="s">
        <v>7</v>
      </c>
      <c r="B3739" s="5">
        <v>2008</v>
      </c>
      <c r="C3739" s="5">
        <v>6</v>
      </c>
      <c r="D3739" s="5">
        <v>4</v>
      </c>
      <c r="E3739" s="5">
        <v>12</v>
      </c>
      <c r="F3739" s="43">
        <v>19.399999999999999</v>
      </c>
      <c r="G3739" s="8">
        <f t="shared" si="280"/>
        <v>25</v>
      </c>
      <c r="H3739" s="8">
        <f t="shared" si="281"/>
        <v>308.00000000000006</v>
      </c>
      <c r="I3739" s="8">
        <f t="shared" si="282"/>
        <v>77.000000000000014</v>
      </c>
      <c r="J3739" s="1">
        <v>18</v>
      </c>
      <c r="K3739" s="1">
        <v>25</v>
      </c>
      <c r="M3739" s="45"/>
      <c r="N3739" s="45"/>
      <c r="O3739" s="45"/>
      <c r="P3739" s="28"/>
      <c r="Q3739" s="28"/>
      <c r="R3739" s="25"/>
      <c r="Z3739"/>
    </row>
    <row r="3740" spans="1:26" x14ac:dyDescent="0.25">
      <c r="A3740" s="4" t="s">
        <v>7</v>
      </c>
      <c r="B3740" s="5">
        <v>2008</v>
      </c>
      <c r="C3740" s="5">
        <v>6</v>
      </c>
      <c r="D3740" s="5">
        <v>4</v>
      </c>
      <c r="E3740" s="5">
        <v>13</v>
      </c>
      <c r="F3740" s="43">
        <v>19.8</v>
      </c>
      <c r="G3740" s="8">
        <f t="shared" si="280"/>
        <v>25</v>
      </c>
      <c r="H3740" s="8">
        <f t="shared" si="281"/>
        <v>285.99999999999994</v>
      </c>
      <c r="I3740" s="8">
        <f t="shared" si="282"/>
        <v>71.499999999999986</v>
      </c>
      <c r="J3740" s="1">
        <v>18</v>
      </c>
      <c r="K3740" s="1">
        <v>25</v>
      </c>
      <c r="M3740" s="45"/>
      <c r="N3740" s="45"/>
      <c r="O3740" s="45"/>
      <c r="P3740" s="28"/>
      <c r="Q3740" s="28"/>
      <c r="R3740" s="25"/>
      <c r="Z3740"/>
    </row>
    <row r="3741" spans="1:26" x14ac:dyDescent="0.25">
      <c r="A3741" s="4" t="s">
        <v>7</v>
      </c>
      <c r="B3741" s="5">
        <v>2008</v>
      </c>
      <c r="C3741" s="5">
        <v>6</v>
      </c>
      <c r="D3741" s="5">
        <v>4</v>
      </c>
      <c r="E3741" s="5">
        <v>14</v>
      </c>
      <c r="F3741" s="43">
        <v>20.100000000000001</v>
      </c>
      <c r="G3741" s="8">
        <f t="shared" si="280"/>
        <v>25</v>
      </c>
      <c r="H3741" s="8">
        <f t="shared" si="281"/>
        <v>269.49999999999994</v>
      </c>
      <c r="I3741" s="8">
        <f t="shared" si="282"/>
        <v>67.374999999999986</v>
      </c>
      <c r="J3741" s="1">
        <v>18</v>
      </c>
      <c r="K3741" s="1">
        <v>25</v>
      </c>
      <c r="M3741" s="45"/>
      <c r="N3741" s="45"/>
      <c r="O3741" s="45"/>
      <c r="P3741" s="28"/>
      <c r="Q3741" s="28"/>
      <c r="R3741" s="25"/>
      <c r="Z3741"/>
    </row>
    <row r="3742" spans="1:26" x14ac:dyDescent="0.25">
      <c r="A3742" s="4" t="s">
        <v>7</v>
      </c>
      <c r="B3742" s="5">
        <v>2008</v>
      </c>
      <c r="C3742" s="5">
        <v>6</v>
      </c>
      <c r="D3742" s="5">
        <v>4</v>
      </c>
      <c r="E3742" s="5">
        <v>15</v>
      </c>
      <c r="F3742" s="43">
        <v>19.7</v>
      </c>
      <c r="G3742" s="8">
        <f t="shared" si="280"/>
        <v>25</v>
      </c>
      <c r="H3742" s="8">
        <f t="shared" si="281"/>
        <v>291.50000000000006</v>
      </c>
      <c r="I3742" s="8">
        <f t="shared" si="282"/>
        <v>72.875000000000014</v>
      </c>
      <c r="J3742" s="1">
        <v>18</v>
      </c>
      <c r="K3742" s="1">
        <v>25</v>
      </c>
      <c r="M3742" s="45"/>
      <c r="N3742" s="45"/>
      <c r="O3742" s="45"/>
      <c r="P3742" s="28"/>
      <c r="Q3742" s="28"/>
      <c r="R3742" s="25"/>
      <c r="Z3742"/>
    </row>
    <row r="3743" spans="1:26" x14ac:dyDescent="0.25">
      <c r="A3743" s="4" t="s">
        <v>7</v>
      </c>
      <c r="B3743" s="5">
        <v>2008</v>
      </c>
      <c r="C3743" s="5">
        <v>6</v>
      </c>
      <c r="D3743" s="5">
        <v>4</v>
      </c>
      <c r="E3743" s="5">
        <v>16</v>
      </c>
      <c r="F3743" s="43">
        <v>18.5</v>
      </c>
      <c r="G3743" s="8">
        <f t="shared" si="280"/>
        <v>25</v>
      </c>
      <c r="H3743" s="8">
        <f t="shared" si="281"/>
        <v>357.5</v>
      </c>
      <c r="I3743" s="8">
        <f t="shared" si="282"/>
        <v>89.375</v>
      </c>
      <c r="J3743" s="1">
        <v>18</v>
      </c>
      <c r="K3743" s="1">
        <v>25</v>
      </c>
      <c r="M3743" s="45"/>
      <c r="N3743" s="45"/>
      <c r="O3743" s="45"/>
      <c r="P3743" s="28"/>
      <c r="Q3743" s="28"/>
      <c r="R3743" s="25"/>
      <c r="Z3743"/>
    </row>
    <row r="3744" spans="1:26" x14ac:dyDescent="0.25">
      <c r="A3744" s="4" t="s">
        <v>7</v>
      </c>
      <c r="B3744" s="5">
        <v>2008</v>
      </c>
      <c r="C3744" s="5">
        <v>6</v>
      </c>
      <c r="D3744" s="5">
        <v>4</v>
      </c>
      <c r="E3744" s="5">
        <v>17</v>
      </c>
      <c r="F3744" s="43">
        <v>17.3</v>
      </c>
      <c r="G3744" s="8">
        <f t="shared" si="280"/>
        <v>25</v>
      </c>
      <c r="H3744" s="8">
        <f t="shared" si="281"/>
        <v>423.49999999999994</v>
      </c>
      <c r="I3744" s="8">
        <f t="shared" si="282"/>
        <v>105.87499999999999</v>
      </c>
      <c r="J3744" s="1">
        <v>18</v>
      </c>
      <c r="K3744" s="1">
        <v>25</v>
      </c>
      <c r="M3744" s="45"/>
      <c r="N3744" s="45"/>
      <c r="O3744" s="45"/>
      <c r="P3744" s="28"/>
      <c r="Q3744" s="28"/>
      <c r="R3744" s="25"/>
      <c r="Z3744"/>
    </row>
    <row r="3745" spans="1:26" x14ac:dyDescent="0.25">
      <c r="A3745" s="4" t="s">
        <v>7</v>
      </c>
      <c r="B3745" s="5">
        <v>2008</v>
      </c>
      <c r="C3745" s="5">
        <v>6</v>
      </c>
      <c r="D3745" s="5">
        <v>4</v>
      </c>
      <c r="E3745" s="5">
        <v>18</v>
      </c>
      <c r="F3745" s="43">
        <v>16.5</v>
      </c>
      <c r="G3745" s="8">
        <f t="shared" si="280"/>
        <v>25</v>
      </c>
      <c r="H3745" s="8">
        <f t="shared" si="281"/>
        <v>467.5</v>
      </c>
      <c r="I3745" s="8">
        <f t="shared" si="282"/>
        <v>116.875</v>
      </c>
      <c r="J3745" s="1">
        <v>18</v>
      </c>
      <c r="K3745" s="1">
        <v>25</v>
      </c>
      <c r="M3745" s="45"/>
      <c r="N3745" s="45"/>
      <c r="O3745" s="45"/>
      <c r="P3745" s="28"/>
      <c r="Q3745" s="28"/>
      <c r="R3745" s="25"/>
      <c r="Z3745"/>
    </row>
    <row r="3746" spans="1:26" x14ac:dyDescent="0.25">
      <c r="A3746" s="4" t="s">
        <v>7</v>
      </c>
      <c r="B3746" s="5">
        <v>2008</v>
      </c>
      <c r="C3746" s="5">
        <v>6</v>
      </c>
      <c r="D3746" s="5">
        <v>4</v>
      </c>
      <c r="E3746" s="5">
        <v>19</v>
      </c>
      <c r="F3746" s="43">
        <v>15.8</v>
      </c>
      <c r="G3746" s="8">
        <f t="shared" si="280"/>
        <v>25</v>
      </c>
      <c r="H3746" s="8">
        <f t="shared" si="281"/>
        <v>505.99999999999994</v>
      </c>
      <c r="I3746" s="8">
        <f t="shared" si="282"/>
        <v>126.49999999999999</v>
      </c>
      <c r="J3746" s="1">
        <v>18</v>
      </c>
      <c r="K3746" s="1">
        <v>25</v>
      </c>
      <c r="M3746" s="45"/>
      <c r="N3746" s="45"/>
      <c r="O3746" s="45"/>
      <c r="P3746" s="28"/>
      <c r="Q3746" s="28"/>
      <c r="R3746" s="25"/>
      <c r="Z3746"/>
    </row>
    <row r="3747" spans="1:26" x14ac:dyDescent="0.25">
      <c r="A3747" s="4" t="s">
        <v>7</v>
      </c>
      <c r="B3747" s="5">
        <v>2008</v>
      </c>
      <c r="C3747" s="5">
        <v>6</v>
      </c>
      <c r="D3747" s="5">
        <v>4</v>
      </c>
      <c r="E3747" s="5">
        <v>20</v>
      </c>
      <c r="F3747" s="43">
        <v>15.2</v>
      </c>
      <c r="G3747" s="8">
        <f t="shared" si="280"/>
        <v>25</v>
      </c>
      <c r="H3747" s="8">
        <f t="shared" si="281"/>
        <v>539</v>
      </c>
      <c r="I3747" s="8">
        <f t="shared" si="282"/>
        <v>134.75</v>
      </c>
      <c r="J3747" s="1">
        <v>18</v>
      </c>
      <c r="K3747" s="1">
        <v>25</v>
      </c>
      <c r="M3747" s="45"/>
      <c r="N3747" s="45"/>
      <c r="O3747" s="45"/>
      <c r="P3747" s="28"/>
      <c r="Q3747" s="28"/>
      <c r="R3747" s="25"/>
      <c r="Z3747"/>
    </row>
    <row r="3748" spans="1:26" x14ac:dyDescent="0.25">
      <c r="A3748" s="4" t="s">
        <v>7</v>
      </c>
      <c r="B3748" s="5">
        <v>2008</v>
      </c>
      <c r="C3748" s="5">
        <v>6</v>
      </c>
      <c r="D3748" s="5">
        <v>4</v>
      </c>
      <c r="E3748" s="5">
        <v>21</v>
      </c>
      <c r="F3748" s="43">
        <v>14.9</v>
      </c>
      <c r="G3748" s="8">
        <f t="shared" si="280"/>
        <v>25</v>
      </c>
      <c r="H3748" s="8">
        <f t="shared" si="281"/>
        <v>555.5</v>
      </c>
      <c r="I3748" s="8">
        <f t="shared" si="282"/>
        <v>138.875</v>
      </c>
      <c r="J3748" s="1">
        <v>18</v>
      </c>
      <c r="K3748" s="1">
        <v>25</v>
      </c>
      <c r="M3748" s="45"/>
      <c r="N3748" s="45"/>
      <c r="O3748" s="45"/>
      <c r="P3748" s="28"/>
      <c r="Q3748" s="28"/>
      <c r="R3748" s="25"/>
      <c r="Z3748"/>
    </row>
    <row r="3749" spans="1:26" x14ac:dyDescent="0.25">
      <c r="A3749" s="4" t="s">
        <v>7</v>
      </c>
      <c r="B3749" s="5">
        <v>2008</v>
      </c>
      <c r="C3749" s="5">
        <v>6</v>
      </c>
      <c r="D3749" s="5">
        <v>4</v>
      </c>
      <c r="E3749" s="5">
        <v>22</v>
      </c>
      <c r="F3749" s="43">
        <v>14.8</v>
      </c>
      <c r="G3749" s="8">
        <f t="shared" si="280"/>
        <v>25</v>
      </c>
      <c r="H3749" s="8">
        <f t="shared" si="281"/>
        <v>561</v>
      </c>
      <c r="I3749" s="8">
        <f t="shared" si="282"/>
        <v>140.25</v>
      </c>
      <c r="J3749" s="1">
        <v>18</v>
      </c>
      <c r="K3749" s="1">
        <v>25</v>
      </c>
      <c r="M3749" s="45"/>
      <c r="N3749" s="45"/>
      <c r="O3749" s="45"/>
      <c r="P3749" s="28"/>
      <c r="Q3749" s="28"/>
      <c r="R3749" s="25"/>
      <c r="Z3749"/>
    </row>
    <row r="3750" spans="1:26" x14ac:dyDescent="0.25">
      <c r="A3750" s="4" t="s">
        <v>7</v>
      </c>
      <c r="B3750" s="5">
        <v>2008</v>
      </c>
      <c r="C3750" s="5">
        <v>6</v>
      </c>
      <c r="D3750" s="5">
        <v>4</v>
      </c>
      <c r="E3750" s="5">
        <v>23</v>
      </c>
      <c r="F3750" s="43">
        <v>14.6</v>
      </c>
      <c r="G3750" s="8">
        <f t="shared" si="280"/>
        <v>25</v>
      </c>
      <c r="H3750" s="8">
        <f t="shared" si="281"/>
        <v>572</v>
      </c>
      <c r="I3750" s="8">
        <f t="shared" si="282"/>
        <v>143</v>
      </c>
      <c r="J3750" s="1">
        <v>18</v>
      </c>
      <c r="K3750" s="1">
        <v>25</v>
      </c>
      <c r="M3750" s="45"/>
      <c r="N3750" s="45"/>
      <c r="O3750" s="45"/>
      <c r="P3750" s="28"/>
      <c r="Q3750" s="28"/>
      <c r="R3750" s="25"/>
      <c r="Z3750"/>
    </row>
    <row r="3751" spans="1:26" x14ac:dyDescent="0.25">
      <c r="A3751" s="4" t="s">
        <v>7</v>
      </c>
      <c r="B3751" s="5">
        <v>2008</v>
      </c>
      <c r="C3751" s="5">
        <v>6</v>
      </c>
      <c r="D3751" s="5">
        <v>5</v>
      </c>
      <c r="E3751" s="5">
        <v>0</v>
      </c>
      <c r="F3751" s="43">
        <v>14.6</v>
      </c>
      <c r="G3751" s="8">
        <f t="shared" si="280"/>
        <v>25</v>
      </c>
      <c r="H3751" s="8">
        <f t="shared" si="281"/>
        <v>572</v>
      </c>
      <c r="I3751" s="8">
        <f t="shared" si="282"/>
        <v>143</v>
      </c>
      <c r="J3751" s="1">
        <v>18</v>
      </c>
      <c r="K3751" s="1">
        <v>25</v>
      </c>
      <c r="M3751" s="45"/>
      <c r="N3751" s="45"/>
      <c r="O3751" s="45"/>
      <c r="P3751" s="28"/>
      <c r="Q3751" s="28"/>
      <c r="R3751" s="25"/>
      <c r="Z3751"/>
    </row>
    <row r="3752" spans="1:26" x14ac:dyDescent="0.25">
      <c r="A3752" s="4" t="s">
        <v>7</v>
      </c>
      <c r="B3752" s="5">
        <v>2008</v>
      </c>
      <c r="C3752" s="5">
        <v>6</v>
      </c>
      <c r="D3752" s="5">
        <v>5</v>
      </c>
      <c r="E3752" s="5">
        <v>1</v>
      </c>
      <c r="F3752" s="43">
        <v>14.7</v>
      </c>
      <c r="G3752" s="8">
        <f t="shared" si="280"/>
        <v>25</v>
      </c>
      <c r="H3752" s="8">
        <f t="shared" si="281"/>
        <v>566.5</v>
      </c>
      <c r="I3752" s="8">
        <f t="shared" si="282"/>
        <v>141.625</v>
      </c>
      <c r="J3752" s="1">
        <v>18</v>
      </c>
      <c r="K3752" s="1">
        <v>25</v>
      </c>
      <c r="M3752" s="45"/>
      <c r="N3752" s="45"/>
      <c r="O3752" s="45"/>
      <c r="P3752" s="28"/>
      <c r="Q3752" s="28"/>
      <c r="R3752" s="25"/>
      <c r="Z3752"/>
    </row>
    <row r="3753" spans="1:26" x14ac:dyDescent="0.25">
      <c r="A3753" s="4" t="s">
        <v>7</v>
      </c>
      <c r="B3753" s="5">
        <v>2008</v>
      </c>
      <c r="C3753" s="5">
        <v>6</v>
      </c>
      <c r="D3753" s="5">
        <v>5</v>
      </c>
      <c r="E3753" s="5">
        <v>2</v>
      </c>
      <c r="F3753" s="43">
        <v>14.7</v>
      </c>
      <c r="G3753" s="8">
        <f t="shared" si="280"/>
        <v>25</v>
      </c>
      <c r="H3753" s="8">
        <f t="shared" si="281"/>
        <v>566.5</v>
      </c>
      <c r="I3753" s="8">
        <f t="shared" si="282"/>
        <v>141.625</v>
      </c>
      <c r="J3753" s="1">
        <v>18</v>
      </c>
      <c r="K3753" s="1">
        <v>25</v>
      </c>
      <c r="M3753" s="45"/>
      <c r="N3753" s="45"/>
      <c r="O3753" s="45"/>
      <c r="P3753" s="28"/>
      <c r="Q3753" s="28"/>
      <c r="R3753" s="25"/>
      <c r="Z3753"/>
    </row>
    <row r="3754" spans="1:26" x14ac:dyDescent="0.25">
      <c r="A3754" s="4" t="s">
        <v>7</v>
      </c>
      <c r="B3754" s="5">
        <v>2008</v>
      </c>
      <c r="C3754" s="5">
        <v>6</v>
      </c>
      <c r="D3754" s="5">
        <v>5</v>
      </c>
      <c r="E3754" s="5">
        <v>3</v>
      </c>
      <c r="F3754" s="43">
        <v>14.9</v>
      </c>
      <c r="G3754" s="8">
        <f t="shared" si="280"/>
        <v>25</v>
      </c>
      <c r="H3754" s="8">
        <f t="shared" si="281"/>
        <v>555.5</v>
      </c>
      <c r="I3754" s="8">
        <f t="shared" si="282"/>
        <v>138.875</v>
      </c>
      <c r="J3754" s="1">
        <v>18</v>
      </c>
      <c r="K3754" s="1">
        <v>25</v>
      </c>
      <c r="M3754" s="45"/>
      <c r="N3754" s="45"/>
      <c r="O3754" s="45"/>
      <c r="P3754" s="28"/>
      <c r="Q3754" s="28"/>
      <c r="R3754" s="25"/>
      <c r="Z3754"/>
    </row>
    <row r="3755" spans="1:26" x14ac:dyDescent="0.25">
      <c r="A3755" s="4" t="s">
        <v>7</v>
      </c>
      <c r="B3755" s="5">
        <v>2008</v>
      </c>
      <c r="C3755" s="5">
        <v>6</v>
      </c>
      <c r="D3755" s="5">
        <v>5</v>
      </c>
      <c r="E3755" s="5">
        <v>4</v>
      </c>
      <c r="F3755" s="43">
        <v>15.2</v>
      </c>
      <c r="G3755" s="8">
        <f t="shared" si="280"/>
        <v>25</v>
      </c>
      <c r="H3755" s="8">
        <f t="shared" si="281"/>
        <v>539</v>
      </c>
      <c r="I3755" s="8">
        <f t="shared" si="282"/>
        <v>134.75</v>
      </c>
      <c r="J3755" s="1">
        <v>18</v>
      </c>
      <c r="K3755" s="1">
        <v>25</v>
      </c>
      <c r="M3755" s="45"/>
      <c r="N3755" s="45"/>
      <c r="O3755" s="45"/>
      <c r="P3755" s="28"/>
      <c r="Q3755" s="28"/>
      <c r="R3755" s="25"/>
      <c r="Z3755"/>
    </row>
    <row r="3756" spans="1:26" x14ac:dyDescent="0.25">
      <c r="A3756" s="4" t="s">
        <v>7</v>
      </c>
      <c r="B3756" s="5">
        <v>2008</v>
      </c>
      <c r="C3756" s="5">
        <v>6</v>
      </c>
      <c r="D3756" s="5">
        <v>5</v>
      </c>
      <c r="E3756" s="5">
        <v>5</v>
      </c>
      <c r="F3756" s="43">
        <v>15.4</v>
      </c>
      <c r="G3756" s="8">
        <f t="shared" si="280"/>
        <v>25</v>
      </c>
      <c r="H3756" s="8">
        <f t="shared" si="281"/>
        <v>528</v>
      </c>
      <c r="I3756" s="8">
        <f t="shared" si="282"/>
        <v>132</v>
      </c>
      <c r="J3756" s="1">
        <v>18</v>
      </c>
      <c r="K3756" s="1">
        <v>25</v>
      </c>
      <c r="M3756" s="45"/>
      <c r="N3756" s="45"/>
      <c r="O3756" s="45"/>
      <c r="P3756" s="28"/>
      <c r="Q3756" s="28"/>
      <c r="R3756" s="25"/>
      <c r="Z3756"/>
    </row>
    <row r="3757" spans="1:26" x14ac:dyDescent="0.25">
      <c r="A3757" s="4" t="s">
        <v>7</v>
      </c>
      <c r="B3757" s="5">
        <v>2008</v>
      </c>
      <c r="C3757" s="5">
        <v>6</v>
      </c>
      <c r="D3757" s="5">
        <v>5</v>
      </c>
      <c r="E3757" s="5">
        <v>6</v>
      </c>
      <c r="F3757" s="43">
        <v>15.8</v>
      </c>
      <c r="G3757" s="8">
        <f t="shared" si="280"/>
        <v>25</v>
      </c>
      <c r="H3757" s="8">
        <f t="shared" si="281"/>
        <v>505.99999999999994</v>
      </c>
      <c r="I3757" s="8">
        <f t="shared" si="282"/>
        <v>126.49999999999999</v>
      </c>
      <c r="J3757" s="1">
        <v>18</v>
      </c>
      <c r="K3757" s="1">
        <v>25</v>
      </c>
      <c r="M3757" s="45"/>
      <c r="N3757" s="45"/>
      <c r="O3757" s="45"/>
      <c r="P3757" s="28"/>
      <c r="Q3757" s="28"/>
      <c r="R3757" s="25"/>
      <c r="Z3757"/>
    </row>
    <row r="3758" spans="1:26" x14ac:dyDescent="0.25">
      <c r="A3758" s="4" t="s">
        <v>7</v>
      </c>
      <c r="B3758" s="5">
        <v>2008</v>
      </c>
      <c r="C3758" s="5">
        <v>6</v>
      </c>
      <c r="D3758" s="5">
        <v>5</v>
      </c>
      <c r="E3758" s="5">
        <v>7</v>
      </c>
      <c r="F3758" s="43">
        <v>16.2</v>
      </c>
      <c r="G3758" s="8">
        <f t="shared" si="280"/>
        <v>25</v>
      </c>
      <c r="H3758" s="8">
        <f t="shared" si="281"/>
        <v>484.00000000000006</v>
      </c>
      <c r="I3758" s="8">
        <f t="shared" si="282"/>
        <v>121.00000000000001</v>
      </c>
      <c r="J3758" s="1">
        <v>18</v>
      </c>
      <c r="K3758" s="1">
        <v>25</v>
      </c>
      <c r="M3758" s="45"/>
      <c r="N3758" s="45"/>
      <c r="O3758" s="45"/>
      <c r="P3758" s="28"/>
      <c r="Q3758" s="28"/>
      <c r="R3758" s="25"/>
      <c r="Z3758"/>
    </row>
    <row r="3759" spans="1:26" x14ac:dyDescent="0.25">
      <c r="A3759" s="4" t="s">
        <v>7</v>
      </c>
      <c r="B3759" s="5">
        <v>2008</v>
      </c>
      <c r="C3759" s="5">
        <v>6</v>
      </c>
      <c r="D3759" s="5">
        <v>5</v>
      </c>
      <c r="E3759" s="5">
        <v>8</v>
      </c>
      <c r="F3759" s="43">
        <v>16.5</v>
      </c>
      <c r="G3759" s="8">
        <f t="shared" si="280"/>
        <v>25</v>
      </c>
      <c r="H3759" s="8">
        <f t="shared" si="281"/>
        <v>467.5</v>
      </c>
      <c r="I3759" s="8">
        <f t="shared" si="282"/>
        <v>116.875</v>
      </c>
      <c r="J3759" s="1">
        <v>18</v>
      </c>
      <c r="K3759" s="1">
        <v>25</v>
      </c>
      <c r="M3759" s="45"/>
      <c r="N3759" s="45"/>
      <c r="O3759" s="45"/>
      <c r="P3759" s="28"/>
      <c r="Q3759" s="28"/>
      <c r="R3759" s="25"/>
      <c r="Z3759"/>
    </row>
    <row r="3760" spans="1:26" x14ac:dyDescent="0.25">
      <c r="A3760" s="4" t="s">
        <v>7</v>
      </c>
      <c r="B3760" s="5">
        <v>2008</v>
      </c>
      <c r="C3760" s="5">
        <v>6</v>
      </c>
      <c r="D3760" s="5">
        <v>5</v>
      </c>
      <c r="E3760" s="5">
        <v>9</v>
      </c>
      <c r="F3760" s="43">
        <v>18.7</v>
      </c>
      <c r="G3760" s="8">
        <f t="shared" si="280"/>
        <v>25</v>
      </c>
      <c r="H3760" s="8">
        <f t="shared" si="281"/>
        <v>346.50000000000006</v>
      </c>
      <c r="I3760" s="8">
        <f t="shared" si="282"/>
        <v>86.625000000000014</v>
      </c>
      <c r="J3760" s="1">
        <v>18</v>
      </c>
      <c r="K3760" s="1">
        <v>25</v>
      </c>
      <c r="M3760" s="45"/>
      <c r="N3760" s="45"/>
      <c r="O3760" s="45"/>
      <c r="P3760" s="28"/>
      <c r="Q3760" s="28"/>
      <c r="R3760" s="25"/>
      <c r="Z3760"/>
    </row>
    <row r="3761" spans="1:26" x14ac:dyDescent="0.25">
      <c r="A3761" s="4" t="s">
        <v>7</v>
      </c>
      <c r="B3761" s="5">
        <v>2008</v>
      </c>
      <c r="C3761" s="5">
        <v>6</v>
      </c>
      <c r="D3761" s="5">
        <v>5</v>
      </c>
      <c r="E3761" s="5">
        <v>10</v>
      </c>
      <c r="F3761" s="43">
        <v>20.100000000000001</v>
      </c>
      <c r="G3761" s="8">
        <f t="shared" si="280"/>
        <v>25</v>
      </c>
      <c r="H3761" s="8">
        <f t="shared" si="281"/>
        <v>269.49999999999994</v>
      </c>
      <c r="I3761" s="8">
        <f t="shared" si="282"/>
        <v>67.374999999999986</v>
      </c>
      <c r="J3761" s="1">
        <v>18</v>
      </c>
      <c r="K3761" s="1">
        <v>25</v>
      </c>
      <c r="M3761" s="45"/>
      <c r="N3761" s="45"/>
      <c r="O3761" s="45"/>
      <c r="P3761" s="28"/>
      <c r="Q3761" s="28"/>
      <c r="R3761" s="25"/>
      <c r="Z3761"/>
    </row>
    <row r="3762" spans="1:26" x14ac:dyDescent="0.25">
      <c r="A3762" s="4" t="s">
        <v>7</v>
      </c>
      <c r="B3762" s="5">
        <v>2008</v>
      </c>
      <c r="C3762" s="5">
        <v>6</v>
      </c>
      <c r="D3762" s="5">
        <v>5</v>
      </c>
      <c r="E3762" s="5">
        <v>11</v>
      </c>
      <c r="F3762" s="43">
        <v>19.899999999999999</v>
      </c>
      <c r="G3762" s="8">
        <f t="shared" si="280"/>
        <v>25</v>
      </c>
      <c r="H3762" s="8">
        <f t="shared" si="281"/>
        <v>280.50000000000006</v>
      </c>
      <c r="I3762" s="8">
        <f t="shared" si="282"/>
        <v>70.125000000000014</v>
      </c>
      <c r="J3762" s="1">
        <v>18</v>
      </c>
      <c r="K3762" s="1">
        <v>25</v>
      </c>
      <c r="M3762" s="45"/>
      <c r="N3762" s="45"/>
      <c r="O3762" s="45"/>
      <c r="P3762" s="28"/>
      <c r="Q3762" s="28"/>
      <c r="R3762" s="25"/>
      <c r="Z3762"/>
    </row>
    <row r="3763" spans="1:26" x14ac:dyDescent="0.25">
      <c r="A3763" s="4" t="s">
        <v>7</v>
      </c>
      <c r="B3763" s="5">
        <v>2008</v>
      </c>
      <c r="C3763" s="5">
        <v>6</v>
      </c>
      <c r="D3763" s="5">
        <v>5</v>
      </c>
      <c r="E3763" s="5">
        <v>12</v>
      </c>
      <c r="F3763" s="43">
        <v>18.899999999999999</v>
      </c>
      <c r="G3763" s="8">
        <f t="shared" si="280"/>
        <v>25</v>
      </c>
      <c r="H3763" s="8">
        <f t="shared" si="281"/>
        <v>335.50000000000006</v>
      </c>
      <c r="I3763" s="8">
        <f t="shared" si="282"/>
        <v>83.875000000000014</v>
      </c>
      <c r="J3763" s="1">
        <v>18</v>
      </c>
      <c r="K3763" s="1">
        <v>25</v>
      </c>
      <c r="M3763" s="45"/>
      <c r="N3763" s="45"/>
      <c r="O3763" s="45"/>
      <c r="P3763" s="28"/>
      <c r="Q3763" s="28"/>
      <c r="R3763" s="25"/>
      <c r="Z3763"/>
    </row>
    <row r="3764" spans="1:26" x14ac:dyDescent="0.25">
      <c r="A3764" s="4" t="s">
        <v>7</v>
      </c>
      <c r="B3764" s="5">
        <v>2008</v>
      </c>
      <c r="C3764" s="5">
        <v>6</v>
      </c>
      <c r="D3764" s="5">
        <v>5</v>
      </c>
      <c r="E3764" s="5">
        <v>13</v>
      </c>
      <c r="F3764" s="43">
        <v>19.899999999999999</v>
      </c>
      <c r="G3764" s="8">
        <f t="shared" si="280"/>
        <v>25</v>
      </c>
      <c r="H3764" s="8">
        <f t="shared" si="281"/>
        <v>280.50000000000006</v>
      </c>
      <c r="I3764" s="8">
        <f t="shared" si="282"/>
        <v>70.125000000000014</v>
      </c>
      <c r="J3764" s="1">
        <v>18</v>
      </c>
      <c r="K3764" s="1">
        <v>25</v>
      </c>
      <c r="M3764" s="45"/>
      <c r="N3764" s="45"/>
      <c r="O3764" s="45"/>
      <c r="P3764" s="28"/>
      <c r="Q3764" s="28"/>
      <c r="R3764" s="25"/>
      <c r="Z3764"/>
    </row>
    <row r="3765" spans="1:26" x14ac:dyDescent="0.25">
      <c r="A3765" s="4" t="s">
        <v>7</v>
      </c>
      <c r="B3765" s="5">
        <v>2008</v>
      </c>
      <c r="C3765" s="5">
        <v>6</v>
      </c>
      <c r="D3765" s="5">
        <v>5</v>
      </c>
      <c r="E3765" s="5">
        <v>14</v>
      </c>
      <c r="F3765" s="43">
        <v>20.399999999999999</v>
      </c>
      <c r="G3765" s="8">
        <f t="shared" si="280"/>
        <v>25</v>
      </c>
      <c r="H3765" s="8">
        <f t="shared" si="281"/>
        <v>253.00000000000009</v>
      </c>
      <c r="I3765" s="8">
        <f t="shared" si="282"/>
        <v>63.250000000000021</v>
      </c>
      <c r="J3765" s="1">
        <v>18</v>
      </c>
      <c r="K3765" s="1">
        <v>25</v>
      </c>
      <c r="M3765" s="45"/>
      <c r="N3765" s="45"/>
      <c r="O3765" s="45"/>
      <c r="P3765" s="28"/>
      <c r="Q3765" s="28"/>
      <c r="R3765" s="25"/>
      <c r="Z3765"/>
    </row>
    <row r="3766" spans="1:26" x14ac:dyDescent="0.25">
      <c r="A3766" s="4" t="s">
        <v>7</v>
      </c>
      <c r="B3766" s="5">
        <v>2008</v>
      </c>
      <c r="C3766" s="5">
        <v>6</v>
      </c>
      <c r="D3766" s="5">
        <v>5</v>
      </c>
      <c r="E3766" s="5">
        <v>15</v>
      </c>
      <c r="F3766" s="43">
        <v>20.2</v>
      </c>
      <c r="G3766" s="8">
        <f t="shared" si="280"/>
        <v>25</v>
      </c>
      <c r="H3766" s="8">
        <f t="shared" si="281"/>
        <v>264.00000000000006</v>
      </c>
      <c r="I3766" s="8">
        <f t="shared" si="282"/>
        <v>66.000000000000014</v>
      </c>
      <c r="J3766" s="1">
        <v>18</v>
      </c>
      <c r="K3766" s="1">
        <v>25</v>
      </c>
      <c r="M3766" s="45"/>
      <c r="N3766" s="45"/>
      <c r="O3766" s="45"/>
      <c r="P3766" s="28"/>
      <c r="Q3766" s="28"/>
      <c r="R3766" s="25"/>
      <c r="Z3766"/>
    </row>
    <row r="3767" spans="1:26" x14ac:dyDescent="0.25">
      <c r="A3767" s="4" t="s">
        <v>7</v>
      </c>
      <c r="B3767" s="5">
        <v>2008</v>
      </c>
      <c r="C3767" s="5">
        <v>6</v>
      </c>
      <c r="D3767" s="5">
        <v>5</v>
      </c>
      <c r="E3767" s="5">
        <v>16</v>
      </c>
      <c r="F3767" s="43">
        <v>20.3</v>
      </c>
      <c r="G3767" s="8">
        <f t="shared" si="280"/>
        <v>25</v>
      </c>
      <c r="H3767" s="8">
        <f t="shared" si="281"/>
        <v>258.49999999999994</v>
      </c>
      <c r="I3767" s="8">
        <f t="shared" si="282"/>
        <v>64.624999999999986</v>
      </c>
      <c r="J3767" s="1">
        <v>18</v>
      </c>
      <c r="K3767" s="1">
        <v>25</v>
      </c>
      <c r="M3767" s="45"/>
      <c r="N3767" s="45"/>
      <c r="O3767" s="45"/>
      <c r="P3767" s="28"/>
      <c r="Q3767" s="28"/>
      <c r="R3767" s="25"/>
      <c r="Z3767"/>
    </row>
    <row r="3768" spans="1:26" x14ac:dyDescent="0.25">
      <c r="A3768" s="4" t="s">
        <v>7</v>
      </c>
      <c r="B3768" s="5">
        <v>2008</v>
      </c>
      <c r="C3768" s="5">
        <v>6</v>
      </c>
      <c r="D3768" s="5">
        <v>5</v>
      </c>
      <c r="E3768" s="5">
        <v>17</v>
      </c>
      <c r="F3768" s="43">
        <v>20.100000000000001</v>
      </c>
      <c r="G3768" s="8">
        <f t="shared" si="280"/>
        <v>25</v>
      </c>
      <c r="H3768" s="8">
        <f t="shared" si="281"/>
        <v>269.49999999999994</v>
      </c>
      <c r="I3768" s="8">
        <f t="shared" si="282"/>
        <v>67.374999999999986</v>
      </c>
      <c r="J3768" s="1">
        <v>18</v>
      </c>
      <c r="K3768" s="1">
        <v>25</v>
      </c>
      <c r="M3768" s="45"/>
      <c r="N3768" s="45"/>
      <c r="O3768" s="45"/>
      <c r="P3768" s="28"/>
      <c r="Q3768" s="28"/>
      <c r="R3768" s="25"/>
      <c r="Z3768"/>
    </row>
    <row r="3769" spans="1:26" x14ac:dyDescent="0.25">
      <c r="A3769" s="4" t="s">
        <v>7</v>
      </c>
      <c r="B3769" s="5">
        <v>2008</v>
      </c>
      <c r="C3769" s="5">
        <v>6</v>
      </c>
      <c r="D3769" s="5">
        <v>5</v>
      </c>
      <c r="E3769" s="5">
        <v>18</v>
      </c>
      <c r="F3769" s="43">
        <v>19.7</v>
      </c>
      <c r="G3769" s="8">
        <f t="shared" si="280"/>
        <v>25</v>
      </c>
      <c r="H3769" s="8">
        <f t="shared" si="281"/>
        <v>291.50000000000006</v>
      </c>
      <c r="I3769" s="8">
        <f t="shared" si="282"/>
        <v>72.875000000000014</v>
      </c>
      <c r="J3769" s="1">
        <v>18</v>
      </c>
      <c r="K3769" s="1">
        <v>25</v>
      </c>
      <c r="M3769" s="45"/>
      <c r="N3769" s="45"/>
      <c r="O3769" s="45"/>
      <c r="P3769" s="28"/>
      <c r="Q3769" s="28"/>
      <c r="R3769" s="25"/>
      <c r="Z3769"/>
    </row>
    <row r="3770" spans="1:26" x14ac:dyDescent="0.25">
      <c r="A3770" s="4" t="s">
        <v>7</v>
      </c>
      <c r="B3770" s="5">
        <v>2008</v>
      </c>
      <c r="C3770" s="5">
        <v>6</v>
      </c>
      <c r="D3770" s="5">
        <v>5</v>
      </c>
      <c r="E3770" s="5">
        <v>19</v>
      </c>
      <c r="F3770" s="43">
        <v>18.600000000000001</v>
      </c>
      <c r="G3770" s="8">
        <f t="shared" si="280"/>
        <v>25</v>
      </c>
      <c r="H3770" s="8">
        <f t="shared" si="281"/>
        <v>351.99999999999994</v>
      </c>
      <c r="I3770" s="8">
        <f t="shared" si="282"/>
        <v>87.999999999999986</v>
      </c>
      <c r="J3770" s="1">
        <v>18</v>
      </c>
      <c r="K3770" s="1">
        <v>25</v>
      </c>
      <c r="M3770" s="45"/>
      <c r="N3770" s="45"/>
      <c r="O3770" s="45"/>
      <c r="P3770" s="28"/>
      <c r="Q3770" s="28"/>
      <c r="R3770" s="25"/>
      <c r="Z3770"/>
    </row>
    <row r="3771" spans="1:26" x14ac:dyDescent="0.25">
      <c r="A3771" s="4" t="s">
        <v>7</v>
      </c>
      <c r="B3771" s="5">
        <v>2008</v>
      </c>
      <c r="C3771" s="5">
        <v>6</v>
      </c>
      <c r="D3771" s="5">
        <v>5</v>
      </c>
      <c r="E3771" s="5">
        <v>20</v>
      </c>
      <c r="F3771" s="43">
        <v>17.3</v>
      </c>
      <c r="G3771" s="8">
        <f t="shared" si="280"/>
        <v>25</v>
      </c>
      <c r="H3771" s="8">
        <f t="shared" si="281"/>
        <v>423.49999999999994</v>
      </c>
      <c r="I3771" s="8">
        <f t="shared" si="282"/>
        <v>105.87499999999999</v>
      </c>
      <c r="J3771" s="1">
        <v>18</v>
      </c>
      <c r="K3771" s="1">
        <v>25</v>
      </c>
      <c r="M3771" s="45"/>
      <c r="N3771" s="45"/>
      <c r="O3771" s="45"/>
      <c r="P3771" s="28"/>
      <c r="Q3771" s="28"/>
      <c r="R3771" s="25"/>
      <c r="Z3771"/>
    </row>
    <row r="3772" spans="1:26" x14ac:dyDescent="0.25">
      <c r="A3772" s="4" t="s">
        <v>7</v>
      </c>
      <c r="B3772" s="5">
        <v>2008</v>
      </c>
      <c r="C3772" s="5">
        <v>6</v>
      </c>
      <c r="D3772" s="5">
        <v>5</v>
      </c>
      <c r="E3772" s="5">
        <v>21</v>
      </c>
      <c r="F3772" s="43">
        <v>16.3</v>
      </c>
      <c r="G3772" s="8">
        <f t="shared" si="280"/>
        <v>25</v>
      </c>
      <c r="H3772" s="8">
        <f t="shared" si="281"/>
        <v>478.49999999999994</v>
      </c>
      <c r="I3772" s="8">
        <f t="shared" si="282"/>
        <v>119.62499999999999</v>
      </c>
      <c r="J3772" s="1">
        <v>18</v>
      </c>
      <c r="K3772" s="1">
        <v>25</v>
      </c>
      <c r="M3772" s="45"/>
      <c r="N3772" s="45"/>
      <c r="O3772" s="45"/>
      <c r="P3772" s="28"/>
      <c r="Q3772" s="28"/>
      <c r="R3772" s="25"/>
      <c r="Z3772"/>
    </row>
    <row r="3773" spans="1:26" x14ac:dyDescent="0.25">
      <c r="A3773" s="4" t="s">
        <v>7</v>
      </c>
      <c r="B3773" s="5">
        <v>2008</v>
      </c>
      <c r="C3773" s="5">
        <v>6</v>
      </c>
      <c r="D3773" s="5">
        <v>5</v>
      </c>
      <c r="E3773" s="5">
        <v>22</v>
      </c>
      <c r="F3773" s="43">
        <v>15.8</v>
      </c>
      <c r="G3773" s="8">
        <f t="shared" si="280"/>
        <v>25</v>
      </c>
      <c r="H3773" s="8">
        <f t="shared" si="281"/>
        <v>505.99999999999994</v>
      </c>
      <c r="I3773" s="8">
        <f t="shared" si="282"/>
        <v>126.49999999999999</v>
      </c>
      <c r="J3773" s="1">
        <v>18</v>
      </c>
      <c r="K3773" s="1">
        <v>25</v>
      </c>
      <c r="M3773" s="45"/>
      <c r="N3773" s="45"/>
      <c r="O3773" s="45"/>
      <c r="P3773" s="28"/>
      <c r="Q3773" s="28"/>
      <c r="R3773" s="25"/>
      <c r="Z3773"/>
    </row>
    <row r="3774" spans="1:26" x14ac:dyDescent="0.25">
      <c r="A3774" s="4" t="s">
        <v>7</v>
      </c>
      <c r="B3774" s="5">
        <v>2008</v>
      </c>
      <c r="C3774" s="5">
        <v>6</v>
      </c>
      <c r="D3774" s="5">
        <v>5</v>
      </c>
      <c r="E3774" s="5">
        <v>23</v>
      </c>
      <c r="F3774" s="43">
        <v>15.6</v>
      </c>
      <c r="G3774" s="8">
        <f t="shared" si="280"/>
        <v>25</v>
      </c>
      <c r="H3774" s="8">
        <f t="shared" si="281"/>
        <v>517</v>
      </c>
      <c r="I3774" s="8">
        <f t="shared" si="282"/>
        <v>129.25</v>
      </c>
      <c r="J3774" s="1">
        <v>18</v>
      </c>
      <c r="K3774" s="1">
        <v>25</v>
      </c>
      <c r="M3774" s="45"/>
      <c r="N3774" s="45"/>
      <c r="O3774" s="45"/>
      <c r="P3774" s="28"/>
      <c r="Q3774" s="28"/>
      <c r="R3774" s="25"/>
      <c r="Z3774"/>
    </row>
    <row r="3775" spans="1:26" x14ac:dyDescent="0.25">
      <c r="A3775" s="4" t="s">
        <v>7</v>
      </c>
      <c r="B3775" s="5">
        <v>2008</v>
      </c>
      <c r="C3775" s="5">
        <v>6</v>
      </c>
      <c r="D3775" s="5">
        <v>6</v>
      </c>
      <c r="E3775" s="5">
        <v>0</v>
      </c>
      <c r="F3775" s="43">
        <v>15.4</v>
      </c>
      <c r="G3775" s="8">
        <f t="shared" si="280"/>
        <v>25</v>
      </c>
      <c r="H3775" s="8">
        <f t="shared" si="281"/>
        <v>528</v>
      </c>
      <c r="I3775" s="8">
        <f t="shared" si="282"/>
        <v>132</v>
      </c>
      <c r="J3775" s="1">
        <v>18</v>
      </c>
      <c r="K3775" s="1">
        <v>25</v>
      </c>
      <c r="M3775" s="45"/>
      <c r="N3775" s="45"/>
      <c r="O3775" s="45"/>
      <c r="P3775" s="28"/>
      <c r="Q3775" s="28"/>
      <c r="R3775" s="25"/>
      <c r="Z3775"/>
    </row>
    <row r="3776" spans="1:26" x14ac:dyDescent="0.25">
      <c r="A3776" s="4" t="s">
        <v>7</v>
      </c>
      <c r="B3776" s="5">
        <v>2008</v>
      </c>
      <c r="C3776" s="5">
        <v>6</v>
      </c>
      <c r="D3776" s="5">
        <v>6</v>
      </c>
      <c r="E3776" s="5">
        <v>1</v>
      </c>
      <c r="F3776" s="43">
        <v>15.2</v>
      </c>
      <c r="G3776" s="8">
        <f t="shared" si="280"/>
        <v>25</v>
      </c>
      <c r="H3776" s="8">
        <f t="shared" si="281"/>
        <v>539</v>
      </c>
      <c r="I3776" s="8">
        <f t="shared" si="282"/>
        <v>134.75</v>
      </c>
      <c r="J3776" s="1">
        <v>18</v>
      </c>
      <c r="K3776" s="1">
        <v>25</v>
      </c>
      <c r="M3776" s="45"/>
      <c r="N3776" s="45"/>
      <c r="O3776" s="45"/>
      <c r="P3776" s="28"/>
      <c r="Q3776" s="28"/>
      <c r="R3776" s="25"/>
      <c r="Z3776"/>
    </row>
    <row r="3777" spans="1:26" x14ac:dyDescent="0.25">
      <c r="A3777" s="4" t="s">
        <v>7</v>
      </c>
      <c r="B3777" s="5">
        <v>2008</v>
      </c>
      <c r="C3777" s="5">
        <v>6</v>
      </c>
      <c r="D3777" s="5">
        <v>6</v>
      </c>
      <c r="E3777" s="5">
        <v>2</v>
      </c>
      <c r="F3777" s="43">
        <v>15</v>
      </c>
      <c r="G3777" s="8">
        <f t="shared" si="280"/>
        <v>25</v>
      </c>
      <c r="H3777" s="8">
        <f t="shared" si="281"/>
        <v>550</v>
      </c>
      <c r="I3777" s="8">
        <f t="shared" si="282"/>
        <v>137.5</v>
      </c>
      <c r="J3777" s="1">
        <v>18</v>
      </c>
      <c r="K3777" s="1">
        <v>25</v>
      </c>
      <c r="M3777" s="45"/>
      <c r="N3777" s="45"/>
      <c r="O3777" s="45"/>
      <c r="P3777" s="28"/>
      <c r="Q3777" s="28"/>
      <c r="R3777" s="25"/>
      <c r="Z3777"/>
    </row>
    <row r="3778" spans="1:26" x14ac:dyDescent="0.25">
      <c r="A3778" s="4" t="s">
        <v>7</v>
      </c>
      <c r="B3778" s="5">
        <v>2008</v>
      </c>
      <c r="C3778" s="5">
        <v>6</v>
      </c>
      <c r="D3778" s="5">
        <v>6</v>
      </c>
      <c r="E3778" s="5">
        <v>3</v>
      </c>
      <c r="F3778" s="43">
        <v>14.9</v>
      </c>
      <c r="G3778" s="8">
        <f t="shared" si="280"/>
        <v>25</v>
      </c>
      <c r="H3778" s="8">
        <f t="shared" si="281"/>
        <v>555.5</v>
      </c>
      <c r="I3778" s="8">
        <f t="shared" si="282"/>
        <v>138.875</v>
      </c>
      <c r="J3778" s="1">
        <v>18</v>
      </c>
      <c r="K3778" s="1">
        <v>25</v>
      </c>
      <c r="M3778" s="45"/>
      <c r="N3778" s="45"/>
      <c r="O3778" s="45"/>
      <c r="P3778" s="28"/>
      <c r="Q3778" s="28"/>
      <c r="R3778" s="25"/>
      <c r="Z3778"/>
    </row>
    <row r="3779" spans="1:26" x14ac:dyDescent="0.25">
      <c r="A3779" s="4" t="s">
        <v>7</v>
      </c>
      <c r="B3779" s="5">
        <v>2008</v>
      </c>
      <c r="C3779" s="5">
        <v>6</v>
      </c>
      <c r="D3779" s="5">
        <v>6</v>
      </c>
      <c r="E3779" s="5">
        <v>4</v>
      </c>
      <c r="F3779" s="43">
        <v>14.7</v>
      </c>
      <c r="G3779" s="8">
        <f t="shared" si="280"/>
        <v>25</v>
      </c>
      <c r="H3779" s="8">
        <f t="shared" si="281"/>
        <v>566.5</v>
      </c>
      <c r="I3779" s="8">
        <f t="shared" si="282"/>
        <v>141.625</v>
      </c>
      <c r="J3779" s="1">
        <v>18</v>
      </c>
      <c r="K3779" s="1">
        <v>25</v>
      </c>
      <c r="M3779" s="45"/>
      <c r="N3779" s="45"/>
      <c r="O3779" s="45"/>
      <c r="P3779" s="28"/>
      <c r="Q3779" s="28"/>
      <c r="R3779" s="25"/>
      <c r="Z3779"/>
    </row>
    <row r="3780" spans="1:26" x14ac:dyDescent="0.25">
      <c r="A3780" s="4" t="s">
        <v>7</v>
      </c>
      <c r="B3780" s="5">
        <v>2008</v>
      </c>
      <c r="C3780" s="5">
        <v>6</v>
      </c>
      <c r="D3780" s="5">
        <v>6</v>
      </c>
      <c r="E3780" s="5">
        <v>5</v>
      </c>
      <c r="F3780" s="43">
        <v>14.6</v>
      </c>
      <c r="G3780" s="8">
        <f t="shared" si="280"/>
        <v>25</v>
      </c>
      <c r="H3780" s="8">
        <f t="shared" si="281"/>
        <v>572</v>
      </c>
      <c r="I3780" s="8">
        <f t="shared" si="282"/>
        <v>143</v>
      </c>
      <c r="J3780" s="1">
        <v>18</v>
      </c>
      <c r="K3780" s="1">
        <v>25</v>
      </c>
      <c r="M3780" s="45"/>
      <c r="N3780" s="45"/>
      <c r="O3780" s="45"/>
      <c r="P3780" s="28"/>
      <c r="Q3780" s="28"/>
      <c r="R3780" s="25"/>
      <c r="Z3780"/>
    </row>
    <row r="3781" spans="1:26" x14ac:dyDescent="0.25">
      <c r="A3781" s="4" t="s">
        <v>7</v>
      </c>
      <c r="B3781" s="5">
        <v>2008</v>
      </c>
      <c r="C3781" s="5">
        <v>6</v>
      </c>
      <c r="D3781" s="5">
        <v>6</v>
      </c>
      <c r="E3781" s="5">
        <v>6</v>
      </c>
      <c r="F3781" s="43">
        <v>14.5</v>
      </c>
      <c r="G3781" s="8">
        <f t="shared" si="280"/>
        <v>25</v>
      </c>
      <c r="H3781" s="8">
        <f t="shared" si="281"/>
        <v>577.5</v>
      </c>
      <c r="I3781" s="8">
        <f t="shared" si="282"/>
        <v>144.375</v>
      </c>
      <c r="J3781" s="1">
        <v>18</v>
      </c>
      <c r="K3781" s="1">
        <v>25</v>
      </c>
      <c r="M3781" s="45"/>
      <c r="N3781" s="45"/>
      <c r="O3781" s="45"/>
      <c r="P3781" s="28"/>
      <c r="Q3781" s="28"/>
      <c r="R3781" s="25"/>
      <c r="Z3781"/>
    </row>
    <row r="3782" spans="1:26" x14ac:dyDescent="0.25">
      <c r="A3782" s="4" t="s">
        <v>7</v>
      </c>
      <c r="B3782" s="5">
        <v>2008</v>
      </c>
      <c r="C3782" s="5">
        <v>6</v>
      </c>
      <c r="D3782" s="5">
        <v>6</v>
      </c>
      <c r="E3782" s="5">
        <v>7</v>
      </c>
      <c r="F3782" s="43">
        <v>14.7</v>
      </c>
      <c r="G3782" s="8">
        <f t="shared" si="280"/>
        <v>25</v>
      </c>
      <c r="H3782" s="8">
        <f t="shared" si="281"/>
        <v>566.5</v>
      </c>
      <c r="I3782" s="8">
        <f t="shared" si="282"/>
        <v>141.625</v>
      </c>
      <c r="J3782" s="1">
        <v>18</v>
      </c>
      <c r="K3782" s="1">
        <v>25</v>
      </c>
      <c r="M3782" s="45"/>
      <c r="N3782" s="45"/>
      <c r="O3782" s="45"/>
      <c r="P3782" s="28"/>
      <c r="Q3782" s="28"/>
      <c r="R3782" s="25"/>
      <c r="Z3782"/>
    </row>
    <row r="3783" spans="1:26" x14ac:dyDescent="0.25">
      <c r="A3783" s="4" t="s">
        <v>7</v>
      </c>
      <c r="B3783" s="5">
        <v>2008</v>
      </c>
      <c r="C3783" s="5">
        <v>6</v>
      </c>
      <c r="D3783" s="5">
        <v>6</v>
      </c>
      <c r="E3783" s="5">
        <v>8</v>
      </c>
      <c r="F3783" s="43">
        <v>15.4</v>
      </c>
      <c r="G3783" s="8">
        <f t="shared" ref="G3783:G3846" si="283">IF(A3783="Inverno", $G$3, $G$2)</f>
        <v>25</v>
      </c>
      <c r="H3783" s="8">
        <f t="shared" si="281"/>
        <v>528</v>
      </c>
      <c r="I3783" s="8">
        <f t="shared" si="282"/>
        <v>132</v>
      </c>
      <c r="J3783" s="1">
        <v>18</v>
      </c>
      <c r="K3783" s="1">
        <v>25</v>
      </c>
      <c r="M3783" s="45"/>
      <c r="N3783" s="45"/>
      <c r="O3783" s="45"/>
      <c r="P3783" s="28"/>
      <c r="Q3783" s="28"/>
      <c r="R3783" s="25"/>
      <c r="Z3783"/>
    </row>
    <row r="3784" spans="1:26" x14ac:dyDescent="0.25">
      <c r="A3784" s="4" t="s">
        <v>7</v>
      </c>
      <c r="B3784" s="5">
        <v>2008</v>
      </c>
      <c r="C3784" s="5">
        <v>6</v>
      </c>
      <c r="D3784" s="5">
        <v>6</v>
      </c>
      <c r="E3784" s="5">
        <v>9</v>
      </c>
      <c r="F3784" s="43">
        <v>16.100000000000001</v>
      </c>
      <c r="G3784" s="8">
        <f t="shared" si="283"/>
        <v>25</v>
      </c>
      <c r="H3784" s="8">
        <f t="shared" ref="H3784:H3847" si="284">IF(F3784&gt;G3784,0,$D$3*(G3784-F3784)/$D$4)</f>
        <v>489.49999999999994</v>
      </c>
      <c r="I3784" s="8">
        <f t="shared" ref="I3784:I3847" si="285">H3784/$G$4</f>
        <v>122.37499999999999</v>
      </c>
      <c r="J3784" s="1">
        <v>18</v>
      </c>
      <c r="K3784" s="1">
        <v>25</v>
      </c>
      <c r="M3784" s="45"/>
      <c r="N3784" s="45"/>
      <c r="O3784" s="45"/>
      <c r="P3784" s="28"/>
      <c r="Q3784" s="28"/>
      <c r="R3784" s="25"/>
      <c r="Z3784"/>
    </row>
    <row r="3785" spans="1:26" x14ac:dyDescent="0.25">
      <c r="A3785" s="4" t="s">
        <v>7</v>
      </c>
      <c r="B3785" s="5">
        <v>2008</v>
      </c>
      <c r="C3785" s="5">
        <v>6</v>
      </c>
      <c r="D3785" s="5">
        <v>6</v>
      </c>
      <c r="E3785" s="5">
        <v>10</v>
      </c>
      <c r="F3785" s="43">
        <v>17.100000000000001</v>
      </c>
      <c r="G3785" s="8">
        <f t="shared" si="283"/>
        <v>25</v>
      </c>
      <c r="H3785" s="8">
        <f t="shared" si="284"/>
        <v>434.49999999999994</v>
      </c>
      <c r="I3785" s="8">
        <f t="shared" si="285"/>
        <v>108.62499999999999</v>
      </c>
      <c r="J3785" s="1">
        <v>18</v>
      </c>
      <c r="K3785" s="1">
        <v>25</v>
      </c>
      <c r="M3785" s="45"/>
      <c r="N3785" s="45"/>
      <c r="O3785" s="45"/>
      <c r="P3785" s="28"/>
      <c r="Q3785" s="28"/>
      <c r="R3785" s="25"/>
      <c r="Z3785"/>
    </row>
    <row r="3786" spans="1:26" x14ac:dyDescent="0.25">
      <c r="A3786" s="4" t="s">
        <v>7</v>
      </c>
      <c r="B3786" s="5">
        <v>2008</v>
      </c>
      <c r="C3786" s="5">
        <v>6</v>
      </c>
      <c r="D3786" s="5">
        <v>6</v>
      </c>
      <c r="E3786" s="5">
        <v>11</v>
      </c>
      <c r="F3786" s="43">
        <v>18.2</v>
      </c>
      <c r="G3786" s="8">
        <f t="shared" si="283"/>
        <v>25</v>
      </c>
      <c r="H3786" s="8">
        <f t="shared" si="284"/>
        <v>374.00000000000006</v>
      </c>
      <c r="I3786" s="8">
        <f t="shared" si="285"/>
        <v>93.500000000000014</v>
      </c>
      <c r="J3786" s="1">
        <v>18</v>
      </c>
      <c r="K3786" s="1">
        <v>25</v>
      </c>
      <c r="M3786" s="45"/>
      <c r="N3786" s="45"/>
      <c r="O3786" s="45"/>
      <c r="P3786" s="28"/>
      <c r="Q3786" s="28"/>
      <c r="R3786" s="25"/>
      <c r="Z3786"/>
    </row>
    <row r="3787" spans="1:26" x14ac:dyDescent="0.25">
      <c r="A3787" s="4" t="s">
        <v>7</v>
      </c>
      <c r="B3787" s="5">
        <v>2008</v>
      </c>
      <c r="C3787" s="5">
        <v>6</v>
      </c>
      <c r="D3787" s="5">
        <v>6</v>
      </c>
      <c r="E3787" s="5">
        <v>12</v>
      </c>
      <c r="F3787" s="43">
        <v>22.8</v>
      </c>
      <c r="G3787" s="8">
        <f t="shared" si="283"/>
        <v>25</v>
      </c>
      <c r="H3787" s="8">
        <f t="shared" si="284"/>
        <v>120.99999999999996</v>
      </c>
      <c r="I3787" s="8">
        <f t="shared" si="285"/>
        <v>30.249999999999989</v>
      </c>
      <c r="J3787" s="1">
        <v>18</v>
      </c>
      <c r="K3787" s="1">
        <v>25</v>
      </c>
      <c r="M3787" s="45"/>
      <c r="N3787" s="45"/>
      <c r="O3787" s="45"/>
      <c r="P3787" s="28"/>
      <c r="Q3787" s="28"/>
      <c r="R3787" s="25"/>
      <c r="Z3787"/>
    </row>
    <row r="3788" spans="1:26" x14ac:dyDescent="0.25">
      <c r="A3788" s="4" t="s">
        <v>7</v>
      </c>
      <c r="B3788" s="5">
        <v>2008</v>
      </c>
      <c r="C3788" s="5">
        <v>6</v>
      </c>
      <c r="D3788" s="5">
        <v>6</v>
      </c>
      <c r="E3788" s="5">
        <v>13</v>
      </c>
      <c r="F3788" s="43">
        <v>23.9</v>
      </c>
      <c r="G3788" s="8">
        <f t="shared" si="283"/>
        <v>25</v>
      </c>
      <c r="H3788" s="8">
        <f t="shared" si="284"/>
        <v>60.500000000000078</v>
      </c>
      <c r="I3788" s="8">
        <f t="shared" si="285"/>
        <v>15.12500000000002</v>
      </c>
      <c r="J3788" s="1">
        <v>18</v>
      </c>
      <c r="K3788" s="1">
        <v>25</v>
      </c>
      <c r="M3788" s="45"/>
      <c r="N3788" s="45"/>
      <c r="O3788" s="45"/>
      <c r="P3788" s="28"/>
      <c r="Q3788" s="28"/>
      <c r="R3788" s="25"/>
      <c r="Z3788"/>
    </row>
    <row r="3789" spans="1:26" x14ac:dyDescent="0.25">
      <c r="A3789" s="4" t="s">
        <v>7</v>
      </c>
      <c r="B3789" s="5">
        <v>2008</v>
      </c>
      <c r="C3789" s="5">
        <v>6</v>
      </c>
      <c r="D3789" s="5">
        <v>6</v>
      </c>
      <c r="E3789" s="5">
        <v>14</v>
      </c>
      <c r="F3789" s="43">
        <v>24.7</v>
      </c>
      <c r="G3789" s="8">
        <f t="shared" si="283"/>
        <v>25</v>
      </c>
      <c r="H3789" s="8">
        <f t="shared" si="284"/>
        <v>16.500000000000039</v>
      </c>
      <c r="I3789" s="8">
        <f t="shared" si="285"/>
        <v>4.1250000000000098</v>
      </c>
      <c r="J3789" s="1">
        <v>18</v>
      </c>
      <c r="K3789" s="1">
        <v>25</v>
      </c>
      <c r="M3789" s="45"/>
      <c r="N3789" s="45"/>
      <c r="O3789" s="45"/>
      <c r="P3789" s="28"/>
      <c r="Q3789" s="28"/>
      <c r="R3789" s="25"/>
      <c r="Z3789"/>
    </row>
    <row r="3790" spans="1:26" x14ac:dyDescent="0.25">
      <c r="A3790" s="4" t="s">
        <v>7</v>
      </c>
      <c r="B3790" s="5">
        <v>2008</v>
      </c>
      <c r="C3790" s="5">
        <v>6</v>
      </c>
      <c r="D3790" s="5">
        <v>6</v>
      </c>
      <c r="E3790" s="5">
        <v>15</v>
      </c>
      <c r="F3790" s="43">
        <v>25</v>
      </c>
      <c r="G3790" s="8">
        <f t="shared" si="283"/>
        <v>25</v>
      </c>
      <c r="H3790" s="8">
        <f t="shared" si="284"/>
        <v>0</v>
      </c>
      <c r="I3790" s="8">
        <f t="shared" si="285"/>
        <v>0</v>
      </c>
      <c r="J3790" s="1">
        <v>18</v>
      </c>
      <c r="K3790" s="1">
        <v>25</v>
      </c>
      <c r="M3790" s="45"/>
      <c r="N3790" s="45"/>
      <c r="O3790" s="45"/>
      <c r="P3790" s="28"/>
      <c r="Q3790" s="28"/>
      <c r="R3790" s="25"/>
      <c r="Z3790"/>
    </row>
    <row r="3791" spans="1:26" x14ac:dyDescent="0.25">
      <c r="A3791" s="4" t="s">
        <v>7</v>
      </c>
      <c r="B3791" s="5">
        <v>2008</v>
      </c>
      <c r="C3791" s="5">
        <v>6</v>
      </c>
      <c r="D3791" s="5">
        <v>6</v>
      </c>
      <c r="E3791" s="5">
        <v>16</v>
      </c>
      <c r="F3791" s="43">
        <v>24</v>
      </c>
      <c r="G3791" s="8">
        <f t="shared" si="283"/>
        <v>25</v>
      </c>
      <c r="H3791" s="8">
        <f t="shared" si="284"/>
        <v>55</v>
      </c>
      <c r="I3791" s="8">
        <f t="shared" si="285"/>
        <v>13.75</v>
      </c>
      <c r="J3791" s="1">
        <v>18</v>
      </c>
      <c r="K3791" s="1">
        <v>25</v>
      </c>
      <c r="M3791" s="45"/>
      <c r="N3791" s="45"/>
      <c r="O3791" s="45"/>
      <c r="P3791" s="28"/>
      <c r="Q3791" s="28"/>
      <c r="R3791" s="25"/>
      <c r="Z3791"/>
    </row>
    <row r="3792" spans="1:26" x14ac:dyDescent="0.25">
      <c r="A3792" s="4" t="s">
        <v>7</v>
      </c>
      <c r="B3792" s="5">
        <v>2008</v>
      </c>
      <c r="C3792" s="5">
        <v>6</v>
      </c>
      <c r="D3792" s="5">
        <v>6</v>
      </c>
      <c r="E3792" s="5">
        <v>17</v>
      </c>
      <c r="F3792" s="43">
        <v>22.7</v>
      </c>
      <c r="G3792" s="8">
        <f t="shared" si="283"/>
        <v>25</v>
      </c>
      <c r="H3792" s="8">
        <f t="shared" si="284"/>
        <v>126.50000000000004</v>
      </c>
      <c r="I3792" s="8">
        <f t="shared" si="285"/>
        <v>31.625000000000011</v>
      </c>
      <c r="J3792" s="1">
        <v>18</v>
      </c>
      <c r="K3792" s="1">
        <v>25</v>
      </c>
      <c r="M3792" s="45"/>
      <c r="N3792" s="45"/>
      <c r="O3792" s="45"/>
      <c r="P3792" s="28"/>
      <c r="Q3792" s="28"/>
      <c r="R3792" s="25"/>
      <c r="Z3792"/>
    </row>
    <row r="3793" spans="1:26" x14ac:dyDescent="0.25">
      <c r="A3793" s="4" t="s">
        <v>7</v>
      </c>
      <c r="B3793" s="5">
        <v>2008</v>
      </c>
      <c r="C3793" s="5">
        <v>6</v>
      </c>
      <c r="D3793" s="5">
        <v>6</v>
      </c>
      <c r="E3793" s="5">
        <v>18</v>
      </c>
      <c r="F3793" s="43">
        <v>21.8</v>
      </c>
      <c r="G3793" s="8">
        <f t="shared" si="283"/>
        <v>25</v>
      </c>
      <c r="H3793" s="8">
        <f t="shared" si="284"/>
        <v>175.99999999999997</v>
      </c>
      <c r="I3793" s="8">
        <f t="shared" si="285"/>
        <v>43.999999999999993</v>
      </c>
      <c r="J3793" s="1">
        <v>18</v>
      </c>
      <c r="K3793" s="1">
        <v>25</v>
      </c>
      <c r="M3793" s="45"/>
      <c r="N3793" s="45"/>
      <c r="O3793" s="45"/>
      <c r="P3793" s="28"/>
      <c r="Q3793" s="28"/>
      <c r="R3793" s="25"/>
      <c r="Z3793"/>
    </row>
    <row r="3794" spans="1:26" x14ac:dyDescent="0.25">
      <c r="A3794" s="4" t="s">
        <v>7</v>
      </c>
      <c r="B3794" s="5">
        <v>2008</v>
      </c>
      <c r="C3794" s="5">
        <v>6</v>
      </c>
      <c r="D3794" s="5">
        <v>6</v>
      </c>
      <c r="E3794" s="5">
        <v>19</v>
      </c>
      <c r="F3794" s="43">
        <v>20.5</v>
      </c>
      <c r="G3794" s="8">
        <f t="shared" si="283"/>
        <v>25</v>
      </c>
      <c r="H3794" s="8">
        <f t="shared" si="284"/>
        <v>247.5</v>
      </c>
      <c r="I3794" s="8">
        <f t="shared" si="285"/>
        <v>61.875</v>
      </c>
      <c r="J3794" s="1">
        <v>18</v>
      </c>
      <c r="K3794" s="1">
        <v>25</v>
      </c>
      <c r="M3794" s="45"/>
      <c r="N3794" s="45"/>
      <c r="O3794" s="45"/>
      <c r="P3794" s="28"/>
      <c r="Q3794" s="28"/>
      <c r="R3794" s="25"/>
      <c r="Z3794"/>
    </row>
    <row r="3795" spans="1:26" x14ac:dyDescent="0.25">
      <c r="A3795" s="4" t="s">
        <v>7</v>
      </c>
      <c r="B3795" s="5">
        <v>2008</v>
      </c>
      <c r="C3795" s="5">
        <v>6</v>
      </c>
      <c r="D3795" s="5">
        <v>6</v>
      </c>
      <c r="E3795" s="5">
        <v>20</v>
      </c>
      <c r="F3795" s="43">
        <v>19</v>
      </c>
      <c r="G3795" s="8">
        <f t="shared" si="283"/>
        <v>25</v>
      </c>
      <c r="H3795" s="8">
        <f t="shared" si="284"/>
        <v>330</v>
      </c>
      <c r="I3795" s="8">
        <f t="shared" si="285"/>
        <v>82.5</v>
      </c>
      <c r="J3795" s="1">
        <v>18</v>
      </c>
      <c r="K3795" s="1">
        <v>25</v>
      </c>
      <c r="M3795" s="45"/>
      <c r="N3795" s="45"/>
      <c r="O3795" s="45"/>
      <c r="P3795" s="28"/>
      <c r="Q3795" s="28"/>
      <c r="R3795" s="25"/>
      <c r="Z3795"/>
    </row>
    <row r="3796" spans="1:26" x14ac:dyDescent="0.25">
      <c r="A3796" s="4" t="s">
        <v>7</v>
      </c>
      <c r="B3796" s="5">
        <v>2008</v>
      </c>
      <c r="C3796" s="5">
        <v>6</v>
      </c>
      <c r="D3796" s="5">
        <v>6</v>
      </c>
      <c r="E3796" s="5">
        <v>21</v>
      </c>
      <c r="F3796" s="43">
        <v>18.3</v>
      </c>
      <c r="G3796" s="8">
        <f t="shared" si="283"/>
        <v>25</v>
      </c>
      <c r="H3796" s="8">
        <f t="shared" si="284"/>
        <v>368.49999999999994</v>
      </c>
      <c r="I3796" s="8">
        <f t="shared" si="285"/>
        <v>92.124999999999986</v>
      </c>
      <c r="J3796" s="1">
        <v>18</v>
      </c>
      <c r="K3796" s="1">
        <v>25</v>
      </c>
      <c r="M3796" s="45"/>
      <c r="N3796" s="45"/>
      <c r="O3796" s="45"/>
      <c r="P3796" s="28"/>
      <c r="Q3796" s="28"/>
      <c r="R3796" s="25"/>
      <c r="Z3796"/>
    </row>
    <row r="3797" spans="1:26" x14ac:dyDescent="0.25">
      <c r="A3797" s="4" t="s">
        <v>7</v>
      </c>
      <c r="B3797" s="5">
        <v>2008</v>
      </c>
      <c r="C3797" s="5">
        <v>6</v>
      </c>
      <c r="D3797" s="5">
        <v>6</v>
      </c>
      <c r="E3797" s="5">
        <v>22</v>
      </c>
      <c r="F3797" s="43">
        <v>18</v>
      </c>
      <c r="G3797" s="8">
        <f t="shared" si="283"/>
        <v>25</v>
      </c>
      <c r="H3797" s="8">
        <f t="shared" si="284"/>
        <v>385</v>
      </c>
      <c r="I3797" s="8">
        <f t="shared" si="285"/>
        <v>96.25</v>
      </c>
      <c r="J3797" s="1">
        <v>18</v>
      </c>
      <c r="K3797" s="1">
        <v>25</v>
      </c>
      <c r="M3797" s="45"/>
      <c r="N3797" s="45"/>
      <c r="O3797" s="45"/>
      <c r="P3797" s="28"/>
      <c r="Q3797" s="28"/>
      <c r="R3797" s="25"/>
      <c r="Z3797"/>
    </row>
    <row r="3798" spans="1:26" x14ac:dyDescent="0.25">
      <c r="A3798" s="4" t="s">
        <v>7</v>
      </c>
      <c r="B3798" s="5">
        <v>2008</v>
      </c>
      <c r="C3798" s="5">
        <v>6</v>
      </c>
      <c r="D3798" s="5">
        <v>6</v>
      </c>
      <c r="E3798" s="5">
        <v>23</v>
      </c>
      <c r="F3798" s="43">
        <v>17.600000000000001</v>
      </c>
      <c r="G3798" s="8">
        <f t="shared" si="283"/>
        <v>25</v>
      </c>
      <c r="H3798" s="8">
        <f t="shared" si="284"/>
        <v>406.99999999999994</v>
      </c>
      <c r="I3798" s="8">
        <f t="shared" si="285"/>
        <v>101.74999999999999</v>
      </c>
      <c r="J3798" s="1">
        <v>18</v>
      </c>
      <c r="K3798" s="1">
        <v>25</v>
      </c>
      <c r="M3798" s="45"/>
      <c r="N3798" s="45"/>
      <c r="O3798" s="45"/>
      <c r="P3798" s="28"/>
      <c r="Q3798" s="28"/>
      <c r="R3798" s="25"/>
      <c r="Z3798"/>
    </row>
    <row r="3799" spans="1:26" x14ac:dyDescent="0.25">
      <c r="A3799" s="4" t="s">
        <v>7</v>
      </c>
      <c r="B3799" s="5">
        <v>2008</v>
      </c>
      <c r="C3799" s="5">
        <v>6</v>
      </c>
      <c r="D3799" s="5">
        <v>7</v>
      </c>
      <c r="E3799" s="5">
        <v>0</v>
      </c>
      <c r="F3799" s="43">
        <v>17.5</v>
      </c>
      <c r="G3799" s="8">
        <f t="shared" si="283"/>
        <v>25</v>
      </c>
      <c r="H3799" s="8">
        <f t="shared" si="284"/>
        <v>412.5</v>
      </c>
      <c r="I3799" s="8">
        <f t="shared" si="285"/>
        <v>103.125</v>
      </c>
      <c r="J3799" s="1">
        <v>18</v>
      </c>
      <c r="K3799" s="1">
        <v>25</v>
      </c>
      <c r="M3799" s="45"/>
      <c r="N3799" s="45"/>
      <c r="O3799" s="45"/>
      <c r="P3799" s="28"/>
      <c r="Q3799" s="28"/>
      <c r="R3799" s="25"/>
      <c r="Z3799"/>
    </row>
    <row r="3800" spans="1:26" x14ac:dyDescent="0.25">
      <c r="A3800" s="4" t="s">
        <v>7</v>
      </c>
      <c r="B3800" s="5">
        <v>2008</v>
      </c>
      <c r="C3800" s="5">
        <v>6</v>
      </c>
      <c r="D3800" s="5">
        <v>7</v>
      </c>
      <c r="E3800" s="5">
        <v>1</v>
      </c>
      <c r="F3800" s="43">
        <v>17.399999999999999</v>
      </c>
      <c r="G3800" s="8">
        <f t="shared" si="283"/>
        <v>25</v>
      </c>
      <c r="H3800" s="8">
        <f t="shared" si="284"/>
        <v>418.00000000000006</v>
      </c>
      <c r="I3800" s="8">
        <f t="shared" si="285"/>
        <v>104.50000000000001</v>
      </c>
      <c r="J3800" s="1">
        <v>18</v>
      </c>
      <c r="K3800" s="1">
        <v>25</v>
      </c>
      <c r="M3800" s="45"/>
      <c r="N3800" s="45"/>
      <c r="O3800" s="45"/>
      <c r="P3800" s="28"/>
      <c r="Q3800" s="28"/>
      <c r="R3800" s="25"/>
      <c r="Z3800"/>
    </row>
    <row r="3801" spans="1:26" x14ac:dyDescent="0.25">
      <c r="A3801" s="4" t="s">
        <v>7</v>
      </c>
      <c r="B3801" s="5">
        <v>2008</v>
      </c>
      <c r="C3801" s="5">
        <v>6</v>
      </c>
      <c r="D3801" s="5">
        <v>7</v>
      </c>
      <c r="E3801" s="5">
        <v>2</v>
      </c>
      <c r="F3801" s="43">
        <v>17.3</v>
      </c>
      <c r="G3801" s="8">
        <f t="shared" si="283"/>
        <v>25</v>
      </c>
      <c r="H3801" s="8">
        <f t="shared" si="284"/>
        <v>423.49999999999994</v>
      </c>
      <c r="I3801" s="8">
        <f t="shared" si="285"/>
        <v>105.87499999999999</v>
      </c>
      <c r="J3801" s="1">
        <v>18</v>
      </c>
      <c r="K3801" s="1">
        <v>25</v>
      </c>
      <c r="M3801" s="45"/>
      <c r="N3801" s="45"/>
      <c r="O3801" s="45"/>
      <c r="P3801" s="28"/>
      <c r="Q3801" s="28"/>
      <c r="R3801" s="25"/>
      <c r="Z3801"/>
    </row>
    <row r="3802" spans="1:26" x14ac:dyDescent="0.25">
      <c r="A3802" s="4" t="s">
        <v>7</v>
      </c>
      <c r="B3802" s="5">
        <v>2008</v>
      </c>
      <c r="C3802" s="5">
        <v>6</v>
      </c>
      <c r="D3802" s="5">
        <v>7</v>
      </c>
      <c r="E3802" s="5">
        <v>3</v>
      </c>
      <c r="F3802" s="43">
        <v>17.2</v>
      </c>
      <c r="G3802" s="8">
        <f t="shared" si="283"/>
        <v>25</v>
      </c>
      <c r="H3802" s="8">
        <f t="shared" si="284"/>
        <v>429.00000000000006</v>
      </c>
      <c r="I3802" s="8">
        <f t="shared" si="285"/>
        <v>107.25000000000001</v>
      </c>
      <c r="J3802" s="1">
        <v>18</v>
      </c>
      <c r="K3802" s="1">
        <v>25</v>
      </c>
      <c r="M3802" s="45"/>
      <c r="N3802" s="45"/>
      <c r="O3802" s="45"/>
      <c r="P3802" s="28"/>
      <c r="Q3802" s="28"/>
      <c r="R3802" s="25"/>
      <c r="Z3802"/>
    </row>
    <row r="3803" spans="1:26" x14ac:dyDescent="0.25">
      <c r="A3803" s="4" t="s">
        <v>7</v>
      </c>
      <c r="B3803" s="5">
        <v>2008</v>
      </c>
      <c r="C3803" s="5">
        <v>6</v>
      </c>
      <c r="D3803" s="5">
        <v>7</v>
      </c>
      <c r="E3803" s="5">
        <v>4</v>
      </c>
      <c r="F3803" s="43">
        <v>17.2</v>
      </c>
      <c r="G3803" s="8">
        <f t="shared" si="283"/>
        <v>25</v>
      </c>
      <c r="H3803" s="8">
        <f t="shared" si="284"/>
        <v>429.00000000000006</v>
      </c>
      <c r="I3803" s="8">
        <f t="shared" si="285"/>
        <v>107.25000000000001</v>
      </c>
      <c r="J3803" s="1">
        <v>18</v>
      </c>
      <c r="K3803" s="1">
        <v>25</v>
      </c>
      <c r="M3803" s="45"/>
      <c r="N3803" s="45"/>
      <c r="O3803" s="45"/>
      <c r="P3803" s="28"/>
      <c r="Q3803" s="28"/>
      <c r="R3803" s="25"/>
      <c r="Z3803"/>
    </row>
    <row r="3804" spans="1:26" x14ac:dyDescent="0.25">
      <c r="A3804" s="4" t="s">
        <v>7</v>
      </c>
      <c r="B3804" s="5">
        <v>2008</v>
      </c>
      <c r="C3804" s="5">
        <v>6</v>
      </c>
      <c r="D3804" s="5">
        <v>7</v>
      </c>
      <c r="E3804" s="5">
        <v>5</v>
      </c>
      <c r="F3804" s="43">
        <v>17.2</v>
      </c>
      <c r="G3804" s="8">
        <f t="shared" si="283"/>
        <v>25</v>
      </c>
      <c r="H3804" s="8">
        <f t="shared" si="284"/>
        <v>429.00000000000006</v>
      </c>
      <c r="I3804" s="8">
        <f t="shared" si="285"/>
        <v>107.25000000000001</v>
      </c>
      <c r="J3804" s="1">
        <v>18</v>
      </c>
      <c r="K3804" s="1">
        <v>25</v>
      </c>
      <c r="M3804" s="45"/>
      <c r="N3804" s="45"/>
      <c r="O3804" s="45"/>
      <c r="P3804" s="28"/>
      <c r="Q3804" s="28"/>
      <c r="R3804" s="25"/>
      <c r="Z3804"/>
    </row>
    <row r="3805" spans="1:26" x14ac:dyDescent="0.25">
      <c r="A3805" s="4" t="s">
        <v>7</v>
      </c>
      <c r="B3805" s="5">
        <v>2008</v>
      </c>
      <c r="C3805" s="5">
        <v>6</v>
      </c>
      <c r="D3805" s="5">
        <v>7</v>
      </c>
      <c r="E3805" s="5">
        <v>6</v>
      </c>
      <c r="F3805" s="43">
        <v>17.3</v>
      </c>
      <c r="G3805" s="8">
        <f t="shared" si="283"/>
        <v>25</v>
      </c>
      <c r="H3805" s="8">
        <f t="shared" si="284"/>
        <v>423.49999999999994</v>
      </c>
      <c r="I3805" s="8">
        <f t="shared" si="285"/>
        <v>105.87499999999999</v>
      </c>
      <c r="J3805" s="1">
        <v>18</v>
      </c>
      <c r="K3805" s="1">
        <v>25</v>
      </c>
      <c r="M3805" s="45"/>
      <c r="N3805" s="45"/>
      <c r="O3805" s="45"/>
      <c r="P3805" s="28"/>
      <c r="Q3805" s="28"/>
      <c r="R3805" s="25"/>
      <c r="Z3805"/>
    </row>
    <row r="3806" spans="1:26" x14ac:dyDescent="0.25">
      <c r="A3806" s="4" t="s">
        <v>7</v>
      </c>
      <c r="B3806" s="5">
        <v>2008</v>
      </c>
      <c r="C3806" s="5">
        <v>6</v>
      </c>
      <c r="D3806" s="5">
        <v>7</v>
      </c>
      <c r="E3806" s="5">
        <v>7</v>
      </c>
      <c r="F3806" s="43">
        <v>18.2</v>
      </c>
      <c r="G3806" s="8">
        <f t="shared" si="283"/>
        <v>25</v>
      </c>
      <c r="H3806" s="8">
        <f t="shared" si="284"/>
        <v>374.00000000000006</v>
      </c>
      <c r="I3806" s="8">
        <f t="shared" si="285"/>
        <v>93.500000000000014</v>
      </c>
      <c r="J3806" s="1">
        <v>18</v>
      </c>
      <c r="K3806" s="1">
        <v>25</v>
      </c>
      <c r="M3806" s="45"/>
      <c r="N3806" s="45"/>
      <c r="O3806" s="45"/>
      <c r="P3806" s="28"/>
      <c r="Q3806" s="28"/>
      <c r="R3806" s="25"/>
      <c r="Z3806"/>
    </row>
    <row r="3807" spans="1:26" x14ac:dyDescent="0.25">
      <c r="A3807" s="4" t="s">
        <v>7</v>
      </c>
      <c r="B3807" s="5">
        <v>2008</v>
      </c>
      <c r="C3807" s="5">
        <v>6</v>
      </c>
      <c r="D3807" s="5">
        <v>7</v>
      </c>
      <c r="E3807" s="5">
        <v>8</v>
      </c>
      <c r="F3807" s="43">
        <v>19.3</v>
      </c>
      <c r="G3807" s="8">
        <f t="shared" si="283"/>
        <v>25</v>
      </c>
      <c r="H3807" s="8">
        <f t="shared" si="284"/>
        <v>313.49999999999994</v>
      </c>
      <c r="I3807" s="8">
        <f t="shared" si="285"/>
        <v>78.374999999999986</v>
      </c>
      <c r="J3807" s="1">
        <v>18</v>
      </c>
      <c r="K3807" s="1">
        <v>25</v>
      </c>
      <c r="M3807" s="45"/>
      <c r="N3807" s="45"/>
      <c r="O3807" s="45"/>
      <c r="P3807" s="28"/>
      <c r="Q3807" s="28"/>
      <c r="R3807" s="25"/>
      <c r="Z3807"/>
    </row>
    <row r="3808" spans="1:26" x14ac:dyDescent="0.25">
      <c r="A3808" s="4" t="s">
        <v>7</v>
      </c>
      <c r="B3808" s="5">
        <v>2008</v>
      </c>
      <c r="C3808" s="5">
        <v>6</v>
      </c>
      <c r="D3808" s="5">
        <v>7</v>
      </c>
      <c r="E3808" s="5">
        <v>9</v>
      </c>
      <c r="F3808" s="43">
        <v>20.7</v>
      </c>
      <c r="G3808" s="8">
        <f t="shared" si="283"/>
        <v>25</v>
      </c>
      <c r="H3808" s="8">
        <f t="shared" si="284"/>
        <v>236.50000000000003</v>
      </c>
      <c r="I3808" s="8">
        <f t="shared" si="285"/>
        <v>59.125000000000007</v>
      </c>
      <c r="J3808" s="1">
        <v>18</v>
      </c>
      <c r="K3808" s="1">
        <v>25</v>
      </c>
      <c r="M3808" s="45"/>
      <c r="N3808" s="45"/>
      <c r="O3808" s="45"/>
      <c r="P3808" s="28"/>
      <c r="Q3808" s="28"/>
      <c r="R3808" s="25"/>
      <c r="Z3808"/>
    </row>
    <row r="3809" spans="1:26" x14ac:dyDescent="0.25">
      <c r="A3809" s="4" t="s">
        <v>7</v>
      </c>
      <c r="B3809" s="5">
        <v>2008</v>
      </c>
      <c r="C3809" s="5">
        <v>6</v>
      </c>
      <c r="D3809" s="5">
        <v>7</v>
      </c>
      <c r="E3809" s="5">
        <v>10</v>
      </c>
      <c r="F3809" s="43">
        <v>22.1</v>
      </c>
      <c r="G3809" s="8">
        <f t="shared" si="283"/>
        <v>25</v>
      </c>
      <c r="H3809" s="8">
        <f t="shared" si="284"/>
        <v>159.49999999999991</v>
      </c>
      <c r="I3809" s="8">
        <f t="shared" si="285"/>
        <v>39.874999999999979</v>
      </c>
      <c r="J3809" s="1">
        <v>18</v>
      </c>
      <c r="K3809" s="1">
        <v>25</v>
      </c>
      <c r="M3809" s="45"/>
      <c r="N3809" s="45"/>
      <c r="O3809" s="45"/>
      <c r="P3809" s="28"/>
      <c r="Q3809" s="28"/>
      <c r="R3809" s="25"/>
      <c r="Z3809"/>
    </row>
    <row r="3810" spans="1:26" x14ac:dyDescent="0.25">
      <c r="A3810" s="4" t="s">
        <v>7</v>
      </c>
      <c r="B3810" s="5">
        <v>2008</v>
      </c>
      <c r="C3810" s="5">
        <v>6</v>
      </c>
      <c r="D3810" s="5">
        <v>7</v>
      </c>
      <c r="E3810" s="5">
        <v>11</v>
      </c>
      <c r="F3810" s="43">
        <v>23.2</v>
      </c>
      <c r="G3810" s="8">
        <f t="shared" si="283"/>
        <v>25</v>
      </c>
      <c r="H3810" s="8">
        <f t="shared" si="284"/>
        <v>99.000000000000043</v>
      </c>
      <c r="I3810" s="8">
        <f t="shared" si="285"/>
        <v>24.750000000000011</v>
      </c>
      <c r="J3810" s="1">
        <v>18</v>
      </c>
      <c r="K3810" s="1">
        <v>25</v>
      </c>
      <c r="M3810" s="45"/>
      <c r="N3810" s="45"/>
      <c r="O3810" s="45"/>
      <c r="P3810" s="28"/>
      <c r="Q3810" s="28"/>
      <c r="R3810" s="25"/>
      <c r="Z3810"/>
    </row>
    <row r="3811" spans="1:26" x14ac:dyDescent="0.25">
      <c r="A3811" s="4" t="s">
        <v>7</v>
      </c>
      <c r="B3811" s="5">
        <v>2008</v>
      </c>
      <c r="C3811" s="5">
        <v>6</v>
      </c>
      <c r="D3811" s="5">
        <v>7</v>
      </c>
      <c r="E3811" s="5">
        <v>12</v>
      </c>
      <c r="F3811" s="43">
        <v>25.1</v>
      </c>
      <c r="G3811" s="8">
        <f t="shared" si="283"/>
        <v>25</v>
      </c>
      <c r="H3811" s="8">
        <f t="shared" si="284"/>
        <v>0</v>
      </c>
      <c r="I3811" s="8">
        <f t="shared" si="285"/>
        <v>0</v>
      </c>
      <c r="J3811" s="1">
        <v>18</v>
      </c>
      <c r="K3811" s="1">
        <v>25</v>
      </c>
      <c r="M3811" s="45"/>
      <c r="N3811" s="45"/>
      <c r="O3811" s="45"/>
      <c r="P3811" s="28"/>
      <c r="Q3811" s="28"/>
      <c r="R3811" s="25"/>
      <c r="Z3811"/>
    </row>
    <row r="3812" spans="1:26" x14ac:dyDescent="0.25">
      <c r="A3812" s="4" t="s">
        <v>7</v>
      </c>
      <c r="B3812" s="5">
        <v>2008</v>
      </c>
      <c r="C3812" s="5">
        <v>6</v>
      </c>
      <c r="D3812" s="5">
        <v>7</v>
      </c>
      <c r="E3812" s="5">
        <v>13</v>
      </c>
      <c r="F3812" s="43">
        <v>26.2</v>
      </c>
      <c r="G3812" s="8">
        <f t="shared" si="283"/>
        <v>25</v>
      </c>
      <c r="H3812" s="8">
        <f t="shared" si="284"/>
        <v>0</v>
      </c>
      <c r="I3812" s="8">
        <f t="shared" si="285"/>
        <v>0</v>
      </c>
      <c r="J3812" s="1">
        <v>18</v>
      </c>
      <c r="K3812" s="1">
        <v>25</v>
      </c>
      <c r="M3812" s="45"/>
      <c r="N3812" s="45"/>
      <c r="O3812" s="45"/>
      <c r="P3812" s="28"/>
      <c r="Q3812" s="28"/>
      <c r="R3812" s="25"/>
      <c r="Z3812"/>
    </row>
    <row r="3813" spans="1:26" x14ac:dyDescent="0.25">
      <c r="A3813" s="4" t="s">
        <v>7</v>
      </c>
      <c r="B3813" s="5">
        <v>2008</v>
      </c>
      <c r="C3813" s="5">
        <v>6</v>
      </c>
      <c r="D3813" s="5">
        <v>7</v>
      </c>
      <c r="E3813" s="5">
        <v>14</v>
      </c>
      <c r="F3813" s="43">
        <v>26.9</v>
      </c>
      <c r="G3813" s="8">
        <f t="shared" si="283"/>
        <v>25</v>
      </c>
      <c r="H3813" s="8">
        <f t="shared" si="284"/>
        <v>0</v>
      </c>
      <c r="I3813" s="8">
        <f t="shared" si="285"/>
        <v>0</v>
      </c>
      <c r="J3813" s="1">
        <v>18</v>
      </c>
      <c r="K3813" s="1">
        <v>25</v>
      </c>
      <c r="M3813" s="45"/>
      <c r="N3813" s="45"/>
      <c r="O3813" s="45"/>
      <c r="P3813" s="28"/>
      <c r="Q3813" s="28"/>
      <c r="R3813" s="25"/>
      <c r="Z3813"/>
    </row>
    <row r="3814" spans="1:26" x14ac:dyDescent="0.25">
      <c r="A3814" s="4" t="s">
        <v>7</v>
      </c>
      <c r="B3814" s="5">
        <v>2008</v>
      </c>
      <c r="C3814" s="5">
        <v>6</v>
      </c>
      <c r="D3814" s="5">
        <v>7</v>
      </c>
      <c r="E3814" s="5">
        <v>15</v>
      </c>
      <c r="F3814" s="43">
        <v>27.4</v>
      </c>
      <c r="G3814" s="8">
        <f t="shared" si="283"/>
        <v>25</v>
      </c>
      <c r="H3814" s="8">
        <f t="shared" si="284"/>
        <v>0</v>
      </c>
      <c r="I3814" s="8">
        <f t="shared" si="285"/>
        <v>0</v>
      </c>
      <c r="J3814" s="1">
        <v>18</v>
      </c>
      <c r="K3814" s="1">
        <v>25</v>
      </c>
      <c r="M3814" s="45"/>
      <c r="N3814" s="45"/>
      <c r="O3814" s="45"/>
      <c r="P3814" s="28"/>
      <c r="Q3814" s="28"/>
      <c r="R3814" s="25"/>
      <c r="Z3814"/>
    </row>
    <row r="3815" spans="1:26" x14ac:dyDescent="0.25">
      <c r="A3815" s="4" t="s">
        <v>7</v>
      </c>
      <c r="B3815" s="5">
        <v>2008</v>
      </c>
      <c r="C3815" s="5">
        <v>6</v>
      </c>
      <c r="D3815" s="5">
        <v>7</v>
      </c>
      <c r="E3815" s="5">
        <v>16</v>
      </c>
      <c r="F3815" s="43">
        <v>27</v>
      </c>
      <c r="G3815" s="8">
        <f t="shared" si="283"/>
        <v>25</v>
      </c>
      <c r="H3815" s="8">
        <f t="shared" si="284"/>
        <v>0</v>
      </c>
      <c r="I3815" s="8">
        <f t="shared" si="285"/>
        <v>0</v>
      </c>
      <c r="J3815" s="1">
        <v>18</v>
      </c>
      <c r="K3815" s="1">
        <v>25</v>
      </c>
      <c r="M3815" s="45"/>
      <c r="N3815" s="45"/>
      <c r="O3815" s="45"/>
      <c r="P3815" s="28"/>
      <c r="Q3815" s="28"/>
      <c r="R3815" s="25"/>
      <c r="Z3815"/>
    </row>
    <row r="3816" spans="1:26" x14ac:dyDescent="0.25">
      <c r="A3816" s="4" t="s">
        <v>7</v>
      </c>
      <c r="B3816" s="5">
        <v>2008</v>
      </c>
      <c r="C3816" s="5">
        <v>6</v>
      </c>
      <c r="D3816" s="5">
        <v>7</v>
      </c>
      <c r="E3816" s="5">
        <v>17</v>
      </c>
      <c r="F3816" s="43">
        <v>24.5</v>
      </c>
      <c r="G3816" s="8">
        <f t="shared" si="283"/>
        <v>25</v>
      </c>
      <c r="H3816" s="8">
        <f t="shared" si="284"/>
        <v>27.5</v>
      </c>
      <c r="I3816" s="8">
        <f t="shared" si="285"/>
        <v>6.875</v>
      </c>
      <c r="J3816" s="1">
        <v>18</v>
      </c>
      <c r="K3816" s="1">
        <v>25</v>
      </c>
      <c r="M3816" s="45"/>
      <c r="N3816" s="45"/>
      <c r="O3816" s="45"/>
      <c r="P3816" s="28"/>
      <c r="Q3816" s="28"/>
      <c r="R3816" s="25"/>
      <c r="Z3816"/>
    </row>
    <row r="3817" spans="1:26" x14ac:dyDescent="0.25">
      <c r="A3817" s="4" t="s">
        <v>7</v>
      </c>
      <c r="B3817" s="5">
        <v>2008</v>
      </c>
      <c r="C3817" s="5">
        <v>6</v>
      </c>
      <c r="D3817" s="5">
        <v>7</v>
      </c>
      <c r="E3817" s="5">
        <v>18</v>
      </c>
      <c r="F3817" s="43">
        <v>23.8</v>
      </c>
      <c r="G3817" s="8">
        <f t="shared" si="283"/>
        <v>25</v>
      </c>
      <c r="H3817" s="8">
        <f t="shared" si="284"/>
        <v>65.999999999999957</v>
      </c>
      <c r="I3817" s="8">
        <f t="shared" si="285"/>
        <v>16.499999999999989</v>
      </c>
      <c r="J3817" s="1">
        <v>18</v>
      </c>
      <c r="K3817" s="1">
        <v>25</v>
      </c>
      <c r="M3817" s="45"/>
      <c r="N3817" s="45"/>
      <c r="O3817" s="45"/>
      <c r="P3817" s="28"/>
      <c r="Q3817" s="28"/>
      <c r="R3817" s="25"/>
      <c r="Z3817"/>
    </row>
    <row r="3818" spans="1:26" x14ac:dyDescent="0.25">
      <c r="A3818" s="4" t="s">
        <v>7</v>
      </c>
      <c r="B3818" s="5">
        <v>2008</v>
      </c>
      <c r="C3818" s="5">
        <v>6</v>
      </c>
      <c r="D3818" s="5">
        <v>7</v>
      </c>
      <c r="E3818" s="5">
        <v>19</v>
      </c>
      <c r="F3818" s="43">
        <v>21.9</v>
      </c>
      <c r="G3818" s="8">
        <f t="shared" si="283"/>
        <v>25</v>
      </c>
      <c r="H3818" s="8">
        <f t="shared" si="284"/>
        <v>170.50000000000009</v>
      </c>
      <c r="I3818" s="8">
        <f t="shared" si="285"/>
        <v>42.625000000000021</v>
      </c>
      <c r="J3818" s="1">
        <v>18</v>
      </c>
      <c r="K3818" s="1">
        <v>25</v>
      </c>
      <c r="M3818" s="45"/>
      <c r="N3818" s="45"/>
      <c r="O3818" s="45"/>
      <c r="P3818" s="28"/>
      <c r="Q3818" s="28"/>
      <c r="R3818" s="25"/>
      <c r="Z3818"/>
    </row>
    <row r="3819" spans="1:26" x14ac:dyDescent="0.25">
      <c r="A3819" s="4" t="s">
        <v>7</v>
      </c>
      <c r="B3819" s="5">
        <v>2008</v>
      </c>
      <c r="C3819" s="5">
        <v>6</v>
      </c>
      <c r="D3819" s="5">
        <v>7</v>
      </c>
      <c r="E3819" s="5">
        <v>20</v>
      </c>
      <c r="F3819" s="43">
        <v>20.399999999999999</v>
      </c>
      <c r="G3819" s="8">
        <f t="shared" si="283"/>
        <v>25</v>
      </c>
      <c r="H3819" s="8">
        <f t="shared" si="284"/>
        <v>253.00000000000009</v>
      </c>
      <c r="I3819" s="8">
        <f t="shared" si="285"/>
        <v>63.250000000000021</v>
      </c>
      <c r="J3819" s="1">
        <v>18</v>
      </c>
      <c r="K3819" s="1">
        <v>25</v>
      </c>
      <c r="M3819" s="45"/>
      <c r="N3819" s="45"/>
      <c r="O3819" s="45"/>
      <c r="P3819" s="28"/>
      <c r="Q3819" s="28"/>
      <c r="R3819" s="25"/>
      <c r="Z3819"/>
    </row>
    <row r="3820" spans="1:26" x14ac:dyDescent="0.25">
      <c r="A3820" s="4" t="s">
        <v>7</v>
      </c>
      <c r="B3820" s="5">
        <v>2008</v>
      </c>
      <c r="C3820" s="5">
        <v>6</v>
      </c>
      <c r="D3820" s="5">
        <v>7</v>
      </c>
      <c r="E3820" s="5">
        <v>21</v>
      </c>
      <c r="F3820" s="43">
        <v>19.600000000000001</v>
      </c>
      <c r="G3820" s="8">
        <f t="shared" si="283"/>
        <v>25</v>
      </c>
      <c r="H3820" s="8">
        <f t="shared" si="284"/>
        <v>296.99999999999994</v>
      </c>
      <c r="I3820" s="8">
        <f t="shared" si="285"/>
        <v>74.249999999999986</v>
      </c>
      <c r="J3820" s="1">
        <v>18</v>
      </c>
      <c r="K3820" s="1">
        <v>25</v>
      </c>
      <c r="M3820" s="45"/>
      <c r="N3820" s="45"/>
      <c r="O3820" s="45"/>
      <c r="P3820" s="28"/>
      <c r="Q3820" s="28"/>
      <c r="R3820" s="25"/>
      <c r="Z3820"/>
    </row>
    <row r="3821" spans="1:26" x14ac:dyDescent="0.25">
      <c r="A3821" s="4" t="s">
        <v>7</v>
      </c>
      <c r="B3821" s="5">
        <v>2008</v>
      </c>
      <c r="C3821" s="5">
        <v>6</v>
      </c>
      <c r="D3821" s="5">
        <v>7</v>
      </c>
      <c r="E3821" s="5">
        <v>22</v>
      </c>
      <c r="F3821" s="43">
        <v>19.600000000000001</v>
      </c>
      <c r="G3821" s="8">
        <f t="shared" si="283"/>
        <v>25</v>
      </c>
      <c r="H3821" s="8">
        <f t="shared" si="284"/>
        <v>296.99999999999994</v>
      </c>
      <c r="I3821" s="8">
        <f t="shared" si="285"/>
        <v>74.249999999999986</v>
      </c>
      <c r="J3821" s="1">
        <v>18</v>
      </c>
      <c r="K3821" s="1">
        <v>25</v>
      </c>
      <c r="M3821" s="45"/>
      <c r="N3821" s="45"/>
      <c r="O3821" s="45"/>
      <c r="P3821" s="28"/>
      <c r="Q3821" s="28"/>
      <c r="R3821" s="25"/>
      <c r="Z3821"/>
    </row>
    <row r="3822" spans="1:26" x14ac:dyDescent="0.25">
      <c r="A3822" s="4" t="s">
        <v>7</v>
      </c>
      <c r="B3822" s="5">
        <v>2008</v>
      </c>
      <c r="C3822" s="5">
        <v>6</v>
      </c>
      <c r="D3822" s="5">
        <v>7</v>
      </c>
      <c r="E3822" s="5">
        <v>23</v>
      </c>
      <c r="F3822" s="43">
        <v>19.600000000000001</v>
      </c>
      <c r="G3822" s="8">
        <f t="shared" si="283"/>
        <v>25</v>
      </c>
      <c r="H3822" s="8">
        <f t="shared" si="284"/>
        <v>296.99999999999994</v>
      </c>
      <c r="I3822" s="8">
        <f t="shared" si="285"/>
        <v>74.249999999999986</v>
      </c>
      <c r="J3822" s="1">
        <v>18</v>
      </c>
      <c r="K3822" s="1">
        <v>25</v>
      </c>
      <c r="M3822" s="45"/>
      <c r="N3822" s="45"/>
      <c r="O3822" s="45"/>
      <c r="P3822" s="28"/>
      <c r="Q3822" s="28"/>
      <c r="R3822" s="25"/>
      <c r="Z3822"/>
    </row>
    <row r="3823" spans="1:26" x14ac:dyDescent="0.25">
      <c r="A3823" s="4" t="s">
        <v>7</v>
      </c>
      <c r="B3823" s="5">
        <v>2008</v>
      </c>
      <c r="C3823" s="5">
        <v>6</v>
      </c>
      <c r="D3823" s="5">
        <v>8</v>
      </c>
      <c r="E3823" s="5">
        <v>0</v>
      </c>
      <c r="F3823" s="43">
        <v>19.399999999999999</v>
      </c>
      <c r="G3823" s="8">
        <f t="shared" si="283"/>
        <v>25</v>
      </c>
      <c r="H3823" s="8">
        <f t="shared" si="284"/>
        <v>308.00000000000006</v>
      </c>
      <c r="I3823" s="8">
        <f t="shared" si="285"/>
        <v>77.000000000000014</v>
      </c>
      <c r="J3823" s="1">
        <v>18</v>
      </c>
      <c r="K3823" s="1">
        <v>25</v>
      </c>
      <c r="M3823" s="45"/>
      <c r="N3823" s="45"/>
      <c r="O3823" s="45"/>
      <c r="P3823" s="28"/>
      <c r="Q3823" s="28"/>
      <c r="R3823" s="25"/>
      <c r="Z3823"/>
    </row>
    <row r="3824" spans="1:26" x14ac:dyDescent="0.25">
      <c r="A3824" s="4" t="s">
        <v>7</v>
      </c>
      <c r="B3824" s="5">
        <v>2008</v>
      </c>
      <c r="C3824" s="5">
        <v>6</v>
      </c>
      <c r="D3824" s="5">
        <v>8</v>
      </c>
      <c r="E3824" s="5">
        <v>1</v>
      </c>
      <c r="F3824" s="43">
        <v>19.3</v>
      </c>
      <c r="G3824" s="8">
        <f t="shared" si="283"/>
        <v>25</v>
      </c>
      <c r="H3824" s="8">
        <f t="shared" si="284"/>
        <v>313.49999999999994</v>
      </c>
      <c r="I3824" s="8">
        <f t="shared" si="285"/>
        <v>78.374999999999986</v>
      </c>
      <c r="J3824" s="1">
        <v>18</v>
      </c>
      <c r="K3824" s="1">
        <v>25</v>
      </c>
      <c r="M3824" s="45"/>
      <c r="N3824" s="45"/>
      <c r="O3824" s="45"/>
      <c r="P3824" s="28"/>
      <c r="Q3824" s="28"/>
      <c r="R3824" s="25"/>
      <c r="Z3824"/>
    </row>
    <row r="3825" spans="1:26" x14ac:dyDescent="0.25">
      <c r="A3825" s="4" t="s">
        <v>7</v>
      </c>
      <c r="B3825" s="5">
        <v>2008</v>
      </c>
      <c r="C3825" s="5">
        <v>6</v>
      </c>
      <c r="D3825" s="5">
        <v>8</v>
      </c>
      <c r="E3825" s="5">
        <v>2</v>
      </c>
      <c r="F3825" s="43">
        <v>19.3</v>
      </c>
      <c r="G3825" s="8">
        <f t="shared" si="283"/>
        <v>25</v>
      </c>
      <c r="H3825" s="8">
        <f t="shared" si="284"/>
        <v>313.49999999999994</v>
      </c>
      <c r="I3825" s="8">
        <f t="shared" si="285"/>
        <v>78.374999999999986</v>
      </c>
      <c r="J3825" s="1">
        <v>18</v>
      </c>
      <c r="K3825" s="1">
        <v>25</v>
      </c>
      <c r="M3825" s="45"/>
      <c r="N3825" s="45"/>
      <c r="O3825" s="45"/>
      <c r="P3825" s="28"/>
      <c r="Q3825" s="28"/>
      <c r="R3825" s="25"/>
      <c r="Z3825"/>
    </row>
    <row r="3826" spans="1:26" x14ac:dyDescent="0.25">
      <c r="A3826" s="4" t="s">
        <v>7</v>
      </c>
      <c r="B3826" s="5">
        <v>2008</v>
      </c>
      <c r="C3826" s="5">
        <v>6</v>
      </c>
      <c r="D3826" s="5">
        <v>8</v>
      </c>
      <c r="E3826" s="5">
        <v>3</v>
      </c>
      <c r="F3826" s="43">
        <v>19.100000000000001</v>
      </c>
      <c r="G3826" s="8">
        <f t="shared" si="283"/>
        <v>25</v>
      </c>
      <c r="H3826" s="8">
        <f t="shared" si="284"/>
        <v>324.49999999999994</v>
      </c>
      <c r="I3826" s="8">
        <f t="shared" si="285"/>
        <v>81.124999999999986</v>
      </c>
      <c r="J3826" s="1">
        <v>18</v>
      </c>
      <c r="K3826" s="1">
        <v>25</v>
      </c>
      <c r="M3826" s="45"/>
      <c r="N3826" s="45"/>
      <c r="O3826" s="45"/>
      <c r="P3826" s="28"/>
      <c r="Q3826" s="28"/>
      <c r="R3826" s="25"/>
      <c r="Z3826"/>
    </row>
    <row r="3827" spans="1:26" x14ac:dyDescent="0.25">
      <c r="A3827" s="4" t="s">
        <v>7</v>
      </c>
      <c r="B3827" s="5">
        <v>2008</v>
      </c>
      <c r="C3827" s="5">
        <v>6</v>
      </c>
      <c r="D3827" s="5">
        <v>8</v>
      </c>
      <c r="E3827" s="5">
        <v>4</v>
      </c>
      <c r="F3827" s="43">
        <v>19</v>
      </c>
      <c r="G3827" s="8">
        <f t="shared" si="283"/>
        <v>25</v>
      </c>
      <c r="H3827" s="8">
        <f t="shared" si="284"/>
        <v>330</v>
      </c>
      <c r="I3827" s="8">
        <f t="shared" si="285"/>
        <v>82.5</v>
      </c>
      <c r="J3827" s="1">
        <v>18</v>
      </c>
      <c r="K3827" s="1">
        <v>25</v>
      </c>
      <c r="M3827" s="45"/>
      <c r="N3827" s="45"/>
      <c r="O3827" s="45"/>
      <c r="P3827" s="28"/>
      <c r="Q3827" s="28"/>
      <c r="R3827" s="25"/>
      <c r="Z3827"/>
    </row>
    <row r="3828" spans="1:26" x14ac:dyDescent="0.25">
      <c r="A3828" s="4" t="s">
        <v>7</v>
      </c>
      <c r="B3828" s="5">
        <v>2008</v>
      </c>
      <c r="C3828" s="5">
        <v>6</v>
      </c>
      <c r="D3828" s="5">
        <v>8</v>
      </c>
      <c r="E3828" s="5">
        <v>5</v>
      </c>
      <c r="F3828" s="43">
        <v>18.899999999999999</v>
      </c>
      <c r="G3828" s="8">
        <f t="shared" si="283"/>
        <v>25</v>
      </c>
      <c r="H3828" s="8">
        <f t="shared" si="284"/>
        <v>335.50000000000006</v>
      </c>
      <c r="I3828" s="8">
        <f t="shared" si="285"/>
        <v>83.875000000000014</v>
      </c>
      <c r="J3828" s="1">
        <v>18</v>
      </c>
      <c r="K3828" s="1">
        <v>25</v>
      </c>
      <c r="M3828" s="45"/>
      <c r="N3828" s="45"/>
      <c r="O3828" s="45"/>
      <c r="P3828" s="28"/>
      <c r="Q3828" s="28"/>
      <c r="R3828" s="25"/>
      <c r="Z3828"/>
    </row>
    <row r="3829" spans="1:26" x14ac:dyDescent="0.25">
      <c r="A3829" s="4" t="s">
        <v>7</v>
      </c>
      <c r="B3829" s="5">
        <v>2008</v>
      </c>
      <c r="C3829" s="5">
        <v>6</v>
      </c>
      <c r="D3829" s="5">
        <v>8</v>
      </c>
      <c r="E3829" s="5">
        <v>6</v>
      </c>
      <c r="F3829" s="43">
        <v>18.600000000000001</v>
      </c>
      <c r="G3829" s="8">
        <f t="shared" si="283"/>
        <v>25</v>
      </c>
      <c r="H3829" s="8">
        <f t="shared" si="284"/>
        <v>351.99999999999994</v>
      </c>
      <c r="I3829" s="8">
        <f t="shared" si="285"/>
        <v>87.999999999999986</v>
      </c>
      <c r="J3829" s="1">
        <v>18</v>
      </c>
      <c r="K3829" s="1">
        <v>25</v>
      </c>
      <c r="M3829" s="45"/>
      <c r="N3829" s="45"/>
      <c r="O3829" s="45"/>
      <c r="P3829" s="28"/>
      <c r="Q3829" s="28"/>
      <c r="R3829" s="25"/>
      <c r="Z3829"/>
    </row>
    <row r="3830" spans="1:26" x14ac:dyDescent="0.25">
      <c r="A3830" s="4" t="s">
        <v>7</v>
      </c>
      <c r="B3830" s="5">
        <v>2008</v>
      </c>
      <c r="C3830" s="5">
        <v>6</v>
      </c>
      <c r="D3830" s="5">
        <v>8</v>
      </c>
      <c r="E3830" s="5">
        <v>7</v>
      </c>
      <c r="F3830" s="43">
        <v>19.600000000000001</v>
      </c>
      <c r="G3830" s="8">
        <f t="shared" si="283"/>
        <v>25</v>
      </c>
      <c r="H3830" s="8">
        <f t="shared" si="284"/>
        <v>296.99999999999994</v>
      </c>
      <c r="I3830" s="8">
        <f t="shared" si="285"/>
        <v>74.249999999999986</v>
      </c>
      <c r="J3830" s="1">
        <v>18</v>
      </c>
      <c r="K3830" s="1">
        <v>25</v>
      </c>
      <c r="M3830" s="45"/>
      <c r="N3830" s="45"/>
      <c r="O3830" s="45"/>
      <c r="P3830" s="28"/>
      <c r="Q3830" s="28"/>
      <c r="R3830" s="25"/>
      <c r="Z3830"/>
    </row>
    <row r="3831" spans="1:26" x14ac:dyDescent="0.25">
      <c r="A3831" s="4" t="s">
        <v>7</v>
      </c>
      <c r="B3831" s="5">
        <v>2008</v>
      </c>
      <c r="C3831" s="5">
        <v>6</v>
      </c>
      <c r="D3831" s="5">
        <v>8</v>
      </c>
      <c r="E3831" s="5">
        <v>8</v>
      </c>
      <c r="F3831" s="43">
        <v>20.399999999999999</v>
      </c>
      <c r="G3831" s="8">
        <f t="shared" si="283"/>
        <v>25</v>
      </c>
      <c r="H3831" s="8">
        <f t="shared" si="284"/>
        <v>253.00000000000009</v>
      </c>
      <c r="I3831" s="8">
        <f t="shared" si="285"/>
        <v>63.250000000000021</v>
      </c>
      <c r="J3831" s="1">
        <v>18</v>
      </c>
      <c r="K3831" s="1">
        <v>25</v>
      </c>
      <c r="M3831" s="45"/>
      <c r="N3831" s="45"/>
      <c r="O3831" s="45"/>
      <c r="P3831" s="28"/>
      <c r="Q3831" s="28"/>
      <c r="R3831" s="25"/>
      <c r="Z3831"/>
    </row>
    <row r="3832" spans="1:26" x14ac:dyDescent="0.25">
      <c r="A3832" s="4" t="s">
        <v>7</v>
      </c>
      <c r="B3832" s="5">
        <v>2008</v>
      </c>
      <c r="C3832" s="5">
        <v>6</v>
      </c>
      <c r="D3832" s="5">
        <v>8</v>
      </c>
      <c r="E3832" s="5">
        <v>9</v>
      </c>
      <c r="F3832" s="43">
        <v>21.1</v>
      </c>
      <c r="G3832" s="8">
        <f t="shared" si="283"/>
        <v>25</v>
      </c>
      <c r="H3832" s="8">
        <f t="shared" si="284"/>
        <v>214.49999999999991</v>
      </c>
      <c r="I3832" s="8">
        <f t="shared" si="285"/>
        <v>53.624999999999979</v>
      </c>
      <c r="J3832" s="1">
        <v>18</v>
      </c>
      <c r="K3832" s="1">
        <v>25</v>
      </c>
      <c r="M3832" s="45"/>
      <c r="N3832" s="45"/>
      <c r="O3832" s="45"/>
      <c r="P3832" s="28"/>
      <c r="Q3832" s="28"/>
      <c r="R3832" s="25"/>
      <c r="Z3832"/>
    </row>
    <row r="3833" spans="1:26" x14ac:dyDescent="0.25">
      <c r="A3833" s="4" t="s">
        <v>7</v>
      </c>
      <c r="B3833" s="5">
        <v>2008</v>
      </c>
      <c r="C3833" s="5">
        <v>6</v>
      </c>
      <c r="D3833" s="5">
        <v>8</v>
      </c>
      <c r="E3833" s="5">
        <v>10</v>
      </c>
      <c r="F3833" s="43">
        <v>22.5</v>
      </c>
      <c r="G3833" s="8">
        <f t="shared" si="283"/>
        <v>25</v>
      </c>
      <c r="H3833" s="8">
        <f t="shared" si="284"/>
        <v>137.5</v>
      </c>
      <c r="I3833" s="8">
        <f t="shared" si="285"/>
        <v>34.375</v>
      </c>
      <c r="J3833" s="1">
        <v>18</v>
      </c>
      <c r="K3833" s="1">
        <v>25</v>
      </c>
      <c r="M3833" s="45"/>
      <c r="N3833" s="45"/>
      <c r="O3833" s="45"/>
      <c r="P3833" s="28"/>
      <c r="Q3833" s="28"/>
      <c r="R3833" s="25"/>
      <c r="Z3833"/>
    </row>
    <row r="3834" spans="1:26" x14ac:dyDescent="0.25">
      <c r="A3834" s="4" t="s">
        <v>7</v>
      </c>
      <c r="B3834" s="5">
        <v>2008</v>
      </c>
      <c r="C3834" s="5">
        <v>6</v>
      </c>
      <c r="D3834" s="5">
        <v>8</v>
      </c>
      <c r="E3834" s="5">
        <v>11</v>
      </c>
      <c r="F3834" s="43">
        <v>23.9</v>
      </c>
      <c r="G3834" s="8">
        <f t="shared" si="283"/>
        <v>25</v>
      </c>
      <c r="H3834" s="8">
        <f t="shared" si="284"/>
        <v>60.500000000000078</v>
      </c>
      <c r="I3834" s="8">
        <f t="shared" si="285"/>
        <v>15.12500000000002</v>
      </c>
      <c r="J3834" s="1">
        <v>18</v>
      </c>
      <c r="K3834" s="1">
        <v>25</v>
      </c>
      <c r="M3834" s="45"/>
      <c r="N3834" s="45"/>
      <c r="O3834" s="45"/>
      <c r="P3834" s="28"/>
      <c r="Q3834" s="28"/>
      <c r="R3834" s="25"/>
      <c r="Z3834"/>
    </row>
    <row r="3835" spans="1:26" x14ac:dyDescent="0.25">
      <c r="A3835" s="4" t="s">
        <v>7</v>
      </c>
      <c r="B3835" s="5">
        <v>2008</v>
      </c>
      <c r="C3835" s="5">
        <v>6</v>
      </c>
      <c r="D3835" s="5">
        <v>8</v>
      </c>
      <c r="E3835" s="5">
        <v>12</v>
      </c>
      <c r="F3835" s="43">
        <v>24.5</v>
      </c>
      <c r="G3835" s="8">
        <f t="shared" si="283"/>
        <v>25</v>
      </c>
      <c r="H3835" s="8">
        <f t="shared" si="284"/>
        <v>27.5</v>
      </c>
      <c r="I3835" s="8">
        <f t="shared" si="285"/>
        <v>6.875</v>
      </c>
      <c r="J3835" s="1">
        <v>18</v>
      </c>
      <c r="K3835" s="1">
        <v>25</v>
      </c>
      <c r="M3835" s="45"/>
      <c r="N3835" s="45"/>
      <c r="O3835" s="45"/>
      <c r="P3835" s="28"/>
      <c r="Q3835" s="28"/>
      <c r="R3835" s="25"/>
      <c r="Z3835"/>
    </row>
    <row r="3836" spans="1:26" x14ac:dyDescent="0.25">
      <c r="A3836" s="4" t="s">
        <v>7</v>
      </c>
      <c r="B3836" s="5">
        <v>2008</v>
      </c>
      <c r="C3836" s="5">
        <v>6</v>
      </c>
      <c r="D3836" s="5">
        <v>8</v>
      </c>
      <c r="E3836" s="5">
        <v>13</v>
      </c>
      <c r="F3836" s="43">
        <v>25.4</v>
      </c>
      <c r="G3836" s="8">
        <f t="shared" si="283"/>
        <v>25</v>
      </c>
      <c r="H3836" s="8">
        <f t="shared" si="284"/>
        <v>0</v>
      </c>
      <c r="I3836" s="8">
        <f t="shared" si="285"/>
        <v>0</v>
      </c>
      <c r="J3836" s="1">
        <v>18</v>
      </c>
      <c r="K3836" s="1">
        <v>25</v>
      </c>
      <c r="M3836" s="45"/>
      <c r="N3836" s="45"/>
      <c r="O3836" s="45"/>
      <c r="P3836" s="28"/>
      <c r="Q3836" s="28"/>
      <c r="R3836" s="25"/>
      <c r="Z3836"/>
    </row>
    <row r="3837" spans="1:26" x14ac:dyDescent="0.25">
      <c r="A3837" s="4" t="s">
        <v>7</v>
      </c>
      <c r="B3837" s="5">
        <v>2008</v>
      </c>
      <c r="C3837" s="5">
        <v>6</v>
      </c>
      <c r="D3837" s="5">
        <v>8</v>
      </c>
      <c r="E3837" s="5">
        <v>14</v>
      </c>
      <c r="F3837" s="43">
        <v>26</v>
      </c>
      <c r="G3837" s="8">
        <f t="shared" si="283"/>
        <v>25</v>
      </c>
      <c r="H3837" s="8">
        <f t="shared" si="284"/>
        <v>0</v>
      </c>
      <c r="I3837" s="8">
        <f t="shared" si="285"/>
        <v>0</v>
      </c>
      <c r="J3837" s="1">
        <v>18</v>
      </c>
      <c r="K3837" s="1">
        <v>25</v>
      </c>
      <c r="M3837" s="45"/>
      <c r="N3837" s="45"/>
      <c r="O3837" s="45"/>
      <c r="P3837" s="28"/>
      <c r="Q3837" s="28"/>
      <c r="R3837" s="25"/>
      <c r="Z3837"/>
    </row>
    <row r="3838" spans="1:26" x14ac:dyDescent="0.25">
      <c r="A3838" s="4" t="s">
        <v>7</v>
      </c>
      <c r="B3838" s="5">
        <v>2008</v>
      </c>
      <c r="C3838" s="5">
        <v>6</v>
      </c>
      <c r="D3838" s="5">
        <v>8</v>
      </c>
      <c r="E3838" s="5">
        <v>15</v>
      </c>
      <c r="F3838" s="43">
        <v>26.5</v>
      </c>
      <c r="G3838" s="8">
        <f t="shared" si="283"/>
        <v>25</v>
      </c>
      <c r="H3838" s="8">
        <f t="shared" si="284"/>
        <v>0</v>
      </c>
      <c r="I3838" s="8">
        <f t="shared" si="285"/>
        <v>0</v>
      </c>
      <c r="J3838" s="1">
        <v>18</v>
      </c>
      <c r="K3838" s="1">
        <v>25</v>
      </c>
      <c r="M3838" s="45"/>
      <c r="N3838" s="45"/>
      <c r="O3838" s="45"/>
      <c r="P3838" s="28"/>
      <c r="Q3838" s="28"/>
      <c r="R3838" s="25"/>
      <c r="Z3838"/>
    </row>
    <row r="3839" spans="1:26" x14ac:dyDescent="0.25">
      <c r="A3839" s="4" t="s">
        <v>7</v>
      </c>
      <c r="B3839" s="5">
        <v>2008</v>
      </c>
      <c r="C3839" s="5">
        <v>6</v>
      </c>
      <c r="D3839" s="5">
        <v>8</v>
      </c>
      <c r="E3839" s="5">
        <v>16</v>
      </c>
      <c r="F3839" s="43">
        <v>26.6</v>
      </c>
      <c r="G3839" s="8">
        <f t="shared" si="283"/>
        <v>25</v>
      </c>
      <c r="H3839" s="8">
        <f t="shared" si="284"/>
        <v>0</v>
      </c>
      <c r="I3839" s="8">
        <f t="shared" si="285"/>
        <v>0</v>
      </c>
      <c r="J3839" s="1">
        <v>18</v>
      </c>
      <c r="K3839" s="1">
        <v>25</v>
      </c>
      <c r="M3839" s="45"/>
      <c r="N3839" s="45"/>
      <c r="O3839" s="45"/>
      <c r="P3839" s="28"/>
      <c r="Q3839" s="28"/>
      <c r="R3839" s="25"/>
      <c r="Z3839"/>
    </row>
    <row r="3840" spans="1:26" x14ac:dyDescent="0.25">
      <c r="A3840" s="4" t="s">
        <v>7</v>
      </c>
      <c r="B3840" s="5">
        <v>2008</v>
      </c>
      <c r="C3840" s="5">
        <v>6</v>
      </c>
      <c r="D3840" s="5">
        <v>8</v>
      </c>
      <c r="E3840" s="5">
        <v>17</v>
      </c>
      <c r="F3840" s="43">
        <v>25.5</v>
      </c>
      <c r="G3840" s="8">
        <f t="shared" si="283"/>
        <v>25</v>
      </c>
      <c r="H3840" s="8">
        <f t="shared" si="284"/>
        <v>0</v>
      </c>
      <c r="I3840" s="8">
        <f t="shared" si="285"/>
        <v>0</v>
      </c>
      <c r="J3840" s="1">
        <v>18</v>
      </c>
      <c r="K3840" s="1">
        <v>25</v>
      </c>
      <c r="M3840" s="45"/>
      <c r="N3840" s="45"/>
      <c r="O3840" s="45"/>
      <c r="P3840" s="28"/>
      <c r="Q3840" s="28"/>
      <c r="R3840" s="25"/>
      <c r="Z3840"/>
    </row>
    <row r="3841" spans="1:26" x14ac:dyDescent="0.25">
      <c r="A3841" s="4" t="s">
        <v>7</v>
      </c>
      <c r="B3841" s="5">
        <v>2008</v>
      </c>
      <c r="C3841" s="5">
        <v>6</v>
      </c>
      <c r="D3841" s="5">
        <v>8</v>
      </c>
      <c r="E3841" s="5">
        <v>18</v>
      </c>
      <c r="F3841" s="43">
        <v>24.4</v>
      </c>
      <c r="G3841" s="8">
        <f t="shared" si="283"/>
        <v>25</v>
      </c>
      <c r="H3841" s="8">
        <f t="shared" si="284"/>
        <v>33.000000000000078</v>
      </c>
      <c r="I3841" s="8">
        <f t="shared" si="285"/>
        <v>8.2500000000000195</v>
      </c>
      <c r="J3841" s="1">
        <v>18</v>
      </c>
      <c r="K3841" s="1">
        <v>25</v>
      </c>
      <c r="M3841" s="45"/>
      <c r="N3841" s="45"/>
      <c r="O3841" s="45"/>
      <c r="P3841" s="28"/>
      <c r="Q3841" s="28"/>
      <c r="R3841" s="25"/>
      <c r="Z3841"/>
    </row>
    <row r="3842" spans="1:26" x14ac:dyDescent="0.25">
      <c r="A3842" s="4" t="s">
        <v>7</v>
      </c>
      <c r="B3842" s="5">
        <v>2008</v>
      </c>
      <c r="C3842" s="5">
        <v>6</v>
      </c>
      <c r="D3842" s="5">
        <v>8</v>
      </c>
      <c r="E3842" s="5">
        <v>19</v>
      </c>
      <c r="F3842" s="43">
        <v>23.3</v>
      </c>
      <c r="G3842" s="8">
        <f t="shared" si="283"/>
        <v>25</v>
      </c>
      <c r="H3842" s="8">
        <f t="shared" si="284"/>
        <v>93.499999999999957</v>
      </c>
      <c r="I3842" s="8">
        <f t="shared" si="285"/>
        <v>23.374999999999989</v>
      </c>
      <c r="J3842" s="1">
        <v>18</v>
      </c>
      <c r="K3842" s="1">
        <v>25</v>
      </c>
      <c r="M3842" s="45"/>
      <c r="N3842" s="45"/>
      <c r="O3842" s="45"/>
      <c r="P3842" s="28"/>
      <c r="Q3842" s="28"/>
      <c r="R3842" s="25"/>
      <c r="Z3842"/>
    </row>
    <row r="3843" spans="1:26" x14ac:dyDescent="0.25">
      <c r="A3843" s="4" t="s">
        <v>7</v>
      </c>
      <c r="B3843" s="5">
        <v>2008</v>
      </c>
      <c r="C3843" s="5">
        <v>6</v>
      </c>
      <c r="D3843" s="5">
        <v>8</v>
      </c>
      <c r="E3843" s="5">
        <v>20</v>
      </c>
      <c r="F3843" s="43">
        <v>21.4</v>
      </c>
      <c r="G3843" s="8">
        <f t="shared" si="283"/>
        <v>25</v>
      </c>
      <c r="H3843" s="8">
        <f t="shared" si="284"/>
        <v>198.00000000000009</v>
      </c>
      <c r="I3843" s="8">
        <f t="shared" si="285"/>
        <v>49.500000000000021</v>
      </c>
      <c r="J3843" s="1">
        <v>18</v>
      </c>
      <c r="K3843" s="1">
        <v>25</v>
      </c>
      <c r="M3843" s="45"/>
      <c r="N3843" s="45"/>
      <c r="O3843" s="45"/>
      <c r="P3843" s="28"/>
      <c r="Q3843" s="28"/>
      <c r="R3843" s="25"/>
      <c r="Z3843"/>
    </row>
    <row r="3844" spans="1:26" x14ac:dyDescent="0.25">
      <c r="A3844" s="4" t="s">
        <v>7</v>
      </c>
      <c r="B3844" s="5">
        <v>2008</v>
      </c>
      <c r="C3844" s="5">
        <v>6</v>
      </c>
      <c r="D3844" s="5">
        <v>8</v>
      </c>
      <c r="E3844" s="5">
        <v>21</v>
      </c>
      <c r="F3844" s="43">
        <v>19.8</v>
      </c>
      <c r="G3844" s="8">
        <f t="shared" si="283"/>
        <v>25</v>
      </c>
      <c r="H3844" s="8">
        <f t="shared" si="284"/>
        <v>285.99999999999994</v>
      </c>
      <c r="I3844" s="8">
        <f t="shared" si="285"/>
        <v>71.499999999999986</v>
      </c>
      <c r="J3844" s="1">
        <v>18</v>
      </c>
      <c r="K3844" s="1">
        <v>25</v>
      </c>
      <c r="M3844" s="45"/>
      <c r="N3844" s="45"/>
      <c r="O3844" s="45"/>
      <c r="P3844" s="28"/>
      <c r="Q3844" s="28"/>
      <c r="R3844" s="25"/>
      <c r="Z3844"/>
    </row>
    <row r="3845" spans="1:26" x14ac:dyDescent="0.25">
      <c r="A3845" s="4" t="s">
        <v>7</v>
      </c>
      <c r="B3845" s="5">
        <v>2008</v>
      </c>
      <c r="C3845" s="5">
        <v>6</v>
      </c>
      <c r="D3845" s="5">
        <v>8</v>
      </c>
      <c r="E3845" s="5">
        <v>22</v>
      </c>
      <c r="F3845" s="43">
        <v>19.399999999999999</v>
      </c>
      <c r="G3845" s="8">
        <f t="shared" si="283"/>
        <v>25</v>
      </c>
      <c r="H3845" s="8">
        <f t="shared" si="284"/>
        <v>308.00000000000006</v>
      </c>
      <c r="I3845" s="8">
        <f t="shared" si="285"/>
        <v>77.000000000000014</v>
      </c>
      <c r="J3845" s="1">
        <v>18</v>
      </c>
      <c r="K3845" s="1">
        <v>25</v>
      </c>
      <c r="M3845" s="45"/>
      <c r="N3845" s="45"/>
      <c r="O3845" s="45"/>
      <c r="P3845" s="28"/>
      <c r="Q3845" s="28"/>
      <c r="R3845" s="25"/>
      <c r="Z3845"/>
    </row>
    <row r="3846" spans="1:26" x14ac:dyDescent="0.25">
      <c r="A3846" s="4" t="s">
        <v>7</v>
      </c>
      <c r="B3846" s="5">
        <v>2008</v>
      </c>
      <c r="C3846" s="5">
        <v>6</v>
      </c>
      <c r="D3846" s="5">
        <v>8</v>
      </c>
      <c r="E3846" s="5">
        <v>23</v>
      </c>
      <c r="F3846" s="43">
        <v>19.3</v>
      </c>
      <c r="G3846" s="8">
        <f t="shared" si="283"/>
        <v>25</v>
      </c>
      <c r="H3846" s="8">
        <f t="shared" si="284"/>
        <v>313.49999999999994</v>
      </c>
      <c r="I3846" s="8">
        <f t="shared" si="285"/>
        <v>78.374999999999986</v>
      </c>
      <c r="J3846" s="1">
        <v>18</v>
      </c>
      <c r="K3846" s="1">
        <v>25</v>
      </c>
      <c r="M3846" s="45"/>
      <c r="N3846" s="45"/>
      <c r="O3846" s="45"/>
      <c r="P3846" s="28"/>
      <c r="Q3846" s="28"/>
      <c r="R3846" s="25"/>
      <c r="Z3846"/>
    </row>
    <row r="3847" spans="1:26" x14ac:dyDescent="0.25">
      <c r="A3847" s="4" t="s">
        <v>7</v>
      </c>
      <c r="B3847" s="5">
        <v>2008</v>
      </c>
      <c r="C3847" s="5">
        <v>6</v>
      </c>
      <c r="D3847" s="5">
        <v>9</v>
      </c>
      <c r="E3847" s="5">
        <v>0</v>
      </c>
      <c r="F3847" s="43">
        <v>19.3</v>
      </c>
      <c r="G3847" s="8">
        <f t="shared" ref="G3847:G3910" si="286">IF(A3847="Inverno", $G$3, $G$2)</f>
        <v>25</v>
      </c>
      <c r="H3847" s="8">
        <f t="shared" si="284"/>
        <v>313.49999999999994</v>
      </c>
      <c r="I3847" s="8">
        <f t="shared" si="285"/>
        <v>78.374999999999986</v>
      </c>
      <c r="J3847" s="1">
        <v>18</v>
      </c>
      <c r="K3847" s="1">
        <v>25</v>
      </c>
      <c r="M3847" s="45"/>
      <c r="N3847" s="45"/>
      <c r="O3847" s="45"/>
      <c r="P3847" s="28"/>
      <c r="Q3847" s="28"/>
      <c r="R3847" s="25"/>
      <c r="Z3847"/>
    </row>
    <row r="3848" spans="1:26" x14ac:dyDescent="0.25">
      <c r="A3848" s="4" t="s">
        <v>7</v>
      </c>
      <c r="B3848" s="5">
        <v>2008</v>
      </c>
      <c r="C3848" s="5">
        <v>6</v>
      </c>
      <c r="D3848" s="5">
        <v>9</v>
      </c>
      <c r="E3848" s="5">
        <v>1</v>
      </c>
      <c r="F3848" s="43">
        <v>19.2</v>
      </c>
      <c r="G3848" s="8">
        <f t="shared" si="286"/>
        <v>25</v>
      </c>
      <c r="H3848" s="8">
        <f t="shared" ref="H3848:H3911" si="287">IF(F3848&gt;G3848,0,$D$3*(G3848-F3848)/$D$4)</f>
        <v>319.00000000000006</v>
      </c>
      <c r="I3848" s="8">
        <f t="shared" ref="I3848:I3911" si="288">H3848/$G$4</f>
        <v>79.750000000000014</v>
      </c>
      <c r="J3848" s="1">
        <v>18</v>
      </c>
      <c r="K3848" s="1">
        <v>25</v>
      </c>
      <c r="M3848" s="45"/>
      <c r="N3848" s="45"/>
      <c r="O3848" s="45"/>
      <c r="P3848" s="28"/>
      <c r="Q3848" s="28"/>
      <c r="R3848" s="25"/>
      <c r="Z3848"/>
    </row>
    <row r="3849" spans="1:26" x14ac:dyDescent="0.25">
      <c r="A3849" s="4" t="s">
        <v>7</v>
      </c>
      <c r="B3849" s="5">
        <v>2008</v>
      </c>
      <c r="C3849" s="5">
        <v>6</v>
      </c>
      <c r="D3849" s="5">
        <v>9</v>
      </c>
      <c r="E3849" s="5">
        <v>2</v>
      </c>
      <c r="F3849" s="43">
        <v>19.2</v>
      </c>
      <c r="G3849" s="8">
        <f t="shared" si="286"/>
        <v>25</v>
      </c>
      <c r="H3849" s="8">
        <f t="shared" si="287"/>
        <v>319.00000000000006</v>
      </c>
      <c r="I3849" s="8">
        <f t="shared" si="288"/>
        <v>79.750000000000014</v>
      </c>
      <c r="J3849" s="1">
        <v>18</v>
      </c>
      <c r="K3849" s="1">
        <v>25</v>
      </c>
      <c r="M3849" s="45"/>
      <c r="N3849" s="45"/>
      <c r="O3849" s="45"/>
      <c r="P3849" s="28"/>
      <c r="Q3849" s="28"/>
      <c r="R3849" s="25"/>
      <c r="Z3849"/>
    </row>
    <row r="3850" spans="1:26" x14ac:dyDescent="0.25">
      <c r="A3850" s="4" t="s">
        <v>7</v>
      </c>
      <c r="B3850" s="5">
        <v>2008</v>
      </c>
      <c r="C3850" s="5">
        <v>6</v>
      </c>
      <c r="D3850" s="5">
        <v>9</v>
      </c>
      <c r="E3850" s="5">
        <v>3</v>
      </c>
      <c r="F3850" s="43">
        <v>19.2</v>
      </c>
      <c r="G3850" s="8">
        <f t="shared" si="286"/>
        <v>25</v>
      </c>
      <c r="H3850" s="8">
        <f t="shared" si="287"/>
        <v>319.00000000000006</v>
      </c>
      <c r="I3850" s="8">
        <f t="shared" si="288"/>
        <v>79.750000000000014</v>
      </c>
      <c r="J3850" s="1">
        <v>18</v>
      </c>
      <c r="K3850" s="1">
        <v>25</v>
      </c>
      <c r="M3850" s="45"/>
      <c r="N3850" s="45"/>
      <c r="O3850" s="45"/>
      <c r="P3850" s="28"/>
      <c r="Q3850" s="28"/>
      <c r="R3850" s="25"/>
      <c r="Z3850"/>
    </row>
    <row r="3851" spans="1:26" x14ac:dyDescent="0.25">
      <c r="A3851" s="4" t="s">
        <v>7</v>
      </c>
      <c r="B3851" s="5">
        <v>2008</v>
      </c>
      <c r="C3851" s="5">
        <v>6</v>
      </c>
      <c r="D3851" s="5">
        <v>9</v>
      </c>
      <c r="E3851" s="5">
        <v>4</v>
      </c>
      <c r="F3851" s="43">
        <v>18.7</v>
      </c>
      <c r="G3851" s="8">
        <f t="shared" si="286"/>
        <v>25</v>
      </c>
      <c r="H3851" s="8">
        <f t="shared" si="287"/>
        <v>346.50000000000006</v>
      </c>
      <c r="I3851" s="8">
        <f t="shared" si="288"/>
        <v>86.625000000000014</v>
      </c>
      <c r="J3851" s="1">
        <v>18</v>
      </c>
      <c r="K3851" s="1">
        <v>25</v>
      </c>
      <c r="M3851" s="45"/>
      <c r="N3851" s="45"/>
      <c r="O3851" s="45"/>
      <c r="P3851" s="28"/>
      <c r="Q3851" s="28"/>
      <c r="R3851" s="25"/>
      <c r="Z3851"/>
    </row>
    <row r="3852" spans="1:26" x14ac:dyDescent="0.25">
      <c r="A3852" s="4" t="s">
        <v>7</v>
      </c>
      <c r="B3852" s="5">
        <v>2008</v>
      </c>
      <c r="C3852" s="5">
        <v>6</v>
      </c>
      <c r="D3852" s="5">
        <v>9</v>
      </c>
      <c r="E3852" s="5">
        <v>5</v>
      </c>
      <c r="F3852" s="43">
        <v>18.100000000000001</v>
      </c>
      <c r="G3852" s="8">
        <f t="shared" si="286"/>
        <v>25</v>
      </c>
      <c r="H3852" s="8">
        <f t="shared" si="287"/>
        <v>379.49999999999994</v>
      </c>
      <c r="I3852" s="8">
        <f t="shared" si="288"/>
        <v>94.874999999999986</v>
      </c>
      <c r="J3852" s="1">
        <v>18</v>
      </c>
      <c r="K3852" s="1">
        <v>25</v>
      </c>
      <c r="M3852" s="45"/>
      <c r="N3852" s="45"/>
      <c r="O3852" s="45"/>
      <c r="P3852" s="28"/>
      <c r="Q3852" s="28"/>
      <c r="R3852" s="25"/>
      <c r="Z3852"/>
    </row>
    <row r="3853" spans="1:26" x14ac:dyDescent="0.25">
      <c r="A3853" s="4" t="s">
        <v>7</v>
      </c>
      <c r="B3853" s="5">
        <v>2008</v>
      </c>
      <c r="C3853" s="5">
        <v>6</v>
      </c>
      <c r="D3853" s="5">
        <v>9</v>
      </c>
      <c r="E3853" s="5">
        <v>6</v>
      </c>
      <c r="F3853" s="43">
        <v>17.7</v>
      </c>
      <c r="G3853" s="8">
        <f t="shared" si="286"/>
        <v>25</v>
      </c>
      <c r="H3853" s="8">
        <f t="shared" si="287"/>
        <v>401.50000000000006</v>
      </c>
      <c r="I3853" s="8">
        <f t="shared" si="288"/>
        <v>100.37500000000001</v>
      </c>
      <c r="J3853" s="1">
        <v>18</v>
      </c>
      <c r="K3853" s="1">
        <v>25</v>
      </c>
      <c r="M3853" s="45"/>
      <c r="N3853" s="45"/>
      <c r="O3853" s="45"/>
      <c r="P3853" s="28"/>
      <c r="Q3853" s="28"/>
      <c r="R3853" s="25"/>
      <c r="Z3853"/>
    </row>
    <row r="3854" spans="1:26" x14ac:dyDescent="0.25">
      <c r="A3854" s="4" t="s">
        <v>7</v>
      </c>
      <c r="B3854" s="5">
        <v>2008</v>
      </c>
      <c r="C3854" s="5">
        <v>6</v>
      </c>
      <c r="D3854" s="5">
        <v>9</v>
      </c>
      <c r="E3854" s="5">
        <v>7</v>
      </c>
      <c r="F3854" s="43">
        <v>17.899999999999999</v>
      </c>
      <c r="G3854" s="8">
        <f t="shared" si="286"/>
        <v>25</v>
      </c>
      <c r="H3854" s="8">
        <f t="shared" si="287"/>
        <v>390.50000000000006</v>
      </c>
      <c r="I3854" s="8">
        <f t="shared" si="288"/>
        <v>97.625000000000014</v>
      </c>
      <c r="J3854" s="1">
        <v>18</v>
      </c>
      <c r="K3854" s="1">
        <v>25</v>
      </c>
      <c r="M3854" s="45"/>
      <c r="N3854" s="45"/>
      <c r="O3854" s="45"/>
      <c r="P3854" s="28"/>
      <c r="Q3854" s="28"/>
      <c r="R3854" s="25"/>
      <c r="Z3854"/>
    </row>
    <row r="3855" spans="1:26" x14ac:dyDescent="0.25">
      <c r="A3855" s="4" t="s">
        <v>7</v>
      </c>
      <c r="B3855" s="5">
        <v>2008</v>
      </c>
      <c r="C3855" s="5">
        <v>6</v>
      </c>
      <c r="D3855" s="5">
        <v>9</v>
      </c>
      <c r="E3855" s="5">
        <v>8</v>
      </c>
      <c r="F3855" s="43">
        <v>18.399999999999999</v>
      </c>
      <c r="G3855" s="8">
        <f t="shared" si="286"/>
        <v>25</v>
      </c>
      <c r="H3855" s="8">
        <f t="shared" si="287"/>
        <v>363.00000000000006</v>
      </c>
      <c r="I3855" s="8">
        <f t="shared" si="288"/>
        <v>90.750000000000014</v>
      </c>
      <c r="J3855" s="1">
        <v>18</v>
      </c>
      <c r="K3855" s="1">
        <v>25</v>
      </c>
      <c r="M3855" s="45"/>
      <c r="N3855" s="45"/>
      <c r="O3855" s="45"/>
      <c r="P3855" s="28"/>
      <c r="Q3855" s="28"/>
      <c r="R3855" s="25"/>
      <c r="Z3855"/>
    </row>
    <row r="3856" spans="1:26" x14ac:dyDescent="0.25">
      <c r="A3856" s="4" t="s">
        <v>7</v>
      </c>
      <c r="B3856" s="5">
        <v>2008</v>
      </c>
      <c r="C3856" s="5">
        <v>6</v>
      </c>
      <c r="D3856" s="5">
        <v>9</v>
      </c>
      <c r="E3856" s="5">
        <v>9</v>
      </c>
      <c r="F3856" s="43">
        <v>19.8</v>
      </c>
      <c r="G3856" s="8">
        <f t="shared" si="286"/>
        <v>25</v>
      </c>
      <c r="H3856" s="8">
        <f t="shared" si="287"/>
        <v>285.99999999999994</v>
      </c>
      <c r="I3856" s="8">
        <f t="shared" si="288"/>
        <v>71.499999999999986</v>
      </c>
      <c r="J3856" s="1">
        <v>18</v>
      </c>
      <c r="K3856" s="1">
        <v>25</v>
      </c>
      <c r="M3856" s="45"/>
      <c r="N3856" s="45"/>
      <c r="O3856" s="45"/>
      <c r="P3856" s="28"/>
      <c r="Q3856" s="28"/>
      <c r="R3856" s="25"/>
      <c r="Z3856"/>
    </row>
    <row r="3857" spans="1:26" x14ac:dyDescent="0.25">
      <c r="A3857" s="4" t="s">
        <v>7</v>
      </c>
      <c r="B3857" s="5">
        <v>2008</v>
      </c>
      <c r="C3857" s="5">
        <v>6</v>
      </c>
      <c r="D3857" s="5">
        <v>9</v>
      </c>
      <c r="E3857" s="5">
        <v>10</v>
      </c>
      <c r="F3857" s="43">
        <v>21.1</v>
      </c>
      <c r="G3857" s="8">
        <f t="shared" si="286"/>
        <v>25</v>
      </c>
      <c r="H3857" s="8">
        <f t="shared" si="287"/>
        <v>214.49999999999991</v>
      </c>
      <c r="I3857" s="8">
        <f t="shared" si="288"/>
        <v>53.624999999999979</v>
      </c>
      <c r="J3857" s="1">
        <v>18</v>
      </c>
      <c r="K3857" s="1">
        <v>25</v>
      </c>
      <c r="M3857" s="45"/>
      <c r="N3857" s="45"/>
      <c r="O3857" s="45"/>
      <c r="P3857" s="28"/>
      <c r="Q3857" s="28"/>
      <c r="R3857" s="25"/>
      <c r="Z3857"/>
    </row>
    <row r="3858" spans="1:26" x14ac:dyDescent="0.25">
      <c r="A3858" s="4" t="s">
        <v>7</v>
      </c>
      <c r="B3858" s="5">
        <v>2008</v>
      </c>
      <c r="C3858" s="5">
        <v>6</v>
      </c>
      <c r="D3858" s="5">
        <v>9</v>
      </c>
      <c r="E3858" s="5">
        <v>11</v>
      </c>
      <c r="F3858" s="43">
        <v>22.6</v>
      </c>
      <c r="G3858" s="8">
        <f t="shared" si="286"/>
        <v>25</v>
      </c>
      <c r="H3858" s="8">
        <f t="shared" si="287"/>
        <v>131.99999999999991</v>
      </c>
      <c r="I3858" s="8">
        <f t="shared" si="288"/>
        <v>32.999999999999979</v>
      </c>
      <c r="J3858" s="1">
        <v>18</v>
      </c>
      <c r="K3858" s="1">
        <v>25</v>
      </c>
      <c r="M3858" s="45"/>
      <c r="N3858" s="45"/>
      <c r="O3858" s="45"/>
      <c r="P3858" s="28"/>
      <c r="Q3858" s="28"/>
      <c r="R3858" s="25"/>
      <c r="Z3858"/>
    </row>
    <row r="3859" spans="1:26" x14ac:dyDescent="0.25">
      <c r="A3859" s="4" t="s">
        <v>7</v>
      </c>
      <c r="B3859" s="5">
        <v>2008</v>
      </c>
      <c r="C3859" s="5">
        <v>6</v>
      </c>
      <c r="D3859" s="5">
        <v>9</v>
      </c>
      <c r="E3859" s="5">
        <v>12</v>
      </c>
      <c r="F3859" s="43">
        <v>22.5</v>
      </c>
      <c r="G3859" s="8">
        <f t="shared" si="286"/>
        <v>25</v>
      </c>
      <c r="H3859" s="8">
        <f t="shared" si="287"/>
        <v>137.5</v>
      </c>
      <c r="I3859" s="8">
        <f t="shared" si="288"/>
        <v>34.375</v>
      </c>
      <c r="J3859" s="1">
        <v>18</v>
      </c>
      <c r="K3859" s="1">
        <v>25</v>
      </c>
      <c r="M3859" s="45"/>
      <c r="N3859" s="45"/>
      <c r="O3859" s="45"/>
      <c r="P3859" s="28"/>
      <c r="Q3859" s="28"/>
      <c r="R3859" s="25"/>
      <c r="Z3859"/>
    </row>
    <row r="3860" spans="1:26" x14ac:dyDescent="0.25">
      <c r="A3860" s="4" t="s">
        <v>7</v>
      </c>
      <c r="B3860" s="5">
        <v>2008</v>
      </c>
      <c r="C3860" s="5">
        <v>6</v>
      </c>
      <c r="D3860" s="5">
        <v>9</v>
      </c>
      <c r="E3860" s="5">
        <v>13</v>
      </c>
      <c r="F3860" s="43">
        <v>23.2</v>
      </c>
      <c r="G3860" s="8">
        <f t="shared" si="286"/>
        <v>25</v>
      </c>
      <c r="H3860" s="8">
        <f t="shared" si="287"/>
        <v>99.000000000000043</v>
      </c>
      <c r="I3860" s="8">
        <f t="shared" si="288"/>
        <v>24.750000000000011</v>
      </c>
      <c r="J3860" s="1">
        <v>18</v>
      </c>
      <c r="K3860" s="1">
        <v>25</v>
      </c>
      <c r="M3860" s="45"/>
      <c r="N3860" s="45"/>
      <c r="O3860" s="45"/>
      <c r="P3860" s="28"/>
      <c r="Q3860" s="28"/>
      <c r="R3860" s="25"/>
      <c r="Z3860"/>
    </row>
    <row r="3861" spans="1:26" x14ac:dyDescent="0.25">
      <c r="A3861" s="4" t="s">
        <v>7</v>
      </c>
      <c r="B3861" s="5">
        <v>2008</v>
      </c>
      <c r="C3861" s="5">
        <v>6</v>
      </c>
      <c r="D3861" s="5">
        <v>9</v>
      </c>
      <c r="E3861" s="5">
        <v>14</v>
      </c>
      <c r="F3861" s="43">
        <v>23.9</v>
      </c>
      <c r="G3861" s="8">
        <f t="shared" si="286"/>
        <v>25</v>
      </c>
      <c r="H3861" s="8">
        <f t="shared" si="287"/>
        <v>60.500000000000078</v>
      </c>
      <c r="I3861" s="8">
        <f t="shared" si="288"/>
        <v>15.12500000000002</v>
      </c>
      <c r="J3861" s="1">
        <v>18</v>
      </c>
      <c r="K3861" s="1">
        <v>25</v>
      </c>
      <c r="M3861" s="45"/>
      <c r="N3861" s="45"/>
      <c r="O3861" s="45"/>
      <c r="P3861" s="28"/>
      <c r="Q3861" s="28"/>
      <c r="R3861" s="25"/>
      <c r="Z3861"/>
    </row>
    <row r="3862" spans="1:26" x14ac:dyDescent="0.25">
      <c r="A3862" s="4" t="s">
        <v>7</v>
      </c>
      <c r="B3862" s="5">
        <v>2008</v>
      </c>
      <c r="C3862" s="5">
        <v>6</v>
      </c>
      <c r="D3862" s="5">
        <v>9</v>
      </c>
      <c r="E3862" s="5">
        <v>15</v>
      </c>
      <c r="F3862" s="43">
        <v>24.7</v>
      </c>
      <c r="G3862" s="8">
        <f t="shared" si="286"/>
        <v>25</v>
      </c>
      <c r="H3862" s="8">
        <f t="shared" si="287"/>
        <v>16.500000000000039</v>
      </c>
      <c r="I3862" s="8">
        <f t="shared" si="288"/>
        <v>4.1250000000000098</v>
      </c>
      <c r="J3862" s="1">
        <v>18</v>
      </c>
      <c r="K3862" s="1">
        <v>25</v>
      </c>
      <c r="M3862" s="45"/>
      <c r="N3862" s="45"/>
      <c r="O3862" s="45"/>
      <c r="P3862" s="28"/>
      <c r="Q3862" s="28"/>
      <c r="R3862" s="25"/>
      <c r="Z3862"/>
    </row>
    <row r="3863" spans="1:26" x14ac:dyDescent="0.25">
      <c r="A3863" s="4" t="s">
        <v>7</v>
      </c>
      <c r="B3863" s="5">
        <v>2008</v>
      </c>
      <c r="C3863" s="5">
        <v>6</v>
      </c>
      <c r="D3863" s="5">
        <v>9</v>
      </c>
      <c r="E3863" s="5">
        <v>16</v>
      </c>
      <c r="F3863" s="43">
        <v>25.4</v>
      </c>
      <c r="G3863" s="8">
        <f t="shared" si="286"/>
        <v>25</v>
      </c>
      <c r="H3863" s="8">
        <f t="shared" si="287"/>
        <v>0</v>
      </c>
      <c r="I3863" s="8">
        <f t="shared" si="288"/>
        <v>0</v>
      </c>
      <c r="J3863" s="1">
        <v>18</v>
      </c>
      <c r="K3863" s="1">
        <v>25</v>
      </c>
      <c r="M3863" s="45"/>
      <c r="N3863" s="45"/>
      <c r="O3863" s="45"/>
      <c r="P3863" s="28"/>
      <c r="Q3863" s="28"/>
      <c r="R3863" s="25"/>
      <c r="Z3863"/>
    </row>
    <row r="3864" spans="1:26" x14ac:dyDescent="0.25">
      <c r="A3864" s="4" t="s">
        <v>7</v>
      </c>
      <c r="B3864" s="5">
        <v>2008</v>
      </c>
      <c r="C3864" s="5">
        <v>6</v>
      </c>
      <c r="D3864" s="5">
        <v>9</v>
      </c>
      <c r="E3864" s="5">
        <v>17</v>
      </c>
      <c r="F3864" s="43">
        <v>26</v>
      </c>
      <c r="G3864" s="8">
        <f t="shared" si="286"/>
        <v>25</v>
      </c>
      <c r="H3864" s="8">
        <f t="shared" si="287"/>
        <v>0</v>
      </c>
      <c r="I3864" s="8">
        <f t="shared" si="288"/>
        <v>0</v>
      </c>
      <c r="J3864" s="1">
        <v>18</v>
      </c>
      <c r="K3864" s="1">
        <v>25</v>
      </c>
      <c r="M3864" s="45"/>
      <c r="N3864" s="45"/>
      <c r="O3864" s="45"/>
      <c r="P3864" s="28"/>
      <c r="Q3864" s="28"/>
      <c r="R3864" s="25"/>
      <c r="Z3864"/>
    </row>
    <row r="3865" spans="1:26" x14ac:dyDescent="0.25">
      <c r="A3865" s="4" t="s">
        <v>7</v>
      </c>
      <c r="B3865" s="5">
        <v>2008</v>
      </c>
      <c r="C3865" s="5">
        <v>6</v>
      </c>
      <c r="D3865" s="5">
        <v>9</v>
      </c>
      <c r="E3865" s="5">
        <v>18</v>
      </c>
      <c r="F3865" s="43">
        <v>26.1</v>
      </c>
      <c r="G3865" s="8">
        <f t="shared" si="286"/>
        <v>25</v>
      </c>
      <c r="H3865" s="8">
        <f t="shared" si="287"/>
        <v>0</v>
      </c>
      <c r="I3865" s="8">
        <f t="shared" si="288"/>
        <v>0</v>
      </c>
      <c r="J3865" s="1">
        <v>18</v>
      </c>
      <c r="K3865" s="1">
        <v>25</v>
      </c>
      <c r="M3865" s="45"/>
      <c r="N3865" s="45"/>
      <c r="O3865" s="45"/>
      <c r="P3865" s="28"/>
      <c r="Q3865" s="28"/>
      <c r="R3865" s="25"/>
      <c r="Z3865"/>
    </row>
    <row r="3866" spans="1:26" x14ac:dyDescent="0.25">
      <c r="A3866" s="4" t="s">
        <v>7</v>
      </c>
      <c r="B3866" s="5">
        <v>2008</v>
      </c>
      <c r="C3866" s="5">
        <v>6</v>
      </c>
      <c r="D3866" s="5">
        <v>9</v>
      </c>
      <c r="E3866" s="5">
        <v>19</v>
      </c>
      <c r="F3866" s="43">
        <v>22.9</v>
      </c>
      <c r="G3866" s="8">
        <f t="shared" si="286"/>
        <v>25</v>
      </c>
      <c r="H3866" s="8">
        <f t="shared" si="287"/>
        <v>115.50000000000009</v>
      </c>
      <c r="I3866" s="8">
        <f t="shared" si="288"/>
        <v>28.875000000000021</v>
      </c>
      <c r="J3866" s="1">
        <v>18</v>
      </c>
      <c r="K3866" s="1">
        <v>25</v>
      </c>
      <c r="M3866" s="45"/>
      <c r="N3866" s="45"/>
      <c r="O3866" s="45"/>
      <c r="P3866" s="28"/>
      <c r="Q3866" s="28"/>
      <c r="R3866" s="25"/>
      <c r="Z3866"/>
    </row>
    <row r="3867" spans="1:26" x14ac:dyDescent="0.25">
      <c r="A3867" s="4" t="s">
        <v>7</v>
      </c>
      <c r="B3867" s="5">
        <v>2008</v>
      </c>
      <c r="C3867" s="5">
        <v>6</v>
      </c>
      <c r="D3867" s="5">
        <v>9</v>
      </c>
      <c r="E3867" s="5">
        <v>20</v>
      </c>
      <c r="F3867" s="43">
        <v>21.4</v>
      </c>
      <c r="G3867" s="8">
        <f t="shared" si="286"/>
        <v>25</v>
      </c>
      <c r="H3867" s="8">
        <f t="shared" si="287"/>
        <v>198.00000000000009</v>
      </c>
      <c r="I3867" s="8">
        <f t="shared" si="288"/>
        <v>49.500000000000021</v>
      </c>
      <c r="J3867" s="1">
        <v>18</v>
      </c>
      <c r="K3867" s="1">
        <v>25</v>
      </c>
      <c r="M3867" s="45"/>
      <c r="N3867" s="45"/>
      <c r="O3867" s="45"/>
      <c r="P3867" s="28"/>
      <c r="Q3867" s="28"/>
      <c r="R3867" s="25"/>
      <c r="Z3867"/>
    </row>
    <row r="3868" spans="1:26" x14ac:dyDescent="0.25">
      <c r="A3868" s="4" t="s">
        <v>7</v>
      </c>
      <c r="B3868" s="5">
        <v>2008</v>
      </c>
      <c r="C3868" s="5">
        <v>6</v>
      </c>
      <c r="D3868" s="5">
        <v>9</v>
      </c>
      <c r="E3868" s="5">
        <v>21</v>
      </c>
      <c r="F3868" s="43">
        <v>20.399999999999999</v>
      </c>
      <c r="G3868" s="8">
        <f t="shared" si="286"/>
        <v>25</v>
      </c>
      <c r="H3868" s="8">
        <f t="shared" si="287"/>
        <v>253.00000000000009</v>
      </c>
      <c r="I3868" s="8">
        <f t="shared" si="288"/>
        <v>63.250000000000021</v>
      </c>
      <c r="J3868" s="1">
        <v>18</v>
      </c>
      <c r="K3868" s="1">
        <v>25</v>
      </c>
      <c r="M3868" s="45"/>
      <c r="N3868" s="45"/>
      <c r="O3868" s="45"/>
      <c r="P3868" s="28"/>
      <c r="Q3868" s="28"/>
      <c r="R3868" s="25"/>
      <c r="Z3868"/>
    </row>
    <row r="3869" spans="1:26" x14ac:dyDescent="0.25">
      <c r="A3869" s="4" t="s">
        <v>7</v>
      </c>
      <c r="B3869" s="5">
        <v>2008</v>
      </c>
      <c r="C3869" s="5">
        <v>6</v>
      </c>
      <c r="D3869" s="5">
        <v>9</v>
      </c>
      <c r="E3869" s="5">
        <v>22</v>
      </c>
      <c r="F3869" s="43">
        <v>20</v>
      </c>
      <c r="G3869" s="8">
        <f t="shared" si="286"/>
        <v>25</v>
      </c>
      <c r="H3869" s="8">
        <f t="shared" si="287"/>
        <v>275</v>
      </c>
      <c r="I3869" s="8">
        <f t="shared" si="288"/>
        <v>68.75</v>
      </c>
      <c r="J3869" s="1">
        <v>18</v>
      </c>
      <c r="K3869" s="1">
        <v>25</v>
      </c>
      <c r="M3869" s="45"/>
      <c r="N3869" s="45"/>
      <c r="O3869" s="45"/>
      <c r="P3869" s="28"/>
      <c r="Q3869" s="28"/>
      <c r="R3869" s="25"/>
      <c r="Z3869"/>
    </row>
    <row r="3870" spans="1:26" x14ac:dyDescent="0.25">
      <c r="A3870" s="4" t="s">
        <v>7</v>
      </c>
      <c r="B3870" s="5">
        <v>2008</v>
      </c>
      <c r="C3870" s="5">
        <v>6</v>
      </c>
      <c r="D3870" s="5">
        <v>9</v>
      </c>
      <c r="E3870" s="5">
        <v>23</v>
      </c>
      <c r="F3870" s="43">
        <v>20</v>
      </c>
      <c r="G3870" s="8">
        <f t="shared" si="286"/>
        <v>25</v>
      </c>
      <c r="H3870" s="8">
        <f t="shared" si="287"/>
        <v>275</v>
      </c>
      <c r="I3870" s="8">
        <f t="shared" si="288"/>
        <v>68.75</v>
      </c>
      <c r="J3870" s="1">
        <v>18</v>
      </c>
      <c r="K3870" s="1">
        <v>25</v>
      </c>
      <c r="M3870" s="45"/>
      <c r="N3870" s="45"/>
      <c r="O3870" s="45"/>
      <c r="P3870" s="28"/>
      <c r="Q3870" s="28"/>
      <c r="R3870" s="25"/>
      <c r="Z3870"/>
    </row>
    <row r="3871" spans="1:26" x14ac:dyDescent="0.25">
      <c r="A3871" s="4" t="s">
        <v>7</v>
      </c>
      <c r="B3871" s="5">
        <v>2008</v>
      </c>
      <c r="C3871" s="5">
        <v>6</v>
      </c>
      <c r="D3871" s="5">
        <v>10</v>
      </c>
      <c r="E3871" s="5">
        <v>0</v>
      </c>
      <c r="F3871" s="43">
        <v>20.3</v>
      </c>
      <c r="G3871" s="8">
        <f t="shared" si="286"/>
        <v>25</v>
      </c>
      <c r="H3871" s="8">
        <f t="shared" si="287"/>
        <v>258.49999999999994</v>
      </c>
      <c r="I3871" s="8">
        <f t="shared" si="288"/>
        <v>64.624999999999986</v>
      </c>
      <c r="J3871" s="1">
        <v>18</v>
      </c>
      <c r="K3871" s="1">
        <v>25</v>
      </c>
      <c r="M3871" s="45"/>
      <c r="N3871" s="45"/>
      <c r="O3871" s="45"/>
      <c r="P3871" s="28"/>
      <c r="Q3871" s="28"/>
      <c r="R3871" s="25"/>
      <c r="Z3871"/>
    </row>
    <row r="3872" spans="1:26" x14ac:dyDescent="0.25">
      <c r="A3872" s="4" t="s">
        <v>7</v>
      </c>
      <c r="B3872" s="5">
        <v>2008</v>
      </c>
      <c r="C3872" s="5">
        <v>6</v>
      </c>
      <c r="D3872" s="5">
        <v>10</v>
      </c>
      <c r="E3872" s="5">
        <v>1</v>
      </c>
      <c r="F3872" s="43">
        <v>20.399999999999999</v>
      </c>
      <c r="G3872" s="8">
        <f t="shared" si="286"/>
        <v>25</v>
      </c>
      <c r="H3872" s="8">
        <f t="shared" si="287"/>
        <v>253.00000000000009</v>
      </c>
      <c r="I3872" s="8">
        <f t="shared" si="288"/>
        <v>63.250000000000021</v>
      </c>
      <c r="J3872" s="1">
        <v>18</v>
      </c>
      <c r="K3872" s="1">
        <v>25</v>
      </c>
      <c r="M3872" s="45"/>
      <c r="N3872" s="45"/>
      <c r="O3872" s="45"/>
      <c r="P3872" s="28"/>
      <c r="Q3872" s="28"/>
      <c r="R3872" s="25"/>
      <c r="Z3872"/>
    </row>
    <row r="3873" spans="1:26" x14ac:dyDescent="0.25">
      <c r="A3873" s="4" t="s">
        <v>7</v>
      </c>
      <c r="B3873" s="5">
        <v>2008</v>
      </c>
      <c r="C3873" s="5">
        <v>6</v>
      </c>
      <c r="D3873" s="5">
        <v>10</v>
      </c>
      <c r="E3873" s="5">
        <v>2</v>
      </c>
      <c r="F3873" s="43">
        <v>20.399999999999999</v>
      </c>
      <c r="G3873" s="8">
        <f t="shared" si="286"/>
        <v>25</v>
      </c>
      <c r="H3873" s="8">
        <f t="shared" si="287"/>
        <v>253.00000000000009</v>
      </c>
      <c r="I3873" s="8">
        <f t="shared" si="288"/>
        <v>63.250000000000021</v>
      </c>
      <c r="J3873" s="1">
        <v>18</v>
      </c>
      <c r="K3873" s="1">
        <v>25</v>
      </c>
      <c r="M3873" s="45"/>
      <c r="N3873" s="45"/>
      <c r="O3873" s="45"/>
      <c r="P3873" s="28"/>
      <c r="Q3873" s="28"/>
      <c r="R3873" s="25"/>
      <c r="Z3873"/>
    </row>
    <row r="3874" spans="1:26" x14ac:dyDescent="0.25">
      <c r="A3874" s="4" t="s">
        <v>7</v>
      </c>
      <c r="B3874" s="5">
        <v>2008</v>
      </c>
      <c r="C3874" s="5">
        <v>6</v>
      </c>
      <c r="D3874" s="5">
        <v>10</v>
      </c>
      <c r="E3874" s="5">
        <v>3</v>
      </c>
      <c r="F3874" s="43">
        <v>20.3</v>
      </c>
      <c r="G3874" s="8">
        <f t="shared" si="286"/>
        <v>25</v>
      </c>
      <c r="H3874" s="8">
        <f t="shared" si="287"/>
        <v>258.49999999999994</v>
      </c>
      <c r="I3874" s="8">
        <f t="shared" si="288"/>
        <v>64.624999999999986</v>
      </c>
      <c r="J3874" s="1">
        <v>18</v>
      </c>
      <c r="K3874" s="1">
        <v>25</v>
      </c>
      <c r="M3874" s="45"/>
      <c r="N3874" s="45"/>
      <c r="O3874" s="45"/>
      <c r="P3874" s="28"/>
      <c r="Q3874" s="28"/>
      <c r="R3874" s="25"/>
      <c r="Z3874"/>
    </row>
    <row r="3875" spans="1:26" x14ac:dyDescent="0.25">
      <c r="A3875" s="4" t="s">
        <v>7</v>
      </c>
      <c r="B3875" s="5">
        <v>2008</v>
      </c>
      <c r="C3875" s="5">
        <v>6</v>
      </c>
      <c r="D3875" s="5">
        <v>10</v>
      </c>
      <c r="E3875" s="5">
        <v>4</v>
      </c>
      <c r="F3875" s="43">
        <v>20</v>
      </c>
      <c r="G3875" s="8">
        <f t="shared" si="286"/>
        <v>25</v>
      </c>
      <c r="H3875" s="8">
        <f t="shared" si="287"/>
        <v>275</v>
      </c>
      <c r="I3875" s="8">
        <f t="shared" si="288"/>
        <v>68.75</v>
      </c>
      <c r="J3875" s="1">
        <v>18</v>
      </c>
      <c r="K3875" s="1">
        <v>25</v>
      </c>
      <c r="M3875" s="45"/>
      <c r="N3875" s="45"/>
      <c r="O3875" s="45"/>
      <c r="P3875" s="28"/>
      <c r="Q3875" s="28"/>
      <c r="R3875" s="25"/>
      <c r="Z3875"/>
    </row>
    <row r="3876" spans="1:26" x14ac:dyDescent="0.25">
      <c r="A3876" s="4" t="s">
        <v>7</v>
      </c>
      <c r="B3876" s="5">
        <v>2008</v>
      </c>
      <c r="C3876" s="5">
        <v>6</v>
      </c>
      <c r="D3876" s="5">
        <v>10</v>
      </c>
      <c r="E3876" s="5">
        <v>5</v>
      </c>
      <c r="F3876" s="43">
        <v>19.2</v>
      </c>
      <c r="G3876" s="8">
        <f t="shared" si="286"/>
        <v>25</v>
      </c>
      <c r="H3876" s="8">
        <f t="shared" si="287"/>
        <v>319.00000000000006</v>
      </c>
      <c r="I3876" s="8">
        <f t="shared" si="288"/>
        <v>79.750000000000014</v>
      </c>
      <c r="J3876" s="1">
        <v>18</v>
      </c>
      <c r="K3876" s="1">
        <v>25</v>
      </c>
      <c r="M3876" s="45"/>
      <c r="N3876" s="45"/>
      <c r="O3876" s="45"/>
      <c r="P3876" s="28"/>
      <c r="Q3876" s="28"/>
      <c r="R3876" s="25"/>
      <c r="Z3876"/>
    </row>
    <row r="3877" spans="1:26" x14ac:dyDescent="0.25">
      <c r="A3877" s="4" t="s">
        <v>7</v>
      </c>
      <c r="B3877" s="5">
        <v>2008</v>
      </c>
      <c r="C3877" s="5">
        <v>6</v>
      </c>
      <c r="D3877" s="5">
        <v>10</v>
      </c>
      <c r="E3877" s="5">
        <v>6</v>
      </c>
      <c r="F3877" s="43">
        <v>18.899999999999999</v>
      </c>
      <c r="G3877" s="8">
        <f t="shared" si="286"/>
        <v>25</v>
      </c>
      <c r="H3877" s="8">
        <f t="shared" si="287"/>
        <v>335.50000000000006</v>
      </c>
      <c r="I3877" s="8">
        <f t="shared" si="288"/>
        <v>83.875000000000014</v>
      </c>
      <c r="J3877" s="1">
        <v>18</v>
      </c>
      <c r="K3877" s="1">
        <v>25</v>
      </c>
      <c r="M3877" s="45"/>
      <c r="N3877" s="45"/>
      <c r="O3877" s="45"/>
      <c r="P3877" s="28"/>
      <c r="Q3877" s="28"/>
      <c r="R3877" s="25"/>
      <c r="Z3877"/>
    </row>
    <row r="3878" spans="1:26" x14ac:dyDescent="0.25">
      <c r="A3878" s="4" t="s">
        <v>7</v>
      </c>
      <c r="B3878" s="5">
        <v>2008</v>
      </c>
      <c r="C3878" s="5">
        <v>6</v>
      </c>
      <c r="D3878" s="5">
        <v>10</v>
      </c>
      <c r="E3878" s="5">
        <v>7</v>
      </c>
      <c r="F3878" s="43">
        <v>19.100000000000001</v>
      </c>
      <c r="G3878" s="8">
        <f t="shared" si="286"/>
        <v>25</v>
      </c>
      <c r="H3878" s="8">
        <f t="shared" si="287"/>
        <v>324.49999999999994</v>
      </c>
      <c r="I3878" s="8">
        <f t="shared" si="288"/>
        <v>81.124999999999986</v>
      </c>
      <c r="J3878" s="1">
        <v>18</v>
      </c>
      <c r="K3878" s="1">
        <v>25</v>
      </c>
      <c r="M3878" s="45"/>
      <c r="N3878" s="45"/>
      <c r="O3878" s="45"/>
      <c r="P3878" s="28"/>
      <c r="Q3878" s="28"/>
      <c r="R3878" s="25"/>
      <c r="Z3878"/>
    </row>
    <row r="3879" spans="1:26" x14ac:dyDescent="0.25">
      <c r="A3879" s="4" t="s">
        <v>7</v>
      </c>
      <c r="B3879" s="5">
        <v>2008</v>
      </c>
      <c r="C3879" s="5">
        <v>6</v>
      </c>
      <c r="D3879" s="5">
        <v>10</v>
      </c>
      <c r="E3879" s="5">
        <v>8</v>
      </c>
      <c r="F3879" s="43">
        <v>19.7</v>
      </c>
      <c r="G3879" s="8">
        <f t="shared" si="286"/>
        <v>25</v>
      </c>
      <c r="H3879" s="8">
        <f t="shared" si="287"/>
        <v>291.50000000000006</v>
      </c>
      <c r="I3879" s="8">
        <f t="shared" si="288"/>
        <v>72.875000000000014</v>
      </c>
      <c r="J3879" s="1">
        <v>18</v>
      </c>
      <c r="K3879" s="1">
        <v>25</v>
      </c>
      <c r="M3879" s="45"/>
      <c r="N3879" s="45"/>
      <c r="O3879" s="45"/>
      <c r="P3879" s="28"/>
      <c r="Q3879" s="28"/>
      <c r="R3879" s="25"/>
      <c r="Z3879"/>
    </row>
    <row r="3880" spans="1:26" x14ac:dyDescent="0.25">
      <c r="A3880" s="4" t="s">
        <v>7</v>
      </c>
      <c r="B3880" s="5">
        <v>2008</v>
      </c>
      <c r="C3880" s="5">
        <v>6</v>
      </c>
      <c r="D3880" s="5">
        <v>10</v>
      </c>
      <c r="E3880" s="5">
        <v>9</v>
      </c>
      <c r="F3880" s="43">
        <v>20.7</v>
      </c>
      <c r="G3880" s="8">
        <f t="shared" si="286"/>
        <v>25</v>
      </c>
      <c r="H3880" s="8">
        <f t="shared" si="287"/>
        <v>236.50000000000003</v>
      </c>
      <c r="I3880" s="8">
        <f t="shared" si="288"/>
        <v>59.125000000000007</v>
      </c>
      <c r="J3880" s="1">
        <v>18</v>
      </c>
      <c r="K3880" s="1">
        <v>25</v>
      </c>
      <c r="M3880" s="45"/>
      <c r="N3880" s="45"/>
      <c r="O3880" s="45"/>
      <c r="P3880" s="28"/>
      <c r="Q3880" s="28"/>
      <c r="R3880" s="25"/>
      <c r="Z3880"/>
    </row>
    <row r="3881" spans="1:26" x14ac:dyDescent="0.25">
      <c r="A3881" s="4" t="s">
        <v>7</v>
      </c>
      <c r="B3881" s="5">
        <v>2008</v>
      </c>
      <c r="C3881" s="5">
        <v>6</v>
      </c>
      <c r="D3881" s="5">
        <v>10</v>
      </c>
      <c r="E3881" s="5">
        <v>10</v>
      </c>
      <c r="F3881" s="43">
        <v>22.4</v>
      </c>
      <c r="G3881" s="8">
        <f t="shared" si="286"/>
        <v>25</v>
      </c>
      <c r="H3881" s="8">
        <f t="shared" si="287"/>
        <v>143.00000000000009</v>
      </c>
      <c r="I3881" s="8">
        <f t="shared" si="288"/>
        <v>35.750000000000021</v>
      </c>
      <c r="J3881" s="1">
        <v>18</v>
      </c>
      <c r="K3881" s="1">
        <v>25</v>
      </c>
      <c r="M3881" s="45"/>
      <c r="N3881" s="45"/>
      <c r="O3881" s="45"/>
      <c r="P3881" s="28"/>
      <c r="Q3881" s="28"/>
      <c r="R3881" s="25"/>
      <c r="Z3881"/>
    </row>
    <row r="3882" spans="1:26" x14ac:dyDescent="0.25">
      <c r="A3882" s="4" t="s">
        <v>7</v>
      </c>
      <c r="B3882" s="5">
        <v>2008</v>
      </c>
      <c r="C3882" s="5">
        <v>6</v>
      </c>
      <c r="D3882" s="5">
        <v>10</v>
      </c>
      <c r="E3882" s="5">
        <v>11</v>
      </c>
      <c r="F3882" s="43">
        <v>23.4</v>
      </c>
      <c r="G3882" s="8">
        <f t="shared" si="286"/>
        <v>25</v>
      </c>
      <c r="H3882" s="8">
        <f t="shared" si="287"/>
        <v>88.000000000000085</v>
      </c>
      <c r="I3882" s="8">
        <f t="shared" si="288"/>
        <v>22.000000000000021</v>
      </c>
      <c r="J3882" s="1">
        <v>18</v>
      </c>
      <c r="K3882" s="1">
        <v>25</v>
      </c>
      <c r="M3882" s="45"/>
      <c r="N3882" s="45"/>
      <c r="O3882" s="45"/>
      <c r="P3882" s="28"/>
      <c r="Q3882" s="28"/>
      <c r="R3882" s="25"/>
      <c r="Z3882"/>
    </row>
    <row r="3883" spans="1:26" x14ac:dyDescent="0.25">
      <c r="A3883" s="4" t="s">
        <v>7</v>
      </c>
      <c r="B3883" s="5">
        <v>2008</v>
      </c>
      <c r="C3883" s="5">
        <v>6</v>
      </c>
      <c r="D3883" s="5">
        <v>10</v>
      </c>
      <c r="E3883" s="5">
        <v>12</v>
      </c>
      <c r="F3883" s="43">
        <v>22.5</v>
      </c>
      <c r="G3883" s="8">
        <f t="shared" si="286"/>
        <v>25</v>
      </c>
      <c r="H3883" s="8">
        <f t="shared" si="287"/>
        <v>137.5</v>
      </c>
      <c r="I3883" s="8">
        <f t="shared" si="288"/>
        <v>34.375</v>
      </c>
      <c r="J3883" s="1">
        <v>18</v>
      </c>
      <c r="K3883" s="1">
        <v>25</v>
      </c>
      <c r="M3883" s="45"/>
      <c r="N3883" s="45"/>
      <c r="O3883" s="45"/>
      <c r="P3883" s="28"/>
      <c r="Q3883" s="28"/>
      <c r="R3883" s="25"/>
      <c r="Z3883"/>
    </row>
    <row r="3884" spans="1:26" x14ac:dyDescent="0.25">
      <c r="A3884" s="4" t="s">
        <v>7</v>
      </c>
      <c r="B3884" s="5">
        <v>2008</v>
      </c>
      <c r="C3884" s="5">
        <v>6</v>
      </c>
      <c r="D3884" s="5">
        <v>10</v>
      </c>
      <c r="E3884" s="5">
        <v>13</v>
      </c>
      <c r="F3884" s="43">
        <v>23.4</v>
      </c>
      <c r="G3884" s="8">
        <f t="shared" si="286"/>
        <v>25</v>
      </c>
      <c r="H3884" s="8">
        <f t="shared" si="287"/>
        <v>88.000000000000085</v>
      </c>
      <c r="I3884" s="8">
        <f t="shared" si="288"/>
        <v>22.000000000000021</v>
      </c>
      <c r="J3884" s="1">
        <v>18</v>
      </c>
      <c r="K3884" s="1">
        <v>25</v>
      </c>
      <c r="M3884" s="45"/>
      <c r="N3884" s="45"/>
      <c r="O3884" s="45"/>
      <c r="P3884" s="28"/>
      <c r="Q3884" s="28"/>
      <c r="R3884" s="25"/>
      <c r="Z3884"/>
    </row>
    <row r="3885" spans="1:26" x14ac:dyDescent="0.25">
      <c r="A3885" s="4" t="s">
        <v>7</v>
      </c>
      <c r="B3885" s="5">
        <v>2008</v>
      </c>
      <c r="C3885" s="5">
        <v>6</v>
      </c>
      <c r="D3885" s="5">
        <v>10</v>
      </c>
      <c r="E3885" s="5">
        <v>14</v>
      </c>
      <c r="F3885" s="43">
        <v>24.1</v>
      </c>
      <c r="G3885" s="8">
        <f t="shared" si="286"/>
        <v>25</v>
      </c>
      <c r="H3885" s="8">
        <f t="shared" si="287"/>
        <v>49.499999999999922</v>
      </c>
      <c r="I3885" s="8">
        <f t="shared" si="288"/>
        <v>12.37499999999998</v>
      </c>
      <c r="J3885" s="1">
        <v>18</v>
      </c>
      <c r="K3885" s="1">
        <v>25</v>
      </c>
      <c r="M3885" s="45"/>
      <c r="N3885" s="45"/>
      <c r="O3885" s="45"/>
      <c r="P3885" s="28"/>
      <c r="Q3885" s="28"/>
      <c r="R3885" s="25"/>
      <c r="Z3885"/>
    </row>
    <row r="3886" spans="1:26" x14ac:dyDescent="0.25">
      <c r="A3886" s="4" t="s">
        <v>7</v>
      </c>
      <c r="B3886" s="5">
        <v>2008</v>
      </c>
      <c r="C3886" s="5">
        <v>6</v>
      </c>
      <c r="D3886" s="5">
        <v>10</v>
      </c>
      <c r="E3886" s="5">
        <v>15</v>
      </c>
      <c r="F3886" s="43">
        <v>24.6</v>
      </c>
      <c r="G3886" s="8">
        <f t="shared" si="286"/>
        <v>25</v>
      </c>
      <c r="H3886" s="8">
        <f t="shared" si="287"/>
        <v>21.999999999999922</v>
      </c>
      <c r="I3886" s="8">
        <f t="shared" si="288"/>
        <v>5.4999999999999805</v>
      </c>
      <c r="J3886" s="1">
        <v>18</v>
      </c>
      <c r="K3886" s="1">
        <v>25</v>
      </c>
      <c r="M3886" s="45"/>
      <c r="N3886" s="45"/>
      <c r="O3886" s="45"/>
      <c r="P3886" s="28"/>
      <c r="Q3886" s="28"/>
      <c r="R3886" s="25"/>
      <c r="Z3886"/>
    </row>
    <row r="3887" spans="1:26" x14ac:dyDescent="0.25">
      <c r="A3887" s="4" t="s">
        <v>7</v>
      </c>
      <c r="B3887" s="5">
        <v>2008</v>
      </c>
      <c r="C3887" s="5">
        <v>6</v>
      </c>
      <c r="D3887" s="5">
        <v>10</v>
      </c>
      <c r="E3887" s="5">
        <v>16</v>
      </c>
      <c r="F3887" s="43">
        <v>25.1</v>
      </c>
      <c r="G3887" s="8">
        <f t="shared" si="286"/>
        <v>25</v>
      </c>
      <c r="H3887" s="8">
        <f t="shared" si="287"/>
        <v>0</v>
      </c>
      <c r="I3887" s="8">
        <f t="shared" si="288"/>
        <v>0</v>
      </c>
      <c r="J3887" s="1">
        <v>18</v>
      </c>
      <c r="K3887" s="1">
        <v>25</v>
      </c>
      <c r="M3887" s="45"/>
      <c r="N3887" s="45"/>
      <c r="O3887" s="45"/>
      <c r="P3887" s="28"/>
      <c r="Q3887" s="28"/>
      <c r="R3887" s="25"/>
      <c r="Z3887"/>
    </row>
    <row r="3888" spans="1:26" x14ac:dyDescent="0.25">
      <c r="A3888" s="4" t="s">
        <v>7</v>
      </c>
      <c r="B3888" s="5">
        <v>2008</v>
      </c>
      <c r="C3888" s="5">
        <v>6</v>
      </c>
      <c r="D3888" s="5">
        <v>10</v>
      </c>
      <c r="E3888" s="5">
        <v>17</v>
      </c>
      <c r="F3888" s="43">
        <v>25.6</v>
      </c>
      <c r="G3888" s="8">
        <f t="shared" si="286"/>
        <v>25</v>
      </c>
      <c r="H3888" s="8">
        <f t="shared" si="287"/>
        <v>0</v>
      </c>
      <c r="I3888" s="8">
        <f t="shared" si="288"/>
        <v>0</v>
      </c>
      <c r="J3888" s="1">
        <v>18</v>
      </c>
      <c r="K3888" s="1">
        <v>25</v>
      </c>
      <c r="M3888" s="45"/>
      <c r="N3888" s="45"/>
      <c r="O3888" s="45"/>
      <c r="P3888" s="28"/>
      <c r="Q3888" s="28"/>
      <c r="R3888" s="25"/>
      <c r="Z3888"/>
    </row>
    <row r="3889" spans="1:26" x14ac:dyDescent="0.25">
      <c r="A3889" s="4" t="s">
        <v>7</v>
      </c>
      <c r="B3889" s="5">
        <v>2008</v>
      </c>
      <c r="C3889" s="5">
        <v>6</v>
      </c>
      <c r="D3889" s="5">
        <v>10</v>
      </c>
      <c r="E3889" s="5">
        <v>18</v>
      </c>
      <c r="F3889" s="43">
        <v>25.6</v>
      </c>
      <c r="G3889" s="8">
        <f t="shared" si="286"/>
        <v>25</v>
      </c>
      <c r="H3889" s="8">
        <f t="shared" si="287"/>
        <v>0</v>
      </c>
      <c r="I3889" s="8">
        <f t="shared" si="288"/>
        <v>0</v>
      </c>
      <c r="J3889" s="1">
        <v>18</v>
      </c>
      <c r="K3889" s="1">
        <v>25</v>
      </c>
      <c r="M3889" s="45"/>
      <c r="N3889" s="45"/>
      <c r="O3889" s="45"/>
      <c r="P3889" s="28"/>
      <c r="Q3889" s="28"/>
      <c r="R3889" s="25"/>
      <c r="Z3889"/>
    </row>
    <row r="3890" spans="1:26" x14ac:dyDescent="0.25">
      <c r="A3890" s="4" t="s">
        <v>7</v>
      </c>
      <c r="B3890" s="5">
        <v>2008</v>
      </c>
      <c r="C3890" s="5">
        <v>6</v>
      </c>
      <c r="D3890" s="5">
        <v>10</v>
      </c>
      <c r="E3890" s="5">
        <v>19</v>
      </c>
      <c r="F3890" s="43">
        <v>23.1</v>
      </c>
      <c r="G3890" s="8">
        <f t="shared" si="286"/>
        <v>25</v>
      </c>
      <c r="H3890" s="8">
        <f t="shared" si="287"/>
        <v>104.49999999999991</v>
      </c>
      <c r="I3890" s="8">
        <f t="shared" si="288"/>
        <v>26.124999999999979</v>
      </c>
      <c r="J3890" s="1">
        <v>18</v>
      </c>
      <c r="K3890" s="1">
        <v>25</v>
      </c>
      <c r="M3890" s="45"/>
      <c r="N3890" s="45"/>
      <c r="O3890" s="45"/>
      <c r="P3890" s="28"/>
      <c r="Q3890" s="28"/>
      <c r="R3890" s="25"/>
      <c r="Z3890"/>
    </row>
    <row r="3891" spans="1:26" x14ac:dyDescent="0.25">
      <c r="A3891" s="4" t="s">
        <v>7</v>
      </c>
      <c r="B3891" s="5">
        <v>2008</v>
      </c>
      <c r="C3891" s="5">
        <v>6</v>
      </c>
      <c r="D3891" s="5">
        <v>10</v>
      </c>
      <c r="E3891" s="5">
        <v>20</v>
      </c>
      <c r="F3891" s="43">
        <v>20.7</v>
      </c>
      <c r="G3891" s="8">
        <f t="shared" si="286"/>
        <v>25</v>
      </c>
      <c r="H3891" s="8">
        <f t="shared" si="287"/>
        <v>236.50000000000003</v>
      </c>
      <c r="I3891" s="8">
        <f t="shared" si="288"/>
        <v>59.125000000000007</v>
      </c>
      <c r="J3891" s="1">
        <v>18</v>
      </c>
      <c r="K3891" s="1">
        <v>25</v>
      </c>
      <c r="M3891" s="45"/>
      <c r="N3891" s="45"/>
      <c r="O3891" s="45"/>
      <c r="P3891" s="28"/>
      <c r="Q3891" s="28"/>
      <c r="R3891" s="25"/>
      <c r="Z3891"/>
    </row>
    <row r="3892" spans="1:26" x14ac:dyDescent="0.25">
      <c r="A3892" s="4" t="s">
        <v>7</v>
      </c>
      <c r="B3892" s="5">
        <v>2008</v>
      </c>
      <c r="C3892" s="5">
        <v>6</v>
      </c>
      <c r="D3892" s="5">
        <v>10</v>
      </c>
      <c r="E3892" s="5">
        <v>21</v>
      </c>
      <c r="F3892" s="43">
        <v>19.600000000000001</v>
      </c>
      <c r="G3892" s="8">
        <f t="shared" si="286"/>
        <v>25</v>
      </c>
      <c r="H3892" s="8">
        <f t="shared" si="287"/>
        <v>296.99999999999994</v>
      </c>
      <c r="I3892" s="8">
        <f t="shared" si="288"/>
        <v>74.249999999999986</v>
      </c>
      <c r="J3892" s="1">
        <v>18</v>
      </c>
      <c r="K3892" s="1">
        <v>25</v>
      </c>
      <c r="M3892" s="45"/>
      <c r="N3892" s="45"/>
      <c r="O3892" s="45"/>
      <c r="P3892" s="28"/>
      <c r="Q3892" s="28"/>
      <c r="R3892" s="25"/>
      <c r="Z3892"/>
    </row>
    <row r="3893" spans="1:26" x14ac:dyDescent="0.25">
      <c r="A3893" s="4" t="s">
        <v>7</v>
      </c>
      <c r="B3893" s="5">
        <v>2008</v>
      </c>
      <c r="C3893" s="5">
        <v>6</v>
      </c>
      <c r="D3893" s="5">
        <v>10</v>
      </c>
      <c r="E3893" s="5">
        <v>22</v>
      </c>
      <c r="F3893" s="43">
        <v>19</v>
      </c>
      <c r="G3893" s="8">
        <f t="shared" si="286"/>
        <v>25</v>
      </c>
      <c r="H3893" s="8">
        <f t="shared" si="287"/>
        <v>330</v>
      </c>
      <c r="I3893" s="8">
        <f t="shared" si="288"/>
        <v>82.5</v>
      </c>
      <c r="J3893" s="1">
        <v>18</v>
      </c>
      <c r="K3893" s="1">
        <v>25</v>
      </c>
      <c r="M3893" s="45"/>
      <c r="N3893" s="45"/>
      <c r="O3893" s="45"/>
      <c r="P3893" s="28"/>
      <c r="Q3893" s="28"/>
      <c r="R3893" s="25"/>
      <c r="Z3893"/>
    </row>
    <row r="3894" spans="1:26" x14ac:dyDescent="0.25">
      <c r="A3894" s="4" t="s">
        <v>7</v>
      </c>
      <c r="B3894" s="5">
        <v>2008</v>
      </c>
      <c r="C3894" s="5">
        <v>6</v>
      </c>
      <c r="D3894" s="5">
        <v>10</v>
      </c>
      <c r="E3894" s="5">
        <v>23</v>
      </c>
      <c r="F3894" s="43">
        <v>19.2</v>
      </c>
      <c r="G3894" s="8">
        <f t="shared" si="286"/>
        <v>25</v>
      </c>
      <c r="H3894" s="8">
        <f t="shared" si="287"/>
        <v>319.00000000000006</v>
      </c>
      <c r="I3894" s="8">
        <f t="shared" si="288"/>
        <v>79.750000000000014</v>
      </c>
      <c r="J3894" s="1">
        <v>18</v>
      </c>
      <c r="K3894" s="1">
        <v>25</v>
      </c>
      <c r="M3894" s="45"/>
      <c r="N3894" s="45"/>
      <c r="O3894" s="45"/>
      <c r="P3894" s="28"/>
      <c r="Q3894" s="28"/>
      <c r="R3894" s="25"/>
      <c r="Z3894"/>
    </row>
    <row r="3895" spans="1:26" x14ac:dyDescent="0.25">
      <c r="A3895" s="4" t="s">
        <v>7</v>
      </c>
      <c r="B3895" s="5">
        <v>2008</v>
      </c>
      <c r="C3895" s="5">
        <v>6</v>
      </c>
      <c r="D3895" s="5">
        <v>11</v>
      </c>
      <c r="E3895" s="5">
        <v>0</v>
      </c>
      <c r="F3895" s="43">
        <v>19.3</v>
      </c>
      <c r="G3895" s="8">
        <f t="shared" si="286"/>
        <v>25</v>
      </c>
      <c r="H3895" s="8">
        <f t="shared" si="287"/>
        <v>313.49999999999994</v>
      </c>
      <c r="I3895" s="8">
        <f t="shared" si="288"/>
        <v>78.374999999999986</v>
      </c>
      <c r="J3895" s="1">
        <v>18</v>
      </c>
      <c r="K3895" s="1">
        <v>25</v>
      </c>
      <c r="M3895" s="45"/>
      <c r="N3895" s="45"/>
      <c r="O3895" s="45"/>
      <c r="P3895" s="28"/>
      <c r="Q3895" s="28"/>
      <c r="R3895" s="25"/>
      <c r="Z3895"/>
    </row>
    <row r="3896" spans="1:26" x14ac:dyDescent="0.25">
      <c r="A3896" s="4" t="s">
        <v>7</v>
      </c>
      <c r="B3896" s="5">
        <v>2008</v>
      </c>
      <c r="C3896" s="5">
        <v>6</v>
      </c>
      <c r="D3896" s="5">
        <v>11</v>
      </c>
      <c r="E3896" s="5">
        <v>1</v>
      </c>
      <c r="F3896" s="43">
        <v>18.899999999999999</v>
      </c>
      <c r="G3896" s="8">
        <f t="shared" si="286"/>
        <v>25</v>
      </c>
      <c r="H3896" s="8">
        <f t="shared" si="287"/>
        <v>335.50000000000006</v>
      </c>
      <c r="I3896" s="8">
        <f t="shared" si="288"/>
        <v>83.875000000000014</v>
      </c>
      <c r="J3896" s="1">
        <v>18</v>
      </c>
      <c r="K3896" s="1">
        <v>25</v>
      </c>
      <c r="M3896" s="45"/>
      <c r="N3896" s="45"/>
      <c r="O3896" s="45"/>
      <c r="P3896" s="28"/>
      <c r="Q3896" s="28"/>
      <c r="R3896" s="25"/>
      <c r="Z3896"/>
    </row>
    <row r="3897" spans="1:26" x14ac:dyDescent="0.25">
      <c r="A3897" s="4" t="s">
        <v>7</v>
      </c>
      <c r="B3897" s="5">
        <v>2008</v>
      </c>
      <c r="C3897" s="5">
        <v>6</v>
      </c>
      <c r="D3897" s="5">
        <v>11</v>
      </c>
      <c r="E3897" s="5">
        <v>2</v>
      </c>
      <c r="F3897" s="43">
        <v>18.7</v>
      </c>
      <c r="G3897" s="8">
        <f t="shared" si="286"/>
        <v>25</v>
      </c>
      <c r="H3897" s="8">
        <f t="shared" si="287"/>
        <v>346.50000000000006</v>
      </c>
      <c r="I3897" s="8">
        <f t="shared" si="288"/>
        <v>86.625000000000014</v>
      </c>
      <c r="J3897" s="1">
        <v>18</v>
      </c>
      <c r="K3897" s="1">
        <v>25</v>
      </c>
      <c r="M3897" s="45"/>
      <c r="N3897" s="45"/>
      <c r="O3897" s="45"/>
      <c r="P3897" s="28"/>
      <c r="Q3897" s="28"/>
      <c r="R3897" s="25"/>
      <c r="Z3897"/>
    </row>
    <row r="3898" spans="1:26" x14ac:dyDescent="0.25">
      <c r="A3898" s="4" t="s">
        <v>7</v>
      </c>
      <c r="B3898" s="5">
        <v>2008</v>
      </c>
      <c r="C3898" s="5">
        <v>6</v>
      </c>
      <c r="D3898" s="5">
        <v>11</v>
      </c>
      <c r="E3898" s="5">
        <v>3</v>
      </c>
      <c r="F3898" s="43">
        <v>18.899999999999999</v>
      </c>
      <c r="G3898" s="8">
        <f t="shared" si="286"/>
        <v>25</v>
      </c>
      <c r="H3898" s="8">
        <f t="shared" si="287"/>
        <v>335.50000000000006</v>
      </c>
      <c r="I3898" s="8">
        <f t="shared" si="288"/>
        <v>83.875000000000014</v>
      </c>
      <c r="J3898" s="1">
        <v>18</v>
      </c>
      <c r="K3898" s="1">
        <v>25</v>
      </c>
      <c r="M3898" s="45"/>
      <c r="N3898" s="45"/>
      <c r="O3898" s="45"/>
      <c r="P3898" s="28"/>
      <c r="Q3898" s="28"/>
      <c r="R3898" s="25"/>
      <c r="Z3898"/>
    </row>
    <row r="3899" spans="1:26" x14ac:dyDescent="0.25">
      <c r="A3899" s="4" t="s">
        <v>7</v>
      </c>
      <c r="B3899" s="5">
        <v>2008</v>
      </c>
      <c r="C3899" s="5">
        <v>6</v>
      </c>
      <c r="D3899" s="5">
        <v>11</v>
      </c>
      <c r="E3899" s="5">
        <v>4</v>
      </c>
      <c r="F3899" s="43">
        <v>18.899999999999999</v>
      </c>
      <c r="G3899" s="8">
        <f t="shared" si="286"/>
        <v>25</v>
      </c>
      <c r="H3899" s="8">
        <f t="shared" si="287"/>
        <v>335.50000000000006</v>
      </c>
      <c r="I3899" s="8">
        <f t="shared" si="288"/>
        <v>83.875000000000014</v>
      </c>
      <c r="J3899" s="1">
        <v>18</v>
      </c>
      <c r="K3899" s="1">
        <v>25</v>
      </c>
      <c r="M3899" s="45"/>
      <c r="N3899" s="45"/>
      <c r="O3899" s="45"/>
      <c r="P3899" s="28"/>
      <c r="Q3899" s="28"/>
      <c r="R3899" s="25"/>
      <c r="Z3899"/>
    </row>
    <row r="3900" spans="1:26" x14ac:dyDescent="0.25">
      <c r="A3900" s="4" t="s">
        <v>7</v>
      </c>
      <c r="B3900" s="5">
        <v>2008</v>
      </c>
      <c r="C3900" s="5">
        <v>6</v>
      </c>
      <c r="D3900" s="5">
        <v>11</v>
      </c>
      <c r="E3900" s="5">
        <v>5</v>
      </c>
      <c r="F3900" s="43">
        <v>19</v>
      </c>
      <c r="G3900" s="8">
        <f t="shared" si="286"/>
        <v>25</v>
      </c>
      <c r="H3900" s="8">
        <f t="shared" si="287"/>
        <v>330</v>
      </c>
      <c r="I3900" s="8">
        <f t="shared" si="288"/>
        <v>82.5</v>
      </c>
      <c r="J3900" s="1">
        <v>18</v>
      </c>
      <c r="K3900" s="1">
        <v>25</v>
      </c>
      <c r="M3900" s="45"/>
      <c r="N3900" s="45"/>
      <c r="O3900" s="45"/>
      <c r="P3900" s="28"/>
      <c r="Q3900" s="28"/>
      <c r="R3900" s="25"/>
      <c r="Z3900"/>
    </row>
    <row r="3901" spans="1:26" x14ac:dyDescent="0.25">
      <c r="A3901" s="4" t="s">
        <v>7</v>
      </c>
      <c r="B3901" s="5">
        <v>2008</v>
      </c>
      <c r="C3901" s="5">
        <v>6</v>
      </c>
      <c r="D3901" s="5">
        <v>11</v>
      </c>
      <c r="E3901" s="5">
        <v>6</v>
      </c>
      <c r="F3901" s="43">
        <v>19</v>
      </c>
      <c r="G3901" s="8">
        <f t="shared" si="286"/>
        <v>25</v>
      </c>
      <c r="H3901" s="8">
        <f t="shared" si="287"/>
        <v>330</v>
      </c>
      <c r="I3901" s="8">
        <f t="shared" si="288"/>
        <v>82.5</v>
      </c>
      <c r="J3901" s="1">
        <v>18</v>
      </c>
      <c r="K3901" s="1">
        <v>25</v>
      </c>
      <c r="M3901" s="45"/>
      <c r="N3901" s="45"/>
      <c r="O3901" s="45"/>
      <c r="P3901" s="28"/>
      <c r="Q3901" s="28"/>
      <c r="R3901" s="25"/>
      <c r="Z3901"/>
    </row>
    <row r="3902" spans="1:26" x14ac:dyDescent="0.25">
      <c r="A3902" s="4" t="s">
        <v>7</v>
      </c>
      <c r="B3902" s="5">
        <v>2008</v>
      </c>
      <c r="C3902" s="5">
        <v>6</v>
      </c>
      <c r="D3902" s="5">
        <v>11</v>
      </c>
      <c r="E3902" s="5">
        <v>7</v>
      </c>
      <c r="F3902" s="43">
        <v>20.100000000000001</v>
      </c>
      <c r="G3902" s="8">
        <f t="shared" si="286"/>
        <v>25</v>
      </c>
      <c r="H3902" s="8">
        <f t="shared" si="287"/>
        <v>269.49999999999994</v>
      </c>
      <c r="I3902" s="8">
        <f t="shared" si="288"/>
        <v>67.374999999999986</v>
      </c>
      <c r="J3902" s="1">
        <v>18</v>
      </c>
      <c r="K3902" s="1">
        <v>25</v>
      </c>
      <c r="M3902" s="45"/>
      <c r="N3902" s="45"/>
      <c r="O3902" s="45"/>
      <c r="P3902" s="28"/>
      <c r="Q3902" s="28"/>
      <c r="R3902" s="25"/>
      <c r="Z3902"/>
    </row>
    <row r="3903" spans="1:26" x14ac:dyDescent="0.25">
      <c r="A3903" s="4" t="s">
        <v>7</v>
      </c>
      <c r="B3903" s="5">
        <v>2008</v>
      </c>
      <c r="C3903" s="5">
        <v>6</v>
      </c>
      <c r="D3903" s="5">
        <v>11</v>
      </c>
      <c r="E3903" s="5">
        <v>8</v>
      </c>
      <c r="F3903" s="43">
        <v>21.7</v>
      </c>
      <c r="G3903" s="8">
        <f t="shared" si="286"/>
        <v>25</v>
      </c>
      <c r="H3903" s="8">
        <f t="shared" si="287"/>
        <v>181.50000000000003</v>
      </c>
      <c r="I3903" s="8">
        <f t="shared" si="288"/>
        <v>45.375000000000007</v>
      </c>
      <c r="J3903" s="1">
        <v>18</v>
      </c>
      <c r="K3903" s="1">
        <v>25</v>
      </c>
      <c r="M3903" s="45"/>
      <c r="N3903" s="45"/>
      <c r="O3903" s="45"/>
      <c r="P3903" s="28"/>
      <c r="Q3903" s="28"/>
      <c r="R3903" s="25"/>
      <c r="Z3903"/>
    </row>
    <row r="3904" spans="1:26" x14ac:dyDescent="0.25">
      <c r="A3904" s="4" t="s">
        <v>7</v>
      </c>
      <c r="B3904" s="5">
        <v>2008</v>
      </c>
      <c r="C3904" s="5">
        <v>6</v>
      </c>
      <c r="D3904" s="5">
        <v>11</v>
      </c>
      <c r="E3904" s="5">
        <v>9</v>
      </c>
      <c r="F3904" s="43">
        <v>22.5</v>
      </c>
      <c r="G3904" s="8">
        <f t="shared" si="286"/>
        <v>25</v>
      </c>
      <c r="H3904" s="8">
        <f t="shared" si="287"/>
        <v>137.5</v>
      </c>
      <c r="I3904" s="8">
        <f t="shared" si="288"/>
        <v>34.375</v>
      </c>
      <c r="J3904" s="1">
        <v>18</v>
      </c>
      <c r="K3904" s="1">
        <v>25</v>
      </c>
      <c r="M3904" s="45"/>
      <c r="N3904" s="45"/>
      <c r="O3904" s="45"/>
      <c r="P3904" s="28"/>
      <c r="Q3904" s="28"/>
      <c r="R3904" s="25"/>
      <c r="Z3904"/>
    </row>
    <row r="3905" spans="1:26" x14ac:dyDescent="0.25">
      <c r="A3905" s="4" t="s">
        <v>7</v>
      </c>
      <c r="B3905" s="5">
        <v>2008</v>
      </c>
      <c r="C3905" s="5">
        <v>6</v>
      </c>
      <c r="D3905" s="5">
        <v>11</v>
      </c>
      <c r="E3905" s="5">
        <v>10</v>
      </c>
      <c r="F3905" s="43">
        <v>24</v>
      </c>
      <c r="G3905" s="8">
        <f t="shared" si="286"/>
        <v>25</v>
      </c>
      <c r="H3905" s="8">
        <f t="shared" si="287"/>
        <v>55</v>
      </c>
      <c r="I3905" s="8">
        <f t="shared" si="288"/>
        <v>13.75</v>
      </c>
      <c r="J3905" s="1">
        <v>18</v>
      </c>
      <c r="K3905" s="1">
        <v>25</v>
      </c>
      <c r="M3905" s="45"/>
      <c r="N3905" s="45"/>
      <c r="O3905" s="45"/>
      <c r="P3905" s="28"/>
      <c r="Q3905" s="28"/>
      <c r="R3905" s="25"/>
      <c r="Z3905"/>
    </row>
    <row r="3906" spans="1:26" x14ac:dyDescent="0.25">
      <c r="A3906" s="4" t="s">
        <v>7</v>
      </c>
      <c r="B3906" s="5">
        <v>2008</v>
      </c>
      <c r="C3906" s="5">
        <v>6</v>
      </c>
      <c r="D3906" s="5">
        <v>11</v>
      </c>
      <c r="E3906" s="5">
        <v>11</v>
      </c>
      <c r="F3906" s="43">
        <v>25</v>
      </c>
      <c r="G3906" s="8">
        <f t="shared" si="286"/>
        <v>25</v>
      </c>
      <c r="H3906" s="8">
        <f t="shared" si="287"/>
        <v>0</v>
      </c>
      <c r="I3906" s="8">
        <f t="shared" si="288"/>
        <v>0</v>
      </c>
      <c r="J3906" s="1">
        <v>18</v>
      </c>
      <c r="K3906" s="1">
        <v>25</v>
      </c>
      <c r="M3906" s="45"/>
      <c r="N3906" s="45"/>
      <c r="O3906" s="45"/>
      <c r="P3906" s="28"/>
      <c r="Q3906" s="28"/>
      <c r="R3906" s="25"/>
      <c r="Z3906"/>
    </row>
    <row r="3907" spans="1:26" x14ac:dyDescent="0.25">
      <c r="A3907" s="4" t="s">
        <v>7</v>
      </c>
      <c r="B3907" s="5">
        <v>2008</v>
      </c>
      <c r="C3907" s="5">
        <v>6</v>
      </c>
      <c r="D3907" s="5">
        <v>11</v>
      </c>
      <c r="E3907" s="5">
        <v>12</v>
      </c>
      <c r="F3907" s="43">
        <v>25.7</v>
      </c>
      <c r="G3907" s="8">
        <f t="shared" si="286"/>
        <v>25</v>
      </c>
      <c r="H3907" s="8">
        <f t="shared" si="287"/>
        <v>0</v>
      </c>
      <c r="I3907" s="8">
        <f t="shared" si="288"/>
        <v>0</v>
      </c>
      <c r="J3907" s="1">
        <v>18</v>
      </c>
      <c r="K3907" s="1">
        <v>25</v>
      </c>
      <c r="M3907" s="45"/>
      <c r="N3907" s="45"/>
      <c r="O3907" s="45"/>
      <c r="P3907" s="28"/>
      <c r="Q3907" s="28"/>
      <c r="R3907" s="25"/>
      <c r="Z3907"/>
    </row>
    <row r="3908" spans="1:26" x14ac:dyDescent="0.25">
      <c r="A3908" s="4" t="s">
        <v>7</v>
      </c>
      <c r="B3908" s="5">
        <v>2008</v>
      </c>
      <c r="C3908" s="5">
        <v>6</v>
      </c>
      <c r="D3908" s="5">
        <v>11</v>
      </c>
      <c r="E3908" s="5">
        <v>13</v>
      </c>
      <c r="F3908" s="43">
        <v>26.4</v>
      </c>
      <c r="G3908" s="8">
        <f t="shared" si="286"/>
        <v>25</v>
      </c>
      <c r="H3908" s="8">
        <f t="shared" si="287"/>
        <v>0</v>
      </c>
      <c r="I3908" s="8">
        <f t="shared" si="288"/>
        <v>0</v>
      </c>
      <c r="J3908" s="1">
        <v>18</v>
      </c>
      <c r="K3908" s="1">
        <v>25</v>
      </c>
      <c r="M3908" s="45"/>
      <c r="N3908" s="45"/>
      <c r="O3908" s="45"/>
      <c r="P3908" s="28"/>
      <c r="Q3908" s="28"/>
      <c r="R3908" s="25"/>
      <c r="Z3908"/>
    </row>
    <row r="3909" spans="1:26" x14ac:dyDescent="0.25">
      <c r="A3909" s="4" t="s">
        <v>7</v>
      </c>
      <c r="B3909" s="5">
        <v>2008</v>
      </c>
      <c r="C3909" s="5">
        <v>6</v>
      </c>
      <c r="D3909" s="5">
        <v>11</v>
      </c>
      <c r="E3909" s="5">
        <v>14</v>
      </c>
      <c r="F3909" s="43">
        <v>27</v>
      </c>
      <c r="G3909" s="8">
        <f t="shared" si="286"/>
        <v>25</v>
      </c>
      <c r="H3909" s="8">
        <f t="shared" si="287"/>
        <v>0</v>
      </c>
      <c r="I3909" s="8">
        <f t="shared" si="288"/>
        <v>0</v>
      </c>
      <c r="J3909" s="1">
        <v>18</v>
      </c>
      <c r="K3909" s="1">
        <v>25</v>
      </c>
      <c r="M3909" s="45"/>
      <c r="N3909" s="45"/>
      <c r="O3909" s="45"/>
      <c r="P3909" s="28"/>
      <c r="Q3909" s="28"/>
      <c r="R3909" s="25"/>
      <c r="Z3909"/>
    </row>
    <row r="3910" spans="1:26" x14ac:dyDescent="0.25">
      <c r="A3910" s="4" t="s">
        <v>7</v>
      </c>
      <c r="B3910" s="5">
        <v>2008</v>
      </c>
      <c r="C3910" s="5">
        <v>6</v>
      </c>
      <c r="D3910" s="5">
        <v>11</v>
      </c>
      <c r="E3910" s="5">
        <v>15</v>
      </c>
      <c r="F3910" s="43">
        <v>26.6</v>
      </c>
      <c r="G3910" s="8">
        <f t="shared" si="286"/>
        <v>25</v>
      </c>
      <c r="H3910" s="8">
        <f t="shared" si="287"/>
        <v>0</v>
      </c>
      <c r="I3910" s="8">
        <f t="shared" si="288"/>
        <v>0</v>
      </c>
      <c r="J3910" s="1">
        <v>18</v>
      </c>
      <c r="K3910" s="1">
        <v>25</v>
      </c>
      <c r="M3910" s="45"/>
      <c r="N3910" s="45"/>
      <c r="O3910" s="45"/>
      <c r="P3910" s="28"/>
      <c r="Q3910" s="28"/>
      <c r="R3910" s="25"/>
      <c r="Z3910"/>
    </row>
    <row r="3911" spans="1:26" x14ac:dyDescent="0.25">
      <c r="A3911" s="4" t="s">
        <v>7</v>
      </c>
      <c r="B3911" s="5">
        <v>2008</v>
      </c>
      <c r="C3911" s="5">
        <v>6</v>
      </c>
      <c r="D3911" s="5">
        <v>11</v>
      </c>
      <c r="E3911" s="5">
        <v>16</v>
      </c>
      <c r="F3911" s="43">
        <v>26.8</v>
      </c>
      <c r="G3911" s="8">
        <f t="shared" ref="G3911:G3974" si="289">IF(A3911="Inverno", $G$3, $G$2)</f>
        <v>25</v>
      </c>
      <c r="H3911" s="8">
        <f t="shared" si="287"/>
        <v>0</v>
      </c>
      <c r="I3911" s="8">
        <f t="shared" si="288"/>
        <v>0</v>
      </c>
      <c r="J3911" s="1">
        <v>18</v>
      </c>
      <c r="K3911" s="1">
        <v>25</v>
      </c>
      <c r="M3911" s="45"/>
      <c r="N3911" s="45"/>
      <c r="O3911" s="45"/>
      <c r="P3911" s="28"/>
      <c r="Q3911" s="28"/>
      <c r="R3911" s="25"/>
      <c r="Z3911"/>
    </row>
    <row r="3912" spans="1:26" x14ac:dyDescent="0.25">
      <c r="A3912" s="4" t="s">
        <v>7</v>
      </c>
      <c r="B3912" s="5">
        <v>2008</v>
      </c>
      <c r="C3912" s="5">
        <v>6</v>
      </c>
      <c r="D3912" s="5">
        <v>11</v>
      </c>
      <c r="E3912" s="5">
        <v>17</v>
      </c>
      <c r="F3912" s="43">
        <v>25.7</v>
      </c>
      <c r="G3912" s="8">
        <f t="shared" si="289"/>
        <v>25</v>
      </c>
      <c r="H3912" s="8">
        <f t="shared" ref="H3912:H3975" si="290">IF(F3912&gt;G3912,0,$D$3*(G3912-F3912)/$D$4)</f>
        <v>0</v>
      </c>
      <c r="I3912" s="8">
        <f t="shared" ref="I3912:I3975" si="291">H3912/$G$4</f>
        <v>0</v>
      </c>
      <c r="J3912" s="1">
        <v>18</v>
      </c>
      <c r="K3912" s="1">
        <v>25</v>
      </c>
      <c r="M3912" s="45"/>
      <c r="N3912" s="45"/>
      <c r="O3912" s="45"/>
      <c r="P3912" s="28"/>
      <c r="Q3912" s="28"/>
      <c r="R3912" s="25"/>
      <c r="Z3912"/>
    </row>
    <row r="3913" spans="1:26" x14ac:dyDescent="0.25">
      <c r="A3913" s="4" t="s">
        <v>7</v>
      </c>
      <c r="B3913" s="5">
        <v>2008</v>
      </c>
      <c r="C3913" s="5">
        <v>6</v>
      </c>
      <c r="D3913" s="5">
        <v>11</v>
      </c>
      <c r="E3913" s="5">
        <v>18</v>
      </c>
      <c r="F3913" s="43">
        <v>24.5</v>
      </c>
      <c r="G3913" s="8">
        <f t="shared" si="289"/>
        <v>25</v>
      </c>
      <c r="H3913" s="8">
        <f t="shared" si="290"/>
        <v>27.5</v>
      </c>
      <c r="I3913" s="8">
        <f t="shared" si="291"/>
        <v>6.875</v>
      </c>
      <c r="J3913" s="1">
        <v>18</v>
      </c>
      <c r="K3913" s="1">
        <v>25</v>
      </c>
      <c r="M3913" s="45"/>
      <c r="N3913" s="45"/>
      <c r="O3913" s="45"/>
      <c r="P3913" s="28"/>
      <c r="Q3913" s="28"/>
      <c r="R3913" s="25"/>
      <c r="Z3913"/>
    </row>
    <row r="3914" spans="1:26" x14ac:dyDescent="0.25">
      <c r="A3914" s="4" t="s">
        <v>7</v>
      </c>
      <c r="B3914" s="5">
        <v>2008</v>
      </c>
      <c r="C3914" s="5">
        <v>6</v>
      </c>
      <c r="D3914" s="5">
        <v>11</v>
      </c>
      <c r="E3914" s="5">
        <v>19</v>
      </c>
      <c r="F3914" s="43">
        <v>23.2</v>
      </c>
      <c r="G3914" s="8">
        <f t="shared" si="289"/>
        <v>25</v>
      </c>
      <c r="H3914" s="8">
        <f t="shared" si="290"/>
        <v>99.000000000000043</v>
      </c>
      <c r="I3914" s="8">
        <f t="shared" si="291"/>
        <v>24.750000000000011</v>
      </c>
      <c r="J3914" s="1">
        <v>18</v>
      </c>
      <c r="K3914" s="1">
        <v>25</v>
      </c>
      <c r="M3914" s="45"/>
      <c r="N3914" s="45"/>
      <c r="O3914" s="45"/>
      <c r="P3914" s="28"/>
      <c r="Q3914" s="28"/>
      <c r="R3914" s="25"/>
      <c r="Z3914"/>
    </row>
    <row r="3915" spans="1:26" x14ac:dyDescent="0.25">
      <c r="A3915" s="4" t="s">
        <v>7</v>
      </c>
      <c r="B3915" s="5">
        <v>2008</v>
      </c>
      <c r="C3915" s="5">
        <v>6</v>
      </c>
      <c r="D3915" s="5">
        <v>11</v>
      </c>
      <c r="E3915" s="5">
        <v>20</v>
      </c>
      <c r="F3915" s="43">
        <v>21.6</v>
      </c>
      <c r="G3915" s="8">
        <f t="shared" si="289"/>
        <v>25</v>
      </c>
      <c r="H3915" s="8">
        <f t="shared" si="290"/>
        <v>186.99999999999991</v>
      </c>
      <c r="I3915" s="8">
        <f t="shared" si="291"/>
        <v>46.749999999999979</v>
      </c>
      <c r="J3915" s="1">
        <v>18</v>
      </c>
      <c r="K3915" s="1">
        <v>25</v>
      </c>
      <c r="M3915" s="45"/>
      <c r="N3915" s="45"/>
      <c r="O3915" s="45"/>
      <c r="P3915" s="28"/>
      <c r="Q3915" s="28"/>
      <c r="R3915" s="25"/>
      <c r="Z3915"/>
    </row>
    <row r="3916" spans="1:26" x14ac:dyDescent="0.25">
      <c r="A3916" s="4" t="s">
        <v>7</v>
      </c>
      <c r="B3916" s="5">
        <v>2008</v>
      </c>
      <c r="C3916" s="5">
        <v>6</v>
      </c>
      <c r="D3916" s="5">
        <v>11</v>
      </c>
      <c r="E3916" s="5">
        <v>21</v>
      </c>
      <c r="F3916" s="43">
        <v>20.7</v>
      </c>
      <c r="G3916" s="8">
        <f t="shared" si="289"/>
        <v>25</v>
      </c>
      <c r="H3916" s="8">
        <f t="shared" si="290"/>
        <v>236.50000000000003</v>
      </c>
      <c r="I3916" s="8">
        <f t="shared" si="291"/>
        <v>59.125000000000007</v>
      </c>
      <c r="J3916" s="1">
        <v>18</v>
      </c>
      <c r="K3916" s="1">
        <v>25</v>
      </c>
      <c r="M3916" s="45"/>
      <c r="N3916" s="45"/>
      <c r="O3916" s="45"/>
      <c r="P3916" s="28"/>
      <c r="Q3916" s="28"/>
      <c r="R3916" s="25"/>
      <c r="Z3916"/>
    </row>
    <row r="3917" spans="1:26" x14ac:dyDescent="0.25">
      <c r="A3917" s="4" t="s">
        <v>7</v>
      </c>
      <c r="B3917" s="5">
        <v>2008</v>
      </c>
      <c r="C3917" s="5">
        <v>6</v>
      </c>
      <c r="D3917" s="5">
        <v>11</v>
      </c>
      <c r="E3917" s="5">
        <v>22</v>
      </c>
      <c r="F3917" s="43">
        <v>20.6</v>
      </c>
      <c r="G3917" s="8">
        <f t="shared" si="289"/>
        <v>25</v>
      </c>
      <c r="H3917" s="8">
        <f t="shared" si="290"/>
        <v>241.99999999999991</v>
      </c>
      <c r="I3917" s="8">
        <f t="shared" si="291"/>
        <v>60.499999999999979</v>
      </c>
      <c r="J3917" s="1">
        <v>18</v>
      </c>
      <c r="K3917" s="1">
        <v>25</v>
      </c>
      <c r="M3917" s="45"/>
      <c r="N3917" s="45"/>
      <c r="O3917" s="45"/>
      <c r="P3917" s="28"/>
      <c r="Q3917" s="28"/>
      <c r="R3917" s="25"/>
      <c r="Z3917"/>
    </row>
    <row r="3918" spans="1:26" x14ac:dyDescent="0.25">
      <c r="A3918" s="4" t="s">
        <v>7</v>
      </c>
      <c r="B3918" s="5">
        <v>2008</v>
      </c>
      <c r="C3918" s="5">
        <v>6</v>
      </c>
      <c r="D3918" s="5">
        <v>11</v>
      </c>
      <c r="E3918" s="5">
        <v>23</v>
      </c>
      <c r="F3918" s="43">
        <v>20.399999999999999</v>
      </c>
      <c r="G3918" s="8">
        <f t="shared" si="289"/>
        <v>25</v>
      </c>
      <c r="H3918" s="8">
        <f t="shared" si="290"/>
        <v>253.00000000000009</v>
      </c>
      <c r="I3918" s="8">
        <f t="shared" si="291"/>
        <v>63.250000000000021</v>
      </c>
      <c r="J3918" s="1">
        <v>18</v>
      </c>
      <c r="K3918" s="1">
        <v>25</v>
      </c>
      <c r="M3918" s="45"/>
      <c r="N3918" s="45"/>
      <c r="O3918" s="45"/>
      <c r="P3918" s="28"/>
      <c r="Q3918" s="28"/>
      <c r="R3918" s="25"/>
      <c r="Z3918"/>
    </row>
    <row r="3919" spans="1:26" x14ac:dyDescent="0.25">
      <c r="A3919" s="4" t="s">
        <v>7</v>
      </c>
      <c r="B3919" s="5">
        <v>2008</v>
      </c>
      <c r="C3919" s="5">
        <v>6</v>
      </c>
      <c r="D3919" s="5">
        <v>12</v>
      </c>
      <c r="E3919" s="5">
        <v>0</v>
      </c>
      <c r="F3919" s="43">
        <v>20.3</v>
      </c>
      <c r="G3919" s="8">
        <f t="shared" si="289"/>
        <v>25</v>
      </c>
      <c r="H3919" s="8">
        <f t="shared" si="290"/>
        <v>258.49999999999994</v>
      </c>
      <c r="I3919" s="8">
        <f t="shared" si="291"/>
        <v>64.624999999999986</v>
      </c>
      <c r="J3919" s="1">
        <v>18</v>
      </c>
      <c r="K3919" s="1">
        <v>25</v>
      </c>
      <c r="M3919" s="45"/>
      <c r="N3919" s="45"/>
      <c r="O3919" s="45"/>
      <c r="P3919" s="28"/>
      <c r="Q3919" s="28"/>
      <c r="R3919" s="25"/>
      <c r="Z3919"/>
    </row>
    <row r="3920" spans="1:26" x14ac:dyDescent="0.25">
      <c r="A3920" s="4" t="s">
        <v>7</v>
      </c>
      <c r="B3920" s="5">
        <v>2008</v>
      </c>
      <c r="C3920" s="5">
        <v>6</v>
      </c>
      <c r="D3920" s="5">
        <v>12</v>
      </c>
      <c r="E3920" s="5">
        <v>1</v>
      </c>
      <c r="F3920" s="43">
        <v>20.100000000000001</v>
      </c>
      <c r="G3920" s="8">
        <f t="shared" si="289"/>
        <v>25</v>
      </c>
      <c r="H3920" s="8">
        <f t="shared" si="290"/>
        <v>269.49999999999994</v>
      </c>
      <c r="I3920" s="8">
        <f t="shared" si="291"/>
        <v>67.374999999999986</v>
      </c>
      <c r="J3920" s="1">
        <v>18</v>
      </c>
      <c r="K3920" s="1">
        <v>25</v>
      </c>
      <c r="M3920" s="45"/>
      <c r="N3920" s="45"/>
      <c r="O3920" s="45"/>
      <c r="P3920" s="28"/>
      <c r="Q3920" s="28"/>
      <c r="R3920" s="25"/>
      <c r="Z3920"/>
    </row>
    <row r="3921" spans="1:26" x14ac:dyDescent="0.25">
      <c r="A3921" s="4" t="s">
        <v>7</v>
      </c>
      <c r="B3921" s="5">
        <v>2008</v>
      </c>
      <c r="C3921" s="5">
        <v>6</v>
      </c>
      <c r="D3921" s="5">
        <v>12</v>
      </c>
      <c r="E3921" s="5">
        <v>2</v>
      </c>
      <c r="F3921" s="43">
        <v>20.100000000000001</v>
      </c>
      <c r="G3921" s="8">
        <f t="shared" si="289"/>
        <v>25</v>
      </c>
      <c r="H3921" s="8">
        <f t="shared" si="290"/>
        <v>269.49999999999994</v>
      </c>
      <c r="I3921" s="8">
        <f t="shared" si="291"/>
        <v>67.374999999999986</v>
      </c>
      <c r="J3921" s="1">
        <v>18</v>
      </c>
      <c r="K3921" s="1">
        <v>25</v>
      </c>
      <c r="M3921" s="45"/>
      <c r="N3921" s="45"/>
      <c r="O3921" s="45"/>
      <c r="P3921" s="28"/>
      <c r="Q3921" s="28"/>
      <c r="R3921" s="25"/>
      <c r="Z3921"/>
    </row>
    <row r="3922" spans="1:26" x14ac:dyDescent="0.25">
      <c r="A3922" s="4" t="s">
        <v>7</v>
      </c>
      <c r="B3922" s="5">
        <v>2008</v>
      </c>
      <c r="C3922" s="5">
        <v>6</v>
      </c>
      <c r="D3922" s="5">
        <v>12</v>
      </c>
      <c r="E3922" s="5">
        <v>3</v>
      </c>
      <c r="F3922" s="43">
        <v>20.100000000000001</v>
      </c>
      <c r="G3922" s="8">
        <f t="shared" si="289"/>
        <v>25</v>
      </c>
      <c r="H3922" s="8">
        <f t="shared" si="290"/>
        <v>269.49999999999994</v>
      </c>
      <c r="I3922" s="8">
        <f t="shared" si="291"/>
        <v>67.374999999999986</v>
      </c>
      <c r="J3922" s="1">
        <v>18</v>
      </c>
      <c r="K3922" s="1">
        <v>25</v>
      </c>
      <c r="M3922" s="45"/>
      <c r="N3922" s="45"/>
      <c r="O3922" s="45"/>
      <c r="P3922" s="28"/>
      <c r="Q3922" s="28"/>
      <c r="R3922" s="25"/>
      <c r="Z3922"/>
    </row>
    <row r="3923" spans="1:26" x14ac:dyDescent="0.25">
      <c r="A3923" s="4" t="s">
        <v>7</v>
      </c>
      <c r="B3923" s="5">
        <v>2008</v>
      </c>
      <c r="C3923" s="5">
        <v>6</v>
      </c>
      <c r="D3923" s="5">
        <v>12</v>
      </c>
      <c r="E3923" s="5">
        <v>4</v>
      </c>
      <c r="F3923" s="43">
        <v>20.100000000000001</v>
      </c>
      <c r="G3923" s="8">
        <f t="shared" si="289"/>
        <v>25</v>
      </c>
      <c r="H3923" s="8">
        <f t="shared" si="290"/>
        <v>269.49999999999994</v>
      </c>
      <c r="I3923" s="8">
        <f t="shared" si="291"/>
        <v>67.374999999999986</v>
      </c>
      <c r="J3923" s="1">
        <v>18</v>
      </c>
      <c r="K3923" s="1">
        <v>25</v>
      </c>
      <c r="M3923" s="45"/>
      <c r="N3923" s="45"/>
      <c r="O3923" s="45"/>
      <c r="P3923" s="28"/>
      <c r="Q3923" s="28"/>
      <c r="R3923" s="25"/>
      <c r="Z3923"/>
    </row>
    <row r="3924" spans="1:26" x14ac:dyDescent="0.25">
      <c r="A3924" s="4" t="s">
        <v>7</v>
      </c>
      <c r="B3924" s="5">
        <v>2008</v>
      </c>
      <c r="C3924" s="5">
        <v>6</v>
      </c>
      <c r="D3924" s="5">
        <v>12</v>
      </c>
      <c r="E3924" s="5">
        <v>5</v>
      </c>
      <c r="F3924" s="43">
        <v>20.399999999999999</v>
      </c>
      <c r="G3924" s="8">
        <f t="shared" si="289"/>
        <v>25</v>
      </c>
      <c r="H3924" s="8">
        <f t="shared" si="290"/>
        <v>253.00000000000009</v>
      </c>
      <c r="I3924" s="8">
        <f t="shared" si="291"/>
        <v>63.250000000000021</v>
      </c>
      <c r="J3924" s="1">
        <v>18</v>
      </c>
      <c r="K3924" s="1">
        <v>25</v>
      </c>
      <c r="M3924" s="45"/>
      <c r="N3924" s="45"/>
      <c r="O3924" s="45"/>
      <c r="P3924" s="28"/>
      <c r="Q3924" s="28"/>
      <c r="R3924" s="25"/>
      <c r="Z3924"/>
    </row>
    <row r="3925" spans="1:26" x14ac:dyDescent="0.25">
      <c r="A3925" s="4" t="s">
        <v>7</v>
      </c>
      <c r="B3925" s="5">
        <v>2008</v>
      </c>
      <c r="C3925" s="5">
        <v>6</v>
      </c>
      <c r="D3925" s="5">
        <v>12</v>
      </c>
      <c r="E3925" s="5">
        <v>6</v>
      </c>
      <c r="F3925" s="43">
        <v>20.5</v>
      </c>
      <c r="G3925" s="8">
        <f t="shared" si="289"/>
        <v>25</v>
      </c>
      <c r="H3925" s="8">
        <f t="shared" si="290"/>
        <v>247.5</v>
      </c>
      <c r="I3925" s="8">
        <f t="shared" si="291"/>
        <v>61.875</v>
      </c>
      <c r="J3925" s="1">
        <v>18</v>
      </c>
      <c r="K3925" s="1">
        <v>25</v>
      </c>
      <c r="M3925" s="45"/>
      <c r="N3925" s="45"/>
      <c r="O3925" s="45"/>
      <c r="P3925" s="28"/>
      <c r="Q3925" s="28"/>
      <c r="R3925" s="25"/>
      <c r="Z3925"/>
    </row>
    <row r="3926" spans="1:26" x14ac:dyDescent="0.25">
      <c r="A3926" s="4" t="s">
        <v>7</v>
      </c>
      <c r="B3926" s="5">
        <v>2008</v>
      </c>
      <c r="C3926" s="5">
        <v>6</v>
      </c>
      <c r="D3926" s="5">
        <v>12</v>
      </c>
      <c r="E3926" s="5">
        <v>7</v>
      </c>
      <c r="F3926" s="43">
        <v>20.9</v>
      </c>
      <c r="G3926" s="8">
        <f t="shared" si="289"/>
        <v>25</v>
      </c>
      <c r="H3926" s="8">
        <f t="shared" si="290"/>
        <v>225.50000000000009</v>
      </c>
      <c r="I3926" s="8">
        <f t="shared" si="291"/>
        <v>56.375000000000021</v>
      </c>
      <c r="J3926" s="1">
        <v>18</v>
      </c>
      <c r="K3926" s="1">
        <v>25</v>
      </c>
      <c r="M3926" s="45"/>
      <c r="N3926" s="45"/>
      <c r="O3926" s="45"/>
      <c r="P3926" s="28"/>
      <c r="Q3926" s="28"/>
      <c r="R3926" s="25"/>
      <c r="Z3926"/>
    </row>
    <row r="3927" spans="1:26" x14ac:dyDescent="0.25">
      <c r="A3927" s="4" t="s">
        <v>7</v>
      </c>
      <c r="B3927" s="5">
        <v>2008</v>
      </c>
      <c r="C3927" s="5">
        <v>6</v>
      </c>
      <c r="D3927" s="5">
        <v>12</v>
      </c>
      <c r="E3927" s="5">
        <v>8</v>
      </c>
      <c r="F3927" s="43">
        <v>21.6</v>
      </c>
      <c r="G3927" s="8">
        <f t="shared" si="289"/>
        <v>25</v>
      </c>
      <c r="H3927" s="8">
        <f t="shared" si="290"/>
        <v>186.99999999999991</v>
      </c>
      <c r="I3927" s="8">
        <f t="shared" si="291"/>
        <v>46.749999999999979</v>
      </c>
      <c r="J3927" s="1">
        <v>18</v>
      </c>
      <c r="K3927" s="1">
        <v>25</v>
      </c>
      <c r="M3927" s="45"/>
      <c r="N3927" s="45"/>
      <c r="O3927" s="45"/>
      <c r="P3927" s="28"/>
      <c r="Q3927" s="28"/>
      <c r="R3927" s="25"/>
      <c r="Z3927"/>
    </row>
    <row r="3928" spans="1:26" x14ac:dyDescent="0.25">
      <c r="A3928" s="4" t="s">
        <v>7</v>
      </c>
      <c r="B3928" s="5">
        <v>2008</v>
      </c>
      <c r="C3928" s="5">
        <v>6</v>
      </c>
      <c r="D3928" s="5">
        <v>12</v>
      </c>
      <c r="E3928" s="5">
        <v>9</v>
      </c>
      <c r="F3928" s="43">
        <v>22.3</v>
      </c>
      <c r="G3928" s="8">
        <f t="shared" si="289"/>
        <v>25</v>
      </c>
      <c r="H3928" s="8">
        <f t="shared" si="290"/>
        <v>148.49999999999997</v>
      </c>
      <c r="I3928" s="8">
        <f t="shared" si="291"/>
        <v>37.124999999999993</v>
      </c>
      <c r="J3928" s="1">
        <v>18</v>
      </c>
      <c r="K3928" s="1">
        <v>25</v>
      </c>
      <c r="M3928" s="45"/>
      <c r="N3928" s="45"/>
      <c r="O3928" s="45"/>
      <c r="P3928" s="28"/>
      <c r="Q3928" s="28"/>
      <c r="R3928" s="25"/>
      <c r="Z3928"/>
    </row>
    <row r="3929" spans="1:26" x14ac:dyDescent="0.25">
      <c r="A3929" s="4" t="s">
        <v>7</v>
      </c>
      <c r="B3929" s="5">
        <v>2008</v>
      </c>
      <c r="C3929" s="5">
        <v>6</v>
      </c>
      <c r="D3929" s="5">
        <v>12</v>
      </c>
      <c r="E3929" s="5">
        <v>10</v>
      </c>
      <c r="F3929" s="43">
        <v>23.9</v>
      </c>
      <c r="G3929" s="8">
        <f t="shared" si="289"/>
        <v>25</v>
      </c>
      <c r="H3929" s="8">
        <f t="shared" si="290"/>
        <v>60.500000000000078</v>
      </c>
      <c r="I3929" s="8">
        <f t="shared" si="291"/>
        <v>15.12500000000002</v>
      </c>
      <c r="J3929" s="1">
        <v>18</v>
      </c>
      <c r="K3929" s="1">
        <v>25</v>
      </c>
      <c r="M3929" s="45"/>
      <c r="N3929" s="45"/>
      <c r="O3929" s="45"/>
      <c r="P3929" s="28"/>
      <c r="Q3929" s="28"/>
      <c r="R3929" s="25"/>
      <c r="Z3929"/>
    </row>
    <row r="3930" spans="1:26" x14ac:dyDescent="0.25">
      <c r="A3930" s="4" t="s">
        <v>7</v>
      </c>
      <c r="B3930" s="5">
        <v>2008</v>
      </c>
      <c r="C3930" s="5">
        <v>6</v>
      </c>
      <c r="D3930" s="5">
        <v>12</v>
      </c>
      <c r="E3930" s="5">
        <v>11</v>
      </c>
      <c r="F3930" s="43">
        <v>25.3</v>
      </c>
      <c r="G3930" s="8">
        <f t="shared" si="289"/>
        <v>25</v>
      </c>
      <c r="H3930" s="8">
        <f t="shared" si="290"/>
        <v>0</v>
      </c>
      <c r="I3930" s="8">
        <f t="shared" si="291"/>
        <v>0</v>
      </c>
      <c r="J3930" s="1">
        <v>18</v>
      </c>
      <c r="K3930" s="1">
        <v>25</v>
      </c>
      <c r="M3930" s="45"/>
      <c r="N3930" s="45"/>
      <c r="O3930" s="45"/>
      <c r="P3930" s="28"/>
      <c r="Q3930" s="28"/>
      <c r="R3930" s="25"/>
      <c r="Z3930"/>
    </row>
    <row r="3931" spans="1:26" x14ac:dyDescent="0.25">
      <c r="A3931" s="4" t="s">
        <v>7</v>
      </c>
      <c r="B3931" s="5">
        <v>2008</v>
      </c>
      <c r="C3931" s="5">
        <v>6</v>
      </c>
      <c r="D3931" s="5">
        <v>12</v>
      </c>
      <c r="E3931" s="5">
        <v>12</v>
      </c>
      <c r="F3931" s="43">
        <v>26.7</v>
      </c>
      <c r="G3931" s="8">
        <f t="shared" si="289"/>
        <v>25</v>
      </c>
      <c r="H3931" s="8">
        <f t="shared" si="290"/>
        <v>0</v>
      </c>
      <c r="I3931" s="8">
        <f t="shared" si="291"/>
        <v>0</v>
      </c>
      <c r="J3931" s="1">
        <v>18</v>
      </c>
      <c r="K3931" s="1">
        <v>25</v>
      </c>
      <c r="M3931" s="45"/>
      <c r="N3931" s="45"/>
      <c r="O3931" s="45"/>
      <c r="P3931" s="28"/>
      <c r="Q3931" s="28"/>
      <c r="R3931" s="25"/>
      <c r="Z3931"/>
    </row>
    <row r="3932" spans="1:26" x14ac:dyDescent="0.25">
      <c r="A3932" s="4" t="s">
        <v>7</v>
      </c>
      <c r="B3932" s="5">
        <v>2008</v>
      </c>
      <c r="C3932" s="5">
        <v>6</v>
      </c>
      <c r="D3932" s="5">
        <v>12</v>
      </c>
      <c r="E3932" s="5">
        <v>13</v>
      </c>
      <c r="F3932" s="43">
        <v>27.5</v>
      </c>
      <c r="G3932" s="8">
        <f t="shared" si="289"/>
        <v>25</v>
      </c>
      <c r="H3932" s="8">
        <f t="shared" si="290"/>
        <v>0</v>
      </c>
      <c r="I3932" s="8">
        <f t="shared" si="291"/>
        <v>0</v>
      </c>
      <c r="J3932" s="1">
        <v>18</v>
      </c>
      <c r="K3932" s="1">
        <v>25</v>
      </c>
      <c r="M3932" s="45"/>
      <c r="N3932" s="45"/>
      <c r="O3932" s="45"/>
      <c r="P3932" s="28"/>
      <c r="Q3932" s="28"/>
      <c r="R3932" s="25"/>
      <c r="Z3932"/>
    </row>
    <row r="3933" spans="1:26" x14ac:dyDescent="0.25">
      <c r="A3933" s="4" t="s">
        <v>7</v>
      </c>
      <c r="B3933" s="5">
        <v>2008</v>
      </c>
      <c r="C3933" s="5">
        <v>6</v>
      </c>
      <c r="D3933" s="5">
        <v>12</v>
      </c>
      <c r="E3933" s="5">
        <v>14</v>
      </c>
      <c r="F3933" s="43">
        <v>28</v>
      </c>
      <c r="G3933" s="8">
        <f t="shared" si="289"/>
        <v>25</v>
      </c>
      <c r="H3933" s="8">
        <f t="shared" si="290"/>
        <v>0</v>
      </c>
      <c r="I3933" s="8">
        <f t="shared" si="291"/>
        <v>0</v>
      </c>
      <c r="J3933" s="1">
        <v>18</v>
      </c>
      <c r="K3933" s="1">
        <v>25</v>
      </c>
      <c r="M3933" s="45"/>
      <c r="N3933" s="45"/>
      <c r="O3933" s="45"/>
      <c r="P3933" s="28"/>
      <c r="Q3933" s="28"/>
      <c r="R3933" s="25"/>
      <c r="Z3933"/>
    </row>
    <row r="3934" spans="1:26" x14ac:dyDescent="0.25">
      <c r="A3934" s="4" t="s">
        <v>7</v>
      </c>
      <c r="B3934" s="5">
        <v>2008</v>
      </c>
      <c r="C3934" s="5">
        <v>6</v>
      </c>
      <c r="D3934" s="5">
        <v>12</v>
      </c>
      <c r="E3934" s="5">
        <v>15</v>
      </c>
      <c r="F3934" s="43">
        <v>28.5</v>
      </c>
      <c r="G3934" s="8">
        <f t="shared" si="289"/>
        <v>25</v>
      </c>
      <c r="H3934" s="8">
        <f t="shared" si="290"/>
        <v>0</v>
      </c>
      <c r="I3934" s="8">
        <f t="shared" si="291"/>
        <v>0</v>
      </c>
      <c r="J3934" s="1">
        <v>18</v>
      </c>
      <c r="K3934" s="1">
        <v>25</v>
      </c>
      <c r="M3934" s="45"/>
      <c r="N3934" s="45"/>
      <c r="O3934" s="45"/>
      <c r="P3934" s="28"/>
      <c r="Q3934" s="28"/>
      <c r="R3934" s="25"/>
      <c r="Z3934"/>
    </row>
    <row r="3935" spans="1:26" x14ac:dyDescent="0.25">
      <c r="A3935" s="4" t="s">
        <v>7</v>
      </c>
      <c r="B3935" s="5">
        <v>2008</v>
      </c>
      <c r="C3935" s="5">
        <v>6</v>
      </c>
      <c r="D3935" s="5">
        <v>12</v>
      </c>
      <c r="E3935" s="5">
        <v>16</v>
      </c>
      <c r="F3935" s="43">
        <v>28.9</v>
      </c>
      <c r="G3935" s="8">
        <f t="shared" si="289"/>
        <v>25</v>
      </c>
      <c r="H3935" s="8">
        <f t="shared" si="290"/>
        <v>0</v>
      </c>
      <c r="I3935" s="8">
        <f t="shared" si="291"/>
        <v>0</v>
      </c>
      <c r="J3935" s="1">
        <v>18</v>
      </c>
      <c r="K3935" s="1">
        <v>25</v>
      </c>
      <c r="M3935" s="45"/>
      <c r="N3935" s="45"/>
      <c r="O3935" s="45"/>
      <c r="P3935" s="28"/>
      <c r="Q3935" s="28"/>
      <c r="R3935" s="25"/>
      <c r="Z3935"/>
    </row>
    <row r="3936" spans="1:26" x14ac:dyDescent="0.25">
      <c r="A3936" s="4" t="s">
        <v>7</v>
      </c>
      <c r="B3936" s="5">
        <v>2008</v>
      </c>
      <c r="C3936" s="5">
        <v>6</v>
      </c>
      <c r="D3936" s="5">
        <v>12</v>
      </c>
      <c r="E3936" s="5">
        <v>17</v>
      </c>
      <c r="F3936" s="43">
        <v>29.1</v>
      </c>
      <c r="G3936" s="8">
        <f t="shared" si="289"/>
        <v>25</v>
      </c>
      <c r="H3936" s="8">
        <f t="shared" si="290"/>
        <v>0</v>
      </c>
      <c r="I3936" s="8">
        <f t="shared" si="291"/>
        <v>0</v>
      </c>
      <c r="J3936" s="1">
        <v>18</v>
      </c>
      <c r="K3936" s="1">
        <v>25</v>
      </c>
      <c r="M3936" s="45"/>
      <c r="N3936" s="45"/>
      <c r="O3936" s="45"/>
      <c r="P3936" s="28"/>
      <c r="Q3936" s="28"/>
      <c r="R3936" s="25"/>
      <c r="Z3936"/>
    </row>
    <row r="3937" spans="1:26" x14ac:dyDescent="0.25">
      <c r="A3937" s="4" t="s">
        <v>7</v>
      </c>
      <c r="B3937" s="5">
        <v>2008</v>
      </c>
      <c r="C3937" s="5">
        <v>6</v>
      </c>
      <c r="D3937" s="5">
        <v>12</v>
      </c>
      <c r="E3937" s="5">
        <v>18</v>
      </c>
      <c r="F3937" s="43">
        <v>29.1</v>
      </c>
      <c r="G3937" s="8">
        <f t="shared" si="289"/>
        <v>25</v>
      </c>
      <c r="H3937" s="8">
        <f t="shared" si="290"/>
        <v>0</v>
      </c>
      <c r="I3937" s="8">
        <f t="shared" si="291"/>
        <v>0</v>
      </c>
      <c r="J3937" s="1">
        <v>18</v>
      </c>
      <c r="K3937" s="1">
        <v>25</v>
      </c>
      <c r="M3937" s="45"/>
      <c r="N3937" s="45"/>
      <c r="O3937" s="45"/>
      <c r="P3937" s="28"/>
      <c r="Q3937" s="28"/>
      <c r="R3937" s="25"/>
      <c r="Z3937"/>
    </row>
    <row r="3938" spans="1:26" x14ac:dyDescent="0.25">
      <c r="A3938" s="4" t="s">
        <v>7</v>
      </c>
      <c r="B3938" s="5">
        <v>2008</v>
      </c>
      <c r="C3938" s="5">
        <v>6</v>
      </c>
      <c r="D3938" s="5">
        <v>12</v>
      </c>
      <c r="E3938" s="5">
        <v>19</v>
      </c>
      <c r="F3938" s="43">
        <v>26.2</v>
      </c>
      <c r="G3938" s="8">
        <f t="shared" si="289"/>
        <v>25</v>
      </c>
      <c r="H3938" s="8">
        <f t="shared" si="290"/>
        <v>0</v>
      </c>
      <c r="I3938" s="8">
        <f t="shared" si="291"/>
        <v>0</v>
      </c>
      <c r="J3938" s="1">
        <v>18</v>
      </c>
      <c r="K3938" s="1">
        <v>25</v>
      </c>
      <c r="M3938" s="45"/>
      <c r="N3938" s="45"/>
      <c r="O3938" s="45"/>
      <c r="P3938" s="28"/>
      <c r="Q3938" s="28"/>
      <c r="R3938" s="25"/>
      <c r="Z3938"/>
    </row>
    <row r="3939" spans="1:26" x14ac:dyDescent="0.25">
      <c r="A3939" s="4" t="s">
        <v>7</v>
      </c>
      <c r="B3939" s="5">
        <v>2008</v>
      </c>
      <c r="C3939" s="5">
        <v>6</v>
      </c>
      <c r="D3939" s="5">
        <v>12</v>
      </c>
      <c r="E3939" s="5">
        <v>20</v>
      </c>
      <c r="F3939" s="43">
        <v>24.1</v>
      </c>
      <c r="G3939" s="8">
        <f t="shared" si="289"/>
        <v>25</v>
      </c>
      <c r="H3939" s="8">
        <f t="shared" si="290"/>
        <v>49.499999999999922</v>
      </c>
      <c r="I3939" s="8">
        <f t="shared" si="291"/>
        <v>12.37499999999998</v>
      </c>
      <c r="J3939" s="1">
        <v>18</v>
      </c>
      <c r="K3939" s="1">
        <v>25</v>
      </c>
      <c r="M3939" s="45"/>
      <c r="N3939" s="45"/>
      <c r="O3939" s="45"/>
      <c r="P3939" s="28"/>
      <c r="Q3939" s="28"/>
      <c r="R3939" s="25"/>
      <c r="Z3939"/>
    </row>
    <row r="3940" spans="1:26" x14ac:dyDescent="0.25">
      <c r="A3940" s="4" t="s">
        <v>7</v>
      </c>
      <c r="B3940" s="5">
        <v>2008</v>
      </c>
      <c r="C3940" s="5">
        <v>6</v>
      </c>
      <c r="D3940" s="5">
        <v>12</v>
      </c>
      <c r="E3940" s="5">
        <v>21</v>
      </c>
      <c r="F3940" s="43">
        <v>22.9</v>
      </c>
      <c r="G3940" s="8">
        <f t="shared" si="289"/>
        <v>25</v>
      </c>
      <c r="H3940" s="8">
        <f t="shared" si="290"/>
        <v>115.50000000000009</v>
      </c>
      <c r="I3940" s="8">
        <f t="shared" si="291"/>
        <v>28.875000000000021</v>
      </c>
      <c r="J3940" s="1">
        <v>18</v>
      </c>
      <c r="K3940" s="1">
        <v>25</v>
      </c>
      <c r="M3940" s="45"/>
      <c r="N3940" s="45"/>
      <c r="O3940" s="45"/>
      <c r="P3940" s="28"/>
      <c r="Q3940" s="28"/>
      <c r="R3940" s="25"/>
      <c r="Z3940"/>
    </row>
    <row r="3941" spans="1:26" x14ac:dyDescent="0.25">
      <c r="A3941" s="4" t="s">
        <v>7</v>
      </c>
      <c r="B3941" s="5">
        <v>2008</v>
      </c>
      <c r="C3941" s="5">
        <v>6</v>
      </c>
      <c r="D3941" s="5">
        <v>12</v>
      </c>
      <c r="E3941" s="5">
        <v>22</v>
      </c>
      <c r="F3941" s="43">
        <v>21.8</v>
      </c>
      <c r="G3941" s="8">
        <f t="shared" si="289"/>
        <v>25</v>
      </c>
      <c r="H3941" s="8">
        <f t="shared" si="290"/>
        <v>175.99999999999997</v>
      </c>
      <c r="I3941" s="8">
        <f t="shared" si="291"/>
        <v>43.999999999999993</v>
      </c>
      <c r="J3941" s="1">
        <v>18</v>
      </c>
      <c r="K3941" s="1">
        <v>25</v>
      </c>
      <c r="M3941" s="45"/>
      <c r="N3941" s="45"/>
      <c r="O3941" s="45"/>
      <c r="P3941" s="28"/>
      <c r="Q3941" s="28"/>
      <c r="R3941" s="25"/>
      <c r="Z3941"/>
    </row>
    <row r="3942" spans="1:26" x14ac:dyDescent="0.25">
      <c r="A3942" s="4" t="s">
        <v>7</v>
      </c>
      <c r="B3942" s="5">
        <v>2008</v>
      </c>
      <c r="C3942" s="5">
        <v>6</v>
      </c>
      <c r="D3942" s="5">
        <v>12</v>
      </c>
      <c r="E3942" s="5">
        <v>23</v>
      </c>
      <c r="F3942" s="43">
        <v>21.5</v>
      </c>
      <c r="G3942" s="8">
        <f t="shared" si="289"/>
        <v>25</v>
      </c>
      <c r="H3942" s="8">
        <f t="shared" si="290"/>
        <v>192.5</v>
      </c>
      <c r="I3942" s="8">
        <f t="shared" si="291"/>
        <v>48.125</v>
      </c>
      <c r="J3942" s="1">
        <v>18</v>
      </c>
      <c r="K3942" s="1">
        <v>25</v>
      </c>
      <c r="M3942" s="45"/>
      <c r="N3942" s="45"/>
      <c r="O3942" s="45"/>
      <c r="P3942" s="28"/>
      <c r="Q3942" s="28"/>
      <c r="R3942" s="25"/>
      <c r="Z3942"/>
    </row>
    <row r="3943" spans="1:26" x14ac:dyDescent="0.25">
      <c r="A3943" s="4" t="s">
        <v>7</v>
      </c>
      <c r="B3943" s="5">
        <v>2008</v>
      </c>
      <c r="C3943" s="5">
        <v>6</v>
      </c>
      <c r="D3943" s="5">
        <v>13</v>
      </c>
      <c r="E3943" s="5">
        <v>0</v>
      </c>
      <c r="F3943" s="43">
        <v>21.5</v>
      </c>
      <c r="G3943" s="8">
        <f t="shared" si="289"/>
        <v>25</v>
      </c>
      <c r="H3943" s="8">
        <f t="shared" si="290"/>
        <v>192.5</v>
      </c>
      <c r="I3943" s="8">
        <f t="shared" si="291"/>
        <v>48.125</v>
      </c>
      <c r="J3943" s="1">
        <v>18</v>
      </c>
      <c r="K3943" s="1">
        <v>25</v>
      </c>
      <c r="M3943" s="45"/>
      <c r="N3943" s="45"/>
      <c r="O3943" s="45"/>
      <c r="P3943" s="28"/>
      <c r="Q3943" s="28"/>
      <c r="R3943" s="25"/>
      <c r="Z3943"/>
    </row>
    <row r="3944" spans="1:26" x14ac:dyDescent="0.25">
      <c r="A3944" s="4" t="s">
        <v>7</v>
      </c>
      <c r="B3944" s="5">
        <v>2008</v>
      </c>
      <c r="C3944" s="5">
        <v>6</v>
      </c>
      <c r="D3944" s="5">
        <v>13</v>
      </c>
      <c r="E3944" s="5">
        <v>1</v>
      </c>
      <c r="F3944" s="43">
        <v>21.3</v>
      </c>
      <c r="G3944" s="8">
        <f t="shared" si="289"/>
        <v>25</v>
      </c>
      <c r="H3944" s="8">
        <f t="shared" si="290"/>
        <v>203.49999999999997</v>
      </c>
      <c r="I3944" s="8">
        <f t="shared" si="291"/>
        <v>50.874999999999993</v>
      </c>
      <c r="J3944" s="1">
        <v>18</v>
      </c>
      <c r="K3944" s="1">
        <v>25</v>
      </c>
      <c r="M3944" s="45"/>
      <c r="N3944" s="45"/>
      <c r="O3944" s="45"/>
      <c r="P3944" s="28"/>
      <c r="Q3944" s="28"/>
      <c r="R3944" s="25"/>
      <c r="Z3944"/>
    </row>
    <row r="3945" spans="1:26" x14ac:dyDescent="0.25">
      <c r="A3945" s="4" t="s">
        <v>7</v>
      </c>
      <c r="B3945" s="5">
        <v>2008</v>
      </c>
      <c r="C3945" s="5">
        <v>6</v>
      </c>
      <c r="D3945" s="5">
        <v>13</v>
      </c>
      <c r="E3945" s="5">
        <v>2</v>
      </c>
      <c r="F3945" s="43">
        <v>21.2</v>
      </c>
      <c r="G3945" s="8">
        <f t="shared" si="289"/>
        <v>25</v>
      </c>
      <c r="H3945" s="8">
        <f t="shared" si="290"/>
        <v>209.00000000000003</v>
      </c>
      <c r="I3945" s="8">
        <f t="shared" si="291"/>
        <v>52.250000000000007</v>
      </c>
      <c r="J3945" s="1">
        <v>18</v>
      </c>
      <c r="K3945" s="1">
        <v>25</v>
      </c>
      <c r="M3945" s="45"/>
      <c r="N3945" s="45"/>
      <c r="O3945" s="45"/>
      <c r="P3945" s="28"/>
      <c r="Q3945" s="28"/>
      <c r="R3945" s="25"/>
      <c r="Z3945"/>
    </row>
    <row r="3946" spans="1:26" x14ac:dyDescent="0.25">
      <c r="A3946" s="4" t="s">
        <v>7</v>
      </c>
      <c r="B3946" s="5">
        <v>2008</v>
      </c>
      <c r="C3946" s="5">
        <v>6</v>
      </c>
      <c r="D3946" s="5">
        <v>13</v>
      </c>
      <c r="E3946" s="5">
        <v>3</v>
      </c>
      <c r="F3946" s="43">
        <v>21.1</v>
      </c>
      <c r="G3946" s="8">
        <f t="shared" si="289"/>
        <v>25</v>
      </c>
      <c r="H3946" s="8">
        <f t="shared" si="290"/>
        <v>214.49999999999991</v>
      </c>
      <c r="I3946" s="8">
        <f t="shared" si="291"/>
        <v>53.624999999999979</v>
      </c>
      <c r="J3946" s="1">
        <v>18</v>
      </c>
      <c r="K3946" s="1">
        <v>25</v>
      </c>
      <c r="M3946" s="45"/>
      <c r="N3946" s="45"/>
      <c r="O3946" s="45"/>
      <c r="P3946" s="28"/>
      <c r="Q3946" s="28"/>
      <c r="R3946" s="25"/>
      <c r="Z3946"/>
    </row>
    <row r="3947" spans="1:26" x14ac:dyDescent="0.25">
      <c r="A3947" s="4" t="s">
        <v>7</v>
      </c>
      <c r="B3947" s="5">
        <v>2008</v>
      </c>
      <c r="C3947" s="5">
        <v>6</v>
      </c>
      <c r="D3947" s="5">
        <v>13</v>
      </c>
      <c r="E3947" s="5">
        <v>4</v>
      </c>
      <c r="F3947" s="43">
        <v>20.9</v>
      </c>
      <c r="G3947" s="8">
        <f t="shared" si="289"/>
        <v>25</v>
      </c>
      <c r="H3947" s="8">
        <f t="shared" si="290"/>
        <v>225.50000000000009</v>
      </c>
      <c r="I3947" s="8">
        <f t="shared" si="291"/>
        <v>56.375000000000021</v>
      </c>
      <c r="J3947" s="1">
        <v>18</v>
      </c>
      <c r="K3947" s="1">
        <v>25</v>
      </c>
      <c r="M3947" s="45"/>
      <c r="N3947" s="45"/>
      <c r="O3947" s="45"/>
      <c r="P3947" s="28"/>
      <c r="Q3947" s="28"/>
      <c r="R3947" s="25"/>
      <c r="Z3947"/>
    </row>
    <row r="3948" spans="1:26" x14ac:dyDescent="0.25">
      <c r="A3948" s="4" t="s">
        <v>7</v>
      </c>
      <c r="B3948" s="5">
        <v>2008</v>
      </c>
      <c r="C3948" s="5">
        <v>6</v>
      </c>
      <c r="D3948" s="5">
        <v>13</v>
      </c>
      <c r="E3948" s="5">
        <v>5</v>
      </c>
      <c r="F3948" s="43">
        <v>20.9</v>
      </c>
      <c r="G3948" s="8">
        <f t="shared" si="289"/>
        <v>25</v>
      </c>
      <c r="H3948" s="8">
        <f t="shared" si="290"/>
        <v>225.50000000000009</v>
      </c>
      <c r="I3948" s="8">
        <f t="shared" si="291"/>
        <v>56.375000000000021</v>
      </c>
      <c r="J3948" s="1">
        <v>18</v>
      </c>
      <c r="K3948" s="1">
        <v>25</v>
      </c>
      <c r="M3948" s="45"/>
      <c r="N3948" s="45"/>
      <c r="O3948" s="45"/>
      <c r="P3948" s="28"/>
      <c r="Q3948" s="28"/>
      <c r="R3948" s="25"/>
      <c r="Z3948"/>
    </row>
    <row r="3949" spans="1:26" x14ac:dyDescent="0.25">
      <c r="A3949" s="4" t="s">
        <v>7</v>
      </c>
      <c r="B3949" s="5">
        <v>2008</v>
      </c>
      <c r="C3949" s="5">
        <v>6</v>
      </c>
      <c r="D3949" s="5">
        <v>13</v>
      </c>
      <c r="E3949" s="5">
        <v>6</v>
      </c>
      <c r="F3949" s="43">
        <v>20.6</v>
      </c>
      <c r="G3949" s="8">
        <f t="shared" si="289"/>
        <v>25</v>
      </c>
      <c r="H3949" s="8">
        <f t="shared" si="290"/>
        <v>241.99999999999991</v>
      </c>
      <c r="I3949" s="8">
        <f t="shared" si="291"/>
        <v>60.499999999999979</v>
      </c>
      <c r="J3949" s="1">
        <v>18</v>
      </c>
      <c r="K3949" s="1">
        <v>25</v>
      </c>
      <c r="M3949" s="45"/>
      <c r="N3949" s="45"/>
      <c r="O3949" s="45"/>
      <c r="P3949" s="28"/>
      <c r="Q3949" s="28"/>
      <c r="R3949" s="25"/>
      <c r="Z3949"/>
    </row>
    <row r="3950" spans="1:26" x14ac:dyDescent="0.25">
      <c r="A3950" s="4" t="s">
        <v>7</v>
      </c>
      <c r="B3950" s="5">
        <v>2008</v>
      </c>
      <c r="C3950" s="5">
        <v>6</v>
      </c>
      <c r="D3950" s="5">
        <v>13</v>
      </c>
      <c r="E3950" s="5">
        <v>7</v>
      </c>
      <c r="F3950" s="43">
        <v>20.8</v>
      </c>
      <c r="G3950" s="8">
        <f t="shared" si="289"/>
        <v>25</v>
      </c>
      <c r="H3950" s="8">
        <f t="shared" si="290"/>
        <v>230.99999999999997</v>
      </c>
      <c r="I3950" s="8">
        <f t="shared" si="291"/>
        <v>57.749999999999993</v>
      </c>
      <c r="J3950" s="1">
        <v>18</v>
      </c>
      <c r="K3950" s="1">
        <v>25</v>
      </c>
      <c r="M3950" s="45"/>
      <c r="N3950" s="45"/>
      <c r="O3950" s="45"/>
      <c r="P3950" s="28"/>
      <c r="Q3950" s="28"/>
      <c r="R3950" s="25"/>
      <c r="Z3950"/>
    </row>
    <row r="3951" spans="1:26" x14ac:dyDescent="0.25">
      <c r="A3951" s="4" t="s">
        <v>7</v>
      </c>
      <c r="B3951" s="5">
        <v>2008</v>
      </c>
      <c r="C3951" s="5">
        <v>6</v>
      </c>
      <c r="D3951" s="5">
        <v>13</v>
      </c>
      <c r="E3951" s="5">
        <v>8</v>
      </c>
      <c r="F3951" s="43">
        <v>21.5</v>
      </c>
      <c r="G3951" s="8">
        <f t="shared" si="289"/>
        <v>25</v>
      </c>
      <c r="H3951" s="8">
        <f t="shared" si="290"/>
        <v>192.5</v>
      </c>
      <c r="I3951" s="8">
        <f t="shared" si="291"/>
        <v>48.125</v>
      </c>
      <c r="J3951" s="1">
        <v>18</v>
      </c>
      <c r="K3951" s="1">
        <v>25</v>
      </c>
      <c r="M3951" s="45"/>
      <c r="N3951" s="45"/>
      <c r="O3951" s="45"/>
      <c r="P3951" s="28"/>
      <c r="Q3951" s="28"/>
      <c r="R3951" s="25"/>
      <c r="Z3951"/>
    </row>
    <row r="3952" spans="1:26" x14ac:dyDescent="0.25">
      <c r="A3952" s="4" t="s">
        <v>7</v>
      </c>
      <c r="B3952" s="5">
        <v>2008</v>
      </c>
      <c r="C3952" s="5">
        <v>6</v>
      </c>
      <c r="D3952" s="5">
        <v>13</v>
      </c>
      <c r="E3952" s="5">
        <v>9</v>
      </c>
      <c r="F3952" s="43">
        <v>22.7</v>
      </c>
      <c r="G3952" s="8">
        <f t="shared" si="289"/>
        <v>25</v>
      </c>
      <c r="H3952" s="8">
        <f t="shared" si="290"/>
        <v>126.50000000000004</v>
      </c>
      <c r="I3952" s="8">
        <f t="shared" si="291"/>
        <v>31.625000000000011</v>
      </c>
      <c r="J3952" s="1">
        <v>18</v>
      </c>
      <c r="K3952" s="1">
        <v>25</v>
      </c>
      <c r="M3952" s="45"/>
      <c r="N3952" s="45"/>
      <c r="O3952" s="45"/>
      <c r="P3952" s="28"/>
      <c r="Q3952" s="28"/>
      <c r="R3952" s="25"/>
      <c r="Z3952"/>
    </row>
    <row r="3953" spans="1:26" x14ac:dyDescent="0.25">
      <c r="A3953" s="4" t="s">
        <v>7</v>
      </c>
      <c r="B3953" s="5">
        <v>2008</v>
      </c>
      <c r="C3953" s="5">
        <v>6</v>
      </c>
      <c r="D3953" s="5">
        <v>13</v>
      </c>
      <c r="E3953" s="5">
        <v>10</v>
      </c>
      <c r="F3953" s="43">
        <v>24.4</v>
      </c>
      <c r="G3953" s="8">
        <f t="shared" si="289"/>
        <v>25</v>
      </c>
      <c r="H3953" s="8">
        <f t="shared" si="290"/>
        <v>33.000000000000078</v>
      </c>
      <c r="I3953" s="8">
        <f t="shared" si="291"/>
        <v>8.2500000000000195</v>
      </c>
      <c r="J3953" s="1">
        <v>18</v>
      </c>
      <c r="K3953" s="1">
        <v>25</v>
      </c>
      <c r="M3953" s="45"/>
      <c r="N3953" s="45"/>
      <c r="O3953" s="45"/>
      <c r="P3953" s="28"/>
      <c r="Q3953" s="28"/>
      <c r="R3953" s="25"/>
      <c r="Z3953"/>
    </row>
    <row r="3954" spans="1:26" x14ac:dyDescent="0.25">
      <c r="A3954" s="4" t="s">
        <v>7</v>
      </c>
      <c r="B3954" s="5">
        <v>2008</v>
      </c>
      <c r="C3954" s="5">
        <v>6</v>
      </c>
      <c r="D3954" s="5">
        <v>13</v>
      </c>
      <c r="E3954" s="5">
        <v>11</v>
      </c>
      <c r="F3954" s="43">
        <v>26.1</v>
      </c>
      <c r="G3954" s="8">
        <f t="shared" si="289"/>
        <v>25</v>
      </c>
      <c r="H3954" s="8">
        <f t="shared" si="290"/>
        <v>0</v>
      </c>
      <c r="I3954" s="8">
        <f t="shared" si="291"/>
        <v>0</v>
      </c>
      <c r="J3954" s="1">
        <v>18</v>
      </c>
      <c r="K3954" s="1">
        <v>25</v>
      </c>
      <c r="M3954" s="45"/>
      <c r="N3954" s="45"/>
      <c r="O3954" s="45"/>
      <c r="P3954" s="28"/>
      <c r="Q3954" s="28"/>
      <c r="R3954" s="25"/>
      <c r="Z3954"/>
    </row>
    <row r="3955" spans="1:26" x14ac:dyDescent="0.25">
      <c r="A3955" s="4" t="s">
        <v>7</v>
      </c>
      <c r="B3955" s="5">
        <v>2008</v>
      </c>
      <c r="C3955" s="5">
        <v>6</v>
      </c>
      <c r="D3955" s="5">
        <v>13</v>
      </c>
      <c r="E3955" s="5">
        <v>12</v>
      </c>
      <c r="F3955" s="43">
        <v>27.5</v>
      </c>
      <c r="G3955" s="8">
        <f t="shared" si="289"/>
        <v>25</v>
      </c>
      <c r="H3955" s="8">
        <f t="shared" si="290"/>
        <v>0</v>
      </c>
      <c r="I3955" s="8">
        <f t="shared" si="291"/>
        <v>0</v>
      </c>
      <c r="J3955" s="1">
        <v>18</v>
      </c>
      <c r="K3955" s="1">
        <v>25</v>
      </c>
      <c r="M3955" s="45"/>
      <c r="N3955" s="45"/>
      <c r="O3955" s="45"/>
      <c r="P3955" s="28"/>
      <c r="Q3955" s="28"/>
      <c r="R3955" s="25"/>
      <c r="Z3955"/>
    </row>
    <row r="3956" spans="1:26" x14ac:dyDescent="0.25">
      <c r="A3956" s="4" t="s">
        <v>7</v>
      </c>
      <c r="B3956" s="5">
        <v>2008</v>
      </c>
      <c r="C3956" s="5">
        <v>6</v>
      </c>
      <c r="D3956" s="5">
        <v>13</v>
      </c>
      <c r="E3956" s="5">
        <v>13</v>
      </c>
      <c r="F3956" s="43">
        <v>28.3</v>
      </c>
      <c r="G3956" s="8">
        <f t="shared" si="289"/>
        <v>25</v>
      </c>
      <c r="H3956" s="8">
        <f t="shared" si="290"/>
        <v>0</v>
      </c>
      <c r="I3956" s="8">
        <f t="shared" si="291"/>
        <v>0</v>
      </c>
      <c r="J3956" s="1">
        <v>18</v>
      </c>
      <c r="K3956" s="1">
        <v>25</v>
      </c>
      <c r="M3956" s="45"/>
      <c r="N3956" s="45"/>
      <c r="O3956" s="45"/>
      <c r="P3956" s="28"/>
      <c r="Q3956" s="28"/>
      <c r="R3956" s="25"/>
      <c r="Z3956"/>
    </row>
    <row r="3957" spans="1:26" x14ac:dyDescent="0.25">
      <c r="A3957" s="4" t="s">
        <v>7</v>
      </c>
      <c r="B3957" s="5">
        <v>2008</v>
      </c>
      <c r="C3957" s="5">
        <v>6</v>
      </c>
      <c r="D3957" s="5">
        <v>13</v>
      </c>
      <c r="E3957" s="5">
        <v>14</v>
      </c>
      <c r="F3957" s="43">
        <v>28.9</v>
      </c>
      <c r="G3957" s="8">
        <f t="shared" si="289"/>
        <v>25</v>
      </c>
      <c r="H3957" s="8">
        <f t="shared" si="290"/>
        <v>0</v>
      </c>
      <c r="I3957" s="8">
        <f t="shared" si="291"/>
        <v>0</v>
      </c>
      <c r="J3957" s="1">
        <v>18</v>
      </c>
      <c r="K3957" s="1">
        <v>25</v>
      </c>
      <c r="M3957" s="45"/>
      <c r="N3957" s="45"/>
      <c r="O3957" s="45"/>
      <c r="P3957" s="28"/>
      <c r="Q3957" s="28"/>
      <c r="R3957" s="25"/>
      <c r="Z3957"/>
    </row>
    <row r="3958" spans="1:26" x14ac:dyDescent="0.25">
      <c r="A3958" s="4" t="s">
        <v>7</v>
      </c>
      <c r="B3958" s="5">
        <v>2008</v>
      </c>
      <c r="C3958" s="5">
        <v>6</v>
      </c>
      <c r="D3958" s="5">
        <v>13</v>
      </c>
      <c r="E3958" s="5">
        <v>15</v>
      </c>
      <c r="F3958" s="43">
        <v>29.1</v>
      </c>
      <c r="G3958" s="8">
        <f t="shared" si="289"/>
        <v>25</v>
      </c>
      <c r="H3958" s="8">
        <f t="shared" si="290"/>
        <v>0</v>
      </c>
      <c r="I3958" s="8">
        <f t="shared" si="291"/>
        <v>0</v>
      </c>
      <c r="J3958" s="1">
        <v>18</v>
      </c>
      <c r="K3958" s="1">
        <v>25</v>
      </c>
      <c r="M3958" s="45"/>
      <c r="N3958" s="45"/>
      <c r="O3958" s="45"/>
      <c r="P3958" s="28"/>
      <c r="Q3958" s="28"/>
      <c r="R3958" s="25"/>
      <c r="Z3958"/>
    </row>
    <row r="3959" spans="1:26" x14ac:dyDescent="0.25">
      <c r="A3959" s="4" t="s">
        <v>7</v>
      </c>
      <c r="B3959" s="5">
        <v>2008</v>
      </c>
      <c r="C3959" s="5">
        <v>6</v>
      </c>
      <c r="D3959" s="5">
        <v>13</v>
      </c>
      <c r="E3959" s="5">
        <v>16</v>
      </c>
      <c r="F3959" s="43">
        <v>28.8</v>
      </c>
      <c r="G3959" s="8">
        <f t="shared" si="289"/>
        <v>25</v>
      </c>
      <c r="H3959" s="8">
        <f t="shared" si="290"/>
        <v>0</v>
      </c>
      <c r="I3959" s="8">
        <f t="shared" si="291"/>
        <v>0</v>
      </c>
      <c r="J3959" s="1">
        <v>18</v>
      </c>
      <c r="K3959" s="1">
        <v>25</v>
      </c>
      <c r="M3959" s="45"/>
      <c r="N3959" s="45"/>
      <c r="O3959" s="45"/>
      <c r="P3959" s="28"/>
      <c r="Q3959" s="28"/>
      <c r="R3959" s="25"/>
      <c r="Z3959"/>
    </row>
    <row r="3960" spans="1:26" x14ac:dyDescent="0.25">
      <c r="A3960" s="4" t="s">
        <v>7</v>
      </c>
      <c r="B3960" s="5">
        <v>2008</v>
      </c>
      <c r="C3960" s="5">
        <v>6</v>
      </c>
      <c r="D3960" s="5">
        <v>13</v>
      </c>
      <c r="E3960" s="5">
        <v>17</v>
      </c>
      <c r="F3960" s="43">
        <v>27.6</v>
      </c>
      <c r="G3960" s="8">
        <f t="shared" si="289"/>
        <v>25</v>
      </c>
      <c r="H3960" s="8">
        <f t="shared" si="290"/>
        <v>0</v>
      </c>
      <c r="I3960" s="8">
        <f t="shared" si="291"/>
        <v>0</v>
      </c>
      <c r="J3960" s="1">
        <v>18</v>
      </c>
      <c r="K3960" s="1">
        <v>25</v>
      </c>
      <c r="M3960" s="45"/>
      <c r="N3960" s="45"/>
      <c r="O3960" s="45"/>
      <c r="P3960" s="28"/>
      <c r="Q3960" s="28"/>
      <c r="R3960" s="25"/>
      <c r="Z3960"/>
    </row>
    <row r="3961" spans="1:26" x14ac:dyDescent="0.25">
      <c r="A3961" s="4" t="s">
        <v>7</v>
      </c>
      <c r="B3961" s="5">
        <v>2008</v>
      </c>
      <c r="C3961" s="5">
        <v>6</v>
      </c>
      <c r="D3961" s="5">
        <v>13</v>
      </c>
      <c r="E3961" s="5">
        <v>18</v>
      </c>
      <c r="F3961" s="43">
        <v>25</v>
      </c>
      <c r="G3961" s="8">
        <f t="shared" si="289"/>
        <v>25</v>
      </c>
      <c r="H3961" s="8">
        <f t="shared" si="290"/>
        <v>0</v>
      </c>
      <c r="I3961" s="8">
        <f t="shared" si="291"/>
        <v>0</v>
      </c>
      <c r="J3961" s="1">
        <v>18</v>
      </c>
      <c r="K3961" s="1">
        <v>25</v>
      </c>
      <c r="M3961" s="45"/>
      <c r="N3961" s="45"/>
      <c r="O3961" s="45"/>
      <c r="P3961" s="28"/>
      <c r="Q3961" s="28"/>
      <c r="R3961" s="25"/>
      <c r="Z3961"/>
    </row>
    <row r="3962" spans="1:26" x14ac:dyDescent="0.25">
      <c r="A3962" s="4" t="s">
        <v>7</v>
      </c>
      <c r="B3962" s="5">
        <v>2008</v>
      </c>
      <c r="C3962" s="5">
        <v>6</v>
      </c>
      <c r="D3962" s="5">
        <v>13</v>
      </c>
      <c r="E3962" s="5">
        <v>19</v>
      </c>
      <c r="F3962" s="43">
        <v>23</v>
      </c>
      <c r="G3962" s="8">
        <f t="shared" si="289"/>
        <v>25</v>
      </c>
      <c r="H3962" s="8">
        <f t="shared" si="290"/>
        <v>110</v>
      </c>
      <c r="I3962" s="8">
        <f t="shared" si="291"/>
        <v>27.5</v>
      </c>
      <c r="J3962" s="1">
        <v>18</v>
      </c>
      <c r="K3962" s="1">
        <v>25</v>
      </c>
      <c r="M3962" s="45"/>
      <c r="N3962" s="45"/>
      <c r="O3962" s="45"/>
      <c r="P3962" s="28"/>
      <c r="Q3962" s="28"/>
      <c r="R3962" s="25"/>
      <c r="Z3962"/>
    </row>
    <row r="3963" spans="1:26" x14ac:dyDescent="0.25">
      <c r="A3963" s="4" t="s">
        <v>7</v>
      </c>
      <c r="B3963" s="5">
        <v>2008</v>
      </c>
      <c r="C3963" s="5">
        <v>6</v>
      </c>
      <c r="D3963" s="5">
        <v>13</v>
      </c>
      <c r="E3963" s="5">
        <v>20</v>
      </c>
      <c r="F3963" s="43">
        <v>21.5</v>
      </c>
      <c r="G3963" s="8">
        <f t="shared" si="289"/>
        <v>25</v>
      </c>
      <c r="H3963" s="8">
        <f t="shared" si="290"/>
        <v>192.5</v>
      </c>
      <c r="I3963" s="8">
        <f t="shared" si="291"/>
        <v>48.125</v>
      </c>
      <c r="J3963" s="1">
        <v>18</v>
      </c>
      <c r="K3963" s="1">
        <v>25</v>
      </c>
      <c r="M3963" s="45"/>
      <c r="N3963" s="45"/>
      <c r="O3963" s="45"/>
      <c r="P3963" s="28"/>
      <c r="Q3963" s="28"/>
      <c r="R3963" s="25"/>
      <c r="Z3963"/>
    </row>
    <row r="3964" spans="1:26" x14ac:dyDescent="0.25">
      <c r="A3964" s="4" t="s">
        <v>7</v>
      </c>
      <c r="B3964" s="5">
        <v>2008</v>
      </c>
      <c r="C3964" s="5">
        <v>6</v>
      </c>
      <c r="D3964" s="5">
        <v>13</v>
      </c>
      <c r="E3964" s="5">
        <v>21</v>
      </c>
      <c r="F3964" s="43">
        <v>20.9</v>
      </c>
      <c r="G3964" s="8">
        <f t="shared" si="289"/>
        <v>25</v>
      </c>
      <c r="H3964" s="8">
        <f t="shared" si="290"/>
        <v>225.50000000000009</v>
      </c>
      <c r="I3964" s="8">
        <f t="shared" si="291"/>
        <v>56.375000000000021</v>
      </c>
      <c r="J3964" s="1">
        <v>18</v>
      </c>
      <c r="K3964" s="1">
        <v>25</v>
      </c>
      <c r="M3964" s="45"/>
      <c r="N3964" s="45"/>
      <c r="O3964" s="45"/>
      <c r="P3964" s="28"/>
      <c r="Q3964" s="28"/>
      <c r="R3964" s="25"/>
      <c r="Z3964"/>
    </row>
    <row r="3965" spans="1:26" x14ac:dyDescent="0.25">
      <c r="A3965" s="4" t="s">
        <v>7</v>
      </c>
      <c r="B3965" s="5">
        <v>2008</v>
      </c>
      <c r="C3965" s="5">
        <v>6</v>
      </c>
      <c r="D3965" s="5">
        <v>13</v>
      </c>
      <c r="E3965" s="5">
        <v>22</v>
      </c>
      <c r="F3965" s="43">
        <v>20.3</v>
      </c>
      <c r="G3965" s="8">
        <f t="shared" si="289"/>
        <v>25</v>
      </c>
      <c r="H3965" s="8">
        <f t="shared" si="290"/>
        <v>258.49999999999994</v>
      </c>
      <c r="I3965" s="8">
        <f t="shared" si="291"/>
        <v>64.624999999999986</v>
      </c>
      <c r="J3965" s="1">
        <v>18</v>
      </c>
      <c r="K3965" s="1">
        <v>25</v>
      </c>
      <c r="M3965" s="45"/>
      <c r="N3965" s="45"/>
      <c r="O3965" s="45"/>
      <c r="P3965" s="28"/>
      <c r="Q3965" s="28"/>
      <c r="R3965" s="25"/>
      <c r="Z3965"/>
    </row>
    <row r="3966" spans="1:26" x14ac:dyDescent="0.25">
      <c r="A3966" s="4" t="s">
        <v>7</v>
      </c>
      <c r="B3966" s="5">
        <v>2008</v>
      </c>
      <c r="C3966" s="5">
        <v>6</v>
      </c>
      <c r="D3966" s="5">
        <v>13</v>
      </c>
      <c r="E3966" s="5">
        <v>23</v>
      </c>
      <c r="F3966" s="43">
        <v>19.600000000000001</v>
      </c>
      <c r="G3966" s="8">
        <f t="shared" si="289"/>
        <v>25</v>
      </c>
      <c r="H3966" s="8">
        <f t="shared" si="290"/>
        <v>296.99999999999994</v>
      </c>
      <c r="I3966" s="8">
        <f t="shared" si="291"/>
        <v>74.249999999999986</v>
      </c>
      <c r="J3966" s="1">
        <v>18</v>
      </c>
      <c r="K3966" s="1">
        <v>25</v>
      </c>
      <c r="M3966" s="45"/>
      <c r="N3966" s="45"/>
      <c r="O3966" s="45"/>
      <c r="P3966" s="28"/>
      <c r="Q3966" s="28"/>
      <c r="R3966" s="25"/>
      <c r="Z3966"/>
    </row>
    <row r="3967" spans="1:26" x14ac:dyDescent="0.25">
      <c r="A3967" s="4" t="s">
        <v>7</v>
      </c>
      <c r="B3967" s="5">
        <v>2008</v>
      </c>
      <c r="C3967" s="5">
        <v>6</v>
      </c>
      <c r="D3967" s="5">
        <v>14</v>
      </c>
      <c r="E3967" s="5">
        <v>0</v>
      </c>
      <c r="F3967" s="43">
        <v>19.100000000000001</v>
      </c>
      <c r="G3967" s="8">
        <f t="shared" si="289"/>
        <v>25</v>
      </c>
      <c r="H3967" s="8">
        <f t="shared" si="290"/>
        <v>324.49999999999994</v>
      </c>
      <c r="I3967" s="8">
        <f t="shared" si="291"/>
        <v>81.124999999999986</v>
      </c>
      <c r="J3967" s="1">
        <v>18</v>
      </c>
      <c r="K3967" s="1">
        <v>25</v>
      </c>
      <c r="M3967" s="45"/>
      <c r="N3967" s="45"/>
      <c r="O3967" s="45"/>
      <c r="P3967" s="28"/>
      <c r="Q3967" s="28"/>
      <c r="R3967" s="25"/>
      <c r="Z3967"/>
    </row>
    <row r="3968" spans="1:26" x14ac:dyDescent="0.25">
      <c r="A3968" s="4" t="s">
        <v>7</v>
      </c>
      <c r="B3968" s="5">
        <v>2008</v>
      </c>
      <c r="C3968" s="5">
        <v>6</v>
      </c>
      <c r="D3968" s="5">
        <v>14</v>
      </c>
      <c r="E3968" s="5">
        <v>1</v>
      </c>
      <c r="F3968" s="43">
        <v>19</v>
      </c>
      <c r="G3968" s="8">
        <f t="shared" si="289"/>
        <v>25</v>
      </c>
      <c r="H3968" s="8">
        <f t="shared" si="290"/>
        <v>330</v>
      </c>
      <c r="I3968" s="8">
        <f t="shared" si="291"/>
        <v>82.5</v>
      </c>
      <c r="J3968" s="1">
        <v>18</v>
      </c>
      <c r="K3968" s="1">
        <v>25</v>
      </c>
      <c r="M3968" s="45"/>
      <c r="N3968" s="45"/>
      <c r="O3968" s="45"/>
      <c r="P3968" s="28"/>
      <c r="Q3968" s="28"/>
      <c r="R3968" s="25"/>
      <c r="Z3968"/>
    </row>
    <row r="3969" spans="1:26" x14ac:dyDescent="0.25">
      <c r="A3969" s="4" t="s">
        <v>7</v>
      </c>
      <c r="B3969" s="5">
        <v>2008</v>
      </c>
      <c r="C3969" s="5">
        <v>6</v>
      </c>
      <c r="D3969" s="5">
        <v>14</v>
      </c>
      <c r="E3969" s="5">
        <v>2</v>
      </c>
      <c r="F3969" s="43">
        <v>18.8</v>
      </c>
      <c r="G3969" s="8">
        <f t="shared" si="289"/>
        <v>25</v>
      </c>
      <c r="H3969" s="8">
        <f t="shared" si="290"/>
        <v>340.99999999999994</v>
      </c>
      <c r="I3969" s="8">
        <f t="shared" si="291"/>
        <v>85.249999999999986</v>
      </c>
      <c r="J3969" s="1">
        <v>18</v>
      </c>
      <c r="K3969" s="1">
        <v>25</v>
      </c>
      <c r="M3969" s="45"/>
      <c r="N3969" s="45"/>
      <c r="O3969" s="45"/>
      <c r="P3969" s="28"/>
      <c r="Q3969" s="28"/>
      <c r="R3969" s="25"/>
      <c r="Z3969"/>
    </row>
    <row r="3970" spans="1:26" x14ac:dyDescent="0.25">
      <c r="A3970" s="4" t="s">
        <v>7</v>
      </c>
      <c r="B3970" s="5">
        <v>2008</v>
      </c>
      <c r="C3970" s="5">
        <v>6</v>
      </c>
      <c r="D3970" s="5">
        <v>14</v>
      </c>
      <c r="E3970" s="5">
        <v>3</v>
      </c>
      <c r="F3970" s="43">
        <v>18.600000000000001</v>
      </c>
      <c r="G3970" s="8">
        <f t="shared" si="289"/>
        <v>25</v>
      </c>
      <c r="H3970" s="8">
        <f t="shared" si="290"/>
        <v>351.99999999999994</v>
      </c>
      <c r="I3970" s="8">
        <f t="shared" si="291"/>
        <v>87.999999999999986</v>
      </c>
      <c r="J3970" s="1">
        <v>18</v>
      </c>
      <c r="K3970" s="1">
        <v>25</v>
      </c>
      <c r="M3970" s="45"/>
      <c r="N3970" s="45"/>
      <c r="O3970" s="45"/>
      <c r="P3970" s="28"/>
      <c r="Q3970" s="28"/>
      <c r="R3970" s="25"/>
      <c r="Z3970"/>
    </row>
    <row r="3971" spans="1:26" x14ac:dyDescent="0.25">
      <c r="A3971" s="4" t="s">
        <v>7</v>
      </c>
      <c r="B3971" s="5">
        <v>2008</v>
      </c>
      <c r="C3971" s="5">
        <v>6</v>
      </c>
      <c r="D3971" s="5">
        <v>14</v>
      </c>
      <c r="E3971" s="5">
        <v>4</v>
      </c>
      <c r="F3971" s="43">
        <v>18.2</v>
      </c>
      <c r="G3971" s="8">
        <f t="shared" si="289"/>
        <v>25</v>
      </c>
      <c r="H3971" s="8">
        <f t="shared" si="290"/>
        <v>374.00000000000006</v>
      </c>
      <c r="I3971" s="8">
        <f t="shared" si="291"/>
        <v>93.500000000000014</v>
      </c>
      <c r="J3971" s="1">
        <v>18</v>
      </c>
      <c r="K3971" s="1">
        <v>25</v>
      </c>
      <c r="M3971" s="45"/>
      <c r="N3971" s="45"/>
      <c r="O3971" s="45"/>
      <c r="P3971" s="28"/>
      <c r="Q3971" s="28"/>
      <c r="R3971" s="25"/>
      <c r="Z3971"/>
    </row>
    <row r="3972" spans="1:26" x14ac:dyDescent="0.25">
      <c r="A3972" s="4" t="s">
        <v>7</v>
      </c>
      <c r="B3972" s="5">
        <v>2008</v>
      </c>
      <c r="C3972" s="5">
        <v>6</v>
      </c>
      <c r="D3972" s="5">
        <v>14</v>
      </c>
      <c r="E3972" s="5">
        <v>5</v>
      </c>
      <c r="F3972" s="43">
        <v>18</v>
      </c>
      <c r="G3972" s="8">
        <f t="shared" si="289"/>
        <v>25</v>
      </c>
      <c r="H3972" s="8">
        <f t="shared" si="290"/>
        <v>385</v>
      </c>
      <c r="I3972" s="8">
        <f t="shared" si="291"/>
        <v>96.25</v>
      </c>
      <c r="J3972" s="1">
        <v>18</v>
      </c>
      <c r="K3972" s="1">
        <v>25</v>
      </c>
      <c r="M3972" s="45"/>
      <c r="N3972" s="45"/>
      <c r="O3972" s="45"/>
      <c r="P3972" s="28"/>
      <c r="Q3972" s="28"/>
      <c r="R3972" s="25"/>
      <c r="Z3972"/>
    </row>
    <row r="3973" spans="1:26" x14ac:dyDescent="0.25">
      <c r="A3973" s="4" t="s">
        <v>7</v>
      </c>
      <c r="B3973" s="5">
        <v>2008</v>
      </c>
      <c r="C3973" s="5">
        <v>6</v>
      </c>
      <c r="D3973" s="5">
        <v>14</v>
      </c>
      <c r="E3973" s="5">
        <v>6</v>
      </c>
      <c r="F3973" s="43">
        <v>18</v>
      </c>
      <c r="G3973" s="8">
        <f t="shared" si="289"/>
        <v>25</v>
      </c>
      <c r="H3973" s="8">
        <f t="shared" si="290"/>
        <v>385</v>
      </c>
      <c r="I3973" s="8">
        <f t="shared" si="291"/>
        <v>96.25</v>
      </c>
      <c r="J3973" s="1">
        <v>18</v>
      </c>
      <c r="K3973" s="1">
        <v>25</v>
      </c>
      <c r="M3973" s="45"/>
      <c r="N3973" s="45"/>
      <c r="O3973" s="45"/>
      <c r="P3973" s="28"/>
      <c r="Q3973" s="28"/>
      <c r="R3973" s="25"/>
      <c r="Z3973"/>
    </row>
    <row r="3974" spans="1:26" x14ac:dyDescent="0.25">
      <c r="A3974" s="4" t="s">
        <v>7</v>
      </c>
      <c r="B3974" s="5">
        <v>2008</v>
      </c>
      <c r="C3974" s="5">
        <v>6</v>
      </c>
      <c r="D3974" s="5">
        <v>14</v>
      </c>
      <c r="E3974" s="5">
        <v>7</v>
      </c>
      <c r="F3974" s="43">
        <v>18.3</v>
      </c>
      <c r="G3974" s="8">
        <f t="shared" si="289"/>
        <v>25</v>
      </c>
      <c r="H3974" s="8">
        <f t="shared" si="290"/>
        <v>368.49999999999994</v>
      </c>
      <c r="I3974" s="8">
        <f t="shared" si="291"/>
        <v>92.124999999999986</v>
      </c>
      <c r="J3974" s="1">
        <v>18</v>
      </c>
      <c r="K3974" s="1">
        <v>25</v>
      </c>
      <c r="M3974" s="45"/>
      <c r="N3974" s="45"/>
      <c r="O3974" s="45"/>
      <c r="P3974" s="28"/>
      <c r="Q3974" s="28"/>
      <c r="R3974" s="25"/>
      <c r="Z3974"/>
    </row>
    <row r="3975" spans="1:26" x14ac:dyDescent="0.25">
      <c r="A3975" s="4" t="s">
        <v>7</v>
      </c>
      <c r="B3975" s="5">
        <v>2008</v>
      </c>
      <c r="C3975" s="5">
        <v>6</v>
      </c>
      <c r="D3975" s="5">
        <v>14</v>
      </c>
      <c r="E3975" s="5">
        <v>8</v>
      </c>
      <c r="F3975" s="43">
        <v>19.2</v>
      </c>
      <c r="G3975" s="8">
        <f t="shared" ref="G3975:G4038" si="292">IF(A3975="Inverno", $G$3, $G$2)</f>
        <v>25</v>
      </c>
      <c r="H3975" s="8">
        <f t="shared" si="290"/>
        <v>319.00000000000006</v>
      </c>
      <c r="I3975" s="8">
        <f t="shared" si="291"/>
        <v>79.750000000000014</v>
      </c>
      <c r="J3975" s="1">
        <v>18</v>
      </c>
      <c r="K3975" s="1">
        <v>25</v>
      </c>
      <c r="M3975" s="45"/>
      <c r="N3975" s="45"/>
      <c r="O3975" s="45"/>
      <c r="P3975" s="28"/>
      <c r="Q3975" s="28"/>
      <c r="R3975" s="25"/>
      <c r="Z3975"/>
    </row>
    <row r="3976" spans="1:26" x14ac:dyDescent="0.25">
      <c r="A3976" s="4" t="s">
        <v>7</v>
      </c>
      <c r="B3976" s="5">
        <v>2008</v>
      </c>
      <c r="C3976" s="5">
        <v>6</v>
      </c>
      <c r="D3976" s="5">
        <v>14</v>
      </c>
      <c r="E3976" s="5">
        <v>9</v>
      </c>
      <c r="F3976" s="43">
        <v>20.2</v>
      </c>
      <c r="G3976" s="8">
        <f t="shared" si="292"/>
        <v>25</v>
      </c>
      <c r="H3976" s="8">
        <f t="shared" ref="H3976:H4039" si="293">IF(F3976&gt;G3976,0,$D$3*(G3976-F3976)/$D$4)</f>
        <v>264.00000000000006</v>
      </c>
      <c r="I3976" s="8">
        <f t="shared" ref="I3976:I4039" si="294">H3976/$G$4</f>
        <v>66.000000000000014</v>
      </c>
      <c r="J3976" s="1">
        <v>18</v>
      </c>
      <c r="K3976" s="1">
        <v>25</v>
      </c>
      <c r="M3976" s="45"/>
      <c r="N3976" s="45"/>
      <c r="O3976" s="45"/>
      <c r="P3976" s="28"/>
      <c r="Q3976" s="28"/>
      <c r="R3976" s="25"/>
      <c r="Z3976"/>
    </row>
    <row r="3977" spans="1:26" x14ac:dyDescent="0.25">
      <c r="A3977" s="4" t="s">
        <v>7</v>
      </c>
      <c r="B3977" s="5">
        <v>2008</v>
      </c>
      <c r="C3977" s="5">
        <v>6</v>
      </c>
      <c r="D3977" s="5">
        <v>14</v>
      </c>
      <c r="E3977" s="5">
        <v>10</v>
      </c>
      <c r="F3977" s="43">
        <v>21.2</v>
      </c>
      <c r="G3977" s="8">
        <f t="shared" si="292"/>
        <v>25</v>
      </c>
      <c r="H3977" s="8">
        <f t="shared" si="293"/>
        <v>209.00000000000003</v>
      </c>
      <c r="I3977" s="8">
        <f t="shared" si="294"/>
        <v>52.250000000000007</v>
      </c>
      <c r="J3977" s="1">
        <v>18</v>
      </c>
      <c r="K3977" s="1">
        <v>25</v>
      </c>
      <c r="M3977" s="45"/>
      <c r="N3977" s="45"/>
      <c r="O3977" s="45"/>
      <c r="P3977" s="28"/>
      <c r="Q3977" s="28"/>
      <c r="R3977" s="25"/>
      <c r="Z3977"/>
    </row>
    <row r="3978" spans="1:26" x14ac:dyDescent="0.25">
      <c r="A3978" s="4" t="s">
        <v>7</v>
      </c>
      <c r="B3978" s="5">
        <v>2008</v>
      </c>
      <c r="C3978" s="5">
        <v>6</v>
      </c>
      <c r="D3978" s="5">
        <v>14</v>
      </c>
      <c r="E3978" s="5">
        <v>11</v>
      </c>
      <c r="F3978" s="43">
        <v>22.3</v>
      </c>
      <c r="G3978" s="8">
        <f t="shared" si="292"/>
        <v>25</v>
      </c>
      <c r="H3978" s="8">
        <f t="shared" si="293"/>
        <v>148.49999999999997</v>
      </c>
      <c r="I3978" s="8">
        <f t="shared" si="294"/>
        <v>37.124999999999993</v>
      </c>
      <c r="J3978" s="1">
        <v>18</v>
      </c>
      <c r="K3978" s="1">
        <v>25</v>
      </c>
      <c r="M3978" s="45"/>
      <c r="N3978" s="45"/>
      <c r="O3978" s="45"/>
      <c r="P3978" s="28"/>
      <c r="Q3978" s="28"/>
      <c r="R3978" s="25"/>
      <c r="Z3978"/>
    </row>
    <row r="3979" spans="1:26" x14ac:dyDescent="0.25">
      <c r="A3979" s="4" t="s">
        <v>7</v>
      </c>
      <c r="B3979" s="5">
        <v>2008</v>
      </c>
      <c r="C3979" s="5">
        <v>6</v>
      </c>
      <c r="D3979" s="5">
        <v>14</v>
      </c>
      <c r="E3979" s="5">
        <v>12</v>
      </c>
      <c r="F3979" s="43">
        <v>25.3</v>
      </c>
      <c r="G3979" s="8">
        <f t="shared" si="292"/>
        <v>25</v>
      </c>
      <c r="H3979" s="8">
        <f t="shared" si="293"/>
        <v>0</v>
      </c>
      <c r="I3979" s="8">
        <f t="shared" si="294"/>
        <v>0</v>
      </c>
      <c r="J3979" s="1">
        <v>18</v>
      </c>
      <c r="K3979" s="1">
        <v>25</v>
      </c>
      <c r="M3979" s="45"/>
      <c r="N3979" s="45"/>
      <c r="O3979" s="45"/>
      <c r="P3979" s="28"/>
      <c r="Q3979" s="28"/>
      <c r="R3979" s="25"/>
      <c r="Z3979"/>
    </row>
    <row r="3980" spans="1:26" x14ac:dyDescent="0.25">
      <c r="A3980" s="4" t="s">
        <v>7</v>
      </c>
      <c r="B3980" s="5">
        <v>2008</v>
      </c>
      <c r="C3980" s="5">
        <v>6</v>
      </c>
      <c r="D3980" s="5">
        <v>14</v>
      </c>
      <c r="E3980" s="5">
        <v>13</v>
      </c>
      <c r="F3980" s="43">
        <v>26.1</v>
      </c>
      <c r="G3980" s="8">
        <f t="shared" si="292"/>
        <v>25</v>
      </c>
      <c r="H3980" s="8">
        <f t="shared" si="293"/>
        <v>0</v>
      </c>
      <c r="I3980" s="8">
        <f t="shared" si="294"/>
        <v>0</v>
      </c>
      <c r="J3980" s="1">
        <v>18</v>
      </c>
      <c r="K3980" s="1">
        <v>25</v>
      </c>
      <c r="M3980" s="45"/>
      <c r="N3980" s="45"/>
      <c r="O3980" s="45"/>
      <c r="P3980" s="28"/>
      <c r="Q3980" s="28"/>
      <c r="R3980" s="25"/>
      <c r="Z3980"/>
    </row>
    <row r="3981" spans="1:26" x14ac:dyDescent="0.25">
      <c r="A3981" s="4" t="s">
        <v>7</v>
      </c>
      <c r="B3981" s="5">
        <v>2008</v>
      </c>
      <c r="C3981" s="5">
        <v>6</v>
      </c>
      <c r="D3981" s="5">
        <v>14</v>
      </c>
      <c r="E3981" s="5">
        <v>14</v>
      </c>
      <c r="F3981" s="43">
        <v>26.3</v>
      </c>
      <c r="G3981" s="8">
        <f t="shared" si="292"/>
        <v>25</v>
      </c>
      <c r="H3981" s="8">
        <f t="shared" si="293"/>
        <v>0</v>
      </c>
      <c r="I3981" s="8">
        <f t="shared" si="294"/>
        <v>0</v>
      </c>
      <c r="J3981" s="1">
        <v>18</v>
      </c>
      <c r="K3981" s="1">
        <v>25</v>
      </c>
      <c r="M3981" s="45"/>
      <c r="N3981" s="45"/>
      <c r="O3981" s="45"/>
      <c r="P3981" s="28"/>
      <c r="Q3981" s="28"/>
      <c r="R3981" s="25"/>
      <c r="Z3981"/>
    </row>
    <row r="3982" spans="1:26" x14ac:dyDescent="0.25">
      <c r="A3982" s="4" t="s">
        <v>7</v>
      </c>
      <c r="B3982" s="5">
        <v>2008</v>
      </c>
      <c r="C3982" s="5">
        <v>6</v>
      </c>
      <c r="D3982" s="5">
        <v>14</v>
      </c>
      <c r="E3982" s="5">
        <v>15</v>
      </c>
      <c r="F3982" s="43">
        <v>25.6</v>
      </c>
      <c r="G3982" s="8">
        <f t="shared" si="292"/>
        <v>25</v>
      </c>
      <c r="H3982" s="8">
        <f t="shared" si="293"/>
        <v>0</v>
      </c>
      <c r="I3982" s="8">
        <f t="shared" si="294"/>
        <v>0</v>
      </c>
      <c r="J3982" s="1">
        <v>18</v>
      </c>
      <c r="K3982" s="1">
        <v>25</v>
      </c>
      <c r="M3982" s="45"/>
      <c r="N3982" s="45"/>
      <c r="O3982" s="45"/>
      <c r="P3982" s="28"/>
      <c r="Q3982" s="28"/>
      <c r="R3982" s="25"/>
      <c r="Z3982"/>
    </row>
    <row r="3983" spans="1:26" x14ac:dyDescent="0.25">
      <c r="A3983" s="4" t="s">
        <v>7</v>
      </c>
      <c r="B3983" s="5">
        <v>2008</v>
      </c>
      <c r="C3983" s="5">
        <v>6</v>
      </c>
      <c r="D3983" s="5">
        <v>14</v>
      </c>
      <c r="E3983" s="5">
        <v>16</v>
      </c>
      <c r="F3983" s="43">
        <v>24.7</v>
      </c>
      <c r="G3983" s="8">
        <f t="shared" si="292"/>
        <v>25</v>
      </c>
      <c r="H3983" s="8">
        <f t="shared" si="293"/>
        <v>16.500000000000039</v>
      </c>
      <c r="I3983" s="8">
        <f t="shared" si="294"/>
        <v>4.1250000000000098</v>
      </c>
      <c r="J3983" s="1">
        <v>18</v>
      </c>
      <c r="K3983" s="1">
        <v>25</v>
      </c>
      <c r="M3983" s="45"/>
      <c r="N3983" s="45"/>
      <c r="O3983" s="45"/>
      <c r="P3983" s="28"/>
      <c r="Q3983" s="28"/>
      <c r="R3983" s="25"/>
      <c r="Z3983"/>
    </row>
    <row r="3984" spans="1:26" x14ac:dyDescent="0.25">
      <c r="A3984" s="4" t="s">
        <v>7</v>
      </c>
      <c r="B3984" s="5">
        <v>2008</v>
      </c>
      <c r="C3984" s="5">
        <v>6</v>
      </c>
      <c r="D3984" s="5">
        <v>14</v>
      </c>
      <c r="E3984" s="5">
        <v>17</v>
      </c>
      <c r="F3984" s="43">
        <v>23.6</v>
      </c>
      <c r="G3984" s="8">
        <f t="shared" si="292"/>
        <v>25</v>
      </c>
      <c r="H3984" s="8">
        <f t="shared" si="293"/>
        <v>76.999999999999915</v>
      </c>
      <c r="I3984" s="8">
        <f t="shared" si="294"/>
        <v>19.249999999999979</v>
      </c>
      <c r="J3984" s="1">
        <v>18</v>
      </c>
      <c r="K3984" s="1">
        <v>25</v>
      </c>
      <c r="M3984" s="45"/>
      <c r="N3984" s="45"/>
      <c r="O3984" s="45"/>
      <c r="P3984" s="28"/>
      <c r="Q3984" s="28"/>
      <c r="R3984" s="25"/>
      <c r="Z3984"/>
    </row>
    <row r="3985" spans="1:26" x14ac:dyDescent="0.25">
      <c r="A3985" s="4" t="s">
        <v>7</v>
      </c>
      <c r="B3985" s="5">
        <v>2008</v>
      </c>
      <c r="C3985" s="5">
        <v>6</v>
      </c>
      <c r="D3985" s="5">
        <v>14</v>
      </c>
      <c r="E3985" s="5">
        <v>18</v>
      </c>
      <c r="F3985" s="43">
        <v>22</v>
      </c>
      <c r="G3985" s="8">
        <f t="shared" si="292"/>
        <v>25</v>
      </c>
      <c r="H3985" s="8">
        <f t="shared" si="293"/>
        <v>165</v>
      </c>
      <c r="I3985" s="8">
        <f t="shared" si="294"/>
        <v>41.25</v>
      </c>
      <c r="J3985" s="1">
        <v>18</v>
      </c>
      <c r="K3985" s="1">
        <v>25</v>
      </c>
      <c r="M3985" s="45"/>
      <c r="N3985" s="45"/>
      <c r="O3985" s="45"/>
      <c r="P3985" s="28"/>
      <c r="Q3985" s="28"/>
      <c r="R3985" s="25"/>
      <c r="Z3985"/>
    </row>
    <row r="3986" spans="1:26" x14ac:dyDescent="0.25">
      <c r="A3986" s="4" t="s">
        <v>7</v>
      </c>
      <c r="B3986" s="5">
        <v>2008</v>
      </c>
      <c r="C3986" s="5">
        <v>6</v>
      </c>
      <c r="D3986" s="5">
        <v>14</v>
      </c>
      <c r="E3986" s="5">
        <v>19</v>
      </c>
      <c r="F3986" s="43">
        <v>20.399999999999999</v>
      </c>
      <c r="G3986" s="8">
        <f t="shared" si="292"/>
        <v>25</v>
      </c>
      <c r="H3986" s="8">
        <f t="shared" si="293"/>
        <v>253.00000000000009</v>
      </c>
      <c r="I3986" s="8">
        <f t="shared" si="294"/>
        <v>63.250000000000021</v>
      </c>
      <c r="J3986" s="1">
        <v>18</v>
      </c>
      <c r="K3986" s="1">
        <v>25</v>
      </c>
      <c r="M3986" s="45"/>
      <c r="N3986" s="45"/>
      <c r="O3986" s="45"/>
      <c r="P3986" s="28"/>
      <c r="Q3986" s="28"/>
      <c r="R3986" s="25"/>
      <c r="Z3986"/>
    </row>
    <row r="3987" spans="1:26" x14ac:dyDescent="0.25">
      <c r="A3987" s="4" t="s">
        <v>7</v>
      </c>
      <c r="B3987" s="5">
        <v>2008</v>
      </c>
      <c r="C3987" s="5">
        <v>6</v>
      </c>
      <c r="D3987" s="5">
        <v>14</v>
      </c>
      <c r="E3987" s="5">
        <v>20</v>
      </c>
      <c r="F3987" s="43">
        <v>19.3</v>
      </c>
      <c r="G3987" s="8">
        <f t="shared" si="292"/>
        <v>25</v>
      </c>
      <c r="H3987" s="8">
        <f t="shared" si="293"/>
        <v>313.49999999999994</v>
      </c>
      <c r="I3987" s="8">
        <f t="shared" si="294"/>
        <v>78.374999999999986</v>
      </c>
      <c r="J3987" s="1">
        <v>18</v>
      </c>
      <c r="K3987" s="1">
        <v>25</v>
      </c>
      <c r="M3987" s="45"/>
      <c r="N3987" s="45"/>
      <c r="O3987" s="45"/>
      <c r="P3987" s="28"/>
      <c r="Q3987" s="28"/>
      <c r="R3987" s="25"/>
      <c r="Z3987"/>
    </row>
    <row r="3988" spans="1:26" x14ac:dyDescent="0.25">
      <c r="A3988" s="4" t="s">
        <v>7</v>
      </c>
      <c r="B3988" s="5">
        <v>2008</v>
      </c>
      <c r="C3988" s="5">
        <v>6</v>
      </c>
      <c r="D3988" s="5">
        <v>14</v>
      </c>
      <c r="E3988" s="5">
        <v>21</v>
      </c>
      <c r="F3988" s="43">
        <v>18.8</v>
      </c>
      <c r="G3988" s="8">
        <f t="shared" si="292"/>
        <v>25</v>
      </c>
      <c r="H3988" s="8">
        <f t="shared" si="293"/>
        <v>340.99999999999994</v>
      </c>
      <c r="I3988" s="8">
        <f t="shared" si="294"/>
        <v>85.249999999999986</v>
      </c>
      <c r="J3988" s="1">
        <v>18</v>
      </c>
      <c r="K3988" s="1">
        <v>25</v>
      </c>
      <c r="M3988" s="45"/>
      <c r="N3988" s="45"/>
      <c r="O3988" s="45"/>
      <c r="P3988" s="28"/>
      <c r="Q3988" s="28"/>
      <c r="R3988" s="25"/>
      <c r="Z3988"/>
    </row>
    <row r="3989" spans="1:26" x14ac:dyDescent="0.25">
      <c r="A3989" s="4" t="s">
        <v>7</v>
      </c>
      <c r="B3989" s="5">
        <v>2008</v>
      </c>
      <c r="C3989" s="5">
        <v>6</v>
      </c>
      <c r="D3989" s="5">
        <v>14</v>
      </c>
      <c r="E3989" s="5">
        <v>22</v>
      </c>
      <c r="F3989" s="43">
        <v>18.399999999999999</v>
      </c>
      <c r="G3989" s="8">
        <f t="shared" si="292"/>
        <v>25</v>
      </c>
      <c r="H3989" s="8">
        <f t="shared" si="293"/>
        <v>363.00000000000006</v>
      </c>
      <c r="I3989" s="8">
        <f t="shared" si="294"/>
        <v>90.750000000000014</v>
      </c>
      <c r="J3989" s="1">
        <v>18</v>
      </c>
      <c r="K3989" s="1">
        <v>25</v>
      </c>
      <c r="M3989" s="45"/>
      <c r="N3989" s="45"/>
      <c r="O3989" s="45"/>
      <c r="P3989" s="28"/>
      <c r="Q3989" s="28"/>
      <c r="R3989" s="25"/>
      <c r="Z3989"/>
    </row>
    <row r="3990" spans="1:26" x14ac:dyDescent="0.25">
      <c r="A3990" s="4" t="s">
        <v>7</v>
      </c>
      <c r="B3990" s="5">
        <v>2008</v>
      </c>
      <c r="C3990" s="5">
        <v>6</v>
      </c>
      <c r="D3990" s="5">
        <v>14</v>
      </c>
      <c r="E3990" s="5">
        <v>23</v>
      </c>
      <c r="F3990" s="43">
        <v>18.3</v>
      </c>
      <c r="G3990" s="8">
        <f t="shared" si="292"/>
        <v>25</v>
      </c>
      <c r="H3990" s="8">
        <f t="shared" si="293"/>
        <v>368.49999999999994</v>
      </c>
      <c r="I3990" s="8">
        <f t="shared" si="294"/>
        <v>92.124999999999986</v>
      </c>
      <c r="J3990" s="1">
        <v>18</v>
      </c>
      <c r="K3990" s="1">
        <v>25</v>
      </c>
      <c r="M3990" s="45"/>
      <c r="N3990" s="45"/>
      <c r="O3990" s="45"/>
      <c r="P3990" s="28"/>
      <c r="Q3990" s="28"/>
      <c r="R3990" s="25"/>
      <c r="Z3990"/>
    </row>
    <row r="3991" spans="1:26" x14ac:dyDescent="0.25">
      <c r="A3991" s="4" t="s">
        <v>7</v>
      </c>
      <c r="B3991" s="5">
        <v>2008</v>
      </c>
      <c r="C3991" s="5">
        <v>6</v>
      </c>
      <c r="D3991" s="5">
        <v>15</v>
      </c>
      <c r="E3991" s="5">
        <v>0</v>
      </c>
      <c r="F3991" s="43">
        <v>18.2</v>
      </c>
      <c r="G3991" s="8">
        <f t="shared" si="292"/>
        <v>25</v>
      </c>
      <c r="H3991" s="8">
        <f t="shared" si="293"/>
        <v>374.00000000000006</v>
      </c>
      <c r="I3991" s="8">
        <f t="shared" si="294"/>
        <v>93.500000000000014</v>
      </c>
      <c r="J3991" s="1">
        <v>18</v>
      </c>
      <c r="K3991" s="1">
        <v>25</v>
      </c>
      <c r="M3991" s="45"/>
      <c r="N3991" s="45"/>
      <c r="O3991" s="45"/>
      <c r="P3991" s="28"/>
      <c r="Q3991" s="28"/>
      <c r="R3991" s="25"/>
      <c r="Z3991"/>
    </row>
    <row r="3992" spans="1:26" x14ac:dyDescent="0.25">
      <c r="A3992" s="4" t="s">
        <v>7</v>
      </c>
      <c r="B3992" s="5">
        <v>2008</v>
      </c>
      <c r="C3992" s="5">
        <v>6</v>
      </c>
      <c r="D3992" s="5">
        <v>15</v>
      </c>
      <c r="E3992" s="5">
        <v>1</v>
      </c>
      <c r="F3992" s="43">
        <v>18</v>
      </c>
      <c r="G3992" s="8">
        <f t="shared" si="292"/>
        <v>25</v>
      </c>
      <c r="H3992" s="8">
        <f t="shared" si="293"/>
        <v>385</v>
      </c>
      <c r="I3992" s="8">
        <f t="shared" si="294"/>
        <v>96.25</v>
      </c>
      <c r="J3992" s="1">
        <v>18</v>
      </c>
      <c r="K3992" s="1">
        <v>25</v>
      </c>
      <c r="M3992" s="45"/>
      <c r="N3992" s="45"/>
      <c r="O3992" s="45"/>
      <c r="P3992" s="28"/>
      <c r="Q3992" s="28"/>
      <c r="R3992" s="25"/>
      <c r="Z3992"/>
    </row>
    <row r="3993" spans="1:26" x14ac:dyDescent="0.25">
      <c r="A3993" s="4" t="s">
        <v>7</v>
      </c>
      <c r="B3993" s="5">
        <v>2008</v>
      </c>
      <c r="C3993" s="5">
        <v>6</v>
      </c>
      <c r="D3993" s="5">
        <v>15</v>
      </c>
      <c r="E3993" s="5">
        <v>2</v>
      </c>
      <c r="F3993" s="43">
        <v>17.8</v>
      </c>
      <c r="G3993" s="8">
        <f t="shared" si="292"/>
        <v>25</v>
      </c>
      <c r="H3993" s="8">
        <f t="shared" si="293"/>
        <v>395.99999999999994</v>
      </c>
      <c r="I3993" s="8">
        <f t="shared" si="294"/>
        <v>98.999999999999986</v>
      </c>
      <c r="J3993" s="1">
        <v>18</v>
      </c>
      <c r="K3993" s="1">
        <v>25</v>
      </c>
      <c r="M3993" s="45"/>
      <c r="N3993" s="45"/>
      <c r="O3993" s="45"/>
      <c r="P3993" s="28"/>
      <c r="Q3993" s="28"/>
      <c r="R3993" s="25"/>
      <c r="Z3993"/>
    </row>
    <row r="3994" spans="1:26" x14ac:dyDescent="0.25">
      <c r="A3994" s="4" t="s">
        <v>7</v>
      </c>
      <c r="B3994" s="5">
        <v>2008</v>
      </c>
      <c r="C3994" s="5">
        <v>6</v>
      </c>
      <c r="D3994" s="5">
        <v>15</v>
      </c>
      <c r="E3994" s="5">
        <v>3</v>
      </c>
      <c r="F3994" s="43">
        <v>17.7</v>
      </c>
      <c r="G3994" s="8">
        <f t="shared" si="292"/>
        <v>25</v>
      </c>
      <c r="H3994" s="8">
        <f t="shared" si="293"/>
        <v>401.50000000000006</v>
      </c>
      <c r="I3994" s="8">
        <f t="shared" si="294"/>
        <v>100.37500000000001</v>
      </c>
      <c r="J3994" s="1">
        <v>18</v>
      </c>
      <c r="K3994" s="1">
        <v>25</v>
      </c>
      <c r="M3994" s="45"/>
      <c r="N3994" s="45"/>
      <c r="O3994" s="45"/>
      <c r="P3994" s="28"/>
      <c r="Q3994" s="28"/>
      <c r="R3994" s="25"/>
      <c r="Z3994"/>
    </row>
    <row r="3995" spans="1:26" x14ac:dyDescent="0.25">
      <c r="A3995" s="4" t="s">
        <v>7</v>
      </c>
      <c r="B3995" s="5">
        <v>2008</v>
      </c>
      <c r="C3995" s="5">
        <v>6</v>
      </c>
      <c r="D3995" s="5">
        <v>15</v>
      </c>
      <c r="E3995" s="5">
        <v>4</v>
      </c>
      <c r="F3995" s="43">
        <v>17.5</v>
      </c>
      <c r="G3995" s="8">
        <f t="shared" si="292"/>
        <v>25</v>
      </c>
      <c r="H3995" s="8">
        <f t="shared" si="293"/>
        <v>412.5</v>
      </c>
      <c r="I3995" s="8">
        <f t="shared" si="294"/>
        <v>103.125</v>
      </c>
      <c r="J3995" s="1">
        <v>18</v>
      </c>
      <c r="K3995" s="1">
        <v>25</v>
      </c>
      <c r="M3995" s="45"/>
      <c r="N3995" s="45"/>
      <c r="O3995" s="45"/>
      <c r="P3995" s="28"/>
      <c r="Q3995" s="28"/>
      <c r="R3995" s="25"/>
      <c r="Z3995"/>
    </row>
    <row r="3996" spans="1:26" x14ac:dyDescent="0.25">
      <c r="A3996" s="4" t="s">
        <v>7</v>
      </c>
      <c r="B3996" s="5">
        <v>2008</v>
      </c>
      <c r="C3996" s="5">
        <v>6</v>
      </c>
      <c r="D3996" s="5">
        <v>15</v>
      </c>
      <c r="E3996" s="5">
        <v>5</v>
      </c>
      <c r="F3996" s="43">
        <v>17.100000000000001</v>
      </c>
      <c r="G3996" s="8">
        <f t="shared" si="292"/>
        <v>25</v>
      </c>
      <c r="H3996" s="8">
        <f t="shared" si="293"/>
        <v>434.49999999999994</v>
      </c>
      <c r="I3996" s="8">
        <f t="shared" si="294"/>
        <v>108.62499999999999</v>
      </c>
      <c r="J3996" s="1">
        <v>18</v>
      </c>
      <c r="K3996" s="1">
        <v>25</v>
      </c>
      <c r="M3996" s="45"/>
      <c r="N3996" s="45"/>
      <c r="O3996" s="45"/>
      <c r="P3996" s="28"/>
      <c r="Q3996" s="28"/>
      <c r="R3996" s="25"/>
      <c r="Z3996"/>
    </row>
    <row r="3997" spans="1:26" x14ac:dyDescent="0.25">
      <c r="A3997" s="4" t="s">
        <v>7</v>
      </c>
      <c r="B3997" s="5">
        <v>2008</v>
      </c>
      <c r="C3997" s="5">
        <v>6</v>
      </c>
      <c r="D3997" s="5">
        <v>15</v>
      </c>
      <c r="E3997" s="5">
        <v>6</v>
      </c>
      <c r="F3997" s="43">
        <v>16.899999999999999</v>
      </c>
      <c r="G3997" s="8">
        <f t="shared" si="292"/>
        <v>25</v>
      </c>
      <c r="H3997" s="8">
        <f t="shared" si="293"/>
        <v>445.50000000000006</v>
      </c>
      <c r="I3997" s="8">
        <f t="shared" si="294"/>
        <v>111.37500000000001</v>
      </c>
      <c r="J3997" s="1">
        <v>18</v>
      </c>
      <c r="K3997" s="1">
        <v>25</v>
      </c>
      <c r="M3997" s="45"/>
      <c r="N3997" s="45"/>
      <c r="O3997" s="45"/>
      <c r="P3997" s="28"/>
      <c r="Q3997" s="28"/>
      <c r="R3997" s="25"/>
      <c r="Z3997"/>
    </row>
    <row r="3998" spans="1:26" x14ac:dyDescent="0.25">
      <c r="A3998" s="4" t="s">
        <v>7</v>
      </c>
      <c r="B3998" s="5">
        <v>2008</v>
      </c>
      <c r="C3998" s="5">
        <v>6</v>
      </c>
      <c r="D3998" s="5">
        <v>15</v>
      </c>
      <c r="E3998" s="5">
        <v>7</v>
      </c>
      <c r="F3998" s="43">
        <v>17.7</v>
      </c>
      <c r="G3998" s="8">
        <f t="shared" si="292"/>
        <v>25</v>
      </c>
      <c r="H3998" s="8">
        <f t="shared" si="293"/>
        <v>401.50000000000006</v>
      </c>
      <c r="I3998" s="8">
        <f t="shared" si="294"/>
        <v>100.37500000000001</v>
      </c>
      <c r="J3998" s="1">
        <v>18</v>
      </c>
      <c r="K3998" s="1">
        <v>25</v>
      </c>
      <c r="M3998" s="45"/>
      <c r="N3998" s="45"/>
      <c r="O3998" s="45"/>
      <c r="P3998" s="28"/>
      <c r="Q3998" s="28"/>
      <c r="R3998" s="25"/>
      <c r="Z3998"/>
    </row>
    <row r="3999" spans="1:26" x14ac:dyDescent="0.25">
      <c r="A3999" s="4" t="s">
        <v>7</v>
      </c>
      <c r="B3999" s="5">
        <v>2008</v>
      </c>
      <c r="C3999" s="5">
        <v>6</v>
      </c>
      <c r="D3999" s="5">
        <v>15</v>
      </c>
      <c r="E3999" s="5">
        <v>8</v>
      </c>
      <c r="F3999" s="43">
        <v>19</v>
      </c>
      <c r="G3999" s="8">
        <f t="shared" si="292"/>
        <v>25</v>
      </c>
      <c r="H3999" s="8">
        <f t="shared" si="293"/>
        <v>330</v>
      </c>
      <c r="I3999" s="8">
        <f t="shared" si="294"/>
        <v>82.5</v>
      </c>
      <c r="J3999" s="1">
        <v>18</v>
      </c>
      <c r="K3999" s="1">
        <v>25</v>
      </c>
      <c r="M3999" s="45"/>
      <c r="N3999" s="45"/>
      <c r="O3999" s="45"/>
      <c r="P3999" s="28"/>
      <c r="Q3999" s="28"/>
      <c r="R3999" s="25"/>
      <c r="Z3999"/>
    </row>
    <row r="4000" spans="1:26" x14ac:dyDescent="0.25">
      <c r="A4000" s="4" t="s">
        <v>7</v>
      </c>
      <c r="B4000" s="5">
        <v>2008</v>
      </c>
      <c r="C4000" s="5">
        <v>6</v>
      </c>
      <c r="D4000" s="5">
        <v>15</v>
      </c>
      <c r="E4000" s="5">
        <v>9</v>
      </c>
      <c r="F4000" s="43">
        <v>20.399999999999999</v>
      </c>
      <c r="G4000" s="8">
        <f t="shared" si="292"/>
        <v>25</v>
      </c>
      <c r="H4000" s="8">
        <f t="shared" si="293"/>
        <v>253.00000000000009</v>
      </c>
      <c r="I4000" s="8">
        <f t="shared" si="294"/>
        <v>63.250000000000021</v>
      </c>
      <c r="J4000" s="1">
        <v>18</v>
      </c>
      <c r="K4000" s="1">
        <v>25</v>
      </c>
      <c r="M4000" s="45"/>
      <c r="N4000" s="45"/>
      <c r="O4000" s="45"/>
      <c r="P4000" s="28"/>
      <c r="Q4000" s="28"/>
      <c r="R4000" s="25"/>
      <c r="Z4000"/>
    </row>
    <row r="4001" spans="1:26" x14ac:dyDescent="0.25">
      <c r="A4001" s="4" t="s">
        <v>7</v>
      </c>
      <c r="B4001" s="5">
        <v>2008</v>
      </c>
      <c r="C4001" s="5">
        <v>6</v>
      </c>
      <c r="D4001" s="5">
        <v>15</v>
      </c>
      <c r="E4001" s="5">
        <v>10</v>
      </c>
      <c r="F4001" s="43">
        <v>21.8</v>
      </c>
      <c r="G4001" s="8">
        <f t="shared" si="292"/>
        <v>25</v>
      </c>
      <c r="H4001" s="8">
        <f t="shared" si="293"/>
        <v>175.99999999999997</v>
      </c>
      <c r="I4001" s="8">
        <f t="shared" si="294"/>
        <v>43.999999999999993</v>
      </c>
      <c r="J4001" s="1">
        <v>18</v>
      </c>
      <c r="K4001" s="1">
        <v>25</v>
      </c>
      <c r="M4001" s="45"/>
      <c r="N4001" s="45"/>
      <c r="O4001" s="45"/>
      <c r="P4001" s="28"/>
      <c r="Q4001" s="28"/>
      <c r="R4001" s="25"/>
      <c r="Z4001"/>
    </row>
    <row r="4002" spans="1:26" x14ac:dyDescent="0.25">
      <c r="A4002" s="4" t="s">
        <v>7</v>
      </c>
      <c r="B4002" s="5">
        <v>2008</v>
      </c>
      <c r="C4002" s="5">
        <v>6</v>
      </c>
      <c r="D4002" s="5">
        <v>15</v>
      </c>
      <c r="E4002" s="5">
        <v>11</v>
      </c>
      <c r="F4002" s="43">
        <v>22.8</v>
      </c>
      <c r="G4002" s="8">
        <f t="shared" si="292"/>
        <v>25</v>
      </c>
      <c r="H4002" s="8">
        <f t="shared" si="293"/>
        <v>120.99999999999996</v>
      </c>
      <c r="I4002" s="8">
        <f t="shared" si="294"/>
        <v>30.249999999999989</v>
      </c>
      <c r="J4002" s="1">
        <v>18</v>
      </c>
      <c r="K4002" s="1">
        <v>25</v>
      </c>
      <c r="M4002" s="45"/>
      <c r="N4002" s="45"/>
      <c r="O4002" s="45"/>
      <c r="P4002" s="28"/>
      <c r="Q4002" s="28"/>
      <c r="R4002" s="25"/>
      <c r="Z4002"/>
    </row>
    <row r="4003" spans="1:26" x14ac:dyDescent="0.25">
      <c r="A4003" s="4" t="s">
        <v>7</v>
      </c>
      <c r="B4003" s="5">
        <v>2008</v>
      </c>
      <c r="C4003" s="5">
        <v>6</v>
      </c>
      <c r="D4003" s="5">
        <v>15</v>
      </c>
      <c r="E4003" s="5">
        <v>12</v>
      </c>
      <c r="F4003" s="43">
        <v>22.8</v>
      </c>
      <c r="G4003" s="8">
        <f t="shared" si="292"/>
        <v>25</v>
      </c>
      <c r="H4003" s="8">
        <f t="shared" si="293"/>
        <v>120.99999999999996</v>
      </c>
      <c r="I4003" s="8">
        <f t="shared" si="294"/>
        <v>30.249999999999989</v>
      </c>
      <c r="J4003" s="1">
        <v>18</v>
      </c>
      <c r="K4003" s="1">
        <v>25</v>
      </c>
      <c r="M4003" s="45"/>
      <c r="N4003" s="45"/>
      <c r="O4003" s="45"/>
      <c r="P4003" s="28"/>
      <c r="Q4003" s="28"/>
      <c r="R4003" s="25"/>
      <c r="Z4003"/>
    </row>
    <row r="4004" spans="1:26" x14ac:dyDescent="0.25">
      <c r="A4004" s="4" t="s">
        <v>7</v>
      </c>
      <c r="B4004" s="5">
        <v>2008</v>
      </c>
      <c r="C4004" s="5">
        <v>6</v>
      </c>
      <c r="D4004" s="5">
        <v>15</v>
      </c>
      <c r="E4004" s="5">
        <v>13</v>
      </c>
      <c r="F4004" s="43">
        <v>22.8</v>
      </c>
      <c r="G4004" s="8">
        <f t="shared" si="292"/>
        <v>25</v>
      </c>
      <c r="H4004" s="8">
        <f t="shared" si="293"/>
        <v>120.99999999999996</v>
      </c>
      <c r="I4004" s="8">
        <f t="shared" si="294"/>
        <v>30.249999999999989</v>
      </c>
      <c r="J4004" s="1">
        <v>18</v>
      </c>
      <c r="K4004" s="1">
        <v>25</v>
      </c>
      <c r="M4004" s="45"/>
      <c r="N4004" s="45"/>
      <c r="O4004" s="45"/>
      <c r="P4004" s="28"/>
      <c r="Q4004" s="28"/>
      <c r="R4004" s="25"/>
      <c r="Z4004"/>
    </row>
    <row r="4005" spans="1:26" x14ac:dyDescent="0.25">
      <c r="A4005" s="4" t="s">
        <v>7</v>
      </c>
      <c r="B4005" s="5">
        <v>2008</v>
      </c>
      <c r="C4005" s="5">
        <v>6</v>
      </c>
      <c r="D4005" s="5">
        <v>15</v>
      </c>
      <c r="E4005" s="5">
        <v>14</v>
      </c>
      <c r="F4005" s="43">
        <v>22.8</v>
      </c>
      <c r="G4005" s="8">
        <f t="shared" si="292"/>
        <v>25</v>
      </c>
      <c r="H4005" s="8">
        <f t="shared" si="293"/>
        <v>120.99999999999996</v>
      </c>
      <c r="I4005" s="8">
        <f t="shared" si="294"/>
        <v>30.249999999999989</v>
      </c>
      <c r="J4005" s="1">
        <v>18</v>
      </c>
      <c r="K4005" s="1">
        <v>25</v>
      </c>
      <c r="M4005" s="45"/>
      <c r="N4005" s="45"/>
      <c r="O4005" s="45"/>
      <c r="P4005" s="28"/>
      <c r="Q4005" s="28"/>
      <c r="R4005" s="25"/>
      <c r="Z4005"/>
    </row>
    <row r="4006" spans="1:26" x14ac:dyDescent="0.25">
      <c r="A4006" s="4" t="s">
        <v>7</v>
      </c>
      <c r="B4006" s="5">
        <v>2008</v>
      </c>
      <c r="C4006" s="5">
        <v>6</v>
      </c>
      <c r="D4006" s="5">
        <v>15</v>
      </c>
      <c r="E4006" s="5">
        <v>15</v>
      </c>
      <c r="F4006" s="43">
        <v>22.4</v>
      </c>
      <c r="G4006" s="8">
        <f t="shared" si="292"/>
        <v>25</v>
      </c>
      <c r="H4006" s="8">
        <f t="shared" si="293"/>
        <v>143.00000000000009</v>
      </c>
      <c r="I4006" s="8">
        <f t="shared" si="294"/>
        <v>35.750000000000021</v>
      </c>
      <c r="J4006" s="1">
        <v>18</v>
      </c>
      <c r="K4006" s="1">
        <v>25</v>
      </c>
      <c r="M4006" s="45"/>
      <c r="N4006" s="45"/>
      <c r="O4006" s="45"/>
      <c r="P4006" s="28"/>
      <c r="Q4006" s="28"/>
      <c r="R4006" s="25"/>
      <c r="Z4006"/>
    </row>
    <row r="4007" spans="1:26" x14ac:dyDescent="0.25">
      <c r="A4007" s="4" t="s">
        <v>7</v>
      </c>
      <c r="B4007" s="5">
        <v>2008</v>
      </c>
      <c r="C4007" s="5">
        <v>6</v>
      </c>
      <c r="D4007" s="5">
        <v>15</v>
      </c>
      <c r="E4007" s="5">
        <v>16</v>
      </c>
      <c r="F4007" s="43">
        <v>22.2</v>
      </c>
      <c r="G4007" s="8">
        <f t="shared" si="292"/>
        <v>25</v>
      </c>
      <c r="H4007" s="8">
        <f t="shared" si="293"/>
        <v>154.00000000000003</v>
      </c>
      <c r="I4007" s="8">
        <f t="shared" si="294"/>
        <v>38.500000000000007</v>
      </c>
      <c r="J4007" s="1">
        <v>18</v>
      </c>
      <c r="K4007" s="1">
        <v>25</v>
      </c>
      <c r="M4007" s="45"/>
      <c r="N4007" s="45"/>
      <c r="O4007" s="45"/>
      <c r="P4007" s="28"/>
      <c r="Q4007" s="28"/>
      <c r="R4007" s="25"/>
      <c r="Z4007"/>
    </row>
    <row r="4008" spans="1:26" x14ac:dyDescent="0.25">
      <c r="A4008" s="4" t="s">
        <v>7</v>
      </c>
      <c r="B4008" s="5">
        <v>2008</v>
      </c>
      <c r="C4008" s="5">
        <v>6</v>
      </c>
      <c r="D4008" s="5">
        <v>15</v>
      </c>
      <c r="E4008" s="5">
        <v>17</v>
      </c>
      <c r="F4008" s="43">
        <v>21.8</v>
      </c>
      <c r="G4008" s="8">
        <f t="shared" si="292"/>
        <v>25</v>
      </c>
      <c r="H4008" s="8">
        <f t="shared" si="293"/>
        <v>175.99999999999997</v>
      </c>
      <c r="I4008" s="8">
        <f t="shared" si="294"/>
        <v>43.999999999999993</v>
      </c>
      <c r="J4008" s="1">
        <v>18</v>
      </c>
      <c r="K4008" s="1">
        <v>25</v>
      </c>
      <c r="M4008" s="45"/>
      <c r="N4008" s="45"/>
      <c r="O4008" s="45"/>
      <c r="P4008" s="28"/>
      <c r="Q4008" s="28"/>
      <c r="R4008" s="25"/>
      <c r="Z4008"/>
    </row>
    <row r="4009" spans="1:26" x14ac:dyDescent="0.25">
      <c r="A4009" s="4" t="s">
        <v>7</v>
      </c>
      <c r="B4009" s="5">
        <v>2008</v>
      </c>
      <c r="C4009" s="5">
        <v>6</v>
      </c>
      <c r="D4009" s="5">
        <v>15</v>
      </c>
      <c r="E4009" s="5">
        <v>18</v>
      </c>
      <c r="F4009" s="43">
        <v>20.399999999999999</v>
      </c>
      <c r="G4009" s="8">
        <f t="shared" si="292"/>
        <v>25</v>
      </c>
      <c r="H4009" s="8">
        <f t="shared" si="293"/>
        <v>253.00000000000009</v>
      </c>
      <c r="I4009" s="8">
        <f t="shared" si="294"/>
        <v>63.250000000000021</v>
      </c>
      <c r="J4009" s="1">
        <v>18</v>
      </c>
      <c r="K4009" s="1">
        <v>25</v>
      </c>
      <c r="M4009" s="45"/>
      <c r="N4009" s="45"/>
      <c r="O4009" s="45"/>
      <c r="P4009" s="28"/>
      <c r="Q4009" s="28"/>
      <c r="R4009" s="25"/>
      <c r="Z4009"/>
    </row>
    <row r="4010" spans="1:26" x14ac:dyDescent="0.25">
      <c r="A4010" s="4" t="s">
        <v>7</v>
      </c>
      <c r="B4010" s="5">
        <v>2008</v>
      </c>
      <c r="C4010" s="5">
        <v>6</v>
      </c>
      <c r="D4010" s="5">
        <v>15</v>
      </c>
      <c r="E4010" s="5">
        <v>19</v>
      </c>
      <c r="F4010" s="43">
        <v>19.399999999999999</v>
      </c>
      <c r="G4010" s="8">
        <f t="shared" si="292"/>
        <v>25</v>
      </c>
      <c r="H4010" s="8">
        <f t="shared" si="293"/>
        <v>308.00000000000006</v>
      </c>
      <c r="I4010" s="8">
        <f t="shared" si="294"/>
        <v>77.000000000000014</v>
      </c>
      <c r="J4010" s="1">
        <v>18</v>
      </c>
      <c r="K4010" s="1">
        <v>25</v>
      </c>
      <c r="M4010" s="45"/>
      <c r="N4010" s="45"/>
      <c r="O4010" s="45"/>
      <c r="P4010" s="28"/>
      <c r="Q4010" s="28"/>
      <c r="R4010" s="25"/>
      <c r="Z4010"/>
    </row>
    <row r="4011" spans="1:26" x14ac:dyDescent="0.25">
      <c r="A4011" s="4" t="s">
        <v>7</v>
      </c>
      <c r="B4011" s="5">
        <v>2008</v>
      </c>
      <c r="C4011" s="5">
        <v>6</v>
      </c>
      <c r="D4011" s="5">
        <v>15</v>
      </c>
      <c r="E4011" s="5">
        <v>20</v>
      </c>
      <c r="F4011" s="43">
        <v>19.2</v>
      </c>
      <c r="G4011" s="8">
        <f t="shared" si="292"/>
        <v>25</v>
      </c>
      <c r="H4011" s="8">
        <f t="shared" si="293"/>
        <v>319.00000000000006</v>
      </c>
      <c r="I4011" s="8">
        <f t="shared" si="294"/>
        <v>79.750000000000014</v>
      </c>
      <c r="J4011" s="1">
        <v>18</v>
      </c>
      <c r="K4011" s="1">
        <v>25</v>
      </c>
      <c r="M4011" s="45"/>
      <c r="N4011" s="45"/>
      <c r="O4011" s="45"/>
      <c r="P4011" s="28"/>
      <c r="Q4011" s="28"/>
      <c r="R4011" s="25"/>
      <c r="Z4011"/>
    </row>
    <row r="4012" spans="1:26" x14ac:dyDescent="0.25">
      <c r="A4012" s="4" t="s">
        <v>7</v>
      </c>
      <c r="B4012" s="5">
        <v>2008</v>
      </c>
      <c r="C4012" s="5">
        <v>6</v>
      </c>
      <c r="D4012" s="5">
        <v>15</v>
      </c>
      <c r="E4012" s="5">
        <v>21</v>
      </c>
      <c r="F4012" s="43">
        <v>18.8</v>
      </c>
      <c r="G4012" s="8">
        <f t="shared" si="292"/>
        <v>25</v>
      </c>
      <c r="H4012" s="8">
        <f t="shared" si="293"/>
        <v>340.99999999999994</v>
      </c>
      <c r="I4012" s="8">
        <f t="shared" si="294"/>
        <v>85.249999999999986</v>
      </c>
      <c r="J4012" s="1">
        <v>18</v>
      </c>
      <c r="K4012" s="1">
        <v>25</v>
      </c>
      <c r="M4012" s="45"/>
      <c r="N4012" s="45"/>
      <c r="O4012" s="45"/>
      <c r="P4012" s="28"/>
      <c r="Q4012" s="28"/>
      <c r="R4012" s="25"/>
      <c r="Z4012"/>
    </row>
    <row r="4013" spans="1:26" x14ac:dyDescent="0.25">
      <c r="A4013" s="4" t="s">
        <v>7</v>
      </c>
      <c r="B4013" s="5">
        <v>2008</v>
      </c>
      <c r="C4013" s="5">
        <v>6</v>
      </c>
      <c r="D4013" s="5">
        <v>15</v>
      </c>
      <c r="E4013" s="5">
        <v>22</v>
      </c>
      <c r="F4013" s="43">
        <v>18.3</v>
      </c>
      <c r="G4013" s="8">
        <f t="shared" si="292"/>
        <v>25</v>
      </c>
      <c r="H4013" s="8">
        <f t="shared" si="293"/>
        <v>368.49999999999994</v>
      </c>
      <c r="I4013" s="8">
        <f t="shared" si="294"/>
        <v>92.124999999999986</v>
      </c>
      <c r="J4013" s="1">
        <v>18</v>
      </c>
      <c r="K4013" s="1">
        <v>25</v>
      </c>
      <c r="M4013" s="45"/>
      <c r="N4013" s="45"/>
      <c r="O4013" s="45"/>
      <c r="P4013" s="28"/>
      <c r="Q4013" s="28"/>
      <c r="R4013" s="25"/>
      <c r="Z4013"/>
    </row>
    <row r="4014" spans="1:26" x14ac:dyDescent="0.25">
      <c r="A4014" s="4" t="s">
        <v>7</v>
      </c>
      <c r="B4014" s="5">
        <v>2008</v>
      </c>
      <c r="C4014" s="5">
        <v>6</v>
      </c>
      <c r="D4014" s="5">
        <v>15</v>
      </c>
      <c r="E4014" s="5">
        <v>23</v>
      </c>
      <c r="F4014" s="43">
        <v>18.100000000000001</v>
      </c>
      <c r="G4014" s="8">
        <f t="shared" si="292"/>
        <v>25</v>
      </c>
      <c r="H4014" s="8">
        <f t="shared" si="293"/>
        <v>379.49999999999994</v>
      </c>
      <c r="I4014" s="8">
        <f t="shared" si="294"/>
        <v>94.874999999999986</v>
      </c>
      <c r="J4014" s="1">
        <v>18</v>
      </c>
      <c r="K4014" s="1">
        <v>25</v>
      </c>
      <c r="M4014" s="45"/>
      <c r="N4014" s="45"/>
      <c r="O4014" s="45"/>
      <c r="P4014" s="28"/>
      <c r="Q4014" s="28"/>
      <c r="R4014" s="25"/>
      <c r="Z4014"/>
    </row>
    <row r="4015" spans="1:26" x14ac:dyDescent="0.25">
      <c r="A4015" s="4" t="s">
        <v>7</v>
      </c>
      <c r="B4015" s="5">
        <v>2008</v>
      </c>
      <c r="C4015" s="5">
        <v>6</v>
      </c>
      <c r="D4015" s="5">
        <v>16</v>
      </c>
      <c r="E4015" s="5">
        <v>0</v>
      </c>
      <c r="F4015" s="43">
        <v>18.3</v>
      </c>
      <c r="G4015" s="8">
        <f t="shared" si="292"/>
        <v>25</v>
      </c>
      <c r="H4015" s="8">
        <f t="shared" si="293"/>
        <v>368.49999999999994</v>
      </c>
      <c r="I4015" s="8">
        <f t="shared" si="294"/>
        <v>92.124999999999986</v>
      </c>
      <c r="J4015" s="1">
        <v>18</v>
      </c>
      <c r="K4015" s="1">
        <v>25</v>
      </c>
      <c r="M4015" s="45"/>
      <c r="N4015" s="45"/>
      <c r="O4015" s="45"/>
      <c r="P4015" s="28"/>
      <c r="Q4015" s="28"/>
      <c r="R4015" s="25"/>
      <c r="Z4015"/>
    </row>
    <row r="4016" spans="1:26" x14ac:dyDescent="0.25">
      <c r="A4016" s="4" t="s">
        <v>7</v>
      </c>
      <c r="B4016" s="5">
        <v>2008</v>
      </c>
      <c r="C4016" s="5">
        <v>6</v>
      </c>
      <c r="D4016" s="5">
        <v>16</v>
      </c>
      <c r="E4016" s="5">
        <v>1</v>
      </c>
      <c r="F4016" s="43">
        <v>18.2</v>
      </c>
      <c r="G4016" s="8">
        <f t="shared" si="292"/>
        <v>25</v>
      </c>
      <c r="H4016" s="8">
        <f t="shared" si="293"/>
        <v>374.00000000000006</v>
      </c>
      <c r="I4016" s="8">
        <f t="shared" si="294"/>
        <v>93.500000000000014</v>
      </c>
      <c r="J4016" s="1">
        <v>18</v>
      </c>
      <c r="K4016" s="1">
        <v>25</v>
      </c>
      <c r="M4016" s="45"/>
      <c r="N4016" s="45"/>
      <c r="O4016" s="45"/>
      <c r="P4016" s="28"/>
      <c r="Q4016" s="28"/>
      <c r="R4016" s="25"/>
      <c r="Z4016"/>
    </row>
    <row r="4017" spans="1:26" x14ac:dyDescent="0.25">
      <c r="A4017" s="4" t="s">
        <v>7</v>
      </c>
      <c r="B4017" s="5">
        <v>2008</v>
      </c>
      <c r="C4017" s="5">
        <v>6</v>
      </c>
      <c r="D4017" s="5">
        <v>16</v>
      </c>
      <c r="E4017" s="5">
        <v>2</v>
      </c>
      <c r="F4017" s="43">
        <v>18.2</v>
      </c>
      <c r="G4017" s="8">
        <f t="shared" si="292"/>
        <v>25</v>
      </c>
      <c r="H4017" s="8">
        <f t="shared" si="293"/>
        <v>374.00000000000006</v>
      </c>
      <c r="I4017" s="8">
        <f t="shared" si="294"/>
        <v>93.500000000000014</v>
      </c>
      <c r="J4017" s="1">
        <v>18</v>
      </c>
      <c r="K4017" s="1">
        <v>25</v>
      </c>
      <c r="M4017" s="45"/>
      <c r="N4017" s="45"/>
      <c r="O4017" s="45"/>
      <c r="P4017" s="28"/>
      <c r="Q4017" s="28"/>
      <c r="R4017" s="25"/>
      <c r="Z4017"/>
    </row>
    <row r="4018" spans="1:26" x14ac:dyDescent="0.25">
      <c r="A4018" s="4" t="s">
        <v>7</v>
      </c>
      <c r="B4018" s="5">
        <v>2008</v>
      </c>
      <c r="C4018" s="5">
        <v>6</v>
      </c>
      <c r="D4018" s="5">
        <v>16</v>
      </c>
      <c r="E4018" s="5">
        <v>3</v>
      </c>
      <c r="F4018" s="43">
        <v>18.3</v>
      </c>
      <c r="G4018" s="8">
        <f t="shared" si="292"/>
        <v>25</v>
      </c>
      <c r="H4018" s="8">
        <f t="shared" si="293"/>
        <v>368.49999999999994</v>
      </c>
      <c r="I4018" s="8">
        <f t="shared" si="294"/>
        <v>92.124999999999986</v>
      </c>
      <c r="J4018" s="1">
        <v>18</v>
      </c>
      <c r="K4018" s="1">
        <v>25</v>
      </c>
      <c r="M4018" s="45"/>
      <c r="N4018" s="45"/>
      <c r="O4018" s="45"/>
      <c r="P4018" s="28"/>
      <c r="Q4018" s="28"/>
      <c r="R4018" s="25"/>
      <c r="Z4018"/>
    </row>
    <row r="4019" spans="1:26" x14ac:dyDescent="0.25">
      <c r="A4019" s="4" t="s">
        <v>7</v>
      </c>
      <c r="B4019" s="5">
        <v>2008</v>
      </c>
      <c r="C4019" s="5">
        <v>6</v>
      </c>
      <c r="D4019" s="5">
        <v>16</v>
      </c>
      <c r="E4019" s="5">
        <v>4</v>
      </c>
      <c r="F4019" s="43">
        <v>18.5</v>
      </c>
      <c r="G4019" s="8">
        <f t="shared" si="292"/>
        <v>25</v>
      </c>
      <c r="H4019" s="8">
        <f t="shared" si="293"/>
        <v>357.5</v>
      </c>
      <c r="I4019" s="8">
        <f t="shared" si="294"/>
        <v>89.375</v>
      </c>
      <c r="J4019" s="1">
        <v>18</v>
      </c>
      <c r="K4019" s="1">
        <v>25</v>
      </c>
      <c r="M4019" s="45"/>
      <c r="N4019" s="45"/>
      <c r="O4019" s="45"/>
      <c r="P4019" s="28"/>
      <c r="Q4019" s="28"/>
      <c r="R4019" s="25"/>
      <c r="Z4019"/>
    </row>
    <row r="4020" spans="1:26" x14ac:dyDescent="0.25">
      <c r="A4020" s="4" t="s">
        <v>7</v>
      </c>
      <c r="B4020" s="5">
        <v>2008</v>
      </c>
      <c r="C4020" s="5">
        <v>6</v>
      </c>
      <c r="D4020" s="5">
        <v>16</v>
      </c>
      <c r="E4020" s="5">
        <v>5</v>
      </c>
      <c r="F4020" s="43">
        <v>18.600000000000001</v>
      </c>
      <c r="G4020" s="8">
        <f t="shared" si="292"/>
        <v>25</v>
      </c>
      <c r="H4020" s="8">
        <f t="shared" si="293"/>
        <v>351.99999999999994</v>
      </c>
      <c r="I4020" s="8">
        <f t="shared" si="294"/>
        <v>87.999999999999986</v>
      </c>
      <c r="J4020" s="1">
        <v>18</v>
      </c>
      <c r="K4020" s="1">
        <v>25</v>
      </c>
      <c r="M4020" s="45"/>
      <c r="N4020" s="45"/>
      <c r="O4020" s="45"/>
      <c r="P4020" s="28"/>
      <c r="Q4020" s="28"/>
      <c r="R4020" s="25"/>
      <c r="Z4020"/>
    </row>
    <row r="4021" spans="1:26" x14ac:dyDescent="0.25">
      <c r="A4021" s="4" t="s">
        <v>7</v>
      </c>
      <c r="B4021" s="5">
        <v>2008</v>
      </c>
      <c r="C4021" s="5">
        <v>6</v>
      </c>
      <c r="D4021" s="5">
        <v>16</v>
      </c>
      <c r="E4021" s="5">
        <v>6</v>
      </c>
      <c r="F4021" s="43">
        <v>18.5</v>
      </c>
      <c r="G4021" s="8">
        <f t="shared" si="292"/>
        <v>25</v>
      </c>
      <c r="H4021" s="8">
        <f t="shared" si="293"/>
        <v>357.5</v>
      </c>
      <c r="I4021" s="8">
        <f t="shared" si="294"/>
        <v>89.375</v>
      </c>
      <c r="J4021" s="1">
        <v>18</v>
      </c>
      <c r="K4021" s="1">
        <v>25</v>
      </c>
      <c r="M4021" s="45"/>
      <c r="N4021" s="45"/>
      <c r="O4021" s="45"/>
      <c r="P4021" s="28"/>
      <c r="Q4021" s="28"/>
      <c r="R4021" s="25"/>
      <c r="Z4021"/>
    </row>
    <row r="4022" spans="1:26" x14ac:dyDescent="0.25">
      <c r="A4022" s="4" t="s">
        <v>7</v>
      </c>
      <c r="B4022" s="5">
        <v>2008</v>
      </c>
      <c r="C4022" s="5">
        <v>6</v>
      </c>
      <c r="D4022" s="5">
        <v>16</v>
      </c>
      <c r="E4022" s="5">
        <v>7</v>
      </c>
      <c r="F4022" s="43">
        <v>18.600000000000001</v>
      </c>
      <c r="G4022" s="8">
        <f t="shared" si="292"/>
        <v>25</v>
      </c>
      <c r="H4022" s="8">
        <f t="shared" si="293"/>
        <v>351.99999999999994</v>
      </c>
      <c r="I4022" s="8">
        <f t="shared" si="294"/>
        <v>87.999999999999986</v>
      </c>
      <c r="J4022" s="1">
        <v>18</v>
      </c>
      <c r="K4022" s="1">
        <v>25</v>
      </c>
      <c r="M4022" s="45"/>
      <c r="N4022" s="45"/>
      <c r="O4022" s="45"/>
      <c r="P4022" s="28"/>
      <c r="Q4022" s="28"/>
      <c r="R4022" s="25"/>
      <c r="Z4022"/>
    </row>
    <row r="4023" spans="1:26" x14ac:dyDescent="0.25">
      <c r="A4023" s="4" t="s">
        <v>7</v>
      </c>
      <c r="B4023" s="5">
        <v>2008</v>
      </c>
      <c r="C4023" s="5">
        <v>6</v>
      </c>
      <c r="D4023" s="5">
        <v>16</v>
      </c>
      <c r="E4023" s="5">
        <v>8</v>
      </c>
      <c r="F4023" s="43">
        <v>19.2</v>
      </c>
      <c r="G4023" s="8">
        <f t="shared" si="292"/>
        <v>25</v>
      </c>
      <c r="H4023" s="8">
        <f t="shared" si="293"/>
        <v>319.00000000000006</v>
      </c>
      <c r="I4023" s="8">
        <f t="shared" si="294"/>
        <v>79.750000000000014</v>
      </c>
      <c r="J4023" s="1">
        <v>18</v>
      </c>
      <c r="K4023" s="1">
        <v>25</v>
      </c>
      <c r="M4023" s="45"/>
      <c r="N4023" s="45"/>
      <c r="O4023" s="45"/>
      <c r="P4023" s="28"/>
      <c r="Q4023" s="28"/>
      <c r="R4023" s="25"/>
      <c r="Z4023"/>
    </row>
    <row r="4024" spans="1:26" x14ac:dyDescent="0.25">
      <c r="A4024" s="4" t="s">
        <v>7</v>
      </c>
      <c r="B4024" s="5">
        <v>2008</v>
      </c>
      <c r="C4024" s="5">
        <v>6</v>
      </c>
      <c r="D4024" s="5">
        <v>16</v>
      </c>
      <c r="E4024" s="5">
        <v>9</v>
      </c>
      <c r="F4024" s="43">
        <v>20.100000000000001</v>
      </c>
      <c r="G4024" s="8">
        <f t="shared" si="292"/>
        <v>25</v>
      </c>
      <c r="H4024" s="8">
        <f t="shared" si="293"/>
        <v>269.49999999999994</v>
      </c>
      <c r="I4024" s="8">
        <f t="shared" si="294"/>
        <v>67.374999999999986</v>
      </c>
      <c r="J4024" s="1">
        <v>18</v>
      </c>
      <c r="K4024" s="1">
        <v>25</v>
      </c>
      <c r="M4024" s="45"/>
      <c r="N4024" s="45"/>
      <c r="O4024" s="45"/>
      <c r="P4024" s="28"/>
      <c r="Q4024" s="28"/>
      <c r="R4024" s="25"/>
      <c r="Z4024"/>
    </row>
    <row r="4025" spans="1:26" x14ac:dyDescent="0.25">
      <c r="A4025" s="4" t="s">
        <v>7</v>
      </c>
      <c r="B4025" s="5">
        <v>2008</v>
      </c>
      <c r="C4025" s="5">
        <v>6</v>
      </c>
      <c r="D4025" s="5">
        <v>16</v>
      </c>
      <c r="E4025" s="5">
        <v>10</v>
      </c>
      <c r="F4025" s="43">
        <v>20.5</v>
      </c>
      <c r="G4025" s="8">
        <f t="shared" si="292"/>
        <v>25</v>
      </c>
      <c r="H4025" s="8">
        <f t="shared" si="293"/>
        <v>247.5</v>
      </c>
      <c r="I4025" s="8">
        <f t="shared" si="294"/>
        <v>61.875</v>
      </c>
      <c r="J4025" s="1">
        <v>18</v>
      </c>
      <c r="K4025" s="1">
        <v>25</v>
      </c>
      <c r="M4025" s="45"/>
      <c r="N4025" s="45"/>
      <c r="O4025" s="45"/>
      <c r="P4025" s="28"/>
      <c r="Q4025" s="28"/>
      <c r="R4025" s="25"/>
      <c r="Z4025"/>
    </row>
    <row r="4026" spans="1:26" x14ac:dyDescent="0.25">
      <c r="A4026" s="4" t="s">
        <v>7</v>
      </c>
      <c r="B4026" s="5">
        <v>2008</v>
      </c>
      <c r="C4026" s="5">
        <v>6</v>
      </c>
      <c r="D4026" s="5">
        <v>16</v>
      </c>
      <c r="E4026" s="5">
        <v>11</v>
      </c>
      <c r="F4026" s="43">
        <v>20.6</v>
      </c>
      <c r="G4026" s="8">
        <f t="shared" si="292"/>
        <v>25</v>
      </c>
      <c r="H4026" s="8">
        <f t="shared" si="293"/>
        <v>241.99999999999991</v>
      </c>
      <c r="I4026" s="8">
        <f t="shared" si="294"/>
        <v>60.499999999999979</v>
      </c>
      <c r="J4026" s="1">
        <v>18</v>
      </c>
      <c r="K4026" s="1">
        <v>25</v>
      </c>
      <c r="M4026" s="45"/>
      <c r="N4026" s="45"/>
      <c r="O4026" s="45"/>
      <c r="P4026" s="28"/>
      <c r="Q4026" s="28"/>
      <c r="R4026" s="25"/>
      <c r="Z4026"/>
    </row>
    <row r="4027" spans="1:26" x14ac:dyDescent="0.25">
      <c r="A4027" s="4" t="s">
        <v>7</v>
      </c>
      <c r="B4027" s="5">
        <v>2008</v>
      </c>
      <c r="C4027" s="5">
        <v>6</v>
      </c>
      <c r="D4027" s="5">
        <v>16</v>
      </c>
      <c r="E4027" s="5">
        <v>12</v>
      </c>
      <c r="F4027" s="43">
        <v>21.2</v>
      </c>
      <c r="G4027" s="8">
        <f t="shared" si="292"/>
        <v>25</v>
      </c>
      <c r="H4027" s="8">
        <f t="shared" si="293"/>
        <v>209.00000000000003</v>
      </c>
      <c r="I4027" s="8">
        <f t="shared" si="294"/>
        <v>52.250000000000007</v>
      </c>
      <c r="J4027" s="1">
        <v>18</v>
      </c>
      <c r="K4027" s="1">
        <v>25</v>
      </c>
      <c r="M4027" s="45"/>
      <c r="N4027" s="45"/>
      <c r="O4027" s="45"/>
      <c r="P4027" s="28"/>
      <c r="Q4027" s="28"/>
      <c r="R4027" s="25"/>
      <c r="Z4027"/>
    </row>
    <row r="4028" spans="1:26" x14ac:dyDescent="0.25">
      <c r="A4028" s="4" t="s">
        <v>7</v>
      </c>
      <c r="B4028" s="5">
        <v>2008</v>
      </c>
      <c r="C4028" s="5">
        <v>6</v>
      </c>
      <c r="D4028" s="5">
        <v>16</v>
      </c>
      <c r="E4028" s="5">
        <v>13</v>
      </c>
      <c r="F4028" s="43">
        <v>20.9</v>
      </c>
      <c r="G4028" s="8">
        <f t="shared" si="292"/>
        <v>25</v>
      </c>
      <c r="H4028" s="8">
        <f t="shared" si="293"/>
        <v>225.50000000000009</v>
      </c>
      <c r="I4028" s="8">
        <f t="shared" si="294"/>
        <v>56.375000000000021</v>
      </c>
      <c r="J4028" s="1">
        <v>18</v>
      </c>
      <c r="K4028" s="1">
        <v>25</v>
      </c>
      <c r="M4028" s="45"/>
      <c r="N4028" s="45"/>
      <c r="O4028" s="45"/>
      <c r="P4028" s="28"/>
      <c r="Q4028" s="28"/>
      <c r="R4028" s="25"/>
      <c r="Z4028"/>
    </row>
    <row r="4029" spans="1:26" x14ac:dyDescent="0.25">
      <c r="A4029" s="4" t="s">
        <v>7</v>
      </c>
      <c r="B4029" s="5">
        <v>2008</v>
      </c>
      <c r="C4029" s="5">
        <v>6</v>
      </c>
      <c r="D4029" s="5">
        <v>16</v>
      </c>
      <c r="E4029" s="5">
        <v>14</v>
      </c>
      <c r="F4029" s="43">
        <v>20.5</v>
      </c>
      <c r="G4029" s="8">
        <f t="shared" si="292"/>
        <v>25</v>
      </c>
      <c r="H4029" s="8">
        <f t="shared" si="293"/>
        <v>247.5</v>
      </c>
      <c r="I4029" s="8">
        <f t="shared" si="294"/>
        <v>61.875</v>
      </c>
      <c r="J4029" s="1">
        <v>18</v>
      </c>
      <c r="K4029" s="1">
        <v>25</v>
      </c>
      <c r="M4029" s="45"/>
      <c r="N4029" s="45"/>
      <c r="O4029" s="45"/>
      <c r="P4029" s="28"/>
      <c r="Q4029" s="28"/>
      <c r="R4029" s="25"/>
      <c r="Z4029"/>
    </row>
    <row r="4030" spans="1:26" x14ac:dyDescent="0.25">
      <c r="A4030" s="4" t="s">
        <v>7</v>
      </c>
      <c r="B4030" s="5">
        <v>2008</v>
      </c>
      <c r="C4030" s="5">
        <v>6</v>
      </c>
      <c r="D4030" s="5">
        <v>16</v>
      </c>
      <c r="E4030" s="5">
        <v>15</v>
      </c>
      <c r="F4030" s="43">
        <v>20.6</v>
      </c>
      <c r="G4030" s="8">
        <f t="shared" si="292"/>
        <v>25</v>
      </c>
      <c r="H4030" s="8">
        <f t="shared" si="293"/>
        <v>241.99999999999991</v>
      </c>
      <c r="I4030" s="8">
        <f t="shared" si="294"/>
        <v>60.499999999999979</v>
      </c>
      <c r="J4030" s="1">
        <v>18</v>
      </c>
      <c r="K4030" s="1">
        <v>25</v>
      </c>
      <c r="M4030" s="45"/>
      <c r="N4030" s="45"/>
      <c r="O4030" s="45"/>
      <c r="P4030" s="28"/>
      <c r="Q4030" s="28"/>
      <c r="R4030" s="25"/>
      <c r="Z4030"/>
    </row>
    <row r="4031" spans="1:26" x14ac:dyDescent="0.25">
      <c r="A4031" s="4" t="s">
        <v>7</v>
      </c>
      <c r="B4031" s="5">
        <v>2008</v>
      </c>
      <c r="C4031" s="5">
        <v>6</v>
      </c>
      <c r="D4031" s="5">
        <v>16</v>
      </c>
      <c r="E4031" s="5">
        <v>16</v>
      </c>
      <c r="F4031" s="43">
        <v>20.5</v>
      </c>
      <c r="G4031" s="8">
        <f t="shared" si="292"/>
        <v>25</v>
      </c>
      <c r="H4031" s="8">
        <f t="shared" si="293"/>
        <v>247.5</v>
      </c>
      <c r="I4031" s="8">
        <f t="shared" si="294"/>
        <v>61.875</v>
      </c>
      <c r="J4031" s="1">
        <v>18</v>
      </c>
      <c r="K4031" s="1">
        <v>25</v>
      </c>
      <c r="M4031" s="45"/>
      <c r="N4031" s="45"/>
      <c r="O4031" s="45"/>
      <c r="P4031" s="28"/>
      <c r="Q4031" s="28"/>
      <c r="R4031" s="25"/>
      <c r="Z4031"/>
    </row>
    <row r="4032" spans="1:26" x14ac:dyDescent="0.25">
      <c r="A4032" s="4" t="s">
        <v>7</v>
      </c>
      <c r="B4032" s="5">
        <v>2008</v>
      </c>
      <c r="C4032" s="5">
        <v>6</v>
      </c>
      <c r="D4032" s="5">
        <v>16</v>
      </c>
      <c r="E4032" s="5">
        <v>17</v>
      </c>
      <c r="F4032" s="43">
        <v>20.5</v>
      </c>
      <c r="G4032" s="8">
        <f t="shared" si="292"/>
        <v>25</v>
      </c>
      <c r="H4032" s="8">
        <f t="shared" si="293"/>
        <v>247.5</v>
      </c>
      <c r="I4032" s="8">
        <f t="shared" si="294"/>
        <v>61.875</v>
      </c>
      <c r="J4032" s="1">
        <v>18</v>
      </c>
      <c r="K4032" s="1">
        <v>25</v>
      </c>
      <c r="M4032" s="45"/>
      <c r="N4032" s="45"/>
      <c r="O4032" s="45"/>
      <c r="P4032" s="28"/>
      <c r="Q4032" s="28"/>
      <c r="R4032" s="25"/>
      <c r="Z4032"/>
    </row>
    <row r="4033" spans="1:26" x14ac:dyDescent="0.25">
      <c r="A4033" s="4" t="s">
        <v>7</v>
      </c>
      <c r="B4033" s="5">
        <v>2008</v>
      </c>
      <c r="C4033" s="5">
        <v>6</v>
      </c>
      <c r="D4033" s="5">
        <v>16</v>
      </c>
      <c r="E4033" s="5">
        <v>18</v>
      </c>
      <c r="F4033" s="43">
        <v>20</v>
      </c>
      <c r="G4033" s="8">
        <f t="shared" si="292"/>
        <v>25</v>
      </c>
      <c r="H4033" s="8">
        <f t="shared" si="293"/>
        <v>275</v>
      </c>
      <c r="I4033" s="8">
        <f t="shared" si="294"/>
        <v>68.75</v>
      </c>
      <c r="J4033" s="1">
        <v>18</v>
      </c>
      <c r="K4033" s="1">
        <v>25</v>
      </c>
      <c r="M4033" s="45"/>
      <c r="N4033" s="45"/>
      <c r="O4033" s="45"/>
      <c r="P4033" s="28"/>
      <c r="Q4033" s="28"/>
      <c r="R4033" s="25"/>
      <c r="Z4033"/>
    </row>
    <row r="4034" spans="1:26" x14ac:dyDescent="0.25">
      <c r="A4034" s="4" t="s">
        <v>7</v>
      </c>
      <c r="B4034" s="5">
        <v>2008</v>
      </c>
      <c r="C4034" s="5">
        <v>6</v>
      </c>
      <c r="D4034" s="5">
        <v>16</v>
      </c>
      <c r="E4034" s="5">
        <v>19</v>
      </c>
      <c r="F4034" s="43">
        <v>19.2</v>
      </c>
      <c r="G4034" s="8">
        <f t="shared" si="292"/>
        <v>25</v>
      </c>
      <c r="H4034" s="8">
        <f t="shared" si="293"/>
        <v>319.00000000000006</v>
      </c>
      <c r="I4034" s="8">
        <f t="shared" si="294"/>
        <v>79.750000000000014</v>
      </c>
      <c r="J4034" s="1">
        <v>18</v>
      </c>
      <c r="K4034" s="1">
        <v>25</v>
      </c>
      <c r="M4034" s="45"/>
      <c r="N4034" s="45"/>
      <c r="O4034" s="45"/>
      <c r="P4034" s="28"/>
      <c r="Q4034" s="28"/>
      <c r="R4034" s="25"/>
      <c r="Z4034"/>
    </row>
    <row r="4035" spans="1:26" x14ac:dyDescent="0.25">
      <c r="A4035" s="4" t="s">
        <v>7</v>
      </c>
      <c r="B4035" s="5">
        <v>2008</v>
      </c>
      <c r="C4035" s="5">
        <v>6</v>
      </c>
      <c r="D4035" s="5">
        <v>16</v>
      </c>
      <c r="E4035" s="5">
        <v>20</v>
      </c>
      <c r="F4035" s="43">
        <v>17.7</v>
      </c>
      <c r="G4035" s="8">
        <f t="shared" si="292"/>
        <v>25</v>
      </c>
      <c r="H4035" s="8">
        <f t="shared" si="293"/>
        <v>401.50000000000006</v>
      </c>
      <c r="I4035" s="8">
        <f t="shared" si="294"/>
        <v>100.37500000000001</v>
      </c>
      <c r="J4035" s="1">
        <v>18</v>
      </c>
      <c r="K4035" s="1">
        <v>25</v>
      </c>
      <c r="M4035" s="45"/>
      <c r="N4035" s="45"/>
      <c r="O4035" s="45"/>
      <c r="P4035" s="28"/>
      <c r="Q4035" s="28"/>
      <c r="R4035" s="25"/>
      <c r="Z4035"/>
    </row>
    <row r="4036" spans="1:26" x14ac:dyDescent="0.25">
      <c r="A4036" s="4" t="s">
        <v>7</v>
      </c>
      <c r="B4036" s="5">
        <v>2008</v>
      </c>
      <c r="C4036" s="5">
        <v>6</v>
      </c>
      <c r="D4036" s="5">
        <v>16</v>
      </c>
      <c r="E4036" s="5">
        <v>21</v>
      </c>
      <c r="F4036" s="43">
        <v>17.3</v>
      </c>
      <c r="G4036" s="8">
        <f t="shared" si="292"/>
        <v>25</v>
      </c>
      <c r="H4036" s="8">
        <f t="shared" si="293"/>
        <v>423.49999999999994</v>
      </c>
      <c r="I4036" s="8">
        <f t="shared" si="294"/>
        <v>105.87499999999999</v>
      </c>
      <c r="J4036" s="1">
        <v>18</v>
      </c>
      <c r="K4036" s="1">
        <v>25</v>
      </c>
      <c r="M4036" s="45"/>
      <c r="N4036" s="45"/>
      <c r="O4036" s="45"/>
      <c r="P4036" s="28"/>
      <c r="Q4036" s="28"/>
      <c r="R4036" s="25"/>
      <c r="Z4036"/>
    </row>
    <row r="4037" spans="1:26" x14ac:dyDescent="0.25">
      <c r="A4037" s="4" t="s">
        <v>7</v>
      </c>
      <c r="B4037" s="5">
        <v>2008</v>
      </c>
      <c r="C4037" s="5">
        <v>6</v>
      </c>
      <c r="D4037" s="5">
        <v>16</v>
      </c>
      <c r="E4037" s="5">
        <v>22</v>
      </c>
      <c r="F4037" s="43">
        <v>17.3</v>
      </c>
      <c r="G4037" s="8">
        <f t="shared" si="292"/>
        <v>25</v>
      </c>
      <c r="H4037" s="8">
        <f t="shared" si="293"/>
        <v>423.49999999999994</v>
      </c>
      <c r="I4037" s="8">
        <f t="shared" si="294"/>
        <v>105.87499999999999</v>
      </c>
      <c r="J4037" s="1">
        <v>18</v>
      </c>
      <c r="K4037" s="1">
        <v>25</v>
      </c>
      <c r="M4037" s="45"/>
      <c r="N4037" s="45"/>
      <c r="O4037" s="45"/>
      <c r="P4037" s="28"/>
      <c r="Q4037" s="28"/>
      <c r="R4037" s="25"/>
      <c r="Z4037"/>
    </row>
    <row r="4038" spans="1:26" x14ac:dyDescent="0.25">
      <c r="A4038" s="4" t="s">
        <v>7</v>
      </c>
      <c r="B4038" s="5">
        <v>2008</v>
      </c>
      <c r="C4038" s="5">
        <v>6</v>
      </c>
      <c r="D4038" s="5">
        <v>16</v>
      </c>
      <c r="E4038" s="5">
        <v>23</v>
      </c>
      <c r="F4038" s="43">
        <v>16.899999999999999</v>
      </c>
      <c r="G4038" s="8">
        <f t="shared" si="292"/>
        <v>25</v>
      </c>
      <c r="H4038" s="8">
        <f t="shared" si="293"/>
        <v>445.50000000000006</v>
      </c>
      <c r="I4038" s="8">
        <f t="shared" si="294"/>
        <v>111.37500000000001</v>
      </c>
      <c r="J4038" s="1">
        <v>18</v>
      </c>
      <c r="K4038" s="1">
        <v>25</v>
      </c>
      <c r="M4038" s="45"/>
      <c r="N4038" s="45"/>
      <c r="O4038" s="45"/>
      <c r="P4038" s="28"/>
      <c r="Q4038" s="28"/>
      <c r="R4038" s="25"/>
      <c r="Z4038"/>
    </row>
    <row r="4039" spans="1:26" x14ac:dyDescent="0.25">
      <c r="A4039" s="4" t="s">
        <v>7</v>
      </c>
      <c r="B4039" s="5">
        <v>2008</v>
      </c>
      <c r="C4039" s="5">
        <v>6</v>
      </c>
      <c r="D4039" s="5">
        <v>17</v>
      </c>
      <c r="E4039" s="5">
        <v>0</v>
      </c>
      <c r="F4039" s="43">
        <v>16.600000000000001</v>
      </c>
      <c r="G4039" s="8">
        <f t="shared" ref="G4039:G4102" si="295">IF(A4039="Inverno", $G$3, $G$2)</f>
        <v>25</v>
      </c>
      <c r="H4039" s="8">
        <f t="shared" si="293"/>
        <v>461.99999999999994</v>
      </c>
      <c r="I4039" s="8">
        <f t="shared" si="294"/>
        <v>115.49999999999999</v>
      </c>
      <c r="J4039" s="1">
        <v>18</v>
      </c>
      <c r="K4039" s="1">
        <v>25</v>
      </c>
      <c r="M4039" s="45"/>
      <c r="N4039" s="45"/>
      <c r="O4039" s="45"/>
      <c r="P4039" s="28"/>
      <c r="Q4039" s="28"/>
      <c r="R4039" s="25"/>
      <c r="Z4039"/>
    </row>
    <row r="4040" spans="1:26" x14ac:dyDescent="0.25">
      <c r="A4040" s="4" t="s">
        <v>7</v>
      </c>
      <c r="B4040" s="5">
        <v>2008</v>
      </c>
      <c r="C4040" s="5">
        <v>6</v>
      </c>
      <c r="D4040" s="5">
        <v>17</v>
      </c>
      <c r="E4040" s="5">
        <v>1</v>
      </c>
      <c r="F4040" s="43">
        <v>16.5</v>
      </c>
      <c r="G4040" s="8">
        <f t="shared" si="295"/>
        <v>25</v>
      </c>
      <c r="H4040" s="8">
        <f t="shared" ref="H4040:H4103" si="296">IF(F4040&gt;G4040,0,$D$3*(G4040-F4040)/$D$4)</f>
        <v>467.5</v>
      </c>
      <c r="I4040" s="8">
        <f t="shared" ref="I4040:I4103" si="297">H4040/$G$4</f>
        <v>116.875</v>
      </c>
      <c r="J4040" s="1">
        <v>18</v>
      </c>
      <c r="K4040" s="1">
        <v>25</v>
      </c>
      <c r="M4040" s="45"/>
      <c r="N4040" s="45"/>
      <c r="O4040" s="45"/>
      <c r="P4040" s="28"/>
      <c r="Q4040" s="28"/>
      <c r="R4040" s="25"/>
      <c r="Z4040"/>
    </row>
    <row r="4041" spans="1:26" x14ac:dyDescent="0.25">
      <c r="A4041" s="4" t="s">
        <v>7</v>
      </c>
      <c r="B4041" s="5">
        <v>2008</v>
      </c>
      <c r="C4041" s="5">
        <v>6</v>
      </c>
      <c r="D4041" s="5">
        <v>17</v>
      </c>
      <c r="E4041" s="5">
        <v>2</v>
      </c>
      <c r="F4041" s="43">
        <v>16.5</v>
      </c>
      <c r="G4041" s="8">
        <f t="shared" si="295"/>
        <v>25</v>
      </c>
      <c r="H4041" s="8">
        <f t="shared" si="296"/>
        <v>467.5</v>
      </c>
      <c r="I4041" s="8">
        <f t="shared" si="297"/>
        <v>116.875</v>
      </c>
      <c r="J4041" s="1">
        <v>18</v>
      </c>
      <c r="K4041" s="1">
        <v>25</v>
      </c>
      <c r="M4041" s="45"/>
      <c r="N4041" s="45"/>
      <c r="O4041" s="45"/>
      <c r="P4041" s="28"/>
      <c r="Q4041" s="28"/>
      <c r="R4041" s="25"/>
      <c r="Z4041"/>
    </row>
    <row r="4042" spans="1:26" x14ac:dyDescent="0.25">
      <c r="A4042" s="4" t="s">
        <v>7</v>
      </c>
      <c r="B4042" s="5">
        <v>2008</v>
      </c>
      <c r="C4042" s="5">
        <v>6</v>
      </c>
      <c r="D4042" s="5">
        <v>17</v>
      </c>
      <c r="E4042" s="5">
        <v>3</v>
      </c>
      <c r="F4042" s="43">
        <v>16.600000000000001</v>
      </c>
      <c r="G4042" s="8">
        <f t="shared" si="295"/>
        <v>25</v>
      </c>
      <c r="H4042" s="8">
        <f t="shared" si="296"/>
        <v>461.99999999999994</v>
      </c>
      <c r="I4042" s="8">
        <f t="shared" si="297"/>
        <v>115.49999999999999</v>
      </c>
      <c r="J4042" s="1">
        <v>18</v>
      </c>
      <c r="K4042" s="1">
        <v>25</v>
      </c>
      <c r="M4042" s="45"/>
      <c r="N4042" s="45"/>
      <c r="O4042" s="45"/>
      <c r="P4042" s="28"/>
      <c r="Q4042" s="28"/>
      <c r="R4042" s="25"/>
      <c r="Z4042"/>
    </row>
    <row r="4043" spans="1:26" x14ac:dyDescent="0.25">
      <c r="A4043" s="4" t="s">
        <v>7</v>
      </c>
      <c r="B4043" s="5">
        <v>2008</v>
      </c>
      <c r="C4043" s="5">
        <v>6</v>
      </c>
      <c r="D4043" s="5">
        <v>17</v>
      </c>
      <c r="E4043" s="5">
        <v>4</v>
      </c>
      <c r="F4043" s="43">
        <v>16.5</v>
      </c>
      <c r="G4043" s="8">
        <f t="shared" si="295"/>
        <v>25</v>
      </c>
      <c r="H4043" s="8">
        <f t="shared" si="296"/>
        <v>467.5</v>
      </c>
      <c r="I4043" s="8">
        <f t="shared" si="297"/>
        <v>116.875</v>
      </c>
      <c r="J4043" s="1">
        <v>18</v>
      </c>
      <c r="K4043" s="1">
        <v>25</v>
      </c>
      <c r="M4043" s="45"/>
      <c r="N4043" s="45"/>
      <c r="O4043" s="45"/>
      <c r="P4043" s="28"/>
      <c r="Q4043" s="28"/>
      <c r="R4043" s="25"/>
      <c r="Z4043"/>
    </row>
    <row r="4044" spans="1:26" x14ac:dyDescent="0.25">
      <c r="A4044" s="4" t="s">
        <v>7</v>
      </c>
      <c r="B4044" s="5">
        <v>2008</v>
      </c>
      <c r="C4044" s="5">
        <v>6</v>
      </c>
      <c r="D4044" s="5">
        <v>17</v>
      </c>
      <c r="E4044" s="5">
        <v>5</v>
      </c>
      <c r="F4044" s="43">
        <v>16.3</v>
      </c>
      <c r="G4044" s="8">
        <f t="shared" si="295"/>
        <v>25</v>
      </c>
      <c r="H4044" s="8">
        <f t="shared" si="296"/>
        <v>478.49999999999994</v>
      </c>
      <c r="I4044" s="8">
        <f t="shared" si="297"/>
        <v>119.62499999999999</v>
      </c>
      <c r="J4044" s="1">
        <v>18</v>
      </c>
      <c r="K4044" s="1">
        <v>25</v>
      </c>
      <c r="M4044" s="45"/>
      <c r="N4044" s="45"/>
      <c r="O4044" s="45"/>
      <c r="P4044" s="28"/>
      <c r="Q4044" s="28"/>
      <c r="R4044" s="25"/>
      <c r="Z4044"/>
    </row>
    <row r="4045" spans="1:26" x14ac:dyDescent="0.25">
      <c r="A4045" s="4" t="s">
        <v>7</v>
      </c>
      <c r="B4045" s="5">
        <v>2008</v>
      </c>
      <c r="C4045" s="5">
        <v>6</v>
      </c>
      <c r="D4045" s="5">
        <v>17</v>
      </c>
      <c r="E4045" s="5">
        <v>6</v>
      </c>
      <c r="F4045" s="43">
        <v>16.3</v>
      </c>
      <c r="G4045" s="8">
        <f t="shared" si="295"/>
        <v>25</v>
      </c>
      <c r="H4045" s="8">
        <f t="shared" si="296"/>
        <v>478.49999999999994</v>
      </c>
      <c r="I4045" s="8">
        <f t="shared" si="297"/>
        <v>119.62499999999999</v>
      </c>
      <c r="J4045" s="1">
        <v>18</v>
      </c>
      <c r="K4045" s="1">
        <v>25</v>
      </c>
      <c r="M4045" s="45"/>
      <c r="N4045" s="45"/>
      <c r="O4045" s="45"/>
      <c r="P4045" s="28"/>
      <c r="Q4045" s="28"/>
      <c r="R4045" s="25"/>
      <c r="Z4045"/>
    </row>
    <row r="4046" spans="1:26" x14ac:dyDescent="0.25">
      <c r="A4046" s="4" t="s">
        <v>7</v>
      </c>
      <c r="B4046" s="5">
        <v>2008</v>
      </c>
      <c r="C4046" s="5">
        <v>6</v>
      </c>
      <c r="D4046" s="5">
        <v>17</v>
      </c>
      <c r="E4046" s="5">
        <v>7</v>
      </c>
      <c r="F4046" s="43">
        <v>16.7</v>
      </c>
      <c r="G4046" s="8">
        <f t="shared" si="295"/>
        <v>25</v>
      </c>
      <c r="H4046" s="8">
        <f t="shared" si="296"/>
        <v>456.50000000000006</v>
      </c>
      <c r="I4046" s="8">
        <f t="shared" si="297"/>
        <v>114.12500000000001</v>
      </c>
      <c r="J4046" s="1">
        <v>18</v>
      </c>
      <c r="K4046" s="1">
        <v>25</v>
      </c>
      <c r="M4046" s="45"/>
      <c r="N4046" s="45"/>
      <c r="O4046" s="45"/>
      <c r="P4046" s="28"/>
      <c r="Q4046" s="28"/>
      <c r="R4046" s="25"/>
      <c r="Z4046"/>
    </row>
    <row r="4047" spans="1:26" x14ac:dyDescent="0.25">
      <c r="A4047" s="4" t="s">
        <v>7</v>
      </c>
      <c r="B4047" s="5">
        <v>2008</v>
      </c>
      <c r="C4047" s="5">
        <v>6</v>
      </c>
      <c r="D4047" s="5">
        <v>17</v>
      </c>
      <c r="E4047" s="5">
        <v>8</v>
      </c>
      <c r="F4047" s="43">
        <v>17.2</v>
      </c>
      <c r="G4047" s="8">
        <f t="shared" si="295"/>
        <v>25</v>
      </c>
      <c r="H4047" s="8">
        <f t="shared" si="296"/>
        <v>429.00000000000006</v>
      </c>
      <c r="I4047" s="8">
        <f t="shared" si="297"/>
        <v>107.25000000000001</v>
      </c>
      <c r="J4047" s="1">
        <v>18</v>
      </c>
      <c r="K4047" s="1">
        <v>25</v>
      </c>
      <c r="M4047" s="45"/>
      <c r="N4047" s="45"/>
      <c r="O4047" s="45"/>
      <c r="P4047" s="28"/>
      <c r="Q4047" s="28"/>
      <c r="R4047" s="25"/>
      <c r="Z4047"/>
    </row>
    <row r="4048" spans="1:26" x14ac:dyDescent="0.25">
      <c r="A4048" s="4" t="s">
        <v>7</v>
      </c>
      <c r="B4048" s="5">
        <v>2008</v>
      </c>
      <c r="C4048" s="5">
        <v>6</v>
      </c>
      <c r="D4048" s="5">
        <v>17</v>
      </c>
      <c r="E4048" s="5">
        <v>9</v>
      </c>
      <c r="F4048" s="43">
        <v>17.399999999999999</v>
      </c>
      <c r="G4048" s="8">
        <f t="shared" si="295"/>
        <v>25</v>
      </c>
      <c r="H4048" s="8">
        <f t="shared" si="296"/>
        <v>418.00000000000006</v>
      </c>
      <c r="I4048" s="8">
        <f t="shared" si="297"/>
        <v>104.50000000000001</v>
      </c>
      <c r="J4048" s="1">
        <v>18</v>
      </c>
      <c r="K4048" s="1">
        <v>25</v>
      </c>
      <c r="M4048" s="45"/>
      <c r="N4048" s="45"/>
      <c r="O4048" s="45"/>
      <c r="P4048" s="28"/>
      <c r="Q4048" s="28"/>
      <c r="R4048" s="25"/>
      <c r="Z4048"/>
    </row>
    <row r="4049" spans="1:26" x14ac:dyDescent="0.25">
      <c r="A4049" s="4" t="s">
        <v>7</v>
      </c>
      <c r="B4049" s="5">
        <v>2008</v>
      </c>
      <c r="C4049" s="5">
        <v>6</v>
      </c>
      <c r="D4049" s="5">
        <v>17</v>
      </c>
      <c r="E4049" s="5">
        <v>10</v>
      </c>
      <c r="F4049" s="43">
        <v>17.5</v>
      </c>
      <c r="G4049" s="8">
        <f t="shared" si="295"/>
        <v>25</v>
      </c>
      <c r="H4049" s="8">
        <f t="shared" si="296"/>
        <v>412.5</v>
      </c>
      <c r="I4049" s="8">
        <f t="shared" si="297"/>
        <v>103.125</v>
      </c>
      <c r="J4049" s="1">
        <v>18</v>
      </c>
      <c r="K4049" s="1">
        <v>25</v>
      </c>
      <c r="M4049" s="45"/>
      <c r="N4049" s="45"/>
      <c r="O4049" s="45"/>
      <c r="P4049" s="28"/>
      <c r="Q4049" s="28"/>
      <c r="R4049" s="25"/>
      <c r="Z4049"/>
    </row>
    <row r="4050" spans="1:26" x14ac:dyDescent="0.25">
      <c r="A4050" s="4" t="s">
        <v>7</v>
      </c>
      <c r="B4050" s="5">
        <v>2008</v>
      </c>
      <c r="C4050" s="5">
        <v>6</v>
      </c>
      <c r="D4050" s="5">
        <v>17</v>
      </c>
      <c r="E4050" s="5">
        <v>11</v>
      </c>
      <c r="F4050" s="43">
        <v>18.3</v>
      </c>
      <c r="G4050" s="8">
        <f t="shared" si="295"/>
        <v>25</v>
      </c>
      <c r="H4050" s="8">
        <f t="shared" si="296"/>
        <v>368.49999999999994</v>
      </c>
      <c r="I4050" s="8">
        <f t="shared" si="297"/>
        <v>92.124999999999986</v>
      </c>
      <c r="J4050" s="1">
        <v>18</v>
      </c>
      <c r="K4050" s="1">
        <v>25</v>
      </c>
      <c r="M4050" s="45"/>
      <c r="N4050" s="45"/>
      <c r="O4050" s="45"/>
      <c r="P4050" s="28"/>
      <c r="Q4050" s="28"/>
      <c r="R4050" s="25"/>
      <c r="Z4050"/>
    </row>
    <row r="4051" spans="1:26" x14ac:dyDescent="0.25">
      <c r="A4051" s="4" t="s">
        <v>7</v>
      </c>
      <c r="B4051" s="5">
        <v>2008</v>
      </c>
      <c r="C4051" s="5">
        <v>6</v>
      </c>
      <c r="D4051" s="5">
        <v>17</v>
      </c>
      <c r="E4051" s="5">
        <v>12</v>
      </c>
      <c r="F4051" s="43">
        <v>21.2</v>
      </c>
      <c r="G4051" s="8">
        <f t="shared" si="295"/>
        <v>25</v>
      </c>
      <c r="H4051" s="8">
        <f t="shared" si="296"/>
        <v>209.00000000000003</v>
      </c>
      <c r="I4051" s="8">
        <f t="shared" si="297"/>
        <v>52.250000000000007</v>
      </c>
      <c r="J4051" s="1">
        <v>18</v>
      </c>
      <c r="K4051" s="1">
        <v>25</v>
      </c>
      <c r="M4051" s="45"/>
      <c r="N4051" s="45"/>
      <c r="O4051" s="45"/>
      <c r="P4051" s="28"/>
      <c r="Q4051" s="28"/>
      <c r="R4051" s="25"/>
      <c r="Z4051"/>
    </row>
    <row r="4052" spans="1:26" x14ac:dyDescent="0.25">
      <c r="A4052" s="4" t="s">
        <v>7</v>
      </c>
      <c r="B4052" s="5">
        <v>2008</v>
      </c>
      <c r="C4052" s="5">
        <v>6</v>
      </c>
      <c r="D4052" s="5">
        <v>17</v>
      </c>
      <c r="E4052" s="5">
        <v>13</v>
      </c>
      <c r="F4052" s="43">
        <v>22</v>
      </c>
      <c r="G4052" s="8">
        <f t="shared" si="295"/>
        <v>25</v>
      </c>
      <c r="H4052" s="8">
        <f t="shared" si="296"/>
        <v>165</v>
      </c>
      <c r="I4052" s="8">
        <f t="shared" si="297"/>
        <v>41.25</v>
      </c>
      <c r="J4052" s="1">
        <v>18</v>
      </c>
      <c r="K4052" s="1">
        <v>25</v>
      </c>
      <c r="M4052" s="45"/>
      <c r="N4052" s="45"/>
      <c r="O4052" s="45"/>
      <c r="P4052" s="28"/>
      <c r="Q4052" s="28"/>
      <c r="R4052" s="25"/>
      <c r="Z4052"/>
    </row>
    <row r="4053" spans="1:26" x14ac:dyDescent="0.25">
      <c r="A4053" s="4" t="s">
        <v>7</v>
      </c>
      <c r="B4053" s="5">
        <v>2008</v>
      </c>
      <c r="C4053" s="5">
        <v>6</v>
      </c>
      <c r="D4053" s="5">
        <v>17</v>
      </c>
      <c r="E4053" s="5">
        <v>14</v>
      </c>
      <c r="F4053" s="43">
        <v>22.1</v>
      </c>
      <c r="G4053" s="8">
        <f t="shared" si="295"/>
        <v>25</v>
      </c>
      <c r="H4053" s="8">
        <f t="shared" si="296"/>
        <v>159.49999999999991</v>
      </c>
      <c r="I4053" s="8">
        <f t="shared" si="297"/>
        <v>39.874999999999979</v>
      </c>
      <c r="J4053" s="1">
        <v>18</v>
      </c>
      <c r="K4053" s="1">
        <v>25</v>
      </c>
      <c r="M4053" s="45"/>
      <c r="N4053" s="45"/>
      <c r="O4053" s="45"/>
      <c r="P4053" s="28"/>
      <c r="Q4053" s="28"/>
      <c r="R4053" s="25"/>
      <c r="Z4053"/>
    </row>
    <row r="4054" spans="1:26" x14ac:dyDescent="0.25">
      <c r="A4054" s="4" t="s">
        <v>7</v>
      </c>
      <c r="B4054" s="5">
        <v>2008</v>
      </c>
      <c r="C4054" s="5">
        <v>6</v>
      </c>
      <c r="D4054" s="5">
        <v>17</v>
      </c>
      <c r="E4054" s="5">
        <v>15</v>
      </c>
      <c r="F4054" s="43">
        <v>21.1</v>
      </c>
      <c r="G4054" s="8">
        <f t="shared" si="295"/>
        <v>25</v>
      </c>
      <c r="H4054" s="8">
        <f t="shared" si="296"/>
        <v>214.49999999999991</v>
      </c>
      <c r="I4054" s="8">
        <f t="shared" si="297"/>
        <v>53.624999999999979</v>
      </c>
      <c r="J4054" s="1">
        <v>18</v>
      </c>
      <c r="K4054" s="1">
        <v>25</v>
      </c>
      <c r="M4054" s="45"/>
      <c r="N4054" s="45"/>
      <c r="O4054" s="45"/>
      <c r="P4054" s="28"/>
      <c r="Q4054" s="28"/>
      <c r="R4054" s="25"/>
      <c r="Z4054"/>
    </row>
    <row r="4055" spans="1:26" x14ac:dyDescent="0.25">
      <c r="A4055" s="4" t="s">
        <v>7</v>
      </c>
      <c r="B4055" s="5">
        <v>2008</v>
      </c>
      <c r="C4055" s="5">
        <v>6</v>
      </c>
      <c r="D4055" s="5">
        <v>17</v>
      </c>
      <c r="E4055" s="5">
        <v>16</v>
      </c>
      <c r="F4055" s="43">
        <v>20.100000000000001</v>
      </c>
      <c r="G4055" s="8">
        <f t="shared" si="295"/>
        <v>25</v>
      </c>
      <c r="H4055" s="8">
        <f t="shared" si="296"/>
        <v>269.49999999999994</v>
      </c>
      <c r="I4055" s="8">
        <f t="shared" si="297"/>
        <v>67.374999999999986</v>
      </c>
      <c r="J4055" s="1">
        <v>18</v>
      </c>
      <c r="K4055" s="1">
        <v>25</v>
      </c>
      <c r="M4055" s="45"/>
      <c r="N4055" s="45"/>
      <c r="O4055" s="45"/>
      <c r="P4055" s="28"/>
      <c r="Q4055" s="28"/>
      <c r="R4055" s="25"/>
      <c r="Z4055"/>
    </row>
    <row r="4056" spans="1:26" x14ac:dyDescent="0.25">
      <c r="A4056" s="4" t="s">
        <v>7</v>
      </c>
      <c r="B4056" s="5">
        <v>2008</v>
      </c>
      <c r="C4056" s="5">
        <v>6</v>
      </c>
      <c r="D4056" s="5">
        <v>17</v>
      </c>
      <c r="E4056" s="5">
        <v>17</v>
      </c>
      <c r="F4056" s="43">
        <v>19.2</v>
      </c>
      <c r="G4056" s="8">
        <f t="shared" si="295"/>
        <v>25</v>
      </c>
      <c r="H4056" s="8">
        <f t="shared" si="296"/>
        <v>319.00000000000006</v>
      </c>
      <c r="I4056" s="8">
        <f t="shared" si="297"/>
        <v>79.750000000000014</v>
      </c>
      <c r="J4056" s="1">
        <v>18</v>
      </c>
      <c r="K4056" s="1">
        <v>25</v>
      </c>
      <c r="M4056" s="45"/>
      <c r="N4056" s="45"/>
      <c r="O4056" s="45"/>
      <c r="P4056" s="28"/>
      <c r="Q4056" s="28"/>
      <c r="R4056" s="25"/>
      <c r="Z4056"/>
    </row>
    <row r="4057" spans="1:26" x14ac:dyDescent="0.25">
      <c r="A4057" s="4" t="s">
        <v>7</v>
      </c>
      <c r="B4057" s="5">
        <v>2008</v>
      </c>
      <c r="C4057" s="5">
        <v>6</v>
      </c>
      <c r="D4057" s="5">
        <v>17</v>
      </c>
      <c r="E4057" s="5">
        <v>18</v>
      </c>
      <c r="F4057" s="43">
        <v>18.5</v>
      </c>
      <c r="G4057" s="8">
        <f t="shared" si="295"/>
        <v>25</v>
      </c>
      <c r="H4057" s="8">
        <f t="shared" si="296"/>
        <v>357.5</v>
      </c>
      <c r="I4057" s="8">
        <f t="shared" si="297"/>
        <v>89.375</v>
      </c>
      <c r="J4057" s="1">
        <v>18</v>
      </c>
      <c r="K4057" s="1">
        <v>25</v>
      </c>
      <c r="M4057" s="45"/>
      <c r="N4057" s="45"/>
      <c r="O4057" s="45"/>
      <c r="P4057" s="28"/>
      <c r="Q4057" s="28"/>
      <c r="R4057" s="25"/>
      <c r="Z4057"/>
    </row>
    <row r="4058" spans="1:26" x14ac:dyDescent="0.25">
      <c r="A4058" s="4" t="s">
        <v>7</v>
      </c>
      <c r="B4058" s="5">
        <v>2008</v>
      </c>
      <c r="C4058" s="5">
        <v>6</v>
      </c>
      <c r="D4058" s="5">
        <v>17</v>
      </c>
      <c r="E4058" s="5">
        <v>19</v>
      </c>
      <c r="F4058" s="43">
        <v>17.7</v>
      </c>
      <c r="G4058" s="8">
        <f t="shared" si="295"/>
        <v>25</v>
      </c>
      <c r="H4058" s="8">
        <f t="shared" si="296"/>
        <v>401.50000000000006</v>
      </c>
      <c r="I4058" s="8">
        <f t="shared" si="297"/>
        <v>100.37500000000001</v>
      </c>
      <c r="J4058" s="1">
        <v>18</v>
      </c>
      <c r="K4058" s="1">
        <v>25</v>
      </c>
      <c r="M4058" s="45"/>
      <c r="N4058" s="45"/>
      <c r="O4058" s="45"/>
      <c r="P4058" s="28"/>
      <c r="Q4058" s="28"/>
      <c r="R4058" s="25"/>
      <c r="Z4058"/>
    </row>
    <row r="4059" spans="1:26" x14ac:dyDescent="0.25">
      <c r="A4059" s="4" t="s">
        <v>7</v>
      </c>
      <c r="B4059" s="5">
        <v>2008</v>
      </c>
      <c r="C4059" s="5">
        <v>6</v>
      </c>
      <c r="D4059" s="5">
        <v>17</v>
      </c>
      <c r="E4059" s="5">
        <v>20</v>
      </c>
      <c r="F4059" s="43">
        <v>16.3</v>
      </c>
      <c r="G4059" s="8">
        <f t="shared" si="295"/>
        <v>25</v>
      </c>
      <c r="H4059" s="8">
        <f t="shared" si="296"/>
        <v>478.49999999999994</v>
      </c>
      <c r="I4059" s="8">
        <f t="shared" si="297"/>
        <v>119.62499999999999</v>
      </c>
      <c r="J4059" s="1">
        <v>18</v>
      </c>
      <c r="K4059" s="1">
        <v>25</v>
      </c>
      <c r="M4059" s="45"/>
      <c r="N4059" s="45"/>
      <c r="O4059" s="45"/>
      <c r="P4059" s="28"/>
      <c r="Q4059" s="28"/>
      <c r="R4059" s="25"/>
      <c r="Z4059"/>
    </row>
    <row r="4060" spans="1:26" x14ac:dyDescent="0.25">
      <c r="A4060" s="4" t="s">
        <v>7</v>
      </c>
      <c r="B4060" s="5">
        <v>2008</v>
      </c>
      <c r="C4060" s="5">
        <v>6</v>
      </c>
      <c r="D4060" s="5">
        <v>17</v>
      </c>
      <c r="E4060" s="5">
        <v>21</v>
      </c>
      <c r="F4060" s="43">
        <v>15.5</v>
      </c>
      <c r="G4060" s="8">
        <f t="shared" si="295"/>
        <v>25</v>
      </c>
      <c r="H4060" s="8">
        <f t="shared" si="296"/>
        <v>522.5</v>
      </c>
      <c r="I4060" s="8">
        <f t="shared" si="297"/>
        <v>130.625</v>
      </c>
      <c r="J4060" s="1">
        <v>18</v>
      </c>
      <c r="K4060" s="1">
        <v>25</v>
      </c>
      <c r="M4060" s="45"/>
      <c r="N4060" s="45"/>
      <c r="O4060" s="45"/>
      <c r="P4060" s="28"/>
      <c r="Q4060" s="28"/>
      <c r="R4060" s="25"/>
      <c r="Z4060"/>
    </row>
    <row r="4061" spans="1:26" x14ac:dyDescent="0.25">
      <c r="A4061" s="4" t="s">
        <v>7</v>
      </c>
      <c r="B4061" s="5">
        <v>2008</v>
      </c>
      <c r="C4061" s="5">
        <v>6</v>
      </c>
      <c r="D4061" s="5">
        <v>17</v>
      </c>
      <c r="E4061" s="5">
        <v>22</v>
      </c>
      <c r="F4061" s="43">
        <v>15.3</v>
      </c>
      <c r="G4061" s="8">
        <f t="shared" si="295"/>
        <v>25</v>
      </c>
      <c r="H4061" s="8">
        <f t="shared" si="296"/>
        <v>533.5</v>
      </c>
      <c r="I4061" s="8">
        <f t="shared" si="297"/>
        <v>133.375</v>
      </c>
      <c r="J4061" s="1">
        <v>18</v>
      </c>
      <c r="K4061" s="1">
        <v>25</v>
      </c>
      <c r="M4061" s="45"/>
      <c r="N4061" s="45"/>
      <c r="O4061" s="45"/>
      <c r="P4061" s="28"/>
      <c r="Q4061" s="28"/>
      <c r="R4061" s="25"/>
      <c r="Z4061"/>
    </row>
    <row r="4062" spans="1:26" x14ac:dyDescent="0.25">
      <c r="A4062" s="4" t="s">
        <v>7</v>
      </c>
      <c r="B4062" s="5">
        <v>2008</v>
      </c>
      <c r="C4062" s="5">
        <v>6</v>
      </c>
      <c r="D4062" s="5">
        <v>17</v>
      </c>
      <c r="E4062" s="5">
        <v>23</v>
      </c>
      <c r="F4062" s="43">
        <v>15.1</v>
      </c>
      <c r="G4062" s="8">
        <f t="shared" si="295"/>
        <v>25</v>
      </c>
      <c r="H4062" s="8">
        <f t="shared" si="296"/>
        <v>544.5</v>
      </c>
      <c r="I4062" s="8">
        <f t="shared" si="297"/>
        <v>136.125</v>
      </c>
      <c r="J4062" s="1">
        <v>18</v>
      </c>
      <c r="K4062" s="1">
        <v>25</v>
      </c>
      <c r="M4062" s="45"/>
      <c r="N4062" s="45"/>
      <c r="O4062" s="45"/>
      <c r="P4062" s="28"/>
      <c r="Q4062" s="28"/>
      <c r="R4062" s="25"/>
      <c r="Z4062"/>
    </row>
    <row r="4063" spans="1:26" x14ac:dyDescent="0.25">
      <c r="A4063" s="4" t="s">
        <v>7</v>
      </c>
      <c r="B4063" s="5">
        <v>2008</v>
      </c>
      <c r="C4063" s="5">
        <v>6</v>
      </c>
      <c r="D4063" s="5">
        <v>18</v>
      </c>
      <c r="E4063" s="5">
        <v>0</v>
      </c>
      <c r="F4063" s="43">
        <v>14.9</v>
      </c>
      <c r="G4063" s="8">
        <f t="shared" si="295"/>
        <v>25</v>
      </c>
      <c r="H4063" s="8">
        <f t="shared" si="296"/>
        <v>555.5</v>
      </c>
      <c r="I4063" s="8">
        <f t="shared" si="297"/>
        <v>138.875</v>
      </c>
      <c r="J4063" s="1">
        <v>18</v>
      </c>
      <c r="K4063" s="1">
        <v>25</v>
      </c>
      <c r="M4063" s="45"/>
      <c r="N4063" s="45"/>
      <c r="O4063" s="45"/>
      <c r="P4063" s="28"/>
      <c r="Q4063" s="28"/>
      <c r="R4063" s="25"/>
      <c r="Z4063"/>
    </row>
    <row r="4064" spans="1:26" x14ac:dyDescent="0.25">
      <c r="A4064" s="4" t="s">
        <v>7</v>
      </c>
      <c r="B4064" s="5">
        <v>2008</v>
      </c>
      <c r="C4064" s="5">
        <v>6</v>
      </c>
      <c r="D4064" s="5">
        <v>18</v>
      </c>
      <c r="E4064" s="5">
        <v>1</v>
      </c>
      <c r="F4064" s="43">
        <v>14.8</v>
      </c>
      <c r="G4064" s="8">
        <f t="shared" si="295"/>
        <v>25</v>
      </c>
      <c r="H4064" s="8">
        <f t="shared" si="296"/>
        <v>561</v>
      </c>
      <c r="I4064" s="8">
        <f t="shared" si="297"/>
        <v>140.25</v>
      </c>
      <c r="J4064" s="1">
        <v>18</v>
      </c>
      <c r="K4064" s="1">
        <v>25</v>
      </c>
      <c r="M4064" s="45"/>
      <c r="N4064" s="45"/>
      <c r="O4064" s="45"/>
      <c r="P4064" s="28"/>
      <c r="Q4064" s="28"/>
      <c r="R4064" s="25"/>
      <c r="Z4064"/>
    </row>
    <row r="4065" spans="1:26" x14ac:dyDescent="0.25">
      <c r="A4065" s="4" t="s">
        <v>7</v>
      </c>
      <c r="B4065" s="5">
        <v>2008</v>
      </c>
      <c r="C4065" s="5">
        <v>6</v>
      </c>
      <c r="D4065" s="5">
        <v>18</v>
      </c>
      <c r="E4065" s="5">
        <v>2</v>
      </c>
      <c r="F4065" s="43">
        <v>14.7</v>
      </c>
      <c r="G4065" s="8">
        <f t="shared" si="295"/>
        <v>25</v>
      </c>
      <c r="H4065" s="8">
        <f t="shared" si="296"/>
        <v>566.5</v>
      </c>
      <c r="I4065" s="8">
        <f t="shared" si="297"/>
        <v>141.625</v>
      </c>
      <c r="J4065" s="1">
        <v>18</v>
      </c>
      <c r="K4065" s="1">
        <v>25</v>
      </c>
      <c r="M4065" s="45"/>
      <c r="N4065" s="45"/>
      <c r="O4065" s="45"/>
      <c r="P4065" s="28"/>
      <c r="Q4065" s="28"/>
      <c r="R4065" s="25"/>
      <c r="Z4065"/>
    </row>
    <row r="4066" spans="1:26" x14ac:dyDescent="0.25">
      <c r="A4066" s="4" t="s">
        <v>7</v>
      </c>
      <c r="B4066" s="5">
        <v>2008</v>
      </c>
      <c r="C4066" s="5">
        <v>6</v>
      </c>
      <c r="D4066" s="5">
        <v>18</v>
      </c>
      <c r="E4066" s="5">
        <v>3</v>
      </c>
      <c r="F4066" s="43">
        <v>14.7</v>
      </c>
      <c r="G4066" s="8">
        <f t="shared" si="295"/>
        <v>25</v>
      </c>
      <c r="H4066" s="8">
        <f t="shared" si="296"/>
        <v>566.5</v>
      </c>
      <c r="I4066" s="8">
        <f t="shared" si="297"/>
        <v>141.625</v>
      </c>
      <c r="J4066" s="1">
        <v>18</v>
      </c>
      <c r="K4066" s="1">
        <v>25</v>
      </c>
      <c r="M4066" s="45"/>
      <c r="N4066" s="45"/>
      <c r="O4066" s="45"/>
      <c r="P4066" s="28"/>
      <c r="Q4066" s="28"/>
      <c r="R4066" s="25"/>
      <c r="Z4066"/>
    </row>
    <row r="4067" spans="1:26" x14ac:dyDescent="0.25">
      <c r="A4067" s="4" t="s">
        <v>7</v>
      </c>
      <c r="B4067" s="5">
        <v>2008</v>
      </c>
      <c r="C4067" s="5">
        <v>6</v>
      </c>
      <c r="D4067" s="5">
        <v>18</v>
      </c>
      <c r="E4067" s="5">
        <v>4</v>
      </c>
      <c r="F4067" s="43">
        <v>14.7</v>
      </c>
      <c r="G4067" s="8">
        <f t="shared" si="295"/>
        <v>25</v>
      </c>
      <c r="H4067" s="8">
        <f t="shared" si="296"/>
        <v>566.5</v>
      </c>
      <c r="I4067" s="8">
        <f t="shared" si="297"/>
        <v>141.625</v>
      </c>
      <c r="J4067" s="1">
        <v>18</v>
      </c>
      <c r="K4067" s="1">
        <v>25</v>
      </c>
      <c r="M4067" s="45"/>
      <c r="N4067" s="45"/>
      <c r="O4067" s="45"/>
      <c r="P4067" s="28"/>
      <c r="Q4067" s="28"/>
      <c r="R4067" s="25"/>
      <c r="Z4067"/>
    </row>
    <row r="4068" spans="1:26" x14ac:dyDescent="0.25">
      <c r="A4068" s="4" t="s">
        <v>7</v>
      </c>
      <c r="B4068" s="5">
        <v>2008</v>
      </c>
      <c r="C4068" s="5">
        <v>6</v>
      </c>
      <c r="D4068" s="5">
        <v>18</v>
      </c>
      <c r="E4068" s="5">
        <v>5</v>
      </c>
      <c r="F4068" s="43">
        <v>14.7</v>
      </c>
      <c r="G4068" s="8">
        <f t="shared" si="295"/>
        <v>25</v>
      </c>
      <c r="H4068" s="8">
        <f t="shared" si="296"/>
        <v>566.5</v>
      </c>
      <c r="I4068" s="8">
        <f t="shared" si="297"/>
        <v>141.625</v>
      </c>
      <c r="J4068" s="1">
        <v>18</v>
      </c>
      <c r="K4068" s="1">
        <v>25</v>
      </c>
      <c r="M4068" s="45"/>
      <c r="N4068" s="45"/>
      <c r="O4068" s="45"/>
      <c r="P4068" s="28"/>
      <c r="Q4068" s="28"/>
      <c r="R4068" s="25"/>
      <c r="Z4068"/>
    </row>
    <row r="4069" spans="1:26" x14ac:dyDescent="0.25">
      <c r="A4069" s="4" t="s">
        <v>7</v>
      </c>
      <c r="B4069" s="5">
        <v>2008</v>
      </c>
      <c r="C4069" s="5">
        <v>6</v>
      </c>
      <c r="D4069" s="5">
        <v>18</v>
      </c>
      <c r="E4069" s="5">
        <v>6</v>
      </c>
      <c r="F4069" s="43">
        <v>14.7</v>
      </c>
      <c r="G4069" s="8">
        <f t="shared" si="295"/>
        <v>25</v>
      </c>
      <c r="H4069" s="8">
        <f t="shared" si="296"/>
        <v>566.5</v>
      </c>
      <c r="I4069" s="8">
        <f t="shared" si="297"/>
        <v>141.625</v>
      </c>
      <c r="J4069" s="1">
        <v>18</v>
      </c>
      <c r="K4069" s="1">
        <v>25</v>
      </c>
      <c r="M4069" s="45"/>
      <c r="N4069" s="45"/>
      <c r="O4069" s="45"/>
      <c r="P4069" s="28"/>
      <c r="Q4069" s="28"/>
      <c r="R4069" s="25"/>
      <c r="Z4069"/>
    </row>
    <row r="4070" spans="1:26" x14ac:dyDescent="0.25">
      <c r="A4070" s="4" t="s">
        <v>7</v>
      </c>
      <c r="B4070" s="5">
        <v>2008</v>
      </c>
      <c r="C4070" s="5">
        <v>6</v>
      </c>
      <c r="D4070" s="5">
        <v>18</v>
      </c>
      <c r="E4070" s="5">
        <v>7</v>
      </c>
      <c r="F4070" s="43">
        <v>15.7</v>
      </c>
      <c r="G4070" s="8">
        <f t="shared" si="295"/>
        <v>25</v>
      </c>
      <c r="H4070" s="8">
        <f t="shared" si="296"/>
        <v>511.50000000000006</v>
      </c>
      <c r="I4070" s="8">
        <f t="shared" si="297"/>
        <v>127.87500000000001</v>
      </c>
      <c r="J4070" s="1">
        <v>18</v>
      </c>
      <c r="K4070" s="1">
        <v>25</v>
      </c>
      <c r="M4070" s="45"/>
      <c r="N4070" s="45"/>
      <c r="O4070" s="45"/>
      <c r="P4070" s="28"/>
      <c r="Q4070" s="28"/>
      <c r="R4070" s="25"/>
      <c r="Z4070"/>
    </row>
    <row r="4071" spans="1:26" x14ac:dyDescent="0.25">
      <c r="A4071" s="4" t="s">
        <v>7</v>
      </c>
      <c r="B4071" s="5">
        <v>2008</v>
      </c>
      <c r="C4071" s="5">
        <v>6</v>
      </c>
      <c r="D4071" s="5">
        <v>18</v>
      </c>
      <c r="E4071" s="5">
        <v>8</v>
      </c>
      <c r="F4071" s="43">
        <v>16.7</v>
      </c>
      <c r="G4071" s="8">
        <f t="shared" si="295"/>
        <v>25</v>
      </c>
      <c r="H4071" s="8">
        <f t="shared" si="296"/>
        <v>456.50000000000006</v>
      </c>
      <c r="I4071" s="8">
        <f t="shared" si="297"/>
        <v>114.12500000000001</v>
      </c>
      <c r="J4071" s="1">
        <v>18</v>
      </c>
      <c r="K4071" s="1">
        <v>25</v>
      </c>
      <c r="M4071" s="45"/>
      <c r="N4071" s="45"/>
      <c r="O4071" s="45"/>
      <c r="P4071" s="28"/>
      <c r="Q4071" s="28"/>
      <c r="R4071" s="25"/>
      <c r="Z4071"/>
    </row>
    <row r="4072" spans="1:26" x14ac:dyDescent="0.25">
      <c r="A4072" s="4" t="s">
        <v>7</v>
      </c>
      <c r="B4072" s="5">
        <v>2008</v>
      </c>
      <c r="C4072" s="5">
        <v>6</v>
      </c>
      <c r="D4072" s="5">
        <v>18</v>
      </c>
      <c r="E4072" s="5">
        <v>9</v>
      </c>
      <c r="F4072" s="43">
        <v>17.5</v>
      </c>
      <c r="G4072" s="8">
        <f t="shared" si="295"/>
        <v>25</v>
      </c>
      <c r="H4072" s="8">
        <f t="shared" si="296"/>
        <v>412.5</v>
      </c>
      <c r="I4072" s="8">
        <f t="shared" si="297"/>
        <v>103.125</v>
      </c>
      <c r="J4072" s="1">
        <v>18</v>
      </c>
      <c r="K4072" s="1">
        <v>25</v>
      </c>
      <c r="M4072" s="45"/>
      <c r="N4072" s="45"/>
      <c r="O4072" s="45"/>
      <c r="P4072" s="28"/>
      <c r="Q4072" s="28"/>
      <c r="R4072" s="25"/>
      <c r="Z4072"/>
    </row>
    <row r="4073" spans="1:26" x14ac:dyDescent="0.25">
      <c r="A4073" s="4" t="s">
        <v>7</v>
      </c>
      <c r="B4073" s="5">
        <v>2008</v>
      </c>
      <c r="C4073" s="5">
        <v>6</v>
      </c>
      <c r="D4073" s="5">
        <v>18</v>
      </c>
      <c r="E4073" s="5">
        <v>10</v>
      </c>
      <c r="F4073" s="43">
        <v>18.600000000000001</v>
      </c>
      <c r="G4073" s="8">
        <f t="shared" si="295"/>
        <v>25</v>
      </c>
      <c r="H4073" s="8">
        <f t="shared" si="296"/>
        <v>351.99999999999994</v>
      </c>
      <c r="I4073" s="8">
        <f t="shared" si="297"/>
        <v>87.999999999999986</v>
      </c>
      <c r="J4073" s="1">
        <v>18</v>
      </c>
      <c r="K4073" s="1">
        <v>25</v>
      </c>
      <c r="M4073" s="45"/>
      <c r="N4073" s="45"/>
      <c r="O4073" s="45"/>
      <c r="P4073" s="28"/>
      <c r="Q4073" s="28"/>
      <c r="R4073" s="25"/>
      <c r="Z4073"/>
    </row>
    <row r="4074" spans="1:26" x14ac:dyDescent="0.25">
      <c r="A4074" s="4" t="s">
        <v>7</v>
      </c>
      <c r="B4074" s="5">
        <v>2008</v>
      </c>
      <c r="C4074" s="5">
        <v>6</v>
      </c>
      <c r="D4074" s="5">
        <v>18</v>
      </c>
      <c r="E4074" s="5">
        <v>11</v>
      </c>
      <c r="F4074" s="43">
        <v>19.5</v>
      </c>
      <c r="G4074" s="8">
        <f t="shared" si="295"/>
        <v>25</v>
      </c>
      <c r="H4074" s="8">
        <f t="shared" si="296"/>
        <v>302.5</v>
      </c>
      <c r="I4074" s="8">
        <f t="shared" si="297"/>
        <v>75.625</v>
      </c>
      <c r="J4074" s="1">
        <v>18</v>
      </c>
      <c r="K4074" s="1">
        <v>25</v>
      </c>
      <c r="M4074" s="45"/>
      <c r="N4074" s="45"/>
      <c r="O4074" s="45"/>
      <c r="P4074" s="28"/>
      <c r="Q4074" s="28"/>
      <c r="R4074" s="25"/>
      <c r="Z4074"/>
    </row>
    <row r="4075" spans="1:26" x14ac:dyDescent="0.25">
      <c r="A4075" s="4" t="s">
        <v>7</v>
      </c>
      <c r="B4075" s="5">
        <v>2008</v>
      </c>
      <c r="C4075" s="5">
        <v>6</v>
      </c>
      <c r="D4075" s="5">
        <v>18</v>
      </c>
      <c r="E4075" s="5">
        <v>12</v>
      </c>
      <c r="F4075" s="43">
        <v>23.1</v>
      </c>
      <c r="G4075" s="8">
        <f t="shared" si="295"/>
        <v>25</v>
      </c>
      <c r="H4075" s="8">
        <f t="shared" si="296"/>
        <v>104.49999999999991</v>
      </c>
      <c r="I4075" s="8">
        <f t="shared" si="297"/>
        <v>26.124999999999979</v>
      </c>
      <c r="J4075" s="1">
        <v>18</v>
      </c>
      <c r="K4075" s="1">
        <v>25</v>
      </c>
      <c r="M4075" s="45"/>
      <c r="N4075" s="45"/>
      <c r="O4075" s="45"/>
      <c r="P4075" s="28"/>
      <c r="Q4075" s="28"/>
      <c r="R4075" s="25"/>
      <c r="Z4075"/>
    </row>
    <row r="4076" spans="1:26" x14ac:dyDescent="0.25">
      <c r="A4076" s="4" t="s">
        <v>7</v>
      </c>
      <c r="B4076" s="5">
        <v>2008</v>
      </c>
      <c r="C4076" s="5">
        <v>6</v>
      </c>
      <c r="D4076" s="5">
        <v>18</v>
      </c>
      <c r="E4076" s="5">
        <v>13</v>
      </c>
      <c r="F4076" s="43">
        <v>24.4</v>
      </c>
      <c r="G4076" s="8">
        <f t="shared" si="295"/>
        <v>25</v>
      </c>
      <c r="H4076" s="8">
        <f t="shared" si="296"/>
        <v>33.000000000000078</v>
      </c>
      <c r="I4076" s="8">
        <f t="shared" si="297"/>
        <v>8.2500000000000195</v>
      </c>
      <c r="J4076" s="1">
        <v>18</v>
      </c>
      <c r="K4076" s="1">
        <v>25</v>
      </c>
      <c r="M4076" s="45"/>
      <c r="N4076" s="45"/>
      <c r="O4076" s="45"/>
      <c r="P4076" s="28"/>
      <c r="Q4076" s="28"/>
      <c r="R4076" s="25"/>
      <c r="Z4076"/>
    </row>
    <row r="4077" spans="1:26" x14ac:dyDescent="0.25">
      <c r="A4077" s="4" t="s">
        <v>7</v>
      </c>
      <c r="B4077" s="5">
        <v>2008</v>
      </c>
      <c r="C4077" s="5">
        <v>6</v>
      </c>
      <c r="D4077" s="5">
        <v>18</v>
      </c>
      <c r="E4077" s="5">
        <v>14</v>
      </c>
      <c r="F4077" s="43">
        <v>25.4</v>
      </c>
      <c r="G4077" s="8">
        <f t="shared" si="295"/>
        <v>25</v>
      </c>
      <c r="H4077" s="8">
        <f t="shared" si="296"/>
        <v>0</v>
      </c>
      <c r="I4077" s="8">
        <f t="shared" si="297"/>
        <v>0</v>
      </c>
      <c r="J4077" s="1">
        <v>18</v>
      </c>
      <c r="K4077" s="1">
        <v>25</v>
      </c>
      <c r="M4077" s="45"/>
      <c r="N4077" s="45"/>
      <c r="O4077" s="45"/>
      <c r="P4077" s="28"/>
      <c r="Q4077" s="28"/>
      <c r="R4077" s="25"/>
      <c r="Z4077"/>
    </row>
    <row r="4078" spans="1:26" x14ac:dyDescent="0.25">
      <c r="A4078" s="4" t="s">
        <v>7</v>
      </c>
      <c r="B4078" s="5">
        <v>2008</v>
      </c>
      <c r="C4078" s="5">
        <v>6</v>
      </c>
      <c r="D4078" s="5">
        <v>18</v>
      </c>
      <c r="E4078" s="5">
        <v>15</v>
      </c>
      <c r="F4078" s="43">
        <v>25.4</v>
      </c>
      <c r="G4078" s="8">
        <f t="shared" si="295"/>
        <v>25</v>
      </c>
      <c r="H4078" s="8">
        <f t="shared" si="296"/>
        <v>0</v>
      </c>
      <c r="I4078" s="8">
        <f t="shared" si="297"/>
        <v>0</v>
      </c>
      <c r="J4078" s="1">
        <v>18</v>
      </c>
      <c r="K4078" s="1">
        <v>25</v>
      </c>
      <c r="M4078" s="45"/>
      <c r="N4078" s="45"/>
      <c r="O4078" s="45"/>
      <c r="P4078" s="28"/>
      <c r="Q4078" s="28"/>
      <c r="R4078" s="25"/>
      <c r="Z4078"/>
    </row>
    <row r="4079" spans="1:26" x14ac:dyDescent="0.25">
      <c r="A4079" s="4" t="s">
        <v>7</v>
      </c>
      <c r="B4079" s="5">
        <v>2008</v>
      </c>
      <c r="C4079" s="5">
        <v>6</v>
      </c>
      <c r="D4079" s="5">
        <v>18</v>
      </c>
      <c r="E4079" s="5">
        <v>16</v>
      </c>
      <c r="F4079" s="43">
        <v>23.9</v>
      </c>
      <c r="G4079" s="8">
        <f t="shared" si="295"/>
        <v>25</v>
      </c>
      <c r="H4079" s="8">
        <f t="shared" si="296"/>
        <v>60.500000000000078</v>
      </c>
      <c r="I4079" s="8">
        <f t="shared" si="297"/>
        <v>15.12500000000002</v>
      </c>
      <c r="J4079" s="1">
        <v>18</v>
      </c>
      <c r="K4079" s="1">
        <v>25</v>
      </c>
      <c r="M4079" s="45"/>
      <c r="N4079" s="45"/>
      <c r="O4079" s="45"/>
      <c r="P4079" s="28"/>
      <c r="Q4079" s="28"/>
      <c r="R4079" s="25"/>
      <c r="Z4079"/>
    </row>
    <row r="4080" spans="1:26" x14ac:dyDescent="0.25">
      <c r="A4080" s="4" t="s">
        <v>7</v>
      </c>
      <c r="B4080" s="5">
        <v>2008</v>
      </c>
      <c r="C4080" s="5">
        <v>6</v>
      </c>
      <c r="D4080" s="5">
        <v>18</v>
      </c>
      <c r="E4080" s="5">
        <v>17</v>
      </c>
      <c r="F4080" s="43">
        <v>22.9</v>
      </c>
      <c r="G4080" s="8">
        <f t="shared" si="295"/>
        <v>25</v>
      </c>
      <c r="H4080" s="8">
        <f t="shared" si="296"/>
        <v>115.50000000000009</v>
      </c>
      <c r="I4080" s="8">
        <f t="shared" si="297"/>
        <v>28.875000000000021</v>
      </c>
      <c r="J4080" s="1">
        <v>18</v>
      </c>
      <c r="K4080" s="1">
        <v>25</v>
      </c>
      <c r="M4080" s="45"/>
      <c r="N4080" s="45"/>
      <c r="O4080" s="45"/>
      <c r="P4080" s="28"/>
      <c r="Q4080" s="28"/>
      <c r="R4080" s="25"/>
      <c r="Z4080"/>
    </row>
    <row r="4081" spans="1:26" x14ac:dyDescent="0.25">
      <c r="A4081" s="4" t="s">
        <v>7</v>
      </c>
      <c r="B4081" s="5">
        <v>2008</v>
      </c>
      <c r="C4081" s="5">
        <v>6</v>
      </c>
      <c r="D4081" s="5">
        <v>18</v>
      </c>
      <c r="E4081" s="5">
        <v>18</v>
      </c>
      <c r="F4081" s="43">
        <v>21.7</v>
      </c>
      <c r="G4081" s="8">
        <f t="shared" si="295"/>
        <v>25</v>
      </c>
      <c r="H4081" s="8">
        <f t="shared" si="296"/>
        <v>181.50000000000003</v>
      </c>
      <c r="I4081" s="8">
        <f t="shared" si="297"/>
        <v>45.375000000000007</v>
      </c>
      <c r="J4081" s="1">
        <v>18</v>
      </c>
      <c r="K4081" s="1">
        <v>25</v>
      </c>
      <c r="M4081" s="45"/>
      <c r="N4081" s="45"/>
      <c r="O4081" s="45"/>
      <c r="P4081" s="28"/>
      <c r="Q4081" s="28"/>
      <c r="R4081" s="25"/>
      <c r="Z4081"/>
    </row>
    <row r="4082" spans="1:26" x14ac:dyDescent="0.25">
      <c r="A4082" s="4" t="s">
        <v>7</v>
      </c>
      <c r="B4082" s="5">
        <v>2008</v>
      </c>
      <c r="C4082" s="5">
        <v>6</v>
      </c>
      <c r="D4082" s="5">
        <v>18</v>
      </c>
      <c r="E4082" s="5">
        <v>19</v>
      </c>
      <c r="F4082" s="43">
        <v>20.2</v>
      </c>
      <c r="G4082" s="8">
        <f t="shared" si="295"/>
        <v>25</v>
      </c>
      <c r="H4082" s="8">
        <f t="shared" si="296"/>
        <v>264.00000000000006</v>
      </c>
      <c r="I4082" s="8">
        <f t="shared" si="297"/>
        <v>66.000000000000014</v>
      </c>
      <c r="J4082" s="1">
        <v>18</v>
      </c>
      <c r="K4082" s="1">
        <v>25</v>
      </c>
      <c r="M4082" s="45"/>
      <c r="N4082" s="45"/>
      <c r="O4082" s="45"/>
      <c r="P4082" s="28"/>
      <c r="Q4082" s="28"/>
      <c r="R4082" s="25"/>
      <c r="Z4082"/>
    </row>
    <row r="4083" spans="1:26" x14ac:dyDescent="0.25">
      <c r="A4083" s="4" t="s">
        <v>7</v>
      </c>
      <c r="B4083" s="5">
        <v>2008</v>
      </c>
      <c r="C4083" s="5">
        <v>6</v>
      </c>
      <c r="D4083" s="5">
        <v>18</v>
      </c>
      <c r="E4083" s="5">
        <v>20</v>
      </c>
      <c r="F4083" s="43">
        <v>18.5</v>
      </c>
      <c r="G4083" s="8">
        <f t="shared" si="295"/>
        <v>25</v>
      </c>
      <c r="H4083" s="8">
        <f t="shared" si="296"/>
        <v>357.5</v>
      </c>
      <c r="I4083" s="8">
        <f t="shared" si="297"/>
        <v>89.375</v>
      </c>
      <c r="J4083" s="1">
        <v>18</v>
      </c>
      <c r="K4083" s="1">
        <v>25</v>
      </c>
      <c r="M4083" s="45"/>
      <c r="N4083" s="45"/>
      <c r="O4083" s="45"/>
      <c r="P4083" s="28"/>
      <c r="Q4083" s="28"/>
      <c r="R4083" s="25"/>
      <c r="Z4083"/>
    </row>
    <row r="4084" spans="1:26" x14ac:dyDescent="0.25">
      <c r="A4084" s="4" t="s">
        <v>7</v>
      </c>
      <c r="B4084" s="5">
        <v>2008</v>
      </c>
      <c r="C4084" s="5">
        <v>6</v>
      </c>
      <c r="D4084" s="5">
        <v>18</v>
      </c>
      <c r="E4084" s="5">
        <v>21</v>
      </c>
      <c r="F4084" s="43">
        <v>17.5</v>
      </c>
      <c r="G4084" s="8">
        <f t="shared" si="295"/>
        <v>25</v>
      </c>
      <c r="H4084" s="8">
        <f t="shared" si="296"/>
        <v>412.5</v>
      </c>
      <c r="I4084" s="8">
        <f t="shared" si="297"/>
        <v>103.125</v>
      </c>
      <c r="J4084" s="1">
        <v>18</v>
      </c>
      <c r="K4084" s="1">
        <v>25</v>
      </c>
      <c r="M4084" s="45"/>
      <c r="N4084" s="45"/>
      <c r="O4084" s="45"/>
      <c r="P4084" s="28"/>
      <c r="Q4084" s="28"/>
      <c r="R4084" s="25"/>
      <c r="Z4084"/>
    </row>
    <row r="4085" spans="1:26" x14ac:dyDescent="0.25">
      <c r="A4085" s="4" t="s">
        <v>7</v>
      </c>
      <c r="B4085" s="5">
        <v>2008</v>
      </c>
      <c r="C4085" s="5">
        <v>6</v>
      </c>
      <c r="D4085" s="5">
        <v>18</v>
      </c>
      <c r="E4085" s="5">
        <v>22</v>
      </c>
      <c r="F4085" s="43">
        <v>16.899999999999999</v>
      </c>
      <c r="G4085" s="8">
        <f t="shared" si="295"/>
        <v>25</v>
      </c>
      <c r="H4085" s="8">
        <f t="shared" si="296"/>
        <v>445.50000000000006</v>
      </c>
      <c r="I4085" s="8">
        <f t="shared" si="297"/>
        <v>111.37500000000001</v>
      </c>
      <c r="J4085" s="1">
        <v>18</v>
      </c>
      <c r="K4085" s="1">
        <v>25</v>
      </c>
      <c r="M4085" s="45"/>
      <c r="N4085" s="45"/>
      <c r="O4085" s="45"/>
      <c r="P4085" s="28"/>
      <c r="Q4085" s="28"/>
      <c r="R4085" s="25"/>
      <c r="Z4085"/>
    </row>
    <row r="4086" spans="1:26" x14ac:dyDescent="0.25">
      <c r="A4086" s="4" t="s">
        <v>7</v>
      </c>
      <c r="B4086" s="5">
        <v>2008</v>
      </c>
      <c r="C4086" s="5">
        <v>6</v>
      </c>
      <c r="D4086" s="5">
        <v>18</v>
      </c>
      <c r="E4086" s="5">
        <v>23</v>
      </c>
      <c r="F4086" s="43">
        <v>16.600000000000001</v>
      </c>
      <c r="G4086" s="8">
        <f t="shared" si="295"/>
        <v>25</v>
      </c>
      <c r="H4086" s="8">
        <f t="shared" si="296"/>
        <v>461.99999999999994</v>
      </c>
      <c r="I4086" s="8">
        <f t="shared" si="297"/>
        <v>115.49999999999999</v>
      </c>
      <c r="J4086" s="1">
        <v>18</v>
      </c>
      <c r="K4086" s="1">
        <v>25</v>
      </c>
      <c r="M4086" s="45"/>
      <c r="N4086" s="45"/>
      <c r="O4086" s="45"/>
      <c r="P4086" s="28"/>
      <c r="Q4086" s="28"/>
      <c r="R4086" s="25"/>
      <c r="Z4086"/>
    </row>
    <row r="4087" spans="1:26" x14ac:dyDescent="0.25">
      <c r="A4087" s="4" t="s">
        <v>7</v>
      </c>
      <c r="B4087" s="5">
        <v>2008</v>
      </c>
      <c r="C4087" s="5">
        <v>6</v>
      </c>
      <c r="D4087" s="5">
        <v>19</v>
      </c>
      <c r="E4087" s="5">
        <v>0</v>
      </c>
      <c r="F4087" s="43">
        <v>16.399999999999999</v>
      </c>
      <c r="G4087" s="8">
        <f t="shared" si="295"/>
        <v>25</v>
      </c>
      <c r="H4087" s="8">
        <f t="shared" si="296"/>
        <v>473.00000000000006</v>
      </c>
      <c r="I4087" s="8">
        <f t="shared" si="297"/>
        <v>118.25000000000001</v>
      </c>
      <c r="J4087" s="1">
        <v>18</v>
      </c>
      <c r="K4087" s="1">
        <v>25</v>
      </c>
      <c r="M4087" s="45"/>
      <c r="N4087" s="45"/>
      <c r="O4087" s="45"/>
      <c r="P4087" s="28"/>
      <c r="Q4087" s="28"/>
      <c r="R4087" s="25"/>
      <c r="Z4087"/>
    </row>
    <row r="4088" spans="1:26" x14ac:dyDescent="0.25">
      <c r="A4088" s="4" t="s">
        <v>7</v>
      </c>
      <c r="B4088" s="5">
        <v>2008</v>
      </c>
      <c r="C4088" s="5">
        <v>6</v>
      </c>
      <c r="D4088" s="5">
        <v>19</v>
      </c>
      <c r="E4088" s="5">
        <v>1</v>
      </c>
      <c r="F4088" s="43">
        <v>16.2</v>
      </c>
      <c r="G4088" s="8">
        <f t="shared" si="295"/>
        <v>25</v>
      </c>
      <c r="H4088" s="8">
        <f t="shared" si="296"/>
        <v>484.00000000000006</v>
      </c>
      <c r="I4088" s="8">
        <f t="shared" si="297"/>
        <v>121.00000000000001</v>
      </c>
      <c r="J4088" s="1">
        <v>18</v>
      </c>
      <c r="K4088" s="1">
        <v>25</v>
      </c>
      <c r="M4088" s="45"/>
      <c r="N4088" s="45"/>
      <c r="O4088" s="45"/>
      <c r="P4088" s="28"/>
      <c r="Q4088" s="28"/>
      <c r="R4088" s="25"/>
      <c r="Z4088"/>
    </row>
    <row r="4089" spans="1:26" x14ac:dyDescent="0.25">
      <c r="A4089" s="4" t="s">
        <v>7</v>
      </c>
      <c r="B4089" s="5">
        <v>2008</v>
      </c>
      <c r="C4089" s="5">
        <v>6</v>
      </c>
      <c r="D4089" s="5">
        <v>19</v>
      </c>
      <c r="E4089" s="5">
        <v>2</v>
      </c>
      <c r="F4089" s="43">
        <v>15.9</v>
      </c>
      <c r="G4089" s="8">
        <f t="shared" si="295"/>
        <v>25</v>
      </c>
      <c r="H4089" s="8">
        <f t="shared" si="296"/>
        <v>500.5</v>
      </c>
      <c r="I4089" s="8">
        <f t="shared" si="297"/>
        <v>125.125</v>
      </c>
      <c r="J4089" s="1">
        <v>18</v>
      </c>
      <c r="K4089" s="1">
        <v>25</v>
      </c>
      <c r="M4089" s="45"/>
      <c r="N4089" s="45"/>
      <c r="O4089" s="45"/>
      <c r="P4089" s="28"/>
      <c r="Q4089" s="28"/>
      <c r="R4089" s="25"/>
      <c r="Z4089"/>
    </row>
    <row r="4090" spans="1:26" x14ac:dyDescent="0.25">
      <c r="A4090" s="4" t="s">
        <v>7</v>
      </c>
      <c r="B4090" s="5">
        <v>2008</v>
      </c>
      <c r="C4090" s="5">
        <v>6</v>
      </c>
      <c r="D4090" s="5">
        <v>19</v>
      </c>
      <c r="E4090" s="5">
        <v>3</v>
      </c>
      <c r="F4090" s="43">
        <v>15.7</v>
      </c>
      <c r="G4090" s="8">
        <f t="shared" si="295"/>
        <v>25</v>
      </c>
      <c r="H4090" s="8">
        <f t="shared" si="296"/>
        <v>511.50000000000006</v>
      </c>
      <c r="I4090" s="8">
        <f t="shared" si="297"/>
        <v>127.87500000000001</v>
      </c>
      <c r="J4090" s="1">
        <v>18</v>
      </c>
      <c r="K4090" s="1">
        <v>25</v>
      </c>
      <c r="M4090" s="45"/>
      <c r="N4090" s="45"/>
      <c r="O4090" s="45"/>
      <c r="P4090" s="28"/>
      <c r="Q4090" s="28"/>
      <c r="R4090" s="25"/>
      <c r="Z4090"/>
    </row>
    <row r="4091" spans="1:26" x14ac:dyDescent="0.25">
      <c r="A4091" s="4" t="s">
        <v>7</v>
      </c>
      <c r="B4091" s="5">
        <v>2008</v>
      </c>
      <c r="C4091" s="5">
        <v>6</v>
      </c>
      <c r="D4091" s="5">
        <v>19</v>
      </c>
      <c r="E4091" s="5">
        <v>4</v>
      </c>
      <c r="F4091" s="43">
        <v>15.6</v>
      </c>
      <c r="G4091" s="8">
        <f t="shared" si="295"/>
        <v>25</v>
      </c>
      <c r="H4091" s="8">
        <f t="shared" si="296"/>
        <v>517</v>
      </c>
      <c r="I4091" s="8">
        <f t="shared" si="297"/>
        <v>129.25</v>
      </c>
      <c r="J4091" s="1">
        <v>18</v>
      </c>
      <c r="K4091" s="1">
        <v>25</v>
      </c>
      <c r="M4091" s="45"/>
      <c r="N4091" s="45"/>
      <c r="O4091" s="45"/>
      <c r="P4091" s="28"/>
      <c r="Q4091" s="28"/>
      <c r="R4091" s="25"/>
      <c r="Z4091"/>
    </row>
    <row r="4092" spans="1:26" x14ac:dyDescent="0.25">
      <c r="A4092" s="4" t="s">
        <v>7</v>
      </c>
      <c r="B4092" s="5">
        <v>2008</v>
      </c>
      <c r="C4092" s="5">
        <v>6</v>
      </c>
      <c r="D4092" s="5">
        <v>19</v>
      </c>
      <c r="E4092" s="5">
        <v>5</v>
      </c>
      <c r="F4092" s="43">
        <v>15.5</v>
      </c>
      <c r="G4092" s="8">
        <f t="shared" si="295"/>
        <v>25</v>
      </c>
      <c r="H4092" s="8">
        <f t="shared" si="296"/>
        <v>522.5</v>
      </c>
      <c r="I4092" s="8">
        <f t="shared" si="297"/>
        <v>130.625</v>
      </c>
      <c r="J4092" s="1">
        <v>18</v>
      </c>
      <c r="K4092" s="1">
        <v>25</v>
      </c>
      <c r="M4092" s="45"/>
      <c r="N4092" s="45"/>
      <c r="O4092" s="45"/>
      <c r="P4092" s="28"/>
      <c r="Q4092" s="28"/>
      <c r="R4092" s="25"/>
      <c r="Z4092"/>
    </row>
    <row r="4093" spans="1:26" x14ac:dyDescent="0.25">
      <c r="A4093" s="4" t="s">
        <v>7</v>
      </c>
      <c r="B4093" s="5">
        <v>2008</v>
      </c>
      <c r="C4093" s="5">
        <v>6</v>
      </c>
      <c r="D4093" s="5">
        <v>19</v>
      </c>
      <c r="E4093" s="5">
        <v>6</v>
      </c>
      <c r="F4093" s="43">
        <v>15.4</v>
      </c>
      <c r="G4093" s="8">
        <f t="shared" si="295"/>
        <v>25</v>
      </c>
      <c r="H4093" s="8">
        <f t="shared" si="296"/>
        <v>528</v>
      </c>
      <c r="I4093" s="8">
        <f t="shared" si="297"/>
        <v>132</v>
      </c>
      <c r="J4093" s="1">
        <v>18</v>
      </c>
      <c r="K4093" s="1">
        <v>25</v>
      </c>
      <c r="M4093" s="45"/>
      <c r="N4093" s="45"/>
      <c r="O4093" s="45"/>
      <c r="P4093" s="28"/>
      <c r="Q4093" s="28"/>
      <c r="R4093" s="25"/>
      <c r="Z4093"/>
    </row>
    <row r="4094" spans="1:26" x14ac:dyDescent="0.25">
      <c r="A4094" s="4" t="s">
        <v>7</v>
      </c>
      <c r="B4094" s="5">
        <v>2008</v>
      </c>
      <c r="C4094" s="5">
        <v>6</v>
      </c>
      <c r="D4094" s="5">
        <v>19</v>
      </c>
      <c r="E4094" s="5">
        <v>7</v>
      </c>
      <c r="F4094" s="43">
        <v>16.399999999999999</v>
      </c>
      <c r="G4094" s="8">
        <f t="shared" si="295"/>
        <v>25</v>
      </c>
      <c r="H4094" s="8">
        <f t="shared" si="296"/>
        <v>473.00000000000006</v>
      </c>
      <c r="I4094" s="8">
        <f t="shared" si="297"/>
        <v>118.25000000000001</v>
      </c>
      <c r="J4094" s="1">
        <v>18</v>
      </c>
      <c r="K4094" s="1">
        <v>25</v>
      </c>
      <c r="M4094" s="45"/>
      <c r="N4094" s="45"/>
      <c r="O4094" s="45"/>
      <c r="P4094" s="28"/>
      <c r="Q4094" s="28"/>
      <c r="R4094" s="25"/>
      <c r="Z4094"/>
    </row>
    <row r="4095" spans="1:26" x14ac:dyDescent="0.25">
      <c r="A4095" s="4" t="s">
        <v>7</v>
      </c>
      <c r="B4095" s="5">
        <v>2008</v>
      </c>
      <c r="C4095" s="5">
        <v>6</v>
      </c>
      <c r="D4095" s="5">
        <v>19</v>
      </c>
      <c r="E4095" s="5">
        <v>8</v>
      </c>
      <c r="F4095" s="43">
        <v>17.600000000000001</v>
      </c>
      <c r="G4095" s="8">
        <f t="shared" si="295"/>
        <v>25</v>
      </c>
      <c r="H4095" s="8">
        <f t="shared" si="296"/>
        <v>406.99999999999994</v>
      </c>
      <c r="I4095" s="8">
        <f t="shared" si="297"/>
        <v>101.74999999999999</v>
      </c>
      <c r="J4095" s="1">
        <v>18</v>
      </c>
      <c r="K4095" s="1">
        <v>25</v>
      </c>
      <c r="M4095" s="45"/>
      <c r="N4095" s="45"/>
      <c r="O4095" s="45"/>
      <c r="P4095" s="28"/>
      <c r="Q4095" s="28"/>
      <c r="R4095" s="25"/>
      <c r="Z4095"/>
    </row>
    <row r="4096" spans="1:26" x14ac:dyDescent="0.25">
      <c r="A4096" s="4" t="s">
        <v>7</v>
      </c>
      <c r="B4096" s="5">
        <v>2008</v>
      </c>
      <c r="C4096" s="5">
        <v>6</v>
      </c>
      <c r="D4096" s="5">
        <v>19</v>
      </c>
      <c r="E4096" s="5">
        <v>9</v>
      </c>
      <c r="F4096" s="43">
        <v>19.100000000000001</v>
      </c>
      <c r="G4096" s="8">
        <f t="shared" si="295"/>
        <v>25</v>
      </c>
      <c r="H4096" s="8">
        <f t="shared" si="296"/>
        <v>324.49999999999994</v>
      </c>
      <c r="I4096" s="8">
        <f t="shared" si="297"/>
        <v>81.124999999999986</v>
      </c>
      <c r="J4096" s="1">
        <v>18</v>
      </c>
      <c r="K4096" s="1">
        <v>25</v>
      </c>
      <c r="M4096" s="45"/>
      <c r="N4096" s="45"/>
      <c r="O4096" s="45"/>
      <c r="P4096" s="28"/>
      <c r="Q4096" s="28"/>
      <c r="R4096" s="25"/>
      <c r="Z4096"/>
    </row>
    <row r="4097" spans="1:26" x14ac:dyDescent="0.25">
      <c r="A4097" s="4" t="s">
        <v>7</v>
      </c>
      <c r="B4097" s="5">
        <v>2008</v>
      </c>
      <c r="C4097" s="5">
        <v>6</v>
      </c>
      <c r="D4097" s="5">
        <v>19</v>
      </c>
      <c r="E4097" s="5">
        <v>10</v>
      </c>
      <c r="F4097" s="43">
        <v>20.5</v>
      </c>
      <c r="G4097" s="8">
        <f t="shared" si="295"/>
        <v>25</v>
      </c>
      <c r="H4097" s="8">
        <f t="shared" si="296"/>
        <v>247.5</v>
      </c>
      <c r="I4097" s="8">
        <f t="shared" si="297"/>
        <v>61.875</v>
      </c>
      <c r="J4097" s="1">
        <v>18</v>
      </c>
      <c r="K4097" s="1">
        <v>25</v>
      </c>
      <c r="M4097" s="45"/>
      <c r="N4097" s="45"/>
      <c r="O4097" s="45"/>
      <c r="P4097" s="28"/>
      <c r="Q4097" s="28"/>
      <c r="R4097" s="25"/>
      <c r="Z4097"/>
    </row>
    <row r="4098" spans="1:26" x14ac:dyDescent="0.25">
      <c r="A4098" s="4" t="s">
        <v>7</v>
      </c>
      <c r="B4098" s="5">
        <v>2008</v>
      </c>
      <c r="C4098" s="5">
        <v>6</v>
      </c>
      <c r="D4098" s="5">
        <v>19</v>
      </c>
      <c r="E4098" s="5">
        <v>11</v>
      </c>
      <c r="F4098" s="43">
        <v>22.1</v>
      </c>
      <c r="G4098" s="8">
        <f t="shared" si="295"/>
        <v>25</v>
      </c>
      <c r="H4098" s="8">
        <f t="shared" si="296"/>
        <v>159.49999999999991</v>
      </c>
      <c r="I4098" s="8">
        <f t="shared" si="297"/>
        <v>39.874999999999979</v>
      </c>
      <c r="J4098" s="1">
        <v>18</v>
      </c>
      <c r="K4098" s="1">
        <v>25</v>
      </c>
      <c r="M4098" s="45"/>
      <c r="N4098" s="45"/>
      <c r="O4098" s="45"/>
      <c r="P4098" s="28"/>
      <c r="Q4098" s="28"/>
      <c r="R4098" s="25"/>
      <c r="Z4098"/>
    </row>
    <row r="4099" spans="1:26" x14ac:dyDescent="0.25">
      <c r="A4099" s="4" t="s">
        <v>7</v>
      </c>
      <c r="B4099" s="5">
        <v>2008</v>
      </c>
      <c r="C4099" s="5">
        <v>6</v>
      </c>
      <c r="D4099" s="5">
        <v>19</v>
      </c>
      <c r="E4099" s="5">
        <v>12</v>
      </c>
      <c r="F4099" s="43">
        <v>24.1</v>
      </c>
      <c r="G4099" s="8">
        <f t="shared" si="295"/>
        <v>25</v>
      </c>
      <c r="H4099" s="8">
        <f t="shared" si="296"/>
        <v>49.499999999999922</v>
      </c>
      <c r="I4099" s="8">
        <f t="shared" si="297"/>
        <v>12.37499999999998</v>
      </c>
      <c r="J4099" s="1">
        <v>18</v>
      </c>
      <c r="K4099" s="1">
        <v>25</v>
      </c>
      <c r="M4099" s="45"/>
      <c r="N4099" s="45"/>
      <c r="O4099" s="45"/>
      <c r="P4099" s="28"/>
      <c r="Q4099" s="28"/>
      <c r="R4099" s="25"/>
      <c r="Z4099"/>
    </row>
    <row r="4100" spans="1:26" x14ac:dyDescent="0.25">
      <c r="A4100" s="4" t="s">
        <v>7</v>
      </c>
      <c r="B4100" s="5">
        <v>2008</v>
      </c>
      <c r="C4100" s="5">
        <v>6</v>
      </c>
      <c r="D4100" s="5">
        <v>19</v>
      </c>
      <c r="E4100" s="5">
        <v>13</v>
      </c>
      <c r="F4100" s="43">
        <v>25.2</v>
      </c>
      <c r="G4100" s="8">
        <f t="shared" si="295"/>
        <v>25</v>
      </c>
      <c r="H4100" s="8">
        <f t="shared" si="296"/>
        <v>0</v>
      </c>
      <c r="I4100" s="8">
        <f t="shared" si="297"/>
        <v>0</v>
      </c>
      <c r="J4100" s="1">
        <v>18</v>
      </c>
      <c r="K4100" s="1">
        <v>25</v>
      </c>
      <c r="M4100" s="45"/>
      <c r="N4100" s="45"/>
      <c r="O4100" s="45"/>
      <c r="P4100" s="28"/>
      <c r="Q4100" s="28"/>
      <c r="R4100" s="25"/>
      <c r="Z4100"/>
    </row>
    <row r="4101" spans="1:26" x14ac:dyDescent="0.25">
      <c r="A4101" s="4" t="s">
        <v>7</v>
      </c>
      <c r="B4101" s="5">
        <v>2008</v>
      </c>
      <c r="C4101" s="5">
        <v>6</v>
      </c>
      <c r="D4101" s="5">
        <v>19</v>
      </c>
      <c r="E4101" s="5">
        <v>14</v>
      </c>
      <c r="F4101" s="43">
        <v>25.9</v>
      </c>
      <c r="G4101" s="8">
        <f t="shared" si="295"/>
        <v>25</v>
      </c>
      <c r="H4101" s="8">
        <f t="shared" si="296"/>
        <v>0</v>
      </c>
      <c r="I4101" s="8">
        <f t="shared" si="297"/>
        <v>0</v>
      </c>
      <c r="J4101" s="1">
        <v>18</v>
      </c>
      <c r="K4101" s="1">
        <v>25</v>
      </c>
      <c r="M4101" s="45"/>
      <c r="N4101" s="45"/>
      <c r="O4101" s="45"/>
      <c r="P4101" s="28"/>
      <c r="Q4101" s="28"/>
      <c r="R4101" s="25"/>
      <c r="Z4101"/>
    </row>
    <row r="4102" spans="1:26" x14ac:dyDescent="0.25">
      <c r="A4102" s="4" t="s">
        <v>7</v>
      </c>
      <c r="B4102" s="5">
        <v>2008</v>
      </c>
      <c r="C4102" s="5">
        <v>6</v>
      </c>
      <c r="D4102" s="5">
        <v>19</v>
      </c>
      <c r="E4102" s="5">
        <v>15</v>
      </c>
      <c r="F4102" s="43">
        <v>26.2</v>
      </c>
      <c r="G4102" s="8">
        <f t="shared" si="295"/>
        <v>25</v>
      </c>
      <c r="H4102" s="8">
        <f t="shared" si="296"/>
        <v>0</v>
      </c>
      <c r="I4102" s="8">
        <f t="shared" si="297"/>
        <v>0</v>
      </c>
      <c r="J4102" s="1">
        <v>18</v>
      </c>
      <c r="K4102" s="1">
        <v>25</v>
      </c>
      <c r="M4102" s="45"/>
      <c r="N4102" s="45"/>
      <c r="O4102" s="45"/>
      <c r="P4102" s="28"/>
      <c r="Q4102" s="28"/>
      <c r="R4102" s="25"/>
      <c r="Z4102"/>
    </row>
    <row r="4103" spans="1:26" x14ac:dyDescent="0.25">
      <c r="A4103" s="4" t="s">
        <v>7</v>
      </c>
      <c r="B4103" s="5">
        <v>2008</v>
      </c>
      <c r="C4103" s="5">
        <v>6</v>
      </c>
      <c r="D4103" s="5">
        <v>19</v>
      </c>
      <c r="E4103" s="5">
        <v>16</v>
      </c>
      <c r="F4103" s="43">
        <v>25.7</v>
      </c>
      <c r="G4103" s="8">
        <f t="shared" ref="G4103:G4166" si="298">IF(A4103="Inverno", $G$3, $G$2)</f>
        <v>25</v>
      </c>
      <c r="H4103" s="8">
        <f t="shared" si="296"/>
        <v>0</v>
      </c>
      <c r="I4103" s="8">
        <f t="shared" si="297"/>
        <v>0</v>
      </c>
      <c r="J4103" s="1">
        <v>18</v>
      </c>
      <c r="K4103" s="1">
        <v>25</v>
      </c>
      <c r="M4103" s="45"/>
      <c r="N4103" s="45"/>
      <c r="O4103" s="45"/>
      <c r="P4103" s="28"/>
      <c r="Q4103" s="28"/>
      <c r="R4103" s="25"/>
      <c r="Z4103"/>
    </row>
    <row r="4104" spans="1:26" x14ac:dyDescent="0.25">
      <c r="A4104" s="4" t="s">
        <v>7</v>
      </c>
      <c r="B4104" s="5">
        <v>2008</v>
      </c>
      <c r="C4104" s="5">
        <v>6</v>
      </c>
      <c r="D4104" s="5">
        <v>19</v>
      </c>
      <c r="E4104" s="5">
        <v>17</v>
      </c>
      <c r="F4104" s="43">
        <v>24.8</v>
      </c>
      <c r="G4104" s="8">
        <f t="shared" si="298"/>
        <v>25</v>
      </c>
      <c r="H4104" s="8">
        <f t="shared" ref="H4104:H4167" si="299">IF(F4104&gt;G4104,0,$D$3*(G4104-F4104)/$D$4)</f>
        <v>10.999999999999961</v>
      </c>
      <c r="I4104" s="8">
        <f t="shared" ref="I4104:I4167" si="300">H4104/$G$4</f>
        <v>2.7499999999999902</v>
      </c>
      <c r="J4104" s="1">
        <v>18</v>
      </c>
      <c r="K4104" s="1">
        <v>25</v>
      </c>
      <c r="M4104" s="45"/>
      <c r="N4104" s="45"/>
      <c r="O4104" s="45"/>
      <c r="P4104" s="28"/>
      <c r="Q4104" s="28"/>
      <c r="R4104" s="25"/>
      <c r="Z4104"/>
    </row>
    <row r="4105" spans="1:26" x14ac:dyDescent="0.25">
      <c r="A4105" s="4" t="s">
        <v>7</v>
      </c>
      <c r="B4105" s="5">
        <v>2008</v>
      </c>
      <c r="C4105" s="5">
        <v>6</v>
      </c>
      <c r="D4105" s="5">
        <v>19</v>
      </c>
      <c r="E4105" s="5">
        <v>18</v>
      </c>
      <c r="F4105" s="43">
        <v>23.6</v>
      </c>
      <c r="G4105" s="8">
        <f t="shared" si="298"/>
        <v>25</v>
      </c>
      <c r="H4105" s="8">
        <f t="shared" si="299"/>
        <v>76.999999999999915</v>
      </c>
      <c r="I4105" s="8">
        <f t="shared" si="300"/>
        <v>19.249999999999979</v>
      </c>
      <c r="J4105" s="1">
        <v>18</v>
      </c>
      <c r="K4105" s="1">
        <v>25</v>
      </c>
      <c r="M4105" s="45"/>
      <c r="N4105" s="45"/>
      <c r="O4105" s="45"/>
      <c r="P4105" s="28"/>
      <c r="Q4105" s="28"/>
      <c r="R4105" s="25"/>
      <c r="Z4105"/>
    </row>
    <row r="4106" spans="1:26" x14ac:dyDescent="0.25">
      <c r="A4106" s="4" t="s">
        <v>7</v>
      </c>
      <c r="B4106" s="5">
        <v>2008</v>
      </c>
      <c r="C4106" s="5">
        <v>6</v>
      </c>
      <c r="D4106" s="5">
        <v>19</v>
      </c>
      <c r="E4106" s="5">
        <v>19</v>
      </c>
      <c r="F4106" s="43">
        <v>22</v>
      </c>
      <c r="G4106" s="8">
        <f t="shared" si="298"/>
        <v>25</v>
      </c>
      <c r="H4106" s="8">
        <f t="shared" si="299"/>
        <v>165</v>
      </c>
      <c r="I4106" s="8">
        <f t="shared" si="300"/>
        <v>41.25</v>
      </c>
      <c r="J4106" s="1">
        <v>18</v>
      </c>
      <c r="K4106" s="1">
        <v>25</v>
      </c>
      <c r="M4106" s="45"/>
      <c r="N4106" s="45"/>
      <c r="O4106" s="45"/>
      <c r="P4106" s="28"/>
      <c r="Q4106" s="28"/>
      <c r="R4106" s="25"/>
      <c r="Z4106"/>
    </row>
    <row r="4107" spans="1:26" x14ac:dyDescent="0.25">
      <c r="A4107" s="4" t="s">
        <v>7</v>
      </c>
      <c r="B4107" s="5">
        <v>2008</v>
      </c>
      <c r="C4107" s="5">
        <v>6</v>
      </c>
      <c r="D4107" s="5">
        <v>19</v>
      </c>
      <c r="E4107" s="5">
        <v>20</v>
      </c>
      <c r="F4107" s="43">
        <v>19.899999999999999</v>
      </c>
      <c r="G4107" s="8">
        <f t="shared" si="298"/>
        <v>25</v>
      </c>
      <c r="H4107" s="8">
        <f t="shared" si="299"/>
        <v>280.50000000000006</v>
      </c>
      <c r="I4107" s="8">
        <f t="shared" si="300"/>
        <v>70.125000000000014</v>
      </c>
      <c r="J4107" s="1">
        <v>18</v>
      </c>
      <c r="K4107" s="1">
        <v>25</v>
      </c>
      <c r="M4107" s="45"/>
      <c r="N4107" s="45"/>
      <c r="O4107" s="45"/>
      <c r="P4107" s="28"/>
      <c r="Q4107" s="28"/>
      <c r="R4107" s="25"/>
      <c r="Z4107"/>
    </row>
    <row r="4108" spans="1:26" x14ac:dyDescent="0.25">
      <c r="A4108" s="4" t="s">
        <v>7</v>
      </c>
      <c r="B4108" s="5">
        <v>2008</v>
      </c>
      <c r="C4108" s="5">
        <v>6</v>
      </c>
      <c r="D4108" s="5">
        <v>19</v>
      </c>
      <c r="E4108" s="5">
        <v>21</v>
      </c>
      <c r="F4108" s="43">
        <v>18.8</v>
      </c>
      <c r="G4108" s="8">
        <f t="shared" si="298"/>
        <v>25</v>
      </c>
      <c r="H4108" s="8">
        <f t="shared" si="299"/>
        <v>340.99999999999994</v>
      </c>
      <c r="I4108" s="8">
        <f t="shared" si="300"/>
        <v>85.249999999999986</v>
      </c>
      <c r="J4108" s="1">
        <v>18</v>
      </c>
      <c r="K4108" s="1">
        <v>25</v>
      </c>
      <c r="M4108" s="45"/>
      <c r="N4108" s="45"/>
      <c r="O4108" s="45"/>
      <c r="P4108" s="28"/>
      <c r="Q4108" s="28"/>
      <c r="R4108" s="25"/>
      <c r="Z4108"/>
    </row>
    <row r="4109" spans="1:26" x14ac:dyDescent="0.25">
      <c r="A4109" s="4" t="s">
        <v>7</v>
      </c>
      <c r="B4109" s="5">
        <v>2008</v>
      </c>
      <c r="C4109" s="5">
        <v>6</v>
      </c>
      <c r="D4109" s="5">
        <v>19</v>
      </c>
      <c r="E4109" s="5">
        <v>22</v>
      </c>
      <c r="F4109" s="43">
        <v>18.100000000000001</v>
      </c>
      <c r="G4109" s="8">
        <f t="shared" si="298"/>
        <v>25</v>
      </c>
      <c r="H4109" s="8">
        <f t="shared" si="299"/>
        <v>379.49999999999994</v>
      </c>
      <c r="I4109" s="8">
        <f t="shared" si="300"/>
        <v>94.874999999999986</v>
      </c>
      <c r="J4109" s="1">
        <v>18</v>
      </c>
      <c r="K4109" s="1">
        <v>25</v>
      </c>
      <c r="M4109" s="45"/>
      <c r="N4109" s="45"/>
      <c r="O4109" s="45"/>
      <c r="P4109" s="28"/>
      <c r="Q4109" s="28"/>
      <c r="R4109" s="25"/>
      <c r="Z4109"/>
    </row>
    <row r="4110" spans="1:26" x14ac:dyDescent="0.25">
      <c r="A4110" s="4" t="s">
        <v>7</v>
      </c>
      <c r="B4110" s="5">
        <v>2008</v>
      </c>
      <c r="C4110" s="5">
        <v>6</v>
      </c>
      <c r="D4110" s="5">
        <v>19</v>
      </c>
      <c r="E4110" s="5">
        <v>23</v>
      </c>
      <c r="F4110" s="43">
        <v>17.8</v>
      </c>
      <c r="G4110" s="8">
        <f t="shared" si="298"/>
        <v>25</v>
      </c>
      <c r="H4110" s="8">
        <f t="shared" si="299"/>
        <v>395.99999999999994</v>
      </c>
      <c r="I4110" s="8">
        <f t="shared" si="300"/>
        <v>98.999999999999986</v>
      </c>
      <c r="J4110" s="1">
        <v>18</v>
      </c>
      <c r="K4110" s="1">
        <v>25</v>
      </c>
      <c r="M4110" s="45"/>
      <c r="N4110" s="45"/>
      <c r="O4110" s="45"/>
      <c r="P4110" s="28"/>
      <c r="Q4110" s="28"/>
      <c r="R4110" s="25"/>
      <c r="Z4110"/>
    </row>
    <row r="4111" spans="1:26" x14ac:dyDescent="0.25">
      <c r="A4111" s="4" t="s">
        <v>7</v>
      </c>
      <c r="B4111" s="5">
        <v>2008</v>
      </c>
      <c r="C4111" s="5">
        <v>6</v>
      </c>
      <c r="D4111" s="5">
        <v>20</v>
      </c>
      <c r="E4111" s="5">
        <v>0</v>
      </c>
      <c r="F4111" s="43">
        <v>17.7</v>
      </c>
      <c r="G4111" s="8">
        <f t="shared" si="298"/>
        <v>25</v>
      </c>
      <c r="H4111" s="8">
        <f t="shared" si="299"/>
        <v>401.50000000000006</v>
      </c>
      <c r="I4111" s="8">
        <f t="shared" si="300"/>
        <v>100.37500000000001</v>
      </c>
      <c r="J4111" s="1">
        <v>18</v>
      </c>
      <c r="K4111" s="1">
        <v>25</v>
      </c>
      <c r="M4111" s="45"/>
      <c r="N4111" s="45"/>
      <c r="O4111" s="45"/>
      <c r="P4111" s="28"/>
      <c r="Q4111" s="28"/>
      <c r="R4111" s="25"/>
      <c r="Z4111"/>
    </row>
    <row r="4112" spans="1:26" x14ac:dyDescent="0.25">
      <c r="A4112" s="4" t="s">
        <v>7</v>
      </c>
      <c r="B4112" s="5">
        <v>2008</v>
      </c>
      <c r="C4112" s="5">
        <v>6</v>
      </c>
      <c r="D4112" s="5">
        <v>20</v>
      </c>
      <c r="E4112" s="5">
        <v>1</v>
      </c>
      <c r="F4112" s="43">
        <v>17.399999999999999</v>
      </c>
      <c r="G4112" s="8">
        <f t="shared" si="298"/>
        <v>25</v>
      </c>
      <c r="H4112" s="8">
        <f t="shared" si="299"/>
        <v>418.00000000000006</v>
      </c>
      <c r="I4112" s="8">
        <f t="shared" si="300"/>
        <v>104.50000000000001</v>
      </c>
      <c r="J4112" s="1">
        <v>18</v>
      </c>
      <c r="K4112" s="1">
        <v>25</v>
      </c>
      <c r="M4112" s="45"/>
      <c r="N4112" s="45"/>
      <c r="O4112" s="45"/>
      <c r="P4112" s="28"/>
      <c r="Q4112" s="28"/>
      <c r="R4112" s="25"/>
      <c r="Z4112"/>
    </row>
    <row r="4113" spans="1:26" x14ac:dyDescent="0.25">
      <c r="A4113" s="4" t="s">
        <v>7</v>
      </c>
      <c r="B4113" s="5">
        <v>2008</v>
      </c>
      <c r="C4113" s="5">
        <v>6</v>
      </c>
      <c r="D4113" s="5">
        <v>20</v>
      </c>
      <c r="E4113" s="5">
        <v>2</v>
      </c>
      <c r="F4113" s="43">
        <v>17</v>
      </c>
      <c r="G4113" s="8">
        <f t="shared" si="298"/>
        <v>25</v>
      </c>
      <c r="H4113" s="8">
        <f t="shared" si="299"/>
        <v>440</v>
      </c>
      <c r="I4113" s="8">
        <f t="shared" si="300"/>
        <v>110</v>
      </c>
      <c r="J4113" s="1">
        <v>18</v>
      </c>
      <c r="K4113" s="1">
        <v>25</v>
      </c>
      <c r="M4113" s="45"/>
      <c r="N4113" s="45"/>
      <c r="O4113" s="45"/>
      <c r="P4113" s="28"/>
      <c r="Q4113" s="28"/>
      <c r="R4113" s="25"/>
      <c r="Z4113"/>
    </row>
    <row r="4114" spans="1:26" x14ac:dyDescent="0.25">
      <c r="A4114" s="4" t="s">
        <v>7</v>
      </c>
      <c r="B4114" s="5">
        <v>2008</v>
      </c>
      <c r="C4114" s="5">
        <v>6</v>
      </c>
      <c r="D4114" s="5">
        <v>20</v>
      </c>
      <c r="E4114" s="5">
        <v>3</v>
      </c>
      <c r="F4114" s="43">
        <v>16.7</v>
      </c>
      <c r="G4114" s="8">
        <f t="shared" si="298"/>
        <v>25</v>
      </c>
      <c r="H4114" s="8">
        <f t="shared" si="299"/>
        <v>456.50000000000006</v>
      </c>
      <c r="I4114" s="8">
        <f t="shared" si="300"/>
        <v>114.12500000000001</v>
      </c>
      <c r="J4114" s="1">
        <v>18</v>
      </c>
      <c r="K4114" s="1">
        <v>25</v>
      </c>
      <c r="M4114" s="45"/>
      <c r="N4114" s="45"/>
      <c r="O4114" s="45"/>
      <c r="P4114" s="28"/>
      <c r="Q4114" s="28"/>
      <c r="R4114" s="25"/>
      <c r="Z4114"/>
    </row>
    <row r="4115" spans="1:26" x14ac:dyDescent="0.25">
      <c r="A4115" s="4" t="s">
        <v>7</v>
      </c>
      <c r="B4115" s="5">
        <v>2008</v>
      </c>
      <c r="C4115" s="5">
        <v>6</v>
      </c>
      <c r="D4115" s="5">
        <v>20</v>
      </c>
      <c r="E4115" s="5">
        <v>4</v>
      </c>
      <c r="F4115" s="43">
        <v>16.600000000000001</v>
      </c>
      <c r="G4115" s="8">
        <f t="shared" si="298"/>
        <v>25</v>
      </c>
      <c r="H4115" s="8">
        <f t="shared" si="299"/>
        <v>461.99999999999994</v>
      </c>
      <c r="I4115" s="8">
        <f t="shared" si="300"/>
        <v>115.49999999999999</v>
      </c>
      <c r="J4115" s="1">
        <v>18</v>
      </c>
      <c r="K4115" s="1">
        <v>25</v>
      </c>
      <c r="M4115" s="45"/>
      <c r="N4115" s="45"/>
      <c r="O4115" s="45"/>
      <c r="P4115" s="28"/>
      <c r="Q4115" s="28"/>
      <c r="R4115" s="25"/>
      <c r="Z4115"/>
    </row>
    <row r="4116" spans="1:26" x14ac:dyDescent="0.25">
      <c r="A4116" s="4" t="s">
        <v>7</v>
      </c>
      <c r="B4116" s="5">
        <v>2008</v>
      </c>
      <c r="C4116" s="5">
        <v>6</v>
      </c>
      <c r="D4116" s="5">
        <v>20</v>
      </c>
      <c r="E4116" s="5">
        <v>5</v>
      </c>
      <c r="F4116" s="43">
        <v>16.600000000000001</v>
      </c>
      <c r="G4116" s="8">
        <f t="shared" si="298"/>
        <v>25</v>
      </c>
      <c r="H4116" s="8">
        <f t="shared" si="299"/>
        <v>461.99999999999994</v>
      </c>
      <c r="I4116" s="8">
        <f t="shared" si="300"/>
        <v>115.49999999999999</v>
      </c>
      <c r="J4116" s="1">
        <v>18</v>
      </c>
      <c r="K4116" s="1">
        <v>25</v>
      </c>
      <c r="M4116" s="45"/>
      <c r="N4116" s="45"/>
      <c r="O4116" s="45"/>
      <c r="P4116" s="28"/>
      <c r="Q4116" s="28"/>
      <c r="R4116" s="25"/>
      <c r="Z4116"/>
    </row>
    <row r="4117" spans="1:26" x14ac:dyDescent="0.25">
      <c r="A4117" s="4" t="s">
        <v>7</v>
      </c>
      <c r="B4117" s="5">
        <v>2008</v>
      </c>
      <c r="C4117" s="5">
        <v>6</v>
      </c>
      <c r="D4117" s="5">
        <v>20</v>
      </c>
      <c r="E4117" s="5">
        <v>6</v>
      </c>
      <c r="F4117" s="43">
        <v>16.8</v>
      </c>
      <c r="G4117" s="8">
        <f t="shared" si="298"/>
        <v>25</v>
      </c>
      <c r="H4117" s="8">
        <f t="shared" si="299"/>
        <v>450.99999999999994</v>
      </c>
      <c r="I4117" s="8">
        <f t="shared" si="300"/>
        <v>112.74999999999999</v>
      </c>
      <c r="J4117" s="1">
        <v>18</v>
      </c>
      <c r="K4117" s="1">
        <v>25</v>
      </c>
      <c r="M4117" s="45"/>
      <c r="N4117" s="45"/>
      <c r="O4117" s="45"/>
      <c r="P4117" s="28"/>
      <c r="Q4117" s="28"/>
      <c r="R4117" s="25"/>
      <c r="Z4117"/>
    </row>
    <row r="4118" spans="1:26" x14ac:dyDescent="0.25">
      <c r="A4118" s="4" t="s">
        <v>7</v>
      </c>
      <c r="B4118" s="5">
        <v>2008</v>
      </c>
      <c r="C4118" s="5">
        <v>6</v>
      </c>
      <c r="D4118" s="5">
        <v>20</v>
      </c>
      <c r="E4118" s="5">
        <v>7</v>
      </c>
      <c r="F4118" s="43">
        <v>18</v>
      </c>
      <c r="G4118" s="8">
        <f t="shared" si="298"/>
        <v>25</v>
      </c>
      <c r="H4118" s="8">
        <f t="shared" si="299"/>
        <v>385</v>
      </c>
      <c r="I4118" s="8">
        <f t="shared" si="300"/>
        <v>96.25</v>
      </c>
      <c r="J4118" s="1">
        <v>18</v>
      </c>
      <c r="K4118" s="1">
        <v>25</v>
      </c>
      <c r="M4118" s="45"/>
      <c r="N4118" s="45"/>
      <c r="O4118" s="45"/>
      <c r="P4118" s="28"/>
      <c r="Q4118" s="28"/>
      <c r="R4118" s="25"/>
      <c r="Z4118"/>
    </row>
    <row r="4119" spans="1:26" x14ac:dyDescent="0.25">
      <c r="A4119" s="4" t="s">
        <v>7</v>
      </c>
      <c r="B4119" s="5">
        <v>2008</v>
      </c>
      <c r="C4119" s="5">
        <v>6</v>
      </c>
      <c r="D4119" s="5">
        <v>20</v>
      </c>
      <c r="E4119" s="5">
        <v>8</v>
      </c>
      <c r="F4119" s="43">
        <v>19.600000000000001</v>
      </c>
      <c r="G4119" s="8">
        <f t="shared" si="298"/>
        <v>25</v>
      </c>
      <c r="H4119" s="8">
        <f t="shared" si="299"/>
        <v>296.99999999999994</v>
      </c>
      <c r="I4119" s="8">
        <f t="shared" si="300"/>
        <v>74.249999999999986</v>
      </c>
      <c r="J4119" s="1">
        <v>18</v>
      </c>
      <c r="K4119" s="1">
        <v>25</v>
      </c>
      <c r="M4119" s="45"/>
      <c r="N4119" s="45"/>
      <c r="O4119" s="45"/>
      <c r="P4119" s="28"/>
      <c r="Q4119" s="28"/>
      <c r="R4119" s="25"/>
      <c r="Z4119"/>
    </row>
    <row r="4120" spans="1:26" x14ac:dyDescent="0.25">
      <c r="A4120" s="4" t="s">
        <v>7</v>
      </c>
      <c r="B4120" s="5">
        <v>2008</v>
      </c>
      <c r="C4120" s="5">
        <v>6</v>
      </c>
      <c r="D4120" s="5">
        <v>20</v>
      </c>
      <c r="E4120" s="5">
        <v>9</v>
      </c>
      <c r="F4120" s="43">
        <v>21</v>
      </c>
      <c r="G4120" s="8">
        <f t="shared" si="298"/>
        <v>25</v>
      </c>
      <c r="H4120" s="8">
        <f t="shared" si="299"/>
        <v>220</v>
      </c>
      <c r="I4120" s="8">
        <f t="shared" si="300"/>
        <v>55</v>
      </c>
      <c r="J4120" s="1">
        <v>18</v>
      </c>
      <c r="K4120" s="1">
        <v>25</v>
      </c>
      <c r="M4120" s="45"/>
      <c r="N4120" s="45"/>
      <c r="O4120" s="45"/>
      <c r="P4120" s="28"/>
      <c r="Q4120" s="28"/>
      <c r="R4120" s="25"/>
      <c r="Z4120"/>
    </row>
    <row r="4121" spans="1:26" x14ac:dyDescent="0.25">
      <c r="A4121" s="4" t="s">
        <v>7</v>
      </c>
      <c r="B4121" s="5">
        <v>2008</v>
      </c>
      <c r="C4121" s="5">
        <v>6</v>
      </c>
      <c r="D4121" s="5">
        <v>20</v>
      </c>
      <c r="E4121" s="5">
        <v>10</v>
      </c>
      <c r="F4121" s="43">
        <v>22.9</v>
      </c>
      <c r="G4121" s="8">
        <f t="shared" si="298"/>
        <v>25</v>
      </c>
      <c r="H4121" s="8">
        <f t="shared" si="299"/>
        <v>115.50000000000009</v>
      </c>
      <c r="I4121" s="8">
        <f t="shared" si="300"/>
        <v>28.875000000000021</v>
      </c>
      <c r="J4121" s="1">
        <v>18</v>
      </c>
      <c r="K4121" s="1">
        <v>25</v>
      </c>
      <c r="M4121" s="45"/>
      <c r="N4121" s="45"/>
      <c r="O4121" s="45"/>
      <c r="P4121" s="28"/>
      <c r="Q4121" s="28"/>
      <c r="R4121" s="25"/>
      <c r="Z4121"/>
    </row>
    <row r="4122" spans="1:26" x14ac:dyDescent="0.25">
      <c r="A4122" s="4" t="s">
        <v>7</v>
      </c>
      <c r="B4122" s="5">
        <v>2008</v>
      </c>
      <c r="C4122" s="5">
        <v>6</v>
      </c>
      <c r="D4122" s="5">
        <v>20</v>
      </c>
      <c r="E4122" s="5">
        <v>11</v>
      </c>
      <c r="F4122" s="43">
        <v>24.7</v>
      </c>
      <c r="G4122" s="8">
        <f t="shared" si="298"/>
        <v>25</v>
      </c>
      <c r="H4122" s="8">
        <f t="shared" si="299"/>
        <v>16.500000000000039</v>
      </c>
      <c r="I4122" s="8">
        <f t="shared" si="300"/>
        <v>4.1250000000000098</v>
      </c>
      <c r="J4122" s="1">
        <v>18</v>
      </c>
      <c r="K4122" s="1">
        <v>25</v>
      </c>
      <c r="M4122" s="45"/>
      <c r="N4122" s="45"/>
      <c r="O4122" s="45"/>
      <c r="P4122" s="28"/>
      <c r="Q4122" s="28"/>
      <c r="R4122" s="25"/>
      <c r="Z4122"/>
    </row>
    <row r="4123" spans="1:26" x14ac:dyDescent="0.25">
      <c r="A4123" s="4" t="s">
        <v>7</v>
      </c>
      <c r="B4123" s="5">
        <v>2008</v>
      </c>
      <c r="C4123" s="5">
        <v>6</v>
      </c>
      <c r="D4123" s="5">
        <v>20</v>
      </c>
      <c r="E4123" s="5">
        <v>12</v>
      </c>
      <c r="F4123" s="43">
        <v>27.2</v>
      </c>
      <c r="G4123" s="8">
        <f t="shared" si="298"/>
        <v>25</v>
      </c>
      <c r="H4123" s="8">
        <f t="shared" si="299"/>
        <v>0</v>
      </c>
      <c r="I4123" s="8">
        <f t="shared" si="300"/>
        <v>0</v>
      </c>
      <c r="J4123" s="1">
        <v>18</v>
      </c>
      <c r="K4123" s="1">
        <v>25</v>
      </c>
      <c r="M4123" s="45"/>
      <c r="N4123" s="45"/>
      <c r="O4123" s="45"/>
      <c r="P4123" s="28"/>
      <c r="Q4123" s="28"/>
      <c r="R4123" s="25"/>
      <c r="Z4123"/>
    </row>
    <row r="4124" spans="1:26" x14ac:dyDescent="0.25">
      <c r="A4124" s="4" t="s">
        <v>7</v>
      </c>
      <c r="B4124" s="5">
        <v>2008</v>
      </c>
      <c r="C4124" s="5">
        <v>6</v>
      </c>
      <c r="D4124" s="5">
        <v>20</v>
      </c>
      <c r="E4124" s="5">
        <v>13</v>
      </c>
      <c r="F4124" s="43">
        <v>28.2</v>
      </c>
      <c r="G4124" s="8">
        <f t="shared" si="298"/>
        <v>25</v>
      </c>
      <c r="H4124" s="8">
        <f t="shared" si="299"/>
        <v>0</v>
      </c>
      <c r="I4124" s="8">
        <f t="shared" si="300"/>
        <v>0</v>
      </c>
      <c r="J4124" s="1">
        <v>18</v>
      </c>
      <c r="K4124" s="1">
        <v>25</v>
      </c>
      <c r="M4124" s="45"/>
      <c r="N4124" s="45"/>
      <c r="O4124" s="45"/>
      <c r="P4124" s="28"/>
      <c r="Q4124" s="28"/>
      <c r="R4124" s="25"/>
      <c r="Z4124"/>
    </row>
    <row r="4125" spans="1:26" x14ac:dyDescent="0.25">
      <c r="A4125" s="4" t="s">
        <v>7</v>
      </c>
      <c r="B4125" s="5">
        <v>2008</v>
      </c>
      <c r="C4125" s="5">
        <v>6</v>
      </c>
      <c r="D4125" s="5">
        <v>20</v>
      </c>
      <c r="E4125" s="5">
        <v>14</v>
      </c>
      <c r="F4125" s="43">
        <v>29.1</v>
      </c>
      <c r="G4125" s="8">
        <f t="shared" si="298"/>
        <v>25</v>
      </c>
      <c r="H4125" s="8">
        <f t="shared" si="299"/>
        <v>0</v>
      </c>
      <c r="I4125" s="8">
        <f t="shared" si="300"/>
        <v>0</v>
      </c>
      <c r="J4125" s="1">
        <v>18</v>
      </c>
      <c r="K4125" s="1">
        <v>25</v>
      </c>
      <c r="M4125" s="45"/>
      <c r="N4125" s="45"/>
      <c r="O4125" s="45"/>
      <c r="P4125" s="28"/>
      <c r="Q4125" s="28"/>
      <c r="R4125" s="25"/>
      <c r="Z4125"/>
    </row>
    <row r="4126" spans="1:26" x14ac:dyDescent="0.25">
      <c r="A4126" s="4" t="s">
        <v>7</v>
      </c>
      <c r="B4126" s="5">
        <v>2008</v>
      </c>
      <c r="C4126" s="5">
        <v>6</v>
      </c>
      <c r="D4126" s="5">
        <v>20</v>
      </c>
      <c r="E4126" s="5">
        <v>15</v>
      </c>
      <c r="F4126" s="43">
        <v>29.7</v>
      </c>
      <c r="G4126" s="8">
        <f t="shared" si="298"/>
        <v>25</v>
      </c>
      <c r="H4126" s="8">
        <f t="shared" si="299"/>
        <v>0</v>
      </c>
      <c r="I4126" s="8">
        <f t="shared" si="300"/>
        <v>0</v>
      </c>
      <c r="J4126" s="1">
        <v>18</v>
      </c>
      <c r="K4126" s="1">
        <v>25</v>
      </c>
      <c r="M4126" s="45"/>
      <c r="N4126" s="45"/>
      <c r="O4126" s="45"/>
      <c r="P4126" s="28"/>
      <c r="Q4126" s="28"/>
      <c r="R4126" s="25"/>
      <c r="Z4126"/>
    </row>
    <row r="4127" spans="1:26" x14ac:dyDescent="0.25">
      <c r="A4127" s="4" t="s">
        <v>7</v>
      </c>
      <c r="B4127" s="5">
        <v>2008</v>
      </c>
      <c r="C4127" s="5">
        <v>6</v>
      </c>
      <c r="D4127" s="5">
        <v>20</v>
      </c>
      <c r="E4127" s="5">
        <v>16</v>
      </c>
      <c r="F4127" s="43">
        <v>29.2</v>
      </c>
      <c r="G4127" s="8">
        <f t="shared" si="298"/>
        <v>25</v>
      </c>
      <c r="H4127" s="8">
        <f t="shared" si="299"/>
        <v>0</v>
      </c>
      <c r="I4127" s="8">
        <f t="shared" si="300"/>
        <v>0</v>
      </c>
      <c r="J4127" s="1">
        <v>18</v>
      </c>
      <c r="K4127" s="1">
        <v>25</v>
      </c>
      <c r="M4127" s="45"/>
      <c r="N4127" s="45"/>
      <c r="O4127" s="45"/>
      <c r="P4127" s="28"/>
      <c r="Q4127" s="28"/>
      <c r="R4127" s="25"/>
      <c r="Z4127"/>
    </row>
    <row r="4128" spans="1:26" x14ac:dyDescent="0.25">
      <c r="A4128" s="4" t="s">
        <v>7</v>
      </c>
      <c r="B4128" s="5">
        <v>2008</v>
      </c>
      <c r="C4128" s="5">
        <v>6</v>
      </c>
      <c r="D4128" s="5">
        <v>20</v>
      </c>
      <c r="E4128" s="5">
        <v>17</v>
      </c>
      <c r="F4128" s="43">
        <v>26.3</v>
      </c>
      <c r="G4128" s="8">
        <f t="shared" si="298"/>
        <v>25</v>
      </c>
      <c r="H4128" s="8">
        <f t="shared" si="299"/>
        <v>0</v>
      </c>
      <c r="I4128" s="8">
        <f t="shared" si="300"/>
        <v>0</v>
      </c>
      <c r="J4128" s="1">
        <v>18</v>
      </c>
      <c r="K4128" s="1">
        <v>25</v>
      </c>
      <c r="M4128" s="45"/>
      <c r="N4128" s="45"/>
      <c r="O4128" s="45"/>
      <c r="P4128" s="28"/>
      <c r="Q4128" s="28"/>
      <c r="R4128" s="25"/>
      <c r="Z4128"/>
    </row>
    <row r="4129" spans="1:26" x14ac:dyDescent="0.25">
      <c r="A4129" s="4" t="s">
        <v>7</v>
      </c>
      <c r="B4129" s="5">
        <v>2008</v>
      </c>
      <c r="C4129" s="5">
        <v>6</v>
      </c>
      <c r="D4129" s="5">
        <v>20</v>
      </c>
      <c r="E4129" s="5">
        <v>18</v>
      </c>
      <c r="F4129" s="43">
        <v>25.4</v>
      </c>
      <c r="G4129" s="8">
        <f t="shared" si="298"/>
        <v>25</v>
      </c>
      <c r="H4129" s="8">
        <f t="shared" si="299"/>
        <v>0</v>
      </c>
      <c r="I4129" s="8">
        <f t="shared" si="300"/>
        <v>0</v>
      </c>
      <c r="J4129" s="1">
        <v>18</v>
      </c>
      <c r="K4129" s="1">
        <v>25</v>
      </c>
      <c r="M4129" s="45"/>
      <c r="N4129" s="45"/>
      <c r="O4129" s="45"/>
      <c r="P4129" s="28"/>
      <c r="Q4129" s="28"/>
      <c r="R4129" s="25"/>
      <c r="Z4129"/>
    </row>
    <row r="4130" spans="1:26" x14ac:dyDescent="0.25">
      <c r="A4130" s="4" t="s">
        <v>7</v>
      </c>
      <c r="B4130" s="5">
        <v>2008</v>
      </c>
      <c r="C4130" s="5">
        <v>6</v>
      </c>
      <c r="D4130" s="5">
        <v>20</v>
      </c>
      <c r="E4130" s="5">
        <v>19</v>
      </c>
      <c r="F4130" s="43">
        <v>23.9</v>
      </c>
      <c r="G4130" s="8">
        <f t="shared" si="298"/>
        <v>25</v>
      </c>
      <c r="H4130" s="8">
        <f t="shared" si="299"/>
        <v>60.500000000000078</v>
      </c>
      <c r="I4130" s="8">
        <f t="shared" si="300"/>
        <v>15.12500000000002</v>
      </c>
      <c r="J4130" s="1">
        <v>18</v>
      </c>
      <c r="K4130" s="1">
        <v>25</v>
      </c>
      <c r="M4130" s="45"/>
      <c r="N4130" s="45"/>
      <c r="O4130" s="45"/>
      <c r="P4130" s="28"/>
      <c r="Q4130" s="28"/>
      <c r="R4130" s="25"/>
      <c r="Z4130"/>
    </row>
    <row r="4131" spans="1:26" x14ac:dyDescent="0.25">
      <c r="A4131" s="4" t="s">
        <v>7</v>
      </c>
      <c r="B4131" s="5">
        <v>2008</v>
      </c>
      <c r="C4131" s="5">
        <v>6</v>
      </c>
      <c r="D4131" s="5">
        <v>20</v>
      </c>
      <c r="E4131" s="5">
        <v>20</v>
      </c>
      <c r="F4131" s="43">
        <v>22.1</v>
      </c>
      <c r="G4131" s="8">
        <f t="shared" si="298"/>
        <v>25</v>
      </c>
      <c r="H4131" s="8">
        <f t="shared" si="299"/>
        <v>159.49999999999991</v>
      </c>
      <c r="I4131" s="8">
        <f t="shared" si="300"/>
        <v>39.874999999999979</v>
      </c>
      <c r="J4131" s="1">
        <v>18</v>
      </c>
      <c r="K4131" s="1">
        <v>25</v>
      </c>
      <c r="M4131" s="45"/>
      <c r="N4131" s="45"/>
      <c r="O4131" s="45"/>
      <c r="P4131" s="28"/>
      <c r="Q4131" s="28"/>
      <c r="R4131" s="25"/>
      <c r="Z4131"/>
    </row>
    <row r="4132" spans="1:26" x14ac:dyDescent="0.25">
      <c r="A4132" s="4" t="s">
        <v>7</v>
      </c>
      <c r="B4132" s="5">
        <v>2008</v>
      </c>
      <c r="C4132" s="5">
        <v>6</v>
      </c>
      <c r="D4132" s="5">
        <v>20</v>
      </c>
      <c r="E4132" s="5">
        <v>21</v>
      </c>
      <c r="F4132" s="43">
        <v>21.2</v>
      </c>
      <c r="G4132" s="8">
        <f t="shared" si="298"/>
        <v>25</v>
      </c>
      <c r="H4132" s="8">
        <f t="shared" si="299"/>
        <v>209.00000000000003</v>
      </c>
      <c r="I4132" s="8">
        <f t="shared" si="300"/>
        <v>52.250000000000007</v>
      </c>
      <c r="J4132" s="1">
        <v>18</v>
      </c>
      <c r="K4132" s="1">
        <v>25</v>
      </c>
      <c r="M4132" s="45"/>
      <c r="N4132" s="45"/>
      <c r="O4132" s="45"/>
      <c r="P4132" s="28"/>
      <c r="Q4132" s="28"/>
      <c r="R4132" s="25"/>
      <c r="Z4132"/>
    </row>
    <row r="4133" spans="1:26" x14ac:dyDescent="0.25">
      <c r="A4133" s="4" t="s">
        <v>7</v>
      </c>
      <c r="B4133" s="5">
        <v>2008</v>
      </c>
      <c r="C4133" s="5">
        <v>6</v>
      </c>
      <c r="D4133" s="5">
        <v>20</v>
      </c>
      <c r="E4133" s="5">
        <v>22</v>
      </c>
      <c r="F4133" s="43">
        <v>20.9</v>
      </c>
      <c r="G4133" s="8">
        <f t="shared" si="298"/>
        <v>25</v>
      </c>
      <c r="H4133" s="8">
        <f t="shared" si="299"/>
        <v>225.50000000000009</v>
      </c>
      <c r="I4133" s="8">
        <f t="shared" si="300"/>
        <v>56.375000000000021</v>
      </c>
      <c r="J4133" s="1">
        <v>18</v>
      </c>
      <c r="K4133" s="1">
        <v>25</v>
      </c>
      <c r="M4133" s="45"/>
      <c r="N4133" s="45"/>
      <c r="O4133" s="45"/>
      <c r="P4133" s="28"/>
      <c r="Q4133" s="28"/>
      <c r="R4133" s="25"/>
      <c r="Z4133"/>
    </row>
    <row r="4134" spans="1:26" x14ac:dyDescent="0.25">
      <c r="A4134" s="4" t="s">
        <v>7</v>
      </c>
      <c r="B4134" s="5">
        <v>2008</v>
      </c>
      <c r="C4134" s="5">
        <v>6</v>
      </c>
      <c r="D4134" s="5">
        <v>20</v>
      </c>
      <c r="E4134" s="5">
        <v>23</v>
      </c>
      <c r="F4134" s="43">
        <v>20.7</v>
      </c>
      <c r="G4134" s="8">
        <f t="shared" si="298"/>
        <v>25</v>
      </c>
      <c r="H4134" s="8">
        <f t="shared" si="299"/>
        <v>236.50000000000003</v>
      </c>
      <c r="I4134" s="8">
        <f t="shared" si="300"/>
        <v>59.125000000000007</v>
      </c>
      <c r="J4134" s="1">
        <v>18</v>
      </c>
      <c r="K4134" s="1">
        <v>25</v>
      </c>
      <c r="M4134" s="45"/>
      <c r="N4134" s="45"/>
      <c r="O4134" s="45"/>
      <c r="P4134" s="28"/>
      <c r="Q4134" s="28"/>
      <c r="R4134" s="25"/>
      <c r="Z4134"/>
    </row>
    <row r="4135" spans="1:26" x14ac:dyDescent="0.25">
      <c r="A4135" s="4" t="s">
        <v>7</v>
      </c>
      <c r="B4135" s="5">
        <v>2008</v>
      </c>
      <c r="C4135" s="5">
        <v>6</v>
      </c>
      <c r="D4135" s="5">
        <v>21</v>
      </c>
      <c r="E4135" s="5">
        <v>0</v>
      </c>
      <c r="F4135" s="43">
        <v>20.6</v>
      </c>
      <c r="G4135" s="8">
        <f t="shared" si="298"/>
        <v>25</v>
      </c>
      <c r="H4135" s="8">
        <f t="shared" si="299"/>
        <v>241.99999999999991</v>
      </c>
      <c r="I4135" s="8">
        <f t="shared" si="300"/>
        <v>60.499999999999979</v>
      </c>
      <c r="J4135" s="1">
        <v>18</v>
      </c>
      <c r="K4135" s="1">
        <v>25</v>
      </c>
      <c r="M4135" s="45"/>
      <c r="N4135" s="45"/>
      <c r="O4135" s="45"/>
      <c r="P4135" s="28"/>
      <c r="Q4135" s="28"/>
      <c r="R4135" s="25"/>
      <c r="Z4135"/>
    </row>
    <row r="4136" spans="1:26" x14ac:dyDescent="0.25">
      <c r="A4136" s="4" t="s">
        <v>7</v>
      </c>
      <c r="B4136" s="5">
        <v>2008</v>
      </c>
      <c r="C4136" s="5">
        <v>6</v>
      </c>
      <c r="D4136" s="5">
        <v>21</v>
      </c>
      <c r="E4136" s="5">
        <v>1</v>
      </c>
      <c r="F4136" s="43">
        <v>20.399999999999999</v>
      </c>
      <c r="G4136" s="8">
        <f t="shared" si="298"/>
        <v>25</v>
      </c>
      <c r="H4136" s="8">
        <f t="shared" si="299"/>
        <v>253.00000000000009</v>
      </c>
      <c r="I4136" s="8">
        <f t="shared" si="300"/>
        <v>63.250000000000021</v>
      </c>
      <c r="J4136" s="1">
        <v>18</v>
      </c>
      <c r="K4136" s="1">
        <v>25</v>
      </c>
      <c r="M4136" s="45"/>
      <c r="N4136" s="45"/>
      <c r="O4136" s="45"/>
      <c r="P4136" s="28"/>
      <c r="Q4136" s="28"/>
      <c r="R4136" s="25"/>
      <c r="Z4136"/>
    </row>
    <row r="4137" spans="1:26" x14ac:dyDescent="0.25">
      <c r="A4137" s="4" t="s">
        <v>7</v>
      </c>
      <c r="B4137" s="5">
        <v>2008</v>
      </c>
      <c r="C4137" s="5">
        <v>6</v>
      </c>
      <c r="D4137" s="5">
        <v>21</v>
      </c>
      <c r="E4137" s="5">
        <v>2</v>
      </c>
      <c r="F4137" s="43">
        <v>20</v>
      </c>
      <c r="G4137" s="8">
        <f t="shared" si="298"/>
        <v>25</v>
      </c>
      <c r="H4137" s="8">
        <f t="shared" si="299"/>
        <v>275</v>
      </c>
      <c r="I4137" s="8">
        <f t="shared" si="300"/>
        <v>68.75</v>
      </c>
      <c r="J4137" s="1">
        <v>18</v>
      </c>
      <c r="K4137" s="1">
        <v>25</v>
      </c>
      <c r="M4137" s="45"/>
      <c r="N4137" s="45"/>
      <c r="O4137" s="45"/>
      <c r="P4137" s="28"/>
      <c r="Q4137" s="28"/>
      <c r="R4137" s="25"/>
      <c r="Z4137"/>
    </row>
    <row r="4138" spans="1:26" x14ac:dyDescent="0.25">
      <c r="A4138" s="4" t="s">
        <v>7</v>
      </c>
      <c r="B4138" s="5">
        <v>2008</v>
      </c>
      <c r="C4138" s="5">
        <v>6</v>
      </c>
      <c r="D4138" s="5">
        <v>21</v>
      </c>
      <c r="E4138" s="5">
        <v>3</v>
      </c>
      <c r="F4138" s="43">
        <v>19.7</v>
      </c>
      <c r="G4138" s="8">
        <f t="shared" si="298"/>
        <v>25</v>
      </c>
      <c r="H4138" s="8">
        <f t="shared" si="299"/>
        <v>291.50000000000006</v>
      </c>
      <c r="I4138" s="8">
        <f t="shared" si="300"/>
        <v>72.875000000000014</v>
      </c>
      <c r="J4138" s="1">
        <v>18</v>
      </c>
      <c r="K4138" s="1">
        <v>25</v>
      </c>
      <c r="M4138" s="45"/>
      <c r="N4138" s="45"/>
      <c r="O4138" s="45"/>
      <c r="P4138" s="28"/>
      <c r="Q4138" s="28"/>
      <c r="R4138" s="25"/>
      <c r="Z4138"/>
    </row>
    <row r="4139" spans="1:26" x14ac:dyDescent="0.25">
      <c r="A4139" s="4" t="s">
        <v>7</v>
      </c>
      <c r="B4139" s="5">
        <v>2008</v>
      </c>
      <c r="C4139" s="5">
        <v>6</v>
      </c>
      <c r="D4139" s="5">
        <v>21</v>
      </c>
      <c r="E4139" s="5">
        <v>4</v>
      </c>
      <c r="F4139" s="43">
        <v>19.600000000000001</v>
      </c>
      <c r="G4139" s="8">
        <f t="shared" si="298"/>
        <v>25</v>
      </c>
      <c r="H4139" s="8">
        <f t="shared" si="299"/>
        <v>296.99999999999994</v>
      </c>
      <c r="I4139" s="8">
        <f t="shared" si="300"/>
        <v>74.249999999999986</v>
      </c>
      <c r="J4139" s="1">
        <v>18</v>
      </c>
      <c r="K4139" s="1">
        <v>25</v>
      </c>
      <c r="M4139" s="45"/>
      <c r="N4139" s="45"/>
      <c r="O4139" s="45"/>
      <c r="P4139" s="28"/>
      <c r="Q4139" s="28"/>
      <c r="R4139" s="25"/>
      <c r="Z4139"/>
    </row>
    <row r="4140" spans="1:26" x14ac:dyDescent="0.25">
      <c r="A4140" s="4" t="s">
        <v>7</v>
      </c>
      <c r="B4140" s="5">
        <v>2008</v>
      </c>
      <c r="C4140" s="5">
        <v>6</v>
      </c>
      <c r="D4140" s="5">
        <v>21</v>
      </c>
      <c r="E4140" s="5">
        <v>5</v>
      </c>
      <c r="F4140" s="43">
        <v>19.5</v>
      </c>
      <c r="G4140" s="8">
        <f t="shared" si="298"/>
        <v>25</v>
      </c>
      <c r="H4140" s="8">
        <f t="shared" si="299"/>
        <v>302.5</v>
      </c>
      <c r="I4140" s="8">
        <f t="shared" si="300"/>
        <v>75.625</v>
      </c>
      <c r="J4140" s="1">
        <v>18</v>
      </c>
      <c r="K4140" s="1">
        <v>25</v>
      </c>
      <c r="M4140" s="45"/>
      <c r="N4140" s="45"/>
      <c r="O4140" s="45"/>
      <c r="P4140" s="28"/>
      <c r="Q4140" s="28"/>
      <c r="R4140" s="25"/>
      <c r="Z4140"/>
    </row>
    <row r="4141" spans="1:26" x14ac:dyDescent="0.25">
      <c r="A4141" s="4" t="s">
        <v>7</v>
      </c>
      <c r="B4141" s="5">
        <v>2008</v>
      </c>
      <c r="C4141" s="5">
        <v>6</v>
      </c>
      <c r="D4141" s="5">
        <v>21</v>
      </c>
      <c r="E4141" s="5">
        <v>6</v>
      </c>
      <c r="F4141" s="43">
        <v>19.600000000000001</v>
      </c>
      <c r="G4141" s="8">
        <f t="shared" si="298"/>
        <v>25</v>
      </c>
      <c r="H4141" s="8">
        <f t="shared" si="299"/>
        <v>296.99999999999994</v>
      </c>
      <c r="I4141" s="8">
        <f t="shared" si="300"/>
        <v>74.249999999999986</v>
      </c>
      <c r="J4141" s="1">
        <v>18</v>
      </c>
      <c r="K4141" s="1">
        <v>25</v>
      </c>
      <c r="M4141" s="45"/>
      <c r="N4141" s="45"/>
      <c r="O4141" s="45"/>
      <c r="P4141" s="28"/>
      <c r="Q4141" s="28"/>
      <c r="R4141" s="25"/>
      <c r="Z4141"/>
    </row>
    <row r="4142" spans="1:26" x14ac:dyDescent="0.25">
      <c r="A4142" s="4" t="s">
        <v>7</v>
      </c>
      <c r="B4142" s="5">
        <v>2008</v>
      </c>
      <c r="C4142" s="5">
        <v>6</v>
      </c>
      <c r="D4142" s="5">
        <v>21</v>
      </c>
      <c r="E4142" s="5">
        <v>7</v>
      </c>
      <c r="F4142" s="43">
        <v>20.8</v>
      </c>
      <c r="G4142" s="8">
        <f t="shared" si="298"/>
        <v>25</v>
      </c>
      <c r="H4142" s="8">
        <f t="shared" si="299"/>
        <v>230.99999999999997</v>
      </c>
      <c r="I4142" s="8">
        <f t="shared" si="300"/>
        <v>57.749999999999993</v>
      </c>
      <c r="J4142" s="1">
        <v>18</v>
      </c>
      <c r="K4142" s="1">
        <v>25</v>
      </c>
      <c r="M4142" s="45"/>
      <c r="N4142" s="45"/>
      <c r="O4142" s="45"/>
      <c r="P4142" s="28"/>
      <c r="Q4142" s="28"/>
      <c r="R4142" s="25"/>
      <c r="Z4142"/>
    </row>
    <row r="4143" spans="1:26" x14ac:dyDescent="0.25">
      <c r="A4143" s="4" t="s">
        <v>7</v>
      </c>
      <c r="B4143" s="5">
        <v>2008</v>
      </c>
      <c r="C4143" s="5">
        <v>6</v>
      </c>
      <c r="D4143" s="5">
        <v>21</v>
      </c>
      <c r="E4143" s="5">
        <v>8</v>
      </c>
      <c r="F4143" s="43">
        <v>22.3</v>
      </c>
      <c r="G4143" s="8">
        <f t="shared" si="298"/>
        <v>25</v>
      </c>
      <c r="H4143" s="8">
        <f t="shared" si="299"/>
        <v>148.49999999999997</v>
      </c>
      <c r="I4143" s="8">
        <f t="shared" si="300"/>
        <v>37.124999999999993</v>
      </c>
      <c r="J4143" s="1">
        <v>18</v>
      </c>
      <c r="K4143" s="1">
        <v>25</v>
      </c>
      <c r="M4143" s="45"/>
      <c r="N4143" s="45"/>
      <c r="O4143" s="45"/>
      <c r="P4143" s="28"/>
      <c r="Q4143" s="28"/>
      <c r="R4143" s="25"/>
      <c r="Z4143"/>
    </row>
    <row r="4144" spans="1:26" x14ac:dyDescent="0.25">
      <c r="A4144" s="4" t="s">
        <v>7</v>
      </c>
      <c r="B4144" s="5">
        <v>2008</v>
      </c>
      <c r="C4144" s="5">
        <v>6</v>
      </c>
      <c r="D4144" s="5">
        <v>21</v>
      </c>
      <c r="E4144" s="5">
        <v>9</v>
      </c>
      <c r="F4144" s="43">
        <v>24</v>
      </c>
      <c r="G4144" s="8">
        <f t="shared" si="298"/>
        <v>25</v>
      </c>
      <c r="H4144" s="8">
        <f t="shared" si="299"/>
        <v>55</v>
      </c>
      <c r="I4144" s="8">
        <f t="shared" si="300"/>
        <v>13.75</v>
      </c>
      <c r="J4144" s="1">
        <v>18</v>
      </c>
      <c r="K4144" s="1">
        <v>25</v>
      </c>
      <c r="M4144" s="45"/>
      <c r="N4144" s="45"/>
      <c r="O4144" s="45"/>
      <c r="P4144" s="28"/>
      <c r="Q4144" s="28"/>
      <c r="R4144" s="25"/>
      <c r="Z4144"/>
    </row>
    <row r="4145" spans="1:26" x14ac:dyDescent="0.25">
      <c r="A4145" s="4" t="s">
        <v>7</v>
      </c>
      <c r="B4145" s="5">
        <v>2008</v>
      </c>
      <c r="C4145" s="5">
        <v>6</v>
      </c>
      <c r="D4145" s="5">
        <v>21</v>
      </c>
      <c r="E4145" s="5">
        <v>10</v>
      </c>
      <c r="F4145" s="43">
        <v>25.6</v>
      </c>
      <c r="G4145" s="8">
        <f t="shared" si="298"/>
        <v>25</v>
      </c>
      <c r="H4145" s="8">
        <f t="shared" si="299"/>
        <v>0</v>
      </c>
      <c r="I4145" s="8">
        <f t="shared" si="300"/>
        <v>0</v>
      </c>
      <c r="J4145" s="1">
        <v>18</v>
      </c>
      <c r="K4145" s="1">
        <v>25</v>
      </c>
      <c r="M4145" s="45"/>
      <c r="N4145" s="45"/>
      <c r="O4145" s="45"/>
      <c r="P4145" s="28"/>
      <c r="Q4145" s="28"/>
      <c r="R4145" s="25"/>
      <c r="Z4145"/>
    </row>
    <row r="4146" spans="1:26" x14ac:dyDescent="0.25">
      <c r="A4146" s="4" t="s">
        <v>7</v>
      </c>
      <c r="B4146" s="5">
        <v>2008</v>
      </c>
      <c r="C4146" s="5">
        <v>6</v>
      </c>
      <c r="D4146" s="5">
        <v>21</v>
      </c>
      <c r="E4146" s="5">
        <v>11</v>
      </c>
      <c r="F4146" s="43">
        <v>27.5</v>
      </c>
      <c r="G4146" s="8">
        <f t="shared" si="298"/>
        <v>25</v>
      </c>
      <c r="H4146" s="8">
        <f t="shared" si="299"/>
        <v>0</v>
      </c>
      <c r="I4146" s="8">
        <f t="shared" si="300"/>
        <v>0</v>
      </c>
      <c r="J4146" s="1">
        <v>18</v>
      </c>
      <c r="K4146" s="1">
        <v>25</v>
      </c>
      <c r="M4146" s="45"/>
      <c r="N4146" s="45"/>
      <c r="O4146" s="45"/>
      <c r="P4146" s="28"/>
      <c r="Q4146" s="28"/>
      <c r="R4146" s="25"/>
      <c r="Z4146"/>
    </row>
    <row r="4147" spans="1:26" x14ac:dyDescent="0.25">
      <c r="A4147" s="4" t="s">
        <v>7</v>
      </c>
      <c r="B4147" s="5">
        <v>2008</v>
      </c>
      <c r="C4147" s="5">
        <v>6</v>
      </c>
      <c r="D4147" s="5">
        <v>21</v>
      </c>
      <c r="E4147" s="5">
        <v>12</v>
      </c>
      <c r="F4147" s="43">
        <v>27.3</v>
      </c>
      <c r="G4147" s="8">
        <f t="shared" si="298"/>
        <v>25</v>
      </c>
      <c r="H4147" s="8">
        <f t="shared" si="299"/>
        <v>0</v>
      </c>
      <c r="I4147" s="8">
        <f t="shared" si="300"/>
        <v>0</v>
      </c>
      <c r="J4147" s="1">
        <v>18</v>
      </c>
      <c r="K4147" s="1">
        <v>25</v>
      </c>
      <c r="M4147" s="45"/>
      <c r="N4147" s="45"/>
      <c r="O4147" s="45"/>
      <c r="P4147" s="28"/>
      <c r="Q4147" s="28"/>
      <c r="R4147" s="25"/>
      <c r="Z4147"/>
    </row>
    <row r="4148" spans="1:26" x14ac:dyDescent="0.25">
      <c r="A4148" s="4" t="s">
        <v>7</v>
      </c>
      <c r="B4148" s="5">
        <v>2008</v>
      </c>
      <c r="C4148" s="5">
        <v>6</v>
      </c>
      <c r="D4148" s="5">
        <v>21</v>
      </c>
      <c r="E4148" s="5">
        <v>13</v>
      </c>
      <c r="F4148" s="43">
        <v>27.3</v>
      </c>
      <c r="G4148" s="8">
        <f t="shared" si="298"/>
        <v>25</v>
      </c>
      <c r="H4148" s="8">
        <f t="shared" si="299"/>
        <v>0</v>
      </c>
      <c r="I4148" s="8">
        <f t="shared" si="300"/>
        <v>0</v>
      </c>
      <c r="J4148" s="1">
        <v>18</v>
      </c>
      <c r="K4148" s="1">
        <v>25</v>
      </c>
      <c r="M4148" s="45"/>
      <c r="N4148" s="45"/>
      <c r="O4148" s="45"/>
      <c r="P4148" s="28"/>
      <c r="Q4148" s="28"/>
      <c r="R4148" s="25"/>
      <c r="Z4148"/>
    </row>
    <row r="4149" spans="1:26" x14ac:dyDescent="0.25">
      <c r="A4149" s="4" t="s">
        <v>7</v>
      </c>
      <c r="B4149" s="5">
        <v>2008</v>
      </c>
      <c r="C4149" s="5">
        <v>6</v>
      </c>
      <c r="D4149" s="5">
        <v>21</v>
      </c>
      <c r="E4149" s="5">
        <v>14</v>
      </c>
      <c r="F4149" s="43">
        <v>26.5</v>
      </c>
      <c r="G4149" s="8">
        <f t="shared" si="298"/>
        <v>25</v>
      </c>
      <c r="H4149" s="8">
        <f t="shared" si="299"/>
        <v>0</v>
      </c>
      <c r="I4149" s="8">
        <f t="shared" si="300"/>
        <v>0</v>
      </c>
      <c r="J4149" s="1">
        <v>18</v>
      </c>
      <c r="K4149" s="1">
        <v>25</v>
      </c>
      <c r="M4149" s="45"/>
      <c r="N4149" s="45"/>
      <c r="O4149" s="45"/>
      <c r="P4149" s="28"/>
      <c r="Q4149" s="28"/>
      <c r="R4149" s="25"/>
      <c r="Z4149"/>
    </row>
    <row r="4150" spans="1:26" x14ac:dyDescent="0.25">
      <c r="A4150" s="4" t="s">
        <v>7</v>
      </c>
      <c r="B4150" s="5">
        <v>2008</v>
      </c>
      <c r="C4150" s="5">
        <v>6</v>
      </c>
      <c r="D4150" s="5">
        <v>21</v>
      </c>
      <c r="E4150" s="5">
        <v>15</v>
      </c>
      <c r="F4150" s="43">
        <v>26.4</v>
      </c>
      <c r="G4150" s="8">
        <f t="shared" si="298"/>
        <v>25</v>
      </c>
      <c r="H4150" s="8">
        <f t="shared" si="299"/>
        <v>0</v>
      </c>
      <c r="I4150" s="8">
        <f t="shared" si="300"/>
        <v>0</v>
      </c>
      <c r="J4150" s="1">
        <v>18</v>
      </c>
      <c r="K4150" s="1">
        <v>25</v>
      </c>
      <c r="M4150" s="45"/>
      <c r="N4150" s="45"/>
      <c r="O4150" s="45"/>
      <c r="P4150" s="28"/>
      <c r="Q4150" s="28"/>
      <c r="R4150" s="25"/>
      <c r="Z4150"/>
    </row>
    <row r="4151" spans="1:26" x14ac:dyDescent="0.25">
      <c r="A4151" s="4" t="s">
        <v>7</v>
      </c>
      <c r="B4151" s="5">
        <v>2008</v>
      </c>
      <c r="C4151" s="5">
        <v>6</v>
      </c>
      <c r="D4151" s="5">
        <v>21</v>
      </c>
      <c r="E4151" s="5">
        <v>16</v>
      </c>
      <c r="F4151" s="43">
        <v>27.2</v>
      </c>
      <c r="G4151" s="8">
        <f t="shared" si="298"/>
        <v>25</v>
      </c>
      <c r="H4151" s="8">
        <f t="shared" si="299"/>
        <v>0</v>
      </c>
      <c r="I4151" s="8">
        <f t="shared" si="300"/>
        <v>0</v>
      </c>
      <c r="J4151" s="1">
        <v>18</v>
      </c>
      <c r="K4151" s="1">
        <v>25</v>
      </c>
      <c r="M4151" s="45"/>
      <c r="N4151" s="45"/>
      <c r="O4151" s="45"/>
      <c r="P4151" s="28"/>
      <c r="Q4151" s="28"/>
      <c r="R4151" s="25"/>
      <c r="Z4151"/>
    </row>
    <row r="4152" spans="1:26" x14ac:dyDescent="0.25">
      <c r="A4152" s="4" t="s">
        <v>7</v>
      </c>
      <c r="B4152" s="5">
        <v>2008</v>
      </c>
      <c r="C4152" s="5">
        <v>6</v>
      </c>
      <c r="D4152" s="5">
        <v>21</v>
      </c>
      <c r="E4152" s="5">
        <v>17</v>
      </c>
      <c r="F4152" s="43">
        <v>27.9</v>
      </c>
      <c r="G4152" s="8">
        <f t="shared" si="298"/>
        <v>25</v>
      </c>
      <c r="H4152" s="8">
        <f t="shared" si="299"/>
        <v>0</v>
      </c>
      <c r="I4152" s="8">
        <f t="shared" si="300"/>
        <v>0</v>
      </c>
      <c r="J4152" s="1">
        <v>18</v>
      </c>
      <c r="K4152" s="1">
        <v>25</v>
      </c>
      <c r="M4152" s="45"/>
      <c r="N4152" s="45"/>
      <c r="O4152" s="45"/>
      <c r="P4152" s="28"/>
      <c r="Q4152" s="28"/>
      <c r="R4152" s="25"/>
      <c r="Z4152"/>
    </row>
    <row r="4153" spans="1:26" x14ac:dyDescent="0.25">
      <c r="A4153" s="4" t="s">
        <v>7</v>
      </c>
      <c r="B4153" s="5">
        <v>2008</v>
      </c>
      <c r="C4153" s="5">
        <v>6</v>
      </c>
      <c r="D4153" s="5">
        <v>21</v>
      </c>
      <c r="E4153" s="5">
        <v>18</v>
      </c>
      <c r="F4153" s="43">
        <v>27</v>
      </c>
      <c r="G4153" s="8">
        <f t="shared" si="298"/>
        <v>25</v>
      </c>
      <c r="H4153" s="8">
        <f t="shared" si="299"/>
        <v>0</v>
      </c>
      <c r="I4153" s="8">
        <f t="shared" si="300"/>
        <v>0</v>
      </c>
      <c r="J4153" s="1">
        <v>18</v>
      </c>
      <c r="K4153" s="1">
        <v>25</v>
      </c>
      <c r="M4153" s="45"/>
      <c r="N4153" s="45"/>
      <c r="O4153" s="45"/>
      <c r="P4153" s="28"/>
      <c r="Q4153" s="28"/>
      <c r="R4153" s="25"/>
      <c r="Z4153"/>
    </row>
    <row r="4154" spans="1:26" x14ac:dyDescent="0.25">
      <c r="A4154" s="4" t="s">
        <v>7</v>
      </c>
      <c r="B4154" s="5">
        <v>2008</v>
      </c>
      <c r="C4154" s="5">
        <v>6</v>
      </c>
      <c r="D4154" s="5">
        <v>21</v>
      </c>
      <c r="E4154" s="5">
        <v>19</v>
      </c>
      <c r="F4154" s="43">
        <v>25</v>
      </c>
      <c r="G4154" s="8">
        <f t="shared" si="298"/>
        <v>25</v>
      </c>
      <c r="H4154" s="8">
        <f t="shared" si="299"/>
        <v>0</v>
      </c>
      <c r="I4154" s="8">
        <f t="shared" si="300"/>
        <v>0</v>
      </c>
      <c r="J4154" s="1">
        <v>18</v>
      </c>
      <c r="K4154" s="1">
        <v>25</v>
      </c>
      <c r="M4154" s="45"/>
      <c r="N4154" s="45"/>
      <c r="O4154" s="45"/>
      <c r="P4154" s="28"/>
      <c r="Q4154" s="28"/>
      <c r="R4154" s="25"/>
      <c r="Z4154"/>
    </row>
    <row r="4155" spans="1:26" x14ac:dyDescent="0.25">
      <c r="A4155" s="4" t="s">
        <v>7</v>
      </c>
      <c r="B4155" s="5">
        <v>2008</v>
      </c>
      <c r="C4155" s="5">
        <v>6</v>
      </c>
      <c r="D4155" s="5">
        <v>21</v>
      </c>
      <c r="E4155" s="5">
        <v>20</v>
      </c>
      <c r="F4155" s="43">
        <v>23.1</v>
      </c>
      <c r="G4155" s="8">
        <f t="shared" si="298"/>
        <v>25</v>
      </c>
      <c r="H4155" s="8">
        <f t="shared" si="299"/>
        <v>104.49999999999991</v>
      </c>
      <c r="I4155" s="8">
        <f t="shared" si="300"/>
        <v>26.124999999999979</v>
      </c>
      <c r="J4155" s="1">
        <v>18</v>
      </c>
      <c r="K4155" s="1">
        <v>25</v>
      </c>
      <c r="M4155" s="45"/>
      <c r="N4155" s="45"/>
      <c r="O4155" s="45"/>
      <c r="P4155" s="28"/>
      <c r="Q4155" s="28"/>
      <c r="R4155" s="25"/>
      <c r="Z4155"/>
    </row>
    <row r="4156" spans="1:26" x14ac:dyDescent="0.25">
      <c r="A4156" s="4" t="s">
        <v>7</v>
      </c>
      <c r="B4156" s="5">
        <v>2008</v>
      </c>
      <c r="C4156" s="5">
        <v>6</v>
      </c>
      <c r="D4156" s="5">
        <v>21</v>
      </c>
      <c r="E4156" s="5">
        <v>21</v>
      </c>
      <c r="F4156" s="43">
        <v>22</v>
      </c>
      <c r="G4156" s="8">
        <f t="shared" si="298"/>
        <v>25</v>
      </c>
      <c r="H4156" s="8">
        <f t="shared" si="299"/>
        <v>165</v>
      </c>
      <c r="I4156" s="8">
        <f t="shared" si="300"/>
        <v>41.25</v>
      </c>
      <c r="J4156" s="1">
        <v>18</v>
      </c>
      <c r="K4156" s="1">
        <v>25</v>
      </c>
      <c r="M4156" s="45"/>
      <c r="N4156" s="45"/>
      <c r="O4156" s="45"/>
      <c r="P4156" s="28"/>
      <c r="Q4156" s="28"/>
      <c r="R4156" s="25"/>
      <c r="Z4156"/>
    </row>
    <row r="4157" spans="1:26" x14ac:dyDescent="0.25">
      <c r="A4157" s="4" t="s">
        <v>7</v>
      </c>
      <c r="B4157" s="5">
        <v>2008</v>
      </c>
      <c r="C4157" s="5">
        <v>6</v>
      </c>
      <c r="D4157" s="5">
        <v>21</v>
      </c>
      <c r="E4157" s="5">
        <v>22</v>
      </c>
      <c r="F4157" s="43">
        <v>21.2</v>
      </c>
      <c r="G4157" s="8">
        <f t="shared" si="298"/>
        <v>25</v>
      </c>
      <c r="H4157" s="8">
        <f t="shared" si="299"/>
        <v>209.00000000000003</v>
      </c>
      <c r="I4157" s="8">
        <f t="shared" si="300"/>
        <v>52.250000000000007</v>
      </c>
      <c r="J4157" s="1">
        <v>18</v>
      </c>
      <c r="K4157" s="1">
        <v>25</v>
      </c>
      <c r="M4157" s="45"/>
      <c r="N4157" s="45"/>
      <c r="O4157" s="45"/>
      <c r="P4157" s="28"/>
      <c r="Q4157" s="28"/>
      <c r="R4157" s="25"/>
      <c r="Z4157"/>
    </row>
    <row r="4158" spans="1:26" x14ac:dyDescent="0.25">
      <c r="A4158" s="4" t="s">
        <v>7</v>
      </c>
      <c r="B4158" s="5">
        <v>2008</v>
      </c>
      <c r="C4158" s="5">
        <v>6</v>
      </c>
      <c r="D4158" s="5">
        <v>21</v>
      </c>
      <c r="E4158" s="5">
        <v>23</v>
      </c>
      <c r="F4158" s="43">
        <v>20.7</v>
      </c>
      <c r="G4158" s="8">
        <f t="shared" si="298"/>
        <v>25</v>
      </c>
      <c r="H4158" s="8">
        <f t="shared" si="299"/>
        <v>236.50000000000003</v>
      </c>
      <c r="I4158" s="8">
        <f t="shared" si="300"/>
        <v>59.125000000000007</v>
      </c>
      <c r="J4158" s="1">
        <v>18</v>
      </c>
      <c r="K4158" s="1">
        <v>25</v>
      </c>
      <c r="M4158" s="45"/>
      <c r="N4158" s="45"/>
      <c r="O4158" s="45"/>
      <c r="P4158" s="28"/>
      <c r="Q4158" s="28"/>
      <c r="R4158" s="25"/>
      <c r="Z4158"/>
    </row>
    <row r="4159" spans="1:26" x14ac:dyDescent="0.25">
      <c r="A4159" s="4" t="s">
        <v>7</v>
      </c>
      <c r="B4159" s="5">
        <v>2008</v>
      </c>
      <c r="C4159" s="5">
        <v>6</v>
      </c>
      <c r="D4159" s="5">
        <v>22</v>
      </c>
      <c r="E4159" s="5">
        <v>0</v>
      </c>
      <c r="F4159" s="43">
        <v>20.2</v>
      </c>
      <c r="G4159" s="8">
        <f t="shared" si="298"/>
        <v>25</v>
      </c>
      <c r="H4159" s="8">
        <f t="shared" si="299"/>
        <v>264.00000000000006</v>
      </c>
      <c r="I4159" s="8">
        <f t="shared" si="300"/>
        <v>66.000000000000014</v>
      </c>
      <c r="J4159" s="1">
        <v>18</v>
      </c>
      <c r="K4159" s="1">
        <v>25</v>
      </c>
      <c r="M4159" s="45"/>
      <c r="N4159" s="45"/>
      <c r="O4159" s="45"/>
      <c r="P4159" s="28"/>
      <c r="Q4159" s="28"/>
      <c r="R4159" s="25"/>
      <c r="Z4159"/>
    </row>
    <row r="4160" spans="1:26" x14ac:dyDescent="0.25">
      <c r="A4160" s="4" t="s">
        <v>7</v>
      </c>
      <c r="B4160" s="5">
        <v>2008</v>
      </c>
      <c r="C4160" s="5">
        <v>6</v>
      </c>
      <c r="D4160" s="5">
        <v>22</v>
      </c>
      <c r="E4160" s="5">
        <v>1</v>
      </c>
      <c r="F4160" s="43">
        <v>19.899999999999999</v>
      </c>
      <c r="G4160" s="8">
        <f t="shared" si="298"/>
        <v>25</v>
      </c>
      <c r="H4160" s="8">
        <f t="shared" si="299"/>
        <v>280.50000000000006</v>
      </c>
      <c r="I4160" s="8">
        <f t="shared" si="300"/>
        <v>70.125000000000014</v>
      </c>
      <c r="J4160" s="1">
        <v>18</v>
      </c>
      <c r="K4160" s="1">
        <v>25</v>
      </c>
      <c r="M4160" s="45"/>
      <c r="N4160" s="45"/>
      <c r="O4160" s="45"/>
      <c r="P4160" s="28"/>
      <c r="Q4160" s="28"/>
      <c r="R4160" s="25"/>
      <c r="Z4160"/>
    </row>
    <row r="4161" spans="1:26" x14ac:dyDescent="0.25">
      <c r="A4161" s="4" t="s">
        <v>7</v>
      </c>
      <c r="B4161" s="5">
        <v>2008</v>
      </c>
      <c r="C4161" s="5">
        <v>6</v>
      </c>
      <c r="D4161" s="5">
        <v>22</v>
      </c>
      <c r="E4161" s="5">
        <v>2</v>
      </c>
      <c r="F4161" s="43">
        <v>19.600000000000001</v>
      </c>
      <c r="G4161" s="8">
        <f t="shared" si="298"/>
        <v>25</v>
      </c>
      <c r="H4161" s="8">
        <f t="shared" si="299"/>
        <v>296.99999999999994</v>
      </c>
      <c r="I4161" s="8">
        <f t="shared" si="300"/>
        <v>74.249999999999986</v>
      </c>
      <c r="J4161" s="1">
        <v>18</v>
      </c>
      <c r="K4161" s="1">
        <v>25</v>
      </c>
      <c r="M4161" s="45"/>
      <c r="N4161" s="45"/>
      <c r="O4161" s="45"/>
      <c r="P4161" s="28"/>
      <c r="Q4161" s="28"/>
      <c r="R4161" s="25"/>
      <c r="Z4161"/>
    </row>
    <row r="4162" spans="1:26" x14ac:dyDescent="0.25">
      <c r="A4162" s="4" t="s">
        <v>7</v>
      </c>
      <c r="B4162" s="5">
        <v>2008</v>
      </c>
      <c r="C4162" s="5">
        <v>6</v>
      </c>
      <c r="D4162" s="5">
        <v>22</v>
      </c>
      <c r="E4162" s="5">
        <v>3</v>
      </c>
      <c r="F4162" s="43">
        <v>19.399999999999999</v>
      </c>
      <c r="G4162" s="8">
        <f t="shared" si="298"/>
        <v>25</v>
      </c>
      <c r="H4162" s="8">
        <f t="shared" si="299"/>
        <v>308.00000000000006</v>
      </c>
      <c r="I4162" s="8">
        <f t="shared" si="300"/>
        <v>77.000000000000014</v>
      </c>
      <c r="J4162" s="1">
        <v>18</v>
      </c>
      <c r="K4162" s="1">
        <v>25</v>
      </c>
      <c r="M4162" s="45"/>
      <c r="N4162" s="45"/>
      <c r="O4162" s="45"/>
      <c r="P4162" s="28"/>
      <c r="Q4162" s="28"/>
      <c r="R4162" s="25"/>
      <c r="Z4162"/>
    </row>
    <row r="4163" spans="1:26" x14ac:dyDescent="0.25">
      <c r="A4163" s="4" t="s">
        <v>7</v>
      </c>
      <c r="B4163" s="5">
        <v>2008</v>
      </c>
      <c r="C4163" s="5">
        <v>6</v>
      </c>
      <c r="D4163" s="5">
        <v>22</v>
      </c>
      <c r="E4163" s="5">
        <v>4</v>
      </c>
      <c r="F4163" s="43">
        <v>19.100000000000001</v>
      </c>
      <c r="G4163" s="8">
        <f t="shared" si="298"/>
        <v>25</v>
      </c>
      <c r="H4163" s="8">
        <f t="shared" si="299"/>
        <v>324.49999999999994</v>
      </c>
      <c r="I4163" s="8">
        <f t="shared" si="300"/>
        <v>81.124999999999986</v>
      </c>
      <c r="J4163" s="1">
        <v>18</v>
      </c>
      <c r="K4163" s="1">
        <v>25</v>
      </c>
      <c r="M4163" s="45"/>
      <c r="N4163" s="45"/>
      <c r="O4163" s="45"/>
      <c r="P4163" s="28"/>
      <c r="Q4163" s="28"/>
      <c r="R4163" s="25"/>
      <c r="Z4163"/>
    </row>
    <row r="4164" spans="1:26" x14ac:dyDescent="0.25">
      <c r="A4164" s="4" t="s">
        <v>7</v>
      </c>
      <c r="B4164" s="5">
        <v>2008</v>
      </c>
      <c r="C4164" s="5">
        <v>6</v>
      </c>
      <c r="D4164" s="5">
        <v>22</v>
      </c>
      <c r="E4164" s="5">
        <v>5</v>
      </c>
      <c r="F4164" s="43">
        <v>18.7</v>
      </c>
      <c r="G4164" s="8">
        <f t="shared" si="298"/>
        <v>25</v>
      </c>
      <c r="H4164" s="8">
        <f t="shared" si="299"/>
        <v>346.50000000000006</v>
      </c>
      <c r="I4164" s="8">
        <f t="shared" si="300"/>
        <v>86.625000000000014</v>
      </c>
      <c r="J4164" s="1">
        <v>18</v>
      </c>
      <c r="K4164" s="1">
        <v>25</v>
      </c>
      <c r="M4164" s="45"/>
      <c r="N4164" s="45"/>
      <c r="O4164" s="45"/>
      <c r="P4164" s="28"/>
      <c r="Q4164" s="28"/>
      <c r="R4164" s="25"/>
      <c r="Z4164"/>
    </row>
    <row r="4165" spans="1:26" x14ac:dyDescent="0.25">
      <c r="A4165" s="4" t="s">
        <v>7</v>
      </c>
      <c r="B4165" s="5">
        <v>2008</v>
      </c>
      <c r="C4165" s="5">
        <v>6</v>
      </c>
      <c r="D4165" s="5">
        <v>22</v>
      </c>
      <c r="E4165" s="5">
        <v>6</v>
      </c>
      <c r="F4165" s="43">
        <v>18.5</v>
      </c>
      <c r="G4165" s="8">
        <f t="shared" si="298"/>
        <v>25</v>
      </c>
      <c r="H4165" s="8">
        <f t="shared" si="299"/>
        <v>357.5</v>
      </c>
      <c r="I4165" s="8">
        <f t="shared" si="300"/>
        <v>89.375</v>
      </c>
      <c r="J4165" s="1">
        <v>18</v>
      </c>
      <c r="K4165" s="1">
        <v>25</v>
      </c>
      <c r="M4165" s="45"/>
      <c r="N4165" s="45"/>
      <c r="O4165" s="45"/>
      <c r="P4165" s="28"/>
      <c r="Q4165" s="28"/>
      <c r="R4165" s="25"/>
      <c r="Z4165"/>
    </row>
    <row r="4166" spans="1:26" x14ac:dyDescent="0.25">
      <c r="A4166" s="4" t="s">
        <v>7</v>
      </c>
      <c r="B4166" s="5">
        <v>2008</v>
      </c>
      <c r="C4166" s="5">
        <v>6</v>
      </c>
      <c r="D4166" s="5">
        <v>22</v>
      </c>
      <c r="E4166" s="5">
        <v>7</v>
      </c>
      <c r="F4166" s="43">
        <v>19.399999999999999</v>
      </c>
      <c r="G4166" s="8">
        <f t="shared" si="298"/>
        <v>25</v>
      </c>
      <c r="H4166" s="8">
        <f t="shared" si="299"/>
        <v>308.00000000000006</v>
      </c>
      <c r="I4166" s="8">
        <f t="shared" si="300"/>
        <v>77.000000000000014</v>
      </c>
      <c r="J4166" s="1">
        <v>18</v>
      </c>
      <c r="K4166" s="1">
        <v>25</v>
      </c>
      <c r="M4166" s="45"/>
      <c r="N4166" s="45"/>
      <c r="O4166" s="45"/>
      <c r="P4166" s="28"/>
      <c r="Q4166" s="28"/>
      <c r="R4166" s="25"/>
      <c r="Z4166"/>
    </row>
    <row r="4167" spans="1:26" x14ac:dyDescent="0.25">
      <c r="A4167" s="4" t="s">
        <v>7</v>
      </c>
      <c r="B4167" s="5">
        <v>2008</v>
      </c>
      <c r="C4167" s="5">
        <v>6</v>
      </c>
      <c r="D4167" s="5">
        <v>22</v>
      </c>
      <c r="E4167" s="5">
        <v>8</v>
      </c>
      <c r="F4167" s="43">
        <v>21.2</v>
      </c>
      <c r="G4167" s="8">
        <f t="shared" ref="G4167:G4230" si="301">IF(A4167="Inverno", $G$3, $G$2)</f>
        <v>25</v>
      </c>
      <c r="H4167" s="8">
        <f t="shared" si="299"/>
        <v>209.00000000000003</v>
      </c>
      <c r="I4167" s="8">
        <f t="shared" si="300"/>
        <v>52.250000000000007</v>
      </c>
      <c r="J4167" s="1">
        <v>18</v>
      </c>
      <c r="K4167" s="1">
        <v>25</v>
      </c>
      <c r="M4167" s="45"/>
      <c r="N4167" s="45"/>
      <c r="O4167" s="45"/>
      <c r="P4167" s="28"/>
      <c r="Q4167" s="28"/>
      <c r="R4167" s="25"/>
      <c r="Z4167"/>
    </row>
    <row r="4168" spans="1:26" x14ac:dyDescent="0.25">
      <c r="A4168" s="4" t="s">
        <v>7</v>
      </c>
      <c r="B4168" s="5">
        <v>2008</v>
      </c>
      <c r="C4168" s="5">
        <v>6</v>
      </c>
      <c r="D4168" s="5">
        <v>22</v>
      </c>
      <c r="E4168" s="5">
        <v>9</v>
      </c>
      <c r="F4168" s="43">
        <v>22.4</v>
      </c>
      <c r="G4168" s="8">
        <f t="shared" si="301"/>
        <v>25</v>
      </c>
      <c r="H4168" s="8">
        <f t="shared" ref="H4168:H4231" si="302">IF(F4168&gt;G4168,0,$D$3*(G4168-F4168)/$D$4)</f>
        <v>143.00000000000009</v>
      </c>
      <c r="I4168" s="8">
        <f t="shared" ref="I4168:I4231" si="303">H4168/$G$4</f>
        <v>35.750000000000021</v>
      </c>
      <c r="J4168" s="1">
        <v>18</v>
      </c>
      <c r="K4168" s="1">
        <v>25</v>
      </c>
      <c r="M4168" s="45"/>
      <c r="N4168" s="45"/>
      <c r="O4168" s="45"/>
      <c r="P4168" s="28"/>
      <c r="Q4168" s="28"/>
      <c r="R4168" s="25"/>
      <c r="Z4168"/>
    </row>
    <row r="4169" spans="1:26" x14ac:dyDescent="0.25">
      <c r="A4169" s="4" t="s">
        <v>7</v>
      </c>
      <c r="B4169" s="5">
        <v>2008</v>
      </c>
      <c r="C4169" s="5">
        <v>6</v>
      </c>
      <c r="D4169" s="5">
        <v>22</v>
      </c>
      <c r="E4169" s="5">
        <v>10</v>
      </c>
      <c r="F4169" s="43">
        <v>23.8</v>
      </c>
      <c r="G4169" s="8">
        <f t="shared" si="301"/>
        <v>25</v>
      </c>
      <c r="H4169" s="8">
        <f t="shared" si="302"/>
        <v>65.999999999999957</v>
      </c>
      <c r="I4169" s="8">
        <f t="shared" si="303"/>
        <v>16.499999999999989</v>
      </c>
      <c r="J4169" s="1">
        <v>18</v>
      </c>
      <c r="K4169" s="1">
        <v>25</v>
      </c>
      <c r="M4169" s="45"/>
      <c r="N4169" s="45"/>
      <c r="O4169" s="45"/>
      <c r="P4169" s="28"/>
      <c r="Q4169" s="28"/>
      <c r="R4169" s="25"/>
      <c r="Z4169"/>
    </row>
    <row r="4170" spans="1:26" x14ac:dyDescent="0.25">
      <c r="A4170" s="4" t="s">
        <v>7</v>
      </c>
      <c r="B4170" s="5">
        <v>2008</v>
      </c>
      <c r="C4170" s="5">
        <v>6</v>
      </c>
      <c r="D4170" s="5">
        <v>22</v>
      </c>
      <c r="E4170" s="5">
        <v>11</v>
      </c>
      <c r="F4170" s="43">
        <v>25.6</v>
      </c>
      <c r="G4170" s="8">
        <f t="shared" si="301"/>
        <v>25</v>
      </c>
      <c r="H4170" s="8">
        <f t="shared" si="302"/>
        <v>0</v>
      </c>
      <c r="I4170" s="8">
        <f t="shared" si="303"/>
        <v>0</v>
      </c>
      <c r="J4170" s="1">
        <v>18</v>
      </c>
      <c r="K4170" s="1">
        <v>25</v>
      </c>
      <c r="M4170" s="45"/>
      <c r="N4170" s="45"/>
      <c r="O4170" s="45"/>
      <c r="P4170" s="28"/>
      <c r="Q4170" s="28"/>
      <c r="R4170" s="25"/>
      <c r="Z4170"/>
    </row>
    <row r="4171" spans="1:26" x14ac:dyDescent="0.25">
      <c r="A4171" s="4" t="s">
        <v>7</v>
      </c>
      <c r="B4171" s="5">
        <v>2008</v>
      </c>
      <c r="C4171" s="5">
        <v>6</v>
      </c>
      <c r="D4171" s="5">
        <v>22</v>
      </c>
      <c r="E4171" s="5">
        <v>12</v>
      </c>
      <c r="F4171" s="43">
        <v>26.8</v>
      </c>
      <c r="G4171" s="8">
        <f t="shared" si="301"/>
        <v>25</v>
      </c>
      <c r="H4171" s="8">
        <f t="shared" si="302"/>
        <v>0</v>
      </c>
      <c r="I4171" s="8">
        <f t="shared" si="303"/>
        <v>0</v>
      </c>
      <c r="J4171" s="1">
        <v>18</v>
      </c>
      <c r="K4171" s="1">
        <v>25</v>
      </c>
      <c r="M4171" s="45"/>
      <c r="N4171" s="45"/>
      <c r="O4171" s="45"/>
      <c r="P4171" s="28"/>
      <c r="Q4171" s="28"/>
      <c r="R4171" s="25"/>
      <c r="Z4171"/>
    </row>
    <row r="4172" spans="1:26" x14ac:dyDescent="0.25">
      <c r="A4172" s="4" t="s">
        <v>7</v>
      </c>
      <c r="B4172" s="5">
        <v>2008</v>
      </c>
      <c r="C4172" s="5">
        <v>6</v>
      </c>
      <c r="D4172" s="5">
        <v>22</v>
      </c>
      <c r="E4172" s="5">
        <v>13</v>
      </c>
      <c r="F4172" s="43">
        <v>27.6</v>
      </c>
      <c r="G4172" s="8">
        <f t="shared" si="301"/>
        <v>25</v>
      </c>
      <c r="H4172" s="8">
        <f t="shared" si="302"/>
        <v>0</v>
      </c>
      <c r="I4172" s="8">
        <f t="shared" si="303"/>
        <v>0</v>
      </c>
      <c r="J4172" s="1">
        <v>18</v>
      </c>
      <c r="K4172" s="1">
        <v>25</v>
      </c>
      <c r="M4172" s="45"/>
      <c r="N4172" s="45"/>
      <c r="O4172" s="45"/>
      <c r="P4172" s="28"/>
      <c r="Q4172" s="28"/>
      <c r="R4172" s="25"/>
      <c r="Z4172"/>
    </row>
    <row r="4173" spans="1:26" x14ac:dyDescent="0.25">
      <c r="A4173" s="4" t="s">
        <v>7</v>
      </c>
      <c r="B4173" s="5">
        <v>2008</v>
      </c>
      <c r="C4173" s="5">
        <v>6</v>
      </c>
      <c r="D4173" s="5">
        <v>22</v>
      </c>
      <c r="E4173" s="5">
        <v>14</v>
      </c>
      <c r="F4173" s="43">
        <v>28.2</v>
      </c>
      <c r="G4173" s="8">
        <f t="shared" si="301"/>
        <v>25</v>
      </c>
      <c r="H4173" s="8">
        <f t="shared" si="302"/>
        <v>0</v>
      </c>
      <c r="I4173" s="8">
        <f t="shared" si="303"/>
        <v>0</v>
      </c>
      <c r="J4173" s="1">
        <v>18</v>
      </c>
      <c r="K4173" s="1">
        <v>25</v>
      </c>
      <c r="M4173" s="45"/>
      <c r="N4173" s="45"/>
      <c r="O4173" s="45"/>
      <c r="P4173" s="28"/>
      <c r="Q4173" s="28"/>
      <c r="R4173" s="25"/>
      <c r="Z4173"/>
    </row>
    <row r="4174" spans="1:26" x14ac:dyDescent="0.25">
      <c r="A4174" s="4" t="s">
        <v>7</v>
      </c>
      <c r="B4174" s="5">
        <v>2008</v>
      </c>
      <c r="C4174" s="5">
        <v>6</v>
      </c>
      <c r="D4174" s="5">
        <v>22</v>
      </c>
      <c r="E4174" s="5">
        <v>15</v>
      </c>
      <c r="F4174" s="43">
        <v>28.3</v>
      </c>
      <c r="G4174" s="8">
        <f t="shared" si="301"/>
        <v>25</v>
      </c>
      <c r="H4174" s="8">
        <f t="shared" si="302"/>
        <v>0</v>
      </c>
      <c r="I4174" s="8">
        <f t="shared" si="303"/>
        <v>0</v>
      </c>
      <c r="J4174" s="1">
        <v>18</v>
      </c>
      <c r="K4174" s="1">
        <v>25</v>
      </c>
      <c r="M4174" s="45"/>
      <c r="N4174" s="45"/>
      <c r="O4174" s="45"/>
      <c r="P4174" s="28"/>
      <c r="Q4174" s="28"/>
      <c r="R4174" s="25"/>
      <c r="Z4174"/>
    </row>
    <row r="4175" spans="1:26" x14ac:dyDescent="0.25">
      <c r="A4175" s="4" t="s">
        <v>7</v>
      </c>
      <c r="B4175" s="5">
        <v>2008</v>
      </c>
      <c r="C4175" s="5">
        <v>6</v>
      </c>
      <c r="D4175" s="5">
        <v>22</v>
      </c>
      <c r="E4175" s="5">
        <v>16</v>
      </c>
      <c r="F4175" s="43">
        <v>28.4</v>
      </c>
      <c r="G4175" s="8">
        <f t="shared" si="301"/>
        <v>25</v>
      </c>
      <c r="H4175" s="8">
        <f t="shared" si="302"/>
        <v>0</v>
      </c>
      <c r="I4175" s="8">
        <f t="shared" si="303"/>
        <v>0</v>
      </c>
      <c r="J4175" s="1">
        <v>18</v>
      </c>
      <c r="K4175" s="1">
        <v>25</v>
      </c>
      <c r="M4175" s="45"/>
      <c r="N4175" s="45"/>
      <c r="O4175" s="45"/>
      <c r="P4175" s="28"/>
      <c r="Q4175" s="28"/>
      <c r="R4175" s="25"/>
      <c r="Z4175"/>
    </row>
    <row r="4176" spans="1:26" x14ac:dyDescent="0.25">
      <c r="A4176" s="4" t="s">
        <v>7</v>
      </c>
      <c r="B4176" s="5">
        <v>2008</v>
      </c>
      <c r="C4176" s="5">
        <v>6</v>
      </c>
      <c r="D4176" s="5">
        <v>22</v>
      </c>
      <c r="E4176" s="5">
        <v>17</v>
      </c>
      <c r="F4176" s="43">
        <v>28.2</v>
      </c>
      <c r="G4176" s="8">
        <f t="shared" si="301"/>
        <v>25</v>
      </c>
      <c r="H4176" s="8">
        <f t="shared" si="302"/>
        <v>0</v>
      </c>
      <c r="I4176" s="8">
        <f t="shared" si="303"/>
        <v>0</v>
      </c>
      <c r="J4176" s="1">
        <v>18</v>
      </c>
      <c r="K4176" s="1">
        <v>25</v>
      </c>
      <c r="M4176" s="45"/>
      <c r="N4176" s="45"/>
      <c r="O4176" s="45"/>
      <c r="P4176" s="28"/>
      <c r="Q4176" s="28"/>
      <c r="R4176" s="25"/>
      <c r="Z4176"/>
    </row>
    <row r="4177" spans="1:26" x14ac:dyDescent="0.25">
      <c r="A4177" s="4" t="s">
        <v>7</v>
      </c>
      <c r="B4177" s="5">
        <v>2008</v>
      </c>
      <c r="C4177" s="5">
        <v>6</v>
      </c>
      <c r="D4177" s="5">
        <v>22</v>
      </c>
      <c r="E4177" s="5">
        <v>18</v>
      </c>
      <c r="F4177" s="43">
        <v>24.9</v>
      </c>
      <c r="G4177" s="8">
        <f t="shared" si="301"/>
        <v>25</v>
      </c>
      <c r="H4177" s="8">
        <f t="shared" si="302"/>
        <v>5.5000000000000782</v>
      </c>
      <c r="I4177" s="8">
        <f t="shared" si="303"/>
        <v>1.3750000000000195</v>
      </c>
      <c r="J4177" s="1">
        <v>18</v>
      </c>
      <c r="K4177" s="1">
        <v>25</v>
      </c>
      <c r="M4177" s="45"/>
      <c r="N4177" s="45"/>
      <c r="O4177" s="45"/>
      <c r="P4177" s="28"/>
      <c r="Q4177" s="28"/>
      <c r="R4177" s="25"/>
      <c r="Z4177"/>
    </row>
    <row r="4178" spans="1:26" x14ac:dyDescent="0.25">
      <c r="A4178" s="4" t="s">
        <v>7</v>
      </c>
      <c r="B4178" s="5">
        <v>2008</v>
      </c>
      <c r="C4178" s="5">
        <v>6</v>
      </c>
      <c r="D4178" s="5">
        <v>22</v>
      </c>
      <c r="E4178" s="5">
        <v>19</v>
      </c>
      <c r="F4178" s="43">
        <v>23</v>
      </c>
      <c r="G4178" s="8">
        <f t="shared" si="301"/>
        <v>25</v>
      </c>
      <c r="H4178" s="8">
        <f t="shared" si="302"/>
        <v>110</v>
      </c>
      <c r="I4178" s="8">
        <f t="shared" si="303"/>
        <v>27.5</v>
      </c>
      <c r="J4178" s="1">
        <v>18</v>
      </c>
      <c r="K4178" s="1">
        <v>25</v>
      </c>
      <c r="M4178" s="45"/>
      <c r="N4178" s="45"/>
      <c r="O4178" s="45"/>
      <c r="P4178" s="28"/>
      <c r="Q4178" s="28"/>
      <c r="R4178" s="25"/>
      <c r="Z4178"/>
    </row>
    <row r="4179" spans="1:26" x14ac:dyDescent="0.25">
      <c r="A4179" s="4" t="s">
        <v>7</v>
      </c>
      <c r="B4179" s="5">
        <v>2008</v>
      </c>
      <c r="C4179" s="5">
        <v>6</v>
      </c>
      <c r="D4179" s="5">
        <v>22</v>
      </c>
      <c r="E4179" s="5">
        <v>20</v>
      </c>
      <c r="F4179" s="43">
        <v>21.2</v>
      </c>
      <c r="G4179" s="8">
        <f t="shared" si="301"/>
        <v>25</v>
      </c>
      <c r="H4179" s="8">
        <f t="shared" si="302"/>
        <v>209.00000000000003</v>
      </c>
      <c r="I4179" s="8">
        <f t="shared" si="303"/>
        <v>52.250000000000007</v>
      </c>
      <c r="J4179" s="1">
        <v>18</v>
      </c>
      <c r="K4179" s="1">
        <v>25</v>
      </c>
      <c r="M4179" s="45"/>
      <c r="N4179" s="45"/>
      <c r="O4179" s="45"/>
      <c r="P4179" s="28"/>
      <c r="Q4179" s="28"/>
      <c r="R4179" s="25"/>
      <c r="Z4179"/>
    </row>
    <row r="4180" spans="1:26" x14ac:dyDescent="0.25">
      <c r="A4180" s="4" t="s">
        <v>7</v>
      </c>
      <c r="B4180" s="5">
        <v>2008</v>
      </c>
      <c r="C4180" s="5">
        <v>6</v>
      </c>
      <c r="D4180" s="5">
        <v>22</v>
      </c>
      <c r="E4180" s="5">
        <v>21</v>
      </c>
      <c r="F4180" s="43">
        <v>20.399999999999999</v>
      </c>
      <c r="G4180" s="8">
        <f t="shared" si="301"/>
        <v>25</v>
      </c>
      <c r="H4180" s="8">
        <f t="shared" si="302"/>
        <v>253.00000000000009</v>
      </c>
      <c r="I4180" s="8">
        <f t="shared" si="303"/>
        <v>63.250000000000021</v>
      </c>
      <c r="J4180" s="1">
        <v>18</v>
      </c>
      <c r="K4180" s="1">
        <v>25</v>
      </c>
      <c r="M4180" s="45"/>
      <c r="N4180" s="45"/>
      <c r="O4180" s="45"/>
      <c r="P4180" s="28"/>
      <c r="Q4180" s="28"/>
      <c r="R4180" s="25"/>
      <c r="Z4180"/>
    </row>
    <row r="4181" spans="1:26" x14ac:dyDescent="0.25">
      <c r="A4181" s="4" t="s">
        <v>7</v>
      </c>
      <c r="B4181" s="5">
        <v>2008</v>
      </c>
      <c r="C4181" s="5">
        <v>6</v>
      </c>
      <c r="D4181" s="5">
        <v>22</v>
      </c>
      <c r="E4181" s="5">
        <v>22</v>
      </c>
      <c r="F4181" s="43">
        <v>20</v>
      </c>
      <c r="G4181" s="8">
        <f t="shared" si="301"/>
        <v>25</v>
      </c>
      <c r="H4181" s="8">
        <f t="shared" si="302"/>
        <v>275</v>
      </c>
      <c r="I4181" s="8">
        <f t="shared" si="303"/>
        <v>68.75</v>
      </c>
      <c r="J4181" s="1">
        <v>18</v>
      </c>
      <c r="K4181" s="1">
        <v>25</v>
      </c>
      <c r="M4181" s="45"/>
      <c r="N4181" s="45"/>
      <c r="O4181" s="45"/>
      <c r="P4181" s="28"/>
      <c r="Q4181" s="28"/>
      <c r="R4181" s="25"/>
      <c r="Z4181"/>
    </row>
    <row r="4182" spans="1:26" x14ac:dyDescent="0.25">
      <c r="A4182" s="4" t="s">
        <v>7</v>
      </c>
      <c r="B4182" s="5">
        <v>2008</v>
      </c>
      <c r="C4182" s="5">
        <v>6</v>
      </c>
      <c r="D4182" s="5">
        <v>22</v>
      </c>
      <c r="E4182" s="5">
        <v>23</v>
      </c>
      <c r="F4182" s="43">
        <v>19.899999999999999</v>
      </c>
      <c r="G4182" s="8">
        <f t="shared" si="301"/>
        <v>25</v>
      </c>
      <c r="H4182" s="8">
        <f t="shared" si="302"/>
        <v>280.50000000000006</v>
      </c>
      <c r="I4182" s="8">
        <f t="shared" si="303"/>
        <v>70.125000000000014</v>
      </c>
      <c r="J4182" s="1">
        <v>18</v>
      </c>
      <c r="K4182" s="1">
        <v>25</v>
      </c>
      <c r="M4182" s="45"/>
      <c r="N4182" s="45"/>
      <c r="O4182" s="45"/>
      <c r="P4182" s="28"/>
      <c r="Q4182" s="28"/>
      <c r="R4182" s="25"/>
      <c r="Z4182"/>
    </row>
    <row r="4183" spans="1:26" x14ac:dyDescent="0.25">
      <c r="A4183" s="4" t="s">
        <v>7</v>
      </c>
      <c r="B4183" s="5">
        <v>2008</v>
      </c>
      <c r="C4183" s="5">
        <v>6</v>
      </c>
      <c r="D4183" s="5">
        <v>23</v>
      </c>
      <c r="E4183" s="5">
        <v>0</v>
      </c>
      <c r="F4183" s="43">
        <v>19.600000000000001</v>
      </c>
      <c r="G4183" s="8">
        <f t="shared" si="301"/>
        <v>25</v>
      </c>
      <c r="H4183" s="8">
        <f t="shared" si="302"/>
        <v>296.99999999999994</v>
      </c>
      <c r="I4183" s="8">
        <f t="shared" si="303"/>
        <v>74.249999999999986</v>
      </c>
      <c r="J4183" s="1">
        <v>18</v>
      </c>
      <c r="K4183" s="1">
        <v>25</v>
      </c>
      <c r="M4183" s="45"/>
      <c r="N4183" s="45"/>
      <c r="O4183" s="45"/>
      <c r="P4183" s="28"/>
      <c r="Q4183" s="28"/>
      <c r="R4183" s="25"/>
      <c r="Z4183"/>
    </row>
    <row r="4184" spans="1:26" x14ac:dyDescent="0.25">
      <c r="A4184" s="4" t="s">
        <v>7</v>
      </c>
      <c r="B4184" s="5">
        <v>2008</v>
      </c>
      <c r="C4184" s="5">
        <v>6</v>
      </c>
      <c r="D4184" s="5">
        <v>23</v>
      </c>
      <c r="E4184" s="5">
        <v>1</v>
      </c>
      <c r="F4184" s="43">
        <v>19.3</v>
      </c>
      <c r="G4184" s="8">
        <f t="shared" si="301"/>
        <v>25</v>
      </c>
      <c r="H4184" s="8">
        <f t="shared" si="302"/>
        <v>313.49999999999994</v>
      </c>
      <c r="I4184" s="8">
        <f t="shared" si="303"/>
        <v>78.374999999999986</v>
      </c>
      <c r="J4184" s="1">
        <v>18</v>
      </c>
      <c r="K4184" s="1">
        <v>25</v>
      </c>
      <c r="M4184" s="45"/>
      <c r="N4184" s="45"/>
      <c r="O4184" s="45"/>
      <c r="P4184" s="28"/>
      <c r="Q4184" s="28"/>
      <c r="R4184" s="25"/>
      <c r="Z4184"/>
    </row>
    <row r="4185" spans="1:26" x14ac:dyDescent="0.25">
      <c r="A4185" s="4" t="s">
        <v>7</v>
      </c>
      <c r="B4185" s="5">
        <v>2008</v>
      </c>
      <c r="C4185" s="5">
        <v>6</v>
      </c>
      <c r="D4185" s="5">
        <v>23</v>
      </c>
      <c r="E4185" s="5">
        <v>2</v>
      </c>
      <c r="F4185" s="43">
        <v>18.899999999999999</v>
      </c>
      <c r="G4185" s="8">
        <f t="shared" si="301"/>
        <v>25</v>
      </c>
      <c r="H4185" s="8">
        <f t="shared" si="302"/>
        <v>335.50000000000006</v>
      </c>
      <c r="I4185" s="8">
        <f t="shared" si="303"/>
        <v>83.875000000000014</v>
      </c>
      <c r="J4185" s="1">
        <v>18</v>
      </c>
      <c r="K4185" s="1">
        <v>25</v>
      </c>
      <c r="M4185" s="45"/>
      <c r="N4185" s="45"/>
      <c r="O4185" s="45"/>
      <c r="P4185" s="28"/>
      <c r="Q4185" s="28"/>
      <c r="R4185" s="25"/>
      <c r="Z4185"/>
    </row>
    <row r="4186" spans="1:26" x14ac:dyDescent="0.25">
      <c r="A4186" s="4" t="s">
        <v>7</v>
      </c>
      <c r="B4186" s="5">
        <v>2008</v>
      </c>
      <c r="C4186" s="5">
        <v>6</v>
      </c>
      <c r="D4186" s="5">
        <v>23</v>
      </c>
      <c r="E4186" s="5">
        <v>3</v>
      </c>
      <c r="F4186" s="43">
        <v>18.8</v>
      </c>
      <c r="G4186" s="8">
        <f t="shared" si="301"/>
        <v>25</v>
      </c>
      <c r="H4186" s="8">
        <f t="shared" si="302"/>
        <v>340.99999999999994</v>
      </c>
      <c r="I4186" s="8">
        <f t="shared" si="303"/>
        <v>85.249999999999986</v>
      </c>
      <c r="J4186" s="1">
        <v>18</v>
      </c>
      <c r="K4186" s="1">
        <v>25</v>
      </c>
      <c r="M4186" s="45"/>
      <c r="N4186" s="45"/>
      <c r="O4186" s="45"/>
      <c r="P4186" s="28"/>
      <c r="Q4186" s="28"/>
      <c r="R4186" s="25"/>
      <c r="Z4186"/>
    </row>
    <row r="4187" spans="1:26" x14ac:dyDescent="0.25">
      <c r="A4187" s="4" t="s">
        <v>7</v>
      </c>
      <c r="B4187" s="5">
        <v>2008</v>
      </c>
      <c r="C4187" s="5">
        <v>6</v>
      </c>
      <c r="D4187" s="5">
        <v>23</v>
      </c>
      <c r="E4187" s="5">
        <v>4</v>
      </c>
      <c r="F4187" s="43">
        <v>18.7</v>
      </c>
      <c r="G4187" s="8">
        <f t="shared" si="301"/>
        <v>25</v>
      </c>
      <c r="H4187" s="8">
        <f t="shared" si="302"/>
        <v>346.50000000000006</v>
      </c>
      <c r="I4187" s="8">
        <f t="shared" si="303"/>
        <v>86.625000000000014</v>
      </c>
      <c r="J4187" s="1">
        <v>18</v>
      </c>
      <c r="K4187" s="1">
        <v>25</v>
      </c>
      <c r="M4187" s="45"/>
      <c r="N4187" s="45"/>
      <c r="O4187" s="45"/>
      <c r="P4187" s="28"/>
      <c r="Q4187" s="28"/>
      <c r="R4187" s="25"/>
      <c r="Z4187"/>
    </row>
    <row r="4188" spans="1:26" x14ac:dyDescent="0.25">
      <c r="A4188" s="4" t="s">
        <v>7</v>
      </c>
      <c r="B4188" s="5">
        <v>2008</v>
      </c>
      <c r="C4188" s="5">
        <v>6</v>
      </c>
      <c r="D4188" s="5">
        <v>23</v>
      </c>
      <c r="E4188" s="5">
        <v>5</v>
      </c>
      <c r="F4188" s="43">
        <v>18.7</v>
      </c>
      <c r="G4188" s="8">
        <f t="shared" si="301"/>
        <v>25</v>
      </c>
      <c r="H4188" s="8">
        <f t="shared" si="302"/>
        <v>346.50000000000006</v>
      </c>
      <c r="I4188" s="8">
        <f t="shared" si="303"/>
        <v>86.625000000000014</v>
      </c>
      <c r="J4188" s="1">
        <v>18</v>
      </c>
      <c r="K4188" s="1">
        <v>25</v>
      </c>
      <c r="M4188" s="45"/>
      <c r="N4188" s="45"/>
      <c r="O4188" s="45"/>
      <c r="P4188" s="28"/>
      <c r="Q4188" s="28"/>
      <c r="R4188" s="25"/>
      <c r="Z4188"/>
    </row>
    <row r="4189" spans="1:26" x14ac:dyDescent="0.25">
      <c r="A4189" s="4" t="s">
        <v>7</v>
      </c>
      <c r="B4189" s="5">
        <v>2008</v>
      </c>
      <c r="C4189" s="5">
        <v>6</v>
      </c>
      <c r="D4189" s="5">
        <v>23</v>
      </c>
      <c r="E4189" s="5">
        <v>6</v>
      </c>
      <c r="F4189" s="43">
        <v>18.600000000000001</v>
      </c>
      <c r="G4189" s="8">
        <f t="shared" si="301"/>
        <v>25</v>
      </c>
      <c r="H4189" s="8">
        <f t="shared" si="302"/>
        <v>351.99999999999994</v>
      </c>
      <c r="I4189" s="8">
        <f t="shared" si="303"/>
        <v>87.999999999999986</v>
      </c>
      <c r="J4189" s="1">
        <v>18</v>
      </c>
      <c r="K4189" s="1">
        <v>25</v>
      </c>
      <c r="M4189" s="45"/>
      <c r="N4189" s="45"/>
      <c r="O4189" s="45"/>
      <c r="P4189" s="28"/>
      <c r="Q4189" s="28"/>
      <c r="R4189" s="25"/>
      <c r="Z4189"/>
    </row>
    <row r="4190" spans="1:26" x14ac:dyDescent="0.25">
      <c r="A4190" s="4" t="s">
        <v>7</v>
      </c>
      <c r="B4190" s="5">
        <v>2008</v>
      </c>
      <c r="C4190" s="5">
        <v>6</v>
      </c>
      <c r="D4190" s="5">
        <v>23</v>
      </c>
      <c r="E4190" s="5">
        <v>7</v>
      </c>
      <c r="F4190" s="43">
        <v>19.3</v>
      </c>
      <c r="G4190" s="8">
        <f t="shared" si="301"/>
        <v>25</v>
      </c>
      <c r="H4190" s="8">
        <f t="shared" si="302"/>
        <v>313.49999999999994</v>
      </c>
      <c r="I4190" s="8">
        <f t="shared" si="303"/>
        <v>78.374999999999986</v>
      </c>
      <c r="J4190" s="1">
        <v>18</v>
      </c>
      <c r="K4190" s="1">
        <v>25</v>
      </c>
      <c r="M4190" s="45"/>
      <c r="N4190" s="45"/>
      <c r="O4190" s="45"/>
      <c r="P4190" s="28"/>
      <c r="Q4190" s="28"/>
      <c r="R4190" s="25"/>
      <c r="Z4190"/>
    </row>
    <row r="4191" spans="1:26" x14ac:dyDescent="0.25">
      <c r="A4191" s="4" t="s">
        <v>7</v>
      </c>
      <c r="B4191" s="5">
        <v>2008</v>
      </c>
      <c r="C4191" s="5">
        <v>6</v>
      </c>
      <c r="D4191" s="5">
        <v>23</v>
      </c>
      <c r="E4191" s="5">
        <v>8</v>
      </c>
      <c r="F4191" s="43">
        <v>20.399999999999999</v>
      </c>
      <c r="G4191" s="8">
        <f t="shared" si="301"/>
        <v>25</v>
      </c>
      <c r="H4191" s="8">
        <f t="shared" si="302"/>
        <v>253.00000000000009</v>
      </c>
      <c r="I4191" s="8">
        <f t="shared" si="303"/>
        <v>63.250000000000021</v>
      </c>
      <c r="J4191" s="1">
        <v>18</v>
      </c>
      <c r="K4191" s="1">
        <v>25</v>
      </c>
      <c r="M4191" s="45"/>
      <c r="N4191" s="45"/>
      <c r="O4191" s="45"/>
      <c r="P4191" s="28"/>
      <c r="Q4191" s="28"/>
      <c r="R4191" s="25"/>
      <c r="Z4191"/>
    </row>
    <row r="4192" spans="1:26" x14ac:dyDescent="0.25">
      <c r="A4192" s="4" t="s">
        <v>7</v>
      </c>
      <c r="B4192" s="5">
        <v>2008</v>
      </c>
      <c r="C4192" s="5">
        <v>6</v>
      </c>
      <c r="D4192" s="5">
        <v>23</v>
      </c>
      <c r="E4192" s="5">
        <v>9</v>
      </c>
      <c r="F4192" s="43">
        <v>21.9</v>
      </c>
      <c r="G4192" s="8">
        <f t="shared" si="301"/>
        <v>25</v>
      </c>
      <c r="H4192" s="8">
        <f t="shared" si="302"/>
        <v>170.50000000000009</v>
      </c>
      <c r="I4192" s="8">
        <f t="shared" si="303"/>
        <v>42.625000000000021</v>
      </c>
      <c r="J4192" s="1">
        <v>18</v>
      </c>
      <c r="K4192" s="1">
        <v>25</v>
      </c>
      <c r="M4192" s="45"/>
      <c r="N4192" s="45"/>
      <c r="O4192" s="45"/>
      <c r="P4192" s="28"/>
      <c r="Q4192" s="28"/>
      <c r="R4192" s="25"/>
      <c r="Z4192"/>
    </row>
    <row r="4193" spans="1:26" x14ac:dyDescent="0.25">
      <c r="A4193" s="4" t="s">
        <v>7</v>
      </c>
      <c r="B4193" s="5">
        <v>2008</v>
      </c>
      <c r="C4193" s="5">
        <v>6</v>
      </c>
      <c r="D4193" s="5">
        <v>23</v>
      </c>
      <c r="E4193" s="5">
        <v>10</v>
      </c>
      <c r="F4193" s="43">
        <v>22.8</v>
      </c>
      <c r="G4193" s="8">
        <f t="shared" si="301"/>
        <v>25</v>
      </c>
      <c r="H4193" s="8">
        <f t="shared" si="302"/>
        <v>120.99999999999996</v>
      </c>
      <c r="I4193" s="8">
        <f t="shared" si="303"/>
        <v>30.249999999999989</v>
      </c>
      <c r="J4193" s="1">
        <v>18</v>
      </c>
      <c r="K4193" s="1">
        <v>25</v>
      </c>
      <c r="M4193" s="45"/>
      <c r="N4193" s="45"/>
      <c r="O4193" s="45"/>
      <c r="P4193" s="28"/>
      <c r="Q4193" s="28"/>
      <c r="R4193" s="25"/>
      <c r="Z4193"/>
    </row>
    <row r="4194" spans="1:26" x14ac:dyDescent="0.25">
      <c r="A4194" s="4" t="s">
        <v>7</v>
      </c>
      <c r="B4194" s="5">
        <v>2008</v>
      </c>
      <c r="C4194" s="5">
        <v>6</v>
      </c>
      <c r="D4194" s="5">
        <v>23</v>
      </c>
      <c r="E4194" s="5">
        <v>11</v>
      </c>
      <c r="F4194" s="43">
        <v>23.6</v>
      </c>
      <c r="G4194" s="8">
        <f t="shared" si="301"/>
        <v>25</v>
      </c>
      <c r="H4194" s="8">
        <f t="shared" si="302"/>
        <v>76.999999999999915</v>
      </c>
      <c r="I4194" s="8">
        <f t="shared" si="303"/>
        <v>19.249999999999979</v>
      </c>
      <c r="J4194" s="1">
        <v>18</v>
      </c>
      <c r="K4194" s="1">
        <v>25</v>
      </c>
      <c r="M4194" s="45"/>
      <c r="N4194" s="45"/>
      <c r="O4194" s="45"/>
      <c r="P4194" s="28"/>
      <c r="Q4194" s="28"/>
      <c r="R4194" s="25"/>
      <c r="Z4194"/>
    </row>
    <row r="4195" spans="1:26" x14ac:dyDescent="0.25">
      <c r="A4195" s="4" t="s">
        <v>7</v>
      </c>
      <c r="B4195" s="5">
        <v>2008</v>
      </c>
      <c r="C4195" s="5">
        <v>6</v>
      </c>
      <c r="D4195" s="5">
        <v>23</v>
      </c>
      <c r="E4195" s="5">
        <v>12</v>
      </c>
      <c r="F4195" s="43">
        <v>24.1</v>
      </c>
      <c r="G4195" s="8">
        <f t="shared" si="301"/>
        <v>25</v>
      </c>
      <c r="H4195" s="8">
        <f t="shared" si="302"/>
        <v>49.499999999999922</v>
      </c>
      <c r="I4195" s="8">
        <f t="shared" si="303"/>
        <v>12.37499999999998</v>
      </c>
      <c r="J4195" s="1">
        <v>18</v>
      </c>
      <c r="K4195" s="1">
        <v>25</v>
      </c>
      <c r="M4195" s="45"/>
      <c r="N4195" s="45"/>
      <c r="O4195" s="45"/>
      <c r="P4195" s="28"/>
      <c r="Q4195" s="28"/>
      <c r="R4195" s="25"/>
      <c r="Z4195"/>
    </row>
    <row r="4196" spans="1:26" x14ac:dyDescent="0.25">
      <c r="A4196" s="4" t="s">
        <v>7</v>
      </c>
      <c r="B4196" s="5">
        <v>2008</v>
      </c>
      <c r="C4196" s="5">
        <v>6</v>
      </c>
      <c r="D4196" s="5">
        <v>23</v>
      </c>
      <c r="E4196" s="5">
        <v>13</v>
      </c>
      <c r="F4196" s="43">
        <v>24.4</v>
      </c>
      <c r="G4196" s="8">
        <f t="shared" si="301"/>
        <v>25</v>
      </c>
      <c r="H4196" s="8">
        <f t="shared" si="302"/>
        <v>33.000000000000078</v>
      </c>
      <c r="I4196" s="8">
        <f t="shared" si="303"/>
        <v>8.2500000000000195</v>
      </c>
      <c r="J4196" s="1">
        <v>18</v>
      </c>
      <c r="K4196" s="1">
        <v>25</v>
      </c>
      <c r="M4196" s="45"/>
      <c r="N4196" s="45"/>
      <c r="O4196" s="45"/>
      <c r="P4196" s="28"/>
      <c r="Q4196" s="28"/>
      <c r="R4196" s="25"/>
      <c r="Z4196"/>
    </row>
    <row r="4197" spans="1:26" x14ac:dyDescent="0.25">
      <c r="A4197" s="4" t="s">
        <v>7</v>
      </c>
      <c r="B4197" s="5">
        <v>2008</v>
      </c>
      <c r="C4197" s="5">
        <v>6</v>
      </c>
      <c r="D4197" s="5">
        <v>23</v>
      </c>
      <c r="E4197" s="5">
        <v>14</v>
      </c>
      <c r="F4197" s="43">
        <v>24.3</v>
      </c>
      <c r="G4197" s="8">
        <f t="shared" si="301"/>
        <v>25</v>
      </c>
      <c r="H4197" s="8">
        <f t="shared" si="302"/>
        <v>38.499999999999957</v>
      </c>
      <c r="I4197" s="8">
        <f t="shared" si="303"/>
        <v>9.6249999999999893</v>
      </c>
      <c r="J4197" s="1">
        <v>18</v>
      </c>
      <c r="K4197" s="1">
        <v>25</v>
      </c>
      <c r="M4197" s="45"/>
      <c r="N4197" s="45"/>
      <c r="O4197" s="45"/>
      <c r="P4197" s="28"/>
      <c r="Q4197" s="28"/>
      <c r="R4197" s="25"/>
      <c r="Z4197"/>
    </row>
    <row r="4198" spans="1:26" x14ac:dyDescent="0.25">
      <c r="A4198" s="4" t="s">
        <v>7</v>
      </c>
      <c r="B4198" s="5">
        <v>2008</v>
      </c>
      <c r="C4198" s="5">
        <v>6</v>
      </c>
      <c r="D4198" s="5">
        <v>23</v>
      </c>
      <c r="E4198" s="5">
        <v>15</v>
      </c>
      <c r="F4198" s="43">
        <v>23.8</v>
      </c>
      <c r="G4198" s="8">
        <f t="shared" si="301"/>
        <v>25</v>
      </c>
      <c r="H4198" s="8">
        <f t="shared" si="302"/>
        <v>65.999999999999957</v>
      </c>
      <c r="I4198" s="8">
        <f t="shared" si="303"/>
        <v>16.499999999999989</v>
      </c>
      <c r="J4198" s="1">
        <v>18</v>
      </c>
      <c r="K4198" s="1">
        <v>25</v>
      </c>
      <c r="M4198" s="45"/>
      <c r="N4198" s="45"/>
      <c r="O4198" s="45"/>
      <c r="P4198" s="28"/>
      <c r="Q4198" s="28"/>
      <c r="R4198" s="25"/>
      <c r="Z4198"/>
    </row>
    <row r="4199" spans="1:26" x14ac:dyDescent="0.25">
      <c r="A4199" s="4" t="s">
        <v>7</v>
      </c>
      <c r="B4199" s="5">
        <v>2008</v>
      </c>
      <c r="C4199" s="5">
        <v>6</v>
      </c>
      <c r="D4199" s="5">
        <v>23</v>
      </c>
      <c r="E4199" s="5">
        <v>16</v>
      </c>
      <c r="F4199" s="43">
        <v>23</v>
      </c>
      <c r="G4199" s="8">
        <f t="shared" si="301"/>
        <v>25</v>
      </c>
      <c r="H4199" s="8">
        <f t="shared" si="302"/>
        <v>110</v>
      </c>
      <c r="I4199" s="8">
        <f t="shared" si="303"/>
        <v>27.5</v>
      </c>
      <c r="J4199" s="1">
        <v>18</v>
      </c>
      <c r="K4199" s="1">
        <v>25</v>
      </c>
      <c r="M4199" s="45"/>
      <c r="N4199" s="45"/>
      <c r="O4199" s="45"/>
      <c r="P4199" s="28"/>
      <c r="Q4199" s="28"/>
      <c r="R4199" s="25"/>
      <c r="Z4199"/>
    </row>
    <row r="4200" spans="1:26" x14ac:dyDescent="0.25">
      <c r="A4200" s="4" t="s">
        <v>7</v>
      </c>
      <c r="B4200" s="5">
        <v>2008</v>
      </c>
      <c r="C4200" s="5">
        <v>6</v>
      </c>
      <c r="D4200" s="5">
        <v>23</v>
      </c>
      <c r="E4200" s="5">
        <v>17</v>
      </c>
      <c r="F4200" s="43">
        <v>22</v>
      </c>
      <c r="G4200" s="8">
        <f t="shared" si="301"/>
        <v>25</v>
      </c>
      <c r="H4200" s="8">
        <f t="shared" si="302"/>
        <v>165</v>
      </c>
      <c r="I4200" s="8">
        <f t="shared" si="303"/>
        <v>41.25</v>
      </c>
      <c r="J4200" s="1">
        <v>18</v>
      </c>
      <c r="K4200" s="1">
        <v>25</v>
      </c>
      <c r="M4200" s="45"/>
      <c r="N4200" s="45"/>
      <c r="O4200" s="45"/>
      <c r="P4200" s="28"/>
      <c r="Q4200" s="28"/>
      <c r="R4200" s="25"/>
      <c r="Z4200"/>
    </row>
    <row r="4201" spans="1:26" x14ac:dyDescent="0.25">
      <c r="A4201" s="4" t="s">
        <v>7</v>
      </c>
      <c r="B4201" s="5">
        <v>2008</v>
      </c>
      <c r="C4201" s="5">
        <v>6</v>
      </c>
      <c r="D4201" s="5">
        <v>23</v>
      </c>
      <c r="E4201" s="5">
        <v>18</v>
      </c>
      <c r="F4201" s="43">
        <v>21.1</v>
      </c>
      <c r="G4201" s="8">
        <f t="shared" si="301"/>
        <v>25</v>
      </c>
      <c r="H4201" s="8">
        <f t="shared" si="302"/>
        <v>214.49999999999991</v>
      </c>
      <c r="I4201" s="8">
        <f t="shared" si="303"/>
        <v>53.624999999999979</v>
      </c>
      <c r="J4201" s="1">
        <v>18</v>
      </c>
      <c r="K4201" s="1">
        <v>25</v>
      </c>
      <c r="M4201" s="45"/>
      <c r="N4201" s="45"/>
      <c r="O4201" s="45"/>
      <c r="P4201" s="28"/>
      <c r="Q4201" s="28"/>
      <c r="R4201" s="25"/>
      <c r="Z4201"/>
    </row>
    <row r="4202" spans="1:26" x14ac:dyDescent="0.25">
      <c r="A4202" s="4" t="s">
        <v>7</v>
      </c>
      <c r="B4202" s="5">
        <v>2008</v>
      </c>
      <c r="C4202" s="5">
        <v>6</v>
      </c>
      <c r="D4202" s="5">
        <v>23</v>
      </c>
      <c r="E4202" s="5">
        <v>19</v>
      </c>
      <c r="F4202" s="43">
        <v>20.2</v>
      </c>
      <c r="G4202" s="8">
        <f t="shared" si="301"/>
        <v>25</v>
      </c>
      <c r="H4202" s="8">
        <f t="shared" si="302"/>
        <v>264.00000000000006</v>
      </c>
      <c r="I4202" s="8">
        <f t="shared" si="303"/>
        <v>66.000000000000014</v>
      </c>
      <c r="J4202" s="1">
        <v>18</v>
      </c>
      <c r="K4202" s="1">
        <v>25</v>
      </c>
      <c r="M4202" s="45"/>
      <c r="N4202" s="45"/>
      <c r="O4202" s="45"/>
      <c r="P4202" s="28"/>
      <c r="Q4202" s="28"/>
      <c r="R4202" s="25"/>
      <c r="Z4202"/>
    </row>
    <row r="4203" spans="1:26" x14ac:dyDescent="0.25">
      <c r="A4203" s="4" t="s">
        <v>7</v>
      </c>
      <c r="B4203" s="5">
        <v>2008</v>
      </c>
      <c r="C4203" s="5">
        <v>6</v>
      </c>
      <c r="D4203" s="5">
        <v>23</v>
      </c>
      <c r="E4203" s="5">
        <v>20</v>
      </c>
      <c r="F4203" s="43">
        <v>18.600000000000001</v>
      </c>
      <c r="G4203" s="8">
        <f t="shared" si="301"/>
        <v>25</v>
      </c>
      <c r="H4203" s="8">
        <f t="shared" si="302"/>
        <v>351.99999999999994</v>
      </c>
      <c r="I4203" s="8">
        <f t="shared" si="303"/>
        <v>87.999999999999986</v>
      </c>
      <c r="J4203" s="1">
        <v>18</v>
      </c>
      <c r="K4203" s="1">
        <v>25</v>
      </c>
      <c r="M4203" s="45"/>
      <c r="N4203" s="45"/>
      <c r="O4203" s="45"/>
      <c r="P4203" s="28"/>
      <c r="Q4203" s="28"/>
      <c r="R4203" s="25"/>
      <c r="Z4203"/>
    </row>
    <row r="4204" spans="1:26" x14ac:dyDescent="0.25">
      <c r="A4204" s="4" t="s">
        <v>7</v>
      </c>
      <c r="B4204" s="5">
        <v>2008</v>
      </c>
      <c r="C4204" s="5">
        <v>6</v>
      </c>
      <c r="D4204" s="5">
        <v>23</v>
      </c>
      <c r="E4204" s="5">
        <v>21</v>
      </c>
      <c r="F4204" s="43">
        <v>17.899999999999999</v>
      </c>
      <c r="G4204" s="8">
        <f t="shared" si="301"/>
        <v>25</v>
      </c>
      <c r="H4204" s="8">
        <f t="shared" si="302"/>
        <v>390.50000000000006</v>
      </c>
      <c r="I4204" s="8">
        <f t="shared" si="303"/>
        <v>97.625000000000014</v>
      </c>
      <c r="J4204" s="1">
        <v>18</v>
      </c>
      <c r="K4204" s="1">
        <v>25</v>
      </c>
      <c r="M4204" s="45"/>
      <c r="N4204" s="45"/>
      <c r="O4204" s="45"/>
      <c r="P4204" s="28"/>
      <c r="Q4204" s="28"/>
      <c r="R4204" s="25"/>
      <c r="Z4204"/>
    </row>
    <row r="4205" spans="1:26" x14ac:dyDescent="0.25">
      <c r="A4205" s="4" t="s">
        <v>7</v>
      </c>
      <c r="B4205" s="5">
        <v>2008</v>
      </c>
      <c r="C4205" s="5">
        <v>6</v>
      </c>
      <c r="D4205" s="5">
        <v>23</v>
      </c>
      <c r="E4205" s="5">
        <v>22</v>
      </c>
      <c r="F4205" s="43">
        <v>17.5</v>
      </c>
      <c r="G4205" s="8">
        <f t="shared" si="301"/>
        <v>25</v>
      </c>
      <c r="H4205" s="8">
        <f t="shared" si="302"/>
        <v>412.5</v>
      </c>
      <c r="I4205" s="8">
        <f t="shared" si="303"/>
        <v>103.125</v>
      </c>
      <c r="J4205" s="1">
        <v>18</v>
      </c>
      <c r="K4205" s="1">
        <v>25</v>
      </c>
      <c r="M4205" s="45"/>
      <c r="N4205" s="45"/>
      <c r="O4205" s="45"/>
      <c r="P4205" s="28"/>
      <c r="Q4205" s="28"/>
      <c r="R4205" s="25"/>
      <c r="Z4205"/>
    </row>
    <row r="4206" spans="1:26" x14ac:dyDescent="0.25">
      <c r="A4206" s="4" t="s">
        <v>7</v>
      </c>
      <c r="B4206" s="5">
        <v>2008</v>
      </c>
      <c r="C4206" s="5">
        <v>6</v>
      </c>
      <c r="D4206" s="5">
        <v>23</v>
      </c>
      <c r="E4206" s="5">
        <v>23</v>
      </c>
      <c r="F4206" s="43">
        <v>17.2</v>
      </c>
      <c r="G4206" s="8">
        <f t="shared" si="301"/>
        <v>25</v>
      </c>
      <c r="H4206" s="8">
        <f t="shared" si="302"/>
        <v>429.00000000000006</v>
      </c>
      <c r="I4206" s="8">
        <f t="shared" si="303"/>
        <v>107.25000000000001</v>
      </c>
      <c r="J4206" s="1">
        <v>18</v>
      </c>
      <c r="K4206" s="1">
        <v>25</v>
      </c>
      <c r="M4206" s="45"/>
      <c r="N4206" s="45"/>
      <c r="O4206" s="45"/>
      <c r="P4206" s="28"/>
      <c r="Q4206" s="28"/>
      <c r="R4206" s="25"/>
      <c r="Z4206"/>
    </row>
    <row r="4207" spans="1:26" x14ac:dyDescent="0.25">
      <c r="A4207" s="4" t="s">
        <v>7</v>
      </c>
      <c r="B4207" s="5">
        <v>2008</v>
      </c>
      <c r="C4207" s="5">
        <v>6</v>
      </c>
      <c r="D4207" s="5">
        <v>24</v>
      </c>
      <c r="E4207" s="5">
        <v>0</v>
      </c>
      <c r="F4207" s="43">
        <v>16.899999999999999</v>
      </c>
      <c r="G4207" s="8">
        <f t="shared" si="301"/>
        <v>25</v>
      </c>
      <c r="H4207" s="8">
        <f t="shared" si="302"/>
        <v>445.50000000000006</v>
      </c>
      <c r="I4207" s="8">
        <f t="shared" si="303"/>
        <v>111.37500000000001</v>
      </c>
      <c r="J4207" s="1">
        <v>18</v>
      </c>
      <c r="K4207" s="1">
        <v>25</v>
      </c>
      <c r="M4207" s="45"/>
      <c r="N4207" s="45"/>
      <c r="O4207" s="45"/>
      <c r="P4207" s="28"/>
      <c r="Q4207" s="28"/>
      <c r="R4207" s="25"/>
      <c r="Z4207"/>
    </row>
    <row r="4208" spans="1:26" x14ac:dyDescent="0.25">
      <c r="A4208" s="4" t="s">
        <v>7</v>
      </c>
      <c r="B4208" s="5">
        <v>2008</v>
      </c>
      <c r="C4208" s="5">
        <v>6</v>
      </c>
      <c r="D4208" s="5">
        <v>24</v>
      </c>
      <c r="E4208" s="5">
        <v>1</v>
      </c>
      <c r="F4208" s="43">
        <v>16.600000000000001</v>
      </c>
      <c r="G4208" s="8">
        <f t="shared" si="301"/>
        <v>25</v>
      </c>
      <c r="H4208" s="8">
        <f t="shared" si="302"/>
        <v>461.99999999999994</v>
      </c>
      <c r="I4208" s="8">
        <f t="shared" si="303"/>
        <v>115.49999999999999</v>
      </c>
      <c r="J4208" s="1">
        <v>18</v>
      </c>
      <c r="K4208" s="1">
        <v>25</v>
      </c>
      <c r="M4208" s="45"/>
      <c r="N4208" s="45"/>
      <c r="O4208" s="45"/>
      <c r="P4208" s="28"/>
      <c r="Q4208" s="28"/>
      <c r="R4208" s="25"/>
      <c r="Z4208"/>
    </row>
    <row r="4209" spans="1:26" x14ac:dyDescent="0.25">
      <c r="A4209" s="4" t="s">
        <v>7</v>
      </c>
      <c r="B4209" s="5">
        <v>2008</v>
      </c>
      <c r="C4209" s="5">
        <v>6</v>
      </c>
      <c r="D4209" s="5">
        <v>24</v>
      </c>
      <c r="E4209" s="5">
        <v>2</v>
      </c>
      <c r="F4209" s="43">
        <v>16.3</v>
      </c>
      <c r="G4209" s="8">
        <f t="shared" si="301"/>
        <v>25</v>
      </c>
      <c r="H4209" s="8">
        <f t="shared" si="302"/>
        <v>478.49999999999994</v>
      </c>
      <c r="I4209" s="8">
        <f t="shared" si="303"/>
        <v>119.62499999999999</v>
      </c>
      <c r="J4209" s="1">
        <v>18</v>
      </c>
      <c r="K4209" s="1">
        <v>25</v>
      </c>
      <c r="M4209" s="45"/>
      <c r="N4209" s="45"/>
      <c r="O4209" s="45"/>
      <c r="P4209" s="28"/>
      <c r="Q4209" s="28"/>
      <c r="R4209" s="25"/>
      <c r="Z4209"/>
    </row>
    <row r="4210" spans="1:26" x14ac:dyDescent="0.25">
      <c r="A4210" s="4" t="s">
        <v>7</v>
      </c>
      <c r="B4210" s="5">
        <v>2008</v>
      </c>
      <c r="C4210" s="5">
        <v>6</v>
      </c>
      <c r="D4210" s="5">
        <v>24</v>
      </c>
      <c r="E4210" s="5">
        <v>3</v>
      </c>
      <c r="F4210" s="43">
        <v>16.100000000000001</v>
      </c>
      <c r="G4210" s="8">
        <f t="shared" si="301"/>
        <v>25</v>
      </c>
      <c r="H4210" s="8">
        <f t="shared" si="302"/>
        <v>489.49999999999994</v>
      </c>
      <c r="I4210" s="8">
        <f t="shared" si="303"/>
        <v>122.37499999999999</v>
      </c>
      <c r="J4210" s="1">
        <v>18</v>
      </c>
      <c r="K4210" s="1">
        <v>25</v>
      </c>
      <c r="M4210" s="45"/>
      <c r="N4210" s="45"/>
      <c r="O4210" s="45"/>
      <c r="P4210" s="28"/>
      <c r="Q4210" s="28"/>
      <c r="R4210" s="25"/>
      <c r="Z4210"/>
    </row>
    <row r="4211" spans="1:26" x14ac:dyDescent="0.25">
      <c r="A4211" s="4" t="s">
        <v>7</v>
      </c>
      <c r="B4211" s="5">
        <v>2008</v>
      </c>
      <c r="C4211" s="5">
        <v>6</v>
      </c>
      <c r="D4211" s="5">
        <v>24</v>
      </c>
      <c r="E4211" s="5">
        <v>4</v>
      </c>
      <c r="F4211" s="43">
        <v>16</v>
      </c>
      <c r="G4211" s="8">
        <f t="shared" si="301"/>
        <v>25</v>
      </c>
      <c r="H4211" s="8">
        <f t="shared" si="302"/>
        <v>495</v>
      </c>
      <c r="I4211" s="8">
        <f t="shared" si="303"/>
        <v>123.75</v>
      </c>
      <c r="J4211" s="1">
        <v>18</v>
      </c>
      <c r="K4211" s="1">
        <v>25</v>
      </c>
      <c r="M4211" s="45"/>
      <c r="N4211" s="45"/>
      <c r="O4211" s="45"/>
      <c r="P4211" s="28"/>
      <c r="Q4211" s="28"/>
      <c r="R4211" s="25"/>
      <c r="Z4211"/>
    </row>
    <row r="4212" spans="1:26" x14ac:dyDescent="0.25">
      <c r="A4212" s="4" t="s">
        <v>7</v>
      </c>
      <c r="B4212" s="5">
        <v>2008</v>
      </c>
      <c r="C4212" s="5">
        <v>6</v>
      </c>
      <c r="D4212" s="5">
        <v>24</v>
      </c>
      <c r="E4212" s="5">
        <v>5</v>
      </c>
      <c r="F4212" s="43">
        <v>15.8</v>
      </c>
      <c r="G4212" s="8">
        <f t="shared" si="301"/>
        <v>25</v>
      </c>
      <c r="H4212" s="8">
        <f t="shared" si="302"/>
        <v>505.99999999999994</v>
      </c>
      <c r="I4212" s="8">
        <f t="shared" si="303"/>
        <v>126.49999999999999</v>
      </c>
      <c r="J4212" s="1">
        <v>18</v>
      </c>
      <c r="K4212" s="1">
        <v>25</v>
      </c>
      <c r="M4212" s="45"/>
      <c r="N4212" s="45"/>
      <c r="O4212" s="45"/>
      <c r="P4212" s="28"/>
      <c r="Q4212" s="28"/>
      <c r="R4212" s="25"/>
      <c r="Z4212"/>
    </row>
    <row r="4213" spans="1:26" x14ac:dyDescent="0.25">
      <c r="A4213" s="4" t="s">
        <v>7</v>
      </c>
      <c r="B4213" s="5">
        <v>2008</v>
      </c>
      <c r="C4213" s="5">
        <v>6</v>
      </c>
      <c r="D4213" s="5">
        <v>24</v>
      </c>
      <c r="E4213" s="5">
        <v>6</v>
      </c>
      <c r="F4213" s="43">
        <v>15.8</v>
      </c>
      <c r="G4213" s="8">
        <f t="shared" si="301"/>
        <v>25</v>
      </c>
      <c r="H4213" s="8">
        <f t="shared" si="302"/>
        <v>505.99999999999994</v>
      </c>
      <c r="I4213" s="8">
        <f t="shared" si="303"/>
        <v>126.49999999999999</v>
      </c>
      <c r="J4213" s="1">
        <v>18</v>
      </c>
      <c r="K4213" s="1">
        <v>25</v>
      </c>
      <c r="M4213" s="45"/>
      <c r="N4213" s="45"/>
      <c r="O4213" s="45"/>
      <c r="P4213" s="28"/>
      <c r="Q4213" s="28"/>
      <c r="R4213" s="25"/>
      <c r="Z4213"/>
    </row>
    <row r="4214" spans="1:26" x14ac:dyDescent="0.25">
      <c r="A4214" s="4" t="s">
        <v>7</v>
      </c>
      <c r="B4214" s="5">
        <v>2008</v>
      </c>
      <c r="C4214" s="5">
        <v>6</v>
      </c>
      <c r="D4214" s="5">
        <v>24</v>
      </c>
      <c r="E4214" s="5">
        <v>7</v>
      </c>
      <c r="F4214" s="43">
        <v>16.3</v>
      </c>
      <c r="G4214" s="8">
        <f t="shared" si="301"/>
        <v>25</v>
      </c>
      <c r="H4214" s="8">
        <f t="shared" si="302"/>
        <v>478.49999999999994</v>
      </c>
      <c r="I4214" s="8">
        <f t="shared" si="303"/>
        <v>119.62499999999999</v>
      </c>
      <c r="J4214" s="1">
        <v>18</v>
      </c>
      <c r="K4214" s="1">
        <v>25</v>
      </c>
      <c r="M4214" s="45"/>
      <c r="N4214" s="45"/>
      <c r="O4214" s="45"/>
      <c r="P4214" s="28"/>
      <c r="Q4214" s="28"/>
      <c r="R4214" s="25"/>
      <c r="Z4214"/>
    </row>
    <row r="4215" spans="1:26" x14ac:dyDescent="0.25">
      <c r="A4215" s="4" t="s">
        <v>7</v>
      </c>
      <c r="B4215" s="5">
        <v>2008</v>
      </c>
      <c r="C4215" s="5">
        <v>6</v>
      </c>
      <c r="D4215" s="5">
        <v>24</v>
      </c>
      <c r="E4215" s="5">
        <v>8</v>
      </c>
      <c r="F4215" s="43">
        <v>17.399999999999999</v>
      </c>
      <c r="G4215" s="8">
        <f t="shared" si="301"/>
        <v>25</v>
      </c>
      <c r="H4215" s="8">
        <f t="shared" si="302"/>
        <v>418.00000000000006</v>
      </c>
      <c r="I4215" s="8">
        <f t="shared" si="303"/>
        <v>104.50000000000001</v>
      </c>
      <c r="J4215" s="1">
        <v>18</v>
      </c>
      <c r="K4215" s="1">
        <v>25</v>
      </c>
      <c r="M4215" s="45"/>
      <c r="N4215" s="45"/>
      <c r="O4215" s="45"/>
      <c r="P4215" s="28"/>
      <c r="Q4215" s="28"/>
      <c r="R4215" s="25"/>
      <c r="Z4215"/>
    </row>
    <row r="4216" spans="1:26" x14ac:dyDescent="0.25">
      <c r="A4216" s="4" t="s">
        <v>7</v>
      </c>
      <c r="B4216" s="5">
        <v>2008</v>
      </c>
      <c r="C4216" s="5">
        <v>6</v>
      </c>
      <c r="D4216" s="5">
        <v>24</v>
      </c>
      <c r="E4216" s="5">
        <v>9</v>
      </c>
      <c r="F4216" s="43">
        <v>18.3</v>
      </c>
      <c r="G4216" s="8">
        <f t="shared" si="301"/>
        <v>25</v>
      </c>
      <c r="H4216" s="8">
        <f t="shared" si="302"/>
        <v>368.49999999999994</v>
      </c>
      <c r="I4216" s="8">
        <f t="shared" si="303"/>
        <v>92.124999999999986</v>
      </c>
      <c r="J4216" s="1">
        <v>18</v>
      </c>
      <c r="K4216" s="1">
        <v>25</v>
      </c>
      <c r="M4216" s="45"/>
      <c r="N4216" s="45"/>
      <c r="O4216" s="45"/>
      <c r="P4216" s="28"/>
      <c r="Q4216" s="28"/>
      <c r="R4216" s="25"/>
      <c r="Z4216"/>
    </row>
    <row r="4217" spans="1:26" x14ac:dyDescent="0.25">
      <c r="A4217" s="4" t="s">
        <v>7</v>
      </c>
      <c r="B4217" s="5">
        <v>2008</v>
      </c>
      <c r="C4217" s="5">
        <v>6</v>
      </c>
      <c r="D4217" s="5">
        <v>24</v>
      </c>
      <c r="E4217" s="5">
        <v>10</v>
      </c>
      <c r="F4217" s="43">
        <v>18.899999999999999</v>
      </c>
      <c r="G4217" s="8">
        <f t="shared" si="301"/>
        <v>25</v>
      </c>
      <c r="H4217" s="8">
        <f t="shared" si="302"/>
        <v>335.50000000000006</v>
      </c>
      <c r="I4217" s="8">
        <f t="shared" si="303"/>
        <v>83.875000000000014</v>
      </c>
      <c r="J4217" s="1">
        <v>18</v>
      </c>
      <c r="K4217" s="1">
        <v>25</v>
      </c>
      <c r="M4217" s="45"/>
      <c r="N4217" s="45"/>
      <c r="O4217" s="45"/>
      <c r="P4217" s="28"/>
      <c r="Q4217" s="28"/>
      <c r="R4217" s="25"/>
      <c r="Z4217"/>
    </row>
    <row r="4218" spans="1:26" x14ac:dyDescent="0.25">
      <c r="A4218" s="4" t="s">
        <v>7</v>
      </c>
      <c r="B4218" s="5">
        <v>2008</v>
      </c>
      <c r="C4218" s="5">
        <v>6</v>
      </c>
      <c r="D4218" s="5">
        <v>24</v>
      </c>
      <c r="E4218" s="5">
        <v>11</v>
      </c>
      <c r="F4218" s="43">
        <v>20.5</v>
      </c>
      <c r="G4218" s="8">
        <f t="shared" si="301"/>
        <v>25</v>
      </c>
      <c r="H4218" s="8">
        <f t="shared" si="302"/>
        <v>247.5</v>
      </c>
      <c r="I4218" s="8">
        <f t="shared" si="303"/>
        <v>61.875</v>
      </c>
      <c r="J4218" s="1">
        <v>18</v>
      </c>
      <c r="K4218" s="1">
        <v>25</v>
      </c>
      <c r="M4218" s="45"/>
      <c r="N4218" s="45"/>
      <c r="O4218" s="45"/>
      <c r="P4218" s="28"/>
      <c r="Q4218" s="28"/>
      <c r="R4218" s="25"/>
      <c r="Z4218"/>
    </row>
    <row r="4219" spans="1:26" x14ac:dyDescent="0.25">
      <c r="A4219" s="4" t="s">
        <v>7</v>
      </c>
      <c r="B4219" s="5">
        <v>2008</v>
      </c>
      <c r="C4219" s="5">
        <v>6</v>
      </c>
      <c r="D4219" s="5">
        <v>24</v>
      </c>
      <c r="E4219" s="5">
        <v>12</v>
      </c>
      <c r="F4219" s="43">
        <v>21.7</v>
      </c>
      <c r="G4219" s="8">
        <f t="shared" si="301"/>
        <v>25</v>
      </c>
      <c r="H4219" s="8">
        <f t="shared" si="302"/>
        <v>181.50000000000003</v>
      </c>
      <c r="I4219" s="8">
        <f t="shared" si="303"/>
        <v>45.375000000000007</v>
      </c>
      <c r="J4219" s="1">
        <v>18</v>
      </c>
      <c r="K4219" s="1">
        <v>25</v>
      </c>
      <c r="M4219" s="45"/>
      <c r="N4219" s="45"/>
      <c r="O4219" s="45"/>
      <c r="P4219" s="28"/>
      <c r="Q4219" s="28"/>
      <c r="R4219" s="25"/>
      <c r="Z4219"/>
    </row>
    <row r="4220" spans="1:26" x14ac:dyDescent="0.25">
      <c r="A4220" s="4" t="s">
        <v>7</v>
      </c>
      <c r="B4220" s="5">
        <v>2008</v>
      </c>
      <c r="C4220" s="5">
        <v>6</v>
      </c>
      <c r="D4220" s="5">
        <v>24</v>
      </c>
      <c r="E4220" s="5">
        <v>13</v>
      </c>
      <c r="F4220" s="43">
        <v>22.1</v>
      </c>
      <c r="G4220" s="8">
        <f t="shared" si="301"/>
        <v>25</v>
      </c>
      <c r="H4220" s="8">
        <f t="shared" si="302"/>
        <v>159.49999999999991</v>
      </c>
      <c r="I4220" s="8">
        <f t="shared" si="303"/>
        <v>39.874999999999979</v>
      </c>
      <c r="J4220" s="1">
        <v>18</v>
      </c>
      <c r="K4220" s="1">
        <v>25</v>
      </c>
      <c r="M4220" s="45"/>
      <c r="N4220" s="45"/>
      <c r="O4220" s="45"/>
      <c r="P4220" s="28"/>
      <c r="Q4220" s="28"/>
      <c r="R4220" s="25"/>
      <c r="Z4220"/>
    </row>
    <row r="4221" spans="1:26" x14ac:dyDescent="0.25">
      <c r="A4221" s="4" t="s">
        <v>7</v>
      </c>
      <c r="B4221" s="5">
        <v>2008</v>
      </c>
      <c r="C4221" s="5">
        <v>6</v>
      </c>
      <c r="D4221" s="5">
        <v>24</v>
      </c>
      <c r="E4221" s="5">
        <v>14</v>
      </c>
      <c r="F4221" s="43">
        <v>22.5</v>
      </c>
      <c r="G4221" s="8">
        <f t="shared" si="301"/>
        <v>25</v>
      </c>
      <c r="H4221" s="8">
        <f t="shared" si="302"/>
        <v>137.5</v>
      </c>
      <c r="I4221" s="8">
        <f t="shared" si="303"/>
        <v>34.375</v>
      </c>
      <c r="J4221" s="1">
        <v>18</v>
      </c>
      <c r="K4221" s="1">
        <v>25</v>
      </c>
      <c r="M4221" s="45"/>
      <c r="N4221" s="45"/>
      <c r="O4221" s="45"/>
      <c r="P4221" s="28"/>
      <c r="Q4221" s="28"/>
      <c r="R4221" s="25"/>
      <c r="Z4221"/>
    </row>
    <row r="4222" spans="1:26" x14ac:dyDescent="0.25">
      <c r="A4222" s="4" t="s">
        <v>7</v>
      </c>
      <c r="B4222" s="5">
        <v>2008</v>
      </c>
      <c r="C4222" s="5">
        <v>6</v>
      </c>
      <c r="D4222" s="5">
        <v>24</v>
      </c>
      <c r="E4222" s="5">
        <v>15</v>
      </c>
      <c r="F4222" s="43">
        <v>22.3</v>
      </c>
      <c r="G4222" s="8">
        <f t="shared" si="301"/>
        <v>25</v>
      </c>
      <c r="H4222" s="8">
        <f t="shared" si="302"/>
        <v>148.49999999999997</v>
      </c>
      <c r="I4222" s="8">
        <f t="shared" si="303"/>
        <v>37.124999999999993</v>
      </c>
      <c r="J4222" s="1">
        <v>18</v>
      </c>
      <c r="K4222" s="1">
        <v>25</v>
      </c>
      <c r="M4222" s="45"/>
      <c r="N4222" s="45"/>
      <c r="O4222" s="45"/>
      <c r="P4222" s="28"/>
      <c r="Q4222" s="28"/>
      <c r="R4222" s="25"/>
      <c r="Z4222"/>
    </row>
    <row r="4223" spans="1:26" x14ac:dyDescent="0.25">
      <c r="A4223" s="4" t="s">
        <v>7</v>
      </c>
      <c r="B4223" s="5">
        <v>2008</v>
      </c>
      <c r="C4223" s="5">
        <v>6</v>
      </c>
      <c r="D4223" s="5">
        <v>24</v>
      </c>
      <c r="E4223" s="5">
        <v>16</v>
      </c>
      <c r="F4223" s="43">
        <v>22.1</v>
      </c>
      <c r="G4223" s="8">
        <f t="shared" si="301"/>
        <v>25</v>
      </c>
      <c r="H4223" s="8">
        <f t="shared" si="302"/>
        <v>159.49999999999991</v>
      </c>
      <c r="I4223" s="8">
        <f t="shared" si="303"/>
        <v>39.874999999999979</v>
      </c>
      <c r="J4223" s="1">
        <v>18</v>
      </c>
      <c r="K4223" s="1">
        <v>25</v>
      </c>
      <c r="M4223" s="45"/>
      <c r="N4223" s="45"/>
      <c r="O4223" s="45"/>
      <c r="P4223" s="28"/>
      <c r="Q4223" s="28"/>
      <c r="R4223" s="25"/>
      <c r="Z4223"/>
    </row>
    <row r="4224" spans="1:26" x14ac:dyDescent="0.25">
      <c r="A4224" s="4" t="s">
        <v>7</v>
      </c>
      <c r="B4224" s="5">
        <v>2008</v>
      </c>
      <c r="C4224" s="5">
        <v>6</v>
      </c>
      <c r="D4224" s="5">
        <v>24</v>
      </c>
      <c r="E4224" s="5">
        <v>17</v>
      </c>
      <c r="F4224" s="43">
        <v>21.5</v>
      </c>
      <c r="G4224" s="8">
        <f t="shared" si="301"/>
        <v>25</v>
      </c>
      <c r="H4224" s="8">
        <f t="shared" si="302"/>
        <v>192.5</v>
      </c>
      <c r="I4224" s="8">
        <f t="shared" si="303"/>
        <v>48.125</v>
      </c>
      <c r="J4224" s="1">
        <v>18</v>
      </c>
      <c r="K4224" s="1">
        <v>25</v>
      </c>
      <c r="M4224" s="45"/>
      <c r="N4224" s="45"/>
      <c r="O4224" s="45"/>
      <c r="P4224" s="28"/>
      <c r="Q4224" s="28"/>
      <c r="R4224" s="25"/>
      <c r="Z4224"/>
    </row>
    <row r="4225" spans="1:26" x14ac:dyDescent="0.25">
      <c r="A4225" s="4" t="s">
        <v>7</v>
      </c>
      <c r="B4225" s="5">
        <v>2008</v>
      </c>
      <c r="C4225" s="5">
        <v>6</v>
      </c>
      <c r="D4225" s="5">
        <v>24</v>
      </c>
      <c r="E4225" s="5">
        <v>18</v>
      </c>
      <c r="F4225" s="43">
        <v>20.9</v>
      </c>
      <c r="G4225" s="8">
        <f t="shared" si="301"/>
        <v>25</v>
      </c>
      <c r="H4225" s="8">
        <f t="shared" si="302"/>
        <v>225.50000000000009</v>
      </c>
      <c r="I4225" s="8">
        <f t="shared" si="303"/>
        <v>56.375000000000021</v>
      </c>
      <c r="J4225" s="1">
        <v>18</v>
      </c>
      <c r="K4225" s="1">
        <v>25</v>
      </c>
      <c r="M4225" s="45"/>
      <c r="N4225" s="45"/>
      <c r="O4225" s="45"/>
      <c r="P4225" s="28"/>
      <c r="Q4225" s="28"/>
      <c r="R4225" s="25"/>
      <c r="Z4225"/>
    </row>
    <row r="4226" spans="1:26" x14ac:dyDescent="0.25">
      <c r="A4226" s="4" t="s">
        <v>7</v>
      </c>
      <c r="B4226" s="5">
        <v>2008</v>
      </c>
      <c r="C4226" s="5">
        <v>6</v>
      </c>
      <c r="D4226" s="5">
        <v>24</v>
      </c>
      <c r="E4226" s="5">
        <v>19</v>
      </c>
      <c r="F4226" s="43">
        <v>19.899999999999999</v>
      </c>
      <c r="G4226" s="8">
        <f t="shared" si="301"/>
        <v>25</v>
      </c>
      <c r="H4226" s="8">
        <f t="shared" si="302"/>
        <v>280.50000000000006</v>
      </c>
      <c r="I4226" s="8">
        <f t="shared" si="303"/>
        <v>70.125000000000014</v>
      </c>
      <c r="J4226" s="1">
        <v>18</v>
      </c>
      <c r="K4226" s="1">
        <v>25</v>
      </c>
      <c r="M4226" s="45"/>
      <c r="N4226" s="45"/>
      <c r="O4226" s="45"/>
      <c r="P4226" s="28"/>
      <c r="Q4226" s="28"/>
      <c r="R4226" s="25"/>
      <c r="Z4226"/>
    </row>
    <row r="4227" spans="1:26" x14ac:dyDescent="0.25">
      <c r="A4227" s="4" t="s">
        <v>7</v>
      </c>
      <c r="B4227" s="5">
        <v>2008</v>
      </c>
      <c r="C4227" s="5">
        <v>6</v>
      </c>
      <c r="D4227" s="5">
        <v>24</v>
      </c>
      <c r="E4227" s="5">
        <v>20</v>
      </c>
      <c r="F4227" s="43">
        <v>18.3</v>
      </c>
      <c r="G4227" s="8">
        <f t="shared" si="301"/>
        <v>25</v>
      </c>
      <c r="H4227" s="8">
        <f t="shared" si="302"/>
        <v>368.49999999999994</v>
      </c>
      <c r="I4227" s="8">
        <f t="shared" si="303"/>
        <v>92.124999999999986</v>
      </c>
      <c r="J4227" s="1">
        <v>18</v>
      </c>
      <c r="K4227" s="1">
        <v>25</v>
      </c>
      <c r="M4227" s="45"/>
      <c r="N4227" s="45"/>
      <c r="O4227" s="45"/>
      <c r="P4227" s="28"/>
      <c r="Q4227" s="28"/>
      <c r="R4227" s="25"/>
      <c r="Z4227"/>
    </row>
    <row r="4228" spans="1:26" x14ac:dyDescent="0.25">
      <c r="A4228" s="4" t="s">
        <v>7</v>
      </c>
      <c r="B4228" s="5">
        <v>2008</v>
      </c>
      <c r="C4228" s="5">
        <v>6</v>
      </c>
      <c r="D4228" s="5">
        <v>24</v>
      </c>
      <c r="E4228" s="5">
        <v>21</v>
      </c>
      <c r="F4228" s="43">
        <v>17.5</v>
      </c>
      <c r="G4228" s="8">
        <f t="shared" si="301"/>
        <v>25</v>
      </c>
      <c r="H4228" s="8">
        <f t="shared" si="302"/>
        <v>412.5</v>
      </c>
      <c r="I4228" s="8">
        <f t="shared" si="303"/>
        <v>103.125</v>
      </c>
      <c r="J4228" s="1">
        <v>18</v>
      </c>
      <c r="K4228" s="1">
        <v>25</v>
      </c>
      <c r="M4228" s="45"/>
      <c r="N4228" s="45"/>
      <c r="O4228" s="45"/>
      <c r="P4228" s="28"/>
      <c r="Q4228" s="28"/>
      <c r="R4228" s="25"/>
      <c r="Z4228"/>
    </row>
    <row r="4229" spans="1:26" x14ac:dyDescent="0.25">
      <c r="A4229" s="4" t="s">
        <v>7</v>
      </c>
      <c r="B4229" s="5">
        <v>2008</v>
      </c>
      <c r="C4229" s="5">
        <v>6</v>
      </c>
      <c r="D4229" s="5">
        <v>24</v>
      </c>
      <c r="E4229" s="5">
        <v>22</v>
      </c>
      <c r="F4229" s="43">
        <v>17.2</v>
      </c>
      <c r="G4229" s="8">
        <f t="shared" si="301"/>
        <v>25</v>
      </c>
      <c r="H4229" s="8">
        <f t="shared" si="302"/>
        <v>429.00000000000006</v>
      </c>
      <c r="I4229" s="8">
        <f t="shared" si="303"/>
        <v>107.25000000000001</v>
      </c>
      <c r="J4229" s="1">
        <v>18</v>
      </c>
      <c r="K4229" s="1">
        <v>25</v>
      </c>
      <c r="M4229" s="45"/>
      <c r="N4229" s="45"/>
      <c r="O4229" s="45"/>
      <c r="P4229" s="28"/>
      <c r="Q4229" s="28"/>
      <c r="R4229" s="25"/>
      <c r="Z4229"/>
    </row>
    <row r="4230" spans="1:26" x14ac:dyDescent="0.25">
      <c r="A4230" s="4" t="s">
        <v>7</v>
      </c>
      <c r="B4230" s="5">
        <v>2008</v>
      </c>
      <c r="C4230" s="5">
        <v>6</v>
      </c>
      <c r="D4230" s="5">
        <v>24</v>
      </c>
      <c r="E4230" s="5">
        <v>23</v>
      </c>
      <c r="F4230" s="43">
        <v>17.100000000000001</v>
      </c>
      <c r="G4230" s="8">
        <f t="shared" si="301"/>
        <v>25</v>
      </c>
      <c r="H4230" s="8">
        <f t="shared" si="302"/>
        <v>434.49999999999994</v>
      </c>
      <c r="I4230" s="8">
        <f t="shared" si="303"/>
        <v>108.62499999999999</v>
      </c>
      <c r="J4230" s="1">
        <v>18</v>
      </c>
      <c r="K4230" s="1">
        <v>25</v>
      </c>
      <c r="M4230" s="45"/>
      <c r="N4230" s="45"/>
      <c r="O4230" s="45"/>
      <c r="P4230" s="28"/>
      <c r="Q4230" s="28"/>
      <c r="R4230" s="25"/>
      <c r="Z4230"/>
    </row>
    <row r="4231" spans="1:26" x14ac:dyDescent="0.25">
      <c r="A4231" s="4" t="s">
        <v>7</v>
      </c>
      <c r="B4231" s="5">
        <v>2008</v>
      </c>
      <c r="C4231" s="5">
        <v>6</v>
      </c>
      <c r="D4231" s="5">
        <v>25</v>
      </c>
      <c r="E4231" s="5">
        <v>0</v>
      </c>
      <c r="F4231" s="43">
        <v>17</v>
      </c>
      <c r="G4231" s="8">
        <f t="shared" ref="G4231:G4294" si="304">IF(A4231="Inverno", $G$3, $G$2)</f>
        <v>25</v>
      </c>
      <c r="H4231" s="8">
        <f t="shared" si="302"/>
        <v>440</v>
      </c>
      <c r="I4231" s="8">
        <f t="shared" si="303"/>
        <v>110</v>
      </c>
      <c r="J4231" s="1">
        <v>18</v>
      </c>
      <c r="K4231" s="1">
        <v>25</v>
      </c>
      <c r="M4231" s="45"/>
      <c r="N4231" s="45"/>
      <c r="O4231" s="45"/>
      <c r="P4231" s="28"/>
      <c r="Q4231" s="28"/>
      <c r="R4231" s="25"/>
      <c r="Z4231"/>
    </row>
    <row r="4232" spans="1:26" x14ac:dyDescent="0.25">
      <c r="A4232" s="4" t="s">
        <v>7</v>
      </c>
      <c r="B4232" s="5">
        <v>2008</v>
      </c>
      <c r="C4232" s="5">
        <v>6</v>
      </c>
      <c r="D4232" s="5">
        <v>25</v>
      </c>
      <c r="E4232" s="5">
        <v>1</v>
      </c>
      <c r="F4232" s="43">
        <v>17</v>
      </c>
      <c r="G4232" s="8">
        <f t="shared" si="304"/>
        <v>25</v>
      </c>
      <c r="H4232" s="8">
        <f t="shared" ref="H4232:H4295" si="305">IF(F4232&gt;G4232,0,$D$3*(G4232-F4232)/$D$4)</f>
        <v>440</v>
      </c>
      <c r="I4232" s="8">
        <f t="shared" ref="I4232:I4295" si="306">H4232/$G$4</f>
        <v>110</v>
      </c>
      <c r="J4232" s="1">
        <v>18</v>
      </c>
      <c r="K4232" s="1">
        <v>25</v>
      </c>
      <c r="M4232" s="45"/>
      <c r="N4232" s="45"/>
      <c r="O4232" s="45"/>
      <c r="P4232" s="28"/>
      <c r="Q4232" s="28"/>
      <c r="R4232" s="25"/>
      <c r="Z4232"/>
    </row>
    <row r="4233" spans="1:26" x14ac:dyDescent="0.25">
      <c r="A4233" s="4" t="s">
        <v>7</v>
      </c>
      <c r="B4233" s="5">
        <v>2008</v>
      </c>
      <c r="C4233" s="5">
        <v>6</v>
      </c>
      <c r="D4233" s="5">
        <v>25</v>
      </c>
      <c r="E4233" s="5">
        <v>2</v>
      </c>
      <c r="F4233" s="43">
        <v>16.899999999999999</v>
      </c>
      <c r="G4233" s="8">
        <f t="shared" si="304"/>
        <v>25</v>
      </c>
      <c r="H4233" s="8">
        <f t="shared" si="305"/>
        <v>445.50000000000006</v>
      </c>
      <c r="I4233" s="8">
        <f t="shared" si="306"/>
        <v>111.37500000000001</v>
      </c>
      <c r="J4233" s="1">
        <v>18</v>
      </c>
      <c r="K4233" s="1">
        <v>25</v>
      </c>
      <c r="M4233" s="45"/>
      <c r="N4233" s="45"/>
      <c r="O4233" s="45"/>
      <c r="P4233" s="28"/>
      <c r="Q4233" s="28"/>
      <c r="R4233" s="25"/>
      <c r="Z4233"/>
    </row>
    <row r="4234" spans="1:26" x14ac:dyDescent="0.25">
      <c r="A4234" s="4" t="s">
        <v>7</v>
      </c>
      <c r="B4234" s="5">
        <v>2008</v>
      </c>
      <c r="C4234" s="5">
        <v>6</v>
      </c>
      <c r="D4234" s="5">
        <v>25</v>
      </c>
      <c r="E4234" s="5">
        <v>3</v>
      </c>
      <c r="F4234" s="43">
        <v>16.899999999999999</v>
      </c>
      <c r="G4234" s="8">
        <f t="shared" si="304"/>
        <v>25</v>
      </c>
      <c r="H4234" s="8">
        <f t="shared" si="305"/>
        <v>445.50000000000006</v>
      </c>
      <c r="I4234" s="8">
        <f t="shared" si="306"/>
        <v>111.37500000000001</v>
      </c>
      <c r="J4234" s="1">
        <v>18</v>
      </c>
      <c r="K4234" s="1">
        <v>25</v>
      </c>
      <c r="M4234" s="45"/>
      <c r="N4234" s="45"/>
      <c r="O4234" s="45"/>
      <c r="P4234" s="28"/>
      <c r="Q4234" s="28"/>
      <c r="R4234" s="25"/>
      <c r="Z4234"/>
    </row>
    <row r="4235" spans="1:26" x14ac:dyDescent="0.25">
      <c r="A4235" s="4" t="s">
        <v>7</v>
      </c>
      <c r="B4235" s="5">
        <v>2008</v>
      </c>
      <c r="C4235" s="5">
        <v>6</v>
      </c>
      <c r="D4235" s="5">
        <v>25</v>
      </c>
      <c r="E4235" s="5">
        <v>4</v>
      </c>
      <c r="F4235" s="43">
        <v>16.8</v>
      </c>
      <c r="G4235" s="8">
        <f t="shared" si="304"/>
        <v>25</v>
      </c>
      <c r="H4235" s="8">
        <f t="shared" si="305"/>
        <v>450.99999999999994</v>
      </c>
      <c r="I4235" s="8">
        <f t="shared" si="306"/>
        <v>112.74999999999999</v>
      </c>
      <c r="J4235" s="1">
        <v>18</v>
      </c>
      <c r="K4235" s="1">
        <v>25</v>
      </c>
      <c r="M4235" s="45"/>
      <c r="N4235" s="45"/>
      <c r="O4235" s="45"/>
      <c r="P4235" s="28"/>
      <c r="Q4235" s="28"/>
      <c r="R4235" s="25"/>
      <c r="Z4235"/>
    </row>
    <row r="4236" spans="1:26" x14ac:dyDescent="0.25">
      <c r="A4236" s="4" t="s">
        <v>7</v>
      </c>
      <c r="B4236" s="5">
        <v>2008</v>
      </c>
      <c r="C4236" s="5">
        <v>6</v>
      </c>
      <c r="D4236" s="5">
        <v>25</v>
      </c>
      <c r="E4236" s="5">
        <v>5</v>
      </c>
      <c r="F4236" s="43">
        <v>16.899999999999999</v>
      </c>
      <c r="G4236" s="8">
        <f t="shared" si="304"/>
        <v>25</v>
      </c>
      <c r="H4236" s="8">
        <f t="shared" si="305"/>
        <v>445.50000000000006</v>
      </c>
      <c r="I4236" s="8">
        <f t="shared" si="306"/>
        <v>111.37500000000001</v>
      </c>
      <c r="J4236" s="1">
        <v>18</v>
      </c>
      <c r="K4236" s="1">
        <v>25</v>
      </c>
      <c r="M4236" s="45"/>
      <c r="N4236" s="45"/>
      <c r="O4236" s="45"/>
      <c r="P4236" s="28"/>
      <c r="Q4236" s="28"/>
      <c r="R4236" s="25"/>
      <c r="Z4236"/>
    </row>
    <row r="4237" spans="1:26" x14ac:dyDescent="0.25">
      <c r="A4237" s="4" t="s">
        <v>7</v>
      </c>
      <c r="B4237" s="5">
        <v>2008</v>
      </c>
      <c r="C4237" s="5">
        <v>6</v>
      </c>
      <c r="D4237" s="5">
        <v>25</v>
      </c>
      <c r="E4237" s="5">
        <v>6</v>
      </c>
      <c r="F4237" s="43">
        <v>17.2</v>
      </c>
      <c r="G4237" s="8">
        <f t="shared" si="304"/>
        <v>25</v>
      </c>
      <c r="H4237" s="8">
        <f t="shared" si="305"/>
        <v>429.00000000000006</v>
      </c>
      <c r="I4237" s="8">
        <f t="shared" si="306"/>
        <v>107.25000000000001</v>
      </c>
      <c r="J4237" s="1">
        <v>18</v>
      </c>
      <c r="K4237" s="1">
        <v>25</v>
      </c>
      <c r="M4237" s="45"/>
      <c r="N4237" s="45"/>
      <c r="O4237" s="45"/>
      <c r="P4237" s="28"/>
      <c r="Q4237" s="28"/>
      <c r="R4237" s="25"/>
      <c r="Z4237"/>
    </row>
    <row r="4238" spans="1:26" x14ac:dyDescent="0.25">
      <c r="A4238" s="4" t="s">
        <v>7</v>
      </c>
      <c r="B4238" s="5">
        <v>2008</v>
      </c>
      <c r="C4238" s="5">
        <v>6</v>
      </c>
      <c r="D4238" s="5">
        <v>25</v>
      </c>
      <c r="E4238" s="5">
        <v>7</v>
      </c>
      <c r="F4238" s="43">
        <v>18.399999999999999</v>
      </c>
      <c r="G4238" s="8">
        <f t="shared" si="304"/>
        <v>25</v>
      </c>
      <c r="H4238" s="8">
        <f t="shared" si="305"/>
        <v>363.00000000000006</v>
      </c>
      <c r="I4238" s="8">
        <f t="shared" si="306"/>
        <v>90.750000000000014</v>
      </c>
      <c r="J4238" s="1">
        <v>18</v>
      </c>
      <c r="K4238" s="1">
        <v>25</v>
      </c>
      <c r="M4238" s="45"/>
      <c r="N4238" s="45"/>
      <c r="O4238" s="45"/>
      <c r="P4238" s="28"/>
      <c r="Q4238" s="28"/>
      <c r="R4238" s="25"/>
      <c r="Z4238"/>
    </row>
    <row r="4239" spans="1:26" x14ac:dyDescent="0.25">
      <c r="A4239" s="4" t="s">
        <v>7</v>
      </c>
      <c r="B4239" s="5">
        <v>2008</v>
      </c>
      <c r="C4239" s="5">
        <v>6</v>
      </c>
      <c r="D4239" s="5">
        <v>25</v>
      </c>
      <c r="E4239" s="5">
        <v>8</v>
      </c>
      <c r="F4239" s="43">
        <v>19.8</v>
      </c>
      <c r="G4239" s="8">
        <f t="shared" si="304"/>
        <v>25</v>
      </c>
      <c r="H4239" s="8">
        <f t="shared" si="305"/>
        <v>285.99999999999994</v>
      </c>
      <c r="I4239" s="8">
        <f t="shared" si="306"/>
        <v>71.499999999999986</v>
      </c>
      <c r="J4239" s="1">
        <v>18</v>
      </c>
      <c r="K4239" s="1">
        <v>25</v>
      </c>
      <c r="M4239" s="45"/>
      <c r="N4239" s="45"/>
      <c r="O4239" s="45"/>
      <c r="P4239" s="28"/>
      <c r="Q4239" s="28"/>
      <c r="R4239" s="25"/>
      <c r="Z4239"/>
    </row>
    <row r="4240" spans="1:26" x14ac:dyDescent="0.25">
      <c r="A4240" s="4" t="s">
        <v>7</v>
      </c>
      <c r="B4240" s="5">
        <v>2008</v>
      </c>
      <c r="C4240" s="5">
        <v>6</v>
      </c>
      <c r="D4240" s="5">
        <v>25</v>
      </c>
      <c r="E4240" s="5">
        <v>9</v>
      </c>
      <c r="F4240" s="43">
        <v>21.3</v>
      </c>
      <c r="G4240" s="8">
        <f t="shared" si="304"/>
        <v>25</v>
      </c>
      <c r="H4240" s="8">
        <f t="shared" si="305"/>
        <v>203.49999999999997</v>
      </c>
      <c r="I4240" s="8">
        <f t="shared" si="306"/>
        <v>50.874999999999993</v>
      </c>
      <c r="J4240" s="1">
        <v>18</v>
      </c>
      <c r="K4240" s="1">
        <v>25</v>
      </c>
      <c r="M4240" s="45"/>
      <c r="N4240" s="45"/>
      <c r="O4240" s="45"/>
      <c r="P4240" s="28"/>
      <c r="Q4240" s="28"/>
      <c r="R4240" s="25"/>
      <c r="Z4240"/>
    </row>
    <row r="4241" spans="1:26" x14ac:dyDescent="0.25">
      <c r="A4241" s="4" t="s">
        <v>7</v>
      </c>
      <c r="B4241" s="5">
        <v>2008</v>
      </c>
      <c r="C4241" s="5">
        <v>6</v>
      </c>
      <c r="D4241" s="5">
        <v>25</v>
      </c>
      <c r="E4241" s="5">
        <v>10</v>
      </c>
      <c r="F4241" s="43">
        <v>22.4</v>
      </c>
      <c r="G4241" s="8">
        <f t="shared" si="304"/>
        <v>25</v>
      </c>
      <c r="H4241" s="8">
        <f t="shared" si="305"/>
        <v>143.00000000000009</v>
      </c>
      <c r="I4241" s="8">
        <f t="shared" si="306"/>
        <v>35.750000000000021</v>
      </c>
      <c r="J4241" s="1">
        <v>18</v>
      </c>
      <c r="K4241" s="1">
        <v>25</v>
      </c>
      <c r="M4241" s="45"/>
      <c r="N4241" s="45"/>
      <c r="O4241" s="45"/>
      <c r="P4241" s="28"/>
      <c r="Q4241" s="28"/>
      <c r="R4241" s="25"/>
      <c r="Z4241"/>
    </row>
    <row r="4242" spans="1:26" x14ac:dyDescent="0.25">
      <c r="A4242" s="4" t="s">
        <v>7</v>
      </c>
      <c r="B4242" s="5">
        <v>2008</v>
      </c>
      <c r="C4242" s="5">
        <v>6</v>
      </c>
      <c r="D4242" s="5">
        <v>25</v>
      </c>
      <c r="E4242" s="5">
        <v>11</v>
      </c>
      <c r="F4242" s="43">
        <v>23.4</v>
      </c>
      <c r="G4242" s="8">
        <f t="shared" si="304"/>
        <v>25</v>
      </c>
      <c r="H4242" s="8">
        <f t="shared" si="305"/>
        <v>88.000000000000085</v>
      </c>
      <c r="I4242" s="8">
        <f t="shared" si="306"/>
        <v>22.000000000000021</v>
      </c>
      <c r="J4242" s="1">
        <v>18</v>
      </c>
      <c r="K4242" s="1">
        <v>25</v>
      </c>
      <c r="M4242" s="45"/>
      <c r="N4242" s="45"/>
      <c r="O4242" s="45"/>
      <c r="P4242" s="28"/>
      <c r="Q4242" s="28"/>
      <c r="R4242" s="25"/>
      <c r="Z4242"/>
    </row>
    <row r="4243" spans="1:26" x14ac:dyDescent="0.25">
      <c r="A4243" s="4" t="s">
        <v>7</v>
      </c>
      <c r="B4243" s="5">
        <v>2008</v>
      </c>
      <c r="C4243" s="5">
        <v>6</v>
      </c>
      <c r="D4243" s="5">
        <v>25</v>
      </c>
      <c r="E4243" s="5">
        <v>12</v>
      </c>
      <c r="F4243" s="43">
        <v>26.8</v>
      </c>
      <c r="G4243" s="8">
        <f t="shared" si="304"/>
        <v>25</v>
      </c>
      <c r="H4243" s="8">
        <f t="shared" si="305"/>
        <v>0</v>
      </c>
      <c r="I4243" s="8">
        <f t="shared" si="306"/>
        <v>0</v>
      </c>
      <c r="J4243" s="1">
        <v>18</v>
      </c>
      <c r="K4243" s="1">
        <v>25</v>
      </c>
      <c r="M4243" s="45"/>
      <c r="N4243" s="45"/>
      <c r="O4243" s="45"/>
      <c r="P4243" s="28"/>
      <c r="Q4243" s="28"/>
      <c r="R4243" s="25"/>
      <c r="Z4243"/>
    </row>
    <row r="4244" spans="1:26" x14ac:dyDescent="0.25">
      <c r="A4244" s="4" t="s">
        <v>7</v>
      </c>
      <c r="B4244" s="5">
        <v>2008</v>
      </c>
      <c r="C4244" s="5">
        <v>6</v>
      </c>
      <c r="D4244" s="5">
        <v>25</v>
      </c>
      <c r="E4244" s="5">
        <v>13</v>
      </c>
      <c r="F4244" s="43">
        <v>27.9</v>
      </c>
      <c r="G4244" s="8">
        <f t="shared" si="304"/>
        <v>25</v>
      </c>
      <c r="H4244" s="8">
        <f t="shared" si="305"/>
        <v>0</v>
      </c>
      <c r="I4244" s="8">
        <f t="shared" si="306"/>
        <v>0</v>
      </c>
      <c r="J4244" s="1">
        <v>18</v>
      </c>
      <c r="K4244" s="1">
        <v>25</v>
      </c>
      <c r="M4244" s="45"/>
      <c r="N4244" s="45"/>
      <c r="O4244" s="45"/>
      <c r="P4244" s="28"/>
      <c r="Q4244" s="28"/>
      <c r="R4244" s="25"/>
      <c r="Z4244"/>
    </row>
    <row r="4245" spans="1:26" x14ac:dyDescent="0.25">
      <c r="A4245" s="4" t="s">
        <v>7</v>
      </c>
      <c r="B4245" s="5">
        <v>2008</v>
      </c>
      <c r="C4245" s="5">
        <v>6</v>
      </c>
      <c r="D4245" s="5">
        <v>25</v>
      </c>
      <c r="E4245" s="5">
        <v>14</v>
      </c>
      <c r="F4245" s="43">
        <v>28.4</v>
      </c>
      <c r="G4245" s="8">
        <f t="shared" si="304"/>
        <v>25</v>
      </c>
      <c r="H4245" s="8">
        <f t="shared" si="305"/>
        <v>0</v>
      </c>
      <c r="I4245" s="8">
        <f t="shared" si="306"/>
        <v>0</v>
      </c>
      <c r="J4245" s="1">
        <v>18</v>
      </c>
      <c r="K4245" s="1">
        <v>25</v>
      </c>
      <c r="M4245" s="45"/>
      <c r="N4245" s="45"/>
      <c r="O4245" s="45"/>
      <c r="P4245" s="28"/>
      <c r="Q4245" s="28"/>
      <c r="R4245" s="25"/>
      <c r="Z4245"/>
    </row>
    <row r="4246" spans="1:26" x14ac:dyDescent="0.25">
      <c r="A4246" s="4" t="s">
        <v>7</v>
      </c>
      <c r="B4246" s="5">
        <v>2008</v>
      </c>
      <c r="C4246" s="5">
        <v>6</v>
      </c>
      <c r="D4246" s="5">
        <v>25</v>
      </c>
      <c r="E4246" s="5">
        <v>15</v>
      </c>
      <c r="F4246" s="43">
        <v>27.8</v>
      </c>
      <c r="G4246" s="8">
        <f t="shared" si="304"/>
        <v>25</v>
      </c>
      <c r="H4246" s="8">
        <f t="shared" si="305"/>
        <v>0</v>
      </c>
      <c r="I4246" s="8">
        <f t="shared" si="306"/>
        <v>0</v>
      </c>
      <c r="J4246" s="1">
        <v>18</v>
      </c>
      <c r="K4246" s="1">
        <v>25</v>
      </c>
      <c r="M4246" s="45"/>
      <c r="N4246" s="45"/>
      <c r="O4246" s="45"/>
      <c r="P4246" s="28"/>
      <c r="Q4246" s="28"/>
      <c r="R4246" s="25"/>
      <c r="Z4246"/>
    </row>
    <row r="4247" spans="1:26" x14ac:dyDescent="0.25">
      <c r="A4247" s="4" t="s">
        <v>7</v>
      </c>
      <c r="B4247" s="5">
        <v>2008</v>
      </c>
      <c r="C4247" s="5">
        <v>6</v>
      </c>
      <c r="D4247" s="5">
        <v>25</v>
      </c>
      <c r="E4247" s="5">
        <v>16</v>
      </c>
      <c r="F4247" s="43">
        <v>27</v>
      </c>
      <c r="G4247" s="8">
        <f t="shared" si="304"/>
        <v>25</v>
      </c>
      <c r="H4247" s="8">
        <f t="shared" si="305"/>
        <v>0</v>
      </c>
      <c r="I4247" s="8">
        <f t="shared" si="306"/>
        <v>0</v>
      </c>
      <c r="J4247" s="1">
        <v>18</v>
      </c>
      <c r="K4247" s="1">
        <v>25</v>
      </c>
      <c r="M4247" s="45"/>
      <c r="N4247" s="45"/>
      <c r="O4247" s="45"/>
      <c r="P4247" s="28"/>
      <c r="Q4247" s="28"/>
      <c r="R4247" s="25"/>
      <c r="Z4247"/>
    </row>
    <row r="4248" spans="1:26" x14ac:dyDescent="0.25">
      <c r="A4248" s="4" t="s">
        <v>7</v>
      </c>
      <c r="B4248" s="5">
        <v>2008</v>
      </c>
      <c r="C4248" s="5">
        <v>6</v>
      </c>
      <c r="D4248" s="5">
        <v>25</v>
      </c>
      <c r="E4248" s="5">
        <v>17</v>
      </c>
      <c r="F4248" s="43">
        <v>26.2</v>
      </c>
      <c r="G4248" s="8">
        <f t="shared" si="304"/>
        <v>25</v>
      </c>
      <c r="H4248" s="8">
        <f t="shared" si="305"/>
        <v>0</v>
      </c>
      <c r="I4248" s="8">
        <f t="shared" si="306"/>
        <v>0</v>
      </c>
      <c r="J4248" s="1">
        <v>18</v>
      </c>
      <c r="K4248" s="1">
        <v>25</v>
      </c>
      <c r="M4248" s="45"/>
      <c r="N4248" s="45"/>
      <c r="O4248" s="45"/>
      <c r="P4248" s="28"/>
      <c r="Q4248" s="28"/>
      <c r="R4248" s="25"/>
      <c r="Z4248"/>
    </row>
    <row r="4249" spans="1:26" x14ac:dyDescent="0.25">
      <c r="A4249" s="4" t="s">
        <v>7</v>
      </c>
      <c r="B4249" s="5">
        <v>2008</v>
      </c>
      <c r="C4249" s="5">
        <v>6</v>
      </c>
      <c r="D4249" s="5">
        <v>25</v>
      </c>
      <c r="E4249" s="5">
        <v>18</v>
      </c>
      <c r="F4249" s="43">
        <v>25.2</v>
      </c>
      <c r="G4249" s="8">
        <f t="shared" si="304"/>
        <v>25</v>
      </c>
      <c r="H4249" s="8">
        <f t="shared" si="305"/>
        <v>0</v>
      </c>
      <c r="I4249" s="8">
        <f t="shared" si="306"/>
        <v>0</v>
      </c>
      <c r="J4249" s="1">
        <v>18</v>
      </c>
      <c r="K4249" s="1">
        <v>25</v>
      </c>
      <c r="M4249" s="45"/>
      <c r="N4249" s="45"/>
      <c r="O4249" s="45"/>
      <c r="P4249" s="28"/>
      <c r="Q4249" s="28"/>
      <c r="R4249" s="25"/>
      <c r="Z4249"/>
    </row>
    <row r="4250" spans="1:26" x14ac:dyDescent="0.25">
      <c r="A4250" s="4" t="s">
        <v>7</v>
      </c>
      <c r="B4250" s="5">
        <v>2008</v>
      </c>
      <c r="C4250" s="5">
        <v>6</v>
      </c>
      <c r="D4250" s="5">
        <v>25</v>
      </c>
      <c r="E4250" s="5">
        <v>19</v>
      </c>
      <c r="F4250" s="43">
        <v>23.7</v>
      </c>
      <c r="G4250" s="8">
        <f t="shared" si="304"/>
        <v>25</v>
      </c>
      <c r="H4250" s="8">
        <f t="shared" si="305"/>
        <v>71.500000000000043</v>
      </c>
      <c r="I4250" s="8">
        <f t="shared" si="306"/>
        <v>17.875000000000011</v>
      </c>
      <c r="J4250" s="1">
        <v>18</v>
      </c>
      <c r="K4250" s="1">
        <v>25</v>
      </c>
      <c r="M4250" s="45"/>
      <c r="N4250" s="45"/>
      <c r="O4250" s="45"/>
      <c r="P4250" s="28"/>
      <c r="Q4250" s="28"/>
      <c r="R4250" s="25"/>
      <c r="Z4250"/>
    </row>
    <row r="4251" spans="1:26" x14ac:dyDescent="0.25">
      <c r="A4251" s="4" t="s">
        <v>7</v>
      </c>
      <c r="B4251" s="5">
        <v>2008</v>
      </c>
      <c r="C4251" s="5">
        <v>6</v>
      </c>
      <c r="D4251" s="5">
        <v>25</v>
      </c>
      <c r="E4251" s="5">
        <v>20</v>
      </c>
      <c r="F4251" s="43">
        <v>21.9</v>
      </c>
      <c r="G4251" s="8">
        <f t="shared" si="304"/>
        <v>25</v>
      </c>
      <c r="H4251" s="8">
        <f t="shared" si="305"/>
        <v>170.50000000000009</v>
      </c>
      <c r="I4251" s="8">
        <f t="shared" si="306"/>
        <v>42.625000000000021</v>
      </c>
      <c r="J4251" s="1">
        <v>18</v>
      </c>
      <c r="K4251" s="1">
        <v>25</v>
      </c>
      <c r="M4251" s="45"/>
      <c r="N4251" s="45"/>
      <c r="O4251" s="45"/>
      <c r="P4251" s="28"/>
      <c r="Q4251" s="28"/>
      <c r="R4251" s="25"/>
      <c r="Z4251"/>
    </row>
    <row r="4252" spans="1:26" x14ac:dyDescent="0.25">
      <c r="A4252" s="4" t="s">
        <v>7</v>
      </c>
      <c r="B4252" s="5">
        <v>2008</v>
      </c>
      <c r="C4252" s="5">
        <v>6</v>
      </c>
      <c r="D4252" s="5">
        <v>25</v>
      </c>
      <c r="E4252" s="5">
        <v>21</v>
      </c>
      <c r="F4252" s="43">
        <v>21</v>
      </c>
      <c r="G4252" s="8">
        <f t="shared" si="304"/>
        <v>25</v>
      </c>
      <c r="H4252" s="8">
        <f t="shared" si="305"/>
        <v>220</v>
      </c>
      <c r="I4252" s="8">
        <f t="shared" si="306"/>
        <v>55</v>
      </c>
      <c r="J4252" s="1">
        <v>18</v>
      </c>
      <c r="K4252" s="1">
        <v>25</v>
      </c>
      <c r="M4252" s="45"/>
      <c r="N4252" s="45"/>
      <c r="O4252" s="45"/>
      <c r="P4252" s="28"/>
      <c r="Q4252" s="28"/>
      <c r="R4252" s="25"/>
      <c r="Z4252"/>
    </row>
    <row r="4253" spans="1:26" x14ac:dyDescent="0.25">
      <c r="A4253" s="4" t="s">
        <v>7</v>
      </c>
      <c r="B4253" s="5">
        <v>2008</v>
      </c>
      <c r="C4253" s="5">
        <v>6</v>
      </c>
      <c r="D4253" s="5">
        <v>25</v>
      </c>
      <c r="E4253" s="5">
        <v>22</v>
      </c>
      <c r="F4253" s="43">
        <v>20.5</v>
      </c>
      <c r="G4253" s="8">
        <f t="shared" si="304"/>
        <v>25</v>
      </c>
      <c r="H4253" s="8">
        <f t="shared" si="305"/>
        <v>247.5</v>
      </c>
      <c r="I4253" s="8">
        <f t="shared" si="306"/>
        <v>61.875</v>
      </c>
      <c r="J4253" s="1">
        <v>18</v>
      </c>
      <c r="K4253" s="1">
        <v>25</v>
      </c>
      <c r="M4253" s="45"/>
      <c r="N4253" s="45"/>
      <c r="O4253" s="45"/>
      <c r="P4253" s="28"/>
      <c r="Q4253" s="28"/>
      <c r="R4253" s="25"/>
      <c r="Z4253"/>
    </row>
    <row r="4254" spans="1:26" x14ac:dyDescent="0.25">
      <c r="A4254" s="4" t="s">
        <v>7</v>
      </c>
      <c r="B4254" s="5">
        <v>2008</v>
      </c>
      <c r="C4254" s="5">
        <v>6</v>
      </c>
      <c r="D4254" s="5">
        <v>25</v>
      </c>
      <c r="E4254" s="5">
        <v>23</v>
      </c>
      <c r="F4254" s="43">
        <v>20.2</v>
      </c>
      <c r="G4254" s="8">
        <f t="shared" si="304"/>
        <v>25</v>
      </c>
      <c r="H4254" s="8">
        <f t="shared" si="305"/>
        <v>264.00000000000006</v>
      </c>
      <c r="I4254" s="8">
        <f t="shared" si="306"/>
        <v>66.000000000000014</v>
      </c>
      <c r="J4254" s="1">
        <v>18</v>
      </c>
      <c r="K4254" s="1">
        <v>25</v>
      </c>
      <c r="M4254" s="45"/>
      <c r="N4254" s="45"/>
      <c r="O4254" s="45"/>
      <c r="P4254" s="28"/>
      <c r="Q4254" s="28"/>
      <c r="R4254" s="25"/>
      <c r="Z4254"/>
    </row>
    <row r="4255" spans="1:26" x14ac:dyDescent="0.25">
      <c r="A4255" s="4" t="s">
        <v>7</v>
      </c>
      <c r="B4255" s="5">
        <v>2008</v>
      </c>
      <c r="C4255" s="5">
        <v>6</v>
      </c>
      <c r="D4255" s="5">
        <v>26</v>
      </c>
      <c r="E4255" s="5">
        <v>0</v>
      </c>
      <c r="F4255" s="43">
        <v>20</v>
      </c>
      <c r="G4255" s="8">
        <f t="shared" si="304"/>
        <v>25</v>
      </c>
      <c r="H4255" s="8">
        <f t="shared" si="305"/>
        <v>275</v>
      </c>
      <c r="I4255" s="8">
        <f t="shared" si="306"/>
        <v>68.75</v>
      </c>
      <c r="J4255" s="1">
        <v>18</v>
      </c>
      <c r="K4255" s="1">
        <v>25</v>
      </c>
      <c r="M4255" s="45"/>
      <c r="N4255" s="45"/>
      <c r="O4255" s="45"/>
      <c r="P4255" s="28"/>
      <c r="Q4255" s="28"/>
      <c r="R4255" s="25"/>
      <c r="Z4255"/>
    </row>
    <row r="4256" spans="1:26" x14ac:dyDescent="0.25">
      <c r="A4256" s="4" t="s">
        <v>7</v>
      </c>
      <c r="B4256" s="5">
        <v>2008</v>
      </c>
      <c r="C4256" s="5">
        <v>6</v>
      </c>
      <c r="D4256" s="5">
        <v>26</v>
      </c>
      <c r="E4256" s="5">
        <v>1</v>
      </c>
      <c r="F4256" s="43">
        <v>19.7</v>
      </c>
      <c r="G4256" s="8">
        <f t="shared" si="304"/>
        <v>25</v>
      </c>
      <c r="H4256" s="8">
        <f t="shared" si="305"/>
        <v>291.50000000000006</v>
      </c>
      <c r="I4256" s="8">
        <f t="shared" si="306"/>
        <v>72.875000000000014</v>
      </c>
      <c r="J4256" s="1">
        <v>18</v>
      </c>
      <c r="K4256" s="1">
        <v>25</v>
      </c>
      <c r="M4256" s="45"/>
      <c r="N4256" s="45"/>
      <c r="O4256" s="45"/>
      <c r="P4256" s="28"/>
      <c r="Q4256" s="28"/>
      <c r="R4256" s="25"/>
      <c r="Z4256"/>
    </row>
    <row r="4257" spans="1:26" x14ac:dyDescent="0.25">
      <c r="A4257" s="4" t="s">
        <v>7</v>
      </c>
      <c r="B4257" s="5">
        <v>2008</v>
      </c>
      <c r="C4257" s="5">
        <v>6</v>
      </c>
      <c r="D4257" s="5">
        <v>26</v>
      </c>
      <c r="E4257" s="5">
        <v>2</v>
      </c>
      <c r="F4257" s="43">
        <v>19.399999999999999</v>
      </c>
      <c r="G4257" s="8">
        <f t="shared" si="304"/>
        <v>25</v>
      </c>
      <c r="H4257" s="8">
        <f t="shared" si="305"/>
        <v>308.00000000000006</v>
      </c>
      <c r="I4257" s="8">
        <f t="shared" si="306"/>
        <v>77.000000000000014</v>
      </c>
      <c r="J4257" s="1">
        <v>18</v>
      </c>
      <c r="K4257" s="1">
        <v>25</v>
      </c>
      <c r="M4257" s="45"/>
      <c r="N4257" s="45"/>
      <c r="O4257" s="45"/>
      <c r="P4257" s="28"/>
      <c r="Q4257" s="28"/>
      <c r="R4257" s="25"/>
      <c r="Z4257"/>
    </row>
    <row r="4258" spans="1:26" x14ac:dyDescent="0.25">
      <c r="A4258" s="4" t="s">
        <v>7</v>
      </c>
      <c r="B4258" s="5">
        <v>2008</v>
      </c>
      <c r="C4258" s="5">
        <v>6</v>
      </c>
      <c r="D4258" s="5">
        <v>26</v>
      </c>
      <c r="E4258" s="5">
        <v>3</v>
      </c>
      <c r="F4258" s="43">
        <v>19.3</v>
      </c>
      <c r="G4258" s="8">
        <f t="shared" si="304"/>
        <v>25</v>
      </c>
      <c r="H4258" s="8">
        <f t="shared" si="305"/>
        <v>313.49999999999994</v>
      </c>
      <c r="I4258" s="8">
        <f t="shared" si="306"/>
        <v>78.374999999999986</v>
      </c>
      <c r="J4258" s="1">
        <v>18</v>
      </c>
      <c r="K4258" s="1">
        <v>25</v>
      </c>
      <c r="M4258" s="45"/>
      <c r="N4258" s="45"/>
      <c r="O4258" s="45"/>
      <c r="P4258" s="28"/>
      <c r="Q4258" s="28"/>
      <c r="R4258" s="25"/>
      <c r="Z4258"/>
    </row>
    <row r="4259" spans="1:26" x14ac:dyDescent="0.25">
      <c r="A4259" s="4" t="s">
        <v>7</v>
      </c>
      <c r="B4259" s="5">
        <v>2008</v>
      </c>
      <c r="C4259" s="5">
        <v>6</v>
      </c>
      <c r="D4259" s="5">
        <v>26</v>
      </c>
      <c r="E4259" s="5">
        <v>4</v>
      </c>
      <c r="F4259" s="43">
        <v>19.2</v>
      </c>
      <c r="G4259" s="8">
        <f t="shared" si="304"/>
        <v>25</v>
      </c>
      <c r="H4259" s="8">
        <f t="shared" si="305"/>
        <v>319.00000000000006</v>
      </c>
      <c r="I4259" s="8">
        <f t="shared" si="306"/>
        <v>79.750000000000014</v>
      </c>
      <c r="J4259" s="1">
        <v>18</v>
      </c>
      <c r="K4259" s="1">
        <v>25</v>
      </c>
      <c r="M4259" s="45"/>
      <c r="N4259" s="45"/>
      <c r="O4259" s="45"/>
      <c r="P4259" s="28"/>
      <c r="Q4259" s="28"/>
      <c r="R4259" s="25"/>
      <c r="Z4259"/>
    </row>
    <row r="4260" spans="1:26" x14ac:dyDescent="0.25">
      <c r="A4260" s="4" t="s">
        <v>7</v>
      </c>
      <c r="B4260" s="5">
        <v>2008</v>
      </c>
      <c r="C4260" s="5">
        <v>6</v>
      </c>
      <c r="D4260" s="5">
        <v>26</v>
      </c>
      <c r="E4260" s="5">
        <v>5</v>
      </c>
      <c r="F4260" s="43">
        <v>19.100000000000001</v>
      </c>
      <c r="G4260" s="8">
        <f t="shared" si="304"/>
        <v>25</v>
      </c>
      <c r="H4260" s="8">
        <f t="shared" si="305"/>
        <v>324.49999999999994</v>
      </c>
      <c r="I4260" s="8">
        <f t="shared" si="306"/>
        <v>81.124999999999986</v>
      </c>
      <c r="J4260" s="1">
        <v>18</v>
      </c>
      <c r="K4260" s="1">
        <v>25</v>
      </c>
      <c r="M4260" s="45"/>
      <c r="N4260" s="45"/>
      <c r="O4260" s="45"/>
      <c r="P4260" s="28"/>
      <c r="Q4260" s="28"/>
      <c r="R4260" s="25"/>
      <c r="Z4260"/>
    </row>
    <row r="4261" spans="1:26" x14ac:dyDescent="0.25">
      <c r="A4261" s="4" t="s">
        <v>7</v>
      </c>
      <c r="B4261" s="5">
        <v>2008</v>
      </c>
      <c r="C4261" s="5">
        <v>6</v>
      </c>
      <c r="D4261" s="5">
        <v>26</v>
      </c>
      <c r="E4261" s="5">
        <v>6</v>
      </c>
      <c r="F4261" s="43">
        <v>19.100000000000001</v>
      </c>
      <c r="G4261" s="8">
        <f t="shared" si="304"/>
        <v>25</v>
      </c>
      <c r="H4261" s="8">
        <f t="shared" si="305"/>
        <v>324.49999999999994</v>
      </c>
      <c r="I4261" s="8">
        <f t="shared" si="306"/>
        <v>81.124999999999986</v>
      </c>
      <c r="J4261" s="1">
        <v>18</v>
      </c>
      <c r="K4261" s="1">
        <v>25</v>
      </c>
      <c r="M4261" s="45"/>
      <c r="N4261" s="45"/>
      <c r="O4261" s="45"/>
      <c r="P4261" s="28"/>
      <c r="Q4261" s="28"/>
      <c r="R4261" s="25"/>
      <c r="Z4261"/>
    </row>
    <row r="4262" spans="1:26" x14ac:dyDescent="0.25">
      <c r="A4262" s="4" t="s">
        <v>7</v>
      </c>
      <c r="B4262" s="5">
        <v>2008</v>
      </c>
      <c r="C4262" s="5">
        <v>6</v>
      </c>
      <c r="D4262" s="5">
        <v>26</v>
      </c>
      <c r="E4262" s="5">
        <v>7</v>
      </c>
      <c r="F4262" s="43">
        <v>20.100000000000001</v>
      </c>
      <c r="G4262" s="8">
        <f t="shared" si="304"/>
        <v>25</v>
      </c>
      <c r="H4262" s="8">
        <f t="shared" si="305"/>
        <v>269.49999999999994</v>
      </c>
      <c r="I4262" s="8">
        <f t="shared" si="306"/>
        <v>67.374999999999986</v>
      </c>
      <c r="J4262" s="1">
        <v>18</v>
      </c>
      <c r="K4262" s="1">
        <v>25</v>
      </c>
      <c r="M4262" s="45"/>
      <c r="N4262" s="45"/>
      <c r="O4262" s="45"/>
      <c r="P4262" s="28"/>
      <c r="Q4262" s="28"/>
      <c r="R4262" s="25"/>
      <c r="Z4262"/>
    </row>
    <row r="4263" spans="1:26" x14ac:dyDescent="0.25">
      <c r="A4263" s="4" t="s">
        <v>7</v>
      </c>
      <c r="B4263" s="5">
        <v>2008</v>
      </c>
      <c r="C4263" s="5">
        <v>6</v>
      </c>
      <c r="D4263" s="5">
        <v>26</v>
      </c>
      <c r="E4263" s="5">
        <v>8</v>
      </c>
      <c r="F4263" s="43">
        <v>21.4</v>
      </c>
      <c r="G4263" s="8">
        <f t="shared" si="304"/>
        <v>25</v>
      </c>
      <c r="H4263" s="8">
        <f t="shared" si="305"/>
        <v>198.00000000000009</v>
      </c>
      <c r="I4263" s="8">
        <f t="shared" si="306"/>
        <v>49.500000000000021</v>
      </c>
      <c r="J4263" s="1">
        <v>18</v>
      </c>
      <c r="K4263" s="1">
        <v>25</v>
      </c>
      <c r="M4263" s="45"/>
      <c r="N4263" s="45"/>
      <c r="O4263" s="45"/>
      <c r="P4263" s="28"/>
      <c r="Q4263" s="28"/>
      <c r="R4263" s="25"/>
      <c r="Z4263"/>
    </row>
    <row r="4264" spans="1:26" x14ac:dyDescent="0.25">
      <c r="A4264" s="4" t="s">
        <v>7</v>
      </c>
      <c r="B4264" s="5">
        <v>2008</v>
      </c>
      <c r="C4264" s="5">
        <v>6</v>
      </c>
      <c r="D4264" s="5">
        <v>26</v>
      </c>
      <c r="E4264" s="5">
        <v>9</v>
      </c>
      <c r="F4264" s="43">
        <v>23</v>
      </c>
      <c r="G4264" s="8">
        <f t="shared" si="304"/>
        <v>25</v>
      </c>
      <c r="H4264" s="8">
        <f t="shared" si="305"/>
        <v>110</v>
      </c>
      <c r="I4264" s="8">
        <f t="shared" si="306"/>
        <v>27.5</v>
      </c>
      <c r="J4264" s="1">
        <v>18</v>
      </c>
      <c r="K4264" s="1">
        <v>25</v>
      </c>
      <c r="M4264" s="45"/>
      <c r="N4264" s="45"/>
      <c r="O4264" s="45"/>
      <c r="P4264" s="28"/>
      <c r="Q4264" s="28"/>
      <c r="R4264" s="25"/>
      <c r="Z4264"/>
    </row>
    <row r="4265" spans="1:26" x14ac:dyDescent="0.25">
      <c r="A4265" s="4" t="s">
        <v>7</v>
      </c>
      <c r="B4265" s="5">
        <v>2008</v>
      </c>
      <c r="C4265" s="5">
        <v>6</v>
      </c>
      <c r="D4265" s="5">
        <v>26</v>
      </c>
      <c r="E4265" s="5">
        <v>10</v>
      </c>
      <c r="F4265" s="43">
        <v>24.6</v>
      </c>
      <c r="G4265" s="8">
        <f t="shared" si="304"/>
        <v>25</v>
      </c>
      <c r="H4265" s="8">
        <f t="shared" si="305"/>
        <v>21.999999999999922</v>
      </c>
      <c r="I4265" s="8">
        <f t="shared" si="306"/>
        <v>5.4999999999999805</v>
      </c>
      <c r="J4265" s="1">
        <v>18</v>
      </c>
      <c r="K4265" s="1">
        <v>25</v>
      </c>
      <c r="M4265" s="45"/>
      <c r="N4265" s="45"/>
      <c r="O4265" s="45"/>
      <c r="P4265" s="28"/>
      <c r="Q4265" s="28"/>
      <c r="R4265" s="25"/>
      <c r="Z4265"/>
    </row>
    <row r="4266" spans="1:26" x14ac:dyDescent="0.25">
      <c r="A4266" s="4" t="s">
        <v>7</v>
      </c>
      <c r="B4266" s="5">
        <v>2008</v>
      </c>
      <c r="C4266" s="5">
        <v>6</v>
      </c>
      <c r="D4266" s="5">
        <v>26</v>
      </c>
      <c r="E4266" s="5">
        <v>11</v>
      </c>
      <c r="F4266" s="43">
        <v>25.9</v>
      </c>
      <c r="G4266" s="8">
        <f t="shared" si="304"/>
        <v>25</v>
      </c>
      <c r="H4266" s="8">
        <f t="shared" si="305"/>
        <v>0</v>
      </c>
      <c r="I4266" s="8">
        <f t="shared" si="306"/>
        <v>0</v>
      </c>
      <c r="J4266" s="1">
        <v>18</v>
      </c>
      <c r="K4266" s="1">
        <v>25</v>
      </c>
      <c r="M4266" s="45"/>
      <c r="N4266" s="45"/>
      <c r="O4266" s="45"/>
      <c r="P4266" s="28"/>
      <c r="Q4266" s="28"/>
      <c r="R4266" s="25"/>
      <c r="Z4266"/>
    </row>
    <row r="4267" spans="1:26" x14ac:dyDescent="0.25">
      <c r="A4267" s="4" t="s">
        <v>7</v>
      </c>
      <c r="B4267" s="5">
        <v>2008</v>
      </c>
      <c r="C4267" s="5">
        <v>6</v>
      </c>
      <c r="D4267" s="5">
        <v>26</v>
      </c>
      <c r="E4267" s="5">
        <v>12</v>
      </c>
      <c r="F4267" s="43">
        <v>27.4</v>
      </c>
      <c r="G4267" s="8">
        <f t="shared" si="304"/>
        <v>25</v>
      </c>
      <c r="H4267" s="8">
        <f t="shared" si="305"/>
        <v>0</v>
      </c>
      <c r="I4267" s="8">
        <f t="shared" si="306"/>
        <v>0</v>
      </c>
      <c r="J4267" s="1">
        <v>18</v>
      </c>
      <c r="K4267" s="1">
        <v>25</v>
      </c>
      <c r="M4267" s="45"/>
      <c r="N4267" s="45"/>
      <c r="O4267" s="45"/>
      <c r="P4267" s="28"/>
      <c r="Q4267" s="28"/>
      <c r="R4267" s="25"/>
      <c r="Z4267"/>
    </row>
    <row r="4268" spans="1:26" x14ac:dyDescent="0.25">
      <c r="A4268" s="4" t="s">
        <v>7</v>
      </c>
      <c r="B4268" s="5">
        <v>2008</v>
      </c>
      <c r="C4268" s="5">
        <v>6</v>
      </c>
      <c r="D4268" s="5">
        <v>26</v>
      </c>
      <c r="E4268" s="5">
        <v>13</v>
      </c>
      <c r="F4268" s="43">
        <v>28.8</v>
      </c>
      <c r="G4268" s="8">
        <f t="shared" si="304"/>
        <v>25</v>
      </c>
      <c r="H4268" s="8">
        <f t="shared" si="305"/>
        <v>0</v>
      </c>
      <c r="I4268" s="8">
        <f t="shared" si="306"/>
        <v>0</v>
      </c>
      <c r="J4268" s="1">
        <v>18</v>
      </c>
      <c r="K4268" s="1">
        <v>25</v>
      </c>
      <c r="M4268" s="45"/>
      <c r="N4268" s="45"/>
      <c r="O4268" s="45"/>
      <c r="P4268" s="28"/>
      <c r="Q4268" s="28"/>
      <c r="R4268" s="25"/>
      <c r="Z4268"/>
    </row>
    <row r="4269" spans="1:26" x14ac:dyDescent="0.25">
      <c r="A4269" s="4" t="s">
        <v>7</v>
      </c>
      <c r="B4269" s="5">
        <v>2008</v>
      </c>
      <c r="C4269" s="5">
        <v>6</v>
      </c>
      <c r="D4269" s="5">
        <v>26</v>
      </c>
      <c r="E4269" s="5">
        <v>14</v>
      </c>
      <c r="F4269" s="43">
        <v>29.7</v>
      </c>
      <c r="G4269" s="8">
        <f t="shared" si="304"/>
        <v>25</v>
      </c>
      <c r="H4269" s="8">
        <f t="shared" si="305"/>
        <v>0</v>
      </c>
      <c r="I4269" s="8">
        <f t="shared" si="306"/>
        <v>0</v>
      </c>
      <c r="J4269" s="1">
        <v>18</v>
      </c>
      <c r="K4269" s="1">
        <v>25</v>
      </c>
      <c r="M4269" s="45"/>
      <c r="N4269" s="45"/>
      <c r="O4269" s="45"/>
      <c r="P4269" s="28"/>
      <c r="Q4269" s="28"/>
      <c r="R4269" s="25"/>
      <c r="Z4269"/>
    </row>
    <row r="4270" spans="1:26" x14ac:dyDescent="0.25">
      <c r="A4270" s="4" t="s">
        <v>7</v>
      </c>
      <c r="B4270" s="5">
        <v>2008</v>
      </c>
      <c r="C4270" s="5">
        <v>6</v>
      </c>
      <c r="D4270" s="5">
        <v>26</v>
      </c>
      <c r="E4270" s="5">
        <v>15</v>
      </c>
      <c r="F4270" s="43">
        <v>30.3</v>
      </c>
      <c r="G4270" s="8">
        <f t="shared" si="304"/>
        <v>25</v>
      </c>
      <c r="H4270" s="8">
        <f t="shared" si="305"/>
        <v>0</v>
      </c>
      <c r="I4270" s="8">
        <f t="shared" si="306"/>
        <v>0</v>
      </c>
      <c r="J4270" s="1">
        <v>18</v>
      </c>
      <c r="K4270" s="1">
        <v>25</v>
      </c>
      <c r="M4270" s="45"/>
      <c r="N4270" s="45"/>
      <c r="O4270" s="45"/>
      <c r="P4270" s="28"/>
      <c r="Q4270" s="28"/>
      <c r="R4270" s="25"/>
      <c r="Z4270"/>
    </row>
    <row r="4271" spans="1:26" x14ac:dyDescent="0.25">
      <c r="A4271" s="4" t="s">
        <v>7</v>
      </c>
      <c r="B4271" s="5">
        <v>2008</v>
      </c>
      <c r="C4271" s="5">
        <v>6</v>
      </c>
      <c r="D4271" s="5">
        <v>26</v>
      </c>
      <c r="E4271" s="5">
        <v>16</v>
      </c>
      <c r="F4271" s="43">
        <v>29.5</v>
      </c>
      <c r="G4271" s="8">
        <f t="shared" si="304"/>
        <v>25</v>
      </c>
      <c r="H4271" s="8">
        <f t="shared" si="305"/>
        <v>0</v>
      </c>
      <c r="I4271" s="8">
        <f t="shared" si="306"/>
        <v>0</v>
      </c>
      <c r="J4271" s="1">
        <v>18</v>
      </c>
      <c r="K4271" s="1">
        <v>25</v>
      </c>
      <c r="M4271" s="45"/>
      <c r="N4271" s="45"/>
      <c r="O4271" s="45"/>
      <c r="P4271" s="28"/>
      <c r="Q4271" s="28"/>
      <c r="R4271" s="25"/>
      <c r="Z4271"/>
    </row>
    <row r="4272" spans="1:26" x14ac:dyDescent="0.25">
      <c r="A4272" s="4" t="s">
        <v>7</v>
      </c>
      <c r="B4272" s="5">
        <v>2008</v>
      </c>
      <c r="C4272" s="5">
        <v>6</v>
      </c>
      <c r="D4272" s="5">
        <v>26</v>
      </c>
      <c r="E4272" s="5">
        <v>17</v>
      </c>
      <c r="F4272" s="43">
        <v>26.4</v>
      </c>
      <c r="G4272" s="8">
        <f t="shared" si="304"/>
        <v>25</v>
      </c>
      <c r="H4272" s="8">
        <f t="shared" si="305"/>
        <v>0</v>
      </c>
      <c r="I4272" s="8">
        <f t="shared" si="306"/>
        <v>0</v>
      </c>
      <c r="J4272" s="1">
        <v>18</v>
      </c>
      <c r="K4272" s="1">
        <v>25</v>
      </c>
      <c r="M4272" s="45"/>
      <c r="N4272" s="45"/>
      <c r="O4272" s="45"/>
      <c r="P4272" s="28"/>
      <c r="Q4272" s="28"/>
      <c r="R4272" s="25"/>
      <c r="Z4272"/>
    </row>
    <row r="4273" spans="1:26" x14ac:dyDescent="0.25">
      <c r="A4273" s="4" t="s">
        <v>7</v>
      </c>
      <c r="B4273" s="5">
        <v>2008</v>
      </c>
      <c r="C4273" s="5">
        <v>6</v>
      </c>
      <c r="D4273" s="5">
        <v>26</v>
      </c>
      <c r="E4273" s="5">
        <v>18</v>
      </c>
      <c r="F4273" s="43">
        <v>24.6</v>
      </c>
      <c r="G4273" s="8">
        <f t="shared" si="304"/>
        <v>25</v>
      </c>
      <c r="H4273" s="8">
        <f t="shared" si="305"/>
        <v>21.999999999999922</v>
      </c>
      <c r="I4273" s="8">
        <f t="shared" si="306"/>
        <v>5.4999999999999805</v>
      </c>
      <c r="J4273" s="1">
        <v>18</v>
      </c>
      <c r="K4273" s="1">
        <v>25</v>
      </c>
      <c r="M4273" s="45"/>
      <c r="N4273" s="45"/>
      <c r="O4273" s="45"/>
      <c r="P4273" s="28"/>
      <c r="Q4273" s="28"/>
      <c r="R4273" s="25"/>
      <c r="Z4273"/>
    </row>
    <row r="4274" spans="1:26" x14ac:dyDescent="0.25">
      <c r="A4274" s="4" t="s">
        <v>7</v>
      </c>
      <c r="B4274" s="5">
        <v>2008</v>
      </c>
      <c r="C4274" s="5">
        <v>6</v>
      </c>
      <c r="D4274" s="5">
        <v>26</v>
      </c>
      <c r="E4274" s="5">
        <v>19</v>
      </c>
      <c r="F4274" s="43">
        <v>23</v>
      </c>
      <c r="G4274" s="8">
        <f t="shared" si="304"/>
        <v>25</v>
      </c>
      <c r="H4274" s="8">
        <f t="shared" si="305"/>
        <v>110</v>
      </c>
      <c r="I4274" s="8">
        <f t="shared" si="306"/>
        <v>27.5</v>
      </c>
      <c r="J4274" s="1">
        <v>18</v>
      </c>
      <c r="K4274" s="1">
        <v>25</v>
      </c>
      <c r="M4274" s="45"/>
      <c r="N4274" s="45"/>
      <c r="O4274" s="45"/>
      <c r="P4274" s="28"/>
      <c r="Q4274" s="28"/>
      <c r="R4274" s="25"/>
      <c r="Z4274"/>
    </row>
    <row r="4275" spans="1:26" x14ac:dyDescent="0.25">
      <c r="A4275" s="4" t="s">
        <v>7</v>
      </c>
      <c r="B4275" s="5">
        <v>2008</v>
      </c>
      <c r="C4275" s="5">
        <v>6</v>
      </c>
      <c r="D4275" s="5">
        <v>26</v>
      </c>
      <c r="E4275" s="5">
        <v>20</v>
      </c>
      <c r="F4275" s="43">
        <v>21.1</v>
      </c>
      <c r="G4275" s="8">
        <f t="shared" si="304"/>
        <v>25</v>
      </c>
      <c r="H4275" s="8">
        <f t="shared" si="305"/>
        <v>214.49999999999991</v>
      </c>
      <c r="I4275" s="8">
        <f t="shared" si="306"/>
        <v>53.624999999999979</v>
      </c>
      <c r="J4275" s="1">
        <v>18</v>
      </c>
      <c r="K4275" s="1">
        <v>25</v>
      </c>
      <c r="M4275" s="45"/>
      <c r="N4275" s="45"/>
      <c r="O4275" s="45"/>
      <c r="P4275" s="28"/>
      <c r="Q4275" s="28"/>
      <c r="R4275" s="25"/>
      <c r="Z4275"/>
    </row>
    <row r="4276" spans="1:26" x14ac:dyDescent="0.25">
      <c r="A4276" s="4" t="s">
        <v>7</v>
      </c>
      <c r="B4276" s="5">
        <v>2008</v>
      </c>
      <c r="C4276" s="5">
        <v>6</v>
      </c>
      <c r="D4276" s="5">
        <v>26</v>
      </c>
      <c r="E4276" s="5">
        <v>21</v>
      </c>
      <c r="F4276" s="43">
        <v>20.399999999999999</v>
      </c>
      <c r="G4276" s="8">
        <f t="shared" si="304"/>
        <v>25</v>
      </c>
      <c r="H4276" s="8">
        <f t="shared" si="305"/>
        <v>253.00000000000009</v>
      </c>
      <c r="I4276" s="8">
        <f t="shared" si="306"/>
        <v>63.250000000000021</v>
      </c>
      <c r="J4276" s="1">
        <v>18</v>
      </c>
      <c r="K4276" s="1">
        <v>25</v>
      </c>
      <c r="M4276" s="45"/>
      <c r="N4276" s="45"/>
      <c r="O4276" s="45"/>
      <c r="P4276" s="28"/>
      <c r="Q4276" s="28"/>
      <c r="R4276" s="25"/>
      <c r="Z4276"/>
    </row>
    <row r="4277" spans="1:26" x14ac:dyDescent="0.25">
      <c r="A4277" s="4" t="s">
        <v>7</v>
      </c>
      <c r="B4277" s="5">
        <v>2008</v>
      </c>
      <c r="C4277" s="5">
        <v>6</v>
      </c>
      <c r="D4277" s="5">
        <v>26</v>
      </c>
      <c r="E4277" s="5">
        <v>22</v>
      </c>
      <c r="F4277" s="43">
        <v>20.2</v>
      </c>
      <c r="G4277" s="8">
        <f t="shared" si="304"/>
        <v>25</v>
      </c>
      <c r="H4277" s="8">
        <f t="shared" si="305"/>
        <v>264.00000000000006</v>
      </c>
      <c r="I4277" s="8">
        <f t="shared" si="306"/>
        <v>66.000000000000014</v>
      </c>
      <c r="J4277" s="1">
        <v>18</v>
      </c>
      <c r="K4277" s="1">
        <v>25</v>
      </c>
      <c r="M4277" s="45"/>
      <c r="N4277" s="45"/>
      <c r="O4277" s="45"/>
      <c r="P4277" s="28"/>
      <c r="Q4277" s="28"/>
      <c r="R4277" s="25"/>
      <c r="Z4277"/>
    </row>
    <row r="4278" spans="1:26" x14ac:dyDescent="0.25">
      <c r="A4278" s="4" t="s">
        <v>7</v>
      </c>
      <c r="B4278" s="5">
        <v>2008</v>
      </c>
      <c r="C4278" s="5">
        <v>6</v>
      </c>
      <c r="D4278" s="5">
        <v>26</v>
      </c>
      <c r="E4278" s="5">
        <v>23</v>
      </c>
      <c r="F4278" s="43">
        <v>20</v>
      </c>
      <c r="G4278" s="8">
        <f t="shared" si="304"/>
        <v>25</v>
      </c>
      <c r="H4278" s="8">
        <f t="shared" si="305"/>
        <v>275</v>
      </c>
      <c r="I4278" s="8">
        <f t="shared" si="306"/>
        <v>68.75</v>
      </c>
      <c r="J4278" s="1">
        <v>18</v>
      </c>
      <c r="K4278" s="1">
        <v>25</v>
      </c>
      <c r="M4278" s="45"/>
      <c r="N4278" s="45"/>
      <c r="O4278" s="45"/>
      <c r="P4278" s="28"/>
      <c r="Q4278" s="28"/>
      <c r="R4278" s="25"/>
      <c r="Z4278"/>
    </row>
    <row r="4279" spans="1:26" x14ac:dyDescent="0.25">
      <c r="A4279" s="4" t="s">
        <v>7</v>
      </c>
      <c r="B4279" s="5">
        <v>2008</v>
      </c>
      <c r="C4279" s="5">
        <v>6</v>
      </c>
      <c r="D4279" s="5">
        <v>27</v>
      </c>
      <c r="E4279" s="5">
        <v>0</v>
      </c>
      <c r="F4279" s="43">
        <v>19.8</v>
      </c>
      <c r="G4279" s="8">
        <f t="shared" si="304"/>
        <v>25</v>
      </c>
      <c r="H4279" s="8">
        <f t="shared" si="305"/>
        <v>285.99999999999994</v>
      </c>
      <c r="I4279" s="8">
        <f t="shared" si="306"/>
        <v>71.499999999999986</v>
      </c>
      <c r="J4279" s="1">
        <v>18</v>
      </c>
      <c r="K4279" s="1">
        <v>25</v>
      </c>
      <c r="M4279" s="45"/>
      <c r="N4279" s="45"/>
      <c r="O4279" s="45"/>
      <c r="P4279" s="28"/>
      <c r="Q4279" s="28"/>
      <c r="R4279" s="25"/>
      <c r="Z4279"/>
    </row>
    <row r="4280" spans="1:26" x14ac:dyDescent="0.25">
      <c r="A4280" s="4" t="s">
        <v>7</v>
      </c>
      <c r="B4280" s="5">
        <v>2008</v>
      </c>
      <c r="C4280" s="5">
        <v>6</v>
      </c>
      <c r="D4280" s="5">
        <v>27</v>
      </c>
      <c r="E4280" s="5">
        <v>1</v>
      </c>
      <c r="F4280" s="43">
        <v>19.3</v>
      </c>
      <c r="G4280" s="8">
        <f t="shared" si="304"/>
        <v>25</v>
      </c>
      <c r="H4280" s="8">
        <f t="shared" si="305"/>
        <v>313.49999999999994</v>
      </c>
      <c r="I4280" s="8">
        <f t="shared" si="306"/>
        <v>78.374999999999986</v>
      </c>
      <c r="J4280" s="1">
        <v>18</v>
      </c>
      <c r="K4280" s="1">
        <v>25</v>
      </c>
      <c r="M4280" s="45"/>
      <c r="N4280" s="45"/>
      <c r="O4280" s="45"/>
      <c r="P4280" s="28"/>
      <c r="Q4280" s="28"/>
      <c r="R4280" s="25"/>
      <c r="Z4280"/>
    </row>
    <row r="4281" spans="1:26" x14ac:dyDescent="0.25">
      <c r="A4281" s="4" t="s">
        <v>7</v>
      </c>
      <c r="B4281" s="5">
        <v>2008</v>
      </c>
      <c r="C4281" s="5">
        <v>6</v>
      </c>
      <c r="D4281" s="5">
        <v>27</v>
      </c>
      <c r="E4281" s="5">
        <v>2</v>
      </c>
      <c r="F4281" s="43">
        <v>19</v>
      </c>
      <c r="G4281" s="8">
        <f t="shared" si="304"/>
        <v>25</v>
      </c>
      <c r="H4281" s="8">
        <f t="shared" si="305"/>
        <v>330</v>
      </c>
      <c r="I4281" s="8">
        <f t="shared" si="306"/>
        <v>82.5</v>
      </c>
      <c r="J4281" s="1">
        <v>18</v>
      </c>
      <c r="K4281" s="1">
        <v>25</v>
      </c>
      <c r="M4281" s="45"/>
      <c r="N4281" s="45"/>
      <c r="O4281" s="45"/>
      <c r="P4281" s="28"/>
      <c r="Q4281" s="28"/>
      <c r="R4281" s="25"/>
      <c r="Z4281"/>
    </row>
    <row r="4282" spans="1:26" x14ac:dyDescent="0.25">
      <c r="A4282" s="4" t="s">
        <v>7</v>
      </c>
      <c r="B4282" s="5">
        <v>2008</v>
      </c>
      <c r="C4282" s="5">
        <v>6</v>
      </c>
      <c r="D4282" s="5">
        <v>27</v>
      </c>
      <c r="E4282" s="5">
        <v>3</v>
      </c>
      <c r="F4282" s="43">
        <v>18.8</v>
      </c>
      <c r="G4282" s="8">
        <f t="shared" si="304"/>
        <v>25</v>
      </c>
      <c r="H4282" s="8">
        <f t="shared" si="305"/>
        <v>340.99999999999994</v>
      </c>
      <c r="I4282" s="8">
        <f t="shared" si="306"/>
        <v>85.249999999999986</v>
      </c>
      <c r="J4282" s="1">
        <v>18</v>
      </c>
      <c r="K4282" s="1">
        <v>25</v>
      </c>
      <c r="M4282" s="45"/>
      <c r="N4282" s="45"/>
      <c r="O4282" s="45"/>
      <c r="P4282" s="28"/>
      <c r="Q4282" s="28"/>
      <c r="R4282" s="25"/>
      <c r="Z4282"/>
    </row>
    <row r="4283" spans="1:26" x14ac:dyDescent="0.25">
      <c r="A4283" s="4" t="s">
        <v>7</v>
      </c>
      <c r="B4283" s="5">
        <v>2008</v>
      </c>
      <c r="C4283" s="5">
        <v>6</v>
      </c>
      <c r="D4283" s="5">
        <v>27</v>
      </c>
      <c r="E4283" s="5">
        <v>4</v>
      </c>
      <c r="F4283" s="43">
        <v>18.7</v>
      </c>
      <c r="G4283" s="8">
        <f t="shared" si="304"/>
        <v>25</v>
      </c>
      <c r="H4283" s="8">
        <f t="shared" si="305"/>
        <v>346.50000000000006</v>
      </c>
      <c r="I4283" s="8">
        <f t="shared" si="306"/>
        <v>86.625000000000014</v>
      </c>
      <c r="J4283" s="1">
        <v>18</v>
      </c>
      <c r="K4283" s="1">
        <v>25</v>
      </c>
      <c r="M4283" s="45"/>
      <c r="N4283" s="45"/>
      <c r="O4283" s="45"/>
      <c r="P4283" s="28"/>
      <c r="Q4283" s="28"/>
      <c r="R4283" s="25"/>
      <c r="Z4283"/>
    </row>
    <row r="4284" spans="1:26" x14ac:dyDescent="0.25">
      <c r="A4284" s="4" t="s">
        <v>7</v>
      </c>
      <c r="B4284" s="5">
        <v>2008</v>
      </c>
      <c r="C4284" s="5">
        <v>6</v>
      </c>
      <c r="D4284" s="5">
        <v>27</v>
      </c>
      <c r="E4284" s="5">
        <v>5</v>
      </c>
      <c r="F4284" s="43">
        <v>18.600000000000001</v>
      </c>
      <c r="G4284" s="8">
        <f t="shared" si="304"/>
        <v>25</v>
      </c>
      <c r="H4284" s="8">
        <f t="shared" si="305"/>
        <v>351.99999999999994</v>
      </c>
      <c r="I4284" s="8">
        <f t="shared" si="306"/>
        <v>87.999999999999986</v>
      </c>
      <c r="J4284" s="1">
        <v>18</v>
      </c>
      <c r="K4284" s="1">
        <v>25</v>
      </c>
      <c r="M4284" s="45"/>
      <c r="N4284" s="45"/>
      <c r="O4284" s="45"/>
      <c r="P4284" s="28"/>
      <c r="Q4284" s="28"/>
      <c r="R4284" s="25"/>
      <c r="Z4284"/>
    </row>
    <row r="4285" spans="1:26" x14ac:dyDescent="0.25">
      <c r="A4285" s="4" t="s">
        <v>7</v>
      </c>
      <c r="B4285" s="5">
        <v>2008</v>
      </c>
      <c r="C4285" s="5">
        <v>6</v>
      </c>
      <c r="D4285" s="5">
        <v>27</v>
      </c>
      <c r="E4285" s="5">
        <v>6</v>
      </c>
      <c r="F4285" s="43">
        <v>18.7</v>
      </c>
      <c r="G4285" s="8">
        <f t="shared" si="304"/>
        <v>25</v>
      </c>
      <c r="H4285" s="8">
        <f t="shared" si="305"/>
        <v>346.50000000000006</v>
      </c>
      <c r="I4285" s="8">
        <f t="shared" si="306"/>
        <v>86.625000000000014</v>
      </c>
      <c r="J4285" s="1">
        <v>18</v>
      </c>
      <c r="K4285" s="1">
        <v>25</v>
      </c>
      <c r="M4285" s="45"/>
      <c r="N4285" s="45"/>
      <c r="O4285" s="45"/>
      <c r="P4285" s="28"/>
      <c r="Q4285" s="28"/>
      <c r="R4285" s="25"/>
      <c r="Z4285"/>
    </row>
    <row r="4286" spans="1:26" x14ac:dyDescent="0.25">
      <c r="A4286" s="4" t="s">
        <v>7</v>
      </c>
      <c r="B4286" s="5">
        <v>2008</v>
      </c>
      <c r="C4286" s="5">
        <v>6</v>
      </c>
      <c r="D4286" s="5">
        <v>27</v>
      </c>
      <c r="E4286" s="5">
        <v>7</v>
      </c>
      <c r="F4286" s="43">
        <v>19.600000000000001</v>
      </c>
      <c r="G4286" s="8">
        <f t="shared" si="304"/>
        <v>25</v>
      </c>
      <c r="H4286" s="8">
        <f t="shared" si="305"/>
        <v>296.99999999999994</v>
      </c>
      <c r="I4286" s="8">
        <f t="shared" si="306"/>
        <v>74.249999999999986</v>
      </c>
      <c r="J4286" s="1">
        <v>18</v>
      </c>
      <c r="K4286" s="1">
        <v>25</v>
      </c>
      <c r="M4286" s="45"/>
      <c r="N4286" s="45"/>
      <c r="O4286" s="45"/>
      <c r="P4286" s="28"/>
      <c r="Q4286" s="28"/>
      <c r="R4286" s="25"/>
      <c r="Z4286"/>
    </row>
    <row r="4287" spans="1:26" x14ac:dyDescent="0.25">
      <c r="A4287" s="4" t="s">
        <v>7</v>
      </c>
      <c r="B4287" s="5">
        <v>2008</v>
      </c>
      <c r="C4287" s="5">
        <v>6</v>
      </c>
      <c r="D4287" s="5">
        <v>27</v>
      </c>
      <c r="E4287" s="5">
        <v>8</v>
      </c>
      <c r="F4287" s="43">
        <v>21</v>
      </c>
      <c r="G4287" s="8">
        <f t="shared" si="304"/>
        <v>25</v>
      </c>
      <c r="H4287" s="8">
        <f t="shared" si="305"/>
        <v>220</v>
      </c>
      <c r="I4287" s="8">
        <f t="shared" si="306"/>
        <v>55</v>
      </c>
      <c r="J4287" s="1">
        <v>18</v>
      </c>
      <c r="K4287" s="1">
        <v>25</v>
      </c>
      <c r="M4287" s="45"/>
      <c r="N4287" s="45"/>
      <c r="O4287" s="45"/>
      <c r="P4287" s="28"/>
      <c r="Q4287" s="28"/>
      <c r="R4287" s="25"/>
      <c r="Z4287"/>
    </row>
    <row r="4288" spans="1:26" x14ac:dyDescent="0.25">
      <c r="A4288" s="4" t="s">
        <v>7</v>
      </c>
      <c r="B4288" s="5">
        <v>2008</v>
      </c>
      <c r="C4288" s="5">
        <v>6</v>
      </c>
      <c r="D4288" s="5">
        <v>27</v>
      </c>
      <c r="E4288" s="5">
        <v>9</v>
      </c>
      <c r="F4288" s="43">
        <v>22.6</v>
      </c>
      <c r="G4288" s="8">
        <f t="shared" si="304"/>
        <v>25</v>
      </c>
      <c r="H4288" s="8">
        <f t="shared" si="305"/>
        <v>131.99999999999991</v>
      </c>
      <c r="I4288" s="8">
        <f t="shared" si="306"/>
        <v>32.999999999999979</v>
      </c>
      <c r="J4288" s="1">
        <v>18</v>
      </c>
      <c r="K4288" s="1">
        <v>25</v>
      </c>
      <c r="M4288" s="45"/>
      <c r="N4288" s="45"/>
      <c r="O4288" s="45"/>
      <c r="P4288" s="28"/>
      <c r="Q4288" s="28"/>
      <c r="R4288" s="25"/>
      <c r="Z4288"/>
    </row>
    <row r="4289" spans="1:26" x14ac:dyDescent="0.25">
      <c r="A4289" s="4" t="s">
        <v>7</v>
      </c>
      <c r="B4289" s="5">
        <v>2008</v>
      </c>
      <c r="C4289" s="5">
        <v>6</v>
      </c>
      <c r="D4289" s="5">
        <v>27</v>
      </c>
      <c r="E4289" s="5">
        <v>10</v>
      </c>
      <c r="F4289" s="43">
        <v>24.6</v>
      </c>
      <c r="G4289" s="8">
        <f t="shared" si="304"/>
        <v>25</v>
      </c>
      <c r="H4289" s="8">
        <f t="shared" si="305"/>
        <v>21.999999999999922</v>
      </c>
      <c r="I4289" s="8">
        <f t="shared" si="306"/>
        <v>5.4999999999999805</v>
      </c>
      <c r="J4289" s="1">
        <v>18</v>
      </c>
      <c r="K4289" s="1">
        <v>25</v>
      </c>
      <c r="M4289" s="45"/>
      <c r="N4289" s="45"/>
      <c r="O4289" s="45"/>
      <c r="P4289" s="28"/>
      <c r="Q4289" s="28"/>
      <c r="R4289" s="25"/>
      <c r="Z4289"/>
    </row>
    <row r="4290" spans="1:26" x14ac:dyDescent="0.25">
      <c r="A4290" s="4" t="s">
        <v>7</v>
      </c>
      <c r="B4290" s="5">
        <v>2008</v>
      </c>
      <c r="C4290" s="5">
        <v>6</v>
      </c>
      <c r="D4290" s="5">
        <v>27</v>
      </c>
      <c r="E4290" s="5">
        <v>11</v>
      </c>
      <c r="F4290" s="43">
        <v>25.5</v>
      </c>
      <c r="G4290" s="8">
        <f t="shared" si="304"/>
        <v>25</v>
      </c>
      <c r="H4290" s="8">
        <f t="shared" si="305"/>
        <v>0</v>
      </c>
      <c r="I4290" s="8">
        <f t="shared" si="306"/>
        <v>0</v>
      </c>
      <c r="J4290" s="1">
        <v>18</v>
      </c>
      <c r="K4290" s="1">
        <v>25</v>
      </c>
      <c r="M4290" s="45"/>
      <c r="N4290" s="45"/>
      <c r="O4290" s="45"/>
      <c r="P4290" s="28"/>
      <c r="Q4290" s="28"/>
      <c r="R4290" s="25"/>
      <c r="Z4290"/>
    </row>
    <row r="4291" spans="1:26" x14ac:dyDescent="0.25">
      <c r="A4291" s="4" t="s">
        <v>7</v>
      </c>
      <c r="B4291" s="5">
        <v>2008</v>
      </c>
      <c r="C4291" s="5">
        <v>6</v>
      </c>
      <c r="D4291" s="5">
        <v>27</v>
      </c>
      <c r="E4291" s="5">
        <v>12</v>
      </c>
      <c r="F4291" s="43">
        <v>27.7</v>
      </c>
      <c r="G4291" s="8">
        <f t="shared" si="304"/>
        <v>25</v>
      </c>
      <c r="H4291" s="8">
        <f t="shared" si="305"/>
        <v>0</v>
      </c>
      <c r="I4291" s="8">
        <f t="shared" si="306"/>
        <v>0</v>
      </c>
      <c r="J4291" s="1">
        <v>18</v>
      </c>
      <c r="K4291" s="1">
        <v>25</v>
      </c>
      <c r="M4291" s="45"/>
      <c r="N4291" s="45"/>
      <c r="O4291" s="45"/>
      <c r="P4291" s="28"/>
      <c r="Q4291" s="28"/>
      <c r="R4291" s="25"/>
      <c r="Z4291"/>
    </row>
    <row r="4292" spans="1:26" x14ac:dyDescent="0.25">
      <c r="A4292" s="4" t="s">
        <v>7</v>
      </c>
      <c r="B4292" s="5">
        <v>2008</v>
      </c>
      <c r="C4292" s="5">
        <v>6</v>
      </c>
      <c r="D4292" s="5">
        <v>27</v>
      </c>
      <c r="E4292" s="5">
        <v>13</v>
      </c>
      <c r="F4292" s="43">
        <v>29</v>
      </c>
      <c r="G4292" s="8">
        <f t="shared" si="304"/>
        <v>25</v>
      </c>
      <c r="H4292" s="8">
        <f t="shared" si="305"/>
        <v>0</v>
      </c>
      <c r="I4292" s="8">
        <f t="shared" si="306"/>
        <v>0</v>
      </c>
      <c r="J4292" s="1">
        <v>18</v>
      </c>
      <c r="K4292" s="1">
        <v>25</v>
      </c>
      <c r="M4292" s="45"/>
      <c r="N4292" s="45"/>
      <c r="O4292" s="45"/>
      <c r="P4292" s="28"/>
      <c r="Q4292" s="28"/>
      <c r="R4292" s="25"/>
      <c r="Z4292"/>
    </row>
    <row r="4293" spans="1:26" x14ac:dyDescent="0.25">
      <c r="A4293" s="4" t="s">
        <v>7</v>
      </c>
      <c r="B4293" s="5">
        <v>2008</v>
      </c>
      <c r="C4293" s="5">
        <v>6</v>
      </c>
      <c r="D4293" s="5">
        <v>27</v>
      </c>
      <c r="E4293" s="5">
        <v>14</v>
      </c>
      <c r="F4293" s="43">
        <v>29.7</v>
      </c>
      <c r="G4293" s="8">
        <f t="shared" si="304"/>
        <v>25</v>
      </c>
      <c r="H4293" s="8">
        <f t="shared" si="305"/>
        <v>0</v>
      </c>
      <c r="I4293" s="8">
        <f t="shared" si="306"/>
        <v>0</v>
      </c>
      <c r="J4293" s="1">
        <v>18</v>
      </c>
      <c r="K4293" s="1">
        <v>25</v>
      </c>
      <c r="M4293" s="45"/>
      <c r="N4293" s="45"/>
      <c r="O4293" s="45"/>
      <c r="P4293" s="28"/>
      <c r="Q4293" s="28"/>
      <c r="R4293" s="25"/>
      <c r="Z4293"/>
    </row>
    <row r="4294" spans="1:26" x14ac:dyDescent="0.25">
      <c r="A4294" s="4" t="s">
        <v>7</v>
      </c>
      <c r="B4294" s="5">
        <v>2008</v>
      </c>
      <c r="C4294" s="5">
        <v>6</v>
      </c>
      <c r="D4294" s="5">
        <v>27</v>
      </c>
      <c r="E4294" s="5">
        <v>15</v>
      </c>
      <c r="F4294" s="43">
        <v>29.3</v>
      </c>
      <c r="G4294" s="8">
        <f t="shared" si="304"/>
        <v>25</v>
      </c>
      <c r="H4294" s="8">
        <f t="shared" si="305"/>
        <v>0</v>
      </c>
      <c r="I4294" s="8">
        <f t="shared" si="306"/>
        <v>0</v>
      </c>
      <c r="J4294" s="1">
        <v>18</v>
      </c>
      <c r="K4294" s="1">
        <v>25</v>
      </c>
      <c r="M4294" s="45"/>
      <c r="N4294" s="45"/>
      <c r="O4294" s="45"/>
      <c r="P4294" s="28"/>
      <c r="Q4294" s="28"/>
      <c r="R4294" s="25"/>
      <c r="Z4294"/>
    </row>
    <row r="4295" spans="1:26" x14ac:dyDescent="0.25">
      <c r="A4295" s="4" t="s">
        <v>7</v>
      </c>
      <c r="B4295" s="5">
        <v>2008</v>
      </c>
      <c r="C4295" s="5">
        <v>6</v>
      </c>
      <c r="D4295" s="5">
        <v>27</v>
      </c>
      <c r="E4295" s="5">
        <v>16</v>
      </c>
      <c r="F4295" s="43">
        <v>28.1</v>
      </c>
      <c r="G4295" s="8">
        <f t="shared" ref="G4295:G4358" si="307">IF(A4295="Inverno", $G$3, $G$2)</f>
        <v>25</v>
      </c>
      <c r="H4295" s="8">
        <f t="shared" si="305"/>
        <v>0</v>
      </c>
      <c r="I4295" s="8">
        <f t="shared" si="306"/>
        <v>0</v>
      </c>
      <c r="J4295" s="1">
        <v>18</v>
      </c>
      <c r="K4295" s="1">
        <v>25</v>
      </c>
      <c r="M4295" s="45"/>
      <c r="N4295" s="45"/>
      <c r="O4295" s="45"/>
      <c r="P4295" s="28"/>
      <c r="Q4295" s="28"/>
      <c r="R4295" s="25"/>
      <c r="Z4295"/>
    </row>
    <row r="4296" spans="1:26" x14ac:dyDescent="0.25">
      <c r="A4296" s="4" t="s">
        <v>7</v>
      </c>
      <c r="B4296" s="5">
        <v>2008</v>
      </c>
      <c r="C4296" s="5">
        <v>6</v>
      </c>
      <c r="D4296" s="5">
        <v>27</v>
      </c>
      <c r="E4296" s="5">
        <v>17</v>
      </c>
      <c r="F4296" s="43">
        <v>26.7</v>
      </c>
      <c r="G4296" s="8">
        <f t="shared" si="307"/>
        <v>25</v>
      </c>
      <c r="H4296" s="8">
        <f t="shared" ref="H4296:H4359" si="308">IF(F4296&gt;G4296,0,$D$3*(G4296-F4296)/$D$4)</f>
        <v>0</v>
      </c>
      <c r="I4296" s="8">
        <f t="shared" ref="I4296:I4359" si="309">H4296/$G$4</f>
        <v>0</v>
      </c>
      <c r="J4296" s="1">
        <v>18</v>
      </c>
      <c r="K4296" s="1">
        <v>25</v>
      </c>
      <c r="M4296" s="45"/>
      <c r="N4296" s="45"/>
      <c r="O4296" s="45"/>
      <c r="P4296" s="28"/>
      <c r="Q4296" s="28"/>
      <c r="R4296" s="25"/>
      <c r="Z4296"/>
    </row>
    <row r="4297" spans="1:26" x14ac:dyDescent="0.25">
      <c r="A4297" s="4" t="s">
        <v>7</v>
      </c>
      <c r="B4297" s="5">
        <v>2008</v>
      </c>
      <c r="C4297" s="5">
        <v>6</v>
      </c>
      <c r="D4297" s="5">
        <v>27</v>
      </c>
      <c r="E4297" s="5">
        <v>18</v>
      </c>
      <c r="F4297" s="43">
        <v>25.7</v>
      </c>
      <c r="G4297" s="8">
        <f t="shared" si="307"/>
        <v>25</v>
      </c>
      <c r="H4297" s="8">
        <f t="shared" si="308"/>
        <v>0</v>
      </c>
      <c r="I4297" s="8">
        <f t="shared" si="309"/>
        <v>0</v>
      </c>
      <c r="J4297" s="1">
        <v>18</v>
      </c>
      <c r="K4297" s="1">
        <v>25</v>
      </c>
      <c r="M4297" s="45"/>
      <c r="N4297" s="45"/>
      <c r="O4297" s="45"/>
      <c r="P4297" s="28"/>
      <c r="Q4297" s="28"/>
      <c r="R4297" s="25"/>
      <c r="Z4297"/>
    </row>
    <row r="4298" spans="1:26" x14ac:dyDescent="0.25">
      <c r="A4298" s="4" t="s">
        <v>7</v>
      </c>
      <c r="B4298" s="5">
        <v>2008</v>
      </c>
      <c r="C4298" s="5">
        <v>6</v>
      </c>
      <c r="D4298" s="5">
        <v>27</v>
      </c>
      <c r="E4298" s="5">
        <v>19</v>
      </c>
      <c r="F4298" s="43">
        <v>24.1</v>
      </c>
      <c r="G4298" s="8">
        <f t="shared" si="307"/>
        <v>25</v>
      </c>
      <c r="H4298" s="8">
        <f t="shared" si="308"/>
        <v>49.499999999999922</v>
      </c>
      <c r="I4298" s="8">
        <f t="shared" si="309"/>
        <v>12.37499999999998</v>
      </c>
      <c r="J4298" s="1">
        <v>18</v>
      </c>
      <c r="K4298" s="1">
        <v>25</v>
      </c>
      <c r="M4298" s="45"/>
      <c r="N4298" s="45"/>
      <c r="O4298" s="45"/>
      <c r="P4298" s="28"/>
      <c r="Q4298" s="28"/>
      <c r="R4298" s="25"/>
      <c r="Z4298"/>
    </row>
    <row r="4299" spans="1:26" x14ac:dyDescent="0.25">
      <c r="A4299" s="4" t="s">
        <v>7</v>
      </c>
      <c r="B4299" s="5">
        <v>2008</v>
      </c>
      <c r="C4299" s="5">
        <v>6</v>
      </c>
      <c r="D4299" s="5">
        <v>27</v>
      </c>
      <c r="E4299" s="5">
        <v>20</v>
      </c>
      <c r="F4299" s="43">
        <v>22.2</v>
      </c>
      <c r="G4299" s="8">
        <f t="shared" si="307"/>
        <v>25</v>
      </c>
      <c r="H4299" s="8">
        <f t="shared" si="308"/>
        <v>154.00000000000003</v>
      </c>
      <c r="I4299" s="8">
        <f t="shared" si="309"/>
        <v>38.500000000000007</v>
      </c>
      <c r="J4299" s="1">
        <v>18</v>
      </c>
      <c r="K4299" s="1">
        <v>25</v>
      </c>
      <c r="M4299" s="45"/>
      <c r="N4299" s="45"/>
      <c r="O4299" s="45"/>
      <c r="P4299" s="28"/>
      <c r="Q4299" s="28"/>
      <c r="R4299" s="25"/>
      <c r="Z4299"/>
    </row>
    <row r="4300" spans="1:26" x14ac:dyDescent="0.25">
      <c r="A4300" s="4" t="s">
        <v>7</v>
      </c>
      <c r="B4300" s="5">
        <v>2008</v>
      </c>
      <c r="C4300" s="5">
        <v>6</v>
      </c>
      <c r="D4300" s="5">
        <v>27</v>
      </c>
      <c r="E4300" s="5">
        <v>21</v>
      </c>
      <c r="F4300" s="43">
        <v>21.4</v>
      </c>
      <c r="G4300" s="8">
        <f t="shared" si="307"/>
        <v>25</v>
      </c>
      <c r="H4300" s="8">
        <f t="shared" si="308"/>
        <v>198.00000000000009</v>
      </c>
      <c r="I4300" s="8">
        <f t="shared" si="309"/>
        <v>49.500000000000021</v>
      </c>
      <c r="J4300" s="1">
        <v>18</v>
      </c>
      <c r="K4300" s="1">
        <v>25</v>
      </c>
      <c r="M4300" s="45"/>
      <c r="N4300" s="45"/>
      <c r="O4300" s="45"/>
      <c r="P4300" s="28"/>
      <c r="Q4300" s="28"/>
      <c r="R4300" s="25"/>
      <c r="Z4300"/>
    </row>
    <row r="4301" spans="1:26" x14ac:dyDescent="0.25">
      <c r="A4301" s="4" t="s">
        <v>7</v>
      </c>
      <c r="B4301" s="5">
        <v>2008</v>
      </c>
      <c r="C4301" s="5">
        <v>6</v>
      </c>
      <c r="D4301" s="5">
        <v>27</v>
      </c>
      <c r="E4301" s="5">
        <v>22</v>
      </c>
      <c r="F4301" s="43">
        <v>21.1</v>
      </c>
      <c r="G4301" s="8">
        <f t="shared" si="307"/>
        <v>25</v>
      </c>
      <c r="H4301" s="8">
        <f t="shared" si="308"/>
        <v>214.49999999999991</v>
      </c>
      <c r="I4301" s="8">
        <f t="shared" si="309"/>
        <v>53.624999999999979</v>
      </c>
      <c r="J4301" s="1">
        <v>18</v>
      </c>
      <c r="K4301" s="1">
        <v>25</v>
      </c>
      <c r="M4301" s="45"/>
      <c r="N4301" s="45"/>
      <c r="O4301" s="45"/>
      <c r="P4301" s="28"/>
      <c r="Q4301" s="28"/>
      <c r="R4301" s="25"/>
      <c r="Z4301"/>
    </row>
    <row r="4302" spans="1:26" x14ac:dyDescent="0.25">
      <c r="A4302" s="4" t="s">
        <v>7</v>
      </c>
      <c r="B4302" s="5">
        <v>2008</v>
      </c>
      <c r="C4302" s="5">
        <v>6</v>
      </c>
      <c r="D4302" s="5">
        <v>27</v>
      </c>
      <c r="E4302" s="5">
        <v>23</v>
      </c>
      <c r="F4302" s="43">
        <v>20.9</v>
      </c>
      <c r="G4302" s="8">
        <f t="shared" si="307"/>
        <v>25</v>
      </c>
      <c r="H4302" s="8">
        <f t="shared" si="308"/>
        <v>225.50000000000009</v>
      </c>
      <c r="I4302" s="8">
        <f t="shared" si="309"/>
        <v>56.375000000000021</v>
      </c>
      <c r="J4302" s="1">
        <v>18</v>
      </c>
      <c r="K4302" s="1">
        <v>25</v>
      </c>
      <c r="M4302" s="45"/>
      <c r="N4302" s="45"/>
      <c r="O4302" s="45"/>
      <c r="P4302" s="28"/>
      <c r="Q4302" s="28"/>
      <c r="R4302" s="25"/>
      <c r="Z4302"/>
    </row>
    <row r="4303" spans="1:26" x14ac:dyDescent="0.25">
      <c r="A4303" s="4" t="s">
        <v>7</v>
      </c>
      <c r="B4303" s="5">
        <v>2008</v>
      </c>
      <c r="C4303" s="5">
        <v>6</v>
      </c>
      <c r="D4303" s="5">
        <v>28</v>
      </c>
      <c r="E4303" s="5">
        <v>0</v>
      </c>
      <c r="F4303" s="43">
        <v>20.8</v>
      </c>
      <c r="G4303" s="8">
        <f t="shared" si="307"/>
        <v>25</v>
      </c>
      <c r="H4303" s="8">
        <f t="shared" si="308"/>
        <v>230.99999999999997</v>
      </c>
      <c r="I4303" s="8">
        <f t="shared" si="309"/>
        <v>57.749999999999993</v>
      </c>
      <c r="J4303" s="1">
        <v>18</v>
      </c>
      <c r="K4303" s="1">
        <v>25</v>
      </c>
      <c r="M4303" s="45"/>
      <c r="N4303" s="45"/>
      <c r="O4303" s="45"/>
      <c r="P4303" s="28"/>
      <c r="Q4303" s="28"/>
      <c r="R4303" s="25"/>
      <c r="Z4303"/>
    </row>
    <row r="4304" spans="1:26" x14ac:dyDescent="0.25">
      <c r="A4304" s="4" t="s">
        <v>7</v>
      </c>
      <c r="B4304" s="5">
        <v>2008</v>
      </c>
      <c r="C4304" s="5">
        <v>6</v>
      </c>
      <c r="D4304" s="5">
        <v>28</v>
      </c>
      <c r="E4304" s="5">
        <v>1</v>
      </c>
      <c r="F4304" s="43">
        <v>20.7</v>
      </c>
      <c r="G4304" s="8">
        <f t="shared" si="307"/>
        <v>25</v>
      </c>
      <c r="H4304" s="8">
        <f t="shared" si="308"/>
        <v>236.50000000000003</v>
      </c>
      <c r="I4304" s="8">
        <f t="shared" si="309"/>
        <v>59.125000000000007</v>
      </c>
      <c r="J4304" s="1">
        <v>18</v>
      </c>
      <c r="K4304" s="1">
        <v>25</v>
      </c>
      <c r="M4304" s="45"/>
      <c r="N4304" s="45"/>
      <c r="O4304" s="45"/>
      <c r="P4304" s="28"/>
      <c r="Q4304" s="28"/>
      <c r="R4304" s="25"/>
      <c r="Z4304"/>
    </row>
    <row r="4305" spans="1:26" x14ac:dyDescent="0.25">
      <c r="A4305" s="4" t="s">
        <v>7</v>
      </c>
      <c r="B4305" s="5">
        <v>2008</v>
      </c>
      <c r="C4305" s="5">
        <v>6</v>
      </c>
      <c r="D4305" s="5">
        <v>28</v>
      </c>
      <c r="E4305" s="5">
        <v>2</v>
      </c>
      <c r="F4305" s="43">
        <v>20.5</v>
      </c>
      <c r="G4305" s="8">
        <f t="shared" si="307"/>
        <v>25</v>
      </c>
      <c r="H4305" s="8">
        <f t="shared" si="308"/>
        <v>247.5</v>
      </c>
      <c r="I4305" s="8">
        <f t="shared" si="309"/>
        <v>61.875</v>
      </c>
      <c r="J4305" s="1">
        <v>18</v>
      </c>
      <c r="K4305" s="1">
        <v>25</v>
      </c>
      <c r="M4305" s="45"/>
      <c r="N4305" s="45"/>
      <c r="O4305" s="45"/>
      <c r="P4305" s="28"/>
      <c r="Q4305" s="28"/>
      <c r="R4305" s="25"/>
      <c r="Z4305"/>
    </row>
    <row r="4306" spans="1:26" x14ac:dyDescent="0.25">
      <c r="A4306" s="4" t="s">
        <v>7</v>
      </c>
      <c r="B4306" s="5">
        <v>2008</v>
      </c>
      <c r="C4306" s="5">
        <v>6</v>
      </c>
      <c r="D4306" s="5">
        <v>28</v>
      </c>
      <c r="E4306" s="5">
        <v>3</v>
      </c>
      <c r="F4306" s="43">
        <v>20.399999999999999</v>
      </c>
      <c r="G4306" s="8">
        <f t="shared" si="307"/>
        <v>25</v>
      </c>
      <c r="H4306" s="8">
        <f t="shared" si="308"/>
        <v>253.00000000000009</v>
      </c>
      <c r="I4306" s="8">
        <f t="shared" si="309"/>
        <v>63.250000000000021</v>
      </c>
      <c r="J4306" s="1">
        <v>18</v>
      </c>
      <c r="K4306" s="1">
        <v>25</v>
      </c>
      <c r="M4306" s="45"/>
      <c r="N4306" s="45"/>
      <c r="O4306" s="45"/>
      <c r="P4306" s="28"/>
      <c r="Q4306" s="28"/>
      <c r="R4306" s="25"/>
      <c r="Z4306"/>
    </row>
    <row r="4307" spans="1:26" x14ac:dyDescent="0.25">
      <c r="A4307" s="4" t="s">
        <v>7</v>
      </c>
      <c r="B4307" s="5">
        <v>2008</v>
      </c>
      <c r="C4307" s="5">
        <v>6</v>
      </c>
      <c r="D4307" s="5">
        <v>28</v>
      </c>
      <c r="E4307" s="5">
        <v>4</v>
      </c>
      <c r="F4307" s="43">
        <v>20.2</v>
      </c>
      <c r="G4307" s="8">
        <f t="shared" si="307"/>
        <v>25</v>
      </c>
      <c r="H4307" s="8">
        <f t="shared" si="308"/>
        <v>264.00000000000006</v>
      </c>
      <c r="I4307" s="8">
        <f t="shared" si="309"/>
        <v>66.000000000000014</v>
      </c>
      <c r="J4307" s="1">
        <v>18</v>
      </c>
      <c r="K4307" s="1">
        <v>25</v>
      </c>
      <c r="M4307" s="45"/>
      <c r="N4307" s="45"/>
      <c r="O4307" s="45"/>
      <c r="P4307" s="28"/>
      <c r="Q4307" s="28"/>
      <c r="R4307" s="25"/>
      <c r="Z4307"/>
    </row>
    <row r="4308" spans="1:26" x14ac:dyDescent="0.25">
      <c r="A4308" s="4" t="s">
        <v>7</v>
      </c>
      <c r="B4308" s="5">
        <v>2008</v>
      </c>
      <c r="C4308" s="5">
        <v>6</v>
      </c>
      <c r="D4308" s="5">
        <v>28</v>
      </c>
      <c r="E4308" s="5">
        <v>5</v>
      </c>
      <c r="F4308" s="43">
        <v>20</v>
      </c>
      <c r="G4308" s="8">
        <f t="shared" si="307"/>
        <v>25</v>
      </c>
      <c r="H4308" s="8">
        <f t="shared" si="308"/>
        <v>275</v>
      </c>
      <c r="I4308" s="8">
        <f t="shared" si="309"/>
        <v>68.75</v>
      </c>
      <c r="J4308" s="1">
        <v>18</v>
      </c>
      <c r="K4308" s="1">
        <v>25</v>
      </c>
      <c r="M4308" s="45"/>
      <c r="N4308" s="45"/>
      <c r="O4308" s="45"/>
      <c r="P4308" s="28"/>
      <c r="Q4308" s="28"/>
      <c r="R4308" s="25"/>
      <c r="Z4308"/>
    </row>
    <row r="4309" spans="1:26" x14ac:dyDescent="0.25">
      <c r="A4309" s="4" t="s">
        <v>7</v>
      </c>
      <c r="B4309" s="5">
        <v>2008</v>
      </c>
      <c r="C4309" s="5">
        <v>6</v>
      </c>
      <c r="D4309" s="5">
        <v>28</v>
      </c>
      <c r="E4309" s="5">
        <v>6</v>
      </c>
      <c r="F4309" s="43">
        <v>20</v>
      </c>
      <c r="G4309" s="8">
        <f t="shared" si="307"/>
        <v>25</v>
      </c>
      <c r="H4309" s="8">
        <f t="shared" si="308"/>
        <v>275</v>
      </c>
      <c r="I4309" s="8">
        <f t="shared" si="309"/>
        <v>68.75</v>
      </c>
      <c r="J4309" s="1">
        <v>18</v>
      </c>
      <c r="K4309" s="1">
        <v>25</v>
      </c>
      <c r="M4309" s="45"/>
      <c r="N4309" s="45"/>
      <c r="O4309" s="45"/>
      <c r="P4309" s="28"/>
      <c r="Q4309" s="28"/>
      <c r="R4309" s="25"/>
      <c r="Z4309"/>
    </row>
    <row r="4310" spans="1:26" x14ac:dyDescent="0.25">
      <c r="A4310" s="4" t="s">
        <v>7</v>
      </c>
      <c r="B4310" s="5">
        <v>2008</v>
      </c>
      <c r="C4310" s="5">
        <v>6</v>
      </c>
      <c r="D4310" s="5">
        <v>28</v>
      </c>
      <c r="E4310" s="5">
        <v>7</v>
      </c>
      <c r="F4310" s="43">
        <v>21.1</v>
      </c>
      <c r="G4310" s="8">
        <f t="shared" si="307"/>
        <v>25</v>
      </c>
      <c r="H4310" s="8">
        <f t="shared" si="308"/>
        <v>214.49999999999991</v>
      </c>
      <c r="I4310" s="8">
        <f t="shared" si="309"/>
        <v>53.624999999999979</v>
      </c>
      <c r="J4310" s="1">
        <v>18</v>
      </c>
      <c r="K4310" s="1">
        <v>25</v>
      </c>
      <c r="M4310" s="45"/>
      <c r="N4310" s="45"/>
      <c r="O4310" s="45"/>
      <c r="P4310" s="28"/>
      <c r="Q4310" s="28"/>
      <c r="R4310" s="25"/>
      <c r="Z4310"/>
    </row>
    <row r="4311" spans="1:26" x14ac:dyDescent="0.25">
      <c r="A4311" s="4" t="s">
        <v>7</v>
      </c>
      <c r="B4311" s="5">
        <v>2008</v>
      </c>
      <c r="C4311" s="5">
        <v>6</v>
      </c>
      <c r="D4311" s="5">
        <v>28</v>
      </c>
      <c r="E4311" s="5">
        <v>8</v>
      </c>
      <c r="F4311" s="43">
        <v>22.3</v>
      </c>
      <c r="G4311" s="8">
        <f t="shared" si="307"/>
        <v>25</v>
      </c>
      <c r="H4311" s="8">
        <f t="shared" si="308"/>
        <v>148.49999999999997</v>
      </c>
      <c r="I4311" s="8">
        <f t="shared" si="309"/>
        <v>37.124999999999993</v>
      </c>
      <c r="J4311" s="1">
        <v>18</v>
      </c>
      <c r="K4311" s="1">
        <v>25</v>
      </c>
      <c r="M4311" s="45"/>
      <c r="N4311" s="45"/>
      <c r="O4311" s="45"/>
      <c r="P4311" s="28"/>
      <c r="Q4311" s="28"/>
      <c r="R4311" s="25"/>
      <c r="Z4311"/>
    </row>
    <row r="4312" spans="1:26" x14ac:dyDescent="0.25">
      <c r="A4312" s="4" t="s">
        <v>7</v>
      </c>
      <c r="B4312" s="5">
        <v>2008</v>
      </c>
      <c r="C4312" s="5">
        <v>6</v>
      </c>
      <c r="D4312" s="5">
        <v>28</v>
      </c>
      <c r="E4312" s="5">
        <v>9</v>
      </c>
      <c r="F4312" s="43">
        <v>23.8</v>
      </c>
      <c r="G4312" s="8">
        <f t="shared" si="307"/>
        <v>25</v>
      </c>
      <c r="H4312" s="8">
        <f t="shared" si="308"/>
        <v>65.999999999999957</v>
      </c>
      <c r="I4312" s="8">
        <f t="shared" si="309"/>
        <v>16.499999999999989</v>
      </c>
      <c r="J4312" s="1">
        <v>18</v>
      </c>
      <c r="K4312" s="1">
        <v>25</v>
      </c>
      <c r="M4312" s="45"/>
      <c r="N4312" s="45"/>
      <c r="O4312" s="45"/>
      <c r="P4312" s="28"/>
      <c r="Q4312" s="28"/>
      <c r="R4312" s="25"/>
      <c r="Z4312"/>
    </row>
    <row r="4313" spans="1:26" x14ac:dyDescent="0.25">
      <c r="A4313" s="4" t="s">
        <v>7</v>
      </c>
      <c r="B4313" s="5">
        <v>2008</v>
      </c>
      <c r="C4313" s="5">
        <v>6</v>
      </c>
      <c r="D4313" s="5">
        <v>28</v>
      </c>
      <c r="E4313" s="5">
        <v>10</v>
      </c>
      <c r="F4313" s="43">
        <v>25.2</v>
      </c>
      <c r="G4313" s="8">
        <f t="shared" si="307"/>
        <v>25</v>
      </c>
      <c r="H4313" s="8">
        <f t="shared" si="308"/>
        <v>0</v>
      </c>
      <c r="I4313" s="8">
        <f t="shared" si="309"/>
        <v>0</v>
      </c>
      <c r="J4313" s="1">
        <v>18</v>
      </c>
      <c r="K4313" s="1">
        <v>25</v>
      </c>
      <c r="M4313" s="45"/>
      <c r="N4313" s="45"/>
      <c r="O4313" s="45"/>
      <c r="P4313" s="28"/>
      <c r="Q4313" s="28"/>
      <c r="R4313" s="25"/>
      <c r="Z4313"/>
    </row>
    <row r="4314" spans="1:26" x14ac:dyDescent="0.25">
      <c r="A4314" s="4" t="s">
        <v>7</v>
      </c>
      <c r="B4314" s="5">
        <v>2008</v>
      </c>
      <c r="C4314" s="5">
        <v>6</v>
      </c>
      <c r="D4314" s="5">
        <v>28</v>
      </c>
      <c r="E4314" s="5">
        <v>11</v>
      </c>
      <c r="F4314" s="43">
        <v>26.4</v>
      </c>
      <c r="G4314" s="8">
        <f t="shared" si="307"/>
        <v>25</v>
      </c>
      <c r="H4314" s="8">
        <f t="shared" si="308"/>
        <v>0</v>
      </c>
      <c r="I4314" s="8">
        <f t="shared" si="309"/>
        <v>0</v>
      </c>
      <c r="J4314" s="1">
        <v>18</v>
      </c>
      <c r="K4314" s="1">
        <v>25</v>
      </c>
      <c r="M4314" s="45"/>
      <c r="N4314" s="45"/>
      <c r="O4314" s="45"/>
      <c r="P4314" s="28"/>
      <c r="Q4314" s="28"/>
      <c r="R4314" s="25"/>
      <c r="Z4314"/>
    </row>
    <row r="4315" spans="1:26" x14ac:dyDescent="0.25">
      <c r="A4315" s="4" t="s">
        <v>7</v>
      </c>
      <c r="B4315" s="5">
        <v>2008</v>
      </c>
      <c r="C4315" s="5">
        <v>6</v>
      </c>
      <c r="D4315" s="5">
        <v>28</v>
      </c>
      <c r="E4315" s="5">
        <v>12</v>
      </c>
      <c r="F4315" s="43">
        <v>30.1</v>
      </c>
      <c r="G4315" s="8">
        <f t="shared" si="307"/>
        <v>25</v>
      </c>
      <c r="H4315" s="8">
        <f t="shared" si="308"/>
        <v>0</v>
      </c>
      <c r="I4315" s="8">
        <f t="shared" si="309"/>
        <v>0</v>
      </c>
      <c r="J4315" s="1">
        <v>18</v>
      </c>
      <c r="K4315" s="1">
        <v>25</v>
      </c>
      <c r="M4315" s="45"/>
      <c r="N4315" s="45"/>
      <c r="O4315" s="45"/>
      <c r="P4315" s="28"/>
      <c r="Q4315" s="28"/>
      <c r="R4315" s="25"/>
      <c r="Z4315"/>
    </row>
    <row r="4316" spans="1:26" x14ac:dyDescent="0.25">
      <c r="A4316" s="4" t="s">
        <v>7</v>
      </c>
      <c r="B4316" s="5">
        <v>2008</v>
      </c>
      <c r="C4316" s="5">
        <v>6</v>
      </c>
      <c r="D4316" s="5">
        <v>28</v>
      </c>
      <c r="E4316" s="5">
        <v>13</v>
      </c>
      <c r="F4316" s="43">
        <v>31.2</v>
      </c>
      <c r="G4316" s="8">
        <f t="shared" si="307"/>
        <v>25</v>
      </c>
      <c r="H4316" s="8">
        <f t="shared" si="308"/>
        <v>0</v>
      </c>
      <c r="I4316" s="8">
        <f t="shared" si="309"/>
        <v>0</v>
      </c>
      <c r="J4316" s="1">
        <v>18</v>
      </c>
      <c r="K4316" s="1">
        <v>25</v>
      </c>
      <c r="M4316" s="45"/>
      <c r="N4316" s="45"/>
      <c r="O4316" s="45"/>
      <c r="P4316" s="28"/>
      <c r="Q4316" s="28"/>
      <c r="R4316" s="25"/>
      <c r="Z4316"/>
    </row>
    <row r="4317" spans="1:26" x14ac:dyDescent="0.25">
      <c r="A4317" s="4" t="s">
        <v>7</v>
      </c>
      <c r="B4317" s="5">
        <v>2008</v>
      </c>
      <c r="C4317" s="5">
        <v>6</v>
      </c>
      <c r="D4317" s="5">
        <v>28</v>
      </c>
      <c r="E4317" s="5">
        <v>14</v>
      </c>
      <c r="F4317" s="43">
        <v>31.8</v>
      </c>
      <c r="G4317" s="8">
        <f t="shared" si="307"/>
        <v>25</v>
      </c>
      <c r="H4317" s="8">
        <f t="shared" si="308"/>
        <v>0</v>
      </c>
      <c r="I4317" s="8">
        <f t="shared" si="309"/>
        <v>0</v>
      </c>
      <c r="J4317" s="1">
        <v>18</v>
      </c>
      <c r="K4317" s="1">
        <v>25</v>
      </c>
      <c r="M4317" s="45"/>
      <c r="N4317" s="45"/>
      <c r="O4317" s="45"/>
      <c r="P4317" s="28"/>
      <c r="Q4317" s="28"/>
      <c r="R4317" s="25"/>
      <c r="Z4317"/>
    </row>
    <row r="4318" spans="1:26" x14ac:dyDescent="0.25">
      <c r="A4318" s="4" t="s">
        <v>7</v>
      </c>
      <c r="B4318" s="5">
        <v>2008</v>
      </c>
      <c r="C4318" s="5">
        <v>6</v>
      </c>
      <c r="D4318" s="5">
        <v>28</v>
      </c>
      <c r="E4318" s="5">
        <v>15</v>
      </c>
      <c r="F4318" s="43">
        <v>31.3</v>
      </c>
      <c r="G4318" s="8">
        <f t="shared" si="307"/>
        <v>25</v>
      </c>
      <c r="H4318" s="8">
        <f t="shared" si="308"/>
        <v>0</v>
      </c>
      <c r="I4318" s="8">
        <f t="shared" si="309"/>
        <v>0</v>
      </c>
      <c r="J4318" s="1">
        <v>18</v>
      </c>
      <c r="K4318" s="1">
        <v>25</v>
      </c>
      <c r="M4318" s="45"/>
      <c r="N4318" s="45"/>
      <c r="O4318" s="45"/>
      <c r="P4318" s="28"/>
      <c r="Q4318" s="28"/>
      <c r="R4318" s="25"/>
      <c r="Z4318"/>
    </row>
    <row r="4319" spans="1:26" x14ac:dyDescent="0.25">
      <c r="A4319" s="4" t="s">
        <v>7</v>
      </c>
      <c r="B4319" s="5">
        <v>2008</v>
      </c>
      <c r="C4319" s="5">
        <v>6</v>
      </c>
      <c r="D4319" s="5">
        <v>28</v>
      </c>
      <c r="E4319" s="5">
        <v>16</v>
      </c>
      <c r="F4319" s="43">
        <v>31.1</v>
      </c>
      <c r="G4319" s="8">
        <f t="shared" si="307"/>
        <v>25</v>
      </c>
      <c r="H4319" s="8">
        <f t="shared" si="308"/>
        <v>0</v>
      </c>
      <c r="I4319" s="8">
        <f t="shared" si="309"/>
        <v>0</v>
      </c>
      <c r="J4319" s="1">
        <v>18</v>
      </c>
      <c r="K4319" s="1">
        <v>25</v>
      </c>
      <c r="M4319" s="45"/>
      <c r="N4319" s="45"/>
      <c r="O4319" s="45"/>
      <c r="P4319" s="28"/>
      <c r="Q4319" s="28"/>
      <c r="R4319" s="25"/>
      <c r="Z4319"/>
    </row>
    <row r="4320" spans="1:26" x14ac:dyDescent="0.25">
      <c r="A4320" s="4" t="s">
        <v>7</v>
      </c>
      <c r="B4320" s="5">
        <v>2008</v>
      </c>
      <c r="C4320" s="5">
        <v>6</v>
      </c>
      <c r="D4320" s="5">
        <v>28</v>
      </c>
      <c r="E4320" s="5">
        <v>17</v>
      </c>
      <c r="F4320" s="43">
        <v>31.1</v>
      </c>
      <c r="G4320" s="8">
        <f t="shared" si="307"/>
        <v>25</v>
      </c>
      <c r="H4320" s="8">
        <f t="shared" si="308"/>
        <v>0</v>
      </c>
      <c r="I4320" s="8">
        <f t="shared" si="309"/>
        <v>0</v>
      </c>
      <c r="J4320" s="1">
        <v>18</v>
      </c>
      <c r="K4320" s="1">
        <v>25</v>
      </c>
      <c r="M4320" s="45"/>
      <c r="N4320" s="45"/>
      <c r="O4320" s="45"/>
      <c r="P4320" s="28"/>
      <c r="Q4320" s="28"/>
      <c r="R4320" s="25"/>
      <c r="Z4320"/>
    </row>
    <row r="4321" spans="1:26" x14ac:dyDescent="0.25">
      <c r="A4321" s="4" t="s">
        <v>7</v>
      </c>
      <c r="B4321" s="5">
        <v>2008</v>
      </c>
      <c r="C4321" s="5">
        <v>6</v>
      </c>
      <c r="D4321" s="5">
        <v>28</v>
      </c>
      <c r="E4321" s="5">
        <v>18</v>
      </c>
      <c r="F4321" s="43">
        <v>29.4</v>
      </c>
      <c r="G4321" s="8">
        <f t="shared" si="307"/>
        <v>25</v>
      </c>
      <c r="H4321" s="8">
        <f t="shared" si="308"/>
        <v>0</v>
      </c>
      <c r="I4321" s="8">
        <f t="shared" si="309"/>
        <v>0</v>
      </c>
      <c r="J4321" s="1">
        <v>18</v>
      </c>
      <c r="K4321" s="1">
        <v>25</v>
      </c>
      <c r="M4321" s="45"/>
      <c r="N4321" s="45"/>
      <c r="O4321" s="45"/>
      <c r="P4321" s="28"/>
      <c r="Q4321" s="28"/>
      <c r="R4321" s="25"/>
      <c r="Z4321"/>
    </row>
    <row r="4322" spans="1:26" x14ac:dyDescent="0.25">
      <c r="A4322" s="4" t="s">
        <v>7</v>
      </c>
      <c r="B4322" s="5">
        <v>2008</v>
      </c>
      <c r="C4322" s="5">
        <v>6</v>
      </c>
      <c r="D4322" s="5">
        <v>28</v>
      </c>
      <c r="E4322" s="5">
        <v>19</v>
      </c>
      <c r="F4322" s="43">
        <v>27.3</v>
      </c>
      <c r="G4322" s="8">
        <f t="shared" si="307"/>
        <v>25</v>
      </c>
      <c r="H4322" s="8">
        <f t="shared" si="308"/>
        <v>0</v>
      </c>
      <c r="I4322" s="8">
        <f t="shared" si="309"/>
        <v>0</v>
      </c>
      <c r="J4322" s="1">
        <v>18</v>
      </c>
      <c r="K4322" s="1">
        <v>25</v>
      </c>
      <c r="M4322" s="45"/>
      <c r="N4322" s="45"/>
      <c r="O4322" s="45"/>
      <c r="P4322" s="28"/>
      <c r="Q4322" s="28"/>
      <c r="R4322" s="25"/>
      <c r="Z4322"/>
    </row>
    <row r="4323" spans="1:26" x14ac:dyDescent="0.25">
      <c r="A4323" s="4" t="s">
        <v>7</v>
      </c>
      <c r="B4323" s="5">
        <v>2008</v>
      </c>
      <c r="C4323" s="5">
        <v>6</v>
      </c>
      <c r="D4323" s="5">
        <v>28</v>
      </c>
      <c r="E4323" s="5">
        <v>20</v>
      </c>
      <c r="F4323" s="43">
        <v>25.2</v>
      </c>
      <c r="G4323" s="8">
        <f t="shared" si="307"/>
        <v>25</v>
      </c>
      <c r="H4323" s="8">
        <f t="shared" si="308"/>
        <v>0</v>
      </c>
      <c r="I4323" s="8">
        <f t="shared" si="309"/>
        <v>0</v>
      </c>
      <c r="J4323" s="1">
        <v>18</v>
      </c>
      <c r="K4323" s="1">
        <v>25</v>
      </c>
      <c r="M4323" s="45"/>
      <c r="N4323" s="45"/>
      <c r="O4323" s="45"/>
      <c r="P4323" s="28"/>
      <c r="Q4323" s="28"/>
      <c r="R4323" s="25"/>
      <c r="Z4323"/>
    </row>
    <row r="4324" spans="1:26" x14ac:dyDescent="0.25">
      <c r="A4324" s="4" t="s">
        <v>7</v>
      </c>
      <c r="B4324" s="5">
        <v>2008</v>
      </c>
      <c r="C4324" s="5">
        <v>6</v>
      </c>
      <c r="D4324" s="5">
        <v>28</v>
      </c>
      <c r="E4324" s="5">
        <v>21</v>
      </c>
      <c r="F4324" s="43">
        <v>24</v>
      </c>
      <c r="G4324" s="8">
        <f t="shared" si="307"/>
        <v>25</v>
      </c>
      <c r="H4324" s="8">
        <f t="shared" si="308"/>
        <v>55</v>
      </c>
      <c r="I4324" s="8">
        <f t="shared" si="309"/>
        <v>13.75</v>
      </c>
      <c r="J4324" s="1">
        <v>18</v>
      </c>
      <c r="K4324" s="1">
        <v>25</v>
      </c>
      <c r="M4324" s="45"/>
      <c r="N4324" s="45"/>
      <c r="O4324" s="45"/>
      <c r="P4324" s="28"/>
      <c r="Q4324" s="28"/>
      <c r="R4324" s="25"/>
      <c r="Z4324"/>
    </row>
    <row r="4325" spans="1:26" x14ac:dyDescent="0.25">
      <c r="A4325" s="4" t="s">
        <v>7</v>
      </c>
      <c r="B4325" s="5">
        <v>2008</v>
      </c>
      <c r="C4325" s="5">
        <v>6</v>
      </c>
      <c r="D4325" s="5">
        <v>28</v>
      </c>
      <c r="E4325" s="5">
        <v>22</v>
      </c>
      <c r="F4325" s="43">
        <v>23.4</v>
      </c>
      <c r="G4325" s="8">
        <f t="shared" si="307"/>
        <v>25</v>
      </c>
      <c r="H4325" s="8">
        <f t="shared" si="308"/>
        <v>88.000000000000085</v>
      </c>
      <c r="I4325" s="8">
        <f t="shared" si="309"/>
        <v>22.000000000000021</v>
      </c>
      <c r="J4325" s="1">
        <v>18</v>
      </c>
      <c r="K4325" s="1">
        <v>25</v>
      </c>
      <c r="M4325" s="45"/>
      <c r="N4325" s="45"/>
      <c r="O4325" s="45"/>
      <c r="P4325" s="28"/>
      <c r="Q4325" s="28"/>
      <c r="R4325" s="25"/>
      <c r="Z4325"/>
    </row>
    <row r="4326" spans="1:26" x14ac:dyDescent="0.25">
      <c r="A4326" s="4" t="s">
        <v>7</v>
      </c>
      <c r="B4326" s="5">
        <v>2008</v>
      </c>
      <c r="C4326" s="5">
        <v>6</v>
      </c>
      <c r="D4326" s="5">
        <v>28</v>
      </c>
      <c r="E4326" s="5">
        <v>23</v>
      </c>
      <c r="F4326" s="43">
        <v>23</v>
      </c>
      <c r="G4326" s="8">
        <f t="shared" si="307"/>
        <v>25</v>
      </c>
      <c r="H4326" s="8">
        <f t="shared" si="308"/>
        <v>110</v>
      </c>
      <c r="I4326" s="8">
        <f t="shared" si="309"/>
        <v>27.5</v>
      </c>
      <c r="J4326" s="1">
        <v>18</v>
      </c>
      <c r="K4326" s="1">
        <v>25</v>
      </c>
      <c r="M4326" s="45"/>
      <c r="N4326" s="45"/>
      <c r="O4326" s="45"/>
      <c r="P4326" s="28"/>
      <c r="Q4326" s="28"/>
      <c r="R4326" s="25"/>
      <c r="Z4326"/>
    </row>
    <row r="4327" spans="1:26" x14ac:dyDescent="0.25">
      <c r="A4327" s="4" t="s">
        <v>7</v>
      </c>
      <c r="B4327" s="5">
        <v>2008</v>
      </c>
      <c r="C4327" s="5">
        <v>6</v>
      </c>
      <c r="D4327" s="5">
        <v>29</v>
      </c>
      <c r="E4327" s="5">
        <v>0</v>
      </c>
      <c r="F4327" s="43">
        <v>22.7</v>
      </c>
      <c r="G4327" s="8">
        <f t="shared" si="307"/>
        <v>25</v>
      </c>
      <c r="H4327" s="8">
        <f t="shared" si="308"/>
        <v>126.50000000000004</v>
      </c>
      <c r="I4327" s="8">
        <f t="shared" si="309"/>
        <v>31.625000000000011</v>
      </c>
      <c r="J4327" s="1">
        <v>18</v>
      </c>
      <c r="K4327" s="1">
        <v>25</v>
      </c>
      <c r="M4327" s="45"/>
      <c r="N4327" s="45"/>
      <c r="O4327" s="45"/>
      <c r="P4327" s="28"/>
      <c r="Q4327" s="28"/>
      <c r="R4327" s="25"/>
      <c r="Z4327"/>
    </row>
    <row r="4328" spans="1:26" x14ac:dyDescent="0.25">
      <c r="A4328" s="4" t="s">
        <v>7</v>
      </c>
      <c r="B4328" s="5">
        <v>2008</v>
      </c>
      <c r="C4328" s="5">
        <v>6</v>
      </c>
      <c r="D4328" s="5">
        <v>29</v>
      </c>
      <c r="E4328" s="5">
        <v>1</v>
      </c>
      <c r="F4328" s="43">
        <v>22.9</v>
      </c>
      <c r="G4328" s="8">
        <f t="shared" si="307"/>
        <v>25</v>
      </c>
      <c r="H4328" s="8">
        <f t="shared" si="308"/>
        <v>115.50000000000009</v>
      </c>
      <c r="I4328" s="8">
        <f t="shared" si="309"/>
        <v>28.875000000000021</v>
      </c>
      <c r="J4328" s="1">
        <v>18</v>
      </c>
      <c r="K4328" s="1">
        <v>25</v>
      </c>
      <c r="M4328" s="45"/>
      <c r="N4328" s="45"/>
      <c r="O4328" s="45"/>
      <c r="P4328" s="28"/>
      <c r="Q4328" s="28"/>
      <c r="R4328" s="25"/>
      <c r="Z4328"/>
    </row>
    <row r="4329" spans="1:26" x14ac:dyDescent="0.25">
      <c r="A4329" s="4" t="s">
        <v>7</v>
      </c>
      <c r="B4329" s="5">
        <v>2008</v>
      </c>
      <c r="C4329" s="5">
        <v>6</v>
      </c>
      <c r="D4329" s="5">
        <v>29</v>
      </c>
      <c r="E4329" s="5">
        <v>2</v>
      </c>
      <c r="F4329" s="43">
        <v>22.8</v>
      </c>
      <c r="G4329" s="8">
        <f t="shared" si="307"/>
        <v>25</v>
      </c>
      <c r="H4329" s="8">
        <f t="shared" si="308"/>
        <v>120.99999999999996</v>
      </c>
      <c r="I4329" s="8">
        <f t="shared" si="309"/>
        <v>30.249999999999989</v>
      </c>
      <c r="J4329" s="1">
        <v>18</v>
      </c>
      <c r="K4329" s="1">
        <v>25</v>
      </c>
      <c r="M4329" s="45"/>
      <c r="N4329" s="45"/>
      <c r="O4329" s="45"/>
      <c r="P4329" s="28"/>
      <c r="Q4329" s="28"/>
      <c r="R4329" s="25"/>
      <c r="Z4329"/>
    </row>
    <row r="4330" spans="1:26" x14ac:dyDescent="0.25">
      <c r="A4330" s="4" t="s">
        <v>7</v>
      </c>
      <c r="B4330" s="5">
        <v>2008</v>
      </c>
      <c r="C4330" s="5">
        <v>6</v>
      </c>
      <c r="D4330" s="5">
        <v>29</v>
      </c>
      <c r="E4330" s="5">
        <v>3</v>
      </c>
      <c r="F4330" s="43">
        <v>22.2</v>
      </c>
      <c r="G4330" s="8">
        <f t="shared" si="307"/>
        <v>25</v>
      </c>
      <c r="H4330" s="8">
        <f t="shared" si="308"/>
        <v>154.00000000000003</v>
      </c>
      <c r="I4330" s="8">
        <f t="shared" si="309"/>
        <v>38.500000000000007</v>
      </c>
      <c r="J4330" s="1">
        <v>18</v>
      </c>
      <c r="K4330" s="1">
        <v>25</v>
      </c>
      <c r="M4330" s="45"/>
      <c r="N4330" s="45"/>
      <c r="O4330" s="45"/>
      <c r="P4330" s="28"/>
      <c r="Q4330" s="28"/>
      <c r="R4330" s="25"/>
      <c r="Z4330"/>
    </row>
    <row r="4331" spans="1:26" x14ac:dyDescent="0.25">
      <c r="A4331" s="4" t="s">
        <v>7</v>
      </c>
      <c r="B4331" s="5">
        <v>2008</v>
      </c>
      <c r="C4331" s="5">
        <v>6</v>
      </c>
      <c r="D4331" s="5">
        <v>29</v>
      </c>
      <c r="E4331" s="5">
        <v>4</v>
      </c>
      <c r="F4331" s="43">
        <v>21.5</v>
      </c>
      <c r="G4331" s="8">
        <f t="shared" si="307"/>
        <v>25</v>
      </c>
      <c r="H4331" s="8">
        <f t="shared" si="308"/>
        <v>192.5</v>
      </c>
      <c r="I4331" s="8">
        <f t="shared" si="309"/>
        <v>48.125</v>
      </c>
      <c r="J4331" s="1">
        <v>18</v>
      </c>
      <c r="K4331" s="1">
        <v>25</v>
      </c>
      <c r="M4331" s="45"/>
      <c r="N4331" s="45"/>
      <c r="O4331" s="45"/>
      <c r="P4331" s="28"/>
      <c r="Q4331" s="28"/>
      <c r="R4331" s="25"/>
      <c r="Z4331"/>
    </row>
    <row r="4332" spans="1:26" x14ac:dyDescent="0.25">
      <c r="A4332" s="4" t="s">
        <v>7</v>
      </c>
      <c r="B4332" s="5">
        <v>2008</v>
      </c>
      <c r="C4332" s="5">
        <v>6</v>
      </c>
      <c r="D4332" s="5">
        <v>29</v>
      </c>
      <c r="E4332" s="5">
        <v>5</v>
      </c>
      <c r="F4332" s="43">
        <v>20.8</v>
      </c>
      <c r="G4332" s="8">
        <f t="shared" si="307"/>
        <v>25</v>
      </c>
      <c r="H4332" s="8">
        <f t="shared" si="308"/>
        <v>230.99999999999997</v>
      </c>
      <c r="I4332" s="8">
        <f t="shared" si="309"/>
        <v>57.749999999999993</v>
      </c>
      <c r="J4332" s="1">
        <v>18</v>
      </c>
      <c r="K4332" s="1">
        <v>25</v>
      </c>
      <c r="M4332" s="45"/>
      <c r="N4332" s="45"/>
      <c r="O4332" s="45"/>
      <c r="P4332" s="28"/>
      <c r="Q4332" s="28"/>
      <c r="R4332" s="25"/>
      <c r="Z4332"/>
    </row>
    <row r="4333" spans="1:26" x14ac:dyDescent="0.25">
      <c r="A4333" s="4" t="s">
        <v>7</v>
      </c>
      <c r="B4333" s="5">
        <v>2008</v>
      </c>
      <c r="C4333" s="5">
        <v>6</v>
      </c>
      <c r="D4333" s="5">
        <v>29</v>
      </c>
      <c r="E4333" s="5">
        <v>6</v>
      </c>
      <c r="F4333" s="43">
        <v>20.7</v>
      </c>
      <c r="G4333" s="8">
        <f t="shared" si="307"/>
        <v>25</v>
      </c>
      <c r="H4333" s="8">
        <f t="shared" si="308"/>
        <v>236.50000000000003</v>
      </c>
      <c r="I4333" s="8">
        <f t="shared" si="309"/>
        <v>59.125000000000007</v>
      </c>
      <c r="J4333" s="1">
        <v>18</v>
      </c>
      <c r="K4333" s="1">
        <v>25</v>
      </c>
      <c r="M4333" s="45"/>
      <c r="N4333" s="45"/>
      <c r="O4333" s="45"/>
      <c r="P4333" s="28"/>
      <c r="Q4333" s="28"/>
      <c r="R4333" s="25"/>
      <c r="Z4333"/>
    </row>
    <row r="4334" spans="1:26" x14ac:dyDescent="0.25">
      <c r="A4334" s="4" t="s">
        <v>7</v>
      </c>
      <c r="B4334" s="5">
        <v>2008</v>
      </c>
      <c r="C4334" s="5">
        <v>6</v>
      </c>
      <c r="D4334" s="5">
        <v>29</v>
      </c>
      <c r="E4334" s="5">
        <v>7</v>
      </c>
      <c r="F4334" s="43">
        <v>21.7</v>
      </c>
      <c r="G4334" s="8">
        <f t="shared" si="307"/>
        <v>25</v>
      </c>
      <c r="H4334" s="8">
        <f t="shared" si="308"/>
        <v>181.50000000000003</v>
      </c>
      <c r="I4334" s="8">
        <f t="shared" si="309"/>
        <v>45.375000000000007</v>
      </c>
      <c r="J4334" s="1">
        <v>18</v>
      </c>
      <c r="K4334" s="1">
        <v>25</v>
      </c>
      <c r="M4334" s="45"/>
      <c r="N4334" s="45"/>
      <c r="O4334" s="45"/>
      <c r="P4334" s="28"/>
      <c r="Q4334" s="28"/>
      <c r="R4334" s="25"/>
      <c r="Z4334"/>
    </row>
    <row r="4335" spans="1:26" x14ac:dyDescent="0.25">
      <c r="A4335" s="4" t="s">
        <v>7</v>
      </c>
      <c r="B4335" s="5">
        <v>2008</v>
      </c>
      <c r="C4335" s="5">
        <v>6</v>
      </c>
      <c r="D4335" s="5">
        <v>29</v>
      </c>
      <c r="E4335" s="5">
        <v>8</v>
      </c>
      <c r="F4335" s="43">
        <v>23.7</v>
      </c>
      <c r="G4335" s="8">
        <f t="shared" si="307"/>
        <v>25</v>
      </c>
      <c r="H4335" s="8">
        <f t="shared" si="308"/>
        <v>71.500000000000043</v>
      </c>
      <c r="I4335" s="8">
        <f t="shared" si="309"/>
        <v>17.875000000000011</v>
      </c>
      <c r="J4335" s="1">
        <v>18</v>
      </c>
      <c r="K4335" s="1">
        <v>25</v>
      </c>
      <c r="M4335" s="45"/>
      <c r="N4335" s="45"/>
      <c r="O4335" s="45"/>
      <c r="P4335" s="28"/>
      <c r="Q4335" s="28"/>
      <c r="R4335" s="25"/>
      <c r="Z4335"/>
    </row>
    <row r="4336" spans="1:26" x14ac:dyDescent="0.25">
      <c r="A4336" s="4" t="s">
        <v>7</v>
      </c>
      <c r="B4336" s="5">
        <v>2008</v>
      </c>
      <c r="C4336" s="5">
        <v>6</v>
      </c>
      <c r="D4336" s="5">
        <v>29</v>
      </c>
      <c r="E4336" s="5">
        <v>9</v>
      </c>
      <c r="F4336" s="43">
        <v>25.1</v>
      </c>
      <c r="G4336" s="8">
        <f t="shared" si="307"/>
        <v>25</v>
      </c>
      <c r="H4336" s="8">
        <f t="shared" si="308"/>
        <v>0</v>
      </c>
      <c r="I4336" s="8">
        <f t="shared" si="309"/>
        <v>0</v>
      </c>
      <c r="J4336" s="1">
        <v>18</v>
      </c>
      <c r="K4336" s="1">
        <v>25</v>
      </c>
      <c r="M4336" s="45"/>
      <c r="N4336" s="45"/>
      <c r="O4336" s="45"/>
      <c r="P4336" s="28"/>
      <c r="Q4336" s="28"/>
      <c r="R4336" s="25"/>
      <c r="Z4336"/>
    </row>
    <row r="4337" spans="1:26" x14ac:dyDescent="0.25">
      <c r="A4337" s="4" t="s">
        <v>7</v>
      </c>
      <c r="B4337" s="5">
        <v>2008</v>
      </c>
      <c r="C4337" s="5">
        <v>6</v>
      </c>
      <c r="D4337" s="5">
        <v>29</v>
      </c>
      <c r="E4337" s="5">
        <v>10</v>
      </c>
      <c r="F4337" s="43">
        <v>26.5</v>
      </c>
      <c r="G4337" s="8">
        <f t="shared" si="307"/>
        <v>25</v>
      </c>
      <c r="H4337" s="8">
        <f t="shared" si="308"/>
        <v>0</v>
      </c>
      <c r="I4337" s="8">
        <f t="shared" si="309"/>
        <v>0</v>
      </c>
      <c r="J4337" s="1">
        <v>18</v>
      </c>
      <c r="K4337" s="1">
        <v>25</v>
      </c>
      <c r="M4337" s="45"/>
      <c r="N4337" s="45"/>
      <c r="O4337" s="45"/>
      <c r="P4337" s="28"/>
      <c r="Q4337" s="28"/>
      <c r="R4337" s="25"/>
      <c r="Z4337"/>
    </row>
    <row r="4338" spans="1:26" x14ac:dyDescent="0.25">
      <c r="A4338" s="4" t="s">
        <v>7</v>
      </c>
      <c r="B4338" s="5">
        <v>2008</v>
      </c>
      <c r="C4338" s="5">
        <v>6</v>
      </c>
      <c r="D4338" s="5">
        <v>29</v>
      </c>
      <c r="E4338" s="5">
        <v>11</v>
      </c>
      <c r="F4338" s="43">
        <v>28.1</v>
      </c>
      <c r="G4338" s="8">
        <f t="shared" si="307"/>
        <v>25</v>
      </c>
      <c r="H4338" s="8">
        <f t="shared" si="308"/>
        <v>0</v>
      </c>
      <c r="I4338" s="8">
        <f t="shared" si="309"/>
        <v>0</v>
      </c>
      <c r="J4338" s="1">
        <v>18</v>
      </c>
      <c r="K4338" s="1">
        <v>25</v>
      </c>
      <c r="M4338" s="45"/>
      <c r="N4338" s="45"/>
      <c r="O4338" s="45"/>
      <c r="P4338" s="28"/>
      <c r="Q4338" s="28"/>
      <c r="R4338" s="25"/>
      <c r="Z4338"/>
    </row>
    <row r="4339" spans="1:26" x14ac:dyDescent="0.25">
      <c r="A4339" s="4" t="s">
        <v>7</v>
      </c>
      <c r="B4339" s="5">
        <v>2008</v>
      </c>
      <c r="C4339" s="5">
        <v>6</v>
      </c>
      <c r="D4339" s="5">
        <v>29</v>
      </c>
      <c r="E4339" s="5">
        <v>12</v>
      </c>
      <c r="F4339" s="43">
        <v>28.4</v>
      </c>
      <c r="G4339" s="8">
        <f t="shared" si="307"/>
        <v>25</v>
      </c>
      <c r="H4339" s="8">
        <f t="shared" si="308"/>
        <v>0</v>
      </c>
      <c r="I4339" s="8">
        <f t="shared" si="309"/>
        <v>0</v>
      </c>
      <c r="J4339" s="1">
        <v>18</v>
      </c>
      <c r="K4339" s="1">
        <v>25</v>
      </c>
      <c r="M4339" s="45"/>
      <c r="N4339" s="45"/>
      <c r="O4339" s="45"/>
      <c r="P4339" s="28"/>
      <c r="Q4339" s="28"/>
      <c r="R4339" s="25"/>
      <c r="Z4339"/>
    </row>
    <row r="4340" spans="1:26" x14ac:dyDescent="0.25">
      <c r="A4340" s="4" t="s">
        <v>7</v>
      </c>
      <c r="B4340" s="5">
        <v>2008</v>
      </c>
      <c r="C4340" s="5">
        <v>6</v>
      </c>
      <c r="D4340" s="5">
        <v>29</v>
      </c>
      <c r="E4340" s="5">
        <v>13</v>
      </c>
      <c r="F4340" s="43">
        <v>29.3</v>
      </c>
      <c r="G4340" s="8">
        <f t="shared" si="307"/>
        <v>25</v>
      </c>
      <c r="H4340" s="8">
        <f t="shared" si="308"/>
        <v>0</v>
      </c>
      <c r="I4340" s="8">
        <f t="shared" si="309"/>
        <v>0</v>
      </c>
      <c r="J4340" s="1">
        <v>18</v>
      </c>
      <c r="K4340" s="1">
        <v>25</v>
      </c>
      <c r="M4340" s="45"/>
      <c r="N4340" s="45"/>
      <c r="O4340" s="45"/>
      <c r="P4340" s="28"/>
      <c r="Q4340" s="28"/>
      <c r="R4340" s="25"/>
      <c r="Z4340"/>
    </row>
    <row r="4341" spans="1:26" x14ac:dyDescent="0.25">
      <c r="A4341" s="4" t="s">
        <v>7</v>
      </c>
      <c r="B4341" s="5">
        <v>2008</v>
      </c>
      <c r="C4341" s="5">
        <v>6</v>
      </c>
      <c r="D4341" s="5">
        <v>29</v>
      </c>
      <c r="E4341" s="5">
        <v>14</v>
      </c>
      <c r="F4341" s="43">
        <v>28.2</v>
      </c>
      <c r="G4341" s="8">
        <f t="shared" si="307"/>
        <v>25</v>
      </c>
      <c r="H4341" s="8">
        <f t="shared" si="308"/>
        <v>0</v>
      </c>
      <c r="I4341" s="8">
        <f t="shared" si="309"/>
        <v>0</v>
      </c>
      <c r="J4341" s="1">
        <v>18</v>
      </c>
      <c r="K4341" s="1">
        <v>25</v>
      </c>
      <c r="M4341" s="45"/>
      <c r="N4341" s="45"/>
      <c r="O4341" s="45"/>
      <c r="P4341" s="28"/>
      <c r="Q4341" s="28"/>
      <c r="R4341" s="25"/>
      <c r="Z4341"/>
    </row>
    <row r="4342" spans="1:26" x14ac:dyDescent="0.25">
      <c r="A4342" s="4" t="s">
        <v>7</v>
      </c>
      <c r="B4342" s="5">
        <v>2008</v>
      </c>
      <c r="C4342" s="5">
        <v>6</v>
      </c>
      <c r="D4342" s="5">
        <v>29</v>
      </c>
      <c r="E4342" s="5">
        <v>15</v>
      </c>
      <c r="F4342" s="43">
        <v>27.3</v>
      </c>
      <c r="G4342" s="8">
        <f t="shared" si="307"/>
        <v>25</v>
      </c>
      <c r="H4342" s="8">
        <f t="shared" si="308"/>
        <v>0</v>
      </c>
      <c r="I4342" s="8">
        <f t="shared" si="309"/>
        <v>0</v>
      </c>
      <c r="J4342" s="1">
        <v>18</v>
      </c>
      <c r="K4342" s="1">
        <v>25</v>
      </c>
      <c r="M4342" s="45"/>
      <c r="N4342" s="45"/>
      <c r="O4342" s="45"/>
      <c r="P4342" s="28"/>
      <c r="Q4342" s="28"/>
      <c r="R4342" s="25"/>
      <c r="Z4342"/>
    </row>
    <row r="4343" spans="1:26" x14ac:dyDescent="0.25">
      <c r="A4343" s="4" t="s">
        <v>7</v>
      </c>
      <c r="B4343" s="5">
        <v>2008</v>
      </c>
      <c r="C4343" s="5">
        <v>6</v>
      </c>
      <c r="D4343" s="5">
        <v>29</v>
      </c>
      <c r="E4343" s="5">
        <v>16</v>
      </c>
      <c r="F4343" s="43">
        <v>26.8</v>
      </c>
      <c r="G4343" s="8">
        <f t="shared" si="307"/>
        <v>25</v>
      </c>
      <c r="H4343" s="8">
        <f t="shared" si="308"/>
        <v>0</v>
      </c>
      <c r="I4343" s="8">
        <f t="shared" si="309"/>
        <v>0</v>
      </c>
      <c r="J4343" s="1">
        <v>18</v>
      </c>
      <c r="K4343" s="1">
        <v>25</v>
      </c>
      <c r="M4343" s="45"/>
      <c r="N4343" s="45"/>
      <c r="O4343" s="45"/>
      <c r="P4343" s="28"/>
      <c r="Q4343" s="28"/>
      <c r="R4343" s="25"/>
      <c r="Z4343"/>
    </row>
    <row r="4344" spans="1:26" x14ac:dyDescent="0.25">
      <c r="A4344" s="4" t="s">
        <v>7</v>
      </c>
      <c r="B4344" s="5">
        <v>2008</v>
      </c>
      <c r="C4344" s="5">
        <v>6</v>
      </c>
      <c r="D4344" s="5">
        <v>29</v>
      </c>
      <c r="E4344" s="5">
        <v>17</v>
      </c>
      <c r="F4344" s="43">
        <v>26.1</v>
      </c>
      <c r="G4344" s="8">
        <f t="shared" si="307"/>
        <v>25</v>
      </c>
      <c r="H4344" s="8">
        <f t="shared" si="308"/>
        <v>0</v>
      </c>
      <c r="I4344" s="8">
        <f t="shared" si="309"/>
        <v>0</v>
      </c>
      <c r="J4344" s="1">
        <v>18</v>
      </c>
      <c r="K4344" s="1">
        <v>25</v>
      </c>
      <c r="M4344" s="45"/>
      <c r="N4344" s="45"/>
      <c r="O4344" s="45"/>
      <c r="P4344" s="28"/>
      <c r="Q4344" s="28"/>
      <c r="R4344" s="25"/>
      <c r="Z4344"/>
    </row>
    <row r="4345" spans="1:26" x14ac:dyDescent="0.25">
      <c r="A4345" s="4" t="s">
        <v>7</v>
      </c>
      <c r="B4345" s="5">
        <v>2008</v>
      </c>
      <c r="C4345" s="5">
        <v>6</v>
      </c>
      <c r="D4345" s="5">
        <v>29</v>
      </c>
      <c r="E4345" s="5">
        <v>18</v>
      </c>
      <c r="F4345" s="43">
        <v>24.9</v>
      </c>
      <c r="G4345" s="8">
        <f t="shared" si="307"/>
        <v>25</v>
      </c>
      <c r="H4345" s="8">
        <f t="shared" si="308"/>
        <v>5.5000000000000782</v>
      </c>
      <c r="I4345" s="8">
        <f t="shared" si="309"/>
        <v>1.3750000000000195</v>
      </c>
      <c r="J4345" s="1">
        <v>18</v>
      </c>
      <c r="K4345" s="1">
        <v>25</v>
      </c>
      <c r="M4345" s="45"/>
      <c r="N4345" s="45"/>
      <c r="O4345" s="45"/>
      <c r="P4345" s="28"/>
      <c r="Q4345" s="28"/>
      <c r="R4345" s="25"/>
      <c r="Z4345"/>
    </row>
    <row r="4346" spans="1:26" x14ac:dyDescent="0.25">
      <c r="A4346" s="4" t="s">
        <v>7</v>
      </c>
      <c r="B4346" s="5">
        <v>2008</v>
      </c>
      <c r="C4346" s="5">
        <v>6</v>
      </c>
      <c r="D4346" s="5">
        <v>29</v>
      </c>
      <c r="E4346" s="5">
        <v>19</v>
      </c>
      <c r="F4346" s="43">
        <v>23.1</v>
      </c>
      <c r="G4346" s="8">
        <f t="shared" si="307"/>
        <v>25</v>
      </c>
      <c r="H4346" s="8">
        <f t="shared" si="308"/>
        <v>104.49999999999991</v>
      </c>
      <c r="I4346" s="8">
        <f t="shared" si="309"/>
        <v>26.124999999999979</v>
      </c>
      <c r="J4346" s="1">
        <v>18</v>
      </c>
      <c r="K4346" s="1">
        <v>25</v>
      </c>
      <c r="M4346" s="45"/>
      <c r="N4346" s="45"/>
      <c r="O4346" s="45"/>
      <c r="P4346" s="28"/>
      <c r="Q4346" s="28"/>
      <c r="R4346" s="25"/>
      <c r="Z4346"/>
    </row>
    <row r="4347" spans="1:26" x14ac:dyDescent="0.25">
      <c r="A4347" s="4" t="s">
        <v>7</v>
      </c>
      <c r="B4347" s="5">
        <v>2008</v>
      </c>
      <c r="C4347" s="5">
        <v>6</v>
      </c>
      <c r="D4347" s="5">
        <v>29</v>
      </c>
      <c r="E4347" s="5">
        <v>20</v>
      </c>
      <c r="F4347" s="43">
        <v>21.6</v>
      </c>
      <c r="G4347" s="8">
        <f t="shared" si="307"/>
        <v>25</v>
      </c>
      <c r="H4347" s="8">
        <f t="shared" si="308"/>
        <v>186.99999999999991</v>
      </c>
      <c r="I4347" s="8">
        <f t="shared" si="309"/>
        <v>46.749999999999979</v>
      </c>
      <c r="J4347" s="1">
        <v>18</v>
      </c>
      <c r="K4347" s="1">
        <v>25</v>
      </c>
      <c r="M4347" s="45"/>
      <c r="N4347" s="45"/>
      <c r="O4347" s="45"/>
      <c r="P4347" s="28"/>
      <c r="Q4347" s="28"/>
      <c r="R4347" s="25"/>
      <c r="Z4347"/>
    </row>
    <row r="4348" spans="1:26" x14ac:dyDescent="0.25">
      <c r="A4348" s="4" t="s">
        <v>7</v>
      </c>
      <c r="B4348" s="5">
        <v>2008</v>
      </c>
      <c r="C4348" s="5">
        <v>6</v>
      </c>
      <c r="D4348" s="5">
        <v>29</v>
      </c>
      <c r="E4348" s="5">
        <v>21</v>
      </c>
      <c r="F4348" s="43">
        <v>20.9</v>
      </c>
      <c r="G4348" s="8">
        <f t="shared" si="307"/>
        <v>25</v>
      </c>
      <c r="H4348" s="8">
        <f t="shared" si="308"/>
        <v>225.50000000000009</v>
      </c>
      <c r="I4348" s="8">
        <f t="shared" si="309"/>
        <v>56.375000000000021</v>
      </c>
      <c r="J4348" s="1">
        <v>18</v>
      </c>
      <c r="K4348" s="1">
        <v>25</v>
      </c>
      <c r="M4348" s="45"/>
      <c r="N4348" s="45"/>
      <c r="O4348" s="45"/>
      <c r="P4348" s="28"/>
      <c r="Q4348" s="28"/>
      <c r="R4348" s="25"/>
      <c r="Z4348"/>
    </row>
    <row r="4349" spans="1:26" x14ac:dyDescent="0.25">
      <c r="A4349" s="4" t="s">
        <v>7</v>
      </c>
      <c r="B4349" s="5">
        <v>2008</v>
      </c>
      <c r="C4349" s="5">
        <v>6</v>
      </c>
      <c r="D4349" s="5">
        <v>29</v>
      </c>
      <c r="E4349" s="5">
        <v>22</v>
      </c>
      <c r="F4349" s="43">
        <v>20.7</v>
      </c>
      <c r="G4349" s="8">
        <f t="shared" si="307"/>
        <v>25</v>
      </c>
      <c r="H4349" s="8">
        <f t="shared" si="308"/>
        <v>236.50000000000003</v>
      </c>
      <c r="I4349" s="8">
        <f t="shared" si="309"/>
        <v>59.125000000000007</v>
      </c>
      <c r="J4349" s="1">
        <v>18</v>
      </c>
      <c r="K4349" s="1">
        <v>25</v>
      </c>
      <c r="M4349" s="45"/>
      <c r="N4349" s="45"/>
      <c r="O4349" s="45"/>
      <c r="P4349" s="28"/>
      <c r="Q4349" s="28"/>
      <c r="R4349" s="25"/>
      <c r="Z4349"/>
    </row>
    <row r="4350" spans="1:26" x14ac:dyDescent="0.25">
      <c r="A4350" s="4" t="s">
        <v>7</v>
      </c>
      <c r="B4350" s="5">
        <v>2008</v>
      </c>
      <c r="C4350" s="5">
        <v>6</v>
      </c>
      <c r="D4350" s="5">
        <v>29</v>
      </c>
      <c r="E4350" s="5">
        <v>23</v>
      </c>
      <c r="F4350" s="43">
        <v>20.7</v>
      </c>
      <c r="G4350" s="8">
        <f t="shared" si="307"/>
        <v>25</v>
      </c>
      <c r="H4350" s="8">
        <f t="shared" si="308"/>
        <v>236.50000000000003</v>
      </c>
      <c r="I4350" s="8">
        <f t="shared" si="309"/>
        <v>59.125000000000007</v>
      </c>
      <c r="J4350" s="1">
        <v>18</v>
      </c>
      <c r="K4350" s="1">
        <v>25</v>
      </c>
      <c r="M4350" s="45"/>
      <c r="N4350" s="45"/>
      <c r="O4350" s="45"/>
      <c r="P4350" s="28"/>
      <c r="Q4350" s="28"/>
      <c r="R4350" s="25"/>
      <c r="Z4350"/>
    </row>
    <row r="4351" spans="1:26" x14ac:dyDescent="0.25">
      <c r="A4351" s="4" t="s">
        <v>7</v>
      </c>
      <c r="B4351" s="5">
        <v>2008</v>
      </c>
      <c r="C4351" s="5">
        <v>6</v>
      </c>
      <c r="D4351" s="5">
        <v>30</v>
      </c>
      <c r="E4351" s="5">
        <v>0</v>
      </c>
      <c r="F4351" s="43">
        <v>20.7</v>
      </c>
      <c r="G4351" s="8">
        <f t="shared" si="307"/>
        <v>25</v>
      </c>
      <c r="H4351" s="8">
        <f t="shared" si="308"/>
        <v>236.50000000000003</v>
      </c>
      <c r="I4351" s="8">
        <f t="shared" si="309"/>
        <v>59.125000000000007</v>
      </c>
      <c r="J4351" s="1">
        <v>18</v>
      </c>
      <c r="K4351" s="1">
        <v>25</v>
      </c>
      <c r="M4351" s="45"/>
      <c r="N4351" s="45"/>
      <c r="O4351" s="45"/>
      <c r="P4351" s="28"/>
      <c r="Q4351" s="28"/>
      <c r="R4351" s="25"/>
      <c r="Z4351"/>
    </row>
    <row r="4352" spans="1:26" x14ac:dyDescent="0.25">
      <c r="A4352" s="4" t="s">
        <v>7</v>
      </c>
      <c r="B4352" s="5">
        <v>2008</v>
      </c>
      <c r="C4352" s="5">
        <v>6</v>
      </c>
      <c r="D4352" s="5">
        <v>30</v>
      </c>
      <c r="E4352" s="5">
        <v>1</v>
      </c>
      <c r="F4352" s="43">
        <v>20.5</v>
      </c>
      <c r="G4352" s="8">
        <f t="shared" si="307"/>
        <v>25</v>
      </c>
      <c r="H4352" s="8">
        <f t="shared" si="308"/>
        <v>247.5</v>
      </c>
      <c r="I4352" s="8">
        <f t="shared" si="309"/>
        <v>61.875</v>
      </c>
      <c r="J4352" s="1">
        <v>18</v>
      </c>
      <c r="K4352" s="1">
        <v>25</v>
      </c>
      <c r="M4352" s="45"/>
      <c r="N4352" s="45"/>
      <c r="O4352" s="45"/>
      <c r="P4352" s="28"/>
      <c r="Q4352" s="28"/>
      <c r="R4352" s="25"/>
      <c r="Z4352"/>
    </row>
    <row r="4353" spans="1:26" x14ac:dyDescent="0.25">
      <c r="A4353" s="4" t="s">
        <v>7</v>
      </c>
      <c r="B4353" s="5">
        <v>2008</v>
      </c>
      <c r="C4353" s="5">
        <v>6</v>
      </c>
      <c r="D4353" s="5">
        <v>30</v>
      </c>
      <c r="E4353" s="5">
        <v>2</v>
      </c>
      <c r="F4353" s="43">
        <v>20.100000000000001</v>
      </c>
      <c r="G4353" s="8">
        <f t="shared" si="307"/>
        <v>25</v>
      </c>
      <c r="H4353" s="8">
        <f t="shared" si="308"/>
        <v>269.49999999999994</v>
      </c>
      <c r="I4353" s="8">
        <f t="shared" si="309"/>
        <v>67.374999999999986</v>
      </c>
      <c r="J4353" s="1">
        <v>18</v>
      </c>
      <c r="K4353" s="1">
        <v>25</v>
      </c>
      <c r="M4353" s="45"/>
      <c r="N4353" s="45"/>
      <c r="O4353" s="45"/>
      <c r="P4353" s="28"/>
      <c r="Q4353" s="28"/>
      <c r="R4353" s="25"/>
      <c r="Z4353"/>
    </row>
    <row r="4354" spans="1:26" x14ac:dyDescent="0.25">
      <c r="A4354" s="4" t="s">
        <v>7</v>
      </c>
      <c r="B4354" s="5">
        <v>2008</v>
      </c>
      <c r="C4354" s="5">
        <v>6</v>
      </c>
      <c r="D4354" s="5">
        <v>30</v>
      </c>
      <c r="E4354" s="5">
        <v>3</v>
      </c>
      <c r="F4354" s="43">
        <v>19.8</v>
      </c>
      <c r="G4354" s="8">
        <f t="shared" si="307"/>
        <v>25</v>
      </c>
      <c r="H4354" s="8">
        <f t="shared" si="308"/>
        <v>285.99999999999994</v>
      </c>
      <c r="I4354" s="8">
        <f t="shared" si="309"/>
        <v>71.499999999999986</v>
      </c>
      <c r="J4354" s="1">
        <v>18</v>
      </c>
      <c r="K4354" s="1">
        <v>25</v>
      </c>
      <c r="M4354" s="45"/>
      <c r="N4354" s="45"/>
      <c r="O4354" s="45"/>
      <c r="P4354" s="28"/>
      <c r="Q4354" s="28"/>
      <c r="R4354" s="25"/>
      <c r="Z4354"/>
    </row>
    <row r="4355" spans="1:26" x14ac:dyDescent="0.25">
      <c r="A4355" s="4" t="s">
        <v>7</v>
      </c>
      <c r="B4355" s="5">
        <v>2008</v>
      </c>
      <c r="C4355" s="5">
        <v>6</v>
      </c>
      <c r="D4355" s="5">
        <v>30</v>
      </c>
      <c r="E4355" s="5">
        <v>4</v>
      </c>
      <c r="F4355" s="43">
        <v>19.5</v>
      </c>
      <c r="G4355" s="8">
        <f t="shared" si="307"/>
        <v>25</v>
      </c>
      <c r="H4355" s="8">
        <f t="shared" si="308"/>
        <v>302.5</v>
      </c>
      <c r="I4355" s="8">
        <f t="shared" si="309"/>
        <v>75.625</v>
      </c>
      <c r="J4355" s="1">
        <v>18</v>
      </c>
      <c r="K4355" s="1">
        <v>25</v>
      </c>
      <c r="M4355" s="45"/>
      <c r="N4355" s="45"/>
      <c r="O4355" s="45"/>
      <c r="P4355" s="28"/>
      <c r="Q4355" s="28"/>
      <c r="R4355" s="25"/>
      <c r="Z4355"/>
    </row>
    <row r="4356" spans="1:26" x14ac:dyDescent="0.25">
      <c r="A4356" s="4" t="s">
        <v>7</v>
      </c>
      <c r="B4356" s="5">
        <v>2008</v>
      </c>
      <c r="C4356" s="5">
        <v>6</v>
      </c>
      <c r="D4356" s="5">
        <v>30</v>
      </c>
      <c r="E4356" s="5">
        <v>5</v>
      </c>
      <c r="F4356" s="43">
        <v>19.3</v>
      </c>
      <c r="G4356" s="8">
        <f t="shared" si="307"/>
        <v>25</v>
      </c>
      <c r="H4356" s="8">
        <f t="shared" si="308"/>
        <v>313.49999999999994</v>
      </c>
      <c r="I4356" s="8">
        <f t="shared" si="309"/>
        <v>78.374999999999986</v>
      </c>
      <c r="J4356" s="1">
        <v>18</v>
      </c>
      <c r="K4356" s="1">
        <v>25</v>
      </c>
      <c r="M4356" s="45"/>
      <c r="N4356" s="45"/>
      <c r="O4356" s="45"/>
      <c r="P4356" s="28"/>
      <c r="Q4356" s="28"/>
      <c r="R4356" s="25"/>
      <c r="Z4356"/>
    </row>
    <row r="4357" spans="1:26" x14ac:dyDescent="0.25">
      <c r="A4357" s="4" t="s">
        <v>7</v>
      </c>
      <c r="B4357" s="5">
        <v>2008</v>
      </c>
      <c r="C4357" s="5">
        <v>6</v>
      </c>
      <c r="D4357" s="5">
        <v>30</v>
      </c>
      <c r="E4357" s="5">
        <v>6</v>
      </c>
      <c r="F4357" s="43">
        <v>19.3</v>
      </c>
      <c r="G4357" s="8">
        <f t="shared" si="307"/>
        <v>25</v>
      </c>
      <c r="H4357" s="8">
        <f t="shared" si="308"/>
        <v>313.49999999999994</v>
      </c>
      <c r="I4357" s="8">
        <f t="shared" si="309"/>
        <v>78.374999999999986</v>
      </c>
      <c r="J4357" s="1">
        <v>18</v>
      </c>
      <c r="K4357" s="1">
        <v>25</v>
      </c>
      <c r="M4357" s="45"/>
      <c r="N4357" s="45"/>
      <c r="O4357" s="45"/>
      <c r="P4357" s="28"/>
      <c r="Q4357" s="28"/>
      <c r="R4357" s="25"/>
      <c r="Z4357"/>
    </row>
    <row r="4358" spans="1:26" x14ac:dyDescent="0.25">
      <c r="A4358" s="4" t="s">
        <v>7</v>
      </c>
      <c r="B4358" s="5">
        <v>2008</v>
      </c>
      <c r="C4358" s="5">
        <v>6</v>
      </c>
      <c r="D4358" s="5">
        <v>30</v>
      </c>
      <c r="E4358" s="5">
        <v>7</v>
      </c>
      <c r="F4358" s="43">
        <v>20.2</v>
      </c>
      <c r="G4358" s="8">
        <f t="shared" si="307"/>
        <v>25</v>
      </c>
      <c r="H4358" s="8">
        <f t="shared" si="308"/>
        <v>264.00000000000006</v>
      </c>
      <c r="I4358" s="8">
        <f t="shared" si="309"/>
        <v>66.000000000000014</v>
      </c>
      <c r="J4358" s="1">
        <v>18</v>
      </c>
      <c r="K4358" s="1">
        <v>25</v>
      </c>
      <c r="M4358" s="45"/>
      <c r="N4358" s="45"/>
      <c r="O4358" s="45"/>
      <c r="P4358" s="28"/>
      <c r="Q4358" s="28"/>
      <c r="R4358" s="25"/>
      <c r="Z4358"/>
    </row>
    <row r="4359" spans="1:26" x14ac:dyDescent="0.25">
      <c r="A4359" s="4" t="s">
        <v>7</v>
      </c>
      <c r="B4359" s="5">
        <v>2008</v>
      </c>
      <c r="C4359" s="5">
        <v>6</v>
      </c>
      <c r="D4359" s="5">
        <v>30</v>
      </c>
      <c r="E4359" s="5">
        <v>8</v>
      </c>
      <c r="F4359" s="43">
        <v>21.4</v>
      </c>
      <c r="G4359" s="8">
        <f t="shared" ref="G4359:G4422" si="310">IF(A4359="Inverno", $G$3, $G$2)</f>
        <v>25</v>
      </c>
      <c r="H4359" s="8">
        <f t="shared" si="308"/>
        <v>198.00000000000009</v>
      </c>
      <c r="I4359" s="8">
        <f t="shared" si="309"/>
        <v>49.500000000000021</v>
      </c>
      <c r="J4359" s="1">
        <v>18</v>
      </c>
      <c r="K4359" s="1">
        <v>25</v>
      </c>
      <c r="M4359" s="45"/>
      <c r="N4359" s="45"/>
      <c r="O4359" s="45"/>
      <c r="P4359" s="28"/>
      <c r="Q4359" s="28"/>
      <c r="R4359" s="25"/>
      <c r="Z4359"/>
    </row>
    <row r="4360" spans="1:26" x14ac:dyDescent="0.25">
      <c r="A4360" s="4" t="s">
        <v>7</v>
      </c>
      <c r="B4360" s="5">
        <v>2008</v>
      </c>
      <c r="C4360" s="5">
        <v>6</v>
      </c>
      <c r="D4360" s="5">
        <v>30</v>
      </c>
      <c r="E4360" s="5">
        <v>9</v>
      </c>
      <c r="F4360" s="43">
        <v>23.2</v>
      </c>
      <c r="G4360" s="8">
        <f t="shared" si="310"/>
        <v>25</v>
      </c>
      <c r="H4360" s="8">
        <f t="shared" ref="H4360:H4423" si="311">IF(F4360&gt;G4360,0,$D$3*(G4360-F4360)/$D$4)</f>
        <v>99.000000000000043</v>
      </c>
      <c r="I4360" s="8">
        <f t="shared" ref="I4360:I4423" si="312">H4360/$G$4</f>
        <v>24.750000000000011</v>
      </c>
      <c r="J4360" s="1">
        <v>18</v>
      </c>
      <c r="K4360" s="1">
        <v>25</v>
      </c>
      <c r="M4360" s="45"/>
      <c r="N4360" s="45"/>
      <c r="O4360" s="45"/>
      <c r="P4360" s="28"/>
      <c r="Q4360" s="28"/>
      <c r="R4360" s="25"/>
      <c r="Z4360"/>
    </row>
    <row r="4361" spans="1:26" x14ac:dyDescent="0.25">
      <c r="A4361" s="4" t="s">
        <v>7</v>
      </c>
      <c r="B4361" s="5">
        <v>2008</v>
      </c>
      <c r="C4361" s="5">
        <v>6</v>
      </c>
      <c r="D4361" s="5">
        <v>30</v>
      </c>
      <c r="E4361" s="5">
        <v>10</v>
      </c>
      <c r="F4361" s="43">
        <v>24.4</v>
      </c>
      <c r="G4361" s="8">
        <f t="shared" si="310"/>
        <v>25</v>
      </c>
      <c r="H4361" s="8">
        <f t="shared" si="311"/>
        <v>33.000000000000078</v>
      </c>
      <c r="I4361" s="8">
        <f t="shared" si="312"/>
        <v>8.2500000000000195</v>
      </c>
      <c r="J4361" s="1">
        <v>18</v>
      </c>
      <c r="K4361" s="1">
        <v>25</v>
      </c>
      <c r="M4361" s="45"/>
      <c r="N4361" s="45"/>
      <c r="O4361" s="45"/>
      <c r="P4361" s="28"/>
      <c r="Q4361" s="28"/>
      <c r="R4361" s="25"/>
      <c r="Z4361"/>
    </row>
    <row r="4362" spans="1:26" x14ac:dyDescent="0.25">
      <c r="A4362" s="4" t="s">
        <v>7</v>
      </c>
      <c r="B4362" s="5">
        <v>2008</v>
      </c>
      <c r="C4362" s="5">
        <v>6</v>
      </c>
      <c r="D4362" s="5">
        <v>30</v>
      </c>
      <c r="E4362" s="5">
        <v>11</v>
      </c>
      <c r="F4362" s="43">
        <v>25.8</v>
      </c>
      <c r="G4362" s="8">
        <f t="shared" si="310"/>
        <v>25</v>
      </c>
      <c r="H4362" s="8">
        <f t="shared" si="311"/>
        <v>0</v>
      </c>
      <c r="I4362" s="8">
        <f t="shared" si="312"/>
        <v>0</v>
      </c>
      <c r="J4362" s="1">
        <v>18</v>
      </c>
      <c r="K4362" s="1">
        <v>25</v>
      </c>
      <c r="M4362" s="45"/>
      <c r="N4362" s="45"/>
      <c r="O4362" s="45"/>
      <c r="P4362" s="28"/>
      <c r="Q4362" s="28"/>
      <c r="R4362" s="25"/>
      <c r="Z4362"/>
    </row>
    <row r="4363" spans="1:26" x14ac:dyDescent="0.25">
      <c r="A4363" s="4" t="s">
        <v>7</v>
      </c>
      <c r="B4363" s="5">
        <v>2008</v>
      </c>
      <c r="C4363" s="5">
        <v>6</v>
      </c>
      <c r="D4363" s="5">
        <v>30</v>
      </c>
      <c r="E4363" s="5">
        <v>12</v>
      </c>
      <c r="F4363" s="43">
        <v>27.6</v>
      </c>
      <c r="G4363" s="8">
        <f t="shared" si="310"/>
        <v>25</v>
      </c>
      <c r="H4363" s="8">
        <f t="shared" si="311"/>
        <v>0</v>
      </c>
      <c r="I4363" s="8">
        <f t="shared" si="312"/>
        <v>0</v>
      </c>
      <c r="J4363" s="1">
        <v>18</v>
      </c>
      <c r="K4363" s="1">
        <v>25</v>
      </c>
      <c r="M4363" s="45"/>
      <c r="N4363" s="45"/>
      <c r="O4363" s="45"/>
      <c r="P4363" s="28"/>
      <c r="Q4363" s="28"/>
      <c r="R4363" s="25"/>
      <c r="Z4363"/>
    </row>
    <row r="4364" spans="1:26" x14ac:dyDescent="0.25">
      <c r="A4364" s="4" t="s">
        <v>7</v>
      </c>
      <c r="B4364" s="5">
        <v>2008</v>
      </c>
      <c r="C4364" s="5">
        <v>6</v>
      </c>
      <c r="D4364" s="5">
        <v>30</v>
      </c>
      <c r="E4364" s="5">
        <v>13</v>
      </c>
      <c r="F4364" s="43">
        <v>28.2</v>
      </c>
      <c r="G4364" s="8">
        <f t="shared" si="310"/>
        <v>25</v>
      </c>
      <c r="H4364" s="8">
        <f t="shared" si="311"/>
        <v>0</v>
      </c>
      <c r="I4364" s="8">
        <f t="shared" si="312"/>
        <v>0</v>
      </c>
      <c r="J4364" s="1">
        <v>18</v>
      </c>
      <c r="K4364" s="1">
        <v>25</v>
      </c>
      <c r="M4364" s="45"/>
      <c r="N4364" s="45"/>
      <c r="O4364" s="45"/>
      <c r="P4364" s="28"/>
      <c r="Q4364" s="28"/>
      <c r="R4364" s="25"/>
      <c r="Z4364"/>
    </row>
    <row r="4365" spans="1:26" x14ac:dyDescent="0.25">
      <c r="A4365" s="4" t="s">
        <v>7</v>
      </c>
      <c r="B4365" s="5">
        <v>2008</v>
      </c>
      <c r="C4365" s="5">
        <v>6</v>
      </c>
      <c r="D4365" s="5">
        <v>30</v>
      </c>
      <c r="E4365" s="5">
        <v>14</v>
      </c>
      <c r="F4365" s="43">
        <v>28.4</v>
      </c>
      <c r="G4365" s="8">
        <f t="shared" si="310"/>
        <v>25</v>
      </c>
      <c r="H4365" s="8">
        <f t="shared" si="311"/>
        <v>0</v>
      </c>
      <c r="I4365" s="8">
        <f t="shared" si="312"/>
        <v>0</v>
      </c>
      <c r="J4365" s="1">
        <v>18</v>
      </c>
      <c r="K4365" s="1">
        <v>25</v>
      </c>
      <c r="M4365" s="45"/>
      <c r="N4365" s="45"/>
      <c r="O4365" s="45"/>
      <c r="P4365" s="28"/>
      <c r="Q4365" s="28"/>
      <c r="R4365" s="25"/>
      <c r="Z4365"/>
    </row>
    <row r="4366" spans="1:26" x14ac:dyDescent="0.25">
      <c r="A4366" s="4" t="s">
        <v>7</v>
      </c>
      <c r="B4366" s="5">
        <v>2008</v>
      </c>
      <c r="C4366" s="5">
        <v>6</v>
      </c>
      <c r="D4366" s="5">
        <v>30</v>
      </c>
      <c r="E4366" s="5">
        <v>15</v>
      </c>
      <c r="F4366" s="43">
        <v>28</v>
      </c>
      <c r="G4366" s="8">
        <f t="shared" si="310"/>
        <v>25</v>
      </c>
      <c r="H4366" s="8">
        <f t="shared" si="311"/>
        <v>0</v>
      </c>
      <c r="I4366" s="8">
        <f t="shared" si="312"/>
        <v>0</v>
      </c>
      <c r="J4366" s="1">
        <v>18</v>
      </c>
      <c r="K4366" s="1">
        <v>25</v>
      </c>
      <c r="M4366" s="45"/>
      <c r="N4366" s="45"/>
      <c r="O4366" s="45"/>
      <c r="P4366" s="28"/>
      <c r="Q4366" s="28"/>
      <c r="R4366" s="25"/>
      <c r="Z4366"/>
    </row>
    <row r="4367" spans="1:26" x14ac:dyDescent="0.25">
      <c r="A4367" s="4" t="s">
        <v>7</v>
      </c>
      <c r="B4367" s="5">
        <v>2008</v>
      </c>
      <c r="C4367" s="5">
        <v>6</v>
      </c>
      <c r="D4367" s="5">
        <v>30</v>
      </c>
      <c r="E4367" s="5">
        <v>16</v>
      </c>
      <c r="F4367" s="43">
        <v>26.8</v>
      </c>
      <c r="G4367" s="8">
        <f t="shared" si="310"/>
        <v>25</v>
      </c>
      <c r="H4367" s="8">
        <f t="shared" si="311"/>
        <v>0</v>
      </c>
      <c r="I4367" s="8">
        <f t="shared" si="312"/>
        <v>0</v>
      </c>
      <c r="J4367" s="1">
        <v>18</v>
      </c>
      <c r="K4367" s="1">
        <v>25</v>
      </c>
      <c r="M4367" s="45"/>
      <c r="N4367" s="45"/>
      <c r="O4367" s="45"/>
      <c r="P4367" s="28"/>
      <c r="Q4367" s="28"/>
      <c r="R4367" s="25"/>
      <c r="Z4367"/>
    </row>
    <row r="4368" spans="1:26" x14ac:dyDescent="0.25">
      <c r="A4368" s="4" t="s">
        <v>7</v>
      </c>
      <c r="B4368" s="5">
        <v>2008</v>
      </c>
      <c r="C4368" s="5">
        <v>6</v>
      </c>
      <c r="D4368" s="5">
        <v>30</v>
      </c>
      <c r="E4368" s="5">
        <v>17</v>
      </c>
      <c r="F4368" s="43">
        <v>25.3</v>
      </c>
      <c r="G4368" s="8">
        <f t="shared" si="310"/>
        <v>25</v>
      </c>
      <c r="H4368" s="8">
        <f t="shared" si="311"/>
        <v>0</v>
      </c>
      <c r="I4368" s="8">
        <f t="shared" si="312"/>
        <v>0</v>
      </c>
      <c r="J4368" s="1">
        <v>18</v>
      </c>
      <c r="K4368" s="1">
        <v>25</v>
      </c>
      <c r="M4368" s="45"/>
      <c r="N4368" s="45"/>
      <c r="O4368" s="45"/>
      <c r="P4368" s="28"/>
      <c r="Q4368" s="28"/>
      <c r="R4368" s="25"/>
      <c r="Z4368"/>
    </row>
    <row r="4369" spans="1:26" x14ac:dyDescent="0.25">
      <c r="A4369" s="4" t="s">
        <v>7</v>
      </c>
      <c r="B4369" s="5">
        <v>2008</v>
      </c>
      <c r="C4369" s="5">
        <v>6</v>
      </c>
      <c r="D4369" s="5">
        <v>30</v>
      </c>
      <c r="E4369" s="5">
        <v>18</v>
      </c>
      <c r="F4369" s="43">
        <v>24</v>
      </c>
      <c r="G4369" s="8">
        <f t="shared" si="310"/>
        <v>25</v>
      </c>
      <c r="H4369" s="8">
        <f t="shared" si="311"/>
        <v>55</v>
      </c>
      <c r="I4369" s="8">
        <f t="shared" si="312"/>
        <v>13.75</v>
      </c>
      <c r="J4369" s="1">
        <v>18</v>
      </c>
      <c r="K4369" s="1">
        <v>25</v>
      </c>
      <c r="M4369" s="45"/>
      <c r="N4369" s="45"/>
      <c r="O4369" s="45"/>
      <c r="P4369" s="28"/>
      <c r="Q4369" s="28"/>
      <c r="R4369" s="25"/>
      <c r="Z4369"/>
    </row>
    <row r="4370" spans="1:26" x14ac:dyDescent="0.25">
      <c r="A4370" s="4" t="s">
        <v>7</v>
      </c>
      <c r="B4370" s="5">
        <v>2008</v>
      </c>
      <c r="C4370" s="5">
        <v>6</v>
      </c>
      <c r="D4370" s="5">
        <v>30</v>
      </c>
      <c r="E4370" s="5">
        <v>19</v>
      </c>
      <c r="F4370" s="43">
        <v>22</v>
      </c>
      <c r="G4370" s="8">
        <f t="shared" si="310"/>
        <v>25</v>
      </c>
      <c r="H4370" s="8">
        <f t="shared" si="311"/>
        <v>165</v>
      </c>
      <c r="I4370" s="8">
        <f t="shared" si="312"/>
        <v>41.25</v>
      </c>
      <c r="J4370" s="1">
        <v>18</v>
      </c>
      <c r="K4370" s="1">
        <v>25</v>
      </c>
      <c r="M4370" s="45"/>
      <c r="N4370" s="45"/>
      <c r="O4370" s="45"/>
      <c r="P4370" s="28"/>
      <c r="Q4370" s="28"/>
      <c r="R4370" s="25"/>
      <c r="Z4370"/>
    </row>
    <row r="4371" spans="1:26" x14ac:dyDescent="0.25">
      <c r="A4371" s="4" t="s">
        <v>7</v>
      </c>
      <c r="B4371" s="5">
        <v>2008</v>
      </c>
      <c r="C4371" s="5">
        <v>6</v>
      </c>
      <c r="D4371" s="5">
        <v>30</v>
      </c>
      <c r="E4371" s="5">
        <v>20</v>
      </c>
      <c r="F4371" s="43">
        <v>20.8</v>
      </c>
      <c r="G4371" s="8">
        <f t="shared" si="310"/>
        <v>25</v>
      </c>
      <c r="H4371" s="8">
        <f t="shared" si="311"/>
        <v>230.99999999999997</v>
      </c>
      <c r="I4371" s="8">
        <f t="shared" si="312"/>
        <v>57.749999999999993</v>
      </c>
      <c r="J4371" s="1">
        <v>18</v>
      </c>
      <c r="K4371" s="1">
        <v>25</v>
      </c>
      <c r="M4371" s="45"/>
      <c r="N4371" s="45"/>
      <c r="O4371" s="45"/>
      <c r="P4371" s="28"/>
      <c r="Q4371" s="28"/>
      <c r="R4371" s="25"/>
      <c r="Z4371"/>
    </row>
    <row r="4372" spans="1:26" x14ac:dyDescent="0.25">
      <c r="A4372" s="4" t="s">
        <v>7</v>
      </c>
      <c r="B4372" s="5">
        <v>2008</v>
      </c>
      <c r="C4372" s="5">
        <v>6</v>
      </c>
      <c r="D4372" s="5">
        <v>30</v>
      </c>
      <c r="E4372" s="5">
        <v>21</v>
      </c>
      <c r="F4372" s="43">
        <v>20.100000000000001</v>
      </c>
      <c r="G4372" s="8">
        <f t="shared" si="310"/>
        <v>25</v>
      </c>
      <c r="H4372" s="8">
        <f t="shared" si="311"/>
        <v>269.49999999999994</v>
      </c>
      <c r="I4372" s="8">
        <f t="shared" si="312"/>
        <v>67.374999999999986</v>
      </c>
      <c r="J4372" s="1">
        <v>18</v>
      </c>
      <c r="K4372" s="1">
        <v>25</v>
      </c>
      <c r="M4372" s="45"/>
      <c r="N4372" s="45"/>
      <c r="O4372" s="45"/>
      <c r="P4372" s="28"/>
      <c r="Q4372" s="28"/>
      <c r="R4372" s="25"/>
      <c r="Z4372"/>
    </row>
    <row r="4373" spans="1:26" x14ac:dyDescent="0.25">
      <c r="A4373" s="4" t="s">
        <v>7</v>
      </c>
      <c r="B4373" s="5">
        <v>2008</v>
      </c>
      <c r="C4373" s="5">
        <v>6</v>
      </c>
      <c r="D4373" s="5">
        <v>30</v>
      </c>
      <c r="E4373" s="5">
        <v>22</v>
      </c>
      <c r="F4373" s="43">
        <v>19.8</v>
      </c>
      <c r="G4373" s="8">
        <f t="shared" si="310"/>
        <v>25</v>
      </c>
      <c r="H4373" s="8">
        <f t="shared" si="311"/>
        <v>285.99999999999994</v>
      </c>
      <c r="I4373" s="8">
        <f t="shared" si="312"/>
        <v>71.499999999999986</v>
      </c>
      <c r="J4373" s="1">
        <v>18</v>
      </c>
      <c r="K4373" s="1">
        <v>25</v>
      </c>
      <c r="M4373" s="45"/>
      <c r="N4373" s="45"/>
      <c r="O4373" s="45"/>
      <c r="P4373" s="28"/>
      <c r="Q4373" s="28"/>
      <c r="R4373" s="25"/>
      <c r="Z4373"/>
    </row>
    <row r="4374" spans="1:26" x14ac:dyDescent="0.25">
      <c r="A4374" s="4" t="s">
        <v>7</v>
      </c>
      <c r="B4374" s="5">
        <v>2008</v>
      </c>
      <c r="C4374" s="5">
        <v>6</v>
      </c>
      <c r="D4374" s="5">
        <v>30</v>
      </c>
      <c r="E4374" s="5">
        <v>23</v>
      </c>
      <c r="F4374" s="43">
        <v>19.5</v>
      </c>
      <c r="G4374" s="8">
        <f t="shared" si="310"/>
        <v>25</v>
      </c>
      <c r="H4374" s="8">
        <f t="shared" si="311"/>
        <v>302.5</v>
      </c>
      <c r="I4374" s="8">
        <f t="shared" si="312"/>
        <v>75.625</v>
      </c>
      <c r="J4374" s="1">
        <v>18</v>
      </c>
      <c r="K4374" s="1">
        <v>25</v>
      </c>
      <c r="M4374" s="45"/>
      <c r="N4374" s="45"/>
      <c r="O4374" s="45"/>
      <c r="P4374" s="28"/>
      <c r="Q4374" s="28"/>
      <c r="R4374" s="25"/>
      <c r="Z4374"/>
    </row>
    <row r="4375" spans="1:26" x14ac:dyDescent="0.25">
      <c r="A4375" s="4" t="s">
        <v>7</v>
      </c>
      <c r="B4375" s="5">
        <v>2008</v>
      </c>
      <c r="C4375" s="5">
        <v>7</v>
      </c>
      <c r="D4375" s="5">
        <v>1</v>
      </c>
      <c r="E4375" s="5">
        <v>0</v>
      </c>
      <c r="F4375" s="43">
        <v>19.3</v>
      </c>
      <c r="G4375" s="8">
        <f t="shared" si="310"/>
        <v>25</v>
      </c>
      <c r="H4375" s="8">
        <f t="shared" si="311"/>
        <v>313.49999999999994</v>
      </c>
      <c r="I4375" s="8">
        <f t="shared" si="312"/>
        <v>78.374999999999986</v>
      </c>
      <c r="J4375" s="1">
        <v>18</v>
      </c>
      <c r="K4375" s="1">
        <v>25</v>
      </c>
      <c r="M4375" s="45"/>
      <c r="N4375" s="45"/>
      <c r="O4375" s="45"/>
      <c r="P4375" s="28"/>
      <c r="Q4375" s="28"/>
      <c r="R4375" s="25"/>
      <c r="Z4375"/>
    </row>
    <row r="4376" spans="1:26" x14ac:dyDescent="0.25">
      <c r="A4376" s="4" t="s">
        <v>7</v>
      </c>
      <c r="B4376" s="5">
        <v>2008</v>
      </c>
      <c r="C4376" s="5">
        <v>7</v>
      </c>
      <c r="D4376" s="5">
        <v>1</v>
      </c>
      <c r="E4376" s="5">
        <v>1</v>
      </c>
      <c r="F4376" s="43">
        <v>19.100000000000001</v>
      </c>
      <c r="G4376" s="8">
        <f t="shared" si="310"/>
        <v>25</v>
      </c>
      <c r="H4376" s="8">
        <f t="shared" si="311"/>
        <v>324.49999999999994</v>
      </c>
      <c r="I4376" s="8">
        <f t="shared" si="312"/>
        <v>81.124999999999986</v>
      </c>
      <c r="J4376" s="1">
        <v>18</v>
      </c>
      <c r="K4376" s="1">
        <v>25</v>
      </c>
      <c r="M4376" s="45"/>
      <c r="N4376" s="45"/>
      <c r="O4376" s="45"/>
      <c r="P4376" s="28"/>
      <c r="Q4376" s="28"/>
      <c r="R4376" s="25"/>
      <c r="Z4376"/>
    </row>
    <row r="4377" spans="1:26" x14ac:dyDescent="0.25">
      <c r="A4377" s="4" t="s">
        <v>7</v>
      </c>
      <c r="B4377" s="5">
        <v>2008</v>
      </c>
      <c r="C4377" s="5">
        <v>7</v>
      </c>
      <c r="D4377" s="5">
        <v>1</v>
      </c>
      <c r="E4377" s="5">
        <v>2</v>
      </c>
      <c r="F4377" s="43">
        <v>19</v>
      </c>
      <c r="G4377" s="8">
        <f t="shared" si="310"/>
        <v>25</v>
      </c>
      <c r="H4377" s="8">
        <f t="shared" si="311"/>
        <v>330</v>
      </c>
      <c r="I4377" s="8">
        <f t="shared" si="312"/>
        <v>82.5</v>
      </c>
      <c r="J4377" s="1">
        <v>18</v>
      </c>
      <c r="K4377" s="1">
        <v>25</v>
      </c>
      <c r="M4377" s="45"/>
      <c r="N4377" s="45"/>
      <c r="O4377" s="45"/>
      <c r="P4377" s="28"/>
      <c r="Q4377" s="28"/>
      <c r="R4377" s="25"/>
      <c r="Z4377"/>
    </row>
    <row r="4378" spans="1:26" x14ac:dyDescent="0.25">
      <c r="A4378" s="4" t="s">
        <v>7</v>
      </c>
      <c r="B4378" s="5">
        <v>2008</v>
      </c>
      <c r="C4378" s="5">
        <v>7</v>
      </c>
      <c r="D4378" s="5">
        <v>1</v>
      </c>
      <c r="E4378" s="5">
        <v>3</v>
      </c>
      <c r="F4378" s="43">
        <v>18.8</v>
      </c>
      <c r="G4378" s="8">
        <f t="shared" si="310"/>
        <v>25</v>
      </c>
      <c r="H4378" s="8">
        <f t="shared" si="311"/>
        <v>340.99999999999994</v>
      </c>
      <c r="I4378" s="8">
        <f t="shared" si="312"/>
        <v>85.249999999999986</v>
      </c>
      <c r="J4378" s="1">
        <v>18</v>
      </c>
      <c r="K4378" s="1">
        <v>25</v>
      </c>
      <c r="M4378" s="45"/>
      <c r="N4378" s="45"/>
      <c r="O4378" s="45"/>
      <c r="P4378" s="28"/>
      <c r="Q4378" s="28"/>
      <c r="R4378" s="25"/>
      <c r="Z4378"/>
    </row>
    <row r="4379" spans="1:26" x14ac:dyDescent="0.25">
      <c r="A4379" s="4" t="s">
        <v>7</v>
      </c>
      <c r="B4379" s="5">
        <v>2008</v>
      </c>
      <c r="C4379" s="5">
        <v>7</v>
      </c>
      <c r="D4379" s="5">
        <v>1</v>
      </c>
      <c r="E4379" s="5">
        <v>4</v>
      </c>
      <c r="F4379" s="43">
        <v>18.5</v>
      </c>
      <c r="G4379" s="8">
        <f t="shared" si="310"/>
        <v>25</v>
      </c>
      <c r="H4379" s="8">
        <f t="shared" si="311"/>
        <v>357.5</v>
      </c>
      <c r="I4379" s="8">
        <f t="shared" si="312"/>
        <v>89.375</v>
      </c>
      <c r="J4379" s="1">
        <v>18</v>
      </c>
      <c r="K4379" s="1">
        <v>25</v>
      </c>
      <c r="M4379" s="45"/>
      <c r="N4379" s="45"/>
      <c r="O4379" s="45"/>
      <c r="P4379" s="28"/>
      <c r="Q4379" s="28"/>
      <c r="R4379" s="25"/>
      <c r="Z4379"/>
    </row>
    <row r="4380" spans="1:26" x14ac:dyDescent="0.25">
      <c r="A4380" s="4" t="s">
        <v>7</v>
      </c>
      <c r="B4380" s="5">
        <v>2008</v>
      </c>
      <c r="C4380" s="5">
        <v>7</v>
      </c>
      <c r="D4380" s="5">
        <v>1</v>
      </c>
      <c r="E4380" s="5">
        <v>5</v>
      </c>
      <c r="F4380" s="43">
        <v>18.2</v>
      </c>
      <c r="G4380" s="8">
        <f t="shared" si="310"/>
        <v>25</v>
      </c>
      <c r="H4380" s="8">
        <f t="shared" si="311"/>
        <v>374.00000000000006</v>
      </c>
      <c r="I4380" s="8">
        <f t="shared" si="312"/>
        <v>93.500000000000014</v>
      </c>
      <c r="J4380" s="1">
        <v>18</v>
      </c>
      <c r="K4380" s="1">
        <v>25</v>
      </c>
      <c r="M4380" s="45"/>
      <c r="N4380" s="45"/>
      <c r="O4380" s="45"/>
      <c r="P4380" s="28"/>
      <c r="Q4380" s="28"/>
      <c r="R4380" s="25"/>
      <c r="Z4380"/>
    </row>
    <row r="4381" spans="1:26" x14ac:dyDescent="0.25">
      <c r="A4381" s="4" t="s">
        <v>7</v>
      </c>
      <c r="B4381" s="5">
        <v>2008</v>
      </c>
      <c r="C4381" s="5">
        <v>7</v>
      </c>
      <c r="D4381" s="5">
        <v>1</v>
      </c>
      <c r="E4381" s="5">
        <v>6</v>
      </c>
      <c r="F4381" s="43">
        <v>18.100000000000001</v>
      </c>
      <c r="G4381" s="8">
        <f t="shared" si="310"/>
        <v>25</v>
      </c>
      <c r="H4381" s="8">
        <f t="shared" si="311"/>
        <v>379.49999999999994</v>
      </c>
      <c r="I4381" s="8">
        <f t="shared" si="312"/>
        <v>94.874999999999986</v>
      </c>
      <c r="J4381" s="1">
        <v>18</v>
      </c>
      <c r="K4381" s="1">
        <v>25</v>
      </c>
      <c r="M4381" s="45"/>
      <c r="N4381" s="45"/>
      <c r="O4381" s="45"/>
      <c r="P4381" s="28"/>
      <c r="Q4381" s="28"/>
      <c r="R4381" s="25"/>
      <c r="Z4381"/>
    </row>
    <row r="4382" spans="1:26" x14ac:dyDescent="0.25">
      <c r="A4382" s="4" t="s">
        <v>7</v>
      </c>
      <c r="B4382" s="5">
        <v>2008</v>
      </c>
      <c r="C4382" s="5">
        <v>7</v>
      </c>
      <c r="D4382" s="5">
        <v>1</v>
      </c>
      <c r="E4382" s="5">
        <v>7</v>
      </c>
      <c r="F4382" s="43">
        <v>19</v>
      </c>
      <c r="G4382" s="8">
        <f t="shared" si="310"/>
        <v>25</v>
      </c>
      <c r="H4382" s="8">
        <f t="shared" si="311"/>
        <v>330</v>
      </c>
      <c r="I4382" s="8">
        <f t="shared" si="312"/>
        <v>82.5</v>
      </c>
      <c r="J4382" s="1">
        <v>18</v>
      </c>
      <c r="K4382" s="1">
        <v>25</v>
      </c>
      <c r="M4382" s="45"/>
      <c r="N4382" s="45"/>
      <c r="O4382" s="45"/>
      <c r="P4382" s="28"/>
      <c r="Q4382" s="28"/>
      <c r="R4382" s="25"/>
      <c r="Z4382"/>
    </row>
    <row r="4383" spans="1:26" x14ac:dyDescent="0.25">
      <c r="A4383" s="4" t="s">
        <v>7</v>
      </c>
      <c r="B4383" s="5">
        <v>2008</v>
      </c>
      <c r="C4383" s="5">
        <v>7</v>
      </c>
      <c r="D4383" s="5">
        <v>1</v>
      </c>
      <c r="E4383" s="5">
        <v>8</v>
      </c>
      <c r="F4383" s="43">
        <v>20.3</v>
      </c>
      <c r="G4383" s="8">
        <f t="shared" si="310"/>
        <v>25</v>
      </c>
      <c r="H4383" s="8">
        <f t="shared" si="311"/>
        <v>258.49999999999994</v>
      </c>
      <c r="I4383" s="8">
        <f t="shared" si="312"/>
        <v>64.624999999999986</v>
      </c>
      <c r="J4383" s="1">
        <v>18</v>
      </c>
      <c r="K4383" s="1">
        <v>25</v>
      </c>
      <c r="M4383" s="45"/>
      <c r="N4383" s="45"/>
      <c r="O4383" s="45"/>
      <c r="P4383" s="28"/>
      <c r="Q4383" s="28"/>
      <c r="R4383" s="25"/>
      <c r="Z4383"/>
    </row>
    <row r="4384" spans="1:26" x14ac:dyDescent="0.25">
      <c r="A4384" s="4" t="s">
        <v>7</v>
      </c>
      <c r="B4384" s="5">
        <v>2008</v>
      </c>
      <c r="C4384" s="5">
        <v>7</v>
      </c>
      <c r="D4384" s="5">
        <v>1</v>
      </c>
      <c r="E4384" s="5">
        <v>9</v>
      </c>
      <c r="F4384" s="43">
        <v>21.6</v>
      </c>
      <c r="G4384" s="8">
        <f t="shared" si="310"/>
        <v>25</v>
      </c>
      <c r="H4384" s="8">
        <f t="shared" si="311"/>
        <v>186.99999999999991</v>
      </c>
      <c r="I4384" s="8">
        <f t="shared" si="312"/>
        <v>46.749999999999979</v>
      </c>
      <c r="J4384" s="1">
        <v>18</v>
      </c>
      <c r="K4384" s="1">
        <v>25</v>
      </c>
      <c r="M4384" s="45"/>
      <c r="N4384" s="45"/>
      <c r="O4384" s="45"/>
      <c r="P4384" s="28"/>
      <c r="Q4384" s="28"/>
      <c r="R4384" s="25"/>
      <c r="Z4384"/>
    </row>
    <row r="4385" spans="1:26" x14ac:dyDescent="0.25">
      <c r="A4385" s="4" t="s">
        <v>7</v>
      </c>
      <c r="B4385" s="5">
        <v>2008</v>
      </c>
      <c r="C4385" s="5">
        <v>7</v>
      </c>
      <c r="D4385" s="5">
        <v>1</v>
      </c>
      <c r="E4385" s="5">
        <v>10</v>
      </c>
      <c r="F4385" s="43">
        <v>23.2</v>
      </c>
      <c r="G4385" s="8">
        <f t="shared" si="310"/>
        <v>25</v>
      </c>
      <c r="H4385" s="8">
        <f t="shared" si="311"/>
        <v>99.000000000000043</v>
      </c>
      <c r="I4385" s="8">
        <f t="shared" si="312"/>
        <v>24.750000000000011</v>
      </c>
      <c r="J4385" s="1">
        <v>18</v>
      </c>
      <c r="K4385" s="1">
        <v>25</v>
      </c>
      <c r="M4385" s="45"/>
      <c r="N4385" s="45"/>
      <c r="O4385" s="45"/>
      <c r="P4385" s="28"/>
      <c r="Q4385" s="28"/>
      <c r="R4385" s="25"/>
      <c r="Z4385"/>
    </row>
    <row r="4386" spans="1:26" x14ac:dyDescent="0.25">
      <c r="A4386" s="4" t="s">
        <v>7</v>
      </c>
      <c r="B4386" s="5">
        <v>2008</v>
      </c>
      <c r="C4386" s="5">
        <v>7</v>
      </c>
      <c r="D4386" s="5">
        <v>1</v>
      </c>
      <c r="E4386" s="5">
        <v>11</v>
      </c>
      <c r="F4386" s="43">
        <v>24.4</v>
      </c>
      <c r="G4386" s="8">
        <f t="shared" si="310"/>
        <v>25</v>
      </c>
      <c r="H4386" s="8">
        <f t="shared" si="311"/>
        <v>33.000000000000078</v>
      </c>
      <c r="I4386" s="8">
        <f t="shared" si="312"/>
        <v>8.2500000000000195</v>
      </c>
      <c r="J4386" s="1">
        <v>18</v>
      </c>
      <c r="K4386" s="1">
        <v>25</v>
      </c>
      <c r="M4386" s="45"/>
      <c r="N4386" s="45"/>
      <c r="O4386" s="45"/>
      <c r="P4386" s="28"/>
      <c r="Q4386" s="28"/>
      <c r="R4386" s="25"/>
      <c r="Z4386"/>
    </row>
    <row r="4387" spans="1:26" x14ac:dyDescent="0.25">
      <c r="A4387" s="4" t="s">
        <v>7</v>
      </c>
      <c r="B4387" s="5">
        <v>2008</v>
      </c>
      <c r="C4387" s="5">
        <v>7</v>
      </c>
      <c r="D4387" s="5">
        <v>1</v>
      </c>
      <c r="E4387" s="5">
        <v>12</v>
      </c>
      <c r="F4387" s="43">
        <v>25.9</v>
      </c>
      <c r="G4387" s="8">
        <f t="shared" si="310"/>
        <v>25</v>
      </c>
      <c r="H4387" s="8">
        <f t="shared" si="311"/>
        <v>0</v>
      </c>
      <c r="I4387" s="8">
        <f t="shared" si="312"/>
        <v>0</v>
      </c>
      <c r="J4387" s="1">
        <v>18</v>
      </c>
      <c r="K4387" s="1">
        <v>25</v>
      </c>
      <c r="M4387" s="45"/>
      <c r="N4387" s="45"/>
      <c r="O4387" s="45"/>
      <c r="P4387" s="28"/>
      <c r="Q4387" s="28"/>
      <c r="R4387" s="25"/>
      <c r="Z4387"/>
    </row>
    <row r="4388" spans="1:26" x14ac:dyDescent="0.25">
      <c r="A4388" s="4" t="s">
        <v>7</v>
      </c>
      <c r="B4388" s="5">
        <v>2008</v>
      </c>
      <c r="C4388" s="5">
        <v>7</v>
      </c>
      <c r="D4388" s="5">
        <v>1</v>
      </c>
      <c r="E4388" s="5">
        <v>13</v>
      </c>
      <c r="F4388" s="43">
        <v>26.7</v>
      </c>
      <c r="G4388" s="8">
        <f t="shared" si="310"/>
        <v>25</v>
      </c>
      <c r="H4388" s="8">
        <f t="shared" si="311"/>
        <v>0</v>
      </c>
      <c r="I4388" s="8">
        <f t="shared" si="312"/>
        <v>0</v>
      </c>
      <c r="J4388" s="1">
        <v>18</v>
      </c>
      <c r="K4388" s="1">
        <v>25</v>
      </c>
      <c r="M4388" s="45"/>
      <c r="N4388" s="45"/>
      <c r="O4388" s="45"/>
      <c r="P4388" s="28"/>
      <c r="Q4388" s="28"/>
      <c r="R4388" s="25"/>
      <c r="Z4388"/>
    </row>
    <row r="4389" spans="1:26" x14ac:dyDescent="0.25">
      <c r="A4389" s="4" t="s">
        <v>7</v>
      </c>
      <c r="B4389" s="5">
        <v>2008</v>
      </c>
      <c r="C4389" s="5">
        <v>7</v>
      </c>
      <c r="D4389" s="5">
        <v>1</v>
      </c>
      <c r="E4389" s="5">
        <v>14</v>
      </c>
      <c r="F4389" s="43">
        <v>26.7</v>
      </c>
      <c r="G4389" s="8">
        <f t="shared" si="310"/>
        <v>25</v>
      </c>
      <c r="H4389" s="8">
        <f t="shared" si="311"/>
        <v>0</v>
      </c>
      <c r="I4389" s="8">
        <f t="shared" si="312"/>
        <v>0</v>
      </c>
      <c r="J4389" s="1">
        <v>18</v>
      </c>
      <c r="K4389" s="1">
        <v>25</v>
      </c>
      <c r="M4389" s="45"/>
      <c r="N4389" s="45"/>
      <c r="O4389" s="45"/>
      <c r="P4389" s="28"/>
      <c r="Q4389" s="28"/>
      <c r="R4389" s="25"/>
      <c r="Z4389"/>
    </row>
    <row r="4390" spans="1:26" x14ac:dyDescent="0.25">
      <c r="A4390" s="4" t="s">
        <v>7</v>
      </c>
      <c r="B4390" s="5">
        <v>2008</v>
      </c>
      <c r="C4390" s="5">
        <v>7</v>
      </c>
      <c r="D4390" s="5">
        <v>1</v>
      </c>
      <c r="E4390" s="5">
        <v>15</v>
      </c>
      <c r="F4390" s="43">
        <v>26.4</v>
      </c>
      <c r="G4390" s="8">
        <f t="shared" si="310"/>
        <v>25</v>
      </c>
      <c r="H4390" s="8">
        <f t="shared" si="311"/>
        <v>0</v>
      </c>
      <c r="I4390" s="8">
        <f t="shared" si="312"/>
        <v>0</v>
      </c>
      <c r="J4390" s="1">
        <v>18</v>
      </c>
      <c r="K4390" s="1">
        <v>25</v>
      </c>
      <c r="M4390" s="45"/>
      <c r="N4390" s="45"/>
      <c r="O4390" s="45"/>
      <c r="P4390" s="28"/>
      <c r="Q4390" s="28"/>
      <c r="R4390" s="25"/>
      <c r="Z4390"/>
    </row>
    <row r="4391" spans="1:26" x14ac:dyDescent="0.25">
      <c r="A4391" s="4" t="s">
        <v>7</v>
      </c>
      <c r="B4391" s="5">
        <v>2008</v>
      </c>
      <c r="C4391" s="5">
        <v>7</v>
      </c>
      <c r="D4391" s="5">
        <v>1</v>
      </c>
      <c r="E4391" s="5">
        <v>16</v>
      </c>
      <c r="F4391" s="43">
        <v>25.8</v>
      </c>
      <c r="G4391" s="8">
        <f t="shared" si="310"/>
        <v>25</v>
      </c>
      <c r="H4391" s="8">
        <f t="shared" si="311"/>
        <v>0</v>
      </c>
      <c r="I4391" s="8">
        <f t="shared" si="312"/>
        <v>0</v>
      </c>
      <c r="J4391" s="1">
        <v>18</v>
      </c>
      <c r="K4391" s="1">
        <v>25</v>
      </c>
      <c r="M4391" s="45"/>
      <c r="N4391" s="45"/>
      <c r="O4391" s="45"/>
      <c r="P4391" s="28"/>
      <c r="Q4391" s="28"/>
      <c r="R4391" s="25"/>
      <c r="Z4391"/>
    </row>
    <row r="4392" spans="1:26" x14ac:dyDescent="0.25">
      <c r="A4392" s="4" t="s">
        <v>7</v>
      </c>
      <c r="B4392" s="5">
        <v>2008</v>
      </c>
      <c r="C4392" s="5">
        <v>7</v>
      </c>
      <c r="D4392" s="5">
        <v>1</v>
      </c>
      <c r="E4392" s="5">
        <v>17</v>
      </c>
      <c r="F4392" s="43">
        <v>24.9</v>
      </c>
      <c r="G4392" s="8">
        <f t="shared" si="310"/>
        <v>25</v>
      </c>
      <c r="H4392" s="8">
        <f t="shared" si="311"/>
        <v>5.5000000000000782</v>
      </c>
      <c r="I4392" s="8">
        <f t="shared" si="312"/>
        <v>1.3750000000000195</v>
      </c>
      <c r="J4392" s="1">
        <v>18</v>
      </c>
      <c r="K4392" s="1">
        <v>25</v>
      </c>
      <c r="M4392" s="45"/>
      <c r="N4392" s="45"/>
      <c r="O4392" s="45"/>
      <c r="P4392" s="28"/>
      <c r="Q4392" s="28"/>
      <c r="R4392" s="25"/>
      <c r="Z4392"/>
    </row>
    <row r="4393" spans="1:26" x14ac:dyDescent="0.25">
      <c r="A4393" s="4" t="s">
        <v>7</v>
      </c>
      <c r="B4393" s="5">
        <v>2008</v>
      </c>
      <c r="C4393" s="5">
        <v>7</v>
      </c>
      <c r="D4393" s="5">
        <v>1</v>
      </c>
      <c r="E4393" s="5">
        <v>18</v>
      </c>
      <c r="F4393" s="43">
        <v>23.6</v>
      </c>
      <c r="G4393" s="8">
        <f t="shared" si="310"/>
        <v>25</v>
      </c>
      <c r="H4393" s="8">
        <f t="shared" si="311"/>
        <v>76.999999999999915</v>
      </c>
      <c r="I4393" s="8">
        <f t="shared" si="312"/>
        <v>19.249999999999979</v>
      </c>
      <c r="J4393" s="1">
        <v>18</v>
      </c>
      <c r="K4393" s="1">
        <v>25</v>
      </c>
      <c r="M4393" s="45"/>
      <c r="N4393" s="45"/>
      <c r="O4393" s="45"/>
      <c r="P4393" s="28"/>
      <c r="Q4393" s="28"/>
      <c r="R4393" s="25"/>
      <c r="Z4393"/>
    </row>
    <row r="4394" spans="1:26" x14ac:dyDescent="0.25">
      <c r="A4394" s="4" t="s">
        <v>7</v>
      </c>
      <c r="B4394" s="5">
        <v>2008</v>
      </c>
      <c r="C4394" s="5">
        <v>7</v>
      </c>
      <c r="D4394" s="5">
        <v>1</v>
      </c>
      <c r="E4394" s="5">
        <v>19</v>
      </c>
      <c r="F4394" s="43">
        <v>21.8</v>
      </c>
      <c r="G4394" s="8">
        <f t="shared" si="310"/>
        <v>25</v>
      </c>
      <c r="H4394" s="8">
        <f t="shared" si="311"/>
        <v>175.99999999999997</v>
      </c>
      <c r="I4394" s="8">
        <f t="shared" si="312"/>
        <v>43.999999999999993</v>
      </c>
      <c r="J4394" s="1">
        <v>18</v>
      </c>
      <c r="K4394" s="1">
        <v>25</v>
      </c>
      <c r="M4394" s="45"/>
      <c r="N4394" s="45"/>
      <c r="O4394" s="45"/>
      <c r="P4394" s="28"/>
      <c r="Q4394" s="28"/>
      <c r="R4394" s="25"/>
      <c r="Z4394"/>
    </row>
    <row r="4395" spans="1:26" x14ac:dyDescent="0.25">
      <c r="A4395" s="4" t="s">
        <v>7</v>
      </c>
      <c r="B4395" s="5">
        <v>2008</v>
      </c>
      <c r="C4395" s="5">
        <v>7</v>
      </c>
      <c r="D4395" s="5">
        <v>1</v>
      </c>
      <c r="E4395" s="5">
        <v>20</v>
      </c>
      <c r="F4395" s="43">
        <v>20.5</v>
      </c>
      <c r="G4395" s="8">
        <f t="shared" si="310"/>
        <v>25</v>
      </c>
      <c r="H4395" s="8">
        <f t="shared" si="311"/>
        <v>247.5</v>
      </c>
      <c r="I4395" s="8">
        <f t="shared" si="312"/>
        <v>61.875</v>
      </c>
      <c r="J4395" s="1">
        <v>18</v>
      </c>
      <c r="K4395" s="1">
        <v>25</v>
      </c>
      <c r="M4395" s="45"/>
      <c r="N4395" s="45"/>
      <c r="O4395" s="45"/>
      <c r="P4395" s="28"/>
      <c r="Q4395" s="28"/>
      <c r="R4395" s="25"/>
      <c r="Z4395"/>
    </row>
    <row r="4396" spans="1:26" x14ac:dyDescent="0.25">
      <c r="A4396" s="4" t="s">
        <v>7</v>
      </c>
      <c r="B4396" s="5">
        <v>2008</v>
      </c>
      <c r="C4396" s="5">
        <v>7</v>
      </c>
      <c r="D4396" s="5">
        <v>1</v>
      </c>
      <c r="E4396" s="5">
        <v>21</v>
      </c>
      <c r="F4396" s="43">
        <v>19.8</v>
      </c>
      <c r="G4396" s="8">
        <f t="shared" si="310"/>
        <v>25</v>
      </c>
      <c r="H4396" s="8">
        <f t="shared" si="311"/>
        <v>285.99999999999994</v>
      </c>
      <c r="I4396" s="8">
        <f t="shared" si="312"/>
        <v>71.499999999999986</v>
      </c>
      <c r="J4396" s="1">
        <v>18</v>
      </c>
      <c r="K4396" s="1">
        <v>25</v>
      </c>
      <c r="M4396" s="45"/>
      <c r="N4396" s="45"/>
      <c r="O4396" s="45"/>
      <c r="P4396" s="28"/>
      <c r="Q4396" s="28"/>
      <c r="R4396" s="25"/>
      <c r="Z4396"/>
    </row>
    <row r="4397" spans="1:26" x14ac:dyDescent="0.25">
      <c r="A4397" s="4" t="s">
        <v>7</v>
      </c>
      <c r="B4397" s="5">
        <v>2008</v>
      </c>
      <c r="C4397" s="5">
        <v>7</v>
      </c>
      <c r="D4397" s="5">
        <v>1</v>
      </c>
      <c r="E4397" s="5">
        <v>22</v>
      </c>
      <c r="F4397" s="43">
        <v>19.5</v>
      </c>
      <c r="G4397" s="8">
        <f t="shared" si="310"/>
        <v>25</v>
      </c>
      <c r="H4397" s="8">
        <f t="shared" si="311"/>
        <v>302.5</v>
      </c>
      <c r="I4397" s="8">
        <f t="shared" si="312"/>
        <v>75.625</v>
      </c>
      <c r="J4397" s="1">
        <v>18</v>
      </c>
      <c r="K4397" s="1">
        <v>25</v>
      </c>
      <c r="M4397" s="45"/>
      <c r="N4397" s="45"/>
      <c r="O4397" s="45"/>
      <c r="P4397" s="28"/>
      <c r="Q4397" s="28"/>
      <c r="R4397" s="25"/>
      <c r="Z4397"/>
    </row>
    <row r="4398" spans="1:26" x14ac:dyDescent="0.25">
      <c r="A4398" s="4" t="s">
        <v>7</v>
      </c>
      <c r="B4398" s="5">
        <v>2008</v>
      </c>
      <c r="C4398" s="5">
        <v>7</v>
      </c>
      <c r="D4398" s="5">
        <v>1</v>
      </c>
      <c r="E4398" s="5">
        <v>23</v>
      </c>
      <c r="F4398" s="43">
        <v>19.3</v>
      </c>
      <c r="G4398" s="8">
        <f t="shared" si="310"/>
        <v>25</v>
      </c>
      <c r="H4398" s="8">
        <f t="shared" si="311"/>
        <v>313.49999999999994</v>
      </c>
      <c r="I4398" s="8">
        <f t="shared" si="312"/>
        <v>78.374999999999986</v>
      </c>
      <c r="J4398" s="1">
        <v>18</v>
      </c>
      <c r="K4398" s="1">
        <v>25</v>
      </c>
      <c r="M4398" s="45"/>
      <c r="N4398" s="45"/>
      <c r="O4398" s="45"/>
      <c r="P4398" s="28"/>
      <c r="Q4398" s="28"/>
      <c r="R4398" s="25"/>
      <c r="Z4398"/>
    </row>
    <row r="4399" spans="1:26" x14ac:dyDescent="0.25">
      <c r="A4399" s="4" t="s">
        <v>7</v>
      </c>
      <c r="B4399" s="5">
        <v>2008</v>
      </c>
      <c r="C4399" s="5">
        <v>7</v>
      </c>
      <c r="D4399" s="5">
        <v>2</v>
      </c>
      <c r="E4399" s="5">
        <v>0</v>
      </c>
      <c r="F4399" s="43">
        <v>19.2</v>
      </c>
      <c r="G4399" s="8">
        <f t="shared" si="310"/>
        <v>25</v>
      </c>
      <c r="H4399" s="8">
        <f t="shared" si="311"/>
        <v>319.00000000000006</v>
      </c>
      <c r="I4399" s="8">
        <f t="shared" si="312"/>
        <v>79.750000000000014</v>
      </c>
      <c r="J4399" s="1">
        <v>18</v>
      </c>
      <c r="K4399" s="1">
        <v>25</v>
      </c>
      <c r="M4399" s="45"/>
      <c r="N4399" s="45"/>
      <c r="O4399" s="45"/>
      <c r="P4399" s="28"/>
      <c r="Q4399" s="28"/>
      <c r="R4399" s="25"/>
      <c r="Z4399"/>
    </row>
    <row r="4400" spans="1:26" x14ac:dyDescent="0.25">
      <c r="A4400" s="4" t="s">
        <v>7</v>
      </c>
      <c r="B4400" s="5">
        <v>2008</v>
      </c>
      <c r="C4400" s="5">
        <v>7</v>
      </c>
      <c r="D4400" s="5">
        <v>2</v>
      </c>
      <c r="E4400" s="5">
        <v>1</v>
      </c>
      <c r="F4400" s="43">
        <v>19.100000000000001</v>
      </c>
      <c r="G4400" s="8">
        <f t="shared" si="310"/>
        <v>25</v>
      </c>
      <c r="H4400" s="8">
        <f t="shared" si="311"/>
        <v>324.49999999999994</v>
      </c>
      <c r="I4400" s="8">
        <f t="shared" si="312"/>
        <v>81.124999999999986</v>
      </c>
      <c r="J4400" s="1">
        <v>18</v>
      </c>
      <c r="K4400" s="1">
        <v>25</v>
      </c>
      <c r="M4400" s="45"/>
      <c r="N4400" s="45"/>
      <c r="O4400" s="45"/>
      <c r="P4400" s="28"/>
      <c r="Q4400" s="28"/>
      <c r="R4400" s="25"/>
      <c r="Z4400"/>
    </row>
    <row r="4401" spans="1:26" x14ac:dyDescent="0.25">
      <c r="A4401" s="4" t="s">
        <v>7</v>
      </c>
      <c r="B4401" s="5">
        <v>2008</v>
      </c>
      <c r="C4401" s="5">
        <v>7</v>
      </c>
      <c r="D4401" s="5">
        <v>2</v>
      </c>
      <c r="E4401" s="5">
        <v>2</v>
      </c>
      <c r="F4401" s="43">
        <v>19.100000000000001</v>
      </c>
      <c r="G4401" s="8">
        <f t="shared" si="310"/>
        <v>25</v>
      </c>
      <c r="H4401" s="8">
        <f t="shared" si="311"/>
        <v>324.49999999999994</v>
      </c>
      <c r="I4401" s="8">
        <f t="shared" si="312"/>
        <v>81.124999999999986</v>
      </c>
      <c r="J4401" s="1">
        <v>18</v>
      </c>
      <c r="K4401" s="1">
        <v>25</v>
      </c>
      <c r="M4401" s="45"/>
      <c r="N4401" s="45"/>
      <c r="O4401" s="45"/>
      <c r="P4401" s="28"/>
      <c r="Q4401" s="28"/>
      <c r="R4401" s="25"/>
      <c r="Z4401"/>
    </row>
    <row r="4402" spans="1:26" x14ac:dyDescent="0.25">
      <c r="A4402" s="4" t="s">
        <v>7</v>
      </c>
      <c r="B4402" s="5">
        <v>2008</v>
      </c>
      <c r="C4402" s="5">
        <v>7</v>
      </c>
      <c r="D4402" s="5">
        <v>2</v>
      </c>
      <c r="E4402" s="5">
        <v>3</v>
      </c>
      <c r="F4402" s="43">
        <v>19.100000000000001</v>
      </c>
      <c r="G4402" s="8">
        <f t="shared" si="310"/>
        <v>25</v>
      </c>
      <c r="H4402" s="8">
        <f t="shared" si="311"/>
        <v>324.49999999999994</v>
      </c>
      <c r="I4402" s="8">
        <f t="shared" si="312"/>
        <v>81.124999999999986</v>
      </c>
      <c r="J4402" s="1">
        <v>18</v>
      </c>
      <c r="K4402" s="1">
        <v>25</v>
      </c>
      <c r="M4402" s="45"/>
      <c r="N4402" s="45"/>
      <c r="O4402" s="45"/>
      <c r="P4402" s="28"/>
      <c r="Q4402" s="28"/>
      <c r="R4402" s="25"/>
      <c r="Z4402"/>
    </row>
    <row r="4403" spans="1:26" x14ac:dyDescent="0.25">
      <c r="A4403" s="4" t="s">
        <v>7</v>
      </c>
      <c r="B4403" s="5">
        <v>2008</v>
      </c>
      <c r="C4403" s="5">
        <v>7</v>
      </c>
      <c r="D4403" s="5">
        <v>2</v>
      </c>
      <c r="E4403" s="5">
        <v>4</v>
      </c>
      <c r="F4403" s="43">
        <v>19.100000000000001</v>
      </c>
      <c r="G4403" s="8">
        <f t="shared" si="310"/>
        <v>25</v>
      </c>
      <c r="H4403" s="8">
        <f t="shared" si="311"/>
        <v>324.49999999999994</v>
      </c>
      <c r="I4403" s="8">
        <f t="shared" si="312"/>
        <v>81.124999999999986</v>
      </c>
      <c r="J4403" s="1">
        <v>18</v>
      </c>
      <c r="K4403" s="1">
        <v>25</v>
      </c>
      <c r="M4403" s="45"/>
      <c r="N4403" s="45"/>
      <c r="O4403" s="45"/>
      <c r="P4403" s="28"/>
      <c r="Q4403" s="28"/>
      <c r="R4403" s="25"/>
      <c r="Z4403"/>
    </row>
    <row r="4404" spans="1:26" x14ac:dyDescent="0.25">
      <c r="A4404" s="4" t="s">
        <v>7</v>
      </c>
      <c r="B4404" s="5">
        <v>2008</v>
      </c>
      <c r="C4404" s="5">
        <v>7</v>
      </c>
      <c r="D4404" s="5">
        <v>2</v>
      </c>
      <c r="E4404" s="5">
        <v>5</v>
      </c>
      <c r="F4404" s="43">
        <v>19.100000000000001</v>
      </c>
      <c r="G4404" s="8">
        <f t="shared" si="310"/>
        <v>25</v>
      </c>
      <c r="H4404" s="8">
        <f t="shared" si="311"/>
        <v>324.49999999999994</v>
      </c>
      <c r="I4404" s="8">
        <f t="shared" si="312"/>
        <v>81.124999999999986</v>
      </c>
      <c r="J4404" s="1">
        <v>18</v>
      </c>
      <c r="K4404" s="1">
        <v>25</v>
      </c>
      <c r="M4404" s="45"/>
      <c r="N4404" s="45"/>
      <c r="O4404" s="45"/>
      <c r="P4404" s="28"/>
      <c r="Q4404" s="28"/>
      <c r="R4404" s="25"/>
      <c r="Z4404"/>
    </row>
    <row r="4405" spans="1:26" x14ac:dyDescent="0.25">
      <c r="A4405" s="4" t="s">
        <v>7</v>
      </c>
      <c r="B4405" s="5">
        <v>2008</v>
      </c>
      <c r="C4405" s="5">
        <v>7</v>
      </c>
      <c r="D4405" s="5">
        <v>2</v>
      </c>
      <c r="E4405" s="5">
        <v>6</v>
      </c>
      <c r="F4405" s="43">
        <v>19.100000000000001</v>
      </c>
      <c r="G4405" s="8">
        <f t="shared" si="310"/>
        <v>25</v>
      </c>
      <c r="H4405" s="8">
        <f t="shared" si="311"/>
        <v>324.49999999999994</v>
      </c>
      <c r="I4405" s="8">
        <f t="shared" si="312"/>
        <v>81.124999999999986</v>
      </c>
      <c r="J4405" s="1">
        <v>18</v>
      </c>
      <c r="K4405" s="1">
        <v>25</v>
      </c>
      <c r="M4405" s="45"/>
      <c r="N4405" s="45"/>
      <c r="O4405" s="45"/>
      <c r="P4405" s="28"/>
      <c r="Q4405" s="28"/>
      <c r="R4405" s="25"/>
      <c r="Z4405"/>
    </row>
    <row r="4406" spans="1:26" x14ac:dyDescent="0.25">
      <c r="A4406" s="4" t="s">
        <v>7</v>
      </c>
      <c r="B4406" s="5">
        <v>2008</v>
      </c>
      <c r="C4406" s="5">
        <v>7</v>
      </c>
      <c r="D4406" s="5">
        <v>2</v>
      </c>
      <c r="E4406" s="5">
        <v>7</v>
      </c>
      <c r="F4406" s="43">
        <v>19</v>
      </c>
      <c r="G4406" s="8">
        <f t="shared" si="310"/>
        <v>25</v>
      </c>
      <c r="H4406" s="8">
        <f t="shared" si="311"/>
        <v>330</v>
      </c>
      <c r="I4406" s="8">
        <f t="shared" si="312"/>
        <v>82.5</v>
      </c>
      <c r="J4406" s="1">
        <v>18</v>
      </c>
      <c r="K4406" s="1">
        <v>25</v>
      </c>
      <c r="M4406" s="45"/>
      <c r="N4406" s="45"/>
      <c r="O4406" s="45"/>
      <c r="P4406" s="28"/>
      <c r="Q4406" s="28"/>
      <c r="R4406" s="25"/>
      <c r="Z4406"/>
    </row>
    <row r="4407" spans="1:26" x14ac:dyDescent="0.25">
      <c r="A4407" s="4" t="s">
        <v>7</v>
      </c>
      <c r="B4407" s="5">
        <v>2008</v>
      </c>
      <c r="C4407" s="5">
        <v>7</v>
      </c>
      <c r="D4407" s="5">
        <v>2</v>
      </c>
      <c r="E4407" s="5">
        <v>8</v>
      </c>
      <c r="F4407" s="43">
        <v>19.399999999999999</v>
      </c>
      <c r="G4407" s="8">
        <f t="shared" si="310"/>
        <v>25</v>
      </c>
      <c r="H4407" s="8">
        <f t="shared" si="311"/>
        <v>308.00000000000006</v>
      </c>
      <c r="I4407" s="8">
        <f t="shared" si="312"/>
        <v>77.000000000000014</v>
      </c>
      <c r="J4407" s="1">
        <v>18</v>
      </c>
      <c r="K4407" s="1">
        <v>25</v>
      </c>
      <c r="M4407" s="45"/>
      <c r="N4407" s="45"/>
      <c r="O4407" s="45"/>
      <c r="P4407" s="28"/>
      <c r="Q4407" s="28"/>
      <c r="R4407" s="25"/>
      <c r="Z4407"/>
    </row>
    <row r="4408" spans="1:26" x14ac:dyDescent="0.25">
      <c r="A4408" s="4" t="s">
        <v>7</v>
      </c>
      <c r="B4408" s="5">
        <v>2008</v>
      </c>
      <c r="C4408" s="5">
        <v>7</v>
      </c>
      <c r="D4408" s="5">
        <v>2</v>
      </c>
      <c r="E4408" s="5">
        <v>9</v>
      </c>
      <c r="F4408" s="43">
        <v>20.7</v>
      </c>
      <c r="G4408" s="8">
        <f t="shared" si="310"/>
        <v>25</v>
      </c>
      <c r="H4408" s="8">
        <f t="shared" si="311"/>
        <v>236.50000000000003</v>
      </c>
      <c r="I4408" s="8">
        <f t="shared" si="312"/>
        <v>59.125000000000007</v>
      </c>
      <c r="J4408" s="1">
        <v>18</v>
      </c>
      <c r="K4408" s="1">
        <v>25</v>
      </c>
      <c r="M4408" s="45"/>
      <c r="N4408" s="45"/>
      <c r="O4408" s="45"/>
      <c r="P4408" s="28"/>
      <c r="Q4408" s="28"/>
      <c r="R4408" s="25"/>
      <c r="Z4408"/>
    </row>
    <row r="4409" spans="1:26" x14ac:dyDescent="0.25">
      <c r="A4409" s="4" t="s">
        <v>7</v>
      </c>
      <c r="B4409" s="5">
        <v>2008</v>
      </c>
      <c r="C4409" s="5">
        <v>7</v>
      </c>
      <c r="D4409" s="5">
        <v>2</v>
      </c>
      <c r="E4409" s="5">
        <v>10</v>
      </c>
      <c r="F4409" s="43">
        <v>22.1</v>
      </c>
      <c r="G4409" s="8">
        <f t="shared" si="310"/>
        <v>25</v>
      </c>
      <c r="H4409" s="8">
        <f t="shared" si="311"/>
        <v>159.49999999999991</v>
      </c>
      <c r="I4409" s="8">
        <f t="shared" si="312"/>
        <v>39.874999999999979</v>
      </c>
      <c r="J4409" s="1">
        <v>18</v>
      </c>
      <c r="K4409" s="1">
        <v>25</v>
      </c>
      <c r="M4409" s="45"/>
      <c r="N4409" s="45"/>
      <c r="O4409" s="45"/>
      <c r="P4409" s="28"/>
      <c r="Q4409" s="28"/>
      <c r="R4409" s="25"/>
      <c r="Z4409"/>
    </row>
    <row r="4410" spans="1:26" x14ac:dyDescent="0.25">
      <c r="A4410" s="4" t="s">
        <v>7</v>
      </c>
      <c r="B4410" s="5">
        <v>2008</v>
      </c>
      <c r="C4410" s="5">
        <v>7</v>
      </c>
      <c r="D4410" s="5">
        <v>2</v>
      </c>
      <c r="E4410" s="5">
        <v>11</v>
      </c>
      <c r="F4410" s="43">
        <v>22.7</v>
      </c>
      <c r="G4410" s="8">
        <f t="shared" si="310"/>
        <v>25</v>
      </c>
      <c r="H4410" s="8">
        <f t="shared" si="311"/>
        <v>126.50000000000004</v>
      </c>
      <c r="I4410" s="8">
        <f t="shared" si="312"/>
        <v>31.625000000000011</v>
      </c>
      <c r="J4410" s="1">
        <v>18</v>
      </c>
      <c r="K4410" s="1">
        <v>25</v>
      </c>
      <c r="M4410" s="45"/>
      <c r="N4410" s="45"/>
      <c r="O4410" s="45"/>
      <c r="P4410" s="28"/>
      <c r="Q4410" s="28"/>
      <c r="R4410" s="25"/>
      <c r="Z4410"/>
    </row>
    <row r="4411" spans="1:26" x14ac:dyDescent="0.25">
      <c r="A4411" s="4" t="s">
        <v>7</v>
      </c>
      <c r="B4411" s="5">
        <v>2008</v>
      </c>
      <c r="C4411" s="5">
        <v>7</v>
      </c>
      <c r="D4411" s="5">
        <v>2</v>
      </c>
      <c r="E4411" s="5">
        <v>12</v>
      </c>
      <c r="F4411" s="43">
        <v>22.8</v>
      </c>
      <c r="G4411" s="8">
        <f t="shared" si="310"/>
        <v>25</v>
      </c>
      <c r="H4411" s="8">
        <f t="shared" si="311"/>
        <v>120.99999999999996</v>
      </c>
      <c r="I4411" s="8">
        <f t="shared" si="312"/>
        <v>30.249999999999989</v>
      </c>
      <c r="J4411" s="1">
        <v>18</v>
      </c>
      <c r="K4411" s="1">
        <v>25</v>
      </c>
      <c r="M4411" s="45"/>
      <c r="N4411" s="45"/>
      <c r="O4411" s="45"/>
      <c r="P4411" s="28"/>
      <c r="Q4411" s="28"/>
      <c r="R4411" s="25"/>
      <c r="Z4411"/>
    </row>
    <row r="4412" spans="1:26" x14ac:dyDescent="0.25">
      <c r="A4412" s="4" t="s">
        <v>7</v>
      </c>
      <c r="B4412" s="5">
        <v>2008</v>
      </c>
      <c r="C4412" s="5">
        <v>7</v>
      </c>
      <c r="D4412" s="5">
        <v>2</v>
      </c>
      <c r="E4412" s="5">
        <v>13</v>
      </c>
      <c r="F4412" s="43">
        <v>23</v>
      </c>
      <c r="G4412" s="8">
        <f t="shared" si="310"/>
        <v>25</v>
      </c>
      <c r="H4412" s="8">
        <f t="shared" si="311"/>
        <v>110</v>
      </c>
      <c r="I4412" s="8">
        <f t="shared" si="312"/>
        <v>27.5</v>
      </c>
      <c r="J4412" s="1">
        <v>18</v>
      </c>
      <c r="K4412" s="1">
        <v>25</v>
      </c>
      <c r="M4412" s="45"/>
      <c r="N4412" s="45"/>
      <c r="O4412" s="45"/>
      <c r="P4412" s="28"/>
      <c r="Q4412" s="28"/>
      <c r="R4412" s="25"/>
      <c r="Z4412"/>
    </row>
    <row r="4413" spans="1:26" x14ac:dyDescent="0.25">
      <c r="A4413" s="4" t="s">
        <v>7</v>
      </c>
      <c r="B4413" s="5">
        <v>2008</v>
      </c>
      <c r="C4413" s="5">
        <v>7</v>
      </c>
      <c r="D4413" s="5">
        <v>2</v>
      </c>
      <c r="E4413" s="5">
        <v>14</v>
      </c>
      <c r="F4413" s="43">
        <v>22.8</v>
      </c>
      <c r="G4413" s="8">
        <f t="shared" si="310"/>
        <v>25</v>
      </c>
      <c r="H4413" s="8">
        <f t="shared" si="311"/>
        <v>120.99999999999996</v>
      </c>
      <c r="I4413" s="8">
        <f t="shared" si="312"/>
        <v>30.249999999999989</v>
      </c>
      <c r="J4413" s="1">
        <v>18</v>
      </c>
      <c r="K4413" s="1">
        <v>25</v>
      </c>
      <c r="M4413" s="45"/>
      <c r="N4413" s="45"/>
      <c r="O4413" s="45"/>
      <c r="P4413" s="28"/>
      <c r="Q4413" s="28"/>
      <c r="R4413" s="25"/>
      <c r="Z4413"/>
    </row>
    <row r="4414" spans="1:26" x14ac:dyDescent="0.25">
      <c r="A4414" s="4" t="s">
        <v>7</v>
      </c>
      <c r="B4414" s="5">
        <v>2008</v>
      </c>
      <c r="C4414" s="5">
        <v>7</v>
      </c>
      <c r="D4414" s="5">
        <v>2</v>
      </c>
      <c r="E4414" s="5">
        <v>15</v>
      </c>
      <c r="F4414" s="43">
        <v>22.2</v>
      </c>
      <c r="G4414" s="8">
        <f t="shared" si="310"/>
        <v>25</v>
      </c>
      <c r="H4414" s="8">
        <f t="shared" si="311"/>
        <v>154.00000000000003</v>
      </c>
      <c r="I4414" s="8">
        <f t="shared" si="312"/>
        <v>38.500000000000007</v>
      </c>
      <c r="J4414" s="1">
        <v>18</v>
      </c>
      <c r="K4414" s="1">
        <v>25</v>
      </c>
      <c r="M4414" s="45"/>
      <c r="N4414" s="45"/>
      <c r="O4414" s="45"/>
      <c r="P4414" s="28"/>
      <c r="Q4414" s="28"/>
      <c r="R4414" s="25"/>
      <c r="Z4414"/>
    </row>
    <row r="4415" spans="1:26" x14ac:dyDescent="0.25">
      <c r="A4415" s="4" t="s">
        <v>7</v>
      </c>
      <c r="B4415" s="5">
        <v>2008</v>
      </c>
      <c r="C4415" s="5">
        <v>7</v>
      </c>
      <c r="D4415" s="5">
        <v>2</v>
      </c>
      <c r="E4415" s="5">
        <v>16</v>
      </c>
      <c r="F4415" s="43">
        <v>21.3</v>
      </c>
      <c r="G4415" s="8">
        <f t="shared" si="310"/>
        <v>25</v>
      </c>
      <c r="H4415" s="8">
        <f t="shared" si="311"/>
        <v>203.49999999999997</v>
      </c>
      <c r="I4415" s="8">
        <f t="shared" si="312"/>
        <v>50.874999999999993</v>
      </c>
      <c r="J4415" s="1">
        <v>18</v>
      </c>
      <c r="K4415" s="1">
        <v>25</v>
      </c>
      <c r="M4415" s="45"/>
      <c r="N4415" s="45"/>
      <c r="O4415" s="45"/>
      <c r="P4415" s="28"/>
      <c r="Q4415" s="28"/>
      <c r="R4415" s="25"/>
      <c r="Z4415"/>
    </row>
    <row r="4416" spans="1:26" x14ac:dyDescent="0.25">
      <c r="A4416" s="4" t="s">
        <v>7</v>
      </c>
      <c r="B4416" s="5">
        <v>2008</v>
      </c>
      <c r="C4416" s="5">
        <v>7</v>
      </c>
      <c r="D4416" s="5">
        <v>2</v>
      </c>
      <c r="E4416" s="5">
        <v>17</v>
      </c>
      <c r="F4416" s="43">
        <v>20.8</v>
      </c>
      <c r="G4416" s="8">
        <f t="shared" si="310"/>
        <v>25</v>
      </c>
      <c r="H4416" s="8">
        <f t="shared" si="311"/>
        <v>230.99999999999997</v>
      </c>
      <c r="I4416" s="8">
        <f t="shared" si="312"/>
        <v>57.749999999999993</v>
      </c>
      <c r="J4416" s="1">
        <v>18</v>
      </c>
      <c r="K4416" s="1">
        <v>25</v>
      </c>
      <c r="M4416" s="45"/>
      <c r="N4416" s="45"/>
      <c r="O4416" s="45"/>
      <c r="P4416" s="28"/>
      <c r="Q4416" s="28"/>
      <c r="R4416" s="25"/>
      <c r="Z4416"/>
    </row>
    <row r="4417" spans="1:26" x14ac:dyDescent="0.25">
      <c r="A4417" s="4" t="s">
        <v>7</v>
      </c>
      <c r="B4417" s="5">
        <v>2008</v>
      </c>
      <c r="C4417" s="5">
        <v>7</v>
      </c>
      <c r="D4417" s="5">
        <v>2</v>
      </c>
      <c r="E4417" s="5">
        <v>18</v>
      </c>
      <c r="F4417" s="43">
        <v>20.100000000000001</v>
      </c>
      <c r="G4417" s="8">
        <f t="shared" si="310"/>
        <v>25</v>
      </c>
      <c r="H4417" s="8">
        <f t="shared" si="311"/>
        <v>269.49999999999994</v>
      </c>
      <c r="I4417" s="8">
        <f t="shared" si="312"/>
        <v>67.374999999999986</v>
      </c>
      <c r="J4417" s="1">
        <v>18</v>
      </c>
      <c r="K4417" s="1">
        <v>25</v>
      </c>
      <c r="M4417" s="45"/>
      <c r="N4417" s="45"/>
      <c r="O4417" s="45"/>
      <c r="P4417" s="28"/>
      <c r="Q4417" s="28"/>
      <c r="R4417" s="25"/>
      <c r="Z4417"/>
    </row>
    <row r="4418" spans="1:26" x14ac:dyDescent="0.25">
      <c r="A4418" s="4" t="s">
        <v>7</v>
      </c>
      <c r="B4418" s="5">
        <v>2008</v>
      </c>
      <c r="C4418" s="5">
        <v>7</v>
      </c>
      <c r="D4418" s="5">
        <v>2</v>
      </c>
      <c r="E4418" s="5">
        <v>19</v>
      </c>
      <c r="F4418" s="43">
        <v>18.8</v>
      </c>
      <c r="G4418" s="8">
        <f t="shared" si="310"/>
        <v>25</v>
      </c>
      <c r="H4418" s="8">
        <f t="shared" si="311"/>
        <v>340.99999999999994</v>
      </c>
      <c r="I4418" s="8">
        <f t="shared" si="312"/>
        <v>85.249999999999986</v>
      </c>
      <c r="J4418" s="1">
        <v>18</v>
      </c>
      <c r="K4418" s="1">
        <v>25</v>
      </c>
      <c r="M4418" s="45"/>
      <c r="N4418" s="45"/>
      <c r="O4418" s="45"/>
      <c r="P4418" s="28"/>
      <c r="Q4418" s="28"/>
      <c r="R4418" s="25"/>
      <c r="Z4418"/>
    </row>
    <row r="4419" spans="1:26" x14ac:dyDescent="0.25">
      <c r="A4419" s="4" t="s">
        <v>7</v>
      </c>
      <c r="B4419" s="5">
        <v>2008</v>
      </c>
      <c r="C4419" s="5">
        <v>7</v>
      </c>
      <c r="D4419" s="5">
        <v>2</v>
      </c>
      <c r="E4419" s="5">
        <v>20</v>
      </c>
      <c r="F4419" s="43">
        <v>17.899999999999999</v>
      </c>
      <c r="G4419" s="8">
        <f t="shared" si="310"/>
        <v>25</v>
      </c>
      <c r="H4419" s="8">
        <f t="shared" si="311"/>
        <v>390.50000000000006</v>
      </c>
      <c r="I4419" s="8">
        <f t="shared" si="312"/>
        <v>97.625000000000014</v>
      </c>
      <c r="J4419" s="1">
        <v>18</v>
      </c>
      <c r="K4419" s="1">
        <v>25</v>
      </c>
      <c r="M4419" s="45"/>
      <c r="N4419" s="45"/>
      <c r="O4419" s="45"/>
      <c r="P4419" s="28"/>
      <c r="Q4419" s="28"/>
      <c r="R4419" s="25"/>
      <c r="Z4419"/>
    </row>
    <row r="4420" spans="1:26" x14ac:dyDescent="0.25">
      <c r="A4420" s="4" t="s">
        <v>7</v>
      </c>
      <c r="B4420" s="5">
        <v>2008</v>
      </c>
      <c r="C4420" s="5">
        <v>7</v>
      </c>
      <c r="D4420" s="5">
        <v>2</v>
      </c>
      <c r="E4420" s="5">
        <v>21</v>
      </c>
      <c r="F4420" s="43">
        <v>17.5</v>
      </c>
      <c r="G4420" s="8">
        <f t="shared" si="310"/>
        <v>25</v>
      </c>
      <c r="H4420" s="8">
        <f t="shared" si="311"/>
        <v>412.5</v>
      </c>
      <c r="I4420" s="8">
        <f t="shared" si="312"/>
        <v>103.125</v>
      </c>
      <c r="J4420" s="1">
        <v>18</v>
      </c>
      <c r="K4420" s="1">
        <v>25</v>
      </c>
      <c r="M4420" s="45"/>
      <c r="N4420" s="45"/>
      <c r="O4420" s="45"/>
      <c r="P4420" s="28"/>
      <c r="Q4420" s="28"/>
      <c r="R4420" s="25"/>
      <c r="Z4420"/>
    </row>
    <row r="4421" spans="1:26" x14ac:dyDescent="0.25">
      <c r="A4421" s="4" t="s">
        <v>7</v>
      </c>
      <c r="B4421" s="5">
        <v>2008</v>
      </c>
      <c r="C4421" s="5">
        <v>7</v>
      </c>
      <c r="D4421" s="5">
        <v>2</v>
      </c>
      <c r="E4421" s="5">
        <v>22</v>
      </c>
      <c r="F4421" s="43">
        <v>17.2</v>
      </c>
      <c r="G4421" s="8">
        <f t="shared" si="310"/>
        <v>25</v>
      </c>
      <c r="H4421" s="8">
        <f t="shared" si="311"/>
        <v>429.00000000000006</v>
      </c>
      <c r="I4421" s="8">
        <f t="shared" si="312"/>
        <v>107.25000000000001</v>
      </c>
      <c r="J4421" s="1">
        <v>18</v>
      </c>
      <c r="K4421" s="1">
        <v>25</v>
      </c>
      <c r="M4421" s="45"/>
      <c r="N4421" s="45"/>
      <c r="O4421" s="45"/>
      <c r="P4421" s="28"/>
      <c r="Q4421" s="28"/>
      <c r="R4421" s="25"/>
      <c r="Z4421"/>
    </row>
    <row r="4422" spans="1:26" x14ac:dyDescent="0.25">
      <c r="A4422" s="4" t="s">
        <v>7</v>
      </c>
      <c r="B4422" s="5">
        <v>2008</v>
      </c>
      <c r="C4422" s="5">
        <v>7</v>
      </c>
      <c r="D4422" s="5">
        <v>2</v>
      </c>
      <c r="E4422" s="5">
        <v>23</v>
      </c>
      <c r="F4422" s="43">
        <v>17.100000000000001</v>
      </c>
      <c r="G4422" s="8">
        <f t="shared" si="310"/>
        <v>25</v>
      </c>
      <c r="H4422" s="8">
        <f t="shared" si="311"/>
        <v>434.49999999999994</v>
      </c>
      <c r="I4422" s="8">
        <f t="shared" si="312"/>
        <v>108.62499999999999</v>
      </c>
      <c r="J4422" s="1">
        <v>18</v>
      </c>
      <c r="K4422" s="1">
        <v>25</v>
      </c>
      <c r="M4422" s="45"/>
      <c r="N4422" s="45"/>
      <c r="O4422" s="45"/>
      <c r="P4422" s="28"/>
      <c r="Q4422" s="28"/>
      <c r="R4422" s="25"/>
      <c r="Z4422"/>
    </row>
    <row r="4423" spans="1:26" x14ac:dyDescent="0.25">
      <c r="A4423" s="4" t="s">
        <v>7</v>
      </c>
      <c r="B4423" s="5">
        <v>2008</v>
      </c>
      <c r="C4423" s="5">
        <v>7</v>
      </c>
      <c r="D4423" s="5">
        <v>3</v>
      </c>
      <c r="E4423" s="5">
        <v>0</v>
      </c>
      <c r="F4423" s="43">
        <v>17</v>
      </c>
      <c r="G4423" s="8">
        <f t="shared" ref="G4423:G4486" si="313">IF(A4423="Inverno", $G$3, $G$2)</f>
        <v>25</v>
      </c>
      <c r="H4423" s="8">
        <f t="shared" si="311"/>
        <v>440</v>
      </c>
      <c r="I4423" s="8">
        <f t="shared" si="312"/>
        <v>110</v>
      </c>
      <c r="J4423" s="1">
        <v>18</v>
      </c>
      <c r="K4423" s="1">
        <v>25</v>
      </c>
      <c r="M4423" s="45"/>
      <c r="N4423" s="45"/>
      <c r="O4423" s="45"/>
      <c r="P4423" s="28"/>
      <c r="Q4423" s="28"/>
      <c r="R4423" s="25"/>
      <c r="Z4423"/>
    </row>
    <row r="4424" spans="1:26" x14ac:dyDescent="0.25">
      <c r="A4424" s="4" t="s">
        <v>7</v>
      </c>
      <c r="B4424" s="5">
        <v>2008</v>
      </c>
      <c r="C4424" s="5">
        <v>7</v>
      </c>
      <c r="D4424" s="5">
        <v>3</v>
      </c>
      <c r="E4424" s="5">
        <v>1</v>
      </c>
      <c r="F4424" s="43">
        <v>16.899999999999999</v>
      </c>
      <c r="G4424" s="8">
        <f t="shared" si="313"/>
        <v>25</v>
      </c>
      <c r="H4424" s="8">
        <f t="shared" ref="H4424:H4487" si="314">IF(F4424&gt;G4424,0,$D$3*(G4424-F4424)/$D$4)</f>
        <v>445.50000000000006</v>
      </c>
      <c r="I4424" s="8">
        <f t="shared" ref="I4424:I4487" si="315">H4424/$G$4</f>
        <v>111.37500000000001</v>
      </c>
      <c r="J4424" s="1">
        <v>18</v>
      </c>
      <c r="K4424" s="1">
        <v>25</v>
      </c>
      <c r="M4424" s="45"/>
      <c r="N4424" s="45"/>
      <c r="O4424" s="45"/>
      <c r="P4424" s="28"/>
      <c r="Q4424" s="28"/>
      <c r="R4424" s="25"/>
      <c r="Z4424"/>
    </row>
    <row r="4425" spans="1:26" x14ac:dyDescent="0.25">
      <c r="A4425" s="4" t="s">
        <v>7</v>
      </c>
      <c r="B4425" s="5">
        <v>2008</v>
      </c>
      <c r="C4425" s="5">
        <v>7</v>
      </c>
      <c r="D4425" s="5">
        <v>3</v>
      </c>
      <c r="E4425" s="5">
        <v>2</v>
      </c>
      <c r="F4425" s="43">
        <v>17</v>
      </c>
      <c r="G4425" s="8">
        <f t="shared" si="313"/>
        <v>25</v>
      </c>
      <c r="H4425" s="8">
        <f t="shared" si="314"/>
        <v>440</v>
      </c>
      <c r="I4425" s="8">
        <f t="shared" si="315"/>
        <v>110</v>
      </c>
      <c r="J4425" s="1">
        <v>18</v>
      </c>
      <c r="K4425" s="1">
        <v>25</v>
      </c>
      <c r="M4425" s="45"/>
      <c r="N4425" s="45"/>
      <c r="O4425" s="45"/>
      <c r="P4425" s="28"/>
      <c r="Q4425" s="28"/>
      <c r="R4425" s="25"/>
      <c r="Z4425"/>
    </row>
    <row r="4426" spans="1:26" x14ac:dyDescent="0.25">
      <c r="A4426" s="4" t="s">
        <v>7</v>
      </c>
      <c r="B4426" s="5">
        <v>2008</v>
      </c>
      <c r="C4426" s="5">
        <v>7</v>
      </c>
      <c r="D4426" s="5">
        <v>3</v>
      </c>
      <c r="E4426" s="5">
        <v>3</v>
      </c>
      <c r="F4426" s="43">
        <v>17.100000000000001</v>
      </c>
      <c r="G4426" s="8">
        <f t="shared" si="313"/>
        <v>25</v>
      </c>
      <c r="H4426" s="8">
        <f t="shared" si="314"/>
        <v>434.49999999999994</v>
      </c>
      <c r="I4426" s="8">
        <f t="shared" si="315"/>
        <v>108.62499999999999</v>
      </c>
      <c r="J4426" s="1">
        <v>18</v>
      </c>
      <c r="K4426" s="1">
        <v>25</v>
      </c>
      <c r="M4426" s="45"/>
      <c r="N4426" s="45"/>
      <c r="O4426" s="45"/>
      <c r="P4426" s="28"/>
      <c r="Q4426" s="28"/>
      <c r="R4426" s="25"/>
      <c r="Z4426"/>
    </row>
    <row r="4427" spans="1:26" x14ac:dyDescent="0.25">
      <c r="A4427" s="4" t="s">
        <v>7</v>
      </c>
      <c r="B4427" s="5">
        <v>2008</v>
      </c>
      <c r="C4427" s="5">
        <v>7</v>
      </c>
      <c r="D4427" s="5">
        <v>3</v>
      </c>
      <c r="E4427" s="5">
        <v>4</v>
      </c>
      <c r="F4427" s="43">
        <v>17.100000000000001</v>
      </c>
      <c r="G4427" s="8">
        <f t="shared" si="313"/>
        <v>25</v>
      </c>
      <c r="H4427" s="8">
        <f t="shared" si="314"/>
        <v>434.49999999999994</v>
      </c>
      <c r="I4427" s="8">
        <f t="shared" si="315"/>
        <v>108.62499999999999</v>
      </c>
      <c r="J4427" s="1">
        <v>18</v>
      </c>
      <c r="K4427" s="1">
        <v>25</v>
      </c>
      <c r="M4427" s="45"/>
      <c r="N4427" s="45"/>
      <c r="O4427" s="45"/>
      <c r="P4427" s="28"/>
      <c r="Q4427" s="28"/>
      <c r="R4427" s="25"/>
      <c r="Z4427"/>
    </row>
    <row r="4428" spans="1:26" x14ac:dyDescent="0.25">
      <c r="A4428" s="4" t="s">
        <v>7</v>
      </c>
      <c r="B4428" s="5">
        <v>2008</v>
      </c>
      <c r="C4428" s="5">
        <v>7</v>
      </c>
      <c r="D4428" s="5">
        <v>3</v>
      </c>
      <c r="E4428" s="5">
        <v>5</v>
      </c>
      <c r="F4428" s="43">
        <v>17.3</v>
      </c>
      <c r="G4428" s="8">
        <f t="shared" si="313"/>
        <v>25</v>
      </c>
      <c r="H4428" s="8">
        <f t="shared" si="314"/>
        <v>423.49999999999994</v>
      </c>
      <c r="I4428" s="8">
        <f t="shared" si="315"/>
        <v>105.87499999999999</v>
      </c>
      <c r="J4428" s="1">
        <v>18</v>
      </c>
      <c r="K4428" s="1">
        <v>25</v>
      </c>
      <c r="M4428" s="45"/>
      <c r="N4428" s="45"/>
      <c r="O4428" s="45"/>
      <c r="P4428" s="28"/>
      <c r="Q4428" s="28"/>
      <c r="R4428" s="25"/>
      <c r="Z4428"/>
    </row>
    <row r="4429" spans="1:26" x14ac:dyDescent="0.25">
      <c r="A4429" s="4" t="s">
        <v>7</v>
      </c>
      <c r="B4429" s="5">
        <v>2008</v>
      </c>
      <c r="C4429" s="5">
        <v>7</v>
      </c>
      <c r="D4429" s="5">
        <v>3</v>
      </c>
      <c r="E4429" s="5">
        <v>6</v>
      </c>
      <c r="F4429" s="43">
        <v>16.899999999999999</v>
      </c>
      <c r="G4429" s="8">
        <f t="shared" si="313"/>
        <v>25</v>
      </c>
      <c r="H4429" s="8">
        <f t="shared" si="314"/>
        <v>445.50000000000006</v>
      </c>
      <c r="I4429" s="8">
        <f t="shared" si="315"/>
        <v>111.37500000000001</v>
      </c>
      <c r="J4429" s="1">
        <v>18</v>
      </c>
      <c r="K4429" s="1">
        <v>25</v>
      </c>
      <c r="M4429" s="45"/>
      <c r="N4429" s="45"/>
      <c r="O4429" s="45"/>
      <c r="P4429" s="28"/>
      <c r="Q4429" s="28"/>
      <c r="R4429" s="25"/>
      <c r="Z4429"/>
    </row>
    <row r="4430" spans="1:26" x14ac:dyDescent="0.25">
      <c r="A4430" s="4" t="s">
        <v>7</v>
      </c>
      <c r="B4430" s="5">
        <v>2008</v>
      </c>
      <c r="C4430" s="5">
        <v>7</v>
      </c>
      <c r="D4430" s="5">
        <v>3</v>
      </c>
      <c r="E4430" s="5">
        <v>7</v>
      </c>
      <c r="F4430" s="43">
        <v>17.3</v>
      </c>
      <c r="G4430" s="8">
        <f t="shared" si="313"/>
        <v>25</v>
      </c>
      <c r="H4430" s="8">
        <f t="shared" si="314"/>
        <v>423.49999999999994</v>
      </c>
      <c r="I4430" s="8">
        <f t="shared" si="315"/>
        <v>105.87499999999999</v>
      </c>
      <c r="J4430" s="1">
        <v>18</v>
      </c>
      <c r="K4430" s="1">
        <v>25</v>
      </c>
      <c r="M4430" s="45"/>
      <c r="N4430" s="45"/>
      <c r="O4430" s="45"/>
      <c r="P4430" s="28"/>
      <c r="Q4430" s="28"/>
      <c r="R4430" s="25"/>
      <c r="Z4430"/>
    </row>
    <row r="4431" spans="1:26" x14ac:dyDescent="0.25">
      <c r="A4431" s="4" t="s">
        <v>7</v>
      </c>
      <c r="B4431" s="5">
        <v>2008</v>
      </c>
      <c r="C4431" s="5">
        <v>7</v>
      </c>
      <c r="D4431" s="5">
        <v>3</v>
      </c>
      <c r="E4431" s="5">
        <v>8</v>
      </c>
      <c r="F4431" s="43">
        <v>18.399999999999999</v>
      </c>
      <c r="G4431" s="8">
        <f t="shared" si="313"/>
        <v>25</v>
      </c>
      <c r="H4431" s="8">
        <f t="shared" si="314"/>
        <v>363.00000000000006</v>
      </c>
      <c r="I4431" s="8">
        <f t="shared" si="315"/>
        <v>90.750000000000014</v>
      </c>
      <c r="J4431" s="1">
        <v>18</v>
      </c>
      <c r="K4431" s="1">
        <v>25</v>
      </c>
      <c r="M4431" s="45"/>
      <c r="N4431" s="45"/>
      <c r="O4431" s="45"/>
      <c r="P4431" s="28"/>
      <c r="Q4431" s="28"/>
      <c r="R4431" s="25"/>
      <c r="Z4431"/>
    </row>
    <row r="4432" spans="1:26" x14ac:dyDescent="0.25">
      <c r="A4432" s="4" t="s">
        <v>7</v>
      </c>
      <c r="B4432" s="5">
        <v>2008</v>
      </c>
      <c r="C4432" s="5">
        <v>7</v>
      </c>
      <c r="D4432" s="5">
        <v>3</v>
      </c>
      <c r="E4432" s="5">
        <v>9</v>
      </c>
      <c r="F4432" s="43">
        <v>19.2</v>
      </c>
      <c r="G4432" s="8">
        <f t="shared" si="313"/>
        <v>25</v>
      </c>
      <c r="H4432" s="8">
        <f t="shared" si="314"/>
        <v>319.00000000000006</v>
      </c>
      <c r="I4432" s="8">
        <f t="shared" si="315"/>
        <v>79.750000000000014</v>
      </c>
      <c r="J4432" s="1">
        <v>18</v>
      </c>
      <c r="K4432" s="1">
        <v>25</v>
      </c>
      <c r="M4432" s="45"/>
      <c r="N4432" s="45"/>
      <c r="O4432" s="45"/>
      <c r="P4432" s="28"/>
      <c r="Q4432" s="28"/>
      <c r="R4432" s="25"/>
      <c r="Z4432"/>
    </row>
    <row r="4433" spans="1:26" x14ac:dyDescent="0.25">
      <c r="A4433" s="4" t="s">
        <v>7</v>
      </c>
      <c r="B4433" s="5">
        <v>2008</v>
      </c>
      <c r="C4433" s="5">
        <v>7</v>
      </c>
      <c r="D4433" s="5">
        <v>3</v>
      </c>
      <c r="E4433" s="5">
        <v>10</v>
      </c>
      <c r="F4433" s="43">
        <v>20.3</v>
      </c>
      <c r="G4433" s="8">
        <f t="shared" si="313"/>
        <v>25</v>
      </c>
      <c r="H4433" s="8">
        <f t="shared" si="314"/>
        <v>258.49999999999994</v>
      </c>
      <c r="I4433" s="8">
        <f t="shared" si="315"/>
        <v>64.624999999999986</v>
      </c>
      <c r="J4433" s="1">
        <v>18</v>
      </c>
      <c r="K4433" s="1">
        <v>25</v>
      </c>
      <c r="M4433" s="45"/>
      <c r="N4433" s="45"/>
      <c r="O4433" s="45"/>
      <c r="P4433" s="28"/>
      <c r="Q4433" s="28"/>
      <c r="R4433" s="25"/>
      <c r="Z4433"/>
    </row>
    <row r="4434" spans="1:26" x14ac:dyDescent="0.25">
      <c r="A4434" s="4" t="s">
        <v>7</v>
      </c>
      <c r="B4434" s="5">
        <v>2008</v>
      </c>
      <c r="C4434" s="5">
        <v>7</v>
      </c>
      <c r="D4434" s="5">
        <v>3</v>
      </c>
      <c r="E4434" s="5">
        <v>11</v>
      </c>
      <c r="F4434" s="43">
        <v>21.2</v>
      </c>
      <c r="G4434" s="8">
        <f t="shared" si="313"/>
        <v>25</v>
      </c>
      <c r="H4434" s="8">
        <f t="shared" si="314"/>
        <v>209.00000000000003</v>
      </c>
      <c r="I4434" s="8">
        <f t="shared" si="315"/>
        <v>52.250000000000007</v>
      </c>
      <c r="J4434" s="1">
        <v>18</v>
      </c>
      <c r="K4434" s="1">
        <v>25</v>
      </c>
      <c r="M4434" s="45"/>
      <c r="N4434" s="45"/>
      <c r="O4434" s="45"/>
      <c r="P4434" s="28"/>
      <c r="Q4434" s="28"/>
      <c r="R4434" s="25"/>
      <c r="Z4434"/>
    </row>
    <row r="4435" spans="1:26" x14ac:dyDescent="0.25">
      <c r="A4435" s="4" t="s">
        <v>7</v>
      </c>
      <c r="B4435" s="5">
        <v>2008</v>
      </c>
      <c r="C4435" s="5">
        <v>7</v>
      </c>
      <c r="D4435" s="5">
        <v>3</v>
      </c>
      <c r="E4435" s="5">
        <v>12</v>
      </c>
      <c r="F4435" s="43">
        <v>21</v>
      </c>
      <c r="G4435" s="8">
        <f t="shared" si="313"/>
        <v>25</v>
      </c>
      <c r="H4435" s="8">
        <f t="shared" si="314"/>
        <v>220</v>
      </c>
      <c r="I4435" s="8">
        <f t="shared" si="315"/>
        <v>55</v>
      </c>
      <c r="J4435" s="1">
        <v>18</v>
      </c>
      <c r="K4435" s="1">
        <v>25</v>
      </c>
      <c r="M4435" s="45"/>
      <c r="N4435" s="45"/>
      <c r="O4435" s="45"/>
      <c r="P4435" s="28"/>
      <c r="Q4435" s="28"/>
      <c r="R4435" s="25"/>
      <c r="Z4435"/>
    </row>
    <row r="4436" spans="1:26" x14ac:dyDescent="0.25">
      <c r="A4436" s="4" t="s">
        <v>7</v>
      </c>
      <c r="B4436" s="5">
        <v>2008</v>
      </c>
      <c r="C4436" s="5">
        <v>7</v>
      </c>
      <c r="D4436" s="5">
        <v>3</v>
      </c>
      <c r="E4436" s="5">
        <v>13</v>
      </c>
      <c r="F4436" s="43">
        <v>21.4</v>
      </c>
      <c r="G4436" s="8">
        <f t="shared" si="313"/>
        <v>25</v>
      </c>
      <c r="H4436" s="8">
        <f t="shared" si="314"/>
        <v>198.00000000000009</v>
      </c>
      <c r="I4436" s="8">
        <f t="shared" si="315"/>
        <v>49.500000000000021</v>
      </c>
      <c r="J4436" s="1">
        <v>18</v>
      </c>
      <c r="K4436" s="1">
        <v>25</v>
      </c>
      <c r="M4436" s="45"/>
      <c r="N4436" s="45"/>
      <c r="O4436" s="45"/>
      <c r="P4436" s="28"/>
      <c r="Q4436" s="28"/>
      <c r="R4436" s="25"/>
      <c r="Z4436"/>
    </row>
    <row r="4437" spans="1:26" x14ac:dyDescent="0.25">
      <c r="A4437" s="4" t="s">
        <v>7</v>
      </c>
      <c r="B4437" s="5">
        <v>2008</v>
      </c>
      <c r="C4437" s="5">
        <v>7</v>
      </c>
      <c r="D4437" s="5">
        <v>3</v>
      </c>
      <c r="E4437" s="5">
        <v>14</v>
      </c>
      <c r="F4437" s="43">
        <v>21.6</v>
      </c>
      <c r="G4437" s="8">
        <f t="shared" si="313"/>
        <v>25</v>
      </c>
      <c r="H4437" s="8">
        <f t="shared" si="314"/>
        <v>186.99999999999991</v>
      </c>
      <c r="I4437" s="8">
        <f t="shared" si="315"/>
        <v>46.749999999999979</v>
      </c>
      <c r="J4437" s="1">
        <v>18</v>
      </c>
      <c r="K4437" s="1">
        <v>25</v>
      </c>
      <c r="M4437" s="45"/>
      <c r="N4437" s="45"/>
      <c r="O4437" s="45"/>
      <c r="P4437" s="28"/>
      <c r="Q4437" s="28"/>
      <c r="R4437" s="25"/>
      <c r="Z4437"/>
    </row>
    <row r="4438" spans="1:26" x14ac:dyDescent="0.25">
      <c r="A4438" s="4" t="s">
        <v>7</v>
      </c>
      <c r="B4438" s="5">
        <v>2008</v>
      </c>
      <c r="C4438" s="5">
        <v>7</v>
      </c>
      <c r="D4438" s="5">
        <v>3</v>
      </c>
      <c r="E4438" s="5">
        <v>15</v>
      </c>
      <c r="F4438" s="43">
        <v>21.5</v>
      </c>
      <c r="G4438" s="8">
        <f t="shared" si="313"/>
        <v>25</v>
      </c>
      <c r="H4438" s="8">
        <f t="shared" si="314"/>
        <v>192.5</v>
      </c>
      <c r="I4438" s="8">
        <f t="shared" si="315"/>
        <v>48.125</v>
      </c>
      <c r="J4438" s="1">
        <v>18</v>
      </c>
      <c r="K4438" s="1">
        <v>25</v>
      </c>
      <c r="M4438" s="45"/>
      <c r="N4438" s="45"/>
      <c r="O4438" s="45"/>
      <c r="P4438" s="28"/>
      <c r="Q4438" s="28"/>
      <c r="R4438" s="25"/>
      <c r="Z4438"/>
    </row>
    <row r="4439" spans="1:26" x14ac:dyDescent="0.25">
      <c r="A4439" s="4" t="s">
        <v>7</v>
      </c>
      <c r="B4439" s="5">
        <v>2008</v>
      </c>
      <c r="C4439" s="5">
        <v>7</v>
      </c>
      <c r="D4439" s="5">
        <v>3</v>
      </c>
      <c r="E4439" s="5">
        <v>16</v>
      </c>
      <c r="F4439" s="43">
        <v>20.9</v>
      </c>
      <c r="G4439" s="8">
        <f t="shared" si="313"/>
        <v>25</v>
      </c>
      <c r="H4439" s="8">
        <f t="shared" si="314"/>
        <v>225.50000000000009</v>
      </c>
      <c r="I4439" s="8">
        <f t="shared" si="315"/>
        <v>56.375000000000021</v>
      </c>
      <c r="J4439" s="1">
        <v>18</v>
      </c>
      <c r="K4439" s="1">
        <v>25</v>
      </c>
      <c r="M4439" s="45"/>
      <c r="N4439" s="45"/>
      <c r="O4439" s="45"/>
      <c r="P4439" s="28"/>
      <c r="Q4439" s="28"/>
      <c r="R4439" s="25"/>
      <c r="Z4439"/>
    </row>
    <row r="4440" spans="1:26" x14ac:dyDescent="0.25">
      <c r="A4440" s="4" t="s">
        <v>7</v>
      </c>
      <c r="B4440" s="5">
        <v>2008</v>
      </c>
      <c r="C4440" s="5">
        <v>7</v>
      </c>
      <c r="D4440" s="5">
        <v>3</v>
      </c>
      <c r="E4440" s="5">
        <v>17</v>
      </c>
      <c r="F4440" s="43">
        <v>20.2</v>
      </c>
      <c r="G4440" s="8">
        <f t="shared" si="313"/>
        <v>25</v>
      </c>
      <c r="H4440" s="8">
        <f t="shared" si="314"/>
        <v>264.00000000000006</v>
      </c>
      <c r="I4440" s="8">
        <f t="shared" si="315"/>
        <v>66.000000000000014</v>
      </c>
      <c r="J4440" s="1">
        <v>18</v>
      </c>
      <c r="K4440" s="1">
        <v>25</v>
      </c>
      <c r="M4440" s="45"/>
      <c r="N4440" s="45"/>
      <c r="O4440" s="45"/>
      <c r="P4440" s="28"/>
      <c r="Q4440" s="28"/>
      <c r="R4440" s="25"/>
      <c r="Z4440"/>
    </row>
    <row r="4441" spans="1:26" x14ac:dyDescent="0.25">
      <c r="A4441" s="4" t="s">
        <v>7</v>
      </c>
      <c r="B4441" s="5">
        <v>2008</v>
      </c>
      <c r="C4441" s="5">
        <v>7</v>
      </c>
      <c r="D4441" s="5">
        <v>3</v>
      </c>
      <c r="E4441" s="5">
        <v>18</v>
      </c>
      <c r="F4441" s="43">
        <v>19.5</v>
      </c>
      <c r="G4441" s="8">
        <f t="shared" si="313"/>
        <v>25</v>
      </c>
      <c r="H4441" s="8">
        <f t="shared" si="314"/>
        <v>302.5</v>
      </c>
      <c r="I4441" s="8">
        <f t="shared" si="315"/>
        <v>75.625</v>
      </c>
      <c r="J4441" s="1">
        <v>18</v>
      </c>
      <c r="K4441" s="1">
        <v>25</v>
      </c>
      <c r="M4441" s="45"/>
      <c r="N4441" s="45"/>
      <c r="O4441" s="45"/>
      <c r="P4441" s="28"/>
      <c r="Q4441" s="28"/>
      <c r="R4441" s="25"/>
      <c r="Z4441"/>
    </row>
    <row r="4442" spans="1:26" x14ac:dyDescent="0.25">
      <c r="A4442" s="4" t="s">
        <v>7</v>
      </c>
      <c r="B4442" s="5">
        <v>2008</v>
      </c>
      <c r="C4442" s="5">
        <v>7</v>
      </c>
      <c r="D4442" s="5">
        <v>3</v>
      </c>
      <c r="E4442" s="5">
        <v>19</v>
      </c>
      <c r="F4442" s="43">
        <v>18.600000000000001</v>
      </c>
      <c r="G4442" s="8">
        <f t="shared" si="313"/>
        <v>25</v>
      </c>
      <c r="H4442" s="8">
        <f t="shared" si="314"/>
        <v>351.99999999999994</v>
      </c>
      <c r="I4442" s="8">
        <f t="shared" si="315"/>
        <v>87.999999999999986</v>
      </c>
      <c r="J4442" s="1">
        <v>18</v>
      </c>
      <c r="K4442" s="1">
        <v>25</v>
      </c>
      <c r="M4442" s="45"/>
      <c r="N4442" s="45"/>
      <c r="O4442" s="45"/>
      <c r="P4442" s="28"/>
      <c r="Q4442" s="28"/>
      <c r="R4442" s="25"/>
      <c r="Z4442"/>
    </row>
    <row r="4443" spans="1:26" x14ac:dyDescent="0.25">
      <c r="A4443" s="4" t="s">
        <v>7</v>
      </c>
      <c r="B4443" s="5">
        <v>2008</v>
      </c>
      <c r="C4443" s="5">
        <v>7</v>
      </c>
      <c r="D4443" s="5">
        <v>3</v>
      </c>
      <c r="E4443" s="5">
        <v>20</v>
      </c>
      <c r="F4443" s="43">
        <v>17.600000000000001</v>
      </c>
      <c r="G4443" s="8">
        <f t="shared" si="313"/>
        <v>25</v>
      </c>
      <c r="H4443" s="8">
        <f t="shared" si="314"/>
        <v>406.99999999999994</v>
      </c>
      <c r="I4443" s="8">
        <f t="shared" si="315"/>
        <v>101.74999999999999</v>
      </c>
      <c r="J4443" s="1">
        <v>18</v>
      </c>
      <c r="K4443" s="1">
        <v>25</v>
      </c>
      <c r="M4443" s="45"/>
      <c r="N4443" s="45"/>
      <c r="O4443" s="45"/>
      <c r="P4443" s="28"/>
      <c r="Q4443" s="28"/>
      <c r="R4443" s="25"/>
      <c r="Z4443"/>
    </row>
    <row r="4444" spans="1:26" x14ac:dyDescent="0.25">
      <c r="A4444" s="4" t="s">
        <v>7</v>
      </c>
      <c r="B4444" s="5">
        <v>2008</v>
      </c>
      <c r="C4444" s="5">
        <v>7</v>
      </c>
      <c r="D4444" s="5">
        <v>3</v>
      </c>
      <c r="E4444" s="5">
        <v>21</v>
      </c>
      <c r="F4444" s="43">
        <v>17</v>
      </c>
      <c r="G4444" s="8">
        <f t="shared" si="313"/>
        <v>25</v>
      </c>
      <c r="H4444" s="8">
        <f t="shared" si="314"/>
        <v>440</v>
      </c>
      <c r="I4444" s="8">
        <f t="shared" si="315"/>
        <v>110</v>
      </c>
      <c r="J4444" s="1">
        <v>18</v>
      </c>
      <c r="K4444" s="1">
        <v>25</v>
      </c>
      <c r="M4444" s="45"/>
      <c r="N4444" s="45"/>
      <c r="O4444" s="45"/>
      <c r="P4444" s="28"/>
      <c r="Q4444" s="28"/>
      <c r="R4444" s="25"/>
      <c r="Z4444"/>
    </row>
    <row r="4445" spans="1:26" x14ac:dyDescent="0.25">
      <c r="A4445" s="4" t="s">
        <v>7</v>
      </c>
      <c r="B4445" s="5">
        <v>2008</v>
      </c>
      <c r="C4445" s="5">
        <v>7</v>
      </c>
      <c r="D4445" s="5">
        <v>3</v>
      </c>
      <c r="E4445" s="5">
        <v>22</v>
      </c>
      <c r="F4445" s="43">
        <v>16.8</v>
      </c>
      <c r="G4445" s="8">
        <f t="shared" si="313"/>
        <v>25</v>
      </c>
      <c r="H4445" s="8">
        <f t="shared" si="314"/>
        <v>450.99999999999994</v>
      </c>
      <c r="I4445" s="8">
        <f t="shared" si="315"/>
        <v>112.74999999999999</v>
      </c>
      <c r="J4445" s="1">
        <v>18</v>
      </c>
      <c r="K4445" s="1">
        <v>25</v>
      </c>
      <c r="M4445" s="45"/>
      <c r="N4445" s="45"/>
      <c r="O4445" s="45"/>
      <c r="P4445" s="28"/>
      <c r="Q4445" s="28"/>
      <c r="R4445" s="25"/>
      <c r="Z4445"/>
    </row>
    <row r="4446" spans="1:26" x14ac:dyDescent="0.25">
      <c r="A4446" s="4" t="s">
        <v>7</v>
      </c>
      <c r="B4446" s="5">
        <v>2008</v>
      </c>
      <c r="C4446" s="5">
        <v>7</v>
      </c>
      <c r="D4446" s="5">
        <v>3</v>
      </c>
      <c r="E4446" s="5">
        <v>23</v>
      </c>
      <c r="F4446" s="43">
        <v>16.7</v>
      </c>
      <c r="G4446" s="8">
        <f t="shared" si="313"/>
        <v>25</v>
      </c>
      <c r="H4446" s="8">
        <f t="shared" si="314"/>
        <v>456.50000000000006</v>
      </c>
      <c r="I4446" s="8">
        <f t="shared" si="315"/>
        <v>114.12500000000001</v>
      </c>
      <c r="J4446" s="1">
        <v>18</v>
      </c>
      <c r="K4446" s="1">
        <v>25</v>
      </c>
      <c r="M4446" s="45"/>
      <c r="N4446" s="45"/>
      <c r="O4446" s="45"/>
      <c r="P4446" s="28"/>
      <c r="Q4446" s="28"/>
      <c r="R4446" s="25"/>
      <c r="Z4446"/>
    </row>
    <row r="4447" spans="1:26" x14ac:dyDescent="0.25">
      <c r="A4447" s="4" t="s">
        <v>7</v>
      </c>
      <c r="B4447" s="5">
        <v>2008</v>
      </c>
      <c r="C4447" s="5">
        <v>7</v>
      </c>
      <c r="D4447" s="5">
        <v>4</v>
      </c>
      <c r="E4447" s="5">
        <v>0</v>
      </c>
      <c r="F4447" s="43">
        <v>16.600000000000001</v>
      </c>
      <c r="G4447" s="8">
        <f t="shared" si="313"/>
        <v>25</v>
      </c>
      <c r="H4447" s="8">
        <f t="shared" si="314"/>
        <v>461.99999999999994</v>
      </c>
      <c r="I4447" s="8">
        <f t="shared" si="315"/>
        <v>115.49999999999999</v>
      </c>
      <c r="J4447" s="1">
        <v>18</v>
      </c>
      <c r="K4447" s="1">
        <v>25</v>
      </c>
      <c r="M4447" s="45"/>
      <c r="N4447" s="45"/>
      <c r="O4447" s="45"/>
      <c r="P4447" s="28"/>
      <c r="Q4447" s="28"/>
      <c r="R4447" s="25"/>
      <c r="Z4447"/>
    </row>
    <row r="4448" spans="1:26" x14ac:dyDescent="0.25">
      <c r="A4448" s="4" t="s">
        <v>7</v>
      </c>
      <c r="B4448" s="5">
        <v>2008</v>
      </c>
      <c r="C4448" s="5">
        <v>7</v>
      </c>
      <c r="D4448" s="5">
        <v>4</v>
      </c>
      <c r="E4448" s="5">
        <v>1</v>
      </c>
      <c r="F4448" s="43">
        <v>16.600000000000001</v>
      </c>
      <c r="G4448" s="8">
        <f t="shared" si="313"/>
        <v>25</v>
      </c>
      <c r="H4448" s="8">
        <f t="shared" si="314"/>
        <v>461.99999999999994</v>
      </c>
      <c r="I4448" s="8">
        <f t="shared" si="315"/>
        <v>115.49999999999999</v>
      </c>
      <c r="J4448" s="1">
        <v>18</v>
      </c>
      <c r="K4448" s="1">
        <v>25</v>
      </c>
      <c r="M4448" s="45"/>
      <c r="N4448" s="45"/>
      <c r="O4448" s="45"/>
      <c r="P4448" s="28"/>
      <c r="Q4448" s="28"/>
      <c r="R4448" s="25"/>
      <c r="Z4448"/>
    </row>
    <row r="4449" spans="1:26" x14ac:dyDescent="0.25">
      <c r="A4449" s="4" t="s">
        <v>7</v>
      </c>
      <c r="B4449" s="5">
        <v>2008</v>
      </c>
      <c r="C4449" s="5">
        <v>7</v>
      </c>
      <c r="D4449" s="5">
        <v>4</v>
      </c>
      <c r="E4449" s="5">
        <v>2</v>
      </c>
      <c r="F4449" s="43">
        <v>16.7</v>
      </c>
      <c r="G4449" s="8">
        <f t="shared" si="313"/>
        <v>25</v>
      </c>
      <c r="H4449" s="8">
        <f t="shared" si="314"/>
        <v>456.50000000000006</v>
      </c>
      <c r="I4449" s="8">
        <f t="shared" si="315"/>
        <v>114.12500000000001</v>
      </c>
      <c r="J4449" s="1">
        <v>18</v>
      </c>
      <c r="K4449" s="1">
        <v>25</v>
      </c>
      <c r="M4449" s="45"/>
      <c r="N4449" s="45"/>
      <c r="O4449" s="45"/>
      <c r="P4449" s="28"/>
      <c r="Q4449" s="28"/>
      <c r="R4449" s="25"/>
      <c r="Z4449"/>
    </row>
    <row r="4450" spans="1:26" x14ac:dyDescent="0.25">
      <c r="A4450" s="4" t="s">
        <v>7</v>
      </c>
      <c r="B4450" s="5">
        <v>2008</v>
      </c>
      <c r="C4450" s="5">
        <v>7</v>
      </c>
      <c r="D4450" s="5">
        <v>4</v>
      </c>
      <c r="E4450" s="5">
        <v>3</v>
      </c>
      <c r="F4450" s="43">
        <v>16.8</v>
      </c>
      <c r="G4450" s="8">
        <f t="shared" si="313"/>
        <v>25</v>
      </c>
      <c r="H4450" s="8">
        <f t="shared" si="314"/>
        <v>450.99999999999994</v>
      </c>
      <c r="I4450" s="8">
        <f t="shared" si="315"/>
        <v>112.74999999999999</v>
      </c>
      <c r="J4450" s="1">
        <v>18</v>
      </c>
      <c r="K4450" s="1">
        <v>25</v>
      </c>
      <c r="M4450" s="45"/>
      <c r="N4450" s="45"/>
      <c r="O4450" s="45"/>
      <c r="P4450" s="28"/>
      <c r="Q4450" s="28"/>
      <c r="R4450" s="25"/>
      <c r="Z4450"/>
    </row>
    <row r="4451" spans="1:26" x14ac:dyDescent="0.25">
      <c r="A4451" s="4" t="s">
        <v>7</v>
      </c>
      <c r="B4451" s="5">
        <v>2008</v>
      </c>
      <c r="C4451" s="5">
        <v>7</v>
      </c>
      <c r="D4451" s="5">
        <v>4</v>
      </c>
      <c r="E4451" s="5">
        <v>4</v>
      </c>
      <c r="F4451" s="43">
        <v>16.8</v>
      </c>
      <c r="G4451" s="8">
        <f t="shared" si="313"/>
        <v>25</v>
      </c>
      <c r="H4451" s="8">
        <f t="shared" si="314"/>
        <v>450.99999999999994</v>
      </c>
      <c r="I4451" s="8">
        <f t="shared" si="315"/>
        <v>112.74999999999999</v>
      </c>
      <c r="J4451" s="1">
        <v>18</v>
      </c>
      <c r="K4451" s="1">
        <v>25</v>
      </c>
      <c r="M4451" s="45"/>
      <c r="N4451" s="45"/>
      <c r="O4451" s="45"/>
      <c r="P4451" s="28"/>
      <c r="Q4451" s="28"/>
      <c r="R4451" s="25"/>
      <c r="Z4451"/>
    </row>
    <row r="4452" spans="1:26" x14ac:dyDescent="0.25">
      <c r="A4452" s="4" t="s">
        <v>7</v>
      </c>
      <c r="B4452" s="5">
        <v>2008</v>
      </c>
      <c r="C4452" s="5">
        <v>7</v>
      </c>
      <c r="D4452" s="5">
        <v>4</v>
      </c>
      <c r="E4452" s="5">
        <v>5</v>
      </c>
      <c r="F4452" s="43">
        <v>16.8</v>
      </c>
      <c r="G4452" s="8">
        <f t="shared" si="313"/>
        <v>25</v>
      </c>
      <c r="H4452" s="8">
        <f t="shared" si="314"/>
        <v>450.99999999999994</v>
      </c>
      <c r="I4452" s="8">
        <f t="shared" si="315"/>
        <v>112.74999999999999</v>
      </c>
      <c r="J4452" s="1">
        <v>18</v>
      </c>
      <c r="K4452" s="1">
        <v>25</v>
      </c>
      <c r="M4452" s="45"/>
      <c r="N4452" s="45"/>
      <c r="O4452" s="45"/>
      <c r="P4452" s="28"/>
      <c r="Q4452" s="28"/>
      <c r="R4452" s="25"/>
      <c r="Z4452"/>
    </row>
    <row r="4453" spans="1:26" x14ac:dyDescent="0.25">
      <c r="A4453" s="4" t="s">
        <v>7</v>
      </c>
      <c r="B4453" s="5">
        <v>2008</v>
      </c>
      <c r="C4453" s="5">
        <v>7</v>
      </c>
      <c r="D4453" s="5">
        <v>4</v>
      </c>
      <c r="E4453" s="5">
        <v>6</v>
      </c>
      <c r="F4453" s="43">
        <v>16.8</v>
      </c>
      <c r="G4453" s="8">
        <f t="shared" si="313"/>
        <v>25</v>
      </c>
      <c r="H4453" s="8">
        <f t="shared" si="314"/>
        <v>450.99999999999994</v>
      </c>
      <c r="I4453" s="8">
        <f t="shared" si="315"/>
        <v>112.74999999999999</v>
      </c>
      <c r="J4453" s="1">
        <v>18</v>
      </c>
      <c r="K4453" s="1">
        <v>25</v>
      </c>
      <c r="M4453" s="45"/>
      <c r="N4453" s="45"/>
      <c r="O4453" s="45"/>
      <c r="P4453" s="28"/>
      <c r="Q4453" s="28"/>
      <c r="R4453" s="25"/>
      <c r="Z4453"/>
    </row>
    <row r="4454" spans="1:26" x14ac:dyDescent="0.25">
      <c r="A4454" s="4" t="s">
        <v>7</v>
      </c>
      <c r="B4454" s="5">
        <v>2008</v>
      </c>
      <c r="C4454" s="5">
        <v>7</v>
      </c>
      <c r="D4454" s="5">
        <v>4</v>
      </c>
      <c r="E4454" s="5">
        <v>7</v>
      </c>
      <c r="F4454" s="43">
        <v>17.399999999999999</v>
      </c>
      <c r="G4454" s="8">
        <f t="shared" si="313"/>
        <v>25</v>
      </c>
      <c r="H4454" s="8">
        <f t="shared" si="314"/>
        <v>418.00000000000006</v>
      </c>
      <c r="I4454" s="8">
        <f t="shared" si="315"/>
        <v>104.50000000000001</v>
      </c>
      <c r="J4454" s="1">
        <v>18</v>
      </c>
      <c r="K4454" s="1">
        <v>25</v>
      </c>
      <c r="M4454" s="45"/>
      <c r="N4454" s="45"/>
      <c r="O4454" s="45"/>
      <c r="P4454" s="28"/>
      <c r="Q4454" s="28"/>
      <c r="R4454" s="25"/>
      <c r="Z4454"/>
    </row>
    <row r="4455" spans="1:26" x14ac:dyDescent="0.25">
      <c r="A4455" s="4" t="s">
        <v>7</v>
      </c>
      <c r="B4455" s="5">
        <v>2008</v>
      </c>
      <c r="C4455" s="5">
        <v>7</v>
      </c>
      <c r="D4455" s="5">
        <v>4</v>
      </c>
      <c r="E4455" s="5">
        <v>8</v>
      </c>
      <c r="F4455" s="43">
        <v>18.8</v>
      </c>
      <c r="G4455" s="8">
        <f t="shared" si="313"/>
        <v>25</v>
      </c>
      <c r="H4455" s="8">
        <f t="shared" si="314"/>
        <v>340.99999999999994</v>
      </c>
      <c r="I4455" s="8">
        <f t="shared" si="315"/>
        <v>85.249999999999986</v>
      </c>
      <c r="J4455" s="1">
        <v>18</v>
      </c>
      <c r="K4455" s="1">
        <v>25</v>
      </c>
      <c r="M4455" s="45"/>
      <c r="N4455" s="45"/>
      <c r="O4455" s="45"/>
      <c r="P4455" s="28"/>
      <c r="Q4455" s="28"/>
      <c r="R4455" s="25"/>
      <c r="Z4455"/>
    </row>
    <row r="4456" spans="1:26" x14ac:dyDescent="0.25">
      <c r="A4456" s="4" t="s">
        <v>7</v>
      </c>
      <c r="B4456" s="5">
        <v>2008</v>
      </c>
      <c r="C4456" s="5">
        <v>7</v>
      </c>
      <c r="D4456" s="5">
        <v>4</v>
      </c>
      <c r="E4456" s="5">
        <v>9</v>
      </c>
      <c r="F4456" s="43">
        <v>19.2</v>
      </c>
      <c r="G4456" s="8">
        <f t="shared" si="313"/>
        <v>25</v>
      </c>
      <c r="H4456" s="8">
        <f t="shared" si="314"/>
        <v>319.00000000000006</v>
      </c>
      <c r="I4456" s="8">
        <f t="shared" si="315"/>
        <v>79.750000000000014</v>
      </c>
      <c r="J4456" s="1">
        <v>18</v>
      </c>
      <c r="K4456" s="1">
        <v>25</v>
      </c>
      <c r="M4456" s="45"/>
      <c r="N4456" s="45"/>
      <c r="O4456" s="45"/>
      <c r="P4456" s="28"/>
      <c r="Q4456" s="28"/>
      <c r="R4456" s="25"/>
      <c r="Z4456"/>
    </row>
    <row r="4457" spans="1:26" x14ac:dyDescent="0.25">
      <c r="A4457" s="4" t="s">
        <v>7</v>
      </c>
      <c r="B4457" s="5">
        <v>2008</v>
      </c>
      <c r="C4457" s="5">
        <v>7</v>
      </c>
      <c r="D4457" s="5">
        <v>4</v>
      </c>
      <c r="E4457" s="5">
        <v>10</v>
      </c>
      <c r="F4457" s="43">
        <v>19.399999999999999</v>
      </c>
      <c r="G4457" s="8">
        <f t="shared" si="313"/>
        <v>25</v>
      </c>
      <c r="H4457" s="8">
        <f t="shared" si="314"/>
        <v>308.00000000000006</v>
      </c>
      <c r="I4457" s="8">
        <f t="shared" si="315"/>
        <v>77.000000000000014</v>
      </c>
      <c r="J4457" s="1">
        <v>18</v>
      </c>
      <c r="K4457" s="1">
        <v>25</v>
      </c>
      <c r="M4457" s="45"/>
      <c r="N4457" s="45"/>
      <c r="O4457" s="45"/>
      <c r="P4457" s="28"/>
      <c r="Q4457" s="28"/>
      <c r="R4457" s="25"/>
      <c r="Z4457"/>
    </row>
    <row r="4458" spans="1:26" x14ac:dyDescent="0.25">
      <c r="A4458" s="4" t="s">
        <v>7</v>
      </c>
      <c r="B4458" s="5">
        <v>2008</v>
      </c>
      <c r="C4458" s="5">
        <v>7</v>
      </c>
      <c r="D4458" s="5">
        <v>4</v>
      </c>
      <c r="E4458" s="5">
        <v>11</v>
      </c>
      <c r="F4458" s="43">
        <v>20</v>
      </c>
      <c r="G4458" s="8">
        <f t="shared" si="313"/>
        <v>25</v>
      </c>
      <c r="H4458" s="8">
        <f t="shared" si="314"/>
        <v>275</v>
      </c>
      <c r="I4458" s="8">
        <f t="shared" si="315"/>
        <v>68.75</v>
      </c>
      <c r="J4458" s="1">
        <v>18</v>
      </c>
      <c r="K4458" s="1">
        <v>25</v>
      </c>
      <c r="M4458" s="45"/>
      <c r="N4458" s="45"/>
      <c r="O4458" s="45"/>
      <c r="P4458" s="28"/>
      <c r="Q4458" s="28"/>
      <c r="R4458" s="25"/>
      <c r="Z4458"/>
    </row>
    <row r="4459" spans="1:26" x14ac:dyDescent="0.25">
      <c r="A4459" s="4" t="s">
        <v>7</v>
      </c>
      <c r="B4459" s="5">
        <v>2008</v>
      </c>
      <c r="C4459" s="5">
        <v>7</v>
      </c>
      <c r="D4459" s="5">
        <v>4</v>
      </c>
      <c r="E4459" s="5">
        <v>12</v>
      </c>
      <c r="F4459" s="43">
        <v>24</v>
      </c>
      <c r="G4459" s="8">
        <f t="shared" si="313"/>
        <v>25</v>
      </c>
      <c r="H4459" s="8">
        <f t="shared" si="314"/>
        <v>55</v>
      </c>
      <c r="I4459" s="8">
        <f t="shared" si="315"/>
        <v>13.75</v>
      </c>
      <c r="J4459" s="1">
        <v>18</v>
      </c>
      <c r="K4459" s="1">
        <v>25</v>
      </c>
      <c r="M4459" s="45"/>
      <c r="N4459" s="45"/>
      <c r="O4459" s="45"/>
      <c r="P4459" s="28"/>
      <c r="Q4459" s="28"/>
      <c r="R4459" s="25"/>
      <c r="Z4459"/>
    </row>
    <row r="4460" spans="1:26" x14ac:dyDescent="0.25">
      <c r="A4460" s="4" t="s">
        <v>7</v>
      </c>
      <c r="B4460" s="5">
        <v>2008</v>
      </c>
      <c r="C4460" s="5">
        <v>7</v>
      </c>
      <c r="D4460" s="5">
        <v>4</v>
      </c>
      <c r="E4460" s="5">
        <v>13</v>
      </c>
      <c r="F4460" s="43">
        <v>24.9</v>
      </c>
      <c r="G4460" s="8">
        <f t="shared" si="313"/>
        <v>25</v>
      </c>
      <c r="H4460" s="8">
        <f t="shared" si="314"/>
        <v>5.5000000000000782</v>
      </c>
      <c r="I4460" s="8">
        <f t="shared" si="315"/>
        <v>1.3750000000000195</v>
      </c>
      <c r="J4460" s="1">
        <v>18</v>
      </c>
      <c r="K4460" s="1">
        <v>25</v>
      </c>
      <c r="M4460" s="45"/>
      <c r="N4460" s="45"/>
      <c r="O4460" s="45"/>
      <c r="P4460" s="28"/>
      <c r="Q4460" s="28"/>
      <c r="R4460" s="25"/>
      <c r="Z4460"/>
    </row>
    <row r="4461" spans="1:26" x14ac:dyDescent="0.25">
      <c r="A4461" s="4" t="s">
        <v>7</v>
      </c>
      <c r="B4461" s="5">
        <v>2008</v>
      </c>
      <c r="C4461" s="5">
        <v>7</v>
      </c>
      <c r="D4461" s="5">
        <v>4</v>
      </c>
      <c r="E4461" s="5">
        <v>14</v>
      </c>
      <c r="F4461" s="43">
        <v>25.4</v>
      </c>
      <c r="G4461" s="8">
        <f t="shared" si="313"/>
        <v>25</v>
      </c>
      <c r="H4461" s="8">
        <f t="shared" si="314"/>
        <v>0</v>
      </c>
      <c r="I4461" s="8">
        <f t="shared" si="315"/>
        <v>0</v>
      </c>
      <c r="J4461" s="1">
        <v>18</v>
      </c>
      <c r="K4461" s="1">
        <v>25</v>
      </c>
      <c r="M4461" s="45"/>
      <c r="N4461" s="45"/>
      <c r="O4461" s="45"/>
      <c r="P4461" s="28"/>
      <c r="Q4461" s="28"/>
      <c r="R4461" s="25"/>
      <c r="Z4461"/>
    </row>
    <row r="4462" spans="1:26" x14ac:dyDescent="0.25">
      <c r="A4462" s="4" t="s">
        <v>7</v>
      </c>
      <c r="B4462" s="5">
        <v>2008</v>
      </c>
      <c r="C4462" s="5">
        <v>7</v>
      </c>
      <c r="D4462" s="5">
        <v>4</v>
      </c>
      <c r="E4462" s="5">
        <v>15</v>
      </c>
      <c r="F4462" s="43">
        <v>25.6</v>
      </c>
      <c r="G4462" s="8">
        <f t="shared" si="313"/>
        <v>25</v>
      </c>
      <c r="H4462" s="8">
        <f t="shared" si="314"/>
        <v>0</v>
      </c>
      <c r="I4462" s="8">
        <f t="shared" si="315"/>
        <v>0</v>
      </c>
      <c r="J4462" s="1">
        <v>18</v>
      </c>
      <c r="K4462" s="1">
        <v>25</v>
      </c>
      <c r="M4462" s="45"/>
      <c r="N4462" s="45"/>
      <c r="O4462" s="45"/>
      <c r="P4462" s="28"/>
      <c r="Q4462" s="28"/>
      <c r="R4462" s="25"/>
      <c r="Z4462"/>
    </row>
    <row r="4463" spans="1:26" x14ac:dyDescent="0.25">
      <c r="A4463" s="4" t="s">
        <v>7</v>
      </c>
      <c r="B4463" s="5">
        <v>2008</v>
      </c>
      <c r="C4463" s="5">
        <v>7</v>
      </c>
      <c r="D4463" s="5">
        <v>4</v>
      </c>
      <c r="E4463" s="5">
        <v>16</v>
      </c>
      <c r="F4463" s="43">
        <v>25.5</v>
      </c>
      <c r="G4463" s="8">
        <f t="shared" si="313"/>
        <v>25</v>
      </c>
      <c r="H4463" s="8">
        <f t="shared" si="314"/>
        <v>0</v>
      </c>
      <c r="I4463" s="8">
        <f t="shared" si="315"/>
        <v>0</v>
      </c>
      <c r="J4463" s="1">
        <v>18</v>
      </c>
      <c r="K4463" s="1">
        <v>25</v>
      </c>
      <c r="M4463" s="45"/>
      <c r="N4463" s="45"/>
      <c r="O4463" s="45"/>
      <c r="P4463" s="28"/>
      <c r="Q4463" s="28"/>
      <c r="R4463" s="25"/>
      <c r="Z4463"/>
    </row>
    <row r="4464" spans="1:26" x14ac:dyDescent="0.25">
      <c r="A4464" s="4" t="s">
        <v>7</v>
      </c>
      <c r="B4464" s="5">
        <v>2008</v>
      </c>
      <c r="C4464" s="5">
        <v>7</v>
      </c>
      <c r="D4464" s="5">
        <v>4</v>
      </c>
      <c r="E4464" s="5">
        <v>17</v>
      </c>
      <c r="F4464" s="43">
        <v>24.9</v>
      </c>
      <c r="G4464" s="8">
        <f t="shared" si="313"/>
        <v>25</v>
      </c>
      <c r="H4464" s="8">
        <f t="shared" si="314"/>
        <v>5.5000000000000782</v>
      </c>
      <c r="I4464" s="8">
        <f t="shared" si="315"/>
        <v>1.3750000000000195</v>
      </c>
      <c r="J4464" s="1">
        <v>18</v>
      </c>
      <c r="K4464" s="1">
        <v>25</v>
      </c>
      <c r="M4464" s="45"/>
      <c r="N4464" s="45"/>
      <c r="O4464" s="45"/>
      <c r="P4464" s="28"/>
      <c r="Q4464" s="28"/>
      <c r="R4464" s="25"/>
      <c r="Z4464"/>
    </row>
    <row r="4465" spans="1:26" x14ac:dyDescent="0.25">
      <c r="A4465" s="4" t="s">
        <v>7</v>
      </c>
      <c r="B4465" s="5">
        <v>2008</v>
      </c>
      <c r="C4465" s="5">
        <v>7</v>
      </c>
      <c r="D4465" s="5">
        <v>4</v>
      </c>
      <c r="E4465" s="5">
        <v>18</v>
      </c>
      <c r="F4465" s="43">
        <v>24</v>
      </c>
      <c r="G4465" s="8">
        <f t="shared" si="313"/>
        <v>25</v>
      </c>
      <c r="H4465" s="8">
        <f t="shared" si="314"/>
        <v>55</v>
      </c>
      <c r="I4465" s="8">
        <f t="shared" si="315"/>
        <v>13.75</v>
      </c>
      <c r="J4465" s="1">
        <v>18</v>
      </c>
      <c r="K4465" s="1">
        <v>25</v>
      </c>
      <c r="M4465" s="45"/>
      <c r="N4465" s="45"/>
      <c r="O4465" s="45"/>
      <c r="P4465" s="28"/>
      <c r="Q4465" s="28"/>
      <c r="R4465" s="25"/>
      <c r="Z4465"/>
    </row>
    <row r="4466" spans="1:26" x14ac:dyDescent="0.25">
      <c r="A4466" s="4" t="s">
        <v>7</v>
      </c>
      <c r="B4466" s="5">
        <v>2008</v>
      </c>
      <c r="C4466" s="5">
        <v>7</v>
      </c>
      <c r="D4466" s="5">
        <v>4</v>
      </c>
      <c r="E4466" s="5">
        <v>19</v>
      </c>
      <c r="F4466" s="43">
        <v>22.2</v>
      </c>
      <c r="G4466" s="8">
        <f t="shared" si="313"/>
        <v>25</v>
      </c>
      <c r="H4466" s="8">
        <f t="shared" si="314"/>
        <v>154.00000000000003</v>
      </c>
      <c r="I4466" s="8">
        <f t="shared" si="315"/>
        <v>38.500000000000007</v>
      </c>
      <c r="J4466" s="1">
        <v>18</v>
      </c>
      <c r="K4466" s="1">
        <v>25</v>
      </c>
      <c r="M4466" s="45"/>
      <c r="N4466" s="45"/>
      <c r="O4466" s="45"/>
      <c r="P4466" s="28"/>
      <c r="Q4466" s="28"/>
      <c r="R4466" s="25"/>
      <c r="Z4466"/>
    </row>
    <row r="4467" spans="1:26" x14ac:dyDescent="0.25">
      <c r="A4467" s="4" t="s">
        <v>7</v>
      </c>
      <c r="B4467" s="5">
        <v>2008</v>
      </c>
      <c r="C4467" s="5">
        <v>7</v>
      </c>
      <c r="D4467" s="5">
        <v>4</v>
      </c>
      <c r="E4467" s="5">
        <v>20</v>
      </c>
      <c r="F4467" s="43">
        <v>20.3</v>
      </c>
      <c r="G4467" s="8">
        <f t="shared" si="313"/>
        <v>25</v>
      </c>
      <c r="H4467" s="8">
        <f t="shared" si="314"/>
        <v>258.49999999999994</v>
      </c>
      <c r="I4467" s="8">
        <f t="shared" si="315"/>
        <v>64.624999999999986</v>
      </c>
      <c r="J4467" s="1">
        <v>18</v>
      </c>
      <c r="K4467" s="1">
        <v>25</v>
      </c>
      <c r="M4467" s="45"/>
      <c r="N4467" s="45"/>
      <c r="O4467" s="45"/>
      <c r="P4467" s="28"/>
      <c r="Q4467" s="28"/>
      <c r="R4467" s="25"/>
      <c r="Z4467"/>
    </row>
    <row r="4468" spans="1:26" x14ac:dyDescent="0.25">
      <c r="A4468" s="4" t="s">
        <v>7</v>
      </c>
      <c r="B4468" s="5">
        <v>2008</v>
      </c>
      <c r="C4468" s="5">
        <v>7</v>
      </c>
      <c r="D4468" s="5">
        <v>4</v>
      </c>
      <c r="E4468" s="5">
        <v>21</v>
      </c>
      <c r="F4468" s="43">
        <v>20</v>
      </c>
      <c r="G4468" s="8">
        <f t="shared" si="313"/>
        <v>25</v>
      </c>
      <c r="H4468" s="8">
        <f t="shared" si="314"/>
        <v>275</v>
      </c>
      <c r="I4468" s="8">
        <f t="shared" si="315"/>
        <v>68.75</v>
      </c>
      <c r="J4468" s="1">
        <v>18</v>
      </c>
      <c r="K4468" s="1">
        <v>25</v>
      </c>
      <c r="M4468" s="45"/>
      <c r="N4468" s="45"/>
      <c r="O4468" s="45"/>
      <c r="P4468" s="28"/>
      <c r="Q4468" s="28"/>
      <c r="R4468" s="25"/>
      <c r="Z4468"/>
    </row>
    <row r="4469" spans="1:26" x14ac:dyDescent="0.25">
      <c r="A4469" s="4" t="s">
        <v>7</v>
      </c>
      <c r="B4469" s="5">
        <v>2008</v>
      </c>
      <c r="C4469" s="5">
        <v>7</v>
      </c>
      <c r="D4469" s="5">
        <v>4</v>
      </c>
      <c r="E4469" s="5">
        <v>22</v>
      </c>
      <c r="F4469" s="43">
        <v>19.8</v>
      </c>
      <c r="G4469" s="8">
        <f t="shared" si="313"/>
        <v>25</v>
      </c>
      <c r="H4469" s="8">
        <f t="shared" si="314"/>
        <v>285.99999999999994</v>
      </c>
      <c r="I4469" s="8">
        <f t="shared" si="315"/>
        <v>71.499999999999986</v>
      </c>
      <c r="J4469" s="1">
        <v>18</v>
      </c>
      <c r="K4469" s="1">
        <v>25</v>
      </c>
      <c r="M4469" s="45"/>
      <c r="N4469" s="45"/>
      <c r="O4469" s="45"/>
      <c r="P4469" s="28"/>
      <c r="Q4469" s="28"/>
      <c r="R4469" s="25"/>
      <c r="Z4469"/>
    </row>
    <row r="4470" spans="1:26" x14ac:dyDescent="0.25">
      <c r="A4470" s="4" t="s">
        <v>7</v>
      </c>
      <c r="B4470" s="5">
        <v>2008</v>
      </c>
      <c r="C4470" s="5">
        <v>7</v>
      </c>
      <c r="D4470" s="5">
        <v>4</v>
      </c>
      <c r="E4470" s="5">
        <v>23</v>
      </c>
      <c r="F4470" s="43">
        <v>20</v>
      </c>
      <c r="G4470" s="8">
        <f t="shared" si="313"/>
        <v>25</v>
      </c>
      <c r="H4470" s="8">
        <f t="shared" si="314"/>
        <v>275</v>
      </c>
      <c r="I4470" s="8">
        <f t="shared" si="315"/>
        <v>68.75</v>
      </c>
      <c r="J4470" s="1">
        <v>18</v>
      </c>
      <c r="K4470" s="1">
        <v>25</v>
      </c>
      <c r="M4470" s="45"/>
      <c r="N4470" s="45"/>
      <c r="O4470" s="45"/>
      <c r="P4470" s="28"/>
      <c r="Q4470" s="28"/>
      <c r="R4470" s="25"/>
      <c r="Z4470"/>
    </row>
    <row r="4471" spans="1:26" x14ac:dyDescent="0.25">
      <c r="A4471" s="4" t="s">
        <v>7</v>
      </c>
      <c r="B4471" s="5">
        <v>2008</v>
      </c>
      <c r="C4471" s="5">
        <v>7</v>
      </c>
      <c r="D4471" s="5">
        <v>5</v>
      </c>
      <c r="E4471" s="5">
        <v>0</v>
      </c>
      <c r="F4471" s="43">
        <v>20.100000000000001</v>
      </c>
      <c r="G4471" s="8">
        <f t="shared" si="313"/>
        <v>25</v>
      </c>
      <c r="H4471" s="8">
        <f t="shared" si="314"/>
        <v>269.49999999999994</v>
      </c>
      <c r="I4471" s="8">
        <f t="shared" si="315"/>
        <v>67.374999999999986</v>
      </c>
      <c r="J4471" s="1">
        <v>18</v>
      </c>
      <c r="K4471" s="1">
        <v>25</v>
      </c>
      <c r="M4471" s="45"/>
      <c r="N4471" s="45"/>
      <c r="O4471" s="45"/>
      <c r="P4471" s="28"/>
      <c r="Q4471" s="28"/>
      <c r="R4471" s="25"/>
      <c r="Z4471"/>
    </row>
    <row r="4472" spans="1:26" x14ac:dyDescent="0.25">
      <c r="A4472" s="4" t="s">
        <v>7</v>
      </c>
      <c r="B4472" s="5">
        <v>2008</v>
      </c>
      <c r="C4472" s="5">
        <v>7</v>
      </c>
      <c r="D4472" s="5">
        <v>5</v>
      </c>
      <c r="E4472" s="5">
        <v>1</v>
      </c>
      <c r="F4472" s="43">
        <v>20.3</v>
      </c>
      <c r="G4472" s="8">
        <f t="shared" si="313"/>
        <v>25</v>
      </c>
      <c r="H4472" s="8">
        <f t="shared" si="314"/>
        <v>258.49999999999994</v>
      </c>
      <c r="I4472" s="8">
        <f t="shared" si="315"/>
        <v>64.624999999999986</v>
      </c>
      <c r="J4472" s="1">
        <v>18</v>
      </c>
      <c r="K4472" s="1">
        <v>25</v>
      </c>
      <c r="M4472" s="45"/>
      <c r="N4472" s="45"/>
      <c r="O4472" s="45"/>
      <c r="P4472" s="28"/>
      <c r="Q4472" s="28"/>
      <c r="R4472" s="25"/>
      <c r="Z4472"/>
    </row>
    <row r="4473" spans="1:26" x14ac:dyDescent="0.25">
      <c r="A4473" s="4" t="s">
        <v>7</v>
      </c>
      <c r="B4473" s="5">
        <v>2008</v>
      </c>
      <c r="C4473" s="5">
        <v>7</v>
      </c>
      <c r="D4473" s="5">
        <v>5</v>
      </c>
      <c r="E4473" s="5">
        <v>2</v>
      </c>
      <c r="F4473" s="43">
        <v>20.3</v>
      </c>
      <c r="G4473" s="8">
        <f t="shared" si="313"/>
        <v>25</v>
      </c>
      <c r="H4473" s="8">
        <f t="shared" si="314"/>
        <v>258.49999999999994</v>
      </c>
      <c r="I4473" s="8">
        <f t="shared" si="315"/>
        <v>64.624999999999986</v>
      </c>
      <c r="J4473" s="1">
        <v>18</v>
      </c>
      <c r="K4473" s="1">
        <v>25</v>
      </c>
      <c r="M4473" s="45"/>
      <c r="N4473" s="45"/>
      <c r="O4473" s="45"/>
      <c r="P4473" s="28"/>
      <c r="Q4473" s="28"/>
      <c r="R4473" s="25"/>
      <c r="Z4473"/>
    </row>
    <row r="4474" spans="1:26" x14ac:dyDescent="0.25">
      <c r="A4474" s="4" t="s">
        <v>7</v>
      </c>
      <c r="B4474" s="5">
        <v>2008</v>
      </c>
      <c r="C4474" s="5">
        <v>7</v>
      </c>
      <c r="D4474" s="5">
        <v>5</v>
      </c>
      <c r="E4474" s="5">
        <v>3</v>
      </c>
      <c r="F4474" s="43">
        <v>20</v>
      </c>
      <c r="G4474" s="8">
        <f t="shared" si="313"/>
        <v>25</v>
      </c>
      <c r="H4474" s="8">
        <f t="shared" si="314"/>
        <v>275</v>
      </c>
      <c r="I4474" s="8">
        <f t="shared" si="315"/>
        <v>68.75</v>
      </c>
      <c r="J4474" s="1">
        <v>18</v>
      </c>
      <c r="K4474" s="1">
        <v>25</v>
      </c>
      <c r="M4474" s="45"/>
      <c r="N4474" s="45"/>
      <c r="O4474" s="45"/>
      <c r="P4474" s="28"/>
      <c r="Q4474" s="28"/>
      <c r="R4474" s="25"/>
      <c r="Z4474"/>
    </row>
    <row r="4475" spans="1:26" x14ac:dyDescent="0.25">
      <c r="A4475" s="4" t="s">
        <v>7</v>
      </c>
      <c r="B4475" s="5">
        <v>2008</v>
      </c>
      <c r="C4475" s="5">
        <v>7</v>
      </c>
      <c r="D4475" s="5">
        <v>5</v>
      </c>
      <c r="E4475" s="5">
        <v>4</v>
      </c>
      <c r="F4475" s="43">
        <v>20.2</v>
      </c>
      <c r="G4475" s="8">
        <f t="shared" si="313"/>
        <v>25</v>
      </c>
      <c r="H4475" s="8">
        <f t="shared" si="314"/>
        <v>264.00000000000006</v>
      </c>
      <c r="I4475" s="8">
        <f t="shared" si="315"/>
        <v>66.000000000000014</v>
      </c>
      <c r="J4475" s="1">
        <v>18</v>
      </c>
      <c r="K4475" s="1">
        <v>25</v>
      </c>
      <c r="M4475" s="45"/>
      <c r="N4475" s="45"/>
      <c r="O4475" s="45"/>
      <c r="P4475" s="28"/>
      <c r="Q4475" s="28"/>
      <c r="R4475" s="25"/>
      <c r="Z4475"/>
    </row>
    <row r="4476" spans="1:26" x14ac:dyDescent="0.25">
      <c r="A4476" s="4" t="s">
        <v>7</v>
      </c>
      <c r="B4476" s="5">
        <v>2008</v>
      </c>
      <c r="C4476" s="5">
        <v>7</v>
      </c>
      <c r="D4476" s="5">
        <v>5</v>
      </c>
      <c r="E4476" s="5">
        <v>5</v>
      </c>
      <c r="F4476" s="43">
        <v>20.399999999999999</v>
      </c>
      <c r="G4476" s="8">
        <f t="shared" si="313"/>
        <v>25</v>
      </c>
      <c r="H4476" s="8">
        <f t="shared" si="314"/>
        <v>253.00000000000009</v>
      </c>
      <c r="I4476" s="8">
        <f t="shared" si="315"/>
        <v>63.250000000000021</v>
      </c>
      <c r="J4476" s="1">
        <v>18</v>
      </c>
      <c r="K4476" s="1">
        <v>25</v>
      </c>
      <c r="M4476" s="45"/>
      <c r="N4476" s="45"/>
      <c r="O4476" s="45"/>
      <c r="P4476" s="28"/>
      <c r="Q4476" s="28"/>
      <c r="R4476" s="25"/>
      <c r="Z4476"/>
    </row>
    <row r="4477" spans="1:26" x14ac:dyDescent="0.25">
      <c r="A4477" s="4" t="s">
        <v>7</v>
      </c>
      <c r="B4477" s="5">
        <v>2008</v>
      </c>
      <c r="C4477" s="5">
        <v>7</v>
      </c>
      <c r="D4477" s="5">
        <v>5</v>
      </c>
      <c r="E4477" s="5">
        <v>6</v>
      </c>
      <c r="F4477" s="43">
        <v>20.5</v>
      </c>
      <c r="G4477" s="8">
        <f t="shared" si="313"/>
        <v>25</v>
      </c>
      <c r="H4477" s="8">
        <f t="shared" si="314"/>
        <v>247.5</v>
      </c>
      <c r="I4477" s="8">
        <f t="shared" si="315"/>
        <v>61.875</v>
      </c>
      <c r="J4477" s="1">
        <v>18</v>
      </c>
      <c r="K4477" s="1">
        <v>25</v>
      </c>
      <c r="M4477" s="45"/>
      <c r="N4477" s="45"/>
      <c r="O4477" s="45"/>
      <c r="P4477" s="28"/>
      <c r="Q4477" s="28"/>
      <c r="R4477" s="25"/>
      <c r="Z4477"/>
    </row>
    <row r="4478" spans="1:26" x14ac:dyDescent="0.25">
      <c r="A4478" s="4" t="s">
        <v>7</v>
      </c>
      <c r="B4478" s="5">
        <v>2008</v>
      </c>
      <c r="C4478" s="5">
        <v>7</v>
      </c>
      <c r="D4478" s="5">
        <v>5</v>
      </c>
      <c r="E4478" s="5">
        <v>7</v>
      </c>
      <c r="F4478" s="43">
        <v>20.5</v>
      </c>
      <c r="G4478" s="8">
        <f t="shared" si="313"/>
        <v>25</v>
      </c>
      <c r="H4478" s="8">
        <f t="shared" si="314"/>
        <v>247.5</v>
      </c>
      <c r="I4478" s="8">
        <f t="shared" si="315"/>
        <v>61.875</v>
      </c>
      <c r="J4478" s="1">
        <v>18</v>
      </c>
      <c r="K4478" s="1">
        <v>25</v>
      </c>
      <c r="M4478" s="45"/>
      <c r="N4478" s="45"/>
      <c r="O4478" s="45"/>
      <c r="P4478" s="28"/>
      <c r="Q4478" s="28"/>
      <c r="R4478" s="25"/>
      <c r="Z4478"/>
    </row>
    <row r="4479" spans="1:26" x14ac:dyDescent="0.25">
      <c r="A4479" s="4" t="s">
        <v>7</v>
      </c>
      <c r="B4479" s="5">
        <v>2008</v>
      </c>
      <c r="C4479" s="5">
        <v>7</v>
      </c>
      <c r="D4479" s="5">
        <v>5</v>
      </c>
      <c r="E4479" s="5">
        <v>8</v>
      </c>
      <c r="F4479" s="43">
        <v>20.6</v>
      </c>
      <c r="G4479" s="8">
        <f t="shared" si="313"/>
        <v>25</v>
      </c>
      <c r="H4479" s="8">
        <f t="shared" si="314"/>
        <v>241.99999999999991</v>
      </c>
      <c r="I4479" s="8">
        <f t="shared" si="315"/>
        <v>60.499999999999979</v>
      </c>
      <c r="J4479" s="1">
        <v>18</v>
      </c>
      <c r="K4479" s="1">
        <v>25</v>
      </c>
      <c r="M4479" s="45"/>
      <c r="N4479" s="45"/>
      <c r="O4479" s="45"/>
      <c r="P4479" s="28"/>
      <c r="Q4479" s="28"/>
      <c r="R4479" s="25"/>
      <c r="Z4479"/>
    </row>
    <row r="4480" spans="1:26" x14ac:dyDescent="0.25">
      <c r="A4480" s="4" t="s">
        <v>7</v>
      </c>
      <c r="B4480" s="5">
        <v>2008</v>
      </c>
      <c r="C4480" s="5">
        <v>7</v>
      </c>
      <c r="D4480" s="5">
        <v>5</v>
      </c>
      <c r="E4480" s="5">
        <v>9</v>
      </c>
      <c r="F4480" s="43">
        <v>21.3</v>
      </c>
      <c r="G4480" s="8">
        <f t="shared" si="313"/>
        <v>25</v>
      </c>
      <c r="H4480" s="8">
        <f t="shared" si="314"/>
        <v>203.49999999999997</v>
      </c>
      <c r="I4480" s="8">
        <f t="shared" si="315"/>
        <v>50.874999999999993</v>
      </c>
      <c r="J4480" s="1">
        <v>18</v>
      </c>
      <c r="K4480" s="1">
        <v>25</v>
      </c>
      <c r="M4480" s="45"/>
      <c r="N4480" s="45"/>
      <c r="O4480" s="45"/>
      <c r="P4480" s="28"/>
      <c r="Q4480" s="28"/>
      <c r="R4480" s="25"/>
      <c r="Z4480"/>
    </row>
    <row r="4481" spans="1:26" x14ac:dyDescent="0.25">
      <c r="A4481" s="4" t="s">
        <v>7</v>
      </c>
      <c r="B4481" s="5">
        <v>2008</v>
      </c>
      <c r="C4481" s="5">
        <v>7</v>
      </c>
      <c r="D4481" s="5">
        <v>5</v>
      </c>
      <c r="E4481" s="5">
        <v>10</v>
      </c>
      <c r="F4481" s="43">
        <v>22.1</v>
      </c>
      <c r="G4481" s="8">
        <f t="shared" si="313"/>
        <v>25</v>
      </c>
      <c r="H4481" s="8">
        <f t="shared" si="314"/>
        <v>159.49999999999991</v>
      </c>
      <c r="I4481" s="8">
        <f t="shared" si="315"/>
        <v>39.874999999999979</v>
      </c>
      <c r="J4481" s="1">
        <v>18</v>
      </c>
      <c r="K4481" s="1">
        <v>25</v>
      </c>
      <c r="M4481" s="45"/>
      <c r="N4481" s="45"/>
      <c r="O4481" s="45"/>
      <c r="P4481" s="28"/>
      <c r="Q4481" s="28"/>
      <c r="R4481" s="25"/>
      <c r="Z4481"/>
    </row>
    <row r="4482" spans="1:26" x14ac:dyDescent="0.25">
      <c r="A4482" s="4" t="s">
        <v>7</v>
      </c>
      <c r="B4482" s="5">
        <v>2008</v>
      </c>
      <c r="C4482" s="5">
        <v>7</v>
      </c>
      <c r="D4482" s="5">
        <v>5</v>
      </c>
      <c r="E4482" s="5">
        <v>11</v>
      </c>
      <c r="F4482" s="43">
        <v>22.9</v>
      </c>
      <c r="G4482" s="8">
        <f t="shared" si="313"/>
        <v>25</v>
      </c>
      <c r="H4482" s="8">
        <f t="shared" si="314"/>
        <v>115.50000000000009</v>
      </c>
      <c r="I4482" s="8">
        <f t="shared" si="315"/>
        <v>28.875000000000021</v>
      </c>
      <c r="J4482" s="1">
        <v>18</v>
      </c>
      <c r="K4482" s="1">
        <v>25</v>
      </c>
      <c r="M4482" s="45"/>
      <c r="N4482" s="45"/>
      <c r="O4482" s="45"/>
      <c r="P4482" s="28"/>
      <c r="Q4482" s="28"/>
      <c r="R4482" s="25"/>
      <c r="Z4482"/>
    </row>
    <row r="4483" spans="1:26" x14ac:dyDescent="0.25">
      <c r="A4483" s="4" t="s">
        <v>7</v>
      </c>
      <c r="B4483" s="5">
        <v>2008</v>
      </c>
      <c r="C4483" s="5">
        <v>7</v>
      </c>
      <c r="D4483" s="5">
        <v>5</v>
      </c>
      <c r="E4483" s="5">
        <v>12</v>
      </c>
      <c r="F4483" s="43">
        <v>23.2</v>
      </c>
      <c r="G4483" s="8">
        <f t="shared" si="313"/>
        <v>25</v>
      </c>
      <c r="H4483" s="8">
        <f t="shared" si="314"/>
        <v>99.000000000000043</v>
      </c>
      <c r="I4483" s="8">
        <f t="shared" si="315"/>
        <v>24.750000000000011</v>
      </c>
      <c r="J4483" s="1">
        <v>18</v>
      </c>
      <c r="K4483" s="1">
        <v>25</v>
      </c>
      <c r="M4483" s="45"/>
      <c r="N4483" s="45"/>
      <c r="O4483" s="45"/>
      <c r="P4483" s="28"/>
      <c r="Q4483" s="28"/>
      <c r="R4483" s="25"/>
      <c r="Z4483"/>
    </row>
    <row r="4484" spans="1:26" x14ac:dyDescent="0.25">
      <c r="A4484" s="4" t="s">
        <v>7</v>
      </c>
      <c r="B4484" s="5">
        <v>2008</v>
      </c>
      <c r="C4484" s="5">
        <v>7</v>
      </c>
      <c r="D4484" s="5">
        <v>5</v>
      </c>
      <c r="E4484" s="5">
        <v>13</v>
      </c>
      <c r="F4484" s="43">
        <v>24.8</v>
      </c>
      <c r="G4484" s="8">
        <f t="shared" si="313"/>
        <v>25</v>
      </c>
      <c r="H4484" s="8">
        <f t="shared" si="314"/>
        <v>10.999999999999961</v>
      </c>
      <c r="I4484" s="8">
        <f t="shared" si="315"/>
        <v>2.7499999999999902</v>
      </c>
      <c r="J4484" s="1">
        <v>18</v>
      </c>
      <c r="K4484" s="1">
        <v>25</v>
      </c>
      <c r="M4484" s="45"/>
      <c r="N4484" s="45"/>
      <c r="O4484" s="45"/>
      <c r="P4484" s="28"/>
      <c r="Q4484" s="28"/>
      <c r="R4484" s="25"/>
      <c r="Z4484"/>
    </row>
    <row r="4485" spans="1:26" x14ac:dyDescent="0.25">
      <c r="A4485" s="4" t="s">
        <v>7</v>
      </c>
      <c r="B4485" s="5">
        <v>2008</v>
      </c>
      <c r="C4485" s="5">
        <v>7</v>
      </c>
      <c r="D4485" s="5">
        <v>5</v>
      </c>
      <c r="E4485" s="5">
        <v>14</v>
      </c>
      <c r="F4485" s="43">
        <v>25.4</v>
      </c>
      <c r="G4485" s="8">
        <f t="shared" si="313"/>
        <v>25</v>
      </c>
      <c r="H4485" s="8">
        <f t="shared" si="314"/>
        <v>0</v>
      </c>
      <c r="I4485" s="8">
        <f t="shared" si="315"/>
        <v>0</v>
      </c>
      <c r="J4485" s="1">
        <v>18</v>
      </c>
      <c r="K4485" s="1">
        <v>25</v>
      </c>
      <c r="M4485" s="45"/>
      <c r="N4485" s="45"/>
      <c r="O4485" s="45"/>
      <c r="P4485" s="28"/>
      <c r="Q4485" s="28"/>
      <c r="R4485" s="25"/>
      <c r="Z4485"/>
    </row>
    <row r="4486" spans="1:26" x14ac:dyDescent="0.25">
      <c r="A4486" s="4" t="s">
        <v>7</v>
      </c>
      <c r="B4486" s="5">
        <v>2008</v>
      </c>
      <c r="C4486" s="5">
        <v>7</v>
      </c>
      <c r="D4486" s="5">
        <v>5</v>
      </c>
      <c r="E4486" s="5">
        <v>15</v>
      </c>
      <c r="F4486" s="43">
        <v>25</v>
      </c>
      <c r="G4486" s="8">
        <f t="shared" si="313"/>
        <v>25</v>
      </c>
      <c r="H4486" s="8">
        <f t="shared" si="314"/>
        <v>0</v>
      </c>
      <c r="I4486" s="8">
        <f t="shared" si="315"/>
        <v>0</v>
      </c>
      <c r="J4486" s="1">
        <v>18</v>
      </c>
      <c r="K4486" s="1">
        <v>25</v>
      </c>
      <c r="M4486" s="45"/>
      <c r="N4486" s="45"/>
      <c r="O4486" s="45"/>
      <c r="P4486" s="28"/>
      <c r="Q4486" s="28"/>
      <c r="R4486" s="25"/>
      <c r="Z4486"/>
    </row>
    <row r="4487" spans="1:26" x14ac:dyDescent="0.25">
      <c r="A4487" s="4" t="s">
        <v>7</v>
      </c>
      <c r="B4487" s="5">
        <v>2008</v>
      </c>
      <c r="C4487" s="5">
        <v>7</v>
      </c>
      <c r="D4487" s="5">
        <v>5</v>
      </c>
      <c r="E4487" s="5">
        <v>16</v>
      </c>
      <c r="F4487" s="43">
        <v>24.2</v>
      </c>
      <c r="G4487" s="8">
        <f t="shared" ref="G4487:G4550" si="316">IF(A4487="Inverno", $G$3, $G$2)</f>
        <v>25</v>
      </c>
      <c r="H4487" s="8">
        <f t="shared" si="314"/>
        <v>44.000000000000043</v>
      </c>
      <c r="I4487" s="8">
        <f t="shared" si="315"/>
        <v>11.000000000000011</v>
      </c>
      <c r="J4487" s="1">
        <v>18</v>
      </c>
      <c r="K4487" s="1">
        <v>25</v>
      </c>
      <c r="M4487" s="45"/>
      <c r="N4487" s="45"/>
      <c r="O4487" s="45"/>
      <c r="P4487" s="28"/>
      <c r="Q4487" s="28"/>
      <c r="R4487" s="25"/>
      <c r="Z4487"/>
    </row>
    <row r="4488" spans="1:26" x14ac:dyDescent="0.25">
      <c r="A4488" s="4" t="s">
        <v>7</v>
      </c>
      <c r="B4488" s="5">
        <v>2008</v>
      </c>
      <c r="C4488" s="5">
        <v>7</v>
      </c>
      <c r="D4488" s="5">
        <v>5</v>
      </c>
      <c r="E4488" s="5">
        <v>17</v>
      </c>
      <c r="F4488" s="43">
        <v>23.3</v>
      </c>
      <c r="G4488" s="8">
        <f t="shared" si="316"/>
        <v>25</v>
      </c>
      <c r="H4488" s="8">
        <f t="shared" ref="H4488:H4551" si="317">IF(F4488&gt;G4488,0,$D$3*(G4488-F4488)/$D$4)</f>
        <v>93.499999999999957</v>
      </c>
      <c r="I4488" s="8">
        <f t="shared" ref="I4488:I4551" si="318">H4488/$G$4</f>
        <v>23.374999999999989</v>
      </c>
      <c r="J4488" s="1">
        <v>18</v>
      </c>
      <c r="K4488" s="1">
        <v>25</v>
      </c>
      <c r="M4488" s="45"/>
      <c r="N4488" s="45"/>
      <c r="O4488" s="45"/>
      <c r="P4488" s="28"/>
      <c r="Q4488" s="28"/>
      <c r="R4488" s="25"/>
      <c r="Z4488"/>
    </row>
    <row r="4489" spans="1:26" x14ac:dyDescent="0.25">
      <c r="A4489" s="4" t="s">
        <v>7</v>
      </c>
      <c r="B4489" s="5">
        <v>2008</v>
      </c>
      <c r="C4489" s="5">
        <v>7</v>
      </c>
      <c r="D4489" s="5">
        <v>5</v>
      </c>
      <c r="E4489" s="5">
        <v>18</v>
      </c>
      <c r="F4489" s="43">
        <v>22</v>
      </c>
      <c r="G4489" s="8">
        <f t="shared" si="316"/>
        <v>25</v>
      </c>
      <c r="H4489" s="8">
        <f t="shared" si="317"/>
        <v>165</v>
      </c>
      <c r="I4489" s="8">
        <f t="shared" si="318"/>
        <v>41.25</v>
      </c>
      <c r="J4489" s="1">
        <v>18</v>
      </c>
      <c r="K4489" s="1">
        <v>25</v>
      </c>
      <c r="M4489" s="45"/>
      <c r="N4489" s="45"/>
      <c r="O4489" s="45"/>
      <c r="P4489" s="28"/>
      <c r="Q4489" s="28"/>
      <c r="R4489" s="25"/>
      <c r="Z4489"/>
    </row>
    <row r="4490" spans="1:26" x14ac:dyDescent="0.25">
      <c r="A4490" s="4" t="s">
        <v>7</v>
      </c>
      <c r="B4490" s="5">
        <v>2008</v>
      </c>
      <c r="C4490" s="5">
        <v>7</v>
      </c>
      <c r="D4490" s="5">
        <v>5</v>
      </c>
      <c r="E4490" s="5">
        <v>19</v>
      </c>
      <c r="F4490" s="43">
        <v>20.7</v>
      </c>
      <c r="G4490" s="8">
        <f t="shared" si="316"/>
        <v>25</v>
      </c>
      <c r="H4490" s="8">
        <f t="shared" si="317"/>
        <v>236.50000000000003</v>
      </c>
      <c r="I4490" s="8">
        <f t="shared" si="318"/>
        <v>59.125000000000007</v>
      </c>
      <c r="J4490" s="1">
        <v>18</v>
      </c>
      <c r="K4490" s="1">
        <v>25</v>
      </c>
      <c r="M4490" s="45"/>
      <c r="N4490" s="45"/>
      <c r="O4490" s="45"/>
      <c r="P4490" s="28"/>
      <c r="Q4490" s="28"/>
      <c r="R4490" s="25"/>
      <c r="Z4490"/>
    </row>
    <row r="4491" spans="1:26" x14ac:dyDescent="0.25">
      <c r="A4491" s="4" t="s">
        <v>7</v>
      </c>
      <c r="B4491" s="5">
        <v>2008</v>
      </c>
      <c r="C4491" s="5">
        <v>7</v>
      </c>
      <c r="D4491" s="5">
        <v>5</v>
      </c>
      <c r="E4491" s="5">
        <v>20</v>
      </c>
      <c r="F4491" s="43">
        <v>18.899999999999999</v>
      </c>
      <c r="G4491" s="8">
        <f t="shared" si="316"/>
        <v>25</v>
      </c>
      <c r="H4491" s="8">
        <f t="shared" si="317"/>
        <v>335.50000000000006</v>
      </c>
      <c r="I4491" s="8">
        <f t="shared" si="318"/>
        <v>83.875000000000014</v>
      </c>
      <c r="J4491" s="1">
        <v>18</v>
      </c>
      <c r="K4491" s="1">
        <v>25</v>
      </c>
      <c r="M4491" s="45"/>
      <c r="N4491" s="45"/>
      <c r="O4491" s="45"/>
      <c r="P4491" s="28"/>
      <c r="Q4491" s="28"/>
      <c r="R4491" s="25"/>
      <c r="Z4491"/>
    </row>
    <row r="4492" spans="1:26" x14ac:dyDescent="0.25">
      <c r="A4492" s="4" t="s">
        <v>7</v>
      </c>
      <c r="B4492" s="5">
        <v>2008</v>
      </c>
      <c r="C4492" s="5">
        <v>7</v>
      </c>
      <c r="D4492" s="5">
        <v>5</v>
      </c>
      <c r="E4492" s="5">
        <v>21</v>
      </c>
      <c r="F4492" s="43">
        <v>17.899999999999999</v>
      </c>
      <c r="G4492" s="8">
        <f t="shared" si="316"/>
        <v>25</v>
      </c>
      <c r="H4492" s="8">
        <f t="shared" si="317"/>
        <v>390.50000000000006</v>
      </c>
      <c r="I4492" s="8">
        <f t="shared" si="318"/>
        <v>97.625000000000014</v>
      </c>
      <c r="J4492" s="1">
        <v>18</v>
      </c>
      <c r="K4492" s="1">
        <v>25</v>
      </c>
      <c r="M4492" s="45"/>
      <c r="N4492" s="45"/>
      <c r="O4492" s="45"/>
      <c r="P4492" s="28"/>
      <c r="Q4492" s="28"/>
      <c r="R4492" s="25"/>
      <c r="Z4492"/>
    </row>
    <row r="4493" spans="1:26" x14ac:dyDescent="0.25">
      <c r="A4493" s="4" t="s">
        <v>7</v>
      </c>
      <c r="B4493" s="5">
        <v>2008</v>
      </c>
      <c r="C4493" s="5">
        <v>7</v>
      </c>
      <c r="D4493" s="5">
        <v>5</v>
      </c>
      <c r="E4493" s="5">
        <v>22</v>
      </c>
      <c r="F4493" s="43">
        <v>17.5</v>
      </c>
      <c r="G4493" s="8">
        <f t="shared" si="316"/>
        <v>25</v>
      </c>
      <c r="H4493" s="8">
        <f t="shared" si="317"/>
        <v>412.5</v>
      </c>
      <c r="I4493" s="8">
        <f t="shared" si="318"/>
        <v>103.125</v>
      </c>
      <c r="J4493" s="1">
        <v>18</v>
      </c>
      <c r="K4493" s="1">
        <v>25</v>
      </c>
      <c r="M4493" s="45"/>
      <c r="N4493" s="45"/>
      <c r="O4493" s="45"/>
      <c r="P4493" s="28"/>
      <c r="Q4493" s="28"/>
      <c r="R4493" s="25"/>
      <c r="Z4493"/>
    </row>
    <row r="4494" spans="1:26" x14ac:dyDescent="0.25">
      <c r="A4494" s="4" t="s">
        <v>7</v>
      </c>
      <c r="B4494" s="5">
        <v>2008</v>
      </c>
      <c r="C4494" s="5">
        <v>7</v>
      </c>
      <c r="D4494" s="5">
        <v>5</v>
      </c>
      <c r="E4494" s="5">
        <v>23</v>
      </c>
      <c r="F4494" s="43">
        <v>17.2</v>
      </c>
      <c r="G4494" s="8">
        <f t="shared" si="316"/>
        <v>25</v>
      </c>
      <c r="H4494" s="8">
        <f t="shared" si="317"/>
        <v>429.00000000000006</v>
      </c>
      <c r="I4494" s="8">
        <f t="shared" si="318"/>
        <v>107.25000000000001</v>
      </c>
      <c r="J4494" s="1">
        <v>18</v>
      </c>
      <c r="K4494" s="1">
        <v>25</v>
      </c>
      <c r="M4494" s="45"/>
      <c r="N4494" s="45"/>
      <c r="O4494" s="45"/>
      <c r="P4494" s="28"/>
      <c r="Q4494" s="28"/>
      <c r="R4494" s="25"/>
      <c r="Z4494"/>
    </row>
    <row r="4495" spans="1:26" x14ac:dyDescent="0.25">
      <c r="A4495" s="4" t="s">
        <v>7</v>
      </c>
      <c r="B4495" s="5">
        <v>2008</v>
      </c>
      <c r="C4495" s="5">
        <v>7</v>
      </c>
      <c r="D4495" s="5">
        <v>6</v>
      </c>
      <c r="E4495" s="5">
        <v>0</v>
      </c>
      <c r="F4495" s="43">
        <v>16.8</v>
      </c>
      <c r="G4495" s="8">
        <f t="shared" si="316"/>
        <v>25</v>
      </c>
      <c r="H4495" s="8">
        <f t="shared" si="317"/>
        <v>450.99999999999994</v>
      </c>
      <c r="I4495" s="8">
        <f t="shared" si="318"/>
        <v>112.74999999999999</v>
      </c>
      <c r="J4495" s="1">
        <v>18</v>
      </c>
      <c r="K4495" s="1">
        <v>25</v>
      </c>
      <c r="M4495" s="45"/>
      <c r="N4495" s="45"/>
      <c r="O4495" s="45"/>
      <c r="P4495" s="28"/>
      <c r="Q4495" s="28"/>
      <c r="R4495" s="25"/>
      <c r="Z4495"/>
    </row>
    <row r="4496" spans="1:26" x14ac:dyDescent="0.25">
      <c r="A4496" s="4" t="s">
        <v>7</v>
      </c>
      <c r="B4496" s="5">
        <v>2008</v>
      </c>
      <c r="C4496" s="5">
        <v>7</v>
      </c>
      <c r="D4496" s="5">
        <v>6</v>
      </c>
      <c r="E4496" s="5">
        <v>1</v>
      </c>
      <c r="F4496" s="43">
        <v>16.5</v>
      </c>
      <c r="G4496" s="8">
        <f t="shared" si="316"/>
        <v>25</v>
      </c>
      <c r="H4496" s="8">
        <f t="shared" si="317"/>
        <v>467.5</v>
      </c>
      <c r="I4496" s="8">
        <f t="shared" si="318"/>
        <v>116.875</v>
      </c>
      <c r="J4496" s="1">
        <v>18</v>
      </c>
      <c r="K4496" s="1">
        <v>25</v>
      </c>
      <c r="M4496" s="45"/>
      <c r="N4496" s="45"/>
      <c r="O4496" s="45"/>
      <c r="P4496" s="28"/>
      <c r="Q4496" s="28"/>
      <c r="R4496" s="25"/>
      <c r="Z4496"/>
    </row>
    <row r="4497" spans="1:26" x14ac:dyDescent="0.25">
      <c r="A4497" s="4" t="s">
        <v>7</v>
      </c>
      <c r="B4497" s="5">
        <v>2008</v>
      </c>
      <c r="C4497" s="5">
        <v>7</v>
      </c>
      <c r="D4497" s="5">
        <v>6</v>
      </c>
      <c r="E4497" s="5">
        <v>2</v>
      </c>
      <c r="F4497" s="43">
        <v>16.3</v>
      </c>
      <c r="G4497" s="8">
        <f t="shared" si="316"/>
        <v>25</v>
      </c>
      <c r="H4497" s="8">
        <f t="shared" si="317"/>
        <v>478.49999999999994</v>
      </c>
      <c r="I4497" s="8">
        <f t="shared" si="318"/>
        <v>119.62499999999999</v>
      </c>
      <c r="J4497" s="1">
        <v>18</v>
      </c>
      <c r="K4497" s="1">
        <v>25</v>
      </c>
      <c r="M4497" s="45"/>
      <c r="N4497" s="45"/>
      <c r="O4497" s="45"/>
      <c r="P4497" s="28"/>
      <c r="Q4497" s="28"/>
      <c r="R4497" s="25"/>
      <c r="Z4497"/>
    </row>
    <row r="4498" spans="1:26" x14ac:dyDescent="0.25">
      <c r="A4498" s="4" t="s">
        <v>7</v>
      </c>
      <c r="B4498" s="5">
        <v>2008</v>
      </c>
      <c r="C4498" s="5">
        <v>7</v>
      </c>
      <c r="D4498" s="5">
        <v>6</v>
      </c>
      <c r="E4498" s="5">
        <v>3</v>
      </c>
      <c r="F4498" s="43">
        <v>16.100000000000001</v>
      </c>
      <c r="G4498" s="8">
        <f t="shared" si="316"/>
        <v>25</v>
      </c>
      <c r="H4498" s="8">
        <f t="shared" si="317"/>
        <v>489.49999999999994</v>
      </c>
      <c r="I4498" s="8">
        <f t="shared" si="318"/>
        <v>122.37499999999999</v>
      </c>
      <c r="J4498" s="1">
        <v>18</v>
      </c>
      <c r="K4498" s="1">
        <v>25</v>
      </c>
      <c r="M4498" s="45"/>
      <c r="N4498" s="45"/>
      <c r="O4498" s="45"/>
      <c r="P4498" s="28"/>
      <c r="Q4498" s="28"/>
      <c r="R4498" s="25"/>
      <c r="Z4498"/>
    </row>
    <row r="4499" spans="1:26" x14ac:dyDescent="0.25">
      <c r="A4499" s="4" t="s">
        <v>7</v>
      </c>
      <c r="B4499" s="5">
        <v>2008</v>
      </c>
      <c r="C4499" s="5">
        <v>7</v>
      </c>
      <c r="D4499" s="5">
        <v>6</v>
      </c>
      <c r="E4499" s="5">
        <v>4</v>
      </c>
      <c r="F4499" s="43">
        <v>16.100000000000001</v>
      </c>
      <c r="G4499" s="8">
        <f t="shared" si="316"/>
        <v>25</v>
      </c>
      <c r="H4499" s="8">
        <f t="shared" si="317"/>
        <v>489.49999999999994</v>
      </c>
      <c r="I4499" s="8">
        <f t="shared" si="318"/>
        <v>122.37499999999999</v>
      </c>
      <c r="J4499" s="1">
        <v>18</v>
      </c>
      <c r="K4499" s="1">
        <v>25</v>
      </c>
      <c r="M4499" s="45"/>
      <c r="N4499" s="45"/>
      <c r="O4499" s="45"/>
      <c r="P4499" s="28"/>
      <c r="Q4499" s="28"/>
      <c r="R4499" s="25"/>
      <c r="Z4499"/>
    </row>
    <row r="4500" spans="1:26" x14ac:dyDescent="0.25">
      <c r="A4500" s="4" t="s">
        <v>7</v>
      </c>
      <c r="B4500" s="5">
        <v>2008</v>
      </c>
      <c r="C4500" s="5">
        <v>7</v>
      </c>
      <c r="D4500" s="5">
        <v>6</v>
      </c>
      <c r="E4500" s="5">
        <v>5</v>
      </c>
      <c r="F4500" s="43">
        <v>15.9</v>
      </c>
      <c r="G4500" s="8">
        <f t="shared" si="316"/>
        <v>25</v>
      </c>
      <c r="H4500" s="8">
        <f t="shared" si="317"/>
        <v>500.5</v>
      </c>
      <c r="I4500" s="8">
        <f t="shared" si="318"/>
        <v>125.125</v>
      </c>
      <c r="J4500" s="1">
        <v>18</v>
      </c>
      <c r="K4500" s="1">
        <v>25</v>
      </c>
      <c r="M4500" s="45"/>
      <c r="N4500" s="45"/>
      <c r="O4500" s="45"/>
      <c r="P4500" s="28"/>
      <c r="Q4500" s="28"/>
      <c r="R4500" s="25"/>
      <c r="Z4500"/>
    </row>
    <row r="4501" spans="1:26" x14ac:dyDescent="0.25">
      <c r="A4501" s="4" t="s">
        <v>7</v>
      </c>
      <c r="B4501" s="5">
        <v>2008</v>
      </c>
      <c r="C4501" s="5">
        <v>7</v>
      </c>
      <c r="D4501" s="5">
        <v>6</v>
      </c>
      <c r="E4501" s="5">
        <v>6</v>
      </c>
      <c r="F4501" s="43">
        <v>15.8</v>
      </c>
      <c r="G4501" s="8">
        <f t="shared" si="316"/>
        <v>25</v>
      </c>
      <c r="H4501" s="8">
        <f t="shared" si="317"/>
        <v>505.99999999999994</v>
      </c>
      <c r="I4501" s="8">
        <f t="shared" si="318"/>
        <v>126.49999999999999</v>
      </c>
      <c r="J4501" s="1">
        <v>18</v>
      </c>
      <c r="K4501" s="1">
        <v>25</v>
      </c>
      <c r="M4501" s="45"/>
      <c r="N4501" s="45"/>
      <c r="O4501" s="45"/>
      <c r="P4501" s="28"/>
      <c r="Q4501" s="28"/>
      <c r="R4501" s="25"/>
      <c r="Z4501"/>
    </row>
    <row r="4502" spans="1:26" x14ac:dyDescent="0.25">
      <c r="A4502" s="4" t="s">
        <v>7</v>
      </c>
      <c r="B4502" s="5">
        <v>2008</v>
      </c>
      <c r="C4502" s="5">
        <v>7</v>
      </c>
      <c r="D4502" s="5">
        <v>6</v>
      </c>
      <c r="E4502" s="5">
        <v>7</v>
      </c>
      <c r="F4502" s="43">
        <v>16.8</v>
      </c>
      <c r="G4502" s="8">
        <f t="shared" si="316"/>
        <v>25</v>
      </c>
      <c r="H4502" s="8">
        <f t="shared" si="317"/>
        <v>450.99999999999994</v>
      </c>
      <c r="I4502" s="8">
        <f t="shared" si="318"/>
        <v>112.74999999999999</v>
      </c>
      <c r="J4502" s="1">
        <v>18</v>
      </c>
      <c r="K4502" s="1">
        <v>25</v>
      </c>
      <c r="M4502" s="45"/>
      <c r="N4502" s="45"/>
      <c r="O4502" s="45"/>
      <c r="P4502" s="28"/>
      <c r="Q4502" s="28"/>
      <c r="R4502" s="25"/>
      <c r="Z4502"/>
    </row>
    <row r="4503" spans="1:26" x14ac:dyDescent="0.25">
      <c r="A4503" s="4" t="s">
        <v>7</v>
      </c>
      <c r="B4503" s="5">
        <v>2008</v>
      </c>
      <c r="C4503" s="5">
        <v>7</v>
      </c>
      <c r="D4503" s="5">
        <v>6</v>
      </c>
      <c r="E4503" s="5">
        <v>8</v>
      </c>
      <c r="F4503" s="43">
        <v>17.8</v>
      </c>
      <c r="G4503" s="8">
        <f t="shared" si="316"/>
        <v>25</v>
      </c>
      <c r="H4503" s="8">
        <f t="shared" si="317"/>
        <v>395.99999999999994</v>
      </c>
      <c r="I4503" s="8">
        <f t="shared" si="318"/>
        <v>98.999999999999986</v>
      </c>
      <c r="J4503" s="1">
        <v>18</v>
      </c>
      <c r="K4503" s="1">
        <v>25</v>
      </c>
      <c r="M4503" s="45"/>
      <c r="N4503" s="45"/>
      <c r="O4503" s="45"/>
      <c r="P4503" s="28"/>
      <c r="Q4503" s="28"/>
      <c r="R4503" s="25"/>
      <c r="Z4503"/>
    </row>
    <row r="4504" spans="1:26" x14ac:dyDescent="0.25">
      <c r="A4504" s="4" t="s">
        <v>7</v>
      </c>
      <c r="B4504" s="5">
        <v>2008</v>
      </c>
      <c r="C4504" s="5">
        <v>7</v>
      </c>
      <c r="D4504" s="5">
        <v>6</v>
      </c>
      <c r="E4504" s="5">
        <v>9</v>
      </c>
      <c r="F4504" s="43">
        <v>18.8</v>
      </c>
      <c r="G4504" s="8">
        <f t="shared" si="316"/>
        <v>25</v>
      </c>
      <c r="H4504" s="8">
        <f t="shared" si="317"/>
        <v>340.99999999999994</v>
      </c>
      <c r="I4504" s="8">
        <f t="shared" si="318"/>
        <v>85.249999999999986</v>
      </c>
      <c r="J4504" s="1">
        <v>18</v>
      </c>
      <c r="K4504" s="1">
        <v>25</v>
      </c>
      <c r="M4504" s="45"/>
      <c r="N4504" s="45"/>
      <c r="O4504" s="45"/>
      <c r="P4504" s="28"/>
      <c r="Q4504" s="28"/>
      <c r="R4504" s="25"/>
      <c r="Z4504"/>
    </row>
    <row r="4505" spans="1:26" x14ac:dyDescent="0.25">
      <c r="A4505" s="4" t="s">
        <v>7</v>
      </c>
      <c r="B4505" s="5">
        <v>2008</v>
      </c>
      <c r="C4505" s="5">
        <v>7</v>
      </c>
      <c r="D4505" s="5">
        <v>6</v>
      </c>
      <c r="E4505" s="5">
        <v>10</v>
      </c>
      <c r="F4505" s="43">
        <v>20</v>
      </c>
      <c r="G4505" s="8">
        <f t="shared" si="316"/>
        <v>25</v>
      </c>
      <c r="H4505" s="8">
        <f t="shared" si="317"/>
        <v>275</v>
      </c>
      <c r="I4505" s="8">
        <f t="shared" si="318"/>
        <v>68.75</v>
      </c>
      <c r="J4505" s="1">
        <v>18</v>
      </c>
      <c r="K4505" s="1">
        <v>25</v>
      </c>
      <c r="M4505" s="45"/>
      <c r="N4505" s="45"/>
      <c r="O4505" s="45"/>
      <c r="P4505" s="28"/>
      <c r="Q4505" s="28"/>
      <c r="R4505" s="25"/>
      <c r="Z4505"/>
    </row>
    <row r="4506" spans="1:26" x14ac:dyDescent="0.25">
      <c r="A4506" s="4" t="s">
        <v>7</v>
      </c>
      <c r="B4506" s="5">
        <v>2008</v>
      </c>
      <c r="C4506" s="5">
        <v>7</v>
      </c>
      <c r="D4506" s="5">
        <v>6</v>
      </c>
      <c r="E4506" s="5">
        <v>11</v>
      </c>
      <c r="F4506" s="43">
        <v>20.6</v>
      </c>
      <c r="G4506" s="8">
        <f t="shared" si="316"/>
        <v>25</v>
      </c>
      <c r="H4506" s="8">
        <f t="shared" si="317"/>
        <v>241.99999999999991</v>
      </c>
      <c r="I4506" s="8">
        <f t="shared" si="318"/>
        <v>60.499999999999979</v>
      </c>
      <c r="J4506" s="1">
        <v>18</v>
      </c>
      <c r="K4506" s="1">
        <v>25</v>
      </c>
      <c r="M4506" s="45"/>
      <c r="N4506" s="45"/>
      <c r="O4506" s="45"/>
      <c r="P4506" s="28"/>
      <c r="Q4506" s="28"/>
      <c r="R4506" s="25"/>
      <c r="Z4506"/>
    </row>
    <row r="4507" spans="1:26" x14ac:dyDescent="0.25">
      <c r="A4507" s="4" t="s">
        <v>7</v>
      </c>
      <c r="B4507" s="5">
        <v>2008</v>
      </c>
      <c r="C4507" s="5">
        <v>7</v>
      </c>
      <c r="D4507" s="5">
        <v>6</v>
      </c>
      <c r="E4507" s="5">
        <v>12</v>
      </c>
      <c r="F4507" s="43">
        <v>20.100000000000001</v>
      </c>
      <c r="G4507" s="8">
        <f t="shared" si="316"/>
        <v>25</v>
      </c>
      <c r="H4507" s="8">
        <f t="shared" si="317"/>
        <v>269.49999999999994</v>
      </c>
      <c r="I4507" s="8">
        <f t="shared" si="318"/>
        <v>67.374999999999986</v>
      </c>
      <c r="J4507" s="1">
        <v>18</v>
      </c>
      <c r="K4507" s="1">
        <v>25</v>
      </c>
      <c r="M4507" s="45"/>
      <c r="N4507" s="45"/>
      <c r="O4507" s="45"/>
      <c r="P4507" s="28"/>
      <c r="Q4507" s="28"/>
      <c r="R4507" s="25"/>
      <c r="Z4507"/>
    </row>
    <row r="4508" spans="1:26" x14ac:dyDescent="0.25">
      <c r="A4508" s="4" t="s">
        <v>7</v>
      </c>
      <c r="B4508" s="5">
        <v>2008</v>
      </c>
      <c r="C4508" s="5">
        <v>7</v>
      </c>
      <c r="D4508" s="5">
        <v>6</v>
      </c>
      <c r="E4508" s="5">
        <v>13</v>
      </c>
      <c r="F4508" s="43">
        <v>20.7</v>
      </c>
      <c r="G4508" s="8">
        <f t="shared" si="316"/>
        <v>25</v>
      </c>
      <c r="H4508" s="8">
        <f t="shared" si="317"/>
        <v>236.50000000000003</v>
      </c>
      <c r="I4508" s="8">
        <f t="shared" si="318"/>
        <v>59.125000000000007</v>
      </c>
      <c r="J4508" s="1">
        <v>18</v>
      </c>
      <c r="K4508" s="1">
        <v>25</v>
      </c>
      <c r="M4508" s="45"/>
      <c r="N4508" s="45"/>
      <c r="O4508" s="45"/>
      <c r="P4508" s="28"/>
      <c r="Q4508" s="28"/>
      <c r="R4508" s="25"/>
      <c r="Z4508"/>
    </row>
    <row r="4509" spans="1:26" x14ac:dyDescent="0.25">
      <c r="A4509" s="4" t="s">
        <v>7</v>
      </c>
      <c r="B4509" s="5">
        <v>2008</v>
      </c>
      <c r="C4509" s="5">
        <v>7</v>
      </c>
      <c r="D4509" s="5">
        <v>6</v>
      </c>
      <c r="E4509" s="5">
        <v>14</v>
      </c>
      <c r="F4509" s="43">
        <v>20.8</v>
      </c>
      <c r="G4509" s="8">
        <f t="shared" si="316"/>
        <v>25</v>
      </c>
      <c r="H4509" s="8">
        <f t="shared" si="317"/>
        <v>230.99999999999997</v>
      </c>
      <c r="I4509" s="8">
        <f t="shared" si="318"/>
        <v>57.749999999999993</v>
      </c>
      <c r="J4509" s="1">
        <v>18</v>
      </c>
      <c r="K4509" s="1">
        <v>25</v>
      </c>
      <c r="M4509" s="45"/>
      <c r="N4509" s="45"/>
      <c r="O4509" s="45"/>
      <c r="P4509" s="28"/>
      <c r="Q4509" s="28"/>
      <c r="R4509" s="25"/>
      <c r="Z4509"/>
    </row>
    <row r="4510" spans="1:26" x14ac:dyDescent="0.25">
      <c r="A4510" s="4" t="s">
        <v>7</v>
      </c>
      <c r="B4510" s="5">
        <v>2008</v>
      </c>
      <c r="C4510" s="5">
        <v>7</v>
      </c>
      <c r="D4510" s="5">
        <v>6</v>
      </c>
      <c r="E4510" s="5">
        <v>15</v>
      </c>
      <c r="F4510" s="43">
        <v>20.7</v>
      </c>
      <c r="G4510" s="8">
        <f t="shared" si="316"/>
        <v>25</v>
      </c>
      <c r="H4510" s="8">
        <f t="shared" si="317"/>
        <v>236.50000000000003</v>
      </c>
      <c r="I4510" s="8">
        <f t="shared" si="318"/>
        <v>59.125000000000007</v>
      </c>
      <c r="J4510" s="1">
        <v>18</v>
      </c>
      <c r="K4510" s="1">
        <v>25</v>
      </c>
      <c r="M4510" s="45"/>
      <c r="N4510" s="45"/>
      <c r="O4510" s="45"/>
      <c r="P4510" s="28"/>
      <c r="Q4510" s="28"/>
      <c r="R4510" s="25"/>
      <c r="Z4510"/>
    </row>
    <row r="4511" spans="1:26" x14ac:dyDescent="0.25">
      <c r="A4511" s="4" t="s">
        <v>7</v>
      </c>
      <c r="B4511" s="5">
        <v>2008</v>
      </c>
      <c r="C4511" s="5">
        <v>7</v>
      </c>
      <c r="D4511" s="5">
        <v>6</v>
      </c>
      <c r="E4511" s="5">
        <v>16</v>
      </c>
      <c r="F4511" s="43">
        <v>20.7</v>
      </c>
      <c r="G4511" s="8">
        <f t="shared" si="316"/>
        <v>25</v>
      </c>
      <c r="H4511" s="8">
        <f t="shared" si="317"/>
        <v>236.50000000000003</v>
      </c>
      <c r="I4511" s="8">
        <f t="shared" si="318"/>
        <v>59.125000000000007</v>
      </c>
      <c r="J4511" s="1">
        <v>18</v>
      </c>
      <c r="K4511" s="1">
        <v>25</v>
      </c>
      <c r="M4511" s="45"/>
      <c r="N4511" s="45"/>
      <c r="O4511" s="45"/>
      <c r="P4511" s="28"/>
      <c r="Q4511" s="28"/>
      <c r="R4511" s="25"/>
      <c r="Z4511"/>
    </row>
    <row r="4512" spans="1:26" x14ac:dyDescent="0.25">
      <c r="A4512" s="4" t="s">
        <v>7</v>
      </c>
      <c r="B4512" s="5">
        <v>2008</v>
      </c>
      <c r="C4512" s="5">
        <v>7</v>
      </c>
      <c r="D4512" s="5">
        <v>6</v>
      </c>
      <c r="E4512" s="5">
        <v>17</v>
      </c>
      <c r="F4512" s="43">
        <v>20.3</v>
      </c>
      <c r="G4512" s="8">
        <f t="shared" si="316"/>
        <v>25</v>
      </c>
      <c r="H4512" s="8">
        <f t="shared" si="317"/>
        <v>258.49999999999994</v>
      </c>
      <c r="I4512" s="8">
        <f t="shared" si="318"/>
        <v>64.624999999999986</v>
      </c>
      <c r="J4512" s="1">
        <v>18</v>
      </c>
      <c r="K4512" s="1">
        <v>25</v>
      </c>
      <c r="M4512" s="45"/>
      <c r="N4512" s="45"/>
      <c r="O4512" s="45"/>
      <c r="P4512" s="28"/>
      <c r="Q4512" s="28"/>
      <c r="R4512" s="25"/>
      <c r="Z4512"/>
    </row>
    <row r="4513" spans="1:26" x14ac:dyDescent="0.25">
      <c r="A4513" s="4" t="s">
        <v>7</v>
      </c>
      <c r="B4513" s="5">
        <v>2008</v>
      </c>
      <c r="C4513" s="5">
        <v>7</v>
      </c>
      <c r="D4513" s="5">
        <v>6</v>
      </c>
      <c r="E4513" s="5">
        <v>18</v>
      </c>
      <c r="F4513" s="43">
        <v>19.7</v>
      </c>
      <c r="G4513" s="8">
        <f t="shared" si="316"/>
        <v>25</v>
      </c>
      <c r="H4513" s="8">
        <f t="shared" si="317"/>
        <v>291.50000000000006</v>
      </c>
      <c r="I4513" s="8">
        <f t="shared" si="318"/>
        <v>72.875000000000014</v>
      </c>
      <c r="J4513" s="1">
        <v>18</v>
      </c>
      <c r="K4513" s="1">
        <v>25</v>
      </c>
      <c r="M4513" s="45"/>
      <c r="N4513" s="45"/>
      <c r="O4513" s="45"/>
      <c r="P4513" s="28"/>
      <c r="Q4513" s="28"/>
      <c r="R4513" s="25"/>
      <c r="Z4513"/>
    </row>
    <row r="4514" spans="1:26" x14ac:dyDescent="0.25">
      <c r="A4514" s="4" t="s">
        <v>7</v>
      </c>
      <c r="B4514" s="5">
        <v>2008</v>
      </c>
      <c r="C4514" s="5">
        <v>7</v>
      </c>
      <c r="D4514" s="5">
        <v>6</v>
      </c>
      <c r="E4514" s="5">
        <v>19</v>
      </c>
      <c r="F4514" s="43">
        <v>19</v>
      </c>
      <c r="G4514" s="8">
        <f t="shared" si="316"/>
        <v>25</v>
      </c>
      <c r="H4514" s="8">
        <f t="shared" si="317"/>
        <v>330</v>
      </c>
      <c r="I4514" s="8">
        <f t="shared" si="318"/>
        <v>82.5</v>
      </c>
      <c r="J4514" s="1">
        <v>18</v>
      </c>
      <c r="K4514" s="1">
        <v>25</v>
      </c>
      <c r="M4514" s="45"/>
      <c r="N4514" s="45"/>
      <c r="O4514" s="45"/>
      <c r="P4514" s="28"/>
      <c r="Q4514" s="28"/>
      <c r="R4514" s="25"/>
      <c r="Z4514"/>
    </row>
    <row r="4515" spans="1:26" x14ac:dyDescent="0.25">
      <c r="A4515" s="4" t="s">
        <v>7</v>
      </c>
      <c r="B4515" s="5">
        <v>2008</v>
      </c>
      <c r="C4515" s="5">
        <v>7</v>
      </c>
      <c r="D4515" s="5">
        <v>6</v>
      </c>
      <c r="E4515" s="5">
        <v>20</v>
      </c>
      <c r="F4515" s="43">
        <v>17.7</v>
      </c>
      <c r="G4515" s="8">
        <f t="shared" si="316"/>
        <v>25</v>
      </c>
      <c r="H4515" s="8">
        <f t="shared" si="317"/>
        <v>401.50000000000006</v>
      </c>
      <c r="I4515" s="8">
        <f t="shared" si="318"/>
        <v>100.37500000000001</v>
      </c>
      <c r="J4515" s="1">
        <v>18</v>
      </c>
      <c r="K4515" s="1">
        <v>25</v>
      </c>
      <c r="M4515" s="45"/>
      <c r="N4515" s="45"/>
      <c r="O4515" s="45"/>
      <c r="P4515" s="28"/>
      <c r="Q4515" s="28"/>
      <c r="R4515" s="25"/>
      <c r="Z4515"/>
    </row>
    <row r="4516" spans="1:26" x14ac:dyDescent="0.25">
      <c r="A4516" s="4" t="s">
        <v>7</v>
      </c>
      <c r="B4516" s="5">
        <v>2008</v>
      </c>
      <c r="C4516" s="5">
        <v>7</v>
      </c>
      <c r="D4516" s="5">
        <v>6</v>
      </c>
      <c r="E4516" s="5">
        <v>21</v>
      </c>
      <c r="F4516" s="43">
        <v>17.2</v>
      </c>
      <c r="G4516" s="8">
        <f t="shared" si="316"/>
        <v>25</v>
      </c>
      <c r="H4516" s="8">
        <f t="shared" si="317"/>
        <v>429.00000000000006</v>
      </c>
      <c r="I4516" s="8">
        <f t="shared" si="318"/>
        <v>107.25000000000001</v>
      </c>
      <c r="J4516" s="1">
        <v>18</v>
      </c>
      <c r="K4516" s="1">
        <v>25</v>
      </c>
      <c r="M4516" s="45"/>
      <c r="N4516" s="45"/>
      <c r="O4516" s="45"/>
      <c r="P4516" s="28"/>
      <c r="Q4516" s="28"/>
      <c r="R4516" s="25"/>
      <c r="Z4516"/>
    </row>
    <row r="4517" spans="1:26" x14ac:dyDescent="0.25">
      <c r="A4517" s="4" t="s">
        <v>7</v>
      </c>
      <c r="B4517" s="5">
        <v>2008</v>
      </c>
      <c r="C4517" s="5">
        <v>7</v>
      </c>
      <c r="D4517" s="5">
        <v>6</v>
      </c>
      <c r="E4517" s="5">
        <v>22</v>
      </c>
      <c r="F4517" s="43">
        <v>16.7</v>
      </c>
      <c r="G4517" s="8">
        <f t="shared" si="316"/>
        <v>25</v>
      </c>
      <c r="H4517" s="8">
        <f t="shared" si="317"/>
        <v>456.50000000000006</v>
      </c>
      <c r="I4517" s="8">
        <f t="shared" si="318"/>
        <v>114.12500000000001</v>
      </c>
      <c r="J4517" s="1">
        <v>18</v>
      </c>
      <c r="K4517" s="1">
        <v>25</v>
      </c>
      <c r="M4517" s="45"/>
      <c r="N4517" s="45"/>
      <c r="O4517" s="45"/>
      <c r="P4517" s="28"/>
      <c r="Q4517" s="28"/>
      <c r="R4517" s="25"/>
      <c r="Z4517"/>
    </row>
    <row r="4518" spans="1:26" x14ac:dyDescent="0.25">
      <c r="A4518" s="4" t="s">
        <v>7</v>
      </c>
      <c r="B4518" s="5">
        <v>2008</v>
      </c>
      <c r="C4518" s="5">
        <v>7</v>
      </c>
      <c r="D4518" s="5">
        <v>6</v>
      </c>
      <c r="E4518" s="5">
        <v>23</v>
      </c>
      <c r="F4518" s="43">
        <v>16.5</v>
      </c>
      <c r="G4518" s="8">
        <f t="shared" si="316"/>
        <v>25</v>
      </c>
      <c r="H4518" s="8">
        <f t="shared" si="317"/>
        <v>467.5</v>
      </c>
      <c r="I4518" s="8">
        <f t="shared" si="318"/>
        <v>116.875</v>
      </c>
      <c r="J4518" s="1">
        <v>18</v>
      </c>
      <c r="K4518" s="1">
        <v>25</v>
      </c>
      <c r="M4518" s="45"/>
      <c r="N4518" s="45"/>
      <c r="O4518" s="45"/>
      <c r="P4518" s="28"/>
      <c r="Q4518" s="28"/>
      <c r="R4518" s="25"/>
      <c r="Z4518"/>
    </row>
    <row r="4519" spans="1:26" x14ac:dyDescent="0.25">
      <c r="A4519" s="4" t="s">
        <v>7</v>
      </c>
      <c r="B4519" s="5">
        <v>2008</v>
      </c>
      <c r="C4519" s="5">
        <v>7</v>
      </c>
      <c r="D4519" s="5">
        <v>7</v>
      </c>
      <c r="E4519" s="5">
        <v>0</v>
      </c>
      <c r="F4519" s="43">
        <v>16.399999999999999</v>
      </c>
      <c r="G4519" s="8">
        <f t="shared" si="316"/>
        <v>25</v>
      </c>
      <c r="H4519" s="8">
        <f t="shared" si="317"/>
        <v>473.00000000000006</v>
      </c>
      <c r="I4519" s="8">
        <f t="shared" si="318"/>
        <v>118.25000000000001</v>
      </c>
      <c r="J4519" s="1">
        <v>18</v>
      </c>
      <c r="K4519" s="1">
        <v>25</v>
      </c>
      <c r="M4519" s="45"/>
      <c r="N4519" s="45"/>
      <c r="O4519" s="45"/>
      <c r="P4519" s="28"/>
      <c r="Q4519" s="28"/>
      <c r="R4519" s="25"/>
      <c r="Z4519"/>
    </row>
    <row r="4520" spans="1:26" x14ac:dyDescent="0.25">
      <c r="A4520" s="4" t="s">
        <v>7</v>
      </c>
      <c r="B4520" s="5">
        <v>2008</v>
      </c>
      <c r="C4520" s="5">
        <v>7</v>
      </c>
      <c r="D4520" s="5">
        <v>7</v>
      </c>
      <c r="E4520" s="5">
        <v>1</v>
      </c>
      <c r="F4520" s="43">
        <v>16.3</v>
      </c>
      <c r="G4520" s="8">
        <f t="shared" si="316"/>
        <v>25</v>
      </c>
      <c r="H4520" s="8">
        <f t="shared" si="317"/>
        <v>478.49999999999994</v>
      </c>
      <c r="I4520" s="8">
        <f t="shared" si="318"/>
        <v>119.62499999999999</v>
      </c>
      <c r="J4520" s="1">
        <v>18</v>
      </c>
      <c r="K4520" s="1">
        <v>25</v>
      </c>
      <c r="M4520" s="45"/>
      <c r="N4520" s="45"/>
      <c r="O4520" s="45"/>
      <c r="P4520" s="28"/>
      <c r="Q4520" s="28"/>
      <c r="R4520" s="25"/>
      <c r="Z4520"/>
    </row>
    <row r="4521" spans="1:26" x14ac:dyDescent="0.25">
      <c r="A4521" s="4" t="s">
        <v>7</v>
      </c>
      <c r="B4521" s="5">
        <v>2008</v>
      </c>
      <c r="C4521" s="5">
        <v>7</v>
      </c>
      <c r="D4521" s="5">
        <v>7</v>
      </c>
      <c r="E4521" s="5">
        <v>2</v>
      </c>
      <c r="F4521" s="43">
        <v>16.2</v>
      </c>
      <c r="G4521" s="8">
        <f t="shared" si="316"/>
        <v>25</v>
      </c>
      <c r="H4521" s="8">
        <f t="shared" si="317"/>
        <v>484.00000000000006</v>
      </c>
      <c r="I4521" s="8">
        <f t="shared" si="318"/>
        <v>121.00000000000001</v>
      </c>
      <c r="J4521" s="1">
        <v>18</v>
      </c>
      <c r="K4521" s="1">
        <v>25</v>
      </c>
      <c r="M4521" s="45"/>
      <c r="N4521" s="45"/>
      <c r="O4521" s="45"/>
      <c r="P4521" s="28"/>
      <c r="Q4521" s="28"/>
      <c r="R4521" s="25"/>
      <c r="Z4521"/>
    </row>
    <row r="4522" spans="1:26" x14ac:dyDescent="0.25">
      <c r="A4522" s="4" t="s">
        <v>7</v>
      </c>
      <c r="B4522" s="5">
        <v>2008</v>
      </c>
      <c r="C4522" s="5">
        <v>7</v>
      </c>
      <c r="D4522" s="5">
        <v>7</v>
      </c>
      <c r="E4522" s="5">
        <v>3</v>
      </c>
      <c r="F4522" s="43">
        <v>16.100000000000001</v>
      </c>
      <c r="G4522" s="8">
        <f t="shared" si="316"/>
        <v>25</v>
      </c>
      <c r="H4522" s="8">
        <f t="shared" si="317"/>
        <v>489.49999999999994</v>
      </c>
      <c r="I4522" s="8">
        <f t="shared" si="318"/>
        <v>122.37499999999999</v>
      </c>
      <c r="J4522" s="1">
        <v>18</v>
      </c>
      <c r="K4522" s="1">
        <v>25</v>
      </c>
      <c r="M4522" s="45"/>
      <c r="N4522" s="45"/>
      <c r="O4522" s="45"/>
      <c r="P4522" s="28"/>
      <c r="Q4522" s="28"/>
      <c r="R4522" s="25"/>
      <c r="Z4522"/>
    </row>
    <row r="4523" spans="1:26" x14ac:dyDescent="0.25">
      <c r="A4523" s="4" t="s">
        <v>7</v>
      </c>
      <c r="B4523" s="5">
        <v>2008</v>
      </c>
      <c r="C4523" s="5">
        <v>7</v>
      </c>
      <c r="D4523" s="5">
        <v>7</v>
      </c>
      <c r="E4523" s="5">
        <v>4</v>
      </c>
      <c r="F4523" s="43">
        <v>16.100000000000001</v>
      </c>
      <c r="G4523" s="8">
        <f t="shared" si="316"/>
        <v>25</v>
      </c>
      <c r="H4523" s="8">
        <f t="shared" si="317"/>
        <v>489.49999999999994</v>
      </c>
      <c r="I4523" s="8">
        <f t="shared" si="318"/>
        <v>122.37499999999999</v>
      </c>
      <c r="J4523" s="1">
        <v>18</v>
      </c>
      <c r="K4523" s="1">
        <v>25</v>
      </c>
      <c r="M4523" s="45"/>
      <c r="N4523" s="45"/>
      <c r="O4523" s="45"/>
      <c r="P4523" s="28"/>
      <c r="Q4523" s="28"/>
      <c r="R4523" s="25"/>
      <c r="Z4523"/>
    </row>
    <row r="4524" spans="1:26" x14ac:dyDescent="0.25">
      <c r="A4524" s="4" t="s">
        <v>7</v>
      </c>
      <c r="B4524" s="5">
        <v>2008</v>
      </c>
      <c r="C4524" s="5">
        <v>7</v>
      </c>
      <c r="D4524" s="5">
        <v>7</v>
      </c>
      <c r="E4524" s="5">
        <v>5</v>
      </c>
      <c r="F4524" s="43">
        <v>16.100000000000001</v>
      </c>
      <c r="G4524" s="8">
        <f t="shared" si="316"/>
        <v>25</v>
      </c>
      <c r="H4524" s="8">
        <f t="shared" si="317"/>
        <v>489.49999999999994</v>
      </c>
      <c r="I4524" s="8">
        <f t="shared" si="318"/>
        <v>122.37499999999999</v>
      </c>
      <c r="J4524" s="1">
        <v>18</v>
      </c>
      <c r="K4524" s="1">
        <v>25</v>
      </c>
      <c r="M4524" s="45"/>
      <c r="N4524" s="45"/>
      <c r="O4524" s="45"/>
      <c r="P4524" s="28"/>
      <c r="Q4524" s="28"/>
      <c r="R4524" s="25"/>
      <c r="Z4524"/>
    </row>
    <row r="4525" spans="1:26" x14ac:dyDescent="0.25">
      <c r="A4525" s="4" t="s">
        <v>7</v>
      </c>
      <c r="B4525" s="5">
        <v>2008</v>
      </c>
      <c r="C4525" s="5">
        <v>7</v>
      </c>
      <c r="D4525" s="5">
        <v>7</v>
      </c>
      <c r="E4525" s="5">
        <v>6</v>
      </c>
      <c r="F4525" s="43">
        <v>16.100000000000001</v>
      </c>
      <c r="G4525" s="8">
        <f t="shared" si="316"/>
        <v>25</v>
      </c>
      <c r="H4525" s="8">
        <f t="shared" si="317"/>
        <v>489.49999999999994</v>
      </c>
      <c r="I4525" s="8">
        <f t="shared" si="318"/>
        <v>122.37499999999999</v>
      </c>
      <c r="J4525" s="1">
        <v>18</v>
      </c>
      <c r="K4525" s="1">
        <v>25</v>
      </c>
      <c r="M4525" s="45"/>
      <c r="N4525" s="45"/>
      <c r="O4525" s="45"/>
      <c r="P4525" s="28"/>
      <c r="Q4525" s="28"/>
      <c r="R4525" s="25"/>
      <c r="Z4525"/>
    </row>
    <row r="4526" spans="1:26" x14ac:dyDescent="0.25">
      <c r="A4526" s="4" t="s">
        <v>7</v>
      </c>
      <c r="B4526" s="5">
        <v>2008</v>
      </c>
      <c r="C4526" s="5">
        <v>7</v>
      </c>
      <c r="D4526" s="5">
        <v>7</v>
      </c>
      <c r="E4526" s="5">
        <v>7</v>
      </c>
      <c r="F4526" s="43">
        <v>17</v>
      </c>
      <c r="G4526" s="8">
        <f t="shared" si="316"/>
        <v>25</v>
      </c>
      <c r="H4526" s="8">
        <f t="shared" si="317"/>
        <v>440</v>
      </c>
      <c r="I4526" s="8">
        <f t="shared" si="318"/>
        <v>110</v>
      </c>
      <c r="J4526" s="1">
        <v>18</v>
      </c>
      <c r="K4526" s="1">
        <v>25</v>
      </c>
      <c r="M4526" s="45"/>
      <c r="N4526" s="45"/>
      <c r="O4526" s="45"/>
      <c r="P4526" s="28"/>
      <c r="Q4526" s="28"/>
      <c r="R4526" s="25"/>
      <c r="Z4526"/>
    </row>
    <row r="4527" spans="1:26" x14ac:dyDescent="0.25">
      <c r="A4527" s="4" t="s">
        <v>7</v>
      </c>
      <c r="B4527" s="5">
        <v>2008</v>
      </c>
      <c r="C4527" s="5">
        <v>7</v>
      </c>
      <c r="D4527" s="5">
        <v>7</v>
      </c>
      <c r="E4527" s="5">
        <v>8</v>
      </c>
      <c r="F4527" s="43">
        <v>17.899999999999999</v>
      </c>
      <c r="G4527" s="8">
        <f t="shared" si="316"/>
        <v>25</v>
      </c>
      <c r="H4527" s="8">
        <f t="shared" si="317"/>
        <v>390.50000000000006</v>
      </c>
      <c r="I4527" s="8">
        <f t="shared" si="318"/>
        <v>97.625000000000014</v>
      </c>
      <c r="J4527" s="1">
        <v>18</v>
      </c>
      <c r="K4527" s="1">
        <v>25</v>
      </c>
      <c r="M4527" s="45"/>
      <c r="N4527" s="45"/>
      <c r="O4527" s="45"/>
      <c r="P4527" s="28"/>
      <c r="Q4527" s="28"/>
      <c r="R4527" s="25"/>
      <c r="Z4527"/>
    </row>
    <row r="4528" spans="1:26" x14ac:dyDescent="0.25">
      <c r="A4528" s="4" t="s">
        <v>7</v>
      </c>
      <c r="B4528" s="5">
        <v>2008</v>
      </c>
      <c r="C4528" s="5">
        <v>7</v>
      </c>
      <c r="D4528" s="5">
        <v>7</v>
      </c>
      <c r="E4528" s="5">
        <v>9</v>
      </c>
      <c r="F4528" s="43">
        <v>18.7</v>
      </c>
      <c r="G4528" s="8">
        <f t="shared" si="316"/>
        <v>25</v>
      </c>
      <c r="H4528" s="8">
        <f t="shared" si="317"/>
        <v>346.50000000000006</v>
      </c>
      <c r="I4528" s="8">
        <f t="shared" si="318"/>
        <v>86.625000000000014</v>
      </c>
      <c r="J4528" s="1">
        <v>18</v>
      </c>
      <c r="K4528" s="1">
        <v>25</v>
      </c>
      <c r="M4528" s="45"/>
      <c r="N4528" s="45"/>
      <c r="O4528" s="45"/>
      <c r="P4528" s="28"/>
      <c r="Q4528" s="28"/>
      <c r="R4528" s="25"/>
      <c r="Z4528"/>
    </row>
    <row r="4529" spans="1:26" x14ac:dyDescent="0.25">
      <c r="A4529" s="4" t="s">
        <v>7</v>
      </c>
      <c r="B4529" s="5">
        <v>2008</v>
      </c>
      <c r="C4529" s="5">
        <v>7</v>
      </c>
      <c r="D4529" s="5">
        <v>7</v>
      </c>
      <c r="E4529" s="5">
        <v>10</v>
      </c>
      <c r="F4529" s="43">
        <v>19.7</v>
      </c>
      <c r="G4529" s="8">
        <f t="shared" si="316"/>
        <v>25</v>
      </c>
      <c r="H4529" s="8">
        <f t="shared" si="317"/>
        <v>291.50000000000006</v>
      </c>
      <c r="I4529" s="8">
        <f t="shared" si="318"/>
        <v>72.875000000000014</v>
      </c>
      <c r="J4529" s="1">
        <v>18</v>
      </c>
      <c r="K4529" s="1">
        <v>25</v>
      </c>
      <c r="M4529" s="45"/>
      <c r="N4529" s="45"/>
      <c r="O4529" s="45"/>
      <c r="P4529" s="28"/>
      <c r="Q4529" s="28"/>
      <c r="R4529" s="25"/>
      <c r="Z4529"/>
    </row>
    <row r="4530" spans="1:26" x14ac:dyDescent="0.25">
      <c r="A4530" s="4" t="s">
        <v>7</v>
      </c>
      <c r="B4530" s="5">
        <v>2008</v>
      </c>
      <c r="C4530" s="5">
        <v>7</v>
      </c>
      <c r="D4530" s="5">
        <v>7</v>
      </c>
      <c r="E4530" s="5">
        <v>11</v>
      </c>
      <c r="F4530" s="43">
        <v>20.6</v>
      </c>
      <c r="G4530" s="8">
        <f t="shared" si="316"/>
        <v>25</v>
      </c>
      <c r="H4530" s="8">
        <f t="shared" si="317"/>
        <v>241.99999999999991</v>
      </c>
      <c r="I4530" s="8">
        <f t="shared" si="318"/>
        <v>60.499999999999979</v>
      </c>
      <c r="J4530" s="1">
        <v>18</v>
      </c>
      <c r="K4530" s="1">
        <v>25</v>
      </c>
      <c r="M4530" s="45"/>
      <c r="N4530" s="45"/>
      <c r="O4530" s="45"/>
      <c r="P4530" s="28"/>
      <c r="Q4530" s="28"/>
      <c r="R4530" s="25"/>
      <c r="Z4530"/>
    </row>
    <row r="4531" spans="1:26" x14ac:dyDescent="0.25">
      <c r="A4531" s="4" t="s">
        <v>7</v>
      </c>
      <c r="B4531" s="5">
        <v>2008</v>
      </c>
      <c r="C4531" s="5">
        <v>7</v>
      </c>
      <c r="D4531" s="5">
        <v>7</v>
      </c>
      <c r="E4531" s="5">
        <v>12</v>
      </c>
      <c r="F4531" s="43">
        <v>21.1</v>
      </c>
      <c r="G4531" s="8">
        <f t="shared" si="316"/>
        <v>25</v>
      </c>
      <c r="H4531" s="8">
        <f t="shared" si="317"/>
        <v>214.49999999999991</v>
      </c>
      <c r="I4531" s="8">
        <f t="shared" si="318"/>
        <v>53.624999999999979</v>
      </c>
      <c r="J4531" s="1">
        <v>18</v>
      </c>
      <c r="K4531" s="1">
        <v>25</v>
      </c>
      <c r="M4531" s="45"/>
      <c r="N4531" s="45"/>
      <c r="O4531" s="45"/>
      <c r="P4531" s="28"/>
      <c r="Q4531" s="28"/>
      <c r="R4531" s="25"/>
      <c r="Z4531"/>
    </row>
    <row r="4532" spans="1:26" x14ac:dyDescent="0.25">
      <c r="A4532" s="4" t="s">
        <v>7</v>
      </c>
      <c r="B4532" s="5">
        <v>2008</v>
      </c>
      <c r="C4532" s="5">
        <v>7</v>
      </c>
      <c r="D4532" s="5">
        <v>7</v>
      </c>
      <c r="E4532" s="5">
        <v>13</v>
      </c>
      <c r="F4532" s="43">
        <v>21.4</v>
      </c>
      <c r="G4532" s="8">
        <f t="shared" si="316"/>
        <v>25</v>
      </c>
      <c r="H4532" s="8">
        <f t="shared" si="317"/>
        <v>198.00000000000009</v>
      </c>
      <c r="I4532" s="8">
        <f t="shared" si="318"/>
        <v>49.500000000000021</v>
      </c>
      <c r="J4532" s="1">
        <v>18</v>
      </c>
      <c r="K4532" s="1">
        <v>25</v>
      </c>
      <c r="M4532" s="45"/>
      <c r="N4532" s="45"/>
      <c r="O4532" s="45"/>
      <c r="P4532" s="28"/>
      <c r="Q4532" s="28"/>
      <c r="R4532" s="25"/>
      <c r="Z4532"/>
    </row>
    <row r="4533" spans="1:26" x14ac:dyDescent="0.25">
      <c r="A4533" s="4" t="s">
        <v>7</v>
      </c>
      <c r="B4533" s="5">
        <v>2008</v>
      </c>
      <c r="C4533" s="5">
        <v>7</v>
      </c>
      <c r="D4533" s="5">
        <v>7</v>
      </c>
      <c r="E4533" s="5">
        <v>14</v>
      </c>
      <c r="F4533" s="43">
        <v>21.5</v>
      </c>
      <c r="G4533" s="8">
        <f t="shared" si="316"/>
        <v>25</v>
      </c>
      <c r="H4533" s="8">
        <f t="shared" si="317"/>
        <v>192.5</v>
      </c>
      <c r="I4533" s="8">
        <f t="shared" si="318"/>
        <v>48.125</v>
      </c>
      <c r="J4533" s="1">
        <v>18</v>
      </c>
      <c r="K4533" s="1">
        <v>25</v>
      </c>
      <c r="M4533" s="45"/>
      <c r="N4533" s="45"/>
      <c r="O4533" s="45"/>
      <c r="P4533" s="28"/>
      <c r="Q4533" s="28"/>
      <c r="R4533" s="25"/>
      <c r="Z4533"/>
    </row>
    <row r="4534" spans="1:26" x14ac:dyDescent="0.25">
      <c r="A4534" s="4" t="s">
        <v>7</v>
      </c>
      <c r="B4534" s="5">
        <v>2008</v>
      </c>
      <c r="C4534" s="5">
        <v>7</v>
      </c>
      <c r="D4534" s="5">
        <v>7</v>
      </c>
      <c r="E4534" s="5">
        <v>15</v>
      </c>
      <c r="F4534" s="43">
        <v>21.4</v>
      </c>
      <c r="G4534" s="8">
        <f t="shared" si="316"/>
        <v>25</v>
      </c>
      <c r="H4534" s="8">
        <f t="shared" si="317"/>
        <v>198.00000000000009</v>
      </c>
      <c r="I4534" s="8">
        <f t="shared" si="318"/>
        <v>49.500000000000021</v>
      </c>
      <c r="J4534" s="1">
        <v>18</v>
      </c>
      <c r="K4534" s="1">
        <v>25</v>
      </c>
      <c r="M4534" s="45"/>
      <c r="N4534" s="45"/>
      <c r="O4534" s="45"/>
      <c r="P4534" s="28"/>
      <c r="Q4534" s="28"/>
      <c r="R4534" s="25"/>
      <c r="Z4534"/>
    </row>
    <row r="4535" spans="1:26" x14ac:dyDescent="0.25">
      <c r="A4535" s="4" t="s">
        <v>7</v>
      </c>
      <c r="B4535" s="5">
        <v>2008</v>
      </c>
      <c r="C4535" s="5">
        <v>7</v>
      </c>
      <c r="D4535" s="5">
        <v>7</v>
      </c>
      <c r="E4535" s="5">
        <v>16</v>
      </c>
      <c r="F4535" s="43">
        <v>21.3</v>
      </c>
      <c r="G4535" s="8">
        <f t="shared" si="316"/>
        <v>25</v>
      </c>
      <c r="H4535" s="8">
        <f t="shared" si="317"/>
        <v>203.49999999999997</v>
      </c>
      <c r="I4535" s="8">
        <f t="shared" si="318"/>
        <v>50.874999999999993</v>
      </c>
      <c r="J4535" s="1">
        <v>18</v>
      </c>
      <c r="K4535" s="1">
        <v>25</v>
      </c>
      <c r="M4535" s="45"/>
      <c r="N4535" s="45"/>
      <c r="O4535" s="45"/>
      <c r="P4535" s="28"/>
      <c r="Q4535" s="28"/>
      <c r="R4535" s="25"/>
      <c r="Z4535"/>
    </row>
    <row r="4536" spans="1:26" x14ac:dyDescent="0.25">
      <c r="A4536" s="4" t="s">
        <v>7</v>
      </c>
      <c r="B4536" s="5">
        <v>2008</v>
      </c>
      <c r="C4536" s="5">
        <v>7</v>
      </c>
      <c r="D4536" s="5">
        <v>7</v>
      </c>
      <c r="E4536" s="5">
        <v>17</v>
      </c>
      <c r="F4536" s="43">
        <v>21</v>
      </c>
      <c r="G4536" s="8">
        <f t="shared" si="316"/>
        <v>25</v>
      </c>
      <c r="H4536" s="8">
        <f t="shared" si="317"/>
        <v>220</v>
      </c>
      <c r="I4536" s="8">
        <f t="shared" si="318"/>
        <v>55</v>
      </c>
      <c r="J4536" s="1">
        <v>18</v>
      </c>
      <c r="K4536" s="1">
        <v>25</v>
      </c>
      <c r="M4536" s="45"/>
      <c r="N4536" s="45"/>
      <c r="O4536" s="45"/>
      <c r="P4536" s="28"/>
      <c r="Q4536" s="28"/>
      <c r="R4536" s="25"/>
      <c r="Z4536"/>
    </row>
    <row r="4537" spans="1:26" x14ac:dyDescent="0.25">
      <c r="A4537" s="4" t="s">
        <v>7</v>
      </c>
      <c r="B4537" s="5">
        <v>2008</v>
      </c>
      <c r="C4537" s="5">
        <v>7</v>
      </c>
      <c r="D4537" s="5">
        <v>7</v>
      </c>
      <c r="E4537" s="5">
        <v>18</v>
      </c>
      <c r="F4537" s="43">
        <v>20.399999999999999</v>
      </c>
      <c r="G4537" s="8">
        <f t="shared" si="316"/>
        <v>25</v>
      </c>
      <c r="H4537" s="8">
        <f t="shared" si="317"/>
        <v>253.00000000000009</v>
      </c>
      <c r="I4537" s="8">
        <f t="shared" si="318"/>
        <v>63.250000000000021</v>
      </c>
      <c r="J4537" s="1">
        <v>18</v>
      </c>
      <c r="K4537" s="1">
        <v>25</v>
      </c>
      <c r="M4537" s="45"/>
      <c r="N4537" s="45"/>
      <c r="O4537" s="45"/>
      <c r="P4537" s="28"/>
      <c r="Q4537" s="28"/>
      <c r="R4537" s="25"/>
      <c r="Z4537"/>
    </row>
    <row r="4538" spans="1:26" x14ac:dyDescent="0.25">
      <c r="A4538" s="4" t="s">
        <v>7</v>
      </c>
      <c r="B4538" s="5">
        <v>2008</v>
      </c>
      <c r="C4538" s="5">
        <v>7</v>
      </c>
      <c r="D4538" s="5">
        <v>7</v>
      </c>
      <c r="E4538" s="5">
        <v>19</v>
      </c>
      <c r="F4538" s="43">
        <v>19.600000000000001</v>
      </c>
      <c r="G4538" s="8">
        <f t="shared" si="316"/>
        <v>25</v>
      </c>
      <c r="H4538" s="8">
        <f t="shared" si="317"/>
        <v>296.99999999999994</v>
      </c>
      <c r="I4538" s="8">
        <f t="shared" si="318"/>
        <v>74.249999999999986</v>
      </c>
      <c r="J4538" s="1">
        <v>18</v>
      </c>
      <c r="K4538" s="1">
        <v>25</v>
      </c>
      <c r="M4538" s="45"/>
      <c r="N4538" s="45"/>
      <c r="O4538" s="45"/>
      <c r="P4538" s="28"/>
      <c r="Q4538" s="28"/>
      <c r="R4538" s="25"/>
      <c r="Z4538"/>
    </row>
    <row r="4539" spans="1:26" x14ac:dyDescent="0.25">
      <c r="A4539" s="4" t="s">
        <v>7</v>
      </c>
      <c r="B4539" s="5">
        <v>2008</v>
      </c>
      <c r="C4539" s="5">
        <v>7</v>
      </c>
      <c r="D4539" s="5">
        <v>7</v>
      </c>
      <c r="E4539" s="5">
        <v>20</v>
      </c>
      <c r="F4539" s="43">
        <v>18.2</v>
      </c>
      <c r="G4539" s="8">
        <f t="shared" si="316"/>
        <v>25</v>
      </c>
      <c r="H4539" s="8">
        <f t="shared" si="317"/>
        <v>374.00000000000006</v>
      </c>
      <c r="I4539" s="8">
        <f t="shared" si="318"/>
        <v>93.500000000000014</v>
      </c>
      <c r="J4539" s="1">
        <v>18</v>
      </c>
      <c r="K4539" s="1">
        <v>25</v>
      </c>
      <c r="M4539" s="45"/>
      <c r="N4539" s="45"/>
      <c r="O4539" s="45"/>
      <c r="P4539" s="28"/>
      <c r="Q4539" s="28"/>
      <c r="R4539" s="25"/>
      <c r="Z4539"/>
    </row>
    <row r="4540" spans="1:26" x14ac:dyDescent="0.25">
      <c r="A4540" s="4" t="s">
        <v>7</v>
      </c>
      <c r="B4540" s="5">
        <v>2008</v>
      </c>
      <c r="C4540" s="5">
        <v>7</v>
      </c>
      <c r="D4540" s="5">
        <v>7</v>
      </c>
      <c r="E4540" s="5">
        <v>21</v>
      </c>
      <c r="F4540" s="43">
        <v>17.3</v>
      </c>
      <c r="G4540" s="8">
        <f t="shared" si="316"/>
        <v>25</v>
      </c>
      <c r="H4540" s="8">
        <f t="shared" si="317"/>
        <v>423.49999999999994</v>
      </c>
      <c r="I4540" s="8">
        <f t="shared" si="318"/>
        <v>105.87499999999999</v>
      </c>
      <c r="J4540" s="1">
        <v>18</v>
      </c>
      <c r="K4540" s="1">
        <v>25</v>
      </c>
      <c r="M4540" s="45"/>
      <c r="N4540" s="45"/>
      <c r="O4540" s="45"/>
      <c r="P4540" s="28"/>
      <c r="Q4540" s="28"/>
      <c r="R4540" s="25"/>
      <c r="Z4540"/>
    </row>
    <row r="4541" spans="1:26" x14ac:dyDescent="0.25">
      <c r="A4541" s="4" t="s">
        <v>7</v>
      </c>
      <c r="B4541" s="5">
        <v>2008</v>
      </c>
      <c r="C4541" s="5">
        <v>7</v>
      </c>
      <c r="D4541" s="5">
        <v>7</v>
      </c>
      <c r="E4541" s="5">
        <v>22</v>
      </c>
      <c r="F4541" s="43">
        <v>16.899999999999999</v>
      </c>
      <c r="G4541" s="8">
        <f t="shared" si="316"/>
        <v>25</v>
      </c>
      <c r="H4541" s="8">
        <f t="shared" si="317"/>
        <v>445.50000000000006</v>
      </c>
      <c r="I4541" s="8">
        <f t="shared" si="318"/>
        <v>111.37500000000001</v>
      </c>
      <c r="J4541" s="1">
        <v>18</v>
      </c>
      <c r="K4541" s="1">
        <v>25</v>
      </c>
      <c r="M4541" s="45"/>
      <c r="N4541" s="45"/>
      <c r="O4541" s="45"/>
      <c r="P4541" s="28"/>
      <c r="Q4541" s="28"/>
      <c r="R4541" s="25"/>
      <c r="Z4541"/>
    </row>
    <row r="4542" spans="1:26" x14ac:dyDescent="0.25">
      <c r="A4542" s="4" t="s">
        <v>7</v>
      </c>
      <c r="B4542" s="5">
        <v>2008</v>
      </c>
      <c r="C4542" s="5">
        <v>7</v>
      </c>
      <c r="D4542" s="5">
        <v>7</v>
      </c>
      <c r="E4542" s="5">
        <v>23</v>
      </c>
      <c r="F4542" s="43">
        <v>16.7</v>
      </c>
      <c r="G4542" s="8">
        <f t="shared" si="316"/>
        <v>25</v>
      </c>
      <c r="H4542" s="8">
        <f t="shared" si="317"/>
        <v>456.50000000000006</v>
      </c>
      <c r="I4542" s="8">
        <f t="shared" si="318"/>
        <v>114.12500000000001</v>
      </c>
      <c r="J4542" s="1">
        <v>18</v>
      </c>
      <c r="K4542" s="1">
        <v>25</v>
      </c>
      <c r="M4542" s="45"/>
      <c r="N4542" s="45"/>
      <c r="O4542" s="45"/>
      <c r="P4542" s="28"/>
      <c r="Q4542" s="28"/>
      <c r="R4542" s="25"/>
      <c r="Z4542"/>
    </row>
    <row r="4543" spans="1:26" x14ac:dyDescent="0.25">
      <c r="A4543" s="4" t="s">
        <v>7</v>
      </c>
      <c r="B4543" s="5">
        <v>2008</v>
      </c>
      <c r="C4543" s="5">
        <v>7</v>
      </c>
      <c r="D4543" s="5">
        <v>8</v>
      </c>
      <c r="E4543" s="5">
        <v>0</v>
      </c>
      <c r="F4543" s="43">
        <v>16.7</v>
      </c>
      <c r="G4543" s="8">
        <f t="shared" si="316"/>
        <v>25</v>
      </c>
      <c r="H4543" s="8">
        <f t="shared" si="317"/>
        <v>456.50000000000006</v>
      </c>
      <c r="I4543" s="8">
        <f t="shared" si="318"/>
        <v>114.12500000000001</v>
      </c>
      <c r="J4543" s="1">
        <v>18</v>
      </c>
      <c r="K4543" s="1">
        <v>25</v>
      </c>
      <c r="M4543" s="45"/>
      <c r="N4543" s="45"/>
      <c r="O4543" s="45"/>
      <c r="P4543" s="28"/>
      <c r="Q4543" s="28"/>
      <c r="R4543" s="25"/>
      <c r="Z4543"/>
    </row>
    <row r="4544" spans="1:26" x14ac:dyDescent="0.25">
      <c r="A4544" s="4" t="s">
        <v>7</v>
      </c>
      <c r="B4544" s="5">
        <v>2008</v>
      </c>
      <c r="C4544" s="5">
        <v>7</v>
      </c>
      <c r="D4544" s="5">
        <v>8</v>
      </c>
      <c r="E4544" s="5">
        <v>1</v>
      </c>
      <c r="F4544" s="43">
        <v>17</v>
      </c>
      <c r="G4544" s="8">
        <f t="shared" si="316"/>
        <v>25</v>
      </c>
      <c r="H4544" s="8">
        <f t="shared" si="317"/>
        <v>440</v>
      </c>
      <c r="I4544" s="8">
        <f t="shared" si="318"/>
        <v>110</v>
      </c>
      <c r="J4544" s="1">
        <v>18</v>
      </c>
      <c r="K4544" s="1">
        <v>25</v>
      </c>
      <c r="M4544" s="45"/>
      <c r="N4544" s="45"/>
      <c r="O4544" s="45"/>
      <c r="P4544" s="28"/>
      <c r="Q4544" s="28"/>
      <c r="R4544" s="25"/>
      <c r="Z4544"/>
    </row>
    <row r="4545" spans="1:26" x14ac:dyDescent="0.25">
      <c r="A4545" s="4" t="s">
        <v>7</v>
      </c>
      <c r="B4545" s="5">
        <v>2008</v>
      </c>
      <c r="C4545" s="5">
        <v>7</v>
      </c>
      <c r="D4545" s="5">
        <v>8</v>
      </c>
      <c r="E4545" s="5">
        <v>2</v>
      </c>
      <c r="F4545" s="43">
        <v>17.100000000000001</v>
      </c>
      <c r="G4545" s="8">
        <f t="shared" si="316"/>
        <v>25</v>
      </c>
      <c r="H4545" s="8">
        <f t="shared" si="317"/>
        <v>434.49999999999994</v>
      </c>
      <c r="I4545" s="8">
        <f t="shared" si="318"/>
        <v>108.62499999999999</v>
      </c>
      <c r="J4545" s="1">
        <v>18</v>
      </c>
      <c r="K4545" s="1">
        <v>25</v>
      </c>
      <c r="M4545" s="45"/>
      <c r="N4545" s="45"/>
      <c r="O4545" s="45"/>
      <c r="P4545" s="28"/>
      <c r="Q4545" s="28"/>
      <c r="R4545" s="25"/>
      <c r="Z4545"/>
    </row>
    <row r="4546" spans="1:26" x14ac:dyDescent="0.25">
      <c r="A4546" s="4" t="s">
        <v>7</v>
      </c>
      <c r="B4546" s="5">
        <v>2008</v>
      </c>
      <c r="C4546" s="5">
        <v>7</v>
      </c>
      <c r="D4546" s="5">
        <v>8</v>
      </c>
      <c r="E4546" s="5">
        <v>3</v>
      </c>
      <c r="F4546" s="43">
        <v>17</v>
      </c>
      <c r="G4546" s="8">
        <f t="shared" si="316"/>
        <v>25</v>
      </c>
      <c r="H4546" s="8">
        <f t="shared" si="317"/>
        <v>440</v>
      </c>
      <c r="I4546" s="8">
        <f t="shared" si="318"/>
        <v>110</v>
      </c>
      <c r="J4546" s="1">
        <v>18</v>
      </c>
      <c r="K4546" s="1">
        <v>25</v>
      </c>
      <c r="M4546" s="45"/>
      <c r="N4546" s="45"/>
      <c r="O4546" s="45"/>
      <c r="P4546" s="28"/>
      <c r="Q4546" s="28"/>
      <c r="R4546" s="25"/>
      <c r="Z4546"/>
    </row>
    <row r="4547" spans="1:26" x14ac:dyDescent="0.25">
      <c r="A4547" s="4" t="s">
        <v>7</v>
      </c>
      <c r="B4547" s="5">
        <v>2008</v>
      </c>
      <c r="C4547" s="5">
        <v>7</v>
      </c>
      <c r="D4547" s="5">
        <v>8</v>
      </c>
      <c r="E4547" s="5">
        <v>4</v>
      </c>
      <c r="F4547" s="43">
        <v>17.100000000000001</v>
      </c>
      <c r="G4547" s="8">
        <f t="shared" si="316"/>
        <v>25</v>
      </c>
      <c r="H4547" s="8">
        <f t="shared" si="317"/>
        <v>434.49999999999994</v>
      </c>
      <c r="I4547" s="8">
        <f t="shared" si="318"/>
        <v>108.62499999999999</v>
      </c>
      <c r="J4547" s="1">
        <v>18</v>
      </c>
      <c r="K4547" s="1">
        <v>25</v>
      </c>
      <c r="M4547" s="45"/>
      <c r="N4547" s="45"/>
      <c r="O4547" s="45"/>
      <c r="P4547" s="28"/>
      <c r="Q4547" s="28"/>
      <c r="R4547" s="25"/>
      <c r="Z4547"/>
    </row>
    <row r="4548" spans="1:26" x14ac:dyDescent="0.25">
      <c r="A4548" s="4" t="s">
        <v>7</v>
      </c>
      <c r="B4548" s="5">
        <v>2008</v>
      </c>
      <c r="C4548" s="5">
        <v>7</v>
      </c>
      <c r="D4548" s="5">
        <v>8</v>
      </c>
      <c r="E4548" s="5">
        <v>5</v>
      </c>
      <c r="F4548" s="43">
        <v>17</v>
      </c>
      <c r="G4548" s="8">
        <f t="shared" si="316"/>
        <v>25</v>
      </c>
      <c r="H4548" s="8">
        <f t="shared" si="317"/>
        <v>440</v>
      </c>
      <c r="I4548" s="8">
        <f t="shared" si="318"/>
        <v>110</v>
      </c>
      <c r="J4548" s="1">
        <v>18</v>
      </c>
      <c r="K4548" s="1">
        <v>25</v>
      </c>
      <c r="M4548" s="45"/>
      <c r="N4548" s="45"/>
      <c r="O4548" s="45"/>
      <c r="P4548" s="28"/>
      <c r="Q4548" s="28"/>
      <c r="R4548" s="25"/>
      <c r="Z4548"/>
    </row>
    <row r="4549" spans="1:26" x14ac:dyDescent="0.25">
      <c r="A4549" s="4" t="s">
        <v>7</v>
      </c>
      <c r="B4549" s="5">
        <v>2008</v>
      </c>
      <c r="C4549" s="5">
        <v>7</v>
      </c>
      <c r="D4549" s="5">
        <v>8</v>
      </c>
      <c r="E4549" s="5">
        <v>6</v>
      </c>
      <c r="F4549" s="43">
        <v>17</v>
      </c>
      <c r="G4549" s="8">
        <f t="shared" si="316"/>
        <v>25</v>
      </c>
      <c r="H4549" s="8">
        <f t="shared" si="317"/>
        <v>440</v>
      </c>
      <c r="I4549" s="8">
        <f t="shared" si="318"/>
        <v>110</v>
      </c>
      <c r="J4549" s="1">
        <v>18</v>
      </c>
      <c r="K4549" s="1">
        <v>25</v>
      </c>
      <c r="M4549" s="45"/>
      <c r="N4549" s="45"/>
      <c r="O4549" s="45"/>
      <c r="P4549" s="28"/>
      <c r="Q4549" s="28"/>
      <c r="R4549" s="25"/>
      <c r="Z4549"/>
    </row>
    <row r="4550" spans="1:26" x14ac:dyDescent="0.25">
      <c r="A4550" s="4" t="s">
        <v>7</v>
      </c>
      <c r="B4550" s="5">
        <v>2008</v>
      </c>
      <c r="C4550" s="5">
        <v>7</v>
      </c>
      <c r="D4550" s="5">
        <v>8</v>
      </c>
      <c r="E4550" s="5">
        <v>7</v>
      </c>
      <c r="F4550" s="43">
        <v>18.100000000000001</v>
      </c>
      <c r="G4550" s="8">
        <f t="shared" si="316"/>
        <v>25</v>
      </c>
      <c r="H4550" s="8">
        <f t="shared" si="317"/>
        <v>379.49999999999994</v>
      </c>
      <c r="I4550" s="8">
        <f t="shared" si="318"/>
        <v>94.874999999999986</v>
      </c>
      <c r="J4550" s="1">
        <v>18</v>
      </c>
      <c r="K4550" s="1">
        <v>25</v>
      </c>
      <c r="M4550" s="45"/>
      <c r="N4550" s="45"/>
      <c r="O4550" s="45"/>
      <c r="P4550" s="28"/>
      <c r="Q4550" s="28"/>
      <c r="R4550" s="25"/>
      <c r="Z4550"/>
    </row>
    <row r="4551" spans="1:26" x14ac:dyDescent="0.25">
      <c r="A4551" s="4" t="s">
        <v>7</v>
      </c>
      <c r="B4551" s="5">
        <v>2008</v>
      </c>
      <c r="C4551" s="5">
        <v>7</v>
      </c>
      <c r="D4551" s="5">
        <v>8</v>
      </c>
      <c r="E4551" s="5">
        <v>8</v>
      </c>
      <c r="F4551" s="43">
        <v>19.3</v>
      </c>
      <c r="G4551" s="8">
        <f t="shared" ref="G4551:G4614" si="319">IF(A4551="Inverno", $G$3, $G$2)</f>
        <v>25</v>
      </c>
      <c r="H4551" s="8">
        <f t="shared" si="317"/>
        <v>313.49999999999994</v>
      </c>
      <c r="I4551" s="8">
        <f t="shared" si="318"/>
        <v>78.374999999999986</v>
      </c>
      <c r="J4551" s="1">
        <v>18</v>
      </c>
      <c r="K4551" s="1">
        <v>25</v>
      </c>
      <c r="M4551" s="45"/>
      <c r="N4551" s="45"/>
      <c r="O4551" s="45"/>
      <c r="P4551" s="28"/>
      <c r="Q4551" s="28"/>
      <c r="R4551" s="25"/>
      <c r="Z4551"/>
    </row>
    <row r="4552" spans="1:26" x14ac:dyDescent="0.25">
      <c r="A4552" s="4" t="s">
        <v>7</v>
      </c>
      <c r="B4552" s="5">
        <v>2008</v>
      </c>
      <c r="C4552" s="5">
        <v>7</v>
      </c>
      <c r="D4552" s="5">
        <v>8</v>
      </c>
      <c r="E4552" s="5">
        <v>9</v>
      </c>
      <c r="F4552" s="43">
        <v>20.100000000000001</v>
      </c>
      <c r="G4552" s="8">
        <f t="shared" si="319"/>
        <v>25</v>
      </c>
      <c r="H4552" s="8">
        <f t="shared" ref="H4552:H4615" si="320">IF(F4552&gt;G4552,0,$D$3*(G4552-F4552)/$D$4)</f>
        <v>269.49999999999994</v>
      </c>
      <c r="I4552" s="8">
        <f t="shared" ref="I4552:I4615" si="321">H4552/$G$4</f>
        <v>67.374999999999986</v>
      </c>
      <c r="J4552" s="1">
        <v>18</v>
      </c>
      <c r="K4552" s="1">
        <v>25</v>
      </c>
      <c r="M4552" s="45"/>
      <c r="N4552" s="45"/>
      <c r="O4552" s="45"/>
      <c r="P4552" s="28"/>
      <c r="Q4552" s="28"/>
      <c r="R4552" s="25"/>
      <c r="Z4552"/>
    </row>
    <row r="4553" spans="1:26" x14ac:dyDescent="0.25">
      <c r="A4553" s="4" t="s">
        <v>7</v>
      </c>
      <c r="B4553" s="5">
        <v>2008</v>
      </c>
      <c r="C4553" s="5">
        <v>7</v>
      </c>
      <c r="D4553" s="5">
        <v>8</v>
      </c>
      <c r="E4553" s="5">
        <v>10</v>
      </c>
      <c r="F4553" s="43">
        <v>21.1</v>
      </c>
      <c r="G4553" s="8">
        <f t="shared" si="319"/>
        <v>25</v>
      </c>
      <c r="H4553" s="8">
        <f t="shared" si="320"/>
        <v>214.49999999999991</v>
      </c>
      <c r="I4553" s="8">
        <f t="shared" si="321"/>
        <v>53.624999999999979</v>
      </c>
      <c r="J4553" s="1">
        <v>18</v>
      </c>
      <c r="K4553" s="1">
        <v>25</v>
      </c>
      <c r="M4553" s="45"/>
      <c r="N4553" s="45"/>
      <c r="O4553" s="45"/>
      <c r="P4553" s="28"/>
      <c r="Q4553" s="28"/>
      <c r="R4553" s="25"/>
      <c r="Z4553"/>
    </row>
    <row r="4554" spans="1:26" x14ac:dyDescent="0.25">
      <c r="A4554" s="4" t="s">
        <v>7</v>
      </c>
      <c r="B4554" s="5">
        <v>2008</v>
      </c>
      <c r="C4554" s="5">
        <v>7</v>
      </c>
      <c r="D4554" s="5">
        <v>8</v>
      </c>
      <c r="E4554" s="5">
        <v>11</v>
      </c>
      <c r="F4554" s="43">
        <v>22.2</v>
      </c>
      <c r="G4554" s="8">
        <f t="shared" si="319"/>
        <v>25</v>
      </c>
      <c r="H4554" s="8">
        <f t="shared" si="320"/>
        <v>154.00000000000003</v>
      </c>
      <c r="I4554" s="8">
        <f t="shared" si="321"/>
        <v>38.500000000000007</v>
      </c>
      <c r="J4554" s="1">
        <v>18</v>
      </c>
      <c r="K4554" s="1">
        <v>25</v>
      </c>
      <c r="M4554" s="45"/>
      <c r="N4554" s="45"/>
      <c r="O4554" s="45"/>
      <c r="P4554" s="28"/>
      <c r="Q4554" s="28"/>
      <c r="R4554" s="25"/>
      <c r="Z4554"/>
    </row>
    <row r="4555" spans="1:26" x14ac:dyDescent="0.25">
      <c r="A4555" s="4" t="s">
        <v>7</v>
      </c>
      <c r="B4555" s="5">
        <v>2008</v>
      </c>
      <c r="C4555" s="5">
        <v>7</v>
      </c>
      <c r="D4555" s="5">
        <v>8</v>
      </c>
      <c r="E4555" s="5">
        <v>12</v>
      </c>
      <c r="F4555" s="43">
        <v>24.2</v>
      </c>
      <c r="G4555" s="8">
        <f t="shared" si="319"/>
        <v>25</v>
      </c>
      <c r="H4555" s="8">
        <f t="shared" si="320"/>
        <v>44.000000000000043</v>
      </c>
      <c r="I4555" s="8">
        <f t="shared" si="321"/>
        <v>11.000000000000011</v>
      </c>
      <c r="J4555" s="1">
        <v>18</v>
      </c>
      <c r="K4555" s="1">
        <v>25</v>
      </c>
      <c r="M4555" s="45"/>
      <c r="N4555" s="45"/>
      <c r="O4555" s="45"/>
      <c r="P4555" s="28"/>
      <c r="Q4555" s="28"/>
      <c r="R4555" s="25"/>
      <c r="Z4555"/>
    </row>
    <row r="4556" spans="1:26" x14ac:dyDescent="0.25">
      <c r="A4556" s="4" t="s">
        <v>7</v>
      </c>
      <c r="B4556" s="5">
        <v>2008</v>
      </c>
      <c r="C4556" s="5">
        <v>7</v>
      </c>
      <c r="D4556" s="5">
        <v>8</v>
      </c>
      <c r="E4556" s="5">
        <v>13</v>
      </c>
      <c r="F4556" s="43">
        <v>25.1</v>
      </c>
      <c r="G4556" s="8">
        <f t="shared" si="319"/>
        <v>25</v>
      </c>
      <c r="H4556" s="8">
        <f t="shared" si="320"/>
        <v>0</v>
      </c>
      <c r="I4556" s="8">
        <f t="shared" si="321"/>
        <v>0</v>
      </c>
      <c r="J4556" s="1">
        <v>18</v>
      </c>
      <c r="K4556" s="1">
        <v>25</v>
      </c>
      <c r="M4556" s="45"/>
      <c r="N4556" s="45"/>
      <c r="O4556" s="45"/>
      <c r="P4556" s="28"/>
      <c r="Q4556" s="28"/>
      <c r="R4556" s="25"/>
      <c r="Z4556"/>
    </row>
    <row r="4557" spans="1:26" x14ac:dyDescent="0.25">
      <c r="A4557" s="4" t="s">
        <v>7</v>
      </c>
      <c r="B4557" s="5">
        <v>2008</v>
      </c>
      <c r="C4557" s="5">
        <v>7</v>
      </c>
      <c r="D4557" s="5">
        <v>8</v>
      </c>
      <c r="E4557" s="5">
        <v>14</v>
      </c>
      <c r="F4557" s="43">
        <v>25.6</v>
      </c>
      <c r="G4557" s="8">
        <f t="shared" si="319"/>
        <v>25</v>
      </c>
      <c r="H4557" s="8">
        <f t="shared" si="320"/>
        <v>0</v>
      </c>
      <c r="I4557" s="8">
        <f t="shared" si="321"/>
        <v>0</v>
      </c>
      <c r="J4557" s="1">
        <v>18</v>
      </c>
      <c r="K4557" s="1">
        <v>25</v>
      </c>
      <c r="M4557" s="45"/>
      <c r="N4557" s="45"/>
      <c r="O4557" s="45"/>
      <c r="P4557" s="28"/>
      <c r="Q4557" s="28"/>
      <c r="R4557" s="25"/>
      <c r="Z4557"/>
    </row>
    <row r="4558" spans="1:26" x14ac:dyDescent="0.25">
      <c r="A4558" s="4" t="s">
        <v>7</v>
      </c>
      <c r="B4558" s="5">
        <v>2008</v>
      </c>
      <c r="C4558" s="5">
        <v>7</v>
      </c>
      <c r="D4558" s="5">
        <v>8</v>
      </c>
      <c r="E4558" s="5">
        <v>15</v>
      </c>
      <c r="F4558" s="43">
        <v>25.3</v>
      </c>
      <c r="G4558" s="8">
        <f t="shared" si="319"/>
        <v>25</v>
      </c>
      <c r="H4558" s="8">
        <f t="shared" si="320"/>
        <v>0</v>
      </c>
      <c r="I4558" s="8">
        <f t="shared" si="321"/>
        <v>0</v>
      </c>
      <c r="J4558" s="1">
        <v>18</v>
      </c>
      <c r="K4558" s="1">
        <v>25</v>
      </c>
      <c r="M4558" s="45"/>
      <c r="N4558" s="45"/>
      <c r="O4558" s="45"/>
      <c r="P4558" s="28"/>
      <c r="Q4558" s="28"/>
      <c r="R4558" s="25"/>
      <c r="Z4558"/>
    </row>
    <row r="4559" spans="1:26" x14ac:dyDescent="0.25">
      <c r="A4559" s="4" t="s">
        <v>7</v>
      </c>
      <c r="B4559" s="5">
        <v>2008</v>
      </c>
      <c r="C4559" s="5">
        <v>7</v>
      </c>
      <c r="D4559" s="5">
        <v>8</v>
      </c>
      <c r="E4559" s="5">
        <v>16</v>
      </c>
      <c r="F4559" s="43">
        <v>24.1</v>
      </c>
      <c r="G4559" s="8">
        <f t="shared" si="319"/>
        <v>25</v>
      </c>
      <c r="H4559" s="8">
        <f t="shared" si="320"/>
        <v>49.499999999999922</v>
      </c>
      <c r="I4559" s="8">
        <f t="shared" si="321"/>
        <v>12.37499999999998</v>
      </c>
      <c r="J4559" s="1">
        <v>18</v>
      </c>
      <c r="K4559" s="1">
        <v>25</v>
      </c>
      <c r="M4559" s="45"/>
      <c r="N4559" s="45"/>
      <c r="O4559" s="45"/>
      <c r="P4559" s="28"/>
      <c r="Q4559" s="28"/>
      <c r="R4559" s="25"/>
      <c r="Z4559"/>
    </row>
    <row r="4560" spans="1:26" x14ac:dyDescent="0.25">
      <c r="A4560" s="4" t="s">
        <v>7</v>
      </c>
      <c r="B4560" s="5">
        <v>2008</v>
      </c>
      <c r="C4560" s="5">
        <v>7</v>
      </c>
      <c r="D4560" s="5">
        <v>8</v>
      </c>
      <c r="E4560" s="5">
        <v>17</v>
      </c>
      <c r="F4560" s="43">
        <v>22.9</v>
      </c>
      <c r="G4560" s="8">
        <f t="shared" si="319"/>
        <v>25</v>
      </c>
      <c r="H4560" s="8">
        <f t="shared" si="320"/>
        <v>115.50000000000009</v>
      </c>
      <c r="I4560" s="8">
        <f t="shared" si="321"/>
        <v>28.875000000000021</v>
      </c>
      <c r="J4560" s="1">
        <v>18</v>
      </c>
      <c r="K4560" s="1">
        <v>25</v>
      </c>
      <c r="M4560" s="45"/>
      <c r="N4560" s="45"/>
      <c r="O4560" s="45"/>
      <c r="P4560" s="28"/>
      <c r="Q4560" s="28"/>
      <c r="R4560" s="25"/>
      <c r="Z4560"/>
    </row>
    <row r="4561" spans="1:26" x14ac:dyDescent="0.25">
      <c r="A4561" s="4" t="s">
        <v>7</v>
      </c>
      <c r="B4561" s="5">
        <v>2008</v>
      </c>
      <c r="C4561" s="5">
        <v>7</v>
      </c>
      <c r="D4561" s="5">
        <v>8</v>
      </c>
      <c r="E4561" s="5">
        <v>18</v>
      </c>
      <c r="F4561" s="43">
        <v>21.8</v>
      </c>
      <c r="G4561" s="8">
        <f t="shared" si="319"/>
        <v>25</v>
      </c>
      <c r="H4561" s="8">
        <f t="shared" si="320"/>
        <v>175.99999999999997</v>
      </c>
      <c r="I4561" s="8">
        <f t="shared" si="321"/>
        <v>43.999999999999993</v>
      </c>
      <c r="J4561" s="1">
        <v>18</v>
      </c>
      <c r="K4561" s="1">
        <v>25</v>
      </c>
      <c r="M4561" s="45"/>
      <c r="N4561" s="45"/>
      <c r="O4561" s="45"/>
      <c r="P4561" s="28"/>
      <c r="Q4561" s="28"/>
      <c r="R4561" s="25"/>
      <c r="Z4561"/>
    </row>
    <row r="4562" spans="1:26" x14ac:dyDescent="0.25">
      <c r="A4562" s="4" t="s">
        <v>7</v>
      </c>
      <c r="B4562" s="5">
        <v>2008</v>
      </c>
      <c r="C4562" s="5">
        <v>7</v>
      </c>
      <c r="D4562" s="5">
        <v>8</v>
      </c>
      <c r="E4562" s="5">
        <v>19</v>
      </c>
      <c r="F4562" s="43">
        <v>20.6</v>
      </c>
      <c r="G4562" s="8">
        <f t="shared" si="319"/>
        <v>25</v>
      </c>
      <c r="H4562" s="8">
        <f t="shared" si="320"/>
        <v>241.99999999999991</v>
      </c>
      <c r="I4562" s="8">
        <f t="shared" si="321"/>
        <v>60.499999999999979</v>
      </c>
      <c r="J4562" s="1">
        <v>18</v>
      </c>
      <c r="K4562" s="1">
        <v>25</v>
      </c>
      <c r="M4562" s="45"/>
      <c r="N4562" s="45"/>
      <c r="O4562" s="45"/>
      <c r="P4562" s="28"/>
      <c r="Q4562" s="28"/>
      <c r="R4562" s="25"/>
      <c r="Z4562"/>
    </row>
    <row r="4563" spans="1:26" x14ac:dyDescent="0.25">
      <c r="A4563" s="4" t="s">
        <v>7</v>
      </c>
      <c r="B4563" s="5">
        <v>2008</v>
      </c>
      <c r="C4563" s="5">
        <v>7</v>
      </c>
      <c r="D4563" s="5">
        <v>8</v>
      </c>
      <c r="E4563" s="5">
        <v>20</v>
      </c>
      <c r="F4563" s="43">
        <v>19</v>
      </c>
      <c r="G4563" s="8">
        <f t="shared" si="319"/>
        <v>25</v>
      </c>
      <c r="H4563" s="8">
        <f t="shared" si="320"/>
        <v>330</v>
      </c>
      <c r="I4563" s="8">
        <f t="shared" si="321"/>
        <v>82.5</v>
      </c>
      <c r="J4563" s="1">
        <v>18</v>
      </c>
      <c r="K4563" s="1">
        <v>25</v>
      </c>
      <c r="M4563" s="45"/>
      <c r="N4563" s="45"/>
      <c r="O4563" s="45"/>
      <c r="P4563" s="28"/>
      <c r="Q4563" s="28"/>
      <c r="R4563" s="25"/>
      <c r="Z4563"/>
    </row>
    <row r="4564" spans="1:26" x14ac:dyDescent="0.25">
      <c r="A4564" s="4" t="s">
        <v>7</v>
      </c>
      <c r="B4564" s="5">
        <v>2008</v>
      </c>
      <c r="C4564" s="5">
        <v>7</v>
      </c>
      <c r="D4564" s="5">
        <v>8</v>
      </c>
      <c r="E4564" s="5">
        <v>21</v>
      </c>
      <c r="F4564" s="43">
        <v>18.2</v>
      </c>
      <c r="G4564" s="8">
        <f t="shared" si="319"/>
        <v>25</v>
      </c>
      <c r="H4564" s="8">
        <f t="shared" si="320"/>
        <v>374.00000000000006</v>
      </c>
      <c r="I4564" s="8">
        <f t="shared" si="321"/>
        <v>93.500000000000014</v>
      </c>
      <c r="J4564" s="1">
        <v>18</v>
      </c>
      <c r="K4564" s="1">
        <v>25</v>
      </c>
      <c r="M4564" s="45"/>
      <c r="N4564" s="45"/>
      <c r="O4564" s="45"/>
      <c r="P4564" s="28"/>
      <c r="Q4564" s="28"/>
      <c r="R4564" s="25"/>
      <c r="Z4564"/>
    </row>
    <row r="4565" spans="1:26" x14ac:dyDescent="0.25">
      <c r="A4565" s="4" t="s">
        <v>7</v>
      </c>
      <c r="B4565" s="5">
        <v>2008</v>
      </c>
      <c r="C4565" s="5">
        <v>7</v>
      </c>
      <c r="D4565" s="5">
        <v>8</v>
      </c>
      <c r="E4565" s="5">
        <v>22</v>
      </c>
      <c r="F4565" s="43">
        <v>17.8</v>
      </c>
      <c r="G4565" s="8">
        <f t="shared" si="319"/>
        <v>25</v>
      </c>
      <c r="H4565" s="8">
        <f t="shared" si="320"/>
        <v>395.99999999999994</v>
      </c>
      <c r="I4565" s="8">
        <f t="shared" si="321"/>
        <v>98.999999999999986</v>
      </c>
      <c r="J4565" s="1">
        <v>18</v>
      </c>
      <c r="K4565" s="1">
        <v>25</v>
      </c>
      <c r="M4565" s="45"/>
      <c r="N4565" s="45"/>
      <c r="O4565" s="45"/>
      <c r="P4565" s="28"/>
      <c r="Q4565" s="28"/>
      <c r="R4565" s="25"/>
      <c r="Z4565"/>
    </row>
    <row r="4566" spans="1:26" x14ac:dyDescent="0.25">
      <c r="A4566" s="4" t="s">
        <v>7</v>
      </c>
      <c r="B4566" s="5">
        <v>2008</v>
      </c>
      <c r="C4566" s="5">
        <v>7</v>
      </c>
      <c r="D4566" s="5">
        <v>8</v>
      </c>
      <c r="E4566" s="5">
        <v>23</v>
      </c>
      <c r="F4566" s="43">
        <v>17.7</v>
      </c>
      <c r="G4566" s="8">
        <f t="shared" si="319"/>
        <v>25</v>
      </c>
      <c r="H4566" s="8">
        <f t="shared" si="320"/>
        <v>401.50000000000006</v>
      </c>
      <c r="I4566" s="8">
        <f t="shared" si="321"/>
        <v>100.37500000000001</v>
      </c>
      <c r="J4566" s="1">
        <v>18</v>
      </c>
      <c r="K4566" s="1">
        <v>25</v>
      </c>
      <c r="M4566" s="45"/>
      <c r="N4566" s="45"/>
      <c r="O4566" s="45"/>
      <c r="P4566" s="28"/>
      <c r="Q4566" s="28"/>
      <c r="R4566" s="25"/>
      <c r="Z4566"/>
    </row>
    <row r="4567" spans="1:26" x14ac:dyDescent="0.25">
      <c r="A4567" s="4" t="s">
        <v>7</v>
      </c>
      <c r="B4567" s="5">
        <v>2008</v>
      </c>
      <c r="C4567" s="5">
        <v>7</v>
      </c>
      <c r="D4567" s="5">
        <v>9</v>
      </c>
      <c r="E4567" s="5">
        <v>0</v>
      </c>
      <c r="F4567" s="43">
        <v>17.5</v>
      </c>
      <c r="G4567" s="8">
        <f t="shared" si="319"/>
        <v>25</v>
      </c>
      <c r="H4567" s="8">
        <f t="shared" si="320"/>
        <v>412.5</v>
      </c>
      <c r="I4567" s="8">
        <f t="shared" si="321"/>
        <v>103.125</v>
      </c>
      <c r="J4567" s="1">
        <v>18</v>
      </c>
      <c r="K4567" s="1">
        <v>25</v>
      </c>
      <c r="M4567" s="45"/>
      <c r="N4567" s="45"/>
      <c r="O4567" s="45"/>
      <c r="P4567" s="28"/>
      <c r="Q4567" s="28"/>
      <c r="R4567" s="25"/>
      <c r="Z4567"/>
    </row>
    <row r="4568" spans="1:26" x14ac:dyDescent="0.25">
      <c r="A4568" s="4" t="s">
        <v>7</v>
      </c>
      <c r="B4568" s="5">
        <v>2008</v>
      </c>
      <c r="C4568" s="5">
        <v>7</v>
      </c>
      <c r="D4568" s="5">
        <v>9</v>
      </c>
      <c r="E4568" s="5">
        <v>1</v>
      </c>
      <c r="F4568" s="43">
        <v>17.399999999999999</v>
      </c>
      <c r="G4568" s="8">
        <f t="shared" si="319"/>
        <v>25</v>
      </c>
      <c r="H4568" s="8">
        <f t="shared" si="320"/>
        <v>418.00000000000006</v>
      </c>
      <c r="I4568" s="8">
        <f t="shared" si="321"/>
        <v>104.50000000000001</v>
      </c>
      <c r="J4568" s="1">
        <v>18</v>
      </c>
      <c r="K4568" s="1">
        <v>25</v>
      </c>
      <c r="M4568" s="45"/>
      <c r="N4568" s="45"/>
      <c r="O4568" s="45"/>
      <c r="P4568" s="28"/>
      <c r="Q4568" s="28"/>
      <c r="R4568" s="25"/>
      <c r="Z4568"/>
    </row>
    <row r="4569" spans="1:26" x14ac:dyDescent="0.25">
      <c r="A4569" s="4" t="s">
        <v>7</v>
      </c>
      <c r="B4569" s="5">
        <v>2008</v>
      </c>
      <c r="C4569" s="5">
        <v>7</v>
      </c>
      <c r="D4569" s="5">
        <v>9</v>
      </c>
      <c r="E4569" s="5">
        <v>2</v>
      </c>
      <c r="F4569" s="43">
        <v>17.2</v>
      </c>
      <c r="G4569" s="8">
        <f t="shared" si="319"/>
        <v>25</v>
      </c>
      <c r="H4569" s="8">
        <f t="shared" si="320"/>
        <v>429.00000000000006</v>
      </c>
      <c r="I4569" s="8">
        <f t="shared" si="321"/>
        <v>107.25000000000001</v>
      </c>
      <c r="J4569" s="1">
        <v>18</v>
      </c>
      <c r="K4569" s="1">
        <v>25</v>
      </c>
      <c r="M4569" s="45"/>
      <c r="N4569" s="45"/>
      <c r="O4569" s="45"/>
      <c r="P4569" s="28"/>
      <c r="Q4569" s="28"/>
      <c r="R4569" s="25"/>
      <c r="Z4569"/>
    </row>
    <row r="4570" spans="1:26" x14ac:dyDescent="0.25">
      <c r="A4570" s="4" t="s">
        <v>7</v>
      </c>
      <c r="B4570" s="5">
        <v>2008</v>
      </c>
      <c r="C4570" s="5">
        <v>7</v>
      </c>
      <c r="D4570" s="5">
        <v>9</v>
      </c>
      <c r="E4570" s="5">
        <v>3</v>
      </c>
      <c r="F4570" s="43">
        <v>17</v>
      </c>
      <c r="G4570" s="8">
        <f t="shared" si="319"/>
        <v>25</v>
      </c>
      <c r="H4570" s="8">
        <f t="shared" si="320"/>
        <v>440</v>
      </c>
      <c r="I4570" s="8">
        <f t="shared" si="321"/>
        <v>110</v>
      </c>
      <c r="J4570" s="1">
        <v>18</v>
      </c>
      <c r="K4570" s="1">
        <v>25</v>
      </c>
      <c r="M4570" s="45"/>
      <c r="N4570" s="45"/>
      <c r="O4570" s="45"/>
      <c r="P4570" s="28"/>
      <c r="Q4570" s="28"/>
      <c r="R4570" s="25"/>
      <c r="Z4570"/>
    </row>
    <row r="4571" spans="1:26" x14ac:dyDescent="0.25">
      <c r="A4571" s="4" t="s">
        <v>7</v>
      </c>
      <c r="B4571" s="5">
        <v>2008</v>
      </c>
      <c r="C4571" s="5">
        <v>7</v>
      </c>
      <c r="D4571" s="5">
        <v>9</v>
      </c>
      <c r="E4571" s="5">
        <v>4</v>
      </c>
      <c r="F4571" s="43">
        <v>16.899999999999999</v>
      </c>
      <c r="G4571" s="8">
        <f t="shared" si="319"/>
        <v>25</v>
      </c>
      <c r="H4571" s="8">
        <f t="shared" si="320"/>
        <v>445.50000000000006</v>
      </c>
      <c r="I4571" s="8">
        <f t="shared" si="321"/>
        <v>111.37500000000001</v>
      </c>
      <c r="J4571" s="1">
        <v>18</v>
      </c>
      <c r="K4571" s="1">
        <v>25</v>
      </c>
      <c r="M4571" s="45"/>
      <c r="N4571" s="45"/>
      <c r="O4571" s="45"/>
      <c r="P4571" s="28"/>
      <c r="Q4571" s="28"/>
      <c r="R4571" s="25"/>
      <c r="Z4571"/>
    </row>
    <row r="4572" spans="1:26" x14ac:dyDescent="0.25">
      <c r="A4572" s="4" t="s">
        <v>7</v>
      </c>
      <c r="B4572" s="5">
        <v>2008</v>
      </c>
      <c r="C4572" s="5">
        <v>7</v>
      </c>
      <c r="D4572" s="5">
        <v>9</v>
      </c>
      <c r="E4572" s="5">
        <v>5</v>
      </c>
      <c r="F4572" s="43">
        <v>16.8</v>
      </c>
      <c r="G4572" s="8">
        <f t="shared" si="319"/>
        <v>25</v>
      </c>
      <c r="H4572" s="8">
        <f t="shared" si="320"/>
        <v>450.99999999999994</v>
      </c>
      <c r="I4572" s="8">
        <f t="shared" si="321"/>
        <v>112.74999999999999</v>
      </c>
      <c r="J4572" s="1">
        <v>18</v>
      </c>
      <c r="K4572" s="1">
        <v>25</v>
      </c>
      <c r="M4572" s="45"/>
      <c r="N4572" s="45"/>
      <c r="O4572" s="45"/>
      <c r="P4572" s="28"/>
      <c r="Q4572" s="28"/>
      <c r="R4572" s="25"/>
      <c r="Z4572"/>
    </row>
    <row r="4573" spans="1:26" x14ac:dyDescent="0.25">
      <c r="A4573" s="4" t="s">
        <v>7</v>
      </c>
      <c r="B4573" s="5">
        <v>2008</v>
      </c>
      <c r="C4573" s="5">
        <v>7</v>
      </c>
      <c r="D4573" s="5">
        <v>9</v>
      </c>
      <c r="E4573" s="5">
        <v>6</v>
      </c>
      <c r="F4573" s="43">
        <v>16.899999999999999</v>
      </c>
      <c r="G4573" s="8">
        <f t="shared" si="319"/>
        <v>25</v>
      </c>
      <c r="H4573" s="8">
        <f t="shared" si="320"/>
        <v>445.50000000000006</v>
      </c>
      <c r="I4573" s="8">
        <f t="shared" si="321"/>
        <v>111.37500000000001</v>
      </c>
      <c r="J4573" s="1">
        <v>18</v>
      </c>
      <c r="K4573" s="1">
        <v>25</v>
      </c>
      <c r="M4573" s="45"/>
      <c r="N4573" s="45"/>
      <c r="O4573" s="45"/>
      <c r="P4573" s="28"/>
      <c r="Q4573" s="28"/>
      <c r="R4573" s="25"/>
      <c r="Z4573"/>
    </row>
    <row r="4574" spans="1:26" x14ac:dyDescent="0.25">
      <c r="A4574" s="4" t="s">
        <v>7</v>
      </c>
      <c r="B4574" s="5">
        <v>2008</v>
      </c>
      <c r="C4574" s="5">
        <v>7</v>
      </c>
      <c r="D4574" s="5">
        <v>9</v>
      </c>
      <c r="E4574" s="5">
        <v>7</v>
      </c>
      <c r="F4574" s="43">
        <v>17.8</v>
      </c>
      <c r="G4574" s="8">
        <f t="shared" si="319"/>
        <v>25</v>
      </c>
      <c r="H4574" s="8">
        <f t="shared" si="320"/>
        <v>395.99999999999994</v>
      </c>
      <c r="I4574" s="8">
        <f t="shared" si="321"/>
        <v>98.999999999999986</v>
      </c>
      <c r="J4574" s="1">
        <v>18</v>
      </c>
      <c r="K4574" s="1">
        <v>25</v>
      </c>
      <c r="M4574" s="45"/>
      <c r="N4574" s="45"/>
      <c r="O4574" s="45"/>
      <c r="P4574" s="28"/>
      <c r="Q4574" s="28"/>
      <c r="R4574" s="25"/>
      <c r="Z4574"/>
    </row>
    <row r="4575" spans="1:26" x14ac:dyDescent="0.25">
      <c r="A4575" s="4" t="s">
        <v>7</v>
      </c>
      <c r="B4575" s="5">
        <v>2008</v>
      </c>
      <c r="C4575" s="5">
        <v>7</v>
      </c>
      <c r="D4575" s="5">
        <v>9</v>
      </c>
      <c r="E4575" s="5">
        <v>8</v>
      </c>
      <c r="F4575" s="43">
        <v>19.100000000000001</v>
      </c>
      <c r="G4575" s="8">
        <f t="shared" si="319"/>
        <v>25</v>
      </c>
      <c r="H4575" s="8">
        <f t="shared" si="320"/>
        <v>324.49999999999994</v>
      </c>
      <c r="I4575" s="8">
        <f t="shared" si="321"/>
        <v>81.124999999999986</v>
      </c>
      <c r="J4575" s="1">
        <v>18</v>
      </c>
      <c r="K4575" s="1">
        <v>25</v>
      </c>
      <c r="M4575" s="45"/>
      <c r="N4575" s="45"/>
      <c r="O4575" s="45"/>
      <c r="P4575" s="28"/>
      <c r="Q4575" s="28"/>
      <c r="R4575" s="25"/>
      <c r="Z4575"/>
    </row>
    <row r="4576" spans="1:26" x14ac:dyDescent="0.25">
      <c r="A4576" s="4" t="s">
        <v>7</v>
      </c>
      <c r="B4576" s="5">
        <v>2008</v>
      </c>
      <c r="C4576" s="5">
        <v>7</v>
      </c>
      <c r="D4576" s="5">
        <v>9</v>
      </c>
      <c r="E4576" s="5">
        <v>9</v>
      </c>
      <c r="F4576" s="43">
        <v>20.399999999999999</v>
      </c>
      <c r="G4576" s="8">
        <f t="shared" si="319"/>
        <v>25</v>
      </c>
      <c r="H4576" s="8">
        <f t="shared" si="320"/>
        <v>253.00000000000009</v>
      </c>
      <c r="I4576" s="8">
        <f t="shared" si="321"/>
        <v>63.250000000000021</v>
      </c>
      <c r="J4576" s="1">
        <v>18</v>
      </c>
      <c r="K4576" s="1">
        <v>25</v>
      </c>
      <c r="M4576" s="45"/>
      <c r="N4576" s="45"/>
      <c r="O4576" s="45"/>
      <c r="P4576" s="28"/>
      <c r="Q4576" s="28"/>
      <c r="R4576" s="25"/>
      <c r="Z4576"/>
    </row>
    <row r="4577" spans="1:26" x14ac:dyDescent="0.25">
      <c r="A4577" s="4" t="s">
        <v>7</v>
      </c>
      <c r="B4577" s="5">
        <v>2008</v>
      </c>
      <c r="C4577" s="5">
        <v>7</v>
      </c>
      <c r="D4577" s="5">
        <v>9</v>
      </c>
      <c r="E4577" s="5">
        <v>10</v>
      </c>
      <c r="F4577" s="43">
        <v>21.6</v>
      </c>
      <c r="G4577" s="8">
        <f t="shared" si="319"/>
        <v>25</v>
      </c>
      <c r="H4577" s="8">
        <f t="shared" si="320"/>
        <v>186.99999999999991</v>
      </c>
      <c r="I4577" s="8">
        <f t="shared" si="321"/>
        <v>46.749999999999979</v>
      </c>
      <c r="J4577" s="1">
        <v>18</v>
      </c>
      <c r="K4577" s="1">
        <v>25</v>
      </c>
      <c r="M4577" s="45"/>
      <c r="N4577" s="45"/>
      <c r="O4577" s="45"/>
      <c r="P4577" s="28"/>
      <c r="Q4577" s="28"/>
      <c r="R4577" s="25"/>
      <c r="Z4577"/>
    </row>
    <row r="4578" spans="1:26" x14ac:dyDescent="0.25">
      <c r="A4578" s="4" t="s">
        <v>7</v>
      </c>
      <c r="B4578" s="5">
        <v>2008</v>
      </c>
      <c r="C4578" s="5">
        <v>7</v>
      </c>
      <c r="D4578" s="5">
        <v>9</v>
      </c>
      <c r="E4578" s="5">
        <v>11</v>
      </c>
      <c r="F4578" s="43">
        <v>22.3</v>
      </c>
      <c r="G4578" s="8">
        <f t="shared" si="319"/>
        <v>25</v>
      </c>
      <c r="H4578" s="8">
        <f t="shared" si="320"/>
        <v>148.49999999999997</v>
      </c>
      <c r="I4578" s="8">
        <f t="shared" si="321"/>
        <v>37.124999999999993</v>
      </c>
      <c r="J4578" s="1">
        <v>18</v>
      </c>
      <c r="K4578" s="1">
        <v>25</v>
      </c>
      <c r="M4578" s="45"/>
      <c r="N4578" s="45"/>
      <c r="O4578" s="45"/>
      <c r="P4578" s="28"/>
      <c r="Q4578" s="28"/>
      <c r="R4578" s="25"/>
      <c r="Z4578"/>
    </row>
    <row r="4579" spans="1:26" x14ac:dyDescent="0.25">
      <c r="A4579" s="4" t="s">
        <v>7</v>
      </c>
      <c r="B4579" s="5">
        <v>2008</v>
      </c>
      <c r="C4579" s="5">
        <v>7</v>
      </c>
      <c r="D4579" s="5">
        <v>9</v>
      </c>
      <c r="E4579" s="5">
        <v>12</v>
      </c>
      <c r="F4579" s="43">
        <v>24.1</v>
      </c>
      <c r="G4579" s="8">
        <f t="shared" si="319"/>
        <v>25</v>
      </c>
      <c r="H4579" s="8">
        <f t="shared" si="320"/>
        <v>49.499999999999922</v>
      </c>
      <c r="I4579" s="8">
        <f t="shared" si="321"/>
        <v>12.37499999999998</v>
      </c>
      <c r="J4579" s="1">
        <v>18</v>
      </c>
      <c r="K4579" s="1">
        <v>25</v>
      </c>
      <c r="M4579" s="45"/>
      <c r="N4579" s="45"/>
      <c r="O4579" s="45"/>
      <c r="P4579" s="28"/>
      <c r="Q4579" s="28"/>
      <c r="R4579" s="25"/>
      <c r="Z4579"/>
    </row>
    <row r="4580" spans="1:26" x14ac:dyDescent="0.25">
      <c r="A4580" s="4" t="s">
        <v>7</v>
      </c>
      <c r="B4580" s="5">
        <v>2008</v>
      </c>
      <c r="C4580" s="5">
        <v>7</v>
      </c>
      <c r="D4580" s="5">
        <v>9</v>
      </c>
      <c r="E4580" s="5">
        <v>13</v>
      </c>
      <c r="F4580" s="43">
        <v>24.8</v>
      </c>
      <c r="G4580" s="8">
        <f t="shared" si="319"/>
        <v>25</v>
      </c>
      <c r="H4580" s="8">
        <f t="shared" si="320"/>
        <v>10.999999999999961</v>
      </c>
      <c r="I4580" s="8">
        <f t="shared" si="321"/>
        <v>2.7499999999999902</v>
      </c>
      <c r="J4580" s="1">
        <v>18</v>
      </c>
      <c r="K4580" s="1">
        <v>25</v>
      </c>
      <c r="M4580" s="45"/>
      <c r="N4580" s="45"/>
      <c r="O4580" s="45"/>
      <c r="P4580" s="28"/>
      <c r="Q4580" s="28"/>
      <c r="R4580" s="25"/>
      <c r="Z4580"/>
    </row>
    <row r="4581" spans="1:26" x14ac:dyDescent="0.25">
      <c r="A4581" s="4" t="s">
        <v>7</v>
      </c>
      <c r="B4581" s="5">
        <v>2008</v>
      </c>
      <c r="C4581" s="5">
        <v>7</v>
      </c>
      <c r="D4581" s="5">
        <v>9</v>
      </c>
      <c r="E4581" s="5">
        <v>14</v>
      </c>
      <c r="F4581" s="43">
        <v>25</v>
      </c>
      <c r="G4581" s="8">
        <f t="shared" si="319"/>
        <v>25</v>
      </c>
      <c r="H4581" s="8">
        <f t="shared" si="320"/>
        <v>0</v>
      </c>
      <c r="I4581" s="8">
        <f t="shared" si="321"/>
        <v>0</v>
      </c>
      <c r="J4581" s="1">
        <v>18</v>
      </c>
      <c r="K4581" s="1">
        <v>25</v>
      </c>
      <c r="M4581" s="45"/>
      <c r="N4581" s="45"/>
      <c r="O4581" s="45"/>
      <c r="P4581" s="28"/>
      <c r="Q4581" s="28"/>
      <c r="R4581" s="25"/>
      <c r="Z4581"/>
    </row>
    <row r="4582" spans="1:26" x14ac:dyDescent="0.25">
      <c r="A4582" s="4" t="s">
        <v>7</v>
      </c>
      <c r="B4582" s="5">
        <v>2008</v>
      </c>
      <c r="C4582" s="5">
        <v>7</v>
      </c>
      <c r="D4582" s="5">
        <v>9</v>
      </c>
      <c r="E4582" s="5">
        <v>15</v>
      </c>
      <c r="F4582" s="43">
        <v>24.8</v>
      </c>
      <c r="G4582" s="8">
        <f t="shared" si="319"/>
        <v>25</v>
      </c>
      <c r="H4582" s="8">
        <f t="shared" si="320"/>
        <v>10.999999999999961</v>
      </c>
      <c r="I4582" s="8">
        <f t="shared" si="321"/>
        <v>2.7499999999999902</v>
      </c>
      <c r="J4582" s="1">
        <v>18</v>
      </c>
      <c r="K4582" s="1">
        <v>25</v>
      </c>
      <c r="M4582" s="45"/>
      <c r="N4582" s="45"/>
      <c r="O4582" s="45"/>
      <c r="P4582" s="28"/>
      <c r="Q4582" s="28"/>
      <c r="R4582" s="25"/>
      <c r="Z4582"/>
    </row>
    <row r="4583" spans="1:26" x14ac:dyDescent="0.25">
      <c r="A4583" s="4" t="s">
        <v>7</v>
      </c>
      <c r="B4583" s="5">
        <v>2008</v>
      </c>
      <c r="C4583" s="5">
        <v>7</v>
      </c>
      <c r="D4583" s="5">
        <v>9</v>
      </c>
      <c r="E4583" s="5">
        <v>16</v>
      </c>
      <c r="F4583" s="43">
        <v>24.4</v>
      </c>
      <c r="G4583" s="8">
        <f t="shared" si="319"/>
        <v>25</v>
      </c>
      <c r="H4583" s="8">
        <f t="shared" si="320"/>
        <v>33.000000000000078</v>
      </c>
      <c r="I4583" s="8">
        <f t="shared" si="321"/>
        <v>8.2500000000000195</v>
      </c>
      <c r="J4583" s="1">
        <v>18</v>
      </c>
      <c r="K4583" s="1">
        <v>25</v>
      </c>
      <c r="M4583" s="45"/>
      <c r="N4583" s="45"/>
      <c r="O4583" s="45"/>
      <c r="P4583" s="28"/>
      <c r="Q4583" s="28"/>
      <c r="R4583" s="25"/>
      <c r="Z4583"/>
    </row>
    <row r="4584" spans="1:26" x14ac:dyDescent="0.25">
      <c r="A4584" s="4" t="s">
        <v>7</v>
      </c>
      <c r="B4584" s="5">
        <v>2008</v>
      </c>
      <c r="C4584" s="5">
        <v>7</v>
      </c>
      <c r="D4584" s="5">
        <v>9</v>
      </c>
      <c r="E4584" s="5">
        <v>17</v>
      </c>
      <c r="F4584" s="43">
        <v>23.8</v>
      </c>
      <c r="G4584" s="8">
        <f t="shared" si="319"/>
        <v>25</v>
      </c>
      <c r="H4584" s="8">
        <f t="shared" si="320"/>
        <v>65.999999999999957</v>
      </c>
      <c r="I4584" s="8">
        <f t="shared" si="321"/>
        <v>16.499999999999989</v>
      </c>
      <c r="J4584" s="1">
        <v>18</v>
      </c>
      <c r="K4584" s="1">
        <v>25</v>
      </c>
      <c r="M4584" s="45"/>
      <c r="N4584" s="45"/>
      <c r="O4584" s="45"/>
      <c r="P4584" s="28"/>
      <c r="Q4584" s="28"/>
      <c r="R4584" s="25"/>
      <c r="Z4584"/>
    </row>
    <row r="4585" spans="1:26" x14ac:dyDescent="0.25">
      <c r="A4585" s="4" t="s">
        <v>7</v>
      </c>
      <c r="B4585" s="5">
        <v>2008</v>
      </c>
      <c r="C4585" s="5">
        <v>7</v>
      </c>
      <c r="D4585" s="5">
        <v>9</v>
      </c>
      <c r="E4585" s="5">
        <v>18</v>
      </c>
      <c r="F4585" s="43">
        <v>22.9</v>
      </c>
      <c r="G4585" s="8">
        <f t="shared" si="319"/>
        <v>25</v>
      </c>
      <c r="H4585" s="8">
        <f t="shared" si="320"/>
        <v>115.50000000000009</v>
      </c>
      <c r="I4585" s="8">
        <f t="shared" si="321"/>
        <v>28.875000000000021</v>
      </c>
      <c r="J4585" s="1">
        <v>18</v>
      </c>
      <c r="K4585" s="1">
        <v>25</v>
      </c>
      <c r="M4585" s="45"/>
      <c r="N4585" s="45"/>
      <c r="O4585" s="45"/>
      <c r="P4585" s="28"/>
      <c r="Q4585" s="28"/>
      <c r="R4585" s="25"/>
      <c r="Z4585"/>
    </row>
    <row r="4586" spans="1:26" x14ac:dyDescent="0.25">
      <c r="A4586" s="4" t="s">
        <v>7</v>
      </c>
      <c r="B4586" s="5">
        <v>2008</v>
      </c>
      <c r="C4586" s="5">
        <v>7</v>
      </c>
      <c r="D4586" s="5">
        <v>9</v>
      </c>
      <c r="E4586" s="5">
        <v>19</v>
      </c>
      <c r="F4586" s="43">
        <v>21.5</v>
      </c>
      <c r="G4586" s="8">
        <f t="shared" si="319"/>
        <v>25</v>
      </c>
      <c r="H4586" s="8">
        <f t="shared" si="320"/>
        <v>192.5</v>
      </c>
      <c r="I4586" s="8">
        <f t="shared" si="321"/>
        <v>48.125</v>
      </c>
      <c r="J4586" s="1">
        <v>18</v>
      </c>
      <c r="K4586" s="1">
        <v>25</v>
      </c>
      <c r="M4586" s="45"/>
      <c r="N4586" s="45"/>
      <c r="O4586" s="45"/>
      <c r="P4586" s="28"/>
      <c r="Q4586" s="28"/>
      <c r="R4586" s="25"/>
      <c r="Z4586"/>
    </row>
    <row r="4587" spans="1:26" x14ac:dyDescent="0.25">
      <c r="A4587" s="4" t="s">
        <v>7</v>
      </c>
      <c r="B4587" s="5">
        <v>2008</v>
      </c>
      <c r="C4587" s="5">
        <v>7</v>
      </c>
      <c r="D4587" s="5">
        <v>9</v>
      </c>
      <c r="E4587" s="5">
        <v>20</v>
      </c>
      <c r="F4587" s="43">
        <v>19.7</v>
      </c>
      <c r="G4587" s="8">
        <f t="shared" si="319"/>
        <v>25</v>
      </c>
      <c r="H4587" s="8">
        <f t="shared" si="320"/>
        <v>291.50000000000006</v>
      </c>
      <c r="I4587" s="8">
        <f t="shared" si="321"/>
        <v>72.875000000000014</v>
      </c>
      <c r="J4587" s="1">
        <v>18</v>
      </c>
      <c r="K4587" s="1">
        <v>25</v>
      </c>
      <c r="M4587" s="45"/>
      <c r="N4587" s="45"/>
      <c r="O4587" s="45"/>
      <c r="P4587" s="28"/>
      <c r="Q4587" s="28"/>
      <c r="R4587" s="25"/>
      <c r="Z4587"/>
    </row>
    <row r="4588" spans="1:26" x14ac:dyDescent="0.25">
      <c r="A4588" s="4" t="s">
        <v>7</v>
      </c>
      <c r="B4588" s="5">
        <v>2008</v>
      </c>
      <c r="C4588" s="5">
        <v>7</v>
      </c>
      <c r="D4588" s="5">
        <v>9</v>
      </c>
      <c r="E4588" s="5">
        <v>21</v>
      </c>
      <c r="F4588" s="43">
        <v>18.8</v>
      </c>
      <c r="G4588" s="8">
        <f t="shared" si="319"/>
        <v>25</v>
      </c>
      <c r="H4588" s="8">
        <f t="shared" si="320"/>
        <v>340.99999999999994</v>
      </c>
      <c r="I4588" s="8">
        <f t="shared" si="321"/>
        <v>85.249999999999986</v>
      </c>
      <c r="J4588" s="1">
        <v>18</v>
      </c>
      <c r="K4588" s="1">
        <v>25</v>
      </c>
      <c r="M4588" s="45"/>
      <c r="N4588" s="45"/>
      <c r="O4588" s="45"/>
      <c r="P4588" s="28"/>
      <c r="Q4588" s="28"/>
      <c r="R4588" s="25"/>
      <c r="Z4588"/>
    </row>
    <row r="4589" spans="1:26" x14ac:dyDescent="0.25">
      <c r="A4589" s="4" t="s">
        <v>7</v>
      </c>
      <c r="B4589" s="5">
        <v>2008</v>
      </c>
      <c r="C4589" s="5">
        <v>7</v>
      </c>
      <c r="D4589" s="5">
        <v>9</v>
      </c>
      <c r="E4589" s="5">
        <v>22</v>
      </c>
      <c r="F4589" s="43">
        <v>18.5</v>
      </c>
      <c r="G4589" s="8">
        <f t="shared" si="319"/>
        <v>25</v>
      </c>
      <c r="H4589" s="8">
        <f t="shared" si="320"/>
        <v>357.5</v>
      </c>
      <c r="I4589" s="8">
        <f t="shared" si="321"/>
        <v>89.375</v>
      </c>
      <c r="J4589" s="1">
        <v>18</v>
      </c>
      <c r="K4589" s="1">
        <v>25</v>
      </c>
      <c r="M4589" s="45"/>
      <c r="N4589" s="45"/>
      <c r="O4589" s="45"/>
      <c r="P4589" s="28"/>
      <c r="Q4589" s="28"/>
      <c r="R4589" s="25"/>
      <c r="Z4589"/>
    </row>
    <row r="4590" spans="1:26" x14ac:dyDescent="0.25">
      <c r="A4590" s="4" t="s">
        <v>7</v>
      </c>
      <c r="B4590" s="5">
        <v>2008</v>
      </c>
      <c r="C4590" s="5">
        <v>7</v>
      </c>
      <c r="D4590" s="5">
        <v>9</v>
      </c>
      <c r="E4590" s="5">
        <v>23</v>
      </c>
      <c r="F4590" s="43">
        <v>18.399999999999999</v>
      </c>
      <c r="G4590" s="8">
        <f t="shared" si="319"/>
        <v>25</v>
      </c>
      <c r="H4590" s="8">
        <f t="shared" si="320"/>
        <v>363.00000000000006</v>
      </c>
      <c r="I4590" s="8">
        <f t="shared" si="321"/>
        <v>90.750000000000014</v>
      </c>
      <c r="J4590" s="1">
        <v>18</v>
      </c>
      <c r="K4590" s="1">
        <v>25</v>
      </c>
      <c r="M4590" s="45"/>
      <c r="N4590" s="45"/>
      <c r="O4590" s="45"/>
      <c r="P4590" s="28"/>
      <c r="Q4590" s="28"/>
      <c r="R4590" s="25"/>
      <c r="Z4590"/>
    </row>
    <row r="4591" spans="1:26" x14ac:dyDescent="0.25">
      <c r="A4591" s="4" t="s">
        <v>7</v>
      </c>
      <c r="B4591" s="5">
        <v>2008</v>
      </c>
      <c r="C4591" s="5">
        <v>7</v>
      </c>
      <c r="D4591" s="5">
        <v>10</v>
      </c>
      <c r="E4591" s="5">
        <v>0</v>
      </c>
      <c r="F4591" s="43">
        <v>18.3</v>
      </c>
      <c r="G4591" s="8">
        <f t="shared" si="319"/>
        <v>25</v>
      </c>
      <c r="H4591" s="8">
        <f t="shared" si="320"/>
        <v>368.49999999999994</v>
      </c>
      <c r="I4591" s="8">
        <f t="shared" si="321"/>
        <v>92.124999999999986</v>
      </c>
      <c r="J4591" s="1">
        <v>18</v>
      </c>
      <c r="K4591" s="1">
        <v>25</v>
      </c>
      <c r="M4591" s="45"/>
      <c r="N4591" s="45"/>
      <c r="O4591" s="45"/>
      <c r="P4591" s="28"/>
      <c r="Q4591" s="28"/>
      <c r="R4591" s="25"/>
      <c r="Z4591"/>
    </row>
    <row r="4592" spans="1:26" x14ac:dyDescent="0.25">
      <c r="A4592" s="4" t="s">
        <v>7</v>
      </c>
      <c r="B4592" s="5">
        <v>2008</v>
      </c>
      <c r="C4592" s="5">
        <v>7</v>
      </c>
      <c r="D4592" s="5">
        <v>10</v>
      </c>
      <c r="E4592" s="5">
        <v>1</v>
      </c>
      <c r="F4592" s="43">
        <v>18.2</v>
      </c>
      <c r="G4592" s="8">
        <f t="shared" si="319"/>
        <v>25</v>
      </c>
      <c r="H4592" s="8">
        <f t="shared" si="320"/>
        <v>374.00000000000006</v>
      </c>
      <c r="I4592" s="8">
        <f t="shared" si="321"/>
        <v>93.500000000000014</v>
      </c>
      <c r="J4592" s="1">
        <v>18</v>
      </c>
      <c r="K4592" s="1">
        <v>25</v>
      </c>
      <c r="M4592" s="45"/>
      <c r="N4592" s="45"/>
      <c r="O4592" s="45"/>
      <c r="P4592" s="28"/>
      <c r="Q4592" s="28"/>
      <c r="R4592" s="25"/>
      <c r="Z4592"/>
    </row>
    <row r="4593" spans="1:26" x14ac:dyDescent="0.25">
      <c r="A4593" s="4" t="s">
        <v>7</v>
      </c>
      <c r="B4593" s="5">
        <v>2008</v>
      </c>
      <c r="C4593" s="5">
        <v>7</v>
      </c>
      <c r="D4593" s="5">
        <v>10</v>
      </c>
      <c r="E4593" s="5">
        <v>2</v>
      </c>
      <c r="F4593" s="43">
        <v>18</v>
      </c>
      <c r="G4593" s="8">
        <f t="shared" si="319"/>
        <v>25</v>
      </c>
      <c r="H4593" s="8">
        <f t="shared" si="320"/>
        <v>385</v>
      </c>
      <c r="I4593" s="8">
        <f t="shared" si="321"/>
        <v>96.25</v>
      </c>
      <c r="J4593" s="1">
        <v>18</v>
      </c>
      <c r="K4593" s="1">
        <v>25</v>
      </c>
      <c r="M4593" s="45"/>
      <c r="N4593" s="45"/>
      <c r="O4593" s="45"/>
      <c r="P4593" s="28"/>
      <c r="Q4593" s="28"/>
      <c r="R4593" s="25"/>
      <c r="Z4593"/>
    </row>
    <row r="4594" spans="1:26" x14ac:dyDescent="0.25">
      <c r="A4594" s="4" t="s">
        <v>7</v>
      </c>
      <c r="B4594" s="5">
        <v>2008</v>
      </c>
      <c r="C4594" s="5">
        <v>7</v>
      </c>
      <c r="D4594" s="5">
        <v>10</v>
      </c>
      <c r="E4594" s="5">
        <v>3</v>
      </c>
      <c r="F4594" s="43">
        <v>17.8</v>
      </c>
      <c r="G4594" s="8">
        <f t="shared" si="319"/>
        <v>25</v>
      </c>
      <c r="H4594" s="8">
        <f t="shared" si="320"/>
        <v>395.99999999999994</v>
      </c>
      <c r="I4594" s="8">
        <f t="shared" si="321"/>
        <v>98.999999999999986</v>
      </c>
      <c r="J4594" s="1">
        <v>18</v>
      </c>
      <c r="K4594" s="1">
        <v>25</v>
      </c>
      <c r="M4594" s="45"/>
      <c r="N4594" s="45"/>
      <c r="O4594" s="45"/>
      <c r="P4594" s="28"/>
      <c r="Q4594" s="28"/>
      <c r="R4594" s="25"/>
      <c r="Z4594"/>
    </row>
    <row r="4595" spans="1:26" x14ac:dyDescent="0.25">
      <c r="A4595" s="4" t="s">
        <v>7</v>
      </c>
      <c r="B4595" s="5">
        <v>2008</v>
      </c>
      <c r="C4595" s="5">
        <v>7</v>
      </c>
      <c r="D4595" s="5">
        <v>10</v>
      </c>
      <c r="E4595" s="5">
        <v>4</v>
      </c>
      <c r="F4595" s="43">
        <v>17.5</v>
      </c>
      <c r="G4595" s="8">
        <f t="shared" si="319"/>
        <v>25</v>
      </c>
      <c r="H4595" s="8">
        <f t="shared" si="320"/>
        <v>412.5</v>
      </c>
      <c r="I4595" s="8">
        <f t="shared" si="321"/>
        <v>103.125</v>
      </c>
      <c r="J4595" s="1">
        <v>18</v>
      </c>
      <c r="K4595" s="1">
        <v>25</v>
      </c>
      <c r="M4595" s="45"/>
      <c r="N4595" s="45"/>
      <c r="O4595" s="45"/>
      <c r="P4595" s="28"/>
      <c r="Q4595" s="28"/>
      <c r="R4595" s="25"/>
      <c r="Z4595"/>
    </row>
    <row r="4596" spans="1:26" x14ac:dyDescent="0.25">
      <c r="A4596" s="4" t="s">
        <v>7</v>
      </c>
      <c r="B4596" s="5">
        <v>2008</v>
      </c>
      <c r="C4596" s="5">
        <v>7</v>
      </c>
      <c r="D4596" s="5">
        <v>10</v>
      </c>
      <c r="E4596" s="5">
        <v>5</v>
      </c>
      <c r="F4596" s="43">
        <v>17.3</v>
      </c>
      <c r="G4596" s="8">
        <f t="shared" si="319"/>
        <v>25</v>
      </c>
      <c r="H4596" s="8">
        <f t="shared" si="320"/>
        <v>423.49999999999994</v>
      </c>
      <c r="I4596" s="8">
        <f t="shared" si="321"/>
        <v>105.87499999999999</v>
      </c>
      <c r="J4596" s="1">
        <v>18</v>
      </c>
      <c r="K4596" s="1">
        <v>25</v>
      </c>
      <c r="M4596" s="45"/>
      <c r="N4596" s="45"/>
      <c r="O4596" s="45"/>
      <c r="P4596" s="28"/>
      <c r="Q4596" s="28"/>
      <c r="R4596" s="25"/>
      <c r="Z4596"/>
    </row>
    <row r="4597" spans="1:26" x14ac:dyDescent="0.25">
      <c r="A4597" s="4" t="s">
        <v>7</v>
      </c>
      <c r="B4597" s="5">
        <v>2008</v>
      </c>
      <c r="C4597" s="5">
        <v>7</v>
      </c>
      <c r="D4597" s="5">
        <v>10</v>
      </c>
      <c r="E4597" s="5">
        <v>6</v>
      </c>
      <c r="F4597" s="43">
        <v>17.399999999999999</v>
      </c>
      <c r="G4597" s="8">
        <f t="shared" si="319"/>
        <v>25</v>
      </c>
      <c r="H4597" s="8">
        <f t="shared" si="320"/>
        <v>418.00000000000006</v>
      </c>
      <c r="I4597" s="8">
        <f t="shared" si="321"/>
        <v>104.50000000000001</v>
      </c>
      <c r="J4597" s="1">
        <v>18</v>
      </c>
      <c r="K4597" s="1">
        <v>25</v>
      </c>
      <c r="M4597" s="45"/>
      <c r="N4597" s="45"/>
      <c r="O4597" s="45"/>
      <c r="P4597" s="28"/>
      <c r="Q4597" s="28"/>
      <c r="R4597" s="25"/>
      <c r="Z4597"/>
    </row>
    <row r="4598" spans="1:26" x14ac:dyDescent="0.25">
      <c r="A4598" s="4" t="s">
        <v>7</v>
      </c>
      <c r="B4598" s="5">
        <v>2008</v>
      </c>
      <c r="C4598" s="5">
        <v>7</v>
      </c>
      <c r="D4598" s="5">
        <v>10</v>
      </c>
      <c r="E4598" s="5">
        <v>7</v>
      </c>
      <c r="F4598" s="43">
        <v>18.3</v>
      </c>
      <c r="G4598" s="8">
        <f t="shared" si="319"/>
        <v>25</v>
      </c>
      <c r="H4598" s="8">
        <f t="shared" si="320"/>
        <v>368.49999999999994</v>
      </c>
      <c r="I4598" s="8">
        <f t="shared" si="321"/>
        <v>92.124999999999986</v>
      </c>
      <c r="J4598" s="1">
        <v>18</v>
      </c>
      <c r="K4598" s="1">
        <v>25</v>
      </c>
      <c r="M4598" s="45"/>
      <c r="N4598" s="45"/>
      <c r="O4598" s="45"/>
      <c r="P4598" s="28"/>
      <c r="Q4598" s="28"/>
      <c r="R4598" s="25"/>
      <c r="Z4598"/>
    </row>
    <row r="4599" spans="1:26" x14ac:dyDescent="0.25">
      <c r="A4599" s="4" t="s">
        <v>7</v>
      </c>
      <c r="B4599" s="5">
        <v>2008</v>
      </c>
      <c r="C4599" s="5">
        <v>7</v>
      </c>
      <c r="D4599" s="5">
        <v>10</v>
      </c>
      <c r="E4599" s="5">
        <v>8</v>
      </c>
      <c r="F4599" s="43">
        <v>19.399999999999999</v>
      </c>
      <c r="G4599" s="8">
        <f t="shared" si="319"/>
        <v>25</v>
      </c>
      <c r="H4599" s="8">
        <f t="shared" si="320"/>
        <v>308.00000000000006</v>
      </c>
      <c r="I4599" s="8">
        <f t="shared" si="321"/>
        <v>77.000000000000014</v>
      </c>
      <c r="J4599" s="1">
        <v>18</v>
      </c>
      <c r="K4599" s="1">
        <v>25</v>
      </c>
      <c r="M4599" s="45"/>
      <c r="N4599" s="45"/>
      <c r="O4599" s="45"/>
      <c r="P4599" s="28"/>
      <c r="Q4599" s="28"/>
      <c r="R4599" s="25"/>
      <c r="Z4599"/>
    </row>
    <row r="4600" spans="1:26" x14ac:dyDescent="0.25">
      <c r="A4600" s="4" t="s">
        <v>7</v>
      </c>
      <c r="B4600" s="5">
        <v>2008</v>
      </c>
      <c r="C4600" s="5">
        <v>7</v>
      </c>
      <c r="D4600" s="5">
        <v>10</v>
      </c>
      <c r="E4600" s="5">
        <v>9</v>
      </c>
      <c r="F4600" s="43">
        <v>20.6</v>
      </c>
      <c r="G4600" s="8">
        <f t="shared" si="319"/>
        <v>25</v>
      </c>
      <c r="H4600" s="8">
        <f t="shared" si="320"/>
        <v>241.99999999999991</v>
      </c>
      <c r="I4600" s="8">
        <f t="shared" si="321"/>
        <v>60.499999999999979</v>
      </c>
      <c r="J4600" s="1">
        <v>18</v>
      </c>
      <c r="K4600" s="1">
        <v>25</v>
      </c>
      <c r="M4600" s="45"/>
      <c r="N4600" s="45"/>
      <c r="O4600" s="45"/>
      <c r="P4600" s="28"/>
      <c r="Q4600" s="28"/>
      <c r="R4600" s="25"/>
      <c r="Z4600"/>
    </row>
    <row r="4601" spans="1:26" x14ac:dyDescent="0.25">
      <c r="A4601" s="4" t="s">
        <v>7</v>
      </c>
      <c r="B4601" s="5">
        <v>2008</v>
      </c>
      <c r="C4601" s="5">
        <v>7</v>
      </c>
      <c r="D4601" s="5">
        <v>10</v>
      </c>
      <c r="E4601" s="5">
        <v>10</v>
      </c>
      <c r="F4601" s="43">
        <v>22.1</v>
      </c>
      <c r="G4601" s="8">
        <f t="shared" si="319"/>
        <v>25</v>
      </c>
      <c r="H4601" s="8">
        <f t="shared" si="320"/>
        <v>159.49999999999991</v>
      </c>
      <c r="I4601" s="8">
        <f t="shared" si="321"/>
        <v>39.874999999999979</v>
      </c>
      <c r="J4601" s="1">
        <v>18</v>
      </c>
      <c r="K4601" s="1">
        <v>25</v>
      </c>
      <c r="M4601" s="45"/>
      <c r="N4601" s="45"/>
      <c r="O4601" s="45"/>
      <c r="P4601" s="28"/>
      <c r="Q4601" s="28"/>
      <c r="R4601" s="25"/>
      <c r="Z4601"/>
    </row>
    <row r="4602" spans="1:26" x14ac:dyDescent="0.25">
      <c r="A4602" s="4" t="s">
        <v>7</v>
      </c>
      <c r="B4602" s="5">
        <v>2008</v>
      </c>
      <c r="C4602" s="5">
        <v>7</v>
      </c>
      <c r="D4602" s="5">
        <v>10</v>
      </c>
      <c r="E4602" s="5">
        <v>11</v>
      </c>
      <c r="F4602" s="43">
        <v>23.1</v>
      </c>
      <c r="G4602" s="8">
        <f t="shared" si="319"/>
        <v>25</v>
      </c>
      <c r="H4602" s="8">
        <f t="shared" si="320"/>
        <v>104.49999999999991</v>
      </c>
      <c r="I4602" s="8">
        <f t="shared" si="321"/>
        <v>26.124999999999979</v>
      </c>
      <c r="J4602" s="1">
        <v>18</v>
      </c>
      <c r="K4602" s="1">
        <v>25</v>
      </c>
      <c r="M4602" s="45"/>
      <c r="N4602" s="45"/>
      <c r="O4602" s="45"/>
      <c r="P4602" s="28"/>
      <c r="Q4602" s="28"/>
      <c r="R4602" s="25"/>
      <c r="Z4602"/>
    </row>
    <row r="4603" spans="1:26" x14ac:dyDescent="0.25">
      <c r="A4603" s="4" t="s">
        <v>7</v>
      </c>
      <c r="B4603" s="5">
        <v>2008</v>
      </c>
      <c r="C4603" s="5">
        <v>7</v>
      </c>
      <c r="D4603" s="5">
        <v>10</v>
      </c>
      <c r="E4603" s="5">
        <v>12</v>
      </c>
      <c r="F4603" s="43">
        <v>25.7</v>
      </c>
      <c r="G4603" s="8">
        <f t="shared" si="319"/>
        <v>25</v>
      </c>
      <c r="H4603" s="8">
        <f t="shared" si="320"/>
        <v>0</v>
      </c>
      <c r="I4603" s="8">
        <f t="shared" si="321"/>
        <v>0</v>
      </c>
      <c r="J4603" s="1">
        <v>18</v>
      </c>
      <c r="K4603" s="1">
        <v>25</v>
      </c>
      <c r="M4603" s="45"/>
      <c r="N4603" s="45"/>
      <c r="O4603" s="45"/>
      <c r="P4603" s="28"/>
      <c r="Q4603" s="28"/>
      <c r="R4603" s="25"/>
      <c r="Z4603"/>
    </row>
    <row r="4604" spans="1:26" x14ac:dyDescent="0.25">
      <c r="A4604" s="4" t="s">
        <v>7</v>
      </c>
      <c r="B4604" s="5">
        <v>2008</v>
      </c>
      <c r="C4604" s="5">
        <v>7</v>
      </c>
      <c r="D4604" s="5">
        <v>10</v>
      </c>
      <c r="E4604" s="5">
        <v>13</v>
      </c>
      <c r="F4604" s="43">
        <v>26</v>
      </c>
      <c r="G4604" s="8">
        <f t="shared" si="319"/>
        <v>25</v>
      </c>
      <c r="H4604" s="8">
        <f t="shared" si="320"/>
        <v>0</v>
      </c>
      <c r="I4604" s="8">
        <f t="shared" si="321"/>
        <v>0</v>
      </c>
      <c r="J4604" s="1">
        <v>18</v>
      </c>
      <c r="K4604" s="1">
        <v>25</v>
      </c>
      <c r="M4604" s="45"/>
      <c r="N4604" s="45"/>
      <c r="O4604" s="45"/>
      <c r="P4604" s="28"/>
      <c r="Q4604" s="28"/>
      <c r="R4604" s="25"/>
      <c r="Z4604"/>
    </row>
    <row r="4605" spans="1:26" x14ac:dyDescent="0.25">
      <c r="A4605" s="4" t="s">
        <v>7</v>
      </c>
      <c r="B4605" s="5">
        <v>2008</v>
      </c>
      <c r="C4605" s="5">
        <v>7</v>
      </c>
      <c r="D4605" s="5">
        <v>10</v>
      </c>
      <c r="E4605" s="5">
        <v>14</v>
      </c>
      <c r="F4605" s="43">
        <v>26.1</v>
      </c>
      <c r="G4605" s="8">
        <f t="shared" si="319"/>
        <v>25</v>
      </c>
      <c r="H4605" s="8">
        <f t="shared" si="320"/>
        <v>0</v>
      </c>
      <c r="I4605" s="8">
        <f t="shared" si="321"/>
        <v>0</v>
      </c>
      <c r="J4605" s="1">
        <v>18</v>
      </c>
      <c r="K4605" s="1">
        <v>25</v>
      </c>
      <c r="M4605" s="45"/>
      <c r="N4605" s="45"/>
      <c r="O4605" s="45"/>
      <c r="P4605" s="28"/>
      <c r="Q4605" s="28"/>
      <c r="R4605" s="25"/>
      <c r="Z4605"/>
    </row>
    <row r="4606" spans="1:26" x14ac:dyDescent="0.25">
      <c r="A4606" s="4" t="s">
        <v>7</v>
      </c>
      <c r="B4606" s="5">
        <v>2008</v>
      </c>
      <c r="C4606" s="5">
        <v>7</v>
      </c>
      <c r="D4606" s="5">
        <v>10</v>
      </c>
      <c r="E4606" s="5">
        <v>15</v>
      </c>
      <c r="F4606" s="43">
        <v>26</v>
      </c>
      <c r="G4606" s="8">
        <f t="shared" si="319"/>
        <v>25</v>
      </c>
      <c r="H4606" s="8">
        <f t="shared" si="320"/>
        <v>0</v>
      </c>
      <c r="I4606" s="8">
        <f t="shared" si="321"/>
        <v>0</v>
      </c>
      <c r="J4606" s="1">
        <v>18</v>
      </c>
      <c r="K4606" s="1">
        <v>25</v>
      </c>
      <c r="M4606" s="45"/>
      <c r="N4606" s="45"/>
      <c r="O4606" s="45"/>
      <c r="P4606" s="28"/>
      <c r="Q4606" s="28"/>
      <c r="R4606" s="25"/>
      <c r="Z4606"/>
    </row>
    <row r="4607" spans="1:26" x14ac:dyDescent="0.25">
      <c r="A4607" s="4" t="s">
        <v>7</v>
      </c>
      <c r="B4607" s="5">
        <v>2008</v>
      </c>
      <c r="C4607" s="5">
        <v>7</v>
      </c>
      <c r="D4607" s="5">
        <v>10</v>
      </c>
      <c r="E4607" s="5">
        <v>16</v>
      </c>
      <c r="F4607" s="43">
        <v>25.5</v>
      </c>
      <c r="G4607" s="8">
        <f t="shared" si="319"/>
        <v>25</v>
      </c>
      <c r="H4607" s="8">
        <f t="shared" si="320"/>
        <v>0</v>
      </c>
      <c r="I4607" s="8">
        <f t="shared" si="321"/>
        <v>0</v>
      </c>
      <c r="J4607" s="1">
        <v>18</v>
      </c>
      <c r="K4607" s="1">
        <v>25</v>
      </c>
      <c r="M4607" s="45"/>
      <c r="N4607" s="45"/>
      <c r="O4607" s="45"/>
      <c r="P4607" s="28"/>
      <c r="Q4607" s="28"/>
      <c r="R4607" s="25"/>
      <c r="Z4607"/>
    </row>
    <row r="4608" spans="1:26" x14ac:dyDescent="0.25">
      <c r="A4608" s="4" t="s">
        <v>7</v>
      </c>
      <c r="B4608" s="5">
        <v>2008</v>
      </c>
      <c r="C4608" s="5">
        <v>7</v>
      </c>
      <c r="D4608" s="5">
        <v>10</v>
      </c>
      <c r="E4608" s="5">
        <v>17</v>
      </c>
      <c r="F4608" s="43">
        <v>24.6</v>
      </c>
      <c r="G4608" s="8">
        <f t="shared" si="319"/>
        <v>25</v>
      </c>
      <c r="H4608" s="8">
        <f t="shared" si="320"/>
        <v>21.999999999999922</v>
      </c>
      <c r="I4608" s="8">
        <f t="shared" si="321"/>
        <v>5.4999999999999805</v>
      </c>
      <c r="J4608" s="1">
        <v>18</v>
      </c>
      <c r="K4608" s="1">
        <v>25</v>
      </c>
      <c r="M4608" s="45"/>
      <c r="N4608" s="45"/>
      <c r="O4608" s="45"/>
      <c r="P4608" s="28"/>
      <c r="Q4608" s="28"/>
      <c r="R4608" s="25"/>
      <c r="Z4608"/>
    </row>
    <row r="4609" spans="1:26" x14ac:dyDescent="0.25">
      <c r="A4609" s="4" t="s">
        <v>7</v>
      </c>
      <c r="B4609" s="5">
        <v>2008</v>
      </c>
      <c r="C4609" s="5">
        <v>7</v>
      </c>
      <c r="D4609" s="5">
        <v>10</v>
      </c>
      <c r="E4609" s="5">
        <v>18</v>
      </c>
      <c r="F4609" s="43">
        <v>23.6</v>
      </c>
      <c r="G4609" s="8">
        <f t="shared" si="319"/>
        <v>25</v>
      </c>
      <c r="H4609" s="8">
        <f t="shared" si="320"/>
        <v>76.999999999999915</v>
      </c>
      <c r="I4609" s="8">
        <f t="shared" si="321"/>
        <v>19.249999999999979</v>
      </c>
      <c r="J4609" s="1">
        <v>18</v>
      </c>
      <c r="K4609" s="1">
        <v>25</v>
      </c>
      <c r="M4609" s="45"/>
      <c r="N4609" s="45"/>
      <c r="O4609" s="45"/>
      <c r="P4609" s="28"/>
      <c r="Q4609" s="28"/>
      <c r="R4609" s="25"/>
      <c r="Z4609"/>
    </row>
    <row r="4610" spans="1:26" x14ac:dyDescent="0.25">
      <c r="A4610" s="4" t="s">
        <v>7</v>
      </c>
      <c r="B4610" s="5">
        <v>2008</v>
      </c>
      <c r="C4610" s="5">
        <v>7</v>
      </c>
      <c r="D4610" s="5">
        <v>10</v>
      </c>
      <c r="E4610" s="5">
        <v>19</v>
      </c>
      <c r="F4610" s="43">
        <v>22.4</v>
      </c>
      <c r="G4610" s="8">
        <f t="shared" si="319"/>
        <v>25</v>
      </c>
      <c r="H4610" s="8">
        <f t="shared" si="320"/>
        <v>143.00000000000009</v>
      </c>
      <c r="I4610" s="8">
        <f t="shared" si="321"/>
        <v>35.750000000000021</v>
      </c>
      <c r="J4610" s="1">
        <v>18</v>
      </c>
      <c r="K4610" s="1">
        <v>25</v>
      </c>
      <c r="M4610" s="45"/>
      <c r="N4610" s="45"/>
      <c r="O4610" s="45"/>
      <c r="P4610" s="28"/>
      <c r="Q4610" s="28"/>
      <c r="R4610" s="25"/>
      <c r="Z4610"/>
    </row>
    <row r="4611" spans="1:26" x14ac:dyDescent="0.25">
      <c r="A4611" s="4" t="s">
        <v>7</v>
      </c>
      <c r="B4611" s="5">
        <v>2008</v>
      </c>
      <c r="C4611" s="5">
        <v>7</v>
      </c>
      <c r="D4611" s="5">
        <v>10</v>
      </c>
      <c r="E4611" s="5">
        <v>20</v>
      </c>
      <c r="F4611" s="43">
        <v>20.6</v>
      </c>
      <c r="G4611" s="8">
        <f t="shared" si="319"/>
        <v>25</v>
      </c>
      <c r="H4611" s="8">
        <f t="shared" si="320"/>
        <v>241.99999999999991</v>
      </c>
      <c r="I4611" s="8">
        <f t="shared" si="321"/>
        <v>60.499999999999979</v>
      </c>
      <c r="J4611" s="1">
        <v>18</v>
      </c>
      <c r="K4611" s="1">
        <v>25</v>
      </c>
      <c r="M4611" s="45"/>
      <c r="N4611" s="45"/>
      <c r="O4611" s="45"/>
      <c r="P4611" s="28"/>
      <c r="Q4611" s="28"/>
      <c r="R4611" s="25"/>
      <c r="Z4611"/>
    </row>
    <row r="4612" spans="1:26" x14ac:dyDescent="0.25">
      <c r="A4612" s="4" t="s">
        <v>7</v>
      </c>
      <c r="B4612" s="5">
        <v>2008</v>
      </c>
      <c r="C4612" s="5">
        <v>7</v>
      </c>
      <c r="D4612" s="5">
        <v>10</v>
      </c>
      <c r="E4612" s="5">
        <v>21</v>
      </c>
      <c r="F4612" s="43">
        <v>19.8</v>
      </c>
      <c r="G4612" s="8">
        <f t="shared" si="319"/>
        <v>25</v>
      </c>
      <c r="H4612" s="8">
        <f t="shared" si="320"/>
        <v>285.99999999999994</v>
      </c>
      <c r="I4612" s="8">
        <f t="shared" si="321"/>
        <v>71.499999999999986</v>
      </c>
      <c r="J4612" s="1">
        <v>18</v>
      </c>
      <c r="K4612" s="1">
        <v>25</v>
      </c>
      <c r="M4612" s="45"/>
      <c r="N4612" s="45"/>
      <c r="O4612" s="45"/>
      <c r="P4612" s="28"/>
      <c r="Q4612" s="28"/>
      <c r="R4612" s="25"/>
      <c r="Z4612"/>
    </row>
    <row r="4613" spans="1:26" x14ac:dyDescent="0.25">
      <c r="A4613" s="4" t="s">
        <v>7</v>
      </c>
      <c r="B4613" s="5">
        <v>2008</v>
      </c>
      <c r="C4613" s="5">
        <v>7</v>
      </c>
      <c r="D4613" s="5">
        <v>10</v>
      </c>
      <c r="E4613" s="5">
        <v>22</v>
      </c>
      <c r="F4613" s="43">
        <v>19.5</v>
      </c>
      <c r="G4613" s="8">
        <f t="shared" si="319"/>
        <v>25</v>
      </c>
      <c r="H4613" s="8">
        <f t="shared" si="320"/>
        <v>302.5</v>
      </c>
      <c r="I4613" s="8">
        <f t="shared" si="321"/>
        <v>75.625</v>
      </c>
      <c r="J4613" s="1">
        <v>18</v>
      </c>
      <c r="K4613" s="1">
        <v>25</v>
      </c>
      <c r="M4613" s="45"/>
      <c r="N4613" s="45"/>
      <c r="O4613" s="45"/>
      <c r="P4613" s="28"/>
      <c r="Q4613" s="28"/>
      <c r="R4613" s="25"/>
      <c r="Z4613"/>
    </row>
    <row r="4614" spans="1:26" x14ac:dyDescent="0.25">
      <c r="A4614" s="4" t="s">
        <v>7</v>
      </c>
      <c r="B4614" s="5">
        <v>2008</v>
      </c>
      <c r="C4614" s="5">
        <v>7</v>
      </c>
      <c r="D4614" s="5">
        <v>10</v>
      </c>
      <c r="E4614" s="5">
        <v>23</v>
      </c>
      <c r="F4614" s="43">
        <v>19.8</v>
      </c>
      <c r="G4614" s="8">
        <f t="shared" si="319"/>
        <v>25</v>
      </c>
      <c r="H4614" s="8">
        <f t="shared" si="320"/>
        <v>285.99999999999994</v>
      </c>
      <c r="I4614" s="8">
        <f t="shared" si="321"/>
        <v>71.499999999999986</v>
      </c>
      <c r="J4614" s="1">
        <v>18</v>
      </c>
      <c r="K4614" s="1">
        <v>25</v>
      </c>
      <c r="M4614" s="45"/>
      <c r="N4614" s="45"/>
      <c r="O4614" s="45"/>
      <c r="P4614" s="28"/>
      <c r="Q4614" s="28"/>
      <c r="R4614" s="25"/>
      <c r="Z4614"/>
    </row>
    <row r="4615" spans="1:26" x14ac:dyDescent="0.25">
      <c r="A4615" s="4" t="s">
        <v>7</v>
      </c>
      <c r="B4615" s="5">
        <v>2008</v>
      </c>
      <c r="C4615" s="5">
        <v>7</v>
      </c>
      <c r="D4615" s="5">
        <v>11</v>
      </c>
      <c r="E4615" s="5">
        <v>0</v>
      </c>
      <c r="F4615" s="43">
        <v>20</v>
      </c>
      <c r="G4615" s="8">
        <f t="shared" ref="G4615:G4678" si="322">IF(A4615="Inverno", $G$3, $G$2)</f>
        <v>25</v>
      </c>
      <c r="H4615" s="8">
        <f t="shared" si="320"/>
        <v>275</v>
      </c>
      <c r="I4615" s="8">
        <f t="shared" si="321"/>
        <v>68.75</v>
      </c>
      <c r="J4615" s="1">
        <v>18</v>
      </c>
      <c r="K4615" s="1">
        <v>25</v>
      </c>
      <c r="M4615" s="45"/>
      <c r="N4615" s="45"/>
      <c r="O4615" s="45"/>
      <c r="P4615" s="28"/>
      <c r="Q4615" s="28"/>
      <c r="R4615" s="25"/>
      <c r="Z4615"/>
    </row>
    <row r="4616" spans="1:26" x14ac:dyDescent="0.25">
      <c r="A4616" s="4" t="s">
        <v>7</v>
      </c>
      <c r="B4616" s="5">
        <v>2008</v>
      </c>
      <c r="C4616" s="5">
        <v>7</v>
      </c>
      <c r="D4616" s="5">
        <v>11</v>
      </c>
      <c r="E4616" s="5">
        <v>1</v>
      </c>
      <c r="F4616" s="43">
        <v>19.899999999999999</v>
      </c>
      <c r="G4616" s="8">
        <f t="shared" si="322"/>
        <v>25</v>
      </c>
      <c r="H4616" s="8">
        <f t="shared" ref="H4616:H4679" si="323">IF(F4616&gt;G4616,0,$D$3*(G4616-F4616)/$D$4)</f>
        <v>280.50000000000006</v>
      </c>
      <c r="I4616" s="8">
        <f t="shared" ref="I4616:I4679" si="324">H4616/$G$4</f>
        <v>70.125000000000014</v>
      </c>
      <c r="J4616" s="1">
        <v>18</v>
      </c>
      <c r="K4616" s="1">
        <v>25</v>
      </c>
      <c r="M4616" s="45"/>
      <c r="N4616" s="45"/>
      <c r="O4616" s="45"/>
      <c r="P4616" s="28"/>
      <c r="Q4616" s="28"/>
      <c r="R4616" s="25"/>
      <c r="Z4616"/>
    </row>
    <row r="4617" spans="1:26" x14ac:dyDescent="0.25">
      <c r="A4617" s="4" t="s">
        <v>7</v>
      </c>
      <c r="B4617" s="5">
        <v>2008</v>
      </c>
      <c r="C4617" s="5">
        <v>7</v>
      </c>
      <c r="D4617" s="5">
        <v>11</v>
      </c>
      <c r="E4617" s="5">
        <v>2</v>
      </c>
      <c r="F4617" s="43">
        <v>19.8</v>
      </c>
      <c r="G4617" s="8">
        <f t="shared" si="322"/>
        <v>25</v>
      </c>
      <c r="H4617" s="8">
        <f t="shared" si="323"/>
        <v>285.99999999999994</v>
      </c>
      <c r="I4617" s="8">
        <f t="shared" si="324"/>
        <v>71.499999999999986</v>
      </c>
      <c r="J4617" s="1">
        <v>18</v>
      </c>
      <c r="K4617" s="1">
        <v>25</v>
      </c>
      <c r="M4617" s="45"/>
      <c r="N4617" s="45"/>
      <c r="O4617" s="45"/>
      <c r="P4617" s="28"/>
      <c r="Q4617" s="28"/>
      <c r="R4617" s="25"/>
      <c r="Z4617"/>
    </row>
    <row r="4618" spans="1:26" x14ac:dyDescent="0.25">
      <c r="A4618" s="4" t="s">
        <v>7</v>
      </c>
      <c r="B4618" s="5">
        <v>2008</v>
      </c>
      <c r="C4618" s="5">
        <v>7</v>
      </c>
      <c r="D4618" s="5">
        <v>11</v>
      </c>
      <c r="E4618" s="5">
        <v>3</v>
      </c>
      <c r="F4618" s="43">
        <v>19.7</v>
      </c>
      <c r="G4618" s="8">
        <f t="shared" si="322"/>
        <v>25</v>
      </c>
      <c r="H4618" s="8">
        <f t="shared" si="323"/>
        <v>291.50000000000006</v>
      </c>
      <c r="I4618" s="8">
        <f t="shared" si="324"/>
        <v>72.875000000000014</v>
      </c>
      <c r="J4618" s="1">
        <v>18</v>
      </c>
      <c r="K4618" s="1">
        <v>25</v>
      </c>
      <c r="M4618" s="45"/>
      <c r="N4618" s="45"/>
      <c r="O4618" s="45"/>
      <c r="P4618" s="28"/>
      <c r="Q4618" s="28"/>
      <c r="R4618" s="25"/>
      <c r="Z4618"/>
    </row>
    <row r="4619" spans="1:26" x14ac:dyDescent="0.25">
      <c r="A4619" s="4" t="s">
        <v>7</v>
      </c>
      <c r="B4619" s="5">
        <v>2008</v>
      </c>
      <c r="C4619" s="5">
        <v>7</v>
      </c>
      <c r="D4619" s="5">
        <v>11</v>
      </c>
      <c r="E4619" s="5">
        <v>4</v>
      </c>
      <c r="F4619" s="43">
        <v>19.8</v>
      </c>
      <c r="G4619" s="8">
        <f t="shared" si="322"/>
        <v>25</v>
      </c>
      <c r="H4619" s="8">
        <f t="shared" si="323"/>
        <v>285.99999999999994</v>
      </c>
      <c r="I4619" s="8">
        <f t="shared" si="324"/>
        <v>71.499999999999986</v>
      </c>
      <c r="J4619" s="1">
        <v>18</v>
      </c>
      <c r="K4619" s="1">
        <v>25</v>
      </c>
      <c r="M4619" s="45"/>
      <c r="N4619" s="45"/>
      <c r="O4619" s="45"/>
      <c r="P4619" s="28"/>
      <c r="Q4619" s="28"/>
      <c r="R4619" s="25"/>
      <c r="Z4619"/>
    </row>
    <row r="4620" spans="1:26" x14ac:dyDescent="0.25">
      <c r="A4620" s="4" t="s">
        <v>7</v>
      </c>
      <c r="B4620" s="5">
        <v>2008</v>
      </c>
      <c r="C4620" s="5">
        <v>7</v>
      </c>
      <c r="D4620" s="5">
        <v>11</v>
      </c>
      <c r="E4620" s="5">
        <v>5</v>
      </c>
      <c r="F4620" s="43">
        <v>19.899999999999999</v>
      </c>
      <c r="G4620" s="8">
        <f t="shared" si="322"/>
        <v>25</v>
      </c>
      <c r="H4620" s="8">
        <f t="shared" si="323"/>
        <v>280.50000000000006</v>
      </c>
      <c r="I4620" s="8">
        <f t="shared" si="324"/>
        <v>70.125000000000014</v>
      </c>
      <c r="J4620" s="1">
        <v>18</v>
      </c>
      <c r="K4620" s="1">
        <v>25</v>
      </c>
      <c r="M4620" s="45"/>
      <c r="N4620" s="45"/>
      <c r="O4620" s="45"/>
      <c r="P4620" s="28"/>
      <c r="Q4620" s="28"/>
      <c r="R4620" s="25"/>
      <c r="Z4620"/>
    </row>
    <row r="4621" spans="1:26" x14ac:dyDescent="0.25">
      <c r="A4621" s="4" t="s">
        <v>7</v>
      </c>
      <c r="B4621" s="5">
        <v>2008</v>
      </c>
      <c r="C4621" s="5">
        <v>7</v>
      </c>
      <c r="D4621" s="5">
        <v>11</v>
      </c>
      <c r="E4621" s="5">
        <v>6</v>
      </c>
      <c r="F4621" s="43">
        <v>19.3</v>
      </c>
      <c r="G4621" s="8">
        <f t="shared" si="322"/>
        <v>25</v>
      </c>
      <c r="H4621" s="8">
        <f t="shared" si="323"/>
        <v>313.49999999999994</v>
      </c>
      <c r="I4621" s="8">
        <f t="shared" si="324"/>
        <v>78.374999999999986</v>
      </c>
      <c r="J4621" s="1">
        <v>18</v>
      </c>
      <c r="K4621" s="1">
        <v>25</v>
      </c>
      <c r="M4621" s="45"/>
      <c r="N4621" s="45"/>
      <c r="O4621" s="45"/>
      <c r="P4621" s="28"/>
      <c r="Q4621" s="28"/>
      <c r="R4621" s="25"/>
      <c r="Z4621"/>
    </row>
    <row r="4622" spans="1:26" x14ac:dyDescent="0.25">
      <c r="A4622" s="4" t="s">
        <v>7</v>
      </c>
      <c r="B4622" s="5">
        <v>2008</v>
      </c>
      <c r="C4622" s="5">
        <v>7</v>
      </c>
      <c r="D4622" s="5">
        <v>11</v>
      </c>
      <c r="E4622" s="5">
        <v>7</v>
      </c>
      <c r="F4622" s="43">
        <v>19.5</v>
      </c>
      <c r="G4622" s="8">
        <f t="shared" si="322"/>
        <v>25</v>
      </c>
      <c r="H4622" s="8">
        <f t="shared" si="323"/>
        <v>302.5</v>
      </c>
      <c r="I4622" s="8">
        <f t="shared" si="324"/>
        <v>75.625</v>
      </c>
      <c r="J4622" s="1">
        <v>18</v>
      </c>
      <c r="K4622" s="1">
        <v>25</v>
      </c>
      <c r="M4622" s="45"/>
      <c r="N4622" s="45"/>
      <c r="O4622" s="45"/>
      <c r="P4622" s="28"/>
      <c r="Q4622" s="28"/>
      <c r="R4622" s="25"/>
      <c r="Z4622"/>
    </row>
    <row r="4623" spans="1:26" x14ac:dyDescent="0.25">
      <c r="A4623" s="4" t="s">
        <v>7</v>
      </c>
      <c r="B4623" s="5">
        <v>2008</v>
      </c>
      <c r="C4623" s="5">
        <v>7</v>
      </c>
      <c r="D4623" s="5">
        <v>11</v>
      </c>
      <c r="E4623" s="5">
        <v>8</v>
      </c>
      <c r="F4623" s="43">
        <v>21.3</v>
      </c>
      <c r="G4623" s="8">
        <f t="shared" si="322"/>
        <v>25</v>
      </c>
      <c r="H4623" s="8">
        <f t="shared" si="323"/>
        <v>203.49999999999997</v>
      </c>
      <c r="I4623" s="8">
        <f t="shared" si="324"/>
        <v>50.874999999999993</v>
      </c>
      <c r="J4623" s="1">
        <v>18</v>
      </c>
      <c r="K4623" s="1">
        <v>25</v>
      </c>
      <c r="M4623" s="45"/>
      <c r="N4623" s="45"/>
      <c r="O4623" s="45"/>
      <c r="P4623" s="28"/>
      <c r="Q4623" s="28"/>
      <c r="R4623" s="25"/>
      <c r="Z4623"/>
    </row>
    <row r="4624" spans="1:26" x14ac:dyDescent="0.25">
      <c r="A4624" s="4" t="s">
        <v>7</v>
      </c>
      <c r="B4624" s="5">
        <v>2008</v>
      </c>
      <c r="C4624" s="5">
        <v>7</v>
      </c>
      <c r="D4624" s="5">
        <v>11</v>
      </c>
      <c r="E4624" s="5">
        <v>9</v>
      </c>
      <c r="F4624" s="43">
        <v>22.1</v>
      </c>
      <c r="G4624" s="8">
        <f t="shared" si="322"/>
        <v>25</v>
      </c>
      <c r="H4624" s="8">
        <f t="shared" si="323"/>
        <v>159.49999999999991</v>
      </c>
      <c r="I4624" s="8">
        <f t="shared" si="324"/>
        <v>39.874999999999979</v>
      </c>
      <c r="J4624" s="1">
        <v>18</v>
      </c>
      <c r="K4624" s="1">
        <v>25</v>
      </c>
      <c r="M4624" s="45"/>
      <c r="N4624" s="45"/>
      <c r="O4624" s="45"/>
      <c r="P4624" s="28"/>
      <c r="Q4624" s="28"/>
      <c r="R4624" s="25"/>
      <c r="Z4624"/>
    </row>
    <row r="4625" spans="1:26" x14ac:dyDescent="0.25">
      <c r="A4625" s="4" t="s">
        <v>7</v>
      </c>
      <c r="B4625" s="5">
        <v>2008</v>
      </c>
      <c r="C4625" s="5">
        <v>7</v>
      </c>
      <c r="D4625" s="5">
        <v>11</v>
      </c>
      <c r="E4625" s="5">
        <v>10</v>
      </c>
      <c r="F4625" s="43">
        <v>22.4</v>
      </c>
      <c r="G4625" s="8">
        <f t="shared" si="322"/>
        <v>25</v>
      </c>
      <c r="H4625" s="8">
        <f t="shared" si="323"/>
        <v>143.00000000000009</v>
      </c>
      <c r="I4625" s="8">
        <f t="shared" si="324"/>
        <v>35.750000000000021</v>
      </c>
      <c r="J4625" s="1">
        <v>18</v>
      </c>
      <c r="K4625" s="1">
        <v>25</v>
      </c>
      <c r="M4625" s="45"/>
      <c r="N4625" s="45"/>
      <c r="O4625" s="45"/>
      <c r="P4625" s="28"/>
      <c r="Q4625" s="28"/>
      <c r="R4625" s="25"/>
      <c r="Z4625"/>
    </row>
    <row r="4626" spans="1:26" x14ac:dyDescent="0.25">
      <c r="A4626" s="4" t="s">
        <v>7</v>
      </c>
      <c r="B4626" s="5">
        <v>2008</v>
      </c>
      <c r="C4626" s="5">
        <v>7</v>
      </c>
      <c r="D4626" s="5">
        <v>11</v>
      </c>
      <c r="E4626" s="5">
        <v>11</v>
      </c>
      <c r="F4626" s="43">
        <v>23</v>
      </c>
      <c r="G4626" s="8">
        <f t="shared" si="322"/>
        <v>25</v>
      </c>
      <c r="H4626" s="8">
        <f t="shared" si="323"/>
        <v>110</v>
      </c>
      <c r="I4626" s="8">
        <f t="shared" si="324"/>
        <v>27.5</v>
      </c>
      <c r="J4626" s="1">
        <v>18</v>
      </c>
      <c r="K4626" s="1">
        <v>25</v>
      </c>
      <c r="M4626" s="45"/>
      <c r="N4626" s="45"/>
      <c r="O4626" s="45"/>
      <c r="P4626" s="28"/>
      <c r="Q4626" s="28"/>
      <c r="R4626" s="25"/>
      <c r="Z4626"/>
    </row>
    <row r="4627" spans="1:26" x14ac:dyDescent="0.25">
      <c r="A4627" s="4" t="s">
        <v>7</v>
      </c>
      <c r="B4627" s="5">
        <v>2008</v>
      </c>
      <c r="C4627" s="5">
        <v>7</v>
      </c>
      <c r="D4627" s="5">
        <v>11</v>
      </c>
      <c r="E4627" s="5">
        <v>12</v>
      </c>
      <c r="F4627" s="43">
        <v>22.4</v>
      </c>
      <c r="G4627" s="8">
        <f t="shared" si="322"/>
        <v>25</v>
      </c>
      <c r="H4627" s="8">
        <f t="shared" si="323"/>
        <v>143.00000000000009</v>
      </c>
      <c r="I4627" s="8">
        <f t="shared" si="324"/>
        <v>35.750000000000021</v>
      </c>
      <c r="J4627" s="1">
        <v>18</v>
      </c>
      <c r="K4627" s="1">
        <v>25</v>
      </c>
      <c r="M4627" s="45"/>
      <c r="N4627" s="45"/>
      <c r="O4627" s="45"/>
      <c r="P4627" s="28"/>
      <c r="Q4627" s="28"/>
      <c r="R4627" s="25"/>
      <c r="Z4627"/>
    </row>
    <row r="4628" spans="1:26" x14ac:dyDescent="0.25">
      <c r="A4628" s="4" t="s">
        <v>7</v>
      </c>
      <c r="B4628" s="5">
        <v>2008</v>
      </c>
      <c r="C4628" s="5">
        <v>7</v>
      </c>
      <c r="D4628" s="5">
        <v>11</v>
      </c>
      <c r="E4628" s="5">
        <v>13</v>
      </c>
      <c r="F4628" s="43">
        <v>23.3</v>
      </c>
      <c r="G4628" s="8">
        <f t="shared" si="322"/>
        <v>25</v>
      </c>
      <c r="H4628" s="8">
        <f t="shared" si="323"/>
        <v>93.499999999999957</v>
      </c>
      <c r="I4628" s="8">
        <f t="shared" si="324"/>
        <v>23.374999999999989</v>
      </c>
      <c r="J4628" s="1">
        <v>18</v>
      </c>
      <c r="K4628" s="1">
        <v>25</v>
      </c>
      <c r="M4628" s="45"/>
      <c r="N4628" s="45"/>
      <c r="O4628" s="45"/>
      <c r="P4628" s="28"/>
      <c r="Q4628" s="28"/>
      <c r="R4628" s="25"/>
      <c r="Z4628"/>
    </row>
    <row r="4629" spans="1:26" x14ac:dyDescent="0.25">
      <c r="A4629" s="4" t="s">
        <v>7</v>
      </c>
      <c r="B4629" s="5">
        <v>2008</v>
      </c>
      <c r="C4629" s="5">
        <v>7</v>
      </c>
      <c r="D4629" s="5">
        <v>11</v>
      </c>
      <c r="E4629" s="5">
        <v>14</v>
      </c>
      <c r="F4629" s="43">
        <v>23.6</v>
      </c>
      <c r="G4629" s="8">
        <f t="shared" si="322"/>
        <v>25</v>
      </c>
      <c r="H4629" s="8">
        <f t="shared" si="323"/>
        <v>76.999999999999915</v>
      </c>
      <c r="I4629" s="8">
        <f t="shared" si="324"/>
        <v>19.249999999999979</v>
      </c>
      <c r="J4629" s="1">
        <v>18</v>
      </c>
      <c r="K4629" s="1">
        <v>25</v>
      </c>
      <c r="M4629" s="45"/>
      <c r="N4629" s="45"/>
      <c r="O4629" s="45"/>
      <c r="P4629" s="28"/>
      <c r="Q4629" s="28"/>
      <c r="R4629" s="25"/>
      <c r="Z4629"/>
    </row>
    <row r="4630" spans="1:26" x14ac:dyDescent="0.25">
      <c r="A4630" s="4" t="s">
        <v>7</v>
      </c>
      <c r="B4630" s="5">
        <v>2008</v>
      </c>
      <c r="C4630" s="5">
        <v>7</v>
      </c>
      <c r="D4630" s="5">
        <v>11</v>
      </c>
      <c r="E4630" s="5">
        <v>15</v>
      </c>
      <c r="F4630" s="43">
        <v>23.9</v>
      </c>
      <c r="G4630" s="8">
        <f t="shared" si="322"/>
        <v>25</v>
      </c>
      <c r="H4630" s="8">
        <f t="shared" si="323"/>
        <v>60.500000000000078</v>
      </c>
      <c r="I4630" s="8">
        <f t="shared" si="324"/>
        <v>15.12500000000002</v>
      </c>
      <c r="J4630" s="1">
        <v>18</v>
      </c>
      <c r="K4630" s="1">
        <v>25</v>
      </c>
      <c r="M4630" s="45"/>
      <c r="N4630" s="45"/>
      <c r="O4630" s="45"/>
      <c r="P4630" s="28"/>
      <c r="Q4630" s="28"/>
      <c r="R4630" s="25"/>
      <c r="Z4630"/>
    </row>
    <row r="4631" spans="1:26" x14ac:dyDescent="0.25">
      <c r="A4631" s="4" t="s">
        <v>7</v>
      </c>
      <c r="B4631" s="5">
        <v>2008</v>
      </c>
      <c r="C4631" s="5">
        <v>7</v>
      </c>
      <c r="D4631" s="5">
        <v>11</v>
      </c>
      <c r="E4631" s="5">
        <v>16</v>
      </c>
      <c r="F4631" s="43">
        <v>23.8</v>
      </c>
      <c r="G4631" s="8">
        <f t="shared" si="322"/>
        <v>25</v>
      </c>
      <c r="H4631" s="8">
        <f t="shared" si="323"/>
        <v>65.999999999999957</v>
      </c>
      <c r="I4631" s="8">
        <f t="shared" si="324"/>
        <v>16.499999999999989</v>
      </c>
      <c r="J4631" s="1">
        <v>18</v>
      </c>
      <c r="K4631" s="1">
        <v>25</v>
      </c>
      <c r="M4631" s="45"/>
      <c r="N4631" s="45"/>
      <c r="O4631" s="45"/>
      <c r="P4631" s="28"/>
      <c r="Q4631" s="28"/>
      <c r="R4631" s="25"/>
      <c r="Z4631"/>
    </row>
    <row r="4632" spans="1:26" x14ac:dyDescent="0.25">
      <c r="A4632" s="4" t="s">
        <v>7</v>
      </c>
      <c r="B4632" s="5">
        <v>2008</v>
      </c>
      <c r="C4632" s="5">
        <v>7</v>
      </c>
      <c r="D4632" s="5">
        <v>11</v>
      </c>
      <c r="E4632" s="5">
        <v>17</v>
      </c>
      <c r="F4632" s="43">
        <v>23.4</v>
      </c>
      <c r="G4632" s="8">
        <f t="shared" si="322"/>
        <v>25</v>
      </c>
      <c r="H4632" s="8">
        <f t="shared" si="323"/>
        <v>88.000000000000085</v>
      </c>
      <c r="I4632" s="8">
        <f t="shared" si="324"/>
        <v>22.000000000000021</v>
      </c>
      <c r="J4632" s="1">
        <v>18</v>
      </c>
      <c r="K4632" s="1">
        <v>25</v>
      </c>
      <c r="M4632" s="45"/>
      <c r="N4632" s="45"/>
      <c r="O4632" s="45"/>
      <c r="P4632" s="28"/>
      <c r="Q4632" s="28"/>
      <c r="R4632" s="25"/>
      <c r="Z4632"/>
    </row>
    <row r="4633" spans="1:26" x14ac:dyDescent="0.25">
      <c r="A4633" s="4" t="s">
        <v>7</v>
      </c>
      <c r="B4633" s="5">
        <v>2008</v>
      </c>
      <c r="C4633" s="5">
        <v>7</v>
      </c>
      <c r="D4633" s="5">
        <v>11</v>
      </c>
      <c r="E4633" s="5">
        <v>18</v>
      </c>
      <c r="F4633" s="43">
        <v>22.7</v>
      </c>
      <c r="G4633" s="8">
        <f t="shared" si="322"/>
        <v>25</v>
      </c>
      <c r="H4633" s="8">
        <f t="shared" si="323"/>
        <v>126.50000000000004</v>
      </c>
      <c r="I4633" s="8">
        <f t="shared" si="324"/>
        <v>31.625000000000011</v>
      </c>
      <c r="J4633" s="1">
        <v>18</v>
      </c>
      <c r="K4633" s="1">
        <v>25</v>
      </c>
      <c r="M4633" s="45"/>
      <c r="N4633" s="45"/>
      <c r="O4633" s="45"/>
      <c r="P4633" s="28"/>
      <c r="Q4633" s="28"/>
      <c r="R4633" s="25"/>
      <c r="Z4633"/>
    </row>
    <row r="4634" spans="1:26" x14ac:dyDescent="0.25">
      <c r="A4634" s="4" t="s">
        <v>7</v>
      </c>
      <c r="B4634" s="5">
        <v>2008</v>
      </c>
      <c r="C4634" s="5">
        <v>7</v>
      </c>
      <c r="D4634" s="5">
        <v>11</v>
      </c>
      <c r="E4634" s="5">
        <v>19</v>
      </c>
      <c r="F4634" s="43">
        <v>21.5</v>
      </c>
      <c r="G4634" s="8">
        <f t="shared" si="322"/>
        <v>25</v>
      </c>
      <c r="H4634" s="8">
        <f t="shared" si="323"/>
        <v>192.5</v>
      </c>
      <c r="I4634" s="8">
        <f t="shared" si="324"/>
        <v>48.125</v>
      </c>
      <c r="J4634" s="1">
        <v>18</v>
      </c>
      <c r="K4634" s="1">
        <v>25</v>
      </c>
      <c r="M4634" s="45"/>
      <c r="N4634" s="45"/>
      <c r="O4634" s="45"/>
      <c r="P4634" s="28"/>
      <c r="Q4634" s="28"/>
      <c r="R4634" s="25"/>
      <c r="Z4634"/>
    </row>
    <row r="4635" spans="1:26" x14ac:dyDescent="0.25">
      <c r="A4635" s="4" t="s">
        <v>7</v>
      </c>
      <c r="B4635" s="5">
        <v>2008</v>
      </c>
      <c r="C4635" s="5">
        <v>7</v>
      </c>
      <c r="D4635" s="5">
        <v>11</v>
      </c>
      <c r="E4635" s="5">
        <v>20</v>
      </c>
      <c r="F4635" s="43">
        <v>19.8</v>
      </c>
      <c r="G4635" s="8">
        <f t="shared" si="322"/>
        <v>25</v>
      </c>
      <c r="H4635" s="8">
        <f t="shared" si="323"/>
        <v>285.99999999999994</v>
      </c>
      <c r="I4635" s="8">
        <f t="shared" si="324"/>
        <v>71.499999999999986</v>
      </c>
      <c r="J4635" s="1">
        <v>18</v>
      </c>
      <c r="K4635" s="1">
        <v>25</v>
      </c>
      <c r="M4635" s="45"/>
      <c r="N4635" s="45"/>
      <c r="O4635" s="45"/>
      <c r="P4635" s="28"/>
      <c r="Q4635" s="28"/>
      <c r="R4635" s="25"/>
      <c r="Z4635"/>
    </row>
    <row r="4636" spans="1:26" x14ac:dyDescent="0.25">
      <c r="A4636" s="4" t="s">
        <v>7</v>
      </c>
      <c r="B4636" s="5">
        <v>2008</v>
      </c>
      <c r="C4636" s="5">
        <v>7</v>
      </c>
      <c r="D4636" s="5">
        <v>11</v>
      </c>
      <c r="E4636" s="5">
        <v>21</v>
      </c>
      <c r="F4636" s="43">
        <v>18.7</v>
      </c>
      <c r="G4636" s="8">
        <f t="shared" si="322"/>
        <v>25</v>
      </c>
      <c r="H4636" s="8">
        <f t="shared" si="323"/>
        <v>346.50000000000006</v>
      </c>
      <c r="I4636" s="8">
        <f t="shared" si="324"/>
        <v>86.625000000000014</v>
      </c>
      <c r="J4636" s="1">
        <v>18</v>
      </c>
      <c r="K4636" s="1">
        <v>25</v>
      </c>
      <c r="M4636" s="45"/>
      <c r="N4636" s="45"/>
      <c r="O4636" s="45"/>
      <c r="P4636" s="28"/>
      <c r="Q4636" s="28"/>
      <c r="R4636" s="25"/>
      <c r="Z4636"/>
    </row>
    <row r="4637" spans="1:26" x14ac:dyDescent="0.25">
      <c r="A4637" s="4" t="s">
        <v>7</v>
      </c>
      <c r="B4637" s="5">
        <v>2008</v>
      </c>
      <c r="C4637" s="5">
        <v>7</v>
      </c>
      <c r="D4637" s="5">
        <v>11</v>
      </c>
      <c r="E4637" s="5">
        <v>22</v>
      </c>
      <c r="F4637" s="43">
        <v>18.100000000000001</v>
      </c>
      <c r="G4637" s="8">
        <f t="shared" si="322"/>
        <v>25</v>
      </c>
      <c r="H4637" s="8">
        <f t="shared" si="323"/>
        <v>379.49999999999994</v>
      </c>
      <c r="I4637" s="8">
        <f t="shared" si="324"/>
        <v>94.874999999999986</v>
      </c>
      <c r="J4637" s="1">
        <v>18</v>
      </c>
      <c r="K4637" s="1">
        <v>25</v>
      </c>
      <c r="M4637" s="45"/>
      <c r="N4637" s="45"/>
      <c r="O4637" s="45"/>
      <c r="P4637" s="28"/>
      <c r="Q4637" s="28"/>
      <c r="R4637" s="25"/>
      <c r="Z4637"/>
    </row>
    <row r="4638" spans="1:26" x14ac:dyDescent="0.25">
      <c r="A4638" s="4" t="s">
        <v>7</v>
      </c>
      <c r="B4638" s="5">
        <v>2008</v>
      </c>
      <c r="C4638" s="5">
        <v>7</v>
      </c>
      <c r="D4638" s="5">
        <v>11</v>
      </c>
      <c r="E4638" s="5">
        <v>23</v>
      </c>
      <c r="F4638" s="43">
        <v>17.7</v>
      </c>
      <c r="G4638" s="8">
        <f t="shared" si="322"/>
        <v>25</v>
      </c>
      <c r="H4638" s="8">
        <f t="shared" si="323"/>
        <v>401.50000000000006</v>
      </c>
      <c r="I4638" s="8">
        <f t="shared" si="324"/>
        <v>100.37500000000001</v>
      </c>
      <c r="J4638" s="1">
        <v>18</v>
      </c>
      <c r="K4638" s="1">
        <v>25</v>
      </c>
      <c r="M4638" s="45"/>
      <c r="N4638" s="45"/>
      <c r="O4638" s="45"/>
      <c r="P4638" s="28"/>
      <c r="Q4638" s="28"/>
      <c r="R4638" s="25"/>
      <c r="Z4638"/>
    </row>
    <row r="4639" spans="1:26" x14ac:dyDescent="0.25">
      <c r="A4639" s="4" t="s">
        <v>7</v>
      </c>
      <c r="B4639" s="5">
        <v>2008</v>
      </c>
      <c r="C4639" s="5">
        <v>7</v>
      </c>
      <c r="D4639" s="5">
        <v>12</v>
      </c>
      <c r="E4639" s="5">
        <v>0</v>
      </c>
      <c r="F4639" s="43">
        <v>17.399999999999999</v>
      </c>
      <c r="G4639" s="8">
        <f t="shared" si="322"/>
        <v>25</v>
      </c>
      <c r="H4639" s="8">
        <f t="shared" si="323"/>
        <v>418.00000000000006</v>
      </c>
      <c r="I4639" s="8">
        <f t="shared" si="324"/>
        <v>104.50000000000001</v>
      </c>
      <c r="J4639" s="1">
        <v>18</v>
      </c>
      <c r="K4639" s="1">
        <v>25</v>
      </c>
      <c r="M4639" s="45"/>
      <c r="N4639" s="45"/>
      <c r="O4639" s="45"/>
      <c r="P4639" s="28"/>
      <c r="Q4639" s="28"/>
      <c r="R4639" s="25"/>
      <c r="Z4639"/>
    </row>
    <row r="4640" spans="1:26" x14ac:dyDescent="0.25">
      <c r="A4640" s="4" t="s">
        <v>7</v>
      </c>
      <c r="B4640" s="5">
        <v>2008</v>
      </c>
      <c r="C4640" s="5">
        <v>7</v>
      </c>
      <c r="D4640" s="5">
        <v>12</v>
      </c>
      <c r="E4640" s="5">
        <v>1</v>
      </c>
      <c r="F4640" s="43">
        <v>17.2</v>
      </c>
      <c r="G4640" s="8">
        <f t="shared" si="322"/>
        <v>25</v>
      </c>
      <c r="H4640" s="8">
        <f t="shared" si="323"/>
        <v>429.00000000000006</v>
      </c>
      <c r="I4640" s="8">
        <f t="shared" si="324"/>
        <v>107.25000000000001</v>
      </c>
      <c r="J4640" s="1">
        <v>18</v>
      </c>
      <c r="K4640" s="1">
        <v>25</v>
      </c>
      <c r="M4640" s="45"/>
      <c r="N4640" s="45"/>
      <c r="O4640" s="45"/>
      <c r="P4640" s="28"/>
      <c r="Q4640" s="28"/>
      <c r="R4640" s="25"/>
      <c r="Z4640"/>
    </row>
    <row r="4641" spans="1:26" x14ac:dyDescent="0.25">
      <c r="A4641" s="4" t="s">
        <v>7</v>
      </c>
      <c r="B4641" s="5">
        <v>2008</v>
      </c>
      <c r="C4641" s="5">
        <v>7</v>
      </c>
      <c r="D4641" s="5">
        <v>12</v>
      </c>
      <c r="E4641" s="5">
        <v>2</v>
      </c>
      <c r="F4641" s="43">
        <v>17.2</v>
      </c>
      <c r="G4641" s="8">
        <f t="shared" si="322"/>
        <v>25</v>
      </c>
      <c r="H4641" s="8">
        <f t="shared" si="323"/>
        <v>429.00000000000006</v>
      </c>
      <c r="I4641" s="8">
        <f t="shared" si="324"/>
        <v>107.25000000000001</v>
      </c>
      <c r="J4641" s="1">
        <v>18</v>
      </c>
      <c r="K4641" s="1">
        <v>25</v>
      </c>
      <c r="M4641" s="45"/>
      <c r="N4641" s="45"/>
      <c r="O4641" s="45"/>
      <c r="P4641" s="28"/>
      <c r="Q4641" s="28"/>
      <c r="R4641" s="25"/>
      <c r="Z4641"/>
    </row>
    <row r="4642" spans="1:26" x14ac:dyDescent="0.25">
      <c r="A4642" s="4" t="s">
        <v>7</v>
      </c>
      <c r="B4642" s="5">
        <v>2008</v>
      </c>
      <c r="C4642" s="5">
        <v>7</v>
      </c>
      <c r="D4642" s="5">
        <v>12</v>
      </c>
      <c r="E4642" s="5">
        <v>3</v>
      </c>
      <c r="F4642" s="43">
        <v>17</v>
      </c>
      <c r="G4642" s="8">
        <f t="shared" si="322"/>
        <v>25</v>
      </c>
      <c r="H4642" s="8">
        <f t="shared" si="323"/>
        <v>440</v>
      </c>
      <c r="I4642" s="8">
        <f t="shared" si="324"/>
        <v>110</v>
      </c>
      <c r="J4642" s="1">
        <v>18</v>
      </c>
      <c r="K4642" s="1">
        <v>25</v>
      </c>
      <c r="M4642" s="45"/>
      <c r="N4642" s="45"/>
      <c r="O4642" s="45"/>
      <c r="P4642" s="28"/>
      <c r="Q4642" s="28"/>
      <c r="R4642" s="25"/>
      <c r="Z4642"/>
    </row>
    <row r="4643" spans="1:26" x14ac:dyDescent="0.25">
      <c r="A4643" s="4" t="s">
        <v>7</v>
      </c>
      <c r="B4643" s="5">
        <v>2008</v>
      </c>
      <c r="C4643" s="5">
        <v>7</v>
      </c>
      <c r="D4643" s="5">
        <v>12</v>
      </c>
      <c r="E4643" s="5">
        <v>4</v>
      </c>
      <c r="F4643" s="43">
        <v>16.8</v>
      </c>
      <c r="G4643" s="8">
        <f t="shared" si="322"/>
        <v>25</v>
      </c>
      <c r="H4643" s="8">
        <f t="shared" si="323"/>
        <v>450.99999999999994</v>
      </c>
      <c r="I4643" s="8">
        <f t="shared" si="324"/>
        <v>112.74999999999999</v>
      </c>
      <c r="J4643" s="1">
        <v>18</v>
      </c>
      <c r="K4643" s="1">
        <v>25</v>
      </c>
      <c r="M4643" s="45"/>
      <c r="N4643" s="45"/>
      <c r="O4643" s="45"/>
      <c r="P4643" s="28"/>
      <c r="Q4643" s="28"/>
      <c r="R4643" s="25"/>
      <c r="Z4643"/>
    </row>
    <row r="4644" spans="1:26" x14ac:dyDescent="0.25">
      <c r="A4644" s="4" t="s">
        <v>7</v>
      </c>
      <c r="B4644" s="5">
        <v>2008</v>
      </c>
      <c r="C4644" s="5">
        <v>7</v>
      </c>
      <c r="D4644" s="5">
        <v>12</v>
      </c>
      <c r="E4644" s="5">
        <v>5</v>
      </c>
      <c r="F4644" s="43">
        <v>16.7</v>
      </c>
      <c r="G4644" s="8">
        <f t="shared" si="322"/>
        <v>25</v>
      </c>
      <c r="H4644" s="8">
        <f t="shared" si="323"/>
        <v>456.50000000000006</v>
      </c>
      <c r="I4644" s="8">
        <f t="shared" si="324"/>
        <v>114.12500000000001</v>
      </c>
      <c r="J4644" s="1">
        <v>18</v>
      </c>
      <c r="K4644" s="1">
        <v>25</v>
      </c>
      <c r="M4644" s="45"/>
      <c r="N4644" s="45"/>
      <c r="O4644" s="45"/>
      <c r="P4644" s="28"/>
      <c r="Q4644" s="28"/>
      <c r="R4644" s="25"/>
      <c r="Z4644"/>
    </row>
    <row r="4645" spans="1:26" x14ac:dyDescent="0.25">
      <c r="A4645" s="4" t="s">
        <v>7</v>
      </c>
      <c r="B4645" s="5">
        <v>2008</v>
      </c>
      <c r="C4645" s="5">
        <v>7</v>
      </c>
      <c r="D4645" s="5">
        <v>12</v>
      </c>
      <c r="E4645" s="5">
        <v>6</v>
      </c>
      <c r="F4645" s="43">
        <v>16.8</v>
      </c>
      <c r="G4645" s="8">
        <f t="shared" si="322"/>
        <v>25</v>
      </c>
      <c r="H4645" s="8">
        <f t="shared" si="323"/>
        <v>450.99999999999994</v>
      </c>
      <c r="I4645" s="8">
        <f t="shared" si="324"/>
        <v>112.74999999999999</v>
      </c>
      <c r="J4645" s="1">
        <v>18</v>
      </c>
      <c r="K4645" s="1">
        <v>25</v>
      </c>
      <c r="M4645" s="45"/>
      <c r="N4645" s="45"/>
      <c r="O4645" s="45"/>
      <c r="P4645" s="28"/>
      <c r="Q4645" s="28"/>
      <c r="R4645" s="25"/>
      <c r="Z4645"/>
    </row>
    <row r="4646" spans="1:26" x14ac:dyDescent="0.25">
      <c r="A4646" s="4" t="s">
        <v>7</v>
      </c>
      <c r="B4646" s="5">
        <v>2008</v>
      </c>
      <c r="C4646" s="5">
        <v>7</v>
      </c>
      <c r="D4646" s="5">
        <v>12</v>
      </c>
      <c r="E4646" s="5">
        <v>7</v>
      </c>
      <c r="F4646" s="43">
        <v>17.600000000000001</v>
      </c>
      <c r="G4646" s="8">
        <f t="shared" si="322"/>
        <v>25</v>
      </c>
      <c r="H4646" s="8">
        <f t="shared" si="323"/>
        <v>406.99999999999994</v>
      </c>
      <c r="I4646" s="8">
        <f t="shared" si="324"/>
        <v>101.74999999999999</v>
      </c>
      <c r="J4646" s="1">
        <v>18</v>
      </c>
      <c r="K4646" s="1">
        <v>25</v>
      </c>
      <c r="M4646" s="45"/>
      <c r="N4646" s="45"/>
      <c r="O4646" s="45"/>
      <c r="P4646" s="28"/>
      <c r="Q4646" s="28"/>
      <c r="R4646" s="25"/>
      <c r="Z4646"/>
    </row>
    <row r="4647" spans="1:26" x14ac:dyDescent="0.25">
      <c r="A4647" s="4" t="s">
        <v>7</v>
      </c>
      <c r="B4647" s="5">
        <v>2008</v>
      </c>
      <c r="C4647" s="5">
        <v>7</v>
      </c>
      <c r="D4647" s="5">
        <v>12</v>
      </c>
      <c r="E4647" s="5">
        <v>8</v>
      </c>
      <c r="F4647" s="43">
        <v>18.600000000000001</v>
      </c>
      <c r="G4647" s="8">
        <f t="shared" si="322"/>
        <v>25</v>
      </c>
      <c r="H4647" s="8">
        <f t="shared" si="323"/>
        <v>351.99999999999994</v>
      </c>
      <c r="I4647" s="8">
        <f t="shared" si="324"/>
        <v>87.999999999999986</v>
      </c>
      <c r="J4647" s="1">
        <v>18</v>
      </c>
      <c r="K4647" s="1">
        <v>25</v>
      </c>
      <c r="M4647" s="45"/>
      <c r="N4647" s="45"/>
      <c r="O4647" s="45"/>
      <c r="P4647" s="28"/>
      <c r="Q4647" s="28"/>
      <c r="R4647" s="25"/>
      <c r="Z4647"/>
    </row>
    <row r="4648" spans="1:26" x14ac:dyDescent="0.25">
      <c r="A4648" s="4" t="s">
        <v>7</v>
      </c>
      <c r="B4648" s="5">
        <v>2008</v>
      </c>
      <c r="C4648" s="5">
        <v>7</v>
      </c>
      <c r="D4648" s="5">
        <v>12</v>
      </c>
      <c r="E4648" s="5">
        <v>9</v>
      </c>
      <c r="F4648" s="43">
        <v>19.3</v>
      </c>
      <c r="G4648" s="8">
        <f t="shared" si="322"/>
        <v>25</v>
      </c>
      <c r="H4648" s="8">
        <f t="shared" si="323"/>
        <v>313.49999999999994</v>
      </c>
      <c r="I4648" s="8">
        <f t="shared" si="324"/>
        <v>78.374999999999986</v>
      </c>
      <c r="J4648" s="1">
        <v>18</v>
      </c>
      <c r="K4648" s="1">
        <v>25</v>
      </c>
      <c r="M4648" s="45"/>
      <c r="N4648" s="45"/>
      <c r="O4648" s="45"/>
      <c r="P4648" s="28"/>
      <c r="Q4648" s="28"/>
      <c r="R4648" s="25"/>
      <c r="Z4648"/>
    </row>
    <row r="4649" spans="1:26" x14ac:dyDescent="0.25">
      <c r="A4649" s="4" t="s">
        <v>7</v>
      </c>
      <c r="B4649" s="5">
        <v>2008</v>
      </c>
      <c r="C4649" s="5">
        <v>7</v>
      </c>
      <c r="D4649" s="5">
        <v>12</v>
      </c>
      <c r="E4649" s="5">
        <v>10</v>
      </c>
      <c r="F4649" s="43">
        <v>19.3</v>
      </c>
      <c r="G4649" s="8">
        <f t="shared" si="322"/>
        <v>25</v>
      </c>
      <c r="H4649" s="8">
        <f t="shared" si="323"/>
        <v>313.49999999999994</v>
      </c>
      <c r="I4649" s="8">
        <f t="shared" si="324"/>
        <v>78.374999999999986</v>
      </c>
      <c r="J4649" s="1">
        <v>18</v>
      </c>
      <c r="K4649" s="1">
        <v>25</v>
      </c>
      <c r="M4649" s="45"/>
      <c r="N4649" s="45"/>
      <c r="O4649" s="45"/>
      <c r="P4649" s="28"/>
      <c r="Q4649" s="28"/>
      <c r="R4649" s="25"/>
      <c r="Z4649"/>
    </row>
    <row r="4650" spans="1:26" x14ac:dyDescent="0.25">
      <c r="A4650" s="4" t="s">
        <v>7</v>
      </c>
      <c r="B4650" s="5">
        <v>2008</v>
      </c>
      <c r="C4650" s="5">
        <v>7</v>
      </c>
      <c r="D4650" s="5">
        <v>12</v>
      </c>
      <c r="E4650" s="5">
        <v>11</v>
      </c>
      <c r="F4650" s="43">
        <v>20.2</v>
      </c>
      <c r="G4650" s="8">
        <f t="shared" si="322"/>
        <v>25</v>
      </c>
      <c r="H4650" s="8">
        <f t="shared" si="323"/>
        <v>264.00000000000006</v>
      </c>
      <c r="I4650" s="8">
        <f t="shared" si="324"/>
        <v>66.000000000000014</v>
      </c>
      <c r="J4650" s="1">
        <v>18</v>
      </c>
      <c r="K4650" s="1">
        <v>25</v>
      </c>
      <c r="M4650" s="45"/>
      <c r="N4650" s="45"/>
      <c r="O4650" s="45"/>
      <c r="P4650" s="28"/>
      <c r="Q4650" s="28"/>
      <c r="R4650" s="25"/>
      <c r="Z4650"/>
    </row>
    <row r="4651" spans="1:26" x14ac:dyDescent="0.25">
      <c r="A4651" s="4" t="s">
        <v>7</v>
      </c>
      <c r="B4651" s="5">
        <v>2008</v>
      </c>
      <c r="C4651" s="5">
        <v>7</v>
      </c>
      <c r="D4651" s="5">
        <v>12</v>
      </c>
      <c r="E4651" s="5">
        <v>12</v>
      </c>
      <c r="F4651" s="43">
        <v>21.1</v>
      </c>
      <c r="G4651" s="8">
        <f t="shared" si="322"/>
        <v>25</v>
      </c>
      <c r="H4651" s="8">
        <f t="shared" si="323"/>
        <v>214.49999999999991</v>
      </c>
      <c r="I4651" s="8">
        <f t="shared" si="324"/>
        <v>53.624999999999979</v>
      </c>
      <c r="J4651" s="1">
        <v>18</v>
      </c>
      <c r="K4651" s="1">
        <v>25</v>
      </c>
      <c r="M4651" s="45"/>
      <c r="N4651" s="45"/>
      <c r="O4651" s="45"/>
      <c r="P4651" s="28"/>
      <c r="Q4651" s="28"/>
      <c r="R4651" s="25"/>
      <c r="Z4651"/>
    </row>
    <row r="4652" spans="1:26" x14ac:dyDescent="0.25">
      <c r="A4652" s="4" t="s">
        <v>7</v>
      </c>
      <c r="B4652" s="5">
        <v>2008</v>
      </c>
      <c r="C4652" s="5">
        <v>7</v>
      </c>
      <c r="D4652" s="5">
        <v>12</v>
      </c>
      <c r="E4652" s="5">
        <v>13</v>
      </c>
      <c r="F4652" s="43">
        <v>20.8</v>
      </c>
      <c r="G4652" s="8">
        <f t="shared" si="322"/>
        <v>25</v>
      </c>
      <c r="H4652" s="8">
        <f t="shared" si="323"/>
        <v>230.99999999999997</v>
      </c>
      <c r="I4652" s="8">
        <f t="shared" si="324"/>
        <v>57.749999999999993</v>
      </c>
      <c r="J4652" s="1">
        <v>18</v>
      </c>
      <c r="K4652" s="1">
        <v>25</v>
      </c>
      <c r="M4652" s="45"/>
      <c r="N4652" s="45"/>
      <c r="O4652" s="45"/>
      <c r="P4652" s="28"/>
      <c r="Q4652" s="28"/>
      <c r="R4652" s="25"/>
      <c r="Z4652"/>
    </row>
    <row r="4653" spans="1:26" x14ac:dyDescent="0.25">
      <c r="A4653" s="4" t="s">
        <v>7</v>
      </c>
      <c r="B4653" s="5">
        <v>2008</v>
      </c>
      <c r="C4653" s="5">
        <v>7</v>
      </c>
      <c r="D4653" s="5">
        <v>12</v>
      </c>
      <c r="E4653" s="5">
        <v>14</v>
      </c>
      <c r="F4653" s="43">
        <v>21</v>
      </c>
      <c r="G4653" s="8">
        <f t="shared" si="322"/>
        <v>25</v>
      </c>
      <c r="H4653" s="8">
        <f t="shared" si="323"/>
        <v>220</v>
      </c>
      <c r="I4653" s="8">
        <f t="shared" si="324"/>
        <v>55</v>
      </c>
      <c r="J4653" s="1">
        <v>18</v>
      </c>
      <c r="K4653" s="1">
        <v>25</v>
      </c>
      <c r="M4653" s="45"/>
      <c r="N4653" s="45"/>
      <c r="O4653" s="45"/>
      <c r="P4653" s="28"/>
      <c r="Q4653" s="28"/>
      <c r="R4653" s="25"/>
      <c r="Z4653"/>
    </row>
    <row r="4654" spans="1:26" x14ac:dyDescent="0.25">
      <c r="A4654" s="4" t="s">
        <v>7</v>
      </c>
      <c r="B4654" s="5">
        <v>2008</v>
      </c>
      <c r="C4654" s="5">
        <v>7</v>
      </c>
      <c r="D4654" s="5">
        <v>12</v>
      </c>
      <c r="E4654" s="5">
        <v>15</v>
      </c>
      <c r="F4654" s="43">
        <v>21.1</v>
      </c>
      <c r="G4654" s="8">
        <f t="shared" si="322"/>
        <v>25</v>
      </c>
      <c r="H4654" s="8">
        <f t="shared" si="323"/>
        <v>214.49999999999991</v>
      </c>
      <c r="I4654" s="8">
        <f t="shared" si="324"/>
        <v>53.624999999999979</v>
      </c>
      <c r="J4654" s="1">
        <v>18</v>
      </c>
      <c r="K4654" s="1">
        <v>25</v>
      </c>
      <c r="M4654" s="45"/>
      <c r="N4654" s="45"/>
      <c r="O4654" s="45"/>
      <c r="P4654" s="28"/>
      <c r="Q4654" s="28"/>
      <c r="R4654" s="25"/>
      <c r="Z4654"/>
    </row>
    <row r="4655" spans="1:26" x14ac:dyDescent="0.25">
      <c r="A4655" s="4" t="s">
        <v>7</v>
      </c>
      <c r="B4655" s="5">
        <v>2008</v>
      </c>
      <c r="C4655" s="5">
        <v>7</v>
      </c>
      <c r="D4655" s="5">
        <v>12</v>
      </c>
      <c r="E4655" s="5">
        <v>16</v>
      </c>
      <c r="F4655" s="43">
        <v>20.399999999999999</v>
      </c>
      <c r="G4655" s="8">
        <f t="shared" si="322"/>
        <v>25</v>
      </c>
      <c r="H4655" s="8">
        <f t="shared" si="323"/>
        <v>253.00000000000009</v>
      </c>
      <c r="I4655" s="8">
        <f t="shared" si="324"/>
        <v>63.250000000000021</v>
      </c>
      <c r="J4655" s="1">
        <v>18</v>
      </c>
      <c r="K4655" s="1">
        <v>25</v>
      </c>
      <c r="M4655" s="45"/>
      <c r="N4655" s="45"/>
      <c r="O4655" s="45"/>
      <c r="P4655" s="28"/>
      <c r="Q4655" s="28"/>
      <c r="R4655" s="25"/>
      <c r="Z4655"/>
    </row>
    <row r="4656" spans="1:26" x14ac:dyDescent="0.25">
      <c r="A4656" s="4" t="s">
        <v>7</v>
      </c>
      <c r="B4656" s="5">
        <v>2008</v>
      </c>
      <c r="C4656" s="5">
        <v>7</v>
      </c>
      <c r="D4656" s="5">
        <v>12</v>
      </c>
      <c r="E4656" s="5">
        <v>17</v>
      </c>
      <c r="F4656" s="43">
        <v>20.2</v>
      </c>
      <c r="G4656" s="8">
        <f t="shared" si="322"/>
        <v>25</v>
      </c>
      <c r="H4656" s="8">
        <f t="shared" si="323"/>
        <v>264.00000000000006</v>
      </c>
      <c r="I4656" s="8">
        <f t="shared" si="324"/>
        <v>66.000000000000014</v>
      </c>
      <c r="J4656" s="1">
        <v>18</v>
      </c>
      <c r="K4656" s="1">
        <v>25</v>
      </c>
      <c r="M4656" s="45"/>
      <c r="N4656" s="45"/>
      <c r="O4656" s="45"/>
      <c r="P4656" s="28"/>
      <c r="Q4656" s="28"/>
      <c r="R4656" s="25"/>
      <c r="Z4656"/>
    </row>
    <row r="4657" spans="1:26" x14ac:dyDescent="0.25">
      <c r="A4657" s="4" t="s">
        <v>7</v>
      </c>
      <c r="B4657" s="5">
        <v>2008</v>
      </c>
      <c r="C4657" s="5">
        <v>7</v>
      </c>
      <c r="D4657" s="5">
        <v>12</v>
      </c>
      <c r="E4657" s="5">
        <v>18</v>
      </c>
      <c r="F4657" s="43">
        <v>20.100000000000001</v>
      </c>
      <c r="G4657" s="8">
        <f t="shared" si="322"/>
        <v>25</v>
      </c>
      <c r="H4657" s="8">
        <f t="shared" si="323"/>
        <v>269.49999999999994</v>
      </c>
      <c r="I4657" s="8">
        <f t="shared" si="324"/>
        <v>67.374999999999986</v>
      </c>
      <c r="J4657" s="1">
        <v>18</v>
      </c>
      <c r="K4657" s="1">
        <v>25</v>
      </c>
      <c r="M4657" s="45"/>
      <c r="N4657" s="45"/>
      <c r="O4657" s="45"/>
      <c r="P4657" s="28"/>
      <c r="Q4657" s="28"/>
      <c r="R4657" s="25"/>
      <c r="Z4657"/>
    </row>
    <row r="4658" spans="1:26" x14ac:dyDescent="0.25">
      <c r="A4658" s="4" t="s">
        <v>7</v>
      </c>
      <c r="B4658" s="5">
        <v>2008</v>
      </c>
      <c r="C4658" s="5">
        <v>7</v>
      </c>
      <c r="D4658" s="5">
        <v>12</v>
      </c>
      <c r="E4658" s="5">
        <v>19</v>
      </c>
      <c r="F4658" s="43">
        <v>19.600000000000001</v>
      </c>
      <c r="G4658" s="8">
        <f t="shared" si="322"/>
        <v>25</v>
      </c>
      <c r="H4658" s="8">
        <f t="shared" si="323"/>
        <v>296.99999999999994</v>
      </c>
      <c r="I4658" s="8">
        <f t="shared" si="324"/>
        <v>74.249999999999986</v>
      </c>
      <c r="J4658" s="1">
        <v>18</v>
      </c>
      <c r="K4658" s="1">
        <v>25</v>
      </c>
      <c r="M4658" s="45"/>
      <c r="N4658" s="45"/>
      <c r="O4658" s="45"/>
      <c r="P4658" s="28"/>
      <c r="Q4658" s="28"/>
      <c r="R4658" s="25"/>
      <c r="Z4658"/>
    </row>
    <row r="4659" spans="1:26" x14ac:dyDescent="0.25">
      <c r="A4659" s="4" t="s">
        <v>7</v>
      </c>
      <c r="B4659" s="5">
        <v>2008</v>
      </c>
      <c r="C4659" s="5">
        <v>7</v>
      </c>
      <c r="D4659" s="5">
        <v>12</v>
      </c>
      <c r="E4659" s="5">
        <v>20</v>
      </c>
      <c r="F4659" s="43">
        <v>18.100000000000001</v>
      </c>
      <c r="G4659" s="8">
        <f t="shared" si="322"/>
        <v>25</v>
      </c>
      <c r="H4659" s="8">
        <f t="shared" si="323"/>
        <v>379.49999999999994</v>
      </c>
      <c r="I4659" s="8">
        <f t="shared" si="324"/>
        <v>94.874999999999986</v>
      </c>
      <c r="J4659" s="1">
        <v>18</v>
      </c>
      <c r="K4659" s="1">
        <v>25</v>
      </c>
      <c r="M4659" s="45"/>
      <c r="N4659" s="45"/>
      <c r="O4659" s="45"/>
      <c r="P4659" s="28"/>
      <c r="Q4659" s="28"/>
      <c r="R4659" s="25"/>
      <c r="Z4659"/>
    </row>
    <row r="4660" spans="1:26" x14ac:dyDescent="0.25">
      <c r="A4660" s="4" t="s">
        <v>7</v>
      </c>
      <c r="B4660" s="5">
        <v>2008</v>
      </c>
      <c r="C4660" s="5">
        <v>7</v>
      </c>
      <c r="D4660" s="5">
        <v>12</v>
      </c>
      <c r="E4660" s="5">
        <v>21</v>
      </c>
      <c r="F4660" s="43">
        <v>17.399999999999999</v>
      </c>
      <c r="G4660" s="8">
        <f t="shared" si="322"/>
        <v>25</v>
      </c>
      <c r="H4660" s="8">
        <f t="shared" si="323"/>
        <v>418.00000000000006</v>
      </c>
      <c r="I4660" s="8">
        <f t="shared" si="324"/>
        <v>104.50000000000001</v>
      </c>
      <c r="J4660" s="1">
        <v>18</v>
      </c>
      <c r="K4660" s="1">
        <v>25</v>
      </c>
      <c r="M4660" s="45"/>
      <c r="N4660" s="45"/>
      <c r="O4660" s="45"/>
      <c r="P4660" s="28"/>
      <c r="Q4660" s="28"/>
      <c r="R4660" s="25"/>
      <c r="Z4660"/>
    </row>
    <row r="4661" spans="1:26" x14ac:dyDescent="0.25">
      <c r="A4661" s="4" t="s">
        <v>7</v>
      </c>
      <c r="B4661" s="5">
        <v>2008</v>
      </c>
      <c r="C4661" s="5">
        <v>7</v>
      </c>
      <c r="D4661" s="5">
        <v>12</v>
      </c>
      <c r="E4661" s="5">
        <v>22</v>
      </c>
      <c r="F4661" s="43">
        <v>17</v>
      </c>
      <c r="G4661" s="8">
        <f t="shared" si="322"/>
        <v>25</v>
      </c>
      <c r="H4661" s="8">
        <f t="shared" si="323"/>
        <v>440</v>
      </c>
      <c r="I4661" s="8">
        <f t="shared" si="324"/>
        <v>110</v>
      </c>
      <c r="J4661" s="1">
        <v>18</v>
      </c>
      <c r="K4661" s="1">
        <v>25</v>
      </c>
      <c r="M4661" s="45"/>
      <c r="N4661" s="45"/>
      <c r="O4661" s="45"/>
      <c r="P4661" s="28"/>
      <c r="Q4661" s="28"/>
      <c r="R4661" s="25"/>
      <c r="Z4661"/>
    </row>
    <row r="4662" spans="1:26" x14ac:dyDescent="0.25">
      <c r="A4662" s="4" t="s">
        <v>7</v>
      </c>
      <c r="B4662" s="5">
        <v>2008</v>
      </c>
      <c r="C4662" s="5">
        <v>7</v>
      </c>
      <c r="D4662" s="5">
        <v>12</v>
      </c>
      <c r="E4662" s="5">
        <v>23</v>
      </c>
      <c r="F4662" s="43">
        <v>16.7</v>
      </c>
      <c r="G4662" s="8">
        <f t="shared" si="322"/>
        <v>25</v>
      </c>
      <c r="H4662" s="8">
        <f t="shared" si="323"/>
        <v>456.50000000000006</v>
      </c>
      <c r="I4662" s="8">
        <f t="shared" si="324"/>
        <v>114.12500000000001</v>
      </c>
      <c r="J4662" s="1">
        <v>18</v>
      </c>
      <c r="K4662" s="1">
        <v>25</v>
      </c>
      <c r="M4662" s="45"/>
      <c r="N4662" s="45"/>
      <c r="O4662" s="45"/>
      <c r="P4662" s="28"/>
      <c r="Q4662" s="28"/>
      <c r="R4662" s="25"/>
      <c r="Z4662"/>
    </row>
    <row r="4663" spans="1:26" x14ac:dyDescent="0.25">
      <c r="A4663" s="4" t="s">
        <v>7</v>
      </c>
      <c r="B4663" s="5">
        <v>2008</v>
      </c>
      <c r="C4663" s="5">
        <v>7</v>
      </c>
      <c r="D4663" s="5">
        <v>13</v>
      </c>
      <c r="E4663" s="5">
        <v>0</v>
      </c>
      <c r="F4663" s="43">
        <v>16.600000000000001</v>
      </c>
      <c r="G4663" s="8">
        <f t="shared" si="322"/>
        <v>25</v>
      </c>
      <c r="H4663" s="8">
        <f t="shared" si="323"/>
        <v>461.99999999999994</v>
      </c>
      <c r="I4663" s="8">
        <f t="shared" si="324"/>
        <v>115.49999999999999</v>
      </c>
      <c r="J4663" s="1">
        <v>18</v>
      </c>
      <c r="K4663" s="1">
        <v>25</v>
      </c>
      <c r="M4663" s="45"/>
      <c r="N4663" s="45"/>
      <c r="O4663" s="45"/>
      <c r="P4663" s="28"/>
      <c r="Q4663" s="28"/>
      <c r="R4663" s="25"/>
      <c r="Z4663"/>
    </row>
    <row r="4664" spans="1:26" x14ac:dyDescent="0.25">
      <c r="A4664" s="4" t="s">
        <v>7</v>
      </c>
      <c r="B4664" s="5">
        <v>2008</v>
      </c>
      <c r="C4664" s="5">
        <v>7</v>
      </c>
      <c r="D4664" s="5">
        <v>13</v>
      </c>
      <c r="E4664" s="5">
        <v>1</v>
      </c>
      <c r="F4664" s="43">
        <v>16.8</v>
      </c>
      <c r="G4664" s="8">
        <f t="shared" si="322"/>
        <v>25</v>
      </c>
      <c r="H4664" s="8">
        <f t="shared" si="323"/>
        <v>450.99999999999994</v>
      </c>
      <c r="I4664" s="8">
        <f t="shared" si="324"/>
        <v>112.74999999999999</v>
      </c>
      <c r="J4664" s="1">
        <v>18</v>
      </c>
      <c r="K4664" s="1">
        <v>25</v>
      </c>
      <c r="M4664" s="45"/>
      <c r="N4664" s="45"/>
      <c r="O4664" s="45"/>
      <c r="P4664" s="28"/>
      <c r="Q4664" s="28"/>
      <c r="R4664" s="25"/>
      <c r="Z4664"/>
    </row>
    <row r="4665" spans="1:26" x14ac:dyDescent="0.25">
      <c r="A4665" s="4" t="s">
        <v>7</v>
      </c>
      <c r="B4665" s="5">
        <v>2008</v>
      </c>
      <c r="C4665" s="5">
        <v>7</v>
      </c>
      <c r="D4665" s="5">
        <v>13</v>
      </c>
      <c r="E4665" s="5">
        <v>2</v>
      </c>
      <c r="F4665" s="43">
        <v>16.7</v>
      </c>
      <c r="G4665" s="8">
        <f t="shared" si="322"/>
        <v>25</v>
      </c>
      <c r="H4665" s="8">
        <f t="shared" si="323"/>
        <v>456.50000000000006</v>
      </c>
      <c r="I4665" s="8">
        <f t="shared" si="324"/>
        <v>114.12500000000001</v>
      </c>
      <c r="J4665" s="1">
        <v>18</v>
      </c>
      <c r="K4665" s="1">
        <v>25</v>
      </c>
      <c r="M4665" s="45"/>
      <c r="N4665" s="45"/>
      <c r="O4665" s="45"/>
      <c r="P4665" s="28"/>
      <c r="Q4665" s="28"/>
      <c r="R4665" s="25"/>
      <c r="Z4665"/>
    </row>
    <row r="4666" spans="1:26" x14ac:dyDescent="0.25">
      <c r="A4666" s="4" t="s">
        <v>7</v>
      </c>
      <c r="B4666" s="5">
        <v>2008</v>
      </c>
      <c r="C4666" s="5">
        <v>7</v>
      </c>
      <c r="D4666" s="5">
        <v>13</v>
      </c>
      <c r="E4666" s="5">
        <v>3</v>
      </c>
      <c r="F4666" s="43">
        <v>16.7</v>
      </c>
      <c r="G4666" s="8">
        <f t="shared" si="322"/>
        <v>25</v>
      </c>
      <c r="H4666" s="8">
        <f t="shared" si="323"/>
        <v>456.50000000000006</v>
      </c>
      <c r="I4666" s="8">
        <f t="shared" si="324"/>
        <v>114.12500000000001</v>
      </c>
      <c r="J4666" s="1">
        <v>18</v>
      </c>
      <c r="K4666" s="1">
        <v>25</v>
      </c>
      <c r="M4666" s="45"/>
      <c r="N4666" s="45"/>
      <c r="O4666" s="45"/>
      <c r="P4666" s="28"/>
      <c r="Q4666" s="28"/>
      <c r="R4666" s="25"/>
      <c r="Z4666"/>
    </row>
    <row r="4667" spans="1:26" x14ac:dyDescent="0.25">
      <c r="A4667" s="4" t="s">
        <v>7</v>
      </c>
      <c r="B4667" s="5">
        <v>2008</v>
      </c>
      <c r="C4667" s="5">
        <v>7</v>
      </c>
      <c r="D4667" s="5">
        <v>13</v>
      </c>
      <c r="E4667" s="5">
        <v>4</v>
      </c>
      <c r="F4667" s="43">
        <v>16.8</v>
      </c>
      <c r="G4667" s="8">
        <f t="shared" si="322"/>
        <v>25</v>
      </c>
      <c r="H4667" s="8">
        <f t="shared" si="323"/>
        <v>450.99999999999994</v>
      </c>
      <c r="I4667" s="8">
        <f t="shared" si="324"/>
        <v>112.74999999999999</v>
      </c>
      <c r="J4667" s="1">
        <v>18</v>
      </c>
      <c r="K4667" s="1">
        <v>25</v>
      </c>
      <c r="M4667" s="45"/>
      <c r="N4667" s="45"/>
      <c r="O4667" s="45"/>
      <c r="P4667" s="28"/>
      <c r="Q4667" s="28"/>
      <c r="R4667" s="25"/>
      <c r="Z4667"/>
    </row>
    <row r="4668" spans="1:26" x14ac:dyDescent="0.25">
      <c r="A4668" s="4" t="s">
        <v>7</v>
      </c>
      <c r="B4668" s="5">
        <v>2008</v>
      </c>
      <c r="C4668" s="5">
        <v>7</v>
      </c>
      <c r="D4668" s="5">
        <v>13</v>
      </c>
      <c r="E4668" s="5">
        <v>5</v>
      </c>
      <c r="F4668" s="43">
        <v>16.8</v>
      </c>
      <c r="G4668" s="8">
        <f t="shared" si="322"/>
        <v>25</v>
      </c>
      <c r="H4668" s="8">
        <f t="shared" si="323"/>
        <v>450.99999999999994</v>
      </c>
      <c r="I4668" s="8">
        <f t="shared" si="324"/>
        <v>112.74999999999999</v>
      </c>
      <c r="J4668" s="1">
        <v>18</v>
      </c>
      <c r="K4668" s="1">
        <v>25</v>
      </c>
      <c r="M4668" s="45"/>
      <c r="N4668" s="45"/>
      <c r="O4668" s="45"/>
      <c r="P4668" s="28"/>
      <c r="Q4668" s="28"/>
      <c r="R4668" s="25"/>
      <c r="Z4668"/>
    </row>
    <row r="4669" spans="1:26" x14ac:dyDescent="0.25">
      <c r="A4669" s="4" t="s">
        <v>7</v>
      </c>
      <c r="B4669" s="5">
        <v>2008</v>
      </c>
      <c r="C4669" s="5">
        <v>7</v>
      </c>
      <c r="D4669" s="5">
        <v>13</v>
      </c>
      <c r="E4669" s="5">
        <v>6</v>
      </c>
      <c r="F4669" s="43">
        <v>16.8</v>
      </c>
      <c r="G4669" s="8">
        <f t="shared" si="322"/>
        <v>25</v>
      </c>
      <c r="H4669" s="8">
        <f t="shared" si="323"/>
        <v>450.99999999999994</v>
      </c>
      <c r="I4669" s="8">
        <f t="shared" si="324"/>
        <v>112.74999999999999</v>
      </c>
      <c r="J4669" s="1">
        <v>18</v>
      </c>
      <c r="K4669" s="1">
        <v>25</v>
      </c>
      <c r="M4669" s="45"/>
      <c r="N4669" s="45"/>
      <c r="O4669" s="45"/>
      <c r="P4669" s="28"/>
      <c r="Q4669" s="28"/>
      <c r="R4669" s="25"/>
      <c r="Z4669"/>
    </row>
    <row r="4670" spans="1:26" x14ac:dyDescent="0.25">
      <c r="A4670" s="4" t="s">
        <v>7</v>
      </c>
      <c r="B4670" s="5">
        <v>2008</v>
      </c>
      <c r="C4670" s="5">
        <v>7</v>
      </c>
      <c r="D4670" s="5">
        <v>13</v>
      </c>
      <c r="E4670" s="5">
        <v>7</v>
      </c>
      <c r="F4670" s="43">
        <v>17.600000000000001</v>
      </c>
      <c r="G4670" s="8">
        <f t="shared" si="322"/>
        <v>25</v>
      </c>
      <c r="H4670" s="8">
        <f t="shared" si="323"/>
        <v>406.99999999999994</v>
      </c>
      <c r="I4670" s="8">
        <f t="shared" si="324"/>
        <v>101.74999999999999</v>
      </c>
      <c r="J4670" s="1">
        <v>18</v>
      </c>
      <c r="K4670" s="1">
        <v>25</v>
      </c>
      <c r="M4670" s="45"/>
      <c r="N4670" s="45"/>
      <c r="O4670" s="45"/>
      <c r="P4670" s="28"/>
      <c r="Q4670" s="28"/>
      <c r="R4670" s="25"/>
      <c r="Z4670"/>
    </row>
    <row r="4671" spans="1:26" x14ac:dyDescent="0.25">
      <c r="A4671" s="4" t="s">
        <v>7</v>
      </c>
      <c r="B4671" s="5">
        <v>2008</v>
      </c>
      <c r="C4671" s="5">
        <v>7</v>
      </c>
      <c r="D4671" s="5">
        <v>13</v>
      </c>
      <c r="E4671" s="5">
        <v>8</v>
      </c>
      <c r="F4671" s="43">
        <v>18.7</v>
      </c>
      <c r="G4671" s="8">
        <f t="shared" si="322"/>
        <v>25</v>
      </c>
      <c r="H4671" s="8">
        <f t="shared" si="323"/>
        <v>346.50000000000006</v>
      </c>
      <c r="I4671" s="8">
        <f t="shared" si="324"/>
        <v>86.625000000000014</v>
      </c>
      <c r="J4671" s="1">
        <v>18</v>
      </c>
      <c r="K4671" s="1">
        <v>25</v>
      </c>
      <c r="M4671" s="45"/>
      <c r="N4671" s="45"/>
      <c r="O4671" s="45"/>
      <c r="P4671" s="28"/>
      <c r="Q4671" s="28"/>
      <c r="R4671" s="25"/>
      <c r="Z4671"/>
    </row>
    <row r="4672" spans="1:26" x14ac:dyDescent="0.25">
      <c r="A4672" s="4" t="s">
        <v>7</v>
      </c>
      <c r="B4672" s="5">
        <v>2008</v>
      </c>
      <c r="C4672" s="5">
        <v>7</v>
      </c>
      <c r="D4672" s="5">
        <v>13</v>
      </c>
      <c r="E4672" s="5">
        <v>9</v>
      </c>
      <c r="F4672" s="43">
        <v>19.600000000000001</v>
      </c>
      <c r="G4672" s="8">
        <f t="shared" si="322"/>
        <v>25</v>
      </c>
      <c r="H4672" s="8">
        <f t="shared" si="323"/>
        <v>296.99999999999994</v>
      </c>
      <c r="I4672" s="8">
        <f t="shared" si="324"/>
        <v>74.249999999999986</v>
      </c>
      <c r="J4672" s="1">
        <v>18</v>
      </c>
      <c r="K4672" s="1">
        <v>25</v>
      </c>
      <c r="M4672" s="45"/>
      <c r="N4672" s="45"/>
      <c r="O4672" s="45"/>
      <c r="P4672" s="28"/>
      <c r="Q4672" s="28"/>
      <c r="R4672" s="25"/>
      <c r="Z4672"/>
    </row>
    <row r="4673" spans="1:26" x14ac:dyDescent="0.25">
      <c r="A4673" s="4" t="s">
        <v>7</v>
      </c>
      <c r="B4673" s="5">
        <v>2008</v>
      </c>
      <c r="C4673" s="5">
        <v>7</v>
      </c>
      <c r="D4673" s="5">
        <v>13</v>
      </c>
      <c r="E4673" s="5">
        <v>10</v>
      </c>
      <c r="F4673" s="43">
        <v>20.6</v>
      </c>
      <c r="G4673" s="8">
        <f t="shared" si="322"/>
        <v>25</v>
      </c>
      <c r="H4673" s="8">
        <f t="shared" si="323"/>
        <v>241.99999999999991</v>
      </c>
      <c r="I4673" s="8">
        <f t="shared" si="324"/>
        <v>60.499999999999979</v>
      </c>
      <c r="J4673" s="1">
        <v>18</v>
      </c>
      <c r="K4673" s="1">
        <v>25</v>
      </c>
      <c r="M4673" s="45"/>
      <c r="N4673" s="45"/>
      <c r="O4673" s="45"/>
      <c r="P4673" s="28"/>
      <c r="Q4673" s="28"/>
      <c r="R4673" s="25"/>
      <c r="Z4673"/>
    </row>
    <row r="4674" spans="1:26" x14ac:dyDescent="0.25">
      <c r="A4674" s="4" t="s">
        <v>7</v>
      </c>
      <c r="B4674" s="5">
        <v>2008</v>
      </c>
      <c r="C4674" s="5">
        <v>7</v>
      </c>
      <c r="D4674" s="5">
        <v>13</v>
      </c>
      <c r="E4674" s="5">
        <v>11</v>
      </c>
      <c r="F4674" s="43">
        <v>21.6</v>
      </c>
      <c r="G4674" s="8">
        <f t="shared" si="322"/>
        <v>25</v>
      </c>
      <c r="H4674" s="8">
        <f t="shared" si="323"/>
        <v>186.99999999999991</v>
      </c>
      <c r="I4674" s="8">
        <f t="shared" si="324"/>
        <v>46.749999999999979</v>
      </c>
      <c r="J4674" s="1">
        <v>18</v>
      </c>
      <c r="K4674" s="1">
        <v>25</v>
      </c>
      <c r="M4674" s="45"/>
      <c r="N4674" s="45"/>
      <c r="O4674" s="45"/>
      <c r="P4674" s="28"/>
      <c r="Q4674" s="28"/>
      <c r="R4674" s="25"/>
      <c r="Z4674"/>
    </row>
    <row r="4675" spans="1:26" x14ac:dyDescent="0.25">
      <c r="A4675" s="4" t="s">
        <v>7</v>
      </c>
      <c r="B4675" s="5">
        <v>2008</v>
      </c>
      <c r="C4675" s="5">
        <v>7</v>
      </c>
      <c r="D4675" s="5">
        <v>13</v>
      </c>
      <c r="E4675" s="5">
        <v>12</v>
      </c>
      <c r="F4675" s="43">
        <v>24.1</v>
      </c>
      <c r="G4675" s="8">
        <f t="shared" si="322"/>
        <v>25</v>
      </c>
      <c r="H4675" s="8">
        <f t="shared" si="323"/>
        <v>49.499999999999922</v>
      </c>
      <c r="I4675" s="8">
        <f t="shared" si="324"/>
        <v>12.37499999999998</v>
      </c>
      <c r="J4675" s="1">
        <v>18</v>
      </c>
      <c r="K4675" s="1">
        <v>25</v>
      </c>
      <c r="M4675" s="45"/>
      <c r="N4675" s="45"/>
      <c r="O4675" s="45"/>
      <c r="P4675" s="28"/>
      <c r="Q4675" s="28"/>
      <c r="R4675" s="25"/>
      <c r="Z4675"/>
    </row>
    <row r="4676" spans="1:26" x14ac:dyDescent="0.25">
      <c r="A4676" s="4" t="s">
        <v>7</v>
      </c>
      <c r="B4676" s="5">
        <v>2008</v>
      </c>
      <c r="C4676" s="5">
        <v>7</v>
      </c>
      <c r="D4676" s="5">
        <v>13</v>
      </c>
      <c r="E4676" s="5">
        <v>13</v>
      </c>
      <c r="F4676" s="43">
        <v>25</v>
      </c>
      <c r="G4676" s="8">
        <f t="shared" si="322"/>
        <v>25</v>
      </c>
      <c r="H4676" s="8">
        <f t="shared" si="323"/>
        <v>0</v>
      </c>
      <c r="I4676" s="8">
        <f t="shared" si="324"/>
        <v>0</v>
      </c>
      <c r="J4676" s="1">
        <v>18</v>
      </c>
      <c r="K4676" s="1">
        <v>25</v>
      </c>
      <c r="M4676" s="45"/>
      <c r="N4676" s="45"/>
      <c r="O4676" s="45"/>
      <c r="P4676" s="28"/>
      <c r="Q4676" s="28"/>
      <c r="R4676" s="25"/>
      <c r="Z4676"/>
    </row>
    <row r="4677" spans="1:26" x14ac:dyDescent="0.25">
      <c r="A4677" s="4" t="s">
        <v>7</v>
      </c>
      <c r="B4677" s="5">
        <v>2008</v>
      </c>
      <c r="C4677" s="5">
        <v>7</v>
      </c>
      <c r="D4677" s="5">
        <v>13</v>
      </c>
      <c r="E4677" s="5">
        <v>14</v>
      </c>
      <c r="F4677" s="43">
        <v>25.5</v>
      </c>
      <c r="G4677" s="8">
        <f t="shared" si="322"/>
        <v>25</v>
      </c>
      <c r="H4677" s="8">
        <f t="shared" si="323"/>
        <v>0</v>
      </c>
      <c r="I4677" s="8">
        <f t="shared" si="324"/>
        <v>0</v>
      </c>
      <c r="J4677" s="1">
        <v>18</v>
      </c>
      <c r="K4677" s="1">
        <v>25</v>
      </c>
      <c r="M4677" s="45"/>
      <c r="N4677" s="45"/>
      <c r="O4677" s="45"/>
      <c r="P4677" s="28"/>
      <c r="Q4677" s="28"/>
      <c r="R4677" s="25"/>
      <c r="Z4677"/>
    </row>
    <row r="4678" spans="1:26" x14ac:dyDescent="0.25">
      <c r="A4678" s="4" t="s">
        <v>7</v>
      </c>
      <c r="B4678" s="5">
        <v>2008</v>
      </c>
      <c r="C4678" s="5">
        <v>7</v>
      </c>
      <c r="D4678" s="5">
        <v>13</v>
      </c>
      <c r="E4678" s="5">
        <v>15</v>
      </c>
      <c r="F4678" s="43">
        <v>25.2</v>
      </c>
      <c r="G4678" s="8">
        <f t="shared" si="322"/>
        <v>25</v>
      </c>
      <c r="H4678" s="8">
        <f t="shared" si="323"/>
        <v>0</v>
      </c>
      <c r="I4678" s="8">
        <f t="shared" si="324"/>
        <v>0</v>
      </c>
      <c r="J4678" s="1">
        <v>18</v>
      </c>
      <c r="K4678" s="1">
        <v>25</v>
      </c>
      <c r="M4678" s="45"/>
      <c r="N4678" s="45"/>
      <c r="O4678" s="45"/>
      <c r="P4678" s="28"/>
      <c r="Q4678" s="28"/>
      <c r="R4678" s="25"/>
      <c r="Z4678"/>
    </row>
    <row r="4679" spans="1:26" x14ac:dyDescent="0.25">
      <c r="A4679" s="4" t="s">
        <v>7</v>
      </c>
      <c r="B4679" s="5">
        <v>2008</v>
      </c>
      <c r="C4679" s="5">
        <v>7</v>
      </c>
      <c r="D4679" s="5">
        <v>13</v>
      </c>
      <c r="E4679" s="5">
        <v>16</v>
      </c>
      <c r="F4679" s="43">
        <v>23.9</v>
      </c>
      <c r="G4679" s="8">
        <f t="shared" ref="G4679:G4742" si="325">IF(A4679="Inverno", $G$3, $G$2)</f>
        <v>25</v>
      </c>
      <c r="H4679" s="8">
        <f t="shared" si="323"/>
        <v>60.500000000000078</v>
      </c>
      <c r="I4679" s="8">
        <f t="shared" si="324"/>
        <v>15.12500000000002</v>
      </c>
      <c r="J4679" s="1">
        <v>18</v>
      </c>
      <c r="K4679" s="1">
        <v>25</v>
      </c>
      <c r="M4679" s="45"/>
      <c r="N4679" s="45"/>
      <c r="O4679" s="45"/>
      <c r="P4679" s="28"/>
      <c r="Q4679" s="28"/>
      <c r="R4679" s="25"/>
      <c r="Z4679"/>
    </row>
    <row r="4680" spans="1:26" x14ac:dyDescent="0.25">
      <c r="A4680" s="4" t="s">
        <v>7</v>
      </c>
      <c r="B4680" s="5">
        <v>2008</v>
      </c>
      <c r="C4680" s="5">
        <v>7</v>
      </c>
      <c r="D4680" s="5">
        <v>13</v>
      </c>
      <c r="E4680" s="5">
        <v>17</v>
      </c>
      <c r="F4680" s="43">
        <v>22.6</v>
      </c>
      <c r="G4680" s="8">
        <f t="shared" si="325"/>
        <v>25</v>
      </c>
      <c r="H4680" s="8">
        <f t="shared" ref="H4680:H4743" si="326">IF(F4680&gt;G4680,0,$D$3*(G4680-F4680)/$D$4)</f>
        <v>131.99999999999991</v>
      </c>
      <c r="I4680" s="8">
        <f t="shared" ref="I4680:I4743" si="327">H4680/$G$4</f>
        <v>32.999999999999979</v>
      </c>
      <c r="J4680" s="1">
        <v>18</v>
      </c>
      <c r="K4680" s="1">
        <v>25</v>
      </c>
      <c r="M4680" s="45"/>
      <c r="N4680" s="45"/>
      <c r="O4680" s="45"/>
      <c r="P4680" s="28"/>
      <c r="Q4680" s="28"/>
      <c r="R4680" s="25"/>
      <c r="Z4680"/>
    </row>
    <row r="4681" spans="1:26" x14ac:dyDescent="0.25">
      <c r="A4681" s="4" t="s">
        <v>7</v>
      </c>
      <c r="B4681" s="5">
        <v>2008</v>
      </c>
      <c r="C4681" s="5">
        <v>7</v>
      </c>
      <c r="D4681" s="5">
        <v>13</v>
      </c>
      <c r="E4681" s="5">
        <v>18</v>
      </c>
      <c r="F4681" s="43">
        <v>21.5</v>
      </c>
      <c r="G4681" s="8">
        <f t="shared" si="325"/>
        <v>25</v>
      </c>
      <c r="H4681" s="8">
        <f t="shared" si="326"/>
        <v>192.5</v>
      </c>
      <c r="I4681" s="8">
        <f t="shared" si="327"/>
        <v>48.125</v>
      </c>
      <c r="J4681" s="1">
        <v>18</v>
      </c>
      <c r="K4681" s="1">
        <v>25</v>
      </c>
      <c r="M4681" s="45"/>
      <c r="N4681" s="45"/>
      <c r="O4681" s="45"/>
      <c r="P4681" s="28"/>
      <c r="Q4681" s="28"/>
      <c r="R4681" s="25"/>
      <c r="Z4681"/>
    </row>
    <row r="4682" spans="1:26" x14ac:dyDescent="0.25">
      <c r="A4682" s="4" t="s">
        <v>7</v>
      </c>
      <c r="B4682" s="5">
        <v>2008</v>
      </c>
      <c r="C4682" s="5">
        <v>7</v>
      </c>
      <c r="D4682" s="5">
        <v>13</v>
      </c>
      <c r="E4682" s="5">
        <v>19</v>
      </c>
      <c r="F4682" s="43">
        <v>20.100000000000001</v>
      </c>
      <c r="G4682" s="8">
        <f t="shared" si="325"/>
        <v>25</v>
      </c>
      <c r="H4682" s="8">
        <f t="shared" si="326"/>
        <v>269.49999999999994</v>
      </c>
      <c r="I4682" s="8">
        <f t="shared" si="327"/>
        <v>67.374999999999986</v>
      </c>
      <c r="J4682" s="1">
        <v>18</v>
      </c>
      <c r="K4682" s="1">
        <v>25</v>
      </c>
      <c r="M4682" s="45"/>
      <c r="N4682" s="45"/>
      <c r="O4682" s="45"/>
      <c r="P4682" s="28"/>
      <c r="Q4682" s="28"/>
      <c r="R4682" s="25"/>
      <c r="Z4682"/>
    </row>
    <row r="4683" spans="1:26" x14ac:dyDescent="0.25">
      <c r="A4683" s="4" t="s">
        <v>7</v>
      </c>
      <c r="B4683" s="5">
        <v>2008</v>
      </c>
      <c r="C4683" s="5">
        <v>7</v>
      </c>
      <c r="D4683" s="5">
        <v>13</v>
      </c>
      <c r="E4683" s="5">
        <v>20</v>
      </c>
      <c r="F4683" s="43">
        <v>18.7</v>
      </c>
      <c r="G4683" s="8">
        <f t="shared" si="325"/>
        <v>25</v>
      </c>
      <c r="H4683" s="8">
        <f t="shared" si="326"/>
        <v>346.50000000000006</v>
      </c>
      <c r="I4683" s="8">
        <f t="shared" si="327"/>
        <v>86.625000000000014</v>
      </c>
      <c r="J4683" s="1">
        <v>18</v>
      </c>
      <c r="K4683" s="1">
        <v>25</v>
      </c>
      <c r="M4683" s="45"/>
      <c r="N4683" s="45"/>
      <c r="O4683" s="45"/>
      <c r="P4683" s="28"/>
      <c r="Q4683" s="28"/>
      <c r="R4683" s="25"/>
      <c r="Z4683"/>
    </row>
    <row r="4684" spans="1:26" x14ac:dyDescent="0.25">
      <c r="A4684" s="4" t="s">
        <v>7</v>
      </c>
      <c r="B4684" s="5">
        <v>2008</v>
      </c>
      <c r="C4684" s="5">
        <v>7</v>
      </c>
      <c r="D4684" s="5">
        <v>13</v>
      </c>
      <c r="E4684" s="5">
        <v>21</v>
      </c>
      <c r="F4684" s="43">
        <v>18.100000000000001</v>
      </c>
      <c r="G4684" s="8">
        <f t="shared" si="325"/>
        <v>25</v>
      </c>
      <c r="H4684" s="8">
        <f t="shared" si="326"/>
        <v>379.49999999999994</v>
      </c>
      <c r="I4684" s="8">
        <f t="shared" si="327"/>
        <v>94.874999999999986</v>
      </c>
      <c r="J4684" s="1">
        <v>18</v>
      </c>
      <c r="K4684" s="1">
        <v>25</v>
      </c>
      <c r="M4684" s="45"/>
      <c r="N4684" s="45"/>
      <c r="O4684" s="45"/>
      <c r="P4684" s="28"/>
      <c r="Q4684" s="28"/>
      <c r="R4684" s="25"/>
      <c r="Z4684"/>
    </row>
    <row r="4685" spans="1:26" x14ac:dyDescent="0.25">
      <c r="A4685" s="4" t="s">
        <v>7</v>
      </c>
      <c r="B4685" s="5">
        <v>2008</v>
      </c>
      <c r="C4685" s="5">
        <v>7</v>
      </c>
      <c r="D4685" s="5">
        <v>13</v>
      </c>
      <c r="E4685" s="5">
        <v>22</v>
      </c>
      <c r="F4685" s="43">
        <v>17.7</v>
      </c>
      <c r="G4685" s="8">
        <f t="shared" si="325"/>
        <v>25</v>
      </c>
      <c r="H4685" s="8">
        <f t="shared" si="326"/>
        <v>401.50000000000006</v>
      </c>
      <c r="I4685" s="8">
        <f t="shared" si="327"/>
        <v>100.37500000000001</v>
      </c>
      <c r="J4685" s="1">
        <v>18</v>
      </c>
      <c r="K4685" s="1">
        <v>25</v>
      </c>
      <c r="M4685" s="45"/>
      <c r="N4685" s="45"/>
      <c r="O4685" s="45"/>
      <c r="P4685" s="28"/>
      <c r="Q4685" s="28"/>
      <c r="R4685" s="25"/>
      <c r="Z4685"/>
    </row>
    <row r="4686" spans="1:26" x14ac:dyDescent="0.25">
      <c r="A4686" s="4" t="s">
        <v>7</v>
      </c>
      <c r="B4686" s="5">
        <v>2008</v>
      </c>
      <c r="C4686" s="5">
        <v>7</v>
      </c>
      <c r="D4686" s="5">
        <v>13</v>
      </c>
      <c r="E4686" s="5">
        <v>23</v>
      </c>
      <c r="F4686" s="43">
        <v>17.399999999999999</v>
      </c>
      <c r="G4686" s="8">
        <f t="shared" si="325"/>
        <v>25</v>
      </c>
      <c r="H4686" s="8">
        <f t="shared" si="326"/>
        <v>418.00000000000006</v>
      </c>
      <c r="I4686" s="8">
        <f t="shared" si="327"/>
        <v>104.50000000000001</v>
      </c>
      <c r="J4686" s="1">
        <v>18</v>
      </c>
      <c r="K4686" s="1">
        <v>25</v>
      </c>
      <c r="M4686" s="45"/>
      <c r="N4686" s="45"/>
      <c r="O4686" s="45"/>
      <c r="P4686" s="28"/>
      <c r="Q4686" s="28"/>
      <c r="R4686" s="25"/>
      <c r="Z4686"/>
    </row>
    <row r="4687" spans="1:26" x14ac:dyDescent="0.25">
      <c r="A4687" s="4" t="s">
        <v>7</v>
      </c>
      <c r="B4687" s="5">
        <v>2008</v>
      </c>
      <c r="C4687" s="5">
        <v>7</v>
      </c>
      <c r="D4687" s="5">
        <v>14</v>
      </c>
      <c r="E4687" s="5">
        <v>0</v>
      </c>
      <c r="F4687" s="43">
        <v>17.3</v>
      </c>
      <c r="G4687" s="8">
        <f t="shared" si="325"/>
        <v>25</v>
      </c>
      <c r="H4687" s="8">
        <f t="shared" si="326"/>
        <v>423.49999999999994</v>
      </c>
      <c r="I4687" s="8">
        <f t="shared" si="327"/>
        <v>105.87499999999999</v>
      </c>
      <c r="J4687" s="1">
        <v>18</v>
      </c>
      <c r="K4687" s="1">
        <v>25</v>
      </c>
      <c r="M4687" s="45"/>
      <c r="N4687" s="45"/>
      <c r="O4687" s="45"/>
      <c r="P4687" s="28"/>
      <c r="Q4687" s="28"/>
      <c r="R4687" s="25"/>
      <c r="Z4687"/>
    </row>
    <row r="4688" spans="1:26" x14ac:dyDescent="0.25">
      <c r="A4688" s="4" t="s">
        <v>7</v>
      </c>
      <c r="B4688" s="5">
        <v>2008</v>
      </c>
      <c r="C4688" s="5">
        <v>7</v>
      </c>
      <c r="D4688" s="5">
        <v>14</v>
      </c>
      <c r="E4688" s="5">
        <v>1</v>
      </c>
      <c r="F4688" s="43">
        <v>17.100000000000001</v>
      </c>
      <c r="G4688" s="8">
        <f t="shared" si="325"/>
        <v>25</v>
      </c>
      <c r="H4688" s="8">
        <f t="shared" si="326"/>
        <v>434.49999999999994</v>
      </c>
      <c r="I4688" s="8">
        <f t="shared" si="327"/>
        <v>108.62499999999999</v>
      </c>
      <c r="J4688" s="1">
        <v>18</v>
      </c>
      <c r="K4688" s="1">
        <v>25</v>
      </c>
      <c r="M4688" s="45"/>
      <c r="N4688" s="45"/>
      <c r="O4688" s="45"/>
      <c r="P4688" s="28"/>
      <c r="Q4688" s="28"/>
      <c r="R4688" s="25"/>
      <c r="Z4688"/>
    </row>
    <row r="4689" spans="1:26" x14ac:dyDescent="0.25">
      <c r="A4689" s="4" t="s">
        <v>7</v>
      </c>
      <c r="B4689" s="5">
        <v>2008</v>
      </c>
      <c r="C4689" s="5">
        <v>7</v>
      </c>
      <c r="D4689" s="5">
        <v>14</v>
      </c>
      <c r="E4689" s="5">
        <v>2</v>
      </c>
      <c r="F4689" s="43">
        <v>17</v>
      </c>
      <c r="G4689" s="8">
        <f t="shared" si="325"/>
        <v>25</v>
      </c>
      <c r="H4689" s="8">
        <f t="shared" si="326"/>
        <v>440</v>
      </c>
      <c r="I4689" s="8">
        <f t="shared" si="327"/>
        <v>110</v>
      </c>
      <c r="J4689" s="1">
        <v>18</v>
      </c>
      <c r="K4689" s="1">
        <v>25</v>
      </c>
      <c r="M4689" s="45"/>
      <c r="N4689" s="45"/>
      <c r="O4689" s="45"/>
      <c r="P4689" s="28"/>
      <c r="Q4689" s="28"/>
      <c r="R4689" s="25"/>
      <c r="Z4689"/>
    </row>
    <row r="4690" spans="1:26" x14ac:dyDescent="0.25">
      <c r="A4690" s="4" t="s">
        <v>7</v>
      </c>
      <c r="B4690" s="5">
        <v>2008</v>
      </c>
      <c r="C4690" s="5">
        <v>7</v>
      </c>
      <c r="D4690" s="5">
        <v>14</v>
      </c>
      <c r="E4690" s="5">
        <v>3</v>
      </c>
      <c r="F4690" s="43">
        <v>16.899999999999999</v>
      </c>
      <c r="G4690" s="8">
        <f t="shared" si="325"/>
        <v>25</v>
      </c>
      <c r="H4690" s="8">
        <f t="shared" si="326"/>
        <v>445.50000000000006</v>
      </c>
      <c r="I4690" s="8">
        <f t="shared" si="327"/>
        <v>111.37500000000001</v>
      </c>
      <c r="J4690" s="1">
        <v>18</v>
      </c>
      <c r="K4690" s="1">
        <v>25</v>
      </c>
      <c r="M4690" s="45"/>
      <c r="N4690" s="45"/>
      <c r="O4690" s="45"/>
      <c r="P4690" s="28"/>
      <c r="Q4690" s="28"/>
      <c r="R4690" s="25"/>
      <c r="Z4690"/>
    </row>
    <row r="4691" spans="1:26" x14ac:dyDescent="0.25">
      <c r="A4691" s="4" t="s">
        <v>7</v>
      </c>
      <c r="B4691" s="5">
        <v>2008</v>
      </c>
      <c r="C4691" s="5">
        <v>7</v>
      </c>
      <c r="D4691" s="5">
        <v>14</v>
      </c>
      <c r="E4691" s="5">
        <v>4</v>
      </c>
      <c r="F4691" s="43">
        <v>16.8</v>
      </c>
      <c r="G4691" s="8">
        <f t="shared" si="325"/>
        <v>25</v>
      </c>
      <c r="H4691" s="8">
        <f t="shared" si="326"/>
        <v>450.99999999999994</v>
      </c>
      <c r="I4691" s="8">
        <f t="shared" si="327"/>
        <v>112.74999999999999</v>
      </c>
      <c r="J4691" s="1">
        <v>18</v>
      </c>
      <c r="K4691" s="1">
        <v>25</v>
      </c>
      <c r="M4691" s="45"/>
      <c r="N4691" s="45"/>
      <c r="O4691" s="45"/>
      <c r="P4691" s="28"/>
      <c r="Q4691" s="28"/>
      <c r="R4691" s="25"/>
      <c r="Z4691"/>
    </row>
    <row r="4692" spans="1:26" x14ac:dyDescent="0.25">
      <c r="A4692" s="4" t="s">
        <v>7</v>
      </c>
      <c r="B4692" s="5">
        <v>2008</v>
      </c>
      <c r="C4692" s="5">
        <v>7</v>
      </c>
      <c r="D4692" s="5">
        <v>14</v>
      </c>
      <c r="E4692" s="5">
        <v>5</v>
      </c>
      <c r="F4692" s="43">
        <v>16.7</v>
      </c>
      <c r="G4692" s="8">
        <f t="shared" si="325"/>
        <v>25</v>
      </c>
      <c r="H4692" s="8">
        <f t="shared" si="326"/>
        <v>456.50000000000006</v>
      </c>
      <c r="I4692" s="8">
        <f t="shared" si="327"/>
        <v>114.12500000000001</v>
      </c>
      <c r="J4692" s="1">
        <v>18</v>
      </c>
      <c r="K4692" s="1">
        <v>25</v>
      </c>
      <c r="M4692" s="45"/>
      <c r="N4692" s="45"/>
      <c r="O4692" s="45"/>
      <c r="P4692" s="28"/>
      <c r="Q4692" s="28"/>
      <c r="R4692" s="25"/>
      <c r="Z4692"/>
    </row>
    <row r="4693" spans="1:26" x14ac:dyDescent="0.25">
      <c r="A4693" s="4" t="s">
        <v>7</v>
      </c>
      <c r="B4693" s="5">
        <v>2008</v>
      </c>
      <c r="C4693" s="5">
        <v>7</v>
      </c>
      <c r="D4693" s="5">
        <v>14</v>
      </c>
      <c r="E4693" s="5">
        <v>6</v>
      </c>
      <c r="F4693" s="43">
        <v>16.899999999999999</v>
      </c>
      <c r="G4693" s="8">
        <f t="shared" si="325"/>
        <v>25</v>
      </c>
      <c r="H4693" s="8">
        <f t="shared" si="326"/>
        <v>445.50000000000006</v>
      </c>
      <c r="I4693" s="8">
        <f t="shared" si="327"/>
        <v>111.37500000000001</v>
      </c>
      <c r="J4693" s="1">
        <v>18</v>
      </c>
      <c r="K4693" s="1">
        <v>25</v>
      </c>
      <c r="M4693" s="45"/>
      <c r="N4693" s="45"/>
      <c r="O4693" s="45"/>
      <c r="P4693" s="28"/>
      <c r="Q4693" s="28"/>
      <c r="R4693" s="25"/>
      <c r="Z4693"/>
    </row>
    <row r="4694" spans="1:26" x14ac:dyDescent="0.25">
      <c r="A4694" s="4" t="s">
        <v>7</v>
      </c>
      <c r="B4694" s="5">
        <v>2008</v>
      </c>
      <c r="C4694" s="5">
        <v>7</v>
      </c>
      <c r="D4694" s="5">
        <v>14</v>
      </c>
      <c r="E4694" s="5">
        <v>7</v>
      </c>
      <c r="F4694" s="43">
        <v>17.899999999999999</v>
      </c>
      <c r="G4694" s="8">
        <f t="shared" si="325"/>
        <v>25</v>
      </c>
      <c r="H4694" s="8">
        <f t="shared" si="326"/>
        <v>390.50000000000006</v>
      </c>
      <c r="I4694" s="8">
        <f t="shared" si="327"/>
        <v>97.625000000000014</v>
      </c>
      <c r="J4694" s="1">
        <v>18</v>
      </c>
      <c r="K4694" s="1">
        <v>25</v>
      </c>
      <c r="M4694" s="45"/>
      <c r="N4694" s="45"/>
      <c r="O4694" s="45"/>
      <c r="P4694" s="28"/>
      <c r="Q4694" s="28"/>
      <c r="R4694" s="25"/>
      <c r="Z4694"/>
    </row>
    <row r="4695" spans="1:26" x14ac:dyDescent="0.25">
      <c r="A4695" s="4" t="s">
        <v>7</v>
      </c>
      <c r="B4695" s="5">
        <v>2008</v>
      </c>
      <c r="C4695" s="5">
        <v>7</v>
      </c>
      <c r="D4695" s="5">
        <v>14</v>
      </c>
      <c r="E4695" s="5">
        <v>8</v>
      </c>
      <c r="F4695" s="43">
        <v>19.2</v>
      </c>
      <c r="G4695" s="8">
        <f t="shared" si="325"/>
        <v>25</v>
      </c>
      <c r="H4695" s="8">
        <f t="shared" si="326"/>
        <v>319.00000000000006</v>
      </c>
      <c r="I4695" s="8">
        <f t="shared" si="327"/>
        <v>79.750000000000014</v>
      </c>
      <c r="J4695" s="1">
        <v>18</v>
      </c>
      <c r="K4695" s="1">
        <v>25</v>
      </c>
      <c r="M4695" s="45"/>
      <c r="N4695" s="45"/>
      <c r="O4695" s="45"/>
      <c r="P4695" s="28"/>
      <c r="Q4695" s="28"/>
      <c r="R4695" s="25"/>
      <c r="Z4695"/>
    </row>
    <row r="4696" spans="1:26" x14ac:dyDescent="0.25">
      <c r="A4696" s="4" t="s">
        <v>7</v>
      </c>
      <c r="B4696" s="5">
        <v>2008</v>
      </c>
      <c r="C4696" s="5">
        <v>7</v>
      </c>
      <c r="D4696" s="5">
        <v>14</v>
      </c>
      <c r="E4696" s="5">
        <v>9</v>
      </c>
      <c r="F4696" s="43">
        <v>20.6</v>
      </c>
      <c r="G4696" s="8">
        <f t="shared" si="325"/>
        <v>25</v>
      </c>
      <c r="H4696" s="8">
        <f t="shared" si="326"/>
        <v>241.99999999999991</v>
      </c>
      <c r="I4696" s="8">
        <f t="shared" si="327"/>
        <v>60.499999999999979</v>
      </c>
      <c r="J4696" s="1">
        <v>18</v>
      </c>
      <c r="K4696" s="1">
        <v>25</v>
      </c>
      <c r="M4696" s="45"/>
      <c r="N4696" s="45"/>
      <c r="O4696" s="45"/>
      <c r="P4696" s="28"/>
      <c r="Q4696" s="28"/>
      <c r="R4696" s="25"/>
      <c r="Z4696"/>
    </row>
    <row r="4697" spans="1:26" x14ac:dyDescent="0.25">
      <c r="A4697" s="4" t="s">
        <v>7</v>
      </c>
      <c r="B4697" s="5">
        <v>2008</v>
      </c>
      <c r="C4697" s="5">
        <v>7</v>
      </c>
      <c r="D4697" s="5">
        <v>14</v>
      </c>
      <c r="E4697" s="5">
        <v>10</v>
      </c>
      <c r="F4697" s="43">
        <v>21.9</v>
      </c>
      <c r="G4697" s="8">
        <f t="shared" si="325"/>
        <v>25</v>
      </c>
      <c r="H4697" s="8">
        <f t="shared" si="326"/>
        <v>170.50000000000009</v>
      </c>
      <c r="I4697" s="8">
        <f t="shared" si="327"/>
        <v>42.625000000000021</v>
      </c>
      <c r="J4697" s="1">
        <v>18</v>
      </c>
      <c r="K4697" s="1">
        <v>25</v>
      </c>
      <c r="M4697" s="45"/>
      <c r="N4697" s="45"/>
      <c r="O4697" s="45"/>
      <c r="P4697" s="28"/>
      <c r="Q4697" s="28"/>
      <c r="R4697" s="25"/>
      <c r="Z4697"/>
    </row>
    <row r="4698" spans="1:26" x14ac:dyDescent="0.25">
      <c r="A4698" s="4" t="s">
        <v>7</v>
      </c>
      <c r="B4698" s="5">
        <v>2008</v>
      </c>
      <c r="C4698" s="5">
        <v>7</v>
      </c>
      <c r="D4698" s="5">
        <v>14</v>
      </c>
      <c r="E4698" s="5">
        <v>11</v>
      </c>
      <c r="F4698" s="43">
        <v>22.6</v>
      </c>
      <c r="G4698" s="8">
        <f t="shared" si="325"/>
        <v>25</v>
      </c>
      <c r="H4698" s="8">
        <f t="shared" si="326"/>
        <v>131.99999999999991</v>
      </c>
      <c r="I4698" s="8">
        <f t="shared" si="327"/>
        <v>32.999999999999979</v>
      </c>
      <c r="J4698" s="1">
        <v>18</v>
      </c>
      <c r="K4698" s="1">
        <v>25</v>
      </c>
      <c r="M4698" s="45"/>
      <c r="N4698" s="45"/>
      <c r="O4698" s="45"/>
      <c r="P4698" s="28"/>
      <c r="Q4698" s="28"/>
      <c r="R4698" s="25"/>
      <c r="Z4698"/>
    </row>
    <row r="4699" spans="1:26" x14ac:dyDescent="0.25">
      <c r="A4699" s="4" t="s">
        <v>7</v>
      </c>
      <c r="B4699" s="5">
        <v>2008</v>
      </c>
      <c r="C4699" s="5">
        <v>7</v>
      </c>
      <c r="D4699" s="5">
        <v>14</v>
      </c>
      <c r="E4699" s="5">
        <v>12</v>
      </c>
      <c r="F4699" s="43">
        <v>26.4</v>
      </c>
      <c r="G4699" s="8">
        <f t="shared" si="325"/>
        <v>25</v>
      </c>
      <c r="H4699" s="8">
        <f t="shared" si="326"/>
        <v>0</v>
      </c>
      <c r="I4699" s="8">
        <f t="shared" si="327"/>
        <v>0</v>
      </c>
      <c r="J4699" s="1">
        <v>18</v>
      </c>
      <c r="K4699" s="1">
        <v>25</v>
      </c>
      <c r="M4699" s="45"/>
      <c r="N4699" s="45"/>
      <c r="O4699" s="45"/>
      <c r="P4699" s="28"/>
      <c r="Q4699" s="28"/>
      <c r="R4699" s="25"/>
      <c r="Z4699"/>
    </row>
    <row r="4700" spans="1:26" x14ac:dyDescent="0.25">
      <c r="A4700" s="4" t="s">
        <v>7</v>
      </c>
      <c r="B4700" s="5">
        <v>2008</v>
      </c>
      <c r="C4700" s="5">
        <v>7</v>
      </c>
      <c r="D4700" s="5">
        <v>14</v>
      </c>
      <c r="E4700" s="5">
        <v>13</v>
      </c>
      <c r="F4700" s="43">
        <v>27.4</v>
      </c>
      <c r="G4700" s="8">
        <f t="shared" si="325"/>
        <v>25</v>
      </c>
      <c r="H4700" s="8">
        <f t="shared" si="326"/>
        <v>0</v>
      </c>
      <c r="I4700" s="8">
        <f t="shared" si="327"/>
        <v>0</v>
      </c>
      <c r="J4700" s="1">
        <v>18</v>
      </c>
      <c r="K4700" s="1">
        <v>25</v>
      </c>
      <c r="M4700" s="45"/>
      <c r="N4700" s="45"/>
      <c r="O4700" s="45"/>
      <c r="P4700" s="28"/>
      <c r="Q4700" s="28"/>
      <c r="R4700" s="25"/>
      <c r="Z4700"/>
    </row>
    <row r="4701" spans="1:26" x14ac:dyDescent="0.25">
      <c r="A4701" s="4" t="s">
        <v>7</v>
      </c>
      <c r="B4701" s="5">
        <v>2008</v>
      </c>
      <c r="C4701" s="5">
        <v>7</v>
      </c>
      <c r="D4701" s="5">
        <v>14</v>
      </c>
      <c r="E4701" s="5">
        <v>14</v>
      </c>
      <c r="F4701" s="43">
        <v>28.3</v>
      </c>
      <c r="G4701" s="8">
        <f t="shared" si="325"/>
        <v>25</v>
      </c>
      <c r="H4701" s="8">
        <f t="shared" si="326"/>
        <v>0</v>
      </c>
      <c r="I4701" s="8">
        <f t="shared" si="327"/>
        <v>0</v>
      </c>
      <c r="J4701" s="1">
        <v>18</v>
      </c>
      <c r="K4701" s="1">
        <v>25</v>
      </c>
      <c r="M4701" s="45"/>
      <c r="N4701" s="45"/>
      <c r="O4701" s="45"/>
      <c r="P4701" s="28"/>
      <c r="Q4701" s="28"/>
      <c r="R4701" s="25"/>
      <c r="Z4701"/>
    </row>
    <row r="4702" spans="1:26" x14ac:dyDescent="0.25">
      <c r="A4702" s="4" t="s">
        <v>7</v>
      </c>
      <c r="B4702" s="5">
        <v>2008</v>
      </c>
      <c r="C4702" s="5">
        <v>7</v>
      </c>
      <c r="D4702" s="5">
        <v>14</v>
      </c>
      <c r="E4702" s="5">
        <v>15</v>
      </c>
      <c r="F4702" s="43">
        <v>29.1</v>
      </c>
      <c r="G4702" s="8">
        <f t="shared" si="325"/>
        <v>25</v>
      </c>
      <c r="H4702" s="8">
        <f t="shared" si="326"/>
        <v>0</v>
      </c>
      <c r="I4702" s="8">
        <f t="shared" si="327"/>
        <v>0</v>
      </c>
      <c r="J4702" s="1">
        <v>18</v>
      </c>
      <c r="K4702" s="1">
        <v>25</v>
      </c>
      <c r="M4702" s="45"/>
      <c r="N4702" s="45"/>
      <c r="O4702" s="45"/>
      <c r="P4702" s="28"/>
      <c r="Q4702" s="28"/>
      <c r="R4702" s="25"/>
      <c r="Z4702"/>
    </row>
    <row r="4703" spans="1:26" x14ac:dyDescent="0.25">
      <c r="A4703" s="4" t="s">
        <v>7</v>
      </c>
      <c r="B4703" s="5">
        <v>2008</v>
      </c>
      <c r="C4703" s="5">
        <v>7</v>
      </c>
      <c r="D4703" s="5">
        <v>14</v>
      </c>
      <c r="E4703" s="5">
        <v>16</v>
      </c>
      <c r="F4703" s="43">
        <v>29.5</v>
      </c>
      <c r="G4703" s="8">
        <f t="shared" si="325"/>
        <v>25</v>
      </c>
      <c r="H4703" s="8">
        <f t="shared" si="326"/>
        <v>0</v>
      </c>
      <c r="I4703" s="8">
        <f t="shared" si="327"/>
        <v>0</v>
      </c>
      <c r="J4703" s="1">
        <v>18</v>
      </c>
      <c r="K4703" s="1">
        <v>25</v>
      </c>
      <c r="M4703" s="45"/>
      <c r="N4703" s="45"/>
      <c r="O4703" s="45"/>
      <c r="P4703" s="28"/>
      <c r="Q4703" s="28"/>
      <c r="R4703" s="25"/>
      <c r="Z4703"/>
    </row>
    <row r="4704" spans="1:26" x14ac:dyDescent="0.25">
      <c r="A4704" s="4" t="s">
        <v>7</v>
      </c>
      <c r="B4704" s="5">
        <v>2008</v>
      </c>
      <c r="C4704" s="5">
        <v>7</v>
      </c>
      <c r="D4704" s="5">
        <v>14</v>
      </c>
      <c r="E4704" s="5">
        <v>17</v>
      </c>
      <c r="F4704" s="43">
        <v>29.6</v>
      </c>
      <c r="G4704" s="8">
        <f t="shared" si="325"/>
        <v>25</v>
      </c>
      <c r="H4704" s="8">
        <f t="shared" si="326"/>
        <v>0</v>
      </c>
      <c r="I4704" s="8">
        <f t="shared" si="327"/>
        <v>0</v>
      </c>
      <c r="J4704" s="1">
        <v>18</v>
      </c>
      <c r="K4704" s="1">
        <v>25</v>
      </c>
      <c r="M4704" s="45"/>
      <c r="N4704" s="45"/>
      <c r="O4704" s="45"/>
      <c r="P4704" s="28"/>
      <c r="Q4704" s="28"/>
      <c r="R4704" s="25"/>
      <c r="Z4704"/>
    </row>
    <row r="4705" spans="1:26" x14ac:dyDescent="0.25">
      <c r="A4705" s="4" t="s">
        <v>7</v>
      </c>
      <c r="B4705" s="5">
        <v>2008</v>
      </c>
      <c r="C4705" s="5">
        <v>7</v>
      </c>
      <c r="D4705" s="5">
        <v>14</v>
      </c>
      <c r="E4705" s="5">
        <v>18</v>
      </c>
      <c r="F4705" s="43">
        <v>27.9</v>
      </c>
      <c r="G4705" s="8">
        <f t="shared" si="325"/>
        <v>25</v>
      </c>
      <c r="H4705" s="8">
        <f t="shared" si="326"/>
        <v>0</v>
      </c>
      <c r="I4705" s="8">
        <f t="shared" si="327"/>
        <v>0</v>
      </c>
      <c r="J4705" s="1">
        <v>18</v>
      </c>
      <c r="K4705" s="1">
        <v>25</v>
      </c>
      <c r="M4705" s="45"/>
      <c r="N4705" s="45"/>
      <c r="O4705" s="45"/>
      <c r="P4705" s="28"/>
      <c r="Q4705" s="28"/>
      <c r="R4705" s="25"/>
      <c r="Z4705"/>
    </row>
    <row r="4706" spans="1:26" x14ac:dyDescent="0.25">
      <c r="A4706" s="4" t="s">
        <v>7</v>
      </c>
      <c r="B4706" s="5">
        <v>2008</v>
      </c>
      <c r="C4706" s="5">
        <v>7</v>
      </c>
      <c r="D4706" s="5">
        <v>14</v>
      </c>
      <c r="E4706" s="5">
        <v>19</v>
      </c>
      <c r="F4706" s="43">
        <v>24.6</v>
      </c>
      <c r="G4706" s="8">
        <f t="shared" si="325"/>
        <v>25</v>
      </c>
      <c r="H4706" s="8">
        <f t="shared" si="326"/>
        <v>21.999999999999922</v>
      </c>
      <c r="I4706" s="8">
        <f t="shared" si="327"/>
        <v>5.4999999999999805</v>
      </c>
      <c r="J4706" s="1">
        <v>18</v>
      </c>
      <c r="K4706" s="1">
        <v>25</v>
      </c>
      <c r="M4706" s="45"/>
      <c r="N4706" s="45"/>
      <c r="O4706" s="45"/>
      <c r="P4706" s="28"/>
      <c r="Q4706" s="28"/>
      <c r="R4706" s="25"/>
      <c r="Z4706"/>
    </row>
    <row r="4707" spans="1:26" x14ac:dyDescent="0.25">
      <c r="A4707" s="4" t="s">
        <v>7</v>
      </c>
      <c r="B4707" s="5">
        <v>2008</v>
      </c>
      <c r="C4707" s="5">
        <v>7</v>
      </c>
      <c r="D4707" s="5">
        <v>14</v>
      </c>
      <c r="E4707" s="5">
        <v>20</v>
      </c>
      <c r="F4707" s="43">
        <v>22.8</v>
      </c>
      <c r="G4707" s="8">
        <f t="shared" si="325"/>
        <v>25</v>
      </c>
      <c r="H4707" s="8">
        <f t="shared" si="326"/>
        <v>120.99999999999996</v>
      </c>
      <c r="I4707" s="8">
        <f t="shared" si="327"/>
        <v>30.249999999999989</v>
      </c>
      <c r="J4707" s="1">
        <v>18</v>
      </c>
      <c r="K4707" s="1">
        <v>25</v>
      </c>
      <c r="M4707" s="45"/>
      <c r="N4707" s="45"/>
      <c r="O4707" s="45"/>
      <c r="P4707" s="28"/>
      <c r="Q4707" s="28"/>
      <c r="R4707" s="25"/>
      <c r="Z4707"/>
    </row>
    <row r="4708" spans="1:26" x14ac:dyDescent="0.25">
      <c r="A4708" s="4" t="s">
        <v>7</v>
      </c>
      <c r="B4708" s="5">
        <v>2008</v>
      </c>
      <c r="C4708" s="5">
        <v>7</v>
      </c>
      <c r="D4708" s="5">
        <v>14</v>
      </c>
      <c r="E4708" s="5">
        <v>21</v>
      </c>
      <c r="F4708" s="43">
        <v>22</v>
      </c>
      <c r="G4708" s="8">
        <f t="shared" si="325"/>
        <v>25</v>
      </c>
      <c r="H4708" s="8">
        <f t="shared" si="326"/>
        <v>165</v>
      </c>
      <c r="I4708" s="8">
        <f t="shared" si="327"/>
        <v>41.25</v>
      </c>
      <c r="J4708" s="1">
        <v>18</v>
      </c>
      <c r="K4708" s="1">
        <v>25</v>
      </c>
      <c r="M4708" s="45"/>
      <c r="N4708" s="45"/>
      <c r="O4708" s="45"/>
      <c r="P4708" s="28"/>
      <c r="Q4708" s="28"/>
      <c r="R4708" s="25"/>
      <c r="Z4708"/>
    </row>
    <row r="4709" spans="1:26" x14ac:dyDescent="0.25">
      <c r="A4709" s="4" t="s">
        <v>7</v>
      </c>
      <c r="B4709" s="5">
        <v>2008</v>
      </c>
      <c r="C4709" s="5">
        <v>7</v>
      </c>
      <c r="D4709" s="5">
        <v>14</v>
      </c>
      <c r="E4709" s="5">
        <v>22</v>
      </c>
      <c r="F4709" s="43">
        <v>21.4</v>
      </c>
      <c r="G4709" s="8">
        <f t="shared" si="325"/>
        <v>25</v>
      </c>
      <c r="H4709" s="8">
        <f t="shared" si="326"/>
        <v>198.00000000000009</v>
      </c>
      <c r="I4709" s="8">
        <f t="shared" si="327"/>
        <v>49.500000000000021</v>
      </c>
      <c r="J4709" s="1">
        <v>18</v>
      </c>
      <c r="K4709" s="1">
        <v>25</v>
      </c>
      <c r="M4709" s="45"/>
      <c r="N4709" s="45"/>
      <c r="O4709" s="45"/>
      <c r="P4709" s="28"/>
      <c r="Q4709" s="28"/>
      <c r="R4709" s="25"/>
      <c r="Z4709"/>
    </row>
    <row r="4710" spans="1:26" x14ac:dyDescent="0.25">
      <c r="A4710" s="4" t="s">
        <v>7</v>
      </c>
      <c r="B4710" s="5">
        <v>2008</v>
      </c>
      <c r="C4710" s="5">
        <v>7</v>
      </c>
      <c r="D4710" s="5">
        <v>14</v>
      </c>
      <c r="E4710" s="5">
        <v>23</v>
      </c>
      <c r="F4710" s="43">
        <v>20.8</v>
      </c>
      <c r="G4710" s="8">
        <f t="shared" si="325"/>
        <v>25</v>
      </c>
      <c r="H4710" s="8">
        <f t="shared" si="326"/>
        <v>230.99999999999997</v>
      </c>
      <c r="I4710" s="8">
        <f t="shared" si="327"/>
        <v>57.749999999999993</v>
      </c>
      <c r="J4710" s="1">
        <v>18</v>
      </c>
      <c r="K4710" s="1">
        <v>25</v>
      </c>
      <c r="M4710" s="45"/>
      <c r="N4710" s="45"/>
      <c r="O4710" s="45"/>
      <c r="P4710" s="28"/>
      <c r="Q4710" s="28"/>
      <c r="R4710" s="25"/>
      <c r="Z4710"/>
    </row>
    <row r="4711" spans="1:26" x14ac:dyDescent="0.25">
      <c r="A4711" s="4" t="s">
        <v>7</v>
      </c>
      <c r="B4711" s="5">
        <v>2008</v>
      </c>
      <c r="C4711" s="5">
        <v>7</v>
      </c>
      <c r="D4711" s="5">
        <v>15</v>
      </c>
      <c r="E4711" s="5">
        <v>0</v>
      </c>
      <c r="F4711" s="43">
        <v>20.5</v>
      </c>
      <c r="G4711" s="8">
        <f t="shared" si="325"/>
        <v>25</v>
      </c>
      <c r="H4711" s="8">
        <f t="shared" si="326"/>
        <v>247.5</v>
      </c>
      <c r="I4711" s="8">
        <f t="shared" si="327"/>
        <v>61.875</v>
      </c>
      <c r="J4711" s="1">
        <v>18</v>
      </c>
      <c r="K4711" s="1">
        <v>25</v>
      </c>
      <c r="M4711" s="45"/>
      <c r="N4711" s="45"/>
      <c r="O4711" s="45"/>
      <c r="P4711" s="28"/>
      <c r="Q4711" s="28"/>
      <c r="R4711" s="25"/>
      <c r="Z4711"/>
    </row>
    <row r="4712" spans="1:26" x14ac:dyDescent="0.25">
      <c r="A4712" s="4" t="s">
        <v>7</v>
      </c>
      <c r="B4712" s="5">
        <v>2008</v>
      </c>
      <c r="C4712" s="5">
        <v>7</v>
      </c>
      <c r="D4712" s="5">
        <v>15</v>
      </c>
      <c r="E4712" s="5">
        <v>1</v>
      </c>
      <c r="F4712" s="43">
        <v>20.2</v>
      </c>
      <c r="G4712" s="8">
        <f t="shared" si="325"/>
        <v>25</v>
      </c>
      <c r="H4712" s="8">
        <f t="shared" si="326"/>
        <v>264.00000000000006</v>
      </c>
      <c r="I4712" s="8">
        <f t="shared" si="327"/>
        <v>66.000000000000014</v>
      </c>
      <c r="J4712" s="1">
        <v>18</v>
      </c>
      <c r="K4712" s="1">
        <v>25</v>
      </c>
      <c r="M4712" s="45"/>
      <c r="N4712" s="45"/>
      <c r="O4712" s="45"/>
      <c r="P4712" s="28"/>
      <c r="Q4712" s="28"/>
      <c r="R4712" s="25"/>
      <c r="Z4712"/>
    </row>
    <row r="4713" spans="1:26" x14ac:dyDescent="0.25">
      <c r="A4713" s="4" t="s">
        <v>7</v>
      </c>
      <c r="B4713" s="5">
        <v>2008</v>
      </c>
      <c r="C4713" s="5">
        <v>7</v>
      </c>
      <c r="D4713" s="5">
        <v>15</v>
      </c>
      <c r="E4713" s="5">
        <v>2</v>
      </c>
      <c r="F4713" s="43">
        <v>20.399999999999999</v>
      </c>
      <c r="G4713" s="8">
        <f t="shared" si="325"/>
        <v>25</v>
      </c>
      <c r="H4713" s="8">
        <f t="shared" si="326"/>
        <v>253.00000000000009</v>
      </c>
      <c r="I4713" s="8">
        <f t="shared" si="327"/>
        <v>63.250000000000021</v>
      </c>
      <c r="J4713" s="1">
        <v>18</v>
      </c>
      <c r="K4713" s="1">
        <v>25</v>
      </c>
      <c r="M4713" s="45"/>
      <c r="N4713" s="45"/>
      <c r="O4713" s="45"/>
      <c r="P4713" s="28"/>
      <c r="Q4713" s="28"/>
      <c r="R4713" s="25"/>
      <c r="Z4713"/>
    </row>
    <row r="4714" spans="1:26" x14ac:dyDescent="0.25">
      <c r="A4714" s="4" t="s">
        <v>7</v>
      </c>
      <c r="B4714" s="5">
        <v>2008</v>
      </c>
      <c r="C4714" s="5">
        <v>7</v>
      </c>
      <c r="D4714" s="5">
        <v>15</v>
      </c>
      <c r="E4714" s="5">
        <v>3</v>
      </c>
      <c r="F4714" s="43">
        <v>20.5</v>
      </c>
      <c r="G4714" s="8">
        <f t="shared" si="325"/>
        <v>25</v>
      </c>
      <c r="H4714" s="8">
        <f t="shared" si="326"/>
        <v>247.5</v>
      </c>
      <c r="I4714" s="8">
        <f t="shared" si="327"/>
        <v>61.875</v>
      </c>
      <c r="J4714" s="1">
        <v>18</v>
      </c>
      <c r="K4714" s="1">
        <v>25</v>
      </c>
      <c r="M4714" s="45"/>
      <c r="N4714" s="45"/>
      <c r="O4714" s="45"/>
      <c r="P4714" s="28"/>
      <c r="Q4714" s="28"/>
      <c r="R4714" s="25"/>
      <c r="Z4714"/>
    </row>
    <row r="4715" spans="1:26" x14ac:dyDescent="0.25">
      <c r="A4715" s="4" t="s">
        <v>7</v>
      </c>
      <c r="B4715" s="5">
        <v>2008</v>
      </c>
      <c r="C4715" s="5">
        <v>7</v>
      </c>
      <c r="D4715" s="5">
        <v>15</v>
      </c>
      <c r="E4715" s="5">
        <v>4</v>
      </c>
      <c r="F4715" s="43">
        <v>20.7</v>
      </c>
      <c r="G4715" s="8">
        <f t="shared" si="325"/>
        <v>25</v>
      </c>
      <c r="H4715" s="8">
        <f t="shared" si="326"/>
        <v>236.50000000000003</v>
      </c>
      <c r="I4715" s="8">
        <f t="shared" si="327"/>
        <v>59.125000000000007</v>
      </c>
      <c r="J4715" s="1">
        <v>18</v>
      </c>
      <c r="K4715" s="1">
        <v>25</v>
      </c>
      <c r="M4715" s="45"/>
      <c r="N4715" s="45"/>
      <c r="O4715" s="45"/>
      <c r="P4715" s="28"/>
      <c r="Q4715" s="28"/>
      <c r="R4715" s="25"/>
      <c r="Z4715"/>
    </row>
    <row r="4716" spans="1:26" x14ac:dyDescent="0.25">
      <c r="A4716" s="4" t="s">
        <v>7</v>
      </c>
      <c r="B4716" s="5">
        <v>2008</v>
      </c>
      <c r="C4716" s="5">
        <v>7</v>
      </c>
      <c r="D4716" s="5">
        <v>15</v>
      </c>
      <c r="E4716" s="5">
        <v>5</v>
      </c>
      <c r="F4716" s="43">
        <v>20.8</v>
      </c>
      <c r="G4716" s="8">
        <f t="shared" si="325"/>
        <v>25</v>
      </c>
      <c r="H4716" s="8">
        <f t="shared" si="326"/>
        <v>230.99999999999997</v>
      </c>
      <c r="I4716" s="8">
        <f t="shared" si="327"/>
        <v>57.749999999999993</v>
      </c>
      <c r="J4716" s="1">
        <v>18</v>
      </c>
      <c r="K4716" s="1">
        <v>25</v>
      </c>
      <c r="M4716" s="45"/>
      <c r="N4716" s="45"/>
      <c r="O4716" s="45"/>
      <c r="P4716" s="28"/>
      <c r="Q4716" s="28"/>
      <c r="R4716" s="25"/>
      <c r="Z4716"/>
    </row>
    <row r="4717" spans="1:26" x14ac:dyDescent="0.25">
      <c r="A4717" s="4" t="s">
        <v>7</v>
      </c>
      <c r="B4717" s="5">
        <v>2008</v>
      </c>
      <c r="C4717" s="5">
        <v>7</v>
      </c>
      <c r="D4717" s="5">
        <v>15</v>
      </c>
      <c r="E4717" s="5">
        <v>6</v>
      </c>
      <c r="F4717" s="43">
        <v>20.5</v>
      </c>
      <c r="G4717" s="8">
        <f t="shared" si="325"/>
        <v>25</v>
      </c>
      <c r="H4717" s="8">
        <f t="shared" si="326"/>
        <v>247.5</v>
      </c>
      <c r="I4717" s="8">
        <f t="shared" si="327"/>
        <v>61.875</v>
      </c>
      <c r="J4717" s="1">
        <v>18</v>
      </c>
      <c r="K4717" s="1">
        <v>25</v>
      </c>
      <c r="M4717" s="45"/>
      <c r="N4717" s="45"/>
      <c r="O4717" s="45"/>
      <c r="P4717" s="28"/>
      <c r="Q4717" s="28"/>
      <c r="R4717" s="25"/>
      <c r="Z4717"/>
    </row>
    <row r="4718" spans="1:26" x14ac:dyDescent="0.25">
      <c r="A4718" s="4" t="s">
        <v>7</v>
      </c>
      <c r="B4718" s="5">
        <v>2008</v>
      </c>
      <c r="C4718" s="5">
        <v>7</v>
      </c>
      <c r="D4718" s="5">
        <v>15</v>
      </c>
      <c r="E4718" s="5">
        <v>7</v>
      </c>
      <c r="F4718" s="43">
        <v>20.399999999999999</v>
      </c>
      <c r="G4718" s="8">
        <f t="shared" si="325"/>
        <v>25</v>
      </c>
      <c r="H4718" s="8">
        <f t="shared" si="326"/>
        <v>253.00000000000009</v>
      </c>
      <c r="I4718" s="8">
        <f t="shared" si="327"/>
        <v>63.250000000000021</v>
      </c>
      <c r="J4718" s="1">
        <v>18</v>
      </c>
      <c r="K4718" s="1">
        <v>25</v>
      </c>
      <c r="M4718" s="45"/>
      <c r="N4718" s="45"/>
      <c r="O4718" s="45"/>
      <c r="P4718" s="28"/>
      <c r="Q4718" s="28"/>
      <c r="R4718" s="25"/>
      <c r="Z4718"/>
    </row>
    <row r="4719" spans="1:26" x14ac:dyDescent="0.25">
      <c r="A4719" s="4" t="s">
        <v>7</v>
      </c>
      <c r="B4719" s="5">
        <v>2008</v>
      </c>
      <c r="C4719" s="5">
        <v>7</v>
      </c>
      <c r="D4719" s="5">
        <v>15</v>
      </c>
      <c r="E4719" s="5">
        <v>8</v>
      </c>
      <c r="F4719" s="43">
        <v>21.8</v>
      </c>
      <c r="G4719" s="8">
        <f t="shared" si="325"/>
        <v>25</v>
      </c>
      <c r="H4719" s="8">
        <f t="shared" si="326"/>
        <v>175.99999999999997</v>
      </c>
      <c r="I4719" s="8">
        <f t="shared" si="327"/>
        <v>43.999999999999993</v>
      </c>
      <c r="J4719" s="1">
        <v>18</v>
      </c>
      <c r="K4719" s="1">
        <v>25</v>
      </c>
      <c r="M4719" s="45"/>
      <c r="N4719" s="45"/>
      <c r="O4719" s="45"/>
      <c r="P4719" s="28"/>
      <c r="Q4719" s="28"/>
      <c r="R4719" s="25"/>
      <c r="Z4719"/>
    </row>
    <row r="4720" spans="1:26" x14ac:dyDescent="0.25">
      <c r="A4720" s="4" t="s">
        <v>7</v>
      </c>
      <c r="B4720" s="5">
        <v>2008</v>
      </c>
      <c r="C4720" s="5">
        <v>7</v>
      </c>
      <c r="D4720" s="5">
        <v>15</v>
      </c>
      <c r="E4720" s="5">
        <v>9</v>
      </c>
      <c r="F4720" s="43">
        <v>23.6</v>
      </c>
      <c r="G4720" s="8">
        <f t="shared" si="325"/>
        <v>25</v>
      </c>
      <c r="H4720" s="8">
        <f t="shared" si="326"/>
        <v>76.999999999999915</v>
      </c>
      <c r="I4720" s="8">
        <f t="shared" si="327"/>
        <v>19.249999999999979</v>
      </c>
      <c r="J4720" s="1">
        <v>18</v>
      </c>
      <c r="K4720" s="1">
        <v>25</v>
      </c>
      <c r="M4720" s="45"/>
      <c r="N4720" s="45"/>
      <c r="O4720" s="45"/>
      <c r="P4720" s="28"/>
      <c r="Q4720" s="28"/>
      <c r="R4720" s="25"/>
      <c r="Z4720"/>
    </row>
    <row r="4721" spans="1:26" x14ac:dyDescent="0.25">
      <c r="A4721" s="4" t="s">
        <v>7</v>
      </c>
      <c r="B4721" s="5">
        <v>2008</v>
      </c>
      <c r="C4721" s="5">
        <v>7</v>
      </c>
      <c r="D4721" s="5">
        <v>15</v>
      </c>
      <c r="E4721" s="5">
        <v>10</v>
      </c>
      <c r="F4721" s="43">
        <v>25</v>
      </c>
      <c r="G4721" s="8">
        <f t="shared" si="325"/>
        <v>25</v>
      </c>
      <c r="H4721" s="8">
        <f t="shared" si="326"/>
        <v>0</v>
      </c>
      <c r="I4721" s="8">
        <f t="shared" si="327"/>
        <v>0</v>
      </c>
      <c r="J4721" s="1">
        <v>18</v>
      </c>
      <c r="K4721" s="1">
        <v>25</v>
      </c>
      <c r="M4721" s="45"/>
      <c r="N4721" s="45"/>
      <c r="O4721" s="45"/>
      <c r="P4721" s="28"/>
      <c r="Q4721" s="28"/>
      <c r="R4721" s="25"/>
      <c r="Z4721"/>
    </row>
    <row r="4722" spans="1:26" x14ac:dyDescent="0.25">
      <c r="A4722" s="4" t="s">
        <v>7</v>
      </c>
      <c r="B4722" s="5">
        <v>2008</v>
      </c>
      <c r="C4722" s="5">
        <v>7</v>
      </c>
      <c r="D4722" s="5">
        <v>15</v>
      </c>
      <c r="E4722" s="5">
        <v>11</v>
      </c>
      <c r="F4722" s="43">
        <v>26.2</v>
      </c>
      <c r="G4722" s="8">
        <f t="shared" si="325"/>
        <v>25</v>
      </c>
      <c r="H4722" s="8">
        <f t="shared" si="326"/>
        <v>0</v>
      </c>
      <c r="I4722" s="8">
        <f t="shared" si="327"/>
        <v>0</v>
      </c>
      <c r="J4722" s="1">
        <v>18</v>
      </c>
      <c r="K4722" s="1">
        <v>25</v>
      </c>
      <c r="M4722" s="45"/>
      <c r="N4722" s="45"/>
      <c r="O4722" s="45"/>
      <c r="P4722" s="28"/>
      <c r="Q4722" s="28"/>
      <c r="R4722" s="25"/>
      <c r="Z4722"/>
    </row>
    <row r="4723" spans="1:26" x14ac:dyDescent="0.25">
      <c r="A4723" s="4" t="s">
        <v>7</v>
      </c>
      <c r="B4723" s="5">
        <v>2008</v>
      </c>
      <c r="C4723" s="5">
        <v>7</v>
      </c>
      <c r="D4723" s="5">
        <v>15</v>
      </c>
      <c r="E4723" s="5">
        <v>12</v>
      </c>
      <c r="F4723" s="43">
        <v>27.9</v>
      </c>
      <c r="G4723" s="8">
        <f t="shared" si="325"/>
        <v>25</v>
      </c>
      <c r="H4723" s="8">
        <f t="shared" si="326"/>
        <v>0</v>
      </c>
      <c r="I4723" s="8">
        <f t="shared" si="327"/>
        <v>0</v>
      </c>
      <c r="J4723" s="1">
        <v>18</v>
      </c>
      <c r="K4723" s="1">
        <v>25</v>
      </c>
      <c r="M4723" s="45"/>
      <c r="N4723" s="45"/>
      <c r="O4723" s="45"/>
      <c r="P4723" s="28"/>
      <c r="Q4723" s="28"/>
      <c r="R4723" s="25"/>
      <c r="Z4723"/>
    </row>
    <row r="4724" spans="1:26" x14ac:dyDescent="0.25">
      <c r="A4724" s="4" t="s">
        <v>7</v>
      </c>
      <c r="B4724" s="5">
        <v>2008</v>
      </c>
      <c r="C4724" s="5">
        <v>7</v>
      </c>
      <c r="D4724" s="5">
        <v>15</v>
      </c>
      <c r="E4724" s="5">
        <v>13</v>
      </c>
      <c r="F4724" s="43">
        <v>28.4</v>
      </c>
      <c r="G4724" s="8">
        <f t="shared" si="325"/>
        <v>25</v>
      </c>
      <c r="H4724" s="8">
        <f t="shared" si="326"/>
        <v>0</v>
      </c>
      <c r="I4724" s="8">
        <f t="shared" si="327"/>
        <v>0</v>
      </c>
      <c r="J4724" s="1">
        <v>18</v>
      </c>
      <c r="K4724" s="1">
        <v>25</v>
      </c>
      <c r="M4724" s="45"/>
      <c r="N4724" s="45"/>
      <c r="O4724" s="45"/>
      <c r="P4724" s="28"/>
      <c r="Q4724" s="28"/>
      <c r="R4724" s="25"/>
      <c r="Z4724"/>
    </row>
    <row r="4725" spans="1:26" x14ac:dyDescent="0.25">
      <c r="A4725" s="4" t="s">
        <v>7</v>
      </c>
      <c r="B4725" s="5">
        <v>2008</v>
      </c>
      <c r="C4725" s="5">
        <v>7</v>
      </c>
      <c r="D4725" s="5">
        <v>15</v>
      </c>
      <c r="E4725" s="5">
        <v>14</v>
      </c>
      <c r="F4725" s="43">
        <v>27.5</v>
      </c>
      <c r="G4725" s="8">
        <f t="shared" si="325"/>
        <v>25</v>
      </c>
      <c r="H4725" s="8">
        <f t="shared" si="326"/>
        <v>0</v>
      </c>
      <c r="I4725" s="8">
        <f t="shared" si="327"/>
        <v>0</v>
      </c>
      <c r="J4725" s="1">
        <v>18</v>
      </c>
      <c r="K4725" s="1">
        <v>25</v>
      </c>
      <c r="M4725" s="45"/>
      <c r="N4725" s="45"/>
      <c r="O4725" s="45"/>
      <c r="P4725" s="28"/>
      <c r="Q4725" s="28"/>
      <c r="R4725" s="25"/>
      <c r="Z4725"/>
    </row>
    <row r="4726" spans="1:26" x14ac:dyDescent="0.25">
      <c r="A4726" s="4" t="s">
        <v>7</v>
      </c>
      <c r="B4726" s="5">
        <v>2008</v>
      </c>
      <c r="C4726" s="5">
        <v>7</v>
      </c>
      <c r="D4726" s="5">
        <v>15</v>
      </c>
      <c r="E4726" s="5">
        <v>15</v>
      </c>
      <c r="F4726" s="43">
        <v>26.8</v>
      </c>
      <c r="G4726" s="8">
        <f t="shared" si="325"/>
        <v>25</v>
      </c>
      <c r="H4726" s="8">
        <f t="shared" si="326"/>
        <v>0</v>
      </c>
      <c r="I4726" s="8">
        <f t="shared" si="327"/>
        <v>0</v>
      </c>
      <c r="J4726" s="1">
        <v>18</v>
      </c>
      <c r="K4726" s="1">
        <v>25</v>
      </c>
      <c r="M4726" s="45"/>
      <c r="N4726" s="45"/>
      <c r="O4726" s="45"/>
      <c r="P4726" s="28"/>
      <c r="Q4726" s="28"/>
      <c r="R4726" s="25"/>
      <c r="Z4726"/>
    </row>
    <row r="4727" spans="1:26" x14ac:dyDescent="0.25">
      <c r="A4727" s="4" t="s">
        <v>7</v>
      </c>
      <c r="B4727" s="5">
        <v>2008</v>
      </c>
      <c r="C4727" s="5">
        <v>7</v>
      </c>
      <c r="D4727" s="5">
        <v>15</v>
      </c>
      <c r="E4727" s="5">
        <v>16</v>
      </c>
      <c r="F4727" s="43">
        <v>27.6</v>
      </c>
      <c r="G4727" s="8">
        <f t="shared" si="325"/>
        <v>25</v>
      </c>
      <c r="H4727" s="8">
        <f t="shared" si="326"/>
        <v>0</v>
      </c>
      <c r="I4727" s="8">
        <f t="shared" si="327"/>
        <v>0</v>
      </c>
      <c r="J4727" s="1">
        <v>18</v>
      </c>
      <c r="K4727" s="1">
        <v>25</v>
      </c>
      <c r="M4727" s="45"/>
      <c r="N4727" s="45"/>
      <c r="O4727" s="45"/>
      <c r="P4727" s="28"/>
      <c r="Q4727" s="28"/>
      <c r="R4727" s="25"/>
      <c r="Z4727"/>
    </row>
    <row r="4728" spans="1:26" x14ac:dyDescent="0.25">
      <c r="A4728" s="4" t="s">
        <v>7</v>
      </c>
      <c r="B4728" s="5">
        <v>2008</v>
      </c>
      <c r="C4728" s="5">
        <v>7</v>
      </c>
      <c r="D4728" s="5">
        <v>15</v>
      </c>
      <c r="E4728" s="5">
        <v>17</v>
      </c>
      <c r="F4728" s="43">
        <v>28.6</v>
      </c>
      <c r="G4728" s="8">
        <f t="shared" si="325"/>
        <v>25</v>
      </c>
      <c r="H4728" s="8">
        <f t="shared" si="326"/>
        <v>0</v>
      </c>
      <c r="I4728" s="8">
        <f t="shared" si="327"/>
        <v>0</v>
      </c>
      <c r="J4728" s="1">
        <v>18</v>
      </c>
      <c r="K4728" s="1">
        <v>25</v>
      </c>
      <c r="M4728" s="45"/>
      <c r="N4728" s="45"/>
      <c r="O4728" s="45"/>
      <c r="P4728" s="28"/>
      <c r="Q4728" s="28"/>
      <c r="R4728" s="25"/>
      <c r="Z4728"/>
    </row>
    <row r="4729" spans="1:26" x14ac:dyDescent="0.25">
      <c r="A4729" s="4" t="s">
        <v>7</v>
      </c>
      <c r="B4729" s="5">
        <v>2008</v>
      </c>
      <c r="C4729" s="5">
        <v>7</v>
      </c>
      <c r="D4729" s="5">
        <v>15</v>
      </c>
      <c r="E4729" s="5">
        <v>18</v>
      </c>
      <c r="F4729" s="43">
        <v>27.9</v>
      </c>
      <c r="G4729" s="8">
        <f t="shared" si="325"/>
        <v>25</v>
      </c>
      <c r="H4729" s="8">
        <f t="shared" si="326"/>
        <v>0</v>
      </c>
      <c r="I4729" s="8">
        <f t="shared" si="327"/>
        <v>0</v>
      </c>
      <c r="J4729" s="1">
        <v>18</v>
      </c>
      <c r="K4729" s="1">
        <v>25</v>
      </c>
      <c r="M4729" s="45"/>
      <c r="N4729" s="45"/>
      <c r="O4729" s="45"/>
      <c r="P4729" s="28"/>
      <c r="Q4729" s="28"/>
      <c r="R4729" s="25"/>
      <c r="Z4729"/>
    </row>
    <row r="4730" spans="1:26" x14ac:dyDescent="0.25">
      <c r="A4730" s="4" t="s">
        <v>7</v>
      </c>
      <c r="B4730" s="5">
        <v>2008</v>
      </c>
      <c r="C4730" s="5">
        <v>7</v>
      </c>
      <c r="D4730" s="5">
        <v>15</v>
      </c>
      <c r="E4730" s="5">
        <v>19</v>
      </c>
      <c r="F4730" s="43">
        <v>25.8</v>
      </c>
      <c r="G4730" s="8">
        <f t="shared" si="325"/>
        <v>25</v>
      </c>
      <c r="H4730" s="8">
        <f t="shared" si="326"/>
        <v>0</v>
      </c>
      <c r="I4730" s="8">
        <f t="shared" si="327"/>
        <v>0</v>
      </c>
      <c r="J4730" s="1">
        <v>18</v>
      </c>
      <c r="K4730" s="1">
        <v>25</v>
      </c>
      <c r="M4730" s="45"/>
      <c r="N4730" s="45"/>
      <c r="O4730" s="45"/>
      <c r="P4730" s="28"/>
      <c r="Q4730" s="28"/>
      <c r="R4730" s="25"/>
      <c r="Z4730"/>
    </row>
    <row r="4731" spans="1:26" x14ac:dyDescent="0.25">
      <c r="A4731" s="4" t="s">
        <v>7</v>
      </c>
      <c r="B4731" s="5">
        <v>2008</v>
      </c>
      <c r="C4731" s="5">
        <v>7</v>
      </c>
      <c r="D4731" s="5">
        <v>15</v>
      </c>
      <c r="E4731" s="5">
        <v>20</v>
      </c>
      <c r="F4731" s="43">
        <v>23.7</v>
      </c>
      <c r="G4731" s="8">
        <f t="shared" si="325"/>
        <v>25</v>
      </c>
      <c r="H4731" s="8">
        <f t="shared" si="326"/>
        <v>71.500000000000043</v>
      </c>
      <c r="I4731" s="8">
        <f t="shared" si="327"/>
        <v>17.875000000000011</v>
      </c>
      <c r="J4731" s="1">
        <v>18</v>
      </c>
      <c r="K4731" s="1">
        <v>25</v>
      </c>
      <c r="M4731" s="45"/>
      <c r="N4731" s="45"/>
      <c r="O4731" s="45"/>
      <c r="P4731" s="28"/>
      <c r="Q4731" s="28"/>
      <c r="R4731" s="25"/>
      <c r="Z4731"/>
    </row>
    <row r="4732" spans="1:26" x14ac:dyDescent="0.25">
      <c r="A4732" s="4" t="s">
        <v>7</v>
      </c>
      <c r="B4732" s="5">
        <v>2008</v>
      </c>
      <c r="C4732" s="5">
        <v>7</v>
      </c>
      <c r="D4732" s="5">
        <v>15</v>
      </c>
      <c r="E4732" s="5">
        <v>21</v>
      </c>
      <c r="F4732" s="43">
        <v>22.5</v>
      </c>
      <c r="G4732" s="8">
        <f t="shared" si="325"/>
        <v>25</v>
      </c>
      <c r="H4732" s="8">
        <f t="shared" si="326"/>
        <v>137.5</v>
      </c>
      <c r="I4732" s="8">
        <f t="shared" si="327"/>
        <v>34.375</v>
      </c>
      <c r="J4732" s="1">
        <v>18</v>
      </c>
      <c r="K4732" s="1">
        <v>25</v>
      </c>
      <c r="M4732" s="45"/>
      <c r="N4732" s="45"/>
      <c r="O4732" s="45"/>
      <c r="P4732" s="28"/>
      <c r="Q4732" s="28"/>
      <c r="R4732" s="25"/>
      <c r="Z4732"/>
    </row>
    <row r="4733" spans="1:26" x14ac:dyDescent="0.25">
      <c r="A4733" s="4" t="s">
        <v>7</v>
      </c>
      <c r="B4733" s="5">
        <v>2008</v>
      </c>
      <c r="C4733" s="5">
        <v>7</v>
      </c>
      <c r="D4733" s="5">
        <v>15</v>
      </c>
      <c r="E4733" s="5">
        <v>22</v>
      </c>
      <c r="F4733" s="43">
        <v>22</v>
      </c>
      <c r="G4733" s="8">
        <f t="shared" si="325"/>
        <v>25</v>
      </c>
      <c r="H4733" s="8">
        <f t="shared" si="326"/>
        <v>165</v>
      </c>
      <c r="I4733" s="8">
        <f t="shared" si="327"/>
        <v>41.25</v>
      </c>
      <c r="J4733" s="1">
        <v>18</v>
      </c>
      <c r="K4733" s="1">
        <v>25</v>
      </c>
      <c r="M4733" s="45"/>
      <c r="N4733" s="45"/>
      <c r="O4733" s="45"/>
      <c r="P4733" s="28"/>
      <c r="Q4733" s="28"/>
      <c r="R4733" s="25"/>
      <c r="Z4733"/>
    </row>
    <row r="4734" spans="1:26" x14ac:dyDescent="0.25">
      <c r="A4734" s="4" t="s">
        <v>7</v>
      </c>
      <c r="B4734" s="5">
        <v>2008</v>
      </c>
      <c r="C4734" s="5">
        <v>7</v>
      </c>
      <c r="D4734" s="5">
        <v>15</v>
      </c>
      <c r="E4734" s="5">
        <v>23</v>
      </c>
      <c r="F4734" s="43">
        <v>21.7</v>
      </c>
      <c r="G4734" s="8">
        <f t="shared" si="325"/>
        <v>25</v>
      </c>
      <c r="H4734" s="8">
        <f t="shared" si="326"/>
        <v>181.50000000000003</v>
      </c>
      <c r="I4734" s="8">
        <f t="shared" si="327"/>
        <v>45.375000000000007</v>
      </c>
      <c r="J4734" s="1">
        <v>18</v>
      </c>
      <c r="K4734" s="1">
        <v>25</v>
      </c>
      <c r="M4734" s="45"/>
      <c r="N4734" s="45"/>
      <c r="O4734" s="45"/>
      <c r="P4734" s="28"/>
      <c r="Q4734" s="28"/>
      <c r="R4734" s="25"/>
      <c r="Z4734"/>
    </row>
    <row r="4735" spans="1:26" x14ac:dyDescent="0.25">
      <c r="A4735" s="4" t="s">
        <v>7</v>
      </c>
      <c r="B4735" s="5">
        <v>2008</v>
      </c>
      <c r="C4735" s="5">
        <v>7</v>
      </c>
      <c r="D4735" s="5">
        <v>16</v>
      </c>
      <c r="E4735" s="5">
        <v>0</v>
      </c>
      <c r="F4735" s="43">
        <v>21.4</v>
      </c>
      <c r="G4735" s="8">
        <f t="shared" si="325"/>
        <v>25</v>
      </c>
      <c r="H4735" s="8">
        <f t="shared" si="326"/>
        <v>198.00000000000009</v>
      </c>
      <c r="I4735" s="8">
        <f t="shared" si="327"/>
        <v>49.500000000000021</v>
      </c>
      <c r="J4735" s="1">
        <v>18</v>
      </c>
      <c r="K4735" s="1">
        <v>25</v>
      </c>
      <c r="M4735" s="45"/>
      <c r="N4735" s="45"/>
      <c r="O4735" s="45"/>
      <c r="P4735" s="28"/>
      <c r="Q4735" s="28"/>
      <c r="R4735" s="25"/>
      <c r="Z4735"/>
    </row>
    <row r="4736" spans="1:26" x14ac:dyDescent="0.25">
      <c r="A4736" s="4" t="s">
        <v>7</v>
      </c>
      <c r="B4736" s="5">
        <v>2008</v>
      </c>
      <c r="C4736" s="5">
        <v>7</v>
      </c>
      <c r="D4736" s="5">
        <v>16</v>
      </c>
      <c r="E4736" s="5">
        <v>1</v>
      </c>
      <c r="F4736" s="43">
        <v>21.1</v>
      </c>
      <c r="G4736" s="8">
        <f t="shared" si="325"/>
        <v>25</v>
      </c>
      <c r="H4736" s="8">
        <f t="shared" si="326"/>
        <v>214.49999999999991</v>
      </c>
      <c r="I4736" s="8">
        <f t="shared" si="327"/>
        <v>53.624999999999979</v>
      </c>
      <c r="J4736" s="1">
        <v>18</v>
      </c>
      <c r="K4736" s="1">
        <v>25</v>
      </c>
      <c r="M4736" s="45"/>
      <c r="N4736" s="45"/>
      <c r="O4736" s="45"/>
      <c r="P4736" s="28"/>
      <c r="Q4736" s="28"/>
      <c r="R4736" s="25"/>
      <c r="Z4736"/>
    </row>
    <row r="4737" spans="1:26" x14ac:dyDescent="0.25">
      <c r="A4737" s="4" t="s">
        <v>7</v>
      </c>
      <c r="B4737" s="5">
        <v>2008</v>
      </c>
      <c r="C4737" s="5">
        <v>7</v>
      </c>
      <c r="D4737" s="5">
        <v>16</v>
      </c>
      <c r="E4737" s="5">
        <v>2</v>
      </c>
      <c r="F4737" s="43">
        <v>20.9</v>
      </c>
      <c r="G4737" s="8">
        <f t="shared" si="325"/>
        <v>25</v>
      </c>
      <c r="H4737" s="8">
        <f t="shared" si="326"/>
        <v>225.50000000000009</v>
      </c>
      <c r="I4737" s="8">
        <f t="shared" si="327"/>
        <v>56.375000000000021</v>
      </c>
      <c r="J4737" s="1">
        <v>18</v>
      </c>
      <c r="K4737" s="1">
        <v>25</v>
      </c>
      <c r="M4737" s="45"/>
      <c r="N4737" s="45"/>
      <c r="O4737" s="45"/>
      <c r="P4737" s="28"/>
      <c r="Q4737" s="28"/>
      <c r="R4737" s="25"/>
      <c r="Z4737"/>
    </row>
    <row r="4738" spans="1:26" x14ac:dyDescent="0.25">
      <c r="A4738" s="4" t="s">
        <v>7</v>
      </c>
      <c r="B4738" s="5">
        <v>2008</v>
      </c>
      <c r="C4738" s="5">
        <v>7</v>
      </c>
      <c r="D4738" s="5">
        <v>16</v>
      </c>
      <c r="E4738" s="5">
        <v>3</v>
      </c>
      <c r="F4738" s="43">
        <v>20.9</v>
      </c>
      <c r="G4738" s="8">
        <f t="shared" si="325"/>
        <v>25</v>
      </c>
      <c r="H4738" s="8">
        <f t="shared" si="326"/>
        <v>225.50000000000009</v>
      </c>
      <c r="I4738" s="8">
        <f t="shared" si="327"/>
        <v>56.375000000000021</v>
      </c>
      <c r="J4738" s="1">
        <v>18</v>
      </c>
      <c r="K4738" s="1">
        <v>25</v>
      </c>
      <c r="M4738" s="45"/>
      <c r="N4738" s="45"/>
      <c r="O4738" s="45"/>
      <c r="P4738" s="28"/>
      <c r="Q4738" s="28"/>
      <c r="R4738" s="25"/>
      <c r="Z4738"/>
    </row>
    <row r="4739" spans="1:26" x14ac:dyDescent="0.25">
      <c r="A4739" s="4" t="s">
        <v>7</v>
      </c>
      <c r="B4739" s="5">
        <v>2008</v>
      </c>
      <c r="C4739" s="5">
        <v>7</v>
      </c>
      <c r="D4739" s="5">
        <v>16</v>
      </c>
      <c r="E4739" s="5">
        <v>4</v>
      </c>
      <c r="F4739" s="43">
        <v>20.9</v>
      </c>
      <c r="G4739" s="8">
        <f t="shared" si="325"/>
        <v>25</v>
      </c>
      <c r="H4739" s="8">
        <f t="shared" si="326"/>
        <v>225.50000000000009</v>
      </c>
      <c r="I4739" s="8">
        <f t="shared" si="327"/>
        <v>56.375000000000021</v>
      </c>
      <c r="J4739" s="1">
        <v>18</v>
      </c>
      <c r="K4739" s="1">
        <v>25</v>
      </c>
      <c r="M4739" s="45"/>
      <c r="N4739" s="45"/>
      <c r="O4739" s="45"/>
      <c r="P4739" s="28"/>
      <c r="Q4739" s="28"/>
      <c r="R4739" s="25"/>
      <c r="Z4739"/>
    </row>
    <row r="4740" spans="1:26" x14ac:dyDescent="0.25">
      <c r="A4740" s="4" t="s">
        <v>7</v>
      </c>
      <c r="B4740" s="5">
        <v>2008</v>
      </c>
      <c r="C4740" s="5">
        <v>7</v>
      </c>
      <c r="D4740" s="5">
        <v>16</v>
      </c>
      <c r="E4740" s="5">
        <v>5</v>
      </c>
      <c r="F4740" s="43">
        <v>20.7</v>
      </c>
      <c r="G4740" s="8">
        <f t="shared" si="325"/>
        <v>25</v>
      </c>
      <c r="H4740" s="8">
        <f t="shared" si="326"/>
        <v>236.50000000000003</v>
      </c>
      <c r="I4740" s="8">
        <f t="shared" si="327"/>
        <v>59.125000000000007</v>
      </c>
      <c r="J4740" s="1">
        <v>18</v>
      </c>
      <c r="K4740" s="1">
        <v>25</v>
      </c>
      <c r="M4740" s="45"/>
      <c r="N4740" s="45"/>
      <c r="O4740" s="45"/>
      <c r="P4740" s="28"/>
      <c r="Q4740" s="28"/>
      <c r="R4740" s="25"/>
      <c r="Z4740"/>
    </row>
    <row r="4741" spans="1:26" x14ac:dyDescent="0.25">
      <c r="A4741" s="4" t="s">
        <v>7</v>
      </c>
      <c r="B4741" s="5">
        <v>2008</v>
      </c>
      <c r="C4741" s="5">
        <v>7</v>
      </c>
      <c r="D4741" s="5">
        <v>16</v>
      </c>
      <c r="E4741" s="5">
        <v>6</v>
      </c>
      <c r="F4741" s="43">
        <v>20.399999999999999</v>
      </c>
      <c r="G4741" s="8">
        <f t="shared" si="325"/>
        <v>25</v>
      </c>
      <c r="H4741" s="8">
        <f t="shared" si="326"/>
        <v>253.00000000000009</v>
      </c>
      <c r="I4741" s="8">
        <f t="shared" si="327"/>
        <v>63.250000000000021</v>
      </c>
      <c r="J4741" s="1">
        <v>18</v>
      </c>
      <c r="K4741" s="1">
        <v>25</v>
      </c>
      <c r="M4741" s="45"/>
      <c r="N4741" s="45"/>
      <c r="O4741" s="45"/>
      <c r="P4741" s="28"/>
      <c r="Q4741" s="28"/>
      <c r="R4741" s="25"/>
      <c r="Z4741"/>
    </row>
    <row r="4742" spans="1:26" x14ac:dyDescent="0.25">
      <c r="A4742" s="4" t="s">
        <v>7</v>
      </c>
      <c r="B4742" s="5">
        <v>2008</v>
      </c>
      <c r="C4742" s="5">
        <v>7</v>
      </c>
      <c r="D4742" s="5">
        <v>16</v>
      </c>
      <c r="E4742" s="5">
        <v>7</v>
      </c>
      <c r="F4742" s="43">
        <v>21.1</v>
      </c>
      <c r="G4742" s="8">
        <f t="shared" si="325"/>
        <v>25</v>
      </c>
      <c r="H4742" s="8">
        <f t="shared" si="326"/>
        <v>214.49999999999991</v>
      </c>
      <c r="I4742" s="8">
        <f t="shared" si="327"/>
        <v>53.624999999999979</v>
      </c>
      <c r="J4742" s="1">
        <v>18</v>
      </c>
      <c r="K4742" s="1">
        <v>25</v>
      </c>
      <c r="M4742" s="45"/>
      <c r="N4742" s="45"/>
      <c r="O4742" s="45"/>
      <c r="P4742" s="28"/>
      <c r="Q4742" s="28"/>
      <c r="R4742" s="25"/>
      <c r="Z4742"/>
    </row>
    <row r="4743" spans="1:26" x14ac:dyDescent="0.25">
      <c r="A4743" s="4" t="s">
        <v>7</v>
      </c>
      <c r="B4743" s="5">
        <v>2008</v>
      </c>
      <c r="C4743" s="5">
        <v>7</v>
      </c>
      <c r="D4743" s="5">
        <v>16</v>
      </c>
      <c r="E4743" s="5">
        <v>8</v>
      </c>
      <c r="F4743" s="43">
        <v>22.3</v>
      </c>
      <c r="G4743" s="8">
        <f t="shared" ref="G4743:G4806" si="328">IF(A4743="Inverno", $G$3, $G$2)</f>
        <v>25</v>
      </c>
      <c r="H4743" s="8">
        <f t="shared" si="326"/>
        <v>148.49999999999997</v>
      </c>
      <c r="I4743" s="8">
        <f t="shared" si="327"/>
        <v>37.124999999999993</v>
      </c>
      <c r="J4743" s="1">
        <v>18</v>
      </c>
      <c r="K4743" s="1">
        <v>25</v>
      </c>
      <c r="M4743" s="45"/>
      <c r="N4743" s="45"/>
      <c r="O4743" s="45"/>
      <c r="P4743" s="28"/>
      <c r="Q4743" s="28"/>
      <c r="R4743" s="25"/>
      <c r="Z4743"/>
    </row>
    <row r="4744" spans="1:26" x14ac:dyDescent="0.25">
      <c r="A4744" s="4" t="s">
        <v>7</v>
      </c>
      <c r="B4744" s="5">
        <v>2008</v>
      </c>
      <c r="C4744" s="5">
        <v>7</v>
      </c>
      <c r="D4744" s="5">
        <v>16</v>
      </c>
      <c r="E4744" s="5">
        <v>9</v>
      </c>
      <c r="F4744" s="43">
        <v>24</v>
      </c>
      <c r="G4744" s="8">
        <f t="shared" si="328"/>
        <v>25</v>
      </c>
      <c r="H4744" s="8">
        <f t="shared" ref="H4744:H4807" si="329">IF(F4744&gt;G4744,0,$D$3*(G4744-F4744)/$D$4)</f>
        <v>55</v>
      </c>
      <c r="I4744" s="8">
        <f t="shared" ref="I4744:I4807" si="330">H4744/$G$4</f>
        <v>13.75</v>
      </c>
      <c r="J4744" s="1">
        <v>18</v>
      </c>
      <c r="K4744" s="1">
        <v>25</v>
      </c>
      <c r="M4744" s="45"/>
      <c r="N4744" s="45"/>
      <c r="O4744" s="45"/>
      <c r="P4744" s="28"/>
      <c r="Q4744" s="28"/>
      <c r="R4744" s="25"/>
      <c r="Z4744"/>
    </row>
    <row r="4745" spans="1:26" x14ac:dyDescent="0.25">
      <c r="A4745" s="4" t="s">
        <v>7</v>
      </c>
      <c r="B4745" s="5">
        <v>2008</v>
      </c>
      <c r="C4745" s="5">
        <v>7</v>
      </c>
      <c r="D4745" s="5">
        <v>16</v>
      </c>
      <c r="E4745" s="5">
        <v>10</v>
      </c>
      <c r="F4745" s="43">
        <v>25.5</v>
      </c>
      <c r="G4745" s="8">
        <f t="shared" si="328"/>
        <v>25</v>
      </c>
      <c r="H4745" s="8">
        <f t="shared" si="329"/>
        <v>0</v>
      </c>
      <c r="I4745" s="8">
        <f t="shared" si="330"/>
        <v>0</v>
      </c>
      <c r="J4745" s="1">
        <v>18</v>
      </c>
      <c r="K4745" s="1">
        <v>25</v>
      </c>
      <c r="M4745" s="45"/>
      <c r="N4745" s="45"/>
      <c r="O4745" s="45"/>
      <c r="P4745" s="28"/>
      <c r="Q4745" s="28"/>
      <c r="R4745" s="25"/>
      <c r="Z4745"/>
    </row>
    <row r="4746" spans="1:26" x14ac:dyDescent="0.25">
      <c r="A4746" s="4" t="s">
        <v>7</v>
      </c>
      <c r="B4746" s="5">
        <v>2008</v>
      </c>
      <c r="C4746" s="5">
        <v>7</v>
      </c>
      <c r="D4746" s="5">
        <v>16</v>
      </c>
      <c r="E4746" s="5">
        <v>11</v>
      </c>
      <c r="F4746" s="43">
        <v>27.4</v>
      </c>
      <c r="G4746" s="8">
        <f t="shared" si="328"/>
        <v>25</v>
      </c>
      <c r="H4746" s="8">
        <f t="shared" si="329"/>
        <v>0</v>
      </c>
      <c r="I4746" s="8">
        <f t="shared" si="330"/>
        <v>0</v>
      </c>
      <c r="J4746" s="1">
        <v>18</v>
      </c>
      <c r="K4746" s="1">
        <v>25</v>
      </c>
      <c r="M4746" s="45"/>
      <c r="N4746" s="45"/>
      <c r="O4746" s="45"/>
      <c r="P4746" s="28"/>
      <c r="Q4746" s="28"/>
      <c r="R4746" s="25"/>
      <c r="Z4746"/>
    </row>
    <row r="4747" spans="1:26" x14ac:dyDescent="0.25">
      <c r="A4747" s="4" t="s">
        <v>7</v>
      </c>
      <c r="B4747" s="5">
        <v>2008</v>
      </c>
      <c r="C4747" s="5">
        <v>7</v>
      </c>
      <c r="D4747" s="5">
        <v>16</v>
      </c>
      <c r="E4747" s="5">
        <v>12</v>
      </c>
      <c r="F4747" s="43">
        <v>28.1</v>
      </c>
      <c r="G4747" s="8">
        <f t="shared" si="328"/>
        <v>25</v>
      </c>
      <c r="H4747" s="8">
        <f t="shared" si="329"/>
        <v>0</v>
      </c>
      <c r="I4747" s="8">
        <f t="shared" si="330"/>
        <v>0</v>
      </c>
      <c r="J4747" s="1">
        <v>18</v>
      </c>
      <c r="K4747" s="1">
        <v>25</v>
      </c>
      <c r="M4747" s="45"/>
      <c r="N4747" s="45"/>
      <c r="O4747" s="45"/>
      <c r="P4747" s="28"/>
      <c r="Q4747" s="28"/>
      <c r="R4747" s="25"/>
      <c r="Z4747"/>
    </row>
    <row r="4748" spans="1:26" x14ac:dyDescent="0.25">
      <c r="A4748" s="4" t="s">
        <v>7</v>
      </c>
      <c r="B4748" s="5">
        <v>2008</v>
      </c>
      <c r="C4748" s="5">
        <v>7</v>
      </c>
      <c r="D4748" s="5">
        <v>16</v>
      </c>
      <c r="E4748" s="5">
        <v>13</v>
      </c>
      <c r="F4748" s="43">
        <v>29.1</v>
      </c>
      <c r="G4748" s="8">
        <f t="shared" si="328"/>
        <v>25</v>
      </c>
      <c r="H4748" s="8">
        <f t="shared" si="329"/>
        <v>0</v>
      </c>
      <c r="I4748" s="8">
        <f t="shared" si="330"/>
        <v>0</v>
      </c>
      <c r="J4748" s="1">
        <v>18</v>
      </c>
      <c r="K4748" s="1">
        <v>25</v>
      </c>
      <c r="M4748" s="45"/>
      <c r="N4748" s="45"/>
      <c r="O4748" s="45"/>
      <c r="P4748" s="28"/>
      <c r="Q4748" s="28"/>
      <c r="R4748" s="25"/>
      <c r="Z4748"/>
    </row>
    <row r="4749" spans="1:26" x14ac:dyDescent="0.25">
      <c r="A4749" s="4" t="s">
        <v>7</v>
      </c>
      <c r="B4749" s="5">
        <v>2008</v>
      </c>
      <c r="C4749" s="5">
        <v>7</v>
      </c>
      <c r="D4749" s="5">
        <v>16</v>
      </c>
      <c r="E4749" s="5">
        <v>14</v>
      </c>
      <c r="F4749" s="43">
        <v>29.6</v>
      </c>
      <c r="G4749" s="8">
        <f t="shared" si="328"/>
        <v>25</v>
      </c>
      <c r="H4749" s="8">
        <f t="shared" si="329"/>
        <v>0</v>
      </c>
      <c r="I4749" s="8">
        <f t="shared" si="330"/>
        <v>0</v>
      </c>
      <c r="J4749" s="1">
        <v>18</v>
      </c>
      <c r="K4749" s="1">
        <v>25</v>
      </c>
      <c r="M4749" s="45"/>
      <c r="N4749" s="45"/>
      <c r="O4749" s="45"/>
      <c r="P4749" s="28"/>
      <c r="Q4749" s="28"/>
      <c r="R4749" s="25"/>
      <c r="Z4749"/>
    </row>
    <row r="4750" spans="1:26" x14ac:dyDescent="0.25">
      <c r="A4750" s="4" t="s">
        <v>7</v>
      </c>
      <c r="B4750" s="5">
        <v>2008</v>
      </c>
      <c r="C4750" s="5">
        <v>7</v>
      </c>
      <c r="D4750" s="5">
        <v>16</v>
      </c>
      <c r="E4750" s="5">
        <v>15</v>
      </c>
      <c r="F4750" s="43">
        <v>29.9</v>
      </c>
      <c r="G4750" s="8">
        <f t="shared" si="328"/>
        <v>25</v>
      </c>
      <c r="H4750" s="8">
        <f t="shared" si="329"/>
        <v>0</v>
      </c>
      <c r="I4750" s="8">
        <f t="shared" si="330"/>
        <v>0</v>
      </c>
      <c r="J4750" s="1">
        <v>18</v>
      </c>
      <c r="K4750" s="1">
        <v>25</v>
      </c>
      <c r="M4750" s="45"/>
      <c r="N4750" s="45"/>
      <c r="O4750" s="45"/>
      <c r="P4750" s="28"/>
      <c r="Q4750" s="28"/>
      <c r="R4750" s="25"/>
      <c r="Z4750"/>
    </row>
    <row r="4751" spans="1:26" x14ac:dyDescent="0.25">
      <c r="A4751" s="4" t="s">
        <v>7</v>
      </c>
      <c r="B4751" s="5">
        <v>2008</v>
      </c>
      <c r="C4751" s="5">
        <v>7</v>
      </c>
      <c r="D4751" s="5">
        <v>16</v>
      </c>
      <c r="E4751" s="5">
        <v>16</v>
      </c>
      <c r="F4751" s="43">
        <v>29.7</v>
      </c>
      <c r="G4751" s="8">
        <f t="shared" si="328"/>
        <v>25</v>
      </c>
      <c r="H4751" s="8">
        <f t="shared" si="329"/>
        <v>0</v>
      </c>
      <c r="I4751" s="8">
        <f t="shared" si="330"/>
        <v>0</v>
      </c>
      <c r="J4751" s="1">
        <v>18</v>
      </c>
      <c r="K4751" s="1">
        <v>25</v>
      </c>
      <c r="M4751" s="45"/>
      <c r="N4751" s="45"/>
      <c r="O4751" s="45"/>
      <c r="P4751" s="28"/>
      <c r="Q4751" s="28"/>
      <c r="R4751" s="25"/>
      <c r="Z4751"/>
    </row>
    <row r="4752" spans="1:26" x14ac:dyDescent="0.25">
      <c r="A4752" s="4" t="s">
        <v>7</v>
      </c>
      <c r="B4752" s="5">
        <v>2008</v>
      </c>
      <c r="C4752" s="5">
        <v>7</v>
      </c>
      <c r="D4752" s="5">
        <v>16</v>
      </c>
      <c r="E4752" s="5">
        <v>17</v>
      </c>
      <c r="F4752" s="43">
        <v>28.5</v>
      </c>
      <c r="G4752" s="8">
        <f t="shared" si="328"/>
        <v>25</v>
      </c>
      <c r="H4752" s="8">
        <f t="shared" si="329"/>
        <v>0</v>
      </c>
      <c r="I4752" s="8">
        <f t="shared" si="330"/>
        <v>0</v>
      </c>
      <c r="J4752" s="1">
        <v>18</v>
      </c>
      <c r="K4752" s="1">
        <v>25</v>
      </c>
      <c r="M4752" s="45"/>
      <c r="N4752" s="45"/>
      <c r="O4752" s="45"/>
      <c r="P4752" s="28"/>
      <c r="Q4752" s="28"/>
      <c r="R4752" s="25"/>
      <c r="Z4752"/>
    </row>
    <row r="4753" spans="1:26" x14ac:dyDescent="0.25">
      <c r="A4753" s="4" t="s">
        <v>7</v>
      </c>
      <c r="B4753" s="5">
        <v>2008</v>
      </c>
      <c r="C4753" s="5">
        <v>7</v>
      </c>
      <c r="D4753" s="5">
        <v>16</v>
      </c>
      <c r="E4753" s="5">
        <v>18</v>
      </c>
      <c r="F4753" s="43">
        <v>26.6</v>
      </c>
      <c r="G4753" s="8">
        <f t="shared" si="328"/>
        <v>25</v>
      </c>
      <c r="H4753" s="8">
        <f t="shared" si="329"/>
        <v>0</v>
      </c>
      <c r="I4753" s="8">
        <f t="shared" si="330"/>
        <v>0</v>
      </c>
      <c r="J4753" s="1">
        <v>18</v>
      </c>
      <c r="K4753" s="1">
        <v>25</v>
      </c>
      <c r="M4753" s="45"/>
      <c r="N4753" s="45"/>
      <c r="O4753" s="45"/>
      <c r="P4753" s="28"/>
      <c r="Q4753" s="28"/>
      <c r="R4753" s="25"/>
      <c r="Z4753"/>
    </row>
    <row r="4754" spans="1:26" x14ac:dyDescent="0.25">
      <c r="A4754" s="4" t="s">
        <v>7</v>
      </c>
      <c r="B4754" s="5">
        <v>2008</v>
      </c>
      <c r="C4754" s="5">
        <v>7</v>
      </c>
      <c r="D4754" s="5">
        <v>16</v>
      </c>
      <c r="E4754" s="5">
        <v>19</v>
      </c>
      <c r="F4754" s="43">
        <v>24.6</v>
      </c>
      <c r="G4754" s="8">
        <f t="shared" si="328"/>
        <v>25</v>
      </c>
      <c r="H4754" s="8">
        <f t="shared" si="329"/>
        <v>21.999999999999922</v>
      </c>
      <c r="I4754" s="8">
        <f t="shared" si="330"/>
        <v>5.4999999999999805</v>
      </c>
      <c r="J4754" s="1">
        <v>18</v>
      </c>
      <c r="K4754" s="1">
        <v>25</v>
      </c>
      <c r="M4754" s="45"/>
      <c r="N4754" s="45"/>
      <c r="O4754" s="45"/>
      <c r="P4754" s="28"/>
      <c r="Q4754" s="28"/>
      <c r="R4754" s="25"/>
      <c r="Z4754"/>
    </row>
    <row r="4755" spans="1:26" x14ac:dyDescent="0.25">
      <c r="A4755" s="4" t="s">
        <v>7</v>
      </c>
      <c r="B4755" s="5">
        <v>2008</v>
      </c>
      <c r="C4755" s="5">
        <v>7</v>
      </c>
      <c r="D4755" s="5">
        <v>16</v>
      </c>
      <c r="E4755" s="5">
        <v>20</v>
      </c>
      <c r="F4755" s="43">
        <v>22.5</v>
      </c>
      <c r="G4755" s="8">
        <f t="shared" si="328"/>
        <v>25</v>
      </c>
      <c r="H4755" s="8">
        <f t="shared" si="329"/>
        <v>137.5</v>
      </c>
      <c r="I4755" s="8">
        <f t="shared" si="330"/>
        <v>34.375</v>
      </c>
      <c r="J4755" s="1">
        <v>18</v>
      </c>
      <c r="K4755" s="1">
        <v>25</v>
      </c>
      <c r="M4755" s="45"/>
      <c r="N4755" s="45"/>
      <c r="O4755" s="45"/>
      <c r="P4755" s="28"/>
      <c r="Q4755" s="28"/>
      <c r="R4755" s="25"/>
      <c r="Z4755"/>
    </row>
    <row r="4756" spans="1:26" x14ac:dyDescent="0.25">
      <c r="A4756" s="4" t="s">
        <v>7</v>
      </c>
      <c r="B4756" s="5">
        <v>2008</v>
      </c>
      <c r="C4756" s="5">
        <v>7</v>
      </c>
      <c r="D4756" s="5">
        <v>16</v>
      </c>
      <c r="E4756" s="5">
        <v>21</v>
      </c>
      <c r="F4756" s="43">
        <v>21.7</v>
      </c>
      <c r="G4756" s="8">
        <f t="shared" si="328"/>
        <v>25</v>
      </c>
      <c r="H4756" s="8">
        <f t="shared" si="329"/>
        <v>181.50000000000003</v>
      </c>
      <c r="I4756" s="8">
        <f t="shared" si="330"/>
        <v>45.375000000000007</v>
      </c>
      <c r="J4756" s="1">
        <v>18</v>
      </c>
      <c r="K4756" s="1">
        <v>25</v>
      </c>
      <c r="M4756" s="45"/>
      <c r="N4756" s="45"/>
      <c r="O4756" s="45"/>
      <c r="P4756" s="28"/>
      <c r="Q4756" s="28"/>
      <c r="R4756" s="25"/>
      <c r="Z4756"/>
    </row>
    <row r="4757" spans="1:26" x14ac:dyDescent="0.25">
      <c r="A4757" s="4" t="s">
        <v>7</v>
      </c>
      <c r="B4757" s="5">
        <v>2008</v>
      </c>
      <c r="C4757" s="5">
        <v>7</v>
      </c>
      <c r="D4757" s="5">
        <v>16</v>
      </c>
      <c r="E4757" s="5">
        <v>22</v>
      </c>
      <c r="F4757" s="43">
        <v>21.2</v>
      </c>
      <c r="G4757" s="8">
        <f t="shared" si="328"/>
        <v>25</v>
      </c>
      <c r="H4757" s="8">
        <f t="shared" si="329"/>
        <v>209.00000000000003</v>
      </c>
      <c r="I4757" s="8">
        <f t="shared" si="330"/>
        <v>52.250000000000007</v>
      </c>
      <c r="J4757" s="1">
        <v>18</v>
      </c>
      <c r="K4757" s="1">
        <v>25</v>
      </c>
      <c r="M4757" s="45"/>
      <c r="N4757" s="45"/>
      <c r="O4757" s="45"/>
      <c r="P4757" s="28"/>
      <c r="Q4757" s="28"/>
      <c r="R4757" s="25"/>
      <c r="Z4757"/>
    </row>
    <row r="4758" spans="1:26" x14ac:dyDescent="0.25">
      <c r="A4758" s="4" t="s">
        <v>7</v>
      </c>
      <c r="B4758" s="5">
        <v>2008</v>
      </c>
      <c r="C4758" s="5">
        <v>7</v>
      </c>
      <c r="D4758" s="5">
        <v>16</v>
      </c>
      <c r="E4758" s="5">
        <v>23</v>
      </c>
      <c r="F4758" s="43">
        <v>20.9</v>
      </c>
      <c r="G4758" s="8">
        <f t="shared" si="328"/>
        <v>25</v>
      </c>
      <c r="H4758" s="8">
        <f t="shared" si="329"/>
        <v>225.50000000000009</v>
      </c>
      <c r="I4758" s="8">
        <f t="shared" si="330"/>
        <v>56.375000000000021</v>
      </c>
      <c r="J4758" s="1">
        <v>18</v>
      </c>
      <c r="K4758" s="1">
        <v>25</v>
      </c>
      <c r="M4758" s="45"/>
      <c r="N4758" s="45"/>
      <c r="O4758" s="45"/>
      <c r="P4758" s="28"/>
      <c r="Q4758" s="28"/>
      <c r="R4758" s="25"/>
      <c r="Z4758"/>
    </row>
    <row r="4759" spans="1:26" x14ac:dyDescent="0.25">
      <c r="A4759" s="4" t="s">
        <v>7</v>
      </c>
      <c r="B4759" s="5">
        <v>2008</v>
      </c>
      <c r="C4759" s="5">
        <v>7</v>
      </c>
      <c r="D4759" s="5">
        <v>17</v>
      </c>
      <c r="E4759" s="5">
        <v>0</v>
      </c>
      <c r="F4759" s="43">
        <v>20.6</v>
      </c>
      <c r="G4759" s="8">
        <f t="shared" si="328"/>
        <v>25</v>
      </c>
      <c r="H4759" s="8">
        <f t="shared" si="329"/>
        <v>241.99999999999991</v>
      </c>
      <c r="I4759" s="8">
        <f t="shared" si="330"/>
        <v>60.499999999999979</v>
      </c>
      <c r="J4759" s="1">
        <v>18</v>
      </c>
      <c r="K4759" s="1">
        <v>25</v>
      </c>
      <c r="M4759" s="45"/>
      <c r="N4759" s="45"/>
      <c r="O4759" s="45"/>
      <c r="P4759" s="28"/>
      <c r="Q4759" s="28"/>
      <c r="R4759" s="25"/>
      <c r="Z4759"/>
    </row>
    <row r="4760" spans="1:26" x14ac:dyDescent="0.25">
      <c r="A4760" s="4" t="s">
        <v>7</v>
      </c>
      <c r="B4760" s="5">
        <v>2008</v>
      </c>
      <c r="C4760" s="5">
        <v>7</v>
      </c>
      <c r="D4760" s="5">
        <v>17</v>
      </c>
      <c r="E4760" s="5">
        <v>1</v>
      </c>
      <c r="F4760" s="43">
        <v>20.5</v>
      </c>
      <c r="G4760" s="8">
        <f t="shared" si="328"/>
        <v>25</v>
      </c>
      <c r="H4760" s="8">
        <f t="shared" si="329"/>
        <v>247.5</v>
      </c>
      <c r="I4760" s="8">
        <f t="shared" si="330"/>
        <v>61.875</v>
      </c>
      <c r="J4760" s="1">
        <v>18</v>
      </c>
      <c r="K4760" s="1">
        <v>25</v>
      </c>
      <c r="M4760" s="45"/>
      <c r="N4760" s="45"/>
      <c r="O4760" s="45"/>
      <c r="P4760" s="28"/>
      <c r="Q4760" s="28"/>
      <c r="R4760" s="25"/>
      <c r="Z4760"/>
    </row>
    <row r="4761" spans="1:26" x14ac:dyDescent="0.25">
      <c r="A4761" s="4" t="s">
        <v>7</v>
      </c>
      <c r="B4761" s="5">
        <v>2008</v>
      </c>
      <c r="C4761" s="5">
        <v>7</v>
      </c>
      <c r="D4761" s="5">
        <v>17</v>
      </c>
      <c r="E4761" s="5">
        <v>2</v>
      </c>
      <c r="F4761" s="43">
        <v>20.2</v>
      </c>
      <c r="G4761" s="8">
        <f t="shared" si="328"/>
        <v>25</v>
      </c>
      <c r="H4761" s="8">
        <f t="shared" si="329"/>
        <v>264.00000000000006</v>
      </c>
      <c r="I4761" s="8">
        <f t="shared" si="330"/>
        <v>66.000000000000014</v>
      </c>
      <c r="J4761" s="1">
        <v>18</v>
      </c>
      <c r="K4761" s="1">
        <v>25</v>
      </c>
      <c r="M4761" s="45"/>
      <c r="N4761" s="45"/>
      <c r="O4761" s="45"/>
      <c r="P4761" s="28"/>
      <c r="Q4761" s="28"/>
      <c r="R4761" s="25"/>
      <c r="Z4761"/>
    </row>
    <row r="4762" spans="1:26" x14ac:dyDescent="0.25">
      <c r="A4762" s="4" t="s">
        <v>7</v>
      </c>
      <c r="B4762" s="5">
        <v>2008</v>
      </c>
      <c r="C4762" s="5">
        <v>7</v>
      </c>
      <c r="D4762" s="5">
        <v>17</v>
      </c>
      <c r="E4762" s="5">
        <v>3</v>
      </c>
      <c r="F4762" s="43">
        <v>20.100000000000001</v>
      </c>
      <c r="G4762" s="8">
        <f t="shared" si="328"/>
        <v>25</v>
      </c>
      <c r="H4762" s="8">
        <f t="shared" si="329"/>
        <v>269.49999999999994</v>
      </c>
      <c r="I4762" s="8">
        <f t="shared" si="330"/>
        <v>67.374999999999986</v>
      </c>
      <c r="J4762" s="1">
        <v>18</v>
      </c>
      <c r="K4762" s="1">
        <v>25</v>
      </c>
      <c r="M4762" s="45"/>
      <c r="N4762" s="45"/>
      <c r="O4762" s="45"/>
      <c r="P4762" s="28"/>
      <c r="Q4762" s="28"/>
      <c r="R4762" s="25"/>
      <c r="Z4762"/>
    </row>
    <row r="4763" spans="1:26" x14ac:dyDescent="0.25">
      <c r="A4763" s="4" t="s">
        <v>7</v>
      </c>
      <c r="B4763" s="5">
        <v>2008</v>
      </c>
      <c r="C4763" s="5">
        <v>7</v>
      </c>
      <c r="D4763" s="5">
        <v>17</v>
      </c>
      <c r="E4763" s="5">
        <v>4</v>
      </c>
      <c r="F4763" s="43">
        <v>20.100000000000001</v>
      </c>
      <c r="G4763" s="8">
        <f t="shared" si="328"/>
        <v>25</v>
      </c>
      <c r="H4763" s="8">
        <f t="shared" si="329"/>
        <v>269.49999999999994</v>
      </c>
      <c r="I4763" s="8">
        <f t="shared" si="330"/>
        <v>67.374999999999986</v>
      </c>
      <c r="J4763" s="1">
        <v>18</v>
      </c>
      <c r="K4763" s="1">
        <v>25</v>
      </c>
      <c r="M4763" s="45"/>
      <c r="N4763" s="45"/>
      <c r="O4763" s="45"/>
      <c r="P4763" s="28"/>
      <c r="Q4763" s="28"/>
      <c r="R4763" s="25"/>
      <c r="Z4763"/>
    </row>
    <row r="4764" spans="1:26" x14ac:dyDescent="0.25">
      <c r="A4764" s="4" t="s">
        <v>7</v>
      </c>
      <c r="B4764" s="5">
        <v>2008</v>
      </c>
      <c r="C4764" s="5">
        <v>7</v>
      </c>
      <c r="D4764" s="5">
        <v>17</v>
      </c>
      <c r="E4764" s="5">
        <v>5</v>
      </c>
      <c r="F4764" s="43">
        <v>20.100000000000001</v>
      </c>
      <c r="G4764" s="8">
        <f t="shared" si="328"/>
        <v>25</v>
      </c>
      <c r="H4764" s="8">
        <f t="shared" si="329"/>
        <v>269.49999999999994</v>
      </c>
      <c r="I4764" s="8">
        <f t="shared" si="330"/>
        <v>67.374999999999986</v>
      </c>
      <c r="J4764" s="1">
        <v>18</v>
      </c>
      <c r="K4764" s="1">
        <v>25</v>
      </c>
      <c r="M4764" s="45"/>
      <c r="N4764" s="45"/>
      <c r="O4764" s="45"/>
      <c r="P4764" s="28"/>
      <c r="Q4764" s="28"/>
      <c r="R4764" s="25"/>
      <c r="Z4764"/>
    </row>
    <row r="4765" spans="1:26" x14ac:dyDescent="0.25">
      <c r="A4765" s="4" t="s">
        <v>7</v>
      </c>
      <c r="B4765" s="5">
        <v>2008</v>
      </c>
      <c r="C4765" s="5">
        <v>7</v>
      </c>
      <c r="D4765" s="5">
        <v>17</v>
      </c>
      <c r="E4765" s="5">
        <v>6</v>
      </c>
      <c r="F4765" s="43">
        <v>20.100000000000001</v>
      </c>
      <c r="G4765" s="8">
        <f t="shared" si="328"/>
        <v>25</v>
      </c>
      <c r="H4765" s="8">
        <f t="shared" si="329"/>
        <v>269.49999999999994</v>
      </c>
      <c r="I4765" s="8">
        <f t="shared" si="330"/>
        <v>67.374999999999986</v>
      </c>
      <c r="J4765" s="1">
        <v>18</v>
      </c>
      <c r="K4765" s="1">
        <v>25</v>
      </c>
      <c r="M4765" s="45"/>
      <c r="N4765" s="45"/>
      <c r="O4765" s="45"/>
      <c r="P4765" s="28"/>
      <c r="Q4765" s="28"/>
      <c r="R4765" s="25"/>
      <c r="Z4765"/>
    </row>
    <row r="4766" spans="1:26" x14ac:dyDescent="0.25">
      <c r="A4766" s="4" t="s">
        <v>7</v>
      </c>
      <c r="B4766" s="5">
        <v>2008</v>
      </c>
      <c r="C4766" s="5">
        <v>7</v>
      </c>
      <c r="D4766" s="5">
        <v>17</v>
      </c>
      <c r="E4766" s="5">
        <v>7</v>
      </c>
      <c r="F4766" s="43">
        <v>20.9</v>
      </c>
      <c r="G4766" s="8">
        <f t="shared" si="328"/>
        <v>25</v>
      </c>
      <c r="H4766" s="8">
        <f t="shared" si="329"/>
        <v>225.50000000000009</v>
      </c>
      <c r="I4766" s="8">
        <f t="shared" si="330"/>
        <v>56.375000000000021</v>
      </c>
      <c r="J4766" s="1">
        <v>18</v>
      </c>
      <c r="K4766" s="1">
        <v>25</v>
      </c>
      <c r="M4766" s="45"/>
      <c r="N4766" s="45"/>
      <c r="O4766" s="45"/>
      <c r="P4766" s="28"/>
      <c r="Q4766" s="28"/>
      <c r="R4766" s="25"/>
      <c r="Z4766"/>
    </row>
    <row r="4767" spans="1:26" x14ac:dyDescent="0.25">
      <c r="A4767" s="4" t="s">
        <v>7</v>
      </c>
      <c r="B4767" s="5">
        <v>2008</v>
      </c>
      <c r="C4767" s="5">
        <v>7</v>
      </c>
      <c r="D4767" s="5">
        <v>17</v>
      </c>
      <c r="E4767" s="5">
        <v>8</v>
      </c>
      <c r="F4767" s="43">
        <v>22.4</v>
      </c>
      <c r="G4767" s="8">
        <f t="shared" si="328"/>
        <v>25</v>
      </c>
      <c r="H4767" s="8">
        <f t="shared" si="329"/>
        <v>143.00000000000009</v>
      </c>
      <c r="I4767" s="8">
        <f t="shared" si="330"/>
        <v>35.750000000000021</v>
      </c>
      <c r="J4767" s="1">
        <v>18</v>
      </c>
      <c r="K4767" s="1">
        <v>25</v>
      </c>
      <c r="M4767" s="45"/>
      <c r="N4767" s="45"/>
      <c r="O4767" s="45"/>
      <c r="P4767" s="28"/>
      <c r="Q4767" s="28"/>
      <c r="R4767" s="25"/>
      <c r="Z4767"/>
    </row>
    <row r="4768" spans="1:26" x14ac:dyDescent="0.25">
      <c r="A4768" s="4" t="s">
        <v>7</v>
      </c>
      <c r="B4768" s="5">
        <v>2008</v>
      </c>
      <c r="C4768" s="5">
        <v>7</v>
      </c>
      <c r="D4768" s="5">
        <v>17</v>
      </c>
      <c r="E4768" s="5">
        <v>9</v>
      </c>
      <c r="F4768" s="43">
        <v>23.7</v>
      </c>
      <c r="G4768" s="8">
        <f t="shared" si="328"/>
        <v>25</v>
      </c>
      <c r="H4768" s="8">
        <f t="shared" si="329"/>
        <v>71.500000000000043</v>
      </c>
      <c r="I4768" s="8">
        <f t="shared" si="330"/>
        <v>17.875000000000011</v>
      </c>
      <c r="J4768" s="1">
        <v>18</v>
      </c>
      <c r="K4768" s="1">
        <v>25</v>
      </c>
      <c r="M4768" s="45"/>
      <c r="N4768" s="45"/>
      <c r="O4768" s="45"/>
      <c r="P4768" s="28"/>
      <c r="Q4768" s="28"/>
      <c r="R4768" s="25"/>
      <c r="Z4768"/>
    </row>
    <row r="4769" spans="1:26" x14ac:dyDescent="0.25">
      <c r="A4769" s="4" t="s">
        <v>7</v>
      </c>
      <c r="B4769" s="5">
        <v>2008</v>
      </c>
      <c r="C4769" s="5">
        <v>7</v>
      </c>
      <c r="D4769" s="5">
        <v>17</v>
      </c>
      <c r="E4769" s="5">
        <v>10</v>
      </c>
      <c r="F4769" s="43">
        <v>24.9</v>
      </c>
      <c r="G4769" s="8">
        <f t="shared" si="328"/>
        <v>25</v>
      </c>
      <c r="H4769" s="8">
        <f t="shared" si="329"/>
        <v>5.5000000000000782</v>
      </c>
      <c r="I4769" s="8">
        <f t="shared" si="330"/>
        <v>1.3750000000000195</v>
      </c>
      <c r="J4769" s="1">
        <v>18</v>
      </c>
      <c r="K4769" s="1">
        <v>25</v>
      </c>
      <c r="M4769" s="45"/>
      <c r="N4769" s="45"/>
      <c r="O4769" s="45"/>
      <c r="P4769" s="28"/>
      <c r="Q4769" s="28"/>
      <c r="R4769" s="25"/>
      <c r="Z4769"/>
    </row>
    <row r="4770" spans="1:26" x14ac:dyDescent="0.25">
      <c r="A4770" s="4" t="s">
        <v>7</v>
      </c>
      <c r="B4770" s="5">
        <v>2008</v>
      </c>
      <c r="C4770" s="5">
        <v>7</v>
      </c>
      <c r="D4770" s="5">
        <v>17</v>
      </c>
      <c r="E4770" s="5">
        <v>11</v>
      </c>
      <c r="F4770" s="43">
        <v>26.2</v>
      </c>
      <c r="G4770" s="8">
        <f t="shared" si="328"/>
        <v>25</v>
      </c>
      <c r="H4770" s="8">
        <f t="shared" si="329"/>
        <v>0</v>
      </c>
      <c r="I4770" s="8">
        <f t="shared" si="330"/>
        <v>0</v>
      </c>
      <c r="J4770" s="1">
        <v>18</v>
      </c>
      <c r="K4770" s="1">
        <v>25</v>
      </c>
      <c r="M4770" s="45"/>
      <c r="N4770" s="45"/>
      <c r="O4770" s="45"/>
      <c r="P4770" s="28"/>
      <c r="Q4770" s="28"/>
      <c r="R4770" s="25"/>
      <c r="Z4770"/>
    </row>
    <row r="4771" spans="1:26" x14ac:dyDescent="0.25">
      <c r="A4771" s="4" t="s">
        <v>7</v>
      </c>
      <c r="B4771" s="5">
        <v>2008</v>
      </c>
      <c r="C4771" s="5">
        <v>7</v>
      </c>
      <c r="D4771" s="5">
        <v>17</v>
      </c>
      <c r="E4771" s="5">
        <v>12</v>
      </c>
      <c r="F4771" s="43">
        <v>29.1</v>
      </c>
      <c r="G4771" s="8">
        <f t="shared" si="328"/>
        <v>25</v>
      </c>
      <c r="H4771" s="8">
        <f t="shared" si="329"/>
        <v>0</v>
      </c>
      <c r="I4771" s="8">
        <f t="shared" si="330"/>
        <v>0</v>
      </c>
      <c r="J4771" s="1">
        <v>18</v>
      </c>
      <c r="K4771" s="1">
        <v>25</v>
      </c>
      <c r="M4771" s="45"/>
      <c r="N4771" s="45"/>
      <c r="O4771" s="45"/>
      <c r="P4771" s="28"/>
      <c r="Q4771" s="28"/>
      <c r="R4771" s="25"/>
      <c r="Z4771"/>
    </row>
    <row r="4772" spans="1:26" x14ac:dyDescent="0.25">
      <c r="A4772" s="4" t="s">
        <v>7</v>
      </c>
      <c r="B4772" s="5">
        <v>2008</v>
      </c>
      <c r="C4772" s="5">
        <v>7</v>
      </c>
      <c r="D4772" s="5">
        <v>17</v>
      </c>
      <c r="E4772" s="5">
        <v>13</v>
      </c>
      <c r="F4772" s="43">
        <v>29.9</v>
      </c>
      <c r="G4772" s="8">
        <f t="shared" si="328"/>
        <v>25</v>
      </c>
      <c r="H4772" s="8">
        <f t="shared" si="329"/>
        <v>0</v>
      </c>
      <c r="I4772" s="8">
        <f t="shared" si="330"/>
        <v>0</v>
      </c>
      <c r="J4772" s="1">
        <v>18</v>
      </c>
      <c r="K4772" s="1">
        <v>25</v>
      </c>
      <c r="M4772" s="45"/>
      <c r="N4772" s="45"/>
      <c r="O4772" s="45"/>
      <c r="P4772" s="28"/>
      <c r="Q4772" s="28"/>
      <c r="R4772" s="25"/>
      <c r="Z4772"/>
    </row>
    <row r="4773" spans="1:26" x14ac:dyDescent="0.25">
      <c r="A4773" s="4" t="s">
        <v>7</v>
      </c>
      <c r="B4773" s="5">
        <v>2008</v>
      </c>
      <c r="C4773" s="5">
        <v>7</v>
      </c>
      <c r="D4773" s="5">
        <v>17</v>
      </c>
      <c r="E4773" s="5">
        <v>14</v>
      </c>
      <c r="F4773" s="43">
        <v>29.4</v>
      </c>
      <c r="G4773" s="8">
        <f t="shared" si="328"/>
        <v>25</v>
      </c>
      <c r="H4773" s="8">
        <f t="shared" si="329"/>
        <v>0</v>
      </c>
      <c r="I4773" s="8">
        <f t="shared" si="330"/>
        <v>0</v>
      </c>
      <c r="J4773" s="1">
        <v>18</v>
      </c>
      <c r="K4773" s="1">
        <v>25</v>
      </c>
      <c r="M4773" s="45"/>
      <c r="N4773" s="45"/>
      <c r="O4773" s="45"/>
      <c r="P4773" s="28"/>
      <c r="Q4773" s="28"/>
      <c r="R4773" s="25"/>
      <c r="Z4773"/>
    </row>
    <row r="4774" spans="1:26" x14ac:dyDescent="0.25">
      <c r="A4774" s="4" t="s">
        <v>7</v>
      </c>
      <c r="B4774" s="5">
        <v>2008</v>
      </c>
      <c r="C4774" s="5">
        <v>7</v>
      </c>
      <c r="D4774" s="5">
        <v>17</v>
      </c>
      <c r="E4774" s="5">
        <v>15</v>
      </c>
      <c r="F4774" s="43">
        <v>28.8</v>
      </c>
      <c r="G4774" s="8">
        <f t="shared" si="328"/>
        <v>25</v>
      </c>
      <c r="H4774" s="8">
        <f t="shared" si="329"/>
        <v>0</v>
      </c>
      <c r="I4774" s="8">
        <f t="shared" si="330"/>
        <v>0</v>
      </c>
      <c r="J4774" s="1">
        <v>18</v>
      </c>
      <c r="K4774" s="1">
        <v>25</v>
      </c>
      <c r="M4774" s="45"/>
      <c r="N4774" s="45"/>
      <c r="O4774" s="45"/>
      <c r="P4774" s="28"/>
      <c r="Q4774" s="28"/>
      <c r="R4774" s="25"/>
      <c r="Z4774"/>
    </row>
    <row r="4775" spans="1:26" x14ac:dyDescent="0.25">
      <c r="A4775" s="4" t="s">
        <v>7</v>
      </c>
      <c r="B4775" s="5">
        <v>2008</v>
      </c>
      <c r="C4775" s="5">
        <v>7</v>
      </c>
      <c r="D4775" s="5">
        <v>17</v>
      </c>
      <c r="E4775" s="5">
        <v>16</v>
      </c>
      <c r="F4775" s="43">
        <v>28</v>
      </c>
      <c r="G4775" s="8">
        <f t="shared" si="328"/>
        <v>25</v>
      </c>
      <c r="H4775" s="8">
        <f t="shared" si="329"/>
        <v>0</v>
      </c>
      <c r="I4775" s="8">
        <f t="shared" si="330"/>
        <v>0</v>
      </c>
      <c r="J4775" s="1">
        <v>18</v>
      </c>
      <c r="K4775" s="1">
        <v>25</v>
      </c>
      <c r="M4775" s="45"/>
      <c r="N4775" s="45"/>
      <c r="O4775" s="45"/>
      <c r="P4775" s="28"/>
      <c r="Q4775" s="28"/>
      <c r="R4775" s="25"/>
      <c r="Z4775"/>
    </row>
    <row r="4776" spans="1:26" x14ac:dyDescent="0.25">
      <c r="A4776" s="4" t="s">
        <v>7</v>
      </c>
      <c r="B4776" s="5">
        <v>2008</v>
      </c>
      <c r="C4776" s="5">
        <v>7</v>
      </c>
      <c r="D4776" s="5">
        <v>17</v>
      </c>
      <c r="E4776" s="5">
        <v>17</v>
      </c>
      <c r="F4776" s="43">
        <v>26.2</v>
      </c>
      <c r="G4776" s="8">
        <f t="shared" si="328"/>
        <v>25</v>
      </c>
      <c r="H4776" s="8">
        <f t="shared" si="329"/>
        <v>0</v>
      </c>
      <c r="I4776" s="8">
        <f t="shared" si="330"/>
        <v>0</v>
      </c>
      <c r="J4776" s="1">
        <v>18</v>
      </c>
      <c r="K4776" s="1">
        <v>25</v>
      </c>
      <c r="M4776" s="45"/>
      <c r="N4776" s="45"/>
      <c r="O4776" s="45"/>
      <c r="P4776" s="28"/>
      <c r="Q4776" s="28"/>
      <c r="R4776" s="25"/>
      <c r="Z4776"/>
    </row>
    <row r="4777" spans="1:26" x14ac:dyDescent="0.25">
      <c r="A4777" s="4" t="s">
        <v>7</v>
      </c>
      <c r="B4777" s="5">
        <v>2008</v>
      </c>
      <c r="C4777" s="5">
        <v>7</v>
      </c>
      <c r="D4777" s="5">
        <v>17</v>
      </c>
      <c r="E4777" s="5">
        <v>18</v>
      </c>
      <c r="F4777" s="43">
        <v>24.1</v>
      </c>
      <c r="G4777" s="8">
        <f t="shared" si="328"/>
        <v>25</v>
      </c>
      <c r="H4777" s="8">
        <f t="shared" si="329"/>
        <v>49.499999999999922</v>
      </c>
      <c r="I4777" s="8">
        <f t="shared" si="330"/>
        <v>12.37499999999998</v>
      </c>
      <c r="J4777" s="1">
        <v>18</v>
      </c>
      <c r="K4777" s="1">
        <v>25</v>
      </c>
      <c r="M4777" s="45"/>
      <c r="N4777" s="45"/>
      <c r="O4777" s="45"/>
      <c r="P4777" s="28"/>
      <c r="Q4777" s="28"/>
      <c r="R4777" s="25"/>
      <c r="Z4777"/>
    </row>
    <row r="4778" spans="1:26" x14ac:dyDescent="0.25">
      <c r="A4778" s="4" t="s">
        <v>7</v>
      </c>
      <c r="B4778" s="5">
        <v>2008</v>
      </c>
      <c r="C4778" s="5">
        <v>7</v>
      </c>
      <c r="D4778" s="5">
        <v>17</v>
      </c>
      <c r="E4778" s="5">
        <v>19</v>
      </c>
      <c r="F4778" s="43">
        <v>22.8</v>
      </c>
      <c r="G4778" s="8">
        <f t="shared" si="328"/>
        <v>25</v>
      </c>
      <c r="H4778" s="8">
        <f t="shared" si="329"/>
        <v>120.99999999999996</v>
      </c>
      <c r="I4778" s="8">
        <f t="shared" si="330"/>
        <v>30.249999999999989</v>
      </c>
      <c r="J4778" s="1">
        <v>18</v>
      </c>
      <c r="K4778" s="1">
        <v>25</v>
      </c>
      <c r="M4778" s="45"/>
      <c r="N4778" s="45"/>
      <c r="O4778" s="45"/>
      <c r="P4778" s="28"/>
      <c r="Q4778" s="28"/>
      <c r="R4778" s="25"/>
      <c r="Z4778"/>
    </row>
    <row r="4779" spans="1:26" x14ac:dyDescent="0.25">
      <c r="A4779" s="4" t="s">
        <v>7</v>
      </c>
      <c r="B4779" s="5">
        <v>2008</v>
      </c>
      <c r="C4779" s="5">
        <v>7</v>
      </c>
      <c r="D4779" s="5">
        <v>17</v>
      </c>
      <c r="E4779" s="5">
        <v>20</v>
      </c>
      <c r="F4779" s="43">
        <v>21.9</v>
      </c>
      <c r="G4779" s="8">
        <f t="shared" si="328"/>
        <v>25</v>
      </c>
      <c r="H4779" s="8">
        <f t="shared" si="329"/>
        <v>170.50000000000009</v>
      </c>
      <c r="I4779" s="8">
        <f t="shared" si="330"/>
        <v>42.625000000000021</v>
      </c>
      <c r="J4779" s="1">
        <v>18</v>
      </c>
      <c r="K4779" s="1">
        <v>25</v>
      </c>
      <c r="M4779" s="45"/>
      <c r="N4779" s="45"/>
      <c r="O4779" s="45"/>
      <c r="P4779" s="28"/>
      <c r="Q4779" s="28"/>
      <c r="R4779" s="25"/>
      <c r="Z4779"/>
    </row>
    <row r="4780" spans="1:26" x14ac:dyDescent="0.25">
      <c r="A4780" s="4" t="s">
        <v>7</v>
      </c>
      <c r="B4780" s="5">
        <v>2008</v>
      </c>
      <c r="C4780" s="5">
        <v>7</v>
      </c>
      <c r="D4780" s="5">
        <v>17</v>
      </c>
      <c r="E4780" s="5">
        <v>21</v>
      </c>
      <c r="F4780" s="43">
        <v>21.3</v>
      </c>
      <c r="G4780" s="8">
        <f t="shared" si="328"/>
        <v>25</v>
      </c>
      <c r="H4780" s="8">
        <f t="shared" si="329"/>
        <v>203.49999999999997</v>
      </c>
      <c r="I4780" s="8">
        <f t="shared" si="330"/>
        <v>50.874999999999993</v>
      </c>
      <c r="J4780" s="1">
        <v>18</v>
      </c>
      <c r="K4780" s="1">
        <v>25</v>
      </c>
      <c r="M4780" s="45"/>
      <c r="N4780" s="45"/>
      <c r="O4780" s="45"/>
      <c r="P4780" s="28"/>
      <c r="Q4780" s="28"/>
      <c r="R4780" s="25"/>
      <c r="Z4780"/>
    </row>
    <row r="4781" spans="1:26" x14ac:dyDescent="0.25">
      <c r="A4781" s="4" t="s">
        <v>7</v>
      </c>
      <c r="B4781" s="5">
        <v>2008</v>
      </c>
      <c r="C4781" s="5">
        <v>7</v>
      </c>
      <c r="D4781" s="5">
        <v>17</v>
      </c>
      <c r="E4781" s="5">
        <v>22</v>
      </c>
      <c r="F4781" s="43">
        <v>21</v>
      </c>
      <c r="G4781" s="8">
        <f t="shared" si="328"/>
        <v>25</v>
      </c>
      <c r="H4781" s="8">
        <f t="shared" si="329"/>
        <v>220</v>
      </c>
      <c r="I4781" s="8">
        <f t="shared" si="330"/>
        <v>55</v>
      </c>
      <c r="J4781" s="1">
        <v>18</v>
      </c>
      <c r="K4781" s="1">
        <v>25</v>
      </c>
      <c r="M4781" s="45"/>
      <c r="N4781" s="45"/>
      <c r="O4781" s="45"/>
      <c r="P4781" s="28"/>
      <c r="Q4781" s="28"/>
      <c r="R4781" s="25"/>
      <c r="Z4781"/>
    </row>
    <row r="4782" spans="1:26" x14ac:dyDescent="0.25">
      <c r="A4782" s="4" t="s">
        <v>7</v>
      </c>
      <c r="B4782" s="5">
        <v>2008</v>
      </c>
      <c r="C4782" s="5">
        <v>7</v>
      </c>
      <c r="D4782" s="5">
        <v>17</v>
      </c>
      <c r="E4782" s="5">
        <v>23</v>
      </c>
      <c r="F4782" s="43">
        <v>20.8</v>
      </c>
      <c r="G4782" s="8">
        <f t="shared" si="328"/>
        <v>25</v>
      </c>
      <c r="H4782" s="8">
        <f t="shared" si="329"/>
        <v>230.99999999999997</v>
      </c>
      <c r="I4782" s="8">
        <f t="shared" si="330"/>
        <v>57.749999999999993</v>
      </c>
      <c r="J4782" s="1">
        <v>18</v>
      </c>
      <c r="K4782" s="1">
        <v>25</v>
      </c>
      <c r="M4782" s="45"/>
      <c r="N4782" s="45"/>
      <c r="O4782" s="45"/>
      <c r="P4782" s="28"/>
      <c r="Q4782" s="28"/>
      <c r="R4782" s="25"/>
      <c r="Z4782"/>
    </row>
    <row r="4783" spans="1:26" x14ac:dyDescent="0.25">
      <c r="A4783" s="4" t="s">
        <v>7</v>
      </c>
      <c r="B4783" s="5">
        <v>2008</v>
      </c>
      <c r="C4783" s="5">
        <v>7</v>
      </c>
      <c r="D4783" s="5">
        <v>18</v>
      </c>
      <c r="E4783" s="5">
        <v>0</v>
      </c>
      <c r="F4783" s="43">
        <v>20.8</v>
      </c>
      <c r="G4783" s="8">
        <f t="shared" si="328"/>
        <v>25</v>
      </c>
      <c r="H4783" s="8">
        <f t="shared" si="329"/>
        <v>230.99999999999997</v>
      </c>
      <c r="I4783" s="8">
        <f t="shared" si="330"/>
        <v>57.749999999999993</v>
      </c>
      <c r="J4783" s="1">
        <v>18</v>
      </c>
      <c r="K4783" s="1">
        <v>25</v>
      </c>
      <c r="M4783" s="45"/>
      <c r="N4783" s="45"/>
      <c r="O4783" s="45"/>
      <c r="P4783" s="28"/>
      <c r="Q4783" s="28"/>
      <c r="R4783" s="25"/>
      <c r="Z4783"/>
    </row>
    <row r="4784" spans="1:26" x14ac:dyDescent="0.25">
      <c r="A4784" s="4" t="s">
        <v>7</v>
      </c>
      <c r="B4784" s="5">
        <v>2008</v>
      </c>
      <c r="C4784" s="5">
        <v>7</v>
      </c>
      <c r="D4784" s="5">
        <v>18</v>
      </c>
      <c r="E4784" s="5">
        <v>1</v>
      </c>
      <c r="F4784" s="43">
        <v>20.7</v>
      </c>
      <c r="G4784" s="8">
        <f t="shared" si="328"/>
        <v>25</v>
      </c>
      <c r="H4784" s="8">
        <f t="shared" si="329"/>
        <v>236.50000000000003</v>
      </c>
      <c r="I4784" s="8">
        <f t="shared" si="330"/>
        <v>59.125000000000007</v>
      </c>
      <c r="J4784" s="1">
        <v>18</v>
      </c>
      <c r="K4784" s="1">
        <v>25</v>
      </c>
      <c r="M4784" s="45"/>
      <c r="N4784" s="45"/>
      <c r="O4784" s="45"/>
      <c r="P4784" s="28"/>
      <c r="Q4784" s="28"/>
      <c r="R4784" s="25"/>
      <c r="Z4784"/>
    </row>
    <row r="4785" spans="1:26" x14ac:dyDescent="0.25">
      <c r="A4785" s="4" t="s">
        <v>7</v>
      </c>
      <c r="B4785" s="5">
        <v>2008</v>
      </c>
      <c r="C4785" s="5">
        <v>7</v>
      </c>
      <c r="D4785" s="5">
        <v>18</v>
      </c>
      <c r="E4785" s="5">
        <v>2</v>
      </c>
      <c r="F4785" s="43">
        <v>20.6</v>
      </c>
      <c r="G4785" s="8">
        <f t="shared" si="328"/>
        <v>25</v>
      </c>
      <c r="H4785" s="8">
        <f t="shared" si="329"/>
        <v>241.99999999999991</v>
      </c>
      <c r="I4785" s="8">
        <f t="shared" si="330"/>
        <v>60.499999999999979</v>
      </c>
      <c r="J4785" s="1">
        <v>18</v>
      </c>
      <c r="K4785" s="1">
        <v>25</v>
      </c>
      <c r="M4785" s="45"/>
      <c r="N4785" s="45"/>
      <c r="O4785" s="45"/>
      <c r="P4785" s="28"/>
      <c r="Q4785" s="28"/>
      <c r="R4785" s="25"/>
      <c r="Z4785"/>
    </row>
    <row r="4786" spans="1:26" x14ac:dyDescent="0.25">
      <c r="A4786" s="4" t="s">
        <v>7</v>
      </c>
      <c r="B4786" s="5">
        <v>2008</v>
      </c>
      <c r="C4786" s="5">
        <v>7</v>
      </c>
      <c r="D4786" s="5">
        <v>18</v>
      </c>
      <c r="E4786" s="5">
        <v>3</v>
      </c>
      <c r="F4786" s="43">
        <v>20.5</v>
      </c>
      <c r="G4786" s="8">
        <f t="shared" si="328"/>
        <v>25</v>
      </c>
      <c r="H4786" s="8">
        <f t="shared" si="329"/>
        <v>247.5</v>
      </c>
      <c r="I4786" s="8">
        <f t="shared" si="330"/>
        <v>61.875</v>
      </c>
      <c r="J4786" s="1">
        <v>18</v>
      </c>
      <c r="K4786" s="1">
        <v>25</v>
      </c>
      <c r="M4786" s="45"/>
      <c r="N4786" s="45"/>
      <c r="O4786" s="45"/>
      <c r="P4786" s="28"/>
      <c r="Q4786" s="28"/>
      <c r="R4786" s="25"/>
      <c r="Z4786"/>
    </row>
    <row r="4787" spans="1:26" x14ac:dyDescent="0.25">
      <c r="A4787" s="4" t="s">
        <v>7</v>
      </c>
      <c r="B4787" s="5">
        <v>2008</v>
      </c>
      <c r="C4787" s="5">
        <v>7</v>
      </c>
      <c r="D4787" s="5">
        <v>18</v>
      </c>
      <c r="E4787" s="5">
        <v>4</v>
      </c>
      <c r="F4787" s="43">
        <v>20.399999999999999</v>
      </c>
      <c r="G4787" s="8">
        <f t="shared" si="328"/>
        <v>25</v>
      </c>
      <c r="H4787" s="8">
        <f t="shared" si="329"/>
        <v>253.00000000000009</v>
      </c>
      <c r="I4787" s="8">
        <f t="shared" si="330"/>
        <v>63.250000000000021</v>
      </c>
      <c r="J4787" s="1">
        <v>18</v>
      </c>
      <c r="K4787" s="1">
        <v>25</v>
      </c>
      <c r="M4787" s="45"/>
      <c r="N4787" s="45"/>
      <c r="O4787" s="45"/>
      <c r="P4787" s="28"/>
      <c r="Q4787" s="28"/>
      <c r="R4787" s="25"/>
      <c r="Z4787"/>
    </row>
    <row r="4788" spans="1:26" x14ac:dyDescent="0.25">
      <c r="A4788" s="4" t="s">
        <v>7</v>
      </c>
      <c r="B4788" s="5">
        <v>2008</v>
      </c>
      <c r="C4788" s="5">
        <v>7</v>
      </c>
      <c r="D4788" s="5">
        <v>18</v>
      </c>
      <c r="E4788" s="5">
        <v>5</v>
      </c>
      <c r="F4788" s="43">
        <v>20.3</v>
      </c>
      <c r="G4788" s="8">
        <f t="shared" si="328"/>
        <v>25</v>
      </c>
      <c r="H4788" s="8">
        <f t="shared" si="329"/>
        <v>258.49999999999994</v>
      </c>
      <c r="I4788" s="8">
        <f t="shared" si="330"/>
        <v>64.624999999999986</v>
      </c>
      <c r="J4788" s="1">
        <v>18</v>
      </c>
      <c r="K4788" s="1">
        <v>25</v>
      </c>
      <c r="M4788" s="45"/>
      <c r="N4788" s="45"/>
      <c r="O4788" s="45"/>
      <c r="P4788" s="28"/>
      <c r="Q4788" s="28"/>
      <c r="R4788" s="25"/>
      <c r="Z4788"/>
    </row>
    <row r="4789" spans="1:26" x14ac:dyDescent="0.25">
      <c r="A4789" s="4" t="s">
        <v>7</v>
      </c>
      <c r="B4789" s="5">
        <v>2008</v>
      </c>
      <c r="C4789" s="5">
        <v>7</v>
      </c>
      <c r="D4789" s="5">
        <v>18</v>
      </c>
      <c r="E4789" s="5">
        <v>6</v>
      </c>
      <c r="F4789" s="43">
        <v>20.2</v>
      </c>
      <c r="G4789" s="8">
        <f t="shared" si="328"/>
        <v>25</v>
      </c>
      <c r="H4789" s="8">
        <f t="shared" si="329"/>
        <v>264.00000000000006</v>
      </c>
      <c r="I4789" s="8">
        <f t="shared" si="330"/>
        <v>66.000000000000014</v>
      </c>
      <c r="J4789" s="1">
        <v>18</v>
      </c>
      <c r="K4789" s="1">
        <v>25</v>
      </c>
      <c r="M4789" s="45"/>
      <c r="N4789" s="45"/>
      <c r="O4789" s="45"/>
      <c r="P4789" s="28"/>
      <c r="Q4789" s="28"/>
      <c r="R4789" s="25"/>
      <c r="Z4789"/>
    </row>
    <row r="4790" spans="1:26" x14ac:dyDescent="0.25">
      <c r="A4790" s="4" t="s">
        <v>7</v>
      </c>
      <c r="B4790" s="5">
        <v>2008</v>
      </c>
      <c r="C4790" s="5">
        <v>7</v>
      </c>
      <c r="D4790" s="5">
        <v>18</v>
      </c>
      <c r="E4790" s="5">
        <v>7</v>
      </c>
      <c r="F4790" s="43">
        <v>20.2</v>
      </c>
      <c r="G4790" s="8">
        <f t="shared" si="328"/>
        <v>25</v>
      </c>
      <c r="H4790" s="8">
        <f t="shared" si="329"/>
        <v>264.00000000000006</v>
      </c>
      <c r="I4790" s="8">
        <f t="shared" si="330"/>
        <v>66.000000000000014</v>
      </c>
      <c r="J4790" s="1">
        <v>18</v>
      </c>
      <c r="K4790" s="1">
        <v>25</v>
      </c>
      <c r="M4790" s="45"/>
      <c r="N4790" s="45"/>
      <c r="O4790" s="45"/>
      <c r="P4790" s="28"/>
      <c r="Q4790" s="28"/>
      <c r="R4790" s="25"/>
      <c r="Z4790"/>
    </row>
    <row r="4791" spans="1:26" x14ac:dyDescent="0.25">
      <c r="A4791" s="4" t="s">
        <v>7</v>
      </c>
      <c r="B4791" s="5">
        <v>2008</v>
      </c>
      <c r="C4791" s="5">
        <v>7</v>
      </c>
      <c r="D4791" s="5">
        <v>18</v>
      </c>
      <c r="E4791" s="5">
        <v>8</v>
      </c>
      <c r="F4791" s="43">
        <v>20.7</v>
      </c>
      <c r="G4791" s="8">
        <f t="shared" si="328"/>
        <v>25</v>
      </c>
      <c r="H4791" s="8">
        <f t="shared" si="329"/>
        <v>236.50000000000003</v>
      </c>
      <c r="I4791" s="8">
        <f t="shared" si="330"/>
        <v>59.125000000000007</v>
      </c>
      <c r="J4791" s="1">
        <v>18</v>
      </c>
      <c r="K4791" s="1">
        <v>25</v>
      </c>
      <c r="M4791" s="45"/>
      <c r="N4791" s="45"/>
      <c r="O4791" s="45"/>
      <c r="P4791" s="28"/>
      <c r="Q4791" s="28"/>
      <c r="R4791" s="25"/>
      <c r="Z4791"/>
    </row>
    <row r="4792" spans="1:26" x14ac:dyDescent="0.25">
      <c r="A4792" s="4" t="s">
        <v>7</v>
      </c>
      <c r="B4792" s="5">
        <v>2008</v>
      </c>
      <c r="C4792" s="5">
        <v>7</v>
      </c>
      <c r="D4792" s="5">
        <v>18</v>
      </c>
      <c r="E4792" s="5">
        <v>9</v>
      </c>
      <c r="F4792" s="43">
        <v>21.5</v>
      </c>
      <c r="G4792" s="8">
        <f t="shared" si="328"/>
        <v>25</v>
      </c>
      <c r="H4792" s="8">
        <f t="shared" si="329"/>
        <v>192.5</v>
      </c>
      <c r="I4792" s="8">
        <f t="shared" si="330"/>
        <v>48.125</v>
      </c>
      <c r="J4792" s="1">
        <v>18</v>
      </c>
      <c r="K4792" s="1">
        <v>25</v>
      </c>
      <c r="M4792" s="45"/>
      <c r="N4792" s="45"/>
      <c r="O4792" s="45"/>
      <c r="P4792" s="28"/>
      <c r="Q4792" s="28"/>
      <c r="R4792" s="25"/>
      <c r="Z4792"/>
    </row>
    <row r="4793" spans="1:26" x14ac:dyDescent="0.25">
      <c r="A4793" s="4" t="s">
        <v>7</v>
      </c>
      <c r="B4793" s="5">
        <v>2008</v>
      </c>
      <c r="C4793" s="5">
        <v>7</v>
      </c>
      <c r="D4793" s="5">
        <v>18</v>
      </c>
      <c r="E4793" s="5">
        <v>10</v>
      </c>
      <c r="F4793" s="43">
        <v>22.5</v>
      </c>
      <c r="G4793" s="8">
        <f t="shared" si="328"/>
        <v>25</v>
      </c>
      <c r="H4793" s="8">
        <f t="shared" si="329"/>
        <v>137.5</v>
      </c>
      <c r="I4793" s="8">
        <f t="shared" si="330"/>
        <v>34.375</v>
      </c>
      <c r="J4793" s="1">
        <v>18</v>
      </c>
      <c r="K4793" s="1">
        <v>25</v>
      </c>
      <c r="M4793" s="45"/>
      <c r="N4793" s="45"/>
      <c r="O4793" s="45"/>
      <c r="P4793" s="28"/>
      <c r="Q4793" s="28"/>
      <c r="R4793" s="25"/>
      <c r="Z4793"/>
    </row>
    <row r="4794" spans="1:26" x14ac:dyDescent="0.25">
      <c r="A4794" s="4" t="s">
        <v>7</v>
      </c>
      <c r="B4794" s="5">
        <v>2008</v>
      </c>
      <c r="C4794" s="5">
        <v>7</v>
      </c>
      <c r="D4794" s="5">
        <v>18</v>
      </c>
      <c r="E4794" s="5">
        <v>11</v>
      </c>
      <c r="F4794" s="43">
        <v>23.5</v>
      </c>
      <c r="G4794" s="8">
        <f t="shared" si="328"/>
        <v>25</v>
      </c>
      <c r="H4794" s="8">
        <f t="shared" si="329"/>
        <v>82.5</v>
      </c>
      <c r="I4794" s="8">
        <f t="shared" si="330"/>
        <v>20.625</v>
      </c>
      <c r="J4794" s="1">
        <v>18</v>
      </c>
      <c r="K4794" s="1">
        <v>25</v>
      </c>
      <c r="M4794" s="45"/>
      <c r="N4794" s="45"/>
      <c r="O4794" s="45"/>
      <c r="P4794" s="28"/>
      <c r="Q4794" s="28"/>
      <c r="R4794" s="25"/>
      <c r="Z4794"/>
    </row>
    <row r="4795" spans="1:26" x14ac:dyDescent="0.25">
      <c r="A4795" s="4" t="s">
        <v>7</v>
      </c>
      <c r="B4795" s="5">
        <v>2008</v>
      </c>
      <c r="C4795" s="5">
        <v>7</v>
      </c>
      <c r="D4795" s="5">
        <v>18</v>
      </c>
      <c r="E4795" s="5">
        <v>12</v>
      </c>
      <c r="F4795" s="43">
        <v>29</v>
      </c>
      <c r="G4795" s="8">
        <f t="shared" si="328"/>
        <v>25</v>
      </c>
      <c r="H4795" s="8">
        <f t="shared" si="329"/>
        <v>0</v>
      </c>
      <c r="I4795" s="8">
        <f t="shared" si="330"/>
        <v>0</v>
      </c>
      <c r="J4795" s="1">
        <v>18</v>
      </c>
      <c r="K4795" s="1">
        <v>25</v>
      </c>
      <c r="M4795" s="45"/>
      <c r="N4795" s="45"/>
      <c r="O4795" s="45"/>
      <c r="P4795" s="28"/>
      <c r="Q4795" s="28"/>
      <c r="R4795" s="25"/>
      <c r="Z4795"/>
    </row>
    <row r="4796" spans="1:26" x14ac:dyDescent="0.25">
      <c r="A4796" s="4" t="s">
        <v>7</v>
      </c>
      <c r="B4796" s="5">
        <v>2008</v>
      </c>
      <c r="C4796" s="5">
        <v>7</v>
      </c>
      <c r="D4796" s="5">
        <v>18</v>
      </c>
      <c r="E4796" s="5">
        <v>13</v>
      </c>
      <c r="F4796" s="43">
        <v>30.4</v>
      </c>
      <c r="G4796" s="8">
        <f t="shared" si="328"/>
        <v>25</v>
      </c>
      <c r="H4796" s="8">
        <f t="shared" si="329"/>
        <v>0</v>
      </c>
      <c r="I4796" s="8">
        <f t="shared" si="330"/>
        <v>0</v>
      </c>
      <c r="J4796" s="1">
        <v>18</v>
      </c>
      <c r="K4796" s="1">
        <v>25</v>
      </c>
      <c r="M4796" s="45"/>
      <c r="N4796" s="45"/>
      <c r="O4796" s="45"/>
      <c r="P4796" s="28"/>
      <c r="Q4796" s="28"/>
      <c r="R4796" s="25"/>
      <c r="Z4796"/>
    </row>
    <row r="4797" spans="1:26" x14ac:dyDescent="0.25">
      <c r="A4797" s="4" t="s">
        <v>7</v>
      </c>
      <c r="B4797" s="5">
        <v>2008</v>
      </c>
      <c r="C4797" s="5">
        <v>7</v>
      </c>
      <c r="D4797" s="5">
        <v>18</v>
      </c>
      <c r="E4797" s="5">
        <v>14</v>
      </c>
      <c r="F4797" s="43">
        <v>31.2</v>
      </c>
      <c r="G4797" s="8">
        <f t="shared" si="328"/>
        <v>25</v>
      </c>
      <c r="H4797" s="8">
        <f t="shared" si="329"/>
        <v>0</v>
      </c>
      <c r="I4797" s="8">
        <f t="shared" si="330"/>
        <v>0</v>
      </c>
      <c r="J4797" s="1">
        <v>18</v>
      </c>
      <c r="K4797" s="1">
        <v>25</v>
      </c>
      <c r="M4797" s="45"/>
      <c r="N4797" s="45"/>
      <c r="O4797" s="45"/>
      <c r="P4797" s="28"/>
      <c r="Q4797" s="28"/>
      <c r="R4797" s="25"/>
      <c r="Z4797"/>
    </row>
    <row r="4798" spans="1:26" x14ac:dyDescent="0.25">
      <c r="A4798" s="4" t="s">
        <v>7</v>
      </c>
      <c r="B4798" s="5">
        <v>2008</v>
      </c>
      <c r="C4798" s="5">
        <v>7</v>
      </c>
      <c r="D4798" s="5">
        <v>18</v>
      </c>
      <c r="E4798" s="5">
        <v>15</v>
      </c>
      <c r="F4798" s="43">
        <v>31.1</v>
      </c>
      <c r="G4798" s="8">
        <f t="shared" si="328"/>
        <v>25</v>
      </c>
      <c r="H4798" s="8">
        <f t="shared" si="329"/>
        <v>0</v>
      </c>
      <c r="I4798" s="8">
        <f t="shared" si="330"/>
        <v>0</v>
      </c>
      <c r="J4798" s="1">
        <v>18</v>
      </c>
      <c r="K4798" s="1">
        <v>25</v>
      </c>
      <c r="M4798" s="45"/>
      <c r="N4798" s="45"/>
      <c r="O4798" s="45"/>
      <c r="P4798" s="28"/>
      <c r="Q4798" s="28"/>
      <c r="R4798" s="25"/>
      <c r="Z4798"/>
    </row>
    <row r="4799" spans="1:26" x14ac:dyDescent="0.25">
      <c r="A4799" s="4" t="s">
        <v>7</v>
      </c>
      <c r="B4799" s="5">
        <v>2008</v>
      </c>
      <c r="C4799" s="5">
        <v>7</v>
      </c>
      <c r="D4799" s="5">
        <v>18</v>
      </c>
      <c r="E4799" s="5">
        <v>16</v>
      </c>
      <c r="F4799" s="43">
        <v>30.6</v>
      </c>
      <c r="G4799" s="8">
        <f t="shared" si="328"/>
        <v>25</v>
      </c>
      <c r="H4799" s="8">
        <f t="shared" si="329"/>
        <v>0</v>
      </c>
      <c r="I4799" s="8">
        <f t="shared" si="330"/>
        <v>0</v>
      </c>
      <c r="J4799" s="1">
        <v>18</v>
      </c>
      <c r="K4799" s="1">
        <v>25</v>
      </c>
      <c r="M4799" s="45"/>
      <c r="N4799" s="45"/>
      <c r="O4799" s="45"/>
      <c r="P4799" s="28"/>
      <c r="Q4799" s="28"/>
      <c r="R4799" s="25"/>
      <c r="Z4799"/>
    </row>
    <row r="4800" spans="1:26" x14ac:dyDescent="0.25">
      <c r="A4800" s="4" t="s">
        <v>7</v>
      </c>
      <c r="B4800" s="5">
        <v>2008</v>
      </c>
      <c r="C4800" s="5">
        <v>7</v>
      </c>
      <c r="D4800" s="5">
        <v>18</v>
      </c>
      <c r="E4800" s="5">
        <v>17</v>
      </c>
      <c r="F4800" s="43">
        <v>30.5</v>
      </c>
      <c r="G4800" s="8">
        <f t="shared" si="328"/>
        <v>25</v>
      </c>
      <c r="H4800" s="8">
        <f t="shared" si="329"/>
        <v>0</v>
      </c>
      <c r="I4800" s="8">
        <f t="shared" si="330"/>
        <v>0</v>
      </c>
      <c r="J4800" s="1">
        <v>18</v>
      </c>
      <c r="K4800" s="1">
        <v>25</v>
      </c>
      <c r="M4800" s="45"/>
      <c r="N4800" s="45"/>
      <c r="O4800" s="45"/>
      <c r="P4800" s="28"/>
      <c r="Q4800" s="28"/>
      <c r="R4800" s="25"/>
      <c r="Z4800"/>
    </row>
    <row r="4801" spans="1:26" x14ac:dyDescent="0.25">
      <c r="A4801" s="4" t="s">
        <v>7</v>
      </c>
      <c r="B4801" s="5">
        <v>2008</v>
      </c>
      <c r="C4801" s="5">
        <v>7</v>
      </c>
      <c r="D4801" s="5">
        <v>18</v>
      </c>
      <c r="E4801" s="5">
        <v>18</v>
      </c>
      <c r="F4801" s="43">
        <v>28.1</v>
      </c>
      <c r="G4801" s="8">
        <f t="shared" si="328"/>
        <v>25</v>
      </c>
      <c r="H4801" s="8">
        <f t="shared" si="329"/>
        <v>0</v>
      </c>
      <c r="I4801" s="8">
        <f t="shared" si="330"/>
        <v>0</v>
      </c>
      <c r="J4801" s="1">
        <v>18</v>
      </c>
      <c r="K4801" s="1">
        <v>25</v>
      </c>
      <c r="M4801" s="45"/>
      <c r="N4801" s="45"/>
      <c r="O4801" s="45"/>
      <c r="P4801" s="28"/>
      <c r="Q4801" s="28"/>
      <c r="R4801" s="25"/>
      <c r="Z4801"/>
    </row>
    <row r="4802" spans="1:26" x14ac:dyDescent="0.25">
      <c r="A4802" s="4" t="s">
        <v>7</v>
      </c>
      <c r="B4802" s="5">
        <v>2008</v>
      </c>
      <c r="C4802" s="5">
        <v>7</v>
      </c>
      <c r="D4802" s="5">
        <v>18</v>
      </c>
      <c r="E4802" s="5">
        <v>19</v>
      </c>
      <c r="F4802" s="43">
        <v>25.8</v>
      </c>
      <c r="G4802" s="8">
        <f t="shared" si="328"/>
        <v>25</v>
      </c>
      <c r="H4802" s="8">
        <f t="shared" si="329"/>
        <v>0</v>
      </c>
      <c r="I4802" s="8">
        <f t="shared" si="330"/>
        <v>0</v>
      </c>
      <c r="J4802" s="1">
        <v>18</v>
      </c>
      <c r="K4802" s="1">
        <v>25</v>
      </c>
      <c r="M4802" s="45"/>
      <c r="N4802" s="45"/>
      <c r="O4802" s="45"/>
      <c r="P4802" s="28"/>
      <c r="Q4802" s="28"/>
      <c r="R4802" s="25"/>
      <c r="Z4802"/>
    </row>
    <row r="4803" spans="1:26" x14ac:dyDescent="0.25">
      <c r="A4803" s="4" t="s">
        <v>7</v>
      </c>
      <c r="B4803" s="5">
        <v>2008</v>
      </c>
      <c r="C4803" s="5">
        <v>7</v>
      </c>
      <c r="D4803" s="5">
        <v>18</v>
      </c>
      <c r="E4803" s="5">
        <v>20</v>
      </c>
      <c r="F4803" s="43">
        <v>23.9</v>
      </c>
      <c r="G4803" s="8">
        <f t="shared" si="328"/>
        <v>25</v>
      </c>
      <c r="H4803" s="8">
        <f t="shared" si="329"/>
        <v>60.500000000000078</v>
      </c>
      <c r="I4803" s="8">
        <f t="shared" si="330"/>
        <v>15.12500000000002</v>
      </c>
      <c r="J4803" s="1">
        <v>18</v>
      </c>
      <c r="K4803" s="1">
        <v>25</v>
      </c>
      <c r="M4803" s="45"/>
      <c r="N4803" s="45"/>
      <c r="O4803" s="45"/>
      <c r="P4803" s="28"/>
      <c r="Q4803" s="28"/>
      <c r="R4803" s="25"/>
      <c r="Z4803"/>
    </row>
    <row r="4804" spans="1:26" x14ac:dyDescent="0.25">
      <c r="A4804" s="4" t="s">
        <v>7</v>
      </c>
      <c r="B4804" s="5">
        <v>2008</v>
      </c>
      <c r="C4804" s="5">
        <v>7</v>
      </c>
      <c r="D4804" s="5">
        <v>18</v>
      </c>
      <c r="E4804" s="5">
        <v>21</v>
      </c>
      <c r="F4804" s="43">
        <v>23.2</v>
      </c>
      <c r="G4804" s="8">
        <f t="shared" si="328"/>
        <v>25</v>
      </c>
      <c r="H4804" s="8">
        <f t="shared" si="329"/>
        <v>99.000000000000043</v>
      </c>
      <c r="I4804" s="8">
        <f t="shared" si="330"/>
        <v>24.750000000000011</v>
      </c>
      <c r="J4804" s="1">
        <v>18</v>
      </c>
      <c r="K4804" s="1">
        <v>25</v>
      </c>
      <c r="M4804" s="45"/>
      <c r="N4804" s="45"/>
      <c r="O4804" s="45"/>
      <c r="P4804" s="28"/>
      <c r="Q4804" s="28"/>
      <c r="R4804" s="25"/>
      <c r="Z4804"/>
    </row>
    <row r="4805" spans="1:26" x14ac:dyDescent="0.25">
      <c r="A4805" s="4" t="s">
        <v>7</v>
      </c>
      <c r="B4805" s="5">
        <v>2008</v>
      </c>
      <c r="C4805" s="5">
        <v>7</v>
      </c>
      <c r="D4805" s="5">
        <v>18</v>
      </c>
      <c r="E4805" s="5">
        <v>22</v>
      </c>
      <c r="F4805" s="43">
        <v>22.9</v>
      </c>
      <c r="G4805" s="8">
        <f t="shared" si="328"/>
        <v>25</v>
      </c>
      <c r="H4805" s="8">
        <f t="shared" si="329"/>
        <v>115.50000000000009</v>
      </c>
      <c r="I4805" s="8">
        <f t="shared" si="330"/>
        <v>28.875000000000021</v>
      </c>
      <c r="J4805" s="1">
        <v>18</v>
      </c>
      <c r="K4805" s="1">
        <v>25</v>
      </c>
      <c r="M4805" s="45"/>
      <c r="N4805" s="45"/>
      <c r="O4805" s="45"/>
      <c r="P4805" s="28"/>
      <c r="Q4805" s="28"/>
      <c r="R4805" s="25"/>
      <c r="Z4805"/>
    </row>
    <row r="4806" spans="1:26" x14ac:dyDescent="0.25">
      <c r="A4806" s="4" t="s">
        <v>7</v>
      </c>
      <c r="B4806" s="5">
        <v>2008</v>
      </c>
      <c r="C4806" s="5">
        <v>7</v>
      </c>
      <c r="D4806" s="5">
        <v>18</v>
      </c>
      <c r="E4806" s="5">
        <v>23</v>
      </c>
      <c r="F4806" s="43">
        <v>22.6</v>
      </c>
      <c r="G4806" s="8">
        <f t="shared" si="328"/>
        <v>25</v>
      </c>
      <c r="H4806" s="8">
        <f t="shared" si="329"/>
        <v>131.99999999999991</v>
      </c>
      <c r="I4806" s="8">
        <f t="shared" si="330"/>
        <v>32.999999999999979</v>
      </c>
      <c r="J4806" s="1">
        <v>18</v>
      </c>
      <c r="K4806" s="1">
        <v>25</v>
      </c>
      <c r="M4806" s="45"/>
      <c r="N4806" s="45"/>
      <c r="O4806" s="45"/>
      <c r="P4806" s="28"/>
      <c r="Q4806" s="28"/>
      <c r="R4806" s="25"/>
      <c r="Z4806"/>
    </row>
    <row r="4807" spans="1:26" x14ac:dyDescent="0.25">
      <c r="A4807" s="4" t="s">
        <v>7</v>
      </c>
      <c r="B4807" s="5">
        <v>2008</v>
      </c>
      <c r="C4807" s="5">
        <v>7</v>
      </c>
      <c r="D4807" s="5">
        <v>19</v>
      </c>
      <c r="E4807" s="5">
        <v>0</v>
      </c>
      <c r="F4807" s="43">
        <v>22.2</v>
      </c>
      <c r="G4807" s="8">
        <f t="shared" ref="G4807:G4870" si="331">IF(A4807="Inverno", $G$3, $G$2)</f>
        <v>25</v>
      </c>
      <c r="H4807" s="8">
        <f t="shared" si="329"/>
        <v>154.00000000000003</v>
      </c>
      <c r="I4807" s="8">
        <f t="shared" si="330"/>
        <v>38.500000000000007</v>
      </c>
      <c r="J4807" s="1">
        <v>18</v>
      </c>
      <c r="K4807" s="1">
        <v>25</v>
      </c>
      <c r="M4807" s="45"/>
      <c r="N4807" s="45"/>
      <c r="O4807" s="45"/>
      <c r="P4807" s="28"/>
      <c r="Q4807" s="28"/>
      <c r="R4807" s="25"/>
      <c r="Z4807"/>
    </row>
    <row r="4808" spans="1:26" x14ac:dyDescent="0.25">
      <c r="A4808" s="4" t="s">
        <v>7</v>
      </c>
      <c r="B4808" s="5">
        <v>2008</v>
      </c>
      <c r="C4808" s="5">
        <v>7</v>
      </c>
      <c r="D4808" s="5">
        <v>19</v>
      </c>
      <c r="E4808" s="5">
        <v>1</v>
      </c>
      <c r="F4808" s="43">
        <v>21.7</v>
      </c>
      <c r="G4808" s="8">
        <f t="shared" si="331"/>
        <v>25</v>
      </c>
      <c r="H4808" s="8">
        <f t="shared" ref="H4808:H4871" si="332">IF(F4808&gt;G4808,0,$D$3*(G4808-F4808)/$D$4)</f>
        <v>181.50000000000003</v>
      </c>
      <c r="I4808" s="8">
        <f t="shared" ref="I4808:I4871" si="333">H4808/$G$4</f>
        <v>45.375000000000007</v>
      </c>
      <c r="J4808" s="1">
        <v>18</v>
      </c>
      <c r="K4808" s="1">
        <v>25</v>
      </c>
      <c r="M4808" s="45"/>
      <c r="N4808" s="45"/>
      <c r="O4808" s="45"/>
      <c r="P4808" s="28"/>
      <c r="Q4808" s="28"/>
      <c r="R4808" s="25"/>
      <c r="Z4808"/>
    </row>
    <row r="4809" spans="1:26" x14ac:dyDescent="0.25">
      <c r="A4809" s="4" t="s">
        <v>7</v>
      </c>
      <c r="B4809" s="5">
        <v>2008</v>
      </c>
      <c r="C4809" s="5">
        <v>7</v>
      </c>
      <c r="D4809" s="5">
        <v>19</v>
      </c>
      <c r="E4809" s="5">
        <v>2</v>
      </c>
      <c r="F4809" s="43">
        <v>21.4</v>
      </c>
      <c r="G4809" s="8">
        <f t="shared" si="331"/>
        <v>25</v>
      </c>
      <c r="H4809" s="8">
        <f t="shared" si="332"/>
        <v>198.00000000000009</v>
      </c>
      <c r="I4809" s="8">
        <f t="shared" si="333"/>
        <v>49.500000000000021</v>
      </c>
      <c r="J4809" s="1">
        <v>18</v>
      </c>
      <c r="K4809" s="1">
        <v>25</v>
      </c>
      <c r="M4809" s="45"/>
      <c r="N4809" s="45"/>
      <c r="O4809" s="45"/>
      <c r="P4809" s="28"/>
      <c r="Q4809" s="28"/>
      <c r="R4809" s="25"/>
      <c r="Z4809"/>
    </row>
    <row r="4810" spans="1:26" x14ac:dyDescent="0.25">
      <c r="A4810" s="4" t="s">
        <v>7</v>
      </c>
      <c r="B4810" s="5">
        <v>2008</v>
      </c>
      <c r="C4810" s="5">
        <v>7</v>
      </c>
      <c r="D4810" s="5">
        <v>19</v>
      </c>
      <c r="E4810" s="5">
        <v>3</v>
      </c>
      <c r="F4810" s="43">
        <v>21.1</v>
      </c>
      <c r="G4810" s="8">
        <f t="shared" si="331"/>
        <v>25</v>
      </c>
      <c r="H4810" s="8">
        <f t="shared" si="332"/>
        <v>214.49999999999991</v>
      </c>
      <c r="I4810" s="8">
        <f t="shared" si="333"/>
        <v>53.624999999999979</v>
      </c>
      <c r="J4810" s="1">
        <v>18</v>
      </c>
      <c r="K4810" s="1">
        <v>25</v>
      </c>
      <c r="M4810" s="45"/>
      <c r="N4810" s="45"/>
      <c r="O4810" s="45"/>
      <c r="P4810" s="28"/>
      <c r="Q4810" s="28"/>
      <c r="R4810" s="25"/>
      <c r="Z4810"/>
    </row>
    <row r="4811" spans="1:26" x14ac:dyDescent="0.25">
      <c r="A4811" s="4" t="s">
        <v>7</v>
      </c>
      <c r="B4811" s="5">
        <v>2008</v>
      </c>
      <c r="C4811" s="5">
        <v>7</v>
      </c>
      <c r="D4811" s="5">
        <v>19</v>
      </c>
      <c r="E4811" s="5">
        <v>4</v>
      </c>
      <c r="F4811" s="43">
        <v>20.7</v>
      </c>
      <c r="G4811" s="8">
        <f t="shared" si="331"/>
        <v>25</v>
      </c>
      <c r="H4811" s="8">
        <f t="shared" si="332"/>
        <v>236.50000000000003</v>
      </c>
      <c r="I4811" s="8">
        <f t="shared" si="333"/>
        <v>59.125000000000007</v>
      </c>
      <c r="J4811" s="1">
        <v>18</v>
      </c>
      <c r="K4811" s="1">
        <v>25</v>
      </c>
      <c r="M4811" s="45"/>
      <c r="N4811" s="45"/>
      <c r="O4811" s="45"/>
      <c r="P4811" s="28"/>
      <c r="Q4811" s="28"/>
      <c r="R4811" s="25"/>
      <c r="Z4811"/>
    </row>
    <row r="4812" spans="1:26" x14ac:dyDescent="0.25">
      <c r="A4812" s="4" t="s">
        <v>7</v>
      </c>
      <c r="B4812" s="5">
        <v>2008</v>
      </c>
      <c r="C4812" s="5">
        <v>7</v>
      </c>
      <c r="D4812" s="5">
        <v>19</v>
      </c>
      <c r="E4812" s="5">
        <v>5</v>
      </c>
      <c r="F4812" s="43">
        <v>20.399999999999999</v>
      </c>
      <c r="G4812" s="8">
        <f t="shared" si="331"/>
        <v>25</v>
      </c>
      <c r="H4812" s="8">
        <f t="shared" si="332"/>
        <v>253.00000000000009</v>
      </c>
      <c r="I4812" s="8">
        <f t="shared" si="333"/>
        <v>63.250000000000021</v>
      </c>
      <c r="J4812" s="1">
        <v>18</v>
      </c>
      <c r="K4812" s="1">
        <v>25</v>
      </c>
      <c r="M4812" s="45"/>
      <c r="N4812" s="45"/>
      <c r="O4812" s="45"/>
      <c r="P4812" s="28"/>
      <c r="Q4812" s="28"/>
      <c r="R4812" s="25"/>
      <c r="Z4812"/>
    </row>
    <row r="4813" spans="1:26" x14ac:dyDescent="0.25">
      <c r="A4813" s="4" t="s">
        <v>7</v>
      </c>
      <c r="B4813" s="5">
        <v>2008</v>
      </c>
      <c r="C4813" s="5">
        <v>7</v>
      </c>
      <c r="D4813" s="5">
        <v>19</v>
      </c>
      <c r="E4813" s="5">
        <v>6</v>
      </c>
      <c r="F4813" s="43">
        <v>20.399999999999999</v>
      </c>
      <c r="G4813" s="8">
        <f t="shared" si="331"/>
        <v>25</v>
      </c>
      <c r="H4813" s="8">
        <f t="shared" si="332"/>
        <v>253.00000000000009</v>
      </c>
      <c r="I4813" s="8">
        <f t="shared" si="333"/>
        <v>63.250000000000021</v>
      </c>
      <c r="J4813" s="1">
        <v>18</v>
      </c>
      <c r="K4813" s="1">
        <v>25</v>
      </c>
      <c r="M4813" s="45"/>
      <c r="N4813" s="45"/>
      <c r="O4813" s="45"/>
      <c r="P4813" s="28"/>
      <c r="Q4813" s="28"/>
      <c r="R4813" s="25"/>
      <c r="Z4813"/>
    </row>
    <row r="4814" spans="1:26" x14ac:dyDescent="0.25">
      <c r="A4814" s="4" t="s">
        <v>7</v>
      </c>
      <c r="B4814" s="5">
        <v>2008</v>
      </c>
      <c r="C4814" s="5">
        <v>7</v>
      </c>
      <c r="D4814" s="5">
        <v>19</v>
      </c>
      <c r="E4814" s="5">
        <v>7</v>
      </c>
      <c r="F4814" s="43">
        <v>21.3</v>
      </c>
      <c r="G4814" s="8">
        <f t="shared" si="331"/>
        <v>25</v>
      </c>
      <c r="H4814" s="8">
        <f t="shared" si="332"/>
        <v>203.49999999999997</v>
      </c>
      <c r="I4814" s="8">
        <f t="shared" si="333"/>
        <v>50.874999999999993</v>
      </c>
      <c r="J4814" s="1">
        <v>18</v>
      </c>
      <c r="K4814" s="1">
        <v>25</v>
      </c>
      <c r="M4814" s="45"/>
      <c r="N4814" s="45"/>
      <c r="O4814" s="45"/>
      <c r="P4814" s="28"/>
      <c r="Q4814" s="28"/>
      <c r="R4814" s="25"/>
      <c r="Z4814"/>
    </row>
    <row r="4815" spans="1:26" x14ac:dyDescent="0.25">
      <c r="A4815" s="4" t="s">
        <v>7</v>
      </c>
      <c r="B4815" s="5">
        <v>2008</v>
      </c>
      <c r="C4815" s="5">
        <v>7</v>
      </c>
      <c r="D4815" s="5">
        <v>19</v>
      </c>
      <c r="E4815" s="5">
        <v>8</v>
      </c>
      <c r="F4815" s="43">
        <v>23.5</v>
      </c>
      <c r="G4815" s="8">
        <f t="shared" si="331"/>
        <v>25</v>
      </c>
      <c r="H4815" s="8">
        <f t="shared" si="332"/>
        <v>82.5</v>
      </c>
      <c r="I4815" s="8">
        <f t="shared" si="333"/>
        <v>20.625</v>
      </c>
      <c r="J4815" s="1">
        <v>18</v>
      </c>
      <c r="K4815" s="1">
        <v>25</v>
      </c>
      <c r="M4815" s="45"/>
      <c r="N4815" s="45"/>
      <c r="O4815" s="45"/>
      <c r="P4815" s="28"/>
      <c r="Q4815" s="28"/>
      <c r="R4815" s="25"/>
      <c r="Z4815"/>
    </row>
    <row r="4816" spans="1:26" x14ac:dyDescent="0.25">
      <c r="A4816" s="4" t="s">
        <v>7</v>
      </c>
      <c r="B4816" s="5">
        <v>2008</v>
      </c>
      <c r="C4816" s="5">
        <v>7</v>
      </c>
      <c r="D4816" s="5">
        <v>19</v>
      </c>
      <c r="E4816" s="5">
        <v>9</v>
      </c>
      <c r="F4816" s="43">
        <v>24.8</v>
      </c>
      <c r="G4816" s="8">
        <f t="shared" si="331"/>
        <v>25</v>
      </c>
      <c r="H4816" s="8">
        <f t="shared" si="332"/>
        <v>10.999999999999961</v>
      </c>
      <c r="I4816" s="8">
        <f t="shared" si="333"/>
        <v>2.7499999999999902</v>
      </c>
      <c r="J4816" s="1">
        <v>18</v>
      </c>
      <c r="K4816" s="1">
        <v>25</v>
      </c>
      <c r="M4816" s="45"/>
      <c r="N4816" s="45"/>
      <c r="O4816" s="45"/>
      <c r="P4816" s="28"/>
      <c r="Q4816" s="28"/>
      <c r="R4816" s="25"/>
      <c r="Z4816"/>
    </row>
    <row r="4817" spans="1:26" x14ac:dyDescent="0.25">
      <c r="A4817" s="4" t="s">
        <v>7</v>
      </c>
      <c r="B4817" s="5">
        <v>2008</v>
      </c>
      <c r="C4817" s="5">
        <v>7</v>
      </c>
      <c r="D4817" s="5">
        <v>19</v>
      </c>
      <c r="E4817" s="5">
        <v>10</v>
      </c>
      <c r="F4817" s="43">
        <v>26.4</v>
      </c>
      <c r="G4817" s="8">
        <f t="shared" si="331"/>
        <v>25</v>
      </c>
      <c r="H4817" s="8">
        <f t="shared" si="332"/>
        <v>0</v>
      </c>
      <c r="I4817" s="8">
        <f t="shared" si="333"/>
        <v>0</v>
      </c>
      <c r="J4817" s="1">
        <v>18</v>
      </c>
      <c r="K4817" s="1">
        <v>25</v>
      </c>
      <c r="M4817" s="45"/>
      <c r="N4817" s="45"/>
      <c r="O4817" s="45"/>
      <c r="P4817" s="28"/>
      <c r="Q4817" s="28"/>
      <c r="R4817" s="25"/>
      <c r="Z4817"/>
    </row>
    <row r="4818" spans="1:26" x14ac:dyDescent="0.25">
      <c r="A4818" s="4" t="s">
        <v>7</v>
      </c>
      <c r="B4818" s="5">
        <v>2008</v>
      </c>
      <c r="C4818" s="5">
        <v>7</v>
      </c>
      <c r="D4818" s="5">
        <v>19</v>
      </c>
      <c r="E4818" s="5">
        <v>11</v>
      </c>
      <c r="F4818" s="43">
        <v>27.9</v>
      </c>
      <c r="G4818" s="8">
        <f t="shared" si="331"/>
        <v>25</v>
      </c>
      <c r="H4818" s="8">
        <f t="shared" si="332"/>
        <v>0</v>
      </c>
      <c r="I4818" s="8">
        <f t="shared" si="333"/>
        <v>0</v>
      </c>
      <c r="J4818" s="1">
        <v>18</v>
      </c>
      <c r="K4818" s="1">
        <v>25</v>
      </c>
      <c r="M4818" s="45"/>
      <c r="N4818" s="45"/>
      <c r="O4818" s="45"/>
      <c r="P4818" s="28"/>
      <c r="Q4818" s="28"/>
      <c r="R4818" s="25"/>
      <c r="Z4818"/>
    </row>
    <row r="4819" spans="1:26" x14ac:dyDescent="0.25">
      <c r="A4819" s="4" t="s">
        <v>7</v>
      </c>
      <c r="B4819" s="5">
        <v>2008</v>
      </c>
      <c r="C4819" s="5">
        <v>7</v>
      </c>
      <c r="D4819" s="5">
        <v>19</v>
      </c>
      <c r="E4819" s="5">
        <v>12</v>
      </c>
      <c r="F4819" s="43">
        <v>26.8</v>
      </c>
      <c r="G4819" s="8">
        <f t="shared" si="331"/>
        <v>25</v>
      </c>
      <c r="H4819" s="8">
        <f t="shared" si="332"/>
        <v>0</v>
      </c>
      <c r="I4819" s="8">
        <f t="shared" si="333"/>
        <v>0</v>
      </c>
      <c r="J4819" s="1">
        <v>18</v>
      </c>
      <c r="K4819" s="1">
        <v>25</v>
      </c>
      <c r="M4819" s="45"/>
      <c r="N4819" s="45"/>
      <c r="O4819" s="45"/>
      <c r="P4819" s="28"/>
      <c r="Q4819" s="28"/>
      <c r="R4819" s="25"/>
      <c r="Z4819"/>
    </row>
    <row r="4820" spans="1:26" x14ac:dyDescent="0.25">
      <c r="A4820" s="4" t="s">
        <v>7</v>
      </c>
      <c r="B4820" s="5">
        <v>2008</v>
      </c>
      <c r="C4820" s="5">
        <v>7</v>
      </c>
      <c r="D4820" s="5">
        <v>19</v>
      </c>
      <c r="E4820" s="5">
        <v>13</v>
      </c>
      <c r="F4820" s="43">
        <v>27.1</v>
      </c>
      <c r="G4820" s="8">
        <f t="shared" si="331"/>
        <v>25</v>
      </c>
      <c r="H4820" s="8">
        <f t="shared" si="332"/>
        <v>0</v>
      </c>
      <c r="I4820" s="8">
        <f t="shared" si="333"/>
        <v>0</v>
      </c>
      <c r="J4820" s="1">
        <v>18</v>
      </c>
      <c r="K4820" s="1">
        <v>25</v>
      </c>
      <c r="M4820" s="45"/>
      <c r="N4820" s="45"/>
      <c r="O4820" s="45"/>
      <c r="P4820" s="28"/>
      <c r="Q4820" s="28"/>
      <c r="R4820" s="25"/>
      <c r="Z4820"/>
    </row>
    <row r="4821" spans="1:26" x14ac:dyDescent="0.25">
      <c r="A4821" s="4" t="s">
        <v>7</v>
      </c>
      <c r="B4821" s="5">
        <v>2008</v>
      </c>
      <c r="C4821" s="5">
        <v>7</v>
      </c>
      <c r="D4821" s="5">
        <v>19</v>
      </c>
      <c r="E4821" s="5">
        <v>14</v>
      </c>
      <c r="F4821" s="43">
        <v>27.4</v>
      </c>
      <c r="G4821" s="8">
        <f t="shared" si="331"/>
        <v>25</v>
      </c>
      <c r="H4821" s="8">
        <f t="shared" si="332"/>
        <v>0</v>
      </c>
      <c r="I4821" s="8">
        <f t="shared" si="333"/>
        <v>0</v>
      </c>
      <c r="J4821" s="1">
        <v>18</v>
      </c>
      <c r="K4821" s="1">
        <v>25</v>
      </c>
      <c r="M4821" s="45"/>
      <c r="N4821" s="45"/>
      <c r="O4821" s="45"/>
      <c r="P4821" s="28"/>
      <c r="Q4821" s="28"/>
      <c r="R4821" s="25"/>
      <c r="Z4821"/>
    </row>
    <row r="4822" spans="1:26" x14ac:dyDescent="0.25">
      <c r="A4822" s="4" t="s">
        <v>7</v>
      </c>
      <c r="B4822" s="5">
        <v>2008</v>
      </c>
      <c r="C4822" s="5">
        <v>7</v>
      </c>
      <c r="D4822" s="5">
        <v>19</v>
      </c>
      <c r="E4822" s="5">
        <v>15</v>
      </c>
      <c r="F4822" s="43">
        <v>27.5</v>
      </c>
      <c r="G4822" s="8">
        <f t="shared" si="331"/>
        <v>25</v>
      </c>
      <c r="H4822" s="8">
        <f t="shared" si="332"/>
        <v>0</v>
      </c>
      <c r="I4822" s="8">
        <f t="shared" si="333"/>
        <v>0</v>
      </c>
      <c r="J4822" s="1">
        <v>18</v>
      </c>
      <c r="K4822" s="1">
        <v>25</v>
      </c>
      <c r="M4822" s="45"/>
      <c r="N4822" s="45"/>
      <c r="O4822" s="45"/>
      <c r="P4822" s="28"/>
      <c r="Q4822" s="28"/>
      <c r="R4822" s="25"/>
      <c r="Z4822"/>
    </row>
    <row r="4823" spans="1:26" x14ac:dyDescent="0.25">
      <c r="A4823" s="4" t="s">
        <v>7</v>
      </c>
      <c r="B4823" s="5">
        <v>2008</v>
      </c>
      <c r="C4823" s="5">
        <v>7</v>
      </c>
      <c r="D4823" s="5">
        <v>19</v>
      </c>
      <c r="E4823" s="5">
        <v>16</v>
      </c>
      <c r="F4823" s="43">
        <v>27.4</v>
      </c>
      <c r="G4823" s="8">
        <f t="shared" si="331"/>
        <v>25</v>
      </c>
      <c r="H4823" s="8">
        <f t="shared" si="332"/>
        <v>0</v>
      </c>
      <c r="I4823" s="8">
        <f t="shared" si="333"/>
        <v>0</v>
      </c>
      <c r="J4823" s="1">
        <v>18</v>
      </c>
      <c r="K4823" s="1">
        <v>25</v>
      </c>
      <c r="M4823" s="45"/>
      <c r="N4823" s="45"/>
      <c r="O4823" s="45"/>
      <c r="P4823" s="28"/>
      <c r="Q4823" s="28"/>
      <c r="R4823" s="25"/>
      <c r="Z4823"/>
    </row>
    <row r="4824" spans="1:26" x14ac:dyDescent="0.25">
      <c r="A4824" s="4" t="s">
        <v>7</v>
      </c>
      <c r="B4824" s="5">
        <v>2008</v>
      </c>
      <c r="C4824" s="5">
        <v>7</v>
      </c>
      <c r="D4824" s="5">
        <v>19</v>
      </c>
      <c r="E4824" s="5">
        <v>17</v>
      </c>
      <c r="F4824" s="43">
        <v>27.3</v>
      </c>
      <c r="G4824" s="8">
        <f t="shared" si="331"/>
        <v>25</v>
      </c>
      <c r="H4824" s="8">
        <f t="shared" si="332"/>
        <v>0</v>
      </c>
      <c r="I4824" s="8">
        <f t="shared" si="333"/>
        <v>0</v>
      </c>
      <c r="J4824" s="1">
        <v>18</v>
      </c>
      <c r="K4824" s="1">
        <v>25</v>
      </c>
      <c r="M4824" s="45"/>
      <c r="N4824" s="45"/>
      <c r="O4824" s="45"/>
      <c r="P4824" s="28"/>
      <c r="Q4824" s="28"/>
      <c r="R4824" s="25"/>
      <c r="Z4824"/>
    </row>
    <row r="4825" spans="1:26" x14ac:dyDescent="0.25">
      <c r="A4825" s="4" t="s">
        <v>7</v>
      </c>
      <c r="B4825" s="5">
        <v>2008</v>
      </c>
      <c r="C4825" s="5">
        <v>7</v>
      </c>
      <c r="D4825" s="5">
        <v>19</v>
      </c>
      <c r="E4825" s="5">
        <v>18</v>
      </c>
      <c r="F4825" s="43">
        <v>27.3</v>
      </c>
      <c r="G4825" s="8">
        <f t="shared" si="331"/>
        <v>25</v>
      </c>
      <c r="H4825" s="8">
        <f t="shared" si="332"/>
        <v>0</v>
      </c>
      <c r="I4825" s="8">
        <f t="shared" si="333"/>
        <v>0</v>
      </c>
      <c r="J4825" s="1">
        <v>18</v>
      </c>
      <c r="K4825" s="1">
        <v>25</v>
      </c>
      <c r="M4825" s="45"/>
      <c r="N4825" s="45"/>
      <c r="O4825" s="45"/>
      <c r="P4825" s="28"/>
      <c r="Q4825" s="28"/>
      <c r="R4825" s="25"/>
      <c r="Z4825"/>
    </row>
    <row r="4826" spans="1:26" x14ac:dyDescent="0.25">
      <c r="A4826" s="4" t="s">
        <v>7</v>
      </c>
      <c r="B4826" s="5">
        <v>2008</v>
      </c>
      <c r="C4826" s="5">
        <v>7</v>
      </c>
      <c r="D4826" s="5">
        <v>19</v>
      </c>
      <c r="E4826" s="5">
        <v>19</v>
      </c>
      <c r="F4826" s="43">
        <v>26.9</v>
      </c>
      <c r="G4826" s="8">
        <f t="shared" si="331"/>
        <v>25</v>
      </c>
      <c r="H4826" s="8">
        <f t="shared" si="332"/>
        <v>0</v>
      </c>
      <c r="I4826" s="8">
        <f t="shared" si="333"/>
        <v>0</v>
      </c>
      <c r="J4826" s="1">
        <v>18</v>
      </c>
      <c r="K4826" s="1">
        <v>25</v>
      </c>
      <c r="M4826" s="45"/>
      <c r="N4826" s="45"/>
      <c r="O4826" s="45"/>
      <c r="P4826" s="28"/>
      <c r="Q4826" s="28"/>
      <c r="R4826" s="25"/>
      <c r="Z4826"/>
    </row>
    <row r="4827" spans="1:26" x14ac:dyDescent="0.25">
      <c r="A4827" s="4" t="s">
        <v>7</v>
      </c>
      <c r="B4827" s="5">
        <v>2008</v>
      </c>
      <c r="C4827" s="5">
        <v>7</v>
      </c>
      <c r="D4827" s="5">
        <v>19</v>
      </c>
      <c r="E4827" s="5">
        <v>20</v>
      </c>
      <c r="F4827" s="43">
        <v>24.6</v>
      </c>
      <c r="G4827" s="8">
        <f t="shared" si="331"/>
        <v>25</v>
      </c>
      <c r="H4827" s="8">
        <f t="shared" si="332"/>
        <v>21.999999999999922</v>
      </c>
      <c r="I4827" s="8">
        <f t="shared" si="333"/>
        <v>5.4999999999999805</v>
      </c>
      <c r="J4827" s="1">
        <v>18</v>
      </c>
      <c r="K4827" s="1">
        <v>25</v>
      </c>
      <c r="M4827" s="45"/>
      <c r="N4827" s="45"/>
      <c r="O4827" s="45"/>
      <c r="P4827" s="28"/>
      <c r="Q4827" s="28"/>
      <c r="R4827" s="25"/>
      <c r="Z4827"/>
    </row>
    <row r="4828" spans="1:26" x14ac:dyDescent="0.25">
      <c r="A4828" s="4" t="s">
        <v>7</v>
      </c>
      <c r="B4828" s="5">
        <v>2008</v>
      </c>
      <c r="C4828" s="5">
        <v>7</v>
      </c>
      <c r="D4828" s="5">
        <v>19</v>
      </c>
      <c r="E4828" s="5">
        <v>21</v>
      </c>
      <c r="F4828" s="43">
        <v>22.8</v>
      </c>
      <c r="G4828" s="8">
        <f t="shared" si="331"/>
        <v>25</v>
      </c>
      <c r="H4828" s="8">
        <f t="shared" si="332"/>
        <v>120.99999999999996</v>
      </c>
      <c r="I4828" s="8">
        <f t="shared" si="333"/>
        <v>30.249999999999989</v>
      </c>
      <c r="J4828" s="1">
        <v>18</v>
      </c>
      <c r="K4828" s="1">
        <v>25</v>
      </c>
      <c r="M4828" s="45"/>
      <c r="N4828" s="45"/>
      <c r="O4828" s="45"/>
      <c r="P4828" s="28"/>
      <c r="Q4828" s="28"/>
      <c r="R4828" s="25"/>
      <c r="Z4828"/>
    </row>
    <row r="4829" spans="1:26" x14ac:dyDescent="0.25">
      <c r="A4829" s="4" t="s">
        <v>7</v>
      </c>
      <c r="B4829" s="5">
        <v>2008</v>
      </c>
      <c r="C4829" s="5">
        <v>7</v>
      </c>
      <c r="D4829" s="5">
        <v>19</v>
      </c>
      <c r="E4829" s="5">
        <v>22</v>
      </c>
      <c r="F4829" s="43">
        <v>22.1</v>
      </c>
      <c r="G4829" s="8">
        <f t="shared" si="331"/>
        <v>25</v>
      </c>
      <c r="H4829" s="8">
        <f t="shared" si="332"/>
        <v>159.49999999999991</v>
      </c>
      <c r="I4829" s="8">
        <f t="shared" si="333"/>
        <v>39.874999999999979</v>
      </c>
      <c r="J4829" s="1">
        <v>18</v>
      </c>
      <c r="K4829" s="1">
        <v>25</v>
      </c>
      <c r="M4829" s="45"/>
      <c r="N4829" s="45"/>
      <c r="O4829" s="45"/>
      <c r="P4829" s="28"/>
      <c r="Q4829" s="28"/>
      <c r="R4829" s="25"/>
      <c r="Z4829"/>
    </row>
    <row r="4830" spans="1:26" x14ac:dyDescent="0.25">
      <c r="A4830" s="4" t="s">
        <v>7</v>
      </c>
      <c r="B4830" s="5">
        <v>2008</v>
      </c>
      <c r="C4830" s="5">
        <v>7</v>
      </c>
      <c r="D4830" s="5">
        <v>19</v>
      </c>
      <c r="E4830" s="5">
        <v>23</v>
      </c>
      <c r="F4830" s="43">
        <v>21.5</v>
      </c>
      <c r="G4830" s="8">
        <f t="shared" si="331"/>
        <v>25</v>
      </c>
      <c r="H4830" s="8">
        <f t="shared" si="332"/>
        <v>192.5</v>
      </c>
      <c r="I4830" s="8">
        <f t="shared" si="333"/>
        <v>48.125</v>
      </c>
      <c r="J4830" s="1">
        <v>18</v>
      </c>
      <c r="K4830" s="1">
        <v>25</v>
      </c>
      <c r="M4830" s="45"/>
      <c r="N4830" s="45"/>
      <c r="O4830" s="45"/>
      <c r="P4830" s="28"/>
      <c r="Q4830" s="28"/>
      <c r="R4830" s="25"/>
      <c r="Z4830"/>
    </row>
    <row r="4831" spans="1:26" x14ac:dyDescent="0.25">
      <c r="A4831" s="4" t="s">
        <v>7</v>
      </c>
      <c r="B4831" s="5">
        <v>2008</v>
      </c>
      <c r="C4831" s="5">
        <v>7</v>
      </c>
      <c r="D4831" s="5">
        <v>20</v>
      </c>
      <c r="E4831" s="5">
        <v>0</v>
      </c>
      <c r="F4831" s="43">
        <v>21</v>
      </c>
      <c r="G4831" s="8">
        <f t="shared" si="331"/>
        <v>25</v>
      </c>
      <c r="H4831" s="8">
        <f t="shared" si="332"/>
        <v>220</v>
      </c>
      <c r="I4831" s="8">
        <f t="shared" si="333"/>
        <v>55</v>
      </c>
      <c r="J4831" s="1">
        <v>18</v>
      </c>
      <c r="K4831" s="1">
        <v>25</v>
      </c>
      <c r="M4831" s="45"/>
      <c r="N4831" s="45"/>
      <c r="O4831" s="45"/>
      <c r="P4831" s="28"/>
      <c r="Q4831" s="28"/>
      <c r="R4831" s="25"/>
      <c r="Z4831"/>
    </row>
    <row r="4832" spans="1:26" x14ac:dyDescent="0.25">
      <c r="A4832" s="4" t="s">
        <v>7</v>
      </c>
      <c r="B4832" s="5">
        <v>2008</v>
      </c>
      <c r="C4832" s="5">
        <v>7</v>
      </c>
      <c r="D4832" s="5">
        <v>20</v>
      </c>
      <c r="E4832" s="5">
        <v>1</v>
      </c>
      <c r="F4832" s="43">
        <v>20.6</v>
      </c>
      <c r="G4832" s="8">
        <f t="shared" si="331"/>
        <v>25</v>
      </c>
      <c r="H4832" s="8">
        <f t="shared" si="332"/>
        <v>241.99999999999991</v>
      </c>
      <c r="I4832" s="8">
        <f t="shared" si="333"/>
        <v>60.499999999999979</v>
      </c>
      <c r="J4832" s="1">
        <v>18</v>
      </c>
      <c r="K4832" s="1">
        <v>25</v>
      </c>
      <c r="M4832" s="45"/>
      <c r="N4832" s="45"/>
      <c r="O4832" s="45"/>
      <c r="P4832" s="28"/>
      <c r="Q4832" s="28"/>
      <c r="R4832" s="25"/>
      <c r="Z4832"/>
    </row>
    <row r="4833" spans="1:26" x14ac:dyDescent="0.25">
      <c r="A4833" s="4" t="s">
        <v>7</v>
      </c>
      <c r="B4833" s="5">
        <v>2008</v>
      </c>
      <c r="C4833" s="5">
        <v>7</v>
      </c>
      <c r="D4833" s="5">
        <v>20</v>
      </c>
      <c r="E4833" s="5">
        <v>2</v>
      </c>
      <c r="F4833" s="43">
        <v>20.2</v>
      </c>
      <c r="G4833" s="8">
        <f t="shared" si="331"/>
        <v>25</v>
      </c>
      <c r="H4833" s="8">
        <f t="shared" si="332"/>
        <v>264.00000000000006</v>
      </c>
      <c r="I4833" s="8">
        <f t="shared" si="333"/>
        <v>66.000000000000014</v>
      </c>
      <c r="J4833" s="1">
        <v>18</v>
      </c>
      <c r="K4833" s="1">
        <v>25</v>
      </c>
      <c r="M4833" s="45"/>
      <c r="N4833" s="45"/>
      <c r="O4833" s="45"/>
      <c r="P4833" s="28"/>
      <c r="Q4833" s="28"/>
      <c r="R4833" s="25"/>
      <c r="Z4833"/>
    </row>
    <row r="4834" spans="1:26" x14ac:dyDescent="0.25">
      <c r="A4834" s="4" t="s">
        <v>7</v>
      </c>
      <c r="B4834" s="5">
        <v>2008</v>
      </c>
      <c r="C4834" s="5">
        <v>7</v>
      </c>
      <c r="D4834" s="5">
        <v>20</v>
      </c>
      <c r="E4834" s="5">
        <v>3</v>
      </c>
      <c r="F4834" s="43">
        <v>20.2</v>
      </c>
      <c r="G4834" s="8">
        <f t="shared" si="331"/>
        <v>25</v>
      </c>
      <c r="H4834" s="8">
        <f t="shared" si="332"/>
        <v>264.00000000000006</v>
      </c>
      <c r="I4834" s="8">
        <f t="shared" si="333"/>
        <v>66.000000000000014</v>
      </c>
      <c r="J4834" s="1">
        <v>18</v>
      </c>
      <c r="K4834" s="1">
        <v>25</v>
      </c>
      <c r="M4834" s="45"/>
      <c r="N4834" s="45"/>
      <c r="O4834" s="45"/>
      <c r="P4834" s="28"/>
      <c r="Q4834" s="28"/>
      <c r="R4834" s="25"/>
      <c r="Z4834"/>
    </row>
    <row r="4835" spans="1:26" x14ac:dyDescent="0.25">
      <c r="A4835" s="4" t="s">
        <v>7</v>
      </c>
      <c r="B4835" s="5">
        <v>2008</v>
      </c>
      <c r="C4835" s="5">
        <v>7</v>
      </c>
      <c r="D4835" s="5">
        <v>20</v>
      </c>
      <c r="E4835" s="5">
        <v>4</v>
      </c>
      <c r="F4835" s="43">
        <v>20.3</v>
      </c>
      <c r="G4835" s="8">
        <f t="shared" si="331"/>
        <v>25</v>
      </c>
      <c r="H4835" s="8">
        <f t="shared" si="332"/>
        <v>258.49999999999994</v>
      </c>
      <c r="I4835" s="8">
        <f t="shared" si="333"/>
        <v>64.624999999999986</v>
      </c>
      <c r="J4835" s="1">
        <v>18</v>
      </c>
      <c r="K4835" s="1">
        <v>25</v>
      </c>
      <c r="M4835" s="45"/>
      <c r="N4835" s="45"/>
      <c r="O4835" s="45"/>
      <c r="P4835" s="28"/>
      <c r="Q4835" s="28"/>
      <c r="R4835" s="25"/>
      <c r="Z4835"/>
    </row>
    <row r="4836" spans="1:26" x14ac:dyDescent="0.25">
      <c r="A4836" s="4" t="s">
        <v>7</v>
      </c>
      <c r="B4836" s="5">
        <v>2008</v>
      </c>
      <c r="C4836" s="5">
        <v>7</v>
      </c>
      <c r="D4836" s="5">
        <v>20</v>
      </c>
      <c r="E4836" s="5">
        <v>5</v>
      </c>
      <c r="F4836" s="43">
        <v>20.100000000000001</v>
      </c>
      <c r="G4836" s="8">
        <f t="shared" si="331"/>
        <v>25</v>
      </c>
      <c r="H4836" s="8">
        <f t="shared" si="332"/>
        <v>269.49999999999994</v>
      </c>
      <c r="I4836" s="8">
        <f t="shared" si="333"/>
        <v>67.374999999999986</v>
      </c>
      <c r="J4836" s="1">
        <v>18</v>
      </c>
      <c r="K4836" s="1">
        <v>25</v>
      </c>
      <c r="M4836" s="45"/>
      <c r="N4836" s="45"/>
      <c r="O4836" s="45"/>
      <c r="P4836" s="28"/>
      <c r="Q4836" s="28"/>
      <c r="R4836" s="25"/>
      <c r="Z4836"/>
    </row>
    <row r="4837" spans="1:26" x14ac:dyDescent="0.25">
      <c r="A4837" s="4" t="s">
        <v>7</v>
      </c>
      <c r="B4837" s="5">
        <v>2008</v>
      </c>
      <c r="C4837" s="5">
        <v>7</v>
      </c>
      <c r="D4837" s="5">
        <v>20</v>
      </c>
      <c r="E4837" s="5">
        <v>6</v>
      </c>
      <c r="F4837" s="43">
        <v>19.899999999999999</v>
      </c>
      <c r="G4837" s="8">
        <f t="shared" si="331"/>
        <v>25</v>
      </c>
      <c r="H4837" s="8">
        <f t="shared" si="332"/>
        <v>280.50000000000006</v>
      </c>
      <c r="I4837" s="8">
        <f t="shared" si="333"/>
        <v>70.125000000000014</v>
      </c>
      <c r="J4837" s="1">
        <v>18</v>
      </c>
      <c r="K4837" s="1">
        <v>25</v>
      </c>
      <c r="M4837" s="45"/>
      <c r="N4837" s="45"/>
      <c r="O4837" s="45"/>
      <c r="P4837" s="28"/>
      <c r="Q4837" s="28"/>
      <c r="R4837" s="25"/>
      <c r="Z4837"/>
    </row>
    <row r="4838" spans="1:26" x14ac:dyDescent="0.25">
      <c r="A4838" s="4" t="s">
        <v>7</v>
      </c>
      <c r="B4838" s="5">
        <v>2008</v>
      </c>
      <c r="C4838" s="5">
        <v>7</v>
      </c>
      <c r="D4838" s="5">
        <v>20</v>
      </c>
      <c r="E4838" s="5">
        <v>7</v>
      </c>
      <c r="F4838" s="43">
        <v>20.5</v>
      </c>
      <c r="G4838" s="8">
        <f t="shared" si="331"/>
        <v>25</v>
      </c>
      <c r="H4838" s="8">
        <f t="shared" si="332"/>
        <v>247.5</v>
      </c>
      <c r="I4838" s="8">
        <f t="shared" si="333"/>
        <v>61.875</v>
      </c>
      <c r="J4838" s="1">
        <v>18</v>
      </c>
      <c r="K4838" s="1">
        <v>25</v>
      </c>
      <c r="M4838" s="45"/>
      <c r="N4838" s="45"/>
      <c r="O4838" s="45"/>
      <c r="P4838" s="28"/>
      <c r="Q4838" s="28"/>
      <c r="R4838" s="25"/>
      <c r="Z4838"/>
    </row>
    <row r="4839" spans="1:26" x14ac:dyDescent="0.25">
      <c r="A4839" s="4" t="s">
        <v>7</v>
      </c>
      <c r="B4839" s="5">
        <v>2008</v>
      </c>
      <c r="C4839" s="5">
        <v>7</v>
      </c>
      <c r="D4839" s="5">
        <v>20</v>
      </c>
      <c r="E4839" s="5">
        <v>8</v>
      </c>
      <c r="F4839" s="43">
        <v>21.9</v>
      </c>
      <c r="G4839" s="8">
        <f t="shared" si="331"/>
        <v>25</v>
      </c>
      <c r="H4839" s="8">
        <f t="shared" si="332"/>
        <v>170.50000000000009</v>
      </c>
      <c r="I4839" s="8">
        <f t="shared" si="333"/>
        <v>42.625000000000021</v>
      </c>
      <c r="J4839" s="1">
        <v>18</v>
      </c>
      <c r="K4839" s="1">
        <v>25</v>
      </c>
      <c r="M4839" s="45"/>
      <c r="N4839" s="45"/>
      <c r="O4839" s="45"/>
      <c r="P4839" s="28"/>
      <c r="Q4839" s="28"/>
      <c r="R4839" s="25"/>
      <c r="Z4839"/>
    </row>
    <row r="4840" spans="1:26" x14ac:dyDescent="0.25">
      <c r="A4840" s="4" t="s">
        <v>7</v>
      </c>
      <c r="B4840" s="5">
        <v>2008</v>
      </c>
      <c r="C4840" s="5">
        <v>7</v>
      </c>
      <c r="D4840" s="5">
        <v>20</v>
      </c>
      <c r="E4840" s="5">
        <v>9</v>
      </c>
      <c r="F4840" s="43">
        <v>23.2</v>
      </c>
      <c r="G4840" s="8">
        <f t="shared" si="331"/>
        <v>25</v>
      </c>
      <c r="H4840" s="8">
        <f t="shared" si="332"/>
        <v>99.000000000000043</v>
      </c>
      <c r="I4840" s="8">
        <f t="shared" si="333"/>
        <v>24.750000000000011</v>
      </c>
      <c r="J4840" s="1">
        <v>18</v>
      </c>
      <c r="K4840" s="1">
        <v>25</v>
      </c>
      <c r="M4840" s="45"/>
      <c r="N4840" s="45"/>
      <c r="O4840" s="45"/>
      <c r="P4840" s="28"/>
      <c r="Q4840" s="28"/>
      <c r="R4840" s="25"/>
      <c r="Z4840"/>
    </row>
    <row r="4841" spans="1:26" x14ac:dyDescent="0.25">
      <c r="A4841" s="4" t="s">
        <v>7</v>
      </c>
      <c r="B4841" s="5">
        <v>2008</v>
      </c>
      <c r="C4841" s="5">
        <v>7</v>
      </c>
      <c r="D4841" s="5">
        <v>20</v>
      </c>
      <c r="E4841" s="5">
        <v>10</v>
      </c>
      <c r="F4841" s="43">
        <v>24.3</v>
      </c>
      <c r="G4841" s="8">
        <f t="shared" si="331"/>
        <v>25</v>
      </c>
      <c r="H4841" s="8">
        <f t="shared" si="332"/>
        <v>38.499999999999957</v>
      </c>
      <c r="I4841" s="8">
        <f t="shared" si="333"/>
        <v>9.6249999999999893</v>
      </c>
      <c r="J4841" s="1">
        <v>18</v>
      </c>
      <c r="K4841" s="1">
        <v>25</v>
      </c>
      <c r="M4841" s="45"/>
      <c r="N4841" s="45"/>
      <c r="O4841" s="45"/>
      <c r="P4841" s="28"/>
      <c r="Q4841" s="28"/>
      <c r="R4841" s="25"/>
      <c r="Z4841"/>
    </row>
    <row r="4842" spans="1:26" x14ac:dyDescent="0.25">
      <c r="A4842" s="4" t="s">
        <v>7</v>
      </c>
      <c r="B4842" s="5">
        <v>2008</v>
      </c>
      <c r="C4842" s="5">
        <v>7</v>
      </c>
      <c r="D4842" s="5">
        <v>20</v>
      </c>
      <c r="E4842" s="5">
        <v>11</v>
      </c>
      <c r="F4842" s="43">
        <v>25.5</v>
      </c>
      <c r="G4842" s="8">
        <f t="shared" si="331"/>
        <v>25</v>
      </c>
      <c r="H4842" s="8">
        <f t="shared" si="332"/>
        <v>0</v>
      </c>
      <c r="I4842" s="8">
        <f t="shared" si="333"/>
        <v>0</v>
      </c>
      <c r="J4842" s="1">
        <v>18</v>
      </c>
      <c r="K4842" s="1">
        <v>25</v>
      </c>
      <c r="M4842" s="45"/>
      <c r="N4842" s="45"/>
      <c r="O4842" s="45"/>
      <c r="P4842" s="28"/>
      <c r="Q4842" s="28"/>
      <c r="R4842" s="25"/>
      <c r="Z4842"/>
    </row>
    <row r="4843" spans="1:26" x14ac:dyDescent="0.25">
      <c r="A4843" s="4" t="s">
        <v>7</v>
      </c>
      <c r="B4843" s="5">
        <v>2008</v>
      </c>
      <c r="C4843" s="5">
        <v>7</v>
      </c>
      <c r="D4843" s="5">
        <v>20</v>
      </c>
      <c r="E4843" s="5">
        <v>12</v>
      </c>
      <c r="F4843" s="43">
        <v>25.5</v>
      </c>
      <c r="G4843" s="8">
        <f t="shared" si="331"/>
        <v>25</v>
      </c>
      <c r="H4843" s="8">
        <f t="shared" si="332"/>
        <v>0</v>
      </c>
      <c r="I4843" s="8">
        <f t="shared" si="333"/>
        <v>0</v>
      </c>
      <c r="J4843" s="1">
        <v>18</v>
      </c>
      <c r="K4843" s="1">
        <v>25</v>
      </c>
      <c r="M4843" s="45"/>
      <c r="N4843" s="45"/>
      <c r="O4843" s="45"/>
      <c r="P4843" s="28"/>
      <c r="Q4843" s="28"/>
      <c r="R4843" s="25"/>
      <c r="Z4843"/>
    </row>
    <row r="4844" spans="1:26" x14ac:dyDescent="0.25">
      <c r="A4844" s="4" t="s">
        <v>7</v>
      </c>
      <c r="B4844" s="5">
        <v>2008</v>
      </c>
      <c r="C4844" s="5">
        <v>7</v>
      </c>
      <c r="D4844" s="5">
        <v>20</v>
      </c>
      <c r="E4844" s="5">
        <v>13</v>
      </c>
      <c r="F4844" s="43">
        <v>25.2</v>
      </c>
      <c r="G4844" s="8">
        <f t="shared" si="331"/>
        <v>25</v>
      </c>
      <c r="H4844" s="8">
        <f t="shared" si="332"/>
        <v>0</v>
      </c>
      <c r="I4844" s="8">
        <f t="shared" si="333"/>
        <v>0</v>
      </c>
      <c r="J4844" s="1">
        <v>18</v>
      </c>
      <c r="K4844" s="1">
        <v>25</v>
      </c>
      <c r="M4844" s="45"/>
      <c r="N4844" s="45"/>
      <c r="O4844" s="45"/>
      <c r="P4844" s="28"/>
      <c r="Q4844" s="28"/>
      <c r="R4844" s="25"/>
      <c r="Z4844"/>
    </row>
    <row r="4845" spans="1:26" x14ac:dyDescent="0.25">
      <c r="A4845" s="4" t="s">
        <v>7</v>
      </c>
      <c r="B4845" s="5">
        <v>2008</v>
      </c>
      <c r="C4845" s="5">
        <v>7</v>
      </c>
      <c r="D4845" s="5">
        <v>20</v>
      </c>
      <c r="E4845" s="5">
        <v>14</v>
      </c>
      <c r="F4845" s="43">
        <v>24.9</v>
      </c>
      <c r="G4845" s="8">
        <f t="shared" si="331"/>
        <v>25</v>
      </c>
      <c r="H4845" s="8">
        <f t="shared" si="332"/>
        <v>5.5000000000000782</v>
      </c>
      <c r="I4845" s="8">
        <f t="shared" si="333"/>
        <v>1.3750000000000195</v>
      </c>
      <c r="J4845" s="1">
        <v>18</v>
      </c>
      <c r="K4845" s="1">
        <v>25</v>
      </c>
      <c r="M4845" s="45"/>
      <c r="N4845" s="45"/>
      <c r="O4845" s="45"/>
      <c r="P4845" s="28"/>
      <c r="Q4845" s="28"/>
      <c r="R4845" s="25"/>
      <c r="Z4845"/>
    </row>
    <row r="4846" spans="1:26" x14ac:dyDescent="0.25">
      <c r="A4846" s="4" t="s">
        <v>7</v>
      </c>
      <c r="B4846" s="5">
        <v>2008</v>
      </c>
      <c r="C4846" s="5">
        <v>7</v>
      </c>
      <c r="D4846" s="5">
        <v>20</v>
      </c>
      <c r="E4846" s="5">
        <v>15</v>
      </c>
      <c r="F4846" s="43">
        <v>25.8</v>
      </c>
      <c r="G4846" s="8">
        <f t="shared" si="331"/>
        <v>25</v>
      </c>
      <c r="H4846" s="8">
        <f t="shared" si="332"/>
        <v>0</v>
      </c>
      <c r="I4846" s="8">
        <f t="shared" si="333"/>
        <v>0</v>
      </c>
      <c r="J4846" s="1">
        <v>18</v>
      </c>
      <c r="K4846" s="1">
        <v>25</v>
      </c>
      <c r="M4846" s="45"/>
      <c r="N4846" s="45"/>
      <c r="O4846" s="45"/>
      <c r="P4846" s="28"/>
      <c r="Q4846" s="28"/>
      <c r="R4846" s="25"/>
      <c r="Z4846"/>
    </row>
    <row r="4847" spans="1:26" x14ac:dyDescent="0.25">
      <c r="A4847" s="4" t="s">
        <v>7</v>
      </c>
      <c r="B4847" s="5">
        <v>2008</v>
      </c>
      <c r="C4847" s="5">
        <v>7</v>
      </c>
      <c r="D4847" s="5">
        <v>20</v>
      </c>
      <c r="E4847" s="5">
        <v>16</v>
      </c>
      <c r="F4847" s="43">
        <v>26.4</v>
      </c>
      <c r="G4847" s="8">
        <f t="shared" si="331"/>
        <v>25</v>
      </c>
      <c r="H4847" s="8">
        <f t="shared" si="332"/>
        <v>0</v>
      </c>
      <c r="I4847" s="8">
        <f t="shared" si="333"/>
        <v>0</v>
      </c>
      <c r="J4847" s="1">
        <v>18</v>
      </c>
      <c r="K4847" s="1">
        <v>25</v>
      </c>
      <c r="M4847" s="45"/>
      <c r="N4847" s="45"/>
      <c r="O4847" s="45"/>
      <c r="P4847" s="28"/>
      <c r="Q4847" s="28"/>
      <c r="R4847" s="25"/>
      <c r="Z4847"/>
    </row>
    <row r="4848" spans="1:26" x14ac:dyDescent="0.25">
      <c r="A4848" s="4" t="s">
        <v>7</v>
      </c>
      <c r="B4848" s="5">
        <v>2008</v>
      </c>
      <c r="C4848" s="5">
        <v>7</v>
      </c>
      <c r="D4848" s="5">
        <v>20</v>
      </c>
      <c r="E4848" s="5">
        <v>17</v>
      </c>
      <c r="F4848" s="43">
        <v>25.6</v>
      </c>
      <c r="G4848" s="8">
        <f t="shared" si="331"/>
        <v>25</v>
      </c>
      <c r="H4848" s="8">
        <f t="shared" si="332"/>
        <v>0</v>
      </c>
      <c r="I4848" s="8">
        <f t="shared" si="333"/>
        <v>0</v>
      </c>
      <c r="J4848" s="1">
        <v>18</v>
      </c>
      <c r="K4848" s="1">
        <v>25</v>
      </c>
      <c r="M4848" s="45"/>
      <c r="N4848" s="45"/>
      <c r="O4848" s="45"/>
      <c r="P4848" s="28"/>
      <c r="Q4848" s="28"/>
      <c r="R4848" s="25"/>
      <c r="Z4848"/>
    </row>
    <row r="4849" spans="1:26" x14ac:dyDescent="0.25">
      <c r="A4849" s="4" t="s">
        <v>7</v>
      </c>
      <c r="B4849" s="5">
        <v>2008</v>
      </c>
      <c r="C4849" s="5">
        <v>7</v>
      </c>
      <c r="D4849" s="5">
        <v>20</v>
      </c>
      <c r="E4849" s="5">
        <v>18</v>
      </c>
      <c r="F4849" s="43">
        <v>24.3</v>
      </c>
      <c r="G4849" s="8">
        <f t="shared" si="331"/>
        <v>25</v>
      </c>
      <c r="H4849" s="8">
        <f t="shared" si="332"/>
        <v>38.499999999999957</v>
      </c>
      <c r="I4849" s="8">
        <f t="shared" si="333"/>
        <v>9.6249999999999893</v>
      </c>
      <c r="J4849" s="1">
        <v>18</v>
      </c>
      <c r="K4849" s="1">
        <v>25</v>
      </c>
      <c r="M4849" s="45"/>
      <c r="N4849" s="45"/>
      <c r="O4849" s="45"/>
      <c r="P4849" s="28"/>
      <c r="Q4849" s="28"/>
      <c r="R4849" s="25"/>
      <c r="Z4849"/>
    </row>
    <row r="4850" spans="1:26" x14ac:dyDescent="0.25">
      <c r="A4850" s="4" t="s">
        <v>7</v>
      </c>
      <c r="B4850" s="5">
        <v>2008</v>
      </c>
      <c r="C4850" s="5">
        <v>7</v>
      </c>
      <c r="D4850" s="5">
        <v>20</v>
      </c>
      <c r="E4850" s="5">
        <v>19</v>
      </c>
      <c r="F4850" s="43">
        <v>23</v>
      </c>
      <c r="G4850" s="8">
        <f t="shared" si="331"/>
        <v>25</v>
      </c>
      <c r="H4850" s="8">
        <f t="shared" si="332"/>
        <v>110</v>
      </c>
      <c r="I4850" s="8">
        <f t="shared" si="333"/>
        <v>27.5</v>
      </c>
      <c r="J4850" s="1">
        <v>18</v>
      </c>
      <c r="K4850" s="1">
        <v>25</v>
      </c>
      <c r="M4850" s="45"/>
      <c r="N4850" s="45"/>
      <c r="O4850" s="45"/>
      <c r="P4850" s="28"/>
      <c r="Q4850" s="28"/>
      <c r="R4850" s="25"/>
      <c r="Z4850"/>
    </row>
    <row r="4851" spans="1:26" x14ac:dyDescent="0.25">
      <c r="A4851" s="4" t="s">
        <v>7</v>
      </c>
      <c r="B4851" s="5">
        <v>2008</v>
      </c>
      <c r="C4851" s="5">
        <v>7</v>
      </c>
      <c r="D4851" s="5">
        <v>20</v>
      </c>
      <c r="E4851" s="5">
        <v>20</v>
      </c>
      <c r="F4851" s="43">
        <v>21.6</v>
      </c>
      <c r="G4851" s="8">
        <f t="shared" si="331"/>
        <v>25</v>
      </c>
      <c r="H4851" s="8">
        <f t="shared" si="332"/>
        <v>186.99999999999991</v>
      </c>
      <c r="I4851" s="8">
        <f t="shared" si="333"/>
        <v>46.749999999999979</v>
      </c>
      <c r="J4851" s="1">
        <v>18</v>
      </c>
      <c r="K4851" s="1">
        <v>25</v>
      </c>
      <c r="M4851" s="45"/>
      <c r="N4851" s="45"/>
      <c r="O4851" s="45"/>
      <c r="P4851" s="28"/>
      <c r="Q4851" s="28"/>
      <c r="R4851" s="25"/>
      <c r="Z4851"/>
    </row>
    <row r="4852" spans="1:26" x14ac:dyDescent="0.25">
      <c r="A4852" s="4" t="s">
        <v>7</v>
      </c>
      <c r="B4852" s="5">
        <v>2008</v>
      </c>
      <c r="C4852" s="5">
        <v>7</v>
      </c>
      <c r="D4852" s="5">
        <v>20</v>
      </c>
      <c r="E4852" s="5">
        <v>21</v>
      </c>
      <c r="F4852" s="43">
        <v>21</v>
      </c>
      <c r="G4852" s="8">
        <f t="shared" si="331"/>
        <v>25</v>
      </c>
      <c r="H4852" s="8">
        <f t="shared" si="332"/>
        <v>220</v>
      </c>
      <c r="I4852" s="8">
        <f t="shared" si="333"/>
        <v>55</v>
      </c>
      <c r="J4852" s="1">
        <v>18</v>
      </c>
      <c r="K4852" s="1">
        <v>25</v>
      </c>
      <c r="M4852" s="45"/>
      <c r="N4852" s="45"/>
      <c r="O4852" s="45"/>
      <c r="P4852" s="28"/>
      <c r="Q4852" s="28"/>
      <c r="R4852" s="25"/>
      <c r="Z4852"/>
    </row>
    <row r="4853" spans="1:26" x14ac:dyDescent="0.25">
      <c r="A4853" s="4" t="s">
        <v>7</v>
      </c>
      <c r="B4853" s="5">
        <v>2008</v>
      </c>
      <c r="C4853" s="5">
        <v>7</v>
      </c>
      <c r="D4853" s="5">
        <v>20</v>
      </c>
      <c r="E4853" s="5">
        <v>22</v>
      </c>
      <c r="F4853" s="43">
        <v>20.7</v>
      </c>
      <c r="G4853" s="8">
        <f t="shared" si="331"/>
        <v>25</v>
      </c>
      <c r="H4853" s="8">
        <f t="shared" si="332"/>
        <v>236.50000000000003</v>
      </c>
      <c r="I4853" s="8">
        <f t="shared" si="333"/>
        <v>59.125000000000007</v>
      </c>
      <c r="J4853" s="1">
        <v>18</v>
      </c>
      <c r="K4853" s="1">
        <v>25</v>
      </c>
      <c r="M4853" s="45"/>
      <c r="N4853" s="45"/>
      <c r="O4853" s="45"/>
      <c r="P4853" s="28"/>
      <c r="Q4853" s="28"/>
      <c r="R4853" s="25"/>
      <c r="Z4853"/>
    </row>
    <row r="4854" spans="1:26" x14ac:dyDescent="0.25">
      <c r="A4854" s="4" t="s">
        <v>7</v>
      </c>
      <c r="B4854" s="5">
        <v>2008</v>
      </c>
      <c r="C4854" s="5">
        <v>7</v>
      </c>
      <c r="D4854" s="5">
        <v>20</v>
      </c>
      <c r="E4854" s="5">
        <v>23</v>
      </c>
      <c r="F4854" s="43">
        <v>20.3</v>
      </c>
      <c r="G4854" s="8">
        <f t="shared" si="331"/>
        <v>25</v>
      </c>
      <c r="H4854" s="8">
        <f t="shared" si="332"/>
        <v>258.49999999999994</v>
      </c>
      <c r="I4854" s="8">
        <f t="shared" si="333"/>
        <v>64.624999999999986</v>
      </c>
      <c r="J4854" s="1">
        <v>18</v>
      </c>
      <c r="K4854" s="1">
        <v>25</v>
      </c>
      <c r="M4854" s="45"/>
      <c r="N4854" s="45"/>
      <c r="O4854" s="45"/>
      <c r="P4854" s="28"/>
      <c r="Q4854" s="28"/>
      <c r="R4854" s="25"/>
      <c r="Z4854"/>
    </row>
    <row r="4855" spans="1:26" x14ac:dyDescent="0.25">
      <c r="A4855" s="4" t="s">
        <v>7</v>
      </c>
      <c r="B4855" s="5">
        <v>2008</v>
      </c>
      <c r="C4855" s="5">
        <v>7</v>
      </c>
      <c r="D4855" s="5">
        <v>21</v>
      </c>
      <c r="E4855" s="5">
        <v>0</v>
      </c>
      <c r="F4855" s="43">
        <v>20.100000000000001</v>
      </c>
      <c r="G4855" s="8">
        <f t="shared" si="331"/>
        <v>25</v>
      </c>
      <c r="H4855" s="8">
        <f t="shared" si="332"/>
        <v>269.49999999999994</v>
      </c>
      <c r="I4855" s="8">
        <f t="shared" si="333"/>
        <v>67.374999999999986</v>
      </c>
      <c r="J4855" s="1">
        <v>18</v>
      </c>
      <c r="K4855" s="1">
        <v>25</v>
      </c>
      <c r="M4855" s="45"/>
      <c r="N4855" s="45"/>
      <c r="O4855" s="45"/>
      <c r="P4855" s="28"/>
      <c r="Q4855" s="28"/>
      <c r="R4855" s="25"/>
      <c r="Z4855"/>
    </row>
    <row r="4856" spans="1:26" x14ac:dyDescent="0.25">
      <c r="A4856" s="4" t="s">
        <v>7</v>
      </c>
      <c r="B4856" s="5">
        <v>2008</v>
      </c>
      <c r="C4856" s="5">
        <v>7</v>
      </c>
      <c r="D4856" s="5">
        <v>21</v>
      </c>
      <c r="E4856" s="5">
        <v>1</v>
      </c>
      <c r="F4856" s="43">
        <v>19.8</v>
      </c>
      <c r="G4856" s="8">
        <f t="shared" si="331"/>
        <v>25</v>
      </c>
      <c r="H4856" s="8">
        <f t="shared" si="332"/>
        <v>285.99999999999994</v>
      </c>
      <c r="I4856" s="8">
        <f t="shared" si="333"/>
        <v>71.499999999999986</v>
      </c>
      <c r="J4856" s="1">
        <v>18</v>
      </c>
      <c r="K4856" s="1">
        <v>25</v>
      </c>
      <c r="M4856" s="45"/>
      <c r="N4856" s="45"/>
      <c r="O4856" s="45"/>
      <c r="P4856" s="28"/>
      <c r="Q4856" s="28"/>
      <c r="R4856" s="25"/>
      <c r="Z4856"/>
    </row>
    <row r="4857" spans="1:26" x14ac:dyDescent="0.25">
      <c r="A4857" s="4" t="s">
        <v>7</v>
      </c>
      <c r="B4857" s="5">
        <v>2008</v>
      </c>
      <c r="C4857" s="5">
        <v>7</v>
      </c>
      <c r="D4857" s="5">
        <v>21</v>
      </c>
      <c r="E4857" s="5">
        <v>2</v>
      </c>
      <c r="F4857" s="43">
        <v>19.7</v>
      </c>
      <c r="G4857" s="8">
        <f t="shared" si="331"/>
        <v>25</v>
      </c>
      <c r="H4857" s="8">
        <f t="shared" si="332"/>
        <v>291.50000000000006</v>
      </c>
      <c r="I4857" s="8">
        <f t="shared" si="333"/>
        <v>72.875000000000014</v>
      </c>
      <c r="J4857" s="1">
        <v>18</v>
      </c>
      <c r="K4857" s="1">
        <v>25</v>
      </c>
      <c r="M4857" s="45"/>
      <c r="N4857" s="45"/>
      <c r="O4857" s="45"/>
      <c r="P4857" s="28"/>
      <c r="Q4857" s="28"/>
      <c r="R4857" s="25"/>
      <c r="Z4857"/>
    </row>
    <row r="4858" spans="1:26" x14ac:dyDescent="0.25">
      <c r="A4858" s="4" t="s">
        <v>7</v>
      </c>
      <c r="B4858" s="5">
        <v>2008</v>
      </c>
      <c r="C4858" s="5">
        <v>7</v>
      </c>
      <c r="D4858" s="5">
        <v>21</v>
      </c>
      <c r="E4858" s="5">
        <v>3</v>
      </c>
      <c r="F4858" s="43">
        <v>19.5</v>
      </c>
      <c r="G4858" s="8">
        <f t="shared" si="331"/>
        <v>25</v>
      </c>
      <c r="H4858" s="8">
        <f t="shared" si="332"/>
        <v>302.5</v>
      </c>
      <c r="I4858" s="8">
        <f t="shared" si="333"/>
        <v>75.625</v>
      </c>
      <c r="J4858" s="1">
        <v>18</v>
      </c>
      <c r="K4858" s="1">
        <v>25</v>
      </c>
      <c r="M4858" s="45"/>
      <c r="N4858" s="45"/>
      <c r="O4858" s="45"/>
      <c r="P4858" s="28"/>
      <c r="Q4858" s="28"/>
      <c r="R4858" s="25"/>
      <c r="Z4858"/>
    </row>
    <row r="4859" spans="1:26" x14ac:dyDescent="0.25">
      <c r="A4859" s="4" t="s">
        <v>7</v>
      </c>
      <c r="B4859" s="5">
        <v>2008</v>
      </c>
      <c r="C4859" s="5">
        <v>7</v>
      </c>
      <c r="D4859" s="5">
        <v>21</v>
      </c>
      <c r="E4859" s="5">
        <v>4</v>
      </c>
      <c r="F4859" s="43">
        <v>19.399999999999999</v>
      </c>
      <c r="G4859" s="8">
        <f t="shared" si="331"/>
        <v>25</v>
      </c>
      <c r="H4859" s="8">
        <f t="shared" si="332"/>
        <v>308.00000000000006</v>
      </c>
      <c r="I4859" s="8">
        <f t="shared" si="333"/>
        <v>77.000000000000014</v>
      </c>
      <c r="J4859" s="1">
        <v>18</v>
      </c>
      <c r="K4859" s="1">
        <v>25</v>
      </c>
      <c r="M4859" s="45"/>
      <c r="N4859" s="45"/>
      <c r="O4859" s="45"/>
      <c r="P4859" s="28"/>
      <c r="Q4859" s="28"/>
      <c r="R4859" s="25"/>
      <c r="Z4859"/>
    </row>
    <row r="4860" spans="1:26" x14ac:dyDescent="0.25">
      <c r="A4860" s="4" t="s">
        <v>7</v>
      </c>
      <c r="B4860" s="5">
        <v>2008</v>
      </c>
      <c r="C4860" s="5">
        <v>7</v>
      </c>
      <c r="D4860" s="5">
        <v>21</v>
      </c>
      <c r="E4860" s="5">
        <v>5</v>
      </c>
      <c r="F4860" s="43">
        <v>19.3</v>
      </c>
      <c r="G4860" s="8">
        <f t="shared" si="331"/>
        <v>25</v>
      </c>
      <c r="H4860" s="8">
        <f t="shared" si="332"/>
        <v>313.49999999999994</v>
      </c>
      <c r="I4860" s="8">
        <f t="shared" si="333"/>
        <v>78.374999999999986</v>
      </c>
      <c r="J4860" s="1">
        <v>18</v>
      </c>
      <c r="K4860" s="1">
        <v>25</v>
      </c>
      <c r="M4860" s="45"/>
      <c r="N4860" s="45"/>
      <c r="O4860" s="45"/>
      <c r="P4860" s="28"/>
      <c r="Q4860" s="28"/>
      <c r="R4860" s="25"/>
      <c r="Z4860"/>
    </row>
    <row r="4861" spans="1:26" x14ac:dyDescent="0.25">
      <c r="A4861" s="4" t="s">
        <v>7</v>
      </c>
      <c r="B4861" s="5">
        <v>2008</v>
      </c>
      <c r="C4861" s="5">
        <v>7</v>
      </c>
      <c r="D4861" s="5">
        <v>21</v>
      </c>
      <c r="E4861" s="5">
        <v>6</v>
      </c>
      <c r="F4861" s="43">
        <v>19.2</v>
      </c>
      <c r="G4861" s="8">
        <f t="shared" si="331"/>
        <v>25</v>
      </c>
      <c r="H4861" s="8">
        <f t="shared" si="332"/>
        <v>319.00000000000006</v>
      </c>
      <c r="I4861" s="8">
        <f t="shared" si="333"/>
        <v>79.750000000000014</v>
      </c>
      <c r="J4861" s="1">
        <v>18</v>
      </c>
      <c r="K4861" s="1">
        <v>25</v>
      </c>
      <c r="M4861" s="45"/>
      <c r="N4861" s="45"/>
      <c r="O4861" s="45"/>
      <c r="P4861" s="28"/>
      <c r="Q4861" s="28"/>
      <c r="R4861" s="25"/>
      <c r="Z4861"/>
    </row>
    <row r="4862" spans="1:26" x14ac:dyDescent="0.25">
      <c r="A4862" s="4" t="s">
        <v>7</v>
      </c>
      <c r="B4862" s="5">
        <v>2008</v>
      </c>
      <c r="C4862" s="5">
        <v>7</v>
      </c>
      <c r="D4862" s="5">
        <v>21</v>
      </c>
      <c r="E4862" s="5">
        <v>7</v>
      </c>
      <c r="F4862" s="43">
        <v>19.8</v>
      </c>
      <c r="G4862" s="8">
        <f t="shared" si="331"/>
        <v>25</v>
      </c>
      <c r="H4862" s="8">
        <f t="shared" si="332"/>
        <v>285.99999999999994</v>
      </c>
      <c r="I4862" s="8">
        <f t="shared" si="333"/>
        <v>71.499999999999986</v>
      </c>
      <c r="J4862" s="1">
        <v>18</v>
      </c>
      <c r="K4862" s="1">
        <v>25</v>
      </c>
      <c r="M4862" s="45"/>
      <c r="N4862" s="45"/>
      <c r="O4862" s="45"/>
      <c r="P4862" s="28"/>
      <c r="Q4862" s="28"/>
      <c r="R4862" s="25"/>
      <c r="Z4862"/>
    </row>
    <row r="4863" spans="1:26" x14ac:dyDescent="0.25">
      <c r="A4863" s="4" t="s">
        <v>7</v>
      </c>
      <c r="B4863" s="5">
        <v>2008</v>
      </c>
      <c r="C4863" s="5">
        <v>7</v>
      </c>
      <c r="D4863" s="5">
        <v>21</v>
      </c>
      <c r="E4863" s="5">
        <v>8</v>
      </c>
      <c r="F4863" s="43">
        <v>21.3</v>
      </c>
      <c r="G4863" s="8">
        <f t="shared" si="331"/>
        <v>25</v>
      </c>
      <c r="H4863" s="8">
        <f t="shared" si="332"/>
        <v>203.49999999999997</v>
      </c>
      <c r="I4863" s="8">
        <f t="shared" si="333"/>
        <v>50.874999999999993</v>
      </c>
      <c r="J4863" s="1">
        <v>18</v>
      </c>
      <c r="K4863" s="1">
        <v>25</v>
      </c>
      <c r="M4863" s="45"/>
      <c r="N4863" s="45"/>
      <c r="O4863" s="45"/>
      <c r="P4863" s="28"/>
      <c r="Q4863" s="28"/>
      <c r="R4863" s="25"/>
      <c r="Z4863"/>
    </row>
    <row r="4864" spans="1:26" x14ac:dyDescent="0.25">
      <c r="A4864" s="4" t="s">
        <v>7</v>
      </c>
      <c r="B4864" s="5">
        <v>2008</v>
      </c>
      <c r="C4864" s="5">
        <v>7</v>
      </c>
      <c r="D4864" s="5">
        <v>21</v>
      </c>
      <c r="E4864" s="5">
        <v>9</v>
      </c>
      <c r="F4864" s="43">
        <v>22.5</v>
      </c>
      <c r="G4864" s="8">
        <f t="shared" si="331"/>
        <v>25</v>
      </c>
      <c r="H4864" s="8">
        <f t="shared" si="332"/>
        <v>137.5</v>
      </c>
      <c r="I4864" s="8">
        <f t="shared" si="333"/>
        <v>34.375</v>
      </c>
      <c r="J4864" s="1">
        <v>18</v>
      </c>
      <c r="K4864" s="1">
        <v>25</v>
      </c>
      <c r="M4864" s="45"/>
      <c r="N4864" s="45"/>
      <c r="O4864" s="45"/>
      <c r="P4864" s="28"/>
      <c r="Q4864" s="28"/>
      <c r="R4864" s="25"/>
      <c r="Z4864"/>
    </row>
    <row r="4865" spans="1:26" x14ac:dyDescent="0.25">
      <c r="A4865" s="4" t="s">
        <v>7</v>
      </c>
      <c r="B4865" s="5">
        <v>2008</v>
      </c>
      <c r="C4865" s="5">
        <v>7</v>
      </c>
      <c r="D4865" s="5">
        <v>21</v>
      </c>
      <c r="E4865" s="5">
        <v>10</v>
      </c>
      <c r="F4865" s="43">
        <v>23.8</v>
      </c>
      <c r="G4865" s="8">
        <f t="shared" si="331"/>
        <v>25</v>
      </c>
      <c r="H4865" s="8">
        <f t="shared" si="332"/>
        <v>65.999999999999957</v>
      </c>
      <c r="I4865" s="8">
        <f t="shared" si="333"/>
        <v>16.499999999999989</v>
      </c>
      <c r="J4865" s="1">
        <v>18</v>
      </c>
      <c r="K4865" s="1">
        <v>25</v>
      </c>
      <c r="M4865" s="45"/>
      <c r="N4865" s="45"/>
      <c r="O4865" s="45"/>
      <c r="P4865" s="28"/>
      <c r="Q4865" s="28"/>
      <c r="R4865" s="25"/>
      <c r="Z4865"/>
    </row>
    <row r="4866" spans="1:26" x14ac:dyDescent="0.25">
      <c r="A4866" s="4" t="s">
        <v>7</v>
      </c>
      <c r="B4866" s="5">
        <v>2008</v>
      </c>
      <c r="C4866" s="5">
        <v>7</v>
      </c>
      <c r="D4866" s="5">
        <v>21</v>
      </c>
      <c r="E4866" s="5">
        <v>11</v>
      </c>
      <c r="F4866" s="43">
        <v>25.3</v>
      </c>
      <c r="G4866" s="8">
        <f t="shared" si="331"/>
        <v>25</v>
      </c>
      <c r="H4866" s="8">
        <f t="shared" si="332"/>
        <v>0</v>
      </c>
      <c r="I4866" s="8">
        <f t="shared" si="333"/>
        <v>0</v>
      </c>
      <c r="J4866" s="1">
        <v>18</v>
      </c>
      <c r="K4866" s="1">
        <v>25</v>
      </c>
      <c r="M4866" s="45"/>
      <c r="N4866" s="45"/>
      <c r="O4866" s="45"/>
      <c r="P4866" s="28"/>
      <c r="Q4866" s="28"/>
      <c r="R4866" s="25"/>
      <c r="Z4866"/>
    </row>
    <row r="4867" spans="1:26" x14ac:dyDescent="0.25">
      <c r="A4867" s="4" t="s">
        <v>7</v>
      </c>
      <c r="B4867" s="5">
        <v>2008</v>
      </c>
      <c r="C4867" s="5">
        <v>7</v>
      </c>
      <c r="D4867" s="5">
        <v>21</v>
      </c>
      <c r="E4867" s="5">
        <v>12</v>
      </c>
      <c r="F4867" s="43">
        <v>27.8</v>
      </c>
      <c r="G4867" s="8">
        <f t="shared" si="331"/>
        <v>25</v>
      </c>
      <c r="H4867" s="8">
        <f t="shared" si="332"/>
        <v>0</v>
      </c>
      <c r="I4867" s="8">
        <f t="shared" si="333"/>
        <v>0</v>
      </c>
      <c r="J4867" s="1">
        <v>18</v>
      </c>
      <c r="K4867" s="1">
        <v>25</v>
      </c>
      <c r="M4867" s="45"/>
      <c r="N4867" s="45"/>
      <c r="O4867" s="45"/>
      <c r="P4867" s="28"/>
      <c r="Q4867" s="28"/>
      <c r="R4867" s="25"/>
      <c r="Z4867"/>
    </row>
    <row r="4868" spans="1:26" x14ac:dyDescent="0.25">
      <c r="A4868" s="4" t="s">
        <v>7</v>
      </c>
      <c r="B4868" s="5">
        <v>2008</v>
      </c>
      <c r="C4868" s="5">
        <v>7</v>
      </c>
      <c r="D4868" s="5">
        <v>21</v>
      </c>
      <c r="E4868" s="5">
        <v>13</v>
      </c>
      <c r="F4868" s="43">
        <v>28.7</v>
      </c>
      <c r="G4868" s="8">
        <f t="shared" si="331"/>
        <v>25</v>
      </c>
      <c r="H4868" s="8">
        <f t="shared" si="332"/>
        <v>0</v>
      </c>
      <c r="I4868" s="8">
        <f t="shared" si="333"/>
        <v>0</v>
      </c>
      <c r="J4868" s="1">
        <v>18</v>
      </c>
      <c r="K4868" s="1">
        <v>25</v>
      </c>
      <c r="M4868" s="45"/>
      <c r="N4868" s="45"/>
      <c r="O4868" s="45"/>
      <c r="P4868" s="28"/>
      <c r="Q4868" s="28"/>
      <c r="R4868" s="25"/>
      <c r="Z4868"/>
    </row>
    <row r="4869" spans="1:26" x14ac:dyDescent="0.25">
      <c r="A4869" s="4" t="s">
        <v>7</v>
      </c>
      <c r="B4869" s="5">
        <v>2008</v>
      </c>
      <c r="C4869" s="5">
        <v>7</v>
      </c>
      <c r="D4869" s="5">
        <v>21</v>
      </c>
      <c r="E4869" s="5">
        <v>14</v>
      </c>
      <c r="F4869" s="43">
        <v>28.7</v>
      </c>
      <c r="G4869" s="8">
        <f t="shared" si="331"/>
        <v>25</v>
      </c>
      <c r="H4869" s="8">
        <f t="shared" si="332"/>
        <v>0</v>
      </c>
      <c r="I4869" s="8">
        <f t="shared" si="333"/>
        <v>0</v>
      </c>
      <c r="J4869" s="1">
        <v>18</v>
      </c>
      <c r="K4869" s="1">
        <v>25</v>
      </c>
      <c r="M4869" s="45"/>
      <c r="N4869" s="45"/>
      <c r="O4869" s="45"/>
      <c r="P4869" s="28"/>
      <c r="Q4869" s="28"/>
      <c r="R4869" s="25"/>
      <c r="Z4869"/>
    </row>
    <row r="4870" spans="1:26" x14ac:dyDescent="0.25">
      <c r="A4870" s="4" t="s">
        <v>7</v>
      </c>
      <c r="B4870" s="5">
        <v>2008</v>
      </c>
      <c r="C4870" s="5">
        <v>7</v>
      </c>
      <c r="D4870" s="5">
        <v>21</v>
      </c>
      <c r="E4870" s="5">
        <v>15</v>
      </c>
      <c r="F4870" s="43">
        <v>29</v>
      </c>
      <c r="G4870" s="8">
        <f t="shared" si="331"/>
        <v>25</v>
      </c>
      <c r="H4870" s="8">
        <f t="shared" si="332"/>
        <v>0</v>
      </c>
      <c r="I4870" s="8">
        <f t="shared" si="333"/>
        <v>0</v>
      </c>
      <c r="J4870" s="1">
        <v>18</v>
      </c>
      <c r="K4870" s="1">
        <v>25</v>
      </c>
      <c r="M4870" s="45"/>
      <c r="N4870" s="45"/>
      <c r="O4870" s="45"/>
      <c r="P4870" s="28"/>
      <c r="Q4870" s="28"/>
      <c r="R4870" s="25"/>
      <c r="Z4870"/>
    </row>
    <row r="4871" spans="1:26" x14ac:dyDescent="0.25">
      <c r="A4871" s="4" t="s">
        <v>7</v>
      </c>
      <c r="B4871" s="5">
        <v>2008</v>
      </c>
      <c r="C4871" s="5">
        <v>7</v>
      </c>
      <c r="D4871" s="5">
        <v>21</v>
      </c>
      <c r="E4871" s="5">
        <v>16</v>
      </c>
      <c r="F4871" s="43">
        <v>29.4</v>
      </c>
      <c r="G4871" s="8">
        <f t="shared" ref="G4871:G4934" si="334">IF(A4871="Inverno", $G$3, $G$2)</f>
        <v>25</v>
      </c>
      <c r="H4871" s="8">
        <f t="shared" si="332"/>
        <v>0</v>
      </c>
      <c r="I4871" s="8">
        <f t="shared" si="333"/>
        <v>0</v>
      </c>
      <c r="J4871" s="1">
        <v>18</v>
      </c>
      <c r="K4871" s="1">
        <v>25</v>
      </c>
      <c r="M4871" s="45"/>
      <c r="N4871" s="45"/>
      <c r="O4871" s="45"/>
      <c r="P4871" s="28"/>
      <c r="Q4871" s="28"/>
      <c r="R4871" s="25"/>
      <c r="Z4871"/>
    </row>
    <row r="4872" spans="1:26" x14ac:dyDescent="0.25">
      <c r="A4872" s="4" t="s">
        <v>7</v>
      </c>
      <c r="B4872" s="5">
        <v>2008</v>
      </c>
      <c r="C4872" s="5">
        <v>7</v>
      </c>
      <c r="D4872" s="5">
        <v>21</v>
      </c>
      <c r="E4872" s="5">
        <v>17</v>
      </c>
      <c r="F4872" s="43">
        <v>27.9</v>
      </c>
      <c r="G4872" s="8">
        <f t="shared" si="334"/>
        <v>25</v>
      </c>
      <c r="H4872" s="8">
        <f t="shared" ref="H4872:H4935" si="335">IF(F4872&gt;G4872,0,$D$3*(G4872-F4872)/$D$4)</f>
        <v>0</v>
      </c>
      <c r="I4872" s="8">
        <f t="shared" ref="I4872:I4935" si="336">H4872/$G$4</f>
        <v>0</v>
      </c>
      <c r="J4872" s="1">
        <v>18</v>
      </c>
      <c r="K4872" s="1">
        <v>25</v>
      </c>
      <c r="M4872" s="45"/>
      <c r="N4872" s="45"/>
      <c r="O4872" s="45"/>
      <c r="P4872" s="28"/>
      <c r="Q4872" s="28"/>
      <c r="R4872" s="25"/>
      <c r="Z4872"/>
    </row>
    <row r="4873" spans="1:26" x14ac:dyDescent="0.25">
      <c r="A4873" s="4" t="s">
        <v>7</v>
      </c>
      <c r="B4873" s="5">
        <v>2008</v>
      </c>
      <c r="C4873" s="5">
        <v>7</v>
      </c>
      <c r="D4873" s="5">
        <v>21</v>
      </c>
      <c r="E4873" s="5">
        <v>18</v>
      </c>
      <c r="F4873" s="43">
        <v>25.5</v>
      </c>
      <c r="G4873" s="8">
        <f t="shared" si="334"/>
        <v>25</v>
      </c>
      <c r="H4873" s="8">
        <f t="shared" si="335"/>
        <v>0</v>
      </c>
      <c r="I4873" s="8">
        <f t="shared" si="336"/>
        <v>0</v>
      </c>
      <c r="J4873" s="1">
        <v>18</v>
      </c>
      <c r="K4873" s="1">
        <v>25</v>
      </c>
      <c r="M4873" s="45"/>
      <c r="N4873" s="45"/>
      <c r="O4873" s="45"/>
      <c r="P4873" s="28"/>
      <c r="Q4873" s="28"/>
      <c r="R4873" s="25"/>
      <c r="Z4873"/>
    </row>
    <row r="4874" spans="1:26" x14ac:dyDescent="0.25">
      <c r="A4874" s="4" t="s">
        <v>7</v>
      </c>
      <c r="B4874" s="5">
        <v>2008</v>
      </c>
      <c r="C4874" s="5">
        <v>7</v>
      </c>
      <c r="D4874" s="5">
        <v>21</v>
      </c>
      <c r="E4874" s="5">
        <v>19</v>
      </c>
      <c r="F4874" s="43">
        <v>23.7</v>
      </c>
      <c r="G4874" s="8">
        <f t="shared" si="334"/>
        <v>25</v>
      </c>
      <c r="H4874" s="8">
        <f t="shared" si="335"/>
        <v>71.500000000000043</v>
      </c>
      <c r="I4874" s="8">
        <f t="shared" si="336"/>
        <v>17.875000000000011</v>
      </c>
      <c r="J4874" s="1">
        <v>18</v>
      </c>
      <c r="K4874" s="1">
        <v>25</v>
      </c>
      <c r="M4874" s="45"/>
      <c r="N4874" s="45"/>
      <c r="O4874" s="45"/>
      <c r="P4874" s="28"/>
      <c r="Q4874" s="28"/>
      <c r="R4874" s="25"/>
      <c r="Z4874"/>
    </row>
    <row r="4875" spans="1:26" x14ac:dyDescent="0.25">
      <c r="A4875" s="4" t="s">
        <v>7</v>
      </c>
      <c r="B4875" s="5">
        <v>2008</v>
      </c>
      <c r="C4875" s="5">
        <v>7</v>
      </c>
      <c r="D4875" s="5">
        <v>21</v>
      </c>
      <c r="E4875" s="5">
        <v>20</v>
      </c>
      <c r="F4875" s="43">
        <v>22.1</v>
      </c>
      <c r="G4875" s="8">
        <f t="shared" si="334"/>
        <v>25</v>
      </c>
      <c r="H4875" s="8">
        <f t="shared" si="335"/>
        <v>159.49999999999991</v>
      </c>
      <c r="I4875" s="8">
        <f t="shared" si="336"/>
        <v>39.874999999999979</v>
      </c>
      <c r="J4875" s="1">
        <v>18</v>
      </c>
      <c r="K4875" s="1">
        <v>25</v>
      </c>
      <c r="M4875" s="45"/>
      <c r="N4875" s="45"/>
      <c r="O4875" s="45"/>
      <c r="P4875" s="28"/>
      <c r="Q4875" s="28"/>
      <c r="R4875" s="25"/>
      <c r="Z4875"/>
    </row>
    <row r="4876" spans="1:26" x14ac:dyDescent="0.25">
      <c r="A4876" s="4" t="s">
        <v>7</v>
      </c>
      <c r="B4876" s="5">
        <v>2008</v>
      </c>
      <c r="C4876" s="5">
        <v>7</v>
      </c>
      <c r="D4876" s="5">
        <v>21</v>
      </c>
      <c r="E4876" s="5">
        <v>21</v>
      </c>
      <c r="F4876" s="43">
        <v>21.6</v>
      </c>
      <c r="G4876" s="8">
        <f t="shared" si="334"/>
        <v>25</v>
      </c>
      <c r="H4876" s="8">
        <f t="shared" si="335"/>
        <v>186.99999999999991</v>
      </c>
      <c r="I4876" s="8">
        <f t="shared" si="336"/>
        <v>46.749999999999979</v>
      </c>
      <c r="J4876" s="1">
        <v>18</v>
      </c>
      <c r="K4876" s="1">
        <v>25</v>
      </c>
      <c r="M4876" s="45"/>
      <c r="N4876" s="45"/>
      <c r="O4876" s="45"/>
      <c r="P4876" s="28"/>
      <c r="Q4876" s="28"/>
      <c r="R4876" s="25"/>
      <c r="Z4876"/>
    </row>
    <row r="4877" spans="1:26" x14ac:dyDescent="0.25">
      <c r="A4877" s="4" t="s">
        <v>7</v>
      </c>
      <c r="B4877" s="5">
        <v>2008</v>
      </c>
      <c r="C4877" s="5">
        <v>7</v>
      </c>
      <c r="D4877" s="5">
        <v>21</v>
      </c>
      <c r="E4877" s="5">
        <v>22</v>
      </c>
      <c r="F4877" s="43">
        <v>21.5</v>
      </c>
      <c r="G4877" s="8">
        <f t="shared" si="334"/>
        <v>25</v>
      </c>
      <c r="H4877" s="8">
        <f t="shared" si="335"/>
        <v>192.5</v>
      </c>
      <c r="I4877" s="8">
        <f t="shared" si="336"/>
        <v>48.125</v>
      </c>
      <c r="J4877" s="1">
        <v>18</v>
      </c>
      <c r="K4877" s="1">
        <v>25</v>
      </c>
      <c r="M4877" s="45"/>
      <c r="N4877" s="45"/>
      <c r="O4877" s="45"/>
      <c r="P4877" s="28"/>
      <c r="Q4877" s="28"/>
      <c r="R4877" s="25"/>
      <c r="Z4877"/>
    </row>
    <row r="4878" spans="1:26" x14ac:dyDescent="0.25">
      <c r="A4878" s="4" t="s">
        <v>7</v>
      </c>
      <c r="B4878" s="5">
        <v>2008</v>
      </c>
      <c r="C4878" s="5">
        <v>7</v>
      </c>
      <c r="D4878" s="5">
        <v>21</v>
      </c>
      <c r="E4878" s="5">
        <v>23</v>
      </c>
      <c r="F4878" s="43">
        <v>21.2</v>
      </c>
      <c r="G4878" s="8">
        <f t="shared" si="334"/>
        <v>25</v>
      </c>
      <c r="H4878" s="8">
        <f t="shared" si="335"/>
        <v>209.00000000000003</v>
      </c>
      <c r="I4878" s="8">
        <f t="shared" si="336"/>
        <v>52.250000000000007</v>
      </c>
      <c r="J4878" s="1">
        <v>18</v>
      </c>
      <c r="K4878" s="1">
        <v>25</v>
      </c>
      <c r="M4878" s="45"/>
      <c r="N4878" s="45"/>
      <c r="O4878" s="45"/>
      <c r="P4878" s="28"/>
      <c r="Q4878" s="28"/>
      <c r="R4878" s="25"/>
      <c r="Z4878"/>
    </row>
    <row r="4879" spans="1:26" x14ac:dyDescent="0.25">
      <c r="A4879" s="4" t="s">
        <v>7</v>
      </c>
      <c r="B4879" s="5">
        <v>2008</v>
      </c>
      <c r="C4879" s="5">
        <v>7</v>
      </c>
      <c r="D4879" s="5">
        <v>22</v>
      </c>
      <c r="E4879" s="5">
        <v>0</v>
      </c>
      <c r="F4879" s="43">
        <v>21.2</v>
      </c>
      <c r="G4879" s="8">
        <f t="shared" si="334"/>
        <v>25</v>
      </c>
      <c r="H4879" s="8">
        <f t="shared" si="335"/>
        <v>209.00000000000003</v>
      </c>
      <c r="I4879" s="8">
        <f t="shared" si="336"/>
        <v>52.250000000000007</v>
      </c>
      <c r="J4879" s="1">
        <v>18</v>
      </c>
      <c r="K4879" s="1">
        <v>25</v>
      </c>
      <c r="M4879" s="45"/>
      <c r="N4879" s="45"/>
      <c r="O4879" s="45"/>
      <c r="P4879" s="28"/>
      <c r="Q4879" s="28"/>
      <c r="R4879" s="25"/>
      <c r="Z4879"/>
    </row>
    <row r="4880" spans="1:26" x14ac:dyDescent="0.25">
      <c r="A4880" s="4" t="s">
        <v>7</v>
      </c>
      <c r="B4880" s="5">
        <v>2008</v>
      </c>
      <c r="C4880" s="5">
        <v>7</v>
      </c>
      <c r="D4880" s="5">
        <v>22</v>
      </c>
      <c r="E4880" s="5">
        <v>1</v>
      </c>
      <c r="F4880" s="43">
        <v>21.1</v>
      </c>
      <c r="G4880" s="8">
        <f t="shared" si="334"/>
        <v>25</v>
      </c>
      <c r="H4880" s="8">
        <f t="shared" si="335"/>
        <v>214.49999999999991</v>
      </c>
      <c r="I4880" s="8">
        <f t="shared" si="336"/>
        <v>53.624999999999979</v>
      </c>
      <c r="J4880" s="1">
        <v>18</v>
      </c>
      <c r="K4880" s="1">
        <v>25</v>
      </c>
      <c r="M4880" s="45"/>
      <c r="N4880" s="45"/>
      <c r="O4880" s="45"/>
      <c r="P4880" s="28"/>
      <c r="Q4880" s="28"/>
      <c r="R4880" s="25"/>
      <c r="Z4880"/>
    </row>
    <row r="4881" spans="1:26" x14ac:dyDescent="0.25">
      <c r="A4881" s="4" t="s">
        <v>7</v>
      </c>
      <c r="B4881" s="5">
        <v>2008</v>
      </c>
      <c r="C4881" s="5">
        <v>7</v>
      </c>
      <c r="D4881" s="5">
        <v>22</v>
      </c>
      <c r="E4881" s="5">
        <v>2</v>
      </c>
      <c r="F4881" s="43">
        <v>20.8</v>
      </c>
      <c r="G4881" s="8">
        <f t="shared" si="334"/>
        <v>25</v>
      </c>
      <c r="H4881" s="8">
        <f t="shared" si="335"/>
        <v>230.99999999999997</v>
      </c>
      <c r="I4881" s="8">
        <f t="shared" si="336"/>
        <v>57.749999999999993</v>
      </c>
      <c r="J4881" s="1">
        <v>18</v>
      </c>
      <c r="K4881" s="1">
        <v>25</v>
      </c>
      <c r="M4881" s="45"/>
      <c r="N4881" s="45"/>
      <c r="O4881" s="45"/>
      <c r="P4881" s="28"/>
      <c r="Q4881" s="28"/>
      <c r="R4881" s="25"/>
      <c r="Z4881"/>
    </row>
    <row r="4882" spans="1:26" x14ac:dyDescent="0.25">
      <c r="A4882" s="4" t="s">
        <v>7</v>
      </c>
      <c r="B4882" s="5">
        <v>2008</v>
      </c>
      <c r="C4882" s="5">
        <v>7</v>
      </c>
      <c r="D4882" s="5">
        <v>22</v>
      </c>
      <c r="E4882" s="5">
        <v>3</v>
      </c>
      <c r="F4882" s="43">
        <v>20.6</v>
      </c>
      <c r="G4882" s="8">
        <f t="shared" si="334"/>
        <v>25</v>
      </c>
      <c r="H4882" s="8">
        <f t="shared" si="335"/>
        <v>241.99999999999991</v>
      </c>
      <c r="I4882" s="8">
        <f t="shared" si="336"/>
        <v>60.499999999999979</v>
      </c>
      <c r="J4882" s="1">
        <v>18</v>
      </c>
      <c r="K4882" s="1">
        <v>25</v>
      </c>
      <c r="M4882" s="45"/>
      <c r="N4882" s="45"/>
      <c r="O4882" s="45"/>
      <c r="P4882" s="28"/>
      <c r="Q4882" s="28"/>
      <c r="R4882" s="25"/>
      <c r="Z4882"/>
    </row>
    <row r="4883" spans="1:26" x14ac:dyDescent="0.25">
      <c r="A4883" s="4" t="s">
        <v>7</v>
      </c>
      <c r="B4883" s="5">
        <v>2008</v>
      </c>
      <c r="C4883" s="5">
        <v>7</v>
      </c>
      <c r="D4883" s="5">
        <v>22</v>
      </c>
      <c r="E4883" s="5">
        <v>4</v>
      </c>
      <c r="F4883" s="43">
        <v>20.3</v>
      </c>
      <c r="G4883" s="8">
        <f t="shared" si="334"/>
        <v>25</v>
      </c>
      <c r="H4883" s="8">
        <f t="shared" si="335"/>
        <v>258.49999999999994</v>
      </c>
      <c r="I4883" s="8">
        <f t="shared" si="336"/>
        <v>64.624999999999986</v>
      </c>
      <c r="J4883" s="1">
        <v>18</v>
      </c>
      <c r="K4883" s="1">
        <v>25</v>
      </c>
      <c r="M4883" s="45"/>
      <c r="N4883" s="45"/>
      <c r="O4883" s="45"/>
      <c r="P4883" s="28"/>
      <c r="Q4883" s="28"/>
      <c r="R4883" s="25"/>
      <c r="Z4883"/>
    </row>
    <row r="4884" spans="1:26" x14ac:dyDescent="0.25">
      <c r="A4884" s="4" t="s">
        <v>7</v>
      </c>
      <c r="B4884" s="5">
        <v>2008</v>
      </c>
      <c r="C4884" s="5">
        <v>7</v>
      </c>
      <c r="D4884" s="5">
        <v>22</v>
      </c>
      <c r="E4884" s="5">
        <v>5</v>
      </c>
      <c r="F4884" s="43">
        <v>19.899999999999999</v>
      </c>
      <c r="G4884" s="8">
        <f t="shared" si="334"/>
        <v>25</v>
      </c>
      <c r="H4884" s="8">
        <f t="shared" si="335"/>
        <v>280.50000000000006</v>
      </c>
      <c r="I4884" s="8">
        <f t="shared" si="336"/>
        <v>70.125000000000014</v>
      </c>
      <c r="J4884" s="1">
        <v>18</v>
      </c>
      <c r="K4884" s="1">
        <v>25</v>
      </c>
      <c r="M4884" s="45"/>
      <c r="N4884" s="45"/>
      <c r="O4884" s="45"/>
      <c r="P4884" s="28"/>
      <c r="Q4884" s="28"/>
      <c r="R4884" s="25"/>
      <c r="Z4884"/>
    </row>
    <row r="4885" spans="1:26" x14ac:dyDescent="0.25">
      <c r="A4885" s="4" t="s">
        <v>7</v>
      </c>
      <c r="B4885" s="5">
        <v>2008</v>
      </c>
      <c r="C4885" s="5">
        <v>7</v>
      </c>
      <c r="D4885" s="5">
        <v>22</v>
      </c>
      <c r="E4885" s="5">
        <v>6</v>
      </c>
      <c r="F4885" s="43">
        <v>19.600000000000001</v>
      </c>
      <c r="G4885" s="8">
        <f t="shared" si="334"/>
        <v>25</v>
      </c>
      <c r="H4885" s="8">
        <f t="shared" si="335"/>
        <v>296.99999999999994</v>
      </c>
      <c r="I4885" s="8">
        <f t="shared" si="336"/>
        <v>74.249999999999986</v>
      </c>
      <c r="J4885" s="1">
        <v>18</v>
      </c>
      <c r="K4885" s="1">
        <v>25</v>
      </c>
      <c r="M4885" s="45"/>
      <c r="N4885" s="45"/>
      <c r="O4885" s="45"/>
      <c r="P4885" s="28"/>
      <c r="Q4885" s="28"/>
      <c r="R4885" s="25"/>
      <c r="Z4885"/>
    </row>
    <row r="4886" spans="1:26" x14ac:dyDescent="0.25">
      <c r="A4886" s="4" t="s">
        <v>7</v>
      </c>
      <c r="B4886" s="5">
        <v>2008</v>
      </c>
      <c r="C4886" s="5">
        <v>7</v>
      </c>
      <c r="D4886" s="5">
        <v>22</v>
      </c>
      <c r="E4886" s="5">
        <v>7</v>
      </c>
      <c r="F4886" s="43">
        <v>19.899999999999999</v>
      </c>
      <c r="G4886" s="8">
        <f t="shared" si="334"/>
        <v>25</v>
      </c>
      <c r="H4886" s="8">
        <f t="shared" si="335"/>
        <v>280.50000000000006</v>
      </c>
      <c r="I4886" s="8">
        <f t="shared" si="336"/>
        <v>70.125000000000014</v>
      </c>
      <c r="J4886" s="1">
        <v>18</v>
      </c>
      <c r="K4886" s="1">
        <v>25</v>
      </c>
      <c r="M4886" s="45"/>
      <c r="N4886" s="45"/>
      <c r="O4886" s="45"/>
      <c r="P4886" s="28"/>
      <c r="Q4886" s="28"/>
      <c r="R4886" s="25"/>
      <c r="Z4886"/>
    </row>
    <row r="4887" spans="1:26" x14ac:dyDescent="0.25">
      <c r="A4887" s="4" t="s">
        <v>7</v>
      </c>
      <c r="B4887" s="5">
        <v>2008</v>
      </c>
      <c r="C4887" s="5">
        <v>7</v>
      </c>
      <c r="D4887" s="5">
        <v>22</v>
      </c>
      <c r="E4887" s="5">
        <v>8</v>
      </c>
      <c r="F4887" s="43">
        <v>22</v>
      </c>
      <c r="G4887" s="8">
        <f t="shared" si="334"/>
        <v>25</v>
      </c>
      <c r="H4887" s="8">
        <f t="shared" si="335"/>
        <v>165</v>
      </c>
      <c r="I4887" s="8">
        <f t="shared" si="336"/>
        <v>41.25</v>
      </c>
      <c r="J4887" s="1">
        <v>18</v>
      </c>
      <c r="K4887" s="1">
        <v>25</v>
      </c>
      <c r="M4887" s="45"/>
      <c r="N4887" s="45"/>
      <c r="O4887" s="45"/>
      <c r="P4887" s="28"/>
      <c r="Q4887" s="28"/>
      <c r="R4887" s="25"/>
      <c r="Z4887"/>
    </row>
    <row r="4888" spans="1:26" x14ac:dyDescent="0.25">
      <c r="A4888" s="4" t="s">
        <v>7</v>
      </c>
      <c r="B4888" s="5">
        <v>2008</v>
      </c>
      <c r="C4888" s="5">
        <v>7</v>
      </c>
      <c r="D4888" s="5">
        <v>22</v>
      </c>
      <c r="E4888" s="5">
        <v>9</v>
      </c>
      <c r="F4888" s="43">
        <v>23.4</v>
      </c>
      <c r="G4888" s="8">
        <f t="shared" si="334"/>
        <v>25</v>
      </c>
      <c r="H4888" s="8">
        <f t="shared" si="335"/>
        <v>88.000000000000085</v>
      </c>
      <c r="I4888" s="8">
        <f t="shared" si="336"/>
        <v>22.000000000000021</v>
      </c>
      <c r="J4888" s="1">
        <v>18</v>
      </c>
      <c r="K4888" s="1">
        <v>25</v>
      </c>
      <c r="M4888" s="45"/>
      <c r="N4888" s="45"/>
      <c r="O4888" s="45"/>
      <c r="P4888" s="28"/>
      <c r="Q4888" s="28"/>
      <c r="R4888" s="25"/>
      <c r="Z4888"/>
    </row>
    <row r="4889" spans="1:26" x14ac:dyDescent="0.25">
      <c r="A4889" s="4" t="s">
        <v>7</v>
      </c>
      <c r="B4889" s="5">
        <v>2008</v>
      </c>
      <c r="C4889" s="5">
        <v>7</v>
      </c>
      <c r="D4889" s="5">
        <v>22</v>
      </c>
      <c r="E4889" s="5">
        <v>10</v>
      </c>
      <c r="F4889" s="43">
        <v>24.9</v>
      </c>
      <c r="G4889" s="8">
        <f t="shared" si="334"/>
        <v>25</v>
      </c>
      <c r="H4889" s="8">
        <f t="shared" si="335"/>
        <v>5.5000000000000782</v>
      </c>
      <c r="I4889" s="8">
        <f t="shared" si="336"/>
        <v>1.3750000000000195</v>
      </c>
      <c r="J4889" s="1">
        <v>18</v>
      </c>
      <c r="K4889" s="1">
        <v>25</v>
      </c>
      <c r="M4889" s="45"/>
      <c r="N4889" s="45"/>
      <c r="O4889" s="45"/>
      <c r="P4889" s="28"/>
      <c r="Q4889" s="28"/>
      <c r="R4889" s="25"/>
      <c r="Z4889"/>
    </row>
    <row r="4890" spans="1:26" x14ac:dyDescent="0.25">
      <c r="A4890" s="4" t="s">
        <v>7</v>
      </c>
      <c r="B4890" s="5">
        <v>2008</v>
      </c>
      <c r="C4890" s="5">
        <v>7</v>
      </c>
      <c r="D4890" s="5">
        <v>22</v>
      </c>
      <c r="E4890" s="5">
        <v>11</v>
      </c>
      <c r="F4890" s="43">
        <v>26.4</v>
      </c>
      <c r="G4890" s="8">
        <f t="shared" si="334"/>
        <v>25</v>
      </c>
      <c r="H4890" s="8">
        <f t="shared" si="335"/>
        <v>0</v>
      </c>
      <c r="I4890" s="8">
        <f t="shared" si="336"/>
        <v>0</v>
      </c>
      <c r="J4890" s="1">
        <v>18</v>
      </c>
      <c r="K4890" s="1">
        <v>25</v>
      </c>
      <c r="M4890" s="45"/>
      <c r="N4890" s="45"/>
      <c r="O4890" s="45"/>
      <c r="P4890" s="28"/>
      <c r="Q4890" s="28"/>
      <c r="R4890" s="25"/>
      <c r="Z4890"/>
    </row>
    <row r="4891" spans="1:26" x14ac:dyDescent="0.25">
      <c r="A4891" s="4" t="s">
        <v>7</v>
      </c>
      <c r="B4891" s="5">
        <v>2008</v>
      </c>
      <c r="C4891" s="5">
        <v>7</v>
      </c>
      <c r="D4891" s="5">
        <v>22</v>
      </c>
      <c r="E4891" s="5">
        <v>12</v>
      </c>
      <c r="F4891" s="43">
        <v>28</v>
      </c>
      <c r="G4891" s="8">
        <f t="shared" si="334"/>
        <v>25</v>
      </c>
      <c r="H4891" s="8">
        <f t="shared" si="335"/>
        <v>0</v>
      </c>
      <c r="I4891" s="8">
        <f t="shared" si="336"/>
        <v>0</v>
      </c>
      <c r="J4891" s="1">
        <v>18</v>
      </c>
      <c r="K4891" s="1">
        <v>25</v>
      </c>
      <c r="M4891" s="45"/>
      <c r="N4891" s="45"/>
      <c r="O4891" s="45"/>
      <c r="P4891" s="28"/>
      <c r="Q4891" s="28"/>
      <c r="R4891" s="25"/>
      <c r="Z4891"/>
    </row>
    <row r="4892" spans="1:26" x14ac:dyDescent="0.25">
      <c r="A4892" s="4" t="s">
        <v>7</v>
      </c>
      <c r="B4892" s="5">
        <v>2008</v>
      </c>
      <c r="C4892" s="5">
        <v>7</v>
      </c>
      <c r="D4892" s="5">
        <v>22</v>
      </c>
      <c r="E4892" s="5">
        <v>13</v>
      </c>
      <c r="F4892" s="43">
        <v>28.5</v>
      </c>
      <c r="G4892" s="8">
        <f t="shared" si="334"/>
        <v>25</v>
      </c>
      <c r="H4892" s="8">
        <f t="shared" si="335"/>
        <v>0</v>
      </c>
      <c r="I4892" s="8">
        <f t="shared" si="336"/>
        <v>0</v>
      </c>
      <c r="J4892" s="1">
        <v>18</v>
      </c>
      <c r="K4892" s="1">
        <v>25</v>
      </c>
      <c r="M4892" s="45"/>
      <c r="N4892" s="45"/>
      <c r="O4892" s="45"/>
      <c r="P4892" s="28"/>
      <c r="Q4892" s="28"/>
      <c r="R4892" s="25"/>
      <c r="Z4892"/>
    </row>
    <row r="4893" spans="1:26" x14ac:dyDescent="0.25">
      <c r="A4893" s="4" t="s">
        <v>7</v>
      </c>
      <c r="B4893" s="5">
        <v>2008</v>
      </c>
      <c r="C4893" s="5">
        <v>7</v>
      </c>
      <c r="D4893" s="5">
        <v>22</v>
      </c>
      <c r="E4893" s="5">
        <v>14</v>
      </c>
      <c r="F4893" s="43">
        <v>28.1</v>
      </c>
      <c r="G4893" s="8">
        <f t="shared" si="334"/>
        <v>25</v>
      </c>
      <c r="H4893" s="8">
        <f t="shared" si="335"/>
        <v>0</v>
      </c>
      <c r="I4893" s="8">
        <f t="shared" si="336"/>
        <v>0</v>
      </c>
      <c r="J4893" s="1">
        <v>18</v>
      </c>
      <c r="K4893" s="1">
        <v>25</v>
      </c>
      <c r="M4893" s="45"/>
      <c r="N4893" s="45"/>
      <c r="O4893" s="45"/>
      <c r="P4893" s="28"/>
      <c r="Q4893" s="28"/>
      <c r="R4893" s="25"/>
      <c r="Z4893"/>
    </row>
    <row r="4894" spans="1:26" x14ac:dyDescent="0.25">
      <c r="A4894" s="4" t="s">
        <v>7</v>
      </c>
      <c r="B4894" s="5">
        <v>2008</v>
      </c>
      <c r="C4894" s="5">
        <v>7</v>
      </c>
      <c r="D4894" s="5">
        <v>22</v>
      </c>
      <c r="E4894" s="5">
        <v>15</v>
      </c>
      <c r="F4894" s="43">
        <v>27.7</v>
      </c>
      <c r="G4894" s="8">
        <f t="shared" si="334"/>
        <v>25</v>
      </c>
      <c r="H4894" s="8">
        <f t="shared" si="335"/>
        <v>0</v>
      </c>
      <c r="I4894" s="8">
        <f t="shared" si="336"/>
        <v>0</v>
      </c>
      <c r="J4894" s="1">
        <v>18</v>
      </c>
      <c r="K4894" s="1">
        <v>25</v>
      </c>
      <c r="M4894" s="45"/>
      <c r="N4894" s="45"/>
      <c r="O4894" s="45"/>
      <c r="P4894" s="28"/>
      <c r="Q4894" s="28"/>
      <c r="R4894" s="25"/>
      <c r="Z4894"/>
    </row>
    <row r="4895" spans="1:26" x14ac:dyDescent="0.25">
      <c r="A4895" s="4" t="s">
        <v>7</v>
      </c>
      <c r="B4895" s="5">
        <v>2008</v>
      </c>
      <c r="C4895" s="5">
        <v>7</v>
      </c>
      <c r="D4895" s="5">
        <v>22</v>
      </c>
      <c r="E4895" s="5">
        <v>16</v>
      </c>
      <c r="F4895" s="43">
        <v>27.7</v>
      </c>
      <c r="G4895" s="8">
        <f t="shared" si="334"/>
        <v>25</v>
      </c>
      <c r="H4895" s="8">
        <f t="shared" si="335"/>
        <v>0</v>
      </c>
      <c r="I4895" s="8">
        <f t="shared" si="336"/>
        <v>0</v>
      </c>
      <c r="J4895" s="1">
        <v>18</v>
      </c>
      <c r="K4895" s="1">
        <v>25</v>
      </c>
      <c r="M4895" s="45"/>
      <c r="N4895" s="45"/>
      <c r="O4895" s="45"/>
      <c r="P4895" s="28"/>
      <c r="Q4895" s="28"/>
      <c r="R4895" s="25"/>
      <c r="Z4895"/>
    </row>
    <row r="4896" spans="1:26" x14ac:dyDescent="0.25">
      <c r="A4896" s="4" t="s">
        <v>7</v>
      </c>
      <c r="B4896" s="5">
        <v>2008</v>
      </c>
      <c r="C4896" s="5">
        <v>7</v>
      </c>
      <c r="D4896" s="5">
        <v>22</v>
      </c>
      <c r="E4896" s="5">
        <v>17</v>
      </c>
      <c r="F4896" s="43">
        <v>27.7</v>
      </c>
      <c r="G4896" s="8">
        <f t="shared" si="334"/>
        <v>25</v>
      </c>
      <c r="H4896" s="8">
        <f t="shared" si="335"/>
        <v>0</v>
      </c>
      <c r="I4896" s="8">
        <f t="shared" si="336"/>
        <v>0</v>
      </c>
      <c r="J4896" s="1">
        <v>18</v>
      </c>
      <c r="K4896" s="1">
        <v>25</v>
      </c>
      <c r="M4896" s="45"/>
      <c r="N4896" s="45"/>
      <c r="O4896" s="45"/>
      <c r="P4896" s="28"/>
      <c r="Q4896" s="28"/>
      <c r="R4896" s="25"/>
      <c r="Z4896"/>
    </row>
    <row r="4897" spans="1:26" x14ac:dyDescent="0.25">
      <c r="A4897" s="4" t="s">
        <v>7</v>
      </c>
      <c r="B4897" s="5">
        <v>2008</v>
      </c>
      <c r="C4897" s="5">
        <v>7</v>
      </c>
      <c r="D4897" s="5">
        <v>22</v>
      </c>
      <c r="E4897" s="5">
        <v>18</v>
      </c>
      <c r="F4897" s="43">
        <v>27.5</v>
      </c>
      <c r="G4897" s="8">
        <f t="shared" si="334"/>
        <v>25</v>
      </c>
      <c r="H4897" s="8">
        <f t="shared" si="335"/>
        <v>0</v>
      </c>
      <c r="I4897" s="8">
        <f t="shared" si="336"/>
        <v>0</v>
      </c>
      <c r="J4897" s="1">
        <v>18</v>
      </c>
      <c r="K4897" s="1">
        <v>25</v>
      </c>
      <c r="M4897" s="45"/>
      <c r="N4897" s="45"/>
      <c r="O4897" s="45"/>
      <c r="P4897" s="28"/>
      <c r="Q4897" s="28"/>
      <c r="R4897" s="25"/>
      <c r="Z4897"/>
    </row>
    <row r="4898" spans="1:26" x14ac:dyDescent="0.25">
      <c r="A4898" s="4" t="s">
        <v>7</v>
      </c>
      <c r="B4898" s="5">
        <v>2008</v>
      </c>
      <c r="C4898" s="5">
        <v>7</v>
      </c>
      <c r="D4898" s="5">
        <v>22</v>
      </c>
      <c r="E4898" s="5">
        <v>19</v>
      </c>
      <c r="F4898" s="43">
        <v>25.7</v>
      </c>
      <c r="G4898" s="8">
        <f t="shared" si="334"/>
        <v>25</v>
      </c>
      <c r="H4898" s="8">
        <f t="shared" si="335"/>
        <v>0</v>
      </c>
      <c r="I4898" s="8">
        <f t="shared" si="336"/>
        <v>0</v>
      </c>
      <c r="J4898" s="1">
        <v>18</v>
      </c>
      <c r="K4898" s="1">
        <v>25</v>
      </c>
      <c r="M4898" s="45"/>
      <c r="N4898" s="45"/>
      <c r="O4898" s="45"/>
      <c r="P4898" s="28"/>
      <c r="Q4898" s="28"/>
      <c r="R4898" s="25"/>
      <c r="Z4898"/>
    </row>
    <row r="4899" spans="1:26" x14ac:dyDescent="0.25">
      <c r="A4899" s="4" t="s">
        <v>7</v>
      </c>
      <c r="B4899" s="5">
        <v>2008</v>
      </c>
      <c r="C4899" s="5">
        <v>7</v>
      </c>
      <c r="D4899" s="5">
        <v>22</v>
      </c>
      <c r="E4899" s="5">
        <v>20</v>
      </c>
      <c r="F4899" s="43">
        <v>23.5</v>
      </c>
      <c r="G4899" s="8">
        <f t="shared" si="334"/>
        <v>25</v>
      </c>
      <c r="H4899" s="8">
        <f t="shared" si="335"/>
        <v>82.5</v>
      </c>
      <c r="I4899" s="8">
        <f t="shared" si="336"/>
        <v>20.625</v>
      </c>
      <c r="J4899" s="1">
        <v>18</v>
      </c>
      <c r="K4899" s="1">
        <v>25</v>
      </c>
      <c r="M4899" s="45"/>
      <c r="N4899" s="45"/>
      <c r="O4899" s="45"/>
      <c r="P4899" s="28"/>
      <c r="Q4899" s="28"/>
      <c r="R4899" s="25"/>
      <c r="Z4899"/>
    </row>
    <row r="4900" spans="1:26" x14ac:dyDescent="0.25">
      <c r="A4900" s="4" t="s">
        <v>7</v>
      </c>
      <c r="B4900" s="5">
        <v>2008</v>
      </c>
      <c r="C4900" s="5">
        <v>7</v>
      </c>
      <c r="D4900" s="5">
        <v>22</v>
      </c>
      <c r="E4900" s="5">
        <v>21</v>
      </c>
      <c r="F4900" s="43">
        <v>22.4</v>
      </c>
      <c r="G4900" s="8">
        <f t="shared" si="334"/>
        <v>25</v>
      </c>
      <c r="H4900" s="8">
        <f t="shared" si="335"/>
        <v>143.00000000000009</v>
      </c>
      <c r="I4900" s="8">
        <f t="shared" si="336"/>
        <v>35.750000000000021</v>
      </c>
      <c r="J4900" s="1">
        <v>18</v>
      </c>
      <c r="K4900" s="1">
        <v>25</v>
      </c>
      <c r="M4900" s="45"/>
      <c r="N4900" s="45"/>
      <c r="O4900" s="45"/>
      <c r="P4900" s="28"/>
      <c r="Q4900" s="28"/>
      <c r="R4900" s="25"/>
      <c r="Z4900"/>
    </row>
    <row r="4901" spans="1:26" x14ac:dyDescent="0.25">
      <c r="A4901" s="4" t="s">
        <v>7</v>
      </c>
      <c r="B4901" s="5">
        <v>2008</v>
      </c>
      <c r="C4901" s="5">
        <v>7</v>
      </c>
      <c r="D4901" s="5">
        <v>22</v>
      </c>
      <c r="E4901" s="5">
        <v>22</v>
      </c>
      <c r="F4901" s="43">
        <v>21.8</v>
      </c>
      <c r="G4901" s="8">
        <f t="shared" si="334"/>
        <v>25</v>
      </c>
      <c r="H4901" s="8">
        <f t="shared" si="335"/>
        <v>175.99999999999997</v>
      </c>
      <c r="I4901" s="8">
        <f t="shared" si="336"/>
        <v>43.999999999999993</v>
      </c>
      <c r="J4901" s="1">
        <v>18</v>
      </c>
      <c r="K4901" s="1">
        <v>25</v>
      </c>
      <c r="M4901" s="45"/>
      <c r="N4901" s="45"/>
      <c r="O4901" s="45"/>
      <c r="P4901" s="28"/>
      <c r="Q4901" s="28"/>
      <c r="R4901" s="25"/>
      <c r="Z4901"/>
    </row>
    <row r="4902" spans="1:26" x14ac:dyDescent="0.25">
      <c r="A4902" s="4" t="s">
        <v>7</v>
      </c>
      <c r="B4902" s="5">
        <v>2008</v>
      </c>
      <c r="C4902" s="5">
        <v>7</v>
      </c>
      <c r="D4902" s="5">
        <v>22</v>
      </c>
      <c r="E4902" s="5">
        <v>23</v>
      </c>
      <c r="F4902" s="43">
        <v>21.4</v>
      </c>
      <c r="G4902" s="8">
        <f t="shared" si="334"/>
        <v>25</v>
      </c>
      <c r="H4902" s="8">
        <f t="shared" si="335"/>
        <v>198.00000000000009</v>
      </c>
      <c r="I4902" s="8">
        <f t="shared" si="336"/>
        <v>49.500000000000021</v>
      </c>
      <c r="J4902" s="1">
        <v>18</v>
      </c>
      <c r="K4902" s="1">
        <v>25</v>
      </c>
      <c r="M4902" s="45"/>
      <c r="N4902" s="45"/>
      <c r="O4902" s="45"/>
      <c r="P4902" s="28"/>
      <c r="Q4902" s="28"/>
      <c r="R4902" s="25"/>
      <c r="Z4902"/>
    </row>
    <row r="4903" spans="1:26" x14ac:dyDescent="0.25">
      <c r="A4903" s="4" t="s">
        <v>7</v>
      </c>
      <c r="B4903" s="5">
        <v>2008</v>
      </c>
      <c r="C4903" s="5">
        <v>7</v>
      </c>
      <c r="D4903" s="5">
        <v>23</v>
      </c>
      <c r="E4903" s="5">
        <v>0</v>
      </c>
      <c r="F4903" s="43">
        <v>21.3</v>
      </c>
      <c r="G4903" s="8">
        <f t="shared" si="334"/>
        <v>25</v>
      </c>
      <c r="H4903" s="8">
        <f t="shared" si="335"/>
        <v>203.49999999999997</v>
      </c>
      <c r="I4903" s="8">
        <f t="shared" si="336"/>
        <v>50.874999999999993</v>
      </c>
      <c r="J4903" s="1">
        <v>18</v>
      </c>
      <c r="K4903" s="1">
        <v>25</v>
      </c>
      <c r="M4903" s="45"/>
      <c r="N4903" s="45"/>
      <c r="O4903" s="45"/>
      <c r="P4903" s="28"/>
      <c r="Q4903" s="28"/>
      <c r="R4903" s="25"/>
      <c r="Z4903"/>
    </row>
    <row r="4904" spans="1:26" x14ac:dyDescent="0.25">
      <c r="A4904" s="4" t="s">
        <v>7</v>
      </c>
      <c r="B4904" s="5">
        <v>2008</v>
      </c>
      <c r="C4904" s="5">
        <v>7</v>
      </c>
      <c r="D4904" s="5">
        <v>23</v>
      </c>
      <c r="E4904" s="5">
        <v>1</v>
      </c>
      <c r="F4904" s="43">
        <v>21.2</v>
      </c>
      <c r="G4904" s="8">
        <f t="shared" si="334"/>
        <v>25</v>
      </c>
      <c r="H4904" s="8">
        <f t="shared" si="335"/>
        <v>209.00000000000003</v>
      </c>
      <c r="I4904" s="8">
        <f t="shared" si="336"/>
        <v>52.250000000000007</v>
      </c>
      <c r="J4904" s="1">
        <v>18</v>
      </c>
      <c r="K4904" s="1">
        <v>25</v>
      </c>
      <c r="M4904" s="45"/>
      <c r="N4904" s="45"/>
      <c r="O4904" s="45"/>
      <c r="P4904" s="28"/>
      <c r="Q4904" s="28"/>
      <c r="R4904" s="25"/>
      <c r="Z4904"/>
    </row>
    <row r="4905" spans="1:26" x14ac:dyDescent="0.25">
      <c r="A4905" s="4" t="s">
        <v>7</v>
      </c>
      <c r="B4905" s="5">
        <v>2008</v>
      </c>
      <c r="C4905" s="5">
        <v>7</v>
      </c>
      <c r="D4905" s="5">
        <v>23</v>
      </c>
      <c r="E4905" s="5">
        <v>2</v>
      </c>
      <c r="F4905" s="43">
        <v>20.8</v>
      </c>
      <c r="G4905" s="8">
        <f t="shared" si="334"/>
        <v>25</v>
      </c>
      <c r="H4905" s="8">
        <f t="shared" si="335"/>
        <v>230.99999999999997</v>
      </c>
      <c r="I4905" s="8">
        <f t="shared" si="336"/>
        <v>57.749999999999993</v>
      </c>
      <c r="J4905" s="1">
        <v>18</v>
      </c>
      <c r="K4905" s="1">
        <v>25</v>
      </c>
      <c r="M4905" s="45"/>
      <c r="N4905" s="45"/>
      <c r="O4905" s="45"/>
      <c r="P4905" s="28"/>
      <c r="Q4905" s="28"/>
      <c r="R4905" s="25"/>
      <c r="Z4905"/>
    </row>
    <row r="4906" spans="1:26" x14ac:dyDescent="0.25">
      <c r="A4906" s="4" t="s">
        <v>7</v>
      </c>
      <c r="B4906" s="5">
        <v>2008</v>
      </c>
      <c r="C4906" s="5">
        <v>7</v>
      </c>
      <c r="D4906" s="5">
        <v>23</v>
      </c>
      <c r="E4906" s="5">
        <v>3</v>
      </c>
      <c r="F4906" s="43">
        <v>20.3</v>
      </c>
      <c r="G4906" s="8">
        <f t="shared" si="334"/>
        <v>25</v>
      </c>
      <c r="H4906" s="8">
        <f t="shared" si="335"/>
        <v>258.49999999999994</v>
      </c>
      <c r="I4906" s="8">
        <f t="shared" si="336"/>
        <v>64.624999999999986</v>
      </c>
      <c r="J4906" s="1">
        <v>18</v>
      </c>
      <c r="K4906" s="1">
        <v>25</v>
      </c>
      <c r="M4906" s="45"/>
      <c r="N4906" s="45"/>
      <c r="O4906" s="45"/>
      <c r="P4906" s="28"/>
      <c r="Q4906" s="28"/>
      <c r="R4906" s="25"/>
      <c r="Z4906"/>
    </row>
    <row r="4907" spans="1:26" x14ac:dyDescent="0.25">
      <c r="A4907" s="4" t="s">
        <v>7</v>
      </c>
      <c r="B4907" s="5">
        <v>2008</v>
      </c>
      <c r="C4907" s="5">
        <v>7</v>
      </c>
      <c r="D4907" s="5">
        <v>23</v>
      </c>
      <c r="E4907" s="5">
        <v>4</v>
      </c>
      <c r="F4907" s="43">
        <v>19.8</v>
      </c>
      <c r="G4907" s="8">
        <f t="shared" si="334"/>
        <v>25</v>
      </c>
      <c r="H4907" s="8">
        <f t="shared" si="335"/>
        <v>285.99999999999994</v>
      </c>
      <c r="I4907" s="8">
        <f t="shared" si="336"/>
        <v>71.499999999999986</v>
      </c>
      <c r="J4907" s="1">
        <v>18</v>
      </c>
      <c r="K4907" s="1">
        <v>25</v>
      </c>
      <c r="M4907" s="45"/>
      <c r="N4907" s="45"/>
      <c r="O4907" s="45"/>
      <c r="P4907" s="28"/>
      <c r="Q4907" s="28"/>
      <c r="R4907" s="25"/>
      <c r="Z4907"/>
    </row>
    <row r="4908" spans="1:26" x14ac:dyDescent="0.25">
      <c r="A4908" s="4" t="s">
        <v>7</v>
      </c>
      <c r="B4908" s="5">
        <v>2008</v>
      </c>
      <c r="C4908" s="5">
        <v>7</v>
      </c>
      <c r="D4908" s="5">
        <v>23</v>
      </c>
      <c r="E4908" s="5">
        <v>5</v>
      </c>
      <c r="F4908" s="43">
        <v>19.399999999999999</v>
      </c>
      <c r="G4908" s="8">
        <f t="shared" si="334"/>
        <v>25</v>
      </c>
      <c r="H4908" s="8">
        <f t="shared" si="335"/>
        <v>308.00000000000006</v>
      </c>
      <c r="I4908" s="8">
        <f t="shared" si="336"/>
        <v>77.000000000000014</v>
      </c>
      <c r="J4908" s="1">
        <v>18</v>
      </c>
      <c r="K4908" s="1">
        <v>25</v>
      </c>
      <c r="M4908" s="45"/>
      <c r="N4908" s="45"/>
      <c r="O4908" s="45"/>
      <c r="P4908" s="28"/>
      <c r="Q4908" s="28"/>
      <c r="R4908" s="25"/>
      <c r="Z4908"/>
    </row>
    <row r="4909" spans="1:26" x14ac:dyDescent="0.25">
      <c r="A4909" s="4" t="s">
        <v>7</v>
      </c>
      <c r="B4909" s="5">
        <v>2008</v>
      </c>
      <c r="C4909" s="5">
        <v>7</v>
      </c>
      <c r="D4909" s="5">
        <v>23</v>
      </c>
      <c r="E4909" s="5">
        <v>6</v>
      </c>
      <c r="F4909" s="43">
        <v>18.8</v>
      </c>
      <c r="G4909" s="8">
        <f t="shared" si="334"/>
        <v>25</v>
      </c>
      <c r="H4909" s="8">
        <f t="shared" si="335"/>
        <v>340.99999999999994</v>
      </c>
      <c r="I4909" s="8">
        <f t="shared" si="336"/>
        <v>85.249999999999986</v>
      </c>
      <c r="J4909" s="1">
        <v>18</v>
      </c>
      <c r="K4909" s="1">
        <v>25</v>
      </c>
      <c r="M4909" s="45"/>
      <c r="N4909" s="45"/>
      <c r="O4909" s="45"/>
      <c r="P4909" s="28"/>
      <c r="Q4909" s="28"/>
      <c r="R4909" s="25"/>
      <c r="Z4909"/>
    </row>
    <row r="4910" spans="1:26" x14ac:dyDescent="0.25">
      <c r="A4910" s="4" t="s">
        <v>7</v>
      </c>
      <c r="B4910" s="5">
        <v>2008</v>
      </c>
      <c r="C4910" s="5">
        <v>7</v>
      </c>
      <c r="D4910" s="5">
        <v>23</v>
      </c>
      <c r="E4910" s="5">
        <v>7</v>
      </c>
      <c r="F4910" s="43">
        <v>19.2</v>
      </c>
      <c r="G4910" s="8">
        <f t="shared" si="334"/>
        <v>25</v>
      </c>
      <c r="H4910" s="8">
        <f t="shared" si="335"/>
        <v>319.00000000000006</v>
      </c>
      <c r="I4910" s="8">
        <f t="shared" si="336"/>
        <v>79.750000000000014</v>
      </c>
      <c r="J4910" s="1">
        <v>18</v>
      </c>
      <c r="K4910" s="1">
        <v>25</v>
      </c>
      <c r="M4910" s="45"/>
      <c r="N4910" s="45"/>
      <c r="O4910" s="45"/>
      <c r="P4910" s="28"/>
      <c r="Q4910" s="28"/>
      <c r="R4910" s="25"/>
      <c r="Z4910"/>
    </row>
    <row r="4911" spans="1:26" x14ac:dyDescent="0.25">
      <c r="A4911" s="4" t="s">
        <v>7</v>
      </c>
      <c r="B4911" s="5">
        <v>2008</v>
      </c>
      <c r="C4911" s="5">
        <v>7</v>
      </c>
      <c r="D4911" s="5">
        <v>23</v>
      </c>
      <c r="E4911" s="5">
        <v>8</v>
      </c>
      <c r="F4911" s="43">
        <v>20.7</v>
      </c>
      <c r="G4911" s="8">
        <f t="shared" si="334"/>
        <v>25</v>
      </c>
      <c r="H4911" s="8">
        <f t="shared" si="335"/>
        <v>236.50000000000003</v>
      </c>
      <c r="I4911" s="8">
        <f t="shared" si="336"/>
        <v>59.125000000000007</v>
      </c>
      <c r="J4911" s="1">
        <v>18</v>
      </c>
      <c r="K4911" s="1">
        <v>25</v>
      </c>
      <c r="M4911" s="45"/>
      <c r="N4911" s="45"/>
      <c r="O4911" s="45"/>
      <c r="P4911" s="28"/>
      <c r="Q4911" s="28"/>
      <c r="R4911" s="25"/>
      <c r="Z4911"/>
    </row>
    <row r="4912" spans="1:26" x14ac:dyDescent="0.25">
      <c r="A4912" s="4" t="s">
        <v>7</v>
      </c>
      <c r="B4912" s="5">
        <v>2008</v>
      </c>
      <c r="C4912" s="5">
        <v>7</v>
      </c>
      <c r="D4912" s="5">
        <v>23</v>
      </c>
      <c r="E4912" s="5">
        <v>9</v>
      </c>
      <c r="F4912" s="43">
        <v>22.1</v>
      </c>
      <c r="G4912" s="8">
        <f t="shared" si="334"/>
        <v>25</v>
      </c>
      <c r="H4912" s="8">
        <f t="shared" si="335"/>
        <v>159.49999999999991</v>
      </c>
      <c r="I4912" s="8">
        <f t="shared" si="336"/>
        <v>39.874999999999979</v>
      </c>
      <c r="J4912" s="1">
        <v>18</v>
      </c>
      <c r="K4912" s="1">
        <v>25</v>
      </c>
      <c r="M4912" s="45"/>
      <c r="N4912" s="45"/>
      <c r="O4912" s="45"/>
      <c r="P4912" s="28"/>
      <c r="Q4912" s="28"/>
      <c r="R4912" s="25"/>
      <c r="Z4912"/>
    </row>
    <row r="4913" spans="1:26" x14ac:dyDescent="0.25">
      <c r="A4913" s="4" t="s">
        <v>7</v>
      </c>
      <c r="B4913" s="5">
        <v>2008</v>
      </c>
      <c r="C4913" s="5">
        <v>7</v>
      </c>
      <c r="D4913" s="5">
        <v>23</v>
      </c>
      <c r="E4913" s="5">
        <v>10</v>
      </c>
      <c r="F4913" s="43">
        <v>23.6</v>
      </c>
      <c r="G4913" s="8">
        <f t="shared" si="334"/>
        <v>25</v>
      </c>
      <c r="H4913" s="8">
        <f t="shared" si="335"/>
        <v>76.999999999999915</v>
      </c>
      <c r="I4913" s="8">
        <f t="shared" si="336"/>
        <v>19.249999999999979</v>
      </c>
      <c r="J4913" s="1">
        <v>18</v>
      </c>
      <c r="K4913" s="1">
        <v>25</v>
      </c>
      <c r="M4913" s="45"/>
      <c r="N4913" s="45"/>
      <c r="O4913" s="45"/>
      <c r="P4913" s="28"/>
      <c r="Q4913" s="28"/>
      <c r="R4913" s="25"/>
      <c r="Z4913"/>
    </row>
    <row r="4914" spans="1:26" x14ac:dyDescent="0.25">
      <c r="A4914" s="4" t="s">
        <v>7</v>
      </c>
      <c r="B4914" s="5">
        <v>2008</v>
      </c>
      <c r="C4914" s="5">
        <v>7</v>
      </c>
      <c r="D4914" s="5">
        <v>23</v>
      </c>
      <c r="E4914" s="5">
        <v>11</v>
      </c>
      <c r="F4914" s="43">
        <v>25</v>
      </c>
      <c r="G4914" s="8">
        <f t="shared" si="334"/>
        <v>25</v>
      </c>
      <c r="H4914" s="8">
        <f t="shared" si="335"/>
        <v>0</v>
      </c>
      <c r="I4914" s="8">
        <f t="shared" si="336"/>
        <v>0</v>
      </c>
      <c r="J4914" s="1">
        <v>18</v>
      </c>
      <c r="K4914" s="1">
        <v>25</v>
      </c>
      <c r="M4914" s="45"/>
      <c r="N4914" s="45"/>
      <c r="O4914" s="45"/>
      <c r="P4914" s="28"/>
      <c r="Q4914" s="28"/>
      <c r="R4914" s="25"/>
      <c r="Z4914"/>
    </row>
    <row r="4915" spans="1:26" x14ac:dyDescent="0.25">
      <c r="A4915" s="4" t="s">
        <v>7</v>
      </c>
      <c r="B4915" s="5">
        <v>2008</v>
      </c>
      <c r="C4915" s="5">
        <v>7</v>
      </c>
      <c r="D4915" s="5">
        <v>23</v>
      </c>
      <c r="E4915" s="5">
        <v>12</v>
      </c>
      <c r="F4915" s="43">
        <v>24.5</v>
      </c>
      <c r="G4915" s="8">
        <f t="shared" si="334"/>
        <v>25</v>
      </c>
      <c r="H4915" s="8">
        <f t="shared" si="335"/>
        <v>27.5</v>
      </c>
      <c r="I4915" s="8">
        <f t="shared" si="336"/>
        <v>6.875</v>
      </c>
      <c r="J4915" s="1">
        <v>18</v>
      </c>
      <c r="K4915" s="1">
        <v>25</v>
      </c>
      <c r="M4915" s="45"/>
      <c r="N4915" s="45"/>
      <c r="O4915" s="45"/>
      <c r="P4915" s="28"/>
      <c r="Q4915" s="28"/>
      <c r="R4915" s="25"/>
      <c r="Z4915"/>
    </row>
    <row r="4916" spans="1:26" x14ac:dyDescent="0.25">
      <c r="A4916" s="4" t="s">
        <v>7</v>
      </c>
      <c r="B4916" s="5">
        <v>2008</v>
      </c>
      <c r="C4916" s="5">
        <v>7</v>
      </c>
      <c r="D4916" s="5">
        <v>23</v>
      </c>
      <c r="E4916" s="5">
        <v>13</v>
      </c>
      <c r="F4916" s="43">
        <v>25.3</v>
      </c>
      <c r="G4916" s="8">
        <f t="shared" si="334"/>
        <v>25</v>
      </c>
      <c r="H4916" s="8">
        <f t="shared" si="335"/>
        <v>0</v>
      </c>
      <c r="I4916" s="8">
        <f t="shared" si="336"/>
        <v>0</v>
      </c>
      <c r="J4916" s="1">
        <v>18</v>
      </c>
      <c r="K4916" s="1">
        <v>25</v>
      </c>
      <c r="M4916" s="45"/>
      <c r="N4916" s="45"/>
      <c r="O4916" s="45"/>
      <c r="P4916" s="28"/>
      <c r="Q4916" s="28"/>
      <c r="R4916" s="25"/>
      <c r="Z4916"/>
    </row>
    <row r="4917" spans="1:26" x14ac:dyDescent="0.25">
      <c r="A4917" s="4" t="s">
        <v>7</v>
      </c>
      <c r="B4917" s="5">
        <v>2008</v>
      </c>
      <c r="C4917" s="5">
        <v>7</v>
      </c>
      <c r="D4917" s="5">
        <v>23</v>
      </c>
      <c r="E4917" s="5">
        <v>14</v>
      </c>
      <c r="F4917" s="43">
        <v>25.4</v>
      </c>
      <c r="G4917" s="8">
        <f t="shared" si="334"/>
        <v>25</v>
      </c>
      <c r="H4917" s="8">
        <f t="shared" si="335"/>
        <v>0</v>
      </c>
      <c r="I4917" s="8">
        <f t="shared" si="336"/>
        <v>0</v>
      </c>
      <c r="J4917" s="1">
        <v>18</v>
      </c>
      <c r="K4917" s="1">
        <v>25</v>
      </c>
      <c r="M4917" s="45"/>
      <c r="N4917" s="45"/>
      <c r="O4917" s="45"/>
      <c r="P4917" s="28"/>
      <c r="Q4917" s="28"/>
      <c r="R4917" s="25"/>
      <c r="Z4917"/>
    </row>
    <row r="4918" spans="1:26" x14ac:dyDescent="0.25">
      <c r="A4918" s="4" t="s">
        <v>7</v>
      </c>
      <c r="B4918" s="5">
        <v>2008</v>
      </c>
      <c r="C4918" s="5">
        <v>7</v>
      </c>
      <c r="D4918" s="5">
        <v>23</v>
      </c>
      <c r="E4918" s="5">
        <v>15</v>
      </c>
      <c r="F4918" s="43">
        <v>24.4</v>
      </c>
      <c r="G4918" s="8">
        <f t="shared" si="334"/>
        <v>25</v>
      </c>
      <c r="H4918" s="8">
        <f t="shared" si="335"/>
        <v>33.000000000000078</v>
      </c>
      <c r="I4918" s="8">
        <f t="shared" si="336"/>
        <v>8.2500000000000195</v>
      </c>
      <c r="J4918" s="1">
        <v>18</v>
      </c>
      <c r="K4918" s="1">
        <v>25</v>
      </c>
      <c r="M4918" s="45"/>
      <c r="N4918" s="45"/>
      <c r="O4918" s="45"/>
      <c r="P4918" s="28"/>
      <c r="Q4918" s="28"/>
      <c r="R4918" s="25"/>
      <c r="Z4918"/>
    </row>
    <row r="4919" spans="1:26" x14ac:dyDescent="0.25">
      <c r="A4919" s="4" t="s">
        <v>7</v>
      </c>
      <c r="B4919" s="5">
        <v>2008</v>
      </c>
      <c r="C4919" s="5">
        <v>7</v>
      </c>
      <c r="D4919" s="5">
        <v>23</v>
      </c>
      <c r="E4919" s="5">
        <v>16</v>
      </c>
      <c r="F4919" s="43">
        <v>23.6</v>
      </c>
      <c r="G4919" s="8">
        <f t="shared" si="334"/>
        <v>25</v>
      </c>
      <c r="H4919" s="8">
        <f t="shared" si="335"/>
        <v>76.999999999999915</v>
      </c>
      <c r="I4919" s="8">
        <f t="shared" si="336"/>
        <v>19.249999999999979</v>
      </c>
      <c r="J4919" s="1">
        <v>18</v>
      </c>
      <c r="K4919" s="1">
        <v>25</v>
      </c>
      <c r="M4919" s="45"/>
      <c r="N4919" s="45"/>
      <c r="O4919" s="45"/>
      <c r="P4919" s="28"/>
      <c r="Q4919" s="28"/>
      <c r="R4919" s="25"/>
      <c r="Z4919"/>
    </row>
    <row r="4920" spans="1:26" x14ac:dyDescent="0.25">
      <c r="A4920" s="4" t="s">
        <v>7</v>
      </c>
      <c r="B4920" s="5">
        <v>2008</v>
      </c>
      <c r="C4920" s="5">
        <v>7</v>
      </c>
      <c r="D4920" s="5">
        <v>23</v>
      </c>
      <c r="E4920" s="5">
        <v>17</v>
      </c>
      <c r="F4920" s="43">
        <v>23</v>
      </c>
      <c r="G4920" s="8">
        <f t="shared" si="334"/>
        <v>25</v>
      </c>
      <c r="H4920" s="8">
        <f t="shared" si="335"/>
        <v>110</v>
      </c>
      <c r="I4920" s="8">
        <f t="shared" si="336"/>
        <v>27.5</v>
      </c>
      <c r="J4920" s="1">
        <v>18</v>
      </c>
      <c r="K4920" s="1">
        <v>25</v>
      </c>
      <c r="M4920" s="45"/>
      <c r="N4920" s="45"/>
      <c r="O4920" s="45"/>
      <c r="P4920" s="28"/>
      <c r="Q4920" s="28"/>
      <c r="R4920" s="25"/>
      <c r="Z4920"/>
    </row>
    <row r="4921" spans="1:26" x14ac:dyDescent="0.25">
      <c r="A4921" s="4" t="s">
        <v>7</v>
      </c>
      <c r="B4921" s="5">
        <v>2008</v>
      </c>
      <c r="C4921" s="5">
        <v>7</v>
      </c>
      <c r="D4921" s="5">
        <v>23</v>
      </c>
      <c r="E4921" s="5">
        <v>18</v>
      </c>
      <c r="F4921" s="43">
        <v>22</v>
      </c>
      <c r="G4921" s="8">
        <f t="shared" si="334"/>
        <v>25</v>
      </c>
      <c r="H4921" s="8">
        <f t="shared" si="335"/>
        <v>165</v>
      </c>
      <c r="I4921" s="8">
        <f t="shared" si="336"/>
        <v>41.25</v>
      </c>
      <c r="J4921" s="1">
        <v>18</v>
      </c>
      <c r="K4921" s="1">
        <v>25</v>
      </c>
      <c r="M4921" s="45"/>
      <c r="N4921" s="45"/>
      <c r="O4921" s="45"/>
      <c r="P4921" s="28"/>
      <c r="Q4921" s="28"/>
      <c r="R4921" s="25"/>
      <c r="Z4921"/>
    </row>
    <row r="4922" spans="1:26" x14ac:dyDescent="0.25">
      <c r="A4922" s="4" t="s">
        <v>7</v>
      </c>
      <c r="B4922" s="5">
        <v>2008</v>
      </c>
      <c r="C4922" s="5">
        <v>7</v>
      </c>
      <c r="D4922" s="5">
        <v>23</v>
      </c>
      <c r="E4922" s="5">
        <v>19</v>
      </c>
      <c r="F4922" s="43">
        <v>20.5</v>
      </c>
      <c r="G4922" s="8">
        <f t="shared" si="334"/>
        <v>25</v>
      </c>
      <c r="H4922" s="8">
        <f t="shared" si="335"/>
        <v>247.5</v>
      </c>
      <c r="I4922" s="8">
        <f t="shared" si="336"/>
        <v>61.875</v>
      </c>
      <c r="J4922" s="1">
        <v>18</v>
      </c>
      <c r="K4922" s="1">
        <v>25</v>
      </c>
      <c r="M4922" s="45"/>
      <c r="N4922" s="45"/>
      <c r="O4922" s="45"/>
      <c r="P4922" s="28"/>
      <c r="Q4922" s="28"/>
      <c r="R4922" s="25"/>
      <c r="Z4922"/>
    </row>
    <row r="4923" spans="1:26" x14ac:dyDescent="0.25">
      <c r="A4923" s="4" t="s">
        <v>7</v>
      </c>
      <c r="B4923" s="5">
        <v>2008</v>
      </c>
      <c r="C4923" s="5">
        <v>7</v>
      </c>
      <c r="D4923" s="5">
        <v>23</v>
      </c>
      <c r="E4923" s="5">
        <v>20</v>
      </c>
      <c r="F4923" s="43">
        <v>18.899999999999999</v>
      </c>
      <c r="G4923" s="8">
        <f t="shared" si="334"/>
        <v>25</v>
      </c>
      <c r="H4923" s="8">
        <f t="shared" si="335"/>
        <v>335.50000000000006</v>
      </c>
      <c r="I4923" s="8">
        <f t="shared" si="336"/>
        <v>83.875000000000014</v>
      </c>
      <c r="J4923" s="1">
        <v>18</v>
      </c>
      <c r="K4923" s="1">
        <v>25</v>
      </c>
      <c r="M4923" s="45"/>
      <c r="N4923" s="45"/>
      <c r="O4923" s="45"/>
      <c r="P4923" s="28"/>
      <c r="Q4923" s="28"/>
      <c r="R4923" s="25"/>
      <c r="Z4923"/>
    </row>
    <row r="4924" spans="1:26" x14ac:dyDescent="0.25">
      <c r="A4924" s="4" t="s">
        <v>7</v>
      </c>
      <c r="B4924" s="5">
        <v>2008</v>
      </c>
      <c r="C4924" s="5">
        <v>7</v>
      </c>
      <c r="D4924" s="5">
        <v>23</v>
      </c>
      <c r="E4924" s="5">
        <v>21</v>
      </c>
      <c r="F4924" s="43">
        <v>18.2</v>
      </c>
      <c r="G4924" s="8">
        <f t="shared" si="334"/>
        <v>25</v>
      </c>
      <c r="H4924" s="8">
        <f t="shared" si="335"/>
        <v>374.00000000000006</v>
      </c>
      <c r="I4924" s="8">
        <f t="shared" si="336"/>
        <v>93.500000000000014</v>
      </c>
      <c r="J4924" s="1">
        <v>18</v>
      </c>
      <c r="K4924" s="1">
        <v>25</v>
      </c>
      <c r="M4924" s="45"/>
      <c r="N4924" s="45"/>
      <c r="O4924" s="45"/>
      <c r="P4924" s="28"/>
      <c r="Q4924" s="28"/>
      <c r="R4924" s="25"/>
      <c r="Z4924"/>
    </row>
    <row r="4925" spans="1:26" x14ac:dyDescent="0.25">
      <c r="A4925" s="4" t="s">
        <v>7</v>
      </c>
      <c r="B4925" s="5">
        <v>2008</v>
      </c>
      <c r="C4925" s="5">
        <v>7</v>
      </c>
      <c r="D4925" s="5">
        <v>23</v>
      </c>
      <c r="E4925" s="5">
        <v>22</v>
      </c>
      <c r="F4925" s="43">
        <v>17.899999999999999</v>
      </c>
      <c r="G4925" s="8">
        <f t="shared" si="334"/>
        <v>25</v>
      </c>
      <c r="H4925" s="8">
        <f t="shared" si="335"/>
        <v>390.50000000000006</v>
      </c>
      <c r="I4925" s="8">
        <f t="shared" si="336"/>
        <v>97.625000000000014</v>
      </c>
      <c r="J4925" s="1">
        <v>18</v>
      </c>
      <c r="K4925" s="1">
        <v>25</v>
      </c>
      <c r="M4925" s="45"/>
      <c r="N4925" s="45"/>
      <c r="O4925" s="45"/>
      <c r="P4925" s="28"/>
      <c r="Q4925" s="28"/>
      <c r="R4925" s="25"/>
      <c r="Z4925"/>
    </row>
    <row r="4926" spans="1:26" x14ac:dyDescent="0.25">
      <c r="A4926" s="4" t="s">
        <v>7</v>
      </c>
      <c r="B4926" s="5">
        <v>2008</v>
      </c>
      <c r="C4926" s="5">
        <v>7</v>
      </c>
      <c r="D4926" s="5">
        <v>23</v>
      </c>
      <c r="E4926" s="5">
        <v>23</v>
      </c>
      <c r="F4926" s="43">
        <v>17.7</v>
      </c>
      <c r="G4926" s="8">
        <f t="shared" si="334"/>
        <v>25</v>
      </c>
      <c r="H4926" s="8">
        <f t="shared" si="335"/>
        <v>401.50000000000006</v>
      </c>
      <c r="I4926" s="8">
        <f t="shared" si="336"/>
        <v>100.37500000000001</v>
      </c>
      <c r="J4926" s="1">
        <v>18</v>
      </c>
      <c r="K4926" s="1">
        <v>25</v>
      </c>
      <c r="M4926" s="45"/>
      <c r="N4926" s="45"/>
      <c r="O4926" s="45"/>
      <c r="P4926" s="28"/>
      <c r="Q4926" s="28"/>
      <c r="R4926" s="25"/>
      <c r="Z4926"/>
    </row>
    <row r="4927" spans="1:26" x14ac:dyDescent="0.25">
      <c r="A4927" s="4" t="s">
        <v>7</v>
      </c>
      <c r="B4927" s="5">
        <v>2008</v>
      </c>
      <c r="C4927" s="5">
        <v>7</v>
      </c>
      <c r="D4927" s="5">
        <v>24</v>
      </c>
      <c r="E4927" s="5">
        <v>0</v>
      </c>
      <c r="F4927" s="43">
        <v>17.5</v>
      </c>
      <c r="G4927" s="8">
        <f t="shared" si="334"/>
        <v>25</v>
      </c>
      <c r="H4927" s="8">
        <f t="shared" si="335"/>
        <v>412.5</v>
      </c>
      <c r="I4927" s="8">
        <f t="shared" si="336"/>
        <v>103.125</v>
      </c>
      <c r="J4927" s="1">
        <v>18</v>
      </c>
      <c r="K4927" s="1">
        <v>25</v>
      </c>
      <c r="M4927" s="45"/>
      <c r="N4927" s="45"/>
      <c r="O4927" s="45"/>
      <c r="P4927" s="28"/>
      <c r="Q4927" s="28"/>
      <c r="R4927" s="25"/>
      <c r="Z4927"/>
    </row>
    <row r="4928" spans="1:26" x14ac:dyDescent="0.25">
      <c r="A4928" s="4" t="s">
        <v>7</v>
      </c>
      <c r="B4928" s="5">
        <v>2008</v>
      </c>
      <c r="C4928" s="5">
        <v>7</v>
      </c>
      <c r="D4928" s="5">
        <v>24</v>
      </c>
      <c r="E4928" s="5">
        <v>1</v>
      </c>
      <c r="F4928" s="43">
        <v>17.399999999999999</v>
      </c>
      <c r="G4928" s="8">
        <f t="shared" si="334"/>
        <v>25</v>
      </c>
      <c r="H4928" s="8">
        <f t="shared" si="335"/>
        <v>418.00000000000006</v>
      </c>
      <c r="I4928" s="8">
        <f t="shared" si="336"/>
        <v>104.50000000000001</v>
      </c>
      <c r="J4928" s="1">
        <v>18</v>
      </c>
      <c r="K4928" s="1">
        <v>25</v>
      </c>
      <c r="M4928" s="45"/>
      <c r="N4928" s="45"/>
      <c r="O4928" s="45"/>
      <c r="P4928" s="28"/>
      <c r="Q4928" s="28"/>
      <c r="R4928" s="25"/>
      <c r="Z4928"/>
    </row>
    <row r="4929" spans="1:26" x14ac:dyDescent="0.25">
      <c r="A4929" s="4" t="s">
        <v>7</v>
      </c>
      <c r="B4929" s="5">
        <v>2008</v>
      </c>
      <c r="C4929" s="5">
        <v>7</v>
      </c>
      <c r="D4929" s="5">
        <v>24</v>
      </c>
      <c r="E4929" s="5">
        <v>2</v>
      </c>
      <c r="F4929" s="43">
        <v>17.2</v>
      </c>
      <c r="G4929" s="8">
        <f t="shared" si="334"/>
        <v>25</v>
      </c>
      <c r="H4929" s="8">
        <f t="shared" si="335"/>
        <v>429.00000000000006</v>
      </c>
      <c r="I4929" s="8">
        <f t="shared" si="336"/>
        <v>107.25000000000001</v>
      </c>
      <c r="J4929" s="1">
        <v>18</v>
      </c>
      <c r="K4929" s="1">
        <v>25</v>
      </c>
      <c r="M4929" s="45"/>
      <c r="N4929" s="45"/>
      <c r="O4929" s="45"/>
      <c r="P4929" s="28"/>
      <c r="Q4929" s="28"/>
      <c r="R4929" s="25"/>
      <c r="Z4929"/>
    </row>
    <row r="4930" spans="1:26" x14ac:dyDescent="0.25">
      <c r="A4930" s="4" t="s">
        <v>7</v>
      </c>
      <c r="B4930" s="5">
        <v>2008</v>
      </c>
      <c r="C4930" s="5">
        <v>7</v>
      </c>
      <c r="D4930" s="5">
        <v>24</v>
      </c>
      <c r="E4930" s="5">
        <v>3</v>
      </c>
      <c r="F4930" s="43">
        <v>17</v>
      </c>
      <c r="G4930" s="8">
        <f t="shared" si="334"/>
        <v>25</v>
      </c>
      <c r="H4930" s="8">
        <f t="shared" si="335"/>
        <v>440</v>
      </c>
      <c r="I4930" s="8">
        <f t="shared" si="336"/>
        <v>110</v>
      </c>
      <c r="J4930" s="1">
        <v>18</v>
      </c>
      <c r="K4930" s="1">
        <v>25</v>
      </c>
      <c r="M4930" s="45"/>
      <c r="N4930" s="45"/>
      <c r="O4930" s="45"/>
      <c r="P4930" s="28"/>
      <c r="Q4930" s="28"/>
      <c r="R4930" s="25"/>
      <c r="Z4930"/>
    </row>
    <row r="4931" spans="1:26" x14ac:dyDescent="0.25">
      <c r="A4931" s="4" t="s">
        <v>7</v>
      </c>
      <c r="B4931" s="5">
        <v>2008</v>
      </c>
      <c r="C4931" s="5">
        <v>7</v>
      </c>
      <c r="D4931" s="5">
        <v>24</v>
      </c>
      <c r="E4931" s="5">
        <v>4</v>
      </c>
      <c r="F4931" s="43">
        <v>16.8</v>
      </c>
      <c r="G4931" s="8">
        <f t="shared" si="334"/>
        <v>25</v>
      </c>
      <c r="H4931" s="8">
        <f t="shared" si="335"/>
        <v>450.99999999999994</v>
      </c>
      <c r="I4931" s="8">
        <f t="shared" si="336"/>
        <v>112.74999999999999</v>
      </c>
      <c r="J4931" s="1">
        <v>18</v>
      </c>
      <c r="K4931" s="1">
        <v>25</v>
      </c>
      <c r="M4931" s="45"/>
      <c r="N4931" s="45"/>
      <c r="O4931" s="45"/>
      <c r="P4931" s="28"/>
      <c r="Q4931" s="28"/>
      <c r="R4931" s="25"/>
      <c r="Z4931"/>
    </row>
    <row r="4932" spans="1:26" x14ac:dyDescent="0.25">
      <c r="A4932" s="4" t="s">
        <v>7</v>
      </c>
      <c r="B4932" s="5">
        <v>2008</v>
      </c>
      <c r="C4932" s="5">
        <v>7</v>
      </c>
      <c r="D4932" s="5">
        <v>24</v>
      </c>
      <c r="E4932" s="5">
        <v>5</v>
      </c>
      <c r="F4932" s="43">
        <v>16.600000000000001</v>
      </c>
      <c r="G4932" s="8">
        <f t="shared" si="334"/>
        <v>25</v>
      </c>
      <c r="H4932" s="8">
        <f t="shared" si="335"/>
        <v>461.99999999999994</v>
      </c>
      <c r="I4932" s="8">
        <f t="shared" si="336"/>
        <v>115.49999999999999</v>
      </c>
      <c r="J4932" s="1">
        <v>18</v>
      </c>
      <c r="K4932" s="1">
        <v>25</v>
      </c>
      <c r="M4932" s="45"/>
      <c r="N4932" s="45"/>
      <c r="O4932" s="45"/>
      <c r="P4932" s="28"/>
      <c r="Q4932" s="28"/>
      <c r="R4932" s="25"/>
      <c r="Z4932"/>
    </row>
    <row r="4933" spans="1:26" x14ac:dyDescent="0.25">
      <c r="A4933" s="4" t="s">
        <v>7</v>
      </c>
      <c r="B4933" s="5">
        <v>2008</v>
      </c>
      <c r="C4933" s="5">
        <v>7</v>
      </c>
      <c r="D4933" s="5">
        <v>24</v>
      </c>
      <c r="E4933" s="5">
        <v>6</v>
      </c>
      <c r="F4933" s="43">
        <v>16.7</v>
      </c>
      <c r="G4933" s="8">
        <f t="shared" si="334"/>
        <v>25</v>
      </c>
      <c r="H4933" s="8">
        <f t="shared" si="335"/>
        <v>456.50000000000006</v>
      </c>
      <c r="I4933" s="8">
        <f t="shared" si="336"/>
        <v>114.12500000000001</v>
      </c>
      <c r="J4933" s="1">
        <v>18</v>
      </c>
      <c r="K4933" s="1">
        <v>25</v>
      </c>
      <c r="M4933" s="45"/>
      <c r="N4933" s="45"/>
      <c r="O4933" s="45"/>
      <c r="P4933" s="28"/>
      <c r="Q4933" s="28"/>
      <c r="R4933" s="25"/>
      <c r="Z4933"/>
    </row>
    <row r="4934" spans="1:26" x14ac:dyDescent="0.25">
      <c r="A4934" s="4" t="s">
        <v>7</v>
      </c>
      <c r="B4934" s="5">
        <v>2008</v>
      </c>
      <c r="C4934" s="5">
        <v>7</v>
      </c>
      <c r="D4934" s="5">
        <v>24</v>
      </c>
      <c r="E4934" s="5">
        <v>7</v>
      </c>
      <c r="F4934" s="43">
        <v>17.5</v>
      </c>
      <c r="G4934" s="8">
        <f t="shared" si="334"/>
        <v>25</v>
      </c>
      <c r="H4934" s="8">
        <f t="shared" si="335"/>
        <v>412.5</v>
      </c>
      <c r="I4934" s="8">
        <f t="shared" si="336"/>
        <v>103.125</v>
      </c>
      <c r="J4934" s="1">
        <v>18</v>
      </c>
      <c r="K4934" s="1">
        <v>25</v>
      </c>
      <c r="M4934" s="45"/>
      <c r="N4934" s="45"/>
      <c r="O4934" s="45"/>
      <c r="P4934" s="28"/>
      <c r="Q4934" s="28"/>
      <c r="R4934" s="25"/>
      <c r="Z4934"/>
    </row>
    <row r="4935" spans="1:26" x14ac:dyDescent="0.25">
      <c r="A4935" s="4" t="s">
        <v>7</v>
      </c>
      <c r="B4935" s="5">
        <v>2008</v>
      </c>
      <c r="C4935" s="5">
        <v>7</v>
      </c>
      <c r="D4935" s="5">
        <v>24</v>
      </c>
      <c r="E4935" s="5">
        <v>8</v>
      </c>
      <c r="F4935" s="43">
        <v>18.899999999999999</v>
      </c>
      <c r="G4935" s="8">
        <f t="shared" ref="G4935:G4998" si="337">IF(A4935="Inverno", $G$3, $G$2)</f>
        <v>25</v>
      </c>
      <c r="H4935" s="8">
        <f t="shared" si="335"/>
        <v>335.50000000000006</v>
      </c>
      <c r="I4935" s="8">
        <f t="shared" si="336"/>
        <v>83.875000000000014</v>
      </c>
      <c r="J4935" s="1">
        <v>18</v>
      </c>
      <c r="K4935" s="1">
        <v>25</v>
      </c>
      <c r="M4935" s="45"/>
      <c r="N4935" s="45"/>
      <c r="O4935" s="45"/>
      <c r="P4935" s="28"/>
      <c r="Q4935" s="28"/>
      <c r="R4935" s="25"/>
      <c r="Z4935"/>
    </row>
    <row r="4936" spans="1:26" x14ac:dyDescent="0.25">
      <c r="A4936" s="4" t="s">
        <v>7</v>
      </c>
      <c r="B4936" s="5">
        <v>2008</v>
      </c>
      <c r="C4936" s="5">
        <v>7</v>
      </c>
      <c r="D4936" s="5">
        <v>24</v>
      </c>
      <c r="E4936" s="5">
        <v>9</v>
      </c>
      <c r="F4936" s="43">
        <v>19.8</v>
      </c>
      <c r="G4936" s="8">
        <f t="shared" si="337"/>
        <v>25</v>
      </c>
      <c r="H4936" s="8">
        <f t="shared" ref="H4936:H4999" si="338">IF(F4936&gt;G4936,0,$D$3*(G4936-F4936)/$D$4)</f>
        <v>285.99999999999994</v>
      </c>
      <c r="I4936" s="8">
        <f t="shared" ref="I4936:I4999" si="339">H4936/$G$4</f>
        <v>71.499999999999986</v>
      </c>
      <c r="J4936" s="1">
        <v>18</v>
      </c>
      <c r="K4936" s="1">
        <v>25</v>
      </c>
      <c r="M4936" s="45"/>
      <c r="N4936" s="45"/>
      <c r="O4936" s="45"/>
      <c r="P4936" s="28"/>
      <c r="Q4936" s="28"/>
      <c r="R4936" s="25"/>
      <c r="Z4936"/>
    </row>
    <row r="4937" spans="1:26" x14ac:dyDescent="0.25">
      <c r="A4937" s="4" t="s">
        <v>7</v>
      </c>
      <c r="B4937" s="5">
        <v>2008</v>
      </c>
      <c r="C4937" s="5">
        <v>7</v>
      </c>
      <c r="D4937" s="5">
        <v>24</v>
      </c>
      <c r="E4937" s="5">
        <v>10</v>
      </c>
      <c r="F4937" s="43">
        <v>20.8</v>
      </c>
      <c r="G4937" s="8">
        <f t="shared" si="337"/>
        <v>25</v>
      </c>
      <c r="H4937" s="8">
        <f t="shared" si="338"/>
        <v>230.99999999999997</v>
      </c>
      <c r="I4937" s="8">
        <f t="shared" si="339"/>
        <v>57.749999999999993</v>
      </c>
      <c r="J4937" s="1">
        <v>18</v>
      </c>
      <c r="K4937" s="1">
        <v>25</v>
      </c>
      <c r="M4937" s="45"/>
      <c r="N4937" s="45"/>
      <c r="O4937" s="45"/>
      <c r="P4937" s="28"/>
      <c r="Q4937" s="28"/>
      <c r="R4937" s="25"/>
      <c r="Z4937"/>
    </row>
    <row r="4938" spans="1:26" x14ac:dyDescent="0.25">
      <c r="A4938" s="4" t="s">
        <v>7</v>
      </c>
      <c r="B4938" s="5">
        <v>2008</v>
      </c>
      <c r="C4938" s="5">
        <v>7</v>
      </c>
      <c r="D4938" s="5">
        <v>24</v>
      </c>
      <c r="E4938" s="5">
        <v>11</v>
      </c>
      <c r="F4938" s="43">
        <v>21.3</v>
      </c>
      <c r="G4938" s="8">
        <f t="shared" si="337"/>
        <v>25</v>
      </c>
      <c r="H4938" s="8">
        <f t="shared" si="338"/>
        <v>203.49999999999997</v>
      </c>
      <c r="I4938" s="8">
        <f t="shared" si="339"/>
        <v>50.874999999999993</v>
      </c>
      <c r="J4938" s="1">
        <v>18</v>
      </c>
      <c r="K4938" s="1">
        <v>25</v>
      </c>
      <c r="M4938" s="45"/>
      <c r="N4938" s="45"/>
      <c r="O4938" s="45"/>
      <c r="P4938" s="28"/>
      <c r="Q4938" s="28"/>
      <c r="R4938" s="25"/>
      <c r="Z4938"/>
    </row>
    <row r="4939" spans="1:26" x14ac:dyDescent="0.25">
      <c r="A4939" s="4" t="s">
        <v>7</v>
      </c>
      <c r="B4939" s="5">
        <v>2008</v>
      </c>
      <c r="C4939" s="5">
        <v>7</v>
      </c>
      <c r="D4939" s="5">
        <v>24</v>
      </c>
      <c r="E4939" s="5">
        <v>12</v>
      </c>
      <c r="F4939" s="43">
        <v>21.7</v>
      </c>
      <c r="G4939" s="8">
        <f t="shared" si="337"/>
        <v>25</v>
      </c>
      <c r="H4939" s="8">
        <f t="shared" si="338"/>
        <v>181.50000000000003</v>
      </c>
      <c r="I4939" s="8">
        <f t="shared" si="339"/>
        <v>45.375000000000007</v>
      </c>
      <c r="J4939" s="1">
        <v>18</v>
      </c>
      <c r="K4939" s="1">
        <v>25</v>
      </c>
      <c r="M4939" s="45"/>
      <c r="N4939" s="45"/>
      <c r="O4939" s="45"/>
      <c r="P4939" s="28"/>
      <c r="Q4939" s="28"/>
      <c r="R4939" s="25"/>
      <c r="Z4939"/>
    </row>
    <row r="4940" spans="1:26" x14ac:dyDescent="0.25">
      <c r="A4940" s="4" t="s">
        <v>7</v>
      </c>
      <c r="B4940" s="5">
        <v>2008</v>
      </c>
      <c r="C4940" s="5">
        <v>7</v>
      </c>
      <c r="D4940" s="5">
        <v>24</v>
      </c>
      <c r="E4940" s="5">
        <v>13</v>
      </c>
      <c r="F4940" s="43">
        <v>22.4</v>
      </c>
      <c r="G4940" s="8">
        <f t="shared" si="337"/>
        <v>25</v>
      </c>
      <c r="H4940" s="8">
        <f t="shared" si="338"/>
        <v>143.00000000000009</v>
      </c>
      <c r="I4940" s="8">
        <f t="shared" si="339"/>
        <v>35.750000000000021</v>
      </c>
      <c r="J4940" s="1">
        <v>18</v>
      </c>
      <c r="K4940" s="1">
        <v>25</v>
      </c>
      <c r="M4940" s="45"/>
      <c r="N4940" s="45"/>
      <c r="O4940" s="45"/>
      <c r="P4940" s="28"/>
      <c r="Q4940" s="28"/>
      <c r="R4940" s="25"/>
      <c r="Z4940"/>
    </row>
    <row r="4941" spans="1:26" x14ac:dyDescent="0.25">
      <c r="A4941" s="4" t="s">
        <v>7</v>
      </c>
      <c r="B4941" s="5">
        <v>2008</v>
      </c>
      <c r="C4941" s="5">
        <v>7</v>
      </c>
      <c r="D4941" s="5">
        <v>24</v>
      </c>
      <c r="E4941" s="5">
        <v>14</v>
      </c>
      <c r="F4941" s="43">
        <v>22.5</v>
      </c>
      <c r="G4941" s="8">
        <f t="shared" si="337"/>
        <v>25</v>
      </c>
      <c r="H4941" s="8">
        <f t="shared" si="338"/>
        <v>137.5</v>
      </c>
      <c r="I4941" s="8">
        <f t="shared" si="339"/>
        <v>34.375</v>
      </c>
      <c r="J4941" s="1">
        <v>18</v>
      </c>
      <c r="K4941" s="1">
        <v>25</v>
      </c>
      <c r="M4941" s="45"/>
      <c r="N4941" s="45"/>
      <c r="O4941" s="45"/>
      <c r="P4941" s="28"/>
      <c r="Q4941" s="28"/>
      <c r="R4941" s="25"/>
      <c r="Z4941"/>
    </row>
    <row r="4942" spans="1:26" x14ac:dyDescent="0.25">
      <c r="A4942" s="4" t="s">
        <v>7</v>
      </c>
      <c r="B4942" s="5">
        <v>2008</v>
      </c>
      <c r="C4942" s="5">
        <v>7</v>
      </c>
      <c r="D4942" s="5">
        <v>24</v>
      </c>
      <c r="E4942" s="5">
        <v>15</v>
      </c>
      <c r="F4942" s="43">
        <v>22.3</v>
      </c>
      <c r="G4942" s="8">
        <f t="shared" si="337"/>
        <v>25</v>
      </c>
      <c r="H4942" s="8">
        <f t="shared" si="338"/>
        <v>148.49999999999997</v>
      </c>
      <c r="I4942" s="8">
        <f t="shared" si="339"/>
        <v>37.124999999999993</v>
      </c>
      <c r="J4942" s="1">
        <v>18</v>
      </c>
      <c r="K4942" s="1">
        <v>25</v>
      </c>
      <c r="M4942" s="45"/>
      <c r="N4942" s="45"/>
      <c r="O4942" s="45"/>
      <c r="P4942" s="28"/>
      <c r="Q4942" s="28"/>
      <c r="R4942" s="25"/>
      <c r="Z4942"/>
    </row>
    <row r="4943" spans="1:26" x14ac:dyDescent="0.25">
      <c r="A4943" s="4" t="s">
        <v>7</v>
      </c>
      <c r="B4943" s="5">
        <v>2008</v>
      </c>
      <c r="C4943" s="5">
        <v>7</v>
      </c>
      <c r="D4943" s="5">
        <v>24</v>
      </c>
      <c r="E4943" s="5">
        <v>16</v>
      </c>
      <c r="F4943" s="43">
        <v>21.8</v>
      </c>
      <c r="G4943" s="8">
        <f t="shared" si="337"/>
        <v>25</v>
      </c>
      <c r="H4943" s="8">
        <f t="shared" si="338"/>
        <v>175.99999999999997</v>
      </c>
      <c r="I4943" s="8">
        <f t="shared" si="339"/>
        <v>43.999999999999993</v>
      </c>
      <c r="J4943" s="1">
        <v>18</v>
      </c>
      <c r="K4943" s="1">
        <v>25</v>
      </c>
      <c r="M4943" s="45"/>
      <c r="N4943" s="45"/>
      <c r="O4943" s="45"/>
      <c r="P4943" s="28"/>
      <c r="Q4943" s="28"/>
      <c r="R4943" s="25"/>
      <c r="Z4943"/>
    </row>
    <row r="4944" spans="1:26" x14ac:dyDescent="0.25">
      <c r="A4944" s="4" t="s">
        <v>7</v>
      </c>
      <c r="B4944" s="5">
        <v>2008</v>
      </c>
      <c r="C4944" s="5">
        <v>7</v>
      </c>
      <c r="D4944" s="5">
        <v>24</v>
      </c>
      <c r="E4944" s="5">
        <v>17</v>
      </c>
      <c r="F4944" s="43">
        <v>21.5</v>
      </c>
      <c r="G4944" s="8">
        <f t="shared" si="337"/>
        <v>25</v>
      </c>
      <c r="H4944" s="8">
        <f t="shared" si="338"/>
        <v>192.5</v>
      </c>
      <c r="I4944" s="8">
        <f t="shared" si="339"/>
        <v>48.125</v>
      </c>
      <c r="J4944" s="1">
        <v>18</v>
      </c>
      <c r="K4944" s="1">
        <v>25</v>
      </c>
      <c r="M4944" s="45"/>
      <c r="N4944" s="45"/>
      <c r="O4944" s="45"/>
      <c r="P4944" s="28"/>
      <c r="Q4944" s="28"/>
      <c r="R4944" s="25"/>
      <c r="Z4944"/>
    </row>
    <row r="4945" spans="1:26" x14ac:dyDescent="0.25">
      <c r="A4945" s="4" t="s">
        <v>7</v>
      </c>
      <c r="B4945" s="5">
        <v>2008</v>
      </c>
      <c r="C4945" s="5">
        <v>7</v>
      </c>
      <c r="D4945" s="5">
        <v>24</v>
      </c>
      <c r="E4945" s="5">
        <v>18</v>
      </c>
      <c r="F4945" s="43">
        <v>21.2</v>
      </c>
      <c r="G4945" s="8">
        <f t="shared" si="337"/>
        <v>25</v>
      </c>
      <c r="H4945" s="8">
        <f t="shared" si="338"/>
        <v>209.00000000000003</v>
      </c>
      <c r="I4945" s="8">
        <f t="shared" si="339"/>
        <v>52.250000000000007</v>
      </c>
      <c r="J4945" s="1">
        <v>18</v>
      </c>
      <c r="K4945" s="1">
        <v>25</v>
      </c>
      <c r="M4945" s="45"/>
      <c r="N4945" s="45"/>
      <c r="O4945" s="45"/>
      <c r="P4945" s="28"/>
      <c r="Q4945" s="28"/>
      <c r="R4945" s="25"/>
      <c r="Z4945"/>
    </row>
    <row r="4946" spans="1:26" x14ac:dyDescent="0.25">
      <c r="A4946" s="4" t="s">
        <v>7</v>
      </c>
      <c r="B4946" s="5">
        <v>2008</v>
      </c>
      <c r="C4946" s="5">
        <v>7</v>
      </c>
      <c r="D4946" s="5">
        <v>24</v>
      </c>
      <c r="E4946" s="5">
        <v>19</v>
      </c>
      <c r="F4946" s="43">
        <v>20.2</v>
      </c>
      <c r="G4946" s="8">
        <f t="shared" si="337"/>
        <v>25</v>
      </c>
      <c r="H4946" s="8">
        <f t="shared" si="338"/>
        <v>264.00000000000006</v>
      </c>
      <c r="I4946" s="8">
        <f t="shared" si="339"/>
        <v>66.000000000000014</v>
      </c>
      <c r="J4946" s="1">
        <v>18</v>
      </c>
      <c r="K4946" s="1">
        <v>25</v>
      </c>
      <c r="M4946" s="45"/>
      <c r="N4946" s="45"/>
      <c r="O4946" s="45"/>
      <c r="P4946" s="28"/>
      <c r="Q4946" s="28"/>
      <c r="R4946" s="25"/>
      <c r="Z4946"/>
    </row>
    <row r="4947" spans="1:26" x14ac:dyDescent="0.25">
      <c r="A4947" s="4" t="s">
        <v>7</v>
      </c>
      <c r="B4947" s="5">
        <v>2008</v>
      </c>
      <c r="C4947" s="5">
        <v>7</v>
      </c>
      <c r="D4947" s="5">
        <v>24</v>
      </c>
      <c r="E4947" s="5">
        <v>20</v>
      </c>
      <c r="F4947" s="43">
        <v>19.399999999999999</v>
      </c>
      <c r="G4947" s="8">
        <f t="shared" si="337"/>
        <v>25</v>
      </c>
      <c r="H4947" s="8">
        <f t="shared" si="338"/>
        <v>308.00000000000006</v>
      </c>
      <c r="I4947" s="8">
        <f t="shared" si="339"/>
        <v>77.000000000000014</v>
      </c>
      <c r="J4947" s="1">
        <v>18</v>
      </c>
      <c r="K4947" s="1">
        <v>25</v>
      </c>
      <c r="M4947" s="45"/>
      <c r="N4947" s="45"/>
      <c r="O4947" s="45"/>
      <c r="P4947" s="28"/>
      <c r="Q4947" s="28"/>
      <c r="R4947" s="25"/>
      <c r="Z4947"/>
    </row>
    <row r="4948" spans="1:26" x14ac:dyDescent="0.25">
      <c r="A4948" s="4" t="s">
        <v>7</v>
      </c>
      <c r="B4948" s="5">
        <v>2008</v>
      </c>
      <c r="C4948" s="5">
        <v>7</v>
      </c>
      <c r="D4948" s="5">
        <v>24</v>
      </c>
      <c r="E4948" s="5">
        <v>21</v>
      </c>
      <c r="F4948" s="43">
        <v>19.2</v>
      </c>
      <c r="G4948" s="8">
        <f t="shared" si="337"/>
        <v>25</v>
      </c>
      <c r="H4948" s="8">
        <f t="shared" si="338"/>
        <v>319.00000000000006</v>
      </c>
      <c r="I4948" s="8">
        <f t="shared" si="339"/>
        <v>79.750000000000014</v>
      </c>
      <c r="J4948" s="1">
        <v>18</v>
      </c>
      <c r="K4948" s="1">
        <v>25</v>
      </c>
      <c r="M4948" s="45"/>
      <c r="N4948" s="45"/>
      <c r="O4948" s="45"/>
      <c r="P4948" s="28"/>
      <c r="Q4948" s="28"/>
      <c r="R4948" s="25"/>
      <c r="Z4948"/>
    </row>
    <row r="4949" spans="1:26" x14ac:dyDescent="0.25">
      <c r="A4949" s="4" t="s">
        <v>7</v>
      </c>
      <c r="B4949" s="5">
        <v>2008</v>
      </c>
      <c r="C4949" s="5">
        <v>7</v>
      </c>
      <c r="D4949" s="5">
        <v>24</v>
      </c>
      <c r="E4949" s="5">
        <v>22</v>
      </c>
      <c r="F4949" s="43">
        <v>19.3</v>
      </c>
      <c r="G4949" s="8">
        <f t="shared" si="337"/>
        <v>25</v>
      </c>
      <c r="H4949" s="8">
        <f t="shared" si="338"/>
        <v>313.49999999999994</v>
      </c>
      <c r="I4949" s="8">
        <f t="shared" si="339"/>
        <v>78.374999999999986</v>
      </c>
      <c r="J4949" s="1">
        <v>18</v>
      </c>
      <c r="K4949" s="1">
        <v>25</v>
      </c>
      <c r="M4949" s="45"/>
      <c r="N4949" s="45"/>
      <c r="O4949" s="45"/>
      <c r="P4949" s="28"/>
      <c r="Q4949" s="28"/>
      <c r="R4949" s="25"/>
      <c r="Z4949"/>
    </row>
    <row r="4950" spans="1:26" x14ac:dyDescent="0.25">
      <c r="A4950" s="4" t="s">
        <v>7</v>
      </c>
      <c r="B4950" s="5">
        <v>2008</v>
      </c>
      <c r="C4950" s="5">
        <v>7</v>
      </c>
      <c r="D4950" s="5">
        <v>24</v>
      </c>
      <c r="E4950" s="5">
        <v>23</v>
      </c>
      <c r="F4950" s="43">
        <v>19.399999999999999</v>
      </c>
      <c r="G4950" s="8">
        <f t="shared" si="337"/>
        <v>25</v>
      </c>
      <c r="H4950" s="8">
        <f t="shared" si="338"/>
        <v>308.00000000000006</v>
      </c>
      <c r="I4950" s="8">
        <f t="shared" si="339"/>
        <v>77.000000000000014</v>
      </c>
      <c r="J4950" s="1">
        <v>18</v>
      </c>
      <c r="K4950" s="1">
        <v>25</v>
      </c>
      <c r="M4950" s="45"/>
      <c r="N4950" s="45"/>
      <c r="O4950" s="45"/>
      <c r="P4950" s="28"/>
      <c r="Q4950" s="28"/>
      <c r="R4950" s="25"/>
      <c r="Z4950"/>
    </row>
    <row r="4951" spans="1:26" x14ac:dyDescent="0.25">
      <c r="A4951" s="4" t="s">
        <v>7</v>
      </c>
      <c r="B4951" s="5">
        <v>2008</v>
      </c>
      <c r="C4951" s="5">
        <v>7</v>
      </c>
      <c r="D4951" s="5">
        <v>25</v>
      </c>
      <c r="E4951" s="5">
        <v>0</v>
      </c>
      <c r="F4951" s="43">
        <v>19.600000000000001</v>
      </c>
      <c r="G4951" s="8">
        <f t="shared" si="337"/>
        <v>25</v>
      </c>
      <c r="H4951" s="8">
        <f t="shared" si="338"/>
        <v>296.99999999999994</v>
      </c>
      <c r="I4951" s="8">
        <f t="shared" si="339"/>
        <v>74.249999999999986</v>
      </c>
      <c r="J4951" s="1">
        <v>18</v>
      </c>
      <c r="K4951" s="1">
        <v>25</v>
      </c>
      <c r="M4951" s="45"/>
      <c r="N4951" s="45"/>
      <c r="O4951" s="45"/>
      <c r="P4951" s="28"/>
      <c r="Q4951" s="28"/>
      <c r="R4951" s="25"/>
      <c r="Z4951"/>
    </row>
    <row r="4952" spans="1:26" x14ac:dyDescent="0.25">
      <c r="A4952" s="4" t="s">
        <v>7</v>
      </c>
      <c r="B4952" s="5">
        <v>2008</v>
      </c>
      <c r="C4952" s="5">
        <v>7</v>
      </c>
      <c r="D4952" s="5">
        <v>25</v>
      </c>
      <c r="E4952" s="5">
        <v>1</v>
      </c>
      <c r="F4952" s="43">
        <v>19.8</v>
      </c>
      <c r="G4952" s="8">
        <f t="shared" si="337"/>
        <v>25</v>
      </c>
      <c r="H4952" s="8">
        <f t="shared" si="338"/>
        <v>285.99999999999994</v>
      </c>
      <c r="I4952" s="8">
        <f t="shared" si="339"/>
        <v>71.499999999999986</v>
      </c>
      <c r="J4952" s="1">
        <v>18</v>
      </c>
      <c r="K4952" s="1">
        <v>25</v>
      </c>
      <c r="M4952" s="45"/>
      <c r="N4952" s="45"/>
      <c r="O4952" s="45"/>
      <c r="P4952" s="28"/>
      <c r="Q4952" s="28"/>
      <c r="R4952" s="25"/>
      <c r="Z4952"/>
    </row>
    <row r="4953" spans="1:26" x14ac:dyDescent="0.25">
      <c r="A4953" s="4" t="s">
        <v>7</v>
      </c>
      <c r="B4953" s="5">
        <v>2008</v>
      </c>
      <c r="C4953" s="5">
        <v>7</v>
      </c>
      <c r="D4953" s="5">
        <v>25</v>
      </c>
      <c r="E4953" s="5">
        <v>2</v>
      </c>
      <c r="F4953" s="43">
        <v>19.899999999999999</v>
      </c>
      <c r="G4953" s="8">
        <f t="shared" si="337"/>
        <v>25</v>
      </c>
      <c r="H4953" s="8">
        <f t="shared" si="338"/>
        <v>280.50000000000006</v>
      </c>
      <c r="I4953" s="8">
        <f t="shared" si="339"/>
        <v>70.125000000000014</v>
      </c>
      <c r="J4953" s="1">
        <v>18</v>
      </c>
      <c r="K4953" s="1">
        <v>25</v>
      </c>
      <c r="M4953" s="45"/>
      <c r="N4953" s="45"/>
      <c r="O4953" s="45"/>
      <c r="P4953" s="28"/>
      <c r="Q4953" s="28"/>
      <c r="R4953" s="25"/>
      <c r="Z4953"/>
    </row>
    <row r="4954" spans="1:26" x14ac:dyDescent="0.25">
      <c r="A4954" s="4" t="s">
        <v>7</v>
      </c>
      <c r="B4954" s="5">
        <v>2008</v>
      </c>
      <c r="C4954" s="5">
        <v>7</v>
      </c>
      <c r="D4954" s="5">
        <v>25</v>
      </c>
      <c r="E4954" s="5">
        <v>3</v>
      </c>
      <c r="F4954" s="43">
        <v>19.899999999999999</v>
      </c>
      <c r="G4954" s="8">
        <f t="shared" si="337"/>
        <v>25</v>
      </c>
      <c r="H4954" s="8">
        <f t="shared" si="338"/>
        <v>280.50000000000006</v>
      </c>
      <c r="I4954" s="8">
        <f t="shared" si="339"/>
        <v>70.125000000000014</v>
      </c>
      <c r="J4954" s="1">
        <v>18</v>
      </c>
      <c r="K4954" s="1">
        <v>25</v>
      </c>
      <c r="M4954" s="45"/>
      <c r="N4954" s="45"/>
      <c r="O4954" s="45"/>
      <c r="P4954" s="28"/>
      <c r="Q4954" s="28"/>
      <c r="R4954" s="25"/>
      <c r="Z4954"/>
    </row>
    <row r="4955" spans="1:26" x14ac:dyDescent="0.25">
      <c r="A4955" s="4" t="s">
        <v>7</v>
      </c>
      <c r="B4955" s="5">
        <v>2008</v>
      </c>
      <c r="C4955" s="5">
        <v>7</v>
      </c>
      <c r="D4955" s="5">
        <v>25</v>
      </c>
      <c r="E4955" s="5">
        <v>4</v>
      </c>
      <c r="F4955" s="43">
        <v>19.899999999999999</v>
      </c>
      <c r="G4955" s="8">
        <f t="shared" si="337"/>
        <v>25</v>
      </c>
      <c r="H4955" s="8">
        <f t="shared" si="338"/>
        <v>280.50000000000006</v>
      </c>
      <c r="I4955" s="8">
        <f t="shared" si="339"/>
        <v>70.125000000000014</v>
      </c>
      <c r="J4955" s="1">
        <v>18</v>
      </c>
      <c r="K4955" s="1">
        <v>25</v>
      </c>
      <c r="M4955" s="45"/>
      <c r="N4955" s="45"/>
      <c r="O4955" s="45"/>
      <c r="P4955" s="28"/>
      <c r="Q4955" s="28"/>
      <c r="R4955" s="25"/>
      <c r="Z4955"/>
    </row>
    <row r="4956" spans="1:26" x14ac:dyDescent="0.25">
      <c r="A4956" s="4" t="s">
        <v>7</v>
      </c>
      <c r="B4956" s="5">
        <v>2008</v>
      </c>
      <c r="C4956" s="5">
        <v>7</v>
      </c>
      <c r="D4956" s="5">
        <v>25</v>
      </c>
      <c r="E4956" s="5">
        <v>5</v>
      </c>
      <c r="F4956" s="43">
        <v>20.100000000000001</v>
      </c>
      <c r="G4956" s="8">
        <f t="shared" si="337"/>
        <v>25</v>
      </c>
      <c r="H4956" s="8">
        <f t="shared" si="338"/>
        <v>269.49999999999994</v>
      </c>
      <c r="I4956" s="8">
        <f t="shared" si="339"/>
        <v>67.374999999999986</v>
      </c>
      <c r="J4956" s="1">
        <v>18</v>
      </c>
      <c r="K4956" s="1">
        <v>25</v>
      </c>
      <c r="M4956" s="45"/>
      <c r="N4956" s="45"/>
      <c r="O4956" s="45"/>
      <c r="P4956" s="28"/>
      <c r="Q4956" s="28"/>
      <c r="R4956" s="25"/>
      <c r="Z4956"/>
    </row>
    <row r="4957" spans="1:26" x14ac:dyDescent="0.25">
      <c r="A4957" s="4" t="s">
        <v>7</v>
      </c>
      <c r="B4957" s="5">
        <v>2008</v>
      </c>
      <c r="C4957" s="5">
        <v>7</v>
      </c>
      <c r="D4957" s="5">
        <v>25</v>
      </c>
      <c r="E4957" s="5">
        <v>6</v>
      </c>
      <c r="F4957" s="43">
        <v>20.100000000000001</v>
      </c>
      <c r="G4957" s="8">
        <f t="shared" si="337"/>
        <v>25</v>
      </c>
      <c r="H4957" s="8">
        <f t="shared" si="338"/>
        <v>269.49999999999994</v>
      </c>
      <c r="I4957" s="8">
        <f t="shared" si="339"/>
        <v>67.374999999999986</v>
      </c>
      <c r="J4957" s="1">
        <v>18</v>
      </c>
      <c r="K4957" s="1">
        <v>25</v>
      </c>
      <c r="M4957" s="45"/>
      <c r="N4957" s="45"/>
      <c r="O4957" s="45"/>
      <c r="P4957" s="28"/>
      <c r="Q4957" s="28"/>
      <c r="R4957" s="25"/>
      <c r="Z4957"/>
    </row>
    <row r="4958" spans="1:26" x14ac:dyDescent="0.25">
      <c r="A4958" s="4" t="s">
        <v>7</v>
      </c>
      <c r="B4958" s="5">
        <v>2008</v>
      </c>
      <c r="C4958" s="5">
        <v>7</v>
      </c>
      <c r="D4958" s="5">
        <v>25</v>
      </c>
      <c r="E4958" s="5">
        <v>7</v>
      </c>
      <c r="F4958" s="43">
        <v>20.3</v>
      </c>
      <c r="G4958" s="8">
        <f t="shared" si="337"/>
        <v>25</v>
      </c>
      <c r="H4958" s="8">
        <f t="shared" si="338"/>
        <v>258.49999999999994</v>
      </c>
      <c r="I4958" s="8">
        <f t="shared" si="339"/>
        <v>64.624999999999986</v>
      </c>
      <c r="J4958" s="1">
        <v>18</v>
      </c>
      <c r="K4958" s="1">
        <v>25</v>
      </c>
      <c r="M4958" s="45"/>
      <c r="N4958" s="45"/>
      <c r="O4958" s="45"/>
      <c r="P4958" s="28"/>
      <c r="Q4958" s="28"/>
      <c r="R4958" s="25"/>
      <c r="Z4958"/>
    </row>
    <row r="4959" spans="1:26" x14ac:dyDescent="0.25">
      <c r="A4959" s="4" t="s">
        <v>7</v>
      </c>
      <c r="B4959" s="5">
        <v>2008</v>
      </c>
      <c r="C4959" s="5">
        <v>7</v>
      </c>
      <c r="D4959" s="5">
        <v>25</v>
      </c>
      <c r="E4959" s="5">
        <v>8</v>
      </c>
      <c r="F4959" s="43">
        <v>20.6</v>
      </c>
      <c r="G4959" s="8">
        <f t="shared" si="337"/>
        <v>25</v>
      </c>
      <c r="H4959" s="8">
        <f t="shared" si="338"/>
        <v>241.99999999999991</v>
      </c>
      <c r="I4959" s="8">
        <f t="shared" si="339"/>
        <v>60.499999999999979</v>
      </c>
      <c r="J4959" s="1">
        <v>18</v>
      </c>
      <c r="K4959" s="1">
        <v>25</v>
      </c>
      <c r="M4959" s="45"/>
      <c r="N4959" s="45"/>
      <c r="O4959" s="45"/>
      <c r="P4959" s="28"/>
      <c r="Q4959" s="28"/>
      <c r="R4959" s="25"/>
      <c r="Z4959"/>
    </row>
    <row r="4960" spans="1:26" x14ac:dyDescent="0.25">
      <c r="A4960" s="4" t="s">
        <v>7</v>
      </c>
      <c r="B4960" s="5">
        <v>2008</v>
      </c>
      <c r="C4960" s="5">
        <v>7</v>
      </c>
      <c r="D4960" s="5">
        <v>25</v>
      </c>
      <c r="E4960" s="5">
        <v>9</v>
      </c>
      <c r="F4960" s="43">
        <v>20.8</v>
      </c>
      <c r="G4960" s="8">
        <f t="shared" si="337"/>
        <v>25</v>
      </c>
      <c r="H4960" s="8">
        <f t="shared" si="338"/>
        <v>230.99999999999997</v>
      </c>
      <c r="I4960" s="8">
        <f t="shared" si="339"/>
        <v>57.749999999999993</v>
      </c>
      <c r="J4960" s="1">
        <v>18</v>
      </c>
      <c r="K4960" s="1">
        <v>25</v>
      </c>
      <c r="M4960" s="45"/>
      <c r="N4960" s="45"/>
      <c r="O4960" s="45"/>
      <c r="P4960" s="28"/>
      <c r="Q4960" s="28"/>
      <c r="R4960" s="25"/>
      <c r="Z4960"/>
    </row>
    <row r="4961" spans="1:26" x14ac:dyDescent="0.25">
      <c r="A4961" s="4" t="s">
        <v>7</v>
      </c>
      <c r="B4961" s="5">
        <v>2008</v>
      </c>
      <c r="C4961" s="5">
        <v>7</v>
      </c>
      <c r="D4961" s="5">
        <v>25</v>
      </c>
      <c r="E4961" s="5">
        <v>10</v>
      </c>
      <c r="F4961" s="43">
        <v>21.2</v>
      </c>
      <c r="G4961" s="8">
        <f t="shared" si="337"/>
        <v>25</v>
      </c>
      <c r="H4961" s="8">
        <f t="shared" si="338"/>
        <v>209.00000000000003</v>
      </c>
      <c r="I4961" s="8">
        <f t="shared" si="339"/>
        <v>52.250000000000007</v>
      </c>
      <c r="J4961" s="1">
        <v>18</v>
      </c>
      <c r="K4961" s="1">
        <v>25</v>
      </c>
      <c r="M4961" s="45"/>
      <c r="N4961" s="45"/>
      <c r="O4961" s="45"/>
      <c r="P4961" s="28"/>
      <c r="Q4961" s="28"/>
      <c r="R4961" s="25"/>
      <c r="Z4961"/>
    </row>
    <row r="4962" spans="1:26" x14ac:dyDescent="0.25">
      <c r="A4962" s="4" t="s">
        <v>7</v>
      </c>
      <c r="B4962" s="5">
        <v>2008</v>
      </c>
      <c r="C4962" s="5">
        <v>7</v>
      </c>
      <c r="D4962" s="5">
        <v>25</v>
      </c>
      <c r="E4962" s="5">
        <v>11</v>
      </c>
      <c r="F4962" s="43">
        <v>21.8</v>
      </c>
      <c r="G4962" s="8">
        <f t="shared" si="337"/>
        <v>25</v>
      </c>
      <c r="H4962" s="8">
        <f t="shared" si="338"/>
        <v>175.99999999999997</v>
      </c>
      <c r="I4962" s="8">
        <f t="shared" si="339"/>
        <v>43.999999999999993</v>
      </c>
      <c r="J4962" s="1">
        <v>18</v>
      </c>
      <c r="K4962" s="1">
        <v>25</v>
      </c>
      <c r="M4962" s="45"/>
      <c r="N4962" s="45"/>
      <c r="O4962" s="45"/>
      <c r="P4962" s="28"/>
      <c r="Q4962" s="28"/>
      <c r="R4962" s="25"/>
      <c r="Z4962"/>
    </row>
    <row r="4963" spans="1:26" x14ac:dyDescent="0.25">
      <c r="A4963" s="4" t="s">
        <v>7</v>
      </c>
      <c r="B4963" s="5">
        <v>2008</v>
      </c>
      <c r="C4963" s="5">
        <v>7</v>
      </c>
      <c r="D4963" s="5">
        <v>25</v>
      </c>
      <c r="E4963" s="5">
        <v>12</v>
      </c>
      <c r="F4963" s="43">
        <v>22.2</v>
      </c>
      <c r="G4963" s="8">
        <f t="shared" si="337"/>
        <v>25</v>
      </c>
      <c r="H4963" s="8">
        <f t="shared" si="338"/>
        <v>154.00000000000003</v>
      </c>
      <c r="I4963" s="8">
        <f t="shared" si="339"/>
        <v>38.500000000000007</v>
      </c>
      <c r="J4963" s="1">
        <v>18</v>
      </c>
      <c r="K4963" s="1">
        <v>25</v>
      </c>
      <c r="M4963" s="45"/>
      <c r="N4963" s="45"/>
      <c r="O4963" s="45"/>
      <c r="P4963" s="28"/>
      <c r="Q4963" s="28"/>
      <c r="R4963" s="25"/>
      <c r="Z4963"/>
    </row>
    <row r="4964" spans="1:26" x14ac:dyDescent="0.25">
      <c r="A4964" s="4" t="s">
        <v>7</v>
      </c>
      <c r="B4964" s="5">
        <v>2008</v>
      </c>
      <c r="C4964" s="5">
        <v>7</v>
      </c>
      <c r="D4964" s="5">
        <v>25</v>
      </c>
      <c r="E4964" s="5">
        <v>13</v>
      </c>
      <c r="F4964" s="43">
        <v>22.8</v>
      </c>
      <c r="G4964" s="8">
        <f t="shared" si="337"/>
        <v>25</v>
      </c>
      <c r="H4964" s="8">
        <f t="shared" si="338"/>
        <v>120.99999999999996</v>
      </c>
      <c r="I4964" s="8">
        <f t="shared" si="339"/>
        <v>30.249999999999989</v>
      </c>
      <c r="J4964" s="1">
        <v>18</v>
      </c>
      <c r="K4964" s="1">
        <v>25</v>
      </c>
      <c r="M4964" s="45"/>
      <c r="N4964" s="45"/>
      <c r="O4964" s="45"/>
      <c r="P4964" s="28"/>
      <c r="Q4964" s="28"/>
      <c r="R4964" s="25"/>
      <c r="Z4964"/>
    </row>
    <row r="4965" spans="1:26" x14ac:dyDescent="0.25">
      <c r="A4965" s="4" t="s">
        <v>7</v>
      </c>
      <c r="B4965" s="5">
        <v>2008</v>
      </c>
      <c r="C4965" s="5">
        <v>7</v>
      </c>
      <c r="D4965" s="5">
        <v>25</v>
      </c>
      <c r="E4965" s="5">
        <v>14</v>
      </c>
      <c r="F4965" s="43">
        <v>23.3</v>
      </c>
      <c r="G4965" s="8">
        <f t="shared" si="337"/>
        <v>25</v>
      </c>
      <c r="H4965" s="8">
        <f t="shared" si="338"/>
        <v>93.499999999999957</v>
      </c>
      <c r="I4965" s="8">
        <f t="shared" si="339"/>
        <v>23.374999999999989</v>
      </c>
      <c r="J4965" s="1">
        <v>18</v>
      </c>
      <c r="K4965" s="1">
        <v>25</v>
      </c>
      <c r="M4965" s="45"/>
      <c r="N4965" s="45"/>
      <c r="O4965" s="45"/>
      <c r="P4965" s="28"/>
      <c r="Q4965" s="28"/>
      <c r="R4965" s="25"/>
      <c r="Z4965"/>
    </row>
    <row r="4966" spans="1:26" x14ac:dyDescent="0.25">
      <c r="A4966" s="4" t="s">
        <v>7</v>
      </c>
      <c r="B4966" s="5">
        <v>2008</v>
      </c>
      <c r="C4966" s="5">
        <v>7</v>
      </c>
      <c r="D4966" s="5">
        <v>25</v>
      </c>
      <c r="E4966" s="5">
        <v>15</v>
      </c>
      <c r="F4966" s="43">
        <v>23.7</v>
      </c>
      <c r="G4966" s="8">
        <f t="shared" si="337"/>
        <v>25</v>
      </c>
      <c r="H4966" s="8">
        <f t="shared" si="338"/>
        <v>71.500000000000043</v>
      </c>
      <c r="I4966" s="8">
        <f t="shared" si="339"/>
        <v>17.875000000000011</v>
      </c>
      <c r="J4966" s="1">
        <v>18</v>
      </c>
      <c r="K4966" s="1">
        <v>25</v>
      </c>
      <c r="M4966" s="45"/>
      <c r="N4966" s="45"/>
      <c r="O4966" s="45"/>
      <c r="P4966" s="28"/>
      <c r="Q4966" s="28"/>
      <c r="R4966" s="25"/>
      <c r="Z4966"/>
    </row>
    <row r="4967" spans="1:26" x14ac:dyDescent="0.25">
      <c r="A4967" s="4" t="s">
        <v>7</v>
      </c>
      <c r="B4967" s="5">
        <v>2008</v>
      </c>
      <c r="C4967" s="5">
        <v>7</v>
      </c>
      <c r="D4967" s="5">
        <v>25</v>
      </c>
      <c r="E4967" s="5">
        <v>16</v>
      </c>
      <c r="F4967" s="43">
        <v>23.7</v>
      </c>
      <c r="G4967" s="8">
        <f t="shared" si="337"/>
        <v>25</v>
      </c>
      <c r="H4967" s="8">
        <f t="shared" si="338"/>
        <v>71.500000000000043</v>
      </c>
      <c r="I4967" s="8">
        <f t="shared" si="339"/>
        <v>17.875000000000011</v>
      </c>
      <c r="J4967" s="1">
        <v>18</v>
      </c>
      <c r="K4967" s="1">
        <v>25</v>
      </c>
      <c r="M4967" s="45"/>
      <c r="N4967" s="45"/>
      <c r="O4967" s="45"/>
      <c r="P4967" s="28"/>
      <c r="Q4967" s="28"/>
      <c r="R4967" s="25"/>
      <c r="Z4967"/>
    </row>
    <row r="4968" spans="1:26" x14ac:dyDescent="0.25">
      <c r="A4968" s="4" t="s">
        <v>7</v>
      </c>
      <c r="B4968" s="5">
        <v>2008</v>
      </c>
      <c r="C4968" s="5">
        <v>7</v>
      </c>
      <c r="D4968" s="5">
        <v>25</v>
      </c>
      <c r="E4968" s="5">
        <v>17</v>
      </c>
      <c r="F4968" s="43">
        <v>23.5</v>
      </c>
      <c r="G4968" s="8">
        <f t="shared" si="337"/>
        <v>25</v>
      </c>
      <c r="H4968" s="8">
        <f t="shared" si="338"/>
        <v>82.5</v>
      </c>
      <c r="I4968" s="8">
        <f t="shared" si="339"/>
        <v>20.625</v>
      </c>
      <c r="J4968" s="1">
        <v>18</v>
      </c>
      <c r="K4968" s="1">
        <v>25</v>
      </c>
      <c r="M4968" s="45"/>
      <c r="N4968" s="45"/>
      <c r="O4968" s="45"/>
      <c r="P4968" s="28"/>
      <c r="Q4968" s="28"/>
      <c r="R4968" s="25"/>
      <c r="Z4968"/>
    </row>
    <row r="4969" spans="1:26" x14ac:dyDescent="0.25">
      <c r="A4969" s="4" t="s">
        <v>7</v>
      </c>
      <c r="B4969" s="5">
        <v>2008</v>
      </c>
      <c r="C4969" s="5">
        <v>7</v>
      </c>
      <c r="D4969" s="5">
        <v>25</v>
      </c>
      <c r="E4969" s="5">
        <v>18</v>
      </c>
      <c r="F4969" s="43">
        <v>23.2</v>
      </c>
      <c r="G4969" s="8">
        <f t="shared" si="337"/>
        <v>25</v>
      </c>
      <c r="H4969" s="8">
        <f t="shared" si="338"/>
        <v>99.000000000000043</v>
      </c>
      <c r="I4969" s="8">
        <f t="shared" si="339"/>
        <v>24.750000000000011</v>
      </c>
      <c r="J4969" s="1">
        <v>18</v>
      </c>
      <c r="K4969" s="1">
        <v>25</v>
      </c>
      <c r="M4969" s="45"/>
      <c r="N4969" s="45"/>
      <c r="O4969" s="45"/>
      <c r="P4969" s="28"/>
      <c r="Q4969" s="28"/>
      <c r="R4969" s="25"/>
      <c r="Z4969"/>
    </row>
    <row r="4970" spans="1:26" x14ac:dyDescent="0.25">
      <c r="A4970" s="4" t="s">
        <v>7</v>
      </c>
      <c r="B4970" s="5">
        <v>2008</v>
      </c>
      <c r="C4970" s="5">
        <v>7</v>
      </c>
      <c r="D4970" s="5">
        <v>25</v>
      </c>
      <c r="E4970" s="5">
        <v>19</v>
      </c>
      <c r="F4970" s="43">
        <v>22.2</v>
      </c>
      <c r="G4970" s="8">
        <f t="shared" si="337"/>
        <v>25</v>
      </c>
      <c r="H4970" s="8">
        <f t="shared" si="338"/>
        <v>154.00000000000003</v>
      </c>
      <c r="I4970" s="8">
        <f t="shared" si="339"/>
        <v>38.500000000000007</v>
      </c>
      <c r="J4970" s="1">
        <v>18</v>
      </c>
      <c r="K4970" s="1">
        <v>25</v>
      </c>
      <c r="M4970" s="45"/>
      <c r="N4970" s="45"/>
      <c r="O4970" s="45"/>
      <c r="P4970" s="28"/>
      <c r="Q4970" s="28"/>
      <c r="R4970" s="25"/>
      <c r="Z4970"/>
    </row>
    <row r="4971" spans="1:26" x14ac:dyDescent="0.25">
      <c r="A4971" s="4" t="s">
        <v>7</v>
      </c>
      <c r="B4971" s="5">
        <v>2008</v>
      </c>
      <c r="C4971" s="5">
        <v>7</v>
      </c>
      <c r="D4971" s="5">
        <v>25</v>
      </c>
      <c r="E4971" s="5">
        <v>20</v>
      </c>
      <c r="F4971" s="43">
        <v>21.5</v>
      </c>
      <c r="G4971" s="8">
        <f t="shared" si="337"/>
        <v>25</v>
      </c>
      <c r="H4971" s="8">
        <f t="shared" si="338"/>
        <v>192.5</v>
      </c>
      <c r="I4971" s="8">
        <f t="shared" si="339"/>
        <v>48.125</v>
      </c>
      <c r="J4971" s="1">
        <v>18</v>
      </c>
      <c r="K4971" s="1">
        <v>25</v>
      </c>
      <c r="M4971" s="45"/>
      <c r="N4971" s="45"/>
      <c r="O4971" s="45"/>
      <c r="P4971" s="28"/>
      <c r="Q4971" s="28"/>
      <c r="R4971" s="25"/>
      <c r="Z4971"/>
    </row>
    <row r="4972" spans="1:26" x14ac:dyDescent="0.25">
      <c r="A4972" s="4" t="s">
        <v>7</v>
      </c>
      <c r="B4972" s="5">
        <v>2008</v>
      </c>
      <c r="C4972" s="5">
        <v>7</v>
      </c>
      <c r="D4972" s="5">
        <v>25</v>
      </c>
      <c r="E4972" s="5">
        <v>21</v>
      </c>
      <c r="F4972" s="43">
        <v>20.9</v>
      </c>
      <c r="G4972" s="8">
        <f t="shared" si="337"/>
        <v>25</v>
      </c>
      <c r="H4972" s="8">
        <f t="shared" si="338"/>
        <v>225.50000000000009</v>
      </c>
      <c r="I4972" s="8">
        <f t="shared" si="339"/>
        <v>56.375000000000021</v>
      </c>
      <c r="J4972" s="1">
        <v>18</v>
      </c>
      <c r="K4972" s="1">
        <v>25</v>
      </c>
      <c r="M4972" s="45"/>
      <c r="N4972" s="45"/>
      <c r="O4972" s="45"/>
      <c r="P4972" s="28"/>
      <c r="Q4972" s="28"/>
      <c r="R4972" s="25"/>
      <c r="Z4972"/>
    </row>
    <row r="4973" spans="1:26" x14ac:dyDescent="0.25">
      <c r="A4973" s="4" t="s">
        <v>7</v>
      </c>
      <c r="B4973" s="5">
        <v>2008</v>
      </c>
      <c r="C4973" s="5">
        <v>7</v>
      </c>
      <c r="D4973" s="5">
        <v>25</v>
      </c>
      <c r="E4973" s="5">
        <v>22</v>
      </c>
      <c r="F4973" s="43">
        <v>20.7</v>
      </c>
      <c r="G4973" s="8">
        <f t="shared" si="337"/>
        <v>25</v>
      </c>
      <c r="H4973" s="8">
        <f t="shared" si="338"/>
        <v>236.50000000000003</v>
      </c>
      <c r="I4973" s="8">
        <f t="shared" si="339"/>
        <v>59.125000000000007</v>
      </c>
      <c r="J4973" s="1">
        <v>18</v>
      </c>
      <c r="K4973" s="1">
        <v>25</v>
      </c>
      <c r="M4973" s="45"/>
      <c r="N4973" s="45"/>
      <c r="O4973" s="45"/>
      <c r="P4973" s="28"/>
      <c r="Q4973" s="28"/>
      <c r="R4973" s="25"/>
      <c r="Z4973"/>
    </row>
    <row r="4974" spans="1:26" x14ac:dyDescent="0.25">
      <c r="A4974" s="4" t="s">
        <v>7</v>
      </c>
      <c r="B4974" s="5">
        <v>2008</v>
      </c>
      <c r="C4974" s="5">
        <v>7</v>
      </c>
      <c r="D4974" s="5">
        <v>25</v>
      </c>
      <c r="E4974" s="5">
        <v>23</v>
      </c>
      <c r="F4974" s="43">
        <v>20.399999999999999</v>
      </c>
      <c r="G4974" s="8">
        <f t="shared" si="337"/>
        <v>25</v>
      </c>
      <c r="H4974" s="8">
        <f t="shared" si="338"/>
        <v>253.00000000000009</v>
      </c>
      <c r="I4974" s="8">
        <f t="shared" si="339"/>
        <v>63.250000000000021</v>
      </c>
      <c r="J4974" s="1">
        <v>18</v>
      </c>
      <c r="K4974" s="1">
        <v>25</v>
      </c>
      <c r="M4974" s="45"/>
      <c r="N4974" s="45"/>
      <c r="O4974" s="45"/>
      <c r="P4974" s="28"/>
      <c r="Q4974" s="28"/>
      <c r="R4974" s="25"/>
      <c r="Z4974"/>
    </row>
    <row r="4975" spans="1:26" x14ac:dyDescent="0.25">
      <c r="A4975" s="4" t="s">
        <v>7</v>
      </c>
      <c r="B4975" s="5">
        <v>2008</v>
      </c>
      <c r="C4975" s="5">
        <v>7</v>
      </c>
      <c r="D4975" s="5">
        <v>26</v>
      </c>
      <c r="E4975" s="5">
        <v>0</v>
      </c>
      <c r="F4975" s="43">
        <v>20.100000000000001</v>
      </c>
      <c r="G4975" s="8">
        <f t="shared" si="337"/>
        <v>25</v>
      </c>
      <c r="H4975" s="8">
        <f t="shared" si="338"/>
        <v>269.49999999999994</v>
      </c>
      <c r="I4975" s="8">
        <f t="shared" si="339"/>
        <v>67.374999999999986</v>
      </c>
      <c r="J4975" s="1">
        <v>18</v>
      </c>
      <c r="K4975" s="1">
        <v>25</v>
      </c>
      <c r="M4975" s="45"/>
      <c r="N4975" s="45"/>
      <c r="O4975" s="45"/>
      <c r="P4975" s="28"/>
      <c r="Q4975" s="28"/>
      <c r="R4975" s="25"/>
      <c r="Z4975"/>
    </row>
    <row r="4976" spans="1:26" x14ac:dyDescent="0.25">
      <c r="A4976" s="4" t="s">
        <v>7</v>
      </c>
      <c r="B4976" s="5">
        <v>2008</v>
      </c>
      <c r="C4976" s="5">
        <v>7</v>
      </c>
      <c r="D4976" s="5">
        <v>26</v>
      </c>
      <c r="E4976" s="5">
        <v>1</v>
      </c>
      <c r="F4976" s="43">
        <v>20.3</v>
      </c>
      <c r="G4976" s="8">
        <f t="shared" si="337"/>
        <v>25</v>
      </c>
      <c r="H4976" s="8">
        <f t="shared" si="338"/>
        <v>258.49999999999994</v>
      </c>
      <c r="I4976" s="8">
        <f t="shared" si="339"/>
        <v>64.624999999999986</v>
      </c>
      <c r="J4976" s="1">
        <v>18</v>
      </c>
      <c r="K4976" s="1">
        <v>25</v>
      </c>
      <c r="M4976" s="45"/>
      <c r="N4976" s="45"/>
      <c r="O4976" s="45"/>
      <c r="P4976" s="28"/>
      <c r="Q4976" s="28"/>
      <c r="R4976" s="25"/>
      <c r="Z4976"/>
    </row>
    <row r="4977" spans="1:26" x14ac:dyDescent="0.25">
      <c r="A4977" s="4" t="s">
        <v>7</v>
      </c>
      <c r="B4977" s="5">
        <v>2008</v>
      </c>
      <c r="C4977" s="5">
        <v>7</v>
      </c>
      <c r="D4977" s="5">
        <v>26</v>
      </c>
      <c r="E4977" s="5">
        <v>2</v>
      </c>
      <c r="F4977" s="43">
        <v>20.7</v>
      </c>
      <c r="G4977" s="8">
        <f t="shared" si="337"/>
        <v>25</v>
      </c>
      <c r="H4977" s="8">
        <f t="shared" si="338"/>
        <v>236.50000000000003</v>
      </c>
      <c r="I4977" s="8">
        <f t="shared" si="339"/>
        <v>59.125000000000007</v>
      </c>
      <c r="J4977" s="1">
        <v>18</v>
      </c>
      <c r="K4977" s="1">
        <v>25</v>
      </c>
      <c r="M4977" s="45"/>
      <c r="N4977" s="45"/>
      <c r="O4977" s="45"/>
      <c r="P4977" s="28"/>
      <c r="Q4977" s="28"/>
      <c r="R4977" s="25"/>
      <c r="Z4977"/>
    </row>
    <row r="4978" spans="1:26" x14ac:dyDescent="0.25">
      <c r="A4978" s="4" t="s">
        <v>7</v>
      </c>
      <c r="B4978" s="5">
        <v>2008</v>
      </c>
      <c r="C4978" s="5">
        <v>7</v>
      </c>
      <c r="D4978" s="5">
        <v>26</v>
      </c>
      <c r="E4978" s="5">
        <v>3</v>
      </c>
      <c r="F4978" s="43">
        <v>20.7</v>
      </c>
      <c r="G4978" s="8">
        <f t="shared" si="337"/>
        <v>25</v>
      </c>
      <c r="H4978" s="8">
        <f t="shared" si="338"/>
        <v>236.50000000000003</v>
      </c>
      <c r="I4978" s="8">
        <f t="shared" si="339"/>
        <v>59.125000000000007</v>
      </c>
      <c r="J4978" s="1">
        <v>18</v>
      </c>
      <c r="K4978" s="1">
        <v>25</v>
      </c>
      <c r="M4978" s="45"/>
      <c r="N4978" s="45"/>
      <c r="O4978" s="45"/>
      <c r="P4978" s="28"/>
      <c r="Q4978" s="28"/>
      <c r="R4978" s="25"/>
      <c r="Z4978"/>
    </row>
    <row r="4979" spans="1:26" x14ac:dyDescent="0.25">
      <c r="A4979" s="4" t="s">
        <v>7</v>
      </c>
      <c r="B4979" s="5">
        <v>2008</v>
      </c>
      <c r="C4979" s="5">
        <v>7</v>
      </c>
      <c r="D4979" s="5">
        <v>26</v>
      </c>
      <c r="E4979" s="5">
        <v>4</v>
      </c>
      <c r="F4979" s="43">
        <v>20.9</v>
      </c>
      <c r="G4979" s="8">
        <f t="shared" si="337"/>
        <v>25</v>
      </c>
      <c r="H4979" s="8">
        <f t="shared" si="338"/>
        <v>225.50000000000009</v>
      </c>
      <c r="I4979" s="8">
        <f t="shared" si="339"/>
        <v>56.375000000000021</v>
      </c>
      <c r="J4979" s="1">
        <v>18</v>
      </c>
      <c r="K4979" s="1">
        <v>25</v>
      </c>
      <c r="M4979" s="45"/>
      <c r="N4979" s="45"/>
      <c r="O4979" s="45"/>
      <c r="P4979" s="28"/>
      <c r="Q4979" s="28"/>
      <c r="R4979" s="25"/>
      <c r="Z4979"/>
    </row>
    <row r="4980" spans="1:26" x14ac:dyDescent="0.25">
      <c r="A4980" s="4" t="s">
        <v>7</v>
      </c>
      <c r="B4980" s="5">
        <v>2008</v>
      </c>
      <c r="C4980" s="5">
        <v>7</v>
      </c>
      <c r="D4980" s="5">
        <v>26</v>
      </c>
      <c r="E4980" s="5">
        <v>5</v>
      </c>
      <c r="F4980" s="43">
        <v>21.2</v>
      </c>
      <c r="G4980" s="8">
        <f t="shared" si="337"/>
        <v>25</v>
      </c>
      <c r="H4980" s="8">
        <f t="shared" si="338"/>
        <v>209.00000000000003</v>
      </c>
      <c r="I4980" s="8">
        <f t="shared" si="339"/>
        <v>52.250000000000007</v>
      </c>
      <c r="J4980" s="1">
        <v>18</v>
      </c>
      <c r="K4980" s="1">
        <v>25</v>
      </c>
      <c r="M4980" s="45"/>
      <c r="N4980" s="45"/>
      <c r="O4980" s="45"/>
      <c r="P4980" s="28"/>
      <c r="Q4980" s="28"/>
      <c r="R4980" s="25"/>
      <c r="Z4980"/>
    </row>
    <row r="4981" spans="1:26" x14ac:dyDescent="0.25">
      <c r="A4981" s="4" t="s">
        <v>7</v>
      </c>
      <c r="B4981" s="5">
        <v>2008</v>
      </c>
      <c r="C4981" s="5">
        <v>7</v>
      </c>
      <c r="D4981" s="5">
        <v>26</v>
      </c>
      <c r="E4981" s="5">
        <v>6</v>
      </c>
      <c r="F4981" s="43">
        <v>20.6</v>
      </c>
      <c r="G4981" s="8">
        <f t="shared" si="337"/>
        <v>25</v>
      </c>
      <c r="H4981" s="8">
        <f t="shared" si="338"/>
        <v>241.99999999999991</v>
      </c>
      <c r="I4981" s="8">
        <f t="shared" si="339"/>
        <v>60.499999999999979</v>
      </c>
      <c r="J4981" s="1">
        <v>18</v>
      </c>
      <c r="K4981" s="1">
        <v>25</v>
      </c>
      <c r="M4981" s="45"/>
      <c r="N4981" s="45"/>
      <c r="O4981" s="45"/>
      <c r="P4981" s="28"/>
      <c r="Q4981" s="28"/>
      <c r="R4981" s="25"/>
      <c r="Z4981"/>
    </row>
    <row r="4982" spans="1:26" x14ac:dyDescent="0.25">
      <c r="A4982" s="4" t="s">
        <v>7</v>
      </c>
      <c r="B4982" s="5">
        <v>2008</v>
      </c>
      <c r="C4982" s="5">
        <v>7</v>
      </c>
      <c r="D4982" s="5">
        <v>26</v>
      </c>
      <c r="E4982" s="5">
        <v>7</v>
      </c>
      <c r="F4982" s="43">
        <v>20.3</v>
      </c>
      <c r="G4982" s="8">
        <f t="shared" si="337"/>
        <v>25</v>
      </c>
      <c r="H4982" s="8">
        <f t="shared" si="338"/>
        <v>258.49999999999994</v>
      </c>
      <c r="I4982" s="8">
        <f t="shared" si="339"/>
        <v>64.624999999999986</v>
      </c>
      <c r="J4982" s="1">
        <v>18</v>
      </c>
      <c r="K4982" s="1">
        <v>25</v>
      </c>
      <c r="M4982" s="45"/>
      <c r="N4982" s="45"/>
      <c r="O4982" s="45"/>
      <c r="P4982" s="28"/>
      <c r="Q4982" s="28"/>
      <c r="R4982" s="25"/>
      <c r="Z4982"/>
    </row>
    <row r="4983" spans="1:26" x14ac:dyDescent="0.25">
      <c r="A4983" s="4" t="s">
        <v>7</v>
      </c>
      <c r="B4983" s="5">
        <v>2008</v>
      </c>
      <c r="C4983" s="5">
        <v>7</v>
      </c>
      <c r="D4983" s="5">
        <v>26</v>
      </c>
      <c r="E4983" s="5">
        <v>8</v>
      </c>
      <c r="F4983" s="43">
        <v>20.8</v>
      </c>
      <c r="G4983" s="8">
        <f t="shared" si="337"/>
        <v>25</v>
      </c>
      <c r="H4983" s="8">
        <f t="shared" si="338"/>
        <v>230.99999999999997</v>
      </c>
      <c r="I4983" s="8">
        <f t="shared" si="339"/>
        <v>57.749999999999993</v>
      </c>
      <c r="J4983" s="1">
        <v>18</v>
      </c>
      <c r="K4983" s="1">
        <v>25</v>
      </c>
      <c r="M4983" s="45"/>
      <c r="N4983" s="45"/>
      <c r="O4983" s="45"/>
      <c r="P4983" s="28"/>
      <c r="Q4983" s="28"/>
      <c r="R4983" s="25"/>
      <c r="Z4983"/>
    </row>
    <row r="4984" spans="1:26" x14ac:dyDescent="0.25">
      <c r="A4984" s="4" t="s">
        <v>7</v>
      </c>
      <c r="B4984" s="5">
        <v>2008</v>
      </c>
      <c r="C4984" s="5">
        <v>7</v>
      </c>
      <c r="D4984" s="5">
        <v>26</v>
      </c>
      <c r="E4984" s="5">
        <v>9</v>
      </c>
      <c r="F4984" s="43">
        <v>22.1</v>
      </c>
      <c r="G4984" s="8">
        <f t="shared" si="337"/>
        <v>25</v>
      </c>
      <c r="H4984" s="8">
        <f t="shared" si="338"/>
        <v>159.49999999999991</v>
      </c>
      <c r="I4984" s="8">
        <f t="shared" si="339"/>
        <v>39.874999999999979</v>
      </c>
      <c r="J4984" s="1">
        <v>18</v>
      </c>
      <c r="K4984" s="1">
        <v>25</v>
      </c>
      <c r="M4984" s="45"/>
      <c r="N4984" s="45"/>
      <c r="O4984" s="45"/>
      <c r="P4984" s="28"/>
      <c r="Q4984" s="28"/>
      <c r="R4984" s="25"/>
      <c r="Z4984"/>
    </row>
    <row r="4985" spans="1:26" x14ac:dyDescent="0.25">
      <c r="A4985" s="4" t="s">
        <v>7</v>
      </c>
      <c r="B4985" s="5">
        <v>2008</v>
      </c>
      <c r="C4985" s="5">
        <v>7</v>
      </c>
      <c r="D4985" s="5">
        <v>26</v>
      </c>
      <c r="E4985" s="5">
        <v>10</v>
      </c>
      <c r="F4985" s="43">
        <v>23</v>
      </c>
      <c r="G4985" s="8">
        <f t="shared" si="337"/>
        <v>25</v>
      </c>
      <c r="H4985" s="8">
        <f t="shared" si="338"/>
        <v>110</v>
      </c>
      <c r="I4985" s="8">
        <f t="shared" si="339"/>
        <v>27.5</v>
      </c>
      <c r="J4985" s="1">
        <v>18</v>
      </c>
      <c r="K4985" s="1">
        <v>25</v>
      </c>
      <c r="M4985" s="45"/>
      <c r="N4985" s="45"/>
      <c r="O4985" s="45"/>
      <c r="P4985" s="28"/>
      <c r="Q4985" s="28"/>
      <c r="R4985" s="25"/>
      <c r="Z4985"/>
    </row>
    <row r="4986" spans="1:26" x14ac:dyDescent="0.25">
      <c r="A4986" s="4" t="s">
        <v>7</v>
      </c>
      <c r="B4986" s="5">
        <v>2008</v>
      </c>
      <c r="C4986" s="5">
        <v>7</v>
      </c>
      <c r="D4986" s="5">
        <v>26</v>
      </c>
      <c r="E4986" s="5">
        <v>11</v>
      </c>
      <c r="F4986" s="43">
        <v>23.6</v>
      </c>
      <c r="G4986" s="8">
        <f t="shared" si="337"/>
        <v>25</v>
      </c>
      <c r="H4986" s="8">
        <f t="shared" si="338"/>
        <v>76.999999999999915</v>
      </c>
      <c r="I4986" s="8">
        <f t="shared" si="339"/>
        <v>19.249999999999979</v>
      </c>
      <c r="J4986" s="1">
        <v>18</v>
      </c>
      <c r="K4986" s="1">
        <v>25</v>
      </c>
      <c r="M4986" s="45"/>
      <c r="N4986" s="45"/>
      <c r="O4986" s="45"/>
      <c r="P4986" s="28"/>
      <c r="Q4986" s="28"/>
      <c r="R4986" s="25"/>
      <c r="Z4986"/>
    </row>
    <row r="4987" spans="1:26" x14ac:dyDescent="0.25">
      <c r="A4987" s="4" t="s">
        <v>7</v>
      </c>
      <c r="B4987" s="5">
        <v>2008</v>
      </c>
      <c r="C4987" s="5">
        <v>7</v>
      </c>
      <c r="D4987" s="5">
        <v>26</v>
      </c>
      <c r="E4987" s="5">
        <v>12</v>
      </c>
      <c r="F4987" s="43">
        <v>22.9</v>
      </c>
      <c r="G4987" s="8">
        <f t="shared" si="337"/>
        <v>25</v>
      </c>
      <c r="H4987" s="8">
        <f t="shared" si="338"/>
        <v>115.50000000000009</v>
      </c>
      <c r="I4987" s="8">
        <f t="shared" si="339"/>
        <v>28.875000000000021</v>
      </c>
      <c r="J4987" s="1">
        <v>18</v>
      </c>
      <c r="K4987" s="1">
        <v>25</v>
      </c>
      <c r="M4987" s="45"/>
      <c r="N4987" s="45"/>
      <c r="O4987" s="45"/>
      <c r="P4987" s="28"/>
      <c r="Q4987" s="28"/>
      <c r="R4987" s="25"/>
      <c r="Z4987"/>
    </row>
    <row r="4988" spans="1:26" x14ac:dyDescent="0.25">
      <c r="A4988" s="4" t="s">
        <v>7</v>
      </c>
      <c r="B4988" s="5">
        <v>2008</v>
      </c>
      <c r="C4988" s="5">
        <v>7</v>
      </c>
      <c r="D4988" s="5">
        <v>26</v>
      </c>
      <c r="E4988" s="5">
        <v>13</v>
      </c>
      <c r="F4988" s="43">
        <v>23.2</v>
      </c>
      <c r="G4988" s="8">
        <f t="shared" si="337"/>
        <v>25</v>
      </c>
      <c r="H4988" s="8">
        <f t="shared" si="338"/>
        <v>99.000000000000043</v>
      </c>
      <c r="I4988" s="8">
        <f t="shared" si="339"/>
        <v>24.750000000000011</v>
      </c>
      <c r="J4988" s="1">
        <v>18</v>
      </c>
      <c r="K4988" s="1">
        <v>25</v>
      </c>
      <c r="M4988" s="45"/>
      <c r="N4988" s="45"/>
      <c r="O4988" s="45"/>
      <c r="P4988" s="28"/>
      <c r="Q4988" s="28"/>
      <c r="R4988" s="25"/>
      <c r="Z4988"/>
    </row>
    <row r="4989" spans="1:26" x14ac:dyDescent="0.25">
      <c r="A4989" s="4" t="s">
        <v>7</v>
      </c>
      <c r="B4989" s="5">
        <v>2008</v>
      </c>
      <c r="C4989" s="5">
        <v>7</v>
      </c>
      <c r="D4989" s="5">
        <v>26</v>
      </c>
      <c r="E4989" s="5">
        <v>14</v>
      </c>
      <c r="F4989" s="43">
        <v>23.6</v>
      </c>
      <c r="G4989" s="8">
        <f t="shared" si="337"/>
        <v>25</v>
      </c>
      <c r="H4989" s="8">
        <f t="shared" si="338"/>
        <v>76.999999999999915</v>
      </c>
      <c r="I4989" s="8">
        <f t="shared" si="339"/>
        <v>19.249999999999979</v>
      </c>
      <c r="J4989" s="1">
        <v>18</v>
      </c>
      <c r="K4989" s="1">
        <v>25</v>
      </c>
      <c r="M4989" s="45"/>
      <c r="N4989" s="45"/>
      <c r="O4989" s="45"/>
      <c r="P4989" s="28"/>
      <c r="Q4989" s="28"/>
      <c r="R4989" s="25"/>
      <c r="Z4989"/>
    </row>
    <row r="4990" spans="1:26" x14ac:dyDescent="0.25">
      <c r="A4990" s="4" t="s">
        <v>7</v>
      </c>
      <c r="B4990" s="5">
        <v>2008</v>
      </c>
      <c r="C4990" s="5">
        <v>7</v>
      </c>
      <c r="D4990" s="5">
        <v>26</v>
      </c>
      <c r="E4990" s="5">
        <v>15</v>
      </c>
      <c r="F4990" s="43">
        <v>23.8</v>
      </c>
      <c r="G4990" s="8">
        <f t="shared" si="337"/>
        <v>25</v>
      </c>
      <c r="H4990" s="8">
        <f t="shared" si="338"/>
        <v>65.999999999999957</v>
      </c>
      <c r="I4990" s="8">
        <f t="shared" si="339"/>
        <v>16.499999999999989</v>
      </c>
      <c r="J4990" s="1">
        <v>18</v>
      </c>
      <c r="K4990" s="1">
        <v>25</v>
      </c>
      <c r="M4990" s="45"/>
      <c r="N4990" s="45"/>
      <c r="O4990" s="45"/>
      <c r="P4990" s="28"/>
      <c r="Q4990" s="28"/>
      <c r="R4990" s="25"/>
      <c r="Z4990"/>
    </row>
    <row r="4991" spans="1:26" x14ac:dyDescent="0.25">
      <c r="A4991" s="4" t="s">
        <v>7</v>
      </c>
      <c r="B4991" s="5">
        <v>2008</v>
      </c>
      <c r="C4991" s="5">
        <v>7</v>
      </c>
      <c r="D4991" s="5">
        <v>26</v>
      </c>
      <c r="E4991" s="5">
        <v>16</v>
      </c>
      <c r="F4991" s="43">
        <v>23.7</v>
      </c>
      <c r="G4991" s="8">
        <f t="shared" si="337"/>
        <v>25</v>
      </c>
      <c r="H4991" s="8">
        <f t="shared" si="338"/>
        <v>71.500000000000043</v>
      </c>
      <c r="I4991" s="8">
        <f t="shared" si="339"/>
        <v>17.875000000000011</v>
      </c>
      <c r="J4991" s="1">
        <v>18</v>
      </c>
      <c r="K4991" s="1">
        <v>25</v>
      </c>
      <c r="M4991" s="45"/>
      <c r="N4991" s="45"/>
      <c r="O4991" s="45"/>
      <c r="P4991" s="28"/>
      <c r="Q4991" s="28"/>
      <c r="R4991" s="25"/>
      <c r="Z4991"/>
    </row>
    <row r="4992" spans="1:26" x14ac:dyDescent="0.25">
      <c r="A4992" s="4" t="s">
        <v>7</v>
      </c>
      <c r="B4992" s="5">
        <v>2008</v>
      </c>
      <c r="C4992" s="5">
        <v>7</v>
      </c>
      <c r="D4992" s="5">
        <v>26</v>
      </c>
      <c r="E4992" s="5">
        <v>17</v>
      </c>
      <c r="F4992" s="43">
        <v>23.2</v>
      </c>
      <c r="G4992" s="8">
        <f t="shared" si="337"/>
        <v>25</v>
      </c>
      <c r="H4992" s="8">
        <f t="shared" si="338"/>
        <v>99.000000000000043</v>
      </c>
      <c r="I4992" s="8">
        <f t="shared" si="339"/>
        <v>24.750000000000011</v>
      </c>
      <c r="J4992" s="1">
        <v>18</v>
      </c>
      <c r="K4992" s="1">
        <v>25</v>
      </c>
      <c r="M4992" s="45"/>
      <c r="N4992" s="45"/>
      <c r="O4992" s="45"/>
      <c r="P4992" s="28"/>
      <c r="Q4992" s="28"/>
      <c r="R4992" s="25"/>
      <c r="Z4992"/>
    </row>
    <row r="4993" spans="1:26" x14ac:dyDescent="0.25">
      <c r="A4993" s="4" t="s">
        <v>7</v>
      </c>
      <c r="B4993" s="5">
        <v>2008</v>
      </c>
      <c r="C4993" s="5">
        <v>7</v>
      </c>
      <c r="D4993" s="5">
        <v>26</v>
      </c>
      <c r="E4993" s="5">
        <v>18</v>
      </c>
      <c r="F4993" s="43">
        <v>22.6</v>
      </c>
      <c r="G4993" s="8">
        <f t="shared" si="337"/>
        <v>25</v>
      </c>
      <c r="H4993" s="8">
        <f t="shared" si="338"/>
        <v>131.99999999999991</v>
      </c>
      <c r="I4993" s="8">
        <f t="shared" si="339"/>
        <v>32.999999999999979</v>
      </c>
      <c r="J4993" s="1">
        <v>18</v>
      </c>
      <c r="K4993" s="1">
        <v>25</v>
      </c>
      <c r="M4993" s="45"/>
      <c r="N4993" s="45"/>
      <c r="O4993" s="45"/>
      <c r="P4993" s="28"/>
      <c r="Q4993" s="28"/>
      <c r="R4993" s="25"/>
      <c r="Z4993"/>
    </row>
    <row r="4994" spans="1:26" x14ac:dyDescent="0.25">
      <c r="A4994" s="4" t="s">
        <v>7</v>
      </c>
      <c r="B4994" s="5">
        <v>2008</v>
      </c>
      <c r="C4994" s="5">
        <v>7</v>
      </c>
      <c r="D4994" s="5">
        <v>26</v>
      </c>
      <c r="E4994" s="5">
        <v>19</v>
      </c>
      <c r="F4994" s="43">
        <v>21.5</v>
      </c>
      <c r="G4994" s="8">
        <f t="shared" si="337"/>
        <v>25</v>
      </c>
      <c r="H4994" s="8">
        <f t="shared" si="338"/>
        <v>192.5</v>
      </c>
      <c r="I4994" s="8">
        <f t="shared" si="339"/>
        <v>48.125</v>
      </c>
      <c r="J4994" s="1">
        <v>18</v>
      </c>
      <c r="K4994" s="1">
        <v>25</v>
      </c>
      <c r="M4994" s="45"/>
      <c r="N4994" s="45"/>
      <c r="O4994" s="45"/>
      <c r="P4994" s="28"/>
      <c r="Q4994" s="28"/>
      <c r="R4994" s="25"/>
      <c r="Z4994"/>
    </row>
    <row r="4995" spans="1:26" x14ac:dyDescent="0.25">
      <c r="A4995" s="4" t="s">
        <v>7</v>
      </c>
      <c r="B4995" s="5">
        <v>2008</v>
      </c>
      <c r="C4995" s="5">
        <v>7</v>
      </c>
      <c r="D4995" s="5">
        <v>26</v>
      </c>
      <c r="E4995" s="5">
        <v>20</v>
      </c>
      <c r="F4995" s="43">
        <v>19.8</v>
      </c>
      <c r="G4995" s="8">
        <f t="shared" si="337"/>
        <v>25</v>
      </c>
      <c r="H4995" s="8">
        <f t="shared" si="338"/>
        <v>285.99999999999994</v>
      </c>
      <c r="I4995" s="8">
        <f t="shared" si="339"/>
        <v>71.499999999999986</v>
      </c>
      <c r="J4995" s="1">
        <v>18</v>
      </c>
      <c r="K4995" s="1">
        <v>25</v>
      </c>
      <c r="M4995" s="45"/>
      <c r="N4995" s="45"/>
      <c r="O4995" s="45"/>
      <c r="P4995" s="28"/>
      <c r="Q4995" s="28"/>
      <c r="R4995" s="25"/>
      <c r="Z4995"/>
    </row>
    <row r="4996" spans="1:26" x14ac:dyDescent="0.25">
      <c r="A4996" s="4" t="s">
        <v>7</v>
      </c>
      <c r="B4996" s="5">
        <v>2008</v>
      </c>
      <c r="C4996" s="5">
        <v>7</v>
      </c>
      <c r="D4996" s="5">
        <v>26</v>
      </c>
      <c r="E4996" s="5">
        <v>21</v>
      </c>
      <c r="F4996" s="43">
        <v>19</v>
      </c>
      <c r="G4996" s="8">
        <f t="shared" si="337"/>
        <v>25</v>
      </c>
      <c r="H4996" s="8">
        <f t="shared" si="338"/>
        <v>330</v>
      </c>
      <c r="I4996" s="8">
        <f t="shared" si="339"/>
        <v>82.5</v>
      </c>
      <c r="J4996" s="1">
        <v>18</v>
      </c>
      <c r="K4996" s="1">
        <v>25</v>
      </c>
      <c r="M4996" s="45"/>
      <c r="N4996" s="45"/>
      <c r="O4996" s="45"/>
      <c r="P4996" s="28"/>
      <c r="Q4996" s="28"/>
      <c r="R4996" s="25"/>
      <c r="Z4996"/>
    </row>
    <row r="4997" spans="1:26" x14ac:dyDescent="0.25">
      <c r="A4997" s="4" t="s">
        <v>7</v>
      </c>
      <c r="B4997" s="5">
        <v>2008</v>
      </c>
      <c r="C4997" s="5">
        <v>7</v>
      </c>
      <c r="D4997" s="5">
        <v>26</v>
      </c>
      <c r="E4997" s="5">
        <v>22</v>
      </c>
      <c r="F4997" s="43">
        <v>18.7</v>
      </c>
      <c r="G4997" s="8">
        <f t="shared" si="337"/>
        <v>25</v>
      </c>
      <c r="H4997" s="8">
        <f t="shared" si="338"/>
        <v>346.50000000000006</v>
      </c>
      <c r="I4997" s="8">
        <f t="shared" si="339"/>
        <v>86.625000000000014</v>
      </c>
      <c r="J4997" s="1">
        <v>18</v>
      </c>
      <c r="K4997" s="1">
        <v>25</v>
      </c>
      <c r="M4997" s="45"/>
      <c r="N4997" s="45"/>
      <c r="O4997" s="45"/>
      <c r="P4997" s="28"/>
      <c r="Q4997" s="28"/>
      <c r="R4997" s="25"/>
      <c r="Z4997"/>
    </row>
    <row r="4998" spans="1:26" x14ac:dyDescent="0.25">
      <c r="A4998" s="4" t="s">
        <v>7</v>
      </c>
      <c r="B4998" s="5">
        <v>2008</v>
      </c>
      <c r="C4998" s="5">
        <v>7</v>
      </c>
      <c r="D4998" s="5">
        <v>26</v>
      </c>
      <c r="E4998" s="5">
        <v>23</v>
      </c>
      <c r="F4998" s="43">
        <v>18.5</v>
      </c>
      <c r="G4998" s="8">
        <f t="shared" si="337"/>
        <v>25</v>
      </c>
      <c r="H4998" s="8">
        <f t="shared" si="338"/>
        <v>357.5</v>
      </c>
      <c r="I4998" s="8">
        <f t="shared" si="339"/>
        <v>89.375</v>
      </c>
      <c r="J4998" s="1">
        <v>18</v>
      </c>
      <c r="K4998" s="1">
        <v>25</v>
      </c>
      <c r="M4998" s="45"/>
      <c r="N4998" s="45"/>
      <c r="O4998" s="45"/>
      <c r="P4998" s="28"/>
      <c r="Q4998" s="28"/>
      <c r="R4998" s="25"/>
      <c r="Z4998"/>
    </row>
    <row r="4999" spans="1:26" x14ac:dyDescent="0.25">
      <c r="A4999" s="4" t="s">
        <v>7</v>
      </c>
      <c r="B4999" s="5">
        <v>2008</v>
      </c>
      <c r="C4999" s="5">
        <v>7</v>
      </c>
      <c r="D4999" s="5">
        <v>27</v>
      </c>
      <c r="E4999" s="5">
        <v>0</v>
      </c>
      <c r="F4999" s="43">
        <v>18.399999999999999</v>
      </c>
      <c r="G4999" s="8">
        <f t="shared" ref="G4999:G5062" si="340">IF(A4999="Inverno", $G$3, $G$2)</f>
        <v>25</v>
      </c>
      <c r="H4999" s="8">
        <f t="shared" si="338"/>
        <v>363.00000000000006</v>
      </c>
      <c r="I4999" s="8">
        <f t="shared" si="339"/>
        <v>90.750000000000014</v>
      </c>
      <c r="J4999" s="1">
        <v>18</v>
      </c>
      <c r="K4999" s="1">
        <v>25</v>
      </c>
      <c r="M4999" s="45"/>
      <c r="N4999" s="45"/>
      <c r="O4999" s="45"/>
      <c r="P4999" s="28"/>
      <c r="Q4999" s="28"/>
      <c r="R4999" s="25"/>
      <c r="Z4999"/>
    </row>
    <row r="5000" spans="1:26" x14ac:dyDescent="0.25">
      <c r="A5000" s="4" t="s">
        <v>7</v>
      </c>
      <c r="B5000" s="5">
        <v>2008</v>
      </c>
      <c r="C5000" s="5">
        <v>7</v>
      </c>
      <c r="D5000" s="5">
        <v>27</v>
      </c>
      <c r="E5000" s="5">
        <v>1</v>
      </c>
      <c r="F5000" s="43">
        <v>18.399999999999999</v>
      </c>
      <c r="G5000" s="8">
        <f t="shared" si="340"/>
        <v>25</v>
      </c>
      <c r="H5000" s="8">
        <f t="shared" ref="H5000:H5063" si="341">IF(F5000&gt;G5000,0,$D$3*(G5000-F5000)/$D$4)</f>
        <v>363.00000000000006</v>
      </c>
      <c r="I5000" s="8">
        <f t="shared" ref="I5000:I5063" si="342">H5000/$G$4</f>
        <v>90.750000000000014</v>
      </c>
      <c r="J5000" s="1">
        <v>18</v>
      </c>
      <c r="K5000" s="1">
        <v>25</v>
      </c>
      <c r="M5000" s="45"/>
      <c r="N5000" s="45"/>
      <c r="O5000" s="45"/>
      <c r="P5000" s="28"/>
      <c r="Q5000" s="28"/>
      <c r="R5000" s="25"/>
      <c r="Z5000"/>
    </row>
    <row r="5001" spans="1:26" x14ac:dyDescent="0.25">
      <c r="A5001" s="4" t="s">
        <v>7</v>
      </c>
      <c r="B5001" s="5">
        <v>2008</v>
      </c>
      <c r="C5001" s="5">
        <v>7</v>
      </c>
      <c r="D5001" s="5">
        <v>27</v>
      </c>
      <c r="E5001" s="5">
        <v>2</v>
      </c>
      <c r="F5001" s="43">
        <v>18.399999999999999</v>
      </c>
      <c r="G5001" s="8">
        <f t="shared" si="340"/>
        <v>25</v>
      </c>
      <c r="H5001" s="8">
        <f t="shared" si="341"/>
        <v>363.00000000000006</v>
      </c>
      <c r="I5001" s="8">
        <f t="shared" si="342"/>
        <v>90.750000000000014</v>
      </c>
      <c r="J5001" s="1">
        <v>18</v>
      </c>
      <c r="K5001" s="1">
        <v>25</v>
      </c>
      <c r="M5001" s="45"/>
      <c r="N5001" s="45"/>
      <c r="O5001" s="45"/>
      <c r="P5001" s="28"/>
      <c r="Q5001" s="28"/>
      <c r="R5001" s="25"/>
      <c r="Z5001"/>
    </row>
    <row r="5002" spans="1:26" x14ac:dyDescent="0.25">
      <c r="A5002" s="4" t="s">
        <v>7</v>
      </c>
      <c r="B5002" s="5">
        <v>2008</v>
      </c>
      <c r="C5002" s="5">
        <v>7</v>
      </c>
      <c r="D5002" s="5">
        <v>27</v>
      </c>
      <c r="E5002" s="5">
        <v>3</v>
      </c>
      <c r="F5002" s="43">
        <v>18.399999999999999</v>
      </c>
      <c r="G5002" s="8">
        <f t="shared" si="340"/>
        <v>25</v>
      </c>
      <c r="H5002" s="8">
        <f t="shared" si="341"/>
        <v>363.00000000000006</v>
      </c>
      <c r="I5002" s="8">
        <f t="shared" si="342"/>
        <v>90.750000000000014</v>
      </c>
      <c r="J5002" s="1">
        <v>18</v>
      </c>
      <c r="K5002" s="1">
        <v>25</v>
      </c>
      <c r="M5002" s="45"/>
      <c r="N5002" s="45"/>
      <c r="O5002" s="45"/>
      <c r="P5002" s="28"/>
      <c r="Q5002" s="28"/>
      <c r="R5002" s="25"/>
      <c r="Z5002"/>
    </row>
    <row r="5003" spans="1:26" x14ac:dyDescent="0.25">
      <c r="A5003" s="4" t="s">
        <v>7</v>
      </c>
      <c r="B5003" s="5">
        <v>2008</v>
      </c>
      <c r="C5003" s="5">
        <v>7</v>
      </c>
      <c r="D5003" s="5">
        <v>27</v>
      </c>
      <c r="E5003" s="5">
        <v>4</v>
      </c>
      <c r="F5003" s="43">
        <v>18.5</v>
      </c>
      <c r="G5003" s="8">
        <f t="shared" si="340"/>
        <v>25</v>
      </c>
      <c r="H5003" s="8">
        <f t="shared" si="341"/>
        <v>357.5</v>
      </c>
      <c r="I5003" s="8">
        <f t="shared" si="342"/>
        <v>89.375</v>
      </c>
      <c r="J5003" s="1">
        <v>18</v>
      </c>
      <c r="K5003" s="1">
        <v>25</v>
      </c>
      <c r="M5003" s="45"/>
      <c r="N5003" s="45"/>
      <c r="O5003" s="45"/>
      <c r="P5003" s="28"/>
      <c r="Q5003" s="28"/>
      <c r="R5003" s="25"/>
      <c r="Z5003"/>
    </row>
    <row r="5004" spans="1:26" x14ac:dyDescent="0.25">
      <c r="A5004" s="4" t="s">
        <v>7</v>
      </c>
      <c r="B5004" s="5">
        <v>2008</v>
      </c>
      <c r="C5004" s="5">
        <v>7</v>
      </c>
      <c r="D5004" s="5">
        <v>27</v>
      </c>
      <c r="E5004" s="5">
        <v>5</v>
      </c>
      <c r="F5004" s="43">
        <v>18.600000000000001</v>
      </c>
      <c r="G5004" s="8">
        <f t="shared" si="340"/>
        <v>25</v>
      </c>
      <c r="H5004" s="8">
        <f t="shared" si="341"/>
        <v>351.99999999999994</v>
      </c>
      <c r="I5004" s="8">
        <f t="shared" si="342"/>
        <v>87.999999999999986</v>
      </c>
      <c r="J5004" s="1">
        <v>18</v>
      </c>
      <c r="K5004" s="1">
        <v>25</v>
      </c>
      <c r="M5004" s="45"/>
      <c r="N5004" s="45"/>
      <c r="O5004" s="45"/>
      <c r="P5004" s="28"/>
      <c r="Q5004" s="28"/>
      <c r="R5004" s="25"/>
      <c r="Z5004"/>
    </row>
    <row r="5005" spans="1:26" x14ac:dyDescent="0.25">
      <c r="A5005" s="4" t="s">
        <v>7</v>
      </c>
      <c r="B5005" s="5">
        <v>2008</v>
      </c>
      <c r="C5005" s="5">
        <v>7</v>
      </c>
      <c r="D5005" s="5">
        <v>27</v>
      </c>
      <c r="E5005" s="5">
        <v>6</v>
      </c>
      <c r="F5005" s="43">
        <v>18.8</v>
      </c>
      <c r="G5005" s="8">
        <f t="shared" si="340"/>
        <v>25</v>
      </c>
      <c r="H5005" s="8">
        <f t="shared" si="341"/>
        <v>340.99999999999994</v>
      </c>
      <c r="I5005" s="8">
        <f t="shared" si="342"/>
        <v>85.249999999999986</v>
      </c>
      <c r="J5005" s="1">
        <v>18</v>
      </c>
      <c r="K5005" s="1">
        <v>25</v>
      </c>
      <c r="M5005" s="45"/>
      <c r="N5005" s="45"/>
      <c r="O5005" s="45"/>
      <c r="P5005" s="28"/>
      <c r="Q5005" s="28"/>
      <c r="R5005" s="25"/>
      <c r="Z5005"/>
    </row>
    <row r="5006" spans="1:26" x14ac:dyDescent="0.25">
      <c r="A5006" s="4" t="s">
        <v>7</v>
      </c>
      <c r="B5006" s="5">
        <v>2008</v>
      </c>
      <c r="C5006" s="5">
        <v>7</v>
      </c>
      <c r="D5006" s="5">
        <v>27</v>
      </c>
      <c r="E5006" s="5">
        <v>7</v>
      </c>
      <c r="F5006" s="43">
        <v>18.8</v>
      </c>
      <c r="G5006" s="8">
        <f t="shared" si="340"/>
        <v>25</v>
      </c>
      <c r="H5006" s="8">
        <f t="shared" si="341"/>
        <v>340.99999999999994</v>
      </c>
      <c r="I5006" s="8">
        <f t="shared" si="342"/>
        <v>85.249999999999986</v>
      </c>
      <c r="J5006" s="1">
        <v>18</v>
      </c>
      <c r="K5006" s="1">
        <v>25</v>
      </c>
      <c r="M5006" s="45"/>
      <c r="N5006" s="45"/>
      <c r="O5006" s="45"/>
      <c r="P5006" s="28"/>
      <c r="Q5006" s="28"/>
      <c r="R5006" s="25"/>
      <c r="Z5006"/>
    </row>
    <row r="5007" spans="1:26" x14ac:dyDescent="0.25">
      <c r="A5007" s="4" t="s">
        <v>7</v>
      </c>
      <c r="B5007" s="5">
        <v>2008</v>
      </c>
      <c r="C5007" s="5">
        <v>7</v>
      </c>
      <c r="D5007" s="5">
        <v>27</v>
      </c>
      <c r="E5007" s="5">
        <v>8</v>
      </c>
      <c r="F5007" s="43">
        <v>19</v>
      </c>
      <c r="G5007" s="8">
        <f t="shared" si="340"/>
        <v>25</v>
      </c>
      <c r="H5007" s="8">
        <f t="shared" si="341"/>
        <v>330</v>
      </c>
      <c r="I5007" s="8">
        <f t="shared" si="342"/>
        <v>82.5</v>
      </c>
      <c r="J5007" s="1">
        <v>18</v>
      </c>
      <c r="K5007" s="1">
        <v>25</v>
      </c>
      <c r="M5007" s="45"/>
      <c r="N5007" s="45"/>
      <c r="O5007" s="45"/>
      <c r="P5007" s="28"/>
      <c r="Q5007" s="28"/>
      <c r="R5007" s="25"/>
      <c r="Z5007"/>
    </row>
    <row r="5008" spans="1:26" x14ac:dyDescent="0.25">
      <c r="A5008" s="4" t="s">
        <v>7</v>
      </c>
      <c r="B5008" s="5">
        <v>2008</v>
      </c>
      <c r="C5008" s="5">
        <v>7</v>
      </c>
      <c r="D5008" s="5">
        <v>27</v>
      </c>
      <c r="E5008" s="5">
        <v>9</v>
      </c>
      <c r="F5008" s="43">
        <v>19.7</v>
      </c>
      <c r="G5008" s="8">
        <f t="shared" si="340"/>
        <v>25</v>
      </c>
      <c r="H5008" s="8">
        <f t="shared" si="341"/>
        <v>291.50000000000006</v>
      </c>
      <c r="I5008" s="8">
        <f t="shared" si="342"/>
        <v>72.875000000000014</v>
      </c>
      <c r="J5008" s="1">
        <v>18</v>
      </c>
      <c r="K5008" s="1">
        <v>25</v>
      </c>
      <c r="M5008" s="45"/>
      <c r="N5008" s="45"/>
      <c r="O5008" s="45"/>
      <c r="P5008" s="28"/>
      <c r="Q5008" s="28"/>
      <c r="R5008" s="25"/>
      <c r="Z5008"/>
    </row>
    <row r="5009" spans="1:26" x14ac:dyDescent="0.25">
      <c r="A5009" s="4" t="s">
        <v>7</v>
      </c>
      <c r="B5009" s="5">
        <v>2008</v>
      </c>
      <c r="C5009" s="5">
        <v>7</v>
      </c>
      <c r="D5009" s="5">
        <v>27</v>
      </c>
      <c r="E5009" s="5">
        <v>10</v>
      </c>
      <c r="F5009" s="43">
        <v>22</v>
      </c>
      <c r="G5009" s="8">
        <f t="shared" si="340"/>
        <v>25</v>
      </c>
      <c r="H5009" s="8">
        <f t="shared" si="341"/>
        <v>165</v>
      </c>
      <c r="I5009" s="8">
        <f t="shared" si="342"/>
        <v>41.25</v>
      </c>
      <c r="J5009" s="1">
        <v>18</v>
      </c>
      <c r="K5009" s="1">
        <v>25</v>
      </c>
      <c r="M5009" s="45"/>
      <c r="N5009" s="45"/>
      <c r="O5009" s="45"/>
      <c r="P5009" s="28"/>
      <c r="Q5009" s="28"/>
      <c r="R5009" s="25"/>
      <c r="Z5009"/>
    </row>
    <row r="5010" spans="1:26" x14ac:dyDescent="0.25">
      <c r="A5010" s="4" t="s">
        <v>7</v>
      </c>
      <c r="B5010" s="5">
        <v>2008</v>
      </c>
      <c r="C5010" s="5">
        <v>7</v>
      </c>
      <c r="D5010" s="5">
        <v>27</v>
      </c>
      <c r="E5010" s="5">
        <v>11</v>
      </c>
      <c r="F5010" s="43">
        <v>22.6</v>
      </c>
      <c r="G5010" s="8">
        <f t="shared" si="340"/>
        <v>25</v>
      </c>
      <c r="H5010" s="8">
        <f t="shared" si="341"/>
        <v>131.99999999999991</v>
      </c>
      <c r="I5010" s="8">
        <f t="shared" si="342"/>
        <v>32.999999999999979</v>
      </c>
      <c r="J5010" s="1">
        <v>18</v>
      </c>
      <c r="K5010" s="1">
        <v>25</v>
      </c>
      <c r="M5010" s="45"/>
      <c r="N5010" s="45"/>
      <c r="O5010" s="45"/>
      <c r="P5010" s="28"/>
      <c r="Q5010" s="28"/>
      <c r="R5010" s="25"/>
      <c r="Z5010"/>
    </row>
    <row r="5011" spans="1:26" x14ac:dyDescent="0.25">
      <c r="A5011" s="4" t="s">
        <v>7</v>
      </c>
      <c r="B5011" s="5">
        <v>2008</v>
      </c>
      <c r="C5011" s="5">
        <v>7</v>
      </c>
      <c r="D5011" s="5">
        <v>27</v>
      </c>
      <c r="E5011" s="5">
        <v>12</v>
      </c>
      <c r="F5011" s="43">
        <v>25</v>
      </c>
      <c r="G5011" s="8">
        <f t="shared" si="340"/>
        <v>25</v>
      </c>
      <c r="H5011" s="8">
        <f t="shared" si="341"/>
        <v>0</v>
      </c>
      <c r="I5011" s="8">
        <f t="shared" si="342"/>
        <v>0</v>
      </c>
      <c r="J5011" s="1">
        <v>18</v>
      </c>
      <c r="K5011" s="1">
        <v>25</v>
      </c>
      <c r="M5011" s="45"/>
      <c r="N5011" s="45"/>
      <c r="O5011" s="45"/>
      <c r="P5011" s="28"/>
      <c r="Q5011" s="28"/>
      <c r="R5011" s="25"/>
      <c r="Z5011"/>
    </row>
    <row r="5012" spans="1:26" x14ac:dyDescent="0.25">
      <c r="A5012" s="4" t="s">
        <v>7</v>
      </c>
      <c r="B5012" s="5">
        <v>2008</v>
      </c>
      <c r="C5012" s="5">
        <v>7</v>
      </c>
      <c r="D5012" s="5">
        <v>27</v>
      </c>
      <c r="E5012" s="5">
        <v>13</v>
      </c>
      <c r="F5012" s="43">
        <v>25.3</v>
      </c>
      <c r="G5012" s="8">
        <f t="shared" si="340"/>
        <v>25</v>
      </c>
      <c r="H5012" s="8">
        <f t="shared" si="341"/>
        <v>0</v>
      </c>
      <c r="I5012" s="8">
        <f t="shared" si="342"/>
        <v>0</v>
      </c>
      <c r="J5012" s="1">
        <v>18</v>
      </c>
      <c r="K5012" s="1">
        <v>25</v>
      </c>
      <c r="M5012" s="45"/>
      <c r="N5012" s="45"/>
      <c r="O5012" s="45"/>
      <c r="P5012" s="28"/>
      <c r="Q5012" s="28"/>
      <c r="R5012" s="25"/>
      <c r="Z5012"/>
    </row>
    <row r="5013" spans="1:26" x14ac:dyDescent="0.25">
      <c r="A5013" s="4" t="s">
        <v>7</v>
      </c>
      <c r="B5013" s="5">
        <v>2008</v>
      </c>
      <c r="C5013" s="5">
        <v>7</v>
      </c>
      <c r="D5013" s="5">
        <v>27</v>
      </c>
      <c r="E5013" s="5">
        <v>14</v>
      </c>
      <c r="F5013" s="43">
        <v>25.3</v>
      </c>
      <c r="G5013" s="8">
        <f t="shared" si="340"/>
        <v>25</v>
      </c>
      <c r="H5013" s="8">
        <f t="shared" si="341"/>
        <v>0</v>
      </c>
      <c r="I5013" s="8">
        <f t="shared" si="342"/>
        <v>0</v>
      </c>
      <c r="J5013" s="1">
        <v>18</v>
      </c>
      <c r="K5013" s="1">
        <v>25</v>
      </c>
      <c r="M5013" s="45"/>
      <c r="N5013" s="45"/>
      <c r="O5013" s="45"/>
      <c r="P5013" s="28"/>
      <c r="Q5013" s="28"/>
      <c r="R5013" s="25"/>
      <c r="Z5013"/>
    </row>
    <row r="5014" spans="1:26" x14ac:dyDescent="0.25">
      <c r="A5014" s="4" t="s">
        <v>7</v>
      </c>
      <c r="B5014" s="5">
        <v>2008</v>
      </c>
      <c r="C5014" s="5">
        <v>7</v>
      </c>
      <c r="D5014" s="5">
        <v>27</v>
      </c>
      <c r="E5014" s="5">
        <v>15</v>
      </c>
      <c r="F5014" s="43">
        <v>25.2</v>
      </c>
      <c r="G5014" s="8">
        <f t="shared" si="340"/>
        <v>25</v>
      </c>
      <c r="H5014" s="8">
        <f t="shared" si="341"/>
        <v>0</v>
      </c>
      <c r="I5014" s="8">
        <f t="shared" si="342"/>
        <v>0</v>
      </c>
      <c r="J5014" s="1">
        <v>18</v>
      </c>
      <c r="K5014" s="1">
        <v>25</v>
      </c>
      <c r="M5014" s="45"/>
      <c r="N5014" s="45"/>
      <c r="O5014" s="45"/>
      <c r="P5014" s="28"/>
      <c r="Q5014" s="28"/>
      <c r="R5014" s="25"/>
      <c r="Z5014"/>
    </row>
    <row r="5015" spans="1:26" x14ac:dyDescent="0.25">
      <c r="A5015" s="4" t="s">
        <v>7</v>
      </c>
      <c r="B5015" s="5">
        <v>2008</v>
      </c>
      <c r="C5015" s="5">
        <v>7</v>
      </c>
      <c r="D5015" s="5">
        <v>27</v>
      </c>
      <c r="E5015" s="5">
        <v>16</v>
      </c>
      <c r="F5015" s="43">
        <v>24.9</v>
      </c>
      <c r="G5015" s="8">
        <f t="shared" si="340"/>
        <v>25</v>
      </c>
      <c r="H5015" s="8">
        <f t="shared" si="341"/>
        <v>5.5000000000000782</v>
      </c>
      <c r="I5015" s="8">
        <f t="shared" si="342"/>
        <v>1.3750000000000195</v>
      </c>
      <c r="J5015" s="1">
        <v>18</v>
      </c>
      <c r="K5015" s="1">
        <v>25</v>
      </c>
      <c r="M5015" s="45"/>
      <c r="N5015" s="45"/>
      <c r="O5015" s="45"/>
      <c r="P5015" s="28"/>
      <c r="Q5015" s="28"/>
      <c r="R5015" s="25"/>
      <c r="Z5015"/>
    </row>
    <row r="5016" spans="1:26" x14ac:dyDescent="0.25">
      <c r="A5016" s="4" t="s">
        <v>7</v>
      </c>
      <c r="B5016" s="5">
        <v>2008</v>
      </c>
      <c r="C5016" s="5">
        <v>7</v>
      </c>
      <c r="D5016" s="5">
        <v>27</v>
      </c>
      <c r="E5016" s="5">
        <v>17</v>
      </c>
      <c r="F5016" s="43">
        <v>24.2</v>
      </c>
      <c r="G5016" s="8">
        <f t="shared" si="340"/>
        <v>25</v>
      </c>
      <c r="H5016" s="8">
        <f t="shared" si="341"/>
        <v>44.000000000000043</v>
      </c>
      <c r="I5016" s="8">
        <f t="shared" si="342"/>
        <v>11.000000000000011</v>
      </c>
      <c r="J5016" s="1">
        <v>18</v>
      </c>
      <c r="K5016" s="1">
        <v>25</v>
      </c>
      <c r="M5016" s="45"/>
      <c r="N5016" s="45"/>
      <c r="O5016" s="45"/>
      <c r="P5016" s="28"/>
      <c r="Q5016" s="28"/>
      <c r="R5016" s="25"/>
      <c r="Z5016"/>
    </row>
    <row r="5017" spans="1:26" x14ac:dyDescent="0.25">
      <c r="A5017" s="4" t="s">
        <v>7</v>
      </c>
      <c r="B5017" s="5">
        <v>2008</v>
      </c>
      <c r="C5017" s="5">
        <v>7</v>
      </c>
      <c r="D5017" s="5">
        <v>27</v>
      </c>
      <c r="E5017" s="5">
        <v>18</v>
      </c>
      <c r="F5017" s="43">
        <v>23.6</v>
      </c>
      <c r="G5017" s="8">
        <f t="shared" si="340"/>
        <v>25</v>
      </c>
      <c r="H5017" s="8">
        <f t="shared" si="341"/>
        <v>76.999999999999915</v>
      </c>
      <c r="I5017" s="8">
        <f t="shared" si="342"/>
        <v>19.249999999999979</v>
      </c>
      <c r="J5017" s="1">
        <v>18</v>
      </c>
      <c r="K5017" s="1">
        <v>25</v>
      </c>
      <c r="M5017" s="45"/>
      <c r="N5017" s="45"/>
      <c r="O5017" s="45"/>
      <c r="P5017" s="28"/>
      <c r="Q5017" s="28"/>
      <c r="R5017" s="25"/>
      <c r="Z5017"/>
    </row>
    <row r="5018" spans="1:26" x14ac:dyDescent="0.25">
      <c r="A5018" s="4" t="s">
        <v>7</v>
      </c>
      <c r="B5018" s="5">
        <v>2008</v>
      </c>
      <c r="C5018" s="5">
        <v>7</v>
      </c>
      <c r="D5018" s="5">
        <v>27</v>
      </c>
      <c r="E5018" s="5">
        <v>19</v>
      </c>
      <c r="F5018" s="43">
        <v>22.2</v>
      </c>
      <c r="G5018" s="8">
        <f t="shared" si="340"/>
        <v>25</v>
      </c>
      <c r="H5018" s="8">
        <f t="shared" si="341"/>
        <v>154.00000000000003</v>
      </c>
      <c r="I5018" s="8">
        <f t="shared" si="342"/>
        <v>38.500000000000007</v>
      </c>
      <c r="J5018" s="1">
        <v>18</v>
      </c>
      <c r="K5018" s="1">
        <v>25</v>
      </c>
      <c r="M5018" s="45"/>
      <c r="N5018" s="45"/>
      <c r="O5018" s="45"/>
      <c r="P5018" s="28"/>
      <c r="Q5018" s="28"/>
      <c r="R5018" s="25"/>
      <c r="Z5018"/>
    </row>
    <row r="5019" spans="1:26" x14ac:dyDescent="0.25">
      <c r="A5019" s="4" t="s">
        <v>7</v>
      </c>
      <c r="B5019" s="5">
        <v>2008</v>
      </c>
      <c r="C5019" s="5">
        <v>7</v>
      </c>
      <c r="D5019" s="5">
        <v>27</v>
      </c>
      <c r="E5019" s="5">
        <v>20</v>
      </c>
      <c r="F5019" s="43">
        <v>20.9</v>
      </c>
      <c r="G5019" s="8">
        <f t="shared" si="340"/>
        <v>25</v>
      </c>
      <c r="H5019" s="8">
        <f t="shared" si="341"/>
        <v>225.50000000000009</v>
      </c>
      <c r="I5019" s="8">
        <f t="shared" si="342"/>
        <v>56.375000000000021</v>
      </c>
      <c r="J5019" s="1">
        <v>18</v>
      </c>
      <c r="K5019" s="1">
        <v>25</v>
      </c>
      <c r="M5019" s="45"/>
      <c r="N5019" s="45"/>
      <c r="O5019" s="45"/>
      <c r="P5019" s="28"/>
      <c r="Q5019" s="28"/>
      <c r="R5019" s="25"/>
      <c r="Z5019"/>
    </row>
    <row r="5020" spans="1:26" x14ac:dyDescent="0.25">
      <c r="A5020" s="4" t="s">
        <v>7</v>
      </c>
      <c r="B5020" s="5">
        <v>2008</v>
      </c>
      <c r="C5020" s="5">
        <v>7</v>
      </c>
      <c r="D5020" s="5">
        <v>27</v>
      </c>
      <c r="E5020" s="5">
        <v>21</v>
      </c>
      <c r="F5020" s="43">
        <v>21</v>
      </c>
      <c r="G5020" s="8">
        <f t="shared" si="340"/>
        <v>25</v>
      </c>
      <c r="H5020" s="8">
        <f t="shared" si="341"/>
        <v>220</v>
      </c>
      <c r="I5020" s="8">
        <f t="shared" si="342"/>
        <v>55</v>
      </c>
      <c r="J5020" s="1">
        <v>18</v>
      </c>
      <c r="K5020" s="1">
        <v>25</v>
      </c>
      <c r="M5020" s="45"/>
      <c r="N5020" s="45"/>
      <c r="O5020" s="45"/>
      <c r="P5020" s="28"/>
      <c r="Q5020" s="28"/>
      <c r="R5020" s="25"/>
      <c r="Z5020"/>
    </row>
    <row r="5021" spans="1:26" x14ac:dyDescent="0.25">
      <c r="A5021" s="4" t="s">
        <v>7</v>
      </c>
      <c r="B5021" s="5">
        <v>2008</v>
      </c>
      <c r="C5021" s="5">
        <v>7</v>
      </c>
      <c r="D5021" s="5">
        <v>27</v>
      </c>
      <c r="E5021" s="5">
        <v>22</v>
      </c>
      <c r="F5021" s="43">
        <v>20.9</v>
      </c>
      <c r="G5021" s="8">
        <f t="shared" si="340"/>
        <v>25</v>
      </c>
      <c r="H5021" s="8">
        <f t="shared" si="341"/>
        <v>225.50000000000009</v>
      </c>
      <c r="I5021" s="8">
        <f t="shared" si="342"/>
        <v>56.375000000000021</v>
      </c>
      <c r="J5021" s="1">
        <v>18</v>
      </c>
      <c r="K5021" s="1">
        <v>25</v>
      </c>
      <c r="M5021" s="45"/>
      <c r="N5021" s="45"/>
      <c r="O5021" s="45"/>
      <c r="P5021" s="28"/>
      <c r="Q5021" s="28"/>
      <c r="R5021" s="25"/>
      <c r="Z5021"/>
    </row>
    <row r="5022" spans="1:26" x14ac:dyDescent="0.25">
      <c r="A5022" s="4" t="s">
        <v>7</v>
      </c>
      <c r="B5022" s="5">
        <v>2008</v>
      </c>
      <c r="C5022" s="5">
        <v>7</v>
      </c>
      <c r="D5022" s="5">
        <v>27</v>
      </c>
      <c r="E5022" s="5">
        <v>23</v>
      </c>
      <c r="F5022" s="43">
        <v>20.7</v>
      </c>
      <c r="G5022" s="8">
        <f t="shared" si="340"/>
        <v>25</v>
      </c>
      <c r="H5022" s="8">
        <f t="shared" si="341"/>
        <v>236.50000000000003</v>
      </c>
      <c r="I5022" s="8">
        <f t="shared" si="342"/>
        <v>59.125000000000007</v>
      </c>
      <c r="J5022" s="1">
        <v>18</v>
      </c>
      <c r="K5022" s="1">
        <v>25</v>
      </c>
      <c r="M5022" s="45"/>
      <c r="N5022" s="45"/>
      <c r="O5022" s="45"/>
      <c r="P5022" s="28"/>
      <c r="Q5022" s="28"/>
      <c r="R5022" s="25"/>
      <c r="Z5022"/>
    </row>
    <row r="5023" spans="1:26" x14ac:dyDescent="0.25">
      <c r="A5023" s="4" t="s">
        <v>7</v>
      </c>
      <c r="B5023" s="5">
        <v>2008</v>
      </c>
      <c r="C5023" s="5">
        <v>7</v>
      </c>
      <c r="D5023" s="5">
        <v>28</v>
      </c>
      <c r="E5023" s="5">
        <v>0</v>
      </c>
      <c r="F5023" s="43">
        <v>20.9</v>
      </c>
      <c r="G5023" s="8">
        <f t="shared" si="340"/>
        <v>25</v>
      </c>
      <c r="H5023" s="8">
        <f t="shared" si="341"/>
        <v>225.50000000000009</v>
      </c>
      <c r="I5023" s="8">
        <f t="shared" si="342"/>
        <v>56.375000000000021</v>
      </c>
      <c r="J5023" s="1">
        <v>18</v>
      </c>
      <c r="K5023" s="1">
        <v>25</v>
      </c>
      <c r="M5023" s="45"/>
      <c r="N5023" s="45"/>
      <c r="O5023" s="45"/>
      <c r="P5023" s="28"/>
      <c r="Q5023" s="28"/>
      <c r="R5023" s="25"/>
      <c r="Z5023"/>
    </row>
    <row r="5024" spans="1:26" x14ac:dyDescent="0.25">
      <c r="A5024" s="4" t="s">
        <v>7</v>
      </c>
      <c r="B5024" s="5">
        <v>2008</v>
      </c>
      <c r="C5024" s="5">
        <v>7</v>
      </c>
      <c r="D5024" s="5">
        <v>28</v>
      </c>
      <c r="E5024" s="5">
        <v>1</v>
      </c>
      <c r="F5024" s="43">
        <v>20.399999999999999</v>
      </c>
      <c r="G5024" s="8">
        <f t="shared" si="340"/>
        <v>25</v>
      </c>
      <c r="H5024" s="8">
        <f t="shared" si="341"/>
        <v>253.00000000000009</v>
      </c>
      <c r="I5024" s="8">
        <f t="shared" si="342"/>
        <v>63.250000000000021</v>
      </c>
      <c r="J5024" s="1">
        <v>18</v>
      </c>
      <c r="K5024" s="1">
        <v>25</v>
      </c>
      <c r="M5024" s="45"/>
      <c r="N5024" s="45"/>
      <c r="O5024" s="45"/>
      <c r="P5024" s="28"/>
      <c r="Q5024" s="28"/>
      <c r="R5024" s="25"/>
      <c r="Z5024"/>
    </row>
    <row r="5025" spans="1:26" x14ac:dyDescent="0.25">
      <c r="A5025" s="4" t="s">
        <v>7</v>
      </c>
      <c r="B5025" s="5">
        <v>2008</v>
      </c>
      <c r="C5025" s="5">
        <v>7</v>
      </c>
      <c r="D5025" s="5">
        <v>28</v>
      </c>
      <c r="E5025" s="5">
        <v>2</v>
      </c>
      <c r="F5025" s="43">
        <v>20.100000000000001</v>
      </c>
      <c r="G5025" s="8">
        <f t="shared" si="340"/>
        <v>25</v>
      </c>
      <c r="H5025" s="8">
        <f t="shared" si="341"/>
        <v>269.49999999999994</v>
      </c>
      <c r="I5025" s="8">
        <f t="shared" si="342"/>
        <v>67.374999999999986</v>
      </c>
      <c r="J5025" s="1">
        <v>18</v>
      </c>
      <c r="K5025" s="1">
        <v>25</v>
      </c>
      <c r="M5025" s="45"/>
      <c r="N5025" s="45"/>
      <c r="O5025" s="45"/>
      <c r="P5025" s="28"/>
      <c r="Q5025" s="28"/>
      <c r="R5025" s="25"/>
      <c r="Z5025"/>
    </row>
    <row r="5026" spans="1:26" x14ac:dyDescent="0.25">
      <c r="A5026" s="4" t="s">
        <v>7</v>
      </c>
      <c r="B5026" s="5">
        <v>2008</v>
      </c>
      <c r="C5026" s="5">
        <v>7</v>
      </c>
      <c r="D5026" s="5">
        <v>28</v>
      </c>
      <c r="E5026" s="5">
        <v>3</v>
      </c>
      <c r="F5026" s="43">
        <v>19.7</v>
      </c>
      <c r="G5026" s="8">
        <f t="shared" si="340"/>
        <v>25</v>
      </c>
      <c r="H5026" s="8">
        <f t="shared" si="341"/>
        <v>291.50000000000006</v>
      </c>
      <c r="I5026" s="8">
        <f t="shared" si="342"/>
        <v>72.875000000000014</v>
      </c>
      <c r="J5026" s="1">
        <v>18</v>
      </c>
      <c r="K5026" s="1">
        <v>25</v>
      </c>
      <c r="M5026" s="45"/>
      <c r="N5026" s="45"/>
      <c r="O5026" s="45"/>
      <c r="P5026" s="28"/>
      <c r="Q5026" s="28"/>
      <c r="R5026" s="25"/>
      <c r="Z5026"/>
    </row>
    <row r="5027" spans="1:26" x14ac:dyDescent="0.25">
      <c r="A5027" s="4" t="s">
        <v>7</v>
      </c>
      <c r="B5027" s="5">
        <v>2008</v>
      </c>
      <c r="C5027" s="5">
        <v>7</v>
      </c>
      <c r="D5027" s="5">
        <v>28</v>
      </c>
      <c r="E5027" s="5">
        <v>4</v>
      </c>
      <c r="F5027" s="43">
        <v>19.3</v>
      </c>
      <c r="G5027" s="8">
        <f t="shared" si="340"/>
        <v>25</v>
      </c>
      <c r="H5027" s="8">
        <f t="shared" si="341"/>
        <v>313.49999999999994</v>
      </c>
      <c r="I5027" s="8">
        <f t="shared" si="342"/>
        <v>78.374999999999986</v>
      </c>
      <c r="J5027" s="1">
        <v>18</v>
      </c>
      <c r="K5027" s="1">
        <v>25</v>
      </c>
      <c r="M5027" s="45"/>
      <c r="N5027" s="45"/>
      <c r="O5027" s="45"/>
      <c r="P5027" s="28"/>
      <c r="Q5027" s="28"/>
      <c r="R5027" s="25"/>
      <c r="Z5027"/>
    </row>
    <row r="5028" spans="1:26" x14ac:dyDescent="0.25">
      <c r="A5028" s="4" t="s">
        <v>7</v>
      </c>
      <c r="B5028" s="5">
        <v>2008</v>
      </c>
      <c r="C5028" s="5">
        <v>7</v>
      </c>
      <c r="D5028" s="5">
        <v>28</v>
      </c>
      <c r="E5028" s="5">
        <v>5</v>
      </c>
      <c r="F5028" s="43">
        <v>18.899999999999999</v>
      </c>
      <c r="G5028" s="8">
        <f t="shared" si="340"/>
        <v>25</v>
      </c>
      <c r="H5028" s="8">
        <f t="shared" si="341"/>
        <v>335.50000000000006</v>
      </c>
      <c r="I5028" s="8">
        <f t="shared" si="342"/>
        <v>83.875000000000014</v>
      </c>
      <c r="J5028" s="1">
        <v>18</v>
      </c>
      <c r="K5028" s="1">
        <v>25</v>
      </c>
      <c r="M5028" s="45"/>
      <c r="N5028" s="45"/>
      <c r="O5028" s="45"/>
      <c r="P5028" s="28"/>
      <c r="Q5028" s="28"/>
      <c r="R5028" s="25"/>
      <c r="Z5028"/>
    </row>
    <row r="5029" spans="1:26" x14ac:dyDescent="0.25">
      <c r="A5029" s="4" t="s">
        <v>7</v>
      </c>
      <c r="B5029" s="5">
        <v>2008</v>
      </c>
      <c r="C5029" s="5">
        <v>7</v>
      </c>
      <c r="D5029" s="5">
        <v>28</v>
      </c>
      <c r="E5029" s="5">
        <v>6</v>
      </c>
      <c r="F5029" s="43">
        <v>18.2</v>
      </c>
      <c r="G5029" s="8">
        <f t="shared" si="340"/>
        <v>25</v>
      </c>
      <c r="H5029" s="8">
        <f t="shared" si="341"/>
        <v>374.00000000000006</v>
      </c>
      <c r="I5029" s="8">
        <f t="shared" si="342"/>
        <v>93.500000000000014</v>
      </c>
      <c r="J5029" s="1">
        <v>18</v>
      </c>
      <c r="K5029" s="1">
        <v>25</v>
      </c>
      <c r="M5029" s="45"/>
      <c r="N5029" s="45"/>
      <c r="O5029" s="45"/>
      <c r="P5029" s="28"/>
      <c r="Q5029" s="28"/>
      <c r="R5029" s="25"/>
      <c r="Z5029"/>
    </row>
    <row r="5030" spans="1:26" x14ac:dyDescent="0.25">
      <c r="A5030" s="4" t="s">
        <v>7</v>
      </c>
      <c r="B5030" s="5">
        <v>2008</v>
      </c>
      <c r="C5030" s="5">
        <v>7</v>
      </c>
      <c r="D5030" s="5">
        <v>28</v>
      </c>
      <c r="E5030" s="5">
        <v>7</v>
      </c>
      <c r="F5030" s="43">
        <v>18.399999999999999</v>
      </c>
      <c r="G5030" s="8">
        <f t="shared" si="340"/>
        <v>25</v>
      </c>
      <c r="H5030" s="8">
        <f t="shared" si="341"/>
        <v>363.00000000000006</v>
      </c>
      <c r="I5030" s="8">
        <f t="shared" si="342"/>
        <v>90.750000000000014</v>
      </c>
      <c r="J5030" s="1">
        <v>18</v>
      </c>
      <c r="K5030" s="1">
        <v>25</v>
      </c>
      <c r="M5030" s="45"/>
      <c r="N5030" s="45"/>
      <c r="O5030" s="45"/>
      <c r="P5030" s="28"/>
      <c r="Q5030" s="28"/>
      <c r="R5030" s="25"/>
      <c r="Z5030"/>
    </row>
    <row r="5031" spans="1:26" x14ac:dyDescent="0.25">
      <c r="A5031" s="4" t="s">
        <v>7</v>
      </c>
      <c r="B5031" s="5">
        <v>2008</v>
      </c>
      <c r="C5031" s="5">
        <v>7</v>
      </c>
      <c r="D5031" s="5">
        <v>28</v>
      </c>
      <c r="E5031" s="5">
        <v>8</v>
      </c>
      <c r="F5031" s="43">
        <v>19.100000000000001</v>
      </c>
      <c r="G5031" s="8">
        <f t="shared" si="340"/>
        <v>25</v>
      </c>
      <c r="H5031" s="8">
        <f t="shared" si="341"/>
        <v>324.49999999999994</v>
      </c>
      <c r="I5031" s="8">
        <f t="shared" si="342"/>
        <v>81.124999999999986</v>
      </c>
      <c r="J5031" s="1">
        <v>18</v>
      </c>
      <c r="K5031" s="1">
        <v>25</v>
      </c>
      <c r="M5031" s="45"/>
      <c r="N5031" s="45"/>
      <c r="O5031" s="45"/>
      <c r="P5031" s="28"/>
      <c r="Q5031" s="28"/>
      <c r="R5031" s="25"/>
      <c r="Z5031"/>
    </row>
    <row r="5032" spans="1:26" x14ac:dyDescent="0.25">
      <c r="A5032" s="4" t="s">
        <v>7</v>
      </c>
      <c r="B5032" s="5">
        <v>2008</v>
      </c>
      <c r="C5032" s="5">
        <v>7</v>
      </c>
      <c r="D5032" s="5">
        <v>28</v>
      </c>
      <c r="E5032" s="5">
        <v>9</v>
      </c>
      <c r="F5032" s="43">
        <v>19.600000000000001</v>
      </c>
      <c r="G5032" s="8">
        <f t="shared" si="340"/>
        <v>25</v>
      </c>
      <c r="H5032" s="8">
        <f t="shared" si="341"/>
        <v>296.99999999999994</v>
      </c>
      <c r="I5032" s="8">
        <f t="shared" si="342"/>
        <v>74.249999999999986</v>
      </c>
      <c r="J5032" s="1">
        <v>18</v>
      </c>
      <c r="K5032" s="1">
        <v>25</v>
      </c>
      <c r="M5032" s="45"/>
      <c r="N5032" s="45"/>
      <c r="O5032" s="45"/>
      <c r="P5032" s="28"/>
      <c r="Q5032" s="28"/>
      <c r="R5032" s="25"/>
      <c r="Z5032"/>
    </row>
    <row r="5033" spans="1:26" x14ac:dyDescent="0.25">
      <c r="A5033" s="4" t="s">
        <v>7</v>
      </c>
      <c r="B5033" s="5">
        <v>2008</v>
      </c>
      <c r="C5033" s="5">
        <v>7</v>
      </c>
      <c r="D5033" s="5">
        <v>28</v>
      </c>
      <c r="E5033" s="5">
        <v>10</v>
      </c>
      <c r="F5033" s="43">
        <v>20.6</v>
      </c>
      <c r="G5033" s="8">
        <f t="shared" si="340"/>
        <v>25</v>
      </c>
      <c r="H5033" s="8">
        <f t="shared" si="341"/>
        <v>241.99999999999991</v>
      </c>
      <c r="I5033" s="8">
        <f t="shared" si="342"/>
        <v>60.499999999999979</v>
      </c>
      <c r="J5033" s="1">
        <v>18</v>
      </c>
      <c r="K5033" s="1">
        <v>25</v>
      </c>
      <c r="M5033" s="45"/>
      <c r="N5033" s="45"/>
      <c r="O5033" s="45"/>
      <c r="P5033" s="28"/>
      <c r="Q5033" s="28"/>
      <c r="R5033" s="25"/>
      <c r="Z5033"/>
    </row>
    <row r="5034" spans="1:26" x14ac:dyDescent="0.25">
      <c r="A5034" s="4" t="s">
        <v>7</v>
      </c>
      <c r="B5034" s="5">
        <v>2008</v>
      </c>
      <c r="C5034" s="5">
        <v>7</v>
      </c>
      <c r="D5034" s="5">
        <v>28</v>
      </c>
      <c r="E5034" s="5">
        <v>11</v>
      </c>
      <c r="F5034" s="43">
        <v>21.7</v>
      </c>
      <c r="G5034" s="8">
        <f t="shared" si="340"/>
        <v>25</v>
      </c>
      <c r="H5034" s="8">
        <f t="shared" si="341"/>
        <v>181.50000000000003</v>
      </c>
      <c r="I5034" s="8">
        <f t="shared" si="342"/>
        <v>45.375000000000007</v>
      </c>
      <c r="J5034" s="1">
        <v>18</v>
      </c>
      <c r="K5034" s="1">
        <v>25</v>
      </c>
      <c r="M5034" s="45"/>
      <c r="N5034" s="45"/>
      <c r="O5034" s="45"/>
      <c r="P5034" s="28"/>
      <c r="Q5034" s="28"/>
      <c r="R5034" s="25"/>
      <c r="Z5034"/>
    </row>
    <row r="5035" spans="1:26" x14ac:dyDescent="0.25">
      <c r="A5035" s="4" t="s">
        <v>7</v>
      </c>
      <c r="B5035" s="5">
        <v>2008</v>
      </c>
      <c r="C5035" s="5">
        <v>7</v>
      </c>
      <c r="D5035" s="5">
        <v>28</v>
      </c>
      <c r="E5035" s="5">
        <v>12</v>
      </c>
      <c r="F5035" s="43">
        <v>23.7</v>
      </c>
      <c r="G5035" s="8">
        <f t="shared" si="340"/>
        <v>25</v>
      </c>
      <c r="H5035" s="8">
        <f t="shared" si="341"/>
        <v>71.500000000000043</v>
      </c>
      <c r="I5035" s="8">
        <f t="shared" si="342"/>
        <v>17.875000000000011</v>
      </c>
      <c r="J5035" s="1">
        <v>18</v>
      </c>
      <c r="K5035" s="1">
        <v>25</v>
      </c>
      <c r="M5035" s="45"/>
      <c r="N5035" s="45"/>
      <c r="O5035" s="45"/>
      <c r="P5035" s="28"/>
      <c r="Q5035" s="28"/>
      <c r="R5035" s="25"/>
      <c r="Z5035"/>
    </row>
    <row r="5036" spans="1:26" x14ac:dyDescent="0.25">
      <c r="A5036" s="4" t="s">
        <v>7</v>
      </c>
      <c r="B5036" s="5">
        <v>2008</v>
      </c>
      <c r="C5036" s="5">
        <v>7</v>
      </c>
      <c r="D5036" s="5">
        <v>28</v>
      </c>
      <c r="E5036" s="5">
        <v>13</v>
      </c>
      <c r="F5036" s="43">
        <v>24</v>
      </c>
      <c r="G5036" s="8">
        <f t="shared" si="340"/>
        <v>25</v>
      </c>
      <c r="H5036" s="8">
        <f t="shared" si="341"/>
        <v>55</v>
      </c>
      <c r="I5036" s="8">
        <f t="shared" si="342"/>
        <v>13.75</v>
      </c>
      <c r="J5036" s="1">
        <v>18</v>
      </c>
      <c r="K5036" s="1">
        <v>25</v>
      </c>
      <c r="M5036" s="45"/>
      <c r="N5036" s="45"/>
      <c r="O5036" s="45"/>
      <c r="P5036" s="28"/>
      <c r="Q5036" s="28"/>
      <c r="R5036" s="25"/>
      <c r="Z5036"/>
    </row>
    <row r="5037" spans="1:26" x14ac:dyDescent="0.25">
      <c r="A5037" s="4" t="s">
        <v>7</v>
      </c>
      <c r="B5037" s="5">
        <v>2008</v>
      </c>
      <c r="C5037" s="5">
        <v>7</v>
      </c>
      <c r="D5037" s="5">
        <v>28</v>
      </c>
      <c r="E5037" s="5">
        <v>14</v>
      </c>
      <c r="F5037" s="43">
        <v>24</v>
      </c>
      <c r="G5037" s="8">
        <f t="shared" si="340"/>
        <v>25</v>
      </c>
      <c r="H5037" s="8">
        <f t="shared" si="341"/>
        <v>55</v>
      </c>
      <c r="I5037" s="8">
        <f t="shared" si="342"/>
        <v>13.75</v>
      </c>
      <c r="J5037" s="1">
        <v>18</v>
      </c>
      <c r="K5037" s="1">
        <v>25</v>
      </c>
      <c r="M5037" s="45"/>
      <c r="N5037" s="45"/>
      <c r="O5037" s="45"/>
      <c r="P5037" s="28"/>
      <c r="Q5037" s="28"/>
      <c r="R5037" s="25"/>
      <c r="Z5037"/>
    </row>
    <row r="5038" spans="1:26" x14ac:dyDescent="0.25">
      <c r="A5038" s="4" t="s">
        <v>7</v>
      </c>
      <c r="B5038" s="5">
        <v>2008</v>
      </c>
      <c r="C5038" s="5">
        <v>7</v>
      </c>
      <c r="D5038" s="5">
        <v>28</v>
      </c>
      <c r="E5038" s="5">
        <v>15</v>
      </c>
      <c r="F5038" s="43">
        <v>23.7</v>
      </c>
      <c r="G5038" s="8">
        <f t="shared" si="340"/>
        <v>25</v>
      </c>
      <c r="H5038" s="8">
        <f t="shared" si="341"/>
        <v>71.500000000000043</v>
      </c>
      <c r="I5038" s="8">
        <f t="shared" si="342"/>
        <v>17.875000000000011</v>
      </c>
      <c r="J5038" s="1">
        <v>18</v>
      </c>
      <c r="K5038" s="1">
        <v>25</v>
      </c>
      <c r="M5038" s="45"/>
      <c r="N5038" s="45"/>
      <c r="O5038" s="45"/>
      <c r="P5038" s="28"/>
      <c r="Q5038" s="28"/>
      <c r="R5038" s="25"/>
      <c r="Z5038"/>
    </row>
    <row r="5039" spans="1:26" x14ac:dyDescent="0.25">
      <c r="A5039" s="4" t="s">
        <v>7</v>
      </c>
      <c r="B5039" s="5">
        <v>2008</v>
      </c>
      <c r="C5039" s="5">
        <v>7</v>
      </c>
      <c r="D5039" s="5">
        <v>28</v>
      </c>
      <c r="E5039" s="5">
        <v>16</v>
      </c>
      <c r="F5039" s="43">
        <v>23.1</v>
      </c>
      <c r="G5039" s="8">
        <f t="shared" si="340"/>
        <v>25</v>
      </c>
      <c r="H5039" s="8">
        <f t="shared" si="341"/>
        <v>104.49999999999991</v>
      </c>
      <c r="I5039" s="8">
        <f t="shared" si="342"/>
        <v>26.124999999999979</v>
      </c>
      <c r="J5039" s="1">
        <v>18</v>
      </c>
      <c r="K5039" s="1">
        <v>25</v>
      </c>
      <c r="M5039" s="45"/>
      <c r="N5039" s="45"/>
      <c r="O5039" s="45"/>
      <c r="P5039" s="28"/>
      <c r="Q5039" s="28"/>
      <c r="R5039" s="25"/>
      <c r="Z5039"/>
    </row>
    <row r="5040" spans="1:26" x14ac:dyDescent="0.25">
      <c r="A5040" s="4" t="s">
        <v>7</v>
      </c>
      <c r="B5040" s="5">
        <v>2008</v>
      </c>
      <c r="C5040" s="5">
        <v>7</v>
      </c>
      <c r="D5040" s="5">
        <v>28</v>
      </c>
      <c r="E5040" s="5">
        <v>17</v>
      </c>
      <c r="F5040" s="43">
        <v>22.1</v>
      </c>
      <c r="G5040" s="8">
        <f t="shared" si="340"/>
        <v>25</v>
      </c>
      <c r="H5040" s="8">
        <f t="shared" si="341"/>
        <v>159.49999999999991</v>
      </c>
      <c r="I5040" s="8">
        <f t="shared" si="342"/>
        <v>39.874999999999979</v>
      </c>
      <c r="J5040" s="1">
        <v>18</v>
      </c>
      <c r="K5040" s="1">
        <v>25</v>
      </c>
      <c r="M5040" s="45"/>
      <c r="N5040" s="45"/>
      <c r="O5040" s="45"/>
      <c r="P5040" s="28"/>
      <c r="Q5040" s="28"/>
      <c r="R5040" s="25"/>
      <c r="Z5040"/>
    </row>
    <row r="5041" spans="1:26" x14ac:dyDescent="0.25">
      <c r="A5041" s="4" t="s">
        <v>7</v>
      </c>
      <c r="B5041" s="5">
        <v>2008</v>
      </c>
      <c r="C5041" s="5">
        <v>7</v>
      </c>
      <c r="D5041" s="5">
        <v>28</v>
      </c>
      <c r="E5041" s="5">
        <v>18</v>
      </c>
      <c r="F5041" s="43">
        <v>21.2</v>
      </c>
      <c r="G5041" s="8">
        <f t="shared" si="340"/>
        <v>25</v>
      </c>
      <c r="H5041" s="8">
        <f t="shared" si="341"/>
        <v>209.00000000000003</v>
      </c>
      <c r="I5041" s="8">
        <f t="shared" si="342"/>
        <v>52.250000000000007</v>
      </c>
      <c r="J5041" s="1">
        <v>18</v>
      </c>
      <c r="K5041" s="1">
        <v>25</v>
      </c>
      <c r="M5041" s="45"/>
      <c r="N5041" s="45"/>
      <c r="O5041" s="45"/>
      <c r="P5041" s="28"/>
      <c r="Q5041" s="28"/>
      <c r="R5041" s="25"/>
      <c r="Z5041"/>
    </row>
    <row r="5042" spans="1:26" x14ac:dyDescent="0.25">
      <c r="A5042" s="4" t="s">
        <v>7</v>
      </c>
      <c r="B5042" s="5">
        <v>2008</v>
      </c>
      <c r="C5042" s="5">
        <v>7</v>
      </c>
      <c r="D5042" s="5">
        <v>28</v>
      </c>
      <c r="E5042" s="5">
        <v>19</v>
      </c>
      <c r="F5042" s="43">
        <v>20.100000000000001</v>
      </c>
      <c r="G5042" s="8">
        <f t="shared" si="340"/>
        <v>25</v>
      </c>
      <c r="H5042" s="8">
        <f t="shared" si="341"/>
        <v>269.49999999999994</v>
      </c>
      <c r="I5042" s="8">
        <f t="shared" si="342"/>
        <v>67.374999999999986</v>
      </c>
      <c r="J5042" s="1">
        <v>18</v>
      </c>
      <c r="K5042" s="1">
        <v>25</v>
      </c>
      <c r="M5042" s="45"/>
      <c r="N5042" s="45"/>
      <c r="O5042" s="45"/>
      <c r="P5042" s="28"/>
      <c r="Q5042" s="28"/>
      <c r="R5042" s="25"/>
      <c r="Z5042"/>
    </row>
    <row r="5043" spans="1:26" x14ac:dyDescent="0.25">
      <c r="A5043" s="4" t="s">
        <v>7</v>
      </c>
      <c r="B5043" s="5">
        <v>2008</v>
      </c>
      <c r="C5043" s="5">
        <v>7</v>
      </c>
      <c r="D5043" s="5">
        <v>28</v>
      </c>
      <c r="E5043" s="5">
        <v>20</v>
      </c>
      <c r="F5043" s="43">
        <v>18.600000000000001</v>
      </c>
      <c r="G5043" s="8">
        <f t="shared" si="340"/>
        <v>25</v>
      </c>
      <c r="H5043" s="8">
        <f t="shared" si="341"/>
        <v>351.99999999999994</v>
      </c>
      <c r="I5043" s="8">
        <f t="shared" si="342"/>
        <v>87.999999999999986</v>
      </c>
      <c r="J5043" s="1">
        <v>18</v>
      </c>
      <c r="K5043" s="1">
        <v>25</v>
      </c>
      <c r="M5043" s="45"/>
      <c r="N5043" s="45"/>
      <c r="O5043" s="45"/>
      <c r="P5043" s="28"/>
      <c r="Q5043" s="28"/>
      <c r="R5043" s="25"/>
      <c r="Z5043"/>
    </row>
    <row r="5044" spans="1:26" x14ac:dyDescent="0.25">
      <c r="A5044" s="4" t="s">
        <v>7</v>
      </c>
      <c r="B5044" s="5">
        <v>2008</v>
      </c>
      <c r="C5044" s="5">
        <v>7</v>
      </c>
      <c r="D5044" s="5">
        <v>28</v>
      </c>
      <c r="E5044" s="5">
        <v>21</v>
      </c>
      <c r="F5044" s="43">
        <v>17.899999999999999</v>
      </c>
      <c r="G5044" s="8">
        <f t="shared" si="340"/>
        <v>25</v>
      </c>
      <c r="H5044" s="8">
        <f t="shared" si="341"/>
        <v>390.50000000000006</v>
      </c>
      <c r="I5044" s="8">
        <f t="shared" si="342"/>
        <v>97.625000000000014</v>
      </c>
      <c r="J5044" s="1">
        <v>18</v>
      </c>
      <c r="K5044" s="1">
        <v>25</v>
      </c>
      <c r="M5044" s="45"/>
      <c r="N5044" s="45"/>
      <c r="O5044" s="45"/>
      <c r="P5044" s="28"/>
      <c r="Q5044" s="28"/>
      <c r="R5044" s="25"/>
      <c r="Z5044"/>
    </row>
    <row r="5045" spans="1:26" x14ac:dyDescent="0.25">
      <c r="A5045" s="4" t="s">
        <v>7</v>
      </c>
      <c r="B5045" s="5">
        <v>2008</v>
      </c>
      <c r="C5045" s="5">
        <v>7</v>
      </c>
      <c r="D5045" s="5">
        <v>28</v>
      </c>
      <c r="E5045" s="5">
        <v>22</v>
      </c>
      <c r="F5045" s="43">
        <v>17.5</v>
      </c>
      <c r="G5045" s="8">
        <f t="shared" si="340"/>
        <v>25</v>
      </c>
      <c r="H5045" s="8">
        <f t="shared" si="341"/>
        <v>412.5</v>
      </c>
      <c r="I5045" s="8">
        <f t="shared" si="342"/>
        <v>103.125</v>
      </c>
      <c r="J5045" s="1">
        <v>18</v>
      </c>
      <c r="K5045" s="1">
        <v>25</v>
      </c>
      <c r="M5045" s="45"/>
      <c r="N5045" s="45"/>
      <c r="O5045" s="45"/>
      <c r="P5045" s="28"/>
      <c r="Q5045" s="28"/>
      <c r="R5045" s="25"/>
      <c r="Z5045"/>
    </row>
    <row r="5046" spans="1:26" x14ac:dyDescent="0.25">
      <c r="A5046" s="4" t="s">
        <v>7</v>
      </c>
      <c r="B5046" s="5">
        <v>2008</v>
      </c>
      <c r="C5046" s="5">
        <v>7</v>
      </c>
      <c r="D5046" s="5">
        <v>28</v>
      </c>
      <c r="E5046" s="5">
        <v>23</v>
      </c>
      <c r="F5046" s="43">
        <v>17.3</v>
      </c>
      <c r="G5046" s="8">
        <f t="shared" si="340"/>
        <v>25</v>
      </c>
      <c r="H5046" s="8">
        <f t="shared" si="341"/>
        <v>423.49999999999994</v>
      </c>
      <c r="I5046" s="8">
        <f t="shared" si="342"/>
        <v>105.87499999999999</v>
      </c>
      <c r="J5046" s="1">
        <v>18</v>
      </c>
      <c r="K5046" s="1">
        <v>25</v>
      </c>
      <c r="M5046" s="45"/>
      <c r="N5046" s="45"/>
      <c r="O5046" s="45"/>
      <c r="P5046" s="28"/>
      <c r="Q5046" s="28"/>
      <c r="R5046" s="25"/>
      <c r="Z5046"/>
    </row>
    <row r="5047" spans="1:26" x14ac:dyDescent="0.25">
      <c r="A5047" s="4" t="s">
        <v>7</v>
      </c>
      <c r="B5047" s="5">
        <v>2008</v>
      </c>
      <c r="C5047" s="5">
        <v>7</v>
      </c>
      <c r="D5047" s="5">
        <v>29</v>
      </c>
      <c r="E5047" s="5">
        <v>0</v>
      </c>
      <c r="F5047" s="43">
        <v>17.100000000000001</v>
      </c>
      <c r="G5047" s="8">
        <f t="shared" si="340"/>
        <v>25</v>
      </c>
      <c r="H5047" s="8">
        <f t="shared" si="341"/>
        <v>434.49999999999994</v>
      </c>
      <c r="I5047" s="8">
        <f t="shared" si="342"/>
        <v>108.62499999999999</v>
      </c>
      <c r="J5047" s="1">
        <v>18</v>
      </c>
      <c r="K5047" s="1">
        <v>25</v>
      </c>
      <c r="M5047" s="45"/>
      <c r="N5047" s="45"/>
      <c r="O5047" s="45"/>
      <c r="P5047" s="28"/>
      <c r="Q5047" s="28"/>
      <c r="R5047" s="25"/>
      <c r="Z5047"/>
    </row>
    <row r="5048" spans="1:26" x14ac:dyDescent="0.25">
      <c r="A5048" s="4" t="s">
        <v>7</v>
      </c>
      <c r="B5048" s="5">
        <v>2008</v>
      </c>
      <c r="C5048" s="5">
        <v>7</v>
      </c>
      <c r="D5048" s="5">
        <v>29</v>
      </c>
      <c r="E5048" s="5">
        <v>1</v>
      </c>
      <c r="F5048" s="43">
        <v>17</v>
      </c>
      <c r="G5048" s="8">
        <f t="shared" si="340"/>
        <v>25</v>
      </c>
      <c r="H5048" s="8">
        <f t="shared" si="341"/>
        <v>440</v>
      </c>
      <c r="I5048" s="8">
        <f t="shared" si="342"/>
        <v>110</v>
      </c>
      <c r="J5048" s="1">
        <v>18</v>
      </c>
      <c r="K5048" s="1">
        <v>25</v>
      </c>
      <c r="M5048" s="45"/>
      <c r="N5048" s="45"/>
      <c r="O5048" s="45"/>
      <c r="P5048" s="28"/>
      <c r="Q5048" s="28"/>
      <c r="R5048" s="25"/>
      <c r="Z5048"/>
    </row>
    <row r="5049" spans="1:26" x14ac:dyDescent="0.25">
      <c r="A5049" s="4" t="s">
        <v>7</v>
      </c>
      <c r="B5049" s="5">
        <v>2008</v>
      </c>
      <c r="C5049" s="5">
        <v>7</v>
      </c>
      <c r="D5049" s="5">
        <v>29</v>
      </c>
      <c r="E5049" s="5">
        <v>2</v>
      </c>
      <c r="F5049" s="43">
        <v>16.899999999999999</v>
      </c>
      <c r="G5049" s="8">
        <f t="shared" si="340"/>
        <v>25</v>
      </c>
      <c r="H5049" s="8">
        <f t="shared" si="341"/>
        <v>445.50000000000006</v>
      </c>
      <c r="I5049" s="8">
        <f t="shared" si="342"/>
        <v>111.37500000000001</v>
      </c>
      <c r="J5049" s="1">
        <v>18</v>
      </c>
      <c r="K5049" s="1">
        <v>25</v>
      </c>
      <c r="M5049" s="45"/>
      <c r="N5049" s="45"/>
      <c r="O5049" s="45"/>
      <c r="P5049" s="28"/>
      <c r="Q5049" s="28"/>
      <c r="R5049" s="25"/>
      <c r="Z5049"/>
    </row>
    <row r="5050" spans="1:26" x14ac:dyDescent="0.25">
      <c r="A5050" s="4" t="s">
        <v>7</v>
      </c>
      <c r="B5050" s="5">
        <v>2008</v>
      </c>
      <c r="C5050" s="5">
        <v>7</v>
      </c>
      <c r="D5050" s="5">
        <v>29</v>
      </c>
      <c r="E5050" s="5">
        <v>3</v>
      </c>
      <c r="F5050" s="43">
        <v>16.7</v>
      </c>
      <c r="G5050" s="8">
        <f t="shared" si="340"/>
        <v>25</v>
      </c>
      <c r="H5050" s="8">
        <f t="shared" si="341"/>
        <v>456.50000000000006</v>
      </c>
      <c r="I5050" s="8">
        <f t="shared" si="342"/>
        <v>114.12500000000001</v>
      </c>
      <c r="J5050" s="1">
        <v>18</v>
      </c>
      <c r="K5050" s="1">
        <v>25</v>
      </c>
      <c r="M5050" s="45"/>
      <c r="N5050" s="45"/>
      <c r="O5050" s="45"/>
      <c r="P5050" s="28"/>
      <c r="Q5050" s="28"/>
      <c r="R5050" s="25"/>
      <c r="Z5050"/>
    </row>
    <row r="5051" spans="1:26" x14ac:dyDescent="0.25">
      <c r="A5051" s="4" t="s">
        <v>7</v>
      </c>
      <c r="B5051" s="5">
        <v>2008</v>
      </c>
      <c r="C5051" s="5">
        <v>7</v>
      </c>
      <c r="D5051" s="5">
        <v>29</v>
      </c>
      <c r="E5051" s="5">
        <v>4</v>
      </c>
      <c r="F5051" s="43">
        <v>16.7</v>
      </c>
      <c r="G5051" s="8">
        <f t="shared" si="340"/>
        <v>25</v>
      </c>
      <c r="H5051" s="8">
        <f t="shared" si="341"/>
        <v>456.50000000000006</v>
      </c>
      <c r="I5051" s="8">
        <f t="shared" si="342"/>
        <v>114.12500000000001</v>
      </c>
      <c r="J5051" s="1">
        <v>18</v>
      </c>
      <c r="K5051" s="1">
        <v>25</v>
      </c>
      <c r="M5051" s="45"/>
      <c r="N5051" s="45"/>
      <c r="O5051" s="45"/>
      <c r="P5051" s="28"/>
      <c r="Q5051" s="28"/>
      <c r="R5051" s="25"/>
      <c r="Z5051"/>
    </row>
    <row r="5052" spans="1:26" x14ac:dyDescent="0.25">
      <c r="A5052" s="4" t="s">
        <v>7</v>
      </c>
      <c r="B5052" s="5">
        <v>2008</v>
      </c>
      <c r="C5052" s="5">
        <v>7</v>
      </c>
      <c r="D5052" s="5">
        <v>29</v>
      </c>
      <c r="E5052" s="5">
        <v>5</v>
      </c>
      <c r="F5052" s="43">
        <v>16.7</v>
      </c>
      <c r="G5052" s="8">
        <f t="shared" si="340"/>
        <v>25</v>
      </c>
      <c r="H5052" s="8">
        <f t="shared" si="341"/>
        <v>456.50000000000006</v>
      </c>
      <c r="I5052" s="8">
        <f t="shared" si="342"/>
        <v>114.12500000000001</v>
      </c>
      <c r="J5052" s="1">
        <v>18</v>
      </c>
      <c r="K5052" s="1">
        <v>25</v>
      </c>
      <c r="M5052" s="45"/>
      <c r="N5052" s="45"/>
      <c r="O5052" s="45"/>
      <c r="P5052" s="28"/>
      <c r="Q5052" s="28"/>
      <c r="R5052" s="25"/>
      <c r="Z5052"/>
    </row>
    <row r="5053" spans="1:26" x14ac:dyDescent="0.25">
      <c r="A5053" s="4" t="s">
        <v>7</v>
      </c>
      <c r="B5053" s="5">
        <v>2008</v>
      </c>
      <c r="C5053" s="5">
        <v>7</v>
      </c>
      <c r="D5053" s="5">
        <v>29</v>
      </c>
      <c r="E5053" s="5">
        <v>6</v>
      </c>
      <c r="F5053" s="43">
        <v>16.7</v>
      </c>
      <c r="G5053" s="8">
        <f t="shared" si="340"/>
        <v>25</v>
      </c>
      <c r="H5053" s="8">
        <f t="shared" si="341"/>
        <v>456.50000000000006</v>
      </c>
      <c r="I5053" s="8">
        <f t="shared" si="342"/>
        <v>114.12500000000001</v>
      </c>
      <c r="J5053" s="1">
        <v>18</v>
      </c>
      <c r="K5053" s="1">
        <v>25</v>
      </c>
      <c r="M5053" s="45"/>
      <c r="N5053" s="45"/>
      <c r="O5053" s="45"/>
      <c r="P5053" s="28"/>
      <c r="Q5053" s="28"/>
      <c r="R5053" s="25"/>
      <c r="Z5053"/>
    </row>
    <row r="5054" spans="1:26" x14ac:dyDescent="0.25">
      <c r="A5054" s="4" t="s">
        <v>7</v>
      </c>
      <c r="B5054" s="5">
        <v>2008</v>
      </c>
      <c r="C5054" s="5">
        <v>7</v>
      </c>
      <c r="D5054" s="5">
        <v>29</v>
      </c>
      <c r="E5054" s="5">
        <v>7</v>
      </c>
      <c r="F5054" s="43">
        <v>16.899999999999999</v>
      </c>
      <c r="G5054" s="8">
        <f t="shared" si="340"/>
        <v>25</v>
      </c>
      <c r="H5054" s="8">
        <f t="shared" si="341"/>
        <v>445.50000000000006</v>
      </c>
      <c r="I5054" s="8">
        <f t="shared" si="342"/>
        <v>111.37500000000001</v>
      </c>
      <c r="J5054" s="1">
        <v>18</v>
      </c>
      <c r="K5054" s="1">
        <v>25</v>
      </c>
      <c r="M5054" s="45"/>
      <c r="N5054" s="45"/>
      <c r="O5054" s="45"/>
      <c r="P5054" s="28"/>
      <c r="Q5054" s="28"/>
      <c r="R5054" s="25"/>
      <c r="Z5054"/>
    </row>
    <row r="5055" spans="1:26" x14ac:dyDescent="0.25">
      <c r="A5055" s="4" t="s">
        <v>7</v>
      </c>
      <c r="B5055" s="5">
        <v>2008</v>
      </c>
      <c r="C5055" s="5">
        <v>7</v>
      </c>
      <c r="D5055" s="5">
        <v>29</v>
      </c>
      <c r="E5055" s="5">
        <v>8</v>
      </c>
      <c r="F5055" s="43">
        <v>17.8</v>
      </c>
      <c r="G5055" s="8">
        <f t="shared" si="340"/>
        <v>25</v>
      </c>
      <c r="H5055" s="8">
        <f t="shared" si="341"/>
        <v>395.99999999999994</v>
      </c>
      <c r="I5055" s="8">
        <f t="shared" si="342"/>
        <v>98.999999999999986</v>
      </c>
      <c r="J5055" s="1">
        <v>18</v>
      </c>
      <c r="K5055" s="1">
        <v>25</v>
      </c>
      <c r="M5055" s="45"/>
      <c r="N5055" s="45"/>
      <c r="O5055" s="45"/>
      <c r="P5055" s="28"/>
      <c r="Q5055" s="28"/>
      <c r="R5055" s="25"/>
      <c r="Z5055"/>
    </row>
    <row r="5056" spans="1:26" x14ac:dyDescent="0.25">
      <c r="A5056" s="4" t="s">
        <v>7</v>
      </c>
      <c r="B5056" s="5">
        <v>2008</v>
      </c>
      <c r="C5056" s="5">
        <v>7</v>
      </c>
      <c r="D5056" s="5">
        <v>29</v>
      </c>
      <c r="E5056" s="5">
        <v>9</v>
      </c>
      <c r="F5056" s="43">
        <v>18.7</v>
      </c>
      <c r="G5056" s="8">
        <f t="shared" si="340"/>
        <v>25</v>
      </c>
      <c r="H5056" s="8">
        <f t="shared" si="341"/>
        <v>346.50000000000006</v>
      </c>
      <c r="I5056" s="8">
        <f t="shared" si="342"/>
        <v>86.625000000000014</v>
      </c>
      <c r="J5056" s="1">
        <v>18</v>
      </c>
      <c r="K5056" s="1">
        <v>25</v>
      </c>
      <c r="M5056" s="45"/>
      <c r="N5056" s="45"/>
      <c r="O5056" s="45"/>
      <c r="P5056" s="28"/>
      <c r="Q5056" s="28"/>
      <c r="R5056" s="25"/>
      <c r="Z5056"/>
    </row>
    <row r="5057" spans="1:26" x14ac:dyDescent="0.25">
      <c r="A5057" s="4" t="s">
        <v>7</v>
      </c>
      <c r="B5057" s="5">
        <v>2008</v>
      </c>
      <c r="C5057" s="5">
        <v>7</v>
      </c>
      <c r="D5057" s="5">
        <v>29</v>
      </c>
      <c r="E5057" s="5">
        <v>10</v>
      </c>
      <c r="F5057" s="43">
        <v>19.7</v>
      </c>
      <c r="G5057" s="8">
        <f t="shared" si="340"/>
        <v>25</v>
      </c>
      <c r="H5057" s="8">
        <f t="shared" si="341"/>
        <v>291.50000000000006</v>
      </c>
      <c r="I5057" s="8">
        <f t="shared" si="342"/>
        <v>72.875000000000014</v>
      </c>
      <c r="J5057" s="1">
        <v>18</v>
      </c>
      <c r="K5057" s="1">
        <v>25</v>
      </c>
      <c r="M5057" s="45"/>
      <c r="N5057" s="45"/>
      <c r="O5057" s="45"/>
      <c r="P5057" s="28"/>
      <c r="Q5057" s="28"/>
      <c r="R5057" s="25"/>
      <c r="Z5057"/>
    </row>
    <row r="5058" spans="1:26" x14ac:dyDescent="0.25">
      <c r="A5058" s="4" t="s">
        <v>7</v>
      </c>
      <c r="B5058" s="5">
        <v>2008</v>
      </c>
      <c r="C5058" s="5">
        <v>7</v>
      </c>
      <c r="D5058" s="5">
        <v>29</v>
      </c>
      <c r="E5058" s="5">
        <v>11</v>
      </c>
      <c r="F5058" s="43">
        <v>20.9</v>
      </c>
      <c r="G5058" s="8">
        <f t="shared" si="340"/>
        <v>25</v>
      </c>
      <c r="H5058" s="8">
        <f t="shared" si="341"/>
        <v>225.50000000000009</v>
      </c>
      <c r="I5058" s="8">
        <f t="shared" si="342"/>
        <v>56.375000000000021</v>
      </c>
      <c r="J5058" s="1">
        <v>18</v>
      </c>
      <c r="K5058" s="1">
        <v>25</v>
      </c>
      <c r="M5058" s="45"/>
      <c r="N5058" s="45"/>
      <c r="O5058" s="45"/>
      <c r="P5058" s="28"/>
      <c r="Q5058" s="28"/>
      <c r="R5058" s="25"/>
      <c r="Z5058"/>
    </row>
    <row r="5059" spans="1:26" x14ac:dyDescent="0.25">
      <c r="A5059" s="4" t="s">
        <v>7</v>
      </c>
      <c r="B5059" s="5">
        <v>2008</v>
      </c>
      <c r="C5059" s="5">
        <v>7</v>
      </c>
      <c r="D5059" s="5">
        <v>29</v>
      </c>
      <c r="E5059" s="5">
        <v>12</v>
      </c>
      <c r="F5059" s="43">
        <v>23.3</v>
      </c>
      <c r="G5059" s="8">
        <f t="shared" si="340"/>
        <v>25</v>
      </c>
      <c r="H5059" s="8">
        <f t="shared" si="341"/>
        <v>93.499999999999957</v>
      </c>
      <c r="I5059" s="8">
        <f t="shared" si="342"/>
        <v>23.374999999999989</v>
      </c>
      <c r="J5059" s="1">
        <v>18</v>
      </c>
      <c r="K5059" s="1">
        <v>25</v>
      </c>
      <c r="M5059" s="45"/>
      <c r="N5059" s="45"/>
      <c r="O5059" s="45"/>
      <c r="P5059" s="28"/>
      <c r="Q5059" s="28"/>
      <c r="R5059" s="25"/>
      <c r="Z5059"/>
    </row>
    <row r="5060" spans="1:26" x14ac:dyDescent="0.25">
      <c r="A5060" s="4" t="s">
        <v>7</v>
      </c>
      <c r="B5060" s="5">
        <v>2008</v>
      </c>
      <c r="C5060" s="5">
        <v>7</v>
      </c>
      <c r="D5060" s="5">
        <v>29</v>
      </c>
      <c r="E5060" s="5">
        <v>13</v>
      </c>
      <c r="F5060" s="43">
        <v>23.9</v>
      </c>
      <c r="G5060" s="8">
        <f t="shared" si="340"/>
        <v>25</v>
      </c>
      <c r="H5060" s="8">
        <f t="shared" si="341"/>
        <v>60.500000000000078</v>
      </c>
      <c r="I5060" s="8">
        <f t="shared" si="342"/>
        <v>15.12500000000002</v>
      </c>
      <c r="J5060" s="1">
        <v>18</v>
      </c>
      <c r="K5060" s="1">
        <v>25</v>
      </c>
      <c r="M5060" s="45"/>
      <c r="N5060" s="45"/>
      <c r="O5060" s="45"/>
      <c r="P5060" s="28"/>
      <c r="Q5060" s="28"/>
      <c r="R5060" s="25"/>
      <c r="Z5060"/>
    </row>
    <row r="5061" spans="1:26" x14ac:dyDescent="0.25">
      <c r="A5061" s="4" t="s">
        <v>7</v>
      </c>
      <c r="B5061" s="5">
        <v>2008</v>
      </c>
      <c r="C5061" s="5">
        <v>7</v>
      </c>
      <c r="D5061" s="5">
        <v>29</v>
      </c>
      <c r="E5061" s="5">
        <v>14</v>
      </c>
      <c r="F5061" s="43">
        <v>23.9</v>
      </c>
      <c r="G5061" s="8">
        <f t="shared" si="340"/>
        <v>25</v>
      </c>
      <c r="H5061" s="8">
        <f t="shared" si="341"/>
        <v>60.500000000000078</v>
      </c>
      <c r="I5061" s="8">
        <f t="shared" si="342"/>
        <v>15.12500000000002</v>
      </c>
      <c r="J5061" s="1">
        <v>18</v>
      </c>
      <c r="K5061" s="1">
        <v>25</v>
      </c>
      <c r="M5061" s="45"/>
      <c r="N5061" s="45"/>
      <c r="O5061" s="45"/>
      <c r="P5061" s="28"/>
      <c r="Q5061" s="28"/>
      <c r="R5061" s="25"/>
      <c r="Z5061"/>
    </row>
    <row r="5062" spans="1:26" x14ac:dyDescent="0.25">
      <c r="A5062" s="4" t="s">
        <v>7</v>
      </c>
      <c r="B5062" s="5">
        <v>2008</v>
      </c>
      <c r="C5062" s="5">
        <v>7</v>
      </c>
      <c r="D5062" s="5">
        <v>29</v>
      </c>
      <c r="E5062" s="5">
        <v>15</v>
      </c>
      <c r="F5062" s="43">
        <v>23.5</v>
      </c>
      <c r="G5062" s="8">
        <f t="shared" si="340"/>
        <v>25</v>
      </c>
      <c r="H5062" s="8">
        <f t="shared" si="341"/>
        <v>82.5</v>
      </c>
      <c r="I5062" s="8">
        <f t="shared" si="342"/>
        <v>20.625</v>
      </c>
      <c r="J5062" s="1">
        <v>18</v>
      </c>
      <c r="K5062" s="1">
        <v>25</v>
      </c>
      <c r="M5062" s="45"/>
      <c r="N5062" s="45"/>
      <c r="O5062" s="45"/>
      <c r="P5062" s="28"/>
      <c r="Q5062" s="28"/>
      <c r="R5062" s="25"/>
      <c r="Z5062"/>
    </row>
    <row r="5063" spans="1:26" x14ac:dyDescent="0.25">
      <c r="A5063" s="4" t="s">
        <v>7</v>
      </c>
      <c r="B5063" s="5">
        <v>2008</v>
      </c>
      <c r="C5063" s="5">
        <v>7</v>
      </c>
      <c r="D5063" s="5">
        <v>29</v>
      </c>
      <c r="E5063" s="5">
        <v>16</v>
      </c>
      <c r="F5063" s="43">
        <v>23</v>
      </c>
      <c r="G5063" s="8">
        <f t="shared" ref="G5063:G5126" si="343">IF(A5063="Inverno", $G$3, $G$2)</f>
        <v>25</v>
      </c>
      <c r="H5063" s="8">
        <f t="shared" si="341"/>
        <v>110</v>
      </c>
      <c r="I5063" s="8">
        <f t="shared" si="342"/>
        <v>27.5</v>
      </c>
      <c r="J5063" s="1">
        <v>18</v>
      </c>
      <c r="K5063" s="1">
        <v>25</v>
      </c>
      <c r="M5063" s="45"/>
      <c r="N5063" s="45"/>
      <c r="O5063" s="45"/>
      <c r="P5063" s="28"/>
      <c r="Q5063" s="28"/>
      <c r="R5063" s="25"/>
      <c r="Z5063"/>
    </row>
    <row r="5064" spans="1:26" x14ac:dyDescent="0.25">
      <c r="A5064" s="4" t="s">
        <v>7</v>
      </c>
      <c r="B5064" s="5">
        <v>2008</v>
      </c>
      <c r="C5064" s="5">
        <v>7</v>
      </c>
      <c r="D5064" s="5">
        <v>29</v>
      </c>
      <c r="E5064" s="5">
        <v>17</v>
      </c>
      <c r="F5064" s="43">
        <v>22.5</v>
      </c>
      <c r="G5064" s="8">
        <f t="shared" si="343"/>
        <v>25</v>
      </c>
      <c r="H5064" s="8">
        <f t="shared" ref="H5064:H5127" si="344">IF(F5064&gt;G5064,0,$D$3*(G5064-F5064)/$D$4)</f>
        <v>137.5</v>
      </c>
      <c r="I5064" s="8">
        <f t="shared" ref="I5064:I5127" si="345">H5064/$G$4</f>
        <v>34.375</v>
      </c>
      <c r="J5064" s="1">
        <v>18</v>
      </c>
      <c r="K5064" s="1">
        <v>25</v>
      </c>
      <c r="M5064" s="45"/>
      <c r="N5064" s="45"/>
      <c r="O5064" s="45"/>
      <c r="P5064" s="28"/>
      <c r="Q5064" s="28"/>
      <c r="R5064" s="25"/>
      <c r="Z5064"/>
    </row>
    <row r="5065" spans="1:26" x14ac:dyDescent="0.25">
      <c r="A5065" s="4" t="s">
        <v>7</v>
      </c>
      <c r="B5065" s="5">
        <v>2008</v>
      </c>
      <c r="C5065" s="5">
        <v>7</v>
      </c>
      <c r="D5065" s="5">
        <v>29</v>
      </c>
      <c r="E5065" s="5">
        <v>18</v>
      </c>
      <c r="F5065" s="43">
        <v>21.7</v>
      </c>
      <c r="G5065" s="8">
        <f t="shared" si="343"/>
        <v>25</v>
      </c>
      <c r="H5065" s="8">
        <f t="shared" si="344"/>
        <v>181.50000000000003</v>
      </c>
      <c r="I5065" s="8">
        <f t="shared" si="345"/>
        <v>45.375000000000007</v>
      </c>
      <c r="J5065" s="1">
        <v>18</v>
      </c>
      <c r="K5065" s="1">
        <v>25</v>
      </c>
      <c r="M5065" s="45"/>
      <c r="N5065" s="45"/>
      <c r="O5065" s="45"/>
      <c r="P5065" s="28"/>
      <c r="Q5065" s="28"/>
      <c r="R5065" s="25"/>
      <c r="Z5065"/>
    </row>
    <row r="5066" spans="1:26" x14ac:dyDescent="0.25">
      <c r="A5066" s="4" t="s">
        <v>7</v>
      </c>
      <c r="B5066" s="5">
        <v>2008</v>
      </c>
      <c r="C5066" s="5">
        <v>7</v>
      </c>
      <c r="D5066" s="5">
        <v>29</v>
      </c>
      <c r="E5066" s="5">
        <v>19</v>
      </c>
      <c r="F5066" s="43">
        <v>20.3</v>
      </c>
      <c r="G5066" s="8">
        <f t="shared" si="343"/>
        <v>25</v>
      </c>
      <c r="H5066" s="8">
        <f t="shared" si="344"/>
        <v>258.49999999999994</v>
      </c>
      <c r="I5066" s="8">
        <f t="shared" si="345"/>
        <v>64.624999999999986</v>
      </c>
      <c r="J5066" s="1">
        <v>18</v>
      </c>
      <c r="K5066" s="1">
        <v>25</v>
      </c>
      <c r="M5066" s="45"/>
      <c r="N5066" s="45"/>
      <c r="O5066" s="45"/>
      <c r="P5066" s="28"/>
      <c r="Q5066" s="28"/>
      <c r="R5066" s="25"/>
      <c r="Z5066"/>
    </row>
    <row r="5067" spans="1:26" x14ac:dyDescent="0.25">
      <c r="A5067" s="4" t="s">
        <v>7</v>
      </c>
      <c r="B5067" s="5">
        <v>2008</v>
      </c>
      <c r="C5067" s="5">
        <v>7</v>
      </c>
      <c r="D5067" s="5">
        <v>29</v>
      </c>
      <c r="E5067" s="5">
        <v>20</v>
      </c>
      <c r="F5067" s="43">
        <v>18.600000000000001</v>
      </c>
      <c r="G5067" s="8">
        <f t="shared" si="343"/>
        <v>25</v>
      </c>
      <c r="H5067" s="8">
        <f t="shared" si="344"/>
        <v>351.99999999999994</v>
      </c>
      <c r="I5067" s="8">
        <f t="shared" si="345"/>
        <v>87.999999999999986</v>
      </c>
      <c r="J5067" s="1">
        <v>18</v>
      </c>
      <c r="K5067" s="1">
        <v>25</v>
      </c>
      <c r="M5067" s="45"/>
      <c r="N5067" s="45"/>
      <c r="O5067" s="45"/>
      <c r="P5067" s="28"/>
      <c r="Q5067" s="28"/>
      <c r="R5067" s="25"/>
      <c r="Z5067"/>
    </row>
    <row r="5068" spans="1:26" x14ac:dyDescent="0.25">
      <c r="A5068" s="4" t="s">
        <v>7</v>
      </c>
      <c r="B5068" s="5">
        <v>2008</v>
      </c>
      <c r="C5068" s="5">
        <v>7</v>
      </c>
      <c r="D5068" s="5">
        <v>29</v>
      </c>
      <c r="E5068" s="5">
        <v>21</v>
      </c>
      <c r="F5068" s="43">
        <v>18</v>
      </c>
      <c r="G5068" s="8">
        <f t="shared" si="343"/>
        <v>25</v>
      </c>
      <c r="H5068" s="8">
        <f t="shared" si="344"/>
        <v>385</v>
      </c>
      <c r="I5068" s="8">
        <f t="shared" si="345"/>
        <v>96.25</v>
      </c>
      <c r="J5068" s="1">
        <v>18</v>
      </c>
      <c r="K5068" s="1">
        <v>25</v>
      </c>
      <c r="M5068" s="45"/>
      <c r="N5068" s="45"/>
      <c r="O5068" s="45"/>
      <c r="P5068" s="28"/>
      <c r="Q5068" s="28"/>
      <c r="R5068" s="25"/>
      <c r="Z5068"/>
    </row>
    <row r="5069" spans="1:26" x14ac:dyDescent="0.25">
      <c r="A5069" s="4" t="s">
        <v>7</v>
      </c>
      <c r="B5069" s="5">
        <v>2008</v>
      </c>
      <c r="C5069" s="5">
        <v>7</v>
      </c>
      <c r="D5069" s="5">
        <v>29</v>
      </c>
      <c r="E5069" s="5">
        <v>22</v>
      </c>
      <c r="F5069" s="43">
        <v>17.8</v>
      </c>
      <c r="G5069" s="8">
        <f t="shared" si="343"/>
        <v>25</v>
      </c>
      <c r="H5069" s="8">
        <f t="shared" si="344"/>
        <v>395.99999999999994</v>
      </c>
      <c r="I5069" s="8">
        <f t="shared" si="345"/>
        <v>98.999999999999986</v>
      </c>
      <c r="J5069" s="1">
        <v>18</v>
      </c>
      <c r="K5069" s="1">
        <v>25</v>
      </c>
      <c r="M5069" s="45"/>
      <c r="N5069" s="45"/>
      <c r="O5069" s="45"/>
      <c r="P5069" s="28"/>
      <c r="Q5069" s="28"/>
      <c r="R5069" s="25"/>
      <c r="Z5069"/>
    </row>
    <row r="5070" spans="1:26" x14ac:dyDescent="0.25">
      <c r="A5070" s="4" t="s">
        <v>7</v>
      </c>
      <c r="B5070" s="5">
        <v>2008</v>
      </c>
      <c r="C5070" s="5">
        <v>7</v>
      </c>
      <c r="D5070" s="5">
        <v>29</v>
      </c>
      <c r="E5070" s="5">
        <v>23</v>
      </c>
      <c r="F5070" s="43">
        <v>17.7</v>
      </c>
      <c r="G5070" s="8">
        <f t="shared" si="343"/>
        <v>25</v>
      </c>
      <c r="H5070" s="8">
        <f t="shared" si="344"/>
        <v>401.50000000000006</v>
      </c>
      <c r="I5070" s="8">
        <f t="shared" si="345"/>
        <v>100.37500000000001</v>
      </c>
      <c r="J5070" s="1">
        <v>18</v>
      </c>
      <c r="K5070" s="1">
        <v>25</v>
      </c>
      <c r="M5070" s="45"/>
      <c r="N5070" s="45"/>
      <c r="O5070" s="45"/>
      <c r="P5070" s="28"/>
      <c r="Q5070" s="28"/>
      <c r="R5070" s="25"/>
      <c r="Z5070"/>
    </row>
    <row r="5071" spans="1:26" x14ac:dyDescent="0.25">
      <c r="A5071" s="4" t="s">
        <v>7</v>
      </c>
      <c r="B5071" s="5">
        <v>2008</v>
      </c>
      <c r="C5071" s="5">
        <v>7</v>
      </c>
      <c r="D5071" s="5">
        <v>30</v>
      </c>
      <c r="E5071" s="5">
        <v>0</v>
      </c>
      <c r="F5071" s="43">
        <v>17.600000000000001</v>
      </c>
      <c r="G5071" s="8">
        <f t="shared" si="343"/>
        <v>25</v>
      </c>
      <c r="H5071" s="8">
        <f t="shared" si="344"/>
        <v>406.99999999999994</v>
      </c>
      <c r="I5071" s="8">
        <f t="shared" si="345"/>
        <v>101.74999999999999</v>
      </c>
      <c r="J5071" s="1">
        <v>18</v>
      </c>
      <c r="K5071" s="1">
        <v>25</v>
      </c>
      <c r="M5071" s="45"/>
      <c r="N5071" s="45"/>
      <c r="O5071" s="45"/>
      <c r="P5071" s="28"/>
      <c r="Q5071" s="28"/>
      <c r="R5071" s="25"/>
      <c r="Z5071"/>
    </row>
    <row r="5072" spans="1:26" x14ac:dyDescent="0.25">
      <c r="A5072" s="4" t="s">
        <v>7</v>
      </c>
      <c r="B5072" s="5">
        <v>2008</v>
      </c>
      <c r="C5072" s="5">
        <v>7</v>
      </c>
      <c r="D5072" s="5">
        <v>30</v>
      </c>
      <c r="E5072" s="5">
        <v>1</v>
      </c>
      <c r="F5072" s="43">
        <v>17.5</v>
      </c>
      <c r="G5072" s="8">
        <f t="shared" si="343"/>
        <v>25</v>
      </c>
      <c r="H5072" s="8">
        <f t="shared" si="344"/>
        <v>412.5</v>
      </c>
      <c r="I5072" s="8">
        <f t="shared" si="345"/>
        <v>103.125</v>
      </c>
      <c r="J5072" s="1">
        <v>18</v>
      </c>
      <c r="K5072" s="1">
        <v>25</v>
      </c>
      <c r="M5072" s="45"/>
      <c r="N5072" s="45"/>
      <c r="O5072" s="45"/>
      <c r="P5072" s="28"/>
      <c r="Q5072" s="28"/>
      <c r="R5072" s="25"/>
      <c r="Z5072"/>
    </row>
    <row r="5073" spans="1:26" x14ac:dyDescent="0.25">
      <c r="A5073" s="4" t="s">
        <v>7</v>
      </c>
      <c r="B5073" s="5">
        <v>2008</v>
      </c>
      <c r="C5073" s="5">
        <v>7</v>
      </c>
      <c r="D5073" s="5">
        <v>30</v>
      </c>
      <c r="E5073" s="5">
        <v>2</v>
      </c>
      <c r="F5073" s="43">
        <v>17.399999999999999</v>
      </c>
      <c r="G5073" s="8">
        <f t="shared" si="343"/>
        <v>25</v>
      </c>
      <c r="H5073" s="8">
        <f t="shared" si="344"/>
        <v>418.00000000000006</v>
      </c>
      <c r="I5073" s="8">
        <f t="shared" si="345"/>
        <v>104.50000000000001</v>
      </c>
      <c r="J5073" s="1">
        <v>18</v>
      </c>
      <c r="K5073" s="1">
        <v>25</v>
      </c>
      <c r="M5073" s="45"/>
      <c r="N5073" s="45"/>
      <c r="O5073" s="45"/>
      <c r="P5073" s="28"/>
      <c r="Q5073" s="28"/>
      <c r="R5073" s="25"/>
      <c r="Z5073"/>
    </row>
    <row r="5074" spans="1:26" x14ac:dyDescent="0.25">
      <c r="A5074" s="4" t="s">
        <v>7</v>
      </c>
      <c r="B5074" s="5">
        <v>2008</v>
      </c>
      <c r="C5074" s="5">
        <v>7</v>
      </c>
      <c r="D5074" s="5">
        <v>30</v>
      </c>
      <c r="E5074" s="5">
        <v>3</v>
      </c>
      <c r="F5074" s="43">
        <v>17.3</v>
      </c>
      <c r="G5074" s="8">
        <f t="shared" si="343"/>
        <v>25</v>
      </c>
      <c r="H5074" s="8">
        <f t="shared" si="344"/>
        <v>423.49999999999994</v>
      </c>
      <c r="I5074" s="8">
        <f t="shared" si="345"/>
        <v>105.87499999999999</v>
      </c>
      <c r="J5074" s="1">
        <v>18</v>
      </c>
      <c r="K5074" s="1">
        <v>25</v>
      </c>
      <c r="M5074" s="45"/>
      <c r="N5074" s="45"/>
      <c r="O5074" s="45"/>
      <c r="P5074" s="28"/>
      <c r="Q5074" s="28"/>
      <c r="R5074" s="25"/>
      <c r="Z5074"/>
    </row>
    <row r="5075" spans="1:26" x14ac:dyDescent="0.25">
      <c r="A5075" s="4" t="s">
        <v>7</v>
      </c>
      <c r="B5075" s="5">
        <v>2008</v>
      </c>
      <c r="C5075" s="5">
        <v>7</v>
      </c>
      <c r="D5075" s="5">
        <v>30</v>
      </c>
      <c r="E5075" s="5">
        <v>4</v>
      </c>
      <c r="F5075" s="43">
        <v>17.3</v>
      </c>
      <c r="G5075" s="8">
        <f t="shared" si="343"/>
        <v>25</v>
      </c>
      <c r="H5075" s="8">
        <f t="shared" si="344"/>
        <v>423.49999999999994</v>
      </c>
      <c r="I5075" s="8">
        <f t="shared" si="345"/>
        <v>105.87499999999999</v>
      </c>
      <c r="J5075" s="1">
        <v>18</v>
      </c>
      <c r="K5075" s="1">
        <v>25</v>
      </c>
      <c r="M5075" s="45"/>
      <c r="N5075" s="45"/>
      <c r="O5075" s="45"/>
      <c r="P5075" s="28"/>
      <c r="Q5075" s="28"/>
      <c r="R5075" s="25"/>
      <c r="Z5075"/>
    </row>
    <row r="5076" spans="1:26" x14ac:dyDescent="0.25">
      <c r="A5076" s="4" t="s">
        <v>7</v>
      </c>
      <c r="B5076" s="5">
        <v>2008</v>
      </c>
      <c r="C5076" s="5">
        <v>7</v>
      </c>
      <c r="D5076" s="5">
        <v>30</v>
      </c>
      <c r="E5076" s="5">
        <v>5</v>
      </c>
      <c r="F5076" s="43">
        <v>17.3</v>
      </c>
      <c r="G5076" s="8">
        <f t="shared" si="343"/>
        <v>25</v>
      </c>
      <c r="H5076" s="8">
        <f t="shared" si="344"/>
        <v>423.49999999999994</v>
      </c>
      <c r="I5076" s="8">
        <f t="shared" si="345"/>
        <v>105.87499999999999</v>
      </c>
      <c r="J5076" s="1">
        <v>18</v>
      </c>
      <c r="K5076" s="1">
        <v>25</v>
      </c>
      <c r="M5076" s="45"/>
      <c r="N5076" s="45"/>
      <c r="O5076" s="45"/>
      <c r="P5076" s="28"/>
      <c r="Q5076" s="28"/>
      <c r="R5076" s="25"/>
      <c r="Z5076"/>
    </row>
    <row r="5077" spans="1:26" x14ac:dyDescent="0.25">
      <c r="A5077" s="4" t="s">
        <v>7</v>
      </c>
      <c r="B5077" s="5">
        <v>2008</v>
      </c>
      <c r="C5077" s="5">
        <v>7</v>
      </c>
      <c r="D5077" s="5">
        <v>30</v>
      </c>
      <c r="E5077" s="5">
        <v>6</v>
      </c>
      <c r="F5077" s="43">
        <v>17.3</v>
      </c>
      <c r="G5077" s="8">
        <f t="shared" si="343"/>
        <v>25</v>
      </c>
      <c r="H5077" s="8">
        <f t="shared" si="344"/>
        <v>423.49999999999994</v>
      </c>
      <c r="I5077" s="8">
        <f t="shared" si="345"/>
        <v>105.87499999999999</v>
      </c>
      <c r="J5077" s="1">
        <v>18</v>
      </c>
      <c r="K5077" s="1">
        <v>25</v>
      </c>
      <c r="M5077" s="45"/>
      <c r="N5077" s="45"/>
      <c r="O5077" s="45"/>
      <c r="P5077" s="28"/>
      <c r="Q5077" s="28"/>
      <c r="R5077" s="25"/>
      <c r="Z5077"/>
    </row>
    <row r="5078" spans="1:26" x14ac:dyDescent="0.25">
      <c r="A5078" s="4" t="s">
        <v>7</v>
      </c>
      <c r="B5078" s="5">
        <v>2008</v>
      </c>
      <c r="C5078" s="5">
        <v>7</v>
      </c>
      <c r="D5078" s="5">
        <v>30</v>
      </c>
      <c r="E5078" s="5">
        <v>7</v>
      </c>
      <c r="F5078" s="43">
        <v>18.100000000000001</v>
      </c>
      <c r="G5078" s="8">
        <f t="shared" si="343"/>
        <v>25</v>
      </c>
      <c r="H5078" s="8">
        <f t="shared" si="344"/>
        <v>379.49999999999994</v>
      </c>
      <c r="I5078" s="8">
        <f t="shared" si="345"/>
        <v>94.874999999999986</v>
      </c>
      <c r="J5078" s="1">
        <v>18</v>
      </c>
      <c r="K5078" s="1">
        <v>25</v>
      </c>
      <c r="M5078" s="45"/>
      <c r="N5078" s="45"/>
      <c r="O5078" s="45"/>
      <c r="P5078" s="28"/>
      <c r="Q5078" s="28"/>
      <c r="R5078" s="25"/>
      <c r="Z5078"/>
    </row>
    <row r="5079" spans="1:26" x14ac:dyDescent="0.25">
      <c r="A5079" s="4" t="s">
        <v>7</v>
      </c>
      <c r="B5079" s="5">
        <v>2008</v>
      </c>
      <c r="C5079" s="5">
        <v>7</v>
      </c>
      <c r="D5079" s="5">
        <v>30</v>
      </c>
      <c r="E5079" s="5">
        <v>8</v>
      </c>
      <c r="F5079" s="43">
        <v>19.7</v>
      </c>
      <c r="G5079" s="8">
        <f t="shared" si="343"/>
        <v>25</v>
      </c>
      <c r="H5079" s="8">
        <f t="shared" si="344"/>
        <v>291.50000000000006</v>
      </c>
      <c r="I5079" s="8">
        <f t="shared" si="345"/>
        <v>72.875000000000014</v>
      </c>
      <c r="J5079" s="1">
        <v>18</v>
      </c>
      <c r="K5079" s="1">
        <v>25</v>
      </c>
      <c r="M5079" s="45"/>
      <c r="N5079" s="45"/>
      <c r="O5079" s="45"/>
      <c r="P5079" s="28"/>
      <c r="Q5079" s="28"/>
      <c r="R5079" s="25"/>
      <c r="Z5079"/>
    </row>
    <row r="5080" spans="1:26" x14ac:dyDescent="0.25">
      <c r="A5080" s="4" t="s">
        <v>7</v>
      </c>
      <c r="B5080" s="5">
        <v>2008</v>
      </c>
      <c r="C5080" s="5">
        <v>7</v>
      </c>
      <c r="D5080" s="5">
        <v>30</v>
      </c>
      <c r="E5080" s="5">
        <v>9</v>
      </c>
      <c r="F5080" s="43">
        <v>20.3</v>
      </c>
      <c r="G5080" s="8">
        <f t="shared" si="343"/>
        <v>25</v>
      </c>
      <c r="H5080" s="8">
        <f t="shared" si="344"/>
        <v>258.49999999999994</v>
      </c>
      <c r="I5080" s="8">
        <f t="shared" si="345"/>
        <v>64.624999999999986</v>
      </c>
      <c r="J5080" s="1">
        <v>18</v>
      </c>
      <c r="K5080" s="1">
        <v>25</v>
      </c>
      <c r="M5080" s="45"/>
      <c r="N5080" s="45"/>
      <c r="O5080" s="45"/>
      <c r="P5080" s="28"/>
      <c r="Q5080" s="28"/>
      <c r="R5080" s="25"/>
      <c r="Z5080"/>
    </row>
    <row r="5081" spans="1:26" x14ac:dyDescent="0.25">
      <c r="A5081" s="4" t="s">
        <v>7</v>
      </c>
      <c r="B5081" s="5">
        <v>2008</v>
      </c>
      <c r="C5081" s="5">
        <v>7</v>
      </c>
      <c r="D5081" s="5">
        <v>30</v>
      </c>
      <c r="E5081" s="5">
        <v>10</v>
      </c>
      <c r="F5081" s="43">
        <v>21</v>
      </c>
      <c r="G5081" s="8">
        <f t="shared" si="343"/>
        <v>25</v>
      </c>
      <c r="H5081" s="8">
        <f t="shared" si="344"/>
        <v>220</v>
      </c>
      <c r="I5081" s="8">
        <f t="shared" si="345"/>
        <v>55</v>
      </c>
      <c r="J5081" s="1">
        <v>18</v>
      </c>
      <c r="K5081" s="1">
        <v>25</v>
      </c>
      <c r="M5081" s="45"/>
      <c r="N5081" s="45"/>
      <c r="O5081" s="45"/>
      <c r="P5081" s="28"/>
      <c r="Q5081" s="28"/>
      <c r="R5081" s="25"/>
      <c r="Z5081"/>
    </row>
    <row r="5082" spans="1:26" x14ac:dyDescent="0.25">
      <c r="A5082" s="4" t="s">
        <v>7</v>
      </c>
      <c r="B5082" s="5">
        <v>2008</v>
      </c>
      <c r="C5082" s="5">
        <v>7</v>
      </c>
      <c r="D5082" s="5">
        <v>30</v>
      </c>
      <c r="E5082" s="5">
        <v>11</v>
      </c>
      <c r="F5082" s="43">
        <v>22.1</v>
      </c>
      <c r="G5082" s="8">
        <f t="shared" si="343"/>
        <v>25</v>
      </c>
      <c r="H5082" s="8">
        <f t="shared" si="344"/>
        <v>159.49999999999991</v>
      </c>
      <c r="I5082" s="8">
        <f t="shared" si="345"/>
        <v>39.874999999999979</v>
      </c>
      <c r="J5082" s="1">
        <v>18</v>
      </c>
      <c r="K5082" s="1">
        <v>25</v>
      </c>
      <c r="M5082" s="45"/>
      <c r="N5082" s="45"/>
      <c r="O5082" s="45"/>
      <c r="P5082" s="28"/>
      <c r="Q5082" s="28"/>
      <c r="R5082" s="25"/>
      <c r="Z5082"/>
    </row>
    <row r="5083" spans="1:26" x14ac:dyDescent="0.25">
      <c r="A5083" s="4" t="s">
        <v>7</v>
      </c>
      <c r="B5083" s="5">
        <v>2008</v>
      </c>
      <c r="C5083" s="5">
        <v>7</v>
      </c>
      <c r="D5083" s="5">
        <v>30</v>
      </c>
      <c r="E5083" s="5">
        <v>12</v>
      </c>
      <c r="F5083" s="43">
        <v>25.3</v>
      </c>
      <c r="G5083" s="8">
        <f t="shared" si="343"/>
        <v>25</v>
      </c>
      <c r="H5083" s="8">
        <f t="shared" si="344"/>
        <v>0</v>
      </c>
      <c r="I5083" s="8">
        <f t="shared" si="345"/>
        <v>0</v>
      </c>
      <c r="J5083" s="1">
        <v>18</v>
      </c>
      <c r="K5083" s="1">
        <v>25</v>
      </c>
      <c r="M5083" s="45"/>
      <c r="N5083" s="45"/>
      <c r="O5083" s="45"/>
      <c r="P5083" s="28"/>
      <c r="Q5083" s="28"/>
      <c r="R5083" s="25"/>
      <c r="Z5083"/>
    </row>
    <row r="5084" spans="1:26" x14ac:dyDescent="0.25">
      <c r="A5084" s="4" t="s">
        <v>7</v>
      </c>
      <c r="B5084" s="5">
        <v>2008</v>
      </c>
      <c r="C5084" s="5">
        <v>7</v>
      </c>
      <c r="D5084" s="5">
        <v>30</v>
      </c>
      <c r="E5084" s="5">
        <v>13</v>
      </c>
      <c r="F5084" s="43">
        <v>26.1</v>
      </c>
      <c r="G5084" s="8">
        <f t="shared" si="343"/>
        <v>25</v>
      </c>
      <c r="H5084" s="8">
        <f t="shared" si="344"/>
        <v>0</v>
      </c>
      <c r="I5084" s="8">
        <f t="shared" si="345"/>
        <v>0</v>
      </c>
      <c r="J5084" s="1">
        <v>18</v>
      </c>
      <c r="K5084" s="1">
        <v>25</v>
      </c>
      <c r="M5084" s="45"/>
      <c r="N5084" s="45"/>
      <c r="O5084" s="45"/>
      <c r="P5084" s="28"/>
      <c r="Q5084" s="28"/>
      <c r="R5084" s="25"/>
      <c r="Z5084"/>
    </row>
    <row r="5085" spans="1:26" x14ac:dyDescent="0.25">
      <c r="A5085" s="4" t="s">
        <v>7</v>
      </c>
      <c r="B5085" s="5">
        <v>2008</v>
      </c>
      <c r="C5085" s="5">
        <v>7</v>
      </c>
      <c r="D5085" s="5">
        <v>30</v>
      </c>
      <c r="E5085" s="5">
        <v>14</v>
      </c>
      <c r="F5085" s="43">
        <v>26.5</v>
      </c>
      <c r="G5085" s="8">
        <f t="shared" si="343"/>
        <v>25</v>
      </c>
      <c r="H5085" s="8">
        <f t="shared" si="344"/>
        <v>0</v>
      </c>
      <c r="I5085" s="8">
        <f t="shared" si="345"/>
        <v>0</v>
      </c>
      <c r="J5085" s="1">
        <v>18</v>
      </c>
      <c r="K5085" s="1">
        <v>25</v>
      </c>
      <c r="M5085" s="45"/>
      <c r="N5085" s="45"/>
      <c r="O5085" s="45"/>
      <c r="P5085" s="28"/>
      <c r="Q5085" s="28"/>
      <c r="R5085" s="25"/>
      <c r="Z5085"/>
    </row>
    <row r="5086" spans="1:26" x14ac:dyDescent="0.25">
      <c r="A5086" s="4" t="s">
        <v>7</v>
      </c>
      <c r="B5086" s="5">
        <v>2008</v>
      </c>
      <c r="C5086" s="5">
        <v>7</v>
      </c>
      <c r="D5086" s="5">
        <v>30</v>
      </c>
      <c r="E5086" s="5">
        <v>15</v>
      </c>
      <c r="F5086" s="43">
        <v>26.5</v>
      </c>
      <c r="G5086" s="8">
        <f t="shared" si="343"/>
        <v>25</v>
      </c>
      <c r="H5086" s="8">
        <f t="shared" si="344"/>
        <v>0</v>
      </c>
      <c r="I5086" s="8">
        <f t="shared" si="345"/>
        <v>0</v>
      </c>
      <c r="J5086" s="1">
        <v>18</v>
      </c>
      <c r="K5086" s="1">
        <v>25</v>
      </c>
      <c r="M5086" s="45"/>
      <c r="N5086" s="45"/>
      <c r="O5086" s="45"/>
      <c r="P5086" s="28"/>
      <c r="Q5086" s="28"/>
      <c r="R5086" s="25"/>
      <c r="Z5086"/>
    </row>
    <row r="5087" spans="1:26" x14ac:dyDescent="0.25">
      <c r="A5087" s="4" t="s">
        <v>7</v>
      </c>
      <c r="B5087" s="5">
        <v>2008</v>
      </c>
      <c r="C5087" s="5">
        <v>7</v>
      </c>
      <c r="D5087" s="5">
        <v>30</v>
      </c>
      <c r="E5087" s="5">
        <v>16</v>
      </c>
      <c r="F5087" s="43">
        <v>26.2</v>
      </c>
      <c r="G5087" s="8">
        <f t="shared" si="343"/>
        <v>25</v>
      </c>
      <c r="H5087" s="8">
        <f t="shared" si="344"/>
        <v>0</v>
      </c>
      <c r="I5087" s="8">
        <f t="shared" si="345"/>
        <v>0</v>
      </c>
      <c r="J5087" s="1">
        <v>18</v>
      </c>
      <c r="K5087" s="1">
        <v>25</v>
      </c>
      <c r="M5087" s="45"/>
      <c r="N5087" s="45"/>
      <c r="O5087" s="45"/>
      <c r="P5087" s="28"/>
      <c r="Q5087" s="28"/>
      <c r="R5087" s="25"/>
      <c r="Z5087"/>
    </row>
    <row r="5088" spans="1:26" x14ac:dyDescent="0.25">
      <c r="A5088" s="4" t="s">
        <v>7</v>
      </c>
      <c r="B5088" s="5">
        <v>2008</v>
      </c>
      <c r="C5088" s="5">
        <v>7</v>
      </c>
      <c r="D5088" s="5">
        <v>30</v>
      </c>
      <c r="E5088" s="5">
        <v>17</v>
      </c>
      <c r="F5088" s="43">
        <v>25.4</v>
      </c>
      <c r="G5088" s="8">
        <f t="shared" si="343"/>
        <v>25</v>
      </c>
      <c r="H5088" s="8">
        <f t="shared" si="344"/>
        <v>0</v>
      </c>
      <c r="I5088" s="8">
        <f t="shared" si="345"/>
        <v>0</v>
      </c>
      <c r="J5088" s="1">
        <v>18</v>
      </c>
      <c r="K5088" s="1">
        <v>25</v>
      </c>
      <c r="M5088" s="45"/>
      <c r="N5088" s="45"/>
      <c r="O5088" s="45"/>
      <c r="P5088" s="28"/>
      <c r="Q5088" s="28"/>
      <c r="R5088" s="25"/>
      <c r="Z5088"/>
    </row>
    <row r="5089" spans="1:26" x14ac:dyDescent="0.25">
      <c r="A5089" s="4" t="s">
        <v>7</v>
      </c>
      <c r="B5089" s="5">
        <v>2008</v>
      </c>
      <c r="C5089" s="5">
        <v>7</v>
      </c>
      <c r="D5089" s="5">
        <v>30</v>
      </c>
      <c r="E5089" s="5">
        <v>18</v>
      </c>
      <c r="F5089" s="43">
        <v>24.5</v>
      </c>
      <c r="G5089" s="8">
        <f t="shared" si="343"/>
        <v>25</v>
      </c>
      <c r="H5089" s="8">
        <f t="shared" si="344"/>
        <v>27.5</v>
      </c>
      <c r="I5089" s="8">
        <f t="shared" si="345"/>
        <v>6.875</v>
      </c>
      <c r="J5089" s="1">
        <v>18</v>
      </c>
      <c r="K5089" s="1">
        <v>25</v>
      </c>
      <c r="M5089" s="45"/>
      <c r="N5089" s="45"/>
      <c r="O5089" s="45"/>
      <c r="P5089" s="28"/>
      <c r="Q5089" s="28"/>
      <c r="R5089" s="25"/>
      <c r="Z5089"/>
    </row>
    <row r="5090" spans="1:26" x14ac:dyDescent="0.25">
      <c r="A5090" s="4" t="s">
        <v>7</v>
      </c>
      <c r="B5090" s="5">
        <v>2008</v>
      </c>
      <c r="C5090" s="5">
        <v>7</v>
      </c>
      <c r="D5090" s="5">
        <v>30</v>
      </c>
      <c r="E5090" s="5">
        <v>19</v>
      </c>
      <c r="F5090" s="43">
        <v>22.7</v>
      </c>
      <c r="G5090" s="8">
        <f t="shared" si="343"/>
        <v>25</v>
      </c>
      <c r="H5090" s="8">
        <f t="shared" si="344"/>
        <v>126.50000000000004</v>
      </c>
      <c r="I5090" s="8">
        <f t="shared" si="345"/>
        <v>31.625000000000011</v>
      </c>
      <c r="J5090" s="1">
        <v>18</v>
      </c>
      <c r="K5090" s="1">
        <v>25</v>
      </c>
      <c r="M5090" s="45"/>
      <c r="N5090" s="45"/>
      <c r="O5090" s="45"/>
      <c r="P5090" s="28"/>
      <c r="Q5090" s="28"/>
      <c r="R5090" s="25"/>
      <c r="Z5090"/>
    </row>
    <row r="5091" spans="1:26" x14ac:dyDescent="0.25">
      <c r="A5091" s="4" t="s">
        <v>7</v>
      </c>
      <c r="B5091" s="5">
        <v>2008</v>
      </c>
      <c r="C5091" s="5">
        <v>7</v>
      </c>
      <c r="D5091" s="5">
        <v>30</v>
      </c>
      <c r="E5091" s="5">
        <v>20</v>
      </c>
      <c r="F5091" s="43">
        <v>20.9</v>
      </c>
      <c r="G5091" s="8">
        <f t="shared" si="343"/>
        <v>25</v>
      </c>
      <c r="H5091" s="8">
        <f t="shared" si="344"/>
        <v>225.50000000000009</v>
      </c>
      <c r="I5091" s="8">
        <f t="shared" si="345"/>
        <v>56.375000000000021</v>
      </c>
      <c r="J5091" s="1">
        <v>18</v>
      </c>
      <c r="K5091" s="1">
        <v>25</v>
      </c>
      <c r="M5091" s="45"/>
      <c r="N5091" s="45"/>
      <c r="O5091" s="45"/>
      <c r="P5091" s="28"/>
      <c r="Q5091" s="28"/>
      <c r="R5091" s="25"/>
      <c r="Z5091"/>
    </row>
    <row r="5092" spans="1:26" x14ac:dyDescent="0.25">
      <c r="A5092" s="4" t="s">
        <v>7</v>
      </c>
      <c r="B5092" s="5">
        <v>2008</v>
      </c>
      <c r="C5092" s="5">
        <v>7</v>
      </c>
      <c r="D5092" s="5">
        <v>30</v>
      </c>
      <c r="E5092" s="5">
        <v>21</v>
      </c>
      <c r="F5092" s="43">
        <v>20.3</v>
      </c>
      <c r="G5092" s="8">
        <f t="shared" si="343"/>
        <v>25</v>
      </c>
      <c r="H5092" s="8">
        <f t="shared" si="344"/>
        <v>258.49999999999994</v>
      </c>
      <c r="I5092" s="8">
        <f t="shared" si="345"/>
        <v>64.624999999999986</v>
      </c>
      <c r="J5092" s="1">
        <v>18</v>
      </c>
      <c r="K5092" s="1">
        <v>25</v>
      </c>
      <c r="M5092" s="45"/>
      <c r="N5092" s="45"/>
      <c r="O5092" s="45"/>
      <c r="P5092" s="28"/>
      <c r="Q5092" s="28"/>
      <c r="R5092" s="25"/>
      <c r="Z5092"/>
    </row>
    <row r="5093" spans="1:26" x14ac:dyDescent="0.25">
      <c r="A5093" s="4" t="s">
        <v>7</v>
      </c>
      <c r="B5093" s="5">
        <v>2008</v>
      </c>
      <c r="C5093" s="5">
        <v>7</v>
      </c>
      <c r="D5093" s="5">
        <v>30</v>
      </c>
      <c r="E5093" s="5">
        <v>22</v>
      </c>
      <c r="F5093" s="43">
        <v>20</v>
      </c>
      <c r="G5093" s="8">
        <f t="shared" si="343"/>
        <v>25</v>
      </c>
      <c r="H5093" s="8">
        <f t="shared" si="344"/>
        <v>275</v>
      </c>
      <c r="I5093" s="8">
        <f t="shared" si="345"/>
        <v>68.75</v>
      </c>
      <c r="J5093" s="1">
        <v>18</v>
      </c>
      <c r="K5093" s="1">
        <v>25</v>
      </c>
      <c r="M5093" s="45"/>
      <c r="N5093" s="45"/>
      <c r="O5093" s="45"/>
      <c r="P5093" s="28"/>
      <c r="Q5093" s="28"/>
      <c r="R5093" s="25"/>
      <c r="Z5093"/>
    </row>
    <row r="5094" spans="1:26" x14ac:dyDescent="0.25">
      <c r="A5094" s="4" t="s">
        <v>7</v>
      </c>
      <c r="B5094" s="5">
        <v>2008</v>
      </c>
      <c r="C5094" s="5">
        <v>7</v>
      </c>
      <c r="D5094" s="5">
        <v>30</v>
      </c>
      <c r="E5094" s="5">
        <v>23</v>
      </c>
      <c r="F5094" s="43">
        <v>19.7</v>
      </c>
      <c r="G5094" s="8">
        <f t="shared" si="343"/>
        <v>25</v>
      </c>
      <c r="H5094" s="8">
        <f t="shared" si="344"/>
        <v>291.50000000000006</v>
      </c>
      <c r="I5094" s="8">
        <f t="shared" si="345"/>
        <v>72.875000000000014</v>
      </c>
      <c r="J5094" s="1">
        <v>18</v>
      </c>
      <c r="K5094" s="1">
        <v>25</v>
      </c>
      <c r="M5094" s="45"/>
      <c r="N5094" s="45"/>
      <c r="O5094" s="45"/>
      <c r="P5094" s="28"/>
      <c r="Q5094" s="28"/>
      <c r="R5094" s="25"/>
      <c r="Z5094"/>
    </row>
    <row r="5095" spans="1:26" x14ac:dyDescent="0.25">
      <c r="A5095" s="4" t="s">
        <v>7</v>
      </c>
      <c r="B5095" s="5">
        <v>2008</v>
      </c>
      <c r="C5095" s="5">
        <v>7</v>
      </c>
      <c r="D5095" s="5">
        <v>31</v>
      </c>
      <c r="E5095" s="5">
        <v>0</v>
      </c>
      <c r="F5095" s="43">
        <v>19.3</v>
      </c>
      <c r="G5095" s="8">
        <f t="shared" si="343"/>
        <v>25</v>
      </c>
      <c r="H5095" s="8">
        <f t="shared" si="344"/>
        <v>313.49999999999994</v>
      </c>
      <c r="I5095" s="8">
        <f t="shared" si="345"/>
        <v>78.374999999999986</v>
      </c>
      <c r="J5095" s="1">
        <v>18</v>
      </c>
      <c r="K5095" s="1">
        <v>25</v>
      </c>
      <c r="M5095" s="45"/>
      <c r="N5095" s="45"/>
      <c r="O5095" s="45"/>
      <c r="P5095" s="28"/>
      <c r="Q5095" s="28"/>
      <c r="R5095" s="25"/>
      <c r="Z5095"/>
    </row>
    <row r="5096" spans="1:26" x14ac:dyDescent="0.25">
      <c r="A5096" s="4" t="s">
        <v>7</v>
      </c>
      <c r="B5096" s="5">
        <v>2008</v>
      </c>
      <c r="C5096" s="5">
        <v>7</v>
      </c>
      <c r="D5096" s="5">
        <v>31</v>
      </c>
      <c r="E5096" s="5">
        <v>1</v>
      </c>
      <c r="F5096" s="43">
        <v>19.100000000000001</v>
      </c>
      <c r="G5096" s="8">
        <f t="shared" si="343"/>
        <v>25</v>
      </c>
      <c r="H5096" s="8">
        <f t="shared" si="344"/>
        <v>324.49999999999994</v>
      </c>
      <c r="I5096" s="8">
        <f t="shared" si="345"/>
        <v>81.124999999999986</v>
      </c>
      <c r="J5096" s="1">
        <v>18</v>
      </c>
      <c r="K5096" s="1">
        <v>25</v>
      </c>
      <c r="M5096" s="45"/>
      <c r="N5096" s="45"/>
      <c r="O5096" s="45"/>
      <c r="P5096" s="28"/>
      <c r="Q5096" s="28"/>
      <c r="R5096" s="25"/>
      <c r="Z5096"/>
    </row>
    <row r="5097" spans="1:26" x14ac:dyDescent="0.25">
      <c r="A5097" s="4" t="s">
        <v>7</v>
      </c>
      <c r="B5097" s="5">
        <v>2008</v>
      </c>
      <c r="C5097" s="5">
        <v>7</v>
      </c>
      <c r="D5097" s="5">
        <v>31</v>
      </c>
      <c r="E5097" s="5">
        <v>2</v>
      </c>
      <c r="F5097" s="43">
        <v>19</v>
      </c>
      <c r="G5097" s="8">
        <f t="shared" si="343"/>
        <v>25</v>
      </c>
      <c r="H5097" s="8">
        <f t="shared" si="344"/>
        <v>330</v>
      </c>
      <c r="I5097" s="8">
        <f t="shared" si="345"/>
        <v>82.5</v>
      </c>
      <c r="J5097" s="1">
        <v>18</v>
      </c>
      <c r="K5097" s="1">
        <v>25</v>
      </c>
      <c r="M5097" s="45"/>
      <c r="N5097" s="45"/>
      <c r="O5097" s="45"/>
      <c r="P5097" s="28"/>
      <c r="Q5097" s="28"/>
      <c r="R5097" s="25"/>
      <c r="Z5097"/>
    </row>
    <row r="5098" spans="1:26" x14ac:dyDescent="0.25">
      <c r="A5098" s="4" t="s">
        <v>7</v>
      </c>
      <c r="B5098" s="5">
        <v>2008</v>
      </c>
      <c r="C5098" s="5">
        <v>7</v>
      </c>
      <c r="D5098" s="5">
        <v>31</v>
      </c>
      <c r="E5098" s="5">
        <v>3</v>
      </c>
      <c r="F5098" s="43">
        <v>19.3</v>
      </c>
      <c r="G5098" s="8">
        <f t="shared" si="343"/>
        <v>25</v>
      </c>
      <c r="H5098" s="8">
        <f t="shared" si="344"/>
        <v>313.49999999999994</v>
      </c>
      <c r="I5098" s="8">
        <f t="shared" si="345"/>
        <v>78.374999999999986</v>
      </c>
      <c r="J5098" s="1">
        <v>18</v>
      </c>
      <c r="K5098" s="1">
        <v>25</v>
      </c>
      <c r="M5098" s="45"/>
      <c r="N5098" s="45"/>
      <c r="O5098" s="45"/>
      <c r="P5098" s="28"/>
      <c r="Q5098" s="28"/>
      <c r="R5098" s="25"/>
      <c r="Z5098"/>
    </row>
    <row r="5099" spans="1:26" x14ac:dyDescent="0.25">
      <c r="A5099" s="4" t="s">
        <v>7</v>
      </c>
      <c r="B5099" s="5">
        <v>2008</v>
      </c>
      <c r="C5099" s="5">
        <v>7</v>
      </c>
      <c r="D5099" s="5">
        <v>31</v>
      </c>
      <c r="E5099" s="5">
        <v>4</v>
      </c>
      <c r="F5099" s="43">
        <v>19.399999999999999</v>
      </c>
      <c r="G5099" s="8">
        <f t="shared" si="343"/>
        <v>25</v>
      </c>
      <c r="H5099" s="8">
        <f t="shared" si="344"/>
        <v>308.00000000000006</v>
      </c>
      <c r="I5099" s="8">
        <f t="shared" si="345"/>
        <v>77.000000000000014</v>
      </c>
      <c r="J5099" s="1">
        <v>18</v>
      </c>
      <c r="K5099" s="1">
        <v>25</v>
      </c>
      <c r="M5099" s="45"/>
      <c r="N5099" s="45"/>
      <c r="O5099" s="45"/>
      <c r="P5099" s="28"/>
      <c r="Q5099" s="28"/>
      <c r="R5099" s="25"/>
      <c r="Z5099"/>
    </row>
    <row r="5100" spans="1:26" x14ac:dyDescent="0.25">
      <c r="A5100" s="4" t="s">
        <v>7</v>
      </c>
      <c r="B5100" s="5">
        <v>2008</v>
      </c>
      <c r="C5100" s="5">
        <v>7</v>
      </c>
      <c r="D5100" s="5">
        <v>31</v>
      </c>
      <c r="E5100" s="5">
        <v>5</v>
      </c>
      <c r="F5100" s="43">
        <v>19.2</v>
      </c>
      <c r="G5100" s="8">
        <f t="shared" si="343"/>
        <v>25</v>
      </c>
      <c r="H5100" s="8">
        <f t="shared" si="344"/>
        <v>319.00000000000006</v>
      </c>
      <c r="I5100" s="8">
        <f t="shared" si="345"/>
        <v>79.750000000000014</v>
      </c>
      <c r="J5100" s="1">
        <v>18</v>
      </c>
      <c r="K5100" s="1">
        <v>25</v>
      </c>
      <c r="M5100" s="45"/>
      <c r="N5100" s="45"/>
      <c r="O5100" s="45"/>
      <c r="P5100" s="28"/>
      <c r="Q5100" s="28"/>
      <c r="R5100" s="25"/>
      <c r="Z5100"/>
    </row>
    <row r="5101" spans="1:26" x14ac:dyDescent="0.25">
      <c r="A5101" s="4" t="s">
        <v>7</v>
      </c>
      <c r="B5101" s="5">
        <v>2008</v>
      </c>
      <c r="C5101" s="5">
        <v>7</v>
      </c>
      <c r="D5101" s="5">
        <v>31</v>
      </c>
      <c r="E5101" s="5">
        <v>6</v>
      </c>
      <c r="F5101" s="43">
        <v>19.100000000000001</v>
      </c>
      <c r="G5101" s="8">
        <f t="shared" si="343"/>
        <v>25</v>
      </c>
      <c r="H5101" s="8">
        <f t="shared" si="344"/>
        <v>324.49999999999994</v>
      </c>
      <c r="I5101" s="8">
        <f t="shared" si="345"/>
        <v>81.124999999999986</v>
      </c>
      <c r="J5101" s="1">
        <v>18</v>
      </c>
      <c r="K5101" s="1">
        <v>25</v>
      </c>
      <c r="M5101" s="45"/>
      <c r="N5101" s="45"/>
      <c r="O5101" s="45"/>
      <c r="P5101" s="28"/>
      <c r="Q5101" s="28"/>
      <c r="R5101" s="25"/>
      <c r="Z5101"/>
    </row>
    <row r="5102" spans="1:26" x14ac:dyDescent="0.25">
      <c r="A5102" s="4" t="s">
        <v>7</v>
      </c>
      <c r="B5102" s="5">
        <v>2008</v>
      </c>
      <c r="C5102" s="5">
        <v>7</v>
      </c>
      <c r="D5102" s="5">
        <v>31</v>
      </c>
      <c r="E5102" s="5">
        <v>7</v>
      </c>
      <c r="F5102" s="43">
        <v>19.100000000000001</v>
      </c>
      <c r="G5102" s="8">
        <f t="shared" si="343"/>
        <v>25</v>
      </c>
      <c r="H5102" s="8">
        <f t="shared" si="344"/>
        <v>324.49999999999994</v>
      </c>
      <c r="I5102" s="8">
        <f t="shared" si="345"/>
        <v>81.124999999999986</v>
      </c>
      <c r="J5102" s="1">
        <v>18</v>
      </c>
      <c r="K5102" s="1">
        <v>25</v>
      </c>
      <c r="M5102" s="45"/>
      <c r="N5102" s="45"/>
      <c r="O5102" s="45"/>
      <c r="P5102" s="28"/>
      <c r="Q5102" s="28"/>
      <c r="R5102" s="25"/>
      <c r="Z5102"/>
    </row>
    <row r="5103" spans="1:26" x14ac:dyDescent="0.25">
      <c r="A5103" s="4" t="s">
        <v>7</v>
      </c>
      <c r="B5103" s="5">
        <v>2008</v>
      </c>
      <c r="C5103" s="5">
        <v>7</v>
      </c>
      <c r="D5103" s="5">
        <v>31</v>
      </c>
      <c r="E5103" s="5">
        <v>8</v>
      </c>
      <c r="F5103" s="43">
        <v>20.3</v>
      </c>
      <c r="G5103" s="8">
        <f t="shared" si="343"/>
        <v>25</v>
      </c>
      <c r="H5103" s="8">
        <f t="shared" si="344"/>
        <v>258.49999999999994</v>
      </c>
      <c r="I5103" s="8">
        <f t="shared" si="345"/>
        <v>64.624999999999986</v>
      </c>
      <c r="J5103" s="1">
        <v>18</v>
      </c>
      <c r="K5103" s="1">
        <v>25</v>
      </c>
      <c r="M5103" s="45"/>
      <c r="N5103" s="45"/>
      <c r="O5103" s="45"/>
      <c r="P5103" s="28"/>
      <c r="Q5103" s="28"/>
      <c r="R5103" s="25"/>
      <c r="Z5103"/>
    </row>
    <row r="5104" spans="1:26" x14ac:dyDescent="0.25">
      <c r="A5104" s="4" t="s">
        <v>7</v>
      </c>
      <c r="B5104" s="5">
        <v>2008</v>
      </c>
      <c r="C5104" s="5">
        <v>7</v>
      </c>
      <c r="D5104" s="5">
        <v>31</v>
      </c>
      <c r="E5104" s="5">
        <v>9</v>
      </c>
      <c r="F5104" s="43">
        <v>22</v>
      </c>
      <c r="G5104" s="8">
        <f t="shared" si="343"/>
        <v>25</v>
      </c>
      <c r="H5104" s="8">
        <f t="shared" si="344"/>
        <v>165</v>
      </c>
      <c r="I5104" s="8">
        <f t="shared" si="345"/>
        <v>41.25</v>
      </c>
      <c r="J5104" s="1">
        <v>18</v>
      </c>
      <c r="K5104" s="1">
        <v>25</v>
      </c>
      <c r="M5104" s="45"/>
      <c r="N5104" s="45"/>
      <c r="O5104" s="45"/>
      <c r="P5104" s="28"/>
      <c r="Q5104" s="28"/>
      <c r="R5104" s="25"/>
      <c r="Z5104"/>
    </row>
    <row r="5105" spans="1:26" x14ac:dyDescent="0.25">
      <c r="A5105" s="4" t="s">
        <v>7</v>
      </c>
      <c r="B5105" s="5">
        <v>2008</v>
      </c>
      <c r="C5105" s="5">
        <v>7</v>
      </c>
      <c r="D5105" s="5">
        <v>31</v>
      </c>
      <c r="E5105" s="5">
        <v>10</v>
      </c>
      <c r="F5105" s="43">
        <v>23.5</v>
      </c>
      <c r="G5105" s="8">
        <f t="shared" si="343"/>
        <v>25</v>
      </c>
      <c r="H5105" s="8">
        <f t="shared" si="344"/>
        <v>82.5</v>
      </c>
      <c r="I5105" s="8">
        <f t="shared" si="345"/>
        <v>20.625</v>
      </c>
      <c r="J5105" s="1">
        <v>18</v>
      </c>
      <c r="K5105" s="1">
        <v>25</v>
      </c>
      <c r="M5105" s="45"/>
      <c r="N5105" s="45"/>
      <c r="O5105" s="45"/>
      <c r="P5105" s="28"/>
      <c r="Q5105" s="28"/>
      <c r="R5105" s="25"/>
      <c r="Z5105"/>
    </row>
    <row r="5106" spans="1:26" x14ac:dyDescent="0.25">
      <c r="A5106" s="4" t="s">
        <v>7</v>
      </c>
      <c r="B5106" s="5">
        <v>2008</v>
      </c>
      <c r="C5106" s="5">
        <v>7</v>
      </c>
      <c r="D5106" s="5">
        <v>31</v>
      </c>
      <c r="E5106" s="5">
        <v>11</v>
      </c>
      <c r="F5106" s="43">
        <v>24.7</v>
      </c>
      <c r="G5106" s="8">
        <f t="shared" si="343"/>
        <v>25</v>
      </c>
      <c r="H5106" s="8">
        <f t="shared" si="344"/>
        <v>16.500000000000039</v>
      </c>
      <c r="I5106" s="8">
        <f t="shared" si="345"/>
        <v>4.1250000000000098</v>
      </c>
      <c r="J5106" s="1">
        <v>18</v>
      </c>
      <c r="K5106" s="1">
        <v>25</v>
      </c>
      <c r="M5106" s="45"/>
      <c r="N5106" s="45"/>
      <c r="O5106" s="45"/>
      <c r="P5106" s="28"/>
      <c r="Q5106" s="28"/>
      <c r="R5106" s="25"/>
      <c r="Z5106"/>
    </row>
    <row r="5107" spans="1:26" x14ac:dyDescent="0.25">
      <c r="A5107" s="4" t="s">
        <v>7</v>
      </c>
      <c r="B5107" s="5">
        <v>2008</v>
      </c>
      <c r="C5107" s="5">
        <v>7</v>
      </c>
      <c r="D5107" s="5">
        <v>31</v>
      </c>
      <c r="E5107" s="5">
        <v>12</v>
      </c>
      <c r="F5107" s="43">
        <v>23.7</v>
      </c>
      <c r="G5107" s="8">
        <f t="shared" si="343"/>
        <v>25</v>
      </c>
      <c r="H5107" s="8">
        <f t="shared" si="344"/>
        <v>71.500000000000043</v>
      </c>
      <c r="I5107" s="8">
        <f t="shared" si="345"/>
        <v>17.875000000000011</v>
      </c>
      <c r="J5107" s="1">
        <v>18</v>
      </c>
      <c r="K5107" s="1">
        <v>25</v>
      </c>
      <c r="M5107" s="45"/>
      <c r="N5107" s="45"/>
      <c r="O5107" s="45"/>
      <c r="P5107" s="28"/>
      <c r="Q5107" s="28"/>
      <c r="R5107" s="25"/>
      <c r="Z5107"/>
    </row>
    <row r="5108" spans="1:26" x14ac:dyDescent="0.25">
      <c r="A5108" s="4" t="s">
        <v>7</v>
      </c>
      <c r="B5108" s="5">
        <v>2008</v>
      </c>
      <c r="C5108" s="5">
        <v>7</v>
      </c>
      <c r="D5108" s="5">
        <v>31</v>
      </c>
      <c r="E5108" s="5">
        <v>13</v>
      </c>
      <c r="F5108" s="43">
        <v>23.8</v>
      </c>
      <c r="G5108" s="8">
        <f t="shared" si="343"/>
        <v>25</v>
      </c>
      <c r="H5108" s="8">
        <f t="shared" si="344"/>
        <v>65.999999999999957</v>
      </c>
      <c r="I5108" s="8">
        <f t="shared" si="345"/>
        <v>16.499999999999989</v>
      </c>
      <c r="J5108" s="1">
        <v>18</v>
      </c>
      <c r="K5108" s="1">
        <v>25</v>
      </c>
      <c r="M5108" s="45"/>
      <c r="N5108" s="45"/>
      <c r="O5108" s="45"/>
      <c r="P5108" s="28"/>
      <c r="Q5108" s="28"/>
      <c r="R5108" s="25"/>
      <c r="Z5108"/>
    </row>
    <row r="5109" spans="1:26" x14ac:dyDescent="0.25">
      <c r="A5109" s="4" t="s">
        <v>7</v>
      </c>
      <c r="B5109" s="5">
        <v>2008</v>
      </c>
      <c r="C5109" s="5">
        <v>7</v>
      </c>
      <c r="D5109" s="5">
        <v>31</v>
      </c>
      <c r="E5109" s="5">
        <v>14</v>
      </c>
      <c r="F5109" s="43">
        <v>24.1</v>
      </c>
      <c r="G5109" s="8">
        <f t="shared" si="343"/>
        <v>25</v>
      </c>
      <c r="H5109" s="8">
        <f t="shared" si="344"/>
        <v>49.499999999999922</v>
      </c>
      <c r="I5109" s="8">
        <f t="shared" si="345"/>
        <v>12.37499999999998</v>
      </c>
      <c r="J5109" s="1">
        <v>18</v>
      </c>
      <c r="K5109" s="1">
        <v>25</v>
      </c>
      <c r="M5109" s="45"/>
      <c r="N5109" s="45"/>
      <c r="O5109" s="45"/>
      <c r="P5109" s="28"/>
      <c r="Q5109" s="28"/>
      <c r="R5109" s="25"/>
      <c r="Z5109"/>
    </row>
    <row r="5110" spans="1:26" x14ac:dyDescent="0.25">
      <c r="A5110" s="4" t="s">
        <v>7</v>
      </c>
      <c r="B5110" s="5">
        <v>2008</v>
      </c>
      <c r="C5110" s="5">
        <v>7</v>
      </c>
      <c r="D5110" s="5">
        <v>31</v>
      </c>
      <c r="E5110" s="5">
        <v>15</v>
      </c>
      <c r="F5110" s="43">
        <v>24.5</v>
      </c>
      <c r="G5110" s="8">
        <f t="shared" si="343"/>
        <v>25</v>
      </c>
      <c r="H5110" s="8">
        <f t="shared" si="344"/>
        <v>27.5</v>
      </c>
      <c r="I5110" s="8">
        <f t="shared" si="345"/>
        <v>6.875</v>
      </c>
      <c r="J5110" s="1">
        <v>18</v>
      </c>
      <c r="K5110" s="1">
        <v>25</v>
      </c>
      <c r="M5110" s="45"/>
      <c r="N5110" s="45"/>
      <c r="O5110" s="45"/>
      <c r="P5110" s="28"/>
      <c r="Q5110" s="28"/>
      <c r="R5110" s="25"/>
      <c r="Z5110"/>
    </row>
    <row r="5111" spans="1:26" x14ac:dyDescent="0.25">
      <c r="A5111" s="4" t="s">
        <v>7</v>
      </c>
      <c r="B5111" s="5">
        <v>2008</v>
      </c>
      <c r="C5111" s="5">
        <v>7</v>
      </c>
      <c r="D5111" s="5">
        <v>31</v>
      </c>
      <c r="E5111" s="5">
        <v>16</v>
      </c>
      <c r="F5111" s="43">
        <v>24.3</v>
      </c>
      <c r="G5111" s="8">
        <f t="shared" si="343"/>
        <v>25</v>
      </c>
      <c r="H5111" s="8">
        <f t="shared" si="344"/>
        <v>38.499999999999957</v>
      </c>
      <c r="I5111" s="8">
        <f t="shared" si="345"/>
        <v>9.6249999999999893</v>
      </c>
      <c r="J5111" s="1">
        <v>18</v>
      </c>
      <c r="K5111" s="1">
        <v>25</v>
      </c>
      <c r="M5111" s="45"/>
      <c r="N5111" s="45"/>
      <c r="O5111" s="45"/>
      <c r="P5111" s="28"/>
      <c r="Q5111" s="28"/>
      <c r="R5111" s="25"/>
      <c r="Z5111"/>
    </row>
    <row r="5112" spans="1:26" x14ac:dyDescent="0.25">
      <c r="A5112" s="4" t="s">
        <v>7</v>
      </c>
      <c r="B5112" s="5">
        <v>2008</v>
      </c>
      <c r="C5112" s="5">
        <v>7</v>
      </c>
      <c r="D5112" s="5">
        <v>31</v>
      </c>
      <c r="E5112" s="5">
        <v>17</v>
      </c>
      <c r="F5112" s="43">
        <v>23.9</v>
      </c>
      <c r="G5112" s="8">
        <f t="shared" si="343"/>
        <v>25</v>
      </c>
      <c r="H5112" s="8">
        <f t="shared" si="344"/>
        <v>60.500000000000078</v>
      </c>
      <c r="I5112" s="8">
        <f t="shared" si="345"/>
        <v>15.12500000000002</v>
      </c>
      <c r="J5112" s="1">
        <v>18</v>
      </c>
      <c r="K5112" s="1">
        <v>25</v>
      </c>
      <c r="M5112" s="45"/>
      <c r="N5112" s="45"/>
      <c r="O5112" s="45"/>
      <c r="P5112" s="28"/>
      <c r="Q5112" s="28"/>
      <c r="R5112" s="25"/>
      <c r="Z5112"/>
    </row>
    <row r="5113" spans="1:26" x14ac:dyDescent="0.25">
      <c r="A5113" s="4" t="s">
        <v>7</v>
      </c>
      <c r="B5113" s="5">
        <v>2008</v>
      </c>
      <c r="C5113" s="5">
        <v>7</v>
      </c>
      <c r="D5113" s="5">
        <v>31</v>
      </c>
      <c r="E5113" s="5">
        <v>18</v>
      </c>
      <c r="F5113" s="43">
        <v>23.6</v>
      </c>
      <c r="G5113" s="8">
        <f t="shared" si="343"/>
        <v>25</v>
      </c>
      <c r="H5113" s="8">
        <f t="shared" si="344"/>
        <v>76.999999999999915</v>
      </c>
      <c r="I5113" s="8">
        <f t="shared" si="345"/>
        <v>19.249999999999979</v>
      </c>
      <c r="J5113" s="1">
        <v>18</v>
      </c>
      <c r="K5113" s="1">
        <v>25</v>
      </c>
      <c r="M5113" s="45"/>
      <c r="N5113" s="45"/>
      <c r="O5113" s="45"/>
      <c r="P5113" s="28"/>
      <c r="Q5113" s="28"/>
      <c r="R5113" s="25"/>
      <c r="Z5113"/>
    </row>
    <row r="5114" spans="1:26" x14ac:dyDescent="0.25">
      <c r="A5114" s="4" t="s">
        <v>7</v>
      </c>
      <c r="B5114" s="5">
        <v>2008</v>
      </c>
      <c r="C5114" s="5">
        <v>7</v>
      </c>
      <c r="D5114" s="5">
        <v>31</v>
      </c>
      <c r="E5114" s="5">
        <v>19</v>
      </c>
      <c r="F5114" s="43">
        <v>22.3</v>
      </c>
      <c r="G5114" s="8">
        <f t="shared" si="343"/>
        <v>25</v>
      </c>
      <c r="H5114" s="8">
        <f t="shared" si="344"/>
        <v>148.49999999999997</v>
      </c>
      <c r="I5114" s="8">
        <f t="shared" si="345"/>
        <v>37.124999999999993</v>
      </c>
      <c r="J5114" s="1">
        <v>18</v>
      </c>
      <c r="K5114" s="1">
        <v>25</v>
      </c>
      <c r="M5114" s="45"/>
      <c r="N5114" s="45"/>
      <c r="O5114" s="45"/>
      <c r="P5114" s="28"/>
      <c r="Q5114" s="28"/>
      <c r="R5114" s="25"/>
      <c r="Z5114"/>
    </row>
    <row r="5115" spans="1:26" x14ac:dyDescent="0.25">
      <c r="A5115" s="4" t="s">
        <v>7</v>
      </c>
      <c r="B5115" s="5">
        <v>2008</v>
      </c>
      <c r="C5115" s="5">
        <v>7</v>
      </c>
      <c r="D5115" s="5">
        <v>31</v>
      </c>
      <c r="E5115" s="5">
        <v>20</v>
      </c>
      <c r="F5115" s="43">
        <v>21</v>
      </c>
      <c r="G5115" s="8">
        <f t="shared" si="343"/>
        <v>25</v>
      </c>
      <c r="H5115" s="8">
        <f t="shared" si="344"/>
        <v>220</v>
      </c>
      <c r="I5115" s="8">
        <f t="shared" si="345"/>
        <v>55</v>
      </c>
      <c r="J5115" s="1">
        <v>18</v>
      </c>
      <c r="K5115" s="1">
        <v>25</v>
      </c>
      <c r="M5115" s="45"/>
      <c r="N5115" s="45"/>
      <c r="O5115" s="45"/>
      <c r="P5115" s="28"/>
      <c r="Q5115" s="28"/>
      <c r="R5115" s="25"/>
      <c r="Z5115"/>
    </row>
    <row r="5116" spans="1:26" x14ac:dyDescent="0.25">
      <c r="A5116" s="4" t="s">
        <v>7</v>
      </c>
      <c r="B5116" s="5">
        <v>2008</v>
      </c>
      <c r="C5116" s="5">
        <v>7</v>
      </c>
      <c r="D5116" s="5">
        <v>31</v>
      </c>
      <c r="E5116" s="5">
        <v>21</v>
      </c>
      <c r="F5116" s="43">
        <v>20.8</v>
      </c>
      <c r="G5116" s="8">
        <f t="shared" si="343"/>
        <v>25</v>
      </c>
      <c r="H5116" s="8">
        <f t="shared" si="344"/>
        <v>230.99999999999997</v>
      </c>
      <c r="I5116" s="8">
        <f t="shared" si="345"/>
        <v>57.749999999999993</v>
      </c>
      <c r="J5116" s="1">
        <v>18</v>
      </c>
      <c r="K5116" s="1">
        <v>25</v>
      </c>
      <c r="M5116" s="45"/>
      <c r="N5116" s="45"/>
      <c r="O5116" s="45"/>
      <c r="P5116" s="28"/>
      <c r="Q5116" s="28"/>
      <c r="R5116" s="25"/>
      <c r="Z5116"/>
    </row>
    <row r="5117" spans="1:26" x14ac:dyDescent="0.25">
      <c r="A5117" s="4" t="s">
        <v>7</v>
      </c>
      <c r="B5117" s="5">
        <v>2008</v>
      </c>
      <c r="C5117" s="5">
        <v>7</v>
      </c>
      <c r="D5117" s="5">
        <v>31</v>
      </c>
      <c r="E5117" s="5">
        <v>22</v>
      </c>
      <c r="F5117" s="43">
        <v>20.7</v>
      </c>
      <c r="G5117" s="8">
        <f t="shared" si="343"/>
        <v>25</v>
      </c>
      <c r="H5117" s="8">
        <f t="shared" si="344"/>
        <v>236.50000000000003</v>
      </c>
      <c r="I5117" s="8">
        <f t="shared" si="345"/>
        <v>59.125000000000007</v>
      </c>
      <c r="J5117" s="1">
        <v>18</v>
      </c>
      <c r="K5117" s="1">
        <v>25</v>
      </c>
      <c r="M5117" s="45"/>
      <c r="N5117" s="45"/>
      <c r="O5117" s="45"/>
      <c r="P5117" s="28"/>
      <c r="Q5117" s="28"/>
      <c r="R5117" s="25"/>
      <c r="Z5117"/>
    </row>
    <row r="5118" spans="1:26" x14ac:dyDescent="0.25">
      <c r="A5118" s="4" t="s">
        <v>7</v>
      </c>
      <c r="B5118" s="5">
        <v>2008</v>
      </c>
      <c r="C5118" s="5">
        <v>7</v>
      </c>
      <c r="D5118" s="5">
        <v>31</v>
      </c>
      <c r="E5118" s="5">
        <v>23</v>
      </c>
      <c r="F5118" s="43">
        <v>20.5</v>
      </c>
      <c r="G5118" s="8">
        <f t="shared" si="343"/>
        <v>25</v>
      </c>
      <c r="H5118" s="8">
        <f t="shared" si="344"/>
        <v>247.5</v>
      </c>
      <c r="I5118" s="8">
        <f t="shared" si="345"/>
        <v>61.875</v>
      </c>
      <c r="J5118" s="1">
        <v>18</v>
      </c>
      <c r="K5118" s="1">
        <v>25</v>
      </c>
      <c r="M5118" s="45"/>
      <c r="N5118" s="45"/>
      <c r="O5118" s="45"/>
      <c r="P5118" s="28"/>
      <c r="Q5118" s="28"/>
      <c r="R5118" s="25"/>
      <c r="Z5118"/>
    </row>
    <row r="5119" spans="1:26" x14ac:dyDescent="0.25">
      <c r="A5119" s="4" t="s">
        <v>7</v>
      </c>
      <c r="B5119" s="5">
        <v>2008</v>
      </c>
      <c r="C5119" s="5">
        <v>8</v>
      </c>
      <c r="D5119" s="5">
        <v>1</v>
      </c>
      <c r="E5119" s="5">
        <v>0</v>
      </c>
      <c r="F5119" s="43">
        <v>20.2</v>
      </c>
      <c r="G5119" s="8">
        <f t="shared" si="343"/>
        <v>25</v>
      </c>
      <c r="H5119" s="8">
        <f t="shared" si="344"/>
        <v>264.00000000000006</v>
      </c>
      <c r="I5119" s="8">
        <f t="shared" si="345"/>
        <v>66.000000000000014</v>
      </c>
      <c r="J5119" s="1">
        <v>18</v>
      </c>
      <c r="K5119" s="1">
        <v>25</v>
      </c>
      <c r="M5119" s="45"/>
      <c r="N5119" s="45"/>
      <c r="O5119" s="45"/>
      <c r="P5119" s="28"/>
      <c r="Q5119" s="28"/>
      <c r="R5119" s="25"/>
      <c r="Z5119"/>
    </row>
    <row r="5120" spans="1:26" x14ac:dyDescent="0.25">
      <c r="A5120" s="4" t="s">
        <v>7</v>
      </c>
      <c r="B5120" s="5">
        <v>2008</v>
      </c>
      <c r="C5120" s="5">
        <v>8</v>
      </c>
      <c r="D5120" s="5">
        <v>1</v>
      </c>
      <c r="E5120" s="5">
        <v>1</v>
      </c>
      <c r="F5120" s="43">
        <v>20</v>
      </c>
      <c r="G5120" s="8">
        <f t="shared" si="343"/>
        <v>25</v>
      </c>
      <c r="H5120" s="8">
        <f t="shared" si="344"/>
        <v>275</v>
      </c>
      <c r="I5120" s="8">
        <f t="shared" si="345"/>
        <v>68.75</v>
      </c>
      <c r="J5120" s="1">
        <v>18</v>
      </c>
      <c r="K5120" s="1">
        <v>25</v>
      </c>
      <c r="M5120" s="45"/>
      <c r="N5120" s="45"/>
      <c r="O5120" s="45"/>
      <c r="P5120" s="28"/>
      <c r="Q5120" s="28"/>
      <c r="R5120" s="25"/>
      <c r="Z5120"/>
    </row>
    <row r="5121" spans="1:26" x14ac:dyDescent="0.25">
      <c r="A5121" s="4" t="s">
        <v>7</v>
      </c>
      <c r="B5121" s="5">
        <v>2008</v>
      </c>
      <c r="C5121" s="5">
        <v>8</v>
      </c>
      <c r="D5121" s="5">
        <v>1</v>
      </c>
      <c r="E5121" s="5">
        <v>2</v>
      </c>
      <c r="F5121" s="43">
        <v>19.899999999999999</v>
      </c>
      <c r="G5121" s="8">
        <f t="shared" si="343"/>
        <v>25</v>
      </c>
      <c r="H5121" s="8">
        <f t="shared" si="344"/>
        <v>280.50000000000006</v>
      </c>
      <c r="I5121" s="8">
        <f t="shared" si="345"/>
        <v>70.125000000000014</v>
      </c>
      <c r="J5121" s="1">
        <v>18</v>
      </c>
      <c r="K5121" s="1">
        <v>25</v>
      </c>
      <c r="M5121" s="45"/>
      <c r="N5121" s="45"/>
      <c r="O5121" s="45"/>
      <c r="P5121" s="28"/>
      <c r="Q5121" s="28"/>
      <c r="R5121" s="25"/>
      <c r="Z5121"/>
    </row>
    <row r="5122" spans="1:26" x14ac:dyDescent="0.25">
      <c r="A5122" s="4" t="s">
        <v>7</v>
      </c>
      <c r="B5122" s="5">
        <v>2008</v>
      </c>
      <c r="C5122" s="5">
        <v>8</v>
      </c>
      <c r="D5122" s="5">
        <v>1</v>
      </c>
      <c r="E5122" s="5">
        <v>3</v>
      </c>
      <c r="F5122" s="43">
        <v>19.7</v>
      </c>
      <c r="G5122" s="8">
        <f t="shared" si="343"/>
        <v>25</v>
      </c>
      <c r="H5122" s="8">
        <f t="shared" si="344"/>
        <v>291.50000000000006</v>
      </c>
      <c r="I5122" s="8">
        <f t="shared" si="345"/>
        <v>72.875000000000014</v>
      </c>
      <c r="J5122" s="1">
        <v>18</v>
      </c>
      <c r="K5122" s="1">
        <v>25</v>
      </c>
      <c r="M5122" s="45"/>
      <c r="N5122" s="45"/>
      <c r="O5122" s="45"/>
      <c r="P5122" s="28"/>
      <c r="Q5122" s="28"/>
      <c r="R5122" s="25"/>
      <c r="Z5122"/>
    </row>
    <row r="5123" spans="1:26" x14ac:dyDescent="0.25">
      <c r="A5123" s="4" t="s">
        <v>7</v>
      </c>
      <c r="B5123" s="5">
        <v>2008</v>
      </c>
      <c r="C5123" s="5">
        <v>8</v>
      </c>
      <c r="D5123" s="5">
        <v>1</v>
      </c>
      <c r="E5123" s="5">
        <v>4</v>
      </c>
      <c r="F5123" s="43">
        <v>19.5</v>
      </c>
      <c r="G5123" s="8">
        <f t="shared" si="343"/>
        <v>25</v>
      </c>
      <c r="H5123" s="8">
        <f t="shared" si="344"/>
        <v>302.5</v>
      </c>
      <c r="I5123" s="8">
        <f t="shared" si="345"/>
        <v>75.625</v>
      </c>
      <c r="J5123" s="1">
        <v>18</v>
      </c>
      <c r="K5123" s="1">
        <v>25</v>
      </c>
      <c r="M5123" s="45"/>
      <c r="N5123" s="45"/>
      <c r="O5123" s="45"/>
      <c r="P5123" s="28"/>
      <c r="Q5123" s="28"/>
      <c r="R5123" s="25"/>
      <c r="Z5123"/>
    </row>
    <row r="5124" spans="1:26" x14ac:dyDescent="0.25">
      <c r="A5124" s="4" t="s">
        <v>7</v>
      </c>
      <c r="B5124" s="5">
        <v>2008</v>
      </c>
      <c r="C5124" s="5">
        <v>8</v>
      </c>
      <c r="D5124" s="5">
        <v>1</v>
      </c>
      <c r="E5124" s="5">
        <v>5</v>
      </c>
      <c r="F5124" s="43">
        <v>19.3</v>
      </c>
      <c r="G5124" s="8">
        <f t="shared" si="343"/>
        <v>25</v>
      </c>
      <c r="H5124" s="8">
        <f t="shared" si="344"/>
        <v>313.49999999999994</v>
      </c>
      <c r="I5124" s="8">
        <f t="shared" si="345"/>
        <v>78.374999999999986</v>
      </c>
      <c r="J5124" s="1">
        <v>18</v>
      </c>
      <c r="K5124" s="1">
        <v>25</v>
      </c>
      <c r="M5124" s="45"/>
      <c r="N5124" s="45"/>
      <c r="O5124" s="45"/>
      <c r="P5124" s="28"/>
      <c r="Q5124" s="28"/>
      <c r="R5124" s="25"/>
      <c r="Z5124"/>
    </row>
    <row r="5125" spans="1:26" x14ac:dyDescent="0.25">
      <c r="A5125" s="4" t="s">
        <v>7</v>
      </c>
      <c r="B5125" s="5">
        <v>2008</v>
      </c>
      <c r="C5125" s="5">
        <v>8</v>
      </c>
      <c r="D5125" s="5">
        <v>1</v>
      </c>
      <c r="E5125" s="5">
        <v>6</v>
      </c>
      <c r="F5125" s="43">
        <v>19.2</v>
      </c>
      <c r="G5125" s="8">
        <f t="shared" si="343"/>
        <v>25</v>
      </c>
      <c r="H5125" s="8">
        <f t="shared" si="344"/>
        <v>319.00000000000006</v>
      </c>
      <c r="I5125" s="8">
        <f t="shared" si="345"/>
        <v>79.750000000000014</v>
      </c>
      <c r="J5125" s="1">
        <v>18</v>
      </c>
      <c r="K5125" s="1">
        <v>25</v>
      </c>
      <c r="M5125" s="45"/>
      <c r="N5125" s="45"/>
      <c r="O5125" s="45"/>
      <c r="P5125" s="28"/>
      <c r="Q5125" s="28"/>
      <c r="R5125" s="25"/>
      <c r="Z5125"/>
    </row>
    <row r="5126" spans="1:26" x14ac:dyDescent="0.25">
      <c r="A5126" s="4" t="s">
        <v>7</v>
      </c>
      <c r="B5126" s="5">
        <v>2008</v>
      </c>
      <c r="C5126" s="5">
        <v>8</v>
      </c>
      <c r="D5126" s="5">
        <v>1</v>
      </c>
      <c r="E5126" s="5">
        <v>7</v>
      </c>
      <c r="F5126" s="43">
        <v>19.100000000000001</v>
      </c>
      <c r="G5126" s="8">
        <f t="shared" si="343"/>
        <v>25</v>
      </c>
      <c r="H5126" s="8">
        <f t="shared" si="344"/>
        <v>324.49999999999994</v>
      </c>
      <c r="I5126" s="8">
        <f t="shared" si="345"/>
        <v>81.124999999999986</v>
      </c>
      <c r="J5126" s="1">
        <v>18</v>
      </c>
      <c r="K5126" s="1">
        <v>25</v>
      </c>
      <c r="M5126" s="45"/>
      <c r="N5126" s="45"/>
      <c r="O5126" s="45"/>
      <c r="P5126" s="28"/>
      <c r="Q5126" s="28"/>
      <c r="R5126" s="25"/>
      <c r="Z5126"/>
    </row>
    <row r="5127" spans="1:26" x14ac:dyDescent="0.25">
      <c r="A5127" s="4" t="s">
        <v>7</v>
      </c>
      <c r="B5127" s="5">
        <v>2008</v>
      </c>
      <c r="C5127" s="5">
        <v>8</v>
      </c>
      <c r="D5127" s="5">
        <v>1</v>
      </c>
      <c r="E5127" s="5">
        <v>8</v>
      </c>
      <c r="F5127" s="43">
        <v>19.5</v>
      </c>
      <c r="G5127" s="8">
        <f t="shared" ref="G5127:G5190" si="346">IF(A5127="Inverno", $G$3, $G$2)</f>
        <v>25</v>
      </c>
      <c r="H5127" s="8">
        <f t="shared" si="344"/>
        <v>302.5</v>
      </c>
      <c r="I5127" s="8">
        <f t="shared" si="345"/>
        <v>75.625</v>
      </c>
      <c r="J5127" s="1">
        <v>18</v>
      </c>
      <c r="K5127" s="1">
        <v>25</v>
      </c>
      <c r="M5127" s="45"/>
      <c r="N5127" s="45"/>
      <c r="O5127" s="45"/>
      <c r="P5127" s="28"/>
      <c r="Q5127" s="28"/>
      <c r="R5127" s="25"/>
      <c r="Z5127"/>
    </row>
    <row r="5128" spans="1:26" x14ac:dyDescent="0.25">
      <c r="A5128" s="4" t="s">
        <v>7</v>
      </c>
      <c r="B5128" s="5">
        <v>2008</v>
      </c>
      <c r="C5128" s="5">
        <v>8</v>
      </c>
      <c r="D5128" s="5">
        <v>1</v>
      </c>
      <c r="E5128" s="5">
        <v>9</v>
      </c>
      <c r="F5128" s="43">
        <v>20.2</v>
      </c>
      <c r="G5128" s="8">
        <f t="shared" si="346"/>
        <v>25</v>
      </c>
      <c r="H5128" s="8">
        <f t="shared" ref="H5128:H5191" si="347">IF(F5128&gt;G5128,0,$D$3*(G5128-F5128)/$D$4)</f>
        <v>264.00000000000006</v>
      </c>
      <c r="I5128" s="8">
        <f t="shared" ref="I5128:I5191" si="348">H5128/$G$4</f>
        <v>66.000000000000014</v>
      </c>
      <c r="J5128" s="1">
        <v>18</v>
      </c>
      <c r="K5128" s="1">
        <v>25</v>
      </c>
      <c r="M5128" s="45"/>
      <c r="N5128" s="45"/>
      <c r="O5128" s="45"/>
      <c r="P5128" s="28"/>
      <c r="Q5128" s="28"/>
      <c r="R5128" s="25"/>
      <c r="Z5128"/>
    </row>
    <row r="5129" spans="1:26" x14ac:dyDescent="0.25">
      <c r="A5129" s="4" t="s">
        <v>7</v>
      </c>
      <c r="B5129" s="5">
        <v>2008</v>
      </c>
      <c r="C5129" s="5">
        <v>8</v>
      </c>
      <c r="D5129" s="5">
        <v>1</v>
      </c>
      <c r="E5129" s="5">
        <v>10</v>
      </c>
      <c r="F5129" s="43">
        <v>20.6</v>
      </c>
      <c r="G5129" s="8">
        <f t="shared" si="346"/>
        <v>25</v>
      </c>
      <c r="H5129" s="8">
        <f t="shared" si="347"/>
        <v>241.99999999999991</v>
      </c>
      <c r="I5129" s="8">
        <f t="shared" si="348"/>
        <v>60.499999999999979</v>
      </c>
      <c r="J5129" s="1">
        <v>18</v>
      </c>
      <c r="K5129" s="1">
        <v>25</v>
      </c>
      <c r="M5129" s="45"/>
      <c r="N5129" s="45"/>
      <c r="O5129" s="45"/>
      <c r="P5129" s="28"/>
      <c r="Q5129" s="28"/>
      <c r="R5129" s="25"/>
      <c r="Z5129"/>
    </row>
    <row r="5130" spans="1:26" x14ac:dyDescent="0.25">
      <c r="A5130" s="4" t="s">
        <v>7</v>
      </c>
      <c r="B5130" s="5">
        <v>2008</v>
      </c>
      <c r="C5130" s="5">
        <v>8</v>
      </c>
      <c r="D5130" s="5">
        <v>1</v>
      </c>
      <c r="E5130" s="5">
        <v>11</v>
      </c>
      <c r="F5130" s="43">
        <v>21.4</v>
      </c>
      <c r="G5130" s="8">
        <f t="shared" si="346"/>
        <v>25</v>
      </c>
      <c r="H5130" s="8">
        <f t="shared" si="347"/>
        <v>198.00000000000009</v>
      </c>
      <c r="I5130" s="8">
        <f t="shared" si="348"/>
        <v>49.500000000000021</v>
      </c>
      <c r="J5130" s="1">
        <v>18</v>
      </c>
      <c r="K5130" s="1">
        <v>25</v>
      </c>
      <c r="M5130" s="45"/>
      <c r="N5130" s="45"/>
      <c r="O5130" s="45"/>
      <c r="P5130" s="28"/>
      <c r="Q5130" s="28"/>
      <c r="R5130" s="25"/>
      <c r="Z5130"/>
    </row>
    <row r="5131" spans="1:26" x14ac:dyDescent="0.25">
      <c r="A5131" s="4" t="s">
        <v>7</v>
      </c>
      <c r="B5131" s="5">
        <v>2008</v>
      </c>
      <c r="C5131" s="5">
        <v>8</v>
      </c>
      <c r="D5131" s="5">
        <v>1</v>
      </c>
      <c r="E5131" s="5">
        <v>12</v>
      </c>
      <c r="F5131" s="43">
        <v>22.3</v>
      </c>
      <c r="G5131" s="8">
        <f t="shared" si="346"/>
        <v>25</v>
      </c>
      <c r="H5131" s="8">
        <f t="shared" si="347"/>
        <v>148.49999999999997</v>
      </c>
      <c r="I5131" s="8">
        <f t="shared" si="348"/>
        <v>37.124999999999993</v>
      </c>
      <c r="J5131" s="1">
        <v>18</v>
      </c>
      <c r="K5131" s="1">
        <v>25</v>
      </c>
      <c r="M5131" s="45"/>
      <c r="N5131" s="45"/>
      <c r="O5131" s="45"/>
      <c r="P5131" s="28"/>
      <c r="Q5131" s="28"/>
      <c r="R5131" s="25"/>
      <c r="Z5131"/>
    </row>
    <row r="5132" spans="1:26" x14ac:dyDescent="0.25">
      <c r="A5132" s="4" t="s">
        <v>7</v>
      </c>
      <c r="B5132" s="5">
        <v>2008</v>
      </c>
      <c r="C5132" s="5">
        <v>8</v>
      </c>
      <c r="D5132" s="5">
        <v>1</v>
      </c>
      <c r="E5132" s="5">
        <v>13</v>
      </c>
      <c r="F5132" s="43">
        <v>22.7</v>
      </c>
      <c r="G5132" s="8">
        <f t="shared" si="346"/>
        <v>25</v>
      </c>
      <c r="H5132" s="8">
        <f t="shared" si="347"/>
        <v>126.50000000000004</v>
      </c>
      <c r="I5132" s="8">
        <f t="shared" si="348"/>
        <v>31.625000000000011</v>
      </c>
      <c r="J5132" s="1">
        <v>18</v>
      </c>
      <c r="K5132" s="1">
        <v>25</v>
      </c>
      <c r="M5132" s="45"/>
      <c r="N5132" s="45"/>
      <c r="O5132" s="45"/>
      <c r="P5132" s="28"/>
      <c r="Q5132" s="28"/>
      <c r="R5132" s="25"/>
      <c r="Z5132"/>
    </row>
    <row r="5133" spans="1:26" x14ac:dyDescent="0.25">
      <c r="A5133" s="4" t="s">
        <v>7</v>
      </c>
      <c r="B5133" s="5">
        <v>2008</v>
      </c>
      <c r="C5133" s="5">
        <v>8</v>
      </c>
      <c r="D5133" s="5">
        <v>1</v>
      </c>
      <c r="E5133" s="5">
        <v>14</v>
      </c>
      <c r="F5133" s="43">
        <v>22.8</v>
      </c>
      <c r="G5133" s="8">
        <f t="shared" si="346"/>
        <v>25</v>
      </c>
      <c r="H5133" s="8">
        <f t="shared" si="347"/>
        <v>120.99999999999996</v>
      </c>
      <c r="I5133" s="8">
        <f t="shared" si="348"/>
        <v>30.249999999999989</v>
      </c>
      <c r="J5133" s="1">
        <v>18</v>
      </c>
      <c r="K5133" s="1">
        <v>25</v>
      </c>
      <c r="M5133" s="45"/>
      <c r="N5133" s="45"/>
      <c r="O5133" s="45"/>
      <c r="P5133" s="28"/>
      <c r="Q5133" s="28"/>
      <c r="R5133" s="25"/>
      <c r="Z5133"/>
    </row>
    <row r="5134" spans="1:26" x14ac:dyDescent="0.25">
      <c r="A5134" s="4" t="s">
        <v>7</v>
      </c>
      <c r="B5134" s="5">
        <v>2008</v>
      </c>
      <c r="C5134" s="5">
        <v>8</v>
      </c>
      <c r="D5134" s="5">
        <v>1</v>
      </c>
      <c r="E5134" s="5">
        <v>15</v>
      </c>
      <c r="F5134" s="43">
        <v>22.6</v>
      </c>
      <c r="G5134" s="8">
        <f t="shared" si="346"/>
        <v>25</v>
      </c>
      <c r="H5134" s="8">
        <f t="shared" si="347"/>
        <v>131.99999999999991</v>
      </c>
      <c r="I5134" s="8">
        <f t="shared" si="348"/>
        <v>32.999999999999979</v>
      </c>
      <c r="J5134" s="1">
        <v>18</v>
      </c>
      <c r="K5134" s="1">
        <v>25</v>
      </c>
      <c r="M5134" s="45"/>
      <c r="N5134" s="45"/>
      <c r="O5134" s="45"/>
      <c r="P5134" s="28"/>
      <c r="Q5134" s="28"/>
      <c r="R5134" s="25"/>
      <c r="Z5134"/>
    </row>
    <row r="5135" spans="1:26" x14ac:dyDescent="0.25">
      <c r="A5135" s="4" t="s">
        <v>7</v>
      </c>
      <c r="B5135" s="5">
        <v>2008</v>
      </c>
      <c r="C5135" s="5">
        <v>8</v>
      </c>
      <c r="D5135" s="5">
        <v>1</v>
      </c>
      <c r="E5135" s="5">
        <v>16</v>
      </c>
      <c r="F5135" s="43">
        <v>22.2</v>
      </c>
      <c r="G5135" s="8">
        <f t="shared" si="346"/>
        <v>25</v>
      </c>
      <c r="H5135" s="8">
        <f t="shared" si="347"/>
        <v>154.00000000000003</v>
      </c>
      <c r="I5135" s="8">
        <f t="shared" si="348"/>
        <v>38.500000000000007</v>
      </c>
      <c r="J5135" s="1">
        <v>18</v>
      </c>
      <c r="K5135" s="1">
        <v>25</v>
      </c>
      <c r="M5135" s="45"/>
      <c r="N5135" s="45"/>
      <c r="O5135" s="45"/>
      <c r="P5135" s="28"/>
      <c r="Q5135" s="28"/>
      <c r="R5135" s="25"/>
      <c r="Z5135"/>
    </row>
    <row r="5136" spans="1:26" x14ac:dyDescent="0.25">
      <c r="A5136" s="4" t="s">
        <v>7</v>
      </c>
      <c r="B5136" s="5">
        <v>2008</v>
      </c>
      <c r="C5136" s="5">
        <v>8</v>
      </c>
      <c r="D5136" s="5">
        <v>1</v>
      </c>
      <c r="E5136" s="5">
        <v>17</v>
      </c>
      <c r="F5136" s="43">
        <v>21.7</v>
      </c>
      <c r="G5136" s="8">
        <f t="shared" si="346"/>
        <v>25</v>
      </c>
      <c r="H5136" s="8">
        <f t="shared" si="347"/>
        <v>181.50000000000003</v>
      </c>
      <c r="I5136" s="8">
        <f t="shared" si="348"/>
        <v>45.375000000000007</v>
      </c>
      <c r="J5136" s="1">
        <v>18</v>
      </c>
      <c r="K5136" s="1">
        <v>25</v>
      </c>
      <c r="M5136" s="45"/>
      <c r="N5136" s="45"/>
      <c r="O5136" s="45"/>
      <c r="P5136" s="28"/>
      <c r="Q5136" s="28"/>
      <c r="R5136" s="25"/>
      <c r="Z5136"/>
    </row>
    <row r="5137" spans="1:26" x14ac:dyDescent="0.25">
      <c r="A5137" s="4" t="s">
        <v>7</v>
      </c>
      <c r="B5137" s="5">
        <v>2008</v>
      </c>
      <c r="C5137" s="5">
        <v>8</v>
      </c>
      <c r="D5137" s="5">
        <v>1</v>
      </c>
      <c r="E5137" s="5">
        <v>18</v>
      </c>
      <c r="F5137" s="43">
        <v>21</v>
      </c>
      <c r="G5137" s="8">
        <f t="shared" si="346"/>
        <v>25</v>
      </c>
      <c r="H5137" s="8">
        <f t="shared" si="347"/>
        <v>220</v>
      </c>
      <c r="I5137" s="8">
        <f t="shared" si="348"/>
        <v>55</v>
      </c>
      <c r="J5137" s="1">
        <v>18</v>
      </c>
      <c r="K5137" s="1">
        <v>25</v>
      </c>
      <c r="M5137" s="45"/>
      <c r="N5137" s="45"/>
      <c r="O5137" s="45"/>
      <c r="P5137" s="28"/>
      <c r="Q5137" s="28"/>
      <c r="R5137" s="25"/>
      <c r="Z5137"/>
    </row>
    <row r="5138" spans="1:26" x14ac:dyDescent="0.25">
      <c r="A5138" s="4" t="s">
        <v>7</v>
      </c>
      <c r="B5138" s="5">
        <v>2008</v>
      </c>
      <c r="C5138" s="5">
        <v>8</v>
      </c>
      <c r="D5138" s="5">
        <v>1</v>
      </c>
      <c r="E5138" s="5">
        <v>19</v>
      </c>
      <c r="F5138" s="43">
        <v>19.899999999999999</v>
      </c>
      <c r="G5138" s="8">
        <f t="shared" si="346"/>
        <v>25</v>
      </c>
      <c r="H5138" s="8">
        <f t="shared" si="347"/>
        <v>280.50000000000006</v>
      </c>
      <c r="I5138" s="8">
        <f t="shared" si="348"/>
        <v>70.125000000000014</v>
      </c>
      <c r="J5138" s="1">
        <v>18</v>
      </c>
      <c r="K5138" s="1">
        <v>25</v>
      </c>
      <c r="M5138" s="45"/>
      <c r="N5138" s="45"/>
      <c r="O5138" s="45"/>
      <c r="P5138" s="28"/>
      <c r="Q5138" s="28"/>
      <c r="R5138" s="25"/>
      <c r="Z5138"/>
    </row>
    <row r="5139" spans="1:26" x14ac:dyDescent="0.25">
      <c r="A5139" s="4" t="s">
        <v>7</v>
      </c>
      <c r="B5139" s="5">
        <v>2008</v>
      </c>
      <c r="C5139" s="5">
        <v>8</v>
      </c>
      <c r="D5139" s="5">
        <v>1</v>
      </c>
      <c r="E5139" s="5">
        <v>20</v>
      </c>
      <c r="F5139" s="43">
        <v>18.8</v>
      </c>
      <c r="G5139" s="8">
        <f t="shared" si="346"/>
        <v>25</v>
      </c>
      <c r="H5139" s="8">
        <f t="shared" si="347"/>
        <v>340.99999999999994</v>
      </c>
      <c r="I5139" s="8">
        <f t="shared" si="348"/>
        <v>85.249999999999986</v>
      </c>
      <c r="J5139" s="1">
        <v>18</v>
      </c>
      <c r="K5139" s="1">
        <v>25</v>
      </c>
      <c r="M5139" s="45"/>
      <c r="N5139" s="45"/>
      <c r="O5139" s="45"/>
      <c r="P5139" s="28"/>
      <c r="Q5139" s="28"/>
      <c r="R5139" s="25"/>
      <c r="Z5139"/>
    </row>
    <row r="5140" spans="1:26" x14ac:dyDescent="0.25">
      <c r="A5140" s="4" t="s">
        <v>7</v>
      </c>
      <c r="B5140" s="5">
        <v>2008</v>
      </c>
      <c r="C5140" s="5">
        <v>8</v>
      </c>
      <c r="D5140" s="5">
        <v>1</v>
      </c>
      <c r="E5140" s="5">
        <v>21</v>
      </c>
      <c r="F5140" s="43">
        <v>18.399999999999999</v>
      </c>
      <c r="G5140" s="8">
        <f t="shared" si="346"/>
        <v>25</v>
      </c>
      <c r="H5140" s="8">
        <f t="shared" si="347"/>
        <v>363.00000000000006</v>
      </c>
      <c r="I5140" s="8">
        <f t="shared" si="348"/>
        <v>90.750000000000014</v>
      </c>
      <c r="J5140" s="1">
        <v>18</v>
      </c>
      <c r="K5140" s="1">
        <v>25</v>
      </c>
      <c r="M5140" s="45"/>
      <c r="N5140" s="45"/>
      <c r="O5140" s="45"/>
      <c r="P5140" s="28"/>
      <c r="Q5140" s="28"/>
      <c r="R5140" s="25"/>
      <c r="Z5140"/>
    </row>
    <row r="5141" spans="1:26" x14ac:dyDescent="0.25">
      <c r="A5141" s="4" t="s">
        <v>7</v>
      </c>
      <c r="B5141" s="5">
        <v>2008</v>
      </c>
      <c r="C5141" s="5">
        <v>8</v>
      </c>
      <c r="D5141" s="5">
        <v>1</v>
      </c>
      <c r="E5141" s="5">
        <v>22</v>
      </c>
      <c r="F5141" s="43">
        <v>18.2</v>
      </c>
      <c r="G5141" s="8">
        <f t="shared" si="346"/>
        <v>25</v>
      </c>
      <c r="H5141" s="8">
        <f t="shared" si="347"/>
        <v>374.00000000000006</v>
      </c>
      <c r="I5141" s="8">
        <f t="shared" si="348"/>
        <v>93.500000000000014</v>
      </c>
      <c r="J5141" s="1">
        <v>18</v>
      </c>
      <c r="K5141" s="1">
        <v>25</v>
      </c>
      <c r="M5141" s="45"/>
      <c r="N5141" s="45"/>
      <c r="O5141" s="45"/>
      <c r="P5141" s="28"/>
      <c r="Q5141" s="28"/>
      <c r="R5141" s="25"/>
      <c r="Z5141"/>
    </row>
    <row r="5142" spans="1:26" x14ac:dyDescent="0.25">
      <c r="A5142" s="4" t="s">
        <v>7</v>
      </c>
      <c r="B5142" s="5">
        <v>2008</v>
      </c>
      <c r="C5142" s="5">
        <v>8</v>
      </c>
      <c r="D5142" s="5">
        <v>1</v>
      </c>
      <c r="E5142" s="5">
        <v>23</v>
      </c>
      <c r="F5142" s="43">
        <v>18.100000000000001</v>
      </c>
      <c r="G5142" s="8">
        <f t="shared" si="346"/>
        <v>25</v>
      </c>
      <c r="H5142" s="8">
        <f t="shared" si="347"/>
        <v>379.49999999999994</v>
      </c>
      <c r="I5142" s="8">
        <f t="shared" si="348"/>
        <v>94.874999999999986</v>
      </c>
      <c r="J5142" s="1">
        <v>18</v>
      </c>
      <c r="K5142" s="1">
        <v>25</v>
      </c>
      <c r="M5142" s="45"/>
      <c r="N5142" s="45"/>
      <c r="O5142" s="45"/>
      <c r="P5142" s="28"/>
      <c r="Q5142" s="28"/>
      <c r="R5142" s="25"/>
      <c r="Z5142"/>
    </row>
    <row r="5143" spans="1:26" x14ac:dyDescent="0.25">
      <c r="A5143" s="4" t="s">
        <v>7</v>
      </c>
      <c r="B5143" s="5">
        <v>2008</v>
      </c>
      <c r="C5143" s="5">
        <v>8</v>
      </c>
      <c r="D5143" s="5">
        <v>2</v>
      </c>
      <c r="E5143" s="5">
        <v>0</v>
      </c>
      <c r="F5143" s="43">
        <v>18.100000000000001</v>
      </c>
      <c r="G5143" s="8">
        <f t="shared" si="346"/>
        <v>25</v>
      </c>
      <c r="H5143" s="8">
        <f t="shared" si="347"/>
        <v>379.49999999999994</v>
      </c>
      <c r="I5143" s="8">
        <f t="shared" si="348"/>
        <v>94.874999999999986</v>
      </c>
      <c r="J5143" s="1">
        <v>18</v>
      </c>
      <c r="K5143" s="1">
        <v>25</v>
      </c>
      <c r="M5143" s="45"/>
      <c r="N5143" s="45"/>
      <c r="O5143" s="45"/>
      <c r="P5143" s="28"/>
      <c r="Q5143" s="28"/>
      <c r="R5143" s="25"/>
      <c r="Z5143"/>
    </row>
    <row r="5144" spans="1:26" x14ac:dyDescent="0.25">
      <c r="A5144" s="4" t="s">
        <v>7</v>
      </c>
      <c r="B5144" s="5">
        <v>2008</v>
      </c>
      <c r="C5144" s="5">
        <v>8</v>
      </c>
      <c r="D5144" s="5">
        <v>2</v>
      </c>
      <c r="E5144" s="5">
        <v>1</v>
      </c>
      <c r="F5144" s="43">
        <v>18.2</v>
      </c>
      <c r="G5144" s="8">
        <f t="shared" si="346"/>
        <v>25</v>
      </c>
      <c r="H5144" s="8">
        <f t="shared" si="347"/>
        <v>374.00000000000006</v>
      </c>
      <c r="I5144" s="8">
        <f t="shared" si="348"/>
        <v>93.500000000000014</v>
      </c>
      <c r="J5144" s="1">
        <v>18</v>
      </c>
      <c r="K5144" s="1">
        <v>25</v>
      </c>
      <c r="M5144" s="45"/>
      <c r="N5144" s="45"/>
      <c r="O5144" s="45"/>
      <c r="P5144" s="28"/>
      <c r="Q5144" s="28"/>
      <c r="R5144" s="25"/>
      <c r="Z5144"/>
    </row>
    <row r="5145" spans="1:26" x14ac:dyDescent="0.25">
      <c r="A5145" s="4" t="s">
        <v>7</v>
      </c>
      <c r="B5145" s="5">
        <v>2008</v>
      </c>
      <c r="C5145" s="5">
        <v>8</v>
      </c>
      <c r="D5145" s="5">
        <v>2</v>
      </c>
      <c r="E5145" s="5">
        <v>2</v>
      </c>
      <c r="F5145" s="43">
        <v>18.3</v>
      </c>
      <c r="G5145" s="8">
        <f t="shared" si="346"/>
        <v>25</v>
      </c>
      <c r="H5145" s="8">
        <f t="shared" si="347"/>
        <v>368.49999999999994</v>
      </c>
      <c r="I5145" s="8">
        <f t="shared" si="348"/>
        <v>92.124999999999986</v>
      </c>
      <c r="J5145" s="1">
        <v>18</v>
      </c>
      <c r="K5145" s="1">
        <v>25</v>
      </c>
      <c r="M5145" s="45"/>
      <c r="N5145" s="45"/>
      <c r="O5145" s="45"/>
      <c r="P5145" s="28"/>
      <c r="Q5145" s="28"/>
      <c r="R5145" s="25"/>
      <c r="Z5145"/>
    </row>
    <row r="5146" spans="1:26" x14ac:dyDescent="0.25">
      <c r="A5146" s="4" t="s">
        <v>7</v>
      </c>
      <c r="B5146" s="5">
        <v>2008</v>
      </c>
      <c r="C5146" s="5">
        <v>8</v>
      </c>
      <c r="D5146" s="5">
        <v>2</v>
      </c>
      <c r="E5146" s="5">
        <v>3</v>
      </c>
      <c r="F5146" s="43">
        <v>18.399999999999999</v>
      </c>
      <c r="G5146" s="8">
        <f t="shared" si="346"/>
        <v>25</v>
      </c>
      <c r="H5146" s="8">
        <f t="shared" si="347"/>
        <v>363.00000000000006</v>
      </c>
      <c r="I5146" s="8">
        <f t="shared" si="348"/>
        <v>90.750000000000014</v>
      </c>
      <c r="J5146" s="1">
        <v>18</v>
      </c>
      <c r="K5146" s="1">
        <v>25</v>
      </c>
      <c r="M5146" s="45"/>
      <c r="N5146" s="45"/>
      <c r="O5146" s="45"/>
      <c r="P5146" s="28"/>
      <c r="Q5146" s="28"/>
      <c r="R5146" s="25"/>
      <c r="Z5146"/>
    </row>
    <row r="5147" spans="1:26" x14ac:dyDescent="0.25">
      <c r="A5147" s="4" t="s">
        <v>7</v>
      </c>
      <c r="B5147" s="5">
        <v>2008</v>
      </c>
      <c r="C5147" s="5">
        <v>8</v>
      </c>
      <c r="D5147" s="5">
        <v>2</v>
      </c>
      <c r="E5147" s="5">
        <v>4</v>
      </c>
      <c r="F5147" s="43">
        <v>18.5</v>
      </c>
      <c r="G5147" s="8">
        <f t="shared" si="346"/>
        <v>25</v>
      </c>
      <c r="H5147" s="8">
        <f t="shared" si="347"/>
        <v>357.5</v>
      </c>
      <c r="I5147" s="8">
        <f t="shared" si="348"/>
        <v>89.375</v>
      </c>
      <c r="J5147" s="1">
        <v>18</v>
      </c>
      <c r="K5147" s="1">
        <v>25</v>
      </c>
      <c r="M5147" s="45"/>
      <c r="N5147" s="45"/>
      <c r="O5147" s="45"/>
      <c r="P5147" s="28"/>
      <c r="Q5147" s="28"/>
      <c r="R5147" s="25"/>
      <c r="Z5147"/>
    </row>
    <row r="5148" spans="1:26" x14ac:dyDescent="0.25">
      <c r="A5148" s="4" t="s">
        <v>7</v>
      </c>
      <c r="B5148" s="5">
        <v>2008</v>
      </c>
      <c r="C5148" s="5">
        <v>8</v>
      </c>
      <c r="D5148" s="5">
        <v>2</v>
      </c>
      <c r="E5148" s="5">
        <v>5</v>
      </c>
      <c r="F5148" s="43">
        <v>18.8</v>
      </c>
      <c r="G5148" s="8">
        <f t="shared" si="346"/>
        <v>25</v>
      </c>
      <c r="H5148" s="8">
        <f t="shared" si="347"/>
        <v>340.99999999999994</v>
      </c>
      <c r="I5148" s="8">
        <f t="shared" si="348"/>
        <v>85.249999999999986</v>
      </c>
      <c r="J5148" s="1">
        <v>18</v>
      </c>
      <c r="K5148" s="1">
        <v>25</v>
      </c>
      <c r="M5148" s="45"/>
      <c r="N5148" s="45"/>
      <c r="O5148" s="45"/>
      <c r="P5148" s="28"/>
      <c r="Q5148" s="28"/>
      <c r="R5148" s="25"/>
      <c r="Z5148"/>
    </row>
    <row r="5149" spans="1:26" x14ac:dyDescent="0.25">
      <c r="A5149" s="4" t="s">
        <v>7</v>
      </c>
      <c r="B5149" s="5">
        <v>2008</v>
      </c>
      <c r="C5149" s="5">
        <v>8</v>
      </c>
      <c r="D5149" s="5">
        <v>2</v>
      </c>
      <c r="E5149" s="5">
        <v>6</v>
      </c>
      <c r="F5149" s="43">
        <v>19.2</v>
      </c>
      <c r="G5149" s="8">
        <f t="shared" si="346"/>
        <v>25</v>
      </c>
      <c r="H5149" s="8">
        <f t="shared" si="347"/>
        <v>319.00000000000006</v>
      </c>
      <c r="I5149" s="8">
        <f t="shared" si="348"/>
        <v>79.750000000000014</v>
      </c>
      <c r="J5149" s="1">
        <v>18</v>
      </c>
      <c r="K5149" s="1">
        <v>25</v>
      </c>
      <c r="M5149" s="45"/>
      <c r="N5149" s="45"/>
      <c r="O5149" s="45"/>
      <c r="P5149" s="28"/>
      <c r="Q5149" s="28"/>
      <c r="R5149" s="25"/>
      <c r="Z5149"/>
    </row>
    <row r="5150" spans="1:26" x14ac:dyDescent="0.25">
      <c r="A5150" s="4" t="s">
        <v>7</v>
      </c>
      <c r="B5150" s="5">
        <v>2008</v>
      </c>
      <c r="C5150" s="5">
        <v>8</v>
      </c>
      <c r="D5150" s="5">
        <v>2</v>
      </c>
      <c r="E5150" s="5">
        <v>7</v>
      </c>
      <c r="F5150" s="43">
        <v>20</v>
      </c>
      <c r="G5150" s="8">
        <f t="shared" si="346"/>
        <v>25</v>
      </c>
      <c r="H5150" s="8">
        <f t="shared" si="347"/>
        <v>275</v>
      </c>
      <c r="I5150" s="8">
        <f t="shared" si="348"/>
        <v>68.75</v>
      </c>
      <c r="J5150" s="1">
        <v>18</v>
      </c>
      <c r="K5150" s="1">
        <v>25</v>
      </c>
      <c r="M5150" s="45"/>
      <c r="N5150" s="45"/>
      <c r="O5150" s="45"/>
      <c r="P5150" s="28"/>
      <c r="Q5150" s="28"/>
      <c r="R5150" s="25"/>
      <c r="Z5150"/>
    </row>
    <row r="5151" spans="1:26" x14ac:dyDescent="0.25">
      <c r="A5151" s="4" t="s">
        <v>7</v>
      </c>
      <c r="B5151" s="5">
        <v>2008</v>
      </c>
      <c r="C5151" s="5">
        <v>8</v>
      </c>
      <c r="D5151" s="5">
        <v>2</v>
      </c>
      <c r="E5151" s="5">
        <v>8</v>
      </c>
      <c r="F5151" s="43">
        <v>21.4</v>
      </c>
      <c r="G5151" s="8">
        <f t="shared" si="346"/>
        <v>25</v>
      </c>
      <c r="H5151" s="8">
        <f t="shared" si="347"/>
        <v>198.00000000000009</v>
      </c>
      <c r="I5151" s="8">
        <f t="shared" si="348"/>
        <v>49.500000000000021</v>
      </c>
      <c r="J5151" s="1">
        <v>18</v>
      </c>
      <c r="K5151" s="1">
        <v>25</v>
      </c>
      <c r="M5151" s="45"/>
      <c r="N5151" s="45"/>
      <c r="O5151" s="45"/>
      <c r="P5151" s="28"/>
      <c r="Q5151" s="28"/>
      <c r="R5151" s="25"/>
      <c r="Z5151"/>
    </row>
    <row r="5152" spans="1:26" x14ac:dyDescent="0.25">
      <c r="A5152" s="4" t="s">
        <v>7</v>
      </c>
      <c r="B5152" s="5">
        <v>2008</v>
      </c>
      <c r="C5152" s="5">
        <v>8</v>
      </c>
      <c r="D5152" s="5">
        <v>2</v>
      </c>
      <c r="E5152" s="5">
        <v>9</v>
      </c>
      <c r="F5152" s="43">
        <v>22.6</v>
      </c>
      <c r="G5152" s="8">
        <f t="shared" si="346"/>
        <v>25</v>
      </c>
      <c r="H5152" s="8">
        <f t="shared" si="347"/>
        <v>131.99999999999991</v>
      </c>
      <c r="I5152" s="8">
        <f t="shared" si="348"/>
        <v>32.999999999999979</v>
      </c>
      <c r="J5152" s="1">
        <v>18</v>
      </c>
      <c r="K5152" s="1">
        <v>25</v>
      </c>
      <c r="M5152" s="45"/>
      <c r="N5152" s="45"/>
      <c r="O5152" s="45"/>
      <c r="P5152" s="28"/>
      <c r="Q5152" s="28"/>
      <c r="R5152" s="25"/>
      <c r="Z5152"/>
    </row>
    <row r="5153" spans="1:26" x14ac:dyDescent="0.25">
      <c r="A5153" s="4" t="s">
        <v>7</v>
      </c>
      <c r="B5153" s="5">
        <v>2008</v>
      </c>
      <c r="C5153" s="5">
        <v>8</v>
      </c>
      <c r="D5153" s="5">
        <v>2</v>
      </c>
      <c r="E5153" s="5">
        <v>10</v>
      </c>
      <c r="F5153" s="43">
        <v>23.3</v>
      </c>
      <c r="G5153" s="8">
        <f t="shared" si="346"/>
        <v>25</v>
      </c>
      <c r="H5153" s="8">
        <f t="shared" si="347"/>
        <v>93.499999999999957</v>
      </c>
      <c r="I5153" s="8">
        <f t="shared" si="348"/>
        <v>23.374999999999989</v>
      </c>
      <c r="J5153" s="1">
        <v>18</v>
      </c>
      <c r="K5153" s="1">
        <v>25</v>
      </c>
      <c r="M5153" s="45"/>
      <c r="N5153" s="45"/>
      <c r="O5153" s="45"/>
      <c r="P5153" s="28"/>
      <c r="Q5153" s="28"/>
      <c r="R5153" s="25"/>
      <c r="Z5153"/>
    </row>
    <row r="5154" spans="1:26" x14ac:dyDescent="0.25">
      <c r="A5154" s="4" t="s">
        <v>7</v>
      </c>
      <c r="B5154" s="5">
        <v>2008</v>
      </c>
      <c r="C5154" s="5">
        <v>8</v>
      </c>
      <c r="D5154" s="5">
        <v>2</v>
      </c>
      <c r="E5154" s="5">
        <v>11</v>
      </c>
      <c r="F5154" s="43">
        <v>24</v>
      </c>
      <c r="G5154" s="8">
        <f t="shared" si="346"/>
        <v>25</v>
      </c>
      <c r="H5154" s="8">
        <f t="shared" si="347"/>
        <v>55</v>
      </c>
      <c r="I5154" s="8">
        <f t="shared" si="348"/>
        <v>13.75</v>
      </c>
      <c r="J5154" s="1">
        <v>18</v>
      </c>
      <c r="K5154" s="1">
        <v>25</v>
      </c>
      <c r="M5154" s="45"/>
      <c r="N5154" s="45"/>
      <c r="O5154" s="45"/>
      <c r="P5154" s="28"/>
      <c r="Q5154" s="28"/>
      <c r="R5154" s="25"/>
      <c r="Z5154"/>
    </row>
    <row r="5155" spans="1:26" x14ac:dyDescent="0.25">
      <c r="A5155" s="4" t="s">
        <v>7</v>
      </c>
      <c r="B5155" s="5">
        <v>2008</v>
      </c>
      <c r="C5155" s="5">
        <v>8</v>
      </c>
      <c r="D5155" s="5">
        <v>2</v>
      </c>
      <c r="E5155" s="5">
        <v>12</v>
      </c>
      <c r="F5155" s="43">
        <v>26.9</v>
      </c>
      <c r="G5155" s="8">
        <f t="shared" si="346"/>
        <v>25</v>
      </c>
      <c r="H5155" s="8">
        <f t="shared" si="347"/>
        <v>0</v>
      </c>
      <c r="I5155" s="8">
        <f t="shared" si="348"/>
        <v>0</v>
      </c>
      <c r="J5155" s="1">
        <v>18</v>
      </c>
      <c r="K5155" s="1">
        <v>25</v>
      </c>
      <c r="M5155" s="45"/>
      <c r="N5155" s="45"/>
      <c r="O5155" s="45"/>
      <c r="P5155" s="28"/>
      <c r="Q5155" s="28"/>
      <c r="R5155" s="25"/>
      <c r="Z5155"/>
    </row>
    <row r="5156" spans="1:26" x14ac:dyDescent="0.25">
      <c r="A5156" s="4" t="s">
        <v>7</v>
      </c>
      <c r="B5156" s="5">
        <v>2008</v>
      </c>
      <c r="C5156" s="5">
        <v>8</v>
      </c>
      <c r="D5156" s="5">
        <v>2</v>
      </c>
      <c r="E5156" s="5">
        <v>13</v>
      </c>
      <c r="F5156" s="43">
        <v>27.9</v>
      </c>
      <c r="G5156" s="8">
        <f t="shared" si="346"/>
        <v>25</v>
      </c>
      <c r="H5156" s="8">
        <f t="shared" si="347"/>
        <v>0</v>
      </c>
      <c r="I5156" s="8">
        <f t="shared" si="348"/>
        <v>0</v>
      </c>
      <c r="J5156" s="1">
        <v>18</v>
      </c>
      <c r="K5156" s="1">
        <v>25</v>
      </c>
      <c r="M5156" s="45"/>
      <c r="N5156" s="45"/>
      <c r="O5156" s="45"/>
      <c r="P5156" s="28"/>
      <c r="Q5156" s="28"/>
      <c r="R5156" s="25"/>
      <c r="Z5156"/>
    </row>
    <row r="5157" spans="1:26" x14ac:dyDescent="0.25">
      <c r="A5157" s="4" t="s">
        <v>7</v>
      </c>
      <c r="B5157" s="5">
        <v>2008</v>
      </c>
      <c r="C5157" s="5">
        <v>8</v>
      </c>
      <c r="D5157" s="5">
        <v>2</v>
      </c>
      <c r="E5157" s="5">
        <v>14</v>
      </c>
      <c r="F5157" s="43">
        <v>27.8</v>
      </c>
      <c r="G5157" s="8">
        <f t="shared" si="346"/>
        <v>25</v>
      </c>
      <c r="H5157" s="8">
        <f t="shared" si="347"/>
        <v>0</v>
      </c>
      <c r="I5157" s="8">
        <f t="shared" si="348"/>
        <v>0</v>
      </c>
      <c r="J5157" s="1">
        <v>18</v>
      </c>
      <c r="K5157" s="1">
        <v>25</v>
      </c>
      <c r="M5157" s="45"/>
      <c r="N5157" s="45"/>
      <c r="O5157" s="45"/>
      <c r="P5157" s="28"/>
      <c r="Q5157" s="28"/>
      <c r="R5157" s="25"/>
      <c r="Z5157"/>
    </row>
    <row r="5158" spans="1:26" x14ac:dyDescent="0.25">
      <c r="A5158" s="4" t="s">
        <v>7</v>
      </c>
      <c r="B5158" s="5">
        <v>2008</v>
      </c>
      <c r="C5158" s="5">
        <v>8</v>
      </c>
      <c r="D5158" s="5">
        <v>2</v>
      </c>
      <c r="E5158" s="5">
        <v>15</v>
      </c>
      <c r="F5158" s="43">
        <v>27.5</v>
      </c>
      <c r="G5158" s="8">
        <f t="shared" si="346"/>
        <v>25</v>
      </c>
      <c r="H5158" s="8">
        <f t="shared" si="347"/>
        <v>0</v>
      </c>
      <c r="I5158" s="8">
        <f t="shared" si="348"/>
        <v>0</v>
      </c>
      <c r="J5158" s="1">
        <v>18</v>
      </c>
      <c r="K5158" s="1">
        <v>25</v>
      </c>
      <c r="M5158" s="45"/>
      <c r="N5158" s="45"/>
      <c r="O5158" s="45"/>
      <c r="P5158" s="28"/>
      <c r="Q5158" s="28"/>
      <c r="R5158" s="25"/>
      <c r="Z5158"/>
    </row>
    <row r="5159" spans="1:26" x14ac:dyDescent="0.25">
      <c r="A5159" s="4" t="s">
        <v>7</v>
      </c>
      <c r="B5159" s="5">
        <v>2008</v>
      </c>
      <c r="C5159" s="5">
        <v>8</v>
      </c>
      <c r="D5159" s="5">
        <v>2</v>
      </c>
      <c r="E5159" s="5">
        <v>16</v>
      </c>
      <c r="F5159" s="43">
        <v>27.3</v>
      </c>
      <c r="G5159" s="8">
        <f t="shared" si="346"/>
        <v>25</v>
      </c>
      <c r="H5159" s="8">
        <f t="shared" si="347"/>
        <v>0</v>
      </c>
      <c r="I5159" s="8">
        <f t="shared" si="348"/>
        <v>0</v>
      </c>
      <c r="J5159" s="1">
        <v>18</v>
      </c>
      <c r="K5159" s="1">
        <v>25</v>
      </c>
      <c r="M5159" s="45"/>
      <c r="N5159" s="45"/>
      <c r="O5159" s="45"/>
      <c r="P5159" s="28"/>
      <c r="Q5159" s="28"/>
      <c r="R5159" s="25"/>
      <c r="Z5159"/>
    </row>
    <row r="5160" spans="1:26" x14ac:dyDescent="0.25">
      <c r="A5160" s="4" t="s">
        <v>7</v>
      </c>
      <c r="B5160" s="5">
        <v>2008</v>
      </c>
      <c r="C5160" s="5">
        <v>8</v>
      </c>
      <c r="D5160" s="5">
        <v>2</v>
      </c>
      <c r="E5160" s="5">
        <v>17</v>
      </c>
      <c r="F5160" s="43">
        <v>26.8</v>
      </c>
      <c r="G5160" s="8">
        <f t="shared" si="346"/>
        <v>25</v>
      </c>
      <c r="H5160" s="8">
        <f t="shared" si="347"/>
        <v>0</v>
      </c>
      <c r="I5160" s="8">
        <f t="shared" si="348"/>
        <v>0</v>
      </c>
      <c r="J5160" s="1">
        <v>18</v>
      </c>
      <c r="K5160" s="1">
        <v>25</v>
      </c>
      <c r="M5160" s="45"/>
      <c r="N5160" s="45"/>
      <c r="O5160" s="45"/>
      <c r="P5160" s="28"/>
      <c r="Q5160" s="28"/>
      <c r="R5160" s="25"/>
      <c r="Z5160"/>
    </row>
    <row r="5161" spans="1:26" x14ac:dyDescent="0.25">
      <c r="A5161" s="4" t="s">
        <v>7</v>
      </c>
      <c r="B5161" s="5">
        <v>2008</v>
      </c>
      <c r="C5161" s="5">
        <v>8</v>
      </c>
      <c r="D5161" s="5">
        <v>2</v>
      </c>
      <c r="E5161" s="5">
        <v>18</v>
      </c>
      <c r="F5161" s="43">
        <v>26.1</v>
      </c>
      <c r="G5161" s="8">
        <f t="shared" si="346"/>
        <v>25</v>
      </c>
      <c r="H5161" s="8">
        <f t="shared" si="347"/>
        <v>0</v>
      </c>
      <c r="I5161" s="8">
        <f t="shared" si="348"/>
        <v>0</v>
      </c>
      <c r="J5161" s="1">
        <v>18</v>
      </c>
      <c r="K5161" s="1">
        <v>25</v>
      </c>
      <c r="M5161" s="45"/>
      <c r="N5161" s="45"/>
      <c r="O5161" s="45"/>
      <c r="P5161" s="28"/>
      <c r="Q5161" s="28"/>
      <c r="R5161" s="25"/>
      <c r="Z5161"/>
    </row>
    <row r="5162" spans="1:26" x14ac:dyDescent="0.25">
      <c r="A5162" s="4" t="s">
        <v>7</v>
      </c>
      <c r="B5162" s="5">
        <v>2008</v>
      </c>
      <c r="C5162" s="5">
        <v>8</v>
      </c>
      <c r="D5162" s="5">
        <v>2</v>
      </c>
      <c r="E5162" s="5">
        <v>19</v>
      </c>
      <c r="F5162" s="43">
        <v>24.5</v>
      </c>
      <c r="G5162" s="8">
        <f t="shared" si="346"/>
        <v>25</v>
      </c>
      <c r="H5162" s="8">
        <f t="shared" si="347"/>
        <v>27.5</v>
      </c>
      <c r="I5162" s="8">
        <f t="shared" si="348"/>
        <v>6.875</v>
      </c>
      <c r="J5162" s="1">
        <v>18</v>
      </c>
      <c r="K5162" s="1">
        <v>25</v>
      </c>
      <c r="M5162" s="45"/>
      <c r="N5162" s="45"/>
      <c r="O5162" s="45"/>
      <c r="P5162" s="28"/>
      <c r="Q5162" s="28"/>
      <c r="R5162" s="25"/>
      <c r="Z5162"/>
    </row>
    <row r="5163" spans="1:26" x14ac:dyDescent="0.25">
      <c r="A5163" s="4" t="s">
        <v>7</v>
      </c>
      <c r="B5163" s="5">
        <v>2008</v>
      </c>
      <c r="C5163" s="5">
        <v>8</v>
      </c>
      <c r="D5163" s="5">
        <v>2</v>
      </c>
      <c r="E5163" s="5">
        <v>20</v>
      </c>
      <c r="F5163" s="43">
        <v>22.9</v>
      </c>
      <c r="G5163" s="8">
        <f t="shared" si="346"/>
        <v>25</v>
      </c>
      <c r="H5163" s="8">
        <f t="shared" si="347"/>
        <v>115.50000000000009</v>
      </c>
      <c r="I5163" s="8">
        <f t="shared" si="348"/>
        <v>28.875000000000021</v>
      </c>
      <c r="J5163" s="1">
        <v>18</v>
      </c>
      <c r="K5163" s="1">
        <v>25</v>
      </c>
      <c r="M5163" s="45"/>
      <c r="N5163" s="45"/>
      <c r="O5163" s="45"/>
      <c r="P5163" s="28"/>
      <c r="Q5163" s="28"/>
      <c r="R5163" s="25"/>
      <c r="Z5163"/>
    </row>
    <row r="5164" spans="1:26" x14ac:dyDescent="0.25">
      <c r="A5164" s="4" t="s">
        <v>7</v>
      </c>
      <c r="B5164" s="5">
        <v>2008</v>
      </c>
      <c r="C5164" s="5">
        <v>8</v>
      </c>
      <c r="D5164" s="5">
        <v>2</v>
      </c>
      <c r="E5164" s="5">
        <v>21</v>
      </c>
      <c r="F5164" s="43">
        <v>21.9</v>
      </c>
      <c r="G5164" s="8">
        <f t="shared" si="346"/>
        <v>25</v>
      </c>
      <c r="H5164" s="8">
        <f t="shared" si="347"/>
        <v>170.50000000000009</v>
      </c>
      <c r="I5164" s="8">
        <f t="shared" si="348"/>
        <v>42.625000000000021</v>
      </c>
      <c r="J5164" s="1">
        <v>18</v>
      </c>
      <c r="K5164" s="1">
        <v>25</v>
      </c>
      <c r="M5164" s="45"/>
      <c r="N5164" s="45"/>
      <c r="O5164" s="45"/>
      <c r="P5164" s="28"/>
      <c r="Q5164" s="28"/>
      <c r="R5164" s="25"/>
      <c r="Z5164"/>
    </row>
    <row r="5165" spans="1:26" x14ac:dyDescent="0.25">
      <c r="A5165" s="4" t="s">
        <v>7</v>
      </c>
      <c r="B5165" s="5">
        <v>2008</v>
      </c>
      <c r="C5165" s="5">
        <v>8</v>
      </c>
      <c r="D5165" s="5">
        <v>2</v>
      </c>
      <c r="E5165" s="5">
        <v>22</v>
      </c>
      <c r="F5165" s="43">
        <v>21.6</v>
      </c>
      <c r="G5165" s="8">
        <f t="shared" si="346"/>
        <v>25</v>
      </c>
      <c r="H5165" s="8">
        <f t="shared" si="347"/>
        <v>186.99999999999991</v>
      </c>
      <c r="I5165" s="8">
        <f t="shared" si="348"/>
        <v>46.749999999999979</v>
      </c>
      <c r="J5165" s="1">
        <v>18</v>
      </c>
      <c r="K5165" s="1">
        <v>25</v>
      </c>
      <c r="M5165" s="45"/>
      <c r="N5165" s="45"/>
      <c r="O5165" s="45"/>
      <c r="P5165" s="28"/>
      <c r="Q5165" s="28"/>
      <c r="R5165" s="25"/>
      <c r="Z5165"/>
    </row>
    <row r="5166" spans="1:26" x14ac:dyDescent="0.25">
      <c r="A5166" s="4" t="s">
        <v>7</v>
      </c>
      <c r="B5166" s="5">
        <v>2008</v>
      </c>
      <c r="C5166" s="5">
        <v>8</v>
      </c>
      <c r="D5166" s="5">
        <v>2</v>
      </c>
      <c r="E5166" s="5">
        <v>23</v>
      </c>
      <c r="F5166" s="43">
        <v>21.4</v>
      </c>
      <c r="G5166" s="8">
        <f t="shared" si="346"/>
        <v>25</v>
      </c>
      <c r="H5166" s="8">
        <f t="shared" si="347"/>
        <v>198.00000000000009</v>
      </c>
      <c r="I5166" s="8">
        <f t="shared" si="348"/>
        <v>49.500000000000021</v>
      </c>
      <c r="J5166" s="1">
        <v>18</v>
      </c>
      <c r="K5166" s="1">
        <v>25</v>
      </c>
      <c r="M5166" s="45"/>
      <c r="N5166" s="45"/>
      <c r="O5166" s="45"/>
      <c r="P5166" s="28"/>
      <c r="Q5166" s="28"/>
      <c r="R5166" s="25"/>
      <c r="Z5166"/>
    </row>
    <row r="5167" spans="1:26" x14ac:dyDescent="0.25">
      <c r="A5167" s="4" t="s">
        <v>7</v>
      </c>
      <c r="B5167" s="5">
        <v>2008</v>
      </c>
      <c r="C5167" s="5">
        <v>8</v>
      </c>
      <c r="D5167" s="5">
        <v>3</v>
      </c>
      <c r="E5167" s="5">
        <v>0</v>
      </c>
      <c r="F5167" s="43">
        <v>21.3</v>
      </c>
      <c r="G5167" s="8">
        <f t="shared" si="346"/>
        <v>25</v>
      </c>
      <c r="H5167" s="8">
        <f t="shared" si="347"/>
        <v>203.49999999999997</v>
      </c>
      <c r="I5167" s="8">
        <f t="shared" si="348"/>
        <v>50.874999999999993</v>
      </c>
      <c r="J5167" s="1">
        <v>18</v>
      </c>
      <c r="K5167" s="1">
        <v>25</v>
      </c>
      <c r="M5167" s="45"/>
      <c r="N5167" s="45"/>
      <c r="O5167" s="45"/>
      <c r="P5167" s="28"/>
      <c r="Q5167" s="28"/>
      <c r="R5167" s="25"/>
      <c r="Z5167"/>
    </row>
    <row r="5168" spans="1:26" x14ac:dyDescent="0.25">
      <c r="A5168" s="4" t="s">
        <v>7</v>
      </c>
      <c r="B5168" s="5">
        <v>2008</v>
      </c>
      <c r="C5168" s="5">
        <v>8</v>
      </c>
      <c r="D5168" s="5">
        <v>3</v>
      </c>
      <c r="E5168" s="5">
        <v>1</v>
      </c>
      <c r="F5168" s="43">
        <v>21.3</v>
      </c>
      <c r="G5168" s="8">
        <f t="shared" si="346"/>
        <v>25</v>
      </c>
      <c r="H5168" s="8">
        <f t="shared" si="347"/>
        <v>203.49999999999997</v>
      </c>
      <c r="I5168" s="8">
        <f t="shared" si="348"/>
        <v>50.874999999999993</v>
      </c>
      <c r="J5168" s="1">
        <v>18</v>
      </c>
      <c r="K5168" s="1">
        <v>25</v>
      </c>
      <c r="M5168" s="45"/>
      <c r="N5168" s="45"/>
      <c r="O5168" s="45"/>
      <c r="P5168" s="28"/>
      <c r="Q5168" s="28"/>
      <c r="R5168" s="25"/>
      <c r="Z5168"/>
    </row>
    <row r="5169" spans="1:26" x14ac:dyDescent="0.25">
      <c r="A5169" s="4" t="s">
        <v>7</v>
      </c>
      <c r="B5169" s="5">
        <v>2008</v>
      </c>
      <c r="C5169" s="5">
        <v>8</v>
      </c>
      <c r="D5169" s="5">
        <v>3</v>
      </c>
      <c r="E5169" s="5">
        <v>2</v>
      </c>
      <c r="F5169" s="43">
        <v>21.3</v>
      </c>
      <c r="G5169" s="8">
        <f t="shared" si="346"/>
        <v>25</v>
      </c>
      <c r="H5169" s="8">
        <f t="shared" si="347"/>
        <v>203.49999999999997</v>
      </c>
      <c r="I5169" s="8">
        <f t="shared" si="348"/>
        <v>50.874999999999993</v>
      </c>
      <c r="J5169" s="1">
        <v>18</v>
      </c>
      <c r="K5169" s="1">
        <v>25</v>
      </c>
      <c r="M5169" s="45"/>
      <c r="N5169" s="45"/>
      <c r="O5169" s="45"/>
      <c r="P5169" s="28"/>
      <c r="Q5169" s="28"/>
      <c r="R5169" s="25"/>
      <c r="Z5169"/>
    </row>
    <row r="5170" spans="1:26" x14ac:dyDescent="0.25">
      <c r="A5170" s="4" t="s">
        <v>7</v>
      </c>
      <c r="B5170" s="5">
        <v>2008</v>
      </c>
      <c r="C5170" s="5">
        <v>8</v>
      </c>
      <c r="D5170" s="5">
        <v>3</v>
      </c>
      <c r="E5170" s="5">
        <v>3</v>
      </c>
      <c r="F5170" s="43">
        <v>21.2</v>
      </c>
      <c r="G5170" s="8">
        <f t="shared" si="346"/>
        <v>25</v>
      </c>
      <c r="H5170" s="8">
        <f t="shared" si="347"/>
        <v>209.00000000000003</v>
      </c>
      <c r="I5170" s="8">
        <f t="shared" si="348"/>
        <v>52.250000000000007</v>
      </c>
      <c r="J5170" s="1">
        <v>18</v>
      </c>
      <c r="K5170" s="1">
        <v>25</v>
      </c>
      <c r="M5170" s="45"/>
      <c r="N5170" s="45"/>
      <c r="O5170" s="45"/>
      <c r="P5170" s="28"/>
      <c r="Q5170" s="28"/>
      <c r="R5170" s="25"/>
      <c r="Z5170"/>
    </row>
    <row r="5171" spans="1:26" x14ac:dyDescent="0.25">
      <c r="A5171" s="4" t="s">
        <v>7</v>
      </c>
      <c r="B5171" s="5">
        <v>2008</v>
      </c>
      <c r="C5171" s="5">
        <v>8</v>
      </c>
      <c r="D5171" s="5">
        <v>3</v>
      </c>
      <c r="E5171" s="5">
        <v>4</v>
      </c>
      <c r="F5171" s="43">
        <v>21.1</v>
      </c>
      <c r="G5171" s="8">
        <f t="shared" si="346"/>
        <v>25</v>
      </c>
      <c r="H5171" s="8">
        <f t="shared" si="347"/>
        <v>214.49999999999991</v>
      </c>
      <c r="I5171" s="8">
        <f t="shared" si="348"/>
        <v>53.624999999999979</v>
      </c>
      <c r="J5171" s="1">
        <v>18</v>
      </c>
      <c r="K5171" s="1">
        <v>25</v>
      </c>
      <c r="M5171" s="45"/>
      <c r="N5171" s="45"/>
      <c r="O5171" s="45"/>
      <c r="P5171" s="28"/>
      <c r="Q5171" s="28"/>
      <c r="R5171" s="25"/>
      <c r="Z5171"/>
    </row>
    <row r="5172" spans="1:26" x14ac:dyDescent="0.25">
      <c r="A5172" s="4" t="s">
        <v>7</v>
      </c>
      <c r="B5172" s="5">
        <v>2008</v>
      </c>
      <c r="C5172" s="5">
        <v>8</v>
      </c>
      <c r="D5172" s="5">
        <v>3</v>
      </c>
      <c r="E5172" s="5">
        <v>5</v>
      </c>
      <c r="F5172" s="43">
        <v>21.2</v>
      </c>
      <c r="G5172" s="8">
        <f t="shared" si="346"/>
        <v>25</v>
      </c>
      <c r="H5172" s="8">
        <f t="shared" si="347"/>
        <v>209.00000000000003</v>
      </c>
      <c r="I5172" s="8">
        <f t="shared" si="348"/>
        <v>52.250000000000007</v>
      </c>
      <c r="J5172" s="1">
        <v>18</v>
      </c>
      <c r="K5172" s="1">
        <v>25</v>
      </c>
      <c r="M5172" s="45"/>
      <c r="N5172" s="45"/>
      <c r="O5172" s="45"/>
      <c r="P5172" s="28"/>
      <c r="Q5172" s="28"/>
      <c r="R5172" s="25"/>
      <c r="Z5172"/>
    </row>
    <row r="5173" spans="1:26" x14ac:dyDescent="0.25">
      <c r="A5173" s="4" t="s">
        <v>7</v>
      </c>
      <c r="B5173" s="5">
        <v>2008</v>
      </c>
      <c r="C5173" s="5">
        <v>8</v>
      </c>
      <c r="D5173" s="5">
        <v>3</v>
      </c>
      <c r="E5173" s="5">
        <v>6</v>
      </c>
      <c r="F5173" s="43">
        <v>21.4</v>
      </c>
      <c r="G5173" s="8">
        <f t="shared" si="346"/>
        <v>25</v>
      </c>
      <c r="H5173" s="8">
        <f t="shared" si="347"/>
        <v>198.00000000000009</v>
      </c>
      <c r="I5173" s="8">
        <f t="shared" si="348"/>
        <v>49.500000000000021</v>
      </c>
      <c r="J5173" s="1">
        <v>18</v>
      </c>
      <c r="K5173" s="1">
        <v>25</v>
      </c>
      <c r="M5173" s="45"/>
      <c r="N5173" s="45"/>
      <c r="O5173" s="45"/>
      <c r="P5173" s="28"/>
      <c r="Q5173" s="28"/>
      <c r="R5173" s="25"/>
      <c r="Z5173"/>
    </row>
    <row r="5174" spans="1:26" x14ac:dyDescent="0.25">
      <c r="A5174" s="4" t="s">
        <v>7</v>
      </c>
      <c r="B5174" s="5">
        <v>2008</v>
      </c>
      <c r="C5174" s="5">
        <v>8</v>
      </c>
      <c r="D5174" s="5">
        <v>3</v>
      </c>
      <c r="E5174" s="5">
        <v>7</v>
      </c>
      <c r="F5174" s="43">
        <v>22.2</v>
      </c>
      <c r="G5174" s="8">
        <f t="shared" si="346"/>
        <v>25</v>
      </c>
      <c r="H5174" s="8">
        <f t="shared" si="347"/>
        <v>154.00000000000003</v>
      </c>
      <c r="I5174" s="8">
        <f t="shared" si="348"/>
        <v>38.500000000000007</v>
      </c>
      <c r="J5174" s="1">
        <v>18</v>
      </c>
      <c r="K5174" s="1">
        <v>25</v>
      </c>
      <c r="M5174" s="45"/>
      <c r="N5174" s="45"/>
      <c r="O5174" s="45"/>
      <c r="P5174" s="28"/>
      <c r="Q5174" s="28"/>
      <c r="R5174" s="25"/>
      <c r="Z5174"/>
    </row>
    <row r="5175" spans="1:26" x14ac:dyDescent="0.25">
      <c r="A5175" s="4" t="s">
        <v>7</v>
      </c>
      <c r="B5175" s="5">
        <v>2008</v>
      </c>
      <c r="C5175" s="5">
        <v>8</v>
      </c>
      <c r="D5175" s="5">
        <v>3</v>
      </c>
      <c r="E5175" s="5">
        <v>8</v>
      </c>
      <c r="F5175" s="43">
        <v>23.8</v>
      </c>
      <c r="G5175" s="8">
        <f t="shared" si="346"/>
        <v>25</v>
      </c>
      <c r="H5175" s="8">
        <f t="shared" si="347"/>
        <v>65.999999999999957</v>
      </c>
      <c r="I5175" s="8">
        <f t="shared" si="348"/>
        <v>16.499999999999989</v>
      </c>
      <c r="J5175" s="1">
        <v>18</v>
      </c>
      <c r="K5175" s="1">
        <v>25</v>
      </c>
      <c r="M5175" s="45"/>
      <c r="N5175" s="45"/>
      <c r="O5175" s="45"/>
      <c r="P5175" s="28"/>
      <c r="Q5175" s="28"/>
      <c r="R5175" s="25"/>
      <c r="Z5175"/>
    </row>
    <row r="5176" spans="1:26" x14ac:dyDescent="0.25">
      <c r="A5176" s="4" t="s">
        <v>7</v>
      </c>
      <c r="B5176" s="5">
        <v>2008</v>
      </c>
      <c r="C5176" s="5">
        <v>8</v>
      </c>
      <c r="D5176" s="5">
        <v>3</v>
      </c>
      <c r="E5176" s="5">
        <v>9</v>
      </c>
      <c r="F5176" s="43">
        <v>25.1</v>
      </c>
      <c r="G5176" s="8">
        <f t="shared" si="346"/>
        <v>25</v>
      </c>
      <c r="H5176" s="8">
        <f t="shared" si="347"/>
        <v>0</v>
      </c>
      <c r="I5176" s="8">
        <f t="shared" si="348"/>
        <v>0</v>
      </c>
      <c r="J5176" s="1">
        <v>18</v>
      </c>
      <c r="K5176" s="1">
        <v>25</v>
      </c>
      <c r="M5176" s="45"/>
      <c r="N5176" s="45"/>
      <c r="O5176" s="45"/>
      <c r="P5176" s="28"/>
      <c r="Q5176" s="28"/>
      <c r="R5176" s="25"/>
      <c r="Z5176"/>
    </row>
    <row r="5177" spans="1:26" x14ac:dyDescent="0.25">
      <c r="A5177" s="4" t="s">
        <v>7</v>
      </c>
      <c r="B5177" s="5">
        <v>2008</v>
      </c>
      <c r="C5177" s="5">
        <v>8</v>
      </c>
      <c r="D5177" s="5">
        <v>3</v>
      </c>
      <c r="E5177" s="5">
        <v>10</v>
      </c>
      <c r="F5177" s="43">
        <v>26.6</v>
      </c>
      <c r="G5177" s="8">
        <f t="shared" si="346"/>
        <v>25</v>
      </c>
      <c r="H5177" s="8">
        <f t="shared" si="347"/>
        <v>0</v>
      </c>
      <c r="I5177" s="8">
        <f t="shared" si="348"/>
        <v>0</v>
      </c>
      <c r="J5177" s="1">
        <v>18</v>
      </c>
      <c r="K5177" s="1">
        <v>25</v>
      </c>
      <c r="M5177" s="45"/>
      <c r="N5177" s="45"/>
      <c r="O5177" s="45"/>
      <c r="P5177" s="28"/>
      <c r="Q5177" s="28"/>
      <c r="R5177" s="25"/>
      <c r="Z5177"/>
    </row>
    <row r="5178" spans="1:26" x14ac:dyDescent="0.25">
      <c r="A5178" s="4" t="s">
        <v>7</v>
      </c>
      <c r="B5178" s="5">
        <v>2008</v>
      </c>
      <c r="C5178" s="5">
        <v>8</v>
      </c>
      <c r="D5178" s="5">
        <v>3</v>
      </c>
      <c r="E5178" s="5">
        <v>11</v>
      </c>
      <c r="F5178" s="43">
        <v>28.3</v>
      </c>
      <c r="G5178" s="8">
        <f t="shared" si="346"/>
        <v>25</v>
      </c>
      <c r="H5178" s="8">
        <f t="shared" si="347"/>
        <v>0</v>
      </c>
      <c r="I5178" s="8">
        <f t="shared" si="348"/>
        <v>0</v>
      </c>
      <c r="J5178" s="1">
        <v>18</v>
      </c>
      <c r="K5178" s="1">
        <v>25</v>
      </c>
      <c r="M5178" s="45"/>
      <c r="N5178" s="45"/>
      <c r="O5178" s="45"/>
      <c r="P5178" s="28"/>
      <c r="Q5178" s="28"/>
      <c r="R5178" s="25"/>
      <c r="Z5178"/>
    </row>
    <row r="5179" spans="1:26" x14ac:dyDescent="0.25">
      <c r="A5179" s="4" t="s">
        <v>7</v>
      </c>
      <c r="B5179" s="5">
        <v>2008</v>
      </c>
      <c r="C5179" s="5">
        <v>8</v>
      </c>
      <c r="D5179" s="5">
        <v>3</v>
      </c>
      <c r="E5179" s="5">
        <v>12</v>
      </c>
      <c r="F5179" s="43">
        <v>28.7</v>
      </c>
      <c r="G5179" s="8">
        <f t="shared" si="346"/>
        <v>25</v>
      </c>
      <c r="H5179" s="8">
        <f t="shared" si="347"/>
        <v>0</v>
      </c>
      <c r="I5179" s="8">
        <f t="shared" si="348"/>
        <v>0</v>
      </c>
      <c r="J5179" s="1">
        <v>18</v>
      </c>
      <c r="K5179" s="1">
        <v>25</v>
      </c>
      <c r="M5179" s="45"/>
      <c r="N5179" s="45"/>
      <c r="O5179" s="45"/>
      <c r="P5179" s="28"/>
      <c r="Q5179" s="28"/>
      <c r="R5179" s="25"/>
      <c r="Z5179"/>
    </row>
    <row r="5180" spans="1:26" x14ac:dyDescent="0.25">
      <c r="A5180" s="4" t="s">
        <v>7</v>
      </c>
      <c r="B5180" s="5">
        <v>2008</v>
      </c>
      <c r="C5180" s="5">
        <v>8</v>
      </c>
      <c r="D5180" s="5">
        <v>3</v>
      </c>
      <c r="E5180" s="5">
        <v>13</v>
      </c>
      <c r="F5180" s="43">
        <v>29.9</v>
      </c>
      <c r="G5180" s="8">
        <f t="shared" si="346"/>
        <v>25</v>
      </c>
      <c r="H5180" s="8">
        <f t="shared" si="347"/>
        <v>0</v>
      </c>
      <c r="I5180" s="8">
        <f t="shared" si="348"/>
        <v>0</v>
      </c>
      <c r="J5180" s="1">
        <v>18</v>
      </c>
      <c r="K5180" s="1">
        <v>25</v>
      </c>
      <c r="M5180" s="45"/>
      <c r="N5180" s="45"/>
      <c r="O5180" s="45"/>
      <c r="P5180" s="28"/>
      <c r="Q5180" s="28"/>
      <c r="R5180" s="25"/>
      <c r="Z5180"/>
    </row>
    <row r="5181" spans="1:26" x14ac:dyDescent="0.25">
      <c r="A5181" s="4" t="s">
        <v>7</v>
      </c>
      <c r="B5181" s="5">
        <v>2008</v>
      </c>
      <c r="C5181" s="5">
        <v>8</v>
      </c>
      <c r="D5181" s="5">
        <v>3</v>
      </c>
      <c r="E5181" s="5">
        <v>14</v>
      </c>
      <c r="F5181" s="43">
        <v>30.9</v>
      </c>
      <c r="G5181" s="8">
        <f t="shared" si="346"/>
        <v>25</v>
      </c>
      <c r="H5181" s="8">
        <f t="shared" si="347"/>
        <v>0</v>
      </c>
      <c r="I5181" s="8">
        <f t="shared" si="348"/>
        <v>0</v>
      </c>
      <c r="J5181" s="1">
        <v>18</v>
      </c>
      <c r="K5181" s="1">
        <v>25</v>
      </c>
      <c r="M5181" s="45"/>
      <c r="N5181" s="45"/>
      <c r="O5181" s="45"/>
      <c r="P5181" s="28"/>
      <c r="Q5181" s="28"/>
      <c r="R5181" s="25"/>
      <c r="Z5181"/>
    </row>
    <row r="5182" spans="1:26" x14ac:dyDescent="0.25">
      <c r="A5182" s="4" t="s">
        <v>7</v>
      </c>
      <c r="B5182" s="5">
        <v>2008</v>
      </c>
      <c r="C5182" s="5">
        <v>8</v>
      </c>
      <c r="D5182" s="5">
        <v>3</v>
      </c>
      <c r="E5182" s="5">
        <v>15</v>
      </c>
      <c r="F5182" s="43">
        <v>31.1</v>
      </c>
      <c r="G5182" s="8">
        <f t="shared" si="346"/>
        <v>25</v>
      </c>
      <c r="H5182" s="8">
        <f t="shared" si="347"/>
        <v>0</v>
      </c>
      <c r="I5182" s="8">
        <f t="shared" si="348"/>
        <v>0</v>
      </c>
      <c r="J5182" s="1">
        <v>18</v>
      </c>
      <c r="K5182" s="1">
        <v>25</v>
      </c>
      <c r="M5182" s="45"/>
      <c r="N5182" s="45"/>
      <c r="O5182" s="45"/>
      <c r="P5182" s="28"/>
      <c r="Q5182" s="28"/>
      <c r="R5182" s="25"/>
      <c r="Z5182"/>
    </row>
    <row r="5183" spans="1:26" x14ac:dyDescent="0.25">
      <c r="A5183" s="4" t="s">
        <v>7</v>
      </c>
      <c r="B5183" s="5">
        <v>2008</v>
      </c>
      <c r="C5183" s="5">
        <v>8</v>
      </c>
      <c r="D5183" s="5">
        <v>3</v>
      </c>
      <c r="E5183" s="5">
        <v>16</v>
      </c>
      <c r="F5183" s="43">
        <v>30.2</v>
      </c>
      <c r="G5183" s="8">
        <f t="shared" si="346"/>
        <v>25</v>
      </c>
      <c r="H5183" s="8">
        <f t="shared" si="347"/>
        <v>0</v>
      </c>
      <c r="I5183" s="8">
        <f t="shared" si="348"/>
        <v>0</v>
      </c>
      <c r="J5183" s="1">
        <v>18</v>
      </c>
      <c r="K5183" s="1">
        <v>25</v>
      </c>
      <c r="M5183" s="45"/>
      <c r="N5183" s="45"/>
      <c r="O5183" s="45"/>
      <c r="P5183" s="28"/>
      <c r="Q5183" s="28"/>
      <c r="R5183" s="25"/>
      <c r="Z5183"/>
    </row>
    <row r="5184" spans="1:26" x14ac:dyDescent="0.25">
      <c r="A5184" s="4" t="s">
        <v>7</v>
      </c>
      <c r="B5184" s="5">
        <v>2008</v>
      </c>
      <c r="C5184" s="5">
        <v>8</v>
      </c>
      <c r="D5184" s="5">
        <v>3</v>
      </c>
      <c r="E5184" s="5">
        <v>17</v>
      </c>
      <c r="F5184" s="43">
        <v>29.1</v>
      </c>
      <c r="G5184" s="8">
        <f t="shared" si="346"/>
        <v>25</v>
      </c>
      <c r="H5184" s="8">
        <f t="shared" si="347"/>
        <v>0</v>
      </c>
      <c r="I5184" s="8">
        <f t="shared" si="348"/>
        <v>0</v>
      </c>
      <c r="J5184" s="1">
        <v>18</v>
      </c>
      <c r="K5184" s="1">
        <v>25</v>
      </c>
      <c r="M5184" s="45"/>
      <c r="N5184" s="45"/>
      <c r="O5184" s="45"/>
      <c r="P5184" s="28"/>
      <c r="Q5184" s="28"/>
      <c r="R5184" s="25"/>
      <c r="Z5184"/>
    </row>
    <row r="5185" spans="1:26" x14ac:dyDescent="0.25">
      <c r="A5185" s="4" t="s">
        <v>7</v>
      </c>
      <c r="B5185" s="5">
        <v>2008</v>
      </c>
      <c r="C5185" s="5">
        <v>8</v>
      </c>
      <c r="D5185" s="5">
        <v>3</v>
      </c>
      <c r="E5185" s="5">
        <v>18</v>
      </c>
      <c r="F5185" s="43">
        <v>27.3</v>
      </c>
      <c r="G5185" s="8">
        <f t="shared" si="346"/>
        <v>25</v>
      </c>
      <c r="H5185" s="8">
        <f t="shared" si="347"/>
        <v>0</v>
      </c>
      <c r="I5185" s="8">
        <f t="shared" si="348"/>
        <v>0</v>
      </c>
      <c r="J5185" s="1">
        <v>18</v>
      </c>
      <c r="K5185" s="1">
        <v>25</v>
      </c>
      <c r="M5185" s="45"/>
      <c r="N5185" s="45"/>
      <c r="O5185" s="45"/>
      <c r="P5185" s="28"/>
      <c r="Q5185" s="28"/>
      <c r="R5185" s="25"/>
      <c r="Z5185"/>
    </row>
    <row r="5186" spans="1:26" x14ac:dyDescent="0.25">
      <c r="A5186" s="4" t="s">
        <v>7</v>
      </c>
      <c r="B5186" s="5">
        <v>2008</v>
      </c>
      <c r="C5186" s="5">
        <v>8</v>
      </c>
      <c r="D5186" s="5">
        <v>3</v>
      </c>
      <c r="E5186" s="5">
        <v>19</v>
      </c>
      <c r="F5186" s="43">
        <v>25</v>
      </c>
      <c r="G5186" s="8">
        <f t="shared" si="346"/>
        <v>25</v>
      </c>
      <c r="H5186" s="8">
        <f t="shared" si="347"/>
        <v>0</v>
      </c>
      <c r="I5186" s="8">
        <f t="shared" si="348"/>
        <v>0</v>
      </c>
      <c r="J5186" s="1">
        <v>18</v>
      </c>
      <c r="K5186" s="1">
        <v>25</v>
      </c>
      <c r="M5186" s="45"/>
      <c r="N5186" s="45"/>
      <c r="O5186" s="45"/>
      <c r="P5186" s="28"/>
      <c r="Q5186" s="28"/>
      <c r="R5186" s="25"/>
      <c r="Z5186"/>
    </row>
    <row r="5187" spans="1:26" x14ac:dyDescent="0.25">
      <c r="A5187" s="4" t="s">
        <v>7</v>
      </c>
      <c r="B5187" s="5">
        <v>2008</v>
      </c>
      <c r="C5187" s="5">
        <v>8</v>
      </c>
      <c r="D5187" s="5">
        <v>3</v>
      </c>
      <c r="E5187" s="5">
        <v>20</v>
      </c>
      <c r="F5187" s="43">
        <v>23.3</v>
      </c>
      <c r="G5187" s="8">
        <f t="shared" si="346"/>
        <v>25</v>
      </c>
      <c r="H5187" s="8">
        <f t="shared" si="347"/>
        <v>93.499999999999957</v>
      </c>
      <c r="I5187" s="8">
        <f t="shared" si="348"/>
        <v>23.374999999999989</v>
      </c>
      <c r="J5187" s="1">
        <v>18</v>
      </c>
      <c r="K5187" s="1">
        <v>25</v>
      </c>
      <c r="M5187" s="45"/>
      <c r="N5187" s="45"/>
      <c r="O5187" s="45"/>
      <c r="P5187" s="28"/>
      <c r="Q5187" s="28"/>
      <c r="R5187" s="25"/>
      <c r="Z5187"/>
    </row>
    <row r="5188" spans="1:26" x14ac:dyDescent="0.25">
      <c r="A5188" s="4" t="s">
        <v>7</v>
      </c>
      <c r="B5188" s="5">
        <v>2008</v>
      </c>
      <c r="C5188" s="5">
        <v>8</v>
      </c>
      <c r="D5188" s="5">
        <v>3</v>
      </c>
      <c r="E5188" s="5">
        <v>21</v>
      </c>
      <c r="F5188" s="43">
        <v>22.5</v>
      </c>
      <c r="G5188" s="8">
        <f t="shared" si="346"/>
        <v>25</v>
      </c>
      <c r="H5188" s="8">
        <f t="shared" si="347"/>
        <v>137.5</v>
      </c>
      <c r="I5188" s="8">
        <f t="shared" si="348"/>
        <v>34.375</v>
      </c>
      <c r="J5188" s="1">
        <v>18</v>
      </c>
      <c r="K5188" s="1">
        <v>25</v>
      </c>
      <c r="M5188" s="45"/>
      <c r="N5188" s="45"/>
      <c r="O5188" s="45"/>
      <c r="P5188" s="28"/>
      <c r="Q5188" s="28"/>
      <c r="R5188" s="25"/>
      <c r="Z5188"/>
    </row>
    <row r="5189" spans="1:26" x14ac:dyDescent="0.25">
      <c r="A5189" s="4" t="s">
        <v>7</v>
      </c>
      <c r="B5189" s="5">
        <v>2008</v>
      </c>
      <c r="C5189" s="5">
        <v>8</v>
      </c>
      <c r="D5189" s="5">
        <v>3</v>
      </c>
      <c r="E5189" s="5">
        <v>22</v>
      </c>
      <c r="F5189" s="43">
        <v>22.1</v>
      </c>
      <c r="G5189" s="8">
        <f t="shared" si="346"/>
        <v>25</v>
      </c>
      <c r="H5189" s="8">
        <f t="shared" si="347"/>
        <v>159.49999999999991</v>
      </c>
      <c r="I5189" s="8">
        <f t="shared" si="348"/>
        <v>39.874999999999979</v>
      </c>
      <c r="J5189" s="1">
        <v>18</v>
      </c>
      <c r="K5189" s="1">
        <v>25</v>
      </c>
      <c r="M5189" s="45"/>
      <c r="N5189" s="45"/>
      <c r="O5189" s="45"/>
      <c r="P5189" s="28"/>
      <c r="Q5189" s="28"/>
      <c r="R5189" s="25"/>
      <c r="Z5189"/>
    </row>
    <row r="5190" spans="1:26" x14ac:dyDescent="0.25">
      <c r="A5190" s="4" t="s">
        <v>7</v>
      </c>
      <c r="B5190" s="5">
        <v>2008</v>
      </c>
      <c r="C5190" s="5">
        <v>8</v>
      </c>
      <c r="D5190" s="5">
        <v>3</v>
      </c>
      <c r="E5190" s="5">
        <v>23</v>
      </c>
      <c r="F5190" s="43">
        <v>21.8</v>
      </c>
      <c r="G5190" s="8">
        <f t="shared" si="346"/>
        <v>25</v>
      </c>
      <c r="H5190" s="8">
        <f t="shared" si="347"/>
        <v>175.99999999999997</v>
      </c>
      <c r="I5190" s="8">
        <f t="shared" si="348"/>
        <v>43.999999999999993</v>
      </c>
      <c r="J5190" s="1">
        <v>18</v>
      </c>
      <c r="K5190" s="1">
        <v>25</v>
      </c>
      <c r="M5190" s="45"/>
      <c r="N5190" s="45"/>
      <c r="O5190" s="45"/>
      <c r="P5190" s="28"/>
      <c r="Q5190" s="28"/>
      <c r="R5190" s="25"/>
      <c r="Z5190"/>
    </row>
    <row r="5191" spans="1:26" x14ac:dyDescent="0.25">
      <c r="A5191" s="4" t="s">
        <v>7</v>
      </c>
      <c r="B5191" s="5">
        <v>2008</v>
      </c>
      <c r="C5191" s="5">
        <v>8</v>
      </c>
      <c r="D5191" s="5">
        <v>4</v>
      </c>
      <c r="E5191" s="5">
        <v>0</v>
      </c>
      <c r="F5191" s="43">
        <v>21.4</v>
      </c>
      <c r="G5191" s="8">
        <f t="shared" ref="G5191:G5254" si="349">IF(A5191="Inverno", $G$3, $G$2)</f>
        <v>25</v>
      </c>
      <c r="H5191" s="8">
        <f t="shared" si="347"/>
        <v>198.00000000000009</v>
      </c>
      <c r="I5191" s="8">
        <f t="shared" si="348"/>
        <v>49.500000000000021</v>
      </c>
      <c r="J5191" s="1">
        <v>18</v>
      </c>
      <c r="K5191" s="1">
        <v>25</v>
      </c>
      <c r="M5191" s="45"/>
      <c r="N5191" s="45"/>
      <c r="O5191" s="45"/>
      <c r="P5191" s="28"/>
      <c r="Q5191" s="28"/>
      <c r="R5191" s="25"/>
      <c r="Z5191"/>
    </row>
    <row r="5192" spans="1:26" x14ac:dyDescent="0.25">
      <c r="A5192" s="4" t="s">
        <v>7</v>
      </c>
      <c r="B5192" s="5">
        <v>2008</v>
      </c>
      <c r="C5192" s="5">
        <v>8</v>
      </c>
      <c r="D5192" s="5">
        <v>4</v>
      </c>
      <c r="E5192" s="5">
        <v>1</v>
      </c>
      <c r="F5192" s="43">
        <v>21.2</v>
      </c>
      <c r="G5192" s="8">
        <f t="shared" si="349"/>
        <v>25</v>
      </c>
      <c r="H5192" s="8">
        <f t="shared" ref="H5192:H5255" si="350">IF(F5192&gt;G5192,0,$D$3*(G5192-F5192)/$D$4)</f>
        <v>209.00000000000003</v>
      </c>
      <c r="I5192" s="8">
        <f t="shared" ref="I5192:I5255" si="351">H5192/$G$4</f>
        <v>52.250000000000007</v>
      </c>
      <c r="J5192" s="1">
        <v>18</v>
      </c>
      <c r="K5192" s="1">
        <v>25</v>
      </c>
      <c r="M5192" s="45"/>
      <c r="N5192" s="45"/>
      <c r="O5192" s="45"/>
      <c r="P5192" s="28"/>
      <c r="Q5192" s="28"/>
      <c r="R5192" s="25"/>
      <c r="Z5192"/>
    </row>
    <row r="5193" spans="1:26" x14ac:dyDescent="0.25">
      <c r="A5193" s="4" t="s">
        <v>7</v>
      </c>
      <c r="B5193" s="5">
        <v>2008</v>
      </c>
      <c r="C5193" s="5">
        <v>8</v>
      </c>
      <c r="D5193" s="5">
        <v>4</v>
      </c>
      <c r="E5193" s="5">
        <v>2</v>
      </c>
      <c r="F5193" s="43">
        <v>20.9</v>
      </c>
      <c r="G5193" s="8">
        <f t="shared" si="349"/>
        <v>25</v>
      </c>
      <c r="H5193" s="8">
        <f t="shared" si="350"/>
        <v>225.50000000000009</v>
      </c>
      <c r="I5193" s="8">
        <f t="shared" si="351"/>
        <v>56.375000000000021</v>
      </c>
      <c r="J5193" s="1">
        <v>18</v>
      </c>
      <c r="K5193" s="1">
        <v>25</v>
      </c>
      <c r="M5193" s="45"/>
      <c r="N5193" s="45"/>
      <c r="O5193" s="45"/>
      <c r="P5193" s="28"/>
      <c r="Q5193" s="28"/>
      <c r="R5193" s="25"/>
      <c r="Z5193"/>
    </row>
    <row r="5194" spans="1:26" x14ac:dyDescent="0.25">
      <c r="A5194" s="4" t="s">
        <v>7</v>
      </c>
      <c r="B5194" s="5">
        <v>2008</v>
      </c>
      <c r="C5194" s="5">
        <v>8</v>
      </c>
      <c r="D5194" s="5">
        <v>4</v>
      </c>
      <c r="E5194" s="5">
        <v>3</v>
      </c>
      <c r="F5194" s="43">
        <v>20.9</v>
      </c>
      <c r="G5194" s="8">
        <f t="shared" si="349"/>
        <v>25</v>
      </c>
      <c r="H5194" s="8">
        <f t="shared" si="350"/>
        <v>225.50000000000009</v>
      </c>
      <c r="I5194" s="8">
        <f t="shared" si="351"/>
        <v>56.375000000000021</v>
      </c>
      <c r="J5194" s="1">
        <v>18</v>
      </c>
      <c r="K5194" s="1">
        <v>25</v>
      </c>
      <c r="M5194" s="45"/>
      <c r="N5194" s="45"/>
      <c r="O5194" s="45"/>
      <c r="P5194" s="28"/>
      <c r="Q5194" s="28"/>
      <c r="R5194" s="25"/>
      <c r="Z5194"/>
    </row>
    <row r="5195" spans="1:26" x14ac:dyDescent="0.25">
      <c r="A5195" s="4" t="s">
        <v>7</v>
      </c>
      <c r="B5195" s="5">
        <v>2008</v>
      </c>
      <c r="C5195" s="5">
        <v>8</v>
      </c>
      <c r="D5195" s="5">
        <v>4</v>
      </c>
      <c r="E5195" s="5">
        <v>4</v>
      </c>
      <c r="F5195" s="43">
        <v>20.9</v>
      </c>
      <c r="G5195" s="8">
        <f t="shared" si="349"/>
        <v>25</v>
      </c>
      <c r="H5195" s="8">
        <f t="shared" si="350"/>
        <v>225.50000000000009</v>
      </c>
      <c r="I5195" s="8">
        <f t="shared" si="351"/>
        <v>56.375000000000021</v>
      </c>
      <c r="J5195" s="1">
        <v>18</v>
      </c>
      <c r="K5195" s="1">
        <v>25</v>
      </c>
      <c r="M5195" s="45"/>
      <c r="N5195" s="45"/>
      <c r="O5195" s="45"/>
      <c r="P5195" s="28"/>
      <c r="Q5195" s="28"/>
      <c r="R5195" s="25"/>
      <c r="Z5195"/>
    </row>
    <row r="5196" spans="1:26" x14ac:dyDescent="0.25">
      <c r="A5196" s="4" t="s">
        <v>7</v>
      </c>
      <c r="B5196" s="5">
        <v>2008</v>
      </c>
      <c r="C5196" s="5">
        <v>8</v>
      </c>
      <c r="D5196" s="5">
        <v>4</v>
      </c>
      <c r="E5196" s="5">
        <v>5</v>
      </c>
      <c r="F5196" s="43">
        <v>20.8</v>
      </c>
      <c r="G5196" s="8">
        <f t="shared" si="349"/>
        <v>25</v>
      </c>
      <c r="H5196" s="8">
        <f t="shared" si="350"/>
        <v>230.99999999999997</v>
      </c>
      <c r="I5196" s="8">
        <f t="shared" si="351"/>
        <v>57.749999999999993</v>
      </c>
      <c r="J5196" s="1">
        <v>18</v>
      </c>
      <c r="K5196" s="1">
        <v>25</v>
      </c>
      <c r="M5196" s="45"/>
      <c r="N5196" s="45"/>
      <c r="O5196" s="45"/>
      <c r="P5196" s="28"/>
      <c r="Q5196" s="28"/>
      <c r="R5196" s="25"/>
      <c r="Z5196"/>
    </row>
    <row r="5197" spans="1:26" x14ac:dyDescent="0.25">
      <c r="A5197" s="4" t="s">
        <v>7</v>
      </c>
      <c r="B5197" s="5">
        <v>2008</v>
      </c>
      <c r="C5197" s="5">
        <v>8</v>
      </c>
      <c r="D5197" s="5">
        <v>4</v>
      </c>
      <c r="E5197" s="5">
        <v>6</v>
      </c>
      <c r="F5197" s="43">
        <v>20.7</v>
      </c>
      <c r="G5197" s="8">
        <f t="shared" si="349"/>
        <v>25</v>
      </c>
      <c r="H5197" s="8">
        <f t="shared" si="350"/>
        <v>236.50000000000003</v>
      </c>
      <c r="I5197" s="8">
        <f t="shared" si="351"/>
        <v>59.125000000000007</v>
      </c>
      <c r="J5197" s="1">
        <v>18</v>
      </c>
      <c r="K5197" s="1">
        <v>25</v>
      </c>
      <c r="M5197" s="45"/>
      <c r="N5197" s="45"/>
      <c r="O5197" s="45"/>
      <c r="P5197" s="28"/>
      <c r="Q5197" s="28"/>
      <c r="R5197" s="25"/>
      <c r="Z5197"/>
    </row>
    <row r="5198" spans="1:26" x14ac:dyDescent="0.25">
      <c r="A5198" s="4" t="s">
        <v>7</v>
      </c>
      <c r="B5198" s="5">
        <v>2008</v>
      </c>
      <c r="C5198" s="5">
        <v>8</v>
      </c>
      <c r="D5198" s="5">
        <v>4</v>
      </c>
      <c r="E5198" s="5">
        <v>7</v>
      </c>
      <c r="F5198" s="43">
        <v>21.4</v>
      </c>
      <c r="G5198" s="8">
        <f t="shared" si="349"/>
        <v>25</v>
      </c>
      <c r="H5198" s="8">
        <f t="shared" si="350"/>
        <v>198.00000000000009</v>
      </c>
      <c r="I5198" s="8">
        <f t="shared" si="351"/>
        <v>49.500000000000021</v>
      </c>
      <c r="J5198" s="1">
        <v>18</v>
      </c>
      <c r="K5198" s="1">
        <v>25</v>
      </c>
      <c r="M5198" s="45"/>
      <c r="N5198" s="45"/>
      <c r="O5198" s="45"/>
      <c r="P5198" s="28"/>
      <c r="Q5198" s="28"/>
      <c r="R5198" s="25"/>
      <c r="Z5198"/>
    </row>
    <row r="5199" spans="1:26" x14ac:dyDescent="0.25">
      <c r="A5199" s="4" t="s">
        <v>7</v>
      </c>
      <c r="B5199" s="5">
        <v>2008</v>
      </c>
      <c r="C5199" s="5">
        <v>8</v>
      </c>
      <c r="D5199" s="5">
        <v>4</v>
      </c>
      <c r="E5199" s="5">
        <v>8</v>
      </c>
      <c r="F5199" s="43">
        <v>22.9</v>
      </c>
      <c r="G5199" s="8">
        <f t="shared" si="349"/>
        <v>25</v>
      </c>
      <c r="H5199" s="8">
        <f t="shared" si="350"/>
        <v>115.50000000000009</v>
      </c>
      <c r="I5199" s="8">
        <f t="shared" si="351"/>
        <v>28.875000000000021</v>
      </c>
      <c r="J5199" s="1">
        <v>18</v>
      </c>
      <c r="K5199" s="1">
        <v>25</v>
      </c>
      <c r="M5199" s="45"/>
      <c r="N5199" s="45"/>
      <c r="O5199" s="45"/>
      <c r="P5199" s="28"/>
      <c r="Q5199" s="28"/>
      <c r="R5199" s="25"/>
      <c r="Z5199"/>
    </row>
    <row r="5200" spans="1:26" x14ac:dyDescent="0.25">
      <c r="A5200" s="4" t="s">
        <v>7</v>
      </c>
      <c r="B5200" s="5">
        <v>2008</v>
      </c>
      <c r="C5200" s="5">
        <v>8</v>
      </c>
      <c r="D5200" s="5">
        <v>4</v>
      </c>
      <c r="E5200" s="5">
        <v>9</v>
      </c>
      <c r="F5200" s="43">
        <v>24.5</v>
      </c>
      <c r="G5200" s="8">
        <f t="shared" si="349"/>
        <v>25</v>
      </c>
      <c r="H5200" s="8">
        <f t="shared" si="350"/>
        <v>27.5</v>
      </c>
      <c r="I5200" s="8">
        <f t="shared" si="351"/>
        <v>6.875</v>
      </c>
      <c r="J5200" s="1">
        <v>18</v>
      </c>
      <c r="K5200" s="1">
        <v>25</v>
      </c>
      <c r="M5200" s="45"/>
      <c r="N5200" s="45"/>
      <c r="O5200" s="45"/>
      <c r="P5200" s="28"/>
      <c r="Q5200" s="28"/>
      <c r="R5200" s="25"/>
      <c r="Z5200"/>
    </row>
    <row r="5201" spans="1:26" x14ac:dyDescent="0.25">
      <c r="A5201" s="4" t="s">
        <v>7</v>
      </c>
      <c r="B5201" s="5">
        <v>2008</v>
      </c>
      <c r="C5201" s="5">
        <v>8</v>
      </c>
      <c r="D5201" s="5">
        <v>4</v>
      </c>
      <c r="E5201" s="5">
        <v>10</v>
      </c>
      <c r="F5201" s="43">
        <v>26</v>
      </c>
      <c r="G5201" s="8">
        <f t="shared" si="349"/>
        <v>25</v>
      </c>
      <c r="H5201" s="8">
        <f t="shared" si="350"/>
        <v>0</v>
      </c>
      <c r="I5201" s="8">
        <f t="shared" si="351"/>
        <v>0</v>
      </c>
      <c r="J5201" s="1">
        <v>18</v>
      </c>
      <c r="K5201" s="1">
        <v>25</v>
      </c>
      <c r="M5201" s="45"/>
      <c r="N5201" s="45"/>
      <c r="O5201" s="45"/>
      <c r="P5201" s="28"/>
      <c r="Q5201" s="28"/>
      <c r="R5201" s="25"/>
      <c r="Z5201"/>
    </row>
    <row r="5202" spans="1:26" x14ac:dyDescent="0.25">
      <c r="A5202" s="4" t="s">
        <v>7</v>
      </c>
      <c r="B5202" s="5">
        <v>2008</v>
      </c>
      <c r="C5202" s="5">
        <v>8</v>
      </c>
      <c r="D5202" s="5">
        <v>4</v>
      </c>
      <c r="E5202" s="5">
        <v>11</v>
      </c>
      <c r="F5202" s="43">
        <v>27.6</v>
      </c>
      <c r="G5202" s="8">
        <f t="shared" si="349"/>
        <v>25</v>
      </c>
      <c r="H5202" s="8">
        <f t="shared" si="350"/>
        <v>0</v>
      </c>
      <c r="I5202" s="8">
        <f t="shared" si="351"/>
        <v>0</v>
      </c>
      <c r="J5202" s="1">
        <v>18</v>
      </c>
      <c r="K5202" s="1">
        <v>25</v>
      </c>
      <c r="M5202" s="45"/>
      <c r="N5202" s="45"/>
      <c r="O5202" s="45"/>
      <c r="P5202" s="28"/>
      <c r="Q5202" s="28"/>
      <c r="R5202" s="25"/>
      <c r="Z5202"/>
    </row>
    <row r="5203" spans="1:26" x14ac:dyDescent="0.25">
      <c r="A5203" s="4" t="s">
        <v>7</v>
      </c>
      <c r="B5203" s="5">
        <v>2008</v>
      </c>
      <c r="C5203" s="5">
        <v>8</v>
      </c>
      <c r="D5203" s="5">
        <v>4</v>
      </c>
      <c r="E5203" s="5">
        <v>12</v>
      </c>
      <c r="F5203" s="43">
        <v>29</v>
      </c>
      <c r="G5203" s="8">
        <f t="shared" si="349"/>
        <v>25</v>
      </c>
      <c r="H5203" s="8">
        <f t="shared" si="350"/>
        <v>0</v>
      </c>
      <c r="I5203" s="8">
        <f t="shared" si="351"/>
        <v>0</v>
      </c>
      <c r="J5203" s="1">
        <v>18</v>
      </c>
      <c r="K5203" s="1">
        <v>25</v>
      </c>
      <c r="M5203" s="45"/>
      <c r="N5203" s="45"/>
      <c r="O5203" s="45"/>
      <c r="P5203" s="28"/>
      <c r="Q5203" s="28"/>
      <c r="R5203" s="25"/>
      <c r="Z5203"/>
    </row>
    <row r="5204" spans="1:26" x14ac:dyDescent="0.25">
      <c r="A5204" s="4" t="s">
        <v>7</v>
      </c>
      <c r="B5204" s="5">
        <v>2008</v>
      </c>
      <c r="C5204" s="5">
        <v>8</v>
      </c>
      <c r="D5204" s="5">
        <v>4</v>
      </c>
      <c r="E5204" s="5">
        <v>13</v>
      </c>
      <c r="F5204" s="43">
        <v>29.9</v>
      </c>
      <c r="G5204" s="8">
        <f t="shared" si="349"/>
        <v>25</v>
      </c>
      <c r="H5204" s="8">
        <f t="shared" si="350"/>
        <v>0</v>
      </c>
      <c r="I5204" s="8">
        <f t="shared" si="351"/>
        <v>0</v>
      </c>
      <c r="J5204" s="1">
        <v>18</v>
      </c>
      <c r="K5204" s="1">
        <v>25</v>
      </c>
      <c r="M5204" s="45"/>
      <c r="N5204" s="45"/>
      <c r="O5204" s="45"/>
      <c r="P5204" s="28"/>
      <c r="Q5204" s="28"/>
      <c r="R5204" s="25"/>
      <c r="Z5204"/>
    </row>
    <row r="5205" spans="1:26" x14ac:dyDescent="0.25">
      <c r="A5205" s="4" t="s">
        <v>7</v>
      </c>
      <c r="B5205" s="5">
        <v>2008</v>
      </c>
      <c r="C5205" s="5">
        <v>8</v>
      </c>
      <c r="D5205" s="5">
        <v>4</v>
      </c>
      <c r="E5205" s="5">
        <v>14</v>
      </c>
      <c r="F5205" s="43">
        <v>30.6</v>
      </c>
      <c r="G5205" s="8">
        <f t="shared" si="349"/>
        <v>25</v>
      </c>
      <c r="H5205" s="8">
        <f t="shared" si="350"/>
        <v>0</v>
      </c>
      <c r="I5205" s="8">
        <f t="shared" si="351"/>
        <v>0</v>
      </c>
      <c r="J5205" s="1">
        <v>18</v>
      </c>
      <c r="K5205" s="1">
        <v>25</v>
      </c>
      <c r="M5205" s="45"/>
      <c r="N5205" s="45"/>
      <c r="O5205" s="45"/>
      <c r="P5205" s="28"/>
      <c r="Q5205" s="28"/>
      <c r="R5205" s="25"/>
      <c r="Z5205"/>
    </row>
    <row r="5206" spans="1:26" x14ac:dyDescent="0.25">
      <c r="A5206" s="4" t="s">
        <v>7</v>
      </c>
      <c r="B5206" s="5">
        <v>2008</v>
      </c>
      <c r="C5206" s="5">
        <v>8</v>
      </c>
      <c r="D5206" s="5">
        <v>4</v>
      </c>
      <c r="E5206" s="5">
        <v>15</v>
      </c>
      <c r="F5206" s="43">
        <v>30.9</v>
      </c>
      <c r="G5206" s="8">
        <f t="shared" si="349"/>
        <v>25</v>
      </c>
      <c r="H5206" s="8">
        <f t="shared" si="350"/>
        <v>0</v>
      </c>
      <c r="I5206" s="8">
        <f t="shared" si="351"/>
        <v>0</v>
      </c>
      <c r="J5206" s="1">
        <v>18</v>
      </c>
      <c r="K5206" s="1">
        <v>25</v>
      </c>
      <c r="M5206" s="45"/>
      <c r="N5206" s="45"/>
      <c r="O5206" s="45"/>
      <c r="P5206" s="28"/>
      <c r="Q5206" s="28"/>
      <c r="R5206" s="25"/>
      <c r="Z5206"/>
    </row>
    <row r="5207" spans="1:26" x14ac:dyDescent="0.25">
      <c r="A5207" s="4" t="s">
        <v>7</v>
      </c>
      <c r="B5207" s="5">
        <v>2008</v>
      </c>
      <c r="C5207" s="5">
        <v>8</v>
      </c>
      <c r="D5207" s="5">
        <v>4</v>
      </c>
      <c r="E5207" s="5">
        <v>16</v>
      </c>
      <c r="F5207" s="43">
        <v>29.9</v>
      </c>
      <c r="G5207" s="8">
        <f t="shared" si="349"/>
        <v>25</v>
      </c>
      <c r="H5207" s="8">
        <f t="shared" si="350"/>
        <v>0</v>
      </c>
      <c r="I5207" s="8">
        <f t="shared" si="351"/>
        <v>0</v>
      </c>
      <c r="J5207" s="1">
        <v>18</v>
      </c>
      <c r="K5207" s="1">
        <v>25</v>
      </c>
      <c r="M5207" s="45"/>
      <c r="N5207" s="45"/>
      <c r="O5207" s="45"/>
      <c r="P5207" s="28"/>
      <c r="Q5207" s="28"/>
      <c r="R5207" s="25"/>
      <c r="Z5207"/>
    </row>
    <row r="5208" spans="1:26" x14ac:dyDescent="0.25">
      <c r="A5208" s="4" t="s">
        <v>7</v>
      </c>
      <c r="B5208" s="5">
        <v>2008</v>
      </c>
      <c r="C5208" s="5">
        <v>8</v>
      </c>
      <c r="D5208" s="5">
        <v>4</v>
      </c>
      <c r="E5208" s="5">
        <v>17</v>
      </c>
      <c r="F5208" s="43">
        <v>28.4</v>
      </c>
      <c r="G5208" s="8">
        <f t="shared" si="349"/>
        <v>25</v>
      </c>
      <c r="H5208" s="8">
        <f t="shared" si="350"/>
        <v>0</v>
      </c>
      <c r="I5208" s="8">
        <f t="shared" si="351"/>
        <v>0</v>
      </c>
      <c r="J5208" s="1">
        <v>18</v>
      </c>
      <c r="K5208" s="1">
        <v>25</v>
      </c>
      <c r="M5208" s="45"/>
      <c r="N5208" s="45"/>
      <c r="O5208" s="45"/>
      <c r="P5208" s="28"/>
      <c r="Q5208" s="28"/>
      <c r="R5208" s="25"/>
      <c r="Z5208"/>
    </row>
    <row r="5209" spans="1:26" x14ac:dyDescent="0.25">
      <c r="A5209" s="4" t="s">
        <v>7</v>
      </c>
      <c r="B5209" s="5">
        <v>2008</v>
      </c>
      <c r="C5209" s="5">
        <v>8</v>
      </c>
      <c r="D5209" s="5">
        <v>4</v>
      </c>
      <c r="E5209" s="5">
        <v>18</v>
      </c>
      <c r="F5209" s="43">
        <v>26.8</v>
      </c>
      <c r="G5209" s="8">
        <f t="shared" si="349"/>
        <v>25</v>
      </c>
      <c r="H5209" s="8">
        <f t="shared" si="350"/>
        <v>0</v>
      </c>
      <c r="I5209" s="8">
        <f t="shared" si="351"/>
        <v>0</v>
      </c>
      <c r="J5209" s="1">
        <v>18</v>
      </c>
      <c r="K5209" s="1">
        <v>25</v>
      </c>
      <c r="M5209" s="45"/>
      <c r="N5209" s="45"/>
      <c r="O5209" s="45"/>
      <c r="P5209" s="28"/>
      <c r="Q5209" s="28"/>
      <c r="R5209" s="25"/>
      <c r="Z5209"/>
    </row>
    <row r="5210" spans="1:26" x14ac:dyDescent="0.25">
      <c r="A5210" s="4" t="s">
        <v>7</v>
      </c>
      <c r="B5210" s="5">
        <v>2008</v>
      </c>
      <c r="C5210" s="5">
        <v>8</v>
      </c>
      <c r="D5210" s="5">
        <v>4</v>
      </c>
      <c r="E5210" s="5">
        <v>19</v>
      </c>
      <c r="F5210" s="43">
        <v>24.7</v>
      </c>
      <c r="G5210" s="8">
        <f t="shared" si="349"/>
        <v>25</v>
      </c>
      <c r="H5210" s="8">
        <f t="shared" si="350"/>
        <v>16.500000000000039</v>
      </c>
      <c r="I5210" s="8">
        <f t="shared" si="351"/>
        <v>4.1250000000000098</v>
      </c>
      <c r="J5210" s="1">
        <v>18</v>
      </c>
      <c r="K5210" s="1">
        <v>25</v>
      </c>
      <c r="M5210" s="45"/>
      <c r="N5210" s="45"/>
      <c r="O5210" s="45"/>
      <c r="P5210" s="28"/>
      <c r="Q5210" s="28"/>
      <c r="R5210" s="25"/>
      <c r="Z5210"/>
    </row>
    <row r="5211" spans="1:26" x14ac:dyDescent="0.25">
      <c r="A5211" s="4" t="s">
        <v>7</v>
      </c>
      <c r="B5211" s="5">
        <v>2008</v>
      </c>
      <c r="C5211" s="5">
        <v>8</v>
      </c>
      <c r="D5211" s="5">
        <v>4</v>
      </c>
      <c r="E5211" s="5">
        <v>20</v>
      </c>
      <c r="F5211" s="43">
        <v>22.9</v>
      </c>
      <c r="G5211" s="8">
        <f t="shared" si="349"/>
        <v>25</v>
      </c>
      <c r="H5211" s="8">
        <f t="shared" si="350"/>
        <v>115.50000000000009</v>
      </c>
      <c r="I5211" s="8">
        <f t="shared" si="351"/>
        <v>28.875000000000021</v>
      </c>
      <c r="J5211" s="1">
        <v>18</v>
      </c>
      <c r="K5211" s="1">
        <v>25</v>
      </c>
      <c r="M5211" s="45"/>
      <c r="N5211" s="45"/>
      <c r="O5211" s="45"/>
      <c r="P5211" s="28"/>
      <c r="Q5211" s="28"/>
      <c r="R5211" s="25"/>
      <c r="Z5211"/>
    </row>
    <row r="5212" spans="1:26" x14ac:dyDescent="0.25">
      <c r="A5212" s="4" t="s">
        <v>7</v>
      </c>
      <c r="B5212" s="5">
        <v>2008</v>
      </c>
      <c r="C5212" s="5">
        <v>8</v>
      </c>
      <c r="D5212" s="5">
        <v>4</v>
      </c>
      <c r="E5212" s="5">
        <v>21</v>
      </c>
      <c r="F5212" s="43">
        <v>22.2</v>
      </c>
      <c r="G5212" s="8">
        <f t="shared" si="349"/>
        <v>25</v>
      </c>
      <c r="H5212" s="8">
        <f t="shared" si="350"/>
        <v>154.00000000000003</v>
      </c>
      <c r="I5212" s="8">
        <f t="shared" si="351"/>
        <v>38.500000000000007</v>
      </c>
      <c r="J5212" s="1">
        <v>18</v>
      </c>
      <c r="K5212" s="1">
        <v>25</v>
      </c>
      <c r="M5212" s="45"/>
      <c r="N5212" s="45"/>
      <c r="O5212" s="45"/>
      <c r="P5212" s="28"/>
      <c r="Q5212" s="28"/>
      <c r="R5212" s="25"/>
      <c r="Z5212"/>
    </row>
    <row r="5213" spans="1:26" x14ac:dyDescent="0.25">
      <c r="A5213" s="4" t="s">
        <v>7</v>
      </c>
      <c r="B5213" s="5">
        <v>2008</v>
      </c>
      <c r="C5213" s="5">
        <v>8</v>
      </c>
      <c r="D5213" s="5">
        <v>4</v>
      </c>
      <c r="E5213" s="5">
        <v>22</v>
      </c>
      <c r="F5213" s="43">
        <v>21.9</v>
      </c>
      <c r="G5213" s="8">
        <f t="shared" si="349"/>
        <v>25</v>
      </c>
      <c r="H5213" s="8">
        <f t="shared" si="350"/>
        <v>170.50000000000009</v>
      </c>
      <c r="I5213" s="8">
        <f t="shared" si="351"/>
        <v>42.625000000000021</v>
      </c>
      <c r="J5213" s="1">
        <v>18</v>
      </c>
      <c r="K5213" s="1">
        <v>25</v>
      </c>
      <c r="M5213" s="45"/>
      <c r="N5213" s="45"/>
      <c r="O5213" s="45"/>
      <c r="P5213" s="28"/>
      <c r="Q5213" s="28"/>
      <c r="R5213" s="25"/>
      <c r="Z5213"/>
    </row>
    <row r="5214" spans="1:26" x14ac:dyDescent="0.25">
      <c r="A5214" s="4" t="s">
        <v>7</v>
      </c>
      <c r="B5214" s="5">
        <v>2008</v>
      </c>
      <c r="C5214" s="5">
        <v>8</v>
      </c>
      <c r="D5214" s="5">
        <v>4</v>
      </c>
      <c r="E5214" s="5">
        <v>23</v>
      </c>
      <c r="F5214" s="43">
        <v>21.6</v>
      </c>
      <c r="G5214" s="8">
        <f t="shared" si="349"/>
        <v>25</v>
      </c>
      <c r="H5214" s="8">
        <f t="shared" si="350"/>
        <v>186.99999999999991</v>
      </c>
      <c r="I5214" s="8">
        <f t="shared" si="351"/>
        <v>46.749999999999979</v>
      </c>
      <c r="J5214" s="1">
        <v>18</v>
      </c>
      <c r="K5214" s="1">
        <v>25</v>
      </c>
      <c r="M5214" s="45"/>
      <c r="N5214" s="45"/>
      <c r="O5214" s="45"/>
      <c r="P5214" s="28"/>
      <c r="Q5214" s="28"/>
      <c r="R5214" s="25"/>
      <c r="Z5214"/>
    </row>
    <row r="5215" spans="1:26" x14ac:dyDescent="0.25">
      <c r="A5215" s="4" t="s">
        <v>7</v>
      </c>
      <c r="B5215" s="5">
        <v>2008</v>
      </c>
      <c r="C5215" s="5">
        <v>8</v>
      </c>
      <c r="D5215" s="5">
        <v>5</v>
      </c>
      <c r="E5215" s="5">
        <v>0</v>
      </c>
      <c r="F5215" s="43">
        <v>21.3</v>
      </c>
      <c r="G5215" s="8">
        <f t="shared" si="349"/>
        <v>25</v>
      </c>
      <c r="H5215" s="8">
        <f t="shared" si="350"/>
        <v>203.49999999999997</v>
      </c>
      <c r="I5215" s="8">
        <f t="shared" si="351"/>
        <v>50.874999999999993</v>
      </c>
      <c r="J5215" s="1">
        <v>18</v>
      </c>
      <c r="K5215" s="1">
        <v>25</v>
      </c>
      <c r="M5215" s="45"/>
      <c r="N5215" s="45"/>
      <c r="O5215" s="45"/>
      <c r="P5215" s="28"/>
      <c r="Q5215" s="28"/>
      <c r="R5215" s="25"/>
      <c r="Z5215"/>
    </row>
    <row r="5216" spans="1:26" x14ac:dyDescent="0.25">
      <c r="A5216" s="4" t="s">
        <v>7</v>
      </c>
      <c r="B5216" s="5">
        <v>2008</v>
      </c>
      <c r="C5216" s="5">
        <v>8</v>
      </c>
      <c r="D5216" s="5">
        <v>5</v>
      </c>
      <c r="E5216" s="5">
        <v>1</v>
      </c>
      <c r="F5216" s="43">
        <v>21.1</v>
      </c>
      <c r="G5216" s="8">
        <f t="shared" si="349"/>
        <v>25</v>
      </c>
      <c r="H5216" s="8">
        <f t="shared" si="350"/>
        <v>214.49999999999991</v>
      </c>
      <c r="I5216" s="8">
        <f t="shared" si="351"/>
        <v>53.624999999999979</v>
      </c>
      <c r="J5216" s="1">
        <v>18</v>
      </c>
      <c r="K5216" s="1">
        <v>25</v>
      </c>
      <c r="M5216" s="45"/>
      <c r="N5216" s="45"/>
      <c r="O5216" s="45"/>
      <c r="P5216" s="28"/>
      <c r="Q5216" s="28"/>
      <c r="R5216" s="25"/>
      <c r="Z5216"/>
    </row>
    <row r="5217" spans="1:26" x14ac:dyDescent="0.25">
      <c r="A5217" s="4" t="s">
        <v>7</v>
      </c>
      <c r="B5217" s="5">
        <v>2008</v>
      </c>
      <c r="C5217" s="5">
        <v>8</v>
      </c>
      <c r="D5217" s="5">
        <v>5</v>
      </c>
      <c r="E5217" s="5">
        <v>2</v>
      </c>
      <c r="F5217" s="43">
        <v>21</v>
      </c>
      <c r="G5217" s="8">
        <f t="shared" si="349"/>
        <v>25</v>
      </c>
      <c r="H5217" s="8">
        <f t="shared" si="350"/>
        <v>220</v>
      </c>
      <c r="I5217" s="8">
        <f t="shared" si="351"/>
        <v>55</v>
      </c>
      <c r="J5217" s="1">
        <v>18</v>
      </c>
      <c r="K5217" s="1">
        <v>25</v>
      </c>
      <c r="M5217" s="45"/>
      <c r="N5217" s="45"/>
      <c r="O5217" s="45"/>
      <c r="P5217" s="28"/>
      <c r="Q5217" s="28"/>
      <c r="R5217" s="25"/>
      <c r="Z5217"/>
    </row>
    <row r="5218" spans="1:26" x14ac:dyDescent="0.25">
      <c r="A5218" s="4" t="s">
        <v>7</v>
      </c>
      <c r="B5218" s="5">
        <v>2008</v>
      </c>
      <c r="C5218" s="5">
        <v>8</v>
      </c>
      <c r="D5218" s="5">
        <v>5</v>
      </c>
      <c r="E5218" s="5">
        <v>3</v>
      </c>
      <c r="F5218" s="43">
        <v>20.8</v>
      </c>
      <c r="G5218" s="8">
        <f t="shared" si="349"/>
        <v>25</v>
      </c>
      <c r="H5218" s="8">
        <f t="shared" si="350"/>
        <v>230.99999999999997</v>
      </c>
      <c r="I5218" s="8">
        <f t="shared" si="351"/>
        <v>57.749999999999993</v>
      </c>
      <c r="J5218" s="1">
        <v>18</v>
      </c>
      <c r="K5218" s="1">
        <v>25</v>
      </c>
      <c r="M5218" s="45"/>
      <c r="N5218" s="45"/>
      <c r="O5218" s="45"/>
      <c r="P5218" s="28"/>
      <c r="Q5218" s="28"/>
      <c r="R5218" s="25"/>
      <c r="Z5218"/>
    </row>
    <row r="5219" spans="1:26" x14ac:dyDescent="0.25">
      <c r="A5219" s="4" t="s">
        <v>7</v>
      </c>
      <c r="B5219" s="5">
        <v>2008</v>
      </c>
      <c r="C5219" s="5">
        <v>8</v>
      </c>
      <c r="D5219" s="5">
        <v>5</v>
      </c>
      <c r="E5219" s="5">
        <v>4</v>
      </c>
      <c r="F5219" s="43">
        <v>20.7</v>
      </c>
      <c r="G5219" s="8">
        <f t="shared" si="349"/>
        <v>25</v>
      </c>
      <c r="H5219" s="8">
        <f t="shared" si="350"/>
        <v>236.50000000000003</v>
      </c>
      <c r="I5219" s="8">
        <f t="shared" si="351"/>
        <v>59.125000000000007</v>
      </c>
      <c r="J5219" s="1">
        <v>18</v>
      </c>
      <c r="K5219" s="1">
        <v>25</v>
      </c>
      <c r="M5219" s="45"/>
      <c r="N5219" s="45"/>
      <c r="O5219" s="45"/>
      <c r="P5219" s="28"/>
      <c r="Q5219" s="28"/>
      <c r="R5219" s="25"/>
      <c r="Z5219"/>
    </row>
    <row r="5220" spans="1:26" x14ac:dyDescent="0.25">
      <c r="A5220" s="4" t="s">
        <v>7</v>
      </c>
      <c r="B5220" s="5">
        <v>2008</v>
      </c>
      <c r="C5220" s="5">
        <v>8</v>
      </c>
      <c r="D5220" s="5">
        <v>5</v>
      </c>
      <c r="E5220" s="5">
        <v>5</v>
      </c>
      <c r="F5220" s="43">
        <v>20.7</v>
      </c>
      <c r="G5220" s="8">
        <f t="shared" si="349"/>
        <v>25</v>
      </c>
      <c r="H5220" s="8">
        <f t="shared" si="350"/>
        <v>236.50000000000003</v>
      </c>
      <c r="I5220" s="8">
        <f t="shared" si="351"/>
        <v>59.125000000000007</v>
      </c>
      <c r="J5220" s="1">
        <v>18</v>
      </c>
      <c r="K5220" s="1">
        <v>25</v>
      </c>
      <c r="M5220" s="45"/>
      <c r="N5220" s="45"/>
      <c r="O5220" s="45"/>
      <c r="P5220" s="28"/>
      <c r="Q5220" s="28"/>
      <c r="R5220" s="25"/>
      <c r="Z5220"/>
    </row>
    <row r="5221" spans="1:26" x14ac:dyDescent="0.25">
      <c r="A5221" s="4" t="s">
        <v>7</v>
      </c>
      <c r="B5221" s="5">
        <v>2008</v>
      </c>
      <c r="C5221" s="5">
        <v>8</v>
      </c>
      <c r="D5221" s="5">
        <v>5</v>
      </c>
      <c r="E5221" s="5">
        <v>6</v>
      </c>
      <c r="F5221" s="43">
        <v>20.8</v>
      </c>
      <c r="G5221" s="8">
        <f t="shared" si="349"/>
        <v>25</v>
      </c>
      <c r="H5221" s="8">
        <f t="shared" si="350"/>
        <v>230.99999999999997</v>
      </c>
      <c r="I5221" s="8">
        <f t="shared" si="351"/>
        <v>57.749999999999993</v>
      </c>
      <c r="J5221" s="1">
        <v>18</v>
      </c>
      <c r="K5221" s="1">
        <v>25</v>
      </c>
      <c r="M5221" s="45"/>
      <c r="N5221" s="45"/>
      <c r="O5221" s="45"/>
      <c r="P5221" s="28"/>
      <c r="Q5221" s="28"/>
      <c r="R5221" s="25"/>
      <c r="Z5221"/>
    </row>
    <row r="5222" spans="1:26" x14ac:dyDescent="0.25">
      <c r="A5222" s="4" t="s">
        <v>7</v>
      </c>
      <c r="B5222" s="5">
        <v>2008</v>
      </c>
      <c r="C5222" s="5">
        <v>8</v>
      </c>
      <c r="D5222" s="5">
        <v>5</v>
      </c>
      <c r="E5222" s="5">
        <v>7</v>
      </c>
      <c r="F5222" s="43">
        <v>21.5</v>
      </c>
      <c r="G5222" s="8">
        <f t="shared" si="349"/>
        <v>25</v>
      </c>
      <c r="H5222" s="8">
        <f t="shared" si="350"/>
        <v>192.5</v>
      </c>
      <c r="I5222" s="8">
        <f t="shared" si="351"/>
        <v>48.125</v>
      </c>
      <c r="J5222" s="1">
        <v>18</v>
      </c>
      <c r="K5222" s="1">
        <v>25</v>
      </c>
      <c r="M5222" s="45"/>
      <c r="N5222" s="45"/>
      <c r="O5222" s="45"/>
      <c r="P5222" s="28"/>
      <c r="Q5222" s="28"/>
      <c r="R5222" s="25"/>
      <c r="Z5222"/>
    </row>
    <row r="5223" spans="1:26" x14ac:dyDescent="0.25">
      <c r="A5223" s="4" t="s">
        <v>7</v>
      </c>
      <c r="B5223" s="5">
        <v>2008</v>
      </c>
      <c r="C5223" s="5">
        <v>8</v>
      </c>
      <c r="D5223" s="5">
        <v>5</v>
      </c>
      <c r="E5223" s="5">
        <v>8</v>
      </c>
      <c r="F5223" s="43">
        <v>22.9</v>
      </c>
      <c r="G5223" s="8">
        <f t="shared" si="349"/>
        <v>25</v>
      </c>
      <c r="H5223" s="8">
        <f t="shared" si="350"/>
        <v>115.50000000000009</v>
      </c>
      <c r="I5223" s="8">
        <f t="shared" si="351"/>
        <v>28.875000000000021</v>
      </c>
      <c r="J5223" s="1">
        <v>18</v>
      </c>
      <c r="K5223" s="1">
        <v>25</v>
      </c>
      <c r="M5223" s="45"/>
      <c r="N5223" s="45"/>
      <c r="O5223" s="45"/>
      <c r="P5223" s="28"/>
      <c r="Q5223" s="28"/>
      <c r="R5223" s="25"/>
      <c r="Z5223"/>
    </row>
    <row r="5224" spans="1:26" x14ac:dyDescent="0.25">
      <c r="A5224" s="4" t="s">
        <v>7</v>
      </c>
      <c r="B5224" s="5">
        <v>2008</v>
      </c>
      <c r="C5224" s="5">
        <v>8</v>
      </c>
      <c r="D5224" s="5">
        <v>5</v>
      </c>
      <c r="E5224" s="5">
        <v>9</v>
      </c>
      <c r="F5224" s="43">
        <v>24.5</v>
      </c>
      <c r="G5224" s="8">
        <f t="shared" si="349"/>
        <v>25</v>
      </c>
      <c r="H5224" s="8">
        <f t="shared" si="350"/>
        <v>27.5</v>
      </c>
      <c r="I5224" s="8">
        <f t="shared" si="351"/>
        <v>6.875</v>
      </c>
      <c r="J5224" s="1">
        <v>18</v>
      </c>
      <c r="K5224" s="1">
        <v>25</v>
      </c>
      <c r="M5224" s="45"/>
      <c r="N5224" s="45"/>
      <c r="O5224" s="45"/>
      <c r="P5224" s="28"/>
      <c r="Q5224" s="28"/>
      <c r="R5224" s="25"/>
      <c r="Z5224"/>
    </row>
    <row r="5225" spans="1:26" x14ac:dyDescent="0.25">
      <c r="A5225" s="4" t="s">
        <v>7</v>
      </c>
      <c r="B5225" s="5">
        <v>2008</v>
      </c>
      <c r="C5225" s="5">
        <v>8</v>
      </c>
      <c r="D5225" s="5">
        <v>5</v>
      </c>
      <c r="E5225" s="5">
        <v>10</v>
      </c>
      <c r="F5225" s="43">
        <v>26.3</v>
      </c>
      <c r="G5225" s="8">
        <f t="shared" si="349"/>
        <v>25</v>
      </c>
      <c r="H5225" s="8">
        <f t="shared" si="350"/>
        <v>0</v>
      </c>
      <c r="I5225" s="8">
        <f t="shared" si="351"/>
        <v>0</v>
      </c>
      <c r="J5225" s="1">
        <v>18</v>
      </c>
      <c r="K5225" s="1">
        <v>25</v>
      </c>
      <c r="M5225" s="45"/>
      <c r="N5225" s="45"/>
      <c r="O5225" s="45"/>
      <c r="P5225" s="28"/>
      <c r="Q5225" s="28"/>
      <c r="R5225" s="25"/>
      <c r="Z5225"/>
    </row>
    <row r="5226" spans="1:26" x14ac:dyDescent="0.25">
      <c r="A5226" s="4" t="s">
        <v>7</v>
      </c>
      <c r="B5226" s="5">
        <v>2008</v>
      </c>
      <c r="C5226" s="5">
        <v>8</v>
      </c>
      <c r="D5226" s="5">
        <v>5</v>
      </c>
      <c r="E5226" s="5">
        <v>11</v>
      </c>
      <c r="F5226" s="43">
        <v>27.7</v>
      </c>
      <c r="G5226" s="8">
        <f t="shared" si="349"/>
        <v>25</v>
      </c>
      <c r="H5226" s="8">
        <f t="shared" si="350"/>
        <v>0</v>
      </c>
      <c r="I5226" s="8">
        <f t="shared" si="351"/>
        <v>0</v>
      </c>
      <c r="J5226" s="1">
        <v>18</v>
      </c>
      <c r="K5226" s="1">
        <v>25</v>
      </c>
      <c r="M5226" s="45"/>
      <c r="N5226" s="45"/>
      <c r="O5226" s="45"/>
      <c r="P5226" s="28"/>
      <c r="Q5226" s="28"/>
      <c r="R5226" s="25"/>
      <c r="Z5226"/>
    </row>
    <row r="5227" spans="1:26" x14ac:dyDescent="0.25">
      <c r="A5227" s="4" t="s">
        <v>7</v>
      </c>
      <c r="B5227" s="5">
        <v>2008</v>
      </c>
      <c r="C5227" s="5">
        <v>8</v>
      </c>
      <c r="D5227" s="5">
        <v>5</v>
      </c>
      <c r="E5227" s="5">
        <v>12</v>
      </c>
      <c r="F5227" s="43">
        <v>28.4</v>
      </c>
      <c r="G5227" s="8">
        <f t="shared" si="349"/>
        <v>25</v>
      </c>
      <c r="H5227" s="8">
        <f t="shared" si="350"/>
        <v>0</v>
      </c>
      <c r="I5227" s="8">
        <f t="shared" si="351"/>
        <v>0</v>
      </c>
      <c r="J5227" s="1">
        <v>18</v>
      </c>
      <c r="K5227" s="1">
        <v>25</v>
      </c>
      <c r="M5227" s="45"/>
      <c r="N5227" s="45"/>
      <c r="O5227" s="45"/>
      <c r="P5227" s="28"/>
      <c r="Q5227" s="28"/>
      <c r="R5227" s="25"/>
      <c r="Z5227"/>
    </row>
    <row r="5228" spans="1:26" x14ac:dyDescent="0.25">
      <c r="A5228" s="4" t="s">
        <v>7</v>
      </c>
      <c r="B5228" s="5">
        <v>2008</v>
      </c>
      <c r="C5228" s="5">
        <v>8</v>
      </c>
      <c r="D5228" s="5">
        <v>5</v>
      </c>
      <c r="E5228" s="5">
        <v>13</v>
      </c>
      <c r="F5228" s="43">
        <v>28.9</v>
      </c>
      <c r="G5228" s="8">
        <f t="shared" si="349"/>
        <v>25</v>
      </c>
      <c r="H5228" s="8">
        <f t="shared" si="350"/>
        <v>0</v>
      </c>
      <c r="I5228" s="8">
        <f t="shared" si="351"/>
        <v>0</v>
      </c>
      <c r="J5228" s="1">
        <v>18</v>
      </c>
      <c r="K5228" s="1">
        <v>25</v>
      </c>
      <c r="M5228" s="45"/>
      <c r="N5228" s="45"/>
      <c r="O5228" s="45"/>
      <c r="P5228" s="28"/>
      <c r="Q5228" s="28"/>
      <c r="R5228" s="25"/>
      <c r="Z5228"/>
    </row>
    <row r="5229" spans="1:26" x14ac:dyDescent="0.25">
      <c r="A5229" s="4" t="s">
        <v>7</v>
      </c>
      <c r="B5229" s="5">
        <v>2008</v>
      </c>
      <c r="C5229" s="5">
        <v>8</v>
      </c>
      <c r="D5229" s="5">
        <v>5</v>
      </c>
      <c r="E5229" s="5">
        <v>14</v>
      </c>
      <c r="F5229" s="43">
        <v>28.8</v>
      </c>
      <c r="G5229" s="8">
        <f t="shared" si="349"/>
        <v>25</v>
      </c>
      <c r="H5229" s="8">
        <f t="shared" si="350"/>
        <v>0</v>
      </c>
      <c r="I5229" s="8">
        <f t="shared" si="351"/>
        <v>0</v>
      </c>
      <c r="J5229" s="1">
        <v>18</v>
      </c>
      <c r="K5229" s="1">
        <v>25</v>
      </c>
      <c r="M5229" s="45"/>
      <c r="N5229" s="45"/>
      <c r="O5229" s="45"/>
      <c r="P5229" s="28"/>
      <c r="Q5229" s="28"/>
      <c r="R5229" s="25"/>
      <c r="Z5229"/>
    </row>
    <row r="5230" spans="1:26" x14ac:dyDescent="0.25">
      <c r="A5230" s="4" t="s">
        <v>7</v>
      </c>
      <c r="B5230" s="5">
        <v>2008</v>
      </c>
      <c r="C5230" s="5">
        <v>8</v>
      </c>
      <c r="D5230" s="5">
        <v>5</v>
      </c>
      <c r="E5230" s="5">
        <v>15</v>
      </c>
      <c r="F5230" s="43">
        <v>28.7</v>
      </c>
      <c r="G5230" s="8">
        <f t="shared" si="349"/>
        <v>25</v>
      </c>
      <c r="H5230" s="8">
        <f t="shared" si="350"/>
        <v>0</v>
      </c>
      <c r="I5230" s="8">
        <f t="shared" si="351"/>
        <v>0</v>
      </c>
      <c r="J5230" s="1">
        <v>18</v>
      </c>
      <c r="K5230" s="1">
        <v>25</v>
      </c>
      <c r="M5230" s="45"/>
      <c r="N5230" s="45"/>
      <c r="O5230" s="45"/>
      <c r="P5230" s="28"/>
      <c r="Q5230" s="28"/>
      <c r="R5230" s="25"/>
      <c r="Z5230"/>
    </row>
    <row r="5231" spans="1:26" x14ac:dyDescent="0.25">
      <c r="A5231" s="4" t="s">
        <v>7</v>
      </c>
      <c r="B5231" s="5">
        <v>2008</v>
      </c>
      <c r="C5231" s="5">
        <v>8</v>
      </c>
      <c r="D5231" s="5">
        <v>5</v>
      </c>
      <c r="E5231" s="5">
        <v>16</v>
      </c>
      <c r="F5231" s="43">
        <v>28.2</v>
      </c>
      <c r="G5231" s="8">
        <f t="shared" si="349"/>
        <v>25</v>
      </c>
      <c r="H5231" s="8">
        <f t="shared" si="350"/>
        <v>0</v>
      </c>
      <c r="I5231" s="8">
        <f t="shared" si="351"/>
        <v>0</v>
      </c>
      <c r="J5231" s="1">
        <v>18</v>
      </c>
      <c r="K5231" s="1">
        <v>25</v>
      </c>
      <c r="M5231" s="45"/>
      <c r="N5231" s="45"/>
      <c r="O5231" s="45"/>
      <c r="P5231" s="28"/>
      <c r="Q5231" s="28"/>
      <c r="R5231" s="25"/>
      <c r="Z5231"/>
    </row>
    <row r="5232" spans="1:26" x14ac:dyDescent="0.25">
      <c r="A5232" s="4" t="s">
        <v>7</v>
      </c>
      <c r="B5232" s="5">
        <v>2008</v>
      </c>
      <c r="C5232" s="5">
        <v>8</v>
      </c>
      <c r="D5232" s="5">
        <v>5</v>
      </c>
      <c r="E5232" s="5">
        <v>17</v>
      </c>
      <c r="F5232" s="43">
        <v>27.2</v>
      </c>
      <c r="G5232" s="8">
        <f t="shared" si="349"/>
        <v>25</v>
      </c>
      <c r="H5232" s="8">
        <f t="shared" si="350"/>
        <v>0</v>
      </c>
      <c r="I5232" s="8">
        <f t="shared" si="351"/>
        <v>0</v>
      </c>
      <c r="J5232" s="1">
        <v>18</v>
      </c>
      <c r="K5232" s="1">
        <v>25</v>
      </c>
      <c r="M5232" s="45"/>
      <c r="N5232" s="45"/>
      <c r="O5232" s="45"/>
      <c r="P5232" s="28"/>
      <c r="Q5232" s="28"/>
      <c r="R5232" s="25"/>
      <c r="Z5232"/>
    </row>
    <row r="5233" spans="1:26" x14ac:dyDescent="0.25">
      <c r="A5233" s="4" t="s">
        <v>7</v>
      </c>
      <c r="B5233" s="5">
        <v>2008</v>
      </c>
      <c r="C5233" s="5">
        <v>8</v>
      </c>
      <c r="D5233" s="5">
        <v>5</v>
      </c>
      <c r="E5233" s="5">
        <v>18</v>
      </c>
      <c r="F5233" s="43">
        <v>25.7</v>
      </c>
      <c r="G5233" s="8">
        <f t="shared" si="349"/>
        <v>25</v>
      </c>
      <c r="H5233" s="8">
        <f t="shared" si="350"/>
        <v>0</v>
      </c>
      <c r="I5233" s="8">
        <f t="shared" si="351"/>
        <v>0</v>
      </c>
      <c r="J5233" s="1">
        <v>18</v>
      </c>
      <c r="K5233" s="1">
        <v>25</v>
      </c>
      <c r="M5233" s="45"/>
      <c r="N5233" s="45"/>
      <c r="O5233" s="45"/>
      <c r="P5233" s="28"/>
      <c r="Q5233" s="28"/>
      <c r="R5233" s="25"/>
      <c r="Z5233"/>
    </row>
    <row r="5234" spans="1:26" x14ac:dyDescent="0.25">
      <c r="A5234" s="4" t="s">
        <v>7</v>
      </c>
      <c r="B5234" s="5">
        <v>2008</v>
      </c>
      <c r="C5234" s="5">
        <v>8</v>
      </c>
      <c r="D5234" s="5">
        <v>5</v>
      </c>
      <c r="E5234" s="5">
        <v>19</v>
      </c>
      <c r="F5234" s="43">
        <v>23.8</v>
      </c>
      <c r="G5234" s="8">
        <f t="shared" si="349"/>
        <v>25</v>
      </c>
      <c r="H5234" s="8">
        <f t="shared" si="350"/>
        <v>65.999999999999957</v>
      </c>
      <c r="I5234" s="8">
        <f t="shared" si="351"/>
        <v>16.499999999999989</v>
      </c>
      <c r="J5234" s="1">
        <v>18</v>
      </c>
      <c r="K5234" s="1">
        <v>25</v>
      </c>
      <c r="M5234" s="45"/>
      <c r="N5234" s="45"/>
      <c r="O5234" s="45"/>
      <c r="P5234" s="28"/>
      <c r="Q5234" s="28"/>
      <c r="R5234" s="25"/>
      <c r="Z5234"/>
    </row>
    <row r="5235" spans="1:26" x14ac:dyDescent="0.25">
      <c r="A5235" s="4" t="s">
        <v>7</v>
      </c>
      <c r="B5235" s="5">
        <v>2008</v>
      </c>
      <c r="C5235" s="5">
        <v>8</v>
      </c>
      <c r="D5235" s="5">
        <v>5</v>
      </c>
      <c r="E5235" s="5">
        <v>20</v>
      </c>
      <c r="F5235" s="43">
        <v>22.1</v>
      </c>
      <c r="G5235" s="8">
        <f t="shared" si="349"/>
        <v>25</v>
      </c>
      <c r="H5235" s="8">
        <f t="shared" si="350"/>
        <v>159.49999999999991</v>
      </c>
      <c r="I5235" s="8">
        <f t="shared" si="351"/>
        <v>39.874999999999979</v>
      </c>
      <c r="J5235" s="1">
        <v>18</v>
      </c>
      <c r="K5235" s="1">
        <v>25</v>
      </c>
      <c r="M5235" s="45"/>
      <c r="N5235" s="45"/>
      <c r="O5235" s="45"/>
      <c r="P5235" s="28"/>
      <c r="Q5235" s="28"/>
      <c r="R5235" s="25"/>
      <c r="Z5235"/>
    </row>
    <row r="5236" spans="1:26" x14ac:dyDescent="0.25">
      <c r="A5236" s="4" t="s">
        <v>7</v>
      </c>
      <c r="B5236" s="5">
        <v>2008</v>
      </c>
      <c r="C5236" s="5">
        <v>8</v>
      </c>
      <c r="D5236" s="5">
        <v>5</v>
      </c>
      <c r="E5236" s="5">
        <v>21</v>
      </c>
      <c r="F5236" s="43">
        <v>21.4</v>
      </c>
      <c r="G5236" s="8">
        <f t="shared" si="349"/>
        <v>25</v>
      </c>
      <c r="H5236" s="8">
        <f t="shared" si="350"/>
        <v>198.00000000000009</v>
      </c>
      <c r="I5236" s="8">
        <f t="shared" si="351"/>
        <v>49.500000000000021</v>
      </c>
      <c r="J5236" s="1">
        <v>18</v>
      </c>
      <c r="K5236" s="1">
        <v>25</v>
      </c>
      <c r="M5236" s="45"/>
      <c r="N5236" s="45"/>
      <c r="O5236" s="45"/>
      <c r="P5236" s="28"/>
      <c r="Q5236" s="28"/>
      <c r="R5236" s="25"/>
      <c r="Z5236"/>
    </row>
    <row r="5237" spans="1:26" x14ac:dyDescent="0.25">
      <c r="A5237" s="4" t="s">
        <v>7</v>
      </c>
      <c r="B5237" s="5">
        <v>2008</v>
      </c>
      <c r="C5237" s="5">
        <v>8</v>
      </c>
      <c r="D5237" s="5">
        <v>5</v>
      </c>
      <c r="E5237" s="5">
        <v>22</v>
      </c>
      <c r="F5237" s="43">
        <v>21.2</v>
      </c>
      <c r="G5237" s="8">
        <f t="shared" si="349"/>
        <v>25</v>
      </c>
      <c r="H5237" s="8">
        <f t="shared" si="350"/>
        <v>209.00000000000003</v>
      </c>
      <c r="I5237" s="8">
        <f t="shared" si="351"/>
        <v>52.250000000000007</v>
      </c>
      <c r="J5237" s="1">
        <v>18</v>
      </c>
      <c r="K5237" s="1">
        <v>25</v>
      </c>
      <c r="M5237" s="45"/>
      <c r="N5237" s="45"/>
      <c r="O5237" s="45"/>
      <c r="P5237" s="28"/>
      <c r="Q5237" s="28"/>
      <c r="R5237" s="25"/>
      <c r="Z5237"/>
    </row>
    <row r="5238" spans="1:26" x14ac:dyDescent="0.25">
      <c r="A5238" s="4" t="s">
        <v>7</v>
      </c>
      <c r="B5238" s="5">
        <v>2008</v>
      </c>
      <c r="C5238" s="5">
        <v>8</v>
      </c>
      <c r="D5238" s="5">
        <v>5</v>
      </c>
      <c r="E5238" s="5">
        <v>23</v>
      </c>
      <c r="F5238" s="43">
        <v>21.1</v>
      </c>
      <c r="G5238" s="8">
        <f t="shared" si="349"/>
        <v>25</v>
      </c>
      <c r="H5238" s="8">
        <f t="shared" si="350"/>
        <v>214.49999999999991</v>
      </c>
      <c r="I5238" s="8">
        <f t="shared" si="351"/>
        <v>53.624999999999979</v>
      </c>
      <c r="J5238" s="1">
        <v>18</v>
      </c>
      <c r="K5238" s="1">
        <v>25</v>
      </c>
      <c r="M5238" s="45"/>
      <c r="N5238" s="45"/>
      <c r="O5238" s="45"/>
      <c r="P5238" s="28"/>
      <c r="Q5238" s="28"/>
      <c r="R5238" s="25"/>
      <c r="Z5238"/>
    </row>
    <row r="5239" spans="1:26" x14ac:dyDescent="0.25">
      <c r="A5239" s="4" t="s">
        <v>7</v>
      </c>
      <c r="B5239" s="5">
        <v>2008</v>
      </c>
      <c r="C5239" s="5">
        <v>8</v>
      </c>
      <c r="D5239" s="5">
        <v>6</v>
      </c>
      <c r="E5239" s="5">
        <v>0</v>
      </c>
      <c r="F5239" s="43">
        <v>20.9</v>
      </c>
      <c r="G5239" s="8">
        <f t="shared" si="349"/>
        <v>25</v>
      </c>
      <c r="H5239" s="8">
        <f t="shared" si="350"/>
        <v>225.50000000000009</v>
      </c>
      <c r="I5239" s="8">
        <f t="shared" si="351"/>
        <v>56.375000000000021</v>
      </c>
      <c r="J5239" s="1">
        <v>18</v>
      </c>
      <c r="K5239" s="1">
        <v>25</v>
      </c>
      <c r="M5239" s="45"/>
      <c r="N5239" s="45"/>
      <c r="O5239" s="45"/>
      <c r="P5239" s="28"/>
      <c r="Q5239" s="28"/>
      <c r="R5239" s="25"/>
      <c r="Z5239"/>
    </row>
    <row r="5240" spans="1:26" x14ac:dyDescent="0.25">
      <c r="A5240" s="4" t="s">
        <v>7</v>
      </c>
      <c r="B5240" s="5">
        <v>2008</v>
      </c>
      <c r="C5240" s="5">
        <v>8</v>
      </c>
      <c r="D5240" s="5">
        <v>6</v>
      </c>
      <c r="E5240" s="5">
        <v>1</v>
      </c>
      <c r="F5240" s="43">
        <v>20.7</v>
      </c>
      <c r="G5240" s="8">
        <f t="shared" si="349"/>
        <v>25</v>
      </c>
      <c r="H5240" s="8">
        <f t="shared" si="350"/>
        <v>236.50000000000003</v>
      </c>
      <c r="I5240" s="8">
        <f t="shared" si="351"/>
        <v>59.125000000000007</v>
      </c>
      <c r="J5240" s="1">
        <v>18</v>
      </c>
      <c r="K5240" s="1">
        <v>25</v>
      </c>
      <c r="M5240" s="45"/>
      <c r="N5240" s="45"/>
      <c r="O5240" s="45"/>
      <c r="P5240" s="28"/>
      <c r="Q5240" s="28"/>
      <c r="R5240" s="25"/>
      <c r="Z5240"/>
    </row>
    <row r="5241" spans="1:26" x14ac:dyDescent="0.25">
      <c r="A5241" s="4" t="s">
        <v>7</v>
      </c>
      <c r="B5241" s="5">
        <v>2008</v>
      </c>
      <c r="C5241" s="5">
        <v>8</v>
      </c>
      <c r="D5241" s="5">
        <v>6</v>
      </c>
      <c r="E5241" s="5">
        <v>2</v>
      </c>
      <c r="F5241" s="43">
        <v>20.5</v>
      </c>
      <c r="G5241" s="8">
        <f t="shared" si="349"/>
        <v>25</v>
      </c>
      <c r="H5241" s="8">
        <f t="shared" si="350"/>
        <v>247.5</v>
      </c>
      <c r="I5241" s="8">
        <f t="shared" si="351"/>
        <v>61.875</v>
      </c>
      <c r="J5241" s="1">
        <v>18</v>
      </c>
      <c r="K5241" s="1">
        <v>25</v>
      </c>
      <c r="M5241" s="45"/>
      <c r="N5241" s="45"/>
      <c r="O5241" s="45"/>
      <c r="P5241" s="28"/>
      <c r="Q5241" s="28"/>
      <c r="R5241" s="25"/>
      <c r="Z5241"/>
    </row>
    <row r="5242" spans="1:26" x14ac:dyDescent="0.25">
      <c r="A5242" s="4" t="s">
        <v>7</v>
      </c>
      <c r="B5242" s="5">
        <v>2008</v>
      </c>
      <c r="C5242" s="5">
        <v>8</v>
      </c>
      <c r="D5242" s="5">
        <v>6</v>
      </c>
      <c r="E5242" s="5">
        <v>3</v>
      </c>
      <c r="F5242" s="43">
        <v>20.2</v>
      </c>
      <c r="G5242" s="8">
        <f t="shared" si="349"/>
        <v>25</v>
      </c>
      <c r="H5242" s="8">
        <f t="shared" si="350"/>
        <v>264.00000000000006</v>
      </c>
      <c r="I5242" s="8">
        <f t="shared" si="351"/>
        <v>66.000000000000014</v>
      </c>
      <c r="J5242" s="1">
        <v>18</v>
      </c>
      <c r="K5242" s="1">
        <v>25</v>
      </c>
      <c r="M5242" s="45"/>
      <c r="N5242" s="45"/>
      <c r="O5242" s="45"/>
      <c r="P5242" s="28"/>
      <c r="Q5242" s="28"/>
      <c r="R5242" s="25"/>
      <c r="Z5242"/>
    </row>
    <row r="5243" spans="1:26" x14ac:dyDescent="0.25">
      <c r="A5243" s="4" t="s">
        <v>7</v>
      </c>
      <c r="B5243" s="5">
        <v>2008</v>
      </c>
      <c r="C5243" s="5">
        <v>8</v>
      </c>
      <c r="D5243" s="5">
        <v>6</v>
      </c>
      <c r="E5243" s="5">
        <v>4</v>
      </c>
      <c r="F5243" s="43">
        <v>19.899999999999999</v>
      </c>
      <c r="G5243" s="8">
        <f t="shared" si="349"/>
        <v>25</v>
      </c>
      <c r="H5243" s="8">
        <f t="shared" si="350"/>
        <v>280.50000000000006</v>
      </c>
      <c r="I5243" s="8">
        <f t="shared" si="351"/>
        <v>70.125000000000014</v>
      </c>
      <c r="J5243" s="1">
        <v>18</v>
      </c>
      <c r="K5243" s="1">
        <v>25</v>
      </c>
      <c r="M5243" s="45"/>
      <c r="N5243" s="45"/>
      <c r="O5243" s="45"/>
      <c r="P5243" s="28"/>
      <c r="Q5243" s="28"/>
      <c r="R5243" s="25"/>
      <c r="Z5243"/>
    </row>
    <row r="5244" spans="1:26" x14ac:dyDescent="0.25">
      <c r="A5244" s="4" t="s">
        <v>7</v>
      </c>
      <c r="B5244" s="5">
        <v>2008</v>
      </c>
      <c r="C5244" s="5">
        <v>8</v>
      </c>
      <c r="D5244" s="5">
        <v>6</v>
      </c>
      <c r="E5244" s="5">
        <v>5</v>
      </c>
      <c r="F5244" s="43">
        <v>19.600000000000001</v>
      </c>
      <c r="G5244" s="8">
        <f t="shared" si="349"/>
        <v>25</v>
      </c>
      <c r="H5244" s="8">
        <f t="shared" si="350"/>
        <v>296.99999999999994</v>
      </c>
      <c r="I5244" s="8">
        <f t="shared" si="351"/>
        <v>74.249999999999986</v>
      </c>
      <c r="J5244" s="1">
        <v>18</v>
      </c>
      <c r="K5244" s="1">
        <v>25</v>
      </c>
      <c r="M5244" s="45"/>
      <c r="N5244" s="45"/>
      <c r="O5244" s="45"/>
      <c r="P5244" s="28"/>
      <c r="Q5244" s="28"/>
      <c r="R5244" s="25"/>
      <c r="Z5244"/>
    </row>
    <row r="5245" spans="1:26" x14ac:dyDescent="0.25">
      <c r="A5245" s="4" t="s">
        <v>7</v>
      </c>
      <c r="B5245" s="5">
        <v>2008</v>
      </c>
      <c r="C5245" s="5">
        <v>8</v>
      </c>
      <c r="D5245" s="5">
        <v>6</v>
      </c>
      <c r="E5245" s="5">
        <v>6</v>
      </c>
      <c r="F5245" s="43">
        <v>19.399999999999999</v>
      </c>
      <c r="G5245" s="8">
        <f t="shared" si="349"/>
        <v>25</v>
      </c>
      <c r="H5245" s="8">
        <f t="shared" si="350"/>
        <v>308.00000000000006</v>
      </c>
      <c r="I5245" s="8">
        <f t="shared" si="351"/>
        <v>77.000000000000014</v>
      </c>
      <c r="J5245" s="1">
        <v>18</v>
      </c>
      <c r="K5245" s="1">
        <v>25</v>
      </c>
      <c r="M5245" s="45"/>
      <c r="N5245" s="45"/>
      <c r="O5245" s="45"/>
      <c r="P5245" s="28"/>
      <c r="Q5245" s="28"/>
      <c r="R5245" s="25"/>
      <c r="Z5245"/>
    </row>
    <row r="5246" spans="1:26" x14ac:dyDescent="0.25">
      <c r="A5246" s="4" t="s">
        <v>7</v>
      </c>
      <c r="B5246" s="5">
        <v>2008</v>
      </c>
      <c r="C5246" s="5">
        <v>8</v>
      </c>
      <c r="D5246" s="5">
        <v>6</v>
      </c>
      <c r="E5246" s="5">
        <v>7</v>
      </c>
      <c r="F5246" s="43">
        <v>19.8</v>
      </c>
      <c r="G5246" s="8">
        <f t="shared" si="349"/>
        <v>25</v>
      </c>
      <c r="H5246" s="8">
        <f t="shared" si="350"/>
        <v>285.99999999999994</v>
      </c>
      <c r="I5246" s="8">
        <f t="shared" si="351"/>
        <v>71.499999999999986</v>
      </c>
      <c r="J5246" s="1">
        <v>18</v>
      </c>
      <c r="K5246" s="1">
        <v>25</v>
      </c>
      <c r="M5246" s="45"/>
      <c r="N5246" s="45"/>
      <c r="O5246" s="45"/>
      <c r="P5246" s="28"/>
      <c r="Q5246" s="28"/>
      <c r="R5246" s="25"/>
      <c r="Z5246"/>
    </row>
    <row r="5247" spans="1:26" x14ac:dyDescent="0.25">
      <c r="A5247" s="4" t="s">
        <v>7</v>
      </c>
      <c r="B5247" s="5">
        <v>2008</v>
      </c>
      <c r="C5247" s="5">
        <v>8</v>
      </c>
      <c r="D5247" s="5">
        <v>6</v>
      </c>
      <c r="E5247" s="5">
        <v>8</v>
      </c>
      <c r="F5247" s="43">
        <v>21.1</v>
      </c>
      <c r="G5247" s="8">
        <f t="shared" si="349"/>
        <v>25</v>
      </c>
      <c r="H5247" s="8">
        <f t="shared" si="350"/>
        <v>214.49999999999991</v>
      </c>
      <c r="I5247" s="8">
        <f t="shared" si="351"/>
        <v>53.624999999999979</v>
      </c>
      <c r="J5247" s="1">
        <v>18</v>
      </c>
      <c r="K5247" s="1">
        <v>25</v>
      </c>
      <c r="M5247" s="45"/>
      <c r="N5247" s="45"/>
      <c r="O5247" s="45"/>
      <c r="P5247" s="28"/>
      <c r="Q5247" s="28"/>
      <c r="R5247" s="25"/>
      <c r="Z5247"/>
    </row>
    <row r="5248" spans="1:26" x14ac:dyDescent="0.25">
      <c r="A5248" s="4" t="s">
        <v>7</v>
      </c>
      <c r="B5248" s="5">
        <v>2008</v>
      </c>
      <c r="C5248" s="5">
        <v>8</v>
      </c>
      <c r="D5248" s="5">
        <v>6</v>
      </c>
      <c r="E5248" s="5">
        <v>9</v>
      </c>
      <c r="F5248" s="43">
        <v>22.4</v>
      </c>
      <c r="G5248" s="8">
        <f t="shared" si="349"/>
        <v>25</v>
      </c>
      <c r="H5248" s="8">
        <f t="shared" si="350"/>
        <v>143.00000000000009</v>
      </c>
      <c r="I5248" s="8">
        <f t="shared" si="351"/>
        <v>35.750000000000021</v>
      </c>
      <c r="J5248" s="1">
        <v>18</v>
      </c>
      <c r="K5248" s="1">
        <v>25</v>
      </c>
      <c r="M5248" s="45"/>
      <c r="N5248" s="45"/>
      <c r="O5248" s="45"/>
      <c r="P5248" s="28"/>
      <c r="Q5248" s="28"/>
      <c r="R5248" s="25"/>
      <c r="Z5248"/>
    </row>
    <row r="5249" spans="1:26" x14ac:dyDescent="0.25">
      <c r="A5249" s="4" t="s">
        <v>7</v>
      </c>
      <c r="B5249" s="5">
        <v>2008</v>
      </c>
      <c r="C5249" s="5">
        <v>8</v>
      </c>
      <c r="D5249" s="5">
        <v>6</v>
      </c>
      <c r="E5249" s="5">
        <v>10</v>
      </c>
      <c r="F5249" s="43">
        <v>23.9</v>
      </c>
      <c r="G5249" s="8">
        <f t="shared" si="349"/>
        <v>25</v>
      </c>
      <c r="H5249" s="8">
        <f t="shared" si="350"/>
        <v>60.500000000000078</v>
      </c>
      <c r="I5249" s="8">
        <f t="shared" si="351"/>
        <v>15.12500000000002</v>
      </c>
      <c r="J5249" s="1">
        <v>18</v>
      </c>
      <c r="K5249" s="1">
        <v>25</v>
      </c>
      <c r="M5249" s="45"/>
      <c r="N5249" s="45"/>
      <c r="O5249" s="45"/>
      <c r="P5249" s="28"/>
      <c r="Q5249" s="28"/>
      <c r="R5249" s="25"/>
      <c r="Z5249"/>
    </row>
    <row r="5250" spans="1:26" x14ac:dyDescent="0.25">
      <c r="A5250" s="4" t="s">
        <v>7</v>
      </c>
      <c r="B5250" s="5">
        <v>2008</v>
      </c>
      <c r="C5250" s="5">
        <v>8</v>
      </c>
      <c r="D5250" s="5">
        <v>6</v>
      </c>
      <c r="E5250" s="5">
        <v>11</v>
      </c>
      <c r="F5250" s="43">
        <v>25.6</v>
      </c>
      <c r="G5250" s="8">
        <f t="shared" si="349"/>
        <v>25</v>
      </c>
      <c r="H5250" s="8">
        <f t="shared" si="350"/>
        <v>0</v>
      </c>
      <c r="I5250" s="8">
        <f t="shared" si="351"/>
        <v>0</v>
      </c>
      <c r="J5250" s="1">
        <v>18</v>
      </c>
      <c r="K5250" s="1">
        <v>25</v>
      </c>
      <c r="M5250" s="45"/>
      <c r="N5250" s="45"/>
      <c r="O5250" s="45"/>
      <c r="P5250" s="28"/>
      <c r="Q5250" s="28"/>
      <c r="R5250" s="25"/>
      <c r="Z5250"/>
    </row>
    <row r="5251" spans="1:26" x14ac:dyDescent="0.25">
      <c r="A5251" s="4" t="s">
        <v>7</v>
      </c>
      <c r="B5251" s="5">
        <v>2008</v>
      </c>
      <c r="C5251" s="5">
        <v>8</v>
      </c>
      <c r="D5251" s="5">
        <v>6</v>
      </c>
      <c r="E5251" s="5">
        <v>12</v>
      </c>
      <c r="F5251" s="43">
        <v>25.2</v>
      </c>
      <c r="G5251" s="8">
        <f t="shared" si="349"/>
        <v>25</v>
      </c>
      <c r="H5251" s="8">
        <f t="shared" si="350"/>
        <v>0</v>
      </c>
      <c r="I5251" s="8">
        <f t="shared" si="351"/>
        <v>0</v>
      </c>
      <c r="J5251" s="1">
        <v>18</v>
      </c>
      <c r="K5251" s="1">
        <v>25</v>
      </c>
      <c r="M5251" s="45"/>
      <c r="N5251" s="45"/>
      <c r="O5251" s="45"/>
      <c r="P5251" s="28"/>
      <c r="Q5251" s="28"/>
      <c r="R5251" s="25"/>
      <c r="Z5251"/>
    </row>
    <row r="5252" spans="1:26" x14ac:dyDescent="0.25">
      <c r="A5252" s="4" t="s">
        <v>7</v>
      </c>
      <c r="B5252" s="5">
        <v>2008</v>
      </c>
      <c r="C5252" s="5">
        <v>8</v>
      </c>
      <c r="D5252" s="5">
        <v>6</v>
      </c>
      <c r="E5252" s="5">
        <v>13</v>
      </c>
      <c r="F5252" s="43">
        <v>24.9</v>
      </c>
      <c r="G5252" s="8">
        <f t="shared" si="349"/>
        <v>25</v>
      </c>
      <c r="H5252" s="8">
        <f t="shared" si="350"/>
        <v>5.5000000000000782</v>
      </c>
      <c r="I5252" s="8">
        <f t="shared" si="351"/>
        <v>1.3750000000000195</v>
      </c>
      <c r="J5252" s="1">
        <v>18</v>
      </c>
      <c r="K5252" s="1">
        <v>25</v>
      </c>
      <c r="M5252" s="45"/>
      <c r="N5252" s="45"/>
      <c r="O5252" s="45"/>
      <c r="P5252" s="28"/>
      <c r="Q5252" s="28"/>
      <c r="R5252" s="25"/>
      <c r="Z5252"/>
    </row>
    <row r="5253" spans="1:26" x14ac:dyDescent="0.25">
      <c r="A5253" s="4" t="s">
        <v>7</v>
      </c>
      <c r="B5253" s="5">
        <v>2008</v>
      </c>
      <c r="C5253" s="5">
        <v>8</v>
      </c>
      <c r="D5253" s="5">
        <v>6</v>
      </c>
      <c r="E5253" s="5">
        <v>14</v>
      </c>
      <c r="F5253" s="43">
        <v>24.9</v>
      </c>
      <c r="G5253" s="8">
        <f t="shared" si="349"/>
        <v>25</v>
      </c>
      <c r="H5253" s="8">
        <f t="shared" si="350"/>
        <v>5.5000000000000782</v>
      </c>
      <c r="I5253" s="8">
        <f t="shared" si="351"/>
        <v>1.3750000000000195</v>
      </c>
      <c r="J5253" s="1">
        <v>18</v>
      </c>
      <c r="K5253" s="1">
        <v>25</v>
      </c>
      <c r="M5253" s="45"/>
      <c r="N5253" s="45"/>
      <c r="O5253" s="45"/>
      <c r="P5253" s="28"/>
      <c r="Q5253" s="28"/>
      <c r="R5253" s="25"/>
      <c r="Z5253"/>
    </row>
    <row r="5254" spans="1:26" x14ac:dyDescent="0.25">
      <c r="A5254" s="4" t="s">
        <v>7</v>
      </c>
      <c r="B5254" s="5">
        <v>2008</v>
      </c>
      <c r="C5254" s="5">
        <v>8</v>
      </c>
      <c r="D5254" s="5">
        <v>6</v>
      </c>
      <c r="E5254" s="5">
        <v>15</v>
      </c>
      <c r="F5254" s="43">
        <v>24.8</v>
      </c>
      <c r="G5254" s="8">
        <f t="shared" si="349"/>
        <v>25</v>
      </c>
      <c r="H5254" s="8">
        <f t="shared" si="350"/>
        <v>10.999999999999961</v>
      </c>
      <c r="I5254" s="8">
        <f t="shared" si="351"/>
        <v>2.7499999999999902</v>
      </c>
      <c r="J5254" s="1">
        <v>18</v>
      </c>
      <c r="K5254" s="1">
        <v>25</v>
      </c>
      <c r="M5254" s="45"/>
      <c r="N5254" s="45"/>
      <c r="O5254" s="45"/>
      <c r="P5254" s="28"/>
      <c r="Q5254" s="28"/>
      <c r="R5254" s="25"/>
      <c r="Z5254"/>
    </row>
    <row r="5255" spans="1:26" x14ac:dyDescent="0.25">
      <c r="A5255" s="4" t="s">
        <v>7</v>
      </c>
      <c r="B5255" s="5">
        <v>2008</v>
      </c>
      <c r="C5255" s="5">
        <v>8</v>
      </c>
      <c r="D5255" s="5">
        <v>6</v>
      </c>
      <c r="E5255" s="5">
        <v>16</v>
      </c>
      <c r="F5255" s="43">
        <v>24.6</v>
      </c>
      <c r="G5255" s="8">
        <f t="shared" ref="G5255:G5318" si="352">IF(A5255="Inverno", $G$3, $G$2)</f>
        <v>25</v>
      </c>
      <c r="H5255" s="8">
        <f t="shared" si="350"/>
        <v>21.999999999999922</v>
      </c>
      <c r="I5255" s="8">
        <f t="shared" si="351"/>
        <v>5.4999999999999805</v>
      </c>
      <c r="J5255" s="1">
        <v>18</v>
      </c>
      <c r="K5255" s="1">
        <v>25</v>
      </c>
      <c r="M5255" s="45"/>
      <c r="N5255" s="45"/>
      <c r="O5255" s="45"/>
      <c r="P5255" s="28"/>
      <c r="Q5255" s="28"/>
      <c r="R5255" s="25"/>
      <c r="Z5255"/>
    </row>
    <row r="5256" spans="1:26" x14ac:dyDescent="0.25">
      <c r="A5256" s="4" t="s">
        <v>7</v>
      </c>
      <c r="B5256" s="5">
        <v>2008</v>
      </c>
      <c r="C5256" s="5">
        <v>8</v>
      </c>
      <c r="D5256" s="5">
        <v>6</v>
      </c>
      <c r="E5256" s="5">
        <v>17</v>
      </c>
      <c r="F5256" s="43">
        <v>24</v>
      </c>
      <c r="G5256" s="8">
        <f t="shared" si="352"/>
        <v>25</v>
      </c>
      <c r="H5256" s="8">
        <f t="shared" ref="H5256:H5319" si="353">IF(F5256&gt;G5256,0,$D$3*(G5256-F5256)/$D$4)</f>
        <v>55</v>
      </c>
      <c r="I5256" s="8">
        <f t="shared" ref="I5256:I5319" si="354">H5256/$G$4</f>
        <v>13.75</v>
      </c>
      <c r="J5256" s="1">
        <v>18</v>
      </c>
      <c r="K5256" s="1">
        <v>25</v>
      </c>
      <c r="M5256" s="45"/>
      <c r="N5256" s="45"/>
      <c r="O5256" s="45"/>
      <c r="P5256" s="28"/>
      <c r="Q5256" s="28"/>
      <c r="R5256" s="25"/>
      <c r="Z5256"/>
    </row>
    <row r="5257" spans="1:26" x14ac:dyDescent="0.25">
      <c r="A5257" s="4" t="s">
        <v>7</v>
      </c>
      <c r="B5257" s="5">
        <v>2008</v>
      </c>
      <c r="C5257" s="5">
        <v>8</v>
      </c>
      <c r="D5257" s="5">
        <v>6</v>
      </c>
      <c r="E5257" s="5">
        <v>18</v>
      </c>
      <c r="F5257" s="43">
        <v>23</v>
      </c>
      <c r="G5257" s="8">
        <f t="shared" si="352"/>
        <v>25</v>
      </c>
      <c r="H5257" s="8">
        <f t="shared" si="353"/>
        <v>110</v>
      </c>
      <c r="I5257" s="8">
        <f t="shared" si="354"/>
        <v>27.5</v>
      </c>
      <c r="J5257" s="1">
        <v>18</v>
      </c>
      <c r="K5257" s="1">
        <v>25</v>
      </c>
      <c r="M5257" s="45"/>
      <c r="N5257" s="45"/>
      <c r="O5257" s="45"/>
      <c r="P5257" s="28"/>
      <c r="Q5257" s="28"/>
      <c r="R5257" s="25"/>
      <c r="Z5257"/>
    </row>
    <row r="5258" spans="1:26" x14ac:dyDescent="0.25">
      <c r="A5258" s="4" t="s">
        <v>7</v>
      </c>
      <c r="B5258" s="5">
        <v>2008</v>
      </c>
      <c r="C5258" s="5">
        <v>8</v>
      </c>
      <c r="D5258" s="5">
        <v>6</v>
      </c>
      <c r="E5258" s="5">
        <v>19</v>
      </c>
      <c r="F5258" s="43">
        <v>21.4</v>
      </c>
      <c r="G5258" s="8">
        <f t="shared" si="352"/>
        <v>25</v>
      </c>
      <c r="H5258" s="8">
        <f t="shared" si="353"/>
        <v>198.00000000000009</v>
      </c>
      <c r="I5258" s="8">
        <f t="shared" si="354"/>
        <v>49.500000000000021</v>
      </c>
      <c r="J5258" s="1">
        <v>18</v>
      </c>
      <c r="K5258" s="1">
        <v>25</v>
      </c>
      <c r="M5258" s="45"/>
      <c r="N5258" s="45"/>
      <c r="O5258" s="45"/>
      <c r="P5258" s="28"/>
      <c r="Q5258" s="28"/>
      <c r="R5258" s="25"/>
      <c r="Z5258"/>
    </row>
    <row r="5259" spans="1:26" x14ac:dyDescent="0.25">
      <c r="A5259" s="4" t="s">
        <v>7</v>
      </c>
      <c r="B5259" s="5">
        <v>2008</v>
      </c>
      <c r="C5259" s="5">
        <v>8</v>
      </c>
      <c r="D5259" s="5">
        <v>6</v>
      </c>
      <c r="E5259" s="5">
        <v>20</v>
      </c>
      <c r="F5259" s="43">
        <v>19.899999999999999</v>
      </c>
      <c r="G5259" s="8">
        <f t="shared" si="352"/>
        <v>25</v>
      </c>
      <c r="H5259" s="8">
        <f t="shared" si="353"/>
        <v>280.50000000000006</v>
      </c>
      <c r="I5259" s="8">
        <f t="shared" si="354"/>
        <v>70.125000000000014</v>
      </c>
      <c r="J5259" s="1">
        <v>18</v>
      </c>
      <c r="K5259" s="1">
        <v>25</v>
      </c>
      <c r="M5259" s="45"/>
      <c r="N5259" s="45"/>
      <c r="O5259" s="45"/>
      <c r="P5259" s="28"/>
      <c r="Q5259" s="28"/>
      <c r="R5259" s="25"/>
      <c r="Z5259"/>
    </row>
    <row r="5260" spans="1:26" x14ac:dyDescent="0.25">
      <c r="A5260" s="4" t="s">
        <v>7</v>
      </c>
      <c r="B5260" s="5">
        <v>2008</v>
      </c>
      <c r="C5260" s="5">
        <v>8</v>
      </c>
      <c r="D5260" s="5">
        <v>6</v>
      </c>
      <c r="E5260" s="5">
        <v>21</v>
      </c>
      <c r="F5260" s="43">
        <v>19.3</v>
      </c>
      <c r="G5260" s="8">
        <f t="shared" si="352"/>
        <v>25</v>
      </c>
      <c r="H5260" s="8">
        <f t="shared" si="353"/>
        <v>313.49999999999994</v>
      </c>
      <c r="I5260" s="8">
        <f t="shared" si="354"/>
        <v>78.374999999999986</v>
      </c>
      <c r="J5260" s="1">
        <v>18</v>
      </c>
      <c r="K5260" s="1">
        <v>25</v>
      </c>
      <c r="M5260" s="45"/>
      <c r="N5260" s="45"/>
      <c r="O5260" s="45"/>
      <c r="P5260" s="28"/>
      <c r="Q5260" s="28"/>
      <c r="R5260" s="25"/>
      <c r="Z5260"/>
    </row>
    <row r="5261" spans="1:26" x14ac:dyDescent="0.25">
      <c r="A5261" s="4" t="s">
        <v>7</v>
      </c>
      <c r="B5261" s="5">
        <v>2008</v>
      </c>
      <c r="C5261" s="5">
        <v>8</v>
      </c>
      <c r="D5261" s="5">
        <v>6</v>
      </c>
      <c r="E5261" s="5">
        <v>22</v>
      </c>
      <c r="F5261" s="43">
        <v>19</v>
      </c>
      <c r="G5261" s="8">
        <f t="shared" si="352"/>
        <v>25</v>
      </c>
      <c r="H5261" s="8">
        <f t="shared" si="353"/>
        <v>330</v>
      </c>
      <c r="I5261" s="8">
        <f t="shared" si="354"/>
        <v>82.5</v>
      </c>
      <c r="J5261" s="1">
        <v>18</v>
      </c>
      <c r="K5261" s="1">
        <v>25</v>
      </c>
      <c r="M5261" s="45"/>
      <c r="N5261" s="45"/>
      <c r="O5261" s="45"/>
      <c r="P5261" s="28"/>
      <c r="Q5261" s="28"/>
      <c r="R5261" s="25"/>
      <c r="Z5261"/>
    </row>
    <row r="5262" spans="1:26" x14ac:dyDescent="0.25">
      <c r="A5262" s="4" t="s">
        <v>7</v>
      </c>
      <c r="B5262" s="5">
        <v>2008</v>
      </c>
      <c r="C5262" s="5">
        <v>8</v>
      </c>
      <c r="D5262" s="5">
        <v>6</v>
      </c>
      <c r="E5262" s="5">
        <v>23</v>
      </c>
      <c r="F5262" s="43">
        <v>18.899999999999999</v>
      </c>
      <c r="G5262" s="8">
        <f t="shared" si="352"/>
        <v>25</v>
      </c>
      <c r="H5262" s="8">
        <f t="shared" si="353"/>
        <v>335.50000000000006</v>
      </c>
      <c r="I5262" s="8">
        <f t="shared" si="354"/>
        <v>83.875000000000014</v>
      </c>
      <c r="J5262" s="1">
        <v>18</v>
      </c>
      <c r="K5262" s="1">
        <v>25</v>
      </c>
      <c r="M5262" s="45"/>
      <c r="N5262" s="45"/>
      <c r="O5262" s="45"/>
      <c r="P5262" s="28"/>
      <c r="Q5262" s="28"/>
      <c r="R5262" s="25"/>
      <c r="Z5262"/>
    </row>
    <row r="5263" spans="1:26" x14ac:dyDescent="0.25">
      <c r="A5263" s="4" t="s">
        <v>7</v>
      </c>
      <c r="B5263" s="5">
        <v>2008</v>
      </c>
      <c r="C5263" s="5">
        <v>8</v>
      </c>
      <c r="D5263" s="5">
        <v>7</v>
      </c>
      <c r="E5263" s="5">
        <v>0</v>
      </c>
      <c r="F5263" s="43">
        <v>19.100000000000001</v>
      </c>
      <c r="G5263" s="8">
        <f t="shared" si="352"/>
        <v>25</v>
      </c>
      <c r="H5263" s="8">
        <f t="shared" si="353"/>
        <v>324.49999999999994</v>
      </c>
      <c r="I5263" s="8">
        <f t="shared" si="354"/>
        <v>81.124999999999986</v>
      </c>
      <c r="J5263" s="1">
        <v>18</v>
      </c>
      <c r="K5263" s="1">
        <v>25</v>
      </c>
      <c r="M5263" s="45"/>
      <c r="N5263" s="45"/>
      <c r="O5263" s="45"/>
      <c r="P5263" s="28"/>
      <c r="Q5263" s="28"/>
      <c r="R5263" s="25"/>
      <c r="Z5263"/>
    </row>
    <row r="5264" spans="1:26" x14ac:dyDescent="0.25">
      <c r="A5264" s="4" t="s">
        <v>7</v>
      </c>
      <c r="B5264" s="5">
        <v>2008</v>
      </c>
      <c r="C5264" s="5">
        <v>8</v>
      </c>
      <c r="D5264" s="5">
        <v>7</v>
      </c>
      <c r="E5264" s="5">
        <v>1</v>
      </c>
      <c r="F5264" s="43">
        <v>19.100000000000001</v>
      </c>
      <c r="G5264" s="8">
        <f t="shared" si="352"/>
        <v>25</v>
      </c>
      <c r="H5264" s="8">
        <f t="shared" si="353"/>
        <v>324.49999999999994</v>
      </c>
      <c r="I5264" s="8">
        <f t="shared" si="354"/>
        <v>81.124999999999986</v>
      </c>
      <c r="J5264" s="1">
        <v>18</v>
      </c>
      <c r="K5264" s="1">
        <v>25</v>
      </c>
      <c r="M5264" s="45"/>
      <c r="N5264" s="45"/>
      <c r="O5264" s="45"/>
      <c r="P5264" s="28"/>
      <c r="Q5264" s="28"/>
      <c r="R5264" s="25"/>
      <c r="Z5264"/>
    </row>
    <row r="5265" spans="1:26" x14ac:dyDescent="0.25">
      <c r="A5265" s="4" t="s">
        <v>7</v>
      </c>
      <c r="B5265" s="5">
        <v>2008</v>
      </c>
      <c r="C5265" s="5">
        <v>8</v>
      </c>
      <c r="D5265" s="5">
        <v>7</v>
      </c>
      <c r="E5265" s="5">
        <v>2</v>
      </c>
      <c r="F5265" s="43">
        <v>19.2</v>
      </c>
      <c r="G5265" s="8">
        <f t="shared" si="352"/>
        <v>25</v>
      </c>
      <c r="H5265" s="8">
        <f t="shared" si="353"/>
        <v>319.00000000000006</v>
      </c>
      <c r="I5265" s="8">
        <f t="shared" si="354"/>
        <v>79.750000000000014</v>
      </c>
      <c r="J5265" s="1">
        <v>18</v>
      </c>
      <c r="K5265" s="1">
        <v>25</v>
      </c>
      <c r="M5265" s="45"/>
      <c r="N5265" s="45"/>
      <c r="O5265" s="45"/>
      <c r="P5265" s="28"/>
      <c r="Q5265" s="28"/>
      <c r="R5265" s="25"/>
      <c r="Z5265"/>
    </row>
    <row r="5266" spans="1:26" x14ac:dyDescent="0.25">
      <c r="A5266" s="4" t="s">
        <v>7</v>
      </c>
      <c r="B5266" s="5">
        <v>2008</v>
      </c>
      <c r="C5266" s="5">
        <v>8</v>
      </c>
      <c r="D5266" s="5">
        <v>7</v>
      </c>
      <c r="E5266" s="5">
        <v>3</v>
      </c>
      <c r="F5266" s="43">
        <v>19.3</v>
      </c>
      <c r="G5266" s="8">
        <f t="shared" si="352"/>
        <v>25</v>
      </c>
      <c r="H5266" s="8">
        <f t="shared" si="353"/>
        <v>313.49999999999994</v>
      </c>
      <c r="I5266" s="8">
        <f t="shared" si="354"/>
        <v>78.374999999999986</v>
      </c>
      <c r="J5266" s="1">
        <v>18</v>
      </c>
      <c r="K5266" s="1">
        <v>25</v>
      </c>
      <c r="M5266" s="45"/>
      <c r="N5266" s="45"/>
      <c r="O5266" s="45"/>
      <c r="P5266" s="28"/>
      <c r="Q5266" s="28"/>
      <c r="R5266" s="25"/>
      <c r="Z5266"/>
    </row>
    <row r="5267" spans="1:26" x14ac:dyDescent="0.25">
      <c r="A5267" s="4" t="s">
        <v>7</v>
      </c>
      <c r="B5267" s="5">
        <v>2008</v>
      </c>
      <c r="C5267" s="5">
        <v>8</v>
      </c>
      <c r="D5267" s="5">
        <v>7</v>
      </c>
      <c r="E5267" s="5">
        <v>4</v>
      </c>
      <c r="F5267" s="43">
        <v>19.2</v>
      </c>
      <c r="G5267" s="8">
        <f t="shared" si="352"/>
        <v>25</v>
      </c>
      <c r="H5267" s="8">
        <f t="shared" si="353"/>
        <v>319.00000000000006</v>
      </c>
      <c r="I5267" s="8">
        <f t="shared" si="354"/>
        <v>79.750000000000014</v>
      </c>
      <c r="J5267" s="1">
        <v>18</v>
      </c>
      <c r="K5267" s="1">
        <v>25</v>
      </c>
      <c r="M5267" s="45"/>
      <c r="N5267" s="45"/>
      <c r="O5267" s="45"/>
      <c r="P5267" s="28"/>
      <c r="Q5267" s="28"/>
      <c r="R5267" s="25"/>
      <c r="Z5267"/>
    </row>
    <row r="5268" spans="1:26" x14ac:dyDescent="0.25">
      <c r="A5268" s="4" t="s">
        <v>7</v>
      </c>
      <c r="B5268" s="5">
        <v>2008</v>
      </c>
      <c r="C5268" s="5">
        <v>8</v>
      </c>
      <c r="D5268" s="5">
        <v>7</v>
      </c>
      <c r="E5268" s="5">
        <v>5</v>
      </c>
      <c r="F5268" s="43">
        <v>19.100000000000001</v>
      </c>
      <c r="G5268" s="8">
        <f t="shared" si="352"/>
        <v>25</v>
      </c>
      <c r="H5268" s="8">
        <f t="shared" si="353"/>
        <v>324.49999999999994</v>
      </c>
      <c r="I5268" s="8">
        <f t="shared" si="354"/>
        <v>81.124999999999986</v>
      </c>
      <c r="J5268" s="1">
        <v>18</v>
      </c>
      <c r="K5268" s="1">
        <v>25</v>
      </c>
      <c r="M5268" s="45"/>
      <c r="N5268" s="45"/>
      <c r="O5268" s="45"/>
      <c r="P5268" s="28"/>
      <c r="Q5268" s="28"/>
      <c r="R5268" s="25"/>
      <c r="Z5268"/>
    </row>
    <row r="5269" spans="1:26" x14ac:dyDescent="0.25">
      <c r="A5269" s="4" t="s">
        <v>7</v>
      </c>
      <c r="B5269" s="5">
        <v>2008</v>
      </c>
      <c r="C5269" s="5">
        <v>8</v>
      </c>
      <c r="D5269" s="5">
        <v>7</v>
      </c>
      <c r="E5269" s="5">
        <v>6</v>
      </c>
      <c r="F5269" s="43">
        <v>19.2</v>
      </c>
      <c r="G5269" s="8">
        <f t="shared" si="352"/>
        <v>25</v>
      </c>
      <c r="H5269" s="8">
        <f t="shared" si="353"/>
        <v>319.00000000000006</v>
      </c>
      <c r="I5269" s="8">
        <f t="shared" si="354"/>
        <v>79.750000000000014</v>
      </c>
      <c r="J5269" s="1">
        <v>18</v>
      </c>
      <c r="K5269" s="1">
        <v>25</v>
      </c>
      <c r="M5269" s="45"/>
      <c r="N5269" s="45"/>
      <c r="O5269" s="45"/>
      <c r="P5269" s="28"/>
      <c r="Q5269" s="28"/>
      <c r="R5269" s="25"/>
      <c r="Z5269"/>
    </row>
    <row r="5270" spans="1:26" x14ac:dyDescent="0.25">
      <c r="A5270" s="4" t="s">
        <v>7</v>
      </c>
      <c r="B5270" s="5">
        <v>2008</v>
      </c>
      <c r="C5270" s="5">
        <v>8</v>
      </c>
      <c r="D5270" s="5">
        <v>7</v>
      </c>
      <c r="E5270" s="5">
        <v>7</v>
      </c>
      <c r="F5270" s="43">
        <v>19.3</v>
      </c>
      <c r="G5270" s="8">
        <f t="shared" si="352"/>
        <v>25</v>
      </c>
      <c r="H5270" s="8">
        <f t="shared" si="353"/>
        <v>313.49999999999994</v>
      </c>
      <c r="I5270" s="8">
        <f t="shared" si="354"/>
        <v>78.374999999999986</v>
      </c>
      <c r="J5270" s="1">
        <v>18</v>
      </c>
      <c r="K5270" s="1">
        <v>25</v>
      </c>
      <c r="M5270" s="45"/>
      <c r="N5270" s="45"/>
      <c r="O5270" s="45"/>
      <c r="P5270" s="28"/>
      <c r="Q5270" s="28"/>
      <c r="R5270" s="25"/>
      <c r="Z5270"/>
    </row>
    <row r="5271" spans="1:26" x14ac:dyDescent="0.25">
      <c r="A5271" s="4" t="s">
        <v>7</v>
      </c>
      <c r="B5271" s="5">
        <v>2008</v>
      </c>
      <c r="C5271" s="5">
        <v>8</v>
      </c>
      <c r="D5271" s="5">
        <v>7</v>
      </c>
      <c r="E5271" s="5">
        <v>8</v>
      </c>
      <c r="F5271" s="43">
        <v>20.9</v>
      </c>
      <c r="G5271" s="8">
        <f t="shared" si="352"/>
        <v>25</v>
      </c>
      <c r="H5271" s="8">
        <f t="shared" si="353"/>
        <v>225.50000000000009</v>
      </c>
      <c r="I5271" s="8">
        <f t="shared" si="354"/>
        <v>56.375000000000021</v>
      </c>
      <c r="J5271" s="1">
        <v>18</v>
      </c>
      <c r="K5271" s="1">
        <v>25</v>
      </c>
      <c r="M5271" s="45"/>
      <c r="N5271" s="45"/>
      <c r="O5271" s="45"/>
      <c r="P5271" s="28"/>
      <c r="Q5271" s="28"/>
      <c r="R5271" s="25"/>
      <c r="Z5271"/>
    </row>
    <row r="5272" spans="1:26" x14ac:dyDescent="0.25">
      <c r="A5272" s="4" t="s">
        <v>7</v>
      </c>
      <c r="B5272" s="5">
        <v>2008</v>
      </c>
      <c r="C5272" s="5">
        <v>8</v>
      </c>
      <c r="D5272" s="5">
        <v>7</v>
      </c>
      <c r="E5272" s="5">
        <v>9</v>
      </c>
      <c r="F5272" s="43">
        <v>22.1</v>
      </c>
      <c r="G5272" s="8">
        <f t="shared" si="352"/>
        <v>25</v>
      </c>
      <c r="H5272" s="8">
        <f t="shared" si="353"/>
        <v>159.49999999999991</v>
      </c>
      <c r="I5272" s="8">
        <f t="shared" si="354"/>
        <v>39.874999999999979</v>
      </c>
      <c r="J5272" s="1">
        <v>18</v>
      </c>
      <c r="K5272" s="1">
        <v>25</v>
      </c>
      <c r="M5272" s="45"/>
      <c r="N5272" s="45"/>
      <c r="O5272" s="45"/>
      <c r="P5272" s="28"/>
      <c r="Q5272" s="28"/>
      <c r="R5272" s="25"/>
      <c r="Z5272"/>
    </row>
    <row r="5273" spans="1:26" x14ac:dyDescent="0.25">
      <c r="A5273" s="4" t="s">
        <v>7</v>
      </c>
      <c r="B5273" s="5">
        <v>2008</v>
      </c>
      <c r="C5273" s="5">
        <v>8</v>
      </c>
      <c r="D5273" s="5">
        <v>7</v>
      </c>
      <c r="E5273" s="5">
        <v>10</v>
      </c>
      <c r="F5273" s="43">
        <v>22.4</v>
      </c>
      <c r="G5273" s="8">
        <f t="shared" si="352"/>
        <v>25</v>
      </c>
      <c r="H5273" s="8">
        <f t="shared" si="353"/>
        <v>143.00000000000009</v>
      </c>
      <c r="I5273" s="8">
        <f t="shared" si="354"/>
        <v>35.750000000000021</v>
      </c>
      <c r="J5273" s="1">
        <v>18</v>
      </c>
      <c r="K5273" s="1">
        <v>25</v>
      </c>
      <c r="M5273" s="45"/>
      <c r="N5273" s="45"/>
      <c r="O5273" s="45"/>
      <c r="P5273" s="28"/>
      <c r="Q5273" s="28"/>
      <c r="R5273" s="25"/>
      <c r="Z5273"/>
    </row>
    <row r="5274" spans="1:26" x14ac:dyDescent="0.25">
      <c r="A5274" s="4" t="s">
        <v>7</v>
      </c>
      <c r="B5274" s="5">
        <v>2008</v>
      </c>
      <c r="C5274" s="5">
        <v>8</v>
      </c>
      <c r="D5274" s="5">
        <v>7</v>
      </c>
      <c r="E5274" s="5">
        <v>11</v>
      </c>
      <c r="F5274" s="43">
        <v>23.2</v>
      </c>
      <c r="G5274" s="8">
        <f t="shared" si="352"/>
        <v>25</v>
      </c>
      <c r="H5274" s="8">
        <f t="shared" si="353"/>
        <v>99.000000000000043</v>
      </c>
      <c r="I5274" s="8">
        <f t="shared" si="354"/>
        <v>24.750000000000011</v>
      </c>
      <c r="J5274" s="1">
        <v>18</v>
      </c>
      <c r="K5274" s="1">
        <v>25</v>
      </c>
      <c r="M5274" s="45"/>
      <c r="N5274" s="45"/>
      <c r="O5274" s="45"/>
      <c r="P5274" s="28"/>
      <c r="Q5274" s="28"/>
      <c r="R5274" s="25"/>
      <c r="Z5274"/>
    </row>
    <row r="5275" spans="1:26" x14ac:dyDescent="0.25">
      <c r="A5275" s="4" t="s">
        <v>7</v>
      </c>
      <c r="B5275" s="5">
        <v>2008</v>
      </c>
      <c r="C5275" s="5">
        <v>8</v>
      </c>
      <c r="D5275" s="5">
        <v>7</v>
      </c>
      <c r="E5275" s="5">
        <v>12</v>
      </c>
      <c r="F5275" s="43">
        <v>23.8</v>
      </c>
      <c r="G5275" s="8">
        <f t="shared" si="352"/>
        <v>25</v>
      </c>
      <c r="H5275" s="8">
        <f t="shared" si="353"/>
        <v>65.999999999999957</v>
      </c>
      <c r="I5275" s="8">
        <f t="shared" si="354"/>
        <v>16.499999999999989</v>
      </c>
      <c r="J5275" s="1">
        <v>18</v>
      </c>
      <c r="K5275" s="1">
        <v>25</v>
      </c>
      <c r="M5275" s="45"/>
      <c r="N5275" s="45"/>
      <c r="O5275" s="45"/>
      <c r="P5275" s="28"/>
      <c r="Q5275" s="28"/>
      <c r="R5275" s="25"/>
      <c r="Z5275"/>
    </row>
    <row r="5276" spans="1:26" x14ac:dyDescent="0.25">
      <c r="A5276" s="4" t="s">
        <v>7</v>
      </c>
      <c r="B5276" s="5">
        <v>2008</v>
      </c>
      <c r="C5276" s="5">
        <v>8</v>
      </c>
      <c r="D5276" s="5">
        <v>7</v>
      </c>
      <c r="E5276" s="5">
        <v>13</v>
      </c>
      <c r="F5276" s="43">
        <v>24.1</v>
      </c>
      <c r="G5276" s="8">
        <f t="shared" si="352"/>
        <v>25</v>
      </c>
      <c r="H5276" s="8">
        <f t="shared" si="353"/>
        <v>49.499999999999922</v>
      </c>
      <c r="I5276" s="8">
        <f t="shared" si="354"/>
        <v>12.37499999999998</v>
      </c>
      <c r="J5276" s="1">
        <v>18</v>
      </c>
      <c r="K5276" s="1">
        <v>25</v>
      </c>
      <c r="M5276" s="45"/>
      <c r="N5276" s="45"/>
      <c r="O5276" s="45"/>
      <c r="P5276" s="28"/>
      <c r="Q5276" s="28"/>
      <c r="R5276" s="25"/>
      <c r="Z5276"/>
    </row>
    <row r="5277" spans="1:26" x14ac:dyDescent="0.25">
      <c r="A5277" s="4" t="s">
        <v>7</v>
      </c>
      <c r="B5277" s="5">
        <v>2008</v>
      </c>
      <c r="C5277" s="5">
        <v>8</v>
      </c>
      <c r="D5277" s="5">
        <v>7</v>
      </c>
      <c r="E5277" s="5">
        <v>14</v>
      </c>
      <c r="F5277" s="43">
        <v>24</v>
      </c>
      <c r="G5277" s="8">
        <f t="shared" si="352"/>
        <v>25</v>
      </c>
      <c r="H5277" s="8">
        <f t="shared" si="353"/>
        <v>55</v>
      </c>
      <c r="I5277" s="8">
        <f t="shared" si="354"/>
        <v>13.75</v>
      </c>
      <c r="J5277" s="1">
        <v>18</v>
      </c>
      <c r="K5277" s="1">
        <v>25</v>
      </c>
      <c r="M5277" s="45"/>
      <c r="N5277" s="45"/>
      <c r="O5277" s="45"/>
      <c r="P5277" s="28"/>
      <c r="Q5277" s="28"/>
      <c r="R5277" s="25"/>
      <c r="Z5277"/>
    </row>
    <row r="5278" spans="1:26" x14ac:dyDescent="0.25">
      <c r="A5278" s="4" t="s">
        <v>7</v>
      </c>
      <c r="B5278" s="5">
        <v>2008</v>
      </c>
      <c r="C5278" s="5">
        <v>8</v>
      </c>
      <c r="D5278" s="5">
        <v>7</v>
      </c>
      <c r="E5278" s="5">
        <v>15</v>
      </c>
      <c r="F5278" s="43">
        <v>22.9</v>
      </c>
      <c r="G5278" s="8">
        <f t="shared" si="352"/>
        <v>25</v>
      </c>
      <c r="H5278" s="8">
        <f t="shared" si="353"/>
        <v>115.50000000000009</v>
      </c>
      <c r="I5278" s="8">
        <f t="shared" si="354"/>
        <v>28.875000000000021</v>
      </c>
      <c r="J5278" s="1">
        <v>18</v>
      </c>
      <c r="K5278" s="1">
        <v>25</v>
      </c>
      <c r="M5278" s="45"/>
      <c r="N5278" s="45"/>
      <c r="O5278" s="45"/>
      <c r="P5278" s="28"/>
      <c r="Q5278" s="28"/>
      <c r="R5278" s="25"/>
      <c r="Z5278"/>
    </row>
    <row r="5279" spans="1:26" x14ac:dyDescent="0.25">
      <c r="A5279" s="4" t="s">
        <v>7</v>
      </c>
      <c r="B5279" s="5">
        <v>2008</v>
      </c>
      <c r="C5279" s="5">
        <v>8</v>
      </c>
      <c r="D5279" s="5">
        <v>7</v>
      </c>
      <c r="E5279" s="5">
        <v>16</v>
      </c>
      <c r="F5279" s="43">
        <v>22</v>
      </c>
      <c r="G5279" s="8">
        <f t="shared" si="352"/>
        <v>25</v>
      </c>
      <c r="H5279" s="8">
        <f t="shared" si="353"/>
        <v>165</v>
      </c>
      <c r="I5279" s="8">
        <f t="shared" si="354"/>
        <v>41.25</v>
      </c>
      <c r="J5279" s="1">
        <v>18</v>
      </c>
      <c r="K5279" s="1">
        <v>25</v>
      </c>
      <c r="M5279" s="45"/>
      <c r="N5279" s="45"/>
      <c r="O5279" s="45"/>
      <c r="P5279" s="28"/>
      <c r="Q5279" s="28"/>
      <c r="R5279" s="25"/>
      <c r="Z5279"/>
    </row>
    <row r="5280" spans="1:26" x14ac:dyDescent="0.25">
      <c r="A5280" s="4" t="s">
        <v>7</v>
      </c>
      <c r="B5280" s="5">
        <v>2008</v>
      </c>
      <c r="C5280" s="5">
        <v>8</v>
      </c>
      <c r="D5280" s="5">
        <v>7</v>
      </c>
      <c r="E5280" s="5">
        <v>17</v>
      </c>
      <c r="F5280" s="43">
        <v>21.3</v>
      </c>
      <c r="G5280" s="8">
        <f t="shared" si="352"/>
        <v>25</v>
      </c>
      <c r="H5280" s="8">
        <f t="shared" si="353"/>
        <v>203.49999999999997</v>
      </c>
      <c r="I5280" s="8">
        <f t="shared" si="354"/>
        <v>50.874999999999993</v>
      </c>
      <c r="J5280" s="1">
        <v>18</v>
      </c>
      <c r="K5280" s="1">
        <v>25</v>
      </c>
      <c r="M5280" s="45"/>
      <c r="N5280" s="45"/>
      <c r="O5280" s="45"/>
      <c r="P5280" s="28"/>
      <c r="Q5280" s="28"/>
      <c r="R5280" s="25"/>
      <c r="Z5280"/>
    </row>
    <row r="5281" spans="1:26" x14ac:dyDescent="0.25">
      <c r="A5281" s="4" t="s">
        <v>7</v>
      </c>
      <c r="B5281" s="5">
        <v>2008</v>
      </c>
      <c r="C5281" s="5">
        <v>8</v>
      </c>
      <c r="D5281" s="5">
        <v>7</v>
      </c>
      <c r="E5281" s="5">
        <v>18</v>
      </c>
      <c r="F5281" s="43">
        <v>20.399999999999999</v>
      </c>
      <c r="G5281" s="8">
        <f t="shared" si="352"/>
        <v>25</v>
      </c>
      <c r="H5281" s="8">
        <f t="shared" si="353"/>
        <v>253.00000000000009</v>
      </c>
      <c r="I5281" s="8">
        <f t="shared" si="354"/>
        <v>63.250000000000021</v>
      </c>
      <c r="J5281" s="1">
        <v>18</v>
      </c>
      <c r="K5281" s="1">
        <v>25</v>
      </c>
      <c r="M5281" s="45"/>
      <c r="N5281" s="45"/>
      <c r="O5281" s="45"/>
      <c r="P5281" s="28"/>
      <c r="Q5281" s="28"/>
      <c r="R5281" s="25"/>
      <c r="Z5281"/>
    </row>
    <row r="5282" spans="1:26" x14ac:dyDescent="0.25">
      <c r="A5282" s="4" t="s">
        <v>7</v>
      </c>
      <c r="B5282" s="5">
        <v>2008</v>
      </c>
      <c r="C5282" s="5">
        <v>8</v>
      </c>
      <c r="D5282" s="5">
        <v>7</v>
      </c>
      <c r="E5282" s="5">
        <v>19</v>
      </c>
      <c r="F5282" s="43">
        <v>19.2</v>
      </c>
      <c r="G5282" s="8">
        <f t="shared" si="352"/>
        <v>25</v>
      </c>
      <c r="H5282" s="8">
        <f t="shared" si="353"/>
        <v>319.00000000000006</v>
      </c>
      <c r="I5282" s="8">
        <f t="shared" si="354"/>
        <v>79.750000000000014</v>
      </c>
      <c r="J5282" s="1">
        <v>18</v>
      </c>
      <c r="K5282" s="1">
        <v>25</v>
      </c>
      <c r="M5282" s="45"/>
      <c r="N5282" s="45"/>
      <c r="O5282" s="45"/>
      <c r="P5282" s="28"/>
      <c r="Q5282" s="28"/>
      <c r="R5282" s="25"/>
      <c r="Z5282"/>
    </row>
    <row r="5283" spans="1:26" x14ac:dyDescent="0.25">
      <c r="A5283" s="4" t="s">
        <v>7</v>
      </c>
      <c r="B5283" s="5">
        <v>2008</v>
      </c>
      <c r="C5283" s="5">
        <v>8</v>
      </c>
      <c r="D5283" s="5">
        <v>7</v>
      </c>
      <c r="E5283" s="5">
        <v>20</v>
      </c>
      <c r="F5283" s="43">
        <v>18.5</v>
      </c>
      <c r="G5283" s="8">
        <f t="shared" si="352"/>
        <v>25</v>
      </c>
      <c r="H5283" s="8">
        <f t="shared" si="353"/>
        <v>357.5</v>
      </c>
      <c r="I5283" s="8">
        <f t="shared" si="354"/>
        <v>89.375</v>
      </c>
      <c r="J5283" s="1">
        <v>18</v>
      </c>
      <c r="K5283" s="1">
        <v>25</v>
      </c>
      <c r="M5283" s="45"/>
      <c r="N5283" s="45"/>
      <c r="O5283" s="45"/>
      <c r="P5283" s="28"/>
      <c r="Q5283" s="28"/>
      <c r="R5283" s="25"/>
      <c r="Z5283"/>
    </row>
    <row r="5284" spans="1:26" x14ac:dyDescent="0.25">
      <c r="A5284" s="4" t="s">
        <v>7</v>
      </c>
      <c r="B5284" s="5">
        <v>2008</v>
      </c>
      <c r="C5284" s="5">
        <v>8</v>
      </c>
      <c r="D5284" s="5">
        <v>7</v>
      </c>
      <c r="E5284" s="5">
        <v>21</v>
      </c>
      <c r="F5284" s="43">
        <v>18.100000000000001</v>
      </c>
      <c r="G5284" s="8">
        <f t="shared" si="352"/>
        <v>25</v>
      </c>
      <c r="H5284" s="8">
        <f t="shared" si="353"/>
        <v>379.49999999999994</v>
      </c>
      <c r="I5284" s="8">
        <f t="shared" si="354"/>
        <v>94.874999999999986</v>
      </c>
      <c r="J5284" s="1">
        <v>18</v>
      </c>
      <c r="K5284" s="1">
        <v>25</v>
      </c>
      <c r="M5284" s="45"/>
      <c r="N5284" s="45"/>
      <c r="O5284" s="45"/>
      <c r="P5284" s="28"/>
      <c r="Q5284" s="28"/>
      <c r="R5284" s="25"/>
      <c r="Z5284"/>
    </row>
    <row r="5285" spans="1:26" x14ac:dyDescent="0.25">
      <c r="A5285" s="4" t="s">
        <v>7</v>
      </c>
      <c r="B5285" s="5">
        <v>2008</v>
      </c>
      <c r="C5285" s="5">
        <v>8</v>
      </c>
      <c r="D5285" s="5">
        <v>7</v>
      </c>
      <c r="E5285" s="5">
        <v>22</v>
      </c>
      <c r="F5285" s="43">
        <v>18</v>
      </c>
      <c r="G5285" s="8">
        <f t="shared" si="352"/>
        <v>25</v>
      </c>
      <c r="H5285" s="8">
        <f t="shared" si="353"/>
        <v>385</v>
      </c>
      <c r="I5285" s="8">
        <f t="shared" si="354"/>
        <v>96.25</v>
      </c>
      <c r="J5285" s="1">
        <v>18</v>
      </c>
      <c r="K5285" s="1">
        <v>25</v>
      </c>
      <c r="M5285" s="45"/>
      <c r="N5285" s="45"/>
      <c r="O5285" s="45"/>
      <c r="P5285" s="28"/>
      <c r="Q5285" s="28"/>
      <c r="R5285" s="25"/>
      <c r="Z5285"/>
    </row>
    <row r="5286" spans="1:26" x14ac:dyDescent="0.25">
      <c r="A5286" s="4" t="s">
        <v>7</v>
      </c>
      <c r="B5286" s="5">
        <v>2008</v>
      </c>
      <c r="C5286" s="5">
        <v>8</v>
      </c>
      <c r="D5286" s="5">
        <v>7</v>
      </c>
      <c r="E5286" s="5">
        <v>23</v>
      </c>
      <c r="F5286" s="43">
        <v>18</v>
      </c>
      <c r="G5286" s="8">
        <f t="shared" si="352"/>
        <v>25</v>
      </c>
      <c r="H5286" s="8">
        <f t="shared" si="353"/>
        <v>385</v>
      </c>
      <c r="I5286" s="8">
        <f t="shared" si="354"/>
        <v>96.25</v>
      </c>
      <c r="J5286" s="1">
        <v>18</v>
      </c>
      <c r="K5286" s="1">
        <v>25</v>
      </c>
      <c r="M5286" s="45"/>
      <c r="N5286" s="45"/>
      <c r="O5286" s="45"/>
      <c r="P5286" s="28"/>
      <c r="Q5286" s="28"/>
      <c r="R5286" s="25"/>
      <c r="Z5286"/>
    </row>
    <row r="5287" spans="1:26" x14ac:dyDescent="0.25">
      <c r="A5287" s="4" t="s">
        <v>7</v>
      </c>
      <c r="B5287" s="5">
        <v>2008</v>
      </c>
      <c r="C5287" s="5">
        <v>8</v>
      </c>
      <c r="D5287" s="5">
        <v>8</v>
      </c>
      <c r="E5287" s="5">
        <v>0</v>
      </c>
      <c r="F5287" s="43">
        <v>18.3</v>
      </c>
      <c r="G5287" s="8">
        <f t="shared" si="352"/>
        <v>25</v>
      </c>
      <c r="H5287" s="8">
        <f t="shared" si="353"/>
        <v>368.49999999999994</v>
      </c>
      <c r="I5287" s="8">
        <f t="shared" si="354"/>
        <v>92.124999999999986</v>
      </c>
      <c r="J5287" s="1">
        <v>18</v>
      </c>
      <c r="K5287" s="1">
        <v>25</v>
      </c>
      <c r="M5287" s="45"/>
      <c r="N5287" s="45"/>
      <c r="O5287" s="45"/>
      <c r="P5287" s="28"/>
      <c r="Q5287" s="28"/>
      <c r="R5287" s="25"/>
      <c r="Z5287"/>
    </row>
    <row r="5288" spans="1:26" x14ac:dyDescent="0.25">
      <c r="A5288" s="4" t="s">
        <v>7</v>
      </c>
      <c r="B5288" s="5">
        <v>2008</v>
      </c>
      <c r="C5288" s="5">
        <v>8</v>
      </c>
      <c r="D5288" s="5">
        <v>8</v>
      </c>
      <c r="E5288" s="5">
        <v>1</v>
      </c>
      <c r="F5288" s="43">
        <v>18.600000000000001</v>
      </c>
      <c r="G5288" s="8">
        <f t="shared" si="352"/>
        <v>25</v>
      </c>
      <c r="H5288" s="8">
        <f t="shared" si="353"/>
        <v>351.99999999999994</v>
      </c>
      <c r="I5288" s="8">
        <f t="shared" si="354"/>
        <v>87.999999999999986</v>
      </c>
      <c r="J5288" s="1">
        <v>18</v>
      </c>
      <c r="K5288" s="1">
        <v>25</v>
      </c>
      <c r="M5288" s="45"/>
      <c r="N5288" s="45"/>
      <c r="O5288" s="45"/>
      <c r="P5288" s="28"/>
      <c r="Q5288" s="28"/>
      <c r="R5288" s="25"/>
      <c r="Z5288"/>
    </row>
    <row r="5289" spans="1:26" x14ac:dyDescent="0.25">
      <c r="A5289" s="4" t="s">
        <v>7</v>
      </c>
      <c r="B5289" s="5">
        <v>2008</v>
      </c>
      <c r="C5289" s="5">
        <v>8</v>
      </c>
      <c r="D5289" s="5">
        <v>8</v>
      </c>
      <c r="E5289" s="5">
        <v>2</v>
      </c>
      <c r="F5289" s="43">
        <v>18.600000000000001</v>
      </c>
      <c r="G5289" s="8">
        <f t="shared" si="352"/>
        <v>25</v>
      </c>
      <c r="H5289" s="8">
        <f t="shared" si="353"/>
        <v>351.99999999999994</v>
      </c>
      <c r="I5289" s="8">
        <f t="shared" si="354"/>
        <v>87.999999999999986</v>
      </c>
      <c r="J5289" s="1">
        <v>18</v>
      </c>
      <c r="K5289" s="1">
        <v>25</v>
      </c>
      <c r="M5289" s="45"/>
      <c r="N5289" s="45"/>
      <c r="O5289" s="45"/>
      <c r="P5289" s="28"/>
      <c r="Q5289" s="28"/>
      <c r="R5289" s="25"/>
      <c r="Z5289"/>
    </row>
    <row r="5290" spans="1:26" x14ac:dyDescent="0.25">
      <c r="A5290" s="4" t="s">
        <v>7</v>
      </c>
      <c r="B5290" s="5">
        <v>2008</v>
      </c>
      <c r="C5290" s="5">
        <v>8</v>
      </c>
      <c r="D5290" s="5">
        <v>8</v>
      </c>
      <c r="E5290" s="5">
        <v>3</v>
      </c>
      <c r="F5290" s="43">
        <v>18.399999999999999</v>
      </c>
      <c r="G5290" s="8">
        <f t="shared" si="352"/>
        <v>25</v>
      </c>
      <c r="H5290" s="8">
        <f t="shared" si="353"/>
        <v>363.00000000000006</v>
      </c>
      <c r="I5290" s="8">
        <f t="shared" si="354"/>
        <v>90.750000000000014</v>
      </c>
      <c r="J5290" s="1">
        <v>18</v>
      </c>
      <c r="K5290" s="1">
        <v>25</v>
      </c>
      <c r="M5290" s="45"/>
      <c r="N5290" s="45"/>
      <c r="O5290" s="45"/>
      <c r="P5290" s="28"/>
      <c r="Q5290" s="28"/>
      <c r="R5290" s="25"/>
      <c r="Z5290"/>
    </row>
    <row r="5291" spans="1:26" x14ac:dyDescent="0.25">
      <c r="A5291" s="4" t="s">
        <v>7</v>
      </c>
      <c r="B5291" s="5">
        <v>2008</v>
      </c>
      <c r="C5291" s="5">
        <v>8</v>
      </c>
      <c r="D5291" s="5">
        <v>8</v>
      </c>
      <c r="E5291" s="5">
        <v>4</v>
      </c>
      <c r="F5291" s="43">
        <v>18.399999999999999</v>
      </c>
      <c r="G5291" s="8">
        <f t="shared" si="352"/>
        <v>25</v>
      </c>
      <c r="H5291" s="8">
        <f t="shared" si="353"/>
        <v>363.00000000000006</v>
      </c>
      <c r="I5291" s="8">
        <f t="shared" si="354"/>
        <v>90.750000000000014</v>
      </c>
      <c r="J5291" s="1">
        <v>18</v>
      </c>
      <c r="K5291" s="1">
        <v>25</v>
      </c>
      <c r="M5291" s="45"/>
      <c r="N5291" s="45"/>
      <c r="O5291" s="45"/>
      <c r="P5291" s="28"/>
      <c r="Q5291" s="28"/>
      <c r="R5291" s="25"/>
      <c r="Z5291"/>
    </row>
    <row r="5292" spans="1:26" x14ac:dyDescent="0.25">
      <c r="A5292" s="4" t="s">
        <v>7</v>
      </c>
      <c r="B5292" s="5">
        <v>2008</v>
      </c>
      <c r="C5292" s="5">
        <v>8</v>
      </c>
      <c r="D5292" s="5">
        <v>8</v>
      </c>
      <c r="E5292" s="5">
        <v>5</v>
      </c>
      <c r="F5292" s="43">
        <v>18.399999999999999</v>
      </c>
      <c r="G5292" s="8">
        <f t="shared" si="352"/>
        <v>25</v>
      </c>
      <c r="H5292" s="8">
        <f t="shared" si="353"/>
        <v>363.00000000000006</v>
      </c>
      <c r="I5292" s="8">
        <f t="shared" si="354"/>
        <v>90.750000000000014</v>
      </c>
      <c r="J5292" s="1">
        <v>18</v>
      </c>
      <c r="K5292" s="1">
        <v>25</v>
      </c>
      <c r="M5292" s="45"/>
      <c r="N5292" s="45"/>
      <c r="O5292" s="45"/>
      <c r="P5292" s="28"/>
      <c r="Q5292" s="28"/>
      <c r="R5292" s="25"/>
      <c r="Z5292"/>
    </row>
    <row r="5293" spans="1:26" x14ac:dyDescent="0.25">
      <c r="A5293" s="4" t="s">
        <v>7</v>
      </c>
      <c r="B5293" s="5">
        <v>2008</v>
      </c>
      <c r="C5293" s="5">
        <v>8</v>
      </c>
      <c r="D5293" s="5">
        <v>8</v>
      </c>
      <c r="E5293" s="5">
        <v>6</v>
      </c>
      <c r="F5293" s="43">
        <v>18.2</v>
      </c>
      <c r="G5293" s="8">
        <f t="shared" si="352"/>
        <v>25</v>
      </c>
      <c r="H5293" s="8">
        <f t="shared" si="353"/>
        <v>374.00000000000006</v>
      </c>
      <c r="I5293" s="8">
        <f t="shared" si="354"/>
        <v>93.500000000000014</v>
      </c>
      <c r="J5293" s="1">
        <v>18</v>
      </c>
      <c r="K5293" s="1">
        <v>25</v>
      </c>
      <c r="M5293" s="45"/>
      <c r="N5293" s="45"/>
      <c r="O5293" s="45"/>
      <c r="P5293" s="28"/>
      <c r="Q5293" s="28"/>
      <c r="R5293" s="25"/>
      <c r="Z5293"/>
    </row>
    <row r="5294" spans="1:26" x14ac:dyDescent="0.25">
      <c r="A5294" s="4" t="s">
        <v>7</v>
      </c>
      <c r="B5294" s="5">
        <v>2008</v>
      </c>
      <c r="C5294" s="5">
        <v>8</v>
      </c>
      <c r="D5294" s="5">
        <v>8</v>
      </c>
      <c r="E5294" s="5">
        <v>7</v>
      </c>
      <c r="F5294" s="43">
        <v>18.3</v>
      </c>
      <c r="G5294" s="8">
        <f t="shared" si="352"/>
        <v>25</v>
      </c>
      <c r="H5294" s="8">
        <f t="shared" si="353"/>
        <v>368.49999999999994</v>
      </c>
      <c r="I5294" s="8">
        <f t="shared" si="354"/>
        <v>92.124999999999986</v>
      </c>
      <c r="J5294" s="1">
        <v>18</v>
      </c>
      <c r="K5294" s="1">
        <v>25</v>
      </c>
      <c r="M5294" s="45"/>
      <c r="N5294" s="45"/>
      <c r="O5294" s="45"/>
      <c r="P5294" s="28"/>
      <c r="Q5294" s="28"/>
      <c r="R5294" s="25"/>
      <c r="Z5294"/>
    </row>
    <row r="5295" spans="1:26" x14ac:dyDescent="0.25">
      <c r="A5295" s="4" t="s">
        <v>7</v>
      </c>
      <c r="B5295" s="5">
        <v>2008</v>
      </c>
      <c r="C5295" s="5">
        <v>8</v>
      </c>
      <c r="D5295" s="5">
        <v>8</v>
      </c>
      <c r="E5295" s="5">
        <v>8</v>
      </c>
      <c r="F5295" s="43">
        <v>18.8</v>
      </c>
      <c r="G5295" s="8">
        <f t="shared" si="352"/>
        <v>25</v>
      </c>
      <c r="H5295" s="8">
        <f t="shared" si="353"/>
        <v>340.99999999999994</v>
      </c>
      <c r="I5295" s="8">
        <f t="shared" si="354"/>
        <v>85.249999999999986</v>
      </c>
      <c r="J5295" s="1">
        <v>18</v>
      </c>
      <c r="K5295" s="1">
        <v>25</v>
      </c>
      <c r="M5295" s="45"/>
      <c r="N5295" s="45"/>
      <c r="O5295" s="45"/>
      <c r="P5295" s="28"/>
      <c r="Q5295" s="28"/>
      <c r="R5295" s="25"/>
      <c r="Z5295"/>
    </row>
    <row r="5296" spans="1:26" x14ac:dyDescent="0.25">
      <c r="A5296" s="4" t="s">
        <v>7</v>
      </c>
      <c r="B5296" s="5">
        <v>2008</v>
      </c>
      <c r="C5296" s="5">
        <v>8</v>
      </c>
      <c r="D5296" s="5">
        <v>8</v>
      </c>
      <c r="E5296" s="5">
        <v>9</v>
      </c>
      <c r="F5296" s="43">
        <v>19.8</v>
      </c>
      <c r="G5296" s="8">
        <f t="shared" si="352"/>
        <v>25</v>
      </c>
      <c r="H5296" s="8">
        <f t="shared" si="353"/>
        <v>285.99999999999994</v>
      </c>
      <c r="I5296" s="8">
        <f t="shared" si="354"/>
        <v>71.499999999999986</v>
      </c>
      <c r="J5296" s="1">
        <v>18</v>
      </c>
      <c r="K5296" s="1">
        <v>25</v>
      </c>
      <c r="M5296" s="45"/>
      <c r="N5296" s="45"/>
      <c r="O5296" s="45"/>
      <c r="P5296" s="28"/>
      <c r="Q5296" s="28"/>
      <c r="R5296" s="25"/>
      <c r="Z5296"/>
    </row>
    <row r="5297" spans="1:26" x14ac:dyDescent="0.25">
      <c r="A5297" s="4" t="s">
        <v>7</v>
      </c>
      <c r="B5297" s="5">
        <v>2008</v>
      </c>
      <c r="C5297" s="5">
        <v>8</v>
      </c>
      <c r="D5297" s="5">
        <v>8</v>
      </c>
      <c r="E5297" s="5">
        <v>10</v>
      </c>
      <c r="F5297" s="43">
        <v>20.6</v>
      </c>
      <c r="G5297" s="8">
        <f t="shared" si="352"/>
        <v>25</v>
      </c>
      <c r="H5297" s="8">
        <f t="shared" si="353"/>
        <v>241.99999999999991</v>
      </c>
      <c r="I5297" s="8">
        <f t="shared" si="354"/>
        <v>60.499999999999979</v>
      </c>
      <c r="J5297" s="1">
        <v>18</v>
      </c>
      <c r="K5297" s="1">
        <v>25</v>
      </c>
      <c r="M5297" s="45"/>
      <c r="N5297" s="45"/>
      <c r="O5297" s="45"/>
      <c r="P5297" s="28"/>
      <c r="Q5297" s="28"/>
      <c r="R5297" s="25"/>
      <c r="Z5297"/>
    </row>
    <row r="5298" spans="1:26" x14ac:dyDescent="0.25">
      <c r="A5298" s="4" t="s">
        <v>7</v>
      </c>
      <c r="B5298" s="5">
        <v>2008</v>
      </c>
      <c r="C5298" s="5">
        <v>8</v>
      </c>
      <c r="D5298" s="5">
        <v>8</v>
      </c>
      <c r="E5298" s="5">
        <v>11</v>
      </c>
      <c r="F5298" s="43">
        <v>21.3</v>
      </c>
      <c r="G5298" s="8">
        <f t="shared" si="352"/>
        <v>25</v>
      </c>
      <c r="H5298" s="8">
        <f t="shared" si="353"/>
        <v>203.49999999999997</v>
      </c>
      <c r="I5298" s="8">
        <f t="shared" si="354"/>
        <v>50.874999999999993</v>
      </c>
      <c r="J5298" s="1">
        <v>18</v>
      </c>
      <c r="K5298" s="1">
        <v>25</v>
      </c>
      <c r="M5298" s="45"/>
      <c r="N5298" s="45"/>
      <c r="O5298" s="45"/>
      <c r="P5298" s="28"/>
      <c r="Q5298" s="28"/>
      <c r="R5298" s="25"/>
      <c r="Z5298"/>
    </row>
    <row r="5299" spans="1:26" x14ac:dyDescent="0.25">
      <c r="A5299" s="4" t="s">
        <v>7</v>
      </c>
      <c r="B5299" s="5">
        <v>2008</v>
      </c>
      <c r="C5299" s="5">
        <v>8</v>
      </c>
      <c r="D5299" s="5">
        <v>8</v>
      </c>
      <c r="E5299" s="5">
        <v>12</v>
      </c>
      <c r="F5299" s="43">
        <v>23.6</v>
      </c>
      <c r="G5299" s="8">
        <f t="shared" si="352"/>
        <v>25</v>
      </c>
      <c r="H5299" s="8">
        <f t="shared" si="353"/>
        <v>76.999999999999915</v>
      </c>
      <c r="I5299" s="8">
        <f t="shared" si="354"/>
        <v>19.249999999999979</v>
      </c>
      <c r="J5299" s="1">
        <v>18</v>
      </c>
      <c r="K5299" s="1">
        <v>25</v>
      </c>
      <c r="M5299" s="45"/>
      <c r="N5299" s="45"/>
      <c r="O5299" s="45"/>
      <c r="P5299" s="28"/>
      <c r="Q5299" s="28"/>
      <c r="R5299" s="25"/>
      <c r="Z5299"/>
    </row>
    <row r="5300" spans="1:26" x14ac:dyDescent="0.25">
      <c r="A5300" s="4" t="s">
        <v>7</v>
      </c>
      <c r="B5300" s="5">
        <v>2008</v>
      </c>
      <c r="C5300" s="5">
        <v>8</v>
      </c>
      <c r="D5300" s="5">
        <v>8</v>
      </c>
      <c r="E5300" s="5">
        <v>13</v>
      </c>
      <c r="F5300" s="43">
        <v>23.9</v>
      </c>
      <c r="G5300" s="8">
        <f t="shared" si="352"/>
        <v>25</v>
      </c>
      <c r="H5300" s="8">
        <f t="shared" si="353"/>
        <v>60.500000000000078</v>
      </c>
      <c r="I5300" s="8">
        <f t="shared" si="354"/>
        <v>15.12500000000002</v>
      </c>
      <c r="J5300" s="1">
        <v>18</v>
      </c>
      <c r="K5300" s="1">
        <v>25</v>
      </c>
      <c r="M5300" s="45"/>
      <c r="N5300" s="45"/>
      <c r="O5300" s="45"/>
      <c r="P5300" s="28"/>
      <c r="Q5300" s="28"/>
      <c r="R5300" s="25"/>
      <c r="Z5300"/>
    </row>
    <row r="5301" spans="1:26" x14ac:dyDescent="0.25">
      <c r="A5301" s="4" t="s">
        <v>7</v>
      </c>
      <c r="B5301" s="5">
        <v>2008</v>
      </c>
      <c r="C5301" s="5">
        <v>8</v>
      </c>
      <c r="D5301" s="5">
        <v>8</v>
      </c>
      <c r="E5301" s="5">
        <v>14</v>
      </c>
      <c r="F5301" s="43">
        <v>24</v>
      </c>
      <c r="G5301" s="8">
        <f t="shared" si="352"/>
        <v>25</v>
      </c>
      <c r="H5301" s="8">
        <f t="shared" si="353"/>
        <v>55</v>
      </c>
      <c r="I5301" s="8">
        <f t="shared" si="354"/>
        <v>13.75</v>
      </c>
      <c r="J5301" s="1">
        <v>18</v>
      </c>
      <c r="K5301" s="1">
        <v>25</v>
      </c>
      <c r="M5301" s="45"/>
      <c r="N5301" s="45"/>
      <c r="O5301" s="45"/>
      <c r="P5301" s="28"/>
      <c r="Q5301" s="28"/>
      <c r="R5301" s="25"/>
      <c r="Z5301"/>
    </row>
    <row r="5302" spans="1:26" x14ac:dyDescent="0.25">
      <c r="A5302" s="4" t="s">
        <v>7</v>
      </c>
      <c r="B5302" s="5">
        <v>2008</v>
      </c>
      <c r="C5302" s="5">
        <v>8</v>
      </c>
      <c r="D5302" s="5">
        <v>8</v>
      </c>
      <c r="E5302" s="5">
        <v>15</v>
      </c>
      <c r="F5302" s="43">
        <v>23.8</v>
      </c>
      <c r="G5302" s="8">
        <f t="shared" si="352"/>
        <v>25</v>
      </c>
      <c r="H5302" s="8">
        <f t="shared" si="353"/>
        <v>65.999999999999957</v>
      </c>
      <c r="I5302" s="8">
        <f t="shared" si="354"/>
        <v>16.499999999999989</v>
      </c>
      <c r="J5302" s="1">
        <v>18</v>
      </c>
      <c r="K5302" s="1">
        <v>25</v>
      </c>
      <c r="M5302" s="45"/>
      <c r="N5302" s="45"/>
      <c r="O5302" s="45"/>
      <c r="P5302" s="28"/>
      <c r="Q5302" s="28"/>
      <c r="R5302" s="25"/>
      <c r="Z5302"/>
    </row>
    <row r="5303" spans="1:26" x14ac:dyDescent="0.25">
      <c r="A5303" s="4" t="s">
        <v>7</v>
      </c>
      <c r="B5303" s="5">
        <v>2008</v>
      </c>
      <c r="C5303" s="5">
        <v>8</v>
      </c>
      <c r="D5303" s="5">
        <v>8</v>
      </c>
      <c r="E5303" s="5">
        <v>16</v>
      </c>
      <c r="F5303" s="43">
        <v>23.3</v>
      </c>
      <c r="G5303" s="8">
        <f t="shared" si="352"/>
        <v>25</v>
      </c>
      <c r="H5303" s="8">
        <f t="shared" si="353"/>
        <v>93.499999999999957</v>
      </c>
      <c r="I5303" s="8">
        <f t="shared" si="354"/>
        <v>23.374999999999989</v>
      </c>
      <c r="J5303" s="1">
        <v>18</v>
      </c>
      <c r="K5303" s="1">
        <v>25</v>
      </c>
      <c r="M5303" s="45"/>
      <c r="N5303" s="45"/>
      <c r="O5303" s="45"/>
      <c r="P5303" s="28"/>
      <c r="Q5303" s="28"/>
      <c r="R5303" s="25"/>
      <c r="Z5303"/>
    </row>
    <row r="5304" spans="1:26" x14ac:dyDescent="0.25">
      <c r="A5304" s="4" t="s">
        <v>7</v>
      </c>
      <c r="B5304" s="5">
        <v>2008</v>
      </c>
      <c r="C5304" s="5">
        <v>8</v>
      </c>
      <c r="D5304" s="5">
        <v>8</v>
      </c>
      <c r="E5304" s="5">
        <v>17</v>
      </c>
      <c r="F5304" s="43">
        <v>22.4</v>
      </c>
      <c r="G5304" s="8">
        <f t="shared" si="352"/>
        <v>25</v>
      </c>
      <c r="H5304" s="8">
        <f t="shared" si="353"/>
        <v>143.00000000000009</v>
      </c>
      <c r="I5304" s="8">
        <f t="shared" si="354"/>
        <v>35.750000000000021</v>
      </c>
      <c r="J5304" s="1">
        <v>18</v>
      </c>
      <c r="K5304" s="1">
        <v>25</v>
      </c>
      <c r="M5304" s="45"/>
      <c r="N5304" s="45"/>
      <c r="O5304" s="45"/>
      <c r="P5304" s="28"/>
      <c r="Q5304" s="28"/>
      <c r="R5304" s="25"/>
      <c r="Z5304"/>
    </row>
    <row r="5305" spans="1:26" x14ac:dyDescent="0.25">
      <c r="A5305" s="4" t="s">
        <v>7</v>
      </c>
      <c r="B5305" s="5">
        <v>2008</v>
      </c>
      <c r="C5305" s="5">
        <v>8</v>
      </c>
      <c r="D5305" s="5">
        <v>8</v>
      </c>
      <c r="E5305" s="5">
        <v>18</v>
      </c>
      <c r="F5305" s="43">
        <v>21.6</v>
      </c>
      <c r="G5305" s="8">
        <f t="shared" si="352"/>
        <v>25</v>
      </c>
      <c r="H5305" s="8">
        <f t="shared" si="353"/>
        <v>186.99999999999991</v>
      </c>
      <c r="I5305" s="8">
        <f t="shared" si="354"/>
        <v>46.749999999999979</v>
      </c>
      <c r="J5305" s="1">
        <v>18</v>
      </c>
      <c r="K5305" s="1">
        <v>25</v>
      </c>
      <c r="M5305" s="45"/>
      <c r="N5305" s="45"/>
      <c r="O5305" s="45"/>
      <c r="P5305" s="28"/>
      <c r="Q5305" s="28"/>
      <c r="R5305" s="25"/>
      <c r="Z5305"/>
    </row>
    <row r="5306" spans="1:26" x14ac:dyDescent="0.25">
      <c r="A5306" s="4" t="s">
        <v>7</v>
      </c>
      <c r="B5306" s="5">
        <v>2008</v>
      </c>
      <c r="C5306" s="5">
        <v>8</v>
      </c>
      <c r="D5306" s="5">
        <v>8</v>
      </c>
      <c r="E5306" s="5">
        <v>19</v>
      </c>
      <c r="F5306" s="43">
        <v>20.2</v>
      </c>
      <c r="G5306" s="8">
        <f t="shared" si="352"/>
        <v>25</v>
      </c>
      <c r="H5306" s="8">
        <f t="shared" si="353"/>
        <v>264.00000000000006</v>
      </c>
      <c r="I5306" s="8">
        <f t="shared" si="354"/>
        <v>66.000000000000014</v>
      </c>
      <c r="J5306" s="1">
        <v>18</v>
      </c>
      <c r="K5306" s="1">
        <v>25</v>
      </c>
      <c r="M5306" s="45"/>
      <c r="N5306" s="45"/>
      <c r="O5306" s="45"/>
      <c r="P5306" s="28"/>
      <c r="Q5306" s="28"/>
      <c r="R5306" s="25"/>
      <c r="Z5306"/>
    </row>
    <row r="5307" spans="1:26" x14ac:dyDescent="0.25">
      <c r="A5307" s="4" t="s">
        <v>7</v>
      </c>
      <c r="B5307" s="5">
        <v>2008</v>
      </c>
      <c r="C5307" s="5">
        <v>8</v>
      </c>
      <c r="D5307" s="5">
        <v>8</v>
      </c>
      <c r="E5307" s="5">
        <v>20</v>
      </c>
      <c r="F5307" s="43">
        <v>19</v>
      </c>
      <c r="G5307" s="8">
        <f t="shared" si="352"/>
        <v>25</v>
      </c>
      <c r="H5307" s="8">
        <f t="shared" si="353"/>
        <v>330</v>
      </c>
      <c r="I5307" s="8">
        <f t="shared" si="354"/>
        <v>82.5</v>
      </c>
      <c r="J5307" s="1">
        <v>18</v>
      </c>
      <c r="K5307" s="1">
        <v>25</v>
      </c>
      <c r="M5307" s="45"/>
      <c r="N5307" s="45"/>
      <c r="O5307" s="45"/>
      <c r="P5307" s="28"/>
      <c r="Q5307" s="28"/>
      <c r="R5307" s="25"/>
      <c r="Z5307"/>
    </row>
    <row r="5308" spans="1:26" x14ac:dyDescent="0.25">
      <c r="A5308" s="4" t="s">
        <v>7</v>
      </c>
      <c r="B5308" s="5">
        <v>2008</v>
      </c>
      <c r="C5308" s="5">
        <v>8</v>
      </c>
      <c r="D5308" s="5">
        <v>8</v>
      </c>
      <c r="E5308" s="5">
        <v>21</v>
      </c>
      <c r="F5308" s="43">
        <v>18.600000000000001</v>
      </c>
      <c r="G5308" s="8">
        <f t="shared" si="352"/>
        <v>25</v>
      </c>
      <c r="H5308" s="8">
        <f t="shared" si="353"/>
        <v>351.99999999999994</v>
      </c>
      <c r="I5308" s="8">
        <f t="shared" si="354"/>
        <v>87.999999999999986</v>
      </c>
      <c r="J5308" s="1">
        <v>18</v>
      </c>
      <c r="K5308" s="1">
        <v>25</v>
      </c>
      <c r="M5308" s="45"/>
      <c r="N5308" s="45"/>
      <c r="O5308" s="45"/>
      <c r="P5308" s="28"/>
      <c r="Q5308" s="28"/>
      <c r="R5308" s="25"/>
      <c r="Z5308"/>
    </row>
    <row r="5309" spans="1:26" x14ac:dyDescent="0.25">
      <c r="A5309" s="4" t="s">
        <v>7</v>
      </c>
      <c r="B5309" s="5">
        <v>2008</v>
      </c>
      <c r="C5309" s="5">
        <v>8</v>
      </c>
      <c r="D5309" s="5">
        <v>8</v>
      </c>
      <c r="E5309" s="5">
        <v>22</v>
      </c>
      <c r="F5309" s="43">
        <v>18.399999999999999</v>
      </c>
      <c r="G5309" s="8">
        <f t="shared" si="352"/>
        <v>25</v>
      </c>
      <c r="H5309" s="8">
        <f t="shared" si="353"/>
        <v>363.00000000000006</v>
      </c>
      <c r="I5309" s="8">
        <f t="shared" si="354"/>
        <v>90.750000000000014</v>
      </c>
      <c r="J5309" s="1">
        <v>18</v>
      </c>
      <c r="K5309" s="1">
        <v>25</v>
      </c>
      <c r="M5309" s="45"/>
      <c r="N5309" s="45"/>
      <c r="O5309" s="45"/>
      <c r="P5309" s="28"/>
      <c r="Q5309" s="28"/>
      <c r="R5309" s="25"/>
      <c r="Z5309"/>
    </row>
    <row r="5310" spans="1:26" x14ac:dyDescent="0.25">
      <c r="A5310" s="4" t="s">
        <v>7</v>
      </c>
      <c r="B5310" s="5">
        <v>2008</v>
      </c>
      <c r="C5310" s="5">
        <v>8</v>
      </c>
      <c r="D5310" s="5">
        <v>8</v>
      </c>
      <c r="E5310" s="5">
        <v>23</v>
      </c>
      <c r="F5310" s="43">
        <v>18.2</v>
      </c>
      <c r="G5310" s="8">
        <f t="shared" si="352"/>
        <v>25</v>
      </c>
      <c r="H5310" s="8">
        <f t="shared" si="353"/>
        <v>374.00000000000006</v>
      </c>
      <c r="I5310" s="8">
        <f t="shared" si="354"/>
        <v>93.500000000000014</v>
      </c>
      <c r="J5310" s="1">
        <v>18</v>
      </c>
      <c r="K5310" s="1">
        <v>25</v>
      </c>
      <c r="M5310" s="45"/>
      <c r="N5310" s="45"/>
      <c r="O5310" s="45"/>
      <c r="P5310" s="28"/>
      <c r="Q5310" s="28"/>
      <c r="R5310" s="25"/>
      <c r="Z5310"/>
    </row>
    <row r="5311" spans="1:26" x14ac:dyDescent="0.25">
      <c r="A5311" s="4" t="s">
        <v>7</v>
      </c>
      <c r="B5311" s="5">
        <v>2008</v>
      </c>
      <c r="C5311" s="5">
        <v>8</v>
      </c>
      <c r="D5311" s="5">
        <v>9</v>
      </c>
      <c r="E5311" s="5">
        <v>0</v>
      </c>
      <c r="F5311" s="43">
        <v>18.2</v>
      </c>
      <c r="G5311" s="8">
        <f t="shared" si="352"/>
        <v>25</v>
      </c>
      <c r="H5311" s="8">
        <f t="shared" si="353"/>
        <v>374.00000000000006</v>
      </c>
      <c r="I5311" s="8">
        <f t="shared" si="354"/>
        <v>93.500000000000014</v>
      </c>
      <c r="J5311" s="1">
        <v>18</v>
      </c>
      <c r="K5311" s="1">
        <v>25</v>
      </c>
      <c r="M5311" s="45"/>
      <c r="N5311" s="45"/>
      <c r="O5311" s="45"/>
      <c r="P5311" s="28"/>
      <c r="Q5311" s="28"/>
      <c r="R5311" s="25"/>
      <c r="Z5311"/>
    </row>
    <row r="5312" spans="1:26" x14ac:dyDescent="0.25">
      <c r="A5312" s="4" t="s">
        <v>7</v>
      </c>
      <c r="B5312" s="5">
        <v>2008</v>
      </c>
      <c r="C5312" s="5">
        <v>8</v>
      </c>
      <c r="D5312" s="5">
        <v>9</v>
      </c>
      <c r="E5312" s="5">
        <v>1</v>
      </c>
      <c r="F5312" s="43">
        <v>18.100000000000001</v>
      </c>
      <c r="G5312" s="8">
        <f t="shared" si="352"/>
        <v>25</v>
      </c>
      <c r="H5312" s="8">
        <f t="shared" si="353"/>
        <v>379.49999999999994</v>
      </c>
      <c r="I5312" s="8">
        <f t="shared" si="354"/>
        <v>94.874999999999986</v>
      </c>
      <c r="J5312" s="1">
        <v>18</v>
      </c>
      <c r="K5312" s="1">
        <v>25</v>
      </c>
      <c r="M5312" s="45"/>
      <c r="N5312" s="45"/>
      <c r="O5312" s="45"/>
      <c r="P5312" s="28"/>
      <c r="Q5312" s="28"/>
      <c r="R5312" s="25"/>
      <c r="Z5312"/>
    </row>
    <row r="5313" spans="1:26" x14ac:dyDescent="0.25">
      <c r="A5313" s="4" t="s">
        <v>7</v>
      </c>
      <c r="B5313" s="5">
        <v>2008</v>
      </c>
      <c r="C5313" s="5">
        <v>8</v>
      </c>
      <c r="D5313" s="5">
        <v>9</v>
      </c>
      <c r="E5313" s="5">
        <v>2</v>
      </c>
      <c r="F5313" s="43">
        <v>18.100000000000001</v>
      </c>
      <c r="G5313" s="8">
        <f t="shared" si="352"/>
        <v>25</v>
      </c>
      <c r="H5313" s="8">
        <f t="shared" si="353"/>
        <v>379.49999999999994</v>
      </c>
      <c r="I5313" s="8">
        <f t="shared" si="354"/>
        <v>94.874999999999986</v>
      </c>
      <c r="J5313" s="1">
        <v>18</v>
      </c>
      <c r="K5313" s="1">
        <v>25</v>
      </c>
      <c r="M5313" s="45"/>
      <c r="N5313" s="45"/>
      <c r="O5313" s="45"/>
      <c r="P5313" s="28"/>
      <c r="Q5313" s="28"/>
      <c r="R5313" s="25"/>
      <c r="Z5313"/>
    </row>
    <row r="5314" spans="1:26" x14ac:dyDescent="0.25">
      <c r="A5314" s="4" t="s">
        <v>7</v>
      </c>
      <c r="B5314" s="5">
        <v>2008</v>
      </c>
      <c r="C5314" s="5">
        <v>8</v>
      </c>
      <c r="D5314" s="5">
        <v>9</v>
      </c>
      <c r="E5314" s="5">
        <v>3</v>
      </c>
      <c r="F5314" s="43">
        <v>18.100000000000001</v>
      </c>
      <c r="G5314" s="8">
        <f t="shared" si="352"/>
        <v>25</v>
      </c>
      <c r="H5314" s="8">
        <f t="shared" si="353"/>
        <v>379.49999999999994</v>
      </c>
      <c r="I5314" s="8">
        <f t="shared" si="354"/>
        <v>94.874999999999986</v>
      </c>
      <c r="J5314" s="1">
        <v>18</v>
      </c>
      <c r="K5314" s="1">
        <v>25</v>
      </c>
      <c r="M5314" s="45"/>
      <c r="N5314" s="45"/>
      <c r="O5314" s="45"/>
      <c r="P5314" s="28"/>
      <c r="Q5314" s="28"/>
      <c r="R5314" s="25"/>
      <c r="Z5314"/>
    </row>
    <row r="5315" spans="1:26" x14ac:dyDescent="0.25">
      <c r="A5315" s="4" t="s">
        <v>7</v>
      </c>
      <c r="B5315" s="5">
        <v>2008</v>
      </c>
      <c r="C5315" s="5">
        <v>8</v>
      </c>
      <c r="D5315" s="5">
        <v>9</v>
      </c>
      <c r="E5315" s="5">
        <v>4</v>
      </c>
      <c r="F5315" s="43">
        <v>18.2</v>
      </c>
      <c r="G5315" s="8">
        <f t="shared" si="352"/>
        <v>25</v>
      </c>
      <c r="H5315" s="8">
        <f t="shared" si="353"/>
        <v>374.00000000000006</v>
      </c>
      <c r="I5315" s="8">
        <f t="shared" si="354"/>
        <v>93.500000000000014</v>
      </c>
      <c r="J5315" s="1">
        <v>18</v>
      </c>
      <c r="K5315" s="1">
        <v>25</v>
      </c>
      <c r="M5315" s="45"/>
      <c r="N5315" s="45"/>
      <c r="O5315" s="45"/>
      <c r="P5315" s="28"/>
      <c r="Q5315" s="28"/>
      <c r="R5315" s="25"/>
      <c r="Z5315"/>
    </row>
    <row r="5316" spans="1:26" x14ac:dyDescent="0.25">
      <c r="A5316" s="4" t="s">
        <v>7</v>
      </c>
      <c r="B5316" s="5">
        <v>2008</v>
      </c>
      <c r="C5316" s="5">
        <v>8</v>
      </c>
      <c r="D5316" s="5">
        <v>9</v>
      </c>
      <c r="E5316" s="5">
        <v>5</v>
      </c>
      <c r="F5316" s="43">
        <v>18.2</v>
      </c>
      <c r="G5316" s="8">
        <f t="shared" si="352"/>
        <v>25</v>
      </c>
      <c r="H5316" s="8">
        <f t="shared" si="353"/>
        <v>374.00000000000006</v>
      </c>
      <c r="I5316" s="8">
        <f t="shared" si="354"/>
        <v>93.500000000000014</v>
      </c>
      <c r="J5316" s="1">
        <v>18</v>
      </c>
      <c r="K5316" s="1">
        <v>25</v>
      </c>
      <c r="M5316" s="45"/>
      <c r="N5316" s="45"/>
      <c r="O5316" s="45"/>
      <c r="P5316" s="28"/>
      <c r="Q5316" s="28"/>
      <c r="R5316" s="25"/>
      <c r="Z5316"/>
    </row>
    <row r="5317" spans="1:26" x14ac:dyDescent="0.25">
      <c r="A5317" s="4" t="s">
        <v>7</v>
      </c>
      <c r="B5317" s="5">
        <v>2008</v>
      </c>
      <c r="C5317" s="5">
        <v>8</v>
      </c>
      <c r="D5317" s="5">
        <v>9</v>
      </c>
      <c r="E5317" s="5">
        <v>6</v>
      </c>
      <c r="F5317" s="43">
        <v>18.3</v>
      </c>
      <c r="G5317" s="8">
        <f t="shared" si="352"/>
        <v>25</v>
      </c>
      <c r="H5317" s="8">
        <f t="shared" si="353"/>
        <v>368.49999999999994</v>
      </c>
      <c r="I5317" s="8">
        <f t="shared" si="354"/>
        <v>92.124999999999986</v>
      </c>
      <c r="J5317" s="1">
        <v>18</v>
      </c>
      <c r="K5317" s="1">
        <v>25</v>
      </c>
      <c r="M5317" s="45"/>
      <c r="N5317" s="45"/>
      <c r="O5317" s="45"/>
      <c r="P5317" s="28"/>
      <c r="Q5317" s="28"/>
      <c r="R5317" s="25"/>
      <c r="Z5317"/>
    </row>
    <row r="5318" spans="1:26" x14ac:dyDescent="0.25">
      <c r="A5318" s="4" t="s">
        <v>7</v>
      </c>
      <c r="B5318" s="5">
        <v>2008</v>
      </c>
      <c r="C5318" s="5">
        <v>8</v>
      </c>
      <c r="D5318" s="5">
        <v>9</v>
      </c>
      <c r="E5318" s="5">
        <v>7</v>
      </c>
      <c r="F5318" s="43">
        <v>18.899999999999999</v>
      </c>
      <c r="G5318" s="8">
        <f t="shared" si="352"/>
        <v>25</v>
      </c>
      <c r="H5318" s="8">
        <f t="shared" si="353"/>
        <v>335.50000000000006</v>
      </c>
      <c r="I5318" s="8">
        <f t="shared" si="354"/>
        <v>83.875000000000014</v>
      </c>
      <c r="J5318" s="1">
        <v>18</v>
      </c>
      <c r="K5318" s="1">
        <v>25</v>
      </c>
      <c r="M5318" s="45"/>
      <c r="N5318" s="45"/>
      <c r="O5318" s="45"/>
      <c r="P5318" s="28"/>
      <c r="Q5318" s="28"/>
      <c r="R5318" s="25"/>
      <c r="Z5318"/>
    </row>
    <row r="5319" spans="1:26" x14ac:dyDescent="0.25">
      <c r="A5319" s="4" t="s">
        <v>7</v>
      </c>
      <c r="B5319" s="5">
        <v>2008</v>
      </c>
      <c r="C5319" s="5">
        <v>8</v>
      </c>
      <c r="D5319" s="5">
        <v>9</v>
      </c>
      <c r="E5319" s="5">
        <v>8</v>
      </c>
      <c r="F5319" s="43">
        <v>20.3</v>
      </c>
      <c r="G5319" s="8">
        <f t="shared" ref="G5319:G5382" si="355">IF(A5319="Inverno", $G$3, $G$2)</f>
        <v>25</v>
      </c>
      <c r="H5319" s="8">
        <f t="shared" si="353"/>
        <v>258.49999999999994</v>
      </c>
      <c r="I5319" s="8">
        <f t="shared" si="354"/>
        <v>64.624999999999986</v>
      </c>
      <c r="J5319" s="1">
        <v>18</v>
      </c>
      <c r="K5319" s="1">
        <v>25</v>
      </c>
      <c r="M5319" s="45"/>
      <c r="N5319" s="45"/>
      <c r="O5319" s="45"/>
      <c r="P5319" s="28"/>
      <c r="Q5319" s="28"/>
      <c r="R5319" s="25"/>
      <c r="Z5319"/>
    </row>
    <row r="5320" spans="1:26" x14ac:dyDescent="0.25">
      <c r="A5320" s="4" t="s">
        <v>7</v>
      </c>
      <c r="B5320" s="5">
        <v>2008</v>
      </c>
      <c r="C5320" s="5">
        <v>8</v>
      </c>
      <c r="D5320" s="5">
        <v>9</v>
      </c>
      <c r="E5320" s="5">
        <v>9</v>
      </c>
      <c r="F5320" s="43">
        <v>21.3</v>
      </c>
      <c r="G5320" s="8">
        <f t="shared" si="355"/>
        <v>25</v>
      </c>
      <c r="H5320" s="8">
        <f t="shared" ref="H5320:H5383" si="356">IF(F5320&gt;G5320,0,$D$3*(G5320-F5320)/$D$4)</f>
        <v>203.49999999999997</v>
      </c>
      <c r="I5320" s="8">
        <f t="shared" ref="I5320:I5383" si="357">H5320/$G$4</f>
        <v>50.874999999999993</v>
      </c>
      <c r="J5320" s="1">
        <v>18</v>
      </c>
      <c r="K5320" s="1">
        <v>25</v>
      </c>
      <c r="M5320" s="45"/>
      <c r="N5320" s="45"/>
      <c r="O5320" s="45"/>
      <c r="P5320" s="28"/>
      <c r="Q5320" s="28"/>
      <c r="R5320" s="25"/>
      <c r="Z5320"/>
    </row>
    <row r="5321" spans="1:26" x14ac:dyDescent="0.25">
      <c r="A5321" s="4" t="s">
        <v>7</v>
      </c>
      <c r="B5321" s="5">
        <v>2008</v>
      </c>
      <c r="C5321" s="5">
        <v>8</v>
      </c>
      <c r="D5321" s="5">
        <v>9</v>
      </c>
      <c r="E5321" s="5">
        <v>10</v>
      </c>
      <c r="F5321" s="43">
        <v>22</v>
      </c>
      <c r="G5321" s="8">
        <f t="shared" si="355"/>
        <v>25</v>
      </c>
      <c r="H5321" s="8">
        <f t="shared" si="356"/>
        <v>165</v>
      </c>
      <c r="I5321" s="8">
        <f t="shared" si="357"/>
        <v>41.25</v>
      </c>
      <c r="J5321" s="1">
        <v>18</v>
      </c>
      <c r="K5321" s="1">
        <v>25</v>
      </c>
      <c r="M5321" s="45"/>
      <c r="N5321" s="45"/>
      <c r="O5321" s="45"/>
      <c r="P5321" s="28"/>
      <c r="Q5321" s="28"/>
      <c r="R5321" s="25"/>
      <c r="Z5321"/>
    </row>
    <row r="5322" spans="1:26" x14ac:dyDescent="0.25">
      <c r="A5322" s="4" t="s">
        <v>7</v>
      </c>
      <c r="B5322" s="5">
        <v>2008</v>
      </c>
      <c r="C5322" s="5">
        <v>8</v>
      </c>
      <c r="D5322" s="5">
        <v>9</v>
      </c>
      <c r="E5322" s="5">
        <v>11</v>
      </c>
      <c r="F5322" s="43">
        <v>23.3</v>
      </c>
      <c r="G5322" s="8">
        <f t="shared" si="355"/>
        <v>25</v>
      </c>
      <c r="H5322" s="8">
        <f t="shared" si="356"/>
        <v>93.499999999999957</v>
      </c>
      <c r="I5322" s="8">
        <f t="shared" si="357"/>
        <v>23.374999999999989</v>
      </c>
      <c r="J5322" s="1">
        <v>18</v>
      </c>
      <c r="K5322" s="1">
        <v>25</v>
      </c>
      <c r="M5322" s="45"/>
      <c r="N5322" s="45"/>
      <c r="O5322" s="45"/>
      <c r="P5322" s="28"/>
      <c r="Q5322" s="28"/>
      <c r="R5322" s="25"/>
      <c r="Z5322"/>
    </row>
    <row r="5323" spans="1:26" x14ac:dyDescent="0.25">
      <c r="A5323" s="4" t="s">
        <v>7</v>
      </c>
      <c r="B5323" s="5">
        <v>2008</v>
      </c>
      <c r="C5323" s="5">
        <v>8</v>
      </c>
      <c r="D5323" s="5">
        <v>9</v>
      </c>
      <c r="E5323" s="5">
        <v>12</v>
      </c>
      <c r="F5323" s="43">
        <v>27.1</v>
      </c>
      <c r="G5323" s="8">
        <f t="shared" si="355"/>
        <v>25</v>
      </c>
      <c r="H5323" s="8">
        <f t="shared" si="356"/>
        <v>0</v>
      </c>
      <c r="I5323" s="8">
        <f t="shared" si="357"/>
        <v>0</v>
      </c>
      <c r="J5323" s="1">
        <v>18</v>
      </c>
      <c r="K5323" s="1">
        <v>25</v>
      </c>
      <c r="M5323" s="45"/>
      <c r="N5323" s="45"/>
      <c r="O5323" s="45"/>
      <c r="P5323" s="28"/>
      <c r="Q5323" s="28"/>
      <c r="R5323" s="25"/>
      <c r="Z5323"/>
    </row>
    <row r="5324" spans="1:26" x14ac:dyDescent="0.25">
      <c r="A5324" s="4" t="s">
        <v>7</v>
      </c>
      <c r="B5324" s="5">
        <v>2008</v>
      </c>
      <c r="C5324" s="5">
        <v>8</v>
      </c>
      <c r="D5324" s="5">
        <v>9</v>
      </c>
      <c r="E5324" s="5">
        <v>13</v>
      </c>
      <c r="F5324" s="43">
        <v>27.7</v>
      </c>
      <c r="G5324" s="8">
        <f t="shared" si="355"/>
        <v>25</v>
      </c>
      <c r="H5324" s="8">
        <f t="shared" si="356"/>
        <v>0</v>
      </c>
      <c r="I5324" s="8">
        <f t="shared" si="357"/>
        <v>0</v>
      </c>
      <c r="J5324" s="1">
        <v>18</v>
      </c>
      <c r="K5324" s="1">
        <v>25</v>
      </c>
      <c r="M5324" s="45"/>
      <c r="N5324" s="45"/>
      <c r="O5324" s="45"/>
      <c r="P5324" s="28"/>
      <c r="Q5324" s="28"/>
      <c r="R5324" s="25"/>
      <c r="Z5324"/>
    </row>
    <row r="5325" spans="1:26" x14ac:dyDescent="0.25">
      <c r="A5325" s="4" t="s">
        <v>7</v>
      </c>
      <c r="B5325" s="5">
        <v>2008</v>
      </c>
      <c r="C5325" s="5">
        <v>8</v>
      </c>
      <c r="D5325" s="5">
        <v>9</v>
      </c>
      <c r="E5325" s="5">
        <v>14</v>
      </c>
      <c r="F5325" s="43">
        <v>27.7</v>
      </c>
      <c r="G5325" s="8">
        <f t="shared" si="355"/>
        <v>25</v>
      </c>
      <c r="H5325" s="8">
        <f t="shared" si="356"/>
        <v>0</v>
      </c>
      <c r="I5325" s="8">
        <f t="shared" si="357"/>
        <v>0</v>
      </c>
      <c r="J5325" s="1">
        <v>18</v>
      </c>
      <c r="K5325" s="1">
        <v>25</v>
      </c>
      <c r="M5325" s="45"/>
      <c r="N5325" s="45"/>
      <c r="O5325" s="45"/>
      <c r="P5325" s="28"/>
      <c r="Q5325" s="28"/>
      <c r="R5325" s="25"/>
      <c r="Z5325"/>
    </row>
    <row r="5326" spans="1:26" x14ac:dyDescent="0.25">
      <c r="A5326" s="4" t="s">
        <v>7</v>
      </c>
      <c r="B5326" s="5">
        <v>2008</v>
      </c>
      <c r="C5326" s="5">
        <v>8</v>
      </c>
      <c r="D5326" s="5">
        <v>9</v>
      </c>
      <c r="E5326" s="5">
        <v>15</v>
      </c>
      <c r="F5326" s="43">
        <v>27.3</v>
      </c>
      <c r="G5326" s="8">
        <f t="shared" si="355"/>
        <v>25</v>
      </c>
      <c r="H5326" s="8">
        <f t="shared" si="356"/>
        <v>0</v>
      </c>
      <c r="I5326" s="8">
        <f t="shared" si="357"/>
        <v>0</v>
      </c>
      <c r="J5326" s="1">
        <v>18</v>
      </c>
      <c r="K5326" s="1">
        <v>25</v>
      </c>
      <c r="M5326" s="45"/>
      <c r="N5326" s="45"/>
      <c r="O5326" s="45"/>
      <c r="P5326" s="28"/>
      <c r="Q5326" s="28"/>
      <c r="R5326" s="25"/>
      <c r="Z5326"/>
    </row>
    <row r="5327" spans="1:26" x14ac:dyDescent="0.25">
      <c r="A5327" s="4" t="s">
        <v>7</v>
      </c>
      <c r="B5327" s="5">
        <v>2008</v>
      </c>
      <c r="C5327" s="5">
        <v>8</v>
      </c>
      <c r="D5327" s="5">
        <v>9</v>
      </c>
      <c r="E5327" s="5">
        <v>16</v>
      </c>
      <c r="F5327" s="43">
        <v>26.8</v>
      </c>
      <c r="G5327" s="8">
        <f t="shared" si="355"/>
        <v>25</v>
      </c>
      <c r="H5327" s="8">
        <f t="shared" si="356"/>
        <v>0</v>
      </c>
      <c r="I5327" s="8">
        <f t="shared" si="357"/>
        <v>0</v>
      </c>
      <c r="J5327" s="1">
        <v>18</v>
      </c>
      <c r="K5327" s="1">
        <v>25</v>
      </c>
      <c r="M5327" s="45"/>
      <c r="N5327" s="45"/>
      <c r="O5327" s="45"/>
      <c r="P5327" s="28"/>
      <c r="Q5327" s="28"/>
      <c r="R5327" s="25"/>
      <c r="Z5327"/>
    </row>
    <row r="5328" spans="1:26" x14ac:dyDescent="0.25">
      <c r="A5328" s="4" t="s">
        <v>7</v>
      </c>
      <c r="B5328" s="5">
        <v>2008</v>
      </c>
      <c r="C5328" s="5">
        <v>8</v>
      </c>
      <c r="D5328" s="5">
        <v>9</v>
      </c>
      <c r="E5328" s="5">
        <v>17</v>
      </c>
      <c r="F5328" s="43">
        <v>25.9</v>
      </c>
      <c r="G5328" s="8">
        <f t="shared" si="355"/>
        <v>25</v>
      </c>
      <c r="H5328" s="8">
        <f t="shared" si="356"/>
        <v>0</v>
      </c>
      <c r="I5328" s="8">
        <f t="shared" si="357"/>
        <v>0</v>
      </c>
      <c r="J5328" s="1">
        <v>18</v>
      </c>
      <c r="K5328" s="1">
        <v>25</v>
      </c>
      <c r="M5328" s="45"/>
      <c r="N5328" s="45"/>
      <c r="O5328" s="45"/>
      <c r="P5328" s="28"/>
      <c r="Q5328" s="28"/>
      <c r="R5328" s="25"/>
      <c r="Z5328"/>
    </row>
    <row r="5329" spans="1:26" x14ac:dyDescent="0.25">
      <c r="A5329" s="4" t="s">
        <v>7</v>
      </c>
      <c r="B5329" s="5">
        <v>2008</v>
      </c>
      <c r="C5329" s="5">
        <v>8</v>
      </c>
      <c r="D5329" s="5">
        <v>9</v>
      </c>
      <c r="E5329" s="5">
        <v>18</v>
      </c>
      <c r="F5329" s="43">
        <v>24.7</v>
      </c>
      <c r="G5329" s="8">
        <f t="shared" si="355"/>
        <v>25</v>
      </c>
      <c r="H5329" s="8">
        <f t="shared" si="356"/>
        <v>16.500000000000039</v>
      </c>
      <c r="I5329" s="8">
        <f t="shared" si="357"/>
        <v>4.1250000000000098</v>
      </c>
      <c r="J5329" s="1">
        <v>18</v>
      </c>
      <c r="K5329" s="1">
        <v>25</v>
      </c>
      <c r="M5329" s="45"/>
      <c r="N5329" s="45"/>
      <c r="O5329" s="45"/>
      <c r="P5329" s="28"/>
      <c r="Q5329" s="28"/>
      <c r="R5329" s="25"/>
      <c r="Z5329"/>
    </row>
    <row r="5330" spans="1:26" x14ac:dyDescent="0.25">
      <c r="A5330" s="4" t="s">
        <v>7</v>
      </c>
      <c r="B5330" s="5">
        <v>2008</v>
      </c>
      <c r="C5330" s="5">
        <v>8</v>
      </c>
      <c r="D5330" s="5">
        <v>9</v>
      </c>
      <c r="E5330" s="5">
        <v>19</v>
      </c>
      <c r="F5330" s="43">
        <v>22.9</v>
      </c>
      <c r="G5330" s="8">
        <f t="shared" si="355"/>
        <v>25</v>
      </c>
      <c r="H5330" s="8">
        <f t="shared" si="356"/>
        <v>115.50000000000009</v>
      </c>
      <c r="I5330" s="8">
        <f t="shared" si="357"/>
        <v>28.875000000000021</v>
      </c>
      <c r="J5330" s="1">
        <v>18</v>
      </c>
      <c r="K5330" s="1">
        <v>25</v>
      </c>
      <c r="M5330" s="45"/>
      <c r="N5330" s="45"/>
      <c r="O5330" s="45"/>
      <c r="P5330" s="28"/>
      <c r="Q5330" s="28"/>
      <c r="R5330" s="25"/>
      <c r="Z5330"/>
    </row>
    <row r="5331" spans="1:26" x14ac:dyDescent="0.25">
      <c r="A5331" s="4" t="s">
        <v>7</v>
      </c>
      <c r="B5331" s="5">
        <v>2008</v>
      </c>
      <c r="C5331" s="5">
        <v>8</v>
      </c>
      <c r="D5331" s="5">
        <v>9</v>
      </c>
      <c r="E5331" s="5">
        <v>20</v>
      </c>
      <c r="F5331" s="43">
        <v>21.4</v>
      </c>
      <c r="G5331" s="8">
        <f t="shared" si="355"/>
        <v>25</v>
      </c>
      <c r="H5331" s="8">
        <f t="shared" si="356"/>
        <v>198.00000000000009</v>
      </c>
      <c r="I5331" s="8">
        <f t="shared" si="357"/>
        <v>49.500000000000021</v>
      </c>
      <c r="J5331" s="1">
        <v>18</v>
      </c>
      <c r="K5331" s="1">
        <v>25</v>
      </c>
      <c r="M5331" s="45"/>
      <c r="N5331" s="45"/>
      <c r="O5331" s="45"/>
      <c r="P5331" s="28"/>
      <c r="Q5331" s="28"/>
      <c r="R5331" s="25"/>
      <c r="Z5331"/>
    </row>
    <row r="5332" spans="1:26" x14ac:dyDescent="0.25">
      <c r="A5332" s="4" t="s">
        <v>7</v>
      </c>
      <c r="B5332" s="5">
        <v>2008</v>
      </c>
      <c r="C5332" s="5">
        <v>8</v>
      </c>
      <c r="D5332" s="5">
        <v>9</v>
      </c>
      <c r="E5332" s="5">
        <v>21</v>
      </c>
      <c r="F5332" s="43">
        <v>20.9</v>
      </c>
      <c r="G5332" s="8">
        <f t="shared" si="355"/>
        <v>25</v>
      </c>
      <c r="H5332" s="8">
        <f t="shared" si="356"/>
        <v>225.50000000000009</v>
      </c>
      <c r="I5332" s="8">
        <f t="shared" si="357"/>
        <v>56.375000000000021</v>
      </c>
      <c r="J5332" s="1">
        <v>18</v>
      </c>
      <c r="K5332" s="1">
        <v>25</v>
      </c>
      <c r="M5332" s="45"/>
      <c r="N5332" s="45"/>
      <c r="O5332" s="45"/>
      <c r="P5332" s="28"/>
      <c r="Q5332" s="28"/>
      <c r="R5332" s="25"/>
      <c r="Z5332"/>
    </row>
    <row r="5333" spans="1:26" x14ac:dyDescent="0.25">
      <c r="A5333" s="4" t="s">
        <v>7</v>
      </c>
      <c r="B5333" s="5">
        <v>2008</v>
      </c>
      <c r="C5333" s="5">
        <v>8</v>
      </c>
      <c r="D5333" s="5">
        <v>9</v>
      </c>
      <c r="E5333" s="5">
        <v>22</v>
      </c>
      <c r="F5333" s="43">
        <v>20.7</v>
      </c>
      <c r="G5333" s="8">
        <f t="shared" si="355"/>
        <v>25</v>
      </c>
      <c r="H5333" s="8">
        <f t="shared" si="356"/>
        <v>236.50000000000003</v>
      </c>
      <c r="I5333" s="8">
        <f t="shared" si="357"/>
        <v>59.125000000000007</v>
      </c>
      <c r="J5333" s="1">
        <v>18</v>
      </c>
      <c r="K5333" s="1">
        <v>25</v>
      </c>
      <c r="M5333" s="45"/>
      <c r="N5333" s="45"/>
      <c r="O5333" s="45"/>
      <c r="P5333" s="28"/>
      <c r="Q5333" s="28"/>
      <c r="R5333" s="25"/>
      <c r="Z5333"/>
    </row>
    <row r="5334" spans="1:26" x14ac:dyDescent="0.25">
      <c r="A5334" s="4" t="s">
        <v>7</v>
      </c>
      <c r="B5334" s="5">
        <v>2008</v>
      </c>
      <c r="C5334" s="5">
        <v>8</v>
      </c>
      <c r="D5334" s="5">
        <v>9</v>
      </c>
      <c r="E5334" s="5">
        <v>23</v>
      </c>
      <c r="F5334" s="43">
        <v>20.6</v>
      </c>
      <c r="G5334" s="8">
        <f t="shared" si="355"/>
        <v>25</v>
      </c>
      <c r="H5334" s="8">
        <f t="shared" si="356"/>
        <v>241.99999999999991</v>
      </c>
      <c r="I5334" s="8">
        <f t="shared" si="357"/>
        <v>60.499999999999979</v>
      </c>
      <c r="J5334" s="1">
        <v>18</v>
      </c>
      <c r="K5334" s="1">
        <v>25</v>
      </c>
      <c r="M5334" s="45"/>
      <c r="N5334" s="45"/>
      <c r="O5334" s="45"/>
      <c r="P5334" s="28"/>
      <c r="Q5334" s="28"/>
      <c r="R5334" s="25"/>
      <c r="Z5334"/>
    </row>
    <row r="5335" spans="1:26" x14ac:dyDescent="0.25">
      <c r="A5335" s="4" t="s">
        <v>7</v>
      </c>
      <c r="B5335" s="5">
        <v>2008</v>
      </c>
      <c r="C5335" s="5">
        <v>8</v>
      </c>
      <c r="D5335" s="5">
        <v>10</v>
      </c>
      <c r="E5335" s="5">
        <v>0</v>
      </c>
      <c r="F5335" s="43">
        <v>20.399999999999999</v>
      </c>
      <c r="G5335" s="8">
        <f t="shared" si="355"/>
        <v>25</v>
      </c>
      <c r="H5335" s="8">
        <f t="shared" si="356"/>
        <v>253.00000000000009</v>
      </c>
      <c r="I5335" s="8">
        <f t="shared" si="357"/>
        <v>63.250000000000021</v>
      </c>
      <c r="J5335" s="1">
        <v>18</v>
      </c>
      <c r="K5335" s="1">
        <v>25</v>
      </c>
      <c r="M5335" s="45"/>
      <c r="N5335" s="45"/>
      <c r="O5335" s="45"/>
      <c r="P5335" s="28"/>
      <c r="Q5335" s="28"/>
      <c r="R5335" s="25"/>
      <c r="Z5335"/>
    </row>
    <row r="5336" spans="1:26" x14ac:dyDescent="0.25">
      <c r="A5336" s="4" t="s">
        <v>7</v>
      </c>
      <c r="B5336" s="5">
        <v>2008</v>
      </c>
      <c r="C5336" s="5">
        <v>8</v>
      </c>
      <c r="D5336" s="5">
        <v>10</v>
      </c>
      <c r="E5336" s="5">
        <v>1</v>
      </c>
      <c r="F5336" s="43">
        <v>20.3</v>
      </c>
      <c r="G5336" s="8">
        <f t="shared" si="355"/>
        <v>25</v>
      </c>
      <c r="H5336" s="8">
        <f t="shared" si="356"/>
        <v>258.49999999999994</v>
      </c>
      <c r="I5336" s="8">
        <f t="shared" si="357"/>
        <v>64.624999999999986</v>
      </c>
      <c r="J5336" s="1">
        <v>18</v>
      </c>
      <c r="K5336" s="1">
        <v>25</v>
      </c>
      <c r="M5336" s="45"/>
      <c r="N5336" s="45"/>
      <c r="O5336" s="45"/>
      <c r="P5336" s="28"/>
      <c r="Q5336" s="28"/>
      <c r="R5336" s="25"/>
      <c r="Z5336"/>
    </row>
    <row r="5337" spans="1:26" x14ac:dyDescent="0.25">
      <c r="A5337" s="4" t="s">
        <v>7</v>
      </c>
      <c r="B5337" s="5">
        <v>2008</v>
      </c>
      <c r="C5337" s="5">
        <v>8</v>
      </c>
      <c r="D5337" s="5">
        <v>10</v>
      </c>
      <c r="E5337" s="5">
        <v>2</v>
      </c>
      <c r="F5337" s="43">
        <v>20.2</v>
      </c>
      <c r="G5337" s="8">
        <f t="shared" si="355"/>
        <v>25</v>
      </c>
      <c r="H5337" s="8">
        <f t="shared" si="356"/>
        <v>264.00000000000006</v>
      </c>
      <c r="I5337" s="8">
        <f t="shared" si="357"/>
        <v>66.000000000000014</v>
      </c>
      <c r="J5337" s="1">
        <v>18</v>
      </c>
      <c r="K5337" s="1">
        <v>25</v>
      </c>
      <c r="M5337" s="45"/>
      <c r="N5337" s="45"/>
      <c r="O5337" s="45"/>
      <c r="P5337" s="28"/>
      <c r="Q5337" s="28"/>
      <c r="R5337" s="25"/>
      <c r="Z5337"/>
    </row>
    <row r="5338" spans="1:26" x14ac:dyDescent="0.25">
      <c r="A5338" s="4" t="s">
        <v>7</v>
      </c>
      <c r="B5338" s="5">
        <v>2008</v>
      </c>
      <c r="C5338" s="5">
        <v>8</v>
      </c>
      <c r="D5338" s="5">
        <v>10</v>
      </c>
      <c r="E5338" s="5">
        <v>3</v>
      </c>
      <c r="F5338" s="43">
        <v>20.100000000000001</v>
      </c>
      <c r="G5338" s="8">
        <f t="shared" si="355"/>
        <v>25</v>
      </c>
      <c r="H5338" s="8">
        <f t="shared" si="356"/>
        <v>269.49999999999994</v>
      </c>
      <c r="I5338" s="8">
        <f t="shared" si="357"/>
        <v>67.374999999999986</v>
      </c>
      <c r="J5338" s="1">
        <v>18</v>
      </c>
      <c r="K5338" s="1">
        <v>25</v>
      </c>
      <c r="M5338" s="45"/>
      <c r="N5338" s="45"/>
      <c r="O5338" s="45"/>
      <c r="P5338" s="28"/>
      <c r="Q5338" s="28"/>
      <c r="R5338" s="25"/>
      <c r="Z5338"/>
    </row>
    <row r="5339" spans="1:26" x14ac:dyDescent="0.25">
      <c r="A5339" s="4" t="s">
        <v>7</v>
      </c>
      <c r="B5339" s="5">
        <v>2008</v>
      </c>
      <c r="C5339" s="5">
        <v>8</v>
      </c>
      <c r="D5339" s="5">
        <v>10</v>
      </c>
      <c r="E5339" s="5">
        <v>4</v>
      </c>
      <c r="F5339" s="43">
        <v>20</v>
      </c>
      <c r="G5339" s="8">
        <f t="shared" si="355"/>
        <v>25</v>
      </c>
      <c r="H5339" s="8">
        <f t="shared" si="356"/>
        <v>275</v>
      </c>
      <c r="I5339" s="8">
        <f t="shared" si="357"/>
        <v>68.75</v>
      </c>
      <c r="J5339" s="1">
        <v>18</v>
      </c>
      <c r="K5339" s="1">
        <v>25</v>
      </c>
      <c r="M5339" s="45"/>
      <c r="N5339" s="45"/>
      <c r="O5339" s="45"/>
      <c r="P5339" s="28"/>
      <c r="Q5339" s="28"/>
      <c r="R5339" s="25"/>
      <c r="Z5339"/>
    </row>
    <row r="5340" spans="1:26" x14ac:dyDescent="0.25">
      <c r="A5340" s="4" t="s">
        <v>7</v>
      </c>
      <c r="B5340" s="5">
        <v>2008</v>
      </c>
      <c r="C5340" s="5">
        <v>8</v>
      </c>
      <c r="D5340" s="5">
        <v>10</v>
      </c>
      <c r="E5340" s="5">
        <v>5</v>
      </c>
      <c r="F5340" s="43">
        <v>19.8</v>
      </c>
      <c r="G5340" s="8">
        <f t="shared" si="355"/>
        <v>25</v>
      </c>
      <c r="H5340" s="8">
        <f t="shared" si="356"/>
        <v>285.99999999999994</v>
      </c>
      <c r="I5340" s="8">
        <f t="shared" si="357"/>
        <v>71.499999999999986</v>
      </c>
      <c r="J5340" s="1">
        <v>18</v>
      </c>
      <c r="K5340" s="1">
        <v>25</v>
      </c>
      <c r="M5340" s="45"/>
      <c r="N5340" s="45"/>
      <c r="O5340" s="45"/>
      <c r="P5340" s="28"/>
      <c r="Q5340" s="28"/>
      <c r="R5340" s="25"/>
      <c r="Z5340"/>
    </row>
    <row r="5341" spans="1:26" x14ac:dyDescent="0.25">
      <c r="A5341" s="4" t="s">
        <v>7</v>
      </c>
      <c r="B5341" s="5">
        <v>2008</v>
      </c>
      <c r="C5341" s="5">
        <v>8</v>
      </c>
      <c r="D5341" s="5">
        <v>10</v>
      </c>
      <c r="E5341" s="5">
        <v>6</v>
      </c>
      <c r="F5341" s="43">
        <v>19.7</v>
      </c>
      <c r="G5341" s="8">
        <f t="shared" si="355"/>
        <v>25</v>
      </c>
      <c r="H5341" s="8">
        <f t="shared" si="356"/>
        <v>291.50000000000006</v>
      </c>
      <c r="I5341" s="8">
        <f t="shared" si="357"/>
        <v>72.875000000000014</v>
      </c>
      <c r="J5341" s="1">
        <v>18</v>
      </c>
      <c r="K5341" s="1">
        <v>25</v>
      </c>
      <c r="M5341" s="45"/>
      <c r="N5341" s="45"/>
      <c r="O5341" s="45"/>
      <c r="P5341" s="28"/>
      <c r="Q5341" s="28"/>
      <c r="R5341" s="25"/>
      <c r="Z5341"/>
    </row>
    <row r="5342" spans="1:26" x14ac:dyDescent="0.25">
      <c r="A5342" s="4" t="s">
        <v>7</v>
      </c>
      <c r="B5342" s="5">
        <v>2008</v>
      </c>
      <c r="C5342" s="5">
        <v>8</v>
      </c>
      <c r="D5342" s="5">
        <v>10</v>
      </c>
      <c r="E5342" s="5">
        <v>7</v>
      </c>
      <c r="F5342" s="43">
        <v>20</v>
      </c>
      <c r="G5342" s="8">
        <f t="shared" si="355"/>
        <v>25</v>
      </c>
      <c r="H5342" s="8">
        <f t="shared" si="356"/>
        <v>275</v>
      </c>
      <c r="I5342" s="8">
        <f t="shared" si="357"/>
        <v>68.75</v>
      </c>
      <c r="J5342" s="1">
        <v>18</v>
      </c>
      <c r="K5342" s="1">
        <v>25</v>
      </c>
      <c r="M5342" s="45"/>
      <c r="N5342" s="45"/>
      <c r="O5342" s="45"/>
      <c r="P5342" s="28"/>
      <c r="Q5342" s="28"/>
      <c r="R5342" s="25"/>
      <c r="Z5342"/>
    </row>
    <row r="5343" spans="1:26" x14ac:dyDescent="0.25">
      <c r="A5343" s="4" t="s">
        <v>7</v>
      </c>
      <c r="B5343" s="5">
        <v>2008</v>
      </c>
      <c r="C5343" s="5">
        <v>8</v>
      </c>
      <c r="D5343" s="5">
        <v>10</v>
      </c>
      <c r="E5343" s="5">
        <v>8</v>
      </c>
      <c r="F5343" s="43">
        <v>20.6</v>
      </c>
      <c r="G5343" s="8">
        <f t="shared" si="355"/>
        <v>25</v>
      </c>
      <c r="H5343" s="8">
        <f t="shared" si="356"/>
        <v>241.99999999999991</v>
      </c>
      <c r="I5343" s="8">
        <f t="shared" si="357"/>
        <v>60.499999999999979</v>
      </c>
      <c r="J5343" s="1">
        <v>18</v>
      </c>
      <c r="K5343" s="1">
        <v>25</v>
      </c>
      <c r="M5343" s="45"/>
      <c r="N5343" s="45"/>
      <c r="O5343" s="45"/>
      <c r="P5343" s="28"/>
      <c r="Q5343" s="28"/>
      <c r="R5343" s="25"/>
      <c r="Z5343"/>
    </row>
    <row r="5344" spans="1:26" x14ac:dyDescent="0.25">
      <c r="A5344" s="4" t="s">
        <v>7</v>
      </c>
      <c r="B5344" s="5">
        <v>2008</v>
      </c>
      <c r="C5344" s="5">
        <v>8</v>
      </c>
      <c r="D5344" s="5">
        <v>10</v>
      </c>
      <c r="E5344" s="5">
        <v>9</v>
      </c>
      <c r="F5344" s="43">
        <v>21.7</v>
      </c>
      <c r="G5344" s="8">
        <f t="shared" si="355"/>
        <v>25</v>
      </c>
      <c r="H5344" s="8">
        <f t="shared" si="356"/>
        <v>181.50000000000003</v>
      </c>
      <c r="I5344" s="8">
        <f t="shared" si="357"/>
        <v>45.375000000000007</v>
      </c>
      <c r="J5344" s="1">
        <v>18</v>
      </c>
      <c r="K5344" s="1">
        <v>25</v>
      </c>
      <c r="M5344" s="45"/>
      <c r="N5344" s="45"/>
      <c r="O5344" s="45"/>
      <c r="P5344" s="28"/>
      <c r="Q5344" s="28"/>
      <c r="R5344" s="25"/>
      <c r="Z5344"/>
    </row>
    <row r="5345" spans="1:26" x14ac:dyDescent="0.25">
      <c r="A5345" s="4" t="s">
        <v>7</v>
      </c>
      <c r="B5345" s="5">
        <v>2008</v>
      </c>
      <c r="C5345" s="5">
        <v>8</v>
      </c>
      <c r="D5345" s="5">
        <v>10</v>
      </c>
      <c r="E5345" s="5">
        <v>10</v>
      </c>
      <c r="F5345" s="43">
        <v>22.8</v>
      </c>
      <c r="G5345" s="8">
        <f t="shared" si="355"/>
        <v>25</v>
      </c>
      <c r="H5345" s="8">
        <f t="shared" si="356"/>
        <v>120.99999999999996</v>
      </c>
      <c r="I5345" s="8">
        <f t="shared" si="357"/>
        <v>30.249999999999989</v>
      </c>
      <c r="J5345" s="1">
        <v>18</v>
      </c>
      <c r="K5345" s="1">
        <v>25</v>
      </c>
      <c r="M5345" s="45"/>
      <c r="N5345" s="45"/>
      <c r="O5345" s="45"/>
      <c r="P5345" s="28"/>
      <c r="Q5345" s="28"/>
      <c r="R5345" s="25"/>
      <c r="Z5345"/>
    </row>
    <row r="5346" spans="1:26" x14ac:dyDescent="0.25">
      <c r="A5346" s="4" t="s">
        <v>7</v>
      </c>
      <c r="B5346" s="5">
        <v>2008</v>
      </c>
      <c r="C5346" s="5">
        <v>8</v>
      </c>
      <c r="D5346" s="5">
        <v>10</v>
      </c>
      <c r="E5346" s="5">
        <v>11</v>
      </c>
      <c r="F5346" s="43">
        <v>23.7</v>
      </c>
      <c r="G5346" s="8">
        <f t="shared" si="355"/>
        <v>25</v>
      </c>
      <c r="H5346" s="8">
        <f t="shared" si="356"/>
        <v>71.500000000000043</v>
      </c>
      <c r="I5346" s="8">
        <f t="shared" si="357"/>
        <v>17.875000000000011</v>
      </c>
      <c r="J5346" s="1">
        <v>18</v>
      </c>
      <c r="K5346" s="1">
        <v>25</v>
      </c>
      <c r="M5346" s="45"/>
      <c r="N5346" s="45"/>
      <c r="O5346" s="45"/>
      <c r="P5346" s="28"/>
      <c r="Q5346" s="28"/>
      <c r="R5346" s="25"/>
      <c r="Z5346"/>
    </row>
    <row r="5347" spans="1:26" x14ac:dyDescent="0.25">
      <c r="A5347" s="4" t="s">
        <v>7</v>
      </c>
      <c r="B5347" s="5">
        <v>2008</v>
      </c>
      <c r="C5347" s="5">
        <v>8</v>
      </c>
      <c r="D5347" s="5">
        <v>10</v>
      </c>
      <c r="E5347" s="5">
        <v>12</v>
      </c>
      <c r="F5347" s="43">
        <v>27.1</v>
      </c>
      <c r="G5347" s="8">
        <f t="shared" si="355"/>
        <v>25</v>
      </c>
      <c r="H5347" s="8">
        <f t="shared" si="356"/>
        <v>0</v>
      </c>
      <c r="I5347" s="8">
        <f t="shared" si="357"/>
        <v>0</v>
      </c>
      <c r="J5347" s="1">
        <v>18</v>
      </c>
      <c r="K5347" s="1">
        <v>25</v>
      </c>
      <c r="M5347" s="45"/>
      <c r="N5347" s="45"/>
      <c r="O5347" s="45"/>
      <c r="P5347" s="28"/>
      <c r="Q5347" s="28"/>
      <c r="R5347" s="25"/>
      <c r="Z5347"/>
    </row>
    <row r="5348" spans="1:26" x14ac:dyDescent="0.25">
      <c r="A5348" s="4" t="s">
        <v>7</v>
      </c>
      <c r="B5348" s="5">
        <v>2008</v>
      </c>
      <c r="C5348" s="5">
        <v>8</v>
      </c>
      <c r="D5348" s="5">
        <v>10</v>
      </c>
      <c r="E5348" s="5">
        <v>13</v>
      </c>
      <c r="F5348" s="43">
        <v>27</v>
      </c>
      <c r="G5348" s="8">
        <f t="shared" si="355"/>
        <v>25</v>
      </c>
      <c r="H5348" s="8">
        <f t="shared" si="356"/>
        <v>0</v>
      </c>
      <c r="I5348" s="8">
        <f t="shared" si="357"/>
        <v>0</v>
      </c>
      <c r="J5348" s="1">
        <v>18</v>
      </c>
      <c r="K5348" s="1">
        <v>25</v>
      </c>
      <c r="M5348" s="45"/>
      <c r="N5348" s="45"/>
      <c r="O5348" s="45"/>
      <c r="P5348" s="28"/>
      <c r="Q5348" s="28"/>
      <c r="R5348" s="25"/>
      <c r="Z5348"/>
    </row>
    <row r="5349" spans="1:26" x14ac:dyDescent="0.25">
      <c r="A5349" s="4" t="s">
        <v>7</v>
      </c>
      <c r="B5349" s="5">
        <v>2008</v>
      </c>
      <c r="C5349" s="5">
        <v>8</v>
      </c>
      <c r="D5349" s="5">
        <v>10</v>
      </c>
      <c r="E5349" s="5">
        <v>14</v>
      </c>
      <c r="F5349" s="43">
        <v>27</v>
      </c>
      <c r="G5349" s="8">
        <f t="shared" si="355"/>
        <v>25</v>
      </c>
      <c r="H5349" s="8">
        <f t="shared" si="356"/>
        <v>0</v>
      </c>
      <c r="I5349" s="8">
        <f t="shared" si="357"/>
        <v>0</v>
      </c>
      <c r="J5349" s="1">
        <v>18</v>
      </c>
      <c r="K5349" s="1">
        <v>25</v>
      </c>
      <c r="M5349" s="45"/>
      <c r="N5349" s="45"/>
      <c r="O5349" s="45"/>
      <c r="P5349" s="28"/>
      <c r="Q5349" s="28"/>
      <c r="R5349" s="25"/>
      <c r="Z5349"/>
    </row>
    <row r="5350" spans="1:26" x14ac:dyDescent="0.25">
      <c r="A5350" s="4" t="s">
        <v>7</v>
      </c>
      <c r="B5350" s="5">
        <v>2008</v>
      </c>
      <c r="C5350" s="5">
        <v>8</v>
      </c>
      <c r="D5350" s="5">
        <v>10</v>
      </c>
      <c r="E5350" s="5">
        <v>15</v>
      </c>
      <c r="F5350" s="43">
        <v>26.8</v>
      </c>
      <c r="G5350" s="8">
        <f t="shared" si="355"/>
        <v>25</v>
      </c>
      <c r="H5350" s="8">
        <f t="shared" si="356"/>
        <v>0</v>
      </c>
      <c r="I5350" s="8">
        <f t="shared" si="357"/>
        <v>0</v>
      </c>
      <c r="J5350" s="1">
        <v>18</v>
      </c>
      <c r="K5350" s="1">
        <v>25</v>
      </c>
      <c r="M5350" s="45"/>
      <c r="N5350" s="45"/>
      <c r="O5350" s="45"/>
      <c r="P5350" s="28"/>
      <c r="Q5350" s="28"/>
      <c r="R5350" s="25"/>
      <c r="Z5350"/>
    </row>
    <row r="5351" spans="1:26" x14ac:dyDescent="0.25">
      <c r="A5351" s="4" t="s">
        <v>7</v>
      </c>
      <c r="B5351" s="5">
        <v>2008</v>
      </c>
      <c r="C5351" s="5">
        <v>8</v>
      </c>
      <c r="D5351" s="5">
        <v>10</v>
      </c>
      <c r="E5351" s="5">
        <v>16</v>
      </c>
      <c r="F5351" s="43">
        <v>25.8</v>
      </c>
      <c r="G5351" s="8">
        <f t="shared" si="355"/>
        <v>25</v>
      </c>
      <c r="H5351" s="8">
        <f t="shared" si="356"/>
        <v>0</v>
      </c>
      <c r="I5351" s="8">
        <f t="shared" si="357"/>
        <v>0</v>
      </c>
      <c r="J5351" s="1">
        <v>18</v>
      </c>
      <c r="K5351" s="1">
        <v>25</v>
      </c>
      <c r="M5351" s="45"/>
      <c r="N5351" s="45"/>
      <c r="O5351" s="45"/>
      <c r="P5351" s="28"/>
      <c r="Q5351" s="28"/>
      <c r="R5351" s="25"/>
      <c r="Z5351"/>
    </row>
    <row r="5352" spans="1:26" x14ac:dyDescent="0.25">
      <c r="A5352" s="4" t="s">
        <v>7</v>
      </c>
      <c r="B5352" s="5">
        <v>2008</v>
      </c>
      <c r="C5352" s="5">
        <v>8</v>
      </c>
      <c r="D5352" s="5">
        <v>10</v>
      </c>
      <c r="E5352" s="5">
        <v>17</v>
      </c>
      <c r="F5352" s="43">
        <v>25.1</v>
      </c>
      <c r="G5352" s="8">
        <f t="shared" si="355"/>
        <v>25</v>
      </c>
      <c r="H5352" s="8">
        <f t="shared" si="356"/>
        <v>0</v>
      </c>
      <c r="I5352" s="8">
        <f t="shared" si="357"/>
        <v>0</v>
      </c>
      <c r="J5352" s="1">
        <v>18</v>
      </c>
      <c r="K5352" s="1">
        <v>25</v>
      </c>
      <c r="M5352" s="45"/>
      <c r="N5352" s="45"/>
      <c r="O5352" s="45"/>
      <c r="P5352" s="28"/>
      <c r="Q5352" s="28"/>
      <c r="R5352" s="25"/>
      <c r="Z5352"/>
    </row>
    <row r="5353" spans="1:26" x14ac:dyDescent="0.25">
      <c r="A5353" s="4" t="s">
        <v>7</v>
      </c>
      <c r="B5353" s="5">
        <v>2008</v>
      </c>
      <c r="C5353" s="5">
        <v>8</v>
      </c>
      <c r="D5353" s="5">
        <v>10</v>
      </c>
      <c r="E5353" s="5">
        <v>18</v>
      </c>
      <c r="F5353" s="43">
        <v>22.9</v>
      </c>
      <c r="G5353" s="8">
        <f t="shared" si="355"/>
        <v>25</v>
      </c>
      <c r="H5353" s="8">
        <f t="shared" si="356"/>
        <v>115.50000000000009</v>
      </c>
      <c r="I5353" s="8">
        <f t="shared" si="357"/>
        <v>28.875000000000021</v>
      </c>
      <c r="J5353" s="1">
        <v>18</v>
      </c>
      <c r="K5353" s="1">
        <v>25</v>
      </c>
      <c r="M5353" s="45"/>
      <c r="N5353" s="45"/>
      <c r="O5353" s="45"/>
      <c r="P5353" s="28"/>
      <c r="Q5353" s="28"/>
      <c r="R5353" s="25"/>
      <c r="Z5353"/>
    </row>
    <row r="5354" spans="1:26" x14ac:dyDescent="0.25">
      <c r="A5354" s="4" t="s">
        <v>7</v>
      </c>
      <c r="B5354" s="5">
        <v>2008</v>
      </c>
      <c r="C5354" s="5">
        <v>8</v>
      </c>
      <c r="D5354" s="5">
        <v>10</v>
      </c>
      <c r="E5354" s="5">
        <v>19</v>
      </c>
      <c r="F5354" s="43">
        <v>21.6</v>
      </c>
      <c r="G5354" s="8">
        <f t="shared" si="355"/>
        <v>25</v>
      </c>
      <c r="H5354" s="8">
        <f t="shared" si="356"/>
        <v>186.99999999999991</v>
      </c>
      <c r="I5354" s="8">
        <f t="shared" si="357"/>
        <v>46.749999999999979</v>
      </c>
      <c r="J5354" s="1">
        <v>18</v>
      </c>
      <c r="K5354" s="1">
        <v>25</v>
      </c>
      <c r="M5354" s="45"/>
      <c r="N5354" s="45"/>
      <c r="O5354" s="45"/>
      <c r="P5354" s="28"/>
      <c r="Q5354" s="28"/>
      <c r="R5354" s="25"/>
      <c r="Z5354"/>
    </row>
    <row r="5355" spans="1:26" x14ac:dyDescent="0.25">
      <c r="A5355" s="4" t="s">
        <v>7</v>
      </c>
      <c r="B5355" s="5">
        <v>2008</v>
      </c>
      <c r="C5355" s="5">
        <v>8</v>
      </c>
      <c r="D5355" s="5">
        <v>10</v>
      </c>
      <c r="E5355" s="5">
        <v>20</v>
      </c>
      <c r="F5355" s="43">
        <v>21</v>
      </c>
      <c r="G5355" s="8">
        <f t="shared" si="355"/>
        <v>25</v>
      </c>
      <c r="H5355" s="8">
        <f t="shared" si="356"/>
        <v>220</v>
      </c>
      <c r="I5355" s="8">
        <f t="shared" si="357"/>
        <v>55</v>
      </c>
      <c r="J5355" s="1">
        <v>18</v>
      </c>
      <c r="K5355" s="1">
        <v>25</v>
      </c>
      <c r="M5355" s="45"/>
      <c r="N5355" s="45"/>
      <c r="O5355" s="45"/>
      <c r="P5355" s="28"/>
      <c r="Q5355" s="28"/>
      <c r="R5355" s="25"/>
      <c r="Z5355"/>
    </row>
    <row r="5356" spans="1:26" x14ac:dyDescent="0.25">
      <c r="A5356" s="4" t="s">
        <v>7</v>
      </c>
      <c r="B5356" s="5">
        <v>2008</v>
      </c>
      <c r="C5356" s="5">
        <v>8</v>
      </c>
      <c r="D5356" s="5">
        <v>10</v>
      </c>
      <c r="E5356" s="5">
        <v>21</v>
      </c>
      <c r="F5356" s="43">
        <v>20.7</v>
      </c>
      <c r="G5356" s="8">
        <f t="shared" si="355"/>
        <v>25</v>
      </c>
      <c r="H5356" s="8">
        <f t="shared" si="356"/>
        <v>236.50000000000003</v>
      </c>
      <c r="I5356" s="8">
        <f t="shared" si="357"/>
        <v>59.125000000000007</v>
      </c>
      <c r="J5356" s="1">
        <v>18</v>
      </c>
      <c r="K5356" s="1">
        <v>25</v>
      </c>
      <c r="M5356" s="45"/>
      <c r="N5356" s="45"/>
      <c r="O5356" s="45"/>
      <c r="P5356" s="28"/>
      <c r="Q5356" s="28"/>
      <c r="R5356" s="25"/>
      <c r="Z5356"/>
    </row>
    <row r="5357" spans="1:26" x14ac:dyDescent="0.25">
      <c r="A5357" s="4" t="s">
        <v>7</v>
      </c>
      <c r="B5357" s="5">
        <v>2008</v>
      </c>
      <c r="C5357" s="5">
        <v>8</v>
      </c>
      <c r="D5357" s="5">
        <v>10</v>
      </c>
      <c r="E5357" s="5">
        <v>22</v>
      </c>
      <c r="F5357" s="43">
        <v>20.5</v>
      </c>
      <c r="G5357" s="8">
        <f t="shared" si="355"/>
        <v>25</v>
      </c>
      <c r="H5357" s="8">
        <f t="shared" si="356"/>
        <v>247.5</v>
      </c>
      <c r="I5357" s="8">
        <f t="shared" si="357"/>
        <v>61.875</v>
      </c>
      <c r="J5357" s="1">
        <v>18</v>
      </c>
      <c r="K5357" s="1">
        <v>25</v>
      </c>
      <c r="M5357" s="45"/>
      <c r="N5357" s="45"/>
      <c r="O5357" s="45"/>
      <c r="P5357" s="28"/>
      <c r="Q5357" s="28"/>
      <c r="R5357" s="25"/>
      <c r="Z5357"/>
    </row>
    <row r="5358" spans="1:26" x14ac:dyDescent="0.25">
      <c r="A5358" s="4" t="s">
        <v>7</v>
      </c>
      <c r="B5358" s="5">
        <v>2008</v>
      </c>
      <c r="C5358" s="5">
        <v>8</v>
      </c>
      <c r="D5358" s="5">
        <v>10</v>
      </c>
      <c r="E5358" s="5">
        <v>23</v>
      </c>
      <c r="F5358" s="43">
        <v>20.3</v>
      </c>
      <c r="G5358" s="8">
        <f t="shared" si="355"/>
        <v>25</v>
      </c>
      <c r="H5358" s="8">
        <f t="shared" si="356"/>
        <v>258.49999999999994</v>
      </c>
      <c r="I5358" s="8">
        <f t="shared" si="357"/>
        <v>64.624999999999986</v>
      </c>
      <c r="J5358" s="1">
        <v>18</v>
      </c>
      <c r="K5358" s="1">
        <v>25</v>
      </c>
      <c r="M5358" s="45"/>
      <c r="N5358" s="45"/>
      <c r="O5358" s="45"/>
      <c r="P5358" s="28"/>
      <c r="Q5358" s="28"/>
      <c r="R5358" s="25"/>
      <c r="Z5358"/>
    </row>
    <row r="5359" spans="1:26" x14ac:dyDescent="0.25">
      <c r="A5359" s="4" t="s">
        <v>7</v>
      </c>
      <c r="B5359" s="5">
        <v>2008</v>
      </c>
      <c r="C5359" s="5">
        <v>8</v>
      </c>
      <c r="D5359" s="5">
        <v>11</v>
      </c>
      <c r="E5359" s="5">
        <v>0</v>
      </c>
      <c r="F5359" s="43">
        <v>20.100000000000001</v>
      </c>
      <c r="G5359" s="8">
        <f t="shared" si="355"/>
        <v>25</v>
      </c>
      <c r="H5359" s="8">
        <f t="shared" si="356"/>
        <v>269.49999999999994</v>
      </c>
      <c r="I5359" s="8">
        <f t="shared" si="357"/>
        <v>67.374999999999986</v>
      </c>
      <c r="J5359" s="1">
        <v>18</v>
      </c>
      <c r="K5359" s="1">
        <v>25</v>
      </c>
      <c r="M5359" s="45"/>
      <c r="N5359" s="45"/>
      <c r="O5359" s="45"/>
      <c r="P5359" s="28"/>
      <c r="Q5359" s="28"/>
      <c r="R5359" s="25"/>
      <c r="Z5359"/>
    </row>
    <row r="5360" spans="1:26" x14ac:dyDescent="0.25">
      <c r="A5360" s="4" t="s">
        <v>7</v>
      </c>
      <c r="B5360" s="5">
        <v>2008</v>
      </c>
      <c r="C5360" s="5">
        <v>8</v>
      </c>
      <c r="D5360" s="5">
        <v>11</v>
      </c>
      <c r="E5360" s="5">
        <v>1</v>
      </c>
      <c r="F5360" s="43">
        <v>19.899999999999999</v>
      </c>
      <c r="G5360" s="8">
        <f t="shared" si="355"/>
        <v>25</v>
      </c>
      <c r="H5360" s="8">
        <f t="shared" si="356"/>
        <v>280.50000000000006</v>
      </c>
      <c r="I5360" s="8">
        <f t="shared" si="357"/>
        <v>70.125000000000014</v>
      </c>
      <c r="J5360" s="1">
        <v>18</v>
      </c>
      <c r="K5360" s="1">
        <v>25</v>
      </c>
      <c r="M5360" s="45"/>
      <c r="N5360" s="45"/>
      <c r="O5360" s="45"/>
      <c r="P5360" s="28"/>
      <c r="Q5360" s="28"/>
      <c r="R5360" s="25"/>
      <c r="Z5360"/>
    </row>
    <row r="5361" spans="1:26" x14ac:dyDescent="0.25">
      <c r="A5361" s="4" t="s">
        <v>7</v>
      </c>
      <c r="B5361" s="5">
        <v>2008</v>
      </c>
      <c r="C5361" s="5">
        <v>8</v>
      </c>
      <c r="D5361" s="5">
        <v>11</v>
      </c>
      <c r="E5361" s="5">
        <v>2</v>
      </c>
      <c r="F5361" s="43">
        <v>19.8</v>
      </c>
      <c r="G5361" s="8">
        <f t="shared" si="355"/>
        <v>25</v>
      </c>
      <c r="H5361" s="8">
        <f t="shared" si="356"/>
        <v>285.99999999999994</v>
      </c>
      <c r="I5361" s="8">
        <f t="shared" si="357"/>
        <v>71.499999999999986</v>
      </c>
      <c r="J5361" s="1">
        <v>18</v>
      </c>
      <c r="K5361" s="1">
        <v>25</v>
      </c>
      <c r="M5361" s="45"/>
      <c r="N5361" s="45"/>
      <c r="O5361" s="45"/>
      <c r="P5361" s="28"/>
      <c r="Q5361" s="28"/>
      <c r="R5361" s="25"/>
      <c r="Z5361"/>
    </row>
    <row r="5362" spans="1:26" x14ac:dyDescent="0.25">
      <c r="A5362" s="4" t="s">
        <v>7</v>
      </c>
      <c r="B5362" s="5">
        <v>2008</v>
      </c>
      <c r="C5362" s="5">
        <v>8</v>
      </c>
      <c r="D5362" s="5">
        <v>11</v>
      </c>
      <c r="E5362" s="5">
        <v>3</v>
      </c>
      <c r="F5362" s="43">
        <v>19.7</v>
      </c>
      <c r="G5362" s="8">
        <f t="shared" si="355"/>
        <v>25</v>
      </c>
      <c r="H5362" s="8">
        <f t="shared" si="356"/>
        <v>291.50000000000006</v>
      </c>
      <c r="I5362" s="8">
        <f t="shared" si="357"/>
        <v>72.875000000000014</v>
      </c>
      <c r="J5362" s="1">
        <v>18</v>
      </c>
      <c r="K5362" s="1">
        <v>25</v>
      </c>
      <c r="M5362" s="45"/>
      <c r="N5362" s="45"/>
      <c r="O5362" s="45"/>
      <c r="P5362" s="28"/>
      <c r="Q5362" s="28"/>
      <c r="R5362" s="25"/>
      <c r="Z5362"/>
    </row>
    <row r="5363" spans="1:26" x14ac:dyDescent="0.25">
      <c r="A5363" s="4" t="s">
        <v>7</v>
      </c>
      <c r="B5363" s="5">
        <v>2008</v>
      </c>
      <c r="C5363" s="5">
        <v>8</v>
      </c>
      <c r="D5363" s="5">
        <v>11</v>
      </c>
      <c r="E5363" s="5">
        <v>4</v>
      </c>
      <c r="F5363" s="43">
        <v>19.8</v>
      </c>
      <c r="G5363" s="8">
        <f t="shared" si="355"/>
        <v>25</v>
      </c>
      <c r="H5363" s="8">
        <f t="shared" si="356"/>
        <v>285.99999999999994</v>
      </c>
      <c r="I5363" s="8">
        <f t="shared" si="357"/>
        <v>71.499999999999986</v>
      </c>
      <c r="J5363" s="1">
        <v>18</v>
      </c>
      <c r="K5363" s="1">
        <v>25</v>
      </c>
      <c r="M5363" s="45"/>
      <c r="N5363" s="45"/>
      <c r="O5363" s="45"/>
      <c r="P5363" s="28"/>
      <c r="Q5363" s="28"/>
      <c r="R5363" s="25"/>
      <c r="Z5363"/>
    </row>
    <row r="5364" spans="1:26" x14ac:dyDescent="0.25">
      <c r="A5364" s="4" t="s">
        <v>7</v>
      </c>
      <c r="B5364" s="5">
        <v>2008</v>
      </c>
      <c r="C5364" s="5">
        <v>8</v>
      </c>
      <c r="D5364" s="5">
        <v>11</v>
      </c>
      <c r="E5364" s="5">
        <v>5</v>
      </c>
      <c r="F5364" s="43">
        <v>19.8</v>
      </c>
      <c r="G5364" s="8">
        <f t="shared" si="355"/>
        <v>25</v>
      </c>
      <c r="H5364" s="8">
        <f t="shared" si="356"/>
        <v>285.99999999999994</v>
      </c>
      <c r="I5364" s="8">
        <f t="shared" si="357"/>
        <v>71.499999999999986</v>
      </c>
      <c r="J5364" s="1">
        <v>18</v>
      </c>
      <c r="K5364" s="1">
        <v>25</v>
      </c>
      <c r="M5364" s="45"/>
      <c r="N5364" s="45"/>
      <c r="O5364" s="45"/>
      <c r="P5364" s="28"/>
      <c r="Q5364" s="28"/>
      <c r="R5364" s="25"/>
      <c r="Z5364"/>
    </row>
    <row r="5365" spans="1:26" x14ac:dyDescent="0.25">
      <c r="A5365" s="4" t="s">
        <v>7</v>
      </c>
      <c r="B5365" s="5">
        <v>2008</v>
      </c>
      <c r="C5365" s="5">
        <v>8</v>
      </c>
      <c r="D5365" s="5">
        <v>11</v>
      </c>
      <c r="E5365" s="5">
        <v>6</v>
      </c>
      <c r="F5365" s="43">
        <v>19.7</v>
      </c>
      <c r="G5365" s="8">
        <f t="shared" si="355"/>
        <v>25</v>
      </c>
      <c r="H5365" s="8">
        <f t="shared" si="356"/>
        <v>291.50000000000006</v>
      </c>
      <c r="I5365" s="8">
        <f t="shared" si="357"/>
        <v>72.875000000000014</v>
      </c>
      <c r="J5365" s="1">
        <v>18</v>
      </c>
      <c r="K5365" s="1">
        <v>25</v>
      </c>
      <c r="M5365" s="45"/>
      <c r="N5365" s="45"/>
      <c r="O5365" s="45"/>
      <c r="P5365" s="28"/>
      <c r="Q5365" s="28"/>
      <c r="R5365" s="25"/>
      <c r="Z5365"/>
    </row>
    <row r="5366" spans="1:26" x14ac:dyDescent="0.25">
      <c r="A5366" s="4" t="s">
        <v>7</v>
      </c>
      <c r="B5366" s="5">
        <v>2008</v>
      </c>
      <c r="C5366" s="5">
        <v>8</v>
      </c>
      <c r="D5366" s="5">
        <v>11</v>
      </c>
      <c r="E5366" s="5">
        <v>7</v>
      </c>
      <c r="F5366" s="43">
        <v>19.899999999999999</v>
      </c>
      <c r="G5366" s="8">
        <f t="shared" si="355"/>
        <v>25</v>
      </c>
      <c r="H5366" s="8">
        <f t="shared" si="356"/>
        <v>280.50000000000006</v>
      </c>
      <c r="I5366" s="8">
        <f t="shared" si="357"/>
        <v>70.125000000000014</v>
      </c>
      <c r="J5366" s="1">
        <v>18</v>
      </c>
      <c r="K5366" s="1">
        <v>25</v>
      </c>
      <c r="M5366" s="45"/>
      <c r="N5366" s="45"/>
      <c r="O5366" s="45"/>
      <c r="P5366" s="28"/>
      <c r="Q5366" s="28"/>
      <c r="R5366" s="25"/>
      <c r="Z5366"/>
    </row>
    <row r="5367" spans="1:26" x14ac:dyDescent="0.25">
      <c r="A5367" s="4" t="s">
        <v>7</v>
      </c>
      <c r="B5367" s="5">
        <v>2008</v>
      </c>
      <c r="C5367" s="5">
        <v>8</v>
      </c>
      <c r="D5367" s="5">
        <v>11</v>
      </c>
      <c r="E5367" s="5">
        <v>8</v>
      </c>
      <c r="F5367" s="43">
        <v>20.9</v>
      </c>
      <c r="G5367" s="8">
        <f t="shared" si="355"/>
        <v>25</v>
      </c>
      <c r="H5367" s="8">
        <f t="shared" si="356"/>
        <v>225.50000000000009</v>
      </c>
      <c r="I5367" s="8">
        <f t="shared" si="357"/>
        <v>56.375000000000021</v>
      </c>
      <c r="J5367" s="1">
        <v>18</v>
      </c>
      <c r="K5367" s="1">
        <v>25</v>
      </c>
      <c r="M5367" s="45"/>
      <c r="N5367" s="45"/>
      <c r="O5367" s="45"/>
      <c r="P5367" s="28"/>
      <c r="Q5367" s="28"/>
      <c r="R5367" s="25"/>
      <c r="Z5367"/>
    </row>
    <row r="5368" spans="1:26" x14ac:dyDescent="0.25">
      <c r="A5368" s="4" t="s">
        <v>7</v>
      </c>
      <c r="B5368" s="5">
        <v>2008</v>
      </c>
      <c r="C5368" s="5">
        <v>8</v>
      </c>
      <c r="D5368" s="5">
        <v>11</v>
      </c>
      <c r="E5368" s="5">
        <v>9</v>
      </c>
      <c r="F5368" s="43">
        <v>21.8</v>
      </c>
      <c r="G5368" s="8">
        <f t="shared" si="355"/>
        <v>25</v>
      </c>
      <c r="H5368" s="8">
        <f t="shared" si="356"/>
        <v>175.99999999999997</v>
      </c>
      <c r="I5368" s="8">
        <f t="shared" si="357"/>
        <v>43.999999999999993</v>
      </c>
      <c r="J5368" s="1">
        <v>18</v>
      </c>
      <c r="K5368" s="1">
        <v>25</v>
      </c>
      <c r="M5368" s="45"/>
      <c r="N5368" s="45"/>
      <c r="O5368" s="45"/>
      <c r="P5368" s="28"/>
      <c r="Q5368" s="28"/>
      <c r="R5368" s="25"/>
      <c r="Z5368"/>
    </row>
    <row r="5369" spans="1:26" x14ac:dyDescent="0.25">
      <c r="A5369" s="4" t="s">
        <v>7</v>
      </c>
      <c r="B5369" s="5">
        <v>2008</v>
      </c>
      <c r="C5369" s="5">
        <v>8</v>
      </c>
      <c r="D5369" s="5">
        <v>11</v>
      </c>
      <c r="E5369" s="5">
        <v>10</v>
      </c>
      <c r="F5369" s="43">
        <v>22.1</v>
      </c>
      <c r="G5369" s="8">
        <f t="shared" si="355"/>
        <v>25</v>
      </c>
      <c r="H5369" s="8">
        <f t="shared" si="356"/>
        <v>159.49999999999991</v>
      </c>
      <c r="I5369" s="8">
        <f t="shared" si="357"/>
        <v>39.874999999999979</v>
      </c>
      <c r="J5369" s="1">
        <v>18</v>
      </c>
      <c r="K5369" s="1">
        <v>25</v>
      </c>
      <c r="M5369" s="45"/>
      <c r="N5369" s="45"/>
      <c r="O5369" s="45"/>
      <c r="P5369" s="28"/>
      <c r="Q5369" s="28"/>
      <c r="R5369" s="25"/>
      <c r="Z5369"/>
    </row>
    <row r="5370" spans="1:26" x14ac:dyDescent="0.25">
      <c r="A5370" s="4" t="s">
        <v>7</v>
      </c>
      <c r="B5370" s="5">
        <v>2008</v>
      </c>
      <c r="C5370" s="5">
        <v>8</v>
      </c>
      <c r="D5370" s="5">
        <v>11</v>
      </c>
      <c r="E5370" s="5">
        <v>11</v>
      </c>
      <c r="F5370" s="43">
        <v>23.2</v>
      </c>
      <c r="G5370" s="8">
        <f t="shared" si="355"/>
        <v>25</v>
      </c>
      <c r="H5370" s="8">
        <f t="shared" si="356"/>
        <v>99.000000000000043</v>
      </c>
      <c r="I5370" s="8">
        <f t="shared" si="357"/>
        <v>24.750000000000011</v>
      </c>
      <c r="J5370" s="1">
        <v>18</v>
      </c>
      <c r="K5370" s="1">
        <v>25</v>
      </c>
      <c r="M5370" s="45"/>
      <c r="N5370" s="45"/>
      <c r="O5370" s="45"/>
      <c r="P5370" s="28"/>
      <c r="Q5370" s="28"/>
      <c r="R5370" s="25"/>
      <c r="Z5370"/>
    </row>
    <row r="5371" spans="1:26" x14ac:dyDescent="0.25">
      <c r="A5371" s="4" t="s">
        <v>7</v>
      </c>
      <c r="B5371" s="5">
        <v>2008</v>
      </c>
      <c r="C5371" s="5">
        <v>8</v>
      </c>
      <c r="D5371" s="5">
        <v>11</v>
      </c>
      <c r="E5371" s="5">
        <v>12</v>
      </c>
      <c r="F5371" s="43">
        <v>24.8</v>
      </c>
      <c r="G5371" s="8">
        <f t="shared" si="355"/>
        <v>25</v>
      </c>
      <c r="H5371" s="8">
        <f t="shared" si="356"/>
        <v>10.999999999999961</v>
      </c>
      <c r="I5371" s="8">
        <f t="shared" si="357"/>
        <v>2.7499999999999902</v>
      </c>
      <c r="J5371" s="1">
        <v>18</v>
      </c>
      <c r="K5371" s="1">
        <v>25</v>
      </c>
      <c r="M5371" s="45"/>
      <c r="N5371" s="45"/>
      <c r="O5371" s="45"/>
      <c r="P5371" s="28"/>
      <c r="Q5371" s="28"/>
      <c r="R5371" s="25"/>
      <c r="Z5371"/>
    </row>
    <row r="5372" spans="1:26" x14ac:dyDescent="0.25">
      <c r="A5372" s="4" t="s">
        <v>7</v>
      </c>
      <c r="B5372" s="5">
        <v>2008</v>
      </c>
      <c r="C5372" s="5">
        <v>8</v>
      </c>
      <c r="D5372" s="5">
        <v>11</v>
      </c>
      <c r="E5372" s="5">
        <v>13</v>
      </c>
      <c r="F5372" s="43">
        <v>25.9</v>
      </c>
      <c r="G5372" s="8">
        <f t="shared" si="355"/>
        <v>25</v>
      </c>
      <c r="H5372" s="8">
        <f t="shared" si="356"/>
        <v>0</v>
      </c>
      <c r="I5372" s="8">
        <f t="shared" si="357"/>
        <v>0</v>
      </c>
      <c r="J5372" s="1">
        <v>18</v>
      </c>
      <c r="K5372" s="1">
        <v>25</v>
      </c>
      <c r="M5372" s="45"/>
      <c r="N5372" s="45"/>
      <c r="O5372" s="45"/>
      <c r="P5372" s="28"/>
      <c r="Q5372" s="28"/>
      <c r="R5372" s="25"/>
      <c r="Z5372"/>
    </row>
    <row r="5373" spans="1:26" x14ac:dyDescent="0.25">
      <c r="A5373" s="4" t="s">
        <v>7</v>
      </c>
      <c r="B5373" s="5">
        <v>2008</v>
      </c>
      <c r="C5373" s="5">
        <v>8</v>
      </c>
      <c r="D5373" s="5">
        <v>11</v>
      </c>
      <c r="E5373" s="5">
        <v>14</v>
      </c>
      <c r="F5373" s="43">
        <v>26.4</v>
      </c>
      <c r="G5373" s="8">
        <f t="shared" si="355"/>
        <v>25</v>
      </c>
      <c r="H5373" s="8">
        <f t="shared" si="356"/>
        <v>0</v>
      </c>
      <c r="I5373" s="8">
        <f t="shared" si="357"/>
        <v>0</v>
      </c>
      <c r="J5373" s="1">
        <v>18</v>
      </c>
      <c r="K5373" s="1">
        <v>25</v>
      </c>
      <c r="M5373" s="45"/>
      <c r="N5373" s="45"/>
      <c r="O5373" s="45"/>
      <c r="P5373" s="28"/>
      <c r="Q5373" s="28"/>
      <c r="R5373" s="25"/>
      <c r="Z5373"/>
    </row>
    <row r="5374" spans="1:26" x14ac:dyDescent="0.25">
      <c r="A5374" s="4" t="s">
        <v>7</v>
      </c>
      <c r="B5374" s="5">
        <v>2008</v>
      </c>
      <c r="C5374" s="5">
        <v>8</v>
      </c>
      <c r="D5374" s="5">
        <v>11</v>
      </c>
      <c r="E5374" s="5">
        <v>15</v>
      </c>
      <c r="F5374" s="43">
        <v>26.1</v>
      </c>
      <c r="G5374" s="8">
        <f t="shared" si="355"/>
        <v>25</v>
      </c>
      <c r="H5374" s="8">
        <f t="shared" si="356"/>
        <v>0</v>
      </c>
      <c r="I5374" s="8">
        <f t="shared" si="357"/>
        <v>0</v>
      </c>
      <c r="J5374" s="1">
        <v>18</v>
      </c>
      <c r="K5374" s="1">
        <v>25</v>
      </c>
      <c r="M5374" s="45"/>
      <c r="N5374" s="45"/>
      <c r="O5374" s="45"/>
      <c r="P5374" s="28"/>
      <c r="Q5374" s="28"/>
      <c r="R5374" s="25"/>
      <c r="Z5374"/>
    </row>
    <row r="5375" spans="1:26" x14ac:dyDescent="0.25">
      <c r="A5375" s="4" t="s">
        <v>7</v>
      </c>
      <c r="B5375" s="5">
        <v>2008</v>
      </c>
      <c r="C5375" s="5">
        <v>8</v>
      </c>
      <c r="D5375" s="5">
        <v>11</v>
      </c>
      <c r="E5375" s="5">
        <v>16</v>
      </c>
      <c r="F5375" s="43">
        <v>25.4</v>
      </c>
      <c r="G5375" s="8">
        <f t="shared" si="355"/>
        <v>25</v>
      </c>
      <c r="H5375" s="8">
        <f t="shared" si="356"/>
        <v>0</v>
      </c>
      <c r="I5375" s="8">
        <f t="shared" si="357"/>
        <v>0</v>
      </c>
      <c r="J5375" s="1">
        <v>18</v>
      </c>
      <c r="K5375" s="1">
        <v>25</v>
      </c>
      <c r="M5375" s="45"/>
      <c r="N5375" s="45"/>
      <c r="O5375" s="45"/>
      <c r="P5375" s="28"/>
      <c r="Q5375" s="28"/>
      <c r="R5375" s="25"/>
      <c r="Z5375"/>
    </row>
    <row r="5376" spans="1:26" x14ac:dyDescent="0.25">
      <c r="A5376" s="4" t="s">
        <v>7</v>
      </c>
      <c r="B5376" s="5">
        <v>2008</v>
      </c>
      <c r="C5376" s="5">
        <v>8</v>
      </c>
      <c r="D5376" s="5">
        <v>11</v>
      </c>
      <c r="E5376" s="5">
        <v>17</v>
      </c>
      <c r="F5376" s="43">
        <v>24.7</v>
      </c>
      <c r="G5376" s="8">
        <f t="shared" si="355"/>
        <v>25</v>
      </c>
      <c r="H5376" s="8">
        <f t="shared" si="356"/>
        <v>16.500000000000039</v>
      </c>
      <c r="I5376" s="8">
        <f t="shared" si="357"/>
        <v>4.1250000000000098</v>
      </c>
      <c r="J5376" s="1">
        <v>18</v>
      </c>
      <c r="K5376" s="1">
        <v>25</v>
      </c>
      <c r="M5376" s="45"/>
      <c r="N5376" s="45"/>
      <c r="O5376" s="45"/>
      <c r="P5376" s="28"/>
      <c r="Q5376" s="28"/>
      <c r="R5376" s="25"/>
      <c r="Z5376"/>
    </row>
    <row r="5377" spans="1:26" x14ac:dyDescent="0.25">
      <c r="A5377" s="4" t="s">
        <v>7</v>
      </c>
      <c r="B5377" s="5">
        <v>2008</v>
      </c>
      <c r="C5377" s="5">
        <v>8</v>
      </c>
      <c r="D5377" s="5">
        <v>11</v>
      </c>
      <c r="E5377" s="5">
        <v>18</v>
      </c>
      <c r="F5377" s="43">
        <v>23.9</v>
      </c>
      <c r="G5377" s="8">
        <f t="shared" si="355"/>
        <v>25</v>
      </c>
      <c r="H5377" s="8">
        <f t="shared" si="356"/>
        <v>60.500000000000078</v>
      </c>
      <c r="I5377" s="8">
        <f t="shared" si="357"/>
        <v>15.12500000000002</v>
      </c>
      <c r="J5377" s="1">
        <v>18</v>
      </c>
      <c r="K5377" s="1">
        <v>25</v>
      </c>
      <c r="M5377" s="45"/>
      <c r="N5377" s="45"/>
      <c r="O5377" s="45"/>
      <c r="P5377" s="28"/>
      <c r="Q5377" s="28"/>
      <c r="R5377" s="25"/>
      <c r="Z5377"/>
    </row>
    <row r="5378" spans="1:26" x14ac:dyDescent="0.25">
      <c r="A5378" s="4" t="s">
        <v>7</v>
      </c>
      <c r="B5378" s="5">
        <v>2008</v>
      </c>
      <c r="C5378" s="5">
        <v>8</v>
      </c>
      <c r="D5378" s="5">
        <v>11</v>
      </c>
      <c r="E5378" s="5">
        <v>19</v>
      </c>
      <c r="F5378" s="43">
        <v>22.2</v>
      </c>
      <c r="G5378" s="8">
        <f t="shared" si="355"/>
        <v>25</v>
      </c>
      <c r="H5378" s="8">
        <f t="shared" si="356"/>
        <v>154.00000000000003</v>
      </c>
      <c r="I5378" s="8">
        <f t="shared" si="357"/>
        <v>38.500000000000007</v>
      </c>
      <c r="J5378" s="1">
        <v>18</v>
      </c>
      <c r="K5378" s="1">
        <v>25</v>
      </c>
      <c r="M5378" s="45"/>
      <c r="N5378" s="45"/>
      <c r="O5378" s="45"/>
      <c r="P5378" s="28"/>
      <c r="Q5378" s="28"/>
      <c r="R5378" s="25"/>
      <c r="Z5378"/>
    </row>
    <row r="5379" spans="1:26" x14ac:dyDescent="0.25">
      <c r="A5379" s="4" t="s">
        <v>7</v>
      </c>
      <c r="B5379" s="5">
        <v>2008</v>
      </c>
      <c r="C5379" s="5">
        <v>8</v>
      </c>
      <c r="D5379" s="5">
        <v>11</v>
      </c>
      <c r="E5379" s="5">
        <v>20</v>
      </c>
      <c r="F5379" s="43">
        <v>21</v>
      </c>
      <c r="G5379" s="8">
        <f t="shared" si="355"/>
        <v>25</v>
      </c>
      <c r="H5379" s="8">
        <f t="shared" si="356"/>
        <v>220</v>
      </c>
      <c r="I5379" s="8">
        <f t="shared" si="357"/>
        <v>55</v>
      </c>
      <c r="J5379" s="1">
        <v>18</v>
      </c>
      <c r="K5379" s="1">
        <v>25</v>
      </c>
      <c r="M5379" s="45"/>
      <c r="N5379" s="45"/>
      <c r="O5379" s="45"/>
      <c r="P5379" s="28"/>
      <c r="Q5379" s="28"/>
      <c r="R5379" s="25"/>
      <c r="Z5379"/>
    </row>
    <row r="5380" spans="1:26" x14ac:dyDescent="0.25">
      <c r="A5380" s="4" t="s">
        <v>7</v>
      </c>
      <c r="B5380" s="5">
        <v>2008</v>
      </c>
      <c r="C5380" s="5">
        <v>8</v>
      </c>
      <c r="D5380" s="5">
        <v>11</v>
      </c>
      <c r="E5380" s="5">
        <v>21</v>
      </c>
      <c r="F5380" s="43">
        <v>20.9</v>
      </c>
      <c r="G5380" s="8">
        <f t="shared" si="355"/>
        <v>25</v>
      </c>
      <c r="H5380" s="8">
        <f t="shared" si="356"/>
        <v>225.50000000000009</v>
      </c>
      <c r="I5380" s="8">
        <f t="shared" si="357"/>
        <v>56.375000000000021</v>
      </c>
      <c r="J5380" s="1">
        <v>18</v>
      </c>
      <c r="K5380" s="1">
        <v>25</v>
      </c>
      <c r="M5380" s="45"/>
      <c r="N5380" s="45"/>
      <c r="O5380" s="45"/>
      <c r="P5380" s="28"/>
      <c r="Q5380" s="28"/>
      <c r="R5380" s="25"/>
      <c r="Z5380"/>
    </row>
    <row r="5381" spans="1:26" x14ac:dyDescent="0.25">
      <c r="A5381" s="4" t="s">
        <v>7</v>
      </c>
      <c r="B5381" s="5">
        <v>2008</v>
      </c>
      <c r="C5381" s="5">
        <v>8</v>
      </c>
      <c r="D5381" s="5">
        <v>11</v>
      </c>
      <c r="E5381" s="5">
        <v>22</v>
      </c>
      <c r="F5381" s="43">
        <v>21</v>
      </c>
      <c r="G5381" s="8">
        <f t="shared" si="355"/>
        <v>25</v>
      </c>
      <c r="H5381" s="8">
        <f t="shared" si="356"/>
        <v>220</v>
      </c>
      <c r="I5381" s="8">
        <f t="shared" si="357"/>
        <v>55</v>
      </c>
      <c r="J5381" s="1">
        <v>18</v>
      </c>
      <c r="K5381" s="1">
        <v>25</v>
      </c>
      <c r="M5381" s="45"/>
      <c r="N5381" s="45"/>
      <c r="O5381" s="45"/>
      <c r="P5381" s="28"/>
      <c r="Q5381" s="28"/>
      <c r="R5381" s="25"/>
      <c r="Z5381"/>
    </row>
    <row r="5382" spans="1:26" x14ac:dyDescent="0.25">
      <c r="A5382" s="4" t="s">
        <v>7</v>
      </c>
      <c r="B5382" s="5">
        <v>2008</v>
      </c>
      <c r="C5382" s="5">
        <v>8</v>
      </c>
      <c r="D5382" s="5">
        <v>11</v>
      </c>
      <c r="E5382" s="5">
        <v>23</v>
      </c>
      <c r="F5382" s="43">
        <v>21</v>
      </c>
      <c r="G5382" s="8">
        <f t="shared" si="355"/>
        <v>25</v>
      </c>
      <c r="H5382" s="8">
        <f t="shared" si="356"/>
        <v>220</v>
      </c>
      <c r="I5382" s="8">
        <f t="shared" si="357"/>
        <v>55</v>
      </c>
      <c r="J5382" s="1">
        <v>18</v>
      </c>
      <c r="K5382" s="1">
        <v>25</v>
      </c>
      <c r="M5382" s="45"/>
      <c r="N5382" s="45"/>
      <c r="O5382" s="45"/>
      <c r="P5382" s="28"/>
      <c r="Q5382" s="28"/>
      <c r="R5382" s="25"/>
      <c r="Z5382"/>
    </row>
    <row r="5383" spans="1:26" x14ac:dyDescent="0.25">
      <c r="A5383" s="4" t="s">
        <v>7</v>
      </c>
      <c r="B5383" s="5">
        <v>2008</v>
      </c>
      <c r="C5383" s="5">
        <v>8</v>
      </c>
      <c r="D5383" s="5">
        <v>12</v>
      </c>
      <c r="E5383" s="5">
        <v>0</v>
      </c>
      <c r="F5383" s="43">
        <v>20.7</v>
      </c>
      <c r="G5383" s="8">
        <f t="shared" ref="G5383:G5446" si="358">IF(A5383="Inverno", $G$3, $G$2)</f>
        <v>25</v>
      </c>
      <c r="H5383" s="8">
        <f t="shared" si="356"/>
        <v>236.50000000000003</v>
      </c>
      <c r="I5383" s="8">
        <f t="shared" si="357"/>
        <v>59.125000000000007</v>
      </c>
      <c r="J5383" s="1">
        <v>18</v>
      </c>
      <c r="K5383" s="1">
        <v>25</v>
      </c>
      <c r="M5383" s="45"/>
      <c r="N5383" s="45"/>
      <c r="O5383" s="45"/>
      <c r="P5383" s="28"/>
      <c r="Q5383" s="28"/>
      <c r="R5383" s="25"/>
      <c r="Z5383"/>
    </row>
    <row r="5384" spans="1:26" x14ac:dyDescent="0.25">
      <c r="A5384" s="4" t="s">
        <v>7</v>
      </c>
      <c r="B5384" s="5">
        <v>2008</v>
      </c>
      <c r="C5384" s="5">
        <v>8</v>
      </c>
      <c r="D5384" s="5">
        <v>12</v>
      </c>
      <c r="E5384" s="5">
        <v>1</v>
      </c>
      <c r="F5384" s="43">
        <v>20.3</v>
      </c>
      <c r="G5384" s="8">
        <f t="shared" si="358"/>
        <v>25</v>
      </c>
      <c r="H5384" s="8">
        <f t="shared" ref="H5384:H5447" si="359">IF(F5384&gt;G5384,0,$D$3*(G5384-F5384)/$D$4)</f>
        <v>258.49999999999994</v>
      </c>
      <c r="I5384" s="8">
        <f t="shared" ref="I5384:I5447" si="360">H5384/$G$4</f>
        <v>64.624999999999986</v>
      </c>
      <c r="J5384" s="1">
        <v>18</v>
      </c>
      <c r="K5384" s="1">
        <v>25</v>
      </c>
      <c r="M5384" s="45"/>
      <c r="N5384" s="45"/>
      <c r="O5384" s="45"/>
      <c r="P5384" s="28"/>
      <c r="Q5384" s="28"/>
      <c r="R5384" s="25"/>
      <c r="Z5384"/>
    </row>
    <row r="5385" spans="1:26" x14ac:dyDescent="0.25">
      <c r="A5385" s="4" t="s">
        <v>7</v>
      </c>
      <c r="B5385" s="5">
        <v>2008</v>
      </c>
      <c r="C5385" s="5">
        <v>8</v>
      </c>
      <c r="D5385" s="5">
        <v>12</v>
      </c>
      <c r="E5385" s="5">
        <v>2</v>
      </c>
      <c r="F5385" s="43">
        <v>20</v>
      </c>
      <c r="G5385" s="8">
        <f t="shared" si="358"/>
        <v>25</v>
      </c>
      <c r="H5385" s="8">
        <f t="shared" si="359"/>
        <v>275</v>
      </c>
      <c r="I5385" s="8">
        <f t="shared" si="360"/>
        <v>68.75</v>
      </c>
      <c r="J5385" s="1">
        <v>18</v>
      </c>
      <c r="K5385" s="1">
        <v>25</v>
      </c>
      <c r="M5385" s="45"/>
      <c r="N5385" s="45"/>
      <c r="O5385" s="45"/>
      <c r="P5385" s="28"/>
      <c r="Q5385" s="28"/>
      <c r="R5385" s="25"/>
      <c r="Z5385"/>
    </row>
    <row r="5386" spans="1:26" x14ac:dyDescent="0.25">
      <c r="A5386" s="4" t="s">
        <v>7</v>
      </c>
      <c r="B5386" s="5">
        <v>2008</v>
      </c>
      <c r="C5386" s="5">
        <v>8</v>
      </c>
      <c r="D5386" s="5">
        <v>12</v>
      </c>
      <c r="E5386" s="5">
        <v>3</v>
      </c>
      <c r="F5386" s="43">
        <v>20</v>
      </c>
      <c r="G5386" s="8">
        <f t="shared" si="358"/>
        <v>25</v>
      </c>
      <c r="H5386" s="8">
        <f t="shared" si="359"/>
        <v>275</v>
      </c>
      <c r="I5386" s="8">
        <f t="shared" si="360"/>
        <v>68.75</v>
      </c>
      <c r="J5386" s="1">
        <v>18</v>
      </c>
      <c r="K5386" s="1">
        <v>25</v>
      </c>
      <c r="M5386" s="45"/>
      <c r="N5386" s="45"/>
      <c r="O5386" s="45"/>
      <c r="P5386" s="28"/>
      <c r="Q5386" s="28"/>
      <c r="R5386" s="25"/>
      <c r="Z5386"/>
    </row>
    <row r="5387" spans="1:26" x14ac:dyDescent="0.25">
      <c r="A5387" s="4" t="s">
        <v>7</v>
      </c>
      <c r="B5387" s="5">
        <v>2008</v>
      </c>
      <c r="C5387" s="5">
        <v>8</v>
      </c>
      <c r="D5387" s="5">
        <v>12</v>
      </c>
      <c r="E5387" s="5">
        <v>4</v>
      </c>
      <c r="F5387" s="43">
        <v>20.100000000000001</v>
      </c>
      <c r="G5387" s="8">
        <f t="shared" si="358"/>
        <v>25</v>
      </c>
      <c r="H5387" s="8">
        <f t="shared" si="359"/>
        <v>269.49999999999994</v>
      </c>
      <c r="I5387" s="8">
        <f t="shared" si="360"/>
        <v>67.374999999999986</v>
      </c>
      <c r="J5387" s="1">
        <v>18</v>
      </c>
      <c r="K5387" s="1">
        <v>25</v>
      </c>
      <c r="M5387" s="45"/>
      <c r="N5387" s="45"/>
      <c r="O5387" s="45"/>
      <c r="P5387" s="28"/>
      <c r="Q5387" s="28"/>
      <c r="R5387" s="25"/>
      <c r="Z5387"/>
    </row>
    <row r="5388" spans="1:26" x14ac:dyDescent="0.25">
      <c r="A5388" s="4" t="s">
        <v>7</v>
      </c>
      <c r="B5388" s="5">
        <v>2008</v>
      </c>
      <c r="C5388" s="5">
        <v>8</v>
      </c>
      <c r="D5388" s="5">
        <v>12</v>
      </c>
      <c r="E5388" s="5">
        <v>5</v>
      </c>
      <c r="F5388" s="43">
        <v>20.399999999999999</v>
      </c>
      <c r="G5388" s="8">
        <f t="shared" si="358"/>
        <v>25</v>
      </c>
      <c r="H5388" s="8">
        <f t="shared" si="359"/>
        <v>253.00000000000009</v>
      </c>
      <c r="I5388" s="8">
        <f t="shared" si="360"/>
        <v>63.250000000000021</v>
      </c>
      <c r="J5388" s="1">
        <v>18</v>
      </c>
      <c r="K5388" s="1">
        <v>25</v>
      </c>
      <c r="M5388" s="45"/>
      <c r="N5388" s="45"/>
      <c r="O5388" s="45"/>
      <c r="P5388" s="28"/>
      <c r="Q5388" s="28"/>
      <c r="R5388" s="25"/>
      <c r="Z5388"/>
    </row>
    <row r="5389" spans="1:26" x14ac:dyDescent="0.25">
      <c r="A5389" s="4" t="s">
        <v>7</v>
      </c>
      <c r="B5389" s="5">
        <v>2008</v>
      </c>
      <c r="C5389" s="5">
        <v>8</v>
      </c>
      <c r="D5389" s="5">
        <v>12</v>
      </c>
      <c r="E5389" s="5">
        <v>6</v>
      </c>
      <c r="F5389" s="43">
        <v>20.8</v>
      </c>
      <c r="G5389" s="8">
        <f t="shared" si="358"/>
        <v>25</v>
      </c>
      <c r="H5389" s="8">
        <f t="shared" si="359"/>
        <v>230.99999999999997</v>
      </c>
      <c r="I5389" s="8">
        <f t="shared" si="360"/>
        <v>57.749999999999993</v>
      </c>
      <c r="J5389" s="1">
        <v>18</v>
      </c>
      <c r="K5389" s="1">
        <v>25</v>
      </c>
      <c r="M5389" s="45"/>
      <c r="N5389" s="45"/>
      <c r="O5389" s="45"/>
      <c r="P5389" s="28"/>
      <c r="Q5389" s="28"/>
      <c r="R5389" s="25"/>
      <c r="Z5389"/>
    </row>
    <row r="5390" spans="1:26" x14ac:dyDescent="0.25">
      <c r="A5390" s="4" t="s">
        <v>7</v>
      </c>
      <c r="B5390" s="5">
        <v>2008</v>
      </c>
      <c r="C5390" s="5">
        <v>8</v>
      </c>
      <c r="D5390" s="5">
        <v>12</v>
      </c>
      <c r="E5390" s="5">
        <v>7</v>
      </c>
      <c r="F5390" s="43">
        <v>21.1</v>
      </c>
      <c r="G5390" s="8">
        <f t="shared" si="358"/>
        <v>25</v>
      </c>
      <c r="H5390" s="8">
        <f t="shared" si="359"/>
        <v>214.49999999999991</v>
      </c>
      <c r="I5390" s="8">
        <f t="shared" si="360"/>
        <v>53.624999999999979</v>
      </c>
      <c r="J5390" s="1">
        <v>18</v>
      </c>
      <c r="K5390" s="1">
        <v>25</v>
      </c>
      <c r="M5390" s="45"/>
      <c r="N5390" s="45"/>
      <c r="O5390" s="45"/>
      <c r="P5390" s="28"/>
      <c r="Q5390" s="28"/>
      <c r="R5390" s="25"/>
      <c r="Z5390"/>
    </row>
    <row r="5391" spans="1:26" x14ac:dyDescent="0.25">
      <c r="A5391" s="4" t="s">
        <v>7</v>
      </c>
      <c r="B5391" s="5">
        <v>2008</v>
      </c>
      <c r="C5391" s="5">
        <v>8</v>
      </c>
      <c r="D5391" s="5">
        <v>12</v>
      </c>
      <c r="E5391" s="5">
        <v>8</v>
      </c>
      <c r="F5391" s="43">
        <v>21.3</v>
      </c>
      <c r="G5391" s="8">
        <f t="shared" si="358"/>
        <v>25</v>
      </c>
      <c r="H5391" s="8">
        <f t="shared" si="359"/>
        <v>203.49999999999997</v>
      </c>
      <c r="I5391" s="8">
        <f t="shared" si="360"/>
        <v>50.874999999999993</v>
      </c>
      <c r="J5391" s="1">
        <v>18</v>
      </c>
      <c r="K5391" s="1">
        <v>25</v>
      </c>
      <c r="M5391" s="45"/>
      <c r="N5391" s="45"/>
      <c r="O5391" s="45"/>
      <c r="P5391" s="28"/>
      <c r="Q5391" s="28"/>
      <c r="R5391" s="25"/>
      <c r="Z5391"/>
    </row>
    <row r="5392" spans="1:26" x14ac:dyDescent="0.25">
      <c r="A5392" s="4" t="s">
        <v>7</v>
      </c>
      <c r="B5392" s="5">
        <v>2008</v>
      </c>
      <c r="C5392" s="5">
        <v>8</v>
      </c>
      <c r="D5392" s="5">
        <v>12</v>
      </c>
      <c r="E5392" s="5">
        <v>9</v>
      </c>
      <c r="F5392" s="43">
        <v>21.7</v>
      </c>
      <c r="G5392" s="8">
        <f t="shared" si="358"/>
        <v>25</v>
      </c>
      <c r="H5392" s="8">
        <f t="shared" si="359"/>
        <v>181.50000000000003</v>
      </c>
      <c r="I5392" s="8">
        <f t="shared" si="360"/>
        <v>45.375000000000007</v>
      </c>
      <c r="J5392" s="1">
        <v>18</v>
      </c>
      <c r="K5392" s="1">
        <v>25</v>
      </c>
      <c r="M5392" s="45"/>
      <c r="N5392" s="45"/>
      <c r="O5392" s="45"/>
      <c r="P5392" s="28"/>
      <c r="Q5392" s="28"/>
      <c r="R5392" s="25"/>
      <c r="Z5392"/>
    </row>
    <row r="5393" spans="1:26" x14ac:dyDescent="0.25">
      <c r="A5393" s="4" t="s">
        <v>7</v>
      </c>
      <c r="B5393" s="5">
        <v>2008</v>
      </c>
      <c r="C5393" s="5">
        <v>8</v>
      </c>
      <c r="D5393" s="5">
        <v>12</v>
      </c>
      <c r="E5393" s="5">
        <v>10</v>
      </c>
      <c r="F5393" s="43">
        <v>21.9</v>
      </c>
      <c r="G5393" s="8">
        <f t="shared" si="358"/>
        <v>25</v>
      </c>
      <c r="H5393" s="8">
        <f t="shared" si="359"/>
        <v>170.50000000000009</v>
      </c>
      <c r="I5393" s="8">
        <f t="shared" si="360"/>
        <v>42.625000000000021</v>
      </c>
      <c r="J5393" s="1">
        <v>18</v>
      </c>
      <c r="K5393" s="1">
        <v>25</v>
      </c>
      <c r="M5393" s="45"/>
      <c r="N5393" s="45"/>
      <c r="O5393" s="45"/>
      <c r="P5393" s="28"/>
      <c r="Q5393" s="28"/>
      <c r="R5393" s="25"/>
      <c r="Z5393"/>
    </row>
    <row r="5394" spans="1:26" x14ac:dyDescent="0.25">
      <c r="A5394" s="4" t="s">
        <v>7</v>
      </c>
      <c r="B5394" s="5">
        <v>2008</v>
      </c>
      <c r="C5394" s="5">
        <v>8</v>
      </c>
      <c r="D5394" s="5">
        <v>12</v>
      </c>
      <c r="E5394" s="5">
        <v>11</v>
      </c>
      <c r="F5394" s="43">
        <v>22.3</v>
      </c>
      <c r="G5394" s="8">
        <f t="shared" si="358"/>
        <v>25</v>
      </c>
      <c r="H5394" s="8">
        <f t="shared" si="359"/>
        <v>148.49999999999997</v>
      </c>
      <c r="I5394" s="8">
        <f t="shared" si="360"/>
        <v>37.124999999999993</v>
      </c>
      <c r="J5394" s="1">
        <v>18</v>
      </c>
      <c r="K5394" s="1">
        <v>25</v>
      </c>
      <c r="M5394" s="45"/>
      <c r="N5394" s="45"/>
      <c r="O5394" s="45"/>
      <c r="P5394" s="28"/>
      <c r="Q5394" s="28"/>
      <c r="R5394" s="25"/>
      <c r="Z5394"/>
    </row>
    <row r="5395" spans="1:26" x14ac:dyDescent="0.25">
      <c r="A5395" s="4" t="s">
        <v>7</v>
      </c>
      <c r="B5395" s="5">
        <v>2008</v>
      </c>
      <c r="C5395" s="5">
        <v>8</v>
      </c>
      <c r="D5395" s="5">
        <v>12</v>
      </c>
      <c r="E5395" s="5">
        <v>12</v>
      </c>
      <c r="F5395" s="43">
        <v>23.2</v>
      </c>
      <c r="G5395" s="8">
        <f t="shared" si="358"/>
        <v>25</v>
      </c>
      <c r="H5395" s="8">
        <f t="shared" si="359"/>
        <v>99.000000000000043</v>
      </c>
      <c r="I5395" s="8">
        <f t="shared" si="360"/>
        <v>24.750000000000011</v>
      </c>
      <c r="J5395" s="1">
        <v>18</v>
      </c>
      <c r="K5395" s="1">
        <v>25</v>
      </c>
      <c r="M5395" s="45"/>
      <c r="N5395" s="45"/>
      <c r="O5395" s="45"/>
      <c r="P5395" s="28"/>
      <c r="Q5395" s="28"/>
      <c r="R5395" s="25"/>
      <c r="Z5395"/>
    </row>
    <row r="5396" spans="1:26" x14ac:dyDescent="0.25">
      <c r="A5396" s="4" t="s">
        <v>7</v>
      </c>
      <c r="B5396" s="5">
        <v>2008</v>
      </c>
      <c r="C5396" s="5">
        <v>8</v>
      </c>
      <c r="D5396" s="5">
        <v>12</v>
      </c>
      <c r="E5396" s="5">
        <v>13</v>
      </c>
      <c r="F5396" s="43">
        <v>23.8</v>
      </c>
      <c r="G5396" s="8">
        <f t="shared" si="358"/>
        <v>25</v>
      </c>
      <c r="H5396" s="8">
        <f t="shared" si="359"/>
        <v>65.999999999999957</v>
      </c>
      <c r="I5396" s="8">
        <f t="shared" si="360"/>
        <v>16.499999999999989</v>
      </c>
      <c r="J5396" s="1">
        <v>18</v>
      </c>
      <c r="K5396" s="1">
        <v>25</v>
      </c>
      <c r="M5396" s="45"/>
      <c r="N5396" s="45"/>
      <c r="O5396" s="45"/>
      <c r="P5396" s="28"/>
      <c r="Q5396" s="28"/>
      <c r="R5396" s="25"/>
      <c r="Z5396"/>
    </row>
    <row r="5397" spans="1:26" x14ac:dyDescent="0.25">
      <c r="A5397" s="4" t="s">
        <v>7</v>
      </c>
      <c r="B5397" s="5">
        <v>2008</v>
      </c>
      <c r="C5397" s="5">
        <v>8</v>
      </c>
      <c r="D5397" s="5">
        <v>12</v>
      </c>
      <c r="E5397" s="5">
        <v>14</v>
      </c>
      <c r="F5397" s="43">
        <v>24</v>
      </c>
      <c r="G5397" s="8">
        <f t="shared" si="358"/>
        <v>25</v>
      </c>
      <c r="H5397" s="8">
        <f t="shared" si="359"/>
        <v>55</v>
      </c>
      <c r="I5397" s="8">
        <f t="shared" si="360"/>
        <v>13.75</v>
      </c>
      <c r="J5397" s="1">
        <v>18</v>
      </c>
      <c r="K5397" s="1">
        <v>25</v>
      </c>
      <c r="M5397" s="45"/>
      <c r="N5397" s="45"/>
      <c r="O5397" s="45"/>
      <c r="P5397" s="28"/>
      <c r="Q5397" s="28"/>
      <c r="R5397" s="25"/>
      <c r="Z5397"/>
    </row>
    <row r="5398" spans="1:26" x14ac:dyDescent="0.25">
      <c r="A5398" s="4" t="s">
        <v>7</v>
      </c>
      <c r="B5398" s="5">
        <v>2008</v>
      </c>
      <c r="C5398" s="5">
        <v>8</v>
      </c>
      <c r="D5398" s="5">
        <v>12</v>
      </c>
      <c r="E5398" s="5">
        <v>15</v>
      </c>
      <c r="F5398" s="43">
        <v>23.7</v>
      </c>
      <c r="G5398" s="8">
        <f t="shared" si="358"/>
        <v>25</v>
      </c>
      <c r="H5398" s="8">
        <f t="shared" si="359"/>
        <v>71.500000000000043</v>
      </c>
      <c r="I5398" s="8">
        <f t="shared" si="360"/>
        <v>17.875000000000011</v>
      </c>
      <c r="J5398" s="1">
        <v>18</v>
      </c>
      <c r="K5398" s="1">
        <v>25</v>
      </c>
      <c r="M5398" s="45"/>
      <c r="N5398" s="45"/>
      <c r="O5398" s="45"/>
      <c r="P5398" s="28"/>
      <c r="Q5398" s="28"/>
      <c r="R5398" s="25"/>
      <c r="Z5398"/>
    </row>
    <row r="5399" spans="1:26" x14ac:dyDescent="0.25">
      <c r="A5399" s="4" t="s">
        <v>7</v>
      </c>
      <c r="B5399" s="5">
        <v>2008</v>
      </c>
      <c r="C5399" s="5">
        <v>8</v>
      </c>
      <c r="D5399" s="5">
        <v>12</v>
      </c>
      <c r="E5399" s="5">
        <v>16</v>
      </c>
      <c r="F5399" s="43">
        <v>23.1</v>
      </c>
      <c r="G5399" s="8">
        <f t="shared" si="358"/>
        <v>25</v>
      </c>
      <c r="H5399" s="8">
        <f t="shared" si="359"/>
        <v>104.49999999999991</v>
      </c>
      <c r="I5399" s="8">
        <f t="shared" si="360"/>
        <v>26.124999999999979</v>
      </c>
      <c r="J5399" s="1">
        <v>18</v>
      </c>
      <c r="K5399" s="1">
        <v>25</v>
      </c>
      <c r="M5399" s="45"/>
      <c r="N5399" s="45"/>
      <c r="O5399" s="45"/>
      <c r="P5399" s="28"/>
      <c r="Q5399" s="28"/>
      <c r="R5399" s="25"/>
      <c r="Z5399"/>
    </row>
    <row r="5400" spans="1:26" x14ac:dyDescent="0.25">
      <c r="A5400" s="4" t="s">
        <v>7</v>
      </c>
      <c r="B5400" s="5">
        <v>2008</v>
      </c>
      <c r="C5400" s="5">
        <v>8</v>
      </c>
      <c r="D5400" s="5">
        <v>12</v>
      </c>
      <c r="E5400" s="5">
        <v>17</v>
      </c>
      <c r="F5400" s="43">
        <v>22.3</v>
      </c>
      <c r="G5400" s="8">
        <f t="shared" si="358"/>
        <v>25</v>
      </c>
      <c r="H5400" s="8">
        <f t="shared" si="359"/>
        <v>148.49999999999997</v>
      </c>
      <c r="I5400" s="8">
        <f t="shared" si="360"/>
        <v>37.124999999999993</v>
      </c>
      <c r="J5400" s="1">
        <v>18</v>
      </c>
      <c r="K5400" s="1">
        <v>25</v>
      </c>
      <c r="M5400" s="45"/>
      <c r="N5400" s="45"/>
      <c r="O5400" s="45"/>
      <c r="P5400" s="28"/>
      <c r="Q5400" s="28"/>
      <c r="R5400" s="25"/>
      <c r="Z5400"/>
    </row>
    <row r="5401" spans="1:26" x14ac:dyDescent="0.25">
      <c r="A5401" s="4" t="s">
        <v>7</v>
      </c>
      <c r="B5401" s="5">
        <v>2008</v>
      </c>
      <c r="C5401" s="5">
        <v>8</v>
      </c>
      <c r="D5401" s="5">
        <v>12</v>
      </c>
      <c r="E5401" s="5">
        <v>18</v>
      </c>
      <c r="F5401" s="43">
        <v>21.4</v>
      </c>
      <c r="G5401" s="8">
        <f t="shared" si="358"/>
        <v>25</v>
      </c>
      <c r="H5401" s="8">
        <f t="shared" si="359"/>
        <v>198.00000000000009</v>
      </c>
      <c r="I5401" s="8">
        <f t="shared" si="360"/>
        <v>49.500000000000021</v>
      </c>
      <c r="J5401" s="1">
        <v>18</v>
      </c>
      <c r="K5401" s="1">
        <v>25</v>
      </c>
      <c r="M5401" s="45"/>
      <c r="N5401" s="45"/>
      <c r="O5401" s="45"/>
      <c r="P5401" s="28"/>
      <c r="Q5401" s="28"/>
      <c r="R5401" s="25"/>
      <c r="Z5401"/>
    </row>
    <row r="5402" spans="1:26" x14ac:dyDescent="0.25">
      <c r="A5402" s="4" t="s">
        <v>7</v>
      </c>
      <c r="B5402" s="5">
        <v>2008</v>
      </c>
      <c r="C5402" s="5">
        <v>8</v>
      </c>
      <c r="D5402" s="5">
        <v>12</v>
      </c>
      <c r="E5402" s="5">
        <v>19</v>
      </c>
      <c r="F5402" s="43">
        <v>20.100000000000001</v>
      </c>
      <c r="G5402" s="8">
        <f t="shared" si="358"/>
        <v>25</v>
      </c>
      <c r="H5402" s="8">
        <f t="shared" si="359"/>
        <v>269.49999999999994</v>
      </c>
      <c r="I5402" s="8">
        <f t="shared" si="360"/>
        <v>67.374999999999986</v>
      </c>
      <c r="J5402" s="1">
        <v>18</v>
      </c>
      <c r="K5402" s="1">
        <v>25</v>
      </c>
      <c r="M5402" s="45"/>
      <c r="N5402" s="45"/>
      <c r="O5402" s="45"/>
      <c r="P5402" s="28"/>
      <c r="Q5402" s="28"/>
      <c r="R5402" s="25"/>
      <c r="Z5402"/>
    </row>
    <row r="5403" spans="1:26" x14ac:dyDescent="0.25">
      <c r="A5403" s="4" t="s">
        <v>7</v>
      </c>
      <c r="B5403" s="5">
        <v>2008</v>
      </c>
      <c r="C5403" s="5">
        <v>8</v>
      </c>
      <c r="D5403" s="5">
        <v>12</v>
      </c>
      <c r="E5403" s="5">
        <v>20</v>
      </c>
      <c r="F5403" s="43">
        <v>18.8</v>
      </c>
      <c r="G5403" s="8">
        <f t="shared" si="358"/>
        <v>25</v>
      </c>
      <c r="H5403" s="8">
        <f t="shared" si="359"/>
        <v>340.99999999999994</v>
      </c>
      <c r="I5403" s="8">
        <f t="shared" si="360"/>
        <v>85.249999999999986</v>
      </c>
      <c r="J5403" s="1">
        <v>18</v>
      </c>
      <c r="K5403" s="1">
        <v>25</v>
      </c>
      <c r="M5403" s="45"/>
      <c r="N5403" s="45"/>
      <c r="O5403" s="45"/>
      <c r="P5403" s="28"/>
      <c r="Q5403" s="28"/>
      <c r="R5403" s="25"/>
      <c r="Z5403"/>
    </row>
    <row r="5404" spans="1:26" x14ac:dyDescent="0.25">
      <c r="A5404" s="4" t="s">
        <v>7</v>
      </c>
      <c r="B5404" s="5">
        <v>2008</v>
      </c>
      <c r="C5404" s="5">
        <v>8</v>
      </c>
      <c r="D5404" s="5">
        <v>12</v>
      </c>
      <c r="E5404" s="5">
        <v>21</v>
      </c>
      <c r="F5404" s="43">
        <v>18.2</v>
      </c>
      <c r="G5404" s="8">
        <f t="shared" si="358"/>
        <v>25</v>
      </c>
      <c r="H5404" s="8">
        <f t="shared" si="359"/>
        <v>374.00000000000006</v>
      </c>
      <c r="I5404" s="8">
        <f t="shared" si="360"/>
        <v>93.500000000000014</v>
      </c>
      <c r="J5404" s="1">
        <v>18</v>
      </c>
      <c r="K5404" s="1">
        <v>25</v>
      </c>
      <c r="M5404" s="45"/>
      <c r="N5404" s="45"/>
      <c r="O5404" s="45"/>
      <c r="P5404" s="28"/>
      <c r="Q5404" s="28"/>
      <c r="R5404" s="25"/>
      <c r="Z5404"/>
    </row>
    <row r="5405" spans="1:26" x14ac:dyDescent="0.25">
      <c r="A5405" s="4" t="s">
        <v>7</v>
      </c>
      <c r="B5405" s="5">
        <v>2008</v>
      </c>
      <c r="C5405" s="5">
        <v>8</v>
      </c>
      <c r="D5405" s="5">
        <v>12</v>
      </c>
      <c r="E5405" s="5">
        <v>22</v>
      </c>
      <c r="F5405" s="43">
        <v>18</v>
      </c>
      <c r="G5405" s="8">
        <f t="shared" si="358"/>
        <v>25</v>
      </c>
      <c r="H5405" s="8">
        <f t="shared" si="359"/>
        <v>385</v>
      </c>
      <c r="I5405" s="8">
        <f t="shared" si="360"/>
        <v>96.25</v>
      </c>
      <c r="J5405" s="1">
        <v>18</v>
      </c>
      <c r="K5405" s="1">
        <v>25</v>
      </c>
      <c r="M5405" s="45"/>
      <c r="N5405" s="45"/>
      <c r="O5405" s="45"/>
      <c r="P5405" s="28"/>
      <c r="Q5405" s="28"/>
      <c r="R5405" s="25"/>
      <c r="Z5405"/>
    </row>
    <row r="5406" spans="1:26" x14ac:dyDescent="0.25">
      <c r="A5406" s="4" t="s">
        <v>7</v>
      </c>
      <c r="B5406" s="5">
        <v>2008</v>
      </c>
      <c r="C5406" s="5">
        <v>8</v>
      </c>
      <c r="D5406" s="5">
        <v>12</v>
      </c>
      <c r="E5406" s="5">
        <v>23</v>
      </c>
      <c r="F5406" s="43">
        <v>17.8</v>
      </c>
      <c r="G5406" s="8">
        <f t="shared" si="358"/>
        <v>25</v>
      </c>
      <c r="H5406" s="8">
        <f t="shared" si="359"/>
        <v>395.99999999999994</v>
      </c>
      <c r="I5406" s="8">
        <f t="shared" si="360"/>
        <v>98.999999999999986</v>
      </c>
      <c r="J5406" s="1">
        <v>18</v>
      </c>
      <c r="K5406" s="1">
        <v>25</v>
      </c>
      <c r="M5406" s="45"/>
      <c r="N5406" s="45"/>
      <c r="O5406" s="45"/>
      <c r="P5406" s="28"/>
      <c r="Q5406" s="28"/>
      <c r="R5406" s="25"/>
      <c r="Z5406"/>
    </row>
    <row r="5407" spans="1:26" x14ac:dyDescent="0.25">
      <c r="A5407" s="4" t="s">
        <v>7</v>
      </c>
      <c r="B5407" s="5">
        <v>2008</v>
      </c>
      <c r="C5407" s="5">
        <v>8</v>
      </c>
      <c r="D5407" s="5">
        <v>13</v>
      </c>
      <c r="E5407" s="5">
        <v>0</v>
      </c>
      <c r="F5407" s="43">
        <v>17.8</v>
      </c>
      <c r="G5407" s="8">
        <f t="shared" si="358"/>
        <v>25</v>
      </c>
      <c r="H5407" s="8">
        <f t="shared" si="359"/>
        <v>395.99999999999994</v>
      </c>
      <c r="I5407" s="8">
        <f t="shared" si="360"/>
        <v>98.999999999999986</v>
      </c>
      <c r="J5407" s="1">
        <v>18</v>
      </c>
      <c r="K5407" s="1">
        <v>25</v>
      </c>
      <c r="M5407" s="45"/>
      <c r="N5407" s="45"/>
      <c r="O5407" s="45"/>
      <c r="P5407" s="28"/>
      <c r="Q5407" s="28"/>
      <c r="R5407" s="25"/>
      <c r="Z5407"/>
    </row>
    <row r="5408" spans="1:26" x14ac:dyDescent="0.25">
      <c r="A5408" s="4" t="s">
        <v>7</v>
      </c>
      <c r="B5408" s="5">
        <v>2008</v>
      </c>
      <c r="C5408" s="5">
        <v>8</v>
      </c>
      <c r="D5408" s="5">
        <v>13</v>
      </c>
      <c r="E5408" s="5">
        <v>1</v>
      </c>
      <c r="F5408" s="43">
        <v>17.899999999999999</v>
      </c>
      <c r="G5408" s="8">
        <f t="shared" si="358"/>
        <v>25</v>
      </c>
      <c r="H5408" s="8">
        <f t="shared" si="359"/>
        <v>390.50000000000006</v>
      </c>
      <c r="I5408" s="8">
        <f t="shared" si="360"/>
        <v>97.625000000000014</v>
      </c>
      <c r="J5408" s="1">
        <v>18</v>
      </c>
      <c r="K5408" s="1">
        <v>25</v>
      </c>
      <c r="M5408" s="45"/>
      <c r="N5408" s="45"/>
      <c r="O5408" s="45"/>
      <c r="P5408" s="28"/>
      <c r="Q5408" s="28"/>
      <c r="R5408" s="25"/>
      <c r="Z5408"/>
    </row>
    <row r="5409" spans="1:26" x14ac:dyDescent="0.25">
      <c r="A5409" s="4" t="s">
        <v>7</v>
      </c>
      <c r="B5409" s="5">
        <v>2008</v>
      </c>
      <c r="C5409" s="5">
        <v>8</v>
      </c>
      <c r="D5409" s="5">
        <v>13</v>
      </c>
      <c r="E5409" s="5">
        <v>2</v>
      </c>
      <c r="F5409" s="43">
        <v>18.100000000000001</v>
      </c>
      <c r="G5409" s="8">
        <f t="shared" si="358"/>
        <v>25</v>
      </c>
      <c r="H5409" s="8">
        <f t="shared" si="359"/>
        <v>379.49999999999994</v>
      </c>
      <c r="I5409" s="8">
        <f t="shared" si="360"/>
        <v>94.874999999999986</v>
      </c>
      <c r="J5409" s="1">
        <v>18</v>
      </c>
      <c r="K5409" s="1">
        <v>25</v>
      </c>
      <c r="M5409" s="45"/>
      <c r="N5409" s="45"/>
      <c r="O5409" s="45"/>
      <c r="P5409" s="28"/>
      <c r="Q5409" s="28"/>
      <c r="R5409" s="25"/>
      <c r="Z5409"/>
    </row>
    <row r="5410" spans="1:26" x14ac:dyDescent="0.25">
      <c r="A5410" s="4" t="s">
        <v>7</v>
      </c>
      <c r="B5410" s="5">
        <v>2008</v>
      </c>
      <c r="C5410" s="5">
        <v>8</v>
      </c>
      <c r="D5410" s="5">
        <v>13</v>
      </c>
      <c r="E5410" s="5">
        <v>3</v>
      </c>
      <c r="F5410" s="43">
        <v>18.2</v>
      </c>
      <c r="G5410" s="8">
        <f t="shared" si="358"/>
        <v>25</v>
      </c>
      <c r="H5410" s="8">
        <f t="shared" si="359"/>
        <v>374.00000000000006</v>
      </c>
      <c r="I5410" s="8">
        <f t="shared" si="360"/>
        <v>93.500000000000014</v>
      </c>
      <c r="J5410" s="1">
        <v>18</v>
      </c>
      <c r="K5410" s="1">
        <v>25</v>
      </c>
      <c r="M5410" s="45"/>
      <c r="N5410" s="45"/>
      <c r="O5410" s="45"/>
      <c r="P5410" s="28"/>
      <c r="Q5410" s="28"/>
      <c r="R5410" s="25"/>
      <c r="Z5410"/>
    </row>
    <row r="5411" spans="1:26" x14ac:dyDescent="0.25">
      <c r="A5411" s="4" t="s">
        <v>7</v>
      </c>
      <c r="B5411" s="5">
        <v>2008</v>
      </c>
      <c r="C5411" s="5">
        <v>8</v>
      </c>
      <c r="D5411" s="5">
        <v>13</v>
      </c>
      <c r="E5411" s="5">
        <v>4</v>
      </c>
      <c r="F5411" s="43">
        <v>18.3</v>
      </c>
      <c r="G5411" s="8">
        <f t="shared" si="358"/>
        <v>25</v>
      </c>
      <c r="H5411" s="8">
        <f t="shared" si="359"/>
        <v>368.49999999999994</v>
      </c>
      <c r="I5411" s="8">
        <f t="shared" si="360"/>
        <v>92.124999999999986</v>
      </c>
      <c r="J5411" s="1">
        <v>18</v>
      </c>
      <c r="K5411" s="1">
        <v>25</v>
      </c>
      <c r="M5411" s="45"/>
      <c r="N5411" s="45"/>
      <c r="O5411" s="45"/>
      <c r="P5411" s="28"/>
      <c r="Q5411" s="28"/>
      <c r="R5411" s="25"/>
      <c r="Z5411"/>
    </row>
    <row r="5412" spans="1:26" x14ac:dyDescent="0.25">
      <c r="A5412" s="4" t="s">
        <v>7</v>
      </c>
      <c r="B5412" s="5">
        <v>2008</v>
      </c>
      <c r="C5412" s="5">
        <v>8</v>
      </c>
      <c r="D5412" s="5">
        <v>13</v>
      </c>
      <c r="E5412" s="5">
        <v>5</v>
      </c>
      <c r="F5412" s="43">
        <v>18.3</v>
      </c>
      <c r="G5412" s="8">
        <f t="shared" si="358"/>
        <v>25</v>
      </c>
      <c r="H5412" s="8">
        <f t="shared" si="359"/>
        <v>368.49999999999994</v>
      </c>
      <c r="I5412" s="8">
        <f t="shared" si="360"/>
        <v>92.124999999999986</v>
      </c>
      <c r="J5412" s="1">
        <v>18</v>
      </c>
      <c r="K5412" s="1">
        <v>25</v>
      </c>
      <c r="M5412" s="45"/>
      <c r="N5412" s="45"/>
      <c r="O5412" s="45"/>
      <c r="P5412" s="28"/>
      <c r="Q5412" s="28"/>
      <c r="R5412" s="25"/>
      <c r="Z5412"/>
    </row>
    <row r="5413" spans="1:26" x14ac:dyDescent="0.25">
      <c r="A5413" s="4" t="s">
        <v>7</v>
      </c>
      <c r="B5413" s="5">
        <v>2008</v>
      </c>
      <c r="C5413" s="5">
        <v>8</v>
      </c>
      <c r="D5413" s="5">
        <v>13</v>
      </c>
      <c r="E5413" s="5">
        <v>6</v>
      </c>
      <c r="F5413" s="43">
        <v>18.3</v>
      </c>
      <c r="G5413" s="8">
        <f t="shared" si="358"/>
        <v>25</v>
      </c>
      <c r="H5413" s="8">
        <f t="shared" si="359"/>
        <v>368.49999999999994</v>
      </c>
      <c r="I5413" s="8">
        <f t="shared" si="360"/>
        <v>92.124999999999986</v>
      </c>
      <c r="J5413" s="1">
        <v>18</v>
      </c>
      <c r="K5413" s="1">
        <v>25</v>
      </c>
      <c r="M5413" s="45"/>
      <c r="N5413" s="45"/>
      <c r="O5413" s="45"/>
      <c r="P5413" s="28"/>
      <c r="Q5413" s="28"/>
      <c r="R5413" s="25"/>
      <c r="Z5413"/>
    </row>
    <row r="5414" spans="1:26" x14ac:dyDescent="0.25">
      <c r="A5414" s="4" t="s">
        <v>7</v>
      </c>
      <c r="B5414" s="5">
        <v>2008</v>
      </c>
      <c r="C5414" s="5">
        <v>8</v>
      </c>
      <c r="D5414" s="5">
        <v>13</v>
      </c>
      <c r="E5414" s="5">
        <v>7</v>
      </c>
      <c r="F5414" s="43">
        <v>18.2</v>
      </c>
      <c r="G5414" s="8">
        <f t="shared" si="358"/>
        <v>25</v>
      </c>
      <c r="H5414" s="8">
        <f t="shared" si="359"/>
        <v>374.00000000000006</v>
      </c>
      <c r="I5414" s="8">
        <f t="shared" si="360"/>
        <v>93.500000000000014</v>
      </c>
      <c r="J5414" s="1">
        <v>18</v>
      </c>
      <c r="K5414" s="1">
        <v>25</v>
      </c>
      <c r="M5414" s="45"/>
      <c r="N5414" s="45"/>
      <c r="O5414" s="45"/>
      <c r="P5414" s="28"/>
      <c r="Q5414" s="28"/>
      <c r="R5414" s="25"/>
      <c r="Z5414"/>
    </row>
    <row r="5415" spans="1:26" x14ac:dyDescent="0.25">
      <c r="A5415" s="4" t="s">
        <v>7</v>
      </c>
      <c r="B5415" s="5">
        <v>2008</v>
      </c>
      <c r="C5415" s="5">
        <v>8</v>
      </c>
      <c r="D5415" s="5">
        <v>13</v>
      </c>
      <c r="E5415" s="5">
        <v>8</v>
      </c>
      <c r="F5415" s="43">
        <v>18.600000000000001</v>
      </c>
      <c r="G5415" s="8">
        <f t="shared" si="358"/>
        <v>25</v>
      </c>
      <c r="H5415" s="8">
        <f t="shared" si="359"/>
        <v>351.99999999999994</v>
      </c>
      <c r="I5415" s="8">
        <f t="shared" si="360"/>
        <v>87.999999999999986</v>
      </c>
      <c r="J5415" s="1">
        <v>18</v>
      </c>
      <c r="K5415" s="1">
        <v>25</v>
      </c>
      <c r="M5415" s="45"/>
      <c r="N5415" s="45"/>
      <c r="O5415" s="45"/>
      <c r="P5415" s="28"/>
      <c r="Q5415" s="28"/>
      <c r="R5415" s="25"/>
      <c r="Z5415"/>
    </row>
    <row r="5416" spans="1:26" x14ac:dyDescent="0.25">
      <c r="A5416" s="4" t="s">
        <v>7</v>
      </c>
      <c r="B5416" s="5">
        <v>2008</v>
      </c>
      <c r="C5416" s="5">
        <v>8</v>
      </c>
      <c r="D5416" s="5">
        <v>13</v>
      </c>
      <c r="E5416" s="5">
        <v>9</v>
      </c>
      <c r="F5416" s="43">
        <v>19.2</v>
      </c>
      <c r="G5416" s="8">
        <f t="shared" si="358"/>
        <v>25</v>
      </c>
      <c r="H5416" s="8">
        <f t="shared" si="359"/>
        <v>319.00000000000006</v>
      </c>
      <c r="I5416" s="8">
        <f t="shared" si="360"/>
        <v>79.750000000000014</v>
      </c>
      <c r="J5416" s="1">
        <v>18</v>
      </c>
      <c r="K5416" s="1">
        <v>25</v>
      </c>
      <c r="M5416" s="45"/>
      <c r="N5416" s="45"/>
      <c r="O5416" s="45"/>
      <c r="P5416" s="28"/>
      <c r="Q5416" s="28"/>
      <c r="R5416" s="25"/>
      <c r="Z5416"/>
    </row>
    <row r="5417" spans="1:26" x14ac:dyDescent="0.25">
      <c r="A5417" s="4" t="s">
        <v>7</v>
      </c>
      <c r="B5417" s="5">
        <v>2008</v>
      </c>
      <c r="C5417" s="5">
        <v>8</v>
      </c>
      <c r="D5417" s="5">
        <v>13</v>
      </c>
      <c r="E5417" s="5">
        <v>10</v>
      </c>
      <c r="F5417" s="43">
        <v>19.600000000000001</v>
      </c>
      <c r="G5417" s="8">
        <f t="shared" si="358"/>
        <v>25</v>
      </c>
      <c r="H5417" s="8">
        <f t="shared" si="359"/>
        <v>296.99999999999994</v>
      </c>
      <c r="I5417" s="8">
        <f t="shared" si="360"/>
        <v>74.249999999999986</v>
      </c>
      <c r="J5417" s="1">
        <v>18</v>
      </c>
      <c r="K5417" s="1">
        <v>25</v>
      </c>
      <c r="M5417" s="45"/>
      <c r="N5417" s="45"/>
      <c r="O5417" s="45"/>
      <c r="P5417" s="28"/>
      <c r="Q5417" s="28"/>
      <c r="R5417" s="25"/>
      <c r="Z5417"/>
    </row>
    <row r="5418" spans="1:26" x14ac:dyDescent="0.25">
      <c r="A5418" s="4" t="s">
        <v>7</v>
      </c>
      <c r="B5418" s="5">
        <v>2008</v>
      </c>
      <c r="C5418" s="5">
        <v>8</v>
      </c>
      <c r="D5418" s="5">
        <v>13</v>
      </c>
      <c r="E5418" s="5">
        <v>11</v>
      </c>
      <c r="F5418" s="43">
        <v>20.5</v>
      </c>
      <c r="G5418" s="8">
        <f t="shared" si="358"/>
        <v>25</v>
      </c>
      <c r="H5418" s="8">
        <f t="shared" si="359"/>
        <v>247.5</v>
      </c>
      <c r="I5418" s="8">
        <f t="shared" si="360"/>
        <v>61.875</v>
      </c>
      <c r="J5418" s="1">
        <v>18</v>
      </c>
      <c r="K5418" s="1">
        <v>25</v>
      </c>
      <c r="M5418" s="45"/>
      <c r="N5418" s="45"/>
      <c r="O5418" s="45"/>
      <c r="P5418" s="28"/>
      <c r="Q5418" s="28"/>
      <c r="R5418" s="25"/>
      <c r="Z5418"/>
    </row>
    <row r="5419" spans="1:26" x14ac:dyDescent="0.25">
      <c r="A5419" s="4" t="s">
        <v>7</v>
      </c>
      <c r="B5419" s="5">
        <v>2008</v>
      </c>
      <c r="C5419" s="5">
        <v>8</v>
      </c>
      <c r="D5419" s="5">
        <v>13</v>
      </c>
      <c r="E5419" s="5">
        <v>12</v>
      </c>
      <c r="F5419" s="43">
        <v>22.3</v>
      </c>
      <c r="G5419" s="8">
        <f t="shared" si="358"/>
        <v>25</v>
      </c>
      <c r="H5419" s="8">
        <f t="shared" si="359"/>
        <v>148.49999999999997</v>
      </c>
      <c r="I5419" s="8">
        <f t="shared" si="360"/>
        <v>37.124999999999993</v>
      </c>
      <c r="J5419" s="1">
        <v>18</v>
      </c>
      <c r="K5419" s="1">
        <v>25</v>
      </c>
      <c r="M5419" s="45"/>
      <c r="N5419" s="45"/>
      <c r="O5419" s="45"/>
      <c r="P5419" s="28"/>
      <c r="Q5419" s="28"/>
      <c r="R5419" s="25"/>
      <c r="Z5419"/>
    </row>
    <row r="5420" spans="1:26" x14ac:dyDescent="0.25">
      <c r="A5420" s="4" t="s">
        <v>7</v>
      </c>
      <c r="B5420" s="5">
        <v>2008</v>
      </c>
      <c r="C5420" s="5">
        <v>8</v>
      </c>
      <c r="D5420" s="5">
        <v>13</v>
      </c>
      <c r="E5420" s="5">
        <v>13</v>
      </c>
      <c r="F5420" s="43">
        <v>23</v>
      </c>
      <c r="G5420" s="8">
        <f t="shared" si="358"/>
        <v>25</v>
      </c>
      <c r="H5420" s="8">
        <f t="shared" si="359"/>
        <v>110</v>
      </c>
      <c r="I5420" s="8">
        <f t="shared" si="360"/>
        <v>27.5</v>
      </c>
      <c r="J5420" s="1">
        <v>18</v>
      </c>
      <c r="K5420" s="1">
        <v>25</v>
      </c>
      <c r="M5420" s="45"/>
      <c r="N5420" s="45"/>
      <c r="O5420" s="45"/>
      <c r="P5420" s="28"/>
      <c r="Q5420" s="28"/>
      <c r="R5420" s="25"/>
      <c r="Z5420"/>
    </row>
    <row r="5421" spans="1:26" x14ac:dyDescent="0.25">
      <c r="A5421" s="4" t="s">
        <v>7</v>
      </c>
      <c r="B5421" s="5">
        <v>2008</v>
      </c>
      <c r="C5421" s="5">
        <v>8</v>
      </c>
      <c r="D5421" s="5">
        <v>13</v>
      </c>
      <c r="E5421" s="5">
        <v>14</v>
      </c>
      <c r="F5421" s="43">
        <v>23.2</v>
      </c>
      <c r="G5421" s="8">
        <f t="shared" si="358"/>
        <v>25</v>
      </c>
      <c r="H5421" s="8">
        <f t="shared" si="359"/>
        <v>99.000000000000043</v>
      </c>
      <c r="I5421" s="8">
        <f t="shared" si="360"/>
        <v>24.750000000000011</v>
      </c>
      <c r="J5421" s="1">
        <v>18</v>
      </c>
      <c r="K5421" s="1">
        <v>25</v>
      </c>
      <c r="M5421" s="45"/>
      <c r="N5421" s="45"/>
      <c r="O5421" s="45"/>
      <c r="P5421" s="28"/>
      <c r="Q5421" s="28"/>
      <c r="R5421" s="25"/>
      <c r="Z5421"/>
    </row>
    <row r="5422" spans="1:26" x14ac:dyDescent="0.25">
      <c r="A5422" s="4" t="s">
        <v>7</v>
      </c>
      <c r="B5422" s="5">
        <v>2008</v>
      </c>
      <c r="C5422" s="5">
        <v>8</v>
      </c>
      <c r="D5422" s="5">
        <v>13</v>
      </c>
      <c r="E5422" s="5">
        <v>15</v>
      </c>
      <c r="F5422" s="43">
        <v>22.9</v>
      </c>
      <c r="G5422" s="8">
        <f t="shared" si="358"/>
        <v>25</v>
      </c>
      <c r="H5422" s="8">
        <f t="shared" si="359"/>
        <v>115.50000000000009</v>
      </c>
      <c r="I5422" s="8">
        <f t="shared" si="360"/>
        <v>28.875000000000021</v>
      </c>
      <c r="J5422" s="1">
        <v>18</v>
      </c>
      <c r="K5422" s="1">
        <v>25</v>
      </c>
      <c r="M5422" s="45"/>
      <c r="N5422" s="45"/>
      <c r="O5422" s="45"/>
      <c r="P5422" s="28"/>
      <c r="Q5422" s="28"/>
      <c r="R5422" s="25"/>
      <c r="Z5422"/>
    </row>
    <row r="5423" spans="1:26" x14ac:dyDescent="0.25">
      <c r="A5423" s="4" t="s">
        <v>7</v>
      </c>
      <c r="B5423" s="5">
        <v>2008</v>
      </c>
      <c r="C5423" s="5">
        <v>8</v>
      </c>
      <c r="D5423" s="5">
        <v>13</v>
      </c>
      <c r="E5423" s="5">
        <v>16</v>
      </c>
      <c r="F5423" s="43">
        <v>22.4</v>
      </c>
      <c r="G5423" s="8">
        <f t="shared" si="358"/>
        <v>25</v>
      </c>
      <c r="H5423" s="8">
        <f t="shared" si="359"/>
        <v>143.00000000000009</v>
      </c>
      <c r="I5423" s="8">
        <f t="shared" si="360"/>
        <v>35.750000000000021</v>
      </c>
      <c r="J5423" s="1">
        <v>18</v>
      </c>
      <c r="K5423" s="1">
        <v>25</v>
      </c>
      <c r="M5423" s="45"/>
      <c r="N5423" s="45"/>
      <c r="O5423" s="45"/>
      <c r="P5423" s="28"/>
      <c r="Q5423" s="28"/>
      <c r="R5423" s="25"/>
      <c r="Z5423"/>
    </row>
    <row r="5424" spans="1:26" x14ac:dyDescent="0.25">
      <c r="A5424" s="4" t="s">
        <v>7</v>
      </c>
      <c r="B5424" s="5">
        <v>2008</v>
      </c>
      <c r="C5424" s="5">
        <v>8</v>
      </c>
      <c r="D5424" s="5">
        <v>13</v>
      </c>
      <c r="E5424" s="5">
        <v>17</v>
      </c>
      <c r="F5424" s="43">
        <v>21.6</v>
      </c>
      <c r="G5424" s="8">
        <f t="shared" si="358"/>
        <v>25</v>
      </c>
      <c r="H5424" s="8">
        <f t="shared" si="359"/>
        <v>186.99999999999991</v>
      </c>
      <c r="I5424" s="8">
        <f t="shared" si="360"/>
        <v>46.749999999999979</v>
      </c>
      <c r="J5424" s="1">
        <v>18</v>
      </c>
      <c r="K5424" s="1">
        <v>25</v>
      </c>
      <c r="M5424" s="45"/>
      <c r="N5424" s="45"/>
      <c r="O5424" s="45"/>
      <c r="P5424" s="28"/>
      <c r="Q5424" s="28"/>
      <c r="R5424" s="25"/>
      <c r="Z5424"/>
    </row>
    <row r="5425" spans="1:26" x14ac:dyDescent="0.25">
      <c r="A5425" s="4" t="s">
        <v>7</v>
      </c>
      <c r="B5425" s="5">
        <v>2008</v>
      </c>
      <c r="C5425" s="5">
        <v>8</v>
      </c>
      <c r="D5425" s="5">
        <v>13</v>
      </c>
      <c r="E5425" s="5">
        <v>18</v>
      </c>
      <c r="F5425" s="43">
        <v>20.6</v>
      </c>
      <c r="G5425" s="8">
        <f t="shared" si="358"/>
        <v>25</v>
      </c>
      <c r="H5425" s="8">
        <f t="shared" si="359"/>
        <v>241.99999999999991</v>
      </c>
      <c r="I5425" s="8">
        <f t="shared" si="360"/>
        <v>60.499999999999979</v>
      </c>
      <c r="J5425" s="1">
        <v>18</v>
      </c>
      <c r="K5425" s="1">
        <v>25</v>
      </c>
      <c r="M5425" s="45"/>
      <c r="N5425" s="45"/>
      <c r="O5425" s="45"/>
      <c r="P5425" s="28"/>
      <c r="Q5425" s="28"/>
      <c r="R5425" s="25"/>
      <c r="Z5425"/>
    </row>
    <row r="5426" spans="1:26" x14ac:dyDescent="0.25">
      <c r="A5426" s="4" t="s">
        <v>7</v>
      </c>
      <c r="B5426" s="5">
        <v>2008</v>
      </c>
      <c r="C5426" s="5">
        <v>8</v>
      </c>
      <c r="D5426" s="5">
        <v>13</v>
      </c>
      <c r="E5426" s="5">
        <v>19</v>
      </c>
      <c r="F5426" s="43">
        <v>19.100000000000001</v>
      </c>
      <c r="G5426" s="8">
        <f t="shared" si="358"/>
        <v>25</v>
      </c>
      <c r="H5426" s="8">
        <f t="shared" si="359"/>
        <v>324.49999999999994</v>
      </c>
      <c r="I5426" s="8">
        <f t="shared" si="360"/>
        <v>81.124999999999986</v>
      </c>
      <c r="J5426" s="1">
        <v>18</v>
      </c>
      <c r="K5426" s="1">
        <v>25</v>
      </c>
      <c r="M5426" s="45"/>
      <c r="N5426" s="45"/>
      <c r="O5426" s="45"/>
      <c r="P5426" s="28"/>
      <c r="Q5426" s="28"/>
      <c r="R5426" s="25"/>
      <c r="Z5426"/>
    </row>
    <row r="5427" spans="1:26" x14ac:dyDescent="0.25">
      <c r="A5427" s="4" t="s">
        <v>7</v>
      </c>
      <c r="B5427" s="5">
        <v>2008</v>
      </c>
      <c r="C5427" s="5">
        <v>8</v>
      </c>
      <c r="D5427" s="5">
        <v>13</v>
      </c>
      <c r="E5427" s="5">
        <v>20</v>
      </c>
      <c r="F5427" s="43">
        <v>18.399999999999999</v>
      </c>
      <c r="G5427" s="8">
        <f t="shared" si="358"/>
        <v>25</v>
      </c>
      <c r="H5427" s="8">
        <f t="shared" si="359"/>
        <v>363.00000000000006</v>
      </c>
      <c r="I5427" s="8">
        <f t="shared" si="360"/>
        <v>90.750000000000014</v>
      </c>
      <c r="J5427" s="1">
        <v>18</v>
      </c>
      <c r="K5427" s="1">
        <v>25</v>
      </c>
      <c r="M5427" s="45"/>
      <c r="N5427" s="45"/>
      <c r="O5427" s="45"/>
      <c r="P5427" s="28"/>
      <c r="Q5427" s="28"/>
      <c r="R5427" s="25"/>
      <c r="Z5427"/>
    </row>
    <row r="5428" spans="1:26" x14ac:dyDescent="0.25">
      <c r="A5428" s="4" t="s">
        <v>7</v>
      </c>
      <c r="B5428" s="5">
        <v>2008</v>
      </c>
      <c r="C5428" s="5">
        <v>8</v>
      </c>
      <c r="D5428" s="5">
        <v>13</v>
      </c>
      <c r="E5428" s="5">
        <v>21</v>
      </c>
      <c r="F5428" s="43">
        <v>18.100000000000001</v>
      </c>
      <c r="G5428" s="8">
        <f t="shared" si="358"/>
        <v>25</v>
      </c>
      <c r="H5428" s="8">
        <f t="shared" si="359"/>
        <v>379.49999999999994</v>
      </c>
      <c r="I5428" s="8">
        <f t="shared" si="360"/>
        <v>94.874999999999986</v>
      </c>
      <c r="J5428" s="1">
        <v>18</v>
      </c>
      <c r="K5428" s="1">
        <v>25</v>
      </c>
      <c r="M5428" s="45"/>
      <c r="N5428" s="45"/>
      <c r="O5428" s="45"/>
      <c r="P5428" s="28"/>
      <c r="Q5428" s="28"/>
      <c r="R5428" s="25"/>
      <c r="Z5428"/>
    </row>
    <row r="5429" spans="1:26" x14ac:dyDescent="0.25">
      <c r="A5429" s="4" t="s">
        <v>7</v>
      </c>
      <c r="B5429" s="5">
        <v>2008</v>
      </c>
      <c r="C5429" s="5">
        <v>8</v>
      </c>
      <c r="D5429" s="5">
        <v>13</v>
      </c>
      <c r="E5429" s="5">
        <v>22</v>
      </c>
      <c r="F5429" s="43">
        <v>17.8</v>
      </c>
      <c r="G5429" s="8">
        <f t="shared" si="358"/>
        <v>25</v>
      </c>
      <c r="H5429" s="8">
        <f t="shared" si="359"/>
        <v>395.99999999999994</v>
      </c>
      <c r="I5429" s="8">
        <f t="shared" si="360"/>
        <v>98.999999999999986</v>
      </c>
      <c r="J5429" s="1">
        <v>18</v>
      </c>
      <c r="K5429" s="1">
        <v>25</v>
      </c>
      <c r="M5429" s="45"/>
      <c r="N5429" s="45"/>
      <c r="O5429" s="45"/>
      <c r="P5429" s="28"/>
      <c r="Q5429" s="28"/>
      <c r="R5429" s="25"/>
      <c r="Z5429"/>
    </row>
    <row r="5430" spans="1:26" x14ac:dyDescent="0.25">
      <c r="A5430" s="4" t="s">
        <v>7</v>
      </c>
      <c r="B5430" s="5">
        <v>2008</v>
      </c>
      <c r="C5430" s="5">
        <v>8</v>
      </c>
      <c r="D5430" s="5">
        <v>13</v>
      </c>
      <c r="E5430" s="5">
        <v>23</v>
      </c>
      <c r="F5430" s="43">
        <v>17.7</v>
      </c>
      <c r="G5430" s="8">
        <f t="shared" si="358"/>
        <v>25</v>
      </c>
      <c r="H5430" s="8">
        <f t="shared" si="359"/>
        <v>401.50000000000006</v>
      </c>
      <c r="I5430" s="8">
        <f t="shared" si="360"/>
        <v>100.37500000000001</v>
      </c>
      <c r="J5430" s="1">
        <v>18</v>
      </c>
      <c r="K5430" s="1">
        <v>25</v>
      </c>
      <c r="M5430" s="45"/>
      <c r="N5430" s="45"/>
      <c r="O5430" s="45"/>
      <c r="P5430" s="28"/>
      <c r="Q5430" s="28"/>
      <c r="R5430" s="25"/>
      <c r="Z5430"/>
    </row>
    <row r="5431" spans="1:26" x14ac:dyDescent="0.25">
      <c r="A5431" s="4" t="s">
        <v>7</v>
      </c>
      <c r="B5431" s="5">
        <v>2008</v>
      </c>
      <c r="C5431" s="5">
        <v>8</v>
      </c>
      <c r="D5431" s="5">
        <v>14</v>
      </c>
      <c r="E5431" s="5">
        <v>0</v>
      </c>
      <c r="F5431" s="43">
        <v>17.600000000000001</v>
      </c>
      <c r="G5431" s="8">
        <f t="shared" si="358"/>
        <v>25</v>
      </c>
      <c r="H5431" s="8">
        <f t="shared" si="359"/>
        <v>406.99999999999994</v>
      </c>
      <c r="I5431" s="8">
        <f t="shared" si="360"/>
        <v>101.74999999999999</v>
      </c>
      <c r="J5431" s="1">
        <v>18</v>
      </c>
      <c r="K5431" s="1">
        <v>25</v>
      </c>
      <c r="M5431" s="45"/>
      <c r="N5431" s="45"/>
      <c r="O5431" s="45"/>
      <c r="P5431" s="28"/>
      <c r="Q5431" s="28"/>
      <c r="R5431" s="25"/>
      <c r="Z5431"/>
    </row>
    <row r="5432" spans="1:26" x14ac:dyDescent="0.25">
      <c r="A5432" s="4" t="s">
        <v>7</v>
      </c>
      <c r="B5432" s="5">
        <v>2008</v>
      </c>
      <c r="C5432" s="5">
        <v>8</v>
      </c>
      <c r="D5432" s="5">
        <v>14</v>
      </c>
      <c r="E5432" s="5">
        <v>1</v>
      </c>
      <c r="F5432" s="43">
        <v>17.5</v>
      </c>
      <c r="G5432" s="8">
        <f t="shared" si="358"/>
        <v>25</v>
      </c>
      <c r="H5432" s="8">
        <f t="shared" si="359"/>
        <v>412.5</v>
      </c>
      <c r="I5432" s="8">
        <f t="shared" si="360"/>
        <v>103.125</v>
      </c>
      <c r="J5432" s="1">
        <v>18</v>
      </c>
      <c r="K5432" s="1">
        <v>25</v>
      </c>
      <c r="M5432" s="45"/>
      <c r="N5432" s="45"/>
      <c r="O5432" s="45"/>
      <c r="P5432" s="28"/>
      <c r="Q5432" s="28"/>
      <c r="R5432" s="25"/>
      <c r="Z5432"/>
    </row>
    <row r="5433" spans="1:26" x14ac:dyDescent="0.25">
      <c r="A5433" s="4" t="s">
        <v>7</v>
      </c>
      <c r="B5433" s="5">
        <v>2008</v>
      </c>
      <c r="C5433" s="5">
        <v>8</v>
      </c>
      <c r="D5433" s="5">
        <v>14</v>
      </c>
      <c r="E5433" s="5">
        <v>2</v>
      </c>
      <c r="F5433" s="43">
        <v>17.5</v>
      </c>
      <c r="G5433" s="8">
        <f t="shared" si="358"/>
        <v>25</v>
      </c>
      <c r="H5433" s="8">
        <f t="shared" si="359"/>
        <v>412.5</v>
      </c>
      <c r="I5433" s="8">
        <f t="shared" si="360"/>
        <v>103.125</v>
      </c>
      <c r="J5433" s="1">
        <v>18</v>
      </c>
      <c r="K5433" s="1">
        <v>25</v>
      </c>
      <c r="M5433" s="45"/>
      <c r="N5433" s="45"/>
      <c r="O5433" s="45"/>
      <c r="P5433" s="28"/>
      <c r="Q5433" s="28"/>
      <c r="R5433" s="25"/>
      <c r="Z5433"/>
    </row>
    <row r="5434" spans="1:26" x14ac:dyDescent="0.25">
      <c r="A5434" s="4" t="s">
        <v>7</v>
      </c>
      <c r="B5434" s="5">
        <v>2008</v>
      </c>
      <c r="C5434" s="5">
        <v>8</v>
      </c>
      <c r="D5434" s="5">
        <v>14</v>
      </c>
      <c r="E5434" s="5">
        <v>3</v>
      </c>
      <c r="F5434" s="43">
        <v>17.5</v>
      </c>
      <c r="G5434" s="8">
        <f t="shared" si="358"/>
        <v>25</v>
      </c>
      <c r="H5434" s="8">
        <f t="shared" si="359"/>
        <v>412.5</v>
      </c>
      <c r="I5434" s="8">
        <f t="shared" si="360"/>
        <v>103.125</v>
      </c>
      <c r="J5434" s="1">
        <v>18</v>
      </c>
      <c r="K5434" s="1">
        <v>25</v>
      </c>
      <c r="M5434" s="45"/>
      <c r="N5434" s="45"/>
      <c r="O5434" s="45"/>
      <c r="P5434" s="28"/>
      <c r="Q5434" s="28"/>
      <c r="R5434" s="25"/>
      <c r="Z5434"/>
    </row>
    <row r="5435" spans="1:26" x14ac:dyDescent="0.25">
      <c r="A5435" s="4" t="s">
        <v>7</v>
      </c>
      <c r="B5435" s="5">
        <v>2008</v>
      </c>
      <c r="C5435" s="5">
        <v>8</v>
      </c>
      <c r="D5435" s="5">
        <v>14</v>
      </c>
      <c r="E5435" s="5">
        <v>4</v>
      </c>
      <c r="F5435" s="43">
        <v>17.5</v>
      </c>
      <c r="G5435" s="8">
        <f t="shared" si="358"/>
        <v>25</v>
      </c>
      <c r="H5435" s="8">
        <f t="shared" si="359"/>
        <v>412.5</v>
      </c>
      <c r="I5435" s="8">
        <f t="shared" si="360"/>
        <v>103.125</v>
      </c>
      <c r="J5435" s="1">
        <v>18</v>
      </c>
      <c r="K5435" s="1">
        <v>25</v>
      </c>
      <c r="M5435" s="45"/>
      <c r="N5435" s="45"/>
      <c r="O5435" s="45"/>
      <c r="P5435" s="28"/>
      <c r="Q5435" s="28"/>
      <c r="R5435" s="25"/>
      <c r="Z5435"/>
    </row>
    <row r="5436" spans="1:26" x14ac:dyDescent="0.25">
      <c r="A5436" s="4" t="s">
        <v>7</v>
      </c>
      <c r="B5436" s="5">
        <v>2008</v>
      </c>
      <c r="C5436" s="5">
        <v>8</v>
      </c>
      <c r="D5436" s="5">
        <v>14</v>
      </c>
      <c r="E5436" s="5">
        <v>5</v>
      </c>
      <c r="F5436" s="43">
        <v>17.5</v>
      </c>
      <c r="G5436" s="8">
        <f t="shared" si="358"/>
        <v>25</v>
      </c>
      <c r="H5436" s="8">
        <f t="shared" si="359"/>
        <v>412.5</v>
      </c>
      <c r="I5436" s="8">
        <f t="shared" si="360"/>
        <v>103.125</v>
      </c>
      <c r="J5436" s="1">
        <v>18</v>
      </c>
      <c r="K5436" s="1">
        <v>25</v>
      </c>
      <c r="M5436" s="45"/>
      <c r="N5436" s="45"/>
      <c r="O5436" s="45"/>
      <c r="P5436" s="28"/>
      <c r="Q5436" s="28"/>
      <c r="R5436" s="25"/>
      <c r="Z5436"/>
    </row>
    <row r="5437" spans="1:26" x14ac:dyDescent="0.25">
      <c r="A5437" s="4" t="s">
        <v>7</v>
      </c>
      <c r="B5437" s="5">
        <v>2008</v>
      </c>
      <c r="C5437" s="5">
        <v>8</v>
      </c>
      <c r="D5437" s="5">
        <v>14</v>
      </c>
      <c r="E5437" s="5">
        <v>6</v>
      </c>
      <c r="F5437" s="43">
        <v>17.5</v>
      </c>
      <c r="G5437" s="8">
        <f t="shared" si="358"/>
        <v>25</v>
      </c>
      <c r="H5437" s="8">
        <f t="shared" si="359"/>
        <v>412.5</v>
      </c>
      <c r="I5437" s="8">
        <f t="shared" si="360"/>
        <v>103.125</v>
      </c>
      <c r="J5437" s="1">
        <v>18</v>
      </c>
      <c r="K5437" s="1">
        <v>25</v>
      </c>
      <c r="M5437" s="45"/>
      <c r="N5437" s="45"/>
      <c r="O5437" s="45"/>
      <c r="P5437" s="28"/>
      <c r="Q5437" s="28"/>
      <c r="R5437" s="25"/>
      <c r="Z5437"/>
    </row>
    <row r="5438" spans="1:26" x14ac:dyDescent="0.25">
      <c r="A5438" s="4" t="s">
        <v>7</v>
      </c>
      <c r="B5438" s="5">
        <v>2008</v>
      </c>
      <c r="C5438" s="5">
        <v>8</v>
      </c>
      <c r="D5438" s="5">
        <v>14</v>
      </c>
      <c r="E5438" s="5">
        <v>7</v>
      </c>
      <c r="F5438" s="43">
        <v>17.600000000000001</v>
      </c>
      <c r="G5438" s="8">
        <f t="shared" si="358"/>
        <v>25</v>
      </c>
      <c r="H5438" s="8">
        <f t="shared" si="359"/>
        <v>406.99999999999994</v>
      </c>
      <c r="I5438" s="8">
        <f t="shared" si="360"/>
        <v>101.74999999999999</v>
      </c>
      <c r="J5438" s="1">
        <v>18</v>
      </c>
      <c r="K5438" s="1">
        <v>25</v>
      </c>
      <c r="M5438" s="45"/>
      <c r="N5438" s="45"/>
      <c r="O5438" s="45"/>
      <c r="P5438" s="28"/>
      <c r="Q5438" s="28"/>
      <c r="R5438" s="25"/>
      <c r="Z5438"/>
    </row>
    <row r="5439" spans="1:26" x14ac:dyDescent="0.25">
      <c r="A5439" s="4" t="s">
        <v>7</v>
      </c>
      <c r="B5439" s="5">
        <v>2008</v>
      </c>
      <c r="C5439" s="5">
        <v>8</v>
      </c>
      <c r="D5439" s="5">
        <v>14</v>
      </c>
      <c r="E5439" s="5">
        <v>8</v>
      </c>
      <c r="F5439" s="43">
        <v>18.100000000000001</v>
      </c>
      <c r="G5439" s="8">
        <f t="shared" si="358"/>
        <v>25</v>
      </c>
      <c r="H5439" s="8">
        <f t="shared" si="359"/>
        <v>379.49999999999994</v>
      </c>
      <c r="I5439" s="8">
        <f t="shared" si="360"/>
        <v>94.874999999999986</v>
      </c>
      <c r="J5439" s="1">
        <v>18</v>
      </c>
      <c r="K5439" s="1">
        <v>25</v>
      </c>
      <c r="M5439" s="45"/>
      <c r="N5439" s="45"/>
      <c r="O5439" s="45"/>
      <c r="P5439" s="28"/>
      <c r="Q5439" s="28"/>
      <c r="R5439" s="25"/>
      <c r="Z5439"/>
    </row>
    <row r="5440" spans="1:26" x14ac:dyDescent="0.25">
      <c r="A5440" s="4" t="s">
        <v>7</v>
      </c>
      <c r="B5440" s="5">
        <v>2008</v>
      </c>
      <c r="C5440" s="5">
        <v>8</v>
      </c>
      <c r="D5440" s="5">
        <v>14</v>
      </c>
      <c r="E5440" s="5">
        <v>9</v>
      </c>
      <c r="F5440" s="43">
        <v>19.2</v>
      </c>
      <c r="G5440" s="8">
        <f t="shared" si="358"/>
        <v>25</v>
      </c>
      <c r="H5440" s="8">
        <f t="shared" si="359"/>
        <v>319.00000000000006</v>
      </c>
      <c r="I5440" s="8">
        <f t="shared" si="360"/>
        <v>79.750000000000014</v>
      </c>
      <c r="J5440" s="1">
        <v>18</v>
      </c>
      <c r="K5440" s="1">
        <v>25</v>
      </c>
      <c r="M5440" s="45"/>
      <c r="N5440" s="45"/>
      <c r="O5440" s="45"/>
      <c r="P5440" s="28"/>
      <c r="Q5440" s="28"/>
      <c r="R5440" s="25"/>
      <c r="Z5440"/>
    </row>
    <row r="5441" spans="1:26" x14ac:dyDescent="0.25">
      <c r="A5441" s="4" t="s">
        <v>7</v>
      </c>
      <c r="B5441" s="5">
        <v>2008</v>
      </c>
      <c r="C5441" s="5">
        <v>8</v>
      </c>
      <c r="D5441" s="5">
        <v>14</v>
      </c>
      <c r="E5441" s="5">
        <v>10</v>
      </c>
      <c r="F5441" s="43">
        <v>20.5</v>
      </c>
      <c r="G5441" s="8">
        <f t="shared" si="358"/>
        <v>25</v>
      </c>
      <c r="H5441" s="8">
        <f t="shared" si="359"/>
        <v>247.5</v>
      </c>
      <c r="I5441" s="8">
        <f t="shared" si="360"/>
        <v>61.875</v>
      </c>
      <c r="J5441" s="1">
        <v>18</v>
      </c>
      <c r="K5441" s="1">
        <v>25</v>
      </c>
      <c r="M5441" s="45"/>
      <c r="N5441" s="45"/>
      <c r="O5441" s="45"/>
      <c r="P5441" s="28"/>
      <c r="Q5441" s="28"/>
      <c r="R5441" s="25"/>
      <c r="Z5441"/>
    </row>
    <row r="5442" spans="1:26" x14ac:dyDescent="0.25">
      <c r="A5442" s="4" t="s">
        <v>7</v>
      </c>
      <c r="B5442" s="5">
        <v>2008</v>
      </c>
      <c r="C5442" s="5">
        <v>8</v>
      </c>
      <c r="D5442" s="5">
        <v>14</v>
      </c>
      <c r="E5442" s="5">
        <v>11</v>
      </c>
      <c r="F5442" s="43">
        <v>21.5</v>
      </c>
      <c r="G5442" s="8">
        <f t="shared" si="358"/>
        <v>25</v>
      </c>
      <c r="H5442" s="8">
        <f t="shared" si="359"/>
        <v>192.5</v>
      </c>
      <c r="I5442" s="8">
        <f t="shared" si="360"/>
        <v>48.125</v>
      </c>
      <c r="J5442" s="1">
        <v>18</v>
      </c>
      <c r="K5442" s="1">
        <v>25</v>
      </c>
      <c r="M5442" s="45"/>
      <c r="N5442" s="45"/>
      <c r="O5442" s="45"/>
      <c r="P5442" s="28"/>
      <c r="Q5442" s="28"/>
      <c r="R5442" s="25"/>
      <c r="Z5442"/>
    </row>
    <row r="5443" spans="1:26" x14ac:dyDescent="0.25">
      <c r="A5443" s="4" t="s">
        <v>7</v>
      </c>
      <c r="B5443" s="5">
        <v>2008</v>
      </c>
      <c r="C5443" s="5">
        <v>8</v>
      </c>
      <c r="D5443" s="5">
        <v>14</v>
      </c>
      <c r="E5443" s="5">
        <v>12</v>
      </c>
      <c r="F5443" s="43">
        <v>21.6</v>
      </c>
      <c r="G5443" s="8">
        <f t="shared" si="358"/>
        <v>25</v>
      </c>
      <c r="H5443" s="8">
        <f t="shared" si="359"/>
        <v>186.99999999999991</v>
      </c>
      <c r="I5443" s="8">
        <f t="shared" si="360"/>
        <v>46.749999999999979</v>
      </c>
      <c r="J5443" s="1">
        <v>18</v>
      </c>
      <c r="K5443" s="1">
        <v>25</v>
      </c>
      <c r="M5443" s="45"/>
      <c r="N5443" s="45"/>
      <c r="O5443" s="45"/>
      <c r="P5443" s="28"/>
      <c r="Q5443" s="28"/>
      <c r="R5443" s="25"/>
      <c r="Z5443"/>
    </row>
    <row r="5444" spans="1:26" x14ac:dyDescent="0.25">
      <c r="A5444" s="4" t="s">
        <v>7</v>
      </c>
      <c r="B5444" s="5">
        <v>2008</v>
      </c>
      <c r="C5444" s="5">
        <v>8</v>
      </c>
      <c r="D5444" s="5">
        <v>14</v>
      </c>
      <c r="E5444" s="5">
        <v>13</v>
      </c>
      <c r="F5444" s="43">
        <v>21.8</v>
      </c>
      <c r="G5444" s="8">
        <f t="shared" si="358"/>
        <v>25</v>
      </c>
      <c r="H5444" s="8">
        <f t="shared" si="359"/>
        <v>175.99999999999997</v>
      </c>
      <c r="I5444" s="8">
        <f t="shared" si="360"/>
        <v>43.999999999999993</v>
      </c>
      <c r="J5444" s="1">
        <v>18</v>
      </c>
      <c r="K5444" s="1">
        <v>25</v>
      </c>
      <c r="M5444" s="45"/>
      <c r="N5444" s="45"/>
      <c r="O5444" s="45"/>
      <c r="P5444" s="28"/>
      <c r="Q5444" s="28"/>
      <c r="R5444" s="25"/>
      <c r="Z5444"/>
    </row>
    <row r="5445" spans="1:26" x14ac:dyDescent="0.25">
      <c r="A5445" s="4" t="s">
        <v>7</v>
      </c>
      <c r="B5445" s="5">
        <v>2008</v>
      </c>
      <c r="C5445" s="5">
        <v>8</v>
      </c>
      <c r="D5445" s="5">
        <v>14</v>
      </c>
      <c r="E5445" s="5">
        <v>14</v>
      </c>
      <c r="F5445" s="43">
        <v>21.8</v>
      </c>
      <c r="G5445" s="8">
        <f t="shared" si="358"/>
        <v>25</v>
      </c>
      <c r="H5445" s="8">
        <f t="shared" si="359"/>
        <v>175.99999999999997</v>
      </c>
      <c r="I5445" s="8">
        <f t="shared" si="360"/>
        <v>43.999999999999993</v>
      </c>
      <c r="J5445" s="1">
        <v>18</v>
      </c>
      <c r="K5445" s="1">
        <v>25</v>
      </c>
      <c r="M5445" s="45"/>
      <c r="N5445" s="45"/>
      <c r="O5445" s="45"/>
      <c r="P5445" s="28"/>
      <c r="Q5445" s="28"/>
      <c r="R5445" s="25"/>
      <c r="Z5445"/>
    </row>
    <row r="5446" spans="1:26" x14ac:dyDescent="0.25">
      <c r="A5446" s="4" t="s">
        <v>7</v>
      </c>
      <c r="B5446" s="5">
        <v>2008</v>
      </c>
      <c r="C5446" s="5">
        <v>8</v>
      </c>
      <c r="D5446" s="5">
        <v>14</v>
      </c>
      <c r="E5446" s="5">
        <v>15</v>
      </c>
      <c r="F5446" s="43">
        <v>21.6</v>
      </c>
      <c r="G5446" s="8">
        <f t="shared" si="358"/>
        <v>25</v>
      </c>
      <c r="H5446" s="8">
        <f t="shared" si="359"/>
        <v>186.99999999999991</v>
      </c>
      <c r="I5446" s="8">
        <f t="shared" si="360"/>
        <v>46.749999999999979</v>
      </c>
      <c r="J5446" s="1">
        <v>18</v>
      </c>
      <c r="K5446" s="1">
        <v>25</v>
      </c>
      <c r="M5446" s="45"/>
      <c r="N5446" s="45"/>
      <c r="O5446" s="45"/>
      <c r="P5446" s="28"/>
      <c r="Q5446" s="28"/>
      <c r="R5446" s="25"/>
      <c r="Z5446"/>
    </row>
    <row r="5447" spans="1:26" x14ac:dyDescent="0.25">
      <c r="A5447" s="4" t="s">
        <v>7</v>
      </c>
      <c r="B5447" s="5">
        <v>2008</v>
      </c>
      <c r="C5447" s="5">
        <v>8</v>
      </c>
      <c r="D5447" s="5">
        <v>14</v>
      </c>
      <c r="E5447" s="5">
        <v>16</v>
      </c>
      <c r="F5447" s="43">
        <v>21.3</v>
      </c>
      <c r="G5447" s="8">
        <f t="shared" ref="G5447:G5510" si="361">IF(A5447="Inverno", $G$3, $G$2)</f>
        <v>25</v>
      </c>
      <c r="H5447" s="8">
        <f t="shared" si="359"/>
        <v>203.49999999999997</v>
      </c>
      <c r="I5447" s="8">
        <f t="shared" si="360"/>
        <v>50.874999999999993</v>
      </c>
      <c r="J5447" s="1">
        <v>18</v>
      </c>
      <c r="K5447" s="1">
        <v>25</v>
      </c>
      <c r="M5447" s="45"/>
      <c r="N5447" s="45"/>
      <c r="O5447" s="45"/>
      <c r="P5447" s="28"/>
      <c r="Q5447" s="28"/>
      <c r="R5447" s="25"/>
      <c r="Z5447"/>
    </row>
    <row r="5448" spans="1:26" x14ac:dyDescent="0.25">
      <c r="A5448" s="4" t="s">
        <v>7</v>
      </c>
      <c r="B5448" s="5">
        <v>2008</v>
      </c>
      <c r="C5448" s="5">
        <v>8</v>
      </c>
      <c r="D5448" s="5">
        <v>14</v>
      </c>
      <c r="E5448" s="5">
        <v>17</v>
      </c>
      <c r="F5448" s="43">
        <v>21.2</v>
      </c>
      <c r="G5448" s="8">
        <f t="shared" si="361"/>
        <v>25</v>
      </c>
      <c r="H5448" s="8">
        <f t="shared" ref="H5448:H5511" si="362">IF(F5448&gt;G5448,0,$D$3*(G5448-F5448)/$D$4)</f>
        <v>209.00000000000003</v>
      </c>
      <c r="I5448" s="8">
        <f t="shared" ref="I5448:I5511" si="363">H5448/$G$4</f>
        <v>52.250000000000007</v>
      </c>
      <c r="J5448" s="1">
        <v>18</v>
      </c>
      <c r="K5448" s="1">
        <v>25</v>
      </c>
      <c r="M5448" s="45"/>
      <c r="N5448" s="45"/>
      <c r="O5448" s="45"/>
      <c r="P5448" s="28"/>
      <c r="Q5448" s="28"/>
      <c r="R5448" s="25"/>
      <c r="Z5448"/>
    </row>
    <row r="5449" spans="1:26" x14ac:dyDescent="0.25">
      <c r="A5449" s="4" t="s">
        <v>7</v>
      </c>
      <c r="B5449" s="5">
        <v>2008</v>
      </c>
      <c r="C5449" s="5">
        <v>8</v>
      </c>
      <c r="D5449" s="5">
        <v>14</v>
      </c>
      <c r="E5449" s="5">
        <v>18</v>
      </c>
      <c r="F5449" s="43">
        <v>20.6</v>
      </c>
      <c r="G5449" s="8">
        <f t="shared" si="361"/>
        <v>25</v>
      </c>
      <c r="H5449" s="8">
        <f t="shared" si="362"/>
        <v>241.99999999999991</v>
      </c>
      <c r="I5449" s="8">
        <f t="shared" si="363"/>
        <v>60.499999999999979</v>
      </c>
      <c r="J5449" s="1">
        <v>18</v>
      </c>
      <c r="K5449" s="1">
        <v>25</v>
      </c>
      <c r="M5449" s="45"/>
      <c r="N5449" s="45"/>
      <c r="O5449" s="45"/>
      <c r="P5449" s="28"/>
      <c r="Q5449" s="28"/>
      <c r="R5449" s="25"/>
      <c r="Z5449"/>
    </row>
    <row r="5450" spans="1:26" x14ac:dyDescent="0.25">
      <c r="A5450" s="4" t="s">
        <v>7</v>
      </c>
      <c r="B5450" s="5">
        <v>2008</v>
      </c>
      <c r="C5450" s="5">
        <v>8</v>
      </c>
      <c r="D5450" s="5">
        <v>14</v>
      </c>
      <c r="E5450" s="5">
        <v>19</v>
      </c>
      <c r="F5450" s="43">
        <v>19.2</v>
      </c>
      <c r="G5450" s="8">
        <f t="shared" si="361"/>
        <v>25</v>
      </c>
      <c r="H5450" s="8">
        <f t="shared" si="362"/>
        <v>319.00000000000006</v>
      </c>
      <c r="I5450" s="8">
        <f t="shared" si="363"/>
        <v>79.750000000000014</v>
      </c>
      <c r="J5450" s="1">
        <v>18</v>
      </c>
      <c r="K5450" s="1">
        <v>25</v>
      </c>
      <c r="M5450" s="45"/>
      <c r="N5450" s="45"/>
      <c r="O5450" s="45"/>
      <c r="P5450" s="28"/>
      <c r="Q5450" s="28"/>
      <c r="R5450" s="25"/>
      <c r="Z5450"/>
    </row>
    <row r="5451" spans="1:26" x14ac:dyDescent="0.25">
      <c r="A5451" s="4" t="s">
        <v>7</v>
      </c>
      <c r="B5451" s="5">
        <v>2008</v>
      </c>
      <c r="C5451" s="5">
        <v>8</v>
      </c>
      <c r="D5451" s="5">
        <v>14</v>
      </c>
      <c r="E5451" s="5">
        <v>20</v>
      </c>
      <c r="F5451" s="43">
        <v>18.5</v>
      </c>
      <c r="G5451" s="8">
        <f t="shared" si="361"/>
        <v>25</v>
      </c>
      <c r="H5451" s="8">
        <f t="shared" si="362"/>
        <v>357.5</v>
      </c>
      <c r="I5451" s="8">
        <f t="shared" si="363"/>
        <v>89.375</v>
      </c>
      <c r="J5451" s="1">
        <v>18</v>
      </c>
      <c r="K5451" s="1">
        <v>25</v>
      </c>
      <c r="M5451" s="45"/>
      <c r="N5451" s="45"/>
      <c r="O5451" s="45"/>
      <c r="P5451" s="28"/>
      <c r="Q5451" s="28"/>
      <c r="R5451" s="25"/>
      <c r="Z5451"/>
    </row>
    <row r="5452" spans="1:26" x14ac:dyDescent="0.25">
      <c r="A5452" s="4" t="s">
        <v>7</v>
      </c>
      <c r="B5452" s="5">
        <v>2008</v>
      </c>
      <c r="C5452" s="5">
        <v>8</v>
      </c>
      <c r="D5452" s="5">
        <v>14</v>
      </c>
      <c r="E5452" s="5">
        <v>21</v>
      </c>
      <c r="F5452" s="43">
        <v>18.3</v>
      </c>
      <c r="G5452" s="8">
        <f t="shared" si="361"/>
        <v>25</v>
      </c>
      <c r="H5452" s="8">
        <f t="shared" si="362"/>
        <v>368.49999999999994</v>
      </c>
      <c r="I5452" s="8">
        <f t="shared" si="363"/>
        <v>92.124999999999986</v>
      </c>
      <c r="J5452" s="1">
        <v>18</v>
      </c>
      <c r="K5452" s="1">
        <v>25</v>
      </c>
      <c r="M5452" s="45"/>
      <c r="N5452" s="45"/>
      <c r="O5452" s="45"/>
      <c r="P5452" s="28"/>
      <c r="Q5452" s="28"/>
      <c r="R5452" s="25"/>
      <c r="Z5452"/>
    </row>
    <row r="5453" spans="1:26" x14ac:dyDescent="0.25">
      <c r="A5453" s="4" t="s">
        <v>7</v>
      </c>
      <c r="B5453" s="5">
        <v>2008</v>
      </c>
      <c r="C5453" s="5">
        <v>8</v>
      </c>
      <c r="D5453" s="5">
        <v>14</v>
      </c>
      <c r="E5453" s="5">
        <v>22</v>
      </c>
      <c r="F5453" s="43">
        <v>18.100000000000001</v>
      </c>
      <c r="G5453" s="8">
        <f t="shared" si="361"/>
        <v>25</v>
      </c>
      <c r="H5453" s="8">
        <f t="shared" si="362"/>
        <v>379.49999999999994</v>
      </c>
      <c r="I5453" s="8">
        <f t="shared" si="363"/>
        <v>94.874999999999986</v>
      </c>
      <c r="J5453" s="1">
        <v>18</v>
      </c>
      <c r="K5453" s="1">
        <v>25</v>
      </c>
      <c r="M5453" s="45"/>
      <c r="N5453" s="45"/>
      <c r="O5453" s="45"/>
      <c r="P5453" s="28"/>
      <c r="Q5453" s="28"/>
      <c r="R5453" s="25"/>
      <c r="Z5453"/>
    </row>
    <row r="5454" spans="1:26" x14ac:dyDescent="0.25">
      <c r="A5454" s="4" t="s">
        <v>7</v>
      </c>
      <c r="B5454" s="5">
        <v>2008</v>
      </c>
      <c r="C5454" s="5">
        <v>8</v>
      </c>
      <c r="D5454" s="5">
        <v>14</v>
      </c>
      <c r="E5454" s="5">
        <v>23</v>
      </c>
      <c r="F5454" s="43">
        <v>17.899999999999999</v>
      </c>
      <c r="G5454" s="8">
        <f t="shared" si="361"/>
        <v>25</v>
      </c>
      <c r="H5454" s="8">
        <f t="shared" si="362"/>
        <v>390.50000000000006</v>
      </c>
      <c r="I5454" s="8">
        <f t="shared" si="363"/>
        <v>97.625000000000014</v>
      </c>
      <c r="J5454" s="1">
        <v>18</v>
      </c>
      <c r="K5454" s="1">
        <v>25</v>
      </c>
      <c r="M5454" s="45"/>
      <c r="N5454" s="45"/>
      <c r="O5454" s="45"/>
      <c r="P5454" s="28"/>
      <c r="Q5454" s="28"/>
      <c r="R5454" s="25"/>
      <c r="Z5454"/>
    </row>
    <row r="5455" spans="1:26" x14ac:dyDescent="0.25">
      <c r="A5455" s="4" t="s">
        <v>7</v>
      </c>
      <c r="B5455" s="5">
        <v>2008</v>
      </c>
      <c r="C5455" s="5">
        <v>8</v>
      </c>
      <c r="D5455" s="5">
        <v>15</v>
      </c>
      <c r="E5455" s="5">
        <v>0</v>
      </c>
      <c r="F5455" s="43">
        <v>17.7</v>
      </c>
      <c r="G5455" s="8">
        <f t="shared" si="361"/>
        <v>25</v>
      </c>
      <c r="H5455" s="8">
        <f t="shared" si="362"/>
        <v>401.50000000000006</v>
      </c>
      <c r="I5455" s="8">
        <f t="shared" si="363"/>
        <v>100.37500000000001</v>
      </c>
      <c r="J5455" s="1">
        <v>18</v>
      </c>
      <c r="K5455" s="1">
        <v>25</v>
      </c>
      <c r="M5455" s="45"/>
      <c r="N5455" s="45"/>
      <c r="O5455" s="45"/>
      <c r="P5455" s="28"/>
      <c r="Q5455" s="28"/>
      <c r="R5455" s="25"/>
      <c r="Z5455"/>
    </row>
    <row r="5456" spans="1:26" x14ac:dyDescent="0.25">
      <c r="A5456" s="4" t="s">
        <v>7</v>
      </c>
      <c r="B5456" s="5">
        <v>2008</v>
      </c>
      <c r="C5456" s="5">
        <v>8</v>
      </c>
      <c r="D5456" s="5">
        <v>15</v>
      </c>
      <c r="E5456" s="5">
        <v>1</v>
      </c>
      <c r="F5456" s="43">
        <v>17.600000000000001</v>
      </c>
      <c r="G5456" s="8">
        <f t="shared" si="361"/>
        <v>25</v>
      </c>
      <c r="H5456" s="8">
        <f t="shared" si="362"/>
        <v>406.99999999999994</v>
      </c>
      <c r="I5456" s="8">
        <f t="shared" si="363"/>
        <v>101.74999999999999</v>
      </c>
      <c r="J5456" s="1">
        <v>18</v>
      </c>
      <c r="K5456" s="1">
        <v>25</v>
      </c>
      <c r="M5456" s="45"/>
      <c r="N5456" s="45"/>
      <c r="O5456" s="45"/>
      <c r="P5456" s="28"/>
      <c r="Q5456" s="28"/>
      <c r="R5456" s="25"/>
      <c r="Z5456"/>
    </row>
    <row r="5457" spans="1:26" x14ac:dyDescent="0.25">
      <c r="A5457" s="4" t="s">
        <v>7</v>
      </c>
      <c r="B5457" s="5">
        <v>2008</v>
      </c>
      <c r="C5457" s="5">
        <v>8</v>
      </c>
      <c r="D5457" s="5">
        <v>15</v>
      </c>
      <c r="E5457" s="5">
        <v>2</v>
      </c>
      <c r="F5457" s="43">
        <v>17.600000000000001</v>
      </c>
      <c r="G5457" s="8">
        <f t="shared" si="361"/>
        <v>25</v>
      </c>
      <c r="H5457" s="8">
        <f t="shared" si="362"/>
        <v>406.99999999999994</v>
      </c>
      <c r="I5457" s="8">
        <f t="shared" si="363"/>
        <v>101.74999999999999</v>
      </c>
      <c r="J5457" s="1">
        <v>18</v>
      </c>
      <c r="K5457" s="1">
        <v>25</v>
      </c>
      <c r="M5457" s="45"/>
      <c r="N5457" s="45"/>
      <c r="O5457" s="45"/>
      <c r="P5457" s="28"/>
      <c r="Q5457" s="28"/>
      <c r="R5457" s="25"/>
      <c r="Z5457"/>
    </row>
    <row r="5458" spans="1:26" x14ac:dyDescent="0.25">
      <c r="A5458" s="4" t="s">
        <v>7</v>
      </c>
      <c r="B5458" s="5">
        <v>2008</v>
      </c>
      <c r="C5458" s="5">
        <v>8</v>
      </c>
      <c r="D5458" s="5">
        <v>15</v>
      </c>
      <c r="E5458" s="5">
        <v>3</v>
      </c>
      <c r="F5458" s="43">
        <v>17.5</v>
      </c>
      <c r="G5458" s="8">
        <f t="shared" si="361"/>
        <v>25</v>
      </c>
      <c r="H5458" s="8">
        <f t="shared" si="362"/>
        <v>412.5</v>
      </c>
      <c r="I5458" s="8">
        <f t="shared" si="363"/>
        <v>103.125</v>
      </c>
      <c r="J5458" s="1">
        <v>18</v>
      </c>
      <c r="K5458" s="1">
        <v>25</v>
      </c>
      <c r="M5458" s="45"/>
      <c r="N5458" s="45"/>
      <c r="O5458" s="45"/>
      <c r="P5458" s="28"/>
      <c r="Q5458" s="28"/>
      <c r="R5458" s="25"/>
      <c r="Z5458"/>
    </row>
    <row r="5459" spans="1:26" x14ac:dyDescent="0.25">
      <c r="A5459" s="4" t="s">
        <v>7</v>
      </c>
      <c r="B5459" s="5">
        <v>2008</v>
      </c>
      <c r="C5459" s="5">
        <v>8</v>
      </c>
      <c r="D5459" s="5">
        <v>15</v>
      </c>
      <c r="E5459" s="5">
        <v>4</v>
      </c>
      <c r="F5459" s="43">
        <v>17.399999999999999</v>
      </c>
      <c r="G5459" s="8">
        <f t="shared" si="361"/>
        <v>25</v>
      </c>
      <c r="H5459" s="8">
        <f t="shared" si="362"/>
        <v>418.00000000000006</v>
      </c>
      <c r="I5459" s="8">
        <f t="shared" si="363"/>
        <v>104.50000000000001</v>
      </c>
      <c r="J5459" s="1">
        <v>18</v>
      </c>
      <c r="K5459" s="1">
        <v>25</v>
      </c>
      <c r="M5459" s="45"/>
      <c r="N5459" s="45"/>
      <c r="O5459" s="45"/>
      <c r="P5459" s="28"/>
      <c r="Q5459" s="28"/>
      <c r="R5459" s="25"/>
      <c r="Z5459"/>
    </row>
    <row r="5460" spans="1:26" x14ac:dyDescent="0.25">
      <c r="A5460" s="4" t="s">
        <v>7</v>
      </c>
      <c r="B5460" s="5">
        <v>2008</v>
      </c>
      <c r="C5460" s="5">
        <v>8</v>
      </c>
      <c r="D5460" s="5">
        <v>15</v>
      </c>
      <c r="E5460" s="5">
        <v>5</v>
      </c>
      <c r="F5460" s="43">
        <v>17.2</v>
      </c>
      <c r="G5460" s="8">
        <f t="shared" si="361"/>
        <v>25</v>
      </c>
      <c r="H5460" s="8">
        <f t="shared" si="362"/>
        <v>429.00000000000006</v>
      </c>
      <c r="I5460" s="8">
        <f t="shared" si="363"/>
        <v>107.25000000000001</v>
      </c>
      <c r="J5460" s="1">
        <v>18</v>
      </c>
      <c r="K5460" s="1">
        <v>25</v>
      </c>
      <c r="M5460" s="45"/>
      <c r="N5460" s="45"/>
      <c r="O5460" s="45"/>
      <c r="P5460" s="28"/>
      <c r="Q5460" s="28"/>
      <c r="R5460" s="25"/>
      <c r="Z5460"/>
    </row>
    <row r="5461" spans="1:26" x14ac:dyDescent="0.25">
      <c r="A5461" s="4" t="s">
        <v>7</v>
      </c>
      <c r="B5461" s="5">
        <v>2008</v>
      </c>
      <c r="C5461" s="5">
        <v>8</v>
      </c>
      <c r="D5461" s="5">
        <v>15</v>
      </c>
      <c r="E5461" s="5">
        <v>6</v>
      </c>
      <c r="F5461" s="43">
        <v>17.100000000000001</v>
      </c>
      <c r="G5461" s="8">
        <f t="shared" si="361"/>
        <v>25</v>
      </c>
      <c r="H5461" s="8">
        <f t="shared" si="362"/>
        <v>434.49999999999994</v>
      </c>
      <c r="I5461" s="8">
        <f t="shared" si="363"/>
        <v>108.62499999999999</v>
      </c>
      <c r="J5461" s="1">
        <v>18</v>
      </c>
      <c r="K5461" s="1">
        <v>25</v>
      </c>
      <c r="M5461" s="45"/>
      <c r="N5461" s="45"/>
      <c r="O5461" s="45"/>
      <c r="P5461" s="28"/>
      <c r="Q5461" s="28"/>
      <c r="R5461" s="25"/>
      <c r="Z5461"/>
    </row>
    <row r="5462" spans="1:26" x14ac:dyDescent="0.25">
      <c r="A5462" s="4" t="s">
        <v>7</v>
      </c>
      <c r="B5462" s="5">
        <v>2008</v>
      </c>
      <c r="C5462" s="5">
        <v>8</v>
      </c>
      <c r="D5462" s="5">
        <v>15</v>
      </c>
      <c r="E5462" s="5">
        <v>7</v>
      </c>
      <c r="F5462" s="43">
        <v>17.399999999999999</v>
      </c>
      <c r="G5462" s="8">
        <f t="shared" si="361"/>
        <v>25</v>
      </c>
      <c r="H5462" s="8">
        <f t="shared" si="362"/>
        <v>418.00000000000006</v>
      </c>
      <c r="I5462" s="8">
        <f t="shared" si="363"/>
        <v>104.50000000000001</v>
      </c>
      <c r="J5462" s="1">
        <v>18</v>
      </c>
      <c r="K5462" s="1">
        <v>25</v>
      </c>
      <c r="M5462" s="45"/>
      <c r="N5462" s="45"/>
      <c r="O5462" s="45"/>
      <c r="P5462" s="28"/>
      <c r="Q5462" s="28"/>
      <c r="R5462" s="25"/>
      <c r="Z5462"/>
    </row>
    <row r="5463" spans="1:26" x14ac:dyDescent="0.25">
      <c r="A5463" s="4" t="s">
        <v>7</v>
      </c>
      <c r="B5463" s="5">
        <v>2008</v>
      </c>
      <c r="C5463" s="5">
        <v>8</v>
      </c>
      <c r="D5463" s="5">
        <v>15</v>
      </c>
      <c r="E5463" s="5">
        <v>8</v>
      </c>
      <c r="F5463" s="43">
        <v>18</v>
      </c>
      <c r="G5463" s="8">
        <f t="shared" si="361"/>
        <v>25</v>
      </c>
      <c r="H5463" s="8">
        <f t="shared" si="362"/>
        <v>385</v>
      </c>
      <c r="I5463" s="8">
        <f t="shared" si="363"/>
        <v>96.25</v>
      </c>
      <c r="J5463" s="1">
        <v>18</v>
      </c>
      <c r="K5463" s="1">
        <v>25</v>
      </c>
      <c r="M5463" s="45"/>
      <c r="N5463" s="45"/>
      <c r="O5463" s="45"/>
      <c r="P5463" s="28"/>
      <c r="Q5463" s="28"/>
      <c r="R5463" s="25"/>
      <c r="Z5463"/>
    </row>
    <row r="5464" spans="1:26" x14ac:dyDescent="0.25">
      <c r="A5464" s="4" t="s">
        <v>7</v>
      </c>
      <c r="B5464" s="5">
        <v>2008</v>
      </c>
      <c r="C5464" s="5">
        <v>8</v>
      </c>
      <c r="D5464" s="5">
        <v>15</v>
      </c>
      <c r="E5464" s="5">
        <v>9</v>
      </c>
      <c r="F5464" s="43">
        <v>19.3</v>
      </c>
      <c r="G5464" s="8">
        <f t="shared" si="361"/>
        <v>25</v>
      </c>
      <c r="H5464" s="8">
        <f t="shared" si="362"/>
        <v>313.49999999999994</v>
      </c>
      <c r="I5464" s="8">
        <f t="shared" si="363"/>
        <v>78.374999999999986</v>
      </c>
      <c r="J5464" s="1">
        <v>18</v>
      </c>
      <c r="K5464" s="1">
        <v>25</v>
      </c>
      <c r="M5464" s="45"/>
      <c r="N5464" s="45"/>
      <c r="O5464" s="45"/>
      <c r="P5464" s="28"/>
      <c r="Q5464" s="28"/>
      <c r="R5464" s="25"/>
      <c r="Z5464"/>
    </row>
    <row r="5465" spans="1:26" x14ac:dyDescent="0.25">
      <c r="A5465" s="4" t="s">
        <v>7</v>
      </c>
      <c r="B5465" s="5">
        <v>2008</v>
      </c>
      <c r="C5465" s="5">
        <v>8</v>
      </c>
      <c r="D5465" s="5">
        <v>15</v>
      </c>
      <c r="E5465" s="5">
        <v>10</v>
      </c>
      <c r="F5465" s="43">
        <v>20.6</v>
      </c>
      <c r="G5465" s="8">
        <f t="shared" si="361"/>
        <v>25</v>
      </c>
      <c r="H5465" s="8">
        <f t="shared" si="362"/>
        <v>241.99999999999991</v>
      </c>
      <c r="I5465" s="8">
        <f t="shared" si="363"/>
        <v>60.499999999999979</v>
      </c>
      <c r="J5465" s="1">
        <v>18</v>
      </c>
      <c r="K5465" s="1">
        <v>25</v>
      </c>
      <c r="M5465" s="45"/>
      <c r="N5465" s="45"/>
      <c r="O5465" s="45"/>
      <c r="P5465" s="28"/>
      <c r="Q5465" s="28"/>
      <c r="R5465" s="25"/>
      <c r="Z5465"/>
    </row>
    <row r="5466" spans="1:26" x14ac:dyDescent="0.25">
      <c r="A5466" s="4" t="s">
        <v>7</v>
      </c>
      <c r="B5466" s="5">
        <v>2008</v>
      </c>
      <c r="C5466" s="5">
        <v>8</v>
      </c>
      <c r="D5466" s="5">
        <v>15</v>
      </c>
      <c r="E5466" s="5">
        <v>11</v>
      </c>
      <c r="F5466" s="43">
        <v>21.7</v>
      </c>
      <c r="G5466" s="8">
        <f t="shared" si="361"/>
        <v>25</v>
      </c>
      <c r="H5466" s="8">
        <f t="shared" si="362"/>
        <v>181.50000000000003</v>
      </c>
      <c r="I5466" s="8">
        <f t="shared" si="363"/>
        <v>45.375000000000007</v>
      </c>
      <c r="J5466" s="1">
        <v>18</v>
      </c>
      <c r="K5466" s="1">
        <v>25</v>
      </c>
      <c r="M5466" s="45"/>
      <c r="N5466" s="45"/>
      <c r="O5466" s="45"/>
      <c r="P5466" s="28"/>
      <c r="Q5466" s="28"/>
      <c r="R5466" s="25"/>
      <c r="Z5466"/>
    </row>
    <row r="5467" spans="1:26" x14ac:dyDescent="0.25">
      <c r="A5467" s="4" t="s">
        <v>7</v>
      </c>
      <c r="B5467" s="5">
        <v>2008</v>
      </c>
      <c r="C5467" s="5">
        <v>8</v>
      </c>
      <c r="D5467" s="5">
        <v>15</v>
      </c>
      <c r="E5467" s="5">
        <v>12</v>
      </c>
      <c r="F5467" s="43">
        <v>22.9</v>
      </c>
      <c r="G5467" s="8">
        <f t="shared" si="361"/>
        <v>25</v>
      </c>
      <c r="H5467" s="8">
        <f t="shared" si="362"/>
        <v>115.50000000000009</v>
      </c>
      <c r="I5467" s="8">
        <f t="shared" si="363"/>
        <v>28.875000000000021</v>
      </c>
      <c r="J5467" s="1">
        <v>18</v>
      </c>
      <c r="K5467" s="1">
        <v>25</v>
      </c>
      <c r="M5467" s="45"/>
      <c r="N5467" s="45"/>
      <c r="O5467" s="45"/>
      <c r="P5467" s="28"/>
      <c r="Q5467" s="28"/>
      <c r="R5467" s="25"/>
      <c r="Z5467"/>
    </row>
    <row r="5468" spans="1:26" x14ac:dyDescent="0.25">
      <c r="A5468" s="4" t="s">
        <v>7</v>
      </c>
      <c r="B5468" s="5">
        <v>2008</v>
      </c>
      <c r="C5468" s="5">
        <v>8</v>
      </c>
      <c r="D5468" s="5">
        <v>15</v>
      </c>
      <c r="E5468" s="5">
        <v>13</v>
      </c>
      <c r="F5468" s="43">
        <v>24.1</v>
      </c>
      <c r="G5468" s="8">
        <f t="shared" si="361"/>
        <v>25</v>
      </c>
      <c r="H5468" s="8">
        <f t="shared" si="362"/>
        <v>49.499999999999922</v>
      </c>
      <c r="I5468" s="8">
        <f t="shared" si="363"/>
        <v>12.37499999999998</v>
      </c>
      <c r="J5468" s="1">
        <v>18</v>
      </c>
      <c r="K5468" s="1">
        <v>25</v>
      </c>
      <c r="M5468" s="45"/>
      <c r="N5468" s="45"/>
      <c r="O5468" s="45"/>
      <c r="P5468" s="28"/>
      <c r="Q5468" s="28"/>
      <c r="R5468" s="25"/>
      <c r="Z5468"/>
    </row>
    <row r="5469" spans="1:26" x14ac:dyDescent="0.25">
      <c r="A5469" s="4" t="s">
        <v>7</v>
      </c>
      <c r="B5469" s="5">
        <v>2008</v>
      </c>
      <c r="C5469" s="5">
        <v>8</v>
      </c>
      <c r="D5469" s="5">
        <v>15</v>
      </c>
      <c r="E5469" s="5">
        <v>14</v>
      </c>
      <c r="F5469" s="43">
        <v>24.8</v>
      </c>
      <c r="G5469" s="8">
        <f t="shared" si="361"/>
        <v>25</v>
      </c>
      <c r="H5469" s="8">
        <f t="shared" si="362"/>
        <v>10.999999999999961</v>
      </c>
      <c r="I5469" s="8">
        <f t="shared" si="363"/>
        <v>2.7499999999999902</v>
      </c>
      <c r="J5469" s="1">
        <v>18</v>
      </c>
      <c r="K5469" s="1">
        <v>25</v>
      </c>
      <c r="M5469" s="45"/>
      <c r="N5469" s="45"/>
      <c r="O5469" s="45"/>
      <c r="P5469" s="28"/>
      <c r="Q5469" s="28"/>
      <c r="R5469" s="25"/>
      <c r="Z5469"/>
    </row>
    <row r="5470" spans="1:26" x14ac:dyDescent="0.25">
      <c r="A5470" s="4" t="s">
        <v>7</v>
      </c>
      <c r="B5470" s="5">
        <v>2008</v>
      </c>
      <c r="C5470" s="5">
        <v>8</v>
      </c>
      <c r="D5470" s="5">
        <v>15</v>
      </c>
      <c r="E5470" s="5">
        <v>15</v>
      </c>
      <c r="F5470" s="43">
        <v>24.6</v>
      </c>
      <c r="G5470" s="8">
        <f t="shared" si="361"/>
        <v>25</v>
      </c>
      <c r="H5470" s="8">
        <f t="shared" si="362"/>
        <v>21.999999999999922</v>
      </c>
      <c r="I5470" s="8">
        <f t="shared" si="363"/>
        <v>5.4999999999999805</v>
      </c>
      <c r="J5470" s="1">
        <v>18</v>
      </c>
      <c r="K5470" s="1">
        <v>25</v>
      </c>
      <c r="M5470" s="45"/>
      <c r="N5470" s="45"/>
      <c r="O5470" s="45"/>
      <c r="P5470" s="28"/>
      <c r="Q5470" s="28"/>
      <c r="R5470" s="25"/>
      <c r="Z5470"/>
    </row>
    <row r="5471" spans="1:26" x14ac:dyDescent="0.25">
      <c r="A5471" s="4" t="s">
        <v>7</v>
      </c>
      <c r="B5471" s="5">
        <v>2008</v>
      </c>
      <c r="C5471" s="5">
        <v>8</v>
      </c>
      <c r="D5471" s="5">
        <v>15</v>
      </c>
      <c r="E5471" s="5">
        <v>16</v>
      </c>
      <c r="F5471" s="43">
        <v>24.1</v>
      </c>
      <c r="G5471" s="8">
        <f t="shared" si="361"/>
        <v>25</v>
      </c>
      <c r="H5471" s="8">
        <f t="shared" si="362"/>
        <v>49.499999999999922</v>
      </c>
      <c r="I5471" s="8">
        <f t="shared" si="363"/>
        <v>12.37499999999998</v>
      </c>
      <c r="J5471" s="1">
        <v>18</v>
      </c>
      <c r="K5471" s="1">
        <v>25</v>
      </c>
      <c r="M5471" s="45"/>
      <c r="N5471" s="45"/>
      <c r="O5471" s="45"/>
      <c r="P5471" s="28"/>
      <c r="Q5471" s="28"/>
      <c r="R5471" s="25"/>
      <c r="Z5471"/>
    </row>
    <row r="5472" spans="1:26" x14ac:dyDescent="0.25">
      <c r="A5472" s="4" t="s">
        <v>7</v>
      </c>
      <c r="B5472" s="5">
        <v>2008</v>
      </c>
      <c r="C5472" s="5">
        <v>8</v>
      </c>
      <c r="D5472" s="5">
        <v>15</v>
      </c>
      <c r="E5472" s="5">
        <v>17</v>
      </c>
      <c r="F5472" s="43">
        <v>23.1</v>
      </c>
      <c r="G5472" s="8">
        <f t="shared" si="361"/>
        <v>25</v>
      </c>
      <c r="H5472" s="8">
        <f t="shared" si="362"/>
        <v>104.49999999999991</v>
      </c>
      <c r="I5472" s="8">
        <f t="shared" si="363"/>
        <v>26.124999999999979</v>
      </c>
      <c r="J5472" s="1">
        <v>18</v>
      </c>
      <c r="K5472" s="1">
        <v>25</v>
      </c>
      <c r="M5472" s="45"/>
      <c r="N5472" s="45"/>
      <c r="O5472" s="45"/>
      <c r="P5472" s="28"/>
      <c r="Q5472" s="28"/>
      <c r="R5472" s="25"/>
      <c r="Z5472"/>
    </row>
    <row r="5473" spans="1:26" x14ac:dyDescent="0.25">
      <c r="A5473" s="4" t="s">
        <v>7</v>
      </c>
      <c r="B5473" s="5">
        <v>2008</v>
      </c>
      <c r="C5473" s="5">
        <v>8</v>
      </c>
      <c r="D5473" s="5">
        <v>15</v>
      </c>
      <c r="E5473" s="5">
        <v>18</v>
      </c>
      <c r="F5473" s="43">
        <v>22.2</v>
      </c>
      <c r="G5473" s="8">
        <f t="shared" si="361"/>
        <v>25</v>
      </c>
      <c r="H5473" s="8">
        <f t="shared" si="362"/>
        <v>154.00000000000003</v>
      </c>
      <c r="I5473" s="8">
        <f t="shared" si="363"/>
        <v>38.500000000000007</v>
      </c>
      <c r="J5473" s="1">
        <v>18</v>
      </c>
      <c r="K5473" s="1">
        <v>25</v>
      </c>
      <c r="M5473" s="45"/>
      <c r="N5473" s="45"/>
      <c r="O5473" s="45"/>
      <c r="P5473" s="28"/>
      <c r="Q5473" s="28"/>
      <c r="R5473" s="25"/>
      <c r="Z5473"/>
    </row>
    <row r="5474" spans="1:26" x14ac:dyDescent="0.25">
      <c r="A5474" s="4" t="s">
        <v>7</v>
      </c>
      <c r="B5474" s="5">
        <v>2008</v>
      </c>
      <c r="C5474" s="5">
        <v>8</v>
      </c>
      <c r="D5474" s="5">
        <v>15</v>
      </c>
      <c r="E5474" s="5">
        <v>19</v>
      </c>
      <c r="F5474" s="43">
        <v>20.399999999999999</v>
      </c>
      <c r="G5474" s="8">
        <f t="shared" si="361"/>
        <v>25</v>
      </c>
      <c r="H5474" s="8">
        <f t="shared" si="362"/>
        <v>253.00000000000009</v>
      </c>
      <c r="I5474" s="8">
        <f t="shared" si="363"/>
        <v>63.250000000000021</v>
      </c>
      <c r="J5474" s="1">
        <v>18</v>
      </c>
      <c r="K5474" s="1">
        <v>25</v>
      </c>
      <c r="M5474" s="45"/>
      <c r="N5474" s="45"/>
      <c r="O5474" s="45"/>
      <c r="P5474" s="28"/>
      <c r="Q5474" s="28"/>
      <c r="R5474" s="25"/>
      <c r="Z5474"/>
    </row>
    <row r="5475" spans="1:26" x14ac:dyDescent="0.25">
      <c r="A5475" s="4" t="s">
        <v>7</v>
      </c>
      <c r="B5475" s="5">
        <v>2008</v>
      </c>
      <c r="C5475" s="5">
        <v>8</v>
      </c>
      <c r="D5475" s="5">
        <v>15</v>
      </c>
      <c r="E5475" s="5">
        <v>20</v>
      </c>
      <c r="F5475" s="43">
        <v>19</v>
      </c>
      <c r="G5475" s="8">
        <f t="shared" si="361"/>
        <v>25</v>
      </c>
      <c r="H5475" s="8">
        <f t="shared" si="362"/>
        <v>330</v>
      </c>
      <c r="I5475" s="8">
        <f t="shared" si="363"/>
        <v>82.5</v>
      </c>
      <c r="J5475" s="1">
        <v>18</v>
      </c>
      <c r="K5475" s="1">
        <v>25</v>
      </c>
      <c r="M5475" s="45"/>
      <c r="N5475" s="45"/>
      <c r="O5475" s="45"/>
      <c r="P5475" s="28"/>
      <c r="Q5475" s="28"/>
      <c r="R5475" s="25"/>
      <c r="Z5475"/>
    </row>
    <row r="5476" spans="1:26" x14ac:dyDescent="0.25">
      <c r="A5476" s="4" t="s">
        <v>7</v>
      </c>
      <c r="B5476" s="5">
        <v>2008</v>
      </c>
      <c r="C5476" s="5">
        <v>8</v>
      </c>
      <c r="D5476" s="5">
        <v>15</v>
      </c>
      <c r="E5476" s="5">
        <v>21</v>
      </c>
      <c r="F5476" s="43">
        <v>18.3</v>
      </c>
      <c r="G5476" s="8">
        <f t="shared" si="361"/>
        <v>25</v>
      </c>
      <c r="H5476" s="8">
        <f t="shared" si="362"/>
        <v>368.49999999999994</v>
      </c>
      <c r="I5476" s="8">
        <f t="shared" si="363"/>
        <v>92.124999999999986</v>
      </c>
      <c r="J5476" s="1">
        <v>18</v>
      </c>
      <c r="K5476" s="1">
        <v>25</v>
      </c>
      <c r="M5476" s="45"/>
      <c r="N5476" s="45"/>
      <c r="O5476" s="45"/>
      <c r="P5476" s="28"/>
      <c r="Q5476" s="28"/>
      <c r="R5476" s="25"/>
      <c r="Z5476"/>
    </row>
    <row r="5477" spans="1:26" x14ac:dyDescent="0.25">
      <c r="A5477" s="4" t="s">
        <v>7</v>
      </c>
      <c r="B5477" s="5">
        <v>2008</v>
      </c>
      <c r="C5477" s="5">
        <v>8</v>
      </c>
      <c r="D5477" s="5">
        <v>15</v>
      </c>
      <c r="E5477" s="5">
        <v>22</v>
      </c>
      <c r="F5477" s="43">
        <v>18.100000000000001</v>
      </c>
      <c r="G5477" s="8">
        <f t="shared" si="361"/>
        <v>25</v>
      </c>
      <c r="H5477" s="8">
        <f t="shared" si="362"/>
        <v>379.49999999999994</v>
      </c>
      <c r="I5477" s="8">
        <f t="shared" si="363"/>
        <v>94.874999999999986</v>
      </c>
      <c r="J5477" s="1">
        <v>18</v>
      </c>
      <c r="K5477" s="1">
        <v>25</v>
      </c>
      <c r="M5477" s="45"/>
      <c r="N5477" s="45"/>
      <c r="O5477" s="45"/>
      <c r="P5477" s="28"/>
      <c r="Q5477" s="28"/>
      <c r="R5477" s="25"/>
      <c r="Z5477"/>
    </row>
    <row r="5478" spans="1:26" x14ac:dyDescent="0.25">
      <c r="A5478" s="4" t="s">
        <v>7</v>
      </c>
      <c r="B5478" s="5">
        <v>2008</v>
      </c>
      <c r="C5478" s="5">
        <v>8</v>
      </c>
      <c r="D5478" s="5">
        <v>15</v>
      </c>
      <c r="E5478" s="5">
        <v>23</v>
      </c>
      <c r="F5478" s="43">
        <v>17.899999999999999</v>
      </c>
      <c r="G5478" s="8">
        <f t="shared" si="361"/>
        <v>25</v>
      </c>
      <c r="H5478" s="8">
        <f t="shared" si="362"/>
        <v>390.50000000000006</v>
      </c>
      <c r="I5478" s="8">
        <f t="shared" si="363"/>
        <v>97.625000000000014</v>
      </c>
      <c r="J5478" s="1">
        <v>18</v>
      </c>
      <c r="K5478" s="1">
        <v>25</v>
      </c>
      <c r="M5478" s="45"/>
      <c r="N5478" s="45"/>
      <c r="O5478" s="45"/>
      <c r="P5478" s="28"/>
      <c r="Q5478" s="28"/>
      <c r="R5478" s="25"/>
      <c r="Z5478"/>
    </row>
    <row r="5479" spans="1:26" x14ac:dyDescent="0.25">
      <c r="A5479" s="4" t="s">
        <v>7</v>
      </c>
      <c r="B5479" s="5">
        <v>2008</v>
      </c>
      <c r="C5479" s="5">
        <v>8</v>
      </c>
      <c r="D5479" s="5">
        <v>16</v>
      </c>
      <c r="E5479" s="5">
        <v>0</v>
      </c>
      <c r="F5479" s="43">
        <v>17.8</v>
      </c>
      <c r="G5479" s="8">
        <f t="shared" si="361"/>
        <v>25</v>
      </c>
      <c r="H5479" s="8">
        <f t="shared" si="362"/>
        <v>395.99999999999994</v>
      </c>
      <c r="I5479" s="8">
        <f t="shared" si="363"/>
        <v>98.999999999999986</v>
      </c>
      <c r="J5479" s="1">
        <v>18</v>
      </c>
      <c r="K5479" s="1">
        <v>25</v>
      </c>
      <c r="M5479" s="45"/>
      <c r="N5479" s="45"/>
      <c r="O5479" s="45"/>
      <c r="P5479" s="28"/>
      <c r="Q5479" s="28"/>
      <c r="R5479" s="25"/>
      <c r="Z5479"/>
    </row>
    <row r="5480" spans="1:26" x14ac:dyDescent="0.25">
      <c r="A5480" s="4" t="s">
        <v>7</v>
      </c>
      <c r="B5480" s="5">
        <v>2008</v>
      </c>
      <c r="C5480" s="5">
        <v>8</v>
      </c>
      <c r="D5480" s="5">
        <v>16</v>
      </c>
      <c r="E5480" s="5">
        <v>1</v>
      </c>
      <c r="F5480" s="43">
        <v>17.600000000000001</v>
      </c>
      <c r="G5480" s="8">
        <f t="shared" si="361"/>
        <v>25</v>
      </c>
      <c r="H5480" s="8">
        <f t="shared" si="362"/>
        <v>406.99999999999994</v>
      </c>
      <c r="I5480" s="8">
        <f t="shared" si="363"/>
        <v>101.74999999999999</v>
      </c>
      <c r="J5480" s="1">
        <v>18</v>
      </c>
      <c r="K5480" s="1">
        <v>25</v>
      </c>
      <c r="M5480" s="45"/>
      <c r="N5480" s="45"/>
      <c r="O5480" s="45"/>
      <c r="P5480" s="28"/>
      <c r="Q5480" s="28"/>
      <c r="R5480" s="25"/>
      <c r="Z5480"/>
    </row>
    <row r="5481" spans="1:26" x14ac:dyDescent="0.25">
      <c r="A5481" s="4" t="s">
        <v>7</v>
      </c>
      <c r="B5481" s="5">
        <v>2008</v>
      </c>
      <c r="C5481" s="5">
        <v>8</v>
      </c>
      <c r="D5481" s="5">
        <v>16</v>
      </c>
      <c r="E5481" s="5">
        <v>2</v>
      </c>
      <c r="F5481" s="43">
        <v>17.5</v>
      </c>
      <c r="G5481" s="8">
        <f t="shared" si="361"/>
        <v>25</v>
      </c>
      <c r="H5481" s="8">
        <f t="shared" si="362"/>
        <v>412.5</v>
      </c>
      <c r="I5481" s="8">
        <f t="shared" si="363"/>
        <v>103.125</v>
      </c>
      <c r="J5481" s="1">
        <v>18</v>
      </c>
      <c r="K5481" s="1">
        <v>25</v>
      </c>
      <c r="M5481" s="45"/>
      <c r="N5481" s="45"/>
      <c r="O5481" s="45"/>
      <c r="P5481" s="28"/>
      <c r="Q5481" s="28"/>
      <c r="R5481" s="25"/>
      <c r="Z5481"/>
    </row>
    <row r="5482" spans="1:26" x14ac:dyDescent="0.25">
      <c r="A5482" s="4" t="s">
        <v>7</v>
      </c>
      <c r="B5482" s="5">
        <v>2008</v>
      </c>
      <c r="C5482" s="5">
        <v>8</v>
      </c>
      <c r="D5482" s="5">
        <v>16</v>
      </c>
      <c r="E5482" s="5">
        <v>3</v>
      </c>
      <c r="F5482" s="43">
        <v>17.5</v>
      </c>
      <c r="G5482" s="8">
        <f t="shared" si="361"/>
        <v>25</v>
      </c>
      <c r="H5482" s="8">
        <f t="shared" si="362"/>
        <v>412.5</v>
      </c>
      <c r="I5482" s="8">
        <f t="shared" si="363"/>
        <v>103.125</v>
      </c>
      <c r="J5482" s="1">
        <v>18</v>
      </c>
      <c r="K5482" s="1">
        <v>25</v>
      </c>
      <c r="M5482" s="45"/>
      <c r="N5482" s="45"/>
      <c r="O5482" s="45"/>
      <c r="P5482" s="28"/>
      <c r="Q5482" s="28"/>
      <c r="R5482" s="25"/>
      <c r="Z5482"/>
    </row>
    <row r="5483" spans="1:26" x14ac:dyDescent="0.25">
      <c r="A5483" s="4" t="s">
        <v>7</v>
      </c>
      <c r="B5483" s="5">
        <v>2008</v>
      </c>
      <c r="C5483" s="5">
        <v>8</v>
      </c>
      <c r="D5483" s="5">
        <v>16</v>
      </c>
      <c r="E5483" s="5">
        <v>4</v>
      </c>
      <c r="F5483" s="43">
        <v>17.3</v>
      </c>
      <c r="G5483" s="8">
        <f t="shared" si="361"/>
        <v>25</v>
      </c>
      <c r="H5483" s="8">
        <f t="shared" si="362"/>
        <v>423.49999999999994</v>
      </c>
      <c r="I5483" s="8">
        <f t="shared" si="363"/>
        <v>105.87499999999999</v>
      </c>
      <c r="J5483" s="1">
        <v>18</v>
      </c>
      <c r="K5483" s="1">
        <v>25</v>
      </c>
      <c r="M5483" s="45"/>
      <c r="N5483" s="45"/>
      <c r="O5483" s="45"/>
      <c r="P5483" s="28"/>
      <c r="Q5483" s="28"/>
      <c r="R5483" s="25"/>
      <c r="Z5483"/>
    </row>
    <row r="5484" spans="1:26" x14ac:dyDescent="0.25">
      <c r="A5484" s="4" t="s">
        <v>7</v>
      </c>
      <c r="B5484" s="5">
        <v>2008</v>
      </c>
      <c r="C5484" s="5">
        <v>8</v>
      </c>
      <c r="D5484" s="5">
        <v>16</v>
      </c>
      <c r="E5484" s="5">
        <v>5</v>
      </c>
      <c r="F5484" s="43">
        <v>17.3</v>
      </c>
      <c r="G5484" s="8">
        <f t="shared" si="361"/>
        <v>25</v>
      </c>
      <c r="H5484" s="8">
        <f t="shared" si="362"/>
        <v>423.49999999999994</v>
      </c>
      <c r="I5484" s="8">
        <f t="shared" si="363"/>
        <v>105.87499999999999</v>
      </c>
      <c r="J5484" s="1">
        <v>18</v>
      </c>
      <c r="K5484" s="1">
        <v>25</v>
      </c>
      <c r="M5484" s="45"/>
      <c r="N5484" s="45"/>
      <c r="O5484" s="45"/>
      <c r="P5484" s="28"/>
      <c r="Q5484" s="28"/>
      <c r="R5484" s="25"/>
      <c r="Z5484"/>
    </row>
    <row r="5485" spans="1:26" x14ac:dyDescent="0.25">
      <c r="A5485" s="4" t="s">
        <v>7</v>
      </c>
      <c r="B5485" s="5">
        <v>2008</v>
      </c>
      <c r="C5485" s="5">
        <v>8</v>
      </c>
      <c r="D5485" s="5">
        <v>16</v>
      </c>
      <c r="E5485" s="5">
        <v>6</v>
      </c>
      <c r="F5485" s="43">
        <v>17.399999999999999</v>
      </c>
      <c r="G5485" s="8">
        <f t="shared" si="361"/>
        <v>25</v>
      </c>
      <c r="H5485" s="8">
        <f t="shared" si="362"/>
        <v>418.00000000000006</v>
      </c>
      <c r="I5485" s="8">
        <f t="shared" si="363"/>
        <v>104.50000000000001</v>
      </c>
      <c r="J5485" s="1">
        <v>18</v>
      </c>
      <c r="K5485" s="1">
        <v>25</v>
      </c>
      <c r="M5485" s="45"/>
      <c r="N5485" s="45"/>
      <c r="O5485" s="45"/>
      <c r="P5485" s="28"/>
      <c r="Q5485" s="28"/>
      <c r="R5485" s="25"/>
      <c r="Z5485"/>
    </row>
    <row r="5486" spans="1:26" x14ac:dyDescent="0.25">
      <c r="A5486" s="4" t="s">
        <v>7</v>
      </c>
      <c r="B5486" s="5">
        <v>2008</v>
      </c>
      <c r="C5486" s="5">
        <v>8</v>
      </c>
      <c r="D5486" s="5">
        <v>16</v>
      </c>
      <c r="E5486" s="5">
        <v>7</v>
      </c>
      <c r="F5486" s="43">
        <v>17.600000000000001</v>
      </c>
      <c r="G5486" s="8">
        <f t="shared" si="361"/>
        <v>25</v>
      </c>
      <c r="H5486" s="8">
        <f t="shared" si="362"/>
        <v>406.99999999999994</v>
      </c>
      <c r="I5486" s="8">
        <f t="shared" si="363"/>
        <v>101.74999999999999</v>
      </c>
      <c r="J5486" s="1">
        <v>18</v>
      </c>
      <c r="K5486" s="1">
        <v>25</v>
      </c>
      <c r="M5486" s="45"/>
      <c r="N5486" s="45"/>
      <c r="O5486" s="45"/>
      <c r="P5486" s="28"/>
      <c r="Q5486" s="28"/>
      <c r="R5486" s="25"/>
      <c r="Z5486"/>
    </row>
    <row r="5487" spans="1:26" x14ac:dyDescent="0.25">
      <c r="A5487" s="4" t="s">
        <v>7</v>
      </c>
      <c r="B5487" s="5">
        <v>2008</v>
      </c>
      <c r="C5487" s="5">
        <v>8</v>
      </c>
      <c r="D5487" s="5">
        <v>16</v>
      </c>
      <c r="E5487" s="5">
        <v>8</v>
      </c>
      <c r="F5487" s="43">
        <v>18.7</v>
      </c>
      <c r="G5487" s="8">
        <f t="shared" si="361"/>
        <v>25</v>
      </c>
      <c r="H5487" s="8">
        <f t="shared" si="362"/>
        <v>346.50000000000006</v>
      </c>
      <c r="I5487" s="8">
        <f t="shared" si="363"/>
        <v>86.625000000000014</v>
      </c>
      <c r="J5487" s="1">
        <v>18</v>
      </c>
      <c r="K5487" s="1">
        <v>25</v>
      </c>
      <c r="M5487" s="45"/>
      <c r="N5487" s="45"/>
      <c r="O5487" s="45"/>
      <c r="P5487" s="28"/>
      <c r="Q5487" s="28"/>
      <c r="R5487" s="25"/>
      <c r="Z5487"/>
    </row>
    <row r="5488" spans="1:26" x14ac:dyDescent="0.25">
      <c r="A5488" s="4" t="s">
        <v>7</v>
      </c>
      <c r="B5488" s="5">
        <v>2008</v>
      </c>
      <c r="C5488" s="5">
        <v>8</v>
      </c>
      <c r="D5488" s="5">
        <v>16</v>
      </c>
      <c r="E5488" s="5">
        <v>9</v>
      </c>
      <c r="F5488" s="43">
        <v>19.7</v>
      </c>
      <c r="G5488" s="8">
        <f t="shared" si="361"/>
        <v>25</v>
      </c>
      <c r="H5488" s="8">
        <f t="shared" si="362"/>
        <v>291.50000000000006</v>
      </c>
      <c r="I5488" s="8">
        <f t="shared" si="363"/>
        <v>72.875000000000014</v>
      </c>
      <c r="J5488" s="1">
        <v>18</v>
      </c>
      <c r="K5488" s="1">
        <v>25</v>
      </c>
      <c r="M5488" s="45"/>
      <c r="N5488" s="45"/>
      <c r="O5488" s="45"/>
      <c r="P5488" s="28"/>
      <c r="Q5488" s="28"/>
      <c r="R5488" s="25"/>
      <c r="Z5488"/>
    </row>
    <row r="5489" spans="1:26" x14ac:dyDescent="0.25">
      <c r="A5489" s="4" t="s">
        <v>7</v>
      </c>
      <c r="B5489" s="5">
        <v>2008</v>
      </c>
      <c r="C5489" s="5">
        <v>8</v>
      </c>
      <c r="D5489" s="5">
        <v>16</v>
      </c>
      <c r="E5489" s="5">
        <v>10</v>
      </c>
      <c r="F5489" s="43">
        <v>20.6</v>
      </c>
      <c r="G5489" s="8">
        <f t="shared" si="361"/>
        <v>25</v>
      </c>
      <c r="H5489" s="8">
        <f t="shared" si="362"/>
        <v>241.99999999999991</v>
      </c>
      <c r="I5489" s="8">
        <f t="shared" si="363"/>
        <v>60.499999999999979</v>
      </c>
      <c r="J5489" s="1">
        <v>18</v>
      </c>
      <c r="K5489" s="1">
        <v>25</v>
      </c>
      <c r="M5489" s="45"/>
      <c r="N5489" s="45"/>
      <c r="O5489" s="45"/>
      <c r="P5489" s="28"/>
      <c r="Q5489" s="28"/>
      <c r="R5489" s="25"/>
      <c r="Z5489"/>
    </row>
    <row r="5490" spans="1:26" x14ac:dyDescent="0.25">
      <c r="A5490" s="4" t="s">
        <v>7</v>
      </c>
      <c r="B5490" s="5">
        <v>2008</v>
      </c>
      <c r="C5490" s="5">
        <v>8</v>
      </c>
      <c r="D5490" s="5">
        <v>16</v>
      </c>
      <c r="E5490" s="5">
        <v>11</v>
      </c>
      <c r="F5490" s="43">
        <v>21.9</v>
      </c>
      <c r="G5490" s="8">
        <f t="shared" si="361"/>
        <v>25</v>
      </c>
      <c r="H5490" s="8">
        <f t="shared" si="362"/>
        <v>170.50000000000009</v>
      </c>
      <c r="I5490" s="8">
        <f t="shared" si="363"/>
        <v>42.625000000000021</v>
      </c>
      <c r="J5490" s="1">
        <v>18</v>
      </c>
      <c r="K5490" s="1">
        <v>25</v>
      </c>
      <c r="M5490" s="45"/>
      <c r="N5490" s="45"/>
      <c r="O5490" s="45"/>
      <c r="P5490" s="28"/>
      <c r="Q5490" s="28"/>
      <c r="R5490" s="25"/>
      <c r="Z5490"/>
    </row>
    <row r="5491" spans="1:26" x14ac:dyDescent="0.25">
      <c r="A5491" s="4" t="s">
        <v>7</v>
      </c>
      <c r="B5491" s="5">
        <v>2008</v>
      </c>
      <c r="C5491" s="5">
        <v>8</v>
      </c>
      <c r="D5491" s="5">
        <v>16</v>
      </c>
      <c r="E5491" s="5">
        <v>12</v>
      </c>
      <c r="F5491" s="43">
        <v>22</v>
      </c>
      <c r="G5491" s="8">
        <f t="shared" si="361"/>
        <v>25</v>
      </c>
      <c r="H5491" s="8">
        <f t="shared" si="362"/>
        <v>165</v>
      </c>
      <c r="I5491" s="8">
        <f t="shared" si="363"/>
        <v>41.25</v>
      </c>
      <c r="J5491" s="1">
        <v>18</v>
      </c>
      <c r="K5491" s="1">
        <v>25</v>
      </c>
      <c r="M5491" s="45"/>
      <c r="N5491" s="45"/>
      <c r="O5491" s="45"/>
      <c r="P5491" s="28"/>
      <c r="Q5491" s="28"/>
      <c r="R5491" s="25"/>
      <c r="Z5491"/>
    </row>
    <row r="5492" spans="1:26" x14ac:dyDescent="0.25">
      <c r="A5492" s="4" t="s">
        <v>7</v>
      </c>
      <c r="B5492" s="5">
        <v>2008</v>
      </c>
      <c r="C5492" s="5">
        <v>8</v>
      </c>
      <c r="D5492" s="5">
        <v>16</v>
      </c>
      <c r="E5492" s="5">
        <v>13</v>
      </c>
      <c r="F5492" s="43">
        <v>22.1</v>
      </c>
      <c r="G5492" s="8">
        <f t="shared" si="361"/>
        <v>25</v>
      </c>
      <c r="H5492" s="8">
        <f t="shared" si="362"/>
        <v>159.49999999999991</v>
      </c>
      <c r="I5492" s="8">
        <f t="shared" si="363"/>
        <v>39.874999999999979</v>
      </c>
      <c r="J5492" s="1">
        <v>18</v>
      </c>
      <c r="K5492" s="1">
        <v>25</v>
      </c>
      <c r="M5492" s="45"/>
      <c r="N5492" s="45"/>
      <c r="O5492" s="45"/>
      <c r="P5492" s="28"/>
      <c r="Q5492" s="28"/>
      <c r="R5492" s="25"/>
      <c r="Z5492"/>
    </row>
    <row r="5493" spans="1:26" x14ac:dyDescent="0.25">
      <c r="A5493" s="4" t="s">
        <v>7</v>
      </c>
      <c r="B5493" s="5">
        <v>2008</v>
      </c>
      <c r="C5493" s="5">
        <v>8</v>
      </c>
      <c r="D5493" s="5">
        <v>16</v>
      </c>
      <c r="E5493" s="5">
        <v>14</v>
      </c>
      <c r="F5493" s="43">
        <v>22.2</v>
      </c>
      <c r="G5493" s="8">
        <f t="shared" si="361"/>
        <v>25</v>
      </c>
      <c r="H5493" s="8">
        <f t="shared" si="362"/>
        <v>154.00000000000003</v>
      </c>
      <c r="I5493" s="8">
        <f t="shared" si="363"/>
        <v>38.500000000000007</v>
      </c>
      <c r="J5493" s="1">
        <v>18</v>
      </c>
      <c r="K5493" s="1">
        <v>25</v>
      </c>
      <c r="M5493" s="45"/>
      <c r="N5493" s="45"/>
      <c r="O5493" s="45"/>
      <c r="P5493" s="28"/>
      <c r="Q5493" s="28"/>
      <c r="R5493" s="25"/>
      <c r="Z5493"/>
    </row>
    <row r="5494" spans="1:26" x14ac:dyDescent="0.25">
      <c r="A5494" s="4" t="s">
        <v>7</v>
      </c>
      <c r="B5494" s="5">
        <v>2008</v>
      </c>
      <c r="C5494" s="5">
        <v>8</v>
      </c>
      <c r="D5494" s="5">
        <v>16</v>
      </c>
      <c r="E5494" s="5">
        <v>15</v>
      </c>
      <c r="F5494" s="43">
        <v>22.3</v>
      </c>
      <c r="G5494" s="8">
        <f t="shared" si="361"/>
        <v>25</v>
      </c>
      <c r="H5494" s="8">
        <f t="shared" si="362"/>
        <v>148.49999999999997</v>
      </c>
      <c r="I5494" s="8">
        <f t="shared" si="363"/>
        <v>37.124999999999993</v>
      </c>
      <c r="J5494" s="1">
        <v>18</v>
      </c>
      <c r="K5494" s="1">
        <v>25</v>
      </c>
      <c r="M5494" s="45"/>
      <c r="N5494" s="45"/>
      <c r="O5494" s="45"/>
      <c r="P5494" s="28"/>
      <c r="Q5494" s="28"/>
      <c r="R5494" s="25"/>
      <c r="Z5494"/>
    </row>
    <row r="5495" spans="1:26" x14ac:dyDescent="0.25">
      <c r="A5495" s="4" t="s">
        <v>7</v>
      </c>
      <c r="B5495" s="5">
        <v>2008</v>
      </c>
      <c r="C5495" s="5">
        <v>8</v>
      </c>
      <c r="D5495" s="5">
        <v>16</v>
      </c>
      <c r="E5495" s="5">
        <v>16</v>
      </c>
      <c r="F5495" s="43">
        <v>22.4</v>
      </c>
      <c r="G5495" s="8">
        <f t="shared" si="361"/>
        <v>25</v>
      </c>
      <c r="H5495" s="8">
        <f t="shared" si="362"/>
        <v>143.00000000000009</v>
      </c>
      <c r="I5495" s="8">
        <f t="shared" si="363"/>
        <v>35.750000000000021</v>
      </c>
      <c r="J5495" s="1">
        <v>18</v>
      </c>
      <c r="K5495" s="1">
        <v>25</v>
      </c>
      <c r="M5495" s="45"/>
      <c r="N5495" s="45"/>
      <c r="O5495" s="45"/>
      <c r="P5495" s="28"/>
      <c r="Q5495" s="28"/>
      <c r="R5495" s="25"/>
      <c r="Z5495"/>
    </row>
    <row r="5496" spans="1:26" x14ac:dyDescent="0.25">
      <c r="A5496" s="4" t="s">
        <v>7</v>
      </c>
      <c r="B5496" s="5">
        <v>2008</v>
      </c>
      <c r="C5496" s="5">
        <v>8</v>
      </c>
      <c r="D5496" s="5">
        <v>16</v>
      </c>
      <c r="E5496" s="5">
        <v>17</v>
      </c>
      <c r="F5496" s="43">
        <v>22.1</v>
      </c>
      <c r="G5496" s="8">
        <f t="shared" si="361"/>
        <v>25</v>
      </c>
      <c r="H5496" s="8">
        <f t="shared" si="362"/>
        <v>159.49999999999991</v>
      </c>
      <c r="I5496" s="8">
        <f t="shared" si="363"/>
        <v>39.874999999999979</v>
      </c>
      <c r="J5496" s="1">
        <v>18</v>
      </c>
      <c r="K5496" s="1">
        <v>25</v>
      </c>
      <c r="M5496" s="45"/>
      <c r="N5496" s="45"/>
      <c r="O5496" s="45"/>
      <c r="P5496" s="28"/>
      <c r="Q5496" s="28"/>
      <c r="R5496" s="25"/>
      <c r="Z5496"/>
    </row>
    <row r="5497" spans="1:26" x14ac:dyDescent="0.25">
      <c r="A5497" s="4" t="s">
        <v>7</v>
      </c>
      <c r="B5497" s="5">
        <v>2008</v>
      </c>
      <c r="C5497" s="5">
        <v>8</v>
      </c>
      <c r="D5497" s="5">
        <v>16</v>
      </c>
      <c r="E5497" s="5">
        <v>18</v>
      </c>
      <c r="F5497" s="43">
        <v>21.3</v>
      </c>
      <c r="G5497" s="8">
        <f t="shared" si="361"/>
        <v>25</v>
      </c>
      <c r="H5497" s="8">
        <f t="shared" si="362"/>
        <v>203.49999999999997</v>
      </c>
      <c r="I5497" s="8">
        <f t="shared" si="363"/>
        <v>50.874999999999993</v>
      </c>
      <c r="J5497" s="1">
        <v>18</v>
      </c>
      <c r="K5497" s="1">
        <v>25</v>
      </c>
      <c r="M5497" s="45"/>
      <c r="N5497" s="45"/>
      <c r="O5497" s="45"/>
      <c r="P5497" s="28"/>
      <c r="Q5497" s="28"/>
      <c r="R5497" s="25"/>
      <c r="Z5497"/>
    </row>
    <row r="5498" spans="1:26" x14ac:dyDescent="0.25">
      <c r="A5498" s="4" t="s">
        <v>7</v>
      </c>
      <c r="B5498" s="5">
        <v>2008</v>
      </c>
      <c r="C5498" s="5">
        <v>8</v>
      </c>
      <c r="D5498" s="5">
        <v>16</v>
      </c>
      <c r="E5498" s="5">
        <v>19</v>
      </c>
      <c r="F5498" s="43">
        <v>20.5</v>
      </c>
      <c r="G5498" s="8">
        <f t="shared" si="361"/>
        <v>25</v>
      </c>
      <c r="H5498" s="8">
        <f t="shared" si="362"/>
        <v>247.5</v>
      </c>
      <c r="I5498" s="8">
        <f t="shared" si="363"/>
        <v>61.875</v>
      </c>
      <c r="J5498" s="1">
        <v>18</v>
      </c>
      <c r="K5498" s="1">
        <v>25</v>
      </c>
      <c r="M5498" s="45"/>
      <c r="N5498" s="45"/>
      <c r="O5498" s="45"/>
      <c r="P5498" s="28"/>
      <c r="Q5498" s="28"/>
      <c r="R5498" s="25"/>
      <c r="Z5498"/>
    </row>
    <row r="5499" spans="1:26" x14ac:dyDescent="0.25">
      <c r="A5499" s="4" t="s">
        <v>7</v>
      </c>
      <c r="B5499" s="5">
        <v>2008</v>
      </c>
      <c r="C5499" s="5">
        <v>8</v>
      </c>
      <c r="D5499" s="5">
        <v>16</v>
      </c>
      <c r="E5499" s="5">
        <v>20</v>
      </c>
      <c r="F5499" s="43">
        <v>20.100000000000001</v>
      </c>
      <c r="G5499" s="8">
        <f t="shared" si="361"/>
        <v>25</v>
      </c>
      <c r="H5499" s="8">
        <f t="shared" si="362"/>
        <v>269.49999999999994</v>
      </c>
      <c r="I5499" s="8">
        <f t="shared" si="363"/>
        <v>67.374999999999986</v>
      </c>
      <c r="J5499" s="1">
        <v>18</v>
      </c>
      <c r="K5499" s="1">
        <v>25</v>
      </c>
      <c r="M5499" s="45"/>
      <c r="N5499" s="45"/>
      <c r="O5499" s="45"/>
      <c r="P5499" s="28"/>
      <c r="Q5499" s="28"/>
      <c r="R5499" s="25"/>
      <c r="Z5499"/>
    </row>
    <row r="5500" spans="1:26" x14ac:dyDescent="0.25">
      <c r="A5500" s="4" t="s">
        <v>7</v>
      </c>
      <c r="B5500" s="5">
        <v>2008</v>
      </c>
      <c r="C5500" s="5">
        <v>8</v>
      </c>
      <c r="D5500" s="5">
        <v>16</v>
      </c>
      <c r="E5500" s="5">
        <v>21</v>
      </c>
      <c r="F5500" s="43">
        <v>20</v>
      </c>
      <c r="G5500" s="8">
        <f t="shared" si="361"/>
        <v>25</v>
      </c>
      <c r="H5500" s="8">
        <f t="shared" si="362"/>
        <v>275</v>
      </c>
      <c r="I5500" s="8">
        <f t="shared" si="363"/>
        <v>68.75</v>
      </c>
      <c r="J5500" s="1">
        <v>18</v>
      </c>
      <c r="K5500" s="1">
        <v>25</v>
      </c>
      <c r="M5500" s="45"/>
      <c r="N5500" s="45"/>
      <c r="O5500" s="45"/>
      <c r="P5500" s="28"/>
      <c r="Q5500" s="28"/>
      <c r="R5500" s="25"/>
      <c r="Z5500"/>
    </row>
    <row r="5501" spans="1:26" x14ac:dyDescent="0.25">
      <c r="A5501" s="4" t="s">
        <v>7</v>
      </c>
      <c r="B5501" s="5">
        <v>2008</v>
      </c>
      <c r="C5501" s="5">
        <v>8</v>
      </c>
      <c r="D5501" s="5">
        <v>16</v>
      </c>
      <c r="E5501" s="5">
        <v>22</v>
      </c>
      <c r="F5501" s="43">
        <v>20</v>
      </c>
      <c r="G5501" s="8">
        <f t="shared" si="361"/>
        <v>25</v>
      </c>
      <c r="H5501" s="8">
        <f t="shared" si="362"/>
        <v>275</v>
      </c>
      <c r="I5501" s="8">
        <f t="shared" si="363"/>
        <v>68.75</v>
      </c>
      <c r="J5501" s="1">
        <v>18</v>
      </c>
      <c r="K5501" s="1">
        <v>25</v>
      </c>
      <c r="M5501" s="45"/>
      <c r="N5501" s="45"/>
      <c r="O5501" s="45"/>
      <c r="P5501" s="28"/>
      <c r="Q5501" s="28"/>
      <c r="R5501" s="25"/>
      <c r="Z5501"/>
    </row>
    <row r="5502" spans="1:26" x14ac:dyDescent="0.25">
      <c r="A5502" s="4" t="s">
        <v>7</v>
      </c>
      <c r="B5502" s="5">
        <v>2008</v>
      </c>
      <c r="C5502" s="5">
        <v>8</v>
      </c>
      <c r="D5502" s="5">
        <v>16</v>
      </c>
      <c r="E5502" s="5">
        <v>23</v>
      </c>
      <c r="F5502" s="43">
        <v>19.899999999999999</v>
      </c>
      <c r="G5502" s="8">
        <f t="shared" si="361"/>
        <v>25</v>
      </c>
      <c r="H5502" s="8">
        <f t="shared" si="362"/>
        <v>280.50000000000006</v>
      </c>
      <c r="I5502" s="8">
        <f t="shared" si="363"/>
        <v>70.125000000000014</v>
      </c>
      <c r="J5502" s="1">
        <v>18</v>
      </c>
      <c r="K5502" s="1">
        <v>25</v>
      </c>
      <c r="M5502" s="45"/>
      <c r="N5502" s="45"/>
      <c r="O5502" s="45"/>
      <c r="P5502" s="28"/>
      <c r="Q5502" s="28"/>
      <c r="R5502" s="25"/>
      <c r="Z5502"/>
    </row>
    <row r="5503" spans="1:26" x14ac:dyDescent="0.25">
      <c r="A5503" s="4" t="s">
        <v>7</v>
      </c>
      <c r="B5503" s="5">
        <v>2008</v>
      </c>
      <c r="C5503" s="5">
        <v>8</v>
      </c>
      <c r="D5503" s="5">
        <v>17</v>
      </c>
      <c r="E5503" s="5">
        <v>0</v>
      </c>
      <c r="F5503" s="43">
        <v>19.7</v>
      </c>
      <c r="G5503" s="8">
        <f t="shared" si="361"/>
        <v>25</v>
      </c>
      <c r="H5503" s="8">
        <f t="shared" si="362"/>
        <v>291.50000000000006</v>
      </c>
      <c r="I5503" s="8">
        <f t="shared" si="363"/>
        <v>72.875000000000014</v>
      </c>
      <c r="J5503" s="1">
        <v>18</v>
      </c>
      <c r="K5503" s="1">
        <v>25</v>
      </c>
      <c r="M5503" s="45"/>
      <c r="N5503" s="45"/>
      <c r="O5503" s="45"/>
      <c r="P5503" s="28"/>
      <c r="Q5503" s="28"/>
      <c r="R5503" s="25"/>
      <c r="Z5503"/>
    </row>
    <row r="5504" spans="1:26" x14ac:dyDescent="0.25">
      <c r="A5504" s="4" t="s">
        <v>7</v>
      </c>
      <c r="B5504" s="5">
        <v>2008</v>
      </c>
      <c r="C5504" s="5">
        <v>8</v>
      </c>
      <c r="D5504" s="5">
        <v>17</v>
      </c>
      <c r="E5504" s="5">
        <v>1</v>
      </c>
      <c r="F5504" s="43">
        <v>19.3</v>
      </c>
      <c r="G5504" s="8">
        <f t="shared" si="361"/>
        <v>25</v>
      </c>
      <c r="H5504" s="8">
        <f t="shared" si="362"/>
        <v>313.49999999999994</v>
      </c>
      <c r="I5504" s="8">
        <f t="shared" si="363"/>
        <v>78.374999999999986</v>
      </c>
      <c r="J5504" s="1">
        <v>18</v>
      </c>
      <c r="K5504" s="1">
        <v>25</v>
      </c>
      <c r="M5504" s="45"/>
      <c r="N5504" s="45"/>
      <c r="O5504" s="45"/>
      <c r="P5504" s="28"/>
      <c r="Q5504" s="28"/>
      <c r="R5504" s="25"/>
      <c r="Z5504"/>
    </row>
    <row r="5505" spans="1:26" x14ac:dyDescent="0.25">
      <c r="A5505" s="4" t="s">
        <v>7</v>
      </c>
      <c r="B5505" s="5">
        <v>2008</v>
      </c>
      <c r="C5505" s="5">
        <v>8</v>
      </c>
      <c r="D5505" s="5">
        <v>17</v>
      </c>
      <c r="E5505" s="5">
        <v>2</v>
      </c>
      <c r="F5505" s="43">
        <v>19.2</v>
      </c>
      <c r="G5505" s="8">
        <f t="shared" si="361"/>
        <v>25</v>
      </c>
      <c r="H5505" s="8">
        <f t="shared" si="362"/>
        <v>319.00000000000006</v>
      </c>
      <c r="I5505" s="8">
        <f t="shared" si="363"/>
        <v>79.750000000000014</v>
      </c>
      <c r="J5505" s="1">
        <v>18</v>
      </c>
      <c r="K5505" s="1">
        <v>25</v>
      </c>
      <c r="M5505" s="45"/>
      <c r="N5505" s="45"/>
      <c r="O5505" s="45"/>
      <c r="P5505" s="28"/>
      <c r="Q5505" s="28"/>
      <c r="R5505" s="25"/>
      <c r="Z5505"/>
    </row>
    <row r="5506" spans="1:26" x14ac:dyDescent="0.25">
      <c r="A5506" s="4" t="s">
        <v>7</v>
      </c>
      <c r="B5506" s="5">
        <v>2008</v>
      </c>
      <c r="C5506" s="5">
        <v>8</v>
      </c>
      <c r="D5506" s="5">
        <v>17</v>
      </c>
      <c r="E5506" s="5">
        <v>3</v>
      </c>
      <c r="F5506" s="43">
        <v>19.2</v>
      </c>
      <c r="G5506" s="8">
        <f t="shared" si="361"/>
        <v>25</v>
      </c>
      <c r="H5506" s="8">
        <f t="shared" si="362"/>
        <v>319.00000000000006</v>
      </c>
      <c r="I5506" s="8">
        <f t="shared" si="363"/>
        <v>79.750000000000014</v>
      </c>
      <c r="J5506" s="1">
        <v>18</v>
      </c>
      <c r="K5506" s="1">
        <v>25</v>
      </c>
      <c r="M5506" s="45"/>
      <c r="N5506" s="45"/>
      <c r="O5506" s="45"/>
      <c r="P5506" s="28"/>
      <c r="Q5506" s="28"/>
      <c r="R5506" s="25"/>
      <c r="Z5506"/>
    </row>
    <row r="5507" spans="1:26" x14ac:dyDescent="0.25">
      <c r="A5507" s="4" t="s">
        <v>7</v>
      </c>
      <c r="B5507" s="5">
        <v>2008</v>
      </c>
      <c r="C5507" s="5">
        <v>8</v>
      </c>
      <c r="D5507" s="5">
        <v>17</v>
      </c>
      <c r="E5507" s="5">
        <v>4</v>
      </c>
      <c r="F5507" s="43">
        <v>19.5</v>
      </c>
      <c r="G5507" s="8">
        <f t="shared" si="361"/>
        <v>25</v>
      </c>
      <c r="H5507" s="8">
        <f t="shared" si="362"/>
        <v>302.5</v>
      </c>
      <c r="I5507" s="8">
        <f t="shared" si="363"/>
        <v>75.625</v>
      </c>
      <c r="J5507" s="1">
        <v>18</v>
      </c>
      <c r="K5507" s="1">
        <v>25</v>
      </c>
      <c r="M5507" s="45"/>
      <c r="N5507" s="45"/>
      <c r="O5507" s="45"/>
      <c r="P5507" s="28"/>
      <c r="Q5507" s="28"/>
      <c r="R5507" s="25"/>
      <c r="Z5507"/>
    </row>
    <row r="5508" spans="1:26" x14ac:dyDescent="0.25">
      <c r="A5508" s="4" t="s">
        <v>7</v>
      </c>
      <c r="B5508" s="5">
        <v>2008</v>
      </c>
      <c r="C5508" s="5">
        <v>8</v>
      </c>
      <c r="D5508" s="5">
        <v>17</v>
      </c>
      <c r="E5508" s="5">
        <v>5</v>
      </c>
      <c r="F5508" s="43">
        <v>19.399999999999999</v>
      </c>
      <c r="G5508" s="8">
        <f t="shared" si="361"/>
        <v>25</v>
      </c>
      <c r="H5508" s="8">
        <f t="shared" si="362"/>
        <v>308.00000000000006</v>
      </c>
      <c r="I5508" s="8">
        <f t="shared" si="363"/>
        <v>77.000000000000014</v>
      </c>
      <c r="J5508" s="1">
        <v>18</v>
      </c>
      <c r="K5508" s="1">
        <v>25</v>
      </c>
      <c r="M5508" s="45"/>
      <c r="N5508" s="45"/>
      <c r="O5508" s="45"/>
      <c r="P5508" s="28"/>
      <c r="Q5508" s="28"/>
      <c r="R5508" s="25"/>
      <c r="Z5508"/>
    </row>
    <row r="5509" spans="1:26" x14ac:dyDescent="0.25">
      <c r="A5509" s="4" t="s">
        <v>7</v>
      </c>
      <c r="B5509" s="5">
        <v>2008</v>
      </c>
      <c r="C5509" s="5">
        <v>8</v>
      </c>
      <c r="D5509" s="5">
        <v>17</v>
      </c>
      <c r="E5509" s="5">
        <v>6</v>
      </c>
      <c r="F5509" s="43">
        <v>19.3</v>
      </c>
      <c r="G5509" s="8">
        <f t="shared" si="361"/>
        <v>25</v>
      </c>
      <c r="H5509" s="8">
        <f t="shared" si="362"/>
        <v>313.49999999999994</v>
      </c>
      <c r="I5509" s="8">
        <f t="shared" si="363"/>
        <v>78.374999999999986</v>
      </c>
      <c r="J5509" s="1">
        <v>18</v>
      </c>
      <c r="K5509" s="1">
        <v>25</v>
      </c>
      <c r="M5509" s="45"/>
      <c r="N5509" s="45"/>
      <c r="O5509" s="45"/>
      <c r="P5509" s="28"/>
      <c r="Q5509" s="28"/>
      <c r="R5509" s="25"/>
      <c r="Z5509"/>
    </row>
    <row r="5510" spans="1:26" x14ac:dyDescent="0.25">
      <c r="A5510" s="4" t="s">
        <v>7</v>
      </c>
      <c r="B5510" s="5">
        <v>2008</v>
      </c>
      <c r="C5510" s="5">
        <v>8</v>
      </c>
      <c r="D5510" s="5">
        <v>17</v>
      </c>
      <c r="E5510" s="5">
        <v>7</v>
      </c>
      <c r="F5510" s="43">
        <v>19.7</v>
      </c>
      <c r="G5510" s="8">
        <f t="shared" si="361"/>
        <v>25</v>
      </c>
      <c r="H5510" s="8">
        <f t="shared" si="362"/>
        <v>291.50000000000006</v>
      </c>
      <c r="I5510" s="8">
        <f t="shared" si="363"/>
        <v>72.875000000000014</v>
      </c>
      <c r="J5510" s="1">
        <v>18</v>
      </c>
      <c r="K5510" s="1">
        <v>25</v>
      </c>
      <c r="M5510" s="45"/>
      <c r="N5510" s="45"/>
      <c r="O5510" s="45"/>
      <c r="P5510" s="28"/>
      <c r="Q5510" s="28"/>
      <c r="R5510" s="25"/>
      <c r="Z5510"/>
    </row>
    <row r="5511" spans="1:26" x14ac:dyDescent="0.25">
      <c r="A5511" s="4" t="s">
        <v>7</v>
      </c>
      <c r="B5511" s="5">
        <v>2008</v>
      </c>
      <c r="C5511" s="5">
        <v>8</v>
      </c>
      <c r="D5511" s="5">
        <v>17</v>
      </c>
      <c r="E5511" s="5">
        <v>8</v>
      </c>
      <c r="F5511" s="43">
        <v>20.9</v>
      </c>
      <c r="G5511" s="8">
        <f t="shared" ref="G5511:G5574" si="364">IF(A5511="Inverno", $G$3, $G$2)</f>
        <v>25</v>
      </c>
      <c r="H5511" s="8">
        <f t="shared" si="362"/>
        <v>225.50000000000009</v>
      </c>
      <c r="I5511" s="8">
        <f t="shared" si="363"/>
        <v>56.375000000000021</v>
      </c>
      <c r="J5511" s="1">
        <v>18</v>
      </c>
      <c r="K5511" s="1">
        <v>25</v>
      </c>
      <c r="M5511" s="45"/>
      <c r="N5511" s="45"/>
      <c r="O5511" s="45"/>
      <c r="P5511" s="28"/>
      <c r="Q5511" s="28"/>
      <c r="R5511" s="25"/>
      <c r="Z5511"/>
    </row>
    <row r="5512" spans="1:26" x14ac:dyDescent="0.25">
      <c r="A5512" s="4" t="s">
        <v>7</v>
      </c>
      <c r="B5512" s="5">
        <v>2008</v>
      </c>
      <c r="C5512" s="5">
        <v>8</v>
      </c>
      <c r="D5512" s="5">
        <v>17</v>
      </c>
      <c r="E5512" s="5">
        <v>9</v>
      </c>
      <c r="F5512" s="43">
        <v>21.7</v>
      </c>
      <c r="G5512" s="8">
        <f t="shared" si="364"/>
        <v>25</v>
      </c>
      <c r="H5512" s="8">
        <f t="shared" ref="H5512:H5575" si="365">IF(F5512&gt;G5512,0,$D$3*(G5512-F5512)/$D$4)</f>
        <v>181.50000000000003</v>
      </c>
      <c r="I5512" s="8">
        <f t="shared" ref="I5512:I5575" si="366">H5512/$G$4</f>
        <v>45.375000000000007</v>
      </c>
      <c r="J5512" s="1">
        <v>18</v>
      </c>
      <c r="K5512" s="1">
        <v>25</v>
      </c>
      <c r="M5512" s="45"/>
      <c r="N5512" s="45"/>
      <c r="O5512" s="45"/>
      <c r="P5512" s="28"/>
      <c r="Q5512" s="28"/>
      <c r="R5512" s="25"/>
      <c r="Z5512"/>
    </row>
    <row r="5513" spans="1:26" x14ac:dyDescent="0.25">
      <c r="A5513" s="4" t="s">
        <v>7</v>
      </c>
      <c r="B5513" s="5">
        <v>2008</v>
      </c>
      <c r="C5513" s="5">
        <v>8</v>
      </c>
      <c r="D5513" s="5">
        <v>17</v>
      </c>
      <c r="E5513" s="5">
        <v>10</v>
      </c>
      <c r="F5513" s="43">
        <v>22</v>
      </c>
      <c r="G5513" s="8">
        <f t="shared" si="364"/>
        <v>25</v>
      </c>
      <c r="H5513" s="8">
        <f t="shared" si="365"/>
        <v>165</v>
      </c>
      <c r="I5513" s="8">
        <f t="shared" si="366"/>
        <v>41.25</v>
      </c>
      <c r="J5513" s="1">
        <v>18</v>
      </c>
      <c r="K5513" s="1">
        <v>25</v>
      </c>
      <c r="M5513" s="45"/>
      <c r="N5513" s="45"/>
      <c r="O5513" s="45"/>
      <c r="P5513" s="28"/>
      <c r="Q5513" s="28"/>
      <c r="R5513" s="25"/>
      <c r="Z5513"/>
    </row>
    <row r="5514" spans="1:26" x14ac:dyDescent="0.25">
      <c r="A5514" s="4" t="s">
        <v>7</v>
      </c>
      <c r="B5514" s="5">
        <v>2008</v>
      </c>
      <c r="C5514" s="5">
        <v>8</v>
      </c>
      <c r="D5514" s="5">
        <v>17</v>
      </c>
      <c r="E5514" s="5">
        <v>11</v>
      </c>
      <c r="F5514" s="43">
        <v>22.1</v>
      </c>
      <c r="G5514" s="8">
        <f t="shared" si="364"/>
        <v>25</v>
      </c>
      <c r="H5514" s="8">
        <f t="shared" si="365"/>
        <v>159.49999999999991</v>
      </c>
      <c r="I5514" s="8">
        <f t="shared" si="366"/>
        <v>39.874999999999979</v>
      </c>
      <c r="J5514" s="1">
        <v>18</v>
      </c>
      <c r="K5514" s="1">
        <v>25</v>
      </c>
      <c r="M5514" s="45"/>
      <c r="N5514" s="45"/>
      <c r="O5514" s="45"/>
      <c r="P5514" s="28"/>
      <c r="Q5514" s="28"/>
      <c r="R5514" s="25"/>
      <c r="Z5514"/>
    </row>
    <row r="5515" spans="1:26" x14ac:dyDescent="0.25">
      <c r="A5515" s="4" t="s">
        <v>7</v>
      </c>
      <c r="B5515" s="5">
        <v>2008</v>
      </c>
      <c r="C5515" s="5">
        <v>8</v>
      </c>
      <c r="D5515" s="5">
        <v>17</v>
      </c>
      <c r="E5515" s="5">
        <v>12</v>
      </c>
      <c r="F5515" s="43">
        <v>20.9</v>
      </c>
      <c r="G5515" s="8">
        <f t="shared" si="364"/>
        <v>25</v>
      </c>
      <c r="H5515" s="8">
        <f t="shared" si="365"/>
        <v>225.50000000000009</v>
      </c>
      <c r="I5515" s="8">
        <f t="shared" si="366"/>
        <v>56.375000000000021</v>
      </c>
      <c r="J5515" s="1">
        <v>18</v>
      </c>
      <c r="K5515" s="1">
        <v>25</v>
      </c>
      <c r="M5515" s="45"/>
      <c r="N5515" s="45"/>
      <c r="O5515" s="45"/>
      <c r="P5515" s="28"/>
      <c r="Q5515" s="28"/>
      <c r="R5515" s="25"/>
      <c r="Z5515"/>
    </row>
    <row r="5516" spans="1:26" x14ac:dyDescent="0.25">
      <c r="A5516" s="4" t="s">
        <v>7</v>
      </c>
      <c r="B5516" s="5">
        <v>2008</v>
      </c>
      <c r="C5516" s="5">
        <v>8</v>
      </c>
      <c r="D5516" s="5">
        <v>17</v>
      </c>
      <c r="E5516" s="5">
        <v>13</v>
      </c>
      <c r="F5516" s="43">
        <v>20.9</v>
      </c>
      <c r="G5516" s="8">
        <f t="shared" si="364"/>
        <v>25</v>
      </c>
      <c r="H5516" s="8">
        <f t="shared" si="365"/>
        <v>225.50000000000009</v>
      </c>
      <c r="I5516" s="8">
        <f t="shared" si="366"/>
        <v>56.375000000000021</v>
      </c>
      <c r="J5516" s="1">
        <v>18</v>
      </c>
      <c r="K5516" s="1">
        <v>25</v>
      </c>
      <c r="M5516" s="45"/>
      <c r="N5516" s="45"/>
      <c r="O5516" s="45"/>
      <c r="P5516" s="28"/>
      <c r="Q5516" s="28"/>
      <c r="R5516" s="25"/>
      <c r="Z5516"/>
    </row>
    <row r="5517" spans="1:26" x14ac:dyDescent="0.25">
      <c r="A5517" s="4" t="s">
        <v>7</v>
      </c>
      <c r="B5517" s="5">
        <v>2008</v>
      </c>
      <c r="C5517" s="5">
        <v>8</v>
      </c>
      <c r="D5517" s="5">
        <v>17</v>
      </c>
      <c r="E5517" s="5">
        <v>14</v>
      </c>
      <c r="F5517" s="43">
        <v>21.7</v>
      </c>
      <c r="G5517" s="8">
        <f t="shared" si="364"/>
        <v>25</v>
      </c>
      <c r="H5517" s="8">
        <f t="shared" si="365"/>
        <v>181.50000000000003</v>
      </c>
      <c r="I5517" s="8">
        <f t="shared" si="366"/>
        <v>45.375000000000007</v>
      </c>
      <c r="J5517" s="1">
        <v>18</v>
      </c>
      <c r="K5517" s="1">
        <v>25</v>
      </c>
      <c r="M5517" s="45"/>
      <c r="N5517" s="45"/>
      <c r="O5517" s="45"/>
      <c r="P5517" s="28"/>
      <c r="Q5517" s="28"/>
      <c r="R5517" s="25"/>
      <c r="Z5517"/>
    </row>
    <row r="5518" spans="1:26" x14ac:dyDescent="0.25">
      <c r="A5518" s="4" t="s">
        <v>7</v>
      </c>
      <c r="B5518" s="5">
        <v>2008</v>
      </c>
      <c r="C5518" s="5">
        <v>8</v>
      </c>
      <c r="D5518" s="5">
        <v>17</v>
      </c>
      <c r="E5518" s="5">
        <v>15</v>
      </c>
      <c r="F5518" s="43">
        <v>22.9</v>
      </c>
      <c r="G5518" s="8">
        <f t="shared" si="364"/>
        <v>25</v>
      </c>
      <c r="H5518" s="8">
        <f t="shared" si="365"/>
        <v>115.50000000000009</v>
      </c>
      <c r="I5518" s="8">
        <f t="shared" si="366"/>
        <v>28.875000000000021</v>
      </c>
      <c r="J5518" s="1">
        <v>18</v>
      </c>
      <c r="K5518" s="1">
        <v>25</v>
      </c>
      <c r="M5518" s="45"/>
      <c r="N5518" s="45"/>
      <c r="O5518" s="45"/>
      <c r="P5518" s="28"/>
      <c r="Q5518" s="28"/>
      <c r="R5518" s="25"/>
      <c r="Z5518"/>
    </row>
    <row r="5519" spans="1:26" x14ac:dyDescent="0.25">
      <c r="A5519" s="4" t="s">
        <v>7</v>
      </c>
      <c r="B5519" s="5">
        <v>2008</v>
      </c>
      <c r="C5519" s="5">
        <v>8</v>
      </c>
      <c r="D5519" s="5">
        <v>17</v>
      </c>
      <c r="E5519" s="5">
        <v>16</v>
      </c>
      <c r="F5519" s="43">
        <v>23</v>
      </c>
      <c r="G5519" s="8">
        <f t="shared" si="364"/>
        <v>25</v>
      </c>
      <c r="H5519" s="8">
        <f t="shared" si="365"/>
        <v>110</v>
      </c>
      <c r="I5519" s="8">
        <f t="shared" si="366"/>
        <v>27.5</v>
      </c>
      <c r="J5519" s="1">
        <v>18</v>
      </c>
      <c r="K5519" s="1">
        <v>25</v>
      </c>
      <c r="M5519" s="45"/>
      <c r="N5519" s="45"/>
      <c r="O5519" s="45"/>
      <c r="P5519" s="28"/>
      <c r="Q5519" s="28"/>
      <c r="R5519" s="25"/>
      <c r="Z5519"/>
    </row>
    <row r="5520" spans="1:26" x14ac:dyDescent="0.25">
      <c r="A5520" s="4" t="s">
        <v>7</v>
      </c>
      <c r="B5520" s="5">
        <v>2008</v>
      </c>
      <c r="C5520" s="5">
        <v>8</v>
      </c>
      <c r="D5520" s="5">
        <v>17</v>
      </c>
      <c r="E5520" s="5">
        <v>17</v>
      </c>
      <c r="F5520" s="43">
        <v>22.9</v>
      </c>
      <c r="G5520" s="8">
        <f t="shared" si="364"/>
        <v>25</v>
      </c>
      <c r="H5520" s="8">
        <f t="shared" si="365"/>
        <v>115.50000000000009</v>
      </c>
      <c r="I5520" s="8">
        <f t="shared" si="366"/>
        <v>28.875000000000021</v>
      </c>
      <c r="J5520" s="1">
        <v>18</v>
      </c>
      <c r="K5520" s="1">
        <v>25</v>
      </c>
      <c r="M5520" s="45"/>
      <c r="N5520" s="45"/>
      <c r="O5520" s="45"/>
      <c r="P5520" s="28"/>
      <c r="Q5520" s="28"/>
      <c r="R5520" s="25"/>
      <c r="Z5520"/>
    </row>
    <row r="5521" spans="1:26" x14ac:dyDescent="0.25">
      <c r="A5521" s="4" t="s">
        <v>7</v>
      </c>
      <c r="B5521" s="5">
        <v>2008</v>
      </c>
      <c r="C5521" s="5">
        <v>8</v>
      </c>
      <c r="D5521" s="5">
        <v>17</v>
      </c>
      <c r="E5521" s="5">
        <v>18</v>
      </c>
      <c r="F5521" s="43">
        <v>21.8</v>
      </c>
      <c r="G5521" s="8">
        <f t="shared" si="364"/>
        <v>25</v>
      </c>
      <c r="H5521" s="8">
        <f t="shared" si="365"/>
        <v>175.99999999999997</v>
      </c>
      <c r="I5521" s="8">
        <f t="shared" si="366"/>
        <v>43.999999999999993</v>
      </c>
      <c r="J5521" s="1">
        <v>18</v>
      </c>
      <c r="K5521" s="1">
        <v>25</v>
      </c>
      <c r="M5521" s="45"/>
      <c r="N5521" s="45"/>
      <c r="O5521" s="45"/>
      <c r="P5521" s="28"/>
      <c r="Q5521" s="28"/>
      <c r="R5521" s="25"/>
      <c r="Z5521"/>
    </row>
    <row r="5522" spans="1:26" x14ac:dyDescent="0.25">
      <c r="A5522" s="4" t="s">
        <v>7</v>
      </c>
      <c r="B5522" s="5">
        <v>2008</v>
      </c>
      <c r="C5522" s="5">
        <v>8</v>
      </c>
      <c r="D5522" s="5">
        <v>17</v>
      </c>
      <c r="E5522" s="5">
        <v>19</v>
      </c>
      <c r="F5522" s="43">
        <v>20.3</v>
      </c>
      <c r="G5522" s="8">
        <f t="shared" si="364"/>
        <v>25</v>
      </c>
      <c r="H5522" s="8">
        <f t="shared" si="365"/>
        <v>258.49999999999994</v>
      </c>
      <c r="I5522" s="8">
        <f t="shared" si="366"/>
        <v>64.624999999999986</v>
      </c>
      <c r="J5522" s="1">
        <v>18</v>
      </c>
      <c r="K5522" s="1">
        <v>25</v>
      </c>
      <c r="M5522" s="45"/>
      <c r="N5522" s="45"/>
      <c r="O5522" s="45"/>
      <c r="P5522" s="28"/>
      <c r="Q5522" s="28"/>
      <c r="R5522" s="25"/>
      <c r="Z5522"/>
    </row>
    <row r="5523" spans="1:26" x14ac:dyDescent="0.25">
      <c r="A5523" s="4" t="s">
        <v>7</v>
      </c>
      <c r="B5523" s="5">
        <v>2008</v>
      </c>
      <c r="C5523" s="5">
        <v>8</v>
      </c>
      <c r="D5523" s="5">
        <v>17</v>
      </c>
      <c r="E5523" s="5">
        <v>20</v>
      </c>
      <c r="F5523" s="43">
        <v>19.2</v>
      </c>
      <c r="G5523" s="8">
        <f t="shared" si="364"/>
        <v>25</v>
      </c>
      <c r="H5523" s="8">
        <f t="shared" si="365"/>
        <v>319.00000000000006</v>
      </c>
      <c r="I5523" s="8">
        <f t="shared" si="366"/>
        <v>79.750000000000014</v>
      </c>
      <c r="J5523" s="1">
        <v>18</v>
      </c>
      <c r="K5523" s="1">
        <v>25</v>
      </c>
      <c r="M5523" s="45"/>
      <c r="N5523" s="45"/>
      <c r="O5523" s="45"/>
      <c r="P5523" s="28"/>
      <c r="Q5523" s="28"/>
      <c r="R5523" s="25"/>
      <c r="Z5523"/>
    </row>
    <row r="5524" spans="1:26" x14ac:dyDescent="0.25">
      <c r="A5524" s="4" t="s">
        <v>7</v>
      </c>
      <c r="B5524" s="5">
        <v>2008</v>
      </c>
      <c r="C5524" s="5">
        <v>8</v>
      </c>
      <c r="D5524" s="5">
        <v>17</v>
      </c>
      <c r="E5524" s="5">
        <v>21</v>
      </c>
      <c r="F5524" s="43">
        <v>18.8</v>
      </c>
      <c r="G5524" s="8">
        <f t="shared" si="364"/>
        <v>25</v>
      </c>
      <c r="H5524" s="8">
        <f t="shared" si="365"/>
        <v>340.99999999999994</v>
      </c>
      <c r="I5524" s="8">
        <f t="shared" si="366"/>
        <v>85.249999999999986</v>
      </c>
      <c r="J5524" s="1">
        <v>18</v>
      </c>
      <c r="K5524" s="1">
        <v>25</v>
      </c>
      <c r="M5524" s="45"/>
      <c r="N5524" s="45"/>
      <c r="O5524" s="45"/>
      <c r="P5524" s="28"/>
      <c r="Q5524" s="28"/>
      <c r="R5524" s="25"/>
      <c r="Z5524"/>
    </row>
    <row r="5525" spans="1:26" x14ac:dyDescent="0.25">
      <c r="A5525" s="4" t="s">
        <v>7</v>
      </c>
      <c r="B5525" s="5">
        <v>2008</v>
      </c>
      <c r="C5525" s="5">
        <v>8</v>
      </c>
      <c r="D5525" s="5">
        <v>17</v>
      </c>
      <c r="E5525" s="5">
        <v>22</v>
      </c>
      <c r="F5525" s="43">
        <v>18.7</v>
      </c>
      <c r="G5525" s="8">
        <f t="shared" si="364"/>
        <v>25</v>
      </c>
      <c r="H5525" s="8">
        <f t="shared" si="365"/>
        <v>346.50000000000006</v>
      </c>
      <c r="I5525" s="8">
        <f t="shared" si="366"/>
        <v>86.625000000000014</v>
      </c>
      <c r="J5525" s="1">
        <v>18</v>
      </c>
      <c r="K5525" s="1">
        <v>25</v>
      </c>
      <c r="M5525" s="45"/>
      <c r="N5525" s="45"/>
      <c r="O5525" s="45"/>
      <c r="P5525" s="28"/>
      <c r="Q5525" s="28"/>
      <c r="R5525" s="25"/>
      <c r="Z5525"/>
    </row>
    <row r="5526" spans="1:26" x14ac:dyDescent="0.25">
      <c r="A5526" s="4" t="s">
        <v>7</v>
      </c>
      <c r="B5526" s="5">
        <v>2008</v>
      </c>
      <c r="C5526" s="5">
        <v>8</v>
      </c>
      <c r="D5526" s="5">
        <v>17</v>
      </c>
      <c r="E5526" s="5">
        <v>23</v>
      </c>
      <c r="F5526" s="43">
        <v>18.7</v>
      </c>
      <c r="G5526" s="8">
        <f t="shared" si="364"/>
        <v>25</v>
      </c>
      <c r="H5526" s="8">
        <f t="shared" si="365"/>
        <v>346.50000000000006</v>
      </c>
      <c r="I5526" s="8">
        <f t="shared" si="366"/>
        <v>86.625000000000014</v>
      </c>
      <c r="J5526" s="1">
        <v>18</v>
      </c>
      <c r="K5526" s="1">
        <v>25</v>
      </c>
      <c r="M5526" s="45"/>
      <c r="N5526" s="45"/>
      <c r="O5526" s="45"/>
      <c r="P5526" s="28"/>
      <c r="Q5526" s="28"/>
      <c r="R5526" s="25"/>
      <c r="Z5526"/>
    </row>
    <row r="5527" spans="1:26" x14ac:dyDescent="0.25">
      <c r="A5527" s="4" t="s">
        <v>7</v>
      </c>
      <c r="B5527" s="5">
        <v>2008</v>
      </c>
      <c r="C5527" s="5">
        <v>8</v>
      </c>
      <c r="D5527" s="5">
        <v>18</v>
      </c>
      <c r="E5527" s="5">
        <v>0</v>
      </c>
      <c r="F5527" s="43">
        <v>18.5</v>
      </c>
      <c r="G5527" s="8">
        <f t="shared" si="364"/>
        <v>25</v>
      </c>
      <c r="H5527" s="8">
        <f t="shared" si="365"/>
        <v>357.5</v>
      </c>
      <c r="I5527" s="8">
        <f t="shared" si="366"/>
        <v>89.375</v>
      </c>
      <c r="J5527" s="1">
        <v>18</v>
      </c>
      <c r="K5527" s="1">
        <v>25</v>
      </c>
      <c r="M5527" s="45"/>
      <c r="N5527" s="45"/>
      <c r="O5527" s="45"/>
      <c r="P5527" s="28"/>
      <c r="Q5527" s="28"/>
      <c r="R5527" s="25"/>
      <c r="Z5527"/>
    </row>
    <row r="5528" spans="1:26" x14ac:dyDescent="0.25">
      <c r="A5528" s="4" t="s">
        <v>7</v>
      </c>
      <c r="B5528" s="5">
        <v>2008</v>
      </c>
      <c r="C5528" s="5">
        <v>8</v>
      </c>
      <c r="D5528" s="5">
        <v>18</v>
      </c>
      <c r="E5528" s="5">
        <v>1</v>
      </c>
      <c r="F5528" s="43">
        <v>18.399999999999999</v>
      </c>
      <c r="G5528" s="8">
        <f t="shared" si="364"/>
        <v>25</v>
      </c>
      <c r="H5528" s="8">
        <f t="shared" si="365"/>
        <v>363.00000000000006</v>
      </c>
      <c r="I5528" s="8">
        <f t="shared" si="366"/>
        <v>90.750000000000014</v>
      </c>
      <c r="J5528" s="1">
        <v>18</v>
      </c>
      <c r="K5528" s="1">
        <v>25</v>
      </c>
      <c r="M5528" s="45"/>
      <c r="N5528" s="45"/>
      <c r="O5528" s="45"/>
      <c r="P5528" s="28"/>
      <c r="Q5528" s="28"/>
      <c r="R5528" s="25"/>
      <c r="Z5528"/>
    </row>
    <row r="5529" spans="1:26" x14ac:dyDescent="0.25">
      <c r="A5529" s="4" t="s">
        <v>7</v>
      </c>
      <c r="B5529" s="5">
        <v>2008</v>
      </c>
      <c r="C5529" s="5">
        <v>8</v>
      </c>
      <c r="D5529" s="5">
        <v>18</v>
      </c>
      <c r="E5529" s="5">
        <v>2</v>
      </c>
      <c r="F5529" s="43">
        <v>18.2</v>
      </c>
      <c r="G5529" s="8">
        <f t="shared" si="364"/>
        <v>25</v>
      </c>
      <c r="H5529" s="8">
        <f t="shared" si="365"/>
        <v>374.00000000000006</v>
      </c>
      <c r="I5529" s="8">
        <f t="shared" si="366"/>
        <v>93.500000000000014</v>
      </c>
      <c r="J5529" s="1">
        <v>18</v>
      </c>
      <c r="K5529" s="1">
        <v>25</v>
      </c>
      <c r="M5529" s="45"/>
      <c r="N5529" s="45"/>
      <c r="O5529" s="45"/>
      <c r="P5529" s="28"/>
      <c r="Q5529" s="28"/>
      <c r="R5529" s="25"/>
      <c r="Z5529"/>
    </row>
    <row r="5530" spans="1:26" x14ac:dyDescent="0.25">
      <c r="A5530" s="4" t="s">
        <v>7</v>
      </c>
      <c r="B5530" s="5">
        <v>2008</v>
      </c>
      <c r="C5530" s="5">
        <v>8</v>
      </c>
      <c r="D5530" s="5">
        <v>18</v>
      </c>
      <c r="E5530" s="5">
        <v>3</v>
      </c>
      <c r="F5530" s="43">
        <v>18</v>
      </c>
      <c r="G5530" s="8">
        <f t="shared" si="364"/>
        <v>25</v>
      </c>
      <c r="H5530" s="8">
        <f t="shared" si="365"/>
        <v>385</v>
      </c>
      <c r="I5530" s="8">
        <f t="shared" si="366"/>
        <v>96.25</v>
      </c>
      <c r="J5530" s="1">
        <v>18</v>
      </c>
      <c r="K5530" s="1">
        <v>25</v>
      </c>
      <c r="M5530" s="45"/>
      <c r="N5530" s="45"/>
      <c r="O5530" s="45"/>
      <c r="P5530" s="28"/>
      <c r="Q5530" s="28"/>
      <c r="R5530" s="25"/>
      <c r="Z5530"/>
    </row>
    <row r="5531" spans="1:26" x14ac:dyDescent="0.25">
      <c r="A5531" s="4" t="s">
        <v>7</v>
      </c>
      <c r="B5531" s="5">
        <v>2008</v>
      </c>
      <c r="C5531" s="5">
        <v>8</v>
      </c>
      <c r="D5531" s="5">
        <v>18</v>
      </c>
      <c r="E5531" s="5">
        <v>4</v>
      </c>
      <c r="F5531" s="43">
        <v>18</v>
      </c>
      <c r="G5531" s="8">
        <f t="shared" si="364"/>
        <v>25</v>
      </c>
      <c r="H5531" s="8">
        <f t="shared" si="365"/>
        <v>385</v>
      </c>
      <c r="I5531" s="8">
        <f t="shared" si="366"/>
        <v>96.25</v>
      </c>
      <c r="J5531" s="1">
        <v>18</v>
      </c>
      <c r="K5531" s="1">
        <v>25</v>
      </c>
      <c r="M5531" s="45"/>
      <c r="N5531" s="45"/>
      <c r="O5531" s="45"/>
      <c r="P5531" s="28"/>
      <c r="Q5531" s="28"/>
      <c r="R5531" s="25"/>
      <c r="Z5531"/>
    </row>
    <row r="5532" spans="1:26" x14ac:dyDescent="0.25">
      <c r="A5532" s="4" t="s">
        <v>7</v>
      </c>
      <c r="B5532" s="5">
        <v>2008</v>
      </c>
      <c r="C5532" s="5">
        <v>8</v>
      </c>
      <c r="D5532" s="5">
        <v>18</v>
      </c>
      <c r="E5532" s="5">
        <v>5</v>
      </c>
      <c r="F5532" s="43">
        <v>17.899999999999999</v>
      </c>
      <c r="G5532" s="8">
        <f t="shared" si="364"/>
        <v>25</v>
      </c>
      <c r="H5532" s="8">
        <f t="shared" si="365"/>
        <v>390.50000000000006</v>
      </c>
      <c r="I5532" s="8">
        <f t="shared" si="366"/>
        <v>97.625000000000014</v>
      </c>
      <c r="J5532" s="1">
        <v>18</v>
      </c>
      <c r="K5532" s="1">
        <v>25</v>
      </c>
      <c r="M5532" s="45"/>
      <c r="N5532" s="45"/>
      <c r="O5532" s="45"/>
      <c r="P5532" s="28"/>
      <c r="Q5532" s="28"/>
      <c r="R5532" s="25"/>
      <c r="Z5532"/>
    </row>
    <row r="5533" spans="1:26" x14ac:dyDescent="0.25">
      <c r="A5533" s="4" t="s">
        <v>7</v>
      </c>
      <c r="B5533" s="5">
        <v>2008</v>
      </c>
      <c r="C5533" s="5">
        <v>8</v>
      </c>
      <c r="D5533" s="5">
        <v>18</v>
      </c>
      <c r="E5533" s="5">
        <v>6</v>
      </c>
      <c r="F5533" s="43">
        <v>17.8</v>
      </c>
      <c r="G5533" s="8">
        <f t="shared" si="364"/>
        <v>25</v>
      </c>
      <c r="H5533" s="8">
        <f t="shared" si="365"/>
        <v>395.99999999999994</v>
      </c>
      <c r="I5533" s="8">
        <f t="shared" si="366"/>
        <v>98.999999999999986</v>
      </c>
      <c r="J5533" s="1">
        <v>18</v>
      </c>
      <c r="K5533" s="1">
        <v>25</v>
      </c>
      <c r="M5533" s="45"/>
      <c r="N5533" s="45"/>
      <c r="O5533" s="45"/>
      <c r="P5533" s="28"/>
      <c r="Q5533" s="28"/>
      <c r="R5533" s="25"/>
      <c r="Z5533"/>
    </row>
    <row r="5534" spans="1:26" x14ac:dyDescent="0.25">
      <c r="A5534" s="4" t="s">
        <v>7</v>
      </c>
      <c r="B5534" s="5">
        <v>2008</v>
      </c>
      <c r="C5534" s="5">
        <v>8</v>
      </c>
      <c r="D5534" s="5">
        <v>18</v>
      </c>
      <c r="E5534" s="5">
        <v>7</v>
      </c>
      <c r="F5534" s="43">
        <v>18.2</v>
      </c>
      <c r="G5534" s="8">
        <f t="shared" si="364"/>
        <v>25</v>
      </c>
      <c r="H5534" s="8">
        <f t="shared" si="365"/>
        <v>374.00000000000006</v>
      </c>
      <c r="I5534" s="8">
        <f t="shared" si="366"/>
        <v>93.500000000000014</v>
      </c>
      <c r="J5534" s="1">
        <v>18</v>
      </c>
      <c r="K5534" s="1">
        <v>25</v>
      </c>
      <c r="M5534" s="45"/>
      <c r="N5534" s="45"/>
      <c r="O5534" s="45"/>
      <c r="P5534" s="28"/>
      <c r="Q5534" s="28"/>
      <c r="R5534" s="25"/>
      <c r="Z5534"/>
    </row>
    <row r="5535" spans="1:26" x14ac:dyDescent="0.25">
      <c r="A5535" s="4" t="s">
        <v>7</v>
      </c>
      <c r="B5535" s="5">
        <v>2008</v>
      </c>
      <c r="C5535" s="5">
        <v>8</v>
      </c>
      <c r="D5535" s="5">
        <v>18</v>
      </c>
      <c r="E5535" s="5">
        <v>8</v>
      </c>
      <c r="F5535" s="43">
        <v>18.899999999999999</v>
      </c>
      <c r="G5535" s="8">
        <f t="shared" si="364"/>
        <v>25</v>
      </c>
      <c r="H5535" s="8">
        <f t="shared" si="365"/>
        <v>335.50000000000006</v>
      </c>
      <c r="I5535" s="8">
        <f t="shared" si="366"/>
        <v>83.875000000000014</v>
      </c>
      <c r="J5535" s="1">
        <v>18</v>
      </c>
      <c r="K5535" s="1">
        <v>25</v>
      </c>
      <c r="M5535" s="45"/>
      <c r="N5535" s="45"/>
      <c r="O5535" s="45"/>
      <c r="P5535" s="28"/>
      <c r="Q5535" s="28"/>
      <c r="R5535" s="25"/>
      <c r="Z5535"/>
    </row>
    <row r="5536" spans="1:26" x14ac:dyDescent="0.25">
      <c r="A5536" s="4" t="s">
        <v>7</v>
      </c>
      <c r="B5536" s="5">
        <v>2008</v>
      </c>
      <c r="C5536" s="5">
        <v>8</v>
      </c>
      <c r="D5536" s="5">
        <v>18</v>
      </c>
      <c r="E5536" s="5">
        <v>9</v>
      </c>
      <c r="F5536" s="43">
        <v>19.8</v>
      </c>
      <c r="G5536" s="8">
        <f t="shared" si="364"/>
        <v>25</v>
      </c>
      <c r="H5536" s="8">
        <f t="shared" si="365"/>
        <v>285.99999999999994</v>
      </c>
      <c r="I5536" s="8">
        <f t="shared" si="366"/>
        <v>71.499999999999986</v>
      </c>
      <c r="J5536" s="1">
        <v>18</v>
      </c>
      <c r="K5536" s="1">
        <v>25</v>
      </c>
      <c r="M5536" s="45"/>
      <c r="N5536" s="45"/>
      <c r="O5536" s="45"/>
      <c r="P5536" s="28"/>
      <c r="Q5536" s="28"/>
      <c r="R5536" s="25"/>
      <c r="Z5536"/>
    </row>
    <row r="5537" spans="1:26" x14ac:dyDescent="0.25">
      <c r="A5537" s="4" t="s">
        <v>7</v>
      </c>
      <c r="B5537" s="5">
        <v>2008</v>
      </c>
      <c r="C5537" s="5">
        <v>8</v>
      </c>
      <c r="D5537" s="5">
        <v>18</v>
      </c>
      <c r="E5537" s="5">
        <v>10</v>
      </c>
      <c r="F5537" s="43">
        <v>21.1</v>
      </c>
      <c r="G5537" s="8">
        <f t="shared" si="364"/>
        <v>25</v>
      </c>
      <c r="H5537" s="8">
        <f t="shared" si="365"/>
        <v>214.49999999999991</v>
      </c>
      <c r="I5537" s="8">
        <f t="shared" si="366"/>
        <v>53.624999999999979</v>
      </c>
      <c r="J5537" s="1">
        <v>18</v>
      </c>
      <c r="K5537" s="1">
        <v>25</v>
      </c>
      <c r="M5537" s="45"/>
      <c r="N5537" s="45"/>
      <c r="O5537" s="45"/>
      <c r="P5537" s="28"/>
      <c r="Q5537" s="28"/>
      <c r="R5537" s="25"/>
      <c r="Z5537"/>
    </row>
    <row r="5538" spans="1:26" x14ac:dyDescent="0.25">
      <c r="A5538" s="4" t="s">
        <v>7</v>
      </c>
      <c r="B5538" s="5">
        <v>2008</v>
      </c>
      <c r="C5538" s="5">
        <v>8</v>
      </c>
      <c r="D5538" s="5">
        <v>18</v>
      </c>
      <c r="E5538" s="5">
        <v>11</v>
      </c>
      <c r="F5538" s="43">
        <v>22.3</v>
      </c>
      <c r="G5538" s="8">
        <f t="shared" si="364"/>
        <v>25</v>
      </c>
      <c r="H5538" s="8">
        <f t="shared" si="365"/>
        <v>148.49999999999997</v>
      </c>
      <c r="I5538" s="8">
        <f t="shared" si="366"/>
        <v>37.124999999999993</v>
      </c>
      <c r="J5538" s="1">
        <v>18</v>
      </c>
      <c r="K5538" s="1">
        <v>25</v>
      </c>
      <c r="M5538" s="45"/>
      <c r="N5538" s="45"/>
      <c r="O5538" s="45"/>
      <c r="P5538" s="28"/>
      <c r="Q5538" s="28"/>
      <c r="R5538" s="25"/>
      <c r="Z5538"/>
    </row>
    <row r="5539" spans="1:26" x14ac:dyDescent="0.25">
      <c r="A5539" s="4" t="s">
        <v>7</v>
      </c>
      <c r="B5539" s="5">
        <v>2008</v>
      </c>
      <c r="C5539" s="5">
        <v>8</v>
      </c>
      <c r="D5539" s="5">
        <v>18</v>
      </c>
      <c r="E5539" s="5">
        <v>12</v>
      </c>
      <c r="F5539" s="43">
        <v>23.8</v>
      </c>
      <c r="G5539" s="8">
        <f t="shared" si="364"/>
        <v>25</v>
      </c>
      <c r="H5539" s="8">
        <f t="shared" si="365"/>
        <v>65.999999999999957</v>
      </c>
      <c r="I5539" s="8">
        <f t="shared" si="366"/>
        <v>16.499999999999989</v>
      </c>
      <c r="J5539" s="1">
        <v>18</v>
      </c>
      <c r="K5539" s="1">
        <v>25</v>
      </c>
      <c r="M5539" s="45"/>
      <c r="N5539" s="45"/>
      <c r="O5539" s="45"/>
      <c r="P5539" s="28"/>
      <c r="Q5539" s="28"/>
      <c r="R5539" s="25"/>
      <c r="Z5539"/>
    </row>
    <row r="5540" spans="1:26" x14ac:dyDescent="0.25">
      <c r="A5540" s="4" t="s">
        <v>7</v>
      </c>
      <c r="B5540" s="5">
        <v>2008</v>
      </c>
      <c r="C5540" s="5">
        <v>8</v>
      </c>
      <c r="D5540" s="5">
        <v>18</v>
      </c>
      <c r="E5540" s="5">
        <v>13</v>
      </c>
      <c r="F5540" s="43">
        <v>24.8</v>
      </c>
      <c r="G5540" s="8">
        <f t="shared" si="364"/>
        <v>25</v>
      </c>
      <c r="H5540" s="8">
        <f t="shared" si="365"/>
        <v>10.999999999999961</v>
      </c>
      <c r="I5540" s="8">
        <f t="shared" si="366"/>
        <v>2.7499999999999902</v>
      </c>
      <c r="J5540" s="1">
        <v>18</v>
      </c>
      <c r="K5540" s="1">
        <v>25</v>
      </c>
      <c r="M5540" s="45"/>
      <c r="N5540" s="45"/>
      <c r="O5540" s="45"/>
      <c r="P5540" s="28"/>
      <c r="Q5540" s="28"/>
      <c r="R5540" s="25"/>
      <c r="Z5540"/>
    </row>
    <row r="5541" spans="1:26" x14ac:dyDescent="0.25">
      <c r="A5541" s="4" t="s">
        <v>7</v>
      </c>
      <c r="B5541" s="5">
        <v>2008</v>
      </c>
      <c r="C5541" s="5">
        <v>8</v>
      </c>
      <c r="D5541" s="5">
        <v>18</v>
      </c>
      <c r="E5541" s="5">
        <v>14</v>
      </c>
      <c r="F5541" s="43">
        <v>25.2</v>
      </c>
      <c r="G5541" s="8">
        <f t="shared" si="364"/>
        <v>25</v>
      </c>
      <c r="H5541" s="8">
        <f t="shared" si="365"/>
        <v>0</v>
      </c>
      <c r="I5541" s="8">
        <f t="shared" si="366"/>
        <v>0</v>
      </c>
      <c r="J5541" s="1">
        <v>18</v>
      </c>
      <c r="K5541" s="1">
        <v>25</v>
      </c>
      <c r="M5541" s="45"/>
      <c r="N5541" s="45"/>
      <c r="O5541" s="45"/>
      <c r="P5541" s="28"/>
      <c r="Q5541" s="28"/>
      <c r="R5541" s="25"/>
      <c r="Z5541"/>
    </row>
    <row r="5542" spans="1:26" x14ac:dyDescent="0.25">
      <c r="A5542" s="4" t="s">
        <v>7</v>
      </c>
      <c r="B5542" s="5">
        <v>2008</v>
      </c>
      <c r="C5542" s="5">
        <v>8</v>
      </c>
      <c r="D5542" s="5">
        <v>18</v>
      </c>
      <c r="E5542" s="5">
        <v>15</v>
      </c>
      <c r="F5542" s="43">
        <v>25.1</v>
      </c>
      <c r="G5542" s="8">
        <f t="shared" si="364"/>
        <v>25</v>
      </c>
      <c r="H5542" s="8">
        <f t="shared" si="365"/>
        <v>0</v>
      </c>
      <c r="I5542" s="8">
        <f t="shared" si="366"/>
        <v>0</v>
      </c>
      <c r="J5542" s="1">
        <v>18</v>
      </c>
      <c r="K5542" s="1">
        <v>25</v>
      </c>
      <c r="M5542" s="45"/>
      <c r="N5542" s="45"/>
      <c r="O5542" s="45"/>
      <c r="P5542" s="28"/>
      <c r="Q5542" s="28"/>
      <c r="R5542" s="25"/>
      <c r="Z5542"/>
    </row>
    <row r="5543" spans="1:26" x14ac:dyDescent="0.25">
      <c r="A5543" s="4" t="s">
        <v>7</v>
      </c>
      <c r="B5543" s="5">
        <v>2008</v>
      </c>
      <c r="C5543" s="5">
        <v>8</v>
      </c>
      <c r="D5543" s="5">
        <v>18</v>
      </c>
      <c r="E5543" s="5">
        <v>16</v>
      </c>
      <c r="F5543" s="43">
        <v>24.3</v>
      </c>
      <c r="G5543" s="8">
        <f t="shared" si="364"/>
        <v>25</v>
      </c>
      <c r="H5543" s="8">
        <f t="shared" si="365"/>
        <v>38.499999999999957</v>
      </c>
      <c r="I5543" s="8">
        <f t="shared" si="366"/>
        <v>9.6249999999999893</v>
      </c>
      <c r="J5543" s="1">
        <v>18</v>
      </c>
      <c r="K5543" s="1">
        <v>25</v>
      </c>
      <c r="M5543" s="45"/>
      <c r="N5543" s="45"/>
      <c r="O5543" s="45"/>
      <c r="P5543" s="28"/>
      <c r="Q5543" s="28"/>
      <c r="R5543" s="25"/>
      <c r="Z5543"/>
    </row>
    <row r="5544" spans="1:26" x14ac:dyDescent="0.25">
      <c r="A5544" s="4" t="s">
        <v>7</v>
      </c>
      <c r="B5544" s="5">
        <v>2008</v>
      </c>
      <c r="C5544" s="5">
        <v>8</v>
      </c>
      <c r="D5544" s="5">
        <v>18</v>
      </c>
      <c r="E5544" s="5">
        <v>17</v>
      </c>
      <c r="F5544" s="43">
        <v>23.3</v>
      </c>
      <c r="G5544" s="8">
        <f t="shared" si="364"/>
        <v>25</v>
      </c>
      <c r="H5544" s="8">
        <f t="shared" si="365"/>
        <v>93.499999999999957</v>
      </c>
      <c r="I5544" s="8">
        <f t="shared" si="366"/>
        <v>23.374999999999989</v>
      </c>
      <c r="J5544" s="1">
        <v>18</v>
      </c>
      <c r="K5544" s="1">
        <v>25</v>
      </c>
      <c r="M5544" s="45"/>
      <c r="N5544" s="45"/>
      <c r="O5544" s="45"/>
      <c r="P5544" s="28"/>
      <c r="Q5544" s="28"/>
      <c r="R5544" s="25"/>
      <c r="Z5544"/>
    </row>
    <row r="5545" spans="1:26" x14ac:dyDescent="0.25">
      <c r="A5545" s="4" t="s">
        <v>7</v>
      </c>
      <c r="B5545" s="5">
        <v>2008</v>
      </c>
      <c r="C5545" s="5">
        <v>8</v>
      </c>
      <c r="D5545" s="5">
        <v>18</v>
      </c>
      <c r="E5545" s="5">
        <v>18</v>
      </c>
      <c r="F5545" s="43">
        <v>22.3</v>
      </c>
      <c r="G5545" s="8">
        <f t="shared" si="364"/>
        <v>25</v>
      </c>
      <c r="H5545" s="8">
        <f t="shared" si="365"/>
        <v>148.49999999999997</v>
      </c>
      <c r="I5545" s="8">
        <f t="shared" si="366"/>
        <v>37.124999999999993</v>
      </c>
      <c r="J5545" s="1">
        <v>18</v>
      </c>
      <c r="K5545" s="1">
        <v>25</v>
      </c>
      <c r="M5545" s="45"/>
      <c r="N5545" s="45"/>
      <c r="O5545" s="45"/>
      <c r="P5545" s="28"/>
      <c r="Q5545" s="28"/>
      <c r="R5545" s="25"/>
      <c r="Z5545"/>
    </row>
    <row r="5546" spans="1:26" x14ac:dyDescent="0.25">
      <c r="A5546" s="4" t="s">
        <v>7</v>
      </c>
      <c r="B5546" s="5">
        <v>2008</v>
      </c>
      <c r="C5546" s="5">
        <v>8</v>
      </c>
      <c r="D5546" s="5">
        <v>18</v>
      </c>
      <c r="E5546" s="5">
        <v>19</v>
      </c>
      <c r="F5546" s="43">
        <v>20.5</v>
      </c>
      <c r="G5546" s="8">
        <f t="shared" si="364"/>
        <v>25</v>
      </c>
      <c r="H5546" s="8">
        <f t="shared" si="365"/>
        <v>247.5</v>
      </c>
      <c r="I5546" s="8">
        <f t="shared" si="366"/>
        <v>61.875</v>
      </c>
      <c r="J5546" s="1">
        <v>18</v>
      </c>
      <c r="K5546" s="1">
        <v>25</v>
      </c>
      <c r="M5546" s="45"/>
      <c r="N5546" s="45"/>
      <c r="O5546" s="45"/>
      <c r="P5546" s="28"/>
      <c r="Q5546" s="28"/>
      <c r="R5546" s="25"/>
      <c r="Z5546"/>
    </row>
    <row r="5547" spans="1:26" x14ac:dyDescent="0.25">
      <c r="A5547" s="4" t="s">
        <v>7</v>
      </c>
      <c r="B5547" s="5">
        <v>2008</v>
      </c>
      <c r="C5547" s="5">
        <v>8</v>
      </c>
      <c r="D5547" s="5">
        <v>18</v>
      </c>
      <c r="E5547" s="5">
        <v>20</v>
      </c>
      <c r="F5547" s="43">
        <v>19.2</v>
      </c>
      <c r="G5547" s="8">
        <f t="shared" si="364"/>
        <v>25</v>
      </c>
      <c r="H5547" s="8">
        <f t="shared" si="365"/>
        <v>319.00000000000006</v>
      </c>
      <c r="I5547" s="8">
        <f t="shared" si="366"/>
        <v>79.750000000000014</v>
      </c>
      <c r="J5547" s="1">
        <v>18</v>
      </c>
      <c r="K5547" s="1">
        <v>25</v>
      </c>
      <c r="M5547" s="45"/>
      <c r="N5547" s="45"/>
      <c r="O5547" s="45"/>
      <c r="P5547" s="28"/>
      <c r="Q5547" s="28"/>
      <c r="R5547" s="25"/>
      <c r="Z5547"/>
    </row>
    <row r="5548" spans="1:26" x14ac:dyDescent="0.25">
      <c r="A5548" s="4" t="s">
        <v>7</v>
      </c>
      <c r="B5548" s="5">
        <v>2008</v>
      </c>
      <c r="C5548" s="5">
        <v>8</v>
      </c>
      <c r="D5548" s="5">
        <v>18</v>
      </c>
      <c r="E5548" s="5">
        <v>21</v>
      </c>
      <c r="F5548" s="43">
        <v>18.600000000000001</v>
      </c>
      <c r="G5548" s="8">
        <f t="shared" si="364"/>
        <v>25</v>
      </c>
      <c r="H5548" s="8">
        <f t="shared" si="365"/>
        <v>351.99999999999994</v>
      </c>
      <c r="I5548" s="8">
        <f t="shared" si="366"/>
        <v>87.999999999999986</v>
      </c>
      <c r="J5548" s="1">
        <v>18</v>
      </c>
      <c r="K5548" s="1">
        <v>25</v>
      </c>
      <c r="M5548" s="45"/>
      <c r="N5548" s="45"/>
      <c r="O5548" s="45"/>
      <c r="P5548" s="28"/>
      <c r="Q5548" s="28"/>
      <c r="R5548" s="25"/>
      <c r="Z5548"/>
    </row>
    <row r="5549" spans="1:26" x14ac:dyDescent="0.25">
      <c r="A5549" s="4" t="s">
        <v>7</v>
      </c>
      <c r="B5549" s="5">
        <v>2008</v>
      </c>
      <c r="C5549" s="5">
        <v>8</v>
      </c>
      <c r="D5549" s="5">
        <v>18</v>
      </c>
      <c r="E5549" s="5">
        <v>22</v>
      </c>
      <c r="F5549" s="43">
        <v>18.2</v>
      </c>
      <c r="G5549" s="8">
        <f t="shared" si="364"/>
        <v>25</v>
      </c>
      <c r="H5549" s="8">
        <f t="shared" si="365"/>
        <v>374.00000000000006</v>
      </c>
      <c r="I5549" s="8">
        <f t="shared" si="366"/>
        <v>93.500000000000014</v>
      </c>
      <c r="J5549" s="1">
        <v>18</v>
      </c>
      <c r="K5549" s="1">
        <v>25</v>
      </c>
      <c r="M5549" s="45"/>
      <c r="N5549" s="45"/>
      <c r="O5549" s="45"/>
      <c r="P5549" s="28"/>
      <c r="Q5549" s="28"/>
      <c r="R5549" s="25"/>
      <c r="Z5549"/>
    </row>
    <row r="5550" spans="1:26" x14ac:dyDescent="0.25">
      <c r="A5550" s="4" t="s">
        <v>7</v>
      </c>
      <c r="B5550" s="5">
        <v>2008</v>
      </c>
      <c r="C5550" s="5">
        <v>8</v>
      </c>
      <c r="D5550" s="5">
        <v>18</v>
      </c>
      <c r="E5550" s="5">
        <v>23</v>
      </c>
      <c r="F5550" s="43">
        <v>18</v>
      </c>
      <c r="G5550" s="8">
        <f t="shared" si="364"/>
        <v>25</v>
      </c>
      <c r="H5550" s="8">
        <f t="shared" si="365"/>
        <v>385</v>
      </c>
      <c r="I5550" s="8">
        <f t="shared" si="366"/>
        <v>96.25</v>
      </c>
      <c r="J5550" s="1">
        <v>18</v>
      </c>
      <c r="K5550" s="1">
        <v>25</v>
      </c>
      <c r="M5550" s="45"/>
      <c r="N5550" s="45"/>
      <c r="O5550" s="45"/>
      <c r="P5550" s="28"/>
      <c r="Q5550" s="28"/>
      <c r="R5550" s="25"/>
      <c r="Z5550"/>
    </row>
    <row r="5551" spans="1:26" x14ac:dyDescent="0.25">
      <c r="A5551" s="4" t="s">
        <v>7</v>
      </c>
      <c r="B5551" s="5">
        <v>2008</v>
      </c>
      <c r="C5551" s="5">
        <v>8</v>
      </c>
      <c r="D5551" s="5">
        <v>19</v>
      </c>
      <c r="E5551" s="5">
        <v>0</v>
      </c>
      <c r="F5551" s="43">
        <v>17.8</v>
      </c>
      <c r="G5551" s="8">
        <f t="shared" si="364"/>
        <v>25</v>
      </c>
      <c r="H5551" s="8">
        <f t="shared" si="365"/>
        <v>395.99999999999994</v>
      </c>
      <c r="I5551" s="8">
        <f t="shared" si="366"/>
        <v>98.999999999999986</v>
      </c>
      <c r="J5551" s="1">
        <v>18</v>
      </c>
      <c r="K5551" s="1">
        <v>25</v>
      </c>
      <c r="M5551" s="45"/>
      <c r="N5551" s="45"/>
      <c r="O5551" s="45"/>
      <c r="P5551" s="28"/>
      <c r="Q5551" s="28"/>
      <c r="R5551" s="25"/>
      <c r="Z5551"/>
    </row>
    <row r="5552" spans="1:26" x14ac:dyDescent="0.25">
      <c r="A5552" s="4" t="s">
        <v>7</v>
      </c>
      <c r="B5552" s="5">
        <v>2008</v>
      </c>
      <c r="C5552" s="5">
        <v>8</v>
      </c>
      <c r="D5552" s="5">
        <v>19</v>
      </c>
      <c r="E5552" s="5">
        <v>1</v>
      </c>
      <c r="F5552" s="43">
        <v>17.7</v>
      </c>
      <c r="G5552" s="8">
        <f t="shared" si="364"/>
        <v>25</v>
      </c>
      <c r="H5552" s="8">
        <f t="shared" si="365"/>
        <v>401.50000000000006</v>
      </c>
      <c r="I5552" s="8">
        <f t="shared" si="366"/>
        <v>100.37500000000001</v>
      </c>
      <c r="J5552" s="1">
        <v>18</v>
      </c>
      <c r="K5552" s="1">
        <v>25</v>
      </c>
      <c r="M5552" s="45"/>
      <c r="N5552" s="45"/>
      <c r="O5552" s="45"/>
      <c r="P5552" s="28"/>
      <c r="Q5552" s="28"/>
      <c r="R5552" s="25"/>
      <c r="Z5552"/>
    </row>
    <row r="5553" spans="1:26" x14ac:dyDescent="0.25">
      <c r="A5553" s="4" t="s">
        <v>7</v>
      </c>
      <c r="B5553" s="5">
        <v>2008</v>
      </c>
      <c r="C5553" s="5">
        <v>8</v>
      </c>
      <c r="D5553" s="5">
        <v>19</v>
      </c>
      <c r="E5553" s="5">
        <v>2</v>
      </c>
      <c r="F5553" s="43">
        <v>17.5</v>
      </c>
      <c r="G5553" s="8">
        <f t="shared" si="364"/>
        <v>25</v>
      </c>
      <c r="H5553" s="8">
        <f t="shared" si="365"/>
        <v>412.5</v>
      </c>
      <c r="I5553" s="8">
        <f t="shared" si="366"/>
        <v>103.125</v>
      </c>
      <c r="J5553" s="1">
        <v>18</v>
      </c>
      <c r="K5553" s="1">
        <v>25</v>
      </c>
      <c r="M5553" s="45"/>
      <c r="N5553" s="45"/>
      <c r="O5553" s="45"/>
      <c r="P5553" s="28"/>
      <c r="Q5553" s="28"/>
      <c r="R5553" s="25"/>
      <c r="Z5553"/>
    </row>
    <row r="5554" spans="1:26" x14ac:dyDescent="0.25">
      <c r="A5554" s="4" t="s">
        <v>7</v>
      </c>
      <c r="B5554" s="5">
        <v>2008</v>
      </c>
      <c r="C5554" s="5">
        <v>8</v>
      </c>
      <c r="D5554" s="5">
        <v>19</v>
      </c>
      <c r="E5554" s="5">
        <v>3</v>
      </c>
      <c r="F5554" s="43">
        <v>17.3</v>
      </c>
      <c r="G5554" s="8">
        <f t="shared" si="364"/>
        <v>25</v>
      </c>
      <c r="H5554" s="8">
        <f t="shared" si="365"/>
        <v>423.49999999999994</v>
      </c>
      <c r="I5554" s="8">
        <f t="shared" si="366"/>
        <v>105.87499999999999</v>
      </c>
      <c r="J5554" s="1">
        <v>18</v>
      </c>
      <c r="K5554" s="1">
        <v>25</v>
      </c>
      <c r="M5554" s="45"/>
      <c r="N5554" s="45"/>
      <c r="O5554" s="45"/>
      <c r="P5554" s="28"/>
      <c r="Q5554" s="28"/>
      <c r="R5554" s="25"/>
      <c r="Z5554"/>
    </row>
    <row r="5555" spans="1:26" x14ac:dyDescent="0.25">
      <c r="A5555" s="4" t="s">
        <v>7</v>
      </c>
      <c r="B5555" s="5">
        <v>2008</v>
      </c>
      <c r="C5555" s="5">
        <v>8</v>
      </c>
      <c r="D5555" s="5">
        <v>19</v>
      </c>
      <c r="E5555" s="5">
        <v>4</v>
      </c>
      <c r="F5555" s="43">
        <v>17.2</v>
      </c>
      <c r="G5555" s="8">
        <f t="shared" si="364"/>
        <v>25</v>
      </c>
      <c r="H5555" s="8">
        <f t="shared" si="365"/>
        <v>429.00000000000006</v>
      </c>
      <c r="I5555" s="8">
        <f t="shared" si="366"/>
        <v>107.25000000000001</v>
      </c>
      <c r="J5555" s="1">
        <v>18</v>
      </c>
      <c r="K5555" s="1">
        <v>25</v>
      </c>
      <c r="M5555" s="45"/>
      <c r="N5555" s="45"/>
      <c r="O5555" s="45"/>
      <c r="P5555" s="28"/>
      <c r="Q5555" s="28"/>
      <c r="R5555" s="25"/>
      <c r="Z5555"/>
    </row>
    <row r="5556" spans="1:26" x14ac:dyDescent="0.25">
      <c r="A5556" s="4" t="s">
        <v>7</v>
      </c>
      <c r="B5556" s="5">
        <v>2008</v>
      </c>
      <c r="C5556" s="5">
        <v>8</v>
      </c>
      <c r="D5556" s="5">
        <v>19</v>
      </c>
      <c r="E5556" s="5">
        <v>5</v>
      </c>
      <c r="F5556" s="43">
        <v>17.100000000000001</v>
      </c>
      <c r="G5556" s="8">
        <f t="shared" si="364"/>
        <v>25</v>
      </c>
      <c r="H5556" s="8">
        <f t="shared" si="365"/>
        <v>434.49999999999994</v>
      </c>
      <c r="I5556" s="8">
        <f t="shared" si="366"/>
        <v>108.62499999999999</v>
      </c>
      <c r="J5556" s="1">
        <v>18</v>
      </c>
      <c r="K5556" s="1">
        <v>25</v>
      </c>
      <c r="M5556" s="45"/>
      <c r="N5556" s="45"/>
      <c r="O5556" s="45"/>
      <c r="P5556" s="28"/>
      <c r="Q5556" s="28"/>
      <c r="R5556" s="25"/>
      <c r="Z5556"/>
    </row>
    <row r="5557" spans="1:26" x14ac:dyDescent="0.25">
      <c r="A5557" s="4" t="s">
        <v>7</v>
      </c>
      <c r="B5557" s="5">
        <v>2008</v>
      </c>
      <c r="C5557" s="5">
        <v>8</v>
      </c>
      <c r="D5557" s="5">
        <v>19</v>
      </c>
      <c r="E5557" s="5">
        <v>6</v>
      </c>
      <c r="F5557" s="43">
        <v>17.100000000000001</v>
      </c>
      <c r="G5557" s="8">
        <f t="shared" si="364"/>
        <v>25</v>
      </c>
      <c r="H5557" s="8">
        <f t="shared" si="365"/>
        <v>434.49999999999994</v>
      </c>
      <c r="I5557" s="8">
        <f t="shared" si="366"/>
        <v>108.62499999999999</v>
      </c>
      <c r="J5557" s="1">
        <v>18</v>
      </c>
      <c r="K5557" s="1">
        <v>25</v>
      </c>
      <c r="M5557" s="45"/>
      <c r="N5557" s="45"/>
      <c r="O5557" s="45"/>
      <c r="P5557" s="28"/>
      <c r="Q5557" s="28"/>
      <c r="R5557" s="25"/>
      <c r="Z5557"/>
    </row>
    <row r="5558" spans="1:26" x14ac:dyDescent="0.25">
      <c r="A5558" s="4" t="s">
        <v>7</v>
      </c>
      <c r="B5558" s="5">
        <v>2008</v>
      </c>
      <c r="C5558" s="5">
        <v>8</v>
      </c>
      <c r="D5558" s="5">
        <v>19</v>
      </c>
      <c r="E5558" s="5">
        <v>7</v>
      </c>
      <c r="F5558" s="43">
        <v>17.399999999999999</v>
      </c>
      <c r="G5558" s="8">
        <f t="shared" si="364"/>
        <v>25</v>
      </c>
      <c r="H5558" s="8">
        <f t="shared" si="365"/>
        <v>418.00000000000006</v>
      </c>
      <c r="I5558" s="8">
        <f t="shared" si="366"/>
        <v>104.50000000000001</v>
      </c>
      <c r="J5558" s="1">
        <v>18</v>
      </c>
      <c r="K5558" s="1">
        <v>25</v>
      </c>
      <c r="M5558" s="45"/>
      <c r="N5558" s="45"/>
      <c r="O5558" s="45"/>
      <c r="P5558" s="28"/>
      <c r="Q5558" s="28"/>
      <c r="R5558" s="25"/>
      <c r="Z5558"/>
    </row>
    <row r="5559" spans="1:26" x14ac:dyDescent="0.25">
      <c r="A5559" s="4" t="s">
        <v>7</v>
      </c>
      <c r="B5559" s="5">
        <v>2008</v>
      </c>
      <c r="C5559" s="5">
        <v>8</v>
      </c>
      <c r="D5559" s="5">
        <v>19</v>
      </c>
      <c r="E5559" s="5">
        <v>8</v>
      </c>
      <c r="F5559" s="43">
        <v>18.600000000000001</v>
      </c>
      <c r="G5559" s="8">
        <f t="shared" si="364"/>
        <v>25</v>
      </c>
      <c r="H5559" s="8">
        <f t="shared" si="365"/>
        <v>351.99999999999994</v>
      </c>
      <c r="I5559" s="8">
        <f t="shared" si="366"/>
        <v>87.999999999999986</v>
      </c>
      <c r="J5559" s="1">
        <v>18</v>
      </c>
      <c r="K5559" s="1">
        <v>25</v>
      </c>
      <c r="M5559" s="45"/>
      <c r="N5559" s="45"/>
      <c r="O5559" s="45"/>
      <c r="P5559" s="28"/>
      <c r="Q5559" s="28"/>
      <c r="R5559" s="25"/>
      <c r="Z5559"/>
    </row>
    <row r="5560" spans="1:26" x14ac:dyDescent="0.25">
      <c r="A5560" s="4" t="s">
        <v>7</v>
      </c>
      <c r="B5560" s="5">
        <v>2008</v>
      </c>
      <c r="C5560" s="5">
        <v>8</v>
      </c>
      <c r="D5560" s="5">
        <v>19</v>
      </c>
      <c r="E5560" s="5">
        <v>9</v>
      </c>
      <c r="F5560" s="43">
        <v>19.5</v>
      </c>
      <c r="G5560" s="8">
        <f t="shared" si="364"/>
        <v>25</v>
      </c>
      <c r="H5560" s="8">
        <f t="shared" si="365"/>
        <v>302.5</v>
      </c>
      <c r="I5560" s="8">
        <f t="shared" si="366"/>
        <v>75.625</v>
      </c>
      <c r="J5560" s="1">
        <v>18</v>
      </c>
      <c r="K5560" s="1">
        <v>25</v>
      </c>
      <c r="M5560" s="45"/>
      <c r="N5560" s="45"/>
      <c r="O5560" s="45"/>
      <c r="P5560" s="28"/>
      <c r="Q5560" s="28"/>
      <c r="R5560" s="25"/>
      <c r="Z5560"/>
    </row>
    <row r="5561" spans="1:26" x14ac:dyDescent="0.25">
      <c r="A5561" s="4" t="s">
        <v>7</v>
      </c>
      <c r="B5561" s="5">
        <v>2008</v>
      </c>
      <c r="C5561" s="5">
        <v>8</v>
      </c>
      <c r="D5561" s="5">
        <v>19</v>
      </c>
      <c r="E5561" s="5">
        <v>10</v>
      </c>
      <c r="F5561" s="43">
        <v>20.8</v>
      </c>
      <c r="G5561" s="8">
        <f t="shared" si="364"/>
        <v>25</v>
      </c>
      <c r="H5561" s="8">
        <f t="shared" si="365"/>
        <v>230.99999999999997</v>
      </c>
      <c r="I5561" s="8">
        <f t="shared" si="366"/>
        <v>57.749999999999993</v>
      </c>
      <c r="J5561" s="1">
        <v>18</v>
      </c>
      <c r="K5561" s="1">
        <v>25</v>
      </c>
      <c r="M5561" s="45"/>
      <c r="N5561" s="45"/>
      <c r="O5561" s="45"/>
      <c r="P5561" s="28"/>
      <c r="Q5561" s="28"/>
      <c r="R5561" s="25"/>
      <c r="Z5561"/>
    </row>
    <row r="5562" spans="1:26" x14ac:dyDescent="0.25">
      <c r="A5562" s="4" t="s">
        <v>7</v>
      </c>
      <c r="B5562" s="5">
        <v>2008</v>
      </c>
      <c r="C5562" s="5">
        <v>8</v>
      </c>
      <c r="D5562" s="5">
        <v>19</v>
      </c>
      <c r="E5562" s="5">
        <v>11</v>
      </c>
      <c r="F5562" s="43">
        <v>21.3</v>
      </c>
      <c r="G5562" s="8">
        <f t="shared" si="364"/>
        <v>25</v>
      </c>
      <c r="H5562" s="8">
        <f t="shared" si="365"/>
        <v>203.49999999999997</v>
      </c>
      <c r="I5562" s="8">
        <f t="shared" si="366"/>
        <v>50.874999999999993</v>
      </c>
      <c r="J5562" s="1">
        <v>18</v>
      </c>
      <c r="K5562" s="1">
        <v>25</v>
      </c>
      <c r="M5562" s="45"/>
      <c r="N5562" s="45"/>
      <c r="O5562" s="45"/>
      <c r="P5562" s="28"/>
      <c r="Q5562" s="28"/>
      <c r="R5562" s="25"/>
      <c r="Z5562"/>
    </row>
    <row r="5563" spans="1:26" x14ac:dyDescent="0.25">
      <c r="A5563" s="4" t="s">
        <v>7</v>
      </c>
      <c r="B5563" s="5">
        <v>2008</v>
      </c>
      <c r="C5563" s="5">
        <v>8</v>
      </c>
      <c r="D5563" s="5">
        <v>19</v>
      </c>
      <c r="E5563" s="5">
        <v>12</v>
      </c>
      <c r="F5563" s="43">
        <v>22</v>
      </c>
      <c r="G5563" s="8">
        <f t="shared" si="364"/>
        <v>25</v>
      </c>
      <c r="H5563" s="8">
        <f t="shared" si="365"/>
        <v>165</v>
      </c>
      <c r="I5563" s="8">
        <f t="shared" si="366"/>
        <v>41.25</v>
      </c>
      <c r="J5563" s="1">
        <v>18</v>
      </c>
      <c r="K5563" s="1">
        <v>25</v>
      </c>
      <c r="M5563" s="45"/>
      <c r="N5563" s="45"/>
      <c r="O5563" s="45"/>
      <c r="P5563" s="28"/>
      <c r="Q5563" s="28"/>
      <c r="R5563" s="25"/>
      <c r="Z5563"/>
    </row>
    <row r="5564" spans="1:26" x14ac:dyDescent="0.25">
      <c r="A5564" s="4" t="s">
        <v>7</v>
      </c>
      <c r="B5564" s="5">
        <v>2008</v>
      </c>
      <c r="C5564" s="5">
        <v>8</v>
      </c>
      <c r="D5564" s="5">
        <v>19</v>
      </c>
      <c r="E5564" s="5">
        <v>13</v>
      </c>
      <c r="F5564" s="43">
        <v>22.3</v>
      </c>
      <c r="G5564" s="8">
        <f t="shared" si="364"/>
        <v>25</v>
      </c>
      <c r="H5564" s="8">
        <f t="shared" si="365"/>
        <v>148.49999999999997</v>
      </c>
      <c r="I5564" s="8">
        <f t="shared" si="366"/>
        <v>37.124999999999993</v>
      </c>
      <c r="J5564" s="1">
        <v>18</v>
      </c>
      <c r="K5564" s="1">
        <v>25</v>
      </c>
      <c r="M5564" s="45"/>
      <c r="N5564" s="45"/>
      <c r="O5564" s="45"/>
      <c r="P5564" s="28"/>
      <c r="Q5564" s="28"/>
      <c r="R5564" s="25"/>
      <c r="Z5564"/>
    </row>
    <row r="5565" spans="1:26" x14ac:dyDescent="0.25">
      <c r="A5565" s="4" t="s">
        <v>7</v>
      </c>
      <c r="B5565" s="5">
        <v>2008</v>
      </c>
      <c r="C5565" s="5">
        <v>8</v>
      </c>
      <c r="D5565" s="5">
        <v>19</v>
      </c>
      <c r="E5565" s="5">
        <v>14</v>
      </c>
      <c r="F5565" s="43">
        <v>22.4</v>
      </c>
      <c r="G5565" s="8">
        <f t="shared" si="364"/>
        <v>25</v>
      </c>
      <c r="H5565" s="8">
        <f t="shared" si="365"/>
        <v>143.00000000000009</v>
      </c>
      <c r="I5565" s="8">
        <f t="shared" si="366"/>
        <v>35.750000000000021</v>
      </c>
      <c r="J5565" s="1">
        <v>18</v>
      </c>
      <c r="K5565" s="1">
        <v>25</v>
      </c>
      <c r="M5565" s="45"/>
      <c r="N5565" s="45"/>
      <c r="O5565" s="45"/>
      <c r="P5565" s="28"/>
      <c r="Q5565" s="28"/>
      <c r="R5565" s="25"/>
      <c r="Z5565"/>
    </row>
    <row r="5566" spans="1:26" x14ac:dyDescent="0.25">
      <c r="A5566" s="4" t="s">
        <v>7</v>
      </c>
      <c r="B5566" s="5">
        <v>2008</v>
      </c>
      <c r="C5566" s="5">
        <v>8</v>
      </c>
      <c r="D5566" s="5">
        <v>19</v>
      </c>
      <c r="E5566" s="5">
        <v>15</v>
      </c>
      <c r="F5566" s="43">
        <v>22.2</v>
      </c>
      <c r="G5566" s="8">
        <f t="shared" si="364"/>
        <v>25</v>
      </c>
      <c r="H5566" s="8">
        <f t="shared" si="365"/>
        <v>154.00000000000003</v>
      </c>
      <c r="I5566" s="8">
        <f t="shared" si="366"/>
        <v>38.500000000000007</v>
      </c>
      <c r="J5566" s="1">
        <v>18</v>
      </c>
      <c r="K5566" s="1">
        <v>25</v>
      </c>
      <c r="M5566" s="45"/>
      <c r="N5566" s="45"/>
      <c r="O5566" s="45"/>
      <c r="P5566" s="28"/>
      <c r="Q5566" s="28"/>
      <c r="R5566" s="25"/>
      <c r="Z5566"/>
    </row>
    <row r="5567" spans="1:26" x14ac:dyDescent="0.25">
      <c r="A5567" s="4" t="s">
        <v>7</v>
      </c>
      <c r="B5567" s="5">
        <v>2008</v>
      </c>
      <c r="C5567" s="5">
        <v>8</v>
      </c>
      <c r="D5567" s="5">
        <v>19</v>
      </c>
      <c r="E5567" s="5">
        <v>16</v>
      </c>
      <c r="F5567" s="43">
        <v>21.9</v>
      </c>
      <c r="G5567" s="8">
        <f t="shared" si="364"/>
        <v>25</v>
      </c>
      <c r="H5567" s="8">
        <f t="shared" si="365"/>
        <v>170.50000000000009</v>
      </c>
      <c r="I5567" s="8">
        <f t="shared" si="366"/>
        <v>42.625000000000021</v>
      </c>
      <c r="J5567" s="1">
        <v>18</v>
      </c>
      <c r="K5567" s="1">
        <v>25</v>
      </c>
      <c r="M5567" s="45"/>
      <c r="N5567" s="45"/>
      <c r="O5567" s="45"/>
      <c r="P5567" s="28"/>
      <c r="Q5567" s="28"/>
      <c r="R5567" s="25"/>
      <c r="Z5567"/>
    </row>
    <row r="5568" spans="1:26" x14ac:dyDescent="0.25">
      <c r="A5568" s="4" t="s">
        <v>7</v>
      </c>
      <c r="B5568" s="5">
        <v>2008</v>
      </c>
      <c r="C5568" s="5">
        <v>8</v>
      </c>
      <c r="D5568" s="5">
        <v>19</v>
      </c>
      <c r="E5568" s="5">
        <v>17</v>
      </c>
      <c r="F5568" s="43">
        <v>21.3</v>
      </c>
      <c r="G5568" s="8">
        <f t="shared" si="364"/>
        <v>25</v>
      </c>
      <c r="H5568" s="8">
        <f t="shared" si="365"/>
        <v>203.49999999999997</v>
      </c>
      <c r="I5568" s="8">
        <f t="shared" si="366"/>
        <v>50.874999999999993</v>
      </c>
      <c r="J5568" s="1">
        <v>18</v>
      </c>
      <c r="K5568" s="1">
        <v>25</v>
      </c>
      <c r="M5568" s="45"/>
      <c r="N5568" s="45"/>
      <c r="O5568" s="45"/>
      <c r="P5568" s="28"/>
      <c r="Q5568" s="28"/>
      <c r="R5568" s="25"/>
      <c r="Z5568"/>
    </row>
    <row r="5569" spans="1:26" x14ac:dyDescent="0.25">
      <c r="A5569" s="4" t="s">
        <v>7</v>
      </c>
      <c r="B5569" s="5">
        <v>2008</v>
      </c>
      <c r="C5569" s="5">
        <v>8</v>
      </c>
      <c r="D5569" s="5">
        <v>19</v>
      </c>
      <c r="E5569" s="5">
        <v>18</v>
      </c>
      <c r="F5569" s="43">
        <v>20.399999999999999</v>
      </c>
      <c r="G5569" s="8">
        <f t="shared" si="364"/>
        <v>25</v>
      </c>
      <c r="H5569" s="8">
        <f t="shared" si="365"/>
        <v>253.00000000000009</v>
      </c>
      <c r="I5569" s="8">
        <f t="shared" si="366"/>
        <v>63.250000000000021</v>
      </c>
      <c r="J5569" s="1">
        <v>18</v>
      </c>
      <c r="K5569" s="1">
        <v>25</v>
      </c>
      <c r="M5569" s="45"/>
      <c r="N5569" s="45"/>
      <c r="O5569" s="45"/>
      <c r="P5569" s="28"/>
      <c r="Q5569" s="28"/>
      <c r="R5569" s="25"/>
      <c r="Z5569"/>
    </row>
    <row r="5570" spans="1:26" x14ac:dyDescent="0.25">
      <c r="A5570" s="4" t="s">
        <v>7</v>
      </c>
      <c r="B5570" s="5">
        <v>2008</v>
      </c>
      <c r="C5570" s="5">
        <v>8</v>
      </c>
      <c r="D5570" s="5">
        <v>19</v>
      </c>
      <c r="E5570" s="5">
        <v>19</v>
      </c>
      <c r="F5570" s="43">
        <v>18.8</v>
      </c>
      <c r="G5570" s="8">
        <f t="shared" si="364"/>
        <v>25</v>
      </c>
      <c r="H5570" s="8">
        <f t="shared" si="365"/>
        <v>340.99999999999994</v>
      </c>
      <c r="I5570" s="8">
        <f t="shared" si="366"/>
        <v>85.249999999999986</v>
      </c>
      <c r="J5570" s="1">
        <v>18</v>
      </c>
      <c r="K5570" s="1">
        <v>25</v>
      </c>
      <c r="M5570" s="45"/>
      <c r="N5570" s="45"/>
      <c r="O5570" s="45"/>
      <c r="P5570" s="28"/>
      <c r="Q5570" s="28"/>
      <c r="R5570" s="25"/>
      <c r="Z5570"/>
    </row>
    <row r="5571" spans="1:26" x14ac:dyDescent="0.25">
      <c r="A5571" s="4" t="s">
        <v>7</v>
      </c>
      <c r="B5571" s="5">
        <v>2008</v>
      </c>
      <c r="C5571" s="5">
        <v>8</v>
      </c>
      <c r="D5571" s="5">
        <v>19</v>
      </c>
      <c r="E5571" s="5">
        <v>20</v>
      </c>
      <c r="F5571" s="43">
        <v>18</v>
      </c>
      <c r="G5571" s="8">
        <f t="shared" si="364"/>
        <v>25</v>
      </c>
      <c r="H5571" s="8">
        <f t="shared" si="365"/>
        <v>385</v>
      </c>
      <c r="I5571" s="8">
        <f t="shared" si="366"/>
        <v>96.25</v>
      </c>
      <c r="J5571" s="1">
        <v>18</v>
      </c>
      <c r="K5571" s="1">
        <v>25</v>
      </c>
      <c r="M5571" s="45"/>
      <c r="N5571" s="45"/>
      <c r="O5571" s="45"/>
      <c r="P5571" s="28"/>
      <c r="Q5571" s="28"/>
      <c r="R5571" s="25"/>
      <c r="Z5571"/>
    </row>
    <row r="5572" spans="1:26" x14ac:dyDescent="0.25">
      <c r="A5572" s="4" t="s">
        <v>7</v>
      </c>
      <c r="B5572" s="5">
        <v>2008</v>
      </c>
      <c r="C5572" s="5">
        <v>8</v>
      </c>
      <c r="D5572" s="5">
        <v>19</v>
      </c>
      <c r="E5572" s="5">
        <v>21</v>
      </c>
      <c r="F5572" s="43">
        <v>17.8</v>
      </c>
      <c r="G5572" s="8">
        <f t="shared" si="364"/>
        <v>25</v>
      </c>
      <c r="H5572" s="8">
        <f t="shared" si="365"/>
        <v>395.99999999999994</v>
      </c>
      <c r="I5572" s="8">
        <f t="shared" si="366"/>
        <v>98.999999999999986</v>
      </c>
      <c r="J5572" s="1">
        <v>18</v>
      </c>
      <c r="K5572" s="1">
        <v>25</v>
      </c>
      <c r="M5572" s="45"/>
      <c r="N5572" s="45"/>
      <c r="O5572" s="45"/>
      <c r="P5572" s="28"/>
      <c r="Q5572" s="28"/>
      <c r="R5572" s="25"/>
      <c r="Z5572"/>
    </row>
    <row r="5573" spans="1:26" x14ac:dyDescent="0.25">
      <c r="A5573" s="4" t="s">
        <v>7</v>
      </c>
      <c r="B5573" s="5">
        <v>2008</v>
      </c>
      <c r="C5573" s="5">
        <v>8</v>
      </c>
      <c r="D5573" s="5">
        <v>19</v>
      </c>
      <c r="E5573" s="5">
        <v>22</v>
      </c>
      <c r="F5573" s="43">
        <v>17.899999999999999</v>
      </c>
      <c r="G5573" s="8">
        <f t="shared" si="364"/>
        <v>25</v>
      </c>
      <c r="H5573" s="8">
        <f t="shared" si="365"/>
        <v>390.50000000000006</v>
      </c>
      <c r="I5573" s="8">
        <f t="shared" si="366"/>
        <v>97.625000000000014</v>
      </c>
      <c r="J5573" s="1">
        <v>18</v>
      </c>
      <c r="K5573" s="1">
        <v>25</v>
      </c>
      <c r="M5573" s="45"/>
      <c r="N5573" s="45"/>
      <c r="O5573" s="45"/>
      <c r="P5573" s="28"/>
      <c r="Q5573" s="28"/>
      <c r="R5573" s="25"/>
      <c r="Z5573"/>
    </row>
    <row r="5574" spans="1:26" x14ac:dyDescent="0.25">
      <c r="A5574" s="4" t="s">
        <v>7</v>
      </c>
      <c r="B5574" s="5">
        <v>2008</v>
      </c>
      <c r="C5574" s="5">
        <v>8</v>
      </c>
      <c r="D5574" s="5">
        <v>19</v>
      </c>
      <c r="E5574" s="5">
        <v>23</v>
      </c>
      <c r="F5574" s="43">
        <v>17.899999999999999</v>
      </c>
      <c r="G5574" s="8">
        <f t="shared" si="364"/>
        <v>25</v>
      </c>
      <c r="H5574" s="8">
        <f t="shared" si="365"/>
        <v>390.50000000000006</v>
      </c>
      <c r="I5574" s="8">
        <f t="shared" si="366"/>
        <v>97.625000000000014</v>
      </c>
      <c r="J5574" s="1">
        <v>18</v>
      </c>
      <c r="K5574" s="1">
        <v>25</v>
      </c>
      <c r="M5574" s="45"/>
      <c r="N5574" s="45"/>
      <c r="O5574" s="45"/>
      <c r="P5574" s="28"/>
      <c r="Q5574" s="28"/>
      <c r="R5574" s="25"/>
      <c r="Z5574"/>
    </row>
    <row r="5575" spans="1:26" x14ac:dyDescent="0.25">
      <c r="A5575" s="4" t="s">
        <v>7</v>
      </c>
      <c r="B5575" s="5">
        <v>2008</v>
      </c>
      <c r="C5575" s="5">
        <v>8</v>
      </c>
      <c r="D5575" s="5">
        <v>20</v>
      </c>
      <c r="E5575" s="5">
        <v>0</v>
      </c>
      <c r="F5575" s="43">
        <v>18</v>
      </c>
      <c r="G5575" s="8">
        <f t="shared" ref="G5575:G5638" si="367">IF(A5575="Inverno", $G$3, $G$2)</f>
        <v>25</v>
      </c>
      <c r="H5575" s="8">
        <f t="shared" si="365"/>
        <v>385</v>
      </c>
      <c r="I5575" s="8">
        <f t="shared" si="366"/>
        <v>96.25</v>
      </c>
      <c r="J5575" s="1">
        <v>18</v>
      </c>
      <c r="K5575" s="1">
        <v>25</v>
      </c>
      <c r="M5575" s="45"/>
      <c r="N5575" s="45"/>
      <c r="O5575" s="45"/>
      <c r="P5575" s="28"/>
      <c r="Q5575" s="28"/>
      <c r="R5575" s="25"/>
      <c r="Z5575"/>
    </row>
    <row r="5576" spans="1:26" x14ac:dyDescent="0.25">
      <c r="A5576" s="4" t="s">
        <v>7</v>
      </c>
      <c r="B5576" s="5">
        <v>2008</v>
      </c>
      <c r="C5576" s="5">
        <v>8</v>
      </c>
      <c r="D5576" s="5">
        <v>20</v>
      </c>
      <c r="E5576" s="5">
        <v>1</v>
      </c>
      <c r="F5576" s="43">
        <v>18</v>
      </c>
      <c r="G5576" s="8">
        <f t="shared" si="367"/>
        <v>25</v>
      </c>
      <c r="H5576" s="8">
        <f t="shared" ref="H5576:H5639" si="368">IF(F5576&gt;G5576,0,$D$3*(G5576-F5576)/$D$4)</f>
        <v>385</v>
      </c>
      <c r="I5576" s="8">
        <f t="shared" ref="I5576:I5639" si="369">H5576/$G$4</f>
        <v>96.25</v>
      </c>
      <c r="J5576" s="1">
        <v>18</v>
      </c>
      <c r="K5576" s="1">
        <v>25</v>
      </c>
      <c r="M5576" s="45"/>
      <c r="N5576" s="45"/>
      <c r="O5576" s="45"/>
      <c r="P5576" s="28"/>
      <c r="Q5576" s="28"/>
      <c r="R5576" s="25"/>
      <c r="Z5576"/>
    </row>
    <row r="5577" spans="1:26" x14ac:dyDescent="0.25">
      <c r="A5577" s="4" t="s">
        <v>7</v>
      </c>
      <c r="B5577" s="5">
        <v>2008</v>
      </c>
      <c r="C5577" s="5">
        <v>8</v>
      </c>
      <c r="D5577" s="5">
        <v>20</v>
      </c>
      <c r="E5577" s="5">
        <v>2</v>
      </c>
      <c r="F5577" s="43">
        <v>18</v>
      </c>
      <c r="G5577" s="8">
        <f t="shared" si="367"/>
        <v>25</v>
      </c>
      <c r="H5577" s="8">
        <f t="shared" si="368"/>
        <v>385</v>
      </c>
      <c r="I5577" s="8">
        <f t="shared" si="369"/>
        <v>96.25</v>
      </c>
      <c r="J5577" s="1">
        <v>18</v>
      </c>
      <c r="K5577" s="1">
        <v>25</v>
      </c>
      <c r="M5577" s="45"/>
      <c r="N5577" s="45"/>
      <c r="O5577" s="45"/>
      <c r="P5577" s="28"/>
      <c r="Q5577" s="28"/>
      <c r="R5577" s="25"/>
      <c r="Z5577"/>
    </row>
    <row r="5578" spans="1:26" x14ac:dyDescent="0.25">
      <c r="A5578" s="4" t="s">
        <v>7</v>
      </c>
      <c r="B5578" s="5">
        <v>2008</v>
      </c>
      <c r="C5578" s="5">
        <v>8</v>
      </c>
      <c r="D5578" s="5">
        <v>20</v>
      </c>
      <c r="E5578" s="5">
        <v>3</v>
      </c>
      <c r="F5578" s="43">
        <v>18</v>
      </c>
      <c r="G5578" s="8">
        <f t="shared" si="367"/>
        <v>25</v>
      </c>
      <c r="H5578" s="8">
        <f t="shared" si="368"/>
        <v>385</v>
      </c>
      <c r="I5578" s="8">
        <f t="shared" si="369"/>
        <v>96.25</v>
      </c>
      <c r="J5578" s="1">
        <v>18</v>
      </c>
      <c r="K5578" s="1">
        <v>25</v>
      </c>
      <c r="M5578" s="45"/>
      <c r="N5578" s="45"/>
      <c r="O5578" s="45"/>
      <c r="P5578" s="28"/>
      <c r="Q5578" s="28"/>
      <c r="R5578" s="25"/>
      <c r="Z5578"/>
    </row>
    <row r="5579" spans="1:26" x14ac:dyDescent="0.25">
      <c r="A5579" s="4" t="s">
        <v>7</v>
      </c>
      <c r="B5579" s="5">
        <v>2008</v>
      </c>
      <c r="C5579" s="5">
        <v>8</v>
      </c>
      <c r="D5579" s="5">
        <v>20</v>
      </c>
      <c r="E5579" s="5">
        <v>4</v>
      </c>
      <c r="F5579" s="43">
        <v>18</v>
      </c>
      <c r="G5579" s="8">
        <f t="shared" si="367"/>
        <v>25</v>
      </c>
      <c r="H5579" s="8">
        <f t="shared" si="368"/>
        <v>385</v>
      </c>
      <c r="I5579" s="8">
        <f t="shared" si="369"/>
        <v>96.25</v>
      </c>
      <c r="J5579" s="1">
        <v>18</v>
      </c>
      <c r="K5579" s="1">
        <v>25</v>
      </c>
      <c r="M5579" s="45"/>
      <c r="N5579" s="45"/>
      <c r="O5579" s="45"/>
      <c r="P5579" s="28"/>
      <c r="Q5579" s="28"/>
      <c r="R5579" s="25"/>
      <c r="Z5579"/>
    </row>
    <row r="5580" spans="1:26" x14ac:dyDescent="0.25">
      <c r="A5580" s="4" t="s">
        <v>7</v>
      </c>
      <c r="B5580" s="5">
        <v>2008</v>
      </c>
      <c r="C5580" s="5">
        <v>8</v>
      </c>
      <c r="D5580" s="5">
        <v>20</v>
      </c>
      <c r="E5580" s="5">
        <v>5</v>
      </c>
      <c r="F5580" s="43">
        <v>18.100000000000001</v>
      </c>
      <c r="G5580" s="8">
        <f t="shared" si="367"/>
        <v>25</v>
      </c>
      <c r="H5580" s="8">
        <f t="shared" si="368"/>
        <v>379.49999999999994</v>
      </c>
      <c r="I5580" s="8">
        <f t="shared" si="369"/>
        <v>94.874999999999986</v>
      </c>
      <c r="J5580" s="1">
        <v>18</v>
      </c>
      <c r="K5580" s="1">
        <v>25</v>
      </c>
      <c r="M5580" s="45"/>
      <c r="N5580" s="45"/>
      <c r="O5580" s="45"/>
      <c r="P5580" s="28"/>
      <c r="Q5580" s="28"/>
      <c r="R5580" s="25"/>
      <c r="Z5580"/>
    </row>
    <row r="5581" spans="1:26" x14ac:dyDescent="0.25">
      <c r="A5581" s="4" t="s">
        <v>7</v>
      </c>
      <c r="B5581" s="5">
        <v>2008</v>
      </c>
      <c r="C5581" s="5">
        <v>8</v>
      </c>
      <c r="D5581" s="5">
        <v>20</v>
      </c>
      <c r="E5581" s="5">
        <v>6</v>
      </c>
      <c r="F5581" s="43">
        <v>18.100000000000001</v>
      </c>
      <c r="G5581" s="8">
        <f t="shared" si="367"/>
        <v>25</v>
      </c>
      <c r="H5581" s="8">
        <f t="shared" si="368"/>
        <v>379.49999999999994</v>
      </c>
      <c r="I5581" s="8">
        <f t="shared" si="369"/>
        <v>94.874999999999986</v>
      </c>
      <c r="J5581" s="1">
        <v>18</v>
      </c>
      <c r="K5581" s="1">
        <v>25</v>
      </c>
      <c r="M5581" s="45"/>
      <c r="N5581" s="45"/>
      <c r="O5581" s="45"/>
      <c r="P5581" s="28"/>
      <c r="Q5581" s="28"/>
      <c r="R5581" s="25"/>
      <c r="Z5581"/>
    </row>
    <row r="5582" spans="1:26" x14ac:dyDescent="0.25">
      <c r="A5582" s="4" t="s">
        <v>7</v>
      </c>
      <c r="B5582" s="5">
        <v>2008</v>
      </c>
      <c r="C5582" s="5">
        <v>8</v>
      </c>
      <c r="D5582" s="5">
        <v>20</v>
      </c>
      <c r="E5582" s="5">
        <v>7</v>
      </c>
      <c r="F5582" s="43">
        <v>18.2</v>
      </c>
      <c r="G5582" s="8">
        <f t="shared" si="367"/>
        <v>25</v>
      </c>
      <c r="H5582" s="8">
        <f t="shared" si="368"/>
        <v>374.00000000000006</v>
      </c>
      <c r="I5582" s="8">
        <f t="shared" si="369"/>
        <v>93.500000000000014</v>
      </c>
      <c r="J5582" s="1">
        <v>18</v>
      </c>
      <c r="K5582" s="1">
        <v>25</v>
      </c>
      <c r="M5582" s="45"/>
      <c r="N5582" s="45"/>
      <c r="O5582" s="45"/>
      <c r="P5582" s="28"/>
      <c r="Q5582" s="28"/>
      <c r="R5582" s="25"/>
      <c r="Z5582"/>
    </row>
    <row r="5583" spans="1:26" x14ac:dyDescent="0.25">
      <c r="A5583" s="4" t="s">
        <v>7</v>
      </c>
      <c r="B5583" s="5">
        <v>2008</v>
      </c>
      <c r="C5583" s="5">
        <v>8</v>
      </c>
      <c r="D5583" s="5">
        <v>20</v>
      </c>
      <c r="E5583" s="5">
        <v>8</v>
      </c>
      <c r="F5583" s="43">
        <v>18.7</v>
      </c>
      <c r="G5583" s="8">
        <f t="shared" si="367"/>
        <v>25</v>
      </c>
      <c r="H5583" s="8">
        <f t="shared" si="368"/>
        <v>346.50000000000006</v>
      </c>
      <c r="I5583" s="8">
        <f t="shared" si="369"/>
        <v>86.625000000000014</v>
      </c>
      <c r="J5583" s="1">
        <v>18</v>
      </c>
      <c r="K5583" s="1">
        <v>25</v>
      </c>
      <c r="M5583" s="45"/>
      <c r="N5583" s="45"/>
      <c r="O5583" s="45"/>
      <c r="P5583" s="28"/>
      <c r="Q5583" s="28"/>
      <c r="R5583" s="25"/>
      <c r="Z5583"/>
    </row>
    <row r="5584" spans="1:26" x14ac:dyDescent="0.25">
      <c r="A5584" s="4" t="s">
        <v>7</v>
      </c>
      <c r="B5584" s="5">
        <v>2008</v>
      </c>
      <c r="C5584" s="5">
        <v>8</v>
      </c>
      <c r="D5584" s="5">
        <v>20</v>
      </c>
      <c r="E5584" s="5">
        <v>9</v>
      </c>
      <c r="F5584" s="43">
        <v>19.3</v>
      </c>
      <c r="G5584" s="8">
        <f t="shared" si="367"/>
        <v>25</v>
      </c>
      <c r="H5584" s="8">
        <f t="shared" si="368"/>
        <v>313.49999999999994</v>
      </c>
      <c r="I5584" s="8">
        <f t="shared" si="369"/>
        <v>78.374999999999986</v>
      </c>
      <c r="J5584" s="1">
        <v>18</v>
      </c>
      <c r="K5584" s="1">
        <v>25</v>
      </c>
      <c r="M5584" s="45"/>
      <c r="N5584" s="45"/>
      <c r="O5584" s="45"/>
      <c r="P5584" s="28"/>
      <c r="Q5584" s="28"/>
      <c r="R5584" s="25"/>
      <c r="Z5584"/>
    </row>
    <row r="5585" spans="1:26" x14ac:dyDescent="0.25">
      <c r="A5585" s="4" t="s">
        <v>7</v>
      </c>
      <c r="B5585" s="5">
        <v>2008</v>
      </c>
      <c r="C5585" s="5">
        <v>8</v>
      </c>
      <c r="D5585" s="5">
        <v>20</v>
      </c>
      <c r="E5585" s="5">
        <v>10</v>
      </c>
      <c r="F5585" s="43">
        <v>20.399999999999999</v>
      </c>
      <c r="G5585" s="8">
        <f t="shared" si="367"/>
        <v>25</v>
      </c>
      <c r="H5585" s="8">
        <f t="shared" si="368"/>
        <v>253.00000000000009</v>
      </c>
      <c r="I5585" s="8">
        <f t="shared" si="369"/>
        <v>63.250000000000021</v>
      </c>
      <c r="J5585" s="1">
        <v>18</v>
      </c>
      <c r="K5585" s="1">
        <v>25</v>
      </c>
      <c r="M5585" s="45"/>
      <c r="N5585" s="45"/>
      <c r="O5585" s="45"/>
      <c r="P5585" s="28"/>
      <c r="Q5585" s="28"/>
      <c r="R5585" s="25"/>
      <c r="Z5585"/>
    </row>
    <row r="5586" spans="1:26" x14ac:dyDescent="0.25">
      <c r="A5586" s="4" t="s">
        <v>7</v>
      </c>
      <c r="B5586" s="5">
        <v>2008</v>
      </c>
      <c r="C5586" s="5">
        <v>8</v>
      </c>
      <c r="D5586" s="5">
        <v>20</v>
      </c>
      <c r="E5586" s="5">
        <v>11</v>
      </c>
      <c r="F5586" s="43">
        <v>21.4</v>
      </c>
      <c r="G5586" s="8">
        <f t="shared" si="367"/>
        <v>25</v>
      </c>
      <c r="H5586" s="8">
        <f t="shared" si="368"/>
        <v>198.00000000000009</v>
      </c>
      <c r="I5586" s="8">
        <f t="shared" si="369"/>
        <v>49.500000000000021</v>
      </c>
      <c r="J5586" s="1">
        <v>18</v>
      </c>
      <c r="K5586" s="1">
        <v>25</v>
      </c>
      <c r="M5586" s="45"/>
      <c r="N5586" s="45"/>
      <c r="O5586" s="45"/>
      <c r="P5586" s="28"/>
      <c r="Q5586" s="28"/>
      <c r="R5586" s="25"/>
      <c r="Z5586"/>
    </row>
    <row r="5587" spans="1:26" x14ac:dyDescent="0.25">
      <c r="A5587" s="4" t="s">
        <v>7</v>
      </c>
      <c r="B5587" s="5">
        <v>2008</v>
      </c>
      <c r="C5587" s="5">
        <v>8</v>
      </c>
      <c r="D5587" s="5">
        <v>20</v>
      </c>
      <c r="E5587" s="5">
        <v>12</v>
      </c>
      <c r="F5587" s="43">
        <v>21.5</v>
      </c>
      <c r="G5587" s="8">
        <f t="shared" si="367"/>
        <v>25</v>
      </c>
      <c r="H5587" s="8">
        <f t="shared" si="368"/>
        <v>192.5</v>
      </c>
      <c r="I5587" s="8">
        <f t="shared" si="369"/>
        <v>48.125</v>
      </c>
      <c r="J5587" s="1">
        <v>18</v>
      </c>
      <c r="K5587" s="1">
        <v>25</v>
      </c>
      <c r="M5587" s="45"/>
      <c r="N5587" s="45"/>
      <c r="O5587" s="45"/>
      <c r="P5587" s="28"/>
      <c r="Q5587" s="28"/>
      <c r="R5587" s="25"/>
      <c r="Z5587"/>
    </row>
    <row r="5588" spans="1:26" x14ac:dyDescent="0.25">
      <c r="A5588" s="4" t="s">
        <v>7</v>
      </c>
      <c r="B5588" s="5">
        <v>2008</v>
      </c>
      <c r="C5588" s="5">
        <v>8</v>
      </c>
      <c r="D5588" s="5">
        <v>20</v>
      </c>
      <c r="E5588" s="5">
        <v>13</v>
      </c>
      <c r="F5588" s="43">
        <v>22.1</v>
      </c>
      <c r="G5588" s="8">
        <f t="shared" si="367"/>
        <v>25</v>
      </c>
      <c r="H5588" s="8">
        <f t="shared" si="368"/>
        <v>159.49999999999991</v>
      </c>
      <c r="I5588" s="8">
        <f t="shared" si="369"/>
        <v>39.874999999999979</v>
      </c>
      <c r="J5588" s="1">
        <v>18</v>
      </c>
      <c r="K5588" s="1">
        <v>25</v>
      </c>
      <c r="M5588" s="45"/>
      <c r="N5588" s="45"/>
      <c r="O5588" s="45"/>
      <c r="P5588" s="28"/>
      <c r="Q5588" s="28"/>
      <c r="R5588" s="25"/>
      <c r="Z5588"/>
    </row>
    <row r="5589" spans="1:26" x14ac:dyDescent="0.25">
      <c r="A5589" s="4" t="s">
        <v>7</v>
      </c>
      <c r="B5589" s="5">
        <v>2008</v>
      </c>
      <c r="C5589" s="5">
        <v>8</v>
      </c>
      <c r="D5589" s="5">
        <v>20</v>
      </c>
      <c r="E5589" s="5">
        <v>14</v>
      </c>
      <c r="F5589" s="43">
        <v>22.3</v>
      </c>
      <c r="G5589" s="8">
        <f t="shared" si="367"/>
        <v>25</v>
      </c>
      <c r="H5589" s="8">
        <f t="shared" si="368"/>
        <v>148.49999999999997</v>
      </c>
      <c r="I5589" s="8">
        <f t="shared" si="369"/>
        <v>37.124999999999993</v>
      </c>
      <c r="J5589" s="1">
        <v>18</v>
      </c>
      <c r="K5589" s="1">
        <v>25</v>
      </c>
      <c r="M5589" s="45"/>
      <c r="N5589" s="45"/>
      <c r="O5589" s="45"/>
      <c r="P5589" s="28"/>
      <c r="Q5589" s="28"/>
      <c r="R5589" s="25"/>
      <c r="Z5589"/>
    </row>
    <row r="5590" spans="1:26" x14ac:dyDescent="0.25">
      <c r="A5590" s="4" t="s">
        <v>7</v>
      </c>
      <c r="B5590" s="5">
        <v>2008</v>
      </c>
      <c r="C5590" s="5">
        <v>8</v>
      </c>
      <c r="D5590" s="5">
        <v>20</v>
      </c>
      <c r="E5590" s="5">
        <v>15</v>
      </c>
      <c r="F5590" s="43">
        <v>22.2</v>
      </c>
      <c r="G5590" s="8">
        <f t="shared" si="367"/>
        <v>25</v>
      </c>
      <c r="H5590" s="8">
        <f t="shared" si="368"/>
        <v>154.00000000000003</v>
      </c>
      <c r="I5590" s="8">
        <f t="shared" si="369"/>
        <v>38.500000000000007</v>
      </c>
      <c r="J5590" s="1">
        <v>18</v>
      </c>
      <c r="K5590" s="1">
        <v>25</v>
      </c>
      <c r="M5590" s="45"/>
      <c r="N5590" s="45"/>
      <c r="O5590" s="45"/>
      <c r="P5590" s="28"/>
      <c r="Q5590" s="28"/>
      <c r="R5590" s="25"/>
      <c r="Z5590"/>
    </row>
    <row r="5591" spans="1:26" x14ac:dyDescent="0.25">
      <c r="A5591" s="4" t="s">
        <v>7</v>
      </c>
      <c r="B5591" s="5">
        <v>2008</v>
      </c>
      <c r="C5591" s="5">
        <v>8</v>
      </c>
      <c r="D5591" s="5">
        <v>20</v>
      </c>
      <c r="E5591" s="5">
        <v>16</v>
      </c>
      <c r="F5591" s="43">
        <v>21.8</v>
      </c>
      <c r="G5591" s="8">
        <f t="shared" si="367"/>
        <v>25</v>
      </c>
      <c r="H5591" s="8">
        <f t="shared" si="368"/>
        <v>175.99999999999997</v>
      </c>
      <c r="I5591" s="8">
        <f t="shared" si="369"/>
        <v>43.999999999999993</v>
      </c>
      <c r="J5591" s="1">
        <v>18</v>
      </c>
      <c r="K5591" s="1">
        <v>25</v>
      </c>
      <c r="M5591" s="45"/>
      <c r="N5591" s="45"/>
      <c r="O5591" s="45"/>
      <c r="P5591" s="28"/>
      <c r="Q5591" s="28"/>
      <c r="R5591" s="25"/>
      <c r="Z5591"/>
    </row>
    <row r="5592" spans="1:26" x14ac:dyDescent="0.25">
      <c r="A5592" s="4" t="s">
        <v>7</v>
      </c>
      <c r="B5592" s="5">
        <v>2008</v>
      </c>
      <c r="C5592" s="5">
        <v>8</v>
      </c>
      <c r="D5592" s="5">
        <v>20</v>
      </c>
      <c r="E5592" s="5">
        <v>17</v>
      </c>
      <c r="F5592" s="43">
        <v>21.3</v>
      </c>
      <c r="G5592" s="8">
        <f t="shared" si="367"/>
        <v>25</v>
      </c>
      <c r="H5592" s="8">
        <f t="shared" si="368"/>
        <v>203.49999999999997</v>
      </c>
      <c r="I5592" s="8">
        <f t="shared" si="369"/>
        <v>50.874999999999993</v>
      </c>
      <c r="J5592" s="1">
        <v>18</v>
      </c>
      <c r="K5592" s="1">
        <v>25</v>
      </c>
      <c r="M5592" s="45"/>
      <c r="N5592" s="45"/>
      <c r="O5592" s="45"/>
      <c r="P5592" s="28"/>
      <c r="Q5592" s="28"/>
      <c r="R5592" s="25"/>
      <c r="Z5592"/>
    </row>
    <row r="5593" spans="1:26" x14ac:dyDescent="0.25">
      <c r="A5593" s="4" t="s">
        <v>7</v>
      </c>
      <c r="B5593" s="5">
        <v>2008</v>
      </c>
      <c r="C5593" s="5">
        <v>8</v>
      </c>
      <c r="D5593" s="5">
        <v>20</v>
      </c>
      <c r="E5593" s="5">
        <v>18</v>
      </c>
      <c r="F5593" s="43">
        <v>20.3</v>
      </c>
      <c r="G5593" s="8">
        <f t="shared" si="367"/>
        <v>25</v>
      </c>
      <c r="H5593" s="8">
        <f t="shared" si="368"/>
        <v>258.49999999999994</v>
      </c>
      <c r="I5593" s="8">
        <f t="shared" si="369"/>
        <v>64.624999999999986</v>
      </c>
      <c r="J5593" s="1">
        <v>18</v>
      </c>
      <c r="K5593" s="1">
        <v>25</v>
      </c>
      <c r="M5593" s="45"/>
      <c r="N5593" s="45"/>
      <c r="O5593" s="45"/>
      <c r="P5593" s="28"/>
      <c r="Q5593" s="28"/>
      <c r="R5593" s="25"/>
      <c r="Z5593"/>
    </row>
    <row r="5594" spans="1:26" x14ac:dyDescent="0.25">
      <c r="A5594" s="4" t="s">
        <v>7</v>
      </c>
      <c r="B5594" s="5">
        <v>2008</v>
      </c>
      <c r="C5594" s="5">
        <v>8</v>
      </c>
      <c r="D5594" s="5">
        <v>20</v>
      </c>
      <c r="E5594" s="5">
        <v>19</v>
      </c>
      <c r="F5594" s="43">
        <v>19.2</v>
      </c>
      <c r="G5594" s="8">
        <f t="shared" si="367"/>
        <v>25</v>
      </c>
      <c r="H5594" s="8">
        <f t="shared" si="368"/>
        <v>319.00000000000006</v>
      </c>
      <c r="I5594" s="8">
        <f t="shared" si="369"/>
        <v>79.750000000000014</v>
      </c>
      <c r="J5594" s="1">
        <v>18</v>
      </c>
      <c r="K5594" s="1">
        <v>25</v>
      </c>
      <c r="M5594" s="45"/>
      <c r="N5594" s="45"/>
      <c r="O5594" s="45"/>
      <c r="P5594" s="28"/>
      <c r="Q5594" s="28"/>
      <c r="R5594" s="25"/>
      <c r="Z5594"/>
    </row>
    <row r="5595" spans="1:26" x14ac:dyDescent="0.25">
      <c r="A5595" s="4" t="s">
        <v>7</v>
      </c>
      <c r="B5595" s="5">
        <v>2008</v>
      </c>
      <c r="C5595" s="5">
        <v>8</v>
      </c>
      <c r="D5595" s="5">
        <v>20</v>
      </c>
      <c r="E5595" s="5">
        <v>20</v>
      </c>
      <c r="F5595" s="43">
        <v>18.600000000000001</v>
      </c>
      <c r="G5595" s="8">
        <f t="shared" si="367"/>
        <v>25</v>
      </c>
      <c r="H5595" s="8">
        <f t="shared" si="368"/>
        <v>351.99999999999994</v>
      </c>
      <c r="I5595" s="8">
        <f t="shared" si="369"/>
        <v>87.999999999999986</v>
      </c>
      <c r="J5595" s="1">
        <v>18</v>
      </c>
      <c r="K5595" s="1">
        <v>25</v>
      </c>
      <c r="M5595" s="45"/>
      <c r="N5595" s="45"/>
      <c r="O5595" s="45"/>
      <c r="P5595" s="28"/>
      <c r="Q5595" s="28"/>
      <c r="R5595" s="25"/>
      <c r="Z5595"/>
    </row>
    <row r="5596" spans="1:26" x14ac:dyDescent="0.25">
      <c r="A5596" s="4" t="s">
        <v>7</v>
      </c>
      <c r="B5596" s="5">
        <v>2008</v>
      </c>
      <c r="C5596" s="5">
        <v>8</v>
      </c>
      <c r="D5596" s="5">
        <v>20</v>
      </c>
      <c r="E5596" s="5">
        <v>21</v>
      </c>
      <c r="F5596" s="43">
        <v>18.399999999999999</v>
      </c>
      <c r="G5596" s="8">
        <f t="shared" si="367"/>
        <v>25</v>
      </c>
      <c r="H5596" s="8">
        <f t="shared" si="368"/>
        <v>363.00000000000006</v>
      </c>
      <c r="I5596" s="8">
        <f t="shared" si="369"/>
        <v>90.750000000000014</v>
      </c>
      <c r="J5596" s="1">
        <v>18</v>
      </c>
      <c r="K5596" s="1">
        <v>25</v>
      </c>
      <c r="M5596" s="45"/>
      <c r="N5596" s="45"/>
      <c r="O5596" s="45"/>
      <c r="P5596" s="28"/>
      <c r="Q5596" s="28"/>
      <c r="R5596" s="25"/>
      <c r="Z5596"/>
    </row>
    <row r="5597" spans="1:26" x14ac:dyDescent="0.25">
      <c r="A5597" s="4" t="s">
        <v>7</v>
      </c>
      <c r="B5597" s="5">
        <v>2008</v>
      </c>
      <c r="C5597" s="5">
        <v>8</v>
      </c>
      <c r="D5597" s="5">
        <v>20</v>
      </c>
      <c r="E5597" s="5">
        <v>22</v>
      </c>
      <c r="F5597" s="43">
        <v>18.3</v>
      </c>
      <c r="G5597" s="8">
        <f t="shared" si="367"/>
        <v>25</v>
      </c>
      <c r="H5597" s="8">
        <f t="shared" si="368"/>
        <v>368.49999999999994</v>
      </c>
      <c r="I5597" s="8">
        <f t="shared" si="369"/>
        <v>92.124999999999986</v>
      </c>
      <c r="J5597" s="1">
        <v>18</v>
      </c>
      <c r="K5597" s="1">
        <v>25</v>
      </c>
      <c r="M5597" s="45"/>
      <c r="N5597" s="45"/>
      <c r="O5597" s="45"/>
      <c r="P5597" s="28"/>
      <c r="Q5597" s="28"/>
      <c r="R5597" s="25"/>
      <c r="Z5597"/>
    </row>
    <row r="5598" spans="1:26" x14ac:dyDescent="0.25">
      <c r="A5598" s="4" t="s">
        <v>7</v>
      </c>
      <c r="B5598" s="5">
        <v>2008</v>
      </c>
      <c r="C5598" s="5">
        <v>8</v>
      </c>
      <c r="D5598" s="5">
        <v>20</v>
      </c>
      <c r="E5598" s="5">
        <v>23</v>
      </c>
      <c r="F5598" s="43">
        <v>18.2</v>
      </c>
      <c r="G5598" s="8">
        <f t="shared" si="367"/>
        <v>25</v>
      </c>
      <c r="H5598" s="8">
        <f t="shared" si="368"/>
        <v>374.00000000000006</v>
      </c>
      <c r="I5598" s="8">
        <f t="shared" si="369"/>
        <v>93.500000000000014</v>
      </c>
      <c r="J5598" s="1">
        <v>18</v>
      </c>
      <c r="K5598" s="1">
        <v>25</v>
      </c>
      <c r="M5598" s="45"/>
      <c r="N5598" s="45"/>
      <c r="O5598" s="45"/>
      <c r="P5598" s="28"/>
      <c r="Q5598" s="28"/>
      <c r="R5598" s="25"/>
      <c r="Z5598"/>
    </row>
    <row r="5599" spans="1:26" x14ac:dyDescent="0.25">
      <c r="A5599" s="4" t="s">
        <v>7</v>
      </c>
      <c r="B5599" s="5">
        <v>2008</v>
      </c>
      <c r="C5599" s="5">
        <v>8</v>
      </c>
      <c r="D5599" s="5">
        <v>21</v>
      </c>
      <c r="E5599" s="5">
        <v>0</v>
      </c>
      <c r="F5599" s="43">
        <v>18.2</v>
      </c>
      <c r="G5599" s="8">
        <f t="shared" si="367"/>
        <v>25</v>
      </c>
      <c r="H5599" s="8">
        <f t="shared" si="368"/>
        <v>374.00000000000006</v>
      </c>
      <c r="I5599" s="8">
        <f t="shared" si="369"/>
        <v>93.500000000000014</v>
      </c>
      <c r="J5599" s="1">
        <v>18</v>
      </c>
      <c r="K5599" s="1">
        <v>25</v>
      </c>
      <c r="M5599" s="45"/>
      <c r="N5599" s="45"/>
      <c r="O5599" s="45"/>
      <c r="P5599" s="28"/>
      <c r="Q5599" s="28"/>
      <c r="R5599" s="25"/>
      <c r="Z5599"/>
    </row>
    <row r="5600" spans="1:26" x14ac:dyDescent="0.25">
      <c r="A5600" s="4" t="s">
        <v>7</v>
      </c>
      <c r="B5600" s="5">
        <v>2008</v>
      </c>
      <c r="C5600" s="5">
        <v>8</v>
      </c>
      <c r="D5600" s="5">
        <v>21</v>
      </c>
      <c r="E5600" s="5">
        <v>1</v>
      </c>
      <c r="F5600" s="43">
        <v>18.2</v>
      </c>
      <c r="G5600" s="8">
        <f t="shared" si="367"/>
        <v>25</v>
      </c>
      <c r="H5600" s="8">
        <f t="shared" si="368"/>
        <v>374.00000000000006</v>
      </c>
      <c r="I5600" s="8">
        <f t="shared" si="369"/>
        <v>93.500000000000014</v>
      </c>
      <c r="J5600" s="1">
        <v>18</v>
      </c>
      <c r="K5600" s="1">
        <v>25</v>
      </c>
      <c r="M5600" s="45"/>
      <c r="N5600" s="45"/>
      <c r="O5600" s="45"/>
      <c r="P5600" s="28"/>
      <c r="Q5600" s="28"/>
      <c r="R5600" s="25"/>
      <c r="Z5600"/>
    </row>
    <row r="5601" spans="1:26" x14ac:dyDescent="0.25">
      <c r="A5601" s="4" t="s">
        <v>7</v>
      </c>
      <c r="B5601" s="5">
        <v>2008</v>
      </c>
      <c r="C5601" s="5">
        <v>8</v>
      </c>
      <c r="D5601" s="5">
        <v>21</v>
      </c>
      <c r="E5601" s="5">
        <v>2</v>
      </c>
      <c r="F5601" s="43">
        <v>18.100000000000001</v>
      </c>
      <c r="G5601" s="8">
        <f t="shared" si="367"/>
        <v>25</v>
      </c>
      <c r="H5601" s="8">
        <f t="shared" si="368"/>
        <v>379.49999999999994</v>
      </c>
      <c r="I5601" s="8">
        <f t="shared" si="369"/>
        <v>94.874999999999986</v>
      </c>
      <c r="J5601" s="1">
        <v>18</v>
      </c>
      <c r="K5601" s="1">
        <v>25</v>
      </c>
      <c r="M5601" s="45"/>
      <c r="N5601" s="45"/>
      <c r="O5601" s="45"/>
      <c r="P5601" s="28"/>
      <c r="Q5601" s="28"/>
      <c r="R5601" s="25"/>
      <c r="Z5601"/>
    </row>
    <row r="5602" spans="1:26" x14ac:dyDescent="0.25">
      <c r="A5602" s="4" t="s">
        <v>7</v>
      </c>
      <c r="B5602" s="5">
        <v>2008</v>
      </c>
      <c r="C5602" s="5">
        <v>8</v>
      </c>
      <c r="D5602" s="5">
        <v>21</v>
      </c>
      <c r="E5602" s="5">
        <v>3</v>
      </c>
      <c r="F5602" s="43">
        <v>18</v>
      </c>
      <c r="G5602" s="8">
        <f t="shared" si="367"/>
        <v>25</v>
      </c>
      <c r="H5602" s="8">
        <f t="shared" si="368"/>
        <v>385</v>
      </c>
      <c r="I5602" s="8">
        <f t="shared" si="369"/>
        <v>96.25</v>
      </c>
      <c r="J5602" s="1">
        <v>18</v>
      </c>
      <c r="K5602" s="1">
        <v>25</v>
      </c>
      <c r="M5602" s="45"/>
      <c r="N5602" s="45"/>
      <c r="O5602" s="45"/>
      <c r="P5602" s="28"/>
      <c r="Q5602" s="28"/>
      <c r="R5602" s="25"/>
      <c r="Z5602"/>
    </row>
    <row r="5603" spans="1:26" x14ac:dyDescent="0.25">
      <c r="A5603" s="4" t="s">
        <v>7</v>
      </c>
      <c r="B5603" s="5">
        <v>2008</v>
      </c>
      <c r="C5603" s="5">
        <v>8</v>
      </c>
      <c r="D5603" s="5">
        <v>21</v>
      </c>
      <c r="E5603" s="5">
        <v>4</v>
      </c>
      <c r="F5603" s="43">
        <v>17.899999999999999</v>
      </c>
      <c r="G5603" s="8">
        <f t="shared" si="367"/>
        <v>25</v>
      </c>
      <c r="H5603" s="8">
        <f t="shared" si="368"/>
        <v>390.50000000000006</v>
      </c>
      <c r="I5603" s="8">
        <f t="shared" si="369"/>
        <v>97.625000000000014</v>
      </c>
      <c r="J5603" s="1">
        <v>18</v>
      </c>
      <c r="K5603" s="1">
        <v>25</v>
      </c>
      <c r="M5603" s="45"/>
      <c r="N5603" s="45"/>
      <c r="O5603" s="45"/>
      <c r="P5603" s="28"/>
      <c r="Q5603" s="28"/>
      <c r="R5603" s="25"/>
      <c r="Z5603"/>
    </row>
    <row r="5604" spans="1:26" x14ac:dyDescent="0.25">
      <c r="A5604" s="4" t="s">
        <v>7</v>
      </c>
      <c r="B5604" s="5">
        <v>2008</v>
      </c>
      <c r="C5604" s="5">
        <v>8</v>
      </c>
      <c r="D5604" s="5">
        <v>21</v>
      </c>
      <c r="E5604" s="5">
        <v>5</v>
      </c>
      <c r="F5604" s="43">
        <v>17.899999999999999</v>
      </c>
      <c r="G5604" s="8">
        <f t="shared" si="367"/>
        <v>25</v>
      </c>
      <c r="H5604" s="8">
        <f t="shared" si="368"/>
        <v>390.50000000000006</v>
      </c>
      <c r="I5604" s="8">
        <f t="shared" si="369"/>
        <v>97.625000000000014</v>
      </c>
      <c r="J5604" s="1">
        <v>18</v>
      </c>
      <c r="K5604" s="1">
        <v>25</v>
      </c>
      <c r="M5604" s="45"/>
      <c r="N5604" s="45"/>
      <c r="O5604" s="45"/>
      <c r="P5604" s="28"/>
      <c r="Q5604" s="28"/>
      <c r="R5604" s="25"/>
      <c r="Z5604"/>
    </row>
    <row r="5605" spans="1:26" x14ac:dyDescent="0.25">
      <c r="A5605" s="4" t="s">
        <v>7</v>
      </c>
      <c r="B5605" s="5">
        <v>2008</v>
      </c>
      <c r="C5605" s="5">
        <v>8</v>
      </c>
      <c r="D5605" s="5">
        <v>21</v>
      </c>
      <c r="E5605" s="5">
        <v>6</v>
      </c>
      <c r="F5605" s="43">
        <v>17.899999999999999</v>
      </c>
      <c r="G5605" s="8">
        <f t="shared" si="367"/>
        <v>25</v>
      </c>
      <c r="H5605" s="8">
        <f t="shared" si="368"/>
        <v>390.50000000000006</v>
      </c>
      <c r="I5605" s="8">
        <f t="shared" si="369"/>
        <v>97.625000000000014</v>
      </c>
      <c r="J5605" s="1">
        <v>18</v>
      </c>
      <c r="K5605" s="1">
        <v>25</v>
      </c>
      <c r="M5605" s="45"/>
      <c r="N5605" s="45"/>
      <c r="O5605" s="45"/>
      <c r="P5605" s="28"/>
      <c r="Q5605" s="28"/>
      <c r="R5605" s="25"/>
      <c r="Z5605"/>
    </row>
    <row r="5606" spans="1:26" x14ac:dyDescent="0.25">
      <c r="A5606" s="4" t="s">
        <v>7</v>
      </c>
      <c r="B5606" s="5">
        <v>2008</v>
      </c>
      <c r="C5606" s="5">
        <v>8</v>
      </c>
      <c r="D5606" s="5">
        <v>21</v>
      </c>
      <c r="E5606" s="5">
        <v>7</v>
      </c>
      <c r="F5606" s="43">
        <v>18.100000000000001</v>
      </c>
      <c r="G5606" s="8">
        <f t="shared" si="367"/>
        <v>25</v>
      </c>
      <c r="H5606" s="8">
        <f t="shared" si="368"/>
        <v>379.49999999999994</v>
      </c>
      <c r="I5606" s="8">
        <f t="shared" si="369"/>
        <v>94.874999999999986</v>
      </c>
      <c r="J5606" s="1">
        <v>18</v>
      </c>
      <c r="K5606" s="1">
        <v>25</v>
      </c>
      <c r="M5606" s="45"/>
      <c r="N5606" s="45"/>
      <c r="O5606" s="45"/>
      <c r="P5606" s="28"/>
      <c r="Q5606" s="28"/>
      <c r="R5606" s="25"/>
      <c r="Z5606"/>
    </row>
    <row r="5607" spans="1:26" x14ac:dyDescent="0.25">
      <c r="A5607" s="4" t="s">
        <v>7</v>
      </c>
      <c r="B5607" s="5">
        <v>2008</v>
      </c>
      <c r="C5607" s="5">
        <v>8</v>
      </c>
      <c r="D5607" s="5">
        <v>21</v>
      </c>
      <c r="E5607" s="5">
        <v>8</v>
      </c>
      <c r="F5607" s="43">
        <v>19.399999999999999</v>
      </c>
      <c r="G5607" s="8">
        <f t="shared" si="367"/>
        <v>25</v>
      </c>
      <c r="H5607" s="8">
        <f t="shared" si="368"/>
        <v>308.00000000000006</v>
      </c>
      <c r="I5607" s="8">
        <f t="shared" si="369"/>
        <v>77.000000000000014</v>
      </c>
      <c r="J5607" s="1">
        <v>18</v>
      </c>
      <c r="K5607" s="1">
        <v>25</v>
      </c>
      <c r="M5607" s="45"/>
      <c r="N5607" s="45"/>
      <c r="O5607" s="45"/>
      <c r="P5607" s="28"/>
      <c r="Q5607" s="28"/>
      <c r="R5607" s="25"/>
      <c r="Z5607"/>
    </row>
    <row r="5608" spans="1:26" x14ac:dyDescent="0.25">
      <c r="A5608" s="4" t="s">
        <v>7</v>
      </c>
      <c r="B5608" s="5">
        <v>2008</v>
      </c>
      <c r="C5608" s="5">
        <v>8</v>
      </c>
      <c r="D5608" s="5">
        <v>21</v>
      </c>
      <c r="E5608" s="5">
        <v>9</v>
      </c>
      <c r="F5608" s="43">
        <v>20.9</v>
      </c>
      <c r="G5608" s="8">
        <f t="shared" si="367"/>
        <v>25</v>
      </c>
      <c r="H5608" s="8">
        <f t="shared" si="368"/>
        <v>225.50000000000009</v>
      </c>
      <c r="I5608" s="8">
        <f t="shared" si="369"/>
        <v>56.375000000000021</v>
      </c>
      <c r="J5608" s="1">
        <v>18</v>
      </c>
      <c r="K5608" s="1">
        <v>25</v>
      </c>
      <c r="M5608" s="45"/>
      <c r="N5608" s="45"/>
      <c r="O5608" s="45"/>
      <c r="P5608" s="28"/>
      <c r="Q5608" s="28"/>
      <c r="R5608" s="25"/>
      <c r="Z5608"/>
    </row>
    <row r="5609" spans="1:26" x14ac:dyDescent="0.25">
      <c r="A5609" s="4" t="s">
        <v>7</v>
      </c>
      <c r="B5609" s="5">
        <v>2008</v>
      </c>
      <c r="C5609" s="5">
        <v>8</v>
      </c>
      <c r="D5609" s="5">
        <v>21</v>
      </c>
      <c r="E5609" s="5">
        <v>10</v>
      </c>
      <c r="F5609" s="43">
        <v>22.1</v>
      </c>
      <c r="G5609" s="8">
        <f t="shared" si="367"/>
        <v>25</v>
      </c>
      <c r="H5609" s="8">
        <f t="shared" si="368"/>
        <v>159.49999999999991</v>
      </c>
      <c r="I5609" s="8">
        <f t="shared" si="369"/>
        <v>39.874999999999979</v>
      </c>
      <c r="J5609" s="1">
        <v>18</v>
      </c>
      <c r="K5609" s="1">
        <v>25</v>
      </c>
      <c r="M5609" s="45"/>
      <c r="N5609" s="45"/>
      <c r="O5609" s="45"/>
      <c r="P5609" s="28"/>
      <c r="Q5609" s="28"/>
      <c r="R5609" s="25"/>
      <c r="Z5609"/>
    </row>
    <row r="5610" spans="1:26" x14ac:dyDescent="0.25">
      <c r="A5610" s="4" t="s">
        <v>7</v>
      </c>
      <c r="B5610" s="5">
        <v>2008</v>
      </c>
      <c r="C5610" s="5">
        <v>8</v>
      </c>
      <c r="D5610" s="5">
        <v>21</v>
      </c>
      <c r="E5610" s="5">
        <v>11</v>
      </c>
      <c r="F5610" s="43">
        <v>23</v>
      </c>
      <c r="G5610" s="8">
        <f t="shared" si="367"/>
        <v>25</v>
      </c>
      <c r="H5610" s="8">
        <f t="shared" si="368"/>
        <v>110</v>
      </c>
      <c r="I5610" s="8">
        <f t="shared" si="369"/>
        <v>27.5</v>
      </c>
      <c r="J5610" s="1">
        <v>18</v>
      </c>
      <c r="K5610" s="1">
        <v>25</v>
      </c>
      <c r="M5610" s="45"/>
      <c r="N5610" s="45"/>
      <c r="O5610" s="45"/>
      <c r="P5610" s="28"/>
      <c r="Q5610" s="28"/>
      <c r="R5610" s="25"/>
      <c r="Z5610"/>
    </row>
    <row r="5611" spans="1:26" x14ac:dyDescent="0.25">
      <c r="A5611" s="4" t="s">
        <v>7</v>
      </c>
      <c r="B5611" s="5">
        <v>2008</v>
      </c>
      <c r="C5611" s="5">
        <v>8</v>
      </c>
      <c r="D5611" s="5">
        <v>21</v>
      </c>
      <c r="E5611" s="5">
        <v>12</v>
      </c>
      <c r="F5611" s="43">
        <v>25.8</v>
      </c>
      <c r="G5611" s="8">
        <f t="shared" si="367"/>
        <v>25</v>
      </c>
      <c r="H5611" s="8">
        <f t="shared" si="368"/>
        <v>0</v>
      </c>
      <c r="I5611" s="8">
        <f t="shared" si="369"/>
        <v>0</v>
      </c>
      <c r="J5611" s="1">
        <v>18</v>
      </c>
      <c r="K5611" s="1">
        <v>25</v>
      </c>
      <c r="M5611" s="45"/>
      <c r="N5611" s="45"/>
      <c r="O5611" s="45"/>
      <c r="P5611" s="28"/>
      <c r="Q5611" s="28"/>
      <c r="R5611" s="25"/>
      <c r="Z5611"/>
    </row>
    <row r="5612" spans="1:26" x14ac:dyDescent="0.25">
      <c r="A5612" s="4" t="s">
        <v>7</v>
      </c>
      <c r="B5612" s="5">
        <v>2008</v>
      </c>
      <c r="C5612" s="5">
        <v>8</v>
      </c>
      <c r="D5612" s="5">
        <v>21</v>
      </c>
      <c r="E5612" s="5">
        <v>13</v>
      </c>
      <c r="F5612" s="43">
        <v>26.4</v>
      </c>
      <c r="G5612" s="8">
        <f t="shared" si="367"/>
        <v>25</v>
      </c>
      <c r="H5612" s="8">
        <f t="shared" si="368"/>
        <v>0</v>
      </c>
      <c r="I5612" s="8">
        <f t="shared" si="369"/>
        <v>0</v>
      </c>
      <c r="J5612" s="1">
        <v>18</v>
      </c>
      <c r="K5612" s="1">
        <v>25</v>
      </c>
      <c r="M5612" s="45"/>
      <c r="N5612" s="45"/>
      <c r="O5612" s="45"/>
      <c r="P5612" s="28"/>
      <c r="Q5612" s="28"/>
      <c r="R5612" s="25"/>
      <c r="Z5612"/>
    </row>
    <row r="5613" spans="1:26" x14ac:dyDescent="0.25">
      <c r="A5613" s="4" t="s">
        <v>7</v>
      </c>
      <c r="B5613" s="5">
        <v>2008</v>
      </c>
      <c r="C5613" s="5">
        <v>8</v>
      </c>
      <c r="D5613" s="5">
        <v>21</v>
      </c>
      <c r="E5613" s="5">
        <v>14</v>
      </c>
      <c r="F5613" s="43">
        <v>26.6</v>
      </c>
      <c r="G5613" s="8">
        <f t="shared" si="367"/>
        <v>25</v>
      </c>
      <c r="H5613" s="8">
        <f t="shared" si="368"/>
        <v>0</v>
      </c>
      <c r="I5613" s="8">
        <f t="shared" si="369"/>
        <v>0</v>
      </c>
      <c r="J5613" s="1">
        <v>18</v>
      </c>
      <c r="K5613" s="1">
        <v>25</v>
      </c>
      <c r="M5613" s="45"/>
      <c r="N5613" s="45"/>
      <c r="O5613" s="45"/>
      <c r="P5613" s="28"/>
      <c r="Q5613" s="28"/>
      <c r="R5613" s="25"/>
      <c r="Z5613"/>
    </row>
    <row r="5614" spans="1:26" x14ac:dyDescent="0.25">
      <c r="A5614" s="4" t="s">
        <v>7</v>
      </c>
      <c r="B5614" s="5">
        <v>2008</v>
      </c>
      <c r="C5614" s="5">
        <v>8</v>
      </c>
      <c r="D5614" s="5">
        <v>21</v>
      </c>
      <c r="E5614" s="5">
        <v>15</v>
      </c>
      <c r="F5614" s="43">
        <v>26.6</v>
      </c>
      <c r="G5614" s="8">
        <f t="shared" si="367"/>
        <v>25</v>
      </c>
      <c r="H5614" s="8">
        <f t="shared" si="368"/>
        <v>0</v>
      </c>
      <c r="I5614" s="8">
        <f t="shared" si="369"/>
        <v>0</v>
      </c>
      <c r="J5614" s="1">
        <v>18</v>
      </c>
      <c r="K5614" s="1">
        <v>25</v>
      </c>
      <c r="M5614" s="45"/>
      <c r="N5614" s="45"/>
      <c r="O5614" s="45"/>
      <c r="P5614" s="28"/>
      <c r="Q5614" s="28"/>
      <c r="R5614" s="25"/>
      <c r="Z5614"/>
    </row>
    <row r="5615" spans="1:26" x14ac:dyDescent="0.25">
      <c r="A5615" s="4" t="s">
        <v>7</v>
      </c>
      <c r="B5615" s="5">
        <v>2008</v>
      </c>
      <c r="C5615" s="5">
        <v>8</v>
      </c>
      <c r="D5615" s="5">
        <v>21</v>
      </c>
      <c r="E5615" s="5">
        <v>16</v>
      </c>
      <c r="F5615" s="43">
        <v>26</v>
      </c>
      <c r="G5615" s="8">
        <f t="shared" si="367"/>
        <v>25</v>
      </c>
      <c r="H5615" s="8">
        <f t="shared" si="368"/>
        <v>0</v>
      </c>
      <c r="I5615" s="8">
        <f t="shared" si="369"/>
        <v>0</v>
      </c>
      <c r="J5615" s="1">
        <v>18</v>
      </c>
      <c r="K5615" s="1">
        <v>25</v>
      </c>
      <c r="M5615" s="45"/>
      <c r="N5615" s="45"/>
      <c r="O5615" s="45"/>
      <c r="P5615" s="28"/>
      <c r="Q5615" s="28"/>
      <c r="R5615" s="25"/>
      <c r="Z5615"/>
    </row>
    <row r="5616" spans="1:26" x14ac:dyDescent="0.25">
      <c r="A5616" s="4" t="s">
        <v>7</v>
      </c>
      <c r="B5616" s="5">
        <v>2008</v>
      </c>
      <c r="C5616" s="5">
        <v>8</v>
      </c>
      <c r="D5616" s="5">
        <v>21</v>
      </c>
      <c r="E5616" s="5">
        <v>17</v>
      </c>
      <c r="F5616" s="43">
        <v>24.4</v>
      </c>
      <c r="G5616" s="8">
        <f t="shared" si="367"/>
        <v>25</v>
      </c>
      <c r="H5616" s="8">
        <f t="shared" si="368"/>
        <v>33.000000000000078</v>
      </c>
      <c r="I5616" s="8">
        <f t="shared" si="369"/>
        <v>8.2500000000000195</v>
      </c>
      <c r="J5616" s="1">
        <v>18</v>
      </c>
      <c r="K5616" s="1">
        <v>25</v>
      </c>
      <c r="M5616" s="45"/>
      <c r="N5616" s="45"/>
      <c r="O5616" s="45"/>
      <c r="P5616" s="28"/>
      <c r="Q5616" s="28"/>
      <c r="R5616" s="25"/>
      <c r="Z5616"/>
    </row>
    <row r="5617" spans="1:26" x14ac:dyDescent="0.25">
      <c r="A5617" s="4" t="s">
        <v>7</v>
      </c>
      <c r="B5617" s="5">
        <v>2008</v>
      </c>
      <c r="C5617" s="5">
        <v>8</v>
      </c>
      <c r="D5617" s="5">
        <v>21</v>
      </c>
      <c r="E5617" s="5">
        <v>18</v>
      </c>
      <c r="F5617" s="43">
        <v>23</v>
      </c>
      <c r="G5617" s="8">
        <f t="shared" si="367"/>
        <v>25</v>
      </c>
      <c r="H5617" s="8">
        <f t="shared" si="368"/>
        <v>110</v>
      </c>
      <c r="I5617" s="8">
        <f t="shared" si="369"/>
        <v>27.5</v>
      </c>
      <c r="J5617" s="1">
        <v>18</v>
      </c>
      <c r="K5617" s="1">
        <v>25</v>
      </c>
      <c r="M5617" s="45"/>
      <c r="N5617" s="45"/>
      <c r="O5617" s="45"/>
      <c r="P5617" s="28"/>
      <c r="Q5617" s="28"/>
      <c r="R5617" s="25"/>
      <c r="Z5617"/>
    </row>
    <row r="5618" spans="1:26" x14ac:dyDescent="0.25">
      <c r="A5618" s="4" t="s">
        <v>7</v>
      </c>
      <c r="B5618" s="5">
        <v>2008</v>
      </c>
      <c r="C5618" s="5">
        <v>8</v>
      </c>
      <c r="D5618" s="5">
        <v>21</v>
      </c>
      <c r="E5618" s="5">
        <v>19</v>
      </c>
      <c r="F5618" s="43">
        <v>21.6</v>
      </c>
      <c r="G5618" s="8">
        <f t="shared" si="367"/>
        <v>25</v>
      </c>
      <c r="H5618" s="8">
        <f t="shared" si="368"/>
        <v>186.99999999999991</v>
      </c>
      <c r="I5618" s="8">
        <f t="shared" si="369"/>
        <v>46.749999999999979</v>
      </c>
      <c r="J5618" s="1">
        <v>18</v>
      </c>
      <c r="K5618" s="1">
        <v>25</v>
      </c>
      <c r="M5618" s="45"/>
      <c r="N5618" s="45"/>
      <c r="O5618" s="45"/>
      <c r="P5618" s="28"/>
      <c r="Q5618" s="28"/>
      <c r="R5618" s="25"/>
      <c r="Z5618"/>
    </row>
    <row r="5619" spans="1:26" x14ac:dyDescent="0.25">
      <c r="A5619" s="4" t="s">
        <v>7</v>
      </c>
      <c r="B5619" s="5">
        <v>2008</v>
      </c>
      <c r="C5619" s="5">
        <v>8</v>
      </c>
      <c r="D5619" s="5">
        <v>21</v>
      </c>
      <c r="E5619" s="5">
        <v>20</v>
      </c>
      <c r="F5619" s="43">
        <v>20.6</v>
      </c>
      <c r="G5619" s="8">
        <f t="shared" si="367"/>
        <v>25</v>
      </c>
      <c r="H5619" s="8">
        <f t="shared" si="368"/>
        <v>241.99999999999991</v>
      </c>
      <c r="I5619" s="8">
        <f t="shared" si="369"/>
        <v>60.499999999999979</v>
      </c>
      <c r="J5619" s="1">
        <v>18</v>
      </c>
      <c r="K5619" s="1">
        <v>25</v>
      </c>
      <c r="M5619" s="45"/>
      <c r="N5619" s="45"/>
      <c r="O5619" s="45"/>
      <c r="P5619" s="28"/>
      <c r="Q5619" s="28"/>
      <c r="R5619" s="25"/>
      <c r="Z5619"/>
    </row>
    <row r="5620" spans="1:26" x14ac:dyDescent="0.25">
      <c r="A5620" s="4" t="s">
        <v>7</v>
      </c>
      <c r="B5620" s="5">
        <v>2008</v>
      </c>
      <c r="C5620" s="5">
        <v>8</v>
      </c>
      <c r="D5620" s="5">
        <v>21</v>
      </c>
      <c r="E5620" s="5">
        <v>21</v>
      </c>
      <c r="F5620" s="43">
        <v>20.100000000000001</v>
      </c>
      <c r="G5620" s="8">
        <f t="shared" si="367"/>
        <v>25</v>
      </c>
      <c r="H5620" s="8">
        <f t="shared" si="368"/>
        <v>269.49999999999994</v>
      </c>
      <c r="I5620" s="8">
        <f t="shared" si="369"/>
        <v>67.374999999999986</v>
      </c>
      <c r="J5620" s="1">
        <v>18</v>
      </c>
      <c r="K5620" s="1">
        <v>25</v>
      </c>
      <c r="M5620" s="45"/>
      <c r="N5620" s="45"/>
      <c r="O5620" s="45"/>
      <c r="P5620" s="28"/>
      <c r="Q5620" s="28"/>
      <c r="R5620" s="25"/>
      <c r="Z5620"/>
    </row>
    <row r="5621" spans="1:26" x14ac:dyDescent="0.25">
      <c r="A5621" s="4" t="s">
        <v>7</v>
      </c>
      <c r="B5621" s="5">
        <v>2008</v>
      </c>
      <c r="C5621" s="5">
        <v>8</v>
      </c>
      <c r="D5621" s="5">
        <v>21</v>
      </c>
      <c r="E5621" s="5">
        <v>22</v>
      </c>
      <c r="F5621" s="43">
        <v>19.7</v>
      </c>
      <c r="G5621" s="8">
        <f t="shared" si="367"/>
        <v>25</v>
      </c>
      <c r="H5621" s="8">
        <f t="shared" si="368"/>
        <v>291.50000000000006</v>
      </c>
      <c r="I5621" s="8">
        <f t="shared" si="369"/>
        <v>72.875000000000014</v>
      </c>
      <c r="J5621" s="1">
        <v>18</v>
      </c>
      <c r="K5621" s="1">
        <v>25</v>
      </c>
      <c r="M5621" s="45"/>
      <c r="N5621" s="45"/>
      <c r="O5621" s="45"/>
      <c r="P5621" s="28"/>
      <c r="Q5621" s="28"/>
      <c r="R5621" s="25"/>
      <c r="Z5621"/>
    </row>
    <row r="5622" spans="1:26" x14ac:dyDescent="0.25">
      <c r="A5622" s="4" t="s">
        <v>7</v>
      </c>
      <c r="B5622" s="5">
        <v>2008</v>
      </c>
      <c r="C5622" s="5">
        <v>8</v>
      </c>
      <c r="D5622" s="5">
        <v>21</v>
      </c>
      <c r="E5622" s="5">
        <v>23</v>
      </c>
      <c r="F5622" s="43">
        <v>19.5</v>
      </c>
      <c r="G5622" s="8">
        <f t="shared" si="367"/>
        <v>25</v>
      </c>
      <c r="H5622" s="8">
        <f t="shared" si="368"/>
        <v>302.5</v>
      </c>
      <c r="I5622" s="8">
        <f t="shared" si="369"/>
        <v>75.625</v>
      </c>
      <c r="J5622" s="1">
        <v>18</v>
      </c>
      <c r="K5622" s="1">
        <v>25</v>
      </c>
      <c r="M5622" s="45"/>
      <c r="N5622" s="45"/>
      <c r="O5622" s="45"/>
      <c r="P5622" s="28"/>
      <c r="Q5622" s="28"/>
      <c r="R5622" s="25"/>
      <c r="Z5622"/>
    </row>
    <row r="5623" spans="1:26" x14ac:dyDescent="0.25">
      <c r="A5623" s="4" t="s">
        <v>7</v>
      </c>
      <c r="B5623" s="5">
        <v>2008</v>
      </c>
      <c r="C5623" s="5">
        <v>8</v>
      </c>
      <c r="D5623" s="5">
        <v>22</v>
      </c>
      <c r="E5623" s="5">
        <v>0</v>
      </c>
      <c r="F5623" s="43">
        <v>19.399999999999999</v>
      </c>
      <c r="G5623" s="8">
        <f t="shared" si="367"/>
        <v>25</v>
      </c>
      <c r="H5623" s="8">
        <f t="shared" si="368"/>
        <v>308.00000000000006</v>
      </c>
      <c r="I5623" s="8">
        <f t="shared" si="369"/>
        <v>77.000000000000014</v>
      </c>
      <c r="J5623" s="1">
        <v>18</v>
      </c>
      <c r="K5623" s="1">
        <v>25</v>
      </c>
      <c r="M5623" s="45"/>
      <c r="N5623" s="45"/>
      <c r="O5623" s="45"/>
      <c r="P5623" s="28"/>
      <c r="Q5623" s="28"/>
      <c r="R5623" s="25"/>
      <c r="Z5623"/>
    </row>
    <row r="5624" spans="1:26" x14ac:dyDescent="0.25">
      <c r="A5624" s="4" t="s">
        <v>7</v>
      </c>
      <c r="B5624" s="5">
        <v>2008</v>
      </c>
      <c r="C5624" s="5">
        <v>8</v>
      </c>
      <c r="D5624" s="5">
        <v>22</v>
      </c>
      <c r="E5624" s="5">
        <v>1</v>
      </c>
      <c r="F5624" s="43">
        <v>19.5</v>
      </c>
      <c r="G5624" s="8">
        <f t="shared" si="367"/>
        <v>25</v>
      </c>
      <c r="H5624" s="8">
        <f t="shared" si="368"/>
        <v>302.5</v>
      </c>
      <c r="I5624" s="8">
        <f t="shared" si="369"/>
        <v>75.625</v>
      </c>
      <c r="J5624" s="1">
        <v>18</v>
      </c>
      <c r="K5624" s="1">
        <v>25</v>
      </c>
      <c r="M5624" s="45"/>
      <c r="N5624" s="45"/>
      <c r="O5624" s="45"/>
      <c r="P5624" s="28"/>
      <c r="Q5624" s="28"/>
      <c r="R5624" s="25"/>
      <c r="Z5624"/>
    </row>
    <row r="5625" spans="1:26" x14ac:dyDescent="0.25">
      <c r="A5625" s="4" t="s">
        <v>7</v>
      </c>
      <c r="B5625" s="5">
        <v>2008</v>
      </c>
      <c r="C5625" s="5">
        <v>8</v>
      </c>
      <c r="D5625" s="5">
        <v>22</v>
      </c>
      <c r="E5625" s="5">
        <v>2</v>
      </c>
      <c r="F5625" s="43">
        <v>19.5</v>
      </c>
      <c r="G5625" s="8">
        <f t="shared" si="367"/>
        <v>25</v>
      </c>
      <c r="H5625" s="8">
        <f t="shared" si="368"/>
        <v>302.5</v>
      </c>
      <c r="I5625" s="8">
        <f t="shared" si="369"/>
        <v>75.625</v>
      </c>
      <c r="J5625" s="1">
        <v>18</v>
      </c>
      <c r="K5625" s="1">
        <v>25</v>
      </c>
      <c r="M5625" s="45"/>
      <c r="N5625" s="45"/>
      <c r="O5625" s="45"/>
      <c r="P5625" s="28"/>
      <c r="Q5625" s="28"/>
      <c r="R5625" s="25"/>
      <c r="Z5625"/>
    </row>
    <row r="5626" spans="1:26" x14ac:dyDescent="0.25">
      <c r="A5626" s="4" t="s">
        <v>7</v>
      </c>
      <c r="B5626" s="5">
        <v>2008</v>
      </c>
      <c r="C5626" s="5">
        <v>8</v>
      </c>
      <c r="D5626" s="5">
        <v>22</v>
      </c>
      <c r="E5626" s="5">
        <v>3</v>
      </c>
      <c r="F5626" s="43">
        <v>19.600000000000001</v>
      </c>
      <c r="G5626" s="8">
        <f t="shared" si="367"/>
        <v>25</v>
      </c>
      <c r="H5626" s="8">
        <f t="shared" si="368"/>
        <v>296.99999999999994</v>
      </c>
      <c r="I5626" s="8">
        <f t="shared" si="369"/>
        <v>74.249999999999986</v>
      </c>
      <c r="J5626" s="1">
        <v>18</v>
      </c>
      <c r="K5626" s="1">
        <v>25</v>
      </c>
      <c r="M5626" s="45"/>
      <c r="N5626" s="45"/>
      <c r="O5626" s="45"/>
      <c r="P5626" s="28"/>
      <c r="Q5626" s="28"/>
      <c r="R5626" s="25"/>
      <c r="Z5626"/>
    </row>
    <row r="5627" spans="1:26" x14ac:dyDescent="0.25">
      <c r="A5627" s="4" t="s">
        <v>7</v>
      </c>
      <c r="B5627" s="5">
        <v>2008</v>
      </c>
      <c r="C5627" s="5">
        <v>8</v>
      </c>
      <c r="D5627" s="5">
        <v>22</v>
      </c>
      <c r="E5627" s="5">
        <v>4</v>
      </c>
      <c r="F5627" s="43">
        <v>19.600000000000001</v>
      </c>
      <c r="G5627" s="8">
        <f t="shared" si="367"/>
        <v>25</v>
      </c>
      <c r="H5627" s="8">
        <f t="shared" si="368"/>
        <v>296.99999999999994</v>
      </c>
      <c r="I5627" s="8">
        <f t="shared" si="369"/>
        <v>74.249999999999986</v>
      </c>
      <c r="J5627" s="1">
        <v>18</v>
      </c>
      <c r="K5627" s="1">
        <v>25</v>
      </c>
      <c r="M5627" s="45"/>
      <c r="N5627" s="45"/>
      <c r="O5627" s="45"/>
      <c r="P5627" s="28"/>
      <c r="Q5627" s="28"/>
      <c r="R5627" s="25"/>
      <c r="Z5627"/>
    </row>
    <row r="5628" spans="1:26" x14ac:dyDescent="0.25">
      <c r="A5628" s="4" t="s">
        <v>7</v>
      </c>
      <c r="B5628" s="5">
        <v>2008</v>
      </c>
      <c r="C5628" s="5">
        <v>8</v>
      </c>
      <c r="D5628" s="5">
        <v>22</v>
      </c>
      <c r="E5628" s="5">
        <v>5</v>
      </c>
      <c r="F5628" s="43">
        <v>19.600000000000001</v>
      </c>
      <c r="G5628" s="8">
        <f t="shared" si="367"/>
        <v>25</v>
      </c>
      <c r="H5628" s="8">
        <f t="shared" si="368"/>
        <v>296.99999999999994</v>
      </c>
      <c r="I5628" s="8">
        <f t="shared" si="369"/>
        <v>74.249999999999986</v>
      </c>
      <c r="J5628" s="1">
        <v>18</v>
      </c>
      <c r="K5628" s="1">
        <v>25</v>
      </c>
      <c r="M5628" s="45"/>
      <c r="N5628" s="45"/>
      <c r="O5628" s="45"/>
      <c r="P5628" s="28"/>
      <c r="Q5628" s="28"/>
      <c r="R5628" s="25"/>
      <c r="Z5628"/>
    </row>
    <row r="5629" spans="1:26" x14ac:dyDescent="0.25">
      <c r="A5629" s="4" t="s">
        <v>7</v>
      </c>
      <c r="B5629" s="5">
        <v>2008</v>
      </c>
      <c r="C5629" s="5">
        <v>8</v>
      </c>
      <c r="D5629" s="5">
        <v>22</v>
      </c>
      <c r="E5629" s="5">
        <v>6</v>
      </c>
      <c r="F5629" s="43">
        <v>19.7</v>
      </c>
      <c r="G5629" s="8">
        <f t="shared" si="367"/>
        <v>25</v>
      </c>
      <c r="H5629" s="8">
        <f t="shared" si="368"/>
        <v>291.50000000000006</v>
      </c>
      <c r="I5629" s="8">
        <f t="shared" si="369"/>
        <v>72.875000000000014</v>
      </c>
      <c r="J5629" s="1">
        <v>18</v>
      </c>
      <c r="K5629" s="1">
        <v>25</v>
      </c>
      <c r="M5629" s="45"/>
      <c r="N5629" s="45"/>
      <c r="O5629" s="45"/>
      <c r="P5629" s="28"/>
      <c r="Q5629" s="28"/>
      <c r="R5629" s="25"/>
      <c r="Z5629"/>
    </row>
    <row r="5630" spans="1:26" x14ac:dyDescent="0.25">
      <c r="A5630" s="4" t="s">
        <v>7</v>
      </c>
      <c r="B5630" s="5">
        <v>2008</v>
      </c>
      <c r="C5630" s="5">
        <v>8</v>
      </c>
      <c r="D5630" s="5">
        <v>22</v>
      </c>
      <c r="E5630" s="5">
        <v>7</v>
      </c>
      <c r="F5630" s="43">
        <v>19.899999999999999</v>
      </c>
      <c r="G5630" s="8">
        <f t="shared" si="367"/>
        <v>25</v>
      </c>
      <c r="H5630" s="8">
        <f t="shared" si="368"/>
        <v>280.50000000000006</v>
      </c>
      <c r="I5630" s="8">
        <f t="shared" si="369"/>
        <v>70.125000000000014</v>
      </c>
      <c r="J5630" s="1">
        <v>18</v>
      </c>
      <c r="K5630" s="1">
        <v>25</v>
      </c>
      <c r="M5630" s="45"/>
      <c r="N5630" s="45"/>
      <c r="O5630" s="45"/>
      <c r="P5630" s="28"/>
      <c r="Q5630" s="28"/>
      <c r="R5630" s="25"/>
      <c r="Z5630"/>
    </row>
    <row r="5631" spans="1:26" x14ac:dyDescent="0.25">
      <c r="A5631" s="4" t="s">
        <v>7</v>
      </c>
      <c r="B5631" s="5">
        <v>2008</v>
      </c>
      <c r="C5631" s="5">
        <v>8</v>
      </c>
      <c r="D5631" s="5">
        <v>22</v>
      </c>
      <c r="E5631" s="5">
        <v>8</v>
      </c>
      <c r="F5631" s="43">
        <v>20.2</v>
      </c>
      <c r="G5631" s="8">
        <f t="shared" si="367"/>
        <v>25</v>
      </c>
      <c r="H5631" s="8">
        <f t="shared" si="368"/>
        <v>264.00000000000006</v>
      </c>
      <c r="I5631" s="8">
        <f t="shared" si="369"/>
        <v>66.000000000000014</v>
      </c>
      <c r="J5631" s="1">
        <v>18</v>
      </c>
      <c r="K5631" s="1">
        <v>25</v>
      </c>
      <c r="M5631" s="45"/>
      <c r="N5631" s="45"/>
      <c r="O5631" s="45"/>
      <c r="P5631" s="28"/>
      <c r="Q5631" s="28"/>
      <c r="R5631" s="25"/>
      <c r="Z5631"/>
    </row>
    <row r="5632" spans="1:26" x14ac:dyDescent="0.25">
      <c r="A5632" s="4" t="s">
        <v>7</v>
      </c>
      <c r="B5632" s="5">
        <v>2008</v>
      </c>
      <c r="C5632" s="5">
        <v>8</v>
      </c>
      <c r="D5632" s="5">
        <v>22</v>
      </c>
      <c r="E5632" s="5">
        <v>9</v>
      </c>
      <c r="F5632" s="43">
        <v>20.8</v>
      </c>
      <c r="G5632" s="8">
        <f t="shared" si="367"/>
        <v>25</v>
      </c>
      <c r="H5632" s="8">
        <f t="shared" si="368"/>
        <v>230.99999999999997</v>
      </c>
      <c r="I5632" s="8">
        <f t="shared" si="369"/>
        <v>57.749999999999993</v>
      </c>
      <c r="J5632" s="1">
        <v>18</v>
      </c>
      <c r="K5632" s="1">
        <v>25</v>
      </c>
      <c r="M5632" s="45"/>
      <c r="N5632" s="45"/>
      <c r="O5632" s="45"/>
      <c r="P5632" s="28"/>
      <c r="Q5632" s="28"/>
      <c r="R5632" s="25"/>
      <c r="Z5632"/>
    </row>
    <row r="5633" spans="1:26" x14ac:dyDescent="0.25">
      <c r="A5633" s="4" t="s">
        <v>7</v>
      </c>
      <c r="B5633" s="5">
        <v>2008</v>
      </c>
      <c r="C5633" s="5">
        <v>8</v>
      </c>
      <c r="D5633" s="5">
        <v>22</v>
      </c>
      <c r="E5633" s="5">
        <v>10</v>
      </c>
      <c r="F5633" s="43">
        <v>21.8</v>
      </c>
      <c r="G5633" s="8">
        <f t="shared" si="367"/>
        <v>25</v>
      </c>
      <c r="H5633" s="8">
        <f t="shared" si="368"/>
        <v>175.99999999999997</v>
      </c>
      <c r="I5633" s="8">
        <f t="shared" si="369"/>
        <v>43.999999999999993</v>
      </c>
      <c r="J5633" s="1">
        <v>18</v>
      </c>
      <c r="K5633" s="1">
        <v>25</v>
      </c>
      <c r="M5633" s="45"/>
      <c r="N5633" s="45"/>
      <c r="O5633" s="45"/>
      <c r="P5633" s="28"/>
      <c r="Q5633" s="28"/>
      <c r="R5633" s="25"/>
      <c r="Z5633"/>
    </row>
    <row r="5634" spans="1:26" x14ac:dyDescent="0.25">
      <c r="A5634" s="4" t="s">
        <v>7</v>
      </c>
      <c r="B5634" s="5">
        <v>2008</v>
      </c>
      <c r="C5634" s="5">
        <v>8</v>
      </c>
      <c r="D5634" s="5">
        <v>22</v>
      </c>
      <c r="E5634" s="5">
        <v>11</v>
      </c>
      <c r="F5634" s="43">
        <v>22</v>
      </c>
      <c r="G5634" s="8">
        <f t="shared" si="367"/>
        <v>25</v>
      </c>
      <c r="H5634" s="8">
        <f t="shared" si="368"/>
        <v>165</v>
      </c>
      <c r="I5634" s="8">
        <f t="shared" si="369"/>
        <v>41.25</v>
      </c>
      <c r="J5634" s="1">
        <v>18</v>
      </c>
      <c r="K5634" s="1">
        <v>25</v>
      </c>
      <c r="M5634" s="45"/>
      <c r="N5634" s="45"/>
      <c r="O5634" s="45"/>
      <c r="P5634" s="28"/>
      <c r="Q5634" s="28"/>
      <c r="R5634" s="25"/>
      <c r="Z5634"/>
    </row>
    <row r="5635" spans="1:26" x14ac:dyDescent="0.25">
      <c r="A5635" s="4" t="s">
        <v>7</v>
      </c>
      <c r="B5635" s="5">
        <v>2008</v>
      </c>
      <c r="C5635" s="5">
        <v>8</v>
      </c>
      <c r="D5635" s="5">
        <v>22</v>
      </c>
      <c r="E5635" s="5">
        <v>12</v>
      </c>
      <c r="F5635" s="43">
        <v>22.9</v>
      </c>
      <c r="G5635" s="8">
        <f t="shared" si="367"/>
        <v>25</v>
      </c>
      <c r="H5635" s="8">
        <f t="shared" si="368"/>
        <v>115.50000000000009</v>
      </c>
      <c r="I5635" s="8">
        <f t="shared" si="369"/>
        <v>28.875000000000021</v>
      </c>
      <c r="J5635" s="1">
        <v>18</v>
      </c>
      <c r="K5635" s="1">
        <v>25</v>
      </c>
      <c r="M5635" s="45"/>
      <c r="N5635" s="45"/>
      <c r="O5635" s="45"/>
      <c r="P5635" s="28"/>
      <c r="Q5635" s="28"/>
      <c r="R5635" s="25"/>
      <c r="Z5635"/>
    </row>
    <row r="5636" spans="1:26" x14ac:dyDescent="0.25">
      <c r="A5636" s="4" t="s">
        <v>7</v>
      </c>
      <c r="B5636" s="5">
        <v>2008</v>
      </c>
      <c r="C5636" s="5">
        <v>8</v>
      </c>
      <c r="D5636" s="5">
        <v>22</v>
      </c>
      <c r="E5636" s="5">
        <v>13</v>
      </c>
      <c r="F5636" s="43">
        <v>23</v>
      </c>
      <c r="G5636" s="8">
        <f t="shared" si="367"/>
        <v>25</v>
      </c>
      <c r="H5636" s="8">
        <f t="shared" si="368"/>
        <v>110</v>
      </c>
      <c r="I5636" s="8">
        <f t="shared" si="369"/>
        <v>27.5</v>
      </c>
      <c r="J5636" s="1">
        <v>18</v>
      </c>
      <c r="K5636" s="1">
        <v>25</v>
      </c>
      <c r="M5636" s="45"/>
      <c r="N5636" s="45"/>
      <c r="O5636" s="45"/>
      <c r="P5636" s="28"/>
      <c r="Q5636" s="28"/>
      <c r="R5636" s="25"/>
      <c r="Z5636"/>
    </row>
    <row r="5637" spans="1:26" x14ac:dyDescent="0.25">
      <c r="A5637" s="4" t="s">
        <v>7</v>
      </c>
      <c r="B5637" s="5">
        <v>2008</v>
      </c>
      <c r="C5637" s="5">
        <v>8</v>
      </c>
      <c r="D5637" s="5">
        <v>22</v>
      </c>
      <c r="E5637" s="5">
        <v>14</v>
      </c>
      <c r="F5637" s="43">
        <v>22.8</v>
      </c>
      <c r="G5637" s="8">
        <f t="shared" si="367"/>
        <v>25</v>
      </c>
      <c r="H5637" s="8">
        <f t="shared" si="368"/>
        <v>120.99999999999996</v>
      </c>
      <c r="I5637" s="8">
        <f t="shared" si="369"/>
        <v>30.249999999999989</v>
      </c>
      <c r="J5637" s="1">
        <v>18</v>
      </c>
      <c r="K5637" s="1">
        <v>25</v>
      </c>
      <c r="M5637" s="45"/>
      <c r="N5637" s="45"/>
      <c r="O5637" s="45"/>
      <c r="P5637" s="28"/>
      <c r="Q5637" s="28"/>
      <c r="R5637" s="25"/>
      <c r="Z5637"/>
    </row>
    <row r="5638" spans="1:26" x14ac:dyDescent="0.25">
      <c r="A5638" s="4" t="s">
        <v>7</v>
      </c>
      <c r="B5638" s="5">
        <v>2008</v>
      </c>
      <c r="C5638" s="5">
        <v>8</v>
      </c>
      <c r="D5638" s="5">
        <v>22</v>
      </c>
      <c r="E5638" s="5">
        <v>15</v>
      </c>
      <c r="F5638" s="43">
        <v>22.5</v>
      </c>
      <c r="G5638" s="8">
        <f t="shared" si="367"/>
        <v>25</v>
      </c>
      <c r="H5638" s="8">
        <f t="shared" si="368"/>
        <v>137.5</v>
      </c>
      <c r="I5638" s="8">
        <f t="shared" si="369"/>
        <v>34.375</v>
      </c>
      <c r="J5638" s="1">
        <v>18</v>
      </c>
      <c r="K5638" s="1">
        <v>25</v>
      </c>
      <c r="M5638" s="45"/>
      <c r="N5638" s="45"/>
      <c r="O5638" s="45"/>
      <c r="P5638" s="28"/>
      <c r="Q5638" s="28"/>
      <c r="R5638" s="25"/>
      <c r="Z5638"/>
    </row>
    <row r="5639" spans="1:26" x14ac:dyDescent="0.25">
      <c r="A5639" s="4" t="s">
        <v>7</v>
      </c>
      <c r="B5639" s="5">
        <v>2008</v>
      </c>
      <c r="C5639" s="5">
        <v>8</v>
      </c>
      <c r="D5639" s="5">
        <v>22</v>
      </c>
      <c r="E5639" s="5">
        <v>16</v>
      </c>
      <c r="F5639" s="43">
        <v>21.9</v>
      </c>
      <c r="G5639" s="8">
        <f t="shared" ref="G5639:G5702" si="370">IF(A5639="Inverno", $G$3, $G$2)</f>
        <v>25</v>
      </c>
      <c r="H5639" s="8">
        <f t="shared" si="368"/>
        <v>170.50000000000009</v>
      </c>
      <c r="I5639" s="8">
        <f t="shared" si="369"/>
        <v>42.625000000000021</v>
      </c>
      <c r="J5639" s="1">
        <v>18</v>
      </c>
      <c r="K5639" s="1">
        <v>25</v>
      </c>
      <c r="M5639" s="45"/>
      <c r="N5639" s="45"/>
      <c r="O5639" s="45"/>
      <c r="P5639" s="28"/>
      <c r="Q5639" s="28"/>
      <c r="R5639" s="25"/>
      <c r="Z5639"/>
    </row>
    <row r="5640" spans="1:26" x14ac:dyDescent="0.25">
      <c r="A5640" s="4" t="s">
        <v>7</v>
      </c>
      <c r="B5640" s="5">
        <v>2008</v>
      </c>
      <c r="C5640" s="5">
        <v>8</v>
      </c>
      <c r="D5640" s="5">
        <v>22</v>
      </c>
      <c r="E5640" s="5">
        <v>17</v>
      </c>
      <c r="F5640" s="43">
        <v>21.3</v>
      </c>
      <c r="G5640" s="8">
        <f t="shared" si="370"/>
        <v>25</v>
      </c>
      <c r="H5640" s="8">
        <f t="shared" ref="H5640:H5703" si="371">IF(F5640&gt;G5640,0,$D$3*(G5640-F5640)/$D$4)</f>
        <v>203.49999999999997</v>
      </c>
      <c r="I5640" s="8">
        <f t="shared" ref="I5640:I5703" si="372">H5640/$G$4</f>
        <v>50.874999999999993</v>
      </c>
      <c r="J5640" s="1">
        <v>18</v>
      </c>
      <c r="K5640" s="1">
        <v>25</v>
      </c>
      <c r="M5640" s="45"/>
      <c r="N5640" s="45"/>
      <c r="O5640" s="45"/>
      <c r="P5640" s="28"/>
      <c r="Q5640" s="28"/>
      <c r="R5640" s="25"/>
      <c r="Z5640"/>
    </row>
    <row r="5641" spans="1:26" x14ac:dyDescent="0.25">
      <c r="A5641" s="4" t="s">
        <v>7</v>
      </c>
      <c r="B5641" s="5">
        <v>2008</v>
      </c>
      <c r="C5641" s="5">
        <v>8</v>
      </c>
      <c r="D5641" s="5">
        <v>22</v>
      </c>
      <c r="E5641" s="5">
        <v>18</v>
      </c>
      <c r="F5641" s="43">
        <v>20.7</v>
      </c>
      <c r="G5641" s="8">
        <f t="shared" si="370"/>
        <v>25</v>
      </c>
      <c r="H5641" s="8">
        <f t="shared" si="371"/>
        <v>236.50000000000003</v>
      </c>
      <c r="I5641" s="8">
        <f t="shared" si="372"/>
        <v>59.125000000000007</v>
      </c>
      <c r="J5641" s="1">
        <v>18</v>
      </c>
      <c r="K5641" s="1">
        <v>25</v>
      </c>
      <c r="M5641" s="45"/>
      <c r="N5641" s="45"/>
      <c r="O5641" s="45"/>
      <c r="P5641" s="28"/>
      <c r="Q5641" s="28"/>
      <c r="R5641" s="25"/>
      <c r="Z5641"/>
    </row>
    <row r="5642" spans="1:26" x14ac:dyDescent="0.25">
      <c r="A5642" s="4" t="s">
        <v>7</v>
      </c>
      <c r="B5642" s="5">
        <v>2008</v>
      </c>
      <c r="C5642" s="5">
        <v>8</v>
      </c>
      <c r="D5642" s="5">
        <v>22</v>
      </c>
      <c r="E5642" s="5">
        <v>19</v>
      </c>
      <c r="F5642" s="43">
        <v>19.100000000000001</v>
      </c>
      <c r="G5642" s="8">
        <f t="shared" si="370"/>
        <v>25</v>
      </c>
      <c r="H5642" s="8">
        <f t="shared" si="371"/>
        <v>324.49999999999994</v>
      </c>
      <c r="I5642" s="8">
        <f t="shared" si="372"/>
        <v>81.124999999999986</v>
      </c>
      <c r="J5642" s="1">
        <v>18</v>
      </c>
      <c r="K5642" s="1">
        <v>25</v>
      </c>
      <c r="M5642" s="45"/>
      <c r="N5642" s="45"/>
      <c r="O5642" s="45"/>
      <c r="P5642" s="28"/>
      <c r="Q5642" s="28"/>
      <c r="R5642" s="25"/>
      <c r="Z5642"/>
    </row>
    <row r="5643" spans="1:26" x14ac:dyDescent="0.25">
      <c r="A5643" s="4" t="s">
        <v>7</v>
      </c>
      <c r="B5643" s="5">
        <v>2008</v>
      </c>
      <c r="C5643" s="5">
        <v>8</v>
      </c>
      <c r="D5643" s="5">
        <v>22</v>
      </c>
      <c r="E5643" s="5">
        <v>20</v>
      </c>
      <c r="F5643" s="43">
        <v>18</v>
      </c>
      <c r="G5643" s="8">
        <f t="shared" si="370"/>
        <v>25</v>
      </c>
      <c r="H5643" s="8">
        <f t="shared" si="371"/>
        <v>385</v>
      </c>
      <c r="I5643" s="8">
        <f t="shared" si="372"/>
        <v>96.25</v>
      </c>
      <c r="J5643" s="1">
        <v>18</v>
      </c>
      <c r="K5643" s="1">
        <v>25</v>
      </c>
      <c r="M5643" s="45"/>
      <c r="N5643" s="45"/>
      <c r="O5643" s="45"/>
      <c r="P5643" s="28"/>
      <c r="Q5643" s="28"/>
      <c r="R5643" s="25"/>
      <c r="Z5643"/>
    </row>
    <row r="5644" spans="1:26" x14ac:dyDescent="0.25">
      <c r="A5644" s="4" t="s">
        <v>7</v>
      </c>
      <c r="B5644" s="5">
        <v>2008</v>
      </c>
      <c r="C5644" s="5">
        <v>8</v>
      </c>
      <c r="D5644" s="5">
        <v>22</v>
      </c>
      <c r="E5644" s="5">
        <v>21</v>
      </c>
      <c r="F5644" s="43">
        <v>18</v>
      </c>
      <c r="G5644" s="8">
        <f t="shared" si="370"/>
        <v>25</v>
      </c>
      <c r="H5644" s="8">
        <f t="shared" si="371"/>
        <v>385</v>
      </c>
      <c r="I5644" s="8">
        <f t="shared" si="372"/>
        <v>96.25</v>
      </c>
      <c r="J5644" s="1">
        <v>18</v>
      </c>
      <c r="K5644" s="1">
        <v>25</v>
      </c>
      <c r="M5644" s="45"/>
      <c r="N5644" s="45"/>
      <c r="O5644" s="45"/>
      <c r="P5644" s="28"/>
      <c r="Q5644" s="28"/>
      <c r="R5644" s="25"/>
      <c r="Z5644"/>
    </row>
    <row r="5645" spans="1:26" x14ac:dyDescent="0.25">
      <c r="A5645" s="4" t="s">
        <v>7</v>
      </c>
      <c r="B5645" s="5">
        <v>2008</v>
      </c>
      <c r="C5645" s="5">
        <v>8</v>
      </c>
      <c r="D5645" s="5">
        <v>22</v>
      </c>
      <c r="E5645" s="5">
        <v>22</v>
      </c>
      <c r="F5645" s="43">
        <v>18.100000000000001</v>
      </c>
      <c r="G5645" s="8">
        <f t="shared" si="370"/>
        <v>25</v>
      </c>
      <c r="H5645" s="8">
        <f t="shared" si="371"/>
        <v>379.49999999999994</v>
      </c>
      <c r="I5645" s="8">
        <f t="shared" si="372"/>
        <v>94.874999999999986</v>
      </c>
      <c r="J5645" s="1">
        <v>18</v>
      </c>
      <c r="K5645" s="1">
        <v>25</v>
      </c>
      <c r="M5645" s="45"/>
      <c r="N5645" s="45"/>
      <c r="O5645" s="45"/>
      <c r="P5645" s="28"/>
      <c r="Q5645" s="28"/>
      <c r="R5645" s="25"/>
      <c r="Z5645"/>
    </row>
    <row r="5646" spans="1:26" x14ac:dyDescent="0.25">
      <c r="A5646" s="4" t="s">
        <v>7</v>
      </c>
      <c r="B5646" s="5">
        <v>2008</v>
      </c>
      <c r="C5646" s="5">
        <v>8</v>
      </c>
      <c r="D5646" s="5">
        <v>22</v>
      </c>
      <c r="E5646" s="5">
        <v>23</v>
      </c>
      <c r="F5646" s="43">
        <v>18.100000000000001</v>
      </c>
      <c r="G5646" s="8">
        <f t="shared" si="370"/>
        <v>25</v>
      </c>
      <c r="H5646" s="8">
        <f t="shared" si="371"/>
        <v>379.49999999999994</v>
      </c>
      <c r="I5646" s="8">
        <f t="shared" si="372"/>
        <v>94.874999999999986</v>
      </c>
      <c r="J5646" s="1">
        <v>18</v>
      </c>
      <c r="K5646" s="1">
        <v>25</v>
      </c>
      <c r="M5646" s="45"/>
      <c r="N5646" s="45"/>
      <c r="O5646" s="45"/>
      <c r="P5646" s="28"/>
      <c r="Q5646" s="28"/>
      <c r="R5646" s="25"/>
      <c r="Z5646"/>
    </row>
    <row r="5647" spans="1:26" x14ac:dyDescent="0.25">
      <c r="A5647" s="4" t="s">
        <v>7</v>
      </c>
      <c r="B5647" s="5">
        <v>2008</v>
      </c>
      <c r="C5647" s="5">
        <v>8</v>
      </c>
      <c r="D5647" s="5">
        <v>23</v>
      </c>
      <c r="E5647" s="5">
        <v>0</v>
      </c>
      <c r="F5647" s="43">
        <v>18.2</v>
      </c>
      <c r="G5647" s="8">
        <f t="shared" si="370"/>
        <v>25</v>
      </c>
      <c r="H5647" s="8">
        <f t="shared" si="371"/>
        <v>374.00000000000006</v>
      </c>
      <c r="I5647" s="8">
        <f t="shared" si="372"/>
        <v>93.500000000000014</v>
      </c>
      <c r="J5647" s="1">
        <v>18</v>
      </c>
      <c r="K5647" s="1">
        <v>25</v>
      </c>
      <c r="M5647" s="45"/>
      <c r="N5647" s="45"/>
      <c r="O5647" s="45"/>
      <c r="P5647" s="28"/>
      <c r="Q5647" s="28"/>
      <c r="R5647" s="25"/>
      <c r="Z5647"/>
    </row>
    <row r="5648" spans="1:26" x14ac:dyDescent="0.25">
      <c r="A5648" s="4" t="s">
        <v>7</v>
      </c>
      <c r="B5648" s="5">
        <v>2008</v>
      </c>
      <c r="C5648" s="5">
        <v>8</v>
      </c>
      <c r="D5648" s="5">
        <v>23</v>
      </c>
      <c r="E5648" s="5">
        <v>1</v>
      </c>
      <c r="F5648" s="43">
        <v>18.3</v>
      </c>
      <c r="G5648" s="8">
        <f t="shared" si="370"/>
        <v>25</v>
      </c>
      <c r="H5648" s="8">
        <f t="shared" si="371"/>
        <v>368.49999999999994</v>
      </c>
      <c r="I5648" s="8">
        <f t="shared" si="372"/>
        <v>92.124999999999986</v>
      </c>
      <c r="J5648" s="1">
        <v>18</v>
      </c>
      <c r="K5648" s="1">
        <v>25</v>
      </c>
      <c r="M5648" s="45"/>
      <c r="N5648" s="45"/>
      <c r="O5648" s="45"/>
      <c r="P5648" s="28"/>
      <c r="Q5648" s="28"/>
      <c r="R5648" s="25"/>
      <c r="Z5648"/>
    </row>
    <row r="5649" spans="1:26" x14ac:dyDescent="0.25">
      <c r="A5649" s="4" t="s">
        <v>7</v>
      </c>
      <c r="B5649" s="5">
        <v>2008</v>
      </c>
      <c r="C5649" s="5">
        <v>8</v>
      </c>
      <c r="D5649" s="5">
        <v>23</v>
      </c>
      <c r="E5649" s="5">
        <v>2</v>
      </c>
      <c r="F5649" s="43">
        <v>18.3</v>
      </c>
      <c r="G5649" s="8">
        <f t="shared" si="370"/>
        <v>25</v>
      </c>
      <c r="H5649" s="8">
        <f t="shared" si="371"/>
        <v>368.49999999999994</v>
      </c>
      <c r="I5649" s="8">
        <f t="shared" si="372"/>
        <v>92.124999999999986</v>
      </c>
      <c r="J5649" s="1">
        <v>18</v>
      </c>
      <c r="K5649" s="1">
        <v>25</v>
      </c>
      <c r="M5649" s="45"/>
      <c r="N5649" s="45"/>
      <c r="O5649" s="45"/>
      <c r="P5649" s="28"/>
      <c r="Q5649" s="28"/>
      <c r="R5649" s="25"/>
      <c r="Z5649"/>
    </row>
    <row r="5650" spans="1:26" x14ac:dyDescent="0.25">
      <c r="A5650" s="4" t="s">
        <v>7</v>
      </c>
      <c r="B5650" s="5">
        <v>2008</v>
      </c>
      <c r="C5650" s="5">
        <v>8</v>
      </c>
      <c r="D5650" s="5">
        <v>23</v>
      </c>
      <c r="E5650" s="5">
        <v>3</v>
      </c>
      <c r="F5650" s="43">
        <v>18</v>
      </c>
      <c r="G5650" s="8">
        <f t="shared" si="370"/>
        <v>25</v>
      </c>
      <c r="H5650" s="8">
        <f t="shared" si="371"/>
        <v>385</v>
      </c>
      <c r="I5650" s="8">
        <f t="shared" si="372"/>
        <v>96.25</v>
      </c>
      <c r="J5650" s="1">
        <v>18</v>
      </c>
      <c r="K5650" s="1">
        <v>25</v>
      </c>
      <c r="M5650" s="45"/>
      <c r="N5650" s="45"/>
      <c r="O5650" s="45"/>
      <c r="P5650" s="28"/>
      <c r="Q5650" s="28"/>
      <c r="R5650" s="25"/>
      <c r="Z5650"/>
    </row>
    <row r="5651" spans="1:26" x14ac:dyDescent="0.25">
      <c r="A5651" s="4" t="s">
        <v>7</v>
      </c>
      <c r="B5651" s="5">
        <v>2008</v>
      </c>
      <c r="C5651" s="5">
        <v>8</v>
      </c>
      <c r="D5651" s="5">
        <v>23</v>
      </c>
      <c r="E5651" s="5">
        <v>4</v>
      </c>
      <c r="F5651" s="43">
        <v>17.600000000000001</v>
      </c>
      <c r="G5651" s="8">
        <f t="shared" si="370"/>
        <v>25</v>
      </c>
      <c r="H5651" s="8">
        <f t="shared" si="371"/>
        <v>406.99999999999994</v>
      </c>
      <c r="I5651" s="8">
        <f t="shared" si="372"/>
        <v>101.74999999999999</v>
      </c>
      <c r="J5651" s="1">
        <v>18</v>
      </c>
      <c r="K5651" s="1">
        <v>25</v>
      </c>
      <c r="M5651" s="45"/>
      <c r="N5651" s="45"/>
      <c r="O5651" s="45"/>
      <c r="P5651" s="28"/>
      <c r="Q5651" s="28"/>
      <c r="R5651" s="25"/>
      <c r="Z5651"/>
    </row>
    <row r="5652" spans="1:26" x14ac:dyDescent="0.25">
      <c r="A5652" s="4" t="s">
        <v>7</v>
      </c>
      <c r="B5652" s="5">
        <v>2008</v>
      </c>
      <c r="C5652" s="5">
        <v>8</v>
      </c>
      <c r="D5652" s="5">
        <v>23</v>
      </c>
      <c r="E5652" s="5">
        <v>5</v>
      </c>
      <c r="F5652" s="43">
        <v>17.5</v>
      </c>
      <c r="G5652" s="8">
        <f t="shared" si="370"/>
        <v>25</v>
      </c>
      <c r="H5652" s="8">
        <f t="shared" si="371"/>
        <v>412.5</v>
      </c>
      <c r="I5652" s="8">
        <f t="shared" si="372"/>
        <v>103.125</v>
      </c>
      <c r="J5652" s="1">
        <v>18</v>
      </c>
      <c r="K5652" s="1">
        <v>25</v>
      </c>
      <c r="M5652" s="45"/>
      <c r="N5652" s="45"/>
      <c r="O5652" s="45"/>
      <c r="P5652" s="28"/>
      <c r="Q5652" s="28"/>
      <c r="R5652" s="25"/>
      <c r="Z5652"/>
    </row>
    <row r="5653" spans="1:26" x14ac:dyDescent="0.25">
      <c r="A5653" s="4" t="s">
        <v>7</v>
      </c>
      <c r="B5653" s="5">
        <v>2008</v>
      </c>
      <c r="C5653" s="5">
        <v>8</v>
      </c>
      <c r="D5653" s="5">
        <v>23</v>
      </c>
      <c r="E5653" s="5">
        <v>6</v>
      </c>
      <c r="F5653" s="43">
        <v>17.399999999999999</v>
      </c>
      <c r="G5653" s="8">
        <f t="shared" si="370"/>
        <v>25</v>
      </c>
      <c r="H5653" s="8">
        <f t="shared" si="371"/>
        <v>418.00000000000006</v>
      </c>
      <c r="I5653" s="8">
        <f t="shared" si="372"/>
        <v>104.50000000000001</v>
      </c>
      <c r="J5653" s="1">
        <v>18</v>
      </c>
      <c r="K5653" s="1">
        <v>25</v>
      </c>
      <c r="M5653" s="45"/>
      <c r="N5653" s="45"/>
      <c r="O5653" s="45"/>
      <c r="P5653" s="28"/>
      <c r="Q5653" s="28"/>
      <c r="R5653" s="25"/>
      <c r="Z5653"/>
    </row>
    <row r="5654" spans="1:26" x14ac:dyDescent="0.25">
      <c r="A5654" s="4" t="s">
        <v>7</v>
      </c>
      <c r="B5654" s="5">
        <v>2008</v>
      </c>
      <c r="C5654" s="5">
        <v>8</v>
      </c>
      <c r="D5654" s="5">
        <v>23</v>
      </c>
      <c r="E5654" s="5">
        <v>7</v>
      </c>
      <c r="F5654" s="43">
        <v>17.600000000000001</v>
      </c>
      <c r="G5654" s="8">
        <f t="shared" si="370"/>
        <v>25</v>
      </c>
      <c r="H5654" s="8">
        <f t="shared" si="371"/>
        <v>406.99999999999994</v>
      </c>
      <c r="I5654" s="8">
        <f t="shared" si="372"/>
        <v>101.74999999999999</v>
      </c>
      <c r="J5654" s="1">
        <v>18</v>
      </c>
      <c r="K5654" s="1">
        <v>25</v>
      </c>
      <c r="M5654" s="45"/>
      <c r="N5654" s="45"/>
      <c r="O5654" s="45"/>
      <c r="P5654" s="28"/>
      <c r="Q5654" s="28"/>
      <c r="R5654" s="25"/>
      <c r="Z5654"/>
    </row>
    <row r="5655" spans="1:26" x14ac:dyDescent="0.25">
      <c r="A5655" s="4" t="s">
        <v>7</v>
      </c>
      <c r="B5655" s="5">
        <v>2008</v>
      </c>
      <c r="C5655" s="5">
        <v>8</v>
      </c>
      <c r="D5655" s="5">
        <v>23</v>
      </c>
      <c r="E5655" s="5">
        <v>8</v>
      </c>
      <c r="F5655" s="43">
        <v>18.7</v>
      </c>
      <c r="G5655" s="8">
        <f t="shared" si="370"/>
        <v>25</v>
      </c>
      <c r="H5655" s="8">
        <f t="shared" si="371"/>
        <v>346.50000000000006</v>
      </c>
      <c r="I5655" s="8">
        <f t="shared" si="372"/>
        <v>86.625000000000014</v>
      </c>
      <c r="J5655" s="1">
        <v>18</v>
      </c>
      <c r="K5655" s="1">
        <v>25</v>
      </c>
      <c r="M5655" s="45"/>
      <c r="N5655" s="45"/>
      <c r="O5655" s="45"/>
      <c r="P5655" s="28"/>
      <c r="Q5655" s="28"/>
      <c r="R5655" s="25"/>
      <c r="Z5655"/>
    </row>
    <row r="5656" spans="1:26" x14ac:dyDescent="0.25">
      <c r="A5656" s="4" t="s">
        <v>7</v>
      </c>
      <c r="B5656" s="5">
        <v>2008</v>
      </c>
      <c r="C5656" s="5">
        <v>8</v>
      </c>
      <c r="D5656" s="5">
        <v>23</v>
      </c>
      <c r="E5656" s="5">
        <v>9</v>
      </c>
      <c r="F5656" s="43">
        <v>19.8</v>
      </c>
      <c r="G5656" s="8">
        <f t="shared" si="370"/>
        <v>25</v>
      </c>
      <c r="H5656" s="8">
        <f t="shared" si="371"/>
        <v>285.99999999999994</v>
      </c>
      <c r="I5656" s="8">
        <f t="shared" si="372"/>
        <v>71.499999999999986</v>
      </c>
      <c r="J5656" s="1">
        <v>18</v>
      </c>
      <c r="K5656" s="1">
        <v>25</v>
      </c>
      <c r="M5656" s="45"/>
      <c r="N5656" s="45"/>
      <c r="O5656" s="45"/>
      <c r="P5656" s="28"/>
      <c r="Q5656" s="28"/>
      <c r="R5656" s="25"/>
      <c r="Z5656"/>
    </row>
    <row r="5657" spans="1:26" x14ac:dyDescent="0.25">
      <c r="A5657" s="4" t="s">
        <v>7</v>
      </c>
      <c r="B5657" s="5">
        <v>2008</v>
      </c>
      <c r="C5657" s="5">
        <v>8</v>
      </c>
      <c r="D5657" s="5">
        <v>23</v>
      </c>
      <c r="E5657" s="5">
        <v>10</v>
      </c>
      <c r="F5657" s="43">
        <v>20.6</v>
      </c>
      <c r="G5657" s="8">
        <f t="shared" si="370"/>
        <v>25</v>
      </c>
      <c r="H5657" s="8">
        <f t="shared" si="371"/>
        <v>241.99999999999991</v>
      </c>
      <c r="I5657" s="8">
        <f t="shared" si="372"/>
        <v>60.499999999999979</v>
      </c>
      <c r="J5657" s="1">
        <v>18</v>
      </c>
      <c r="K5657" s="1">
        <v>25</v>
      </c>
      <c r="M5657" s="45"/>
      <c r="N5657" s="45"/>
      <c r="O5657" s="45"/>
      <c r="P5657" s="28"/>
      <c r="Q5657" s="28"/>
      <c r="R5657" s="25"/>
      <c r="Z5657"/>
    </row>
    <row r="5658" spans="1:26" x14ac:dyDescent="0.25">
      <c r="A5658" s="4" t="s">
        <v>7</v>
      </c>
      <c r="B5658" s="5">
        <v>2008</v>
      </c>
      <c r="C5658" s="5">
        <v>8</v>
      </c>
      <c r="D5658" s="5">
        <v>23</v>
      </c>
      <c r="E5658" s="5">
        <v>11</v>
      </c>
      <c r="F5658" s="43">
        <v>21.3</v>
      </c>
      <c r="G5658" s="8">
        <f t="shared" si="370"/>
        <v>25</v>
      </c>
      <c r="H5658" s="8">
        <f t="shared" si="371"/>
        <v>203.49999999999997</v>
      </c>
      <c r="I5658" s="8">
        <f t="shared" si="372"/>
        <v>50.874999999999993</v>
      </c>
      <c r="J5658" s="1">
        <v>18</v>
      </c>
      <c r="K5658" s="1">
        <v>25</v>
      </c>
      <c r="M5658" s="45"/>
      <c r="N5658" s="45"/>
      <c r="O5658" s="45"/>
      <c r="P5658" s="28"/>
      <c r="Q5658" s="28"/>
      <c r="R5658" s="25"/>
      <c r="Z5658"/>
    </row>
    <row r="5659" spans="1:26" x14ac:dyDescent="0.25">
      <c r="A5659" s="4" t="s">
        <v>7</v>
      </c>
      <c r="B5659" s="5">
        <v>2008</v>
      </c>
      <c r="C5659" s="5">
        <v>8</v>
      </c>
      <c r="D5659" s="5">
        <v>23</v>
      </c>
      <c r="E5659" s="5">
        <v>12</v>
      </c>
      <c r="F5659" s="43">
        <v>24.1</v>
      </c>
      <c r="G5659" s="8">
        <f t="shared" si="370"/>
        <v>25</v>
      </c>
      <c r="H5659" s="8">
        <f t="shared" si="371"/>
        <v>49.499999999999922</v>
      </c>
      <c r="I5659" s="8">
        <f t="shared" si="372"/>
        <v>12.37499999999998</v>
      </c>
      <c r="J5659" s="1">
        <v>18</v>
      </c>
      <c r="K5659" s="1">
        <v>25</v>
      </c>
      <c r="M5659" s="45"/>
      <c r="N5659" s="45"/>
      <c r="O5659" s="45"/>
      <c r="P5659" s="28"/>
      <c r="Q5659" s="28"/>
      <c r="R5659" s="25"/>
      <c r="Z5659"/>
    </row>
    <row r="5660" spans="1:26" x14ac:dyDescent="0.25">
      <c r="A5660" s="4" t="s">
        <v>7</v>
      </c>
      <c r="B5660" s="5">
        <v>2008</v>
      </c>
      <c r="C5660" s="5">
        <v>8</v>
      </c>
      <c r="D5660" s="5">
        <v>23</v>
      </c>
      <c r="E5660" s="5">
        <v>13</v>
      </c>
      <c r="F5660" s="43">
        <v>24.5</v>
      </c>
      <c r="G5660" s="8">
        <f t="shared" si="370"/>
        <v>25</v>
      </c>
      <c r="H5660" s="8">
        <f t="shared" si="371"/>
        <v>27.5</v>
      </c>
      <c r="I5660" s="8">
        <f t="shared" si="372"/>
        <v>6.875</v>
      </c>
      <c r="J5660" s="1">
        <v>18</v>
      </c>
      <c r="K5660" s="1">
        <v>25</v>
      </c>
      <c r="M5660" s="45"/>
      <c r="N5660" s="45"/>
      <c r="O5660" s="45"/>
      <c r="P5660" s="28"/>
      <c r="Q5660" s="28"/>
      <c r="R5660" s="25"/>
      <c r="Z5660"/>
    </row>
    <row r="5661" spans="1:26" x14ac:dyDescent="0.25">
      <c r="A5661" s="4" t="s">
        <v>7</v>
      </c>
      <c r="B5661" s="5">
        <v>2008</v>
      </c>
      <c r="C5661" s="5">
        <v>8</v>
      </c>
      <c r="D5661" s="5">
        <v>23</v>
      </c>
      <c r="E5661" s="5">
        <v>14</v>
      </c>
      <c r="F5661" s="43">
        <v>23.8</v>
      </c>
      <c r="G5661" s="8">
        <f t="shared" si="370"/>
        <v>25</v>
      </c>
      <c r="H5661" s="8">
        <f t="shared" si="371"/>
        <v>65.999999999999957</v>
      </c>
      <c r="I5661" s="8">
        <f t="shared" si="372"/>
        <v>16.499999999999989</v>
      </c>
      <c r="J5661" s="1">
        <v>18</v>
      </c>
      <c r="K5661" s="1">
        <v>25</v>
      </c>
      <c r="M5661" s="45"/>
      <c r="N5661" s="45"/>
      <c r="O5661" s="45"/>
      <c r="P5661" s="28"/>
      <c r="Q5661" s="28"/>
      <c r="R5661" s="25"/>
      <c r="Z5661"/>
    </row>
    <row r="5662" spans="1:26" x14ac:dyDescent="0.25">
      <c r="A5662" s="4" t="s">
        <v>7</v>
      </c>
      <c r="B5662" s="5">
        <v>2008</v>
      </c>
      <c r="C5662" s="5">
        <v>8</v>
      </c>
      <c r="D5662" s="5">
        <v>23</v>
      </c>
      <c r="E5662" s="5">
        <v>15</v>
      </c>
      <c r="F5662" s="43">
        <v>24</v>
      </c>
      <c r="G5662" s="8">
        <f t="shared" si="370"/>
        <v>25</v>
      </c>
      <c r="H5662" s="8">
        <f t="shared" si="371"/>
        <v>55</v>
      </c>
      <c r="I5662" s="8">
        <f t="shared" si="372"/>
        <v>13.75</v>
      </c>
      <c r="J5662" s="1">
        <v>18</v>
      </c>
      <c r="K5662" s="1">
        <v>25</v>
      </c>
      <c r="M5662" s="45"/>
      <c r="N5662" s="45"/>
      <c r="O5662" s="45"/>
      <c r="P5662" s="28"/>
      <c r="Q5662" s="28"/>
      <c r="R5662" s="25"/>
      <c r="Z5662"/>
    </row>
    <row r="5663" spans="1:26" x14ac:dyDescent="0.25">
      <c r="A5663" s="4" t="s">
        <v>7</v>
      </c>
      <c r="B5663" s="5">
        <v>2008</v>
      </c>
      <c r="C5663" s="5">
        <v>8</v>
      </c>
      <c r="D5663" s="5">
        <v>23</v>
      </c>
      <c r="E5663" s="5">
        <v>16</v>
      </c>
      <c r="F5663" s="43">
        <v>23.5</v>
      </c>
      <c r="G5663" s="8">
        <f t="shared" si="370"/>
        <v>25</v>
      </c>
      <c r="H5663" s="8">
        <f t="shared" si="371"/>
        <v>82.5</v>
      </c>
      <c r="I5663" s="8">
        <f t="shared" si="372"/>
        <v>20.625</v>
      </c>
      <c r="J5663" s="1">
        <v>18</v>
      </c>
      <c r="K5663" s="1">
        <v>25</v>
      </c>
      <c r="M5663" s="45"/>
      <c r="N5663" s="45"/>
      <c r="O5663" s="45"/>
      <c r="P5663" s="28"/>
      <c r="Q5663" s="28"/>
      <c r="R5663" s="25"/>
      <c r="Z5663"/>
    </row>
    <row r="5664" spans="1:26" x14ac:dyDescent="0.25">
      <c r="A5664" s="4" t="s">
        <v>7</v>
      </c>
      <c r="B5664" s="5">
        <v>2008</v>
      </c>
      <c r="C5664" s="5">
        <v>8</v>
      </c>
      <c r="D5664" s="5">
        <v>23</v>
      </c>
      <c r="E5664" s="5">
        <v>17</v>
      </c>
      <c r="F5664" s="43">
        <v>22</v>
      </c>
      <c r="G5664" s="8">
        <f t="shared" si="370"/>
        <v>25</v>
      </c>
      <c r="H5664" s="8">
        <f t="shared" si="371"/>
        <v>165</v>
      </c>
      <c r="I5664" s="8">
        <f t="shared" si="372"/>
        <v>41.25</v>
      </c>
      <c r="J5664" s="1">
        <v>18</v>
      </c>
      <c r="K5664" s="1">
        <v>25</v>
      </c>
      <c r="M5664" s="45"/>
      <c r="N5664" s="45"/>
      <c r="O5664" s="45"/>
      <c r="P5664" s="28"/>
      <c r="Q5664" s="28"/>
      <c r="R5664" s="25"/>
      <c r="Z5664"/>
    </row>
    <row r="5665" spans="1:26" x14ac:dyDescent="0.25">
      <c r="A5665" s="4" t="s">
        <v>7</v>
      </c>
      <c r="B5665" s="5">
        <v>2008</v>
      </c>
      <c r="C5665" s="5">
        <v>8</v>
      </c>
      <c r="D5665" s="5">
        <v>23</v>
      </c>
      <c r="E5665" s="5">
        <v>18</v>
      </c>
      <c r="F5665" s="43">
        <v>21.7</v>
      </c>
      <c r="G5665" s="8">
        <f t="shared" si="370"/>
        <v>25</v>
      </c>
      <c r="H5665" s="8">
        <f t="shared" si="371"/>
        <v>181.50000000000003</v>
      </c>
      <c r="I5665" s="8">
        <f t="shared" si="372"/>
        <v>45.375000000000007</v>
      </c>
      <c r="J5665" s="1">
        <v>18</v>
      </c>
      <c r="K5665" s="1">
        <v>25</v>
      </c>
      <c r="M5665" s="45"/>
      <c r="N5665" s="45"/>
      <c r="O5665" s="45"/>
      <c r="P5665" s="28"/>
      <c r="Q5665" s="28"/>
      <c r="R5665" s="25"/>
      <c r="Z5665"/>
    </row>
    <row r="5666" spans="1:26" x14ac:dyDescent="0.25">
      <c r="A5666" s="4" t="s">
        <v>7</v>
      </c>
      <c r="B5666" s="5">
        <v>2008</v>
      </c>
      <c r="C5666" s="5">
        <v>8</v>
      </c>
      <c r="D5666" s="5">
        <v>23</v>
      </c>
      <c r="E5666" s="5">
        <v>19</v>
      </c>
      <c r="F5666" s="43">
        <v>20.2</v>
      </c>
      <c r="G5666" s="8">
        <f t="shared" si="370"/>
        <v>25</v>
      </c>
      <c r="H5666" s="8">
        <f t="shared" si="371"/>
        <v>264.00000000000006</v>
      </c>
      <c r="I5666" s="8">
        <f t="shared" si="372"/>
        <v>66.000000000000014</v>
      </c>
      <c r="J5666" s="1">
        <v>18</v>
      </c>
      <c r="K5666" s="1">
        <v>25</v>
      </c>
      <c r="M5666" s="45"/>
      <c r="N5666" s="45"/>
      <c r="O5666" s="45"/>
      <c r="P5666" s="28"/>
      <c r="Q5666" s="28"/>
      <c r="R5666" s="25"/>
      <c r="Z5666"/>
    </row>
    <row r="5667" spans="1:26" x14ac:dyDescent="0.25">
      <c r="A5667" s="4" t="s">
        <v>7</v>
      </c>
      <c r="B5667" s="5">
        <v>2008</v>
      </c>
      <c r="C5667" s="5">
        <v>8</v>
      </c>
      <c r="D5667" s="5">
        <v>23</v>
      </c>
      <c r="E5667" s="5">
        <v>20</v>
      </c>
      <c r="F5667" s="43">
        <v>19.399999999999999</v>
      </c>
      <c r="G5667" s="8">
        <f t="shared" si="370"/>
        <v>25</v>
      </c>
      <c r="H5667" s="8">
        <f t="shared" si="371"/>
        <v>308.00000000000006</v>
      </c>
      <c r="I5667" s="8">
        <f t="shared" si="372"/>
        <v>77.000000000000014</v>
      </c>
      <c r="J5667" s="1">
        <v>18</v>
      </c>
      <c r="K5667" s="1">
        <v>25</v>
      </c>
      <c r="M5667" s="45"/>
      <c r="N5667" s="45"/>
      <c r="O5667" s="45"/>
      <c r="P5667" s="28"/>
      <c r="Q5667" s="28"/>
      <c r="R5667" s="25"/>
      <c r="Z5667"/>
    </row>
    <row r="5668" spans="1:26" x14ac:dyDescent="0.25">
      <c r="A5668" s="4" t="s">
        <v>7</v>
      </c>
      <c r="B5668" s="5">
        <v>2008</v>
      </c>
      <c r="C5668" s="5">
        <v>8</v>
      </c>
      <c r="D5668" s="5">
        <v>23</v>
      </c>
      <c r="E5668" s="5">
        <v>21</v>
      </c>
      <c r="F5668" s="43">
        <v>19.2</v>
      </c>
      <c r="G5668" s="8">
        <f t="shared" si="370"/>
        <v>25</v>
      </c>
      <c r="H5668" s="8">
        <f t="shared" si="371"/>
        <v>319.00000000000006</v>
      </c>
      <c r="I5668" s="8">
        <f t="shared" si="372"/>
        <v>79.750000000000014</v>
      </c>
      <c r="J5668" s="1">
        <v>18</v>
      </c>
      <c r="K5668" s="1">
        <v>25</v>
      </c>
      <c r="M5668" s="45"/>
      <c r="N5668" s="45"/>
      <c r="O5668" s="45"/>
      <c r="P5668" s="28"/>
      <c r="Q5668" s="28"/>
      <c r="R5668" s="25"/>
      <c r="Z5668"/>
    </row>
    <row r="5669" spans="1:26" x14ac:dyDescent="0.25">
      <c r="A5669" s="4" t="s">
        <v>7</v>
      </c>
      <c r="B5669" s="5">
        <v>2008</v>
      </c>
      <c r="C5669" s="5">
        <v>8</v>
      </c>
      <c r="D5669" s="5">
        <v>23</v>
      </c>
      <c r="E5669" s="5">
        <v>22</v>
      </c>
      <c r="F5669" s="43">
        <v>19.2</v>
      </c>
      <c r="G5669" s="8">
        <f t="shared" si="370"/>
        <v>25</v>
      </c>
      <c r="H5669" s="8">
        <f t="shared" si="371"/>
        <v>319.00000000000006</v>
      </c>
      <c r="I5669" s="8">
        <f t="shared" si="372"/>
        <v>79.750000000000014</v>
      </c>
      <c r="J5669" s="1">
        <v>18</v>
      </c>
      <c r="K5669" s="1">
        <v>25</v>
      </c>
      <c r="M5669" s="45"/>
      <c r="N5669" s="45"/>
      <c r="O5669" s="45"/>
      <c r="P5669" s="28"/>
      <c r="Q5669" s="28"/>
      <c r="R5669" s="25"/>
      <c r="Z5669"/>
    </row>
    <row r="5670" spans="1:26" x14ac:dyDescent="0.25">
      <c r="A5670" s="4" t="s">
        <v>7</v>
      </c>
      <c r="B5670" s="5">
        <v>2008</v>
      </c>
      <c r="C5670" s="5">
        <v>8</v>
      </c>
      <c r="D5670" s="5">
        <v>23</v>
      </c>
      <c r="E5670" s="5">
        <v>23</v>
      </c>
      <c r="F5670" s="43">
        <v>19.100000000000001</v>
      </c>
      <c r="G5670" s="8">
        <f t="shared" si="370"/>
        <v>25</v>
      </c>
      <c r="H5670" s="8">
        <f t="shared" si="371"/>
        <v>324.49999999999994</v>
      </c>
      <c r="I5670" s="8">
        <f t="shared" si="372"/>
        <v>81.124999999999986</v>
      </c>
      <c r="J5670" s="1">
        <v>18</v>
      </c>
      <c r="K5670" s="1">
        <v>25</v>
      </c>
      <c r="M5670" s="45"/>
      <c r="N5670" s="45"/>
      <c r="O5670" s="45"/>
      <c r="P5670" s="28"/>
      <c r="Q5670" s="28"/>
      <c r="R5670" s="25"/>
      <c r="Z5670"/>
    </row>
    <row r="5671" spans="1:26" x14ac:dyDescent="0.25">
      <c r="A5671" s="4" t="s">
        <v>7</v>
      </c>
      <c r="B5671" s="5">
        <v>2008</v>
      </c>
      <c r="C5671" s="5">
        <v>8</v>
      </c>
      <c r="D5671" s="5">
        <v>24</v>
      </c>
      <c r="E5671" s="5">
        <v>0</v>
      </c>
      <c r="F5671" s="43">
        <v>19</v>
      </c>
      <c r="G5671" s="8">
        <f t="shared" si="370"/>
        <v>25</v>
      </c>
      <c r="H5671" s="8">
        <f t="shared" si="371"/>
        <v>330</v>
      </c>
      <c r="I5671" s="8">
        <f t="shared" si="372"/>
        <v>82.5</v>
      </c>
      <c r="J5671" s="1">
        <v>18</v>
      </c>
      <c r="K5671" s="1">
        <v>25</v>
      </c>
      <c r="M5671" s="45"/>
      <c r="N5671" s="45"/>
      <c r="O5671" s="45"/>
      <c r="P5671" s="28"/>
      <c r="Q5671" s="28"/>
      <c r="R5671" s="25"/>
      <c r="Z5671"/>
    </row>
    <row r="5672" spans="1:26" x14ac:dyDescent="0.25">
      <c r="A5672" s="4" t="s">
        <v>7</v>
      </c>
      <c r="B5672" s="5">
        <v>2008</v>
      </c>
      <c r="C5672" s="5">
        <v>8</v>
      </c>
      <c r="D5672" s="5">
        <v>24</v>
      </c>
      <c r="E5672" s="5">
        <v>1</v>
      </c>
      <c r="F5672" s="43">
        <v>18.8</v>
      </c>
      <c r="G5672" s="8">
        <f t="shared" si="370"/>
        <v>25</v>
      </c>
      <c r="H5672" s="8">
        <f t="shared" si="371"/>
        <v>340.99999999999994</v>
      </c>
      <c r="I5672" s="8">
        <f t="shared" si="372"/>
        <v>85.249999999999986</v>
      </c>
      <c r="J5672" s="1">
        <v>18</v>
      </c>
      <c r="K5672" s="1">
        <v>25</v>
      </c>
      <c r="M5672" s="45"/>
      <c r="N5672" s="45"/>
      <c r="O5672" s="45"/>
      <c r="P5672" s="28"/>
      <c r="Q5672" s="28"/>
      <c r="R5672" s="25"/>
      <c r="Z5672"/>
    </row>
    <row r="5673" spans="1:26" x14ac:dyDescent="0.25">
      <c r="A5673" s="4" t="s">
        <v>7</v>
      </c>
      <c r="B5673" s="5">
        <v>2008</v>
      </c>
      <c r="C5673" s="5">
        <v>8</v>
      </c>
      <c r="D5673" s="5">
        <v>24</v>
      </c>
      <c r="E5673" s="5">
        <v>2</v>
      </c>
      <c r="F5673" s="43">
        <v>18.7</v>
      </c>
      <c r="G5673" s="8">
        <f t="shared" si="370"/>
        <v>25</v>
      </c>
      <c r="H5673" s="8">
        <f t="shared" si="371"/>
        <v>346.50000000000006</v>
      </c>
      <c r="I5673" s="8">
        <f t="shared" si="372"/>
        <v>86.625000000000014</v>
      </c>
      <c r="J5673" s="1">
        <v>18</v>
      </c>
      <c r="K5673" s="1">
        <v>25</v>
      </c>
      <c r="M5673" s="45"/>
      <c r="N5673" s="45"/>
      <c r="O5673" s="45"/>
      <c r="P5673" s="28"/>
      <c r="Q5673" s="28"/>
      <c r="R5673" s="25"/>
      <c r="Z5673"/>
    </row>
    <row r="5674" spans="1:26" x14ac:dyDescent="0.25">
      <c r="A5674" s="4" t="s">
        <v>7</v>
      </c>
      <c r="B5674" s="5">
        <v>2008</v>
      </c>
      <c r="C5674" s="5">
        <v>8</v>
      </c>
      <c r="D5674" s="5">
        <v>24</v>
      </c>
      <c r="E5674" s="5">
        <v>3</v>
      </c>
      <c r="F5674" s="43">
        <v>18.600000000000001</v>
      </c>
      <c r="G5674" s="8">
        <f t="shared" si="370"/>
        <v>25</v>
      </c>
      <c r="H5674" s="8">
        <f t="shared" si="371"/>
        <v>351.99999999999994</v>
      </c>
      <c r="I5674" s="8">
        <f t="shared" si="372"/>
        <v>87.999999999999986</v>
      </c>
      <c r="J5674" s="1">
        <v>18</v>
      </c>
      <c r="K5674" s="1">
        <v>25</v>
      </c>
      <c r="M5674" s="45"/>
      <c r="N5674" s="45"/>
      <c r="O5674" s="45"/>
      <c r="P5674" s="28"/>
      <c r="Q5674" s="28"/>
      <c r="R5674" s="25"/>
      <c r="Z5674"/>
    </row>
    <row r="5675" spans="1:26" x14ac:dyDescent="0.25">
      <c r="A5675" s="4" t="s">
        <v>7</v>
      </c>
      <c r="B5675" s="5">
        <v>2008</v>
      </c>
      <c r="C5675" s="5">
        <v>8</v>
      </c>
      <c r="D5675" s="5">
        <v>24</v>
      </c>
      <c r="E5675" s="5">
        <v>4</v>
      </c>
      <c r="F5675" s="43">
        <v>18.600000000000001</v>
      </c>
      <c r="G5675" s="8">
        <f t="shared" si="370"/>
        <v>25</v>
      </c>
      <c r="H5675" s="8">
        <f t="shared" si="371"/>
        <v>351.99999999999994</v>
      </c>
      <c r="I5675" s="8">
        <f t="shared" si="372"/>
        <v>87.999999999999986</v>
      </c>
      <c r="J5675" s="1">
        <v>18</v>
      </c>
      <c r="K5675" s="1">
        <v>25</v>
      </c>
      <c r="M5675" s="45"/>
      <c r="N5675" s="45"/>
      <c r="O5675" s="45"/>
      <c r="P5675" s="28"/>
      <c r="Q5675" s="28"/>
      <c r="R5675" s="25"/>
      <c r="Z5675"/>
    </row>
    <row r="5676" spans="1:26" x14ac:dyDescent="0.25">
      <c r="A5676" s="4" t="s">
        <v>7</v>
      </c>
      <c r="B5676" s="5">
        <v>2008</v>
      </c>
      <c r="C5676" s="5">
        <v>8</v>
      </c>
      <c r="D5676" s="5">
        <v>24</v>
      </c>
      <c r="E5676" s="5">
        <v>5</v>
      </c>
      <c r="F5676" s="43">
        <v>18.600000000000001</v>
      </c>
      <c r="G5676" s="8">
        <f t="shared" si="370"/>
        <v>25</v>
      </c>
      <c r="H5676" s="8">
        <f t="shared" si="371"/>
        <v>351.99999999999994</v>
      </c>
      <c r="I5676" s="8">
        <f t="shared" si="372"/>
        <v>87.999999999999986</v>
      </c>
      <c r="J5676" s="1">
        <v>18</v>
      </c>
      <c r="K5676" s="1">
        <v>25</v>
      </c>
      <c r="M5676" s="45"/>
      <c r="N5676" s="45"/>
      <c r="O5676" s="45"/>
      <c r="P5676" s="28"/>
      <c r="Q5676" s="28"/>
      <c r="R5676" s="25"/>
      <c r="Z5676"/>
    </row>
    <row r="5677" spans="1:26" x14ac:dyDescent="0.25">
      <c r="A5677" s="4" t="s">
        <v>7</v>
      </c>
      <c r="B5677" s="5">
        <v>2008</v>
      </c>
      <c r="C5677" s="5">
        <v>8</v>
      </c>
      <c r="D5677" s="5">
        <v>24</v>
      </c>
      <c r="E5677" s="5">
        <v>6</v>
      </c>
      <c r="F5677" s="43">
        <v>18.5</v>
      </c>
      <c r="G5677" s="8">
        <f t="shared" si="370"/>
        <v>25</v>
      </c>
      <c r="H5677" s="8">
        <f t="shared" si="371"/>
        <v>357.5</v>
      </c>
      <c r="I5677" s="8">
        <f t="shared" si="372"/>
        <v>89.375</v>
      </c>
      <c r="J5677" s="1">
        <v>18</v>
      </c>
      <c r="K5677" s="1">
        <v>25</v>
      </c>
      <c r="M5677" s="45"/>
      <c r="N5677" s="45"/>
      <c r="O5677" s="45"/>
      <c r="P5677" s="28"/>
      <c r="Q5677" s="28"/>
      <c r="R5677" s="25"/>
      <c r="Z5677"/>
    </row>
    <row r="5678" spans="1:26" x14ac:dyDescent="0.25">
      <c r="A5678" s="4" t="s">
        <v>7</v>
      </c>
      <c r="B5678" s="5">
        <v>2008</v>
      </c>
      <c r="C5678" s="5">
        <v>8</v>
      </c>
      <c r="D5678" s="5">
        <v>24</v>
      </c>
      <c r="E5678" s="5">
        <v>7</v>
      </c>
      <c r="F5678" s="43">
        <v>18.8</v>
      </c>
      <c r="G5678" s="8">
        <f t="shared" si="370"/>
        <v>25</v>
      </c>
      <c r="H5678" s="8">
        <f t="shared" si="371"/>
        <v>340.99999999999994</v>
      </c>
      <c r="I5678" s="8">
        <f t="shared" si="372"/>
        <v>85.249999999999986</v>
      </c>
      <c r="J5678" s="1">
        <v>18</v>
      </c>
      <c r="K5678" s="1">
        <v>25</v>
      </c>
      <c r="M5678" s="45"/>
      <c r="N5678" s="45"/>
      <c r="O5678" s="45"/>
      <c r="P5678" s="28"/>
      <c r="Q5678" s="28"/>
      <c r="R5678" s="25"/>
      <c r="Z5678"/>
    </row>
    <row r="5679" spans="1:26" x14ac:dyDescent="0.25">
      <c r="A5679" s="4" t="s">
        <v>7</v>
      </c>
      <c r="B5679" s="5">
        <v>2008</v>
      </c>
      <c r="C5679" s="5">
        <v>8</v>
      </c>
      <c r="D5679" s="5">
        <v>24</v>
      </c>
      <c r="E5679" s="5">
        <v>8</v>
      </c>
      <c r="F5679" s="43">
        <v>20</v>
      </c>
      <c r="G5679" s="8">
        <f t="shared" si="370"/>
        <v>25</v>
      </c>
      <c r="H5679" s="8">
        <f t="shared" si="371"/>
        <v>275</v>
      </c>
      <c r="I5679" s="8">
        <f t="shared" si="372"/>
        <v>68.75</v>
      </c>
      <c r="J5679" s="1">
        <v>18</v>
      </c>
      <c r="K5679" s="1">
        <v>25</v>
      </c>
      <c r="M5679" s="45"/>
      <c r="N5679" s="45"/>
      <c r="O5679" s="45"/>
      <c r="P5679" s="28"/>
      <c r="Q5679" s="28"/>
      <c r="R5679" s="25"/>
      <c r="Z5679"/>
    </row>
    <row r="5680" spans="1:26" x14ac:dyDescent="0.25">
      <c r="A5680" s="4" t="s">
        <v>7</v>
      </c>
      <c r="B5680" s="5">
        <v>2008</v>
      </c>
      <c r="C5680" s="5">
        <v>8</v>
      </c>
      <c r="D5680" s="5">
        <v>24</v>
      </c>
      <c r="E5680" s="5">
        <v>9</v>
      </c>
      <c r="F5680" s="43">
        <v>21.2</v>
      </c>
      <c r="G5680" s="8">
        <f t="shared" si="370"/>
        <v>25</v>
      </c>
      <c r="H5680" s="8">
        <f t="shared" si="371"/>
        <v>209.00000000000003</v>
      </c>
      <c r="I5680" s="8">
        <f t="shared" si="372"/>
        <v>52.250000000000007</v>
      </c>
      <c r="J5680" s="1">
        <v>18</v>
      </c>
      <c r="K5680" s="1">
        <v>25</v>
      </c>
      <c r="M5680" s="45"/>
      <c r="N5680" s="45"/>
      <c r="O5680" s="45"/>
      <c r="P5680" s="28"/>
      <c r="Q5680" s="28"/>
      <c r="R5680" s="25"/>
      <c r="Z5680"/>
    </row>
    <row r="5681" spans="1:26" x14ac:dyDescent="0.25">
      <c r="A5681" s="4" t="s">
        <v>7</v>
      </c>
      <c r="B5681" s="5">
        <v>2008</v>
      </c>
      <c r="C5681" s="5">
        <v>8</v>
      </c>
      <c r="D5681" s="5">
        <v>24</v>
      </c>
      <c r="E5681" s="5">
        <v>10</v>
      </c>
      <c r="F5681" s="43">
        <v>22.4</v>
      </c>
      <c r="G5681" s="8">
        <f t="shared" si="370"/>
        <v>25</v>
      </c>
      <c r="H5681" s="8">
        <f t="shared" si="371"/>
        <v>143.00000000000009</v>
      </c>
      <c r="I5681" s="8">
        <f t="shared" si="372"/>
        <v>35.750000000000021</v>
      </c>
      <c r="J5681" s="1">
        <v>18</v>
      </c>
      <c r="K5681" s="1">
        <v>25</v>
      </c>
      <c r="M5681" s="45"/>
      <c r="N5681" s="45"/>
      <c r="O5681" s="45"/>
      <c r="P5681" s="28"/>
      <c r="Q5681" s="28"/>
      <c r="R5681" s="25"/>
      <c r="Z5681"/>
    </row>
    <row r="5682" spans="1:26" x14ac:dyDescent="0.25">
      <c r="A5682" s="4" t="s">
        <v>7</v>
      </c>
      <c r="B5682" s="5">
        <v>2008</v>
      </c>
      <c r="C5682" s="5">
        <v>8</v>
      </c>
      <c r="D5682" s="5">
        <v>24</v>
      </c>
      <c r="E5682" s="5">
        <v>11</v>
      </c>
      <c r="F5682" s="43">
        <v>23.1</v>
      </c>
      <c r="G5682" s="8">
        <f t="shared" si="370"/>
        <v>25</v>
      </c>
      <c r="H5682" s="8">
        <f t="shared" si="371"/>
        <v>104.49999999999991</v>
      </c>
      <c r="I5682" s="8">
        <f t="shared" si="372"/>
        <v>26.124999999999979</v>
      </c>
      <c r="J5682" s="1">
        <v>18</v>
      </c>
      <c r="K5682" s="1">
        <v>25</v>
      </c>
      <c r="M5682" s="45"/>
      <c r="N5682" s="45"/>
      <c r="O5682" s="45"/>
      <c r="P5682" s="28"/>
      <c r="Q5682" s="28"/>
      <c r="R5682" s="25"/>
      <c r="Z5682"/>
    </row>
    <row r="5683" spans="1:26" x14ac:dyDescent="0.25">
      <c r="A5683" s="4" t="s">
        <v>7</v>
      </c>
      <c r="B5683" s="5">
        <v>2008</v>
      </c>
      <c r="C5683" s="5">
        <v>8</v>
      </c>
      <c r="D5683" s="5">
        <v>24</v>
      </c>
      <c r="E5683" s="5">
        <v>12</v>
      </c>
      <c r="F5683" s="43">
        <v>24.3</v>
      </c>
      <c r="G5683" s="8">
        <f t="shared" si="370"/>
        <v>25</v>
      </c>
      <c r="H5683" s="8">
        <f t="shared" si="371"/>
        <v>38.499999999999957</v>
      </c>
      <c r="I5683" s="8">
        <f t="shared" si="372"/>
        <v>9.6249999999999893</v>
      </c>
      <c r="J5683" s="1">
        <v>18</v>
      </c>
      <c r="K5683" s="1">
        <v>25</v>
      </c>
      <c r="M5683" s="45"/>
      <c r="N5683" s="45"/>
      <c r="O5683" s="45"/>
      <c r="P5683" s="28"/>
      <c r="Q5683" s="28"/>
      <c r="R5683" s="25"/>
      <c r="Z5683"/>
    </row>
    <row r="5684" spans="1:26" x14ac:dyDescent="0.25">
      <c r="A5684" s="4" t="s">
        <v>7</v>
      </c>
      <c r="B5684" s="5">
        <v>2008</v>
      </c>
      <c r="C5684" s="5">
        <v>8</v>
      </c>
      <c r="D5684" s="5">
        <v>24</v>
      </c>
      <c r="E5684" s="5">
        <v>13</v>
      </c>
      <c r="F5684" s="43">
        <v>24.8</v>
      </c>
      <c r="G5684" s="8">
        <f t="shared" si="370"/>
        <v>25</v>
      </c>
      <c r="H5684" s="8">
        <f t="shared" si="371"/>
        <v>10.999999999999961</v>
      </c>
      <c r="I5684" s="8">
        <f t="shared" si="372"/>
        <v>2.7499999999999902</v>
      </c>
      <c r="J5684" s="1">
        <v>18</v>
      </c>
      <c r="K5684" s="1">
        <v>25</v>
      </c>
      <c r="M5684" s="45"/>
      <c r="N5684" s="45"/>
      <c r="O5684" s="45"/>
      <c r="P5684" s="28"/>
      <c r="Q5684" s="28"/>
      <c r="R5684" s="25"/>
      <c r="Z5684"/>
    </row>
    <row r="5685" spans="1:26" x14ac:dyDescent="0.25">
      <c r="A5685" s="4" t="s">
        <v>7</v>
      </c>
      <c r="B5685" s="5">
        <v>2008</v>
      </c>
      <c r="C5685" s="5">
        <v>8</v>
      </c>
      <c r="D5685" s="5">
        <v>24</v>
      </c>
      <c r="E5685" s="5">
        <v>14</v>
      </c>
      <c r="F5685" s="43">
        <v>24.9</v>
      </c>
      <c r="G5685" s="8">
        <f t="shared" si="370"/>
        <v>25</v>
      </c>
      <c r="H5685" s="8">
        <f t="shared" si="371"/>
        <v>5.5000000000000782</v>
      </c>
      <c r="I5685" s="8">
        <f t="shared" si="372"/>
        <v>1.3750000000000195</v>
      </c>
      <c r="J5685" s="1">
        <v>18</v>
      </c>
      <c r="K5685" s="1">
        <v>25</v>
      </c>
      <c r="M5685" s="45"/>
      <c r="N5685" s="45"/>
      <c r="O5685" s="45"/>
      <c r="P5685" s="28"/>
      <c r="Q5685" s="28"/>
      <c r="R5685" s="25"/>
      <c r="Z5685"/>
    </row>
    <row r="5686" spans="1:26" x14ac:dyDescent="0.25">
      <c r="A5686" s="4" t="s">
        <v>7</v>
      </c>
      <c r="B5686" s="5">
        <v>2008</v>
      </c>
      <c r="C5686" s="5">
        <v>8</v>
      </c>
      <c r="D5686" s="5">
        <v>24</v>
      </c>
      <c r="E5686" s="5">
        <v>15</v>
      </c>
      <c r="F5686" s="43">
        <v>24.6</v>
      </c>
      <c r="G5686" s="8">
        <f t="shared" si="370"/>
        <v>25</v>
      </c>
      <c r="H5686" s="8">
        <f t="shared" si="371"/>
        <v>21.999999999999922</v>
      </c>
      <c r="I5686" s="8">
        <f t="shared" si="372"/>
        <v>5.4999999999999805</v>
      </c>
      <c r="J5686" s="1">
        <v>18</v>
      </c>
      <c r="K5686" s="1">
        <v>25</v>
      </c>
      <c r="M5686" s="45"/>
      <c r="N5686" s="45"/>
      <c r="O5686" s="45"/>
      <c r="P5686" s="28"/>
      <c r="Q5686" s="28"/>
      <c r="R5686" s="25"/>
      <c r="Z5686"/>
    </row>
    <row r="5687" spans="1:26" x14ac:dyDescent="0.25">
      <c r="A5687" s="4" t="s">
        <v>7</v>
      </c>
      <c r="B5687" s="5">
        <v>2008</v>
      </c>
      <c r="C5687" s="5">
        <v>8</v>
      </c>
      <c r="D5687" s="5">
        <v>24</v>
      </c>
      <c r="E5687" s="5">
        <v>16</v>
      </c>
      <c r="F5687" s="43">
        <v>24.4</v>
      </c>
      <c r="G5687" s="8">
        <f t="shared" si="370"/>
        <v>25</v>
      </c>
      <c r="H5687" s="8">
        <f t="shared" si="371"/>
        <v>33.000000000000078</v>
      </c>
      <c r="I5687" s="8">
        <f t="shared" si="372"/>
        <v>8.2500000000000195</v>
      </c>
      <c r="J5687" s="1">
        <v>18</v>
      </c>
      <c r="K5687" s="1">
        <v>25</v>
      </c>
      <c r="M5687" s="45"/>
      <c r="N5687" s="45"/>
      <c r="O5687" s="45"/>
      <c r="P5687" s="28"/>
      <c r="Q5687" s="28"/>
      <c r="R5687" s="25"/>
      <c r="Z5687"/>
    </row>
    <row r="5688" spans="1:26" x14ac:dyDescent="0.25">
      <c r="A5688" s="4" t="s">
        <v>7</v>
      </c>
      <c r="B5688" s="5">
        <v>2008</v>
      </c>
      <c r="C5688" s="5">
        <v>8</v>
      </c>
      <c r="D5688" s="5">
        <v>24</v>
      </c>
      <c r="E5688" s="5">
        <v>17</v>
      </c>
      <c r="F5688" s="43">
        <v>23.8</v>
      </c>
      <c r="G5688" s="8">
        <f t="shared" si="370"/>
        <v>25</v>
      </c>
      <c r="H5688" s="8">
        <f t="shared" si="371"/>
        <v>65.999999999999957</v>
      </c>
      <c r="I5688" s="8">
        <f t="shared" si="372"/>
        <v>16.499999999999989</v>
      </c>
      <c r="J5688" s="1">
        <v>18</v>
      </c>
      <c r="K5688" s="1">
        <v>25</v>
      </c>
      <c r="M5688" s="45"/>
      <c r="N5688" s="45"/>
      <c r="O5688" s="45"/>
      <c r="P5688" s="28"/>
      <c r="Q5688" s="28"/>
      <c r="R5688" s="25"/>
      <c r="Z5688"/>
    </row>
    <row r="5689" spans="1:26" x14ac:dyDescent="0.25">
      <c r="A5689" s="4" t="s">
        <v>7</v>
      </c>
      <c r="B5689" s="5">
        <v>2008</v>
      </c>
      <c r="C5689" s="5">
        <v>8</v>
      </c>
      <c r="D5689" s="5">
        <v>24</v>
      </c>
      <c r="E5689" s="5">
        <v>18</v>
      </c>
      <c r="F5689" s="43">
        <v>22.7</v>
      </c>
      <c r="G5689" s="8">
        <f t="shared" si="370"/>
        <v>25</v>
      </c>
      <c r="H5689" s="8">
        <f t="shared" si="371"/>
        <v>126.50000000000004</v>
      </c>
      <c r="I5689" s="8">
        <f t="shared" si="372"/>
        <v>31.625000000000011</v>
      </c>
      <c r="J5689" s="1">
        <v>18</v>
      </c>
      <c r="K5689" s="1">
        <v>25</v>
      </c>
      <c r="M5689" s="45"/>
      <c r="N5689" s="45"/>
      <c r="O5689" s="45"/>
      <c r="P5689" s="28"/>
      <c r="Q5689" s="28"/>
      <c r="R5689" s="25"/>
      <c r="Z5689"/>
    </row>
    <row r="5690" spans="1:26" x14ac:dyDescent="0.25">
      <c r="A5690" s="4" t="s">
        <v>7</v>
      </c>
      <c r="B5690" s="5">
        <v>2008</v>
      </c>
      <c r="C5690" s="5">
        <v>8</v>
      </c>
      <c r="D5690" s="5">
        <v>24</v>
      </c>
      <c r="E5690" s="5">
        <v>19</v>
      </c>
      <c r="F5690" s="43">
        <v>20.7</v>
      </c>
      <c r="G5690" s="8">
        <f t="shared" si="370"/>
        <v>25</v>
      </c>
      <c r="H5690" s="8">
        <f t="shared" si="371"/>
        <v>236.50000000000003</v>
      </c>
      <c r="I5690" s="8">
        <f t="shared" si="372"/>
        <v>59.125000000000007</v>
      </c>
      <c r="J5690" s="1">
        <v>18</v>
      </c>
      <c r="K5690" s="1">
        <v>25</v>
      </c>
      <c r="M5690" s="45"/>
      <c r="N5690" s="45"/>
      <c r="O5690" s="45"/>
      <c r="P5690" s="28"/>
      <c r="Q5690" s="28"/>
      <c r="R5690" s="25"/>
      <c r="Z5690"/>
    </row>
    <row r="5691" spans="1:26" x14ac:dyDescent="0.25">
      <c r="A5691" s="4" t="s">
        <v>7</v>
      </c>
      <c r="B5691" s="5">
        <v>2008</v>
      </c>
      <c r="C5691" s="5">
        <v>8</v>
      </c>
      <c r="D5691" s="5">
        <v>24</v>
      </c>
      <c r="E5691" s="5">
        <v>20</v>
      </c>
      <c r="F5691" s="43">
        <v>19.8</v>
      </c>
      <c r="G5691" s="8">
        <f t="shared" si="370"/>
        <v>25</v>
      </c>
      <c r="H5691" s="8">
        <f t="shared" si="371"/>
        <v>285.99999999999994</v>
      </c>
      <c r="I5691" s="8">
        <f t="shared" si="372"/>
        <v>71.499999999999986</v>
      </c>
      <c r="J5691" s="1">
        <v>18</v>
      </c>
      <c r="K5691" s="1">
        <v>25</v>
      </c>
      <c r="M5691" s="45"/>
      <c r="N5691" s="45"/>
      <c r="O5691" s="45"/>
      <c r="P5691" s="28"/>
      <c r="Q5691" s="28"/>
      <c r="R5691" s="25"/>
      <c r="Z5691"/>
    </row>
    <row r="5692" spans="1:26" x14ac:dyDescent="0.25">
      <c r="A5692" s="4" t="s">
        <v>7</v>
      </c>
      <c r="B5692" s="5">
        <v>2008</v>
      </c>
      <c r="C5692" s="5">
        <v>8</v>
      </c>
      <c r="D5692" s="5">
        <v>24</v>
      </c>
      <c r="E5692" s="5">
        <v>21</v>
      </c>
      <c r="F5692" s="43">
        <v>19.399999999999999</v>
      </c>
      <c r="G5692" s="8">
        <f t="shared" si="370"/>
        <v>25</v>
      </c>
      <c r="H5692" s="8">
        <f t="shared" si="371"/>
        <v>308.00000000000006</v>
      </c>
      <c r="I5692" s="8">
        <f t="shared" si="372"/>
        <v>77.000000000000014</v>
      </c>
      <c r="J5692" s="1">
        <v>18</v>
      </c>
      <c r="K5692" s="1">
        <v>25</v>
      </c>
      <c r="M5692" s="45"/>
      <c r="N5692" s="45"/>
      <c r="O5692" s="45"/>
      <c r="P5692" s="28"/>
      <c r="Q5692" s="28"/>
      <c r="R5692" s="25"/>
      <c r="Z5692"/>
    </row>
    <row r="5693" spans="1:26" x14ac:dyDescent="0.25">
      <c r="A5693" s="4" t="s">
        <v>7</v>
      </c>
      <c r="B5693" s="5">
        <v>2008</v>
      </c>
      <c r="C5693" s="5">
        <v>8</v>
      </c>
      <c r="D5693" s="5">
        <v>24</v>
      </c>
      <c r="E5693" s="5">
        <v>22</v>
      </c>
      <c r="F5693" s="43">
        <v>18.899999999999999</v>
      </c>
      <c r="G5693" s="8">
        <f t="shared" si="370"/>
        <v>25</v>
      </c>
      <c r="H5693" s="8">
        <f t="shared" si="371"/>
        <v>335.50000000000006</v>
      </c>
      <c r="I5693" s="8">
        <f t="shared" si="372"/>
        <v>83.875000000000014</v>
      </c>
      <c r="J5693" s="1">
        <v>18</v>
      </c>
      <c r="K5693" s="1">
        <v>25</v>
      </c>
      <c r="M5693" s="45"/>
      <c r="N5693" s="45"/>
      <c r="O5693" s="45"/>
      <c r="P5693" s="28"/>
      <c r="Q5693" s="28"/>
      <c r="R5693" s="25"/>
      <c r="Z5693"/>
    </row>
    <row r="5694" spans="1:26" x14ac:dyDescent="0.25">
      <c r="A5694" s="4" t="s">
        <v>7</v>
      </c>
      <c r="B5694" s="5">
        <v>2008</v>
      </c>
      <c r="C5694" s="5">
        <v>8</v>
      </c>
      <c r="D5694" s="5">
        <v>24</v>
      </c>
      <c r="E5694" s="5">
        <v>23</v>
      </c>
      <c r="F5694" s="43">
        <v>18.399999999999999</v>
      </c>
      <c r="G5694" s="8">
        <f t="shared" si="370"/>
        <v>25</v>
      </c>
      <c r="H5694" s="8">
        <f t="shared" si="371"/>
        <v>363.00000000000006</v>
      </c>
      <c r="I5694" s="8">
        <f t="shared" si="372"/>
        <v>90.750000000000014</v>
      </c>
      <c r="J5694" s="1">
        <v>18</v>
      </c>
      <c r="K5694" s="1">
        <v>25</v>
      </c>
      <c r="M5694" s="45"/>
      <c r="N5694" s="45"/>
      <c r="O5694" s="45"/>
      <c r="P5694" s="28"/>
      <c r="Q5694" s="28"/>
      <c r="R5694" s="25"/>
      <c r="Z5694"/>
    </row>
    <row r="5695" spans="1:26" x14ac:dyDescent="0.25">
      <c r="A5695" s="4" t="s">
        <v>7</v>
      </c>
      <c r="B5695" s="5">
        <v>2008</v>
      </c>
      <c r="C5695" s="5">
        <v>8</v>
      </c>
      <c r="D5695" s="5">
        <v>25</v>
      </c>
      <c r="E5695" s="5">
        <v>0</v>
      </c>
      <c r="F5695" s="43">
        <v>18.100000000000001</v>
      </c>
      <c r="G5695" s="8">
        <f t="shared" si="370"/>
        <v>25</v>
      </c>
      <c r="H5695" s="8">
        <f t="shared" si="371"/>
        <v>379.49999999999994</v>
      </c>
      <c r="I5695" s="8">
        <f t="shared" si="372"/>
        <v>94.874999999999986</v>
      </c>
      <c r="J5695" s="1">
        <v>18</v>
      </c>
      <c r="K5695" s="1">
        <v>25</v>
      </c>
      <c r="M5695" s="45"/>
      <c r="N5695" s="45"/>
      <c r="O5695" s="45"/>
      <c r="P5695" s="28"/>
      <c r="Q5695" s="28"/>
      <c r="R5695" s="25"/>
      <c r="Z5695"/>
    </row>
    <row r="5696" spans="1:26" x14ac:dyDescent="0.25">
      <c r="A5696" s="4" t="s">
        <v>7</v>
      </c>
      <c r="B5696" s="5">
        <v>2008</v>
      </c>
      <c r="C5696" s="5">
        <v>8</v>
      </c>
      <c r="D5696" s="5">
        <v>25</v>
      </c>
      <c r="E5696" s="5">
        <v>1</v>
      </c>
      <c r="F5696" s="43">
        <v>17.899999999999999</v>
      </c>
      <c r="G5696" s="8">
        <f t="shared" si="370"/>
        <v>25</v>
      </c>
      <c r="H5696" s="8">
        <f t="shared" si="371"/>
        <v>390.50000000000006</v>
      </c>
      <c r="I5696" s="8">
        <f t="shared" si="372"/>
        <v>97.625000000000014</v>
      </c>
      <c r="J5696" s="1">
        <v>18</v>
      </c>
      <c r="K5696" s="1">
        <v>25</v>
      </c>
      <c r="M5696" s="45"/>
      <c r="N5696" s="45"/>
      <c r="O5696" s="45"/>
      <c r="P5696" s="28"/>
      <c r="Q5696" s="28"/>
      <c r="R5696" s="25"/>
      <c r="Z5696"/>
    </row>
    <row r="5697" spans="1:26" x14ac:dyDescent="0.25">
      <c r="A5697" s="4" t="s">
        <v>7</v>
      </c>
      <c r="B5697" s="5">
        <v>2008</v>
      </c>
      <c r="C5697" s="5">
        <v>8</v>
      </c>
      <c r="D5697" s="5">
        <v>25</v>
      </c>
      <c r="E5697" s="5">
        <v>2</v>
      </c>
      <c r="F5697" s="43">
        <v>17.7</v>
      </c>
      <c r="G5697" s="8">
        <f t="shared" si="370"/>
        <v>25</v>
      </c>
      <c r="H5697" s="8">
        <f t="shared" si="371"/>
        <v>401.50000000000006</v>
      </c>
      <c r="I5697" s="8">
        <f t="shared" si="372"/>
        <v>100.37500000000001</v>
      </c>
      <c r="J5697" s="1">
        <v>18</v>
      </c>
      <c r="K5697" s="1">
        <v>25</v>
      </c>
      <c r="M5697" s="45"/>
      <c r="N5697" s="45"/>
      <c r="O5697" s="45"/>
      <c r="P5697" s="28"/>
      <c r="Q5697" s="28"/>
      <c r="R5697" s="25"/>
      <c r="Z5697"/>
    </row>
    <row r="5698" spans="1:26" x14ac:dyDescent="0.25">
      <c r="A5698" s="4" t="s">
        <v>7</v>
      </c>
      <c r="B5698" s="5">
        <v>2008</v>
      </c>
      <c r="C5698" s="5">
        <v>8</v>
      </c>
      <c r="D5698" s="5">
        <v>25</v>
      </c>
      <c r="E5698" s="5">
        <v>3</v>
      </c>
      <c r="F5698" s="43">
        <v>17.5</v>
      </c>
      <c r="G5698" s="8">
        <f t="shared" si="370"/>
        <v>25</v>
      </c>
      <c r="H5698" s="8">
        <f t="shared" si="371"/>
        <v>412.5</v>
      </c>
      <c r="I5698" s="8">
        <f t="shared" si="372"/>
        <v>103.125</v>
      </c>
      <c r="J5698" s="1">
        <v>18</v>
      </c>
      <c r="K5698" s="1">
        <v>25</v>
      </c>
      <c r="M5698" s="45"/>
      <c r="N5698" s="45"/>
      <c r="O5698" s="45"/>
      <c r="P5698" s="28"/>
      <c r="Q5698" s="28"/>
      <c r="R5698" s="25"/>
      <c r="Z5698"/>
    </row>
    <row r="5699" spans="1:26" x14ac:dyDescent="0.25">
      <c r="A5699" s="4" t="s">
        <v>7</v>
      </c>
      <c r="B5699" s="5">
        <v>2008</v>
      </c>
      <c r="C5699" s="5">
        <v>8</v>
      </c>
      <c r="D5699" s="5">
        <v>25</v>
      </c>
      <c r="E5699" s="5">
        <v>4</v>
      </c>
      <c r="F5699" s="43">
        <v>17.3</v>
      </c>
      <c r="G5699" s="8">
        <f t="shared" si="370"/>
        <v>25</v>
      </c>
      <c r="H5699" s="8">
        <f t="shared" si="371"/>
        <v>423.49999999999994</v>
      </c>
      <c r="I5699" s="8">
        <f t="shared" si="372"/>
        <v>105.87499999999999</v>
      </c>
      <c r="J5699" s="1">
        <v>18</v>
      </c>
      <c r="K5699" s="1">
        <v>25</v>
      </c>
      <c r="M5699" s="45"/>
      <c r="N5699" s="45"/>
      <c r="O5699" s="45"/>
      <c r="P5699" s="28"/>
      <c r="Q5699" s="28"/>
      <c r="R5699" s="25"/>
      <c r="Z5699"/>
    </row>
    <row r="5700" spans="1:26" x14ac:dyDescent="0.25">
      <c r="A5700" s="4" t="s">
        <v>7</v>
      </c>
      <c r="B5700" s="5">
        <v>2008</v>
      </c>
      <c r="C5700" s="5">
        <v>8</v>
      </c>
      <c r="D5700" s="5">
        <v>25</v>
      </c>
      <c r="E5700" s="5">
        <v>5</v>
      </c>
      <c r="F5700" s="43">
        <v>17.2</v>
      </c>
      <c r="G5700" s="8">
        <f t="shared" si="370"/>
        <v>25</v>
      </c>
      <c r="H5700" s="8">
        <f t="shared" si="371"/>
        <v>429.00000000000006</v>
      </c>
      <c r="I5700" s="8">
        <f t="shared" si="372"/>
        <v>107.25000000000001</v>
      </c>
      <c r="J5700" s="1">
        <v>18</v>
      </c>
      <c r="K5700" s="1">
        <v>25</v>
      </c>
      <c r="M5700" s="45"/>
      <c r="N5700" s="45"/>
      <c r="O5700" s="45"/>
      <c r="P5700" s="28"/>
      <c r="Q5700" s="28"/>
      <c r="R5700" s="25"/>
      <c r="Z5700"/>
    </row>
    <row r="5701" spans="1:26" x14ac:dyDescent="0.25">
      <c r="A5701" s="4" t="s">
        <v>7</v>
      </c>
      <c r="B5701" s="5">
        <v>2008</v>
      </c>
      <c r="C5701" s="5">
        <v>8</v>
      </c>
      <c r="D5701" s="5">
        <v>25</v>
      </c>
      <c r="E5701" s="5">
        <v>6</v>
      </c>
      <c r="F5701" s="43">
        <v>17.100000000000001</v>
      </c>
      <c r="G5701" s="8">
        <f t="shared" si="370"/>
        <v>25</v>
      </c>
      <c r="H5701" s="8">
        <f t="shared" si="371"/>
        <v>434.49999999999994</v>
      </c>
      <c r="I5701" s="8">
        <f t="shared" si="372"/>
        <v>108.62499999999999</v>
      </c>
      <c r="J5701" s="1">
        <v>18</v>
      </c>
      <c r="K5701" s="1">
        <v>25</v>
      </c>
      <c r="M5701" s="45"/>
      <c r="N5701" s="45"/>
      <c r="O5701" s="45"/>
      <c r="P5701" s="28"/>
      <c r="Q5701" s="28"/>
      <c r="R5701" s="25"/>
      <c r="Z5701"/>
    </row>
    <row r="5702" spans="1:26" x14ac:dyDescent="0.25">
      <c r="A5702" s="4" t="s">
        <v>7</v>
      </c>
      <c r="B5702" s="5">
        <v>2008</v>
      </c>
      <c r="C5702" s="5">
        <v>8</v>
      </c>
      <c r="D5702" s="5">
        <v>25</v>
      </c>
      <c r="E5702" s="5">
        <v>7</v>
      </c>
      <c r="F5702" s="43">
        <v>17.3</v>
      </c>
      <c r="G5702" s="8">
        <f t="shared" si="370"/>
        <v>25</v>
      </c>
      <c r="H5702" s="8">
        <f t="shared" si="371"/>
        <v>423.49999999999994</v>
      </c>
      <c r="I5702" s="8">
        <f t="shared" si="372"/>
        <v>105.87499999999999</v>
      </c>
      <c r="J5702" s="1">
        <v>18</v>
      </c>
      <c r="K5702" s="1">
        <v>25</v>
      </c>
      <c r="M5702" s="45"/>
      <c r="N5702" s="45"/>
      <c r="O5702" s="45"/>
      <c r="P5702" s="28"/>
      <c r="Q5702" s="28"/>
      <c r="R5702" s="25"/>
      <c r="Z5702"/>
    </row>
    <row r="5703" spans="1:26" x14ac:dyDescent="0.25">
      <c r="A5703" s="4" t="s">
        <v>7</v>
      </c>
      <c r="B5703" s="5">
        <v>2008</v>
      </c>
      <c r="C5703" s="5">
        <v>8</v>
      </c>
      <c r="D5703" s="5">
        <v>25</v>
      </c>
      <c r="E5703" s="5">
        <v>8</v>
      </c>
      <c r="F5703" s="43">
        <v>18.2</v>
      </c>
      <c r="G5703" s="8">
        <f t="shared" ref="G5703:G5766" si="373">IF(A5703="Inverno", $G$3, $G$2)</f>
        <v>25</v>
      </c>
      <c r="H5703" s="8">
        <f t="shared" si="371"/>
        <v>374.00000000000006</v>
      </c>
      <c r="I5703" s="8">
        <f t="shared" si="372"/>
        <v>93.500000000000014</v>
      </c>
      <c r="J5703" s="1">
        <v>18</v>
      </c>
      <c r="K5703" s="1">
        <v>25</v>
      </c>
      <c r="M5703" s="45"/>
      <c r="N5703" s="45"/>
      <c r="O5703" s="45"/>
      <c r="P5703" s="28"/>
      <c r="Q5703" s="28"/>
      <c r="R5703" s="25"/>
      <c r="Z5703"/>
    </row>
    <row r="5704" spans="1:26" x14ac:dyDescent="0.25">
      <c r="A5704" s="4" t="s">
        <v>7</v>
      </c>
      <c r="B5704" s="5">
        <v>2008</v>
      </c>
      <c r="C5704" s="5">
        <v>8</v>
      </c>
      <c r="D5704" s="5">
        <v>25</v>
      </c>
      <c r="E5704" s="5">
        <v>9</v>
      </c>
      <c r="F5704" s="43">
        <v>19.2</v>
      </c>
      <c r="G5704" s="8">
        <f t="shared" si="373"/>
        <v>25</v>
      </c>
      <c r="H5704" s="8">
        <f t="shared" ref="H5704:H5767" si="374">IF(F5704&gt;G5704,0,$D$3*(G5704-F5704)/$D$4)</f>
        <v>319.00000000000006</v>
      </c>
      <c r="I5704" s="8">
        <f t="shared" ref="I5704:I5767" si="375">H5704/$G$4</f>
        <v>79.750000000000014</v>
      </c>
      <c r="J5704" s="1">
        <v>18</v>
      </c>
      <c r="K5704" s="1">
        <v>25</v>
      </c>
      <c r="M5704" s="45"/>
      <c r="N5704" s="45"/>
      <c r="O5704" s="45"/>
      <c r="P5704" s="28"/>
      <c r="Q5704" s="28"/>
      <c r="R5704" s="25"/>
      <c r="Z5704"/>
    </row>
    <row r="5705" spans="1:26" x14ac:dyDescent="0.25">
      <c r="A5705" s="4" t="s">
        <v>7</v>
      </c>
      <c r="B5705" s="5">
        <v>2008</v>
      </c>
      <c r="C5705" s="5">
        <v>8</v>
      </c>
      <c r="D5705" s="5">
        <v>25</v>
      </c>
      <c r="E5705" s="5">
        <v>10</v>
      </c>
      <c r="F5705" s="43">
        <v>20.3</v>
      </c>
      <c r="G5705" s="8">
        <f t="shared" si="373"/>
        <v>25</v>
      </c>
      <c r="H5705" s="8">
        <f t="shared" si="374"/>
        <v>258.49999999999994</v>
      </c>
      <c r="I5705" s="8">
        <f t="shared" si="375"/>
        <v>64.624999999999986</v>
      </c>
      <c r="J5705" s="1">
        <v>18</v>
      </c>
      <c r="K5705" s="1">
        <v>25</v>
      </c>
      <c r="M5705" s="45"/>
      <c r="N5705" s="45"/>
      <c r="O5705" s="45"/>
      <c r="P5705" s="28"/>
      <c r="Q5705" s="28"/>
      <c r="R5705" s="25"/>
      <c r="Z5705"/>
    </row>
    <row r="5706" spans="1:26" x14ac:dyDescent="0.25">
      <c r="A5706" s="4" t="s">
        <v>7</v>
      </c>
      <c r="B5706" s="5">
        <v>2008</v>
      </c>
      <c r="C5706" s="5">
        <v>8</v>
      </c>
      <c r="D5706" s="5">
        <v>25</v>
      </c>
      <c r="E5706" s="5">
        <v>11</v>
      </c>
      <c r="F5706" s="43">
        <v>21</v>
      </c>
      <c r="G5706" s="8">
        <f t="shared" si="373"/>
        <v>25</v>
      </c>
      <c r="H5706" s="8">
        <f t="shared" si="374"/>
        <v>220</v>
      </c>
      <c r="I5706" s="8">
        <f t="shared" si="375"/>
        <v>55</v>
      </c>
      <c r="J5706" s="1">
        <v>18</v>
      </c>
      <c r="K5706" s="1">
        <v>25</v>
      </c>
      <c r="M5706" s="45"/>
      <c r="N5706" s="45"/>
      <c r="O5706" s="45"/>
      <c r="P5706" s="28"/>
      <c r="Q5706" s="28"/>
      <c r="R5706" s="25"/>
      <c r="Z5706"/>
    </row>
    <row r="5707" spans="1:26" x14ac:dyDescent="0.25">
      <c r="A5707" s="4" t="s">
        <v>7</v>
      </c>
      <c r="B5707" s="5">
        <v>2008</v>
      </c>
      <c r="C5707" s="5">
        <v>8</v>
      </c>
      <c r="D5707" s="5">
        <v>25</v>
      </c>
      <c r="E5707" s="5">
        <v>12</v>
      </c>
      <c r="F5707" s="43">
        <v>21.7</v>
      </c>
      <c r="G5707" s="8">
        <f t="shared" si="373"/>
        <v>25</v>
      </c>
      <c r="H5707" s="8">
        <f t="shared" si="374"/>
        <v>181.50000000000003</v>
      </c>
      <c r="I5707" s="8">
        <f t="shared" si="375"/>
        <v>45.375000000000007</v>
      </c>
      <c r="J5707" s="1">
        <v>18</v>
      </c>
      <c r="K5707" s="1">
        <v>25</v>
      </c>
      <c r="M5707" s="45"/>
      <c r="N5707" s="45"/>
      <c r="O5707" s="45"/>
      <c r="P5707" s="28"/>
      <c r="Q5707" s="28"/>
      <c r="R5707" s="25"/>
      <c r="Z5707"/>
    </row>
    <row r="5708" spans="1:26" x14ac:dyDescent="0.25">
      <c r="A5708" s="4" t="s">
        <v>7</v>
      </c>
      <c r="B5708" s="5">
        <v>2008</v>
      </c>
      <c r="C5708" s="5">
        <v>8</v>
      </c>
      <c r="D5708" s="5">
        <v>25</v>
      </c>
      <c r="E5708" s="5">
        <v>13</v>
      </c>
      <c r="F5708" s="43">
        <v>22.5</v>
      </c>
      <c r="G5708" s="8">
        <f t="shared" si="373"/>
        <v>25</v>
      </c>
      <c r="H5708" s="8">
        <f t="shared" si="374"/>
        <v>137.5</v>
      </c>
      <c r="I5708" s="8">
        <f t="shared" si="375"/>
        <v>34.375</v>
      </c>
      <c r="J5708" s="1">
        <v>18</v>
      </c>
      <c r="K5708" s="1">
        <v>25</v>
      </c>
      <c r="M5708" s="45"/>
      <c r="N5708" s="45"/>
      <c r="O5708" s="45"/>
      <c r="P5708" s="28"/>
      <c r="Q5708" s="28"/>
      <c r="R5708" s="25"/>
      <c r="Z5708"/>
    </row>
    <row r="5709" spans="1:26" x14ac:dyDescent="0.25">
      <c r="A5709" s="4" t="s">
        <v>7</v>
      </c>
      <c r="B5709" s="5">
        <v>2008</v>
      </c>
      <c r="C5709" s="5">
        <v>8</v>
      </c>
      <c r="D5709" s="5">
        <v>25</v>
      </c>
      <c r="E5709" s="5">
        <v>14</v>
      </c>
      <c r="F5709" s="43">
        <v>23.3</v>
      </c>
      <c r="G5709" s="8">
        <f t="shared" si="373"/>
        <v>25</v>
      </c>
      <c r="H5709" s="8">
        <f t="shared" si="374"/>
        <v>93.499999999999957</v>
      </c>
      <c r="I5709" s="8">
        <f t="shared" si="375"/>
        <v>23.374999999999989</v>
      </c>
      <c r="J5709" s="1">
        <v>18</v>
      </c>
      <c r="K5709" s="1">
        <v>25</v>
      </c>
      <c r="M5709" s="45"/>
      <c r="N5709" s="45"/>
      <c r="O5709" s="45"/>
      <c r="P5709" s="28"/>
      <c r="Q5709" s="28"/>
      <c r="R5709" s="25"/>
      <c r="Z5709"/>
    </row>
    <row r="5710" spans="1:26" x14ac:dyDescent="0.25">
      <c r="A5710" s="4" t="s">
        <v>7</v>
      </c>
      <c r="B5710" s="5">
        <v>2008</v>
      </c>
      <c r="C5710" s="5">
        <v>8</v>
      </c>
      <c r="D5710" s="5">
        <v>25</v>
      </c>
      <c r="E5710" s="5">
        <v>15</v>
      </c>
      <c r="F5710" s="43">
        <v>23.8</v>
      </c>
      <c r="G5710" s="8">
        <f t="shared" si="373"/>
        <v>25</v>
      </c>
      <c r="H5710" s="8">
        <f t="shared" si="374"/>
        <v>65.999999999999957</v>
      </c>
      <c r="I5710" s="8">
        <f t="shared" si="375"/>
        <v>16.499999999999989</v>
      </c>
      <c r="J5710" s="1">
        <v>18</v>
      </c>
      <c r="K5710" s="1">
        <v>25</v>
      </c>
      <c r="M5710" s="45"/>
      <c r="N5710" s="45"/>
      <c r="O5710" s="45"/>
      <c r="P5710" s="28"/>
      <c r="Q5710" s="28"/>
      <c r="R5710" s="25"/>
      <c r="Z5710"/>
    </row>
    <row r="5711" spans="1:26" x14ac:dyDescent="0.25">
      <c r="A5711" s="4" t="s">
        <v>7</v>
      </c>
      <c r="B5711" s="5">
        <v>2008</v>
      </c>
      <c r="C5711" s="5">
        <v>8</v>
      </c>
      <c r="D5711" s="5">
        <v>25</v>
      </c>
      <c r="E5711" s="5">
        <v>16</v>
      </c>
      <c r="F5711" s="43">
        <v>23.2</v>
      </c>
      <c r="G5711" s="8">
        <f t="shared" si="373"/>
        <v>25</v>
      </c>
      <c r="H5711" s="8">
        <f t="shared" si="374"/>
        <v>99.000000000000043</v>
      </c>
      <c r="I5711" s="8">
        <f t="shared" si="375"/>
        <v>24.750000000000011</v>
      </c>
      <c r="J5711" s="1">
        <v>18</v>
      </c>
      <c r="K5711" s="1">
        <v>25</v>
      </c>
      <c r="M5711" s="45"/>
      <c r="N5711" s="45"/>
      <c r="O5711" s="45"/>
      <c r="P5711" s="28"/>
      <c r="Q5711" s="28"/>
      <c r="R5711" s="25"/>
      <c r="Z5711"/>
    </row>
    <row r="5712" spans="1:26" x14ac:dyDescent="0.25">
      <c r="A5712" s="4" t="s">
        <v>7</v>
      </c>
      <c r="B5712" s="5">
        <v>2008</v>
      </c>
      <c r="C5712" s="5">
        <v>8</v>
      </c>
      <c r="D5712" s="5">
        <v>25</v>
      </c>
      <c r="E5712" s="5">
        <v>17</v>
      </c>
      <c r="F5712" s="43">
        <v>22.5</v>
      </c>
      <c r="G5712" s="8">
        <f t="shared" si="373"/>
        <v>25</v>
      </c>
      <c r="H5712" s="8">
        <f t="shared" si="374"/>
        <v>137.5</v>
      </c>
      <c r="I5712" s="8">
        <f t="shared" si="375"/>
        <v>34.375</v>
      </c>
      <c r="J5712" s="1">
        <v>18</v>
      </c>
      <c r="K5712" s="1">
        <v>25</v>
      </c>
      <c r="M5712" s="45"/>
      <c r="N5712" s="45"/>
      <c r="O5712" s="45"/>
      <c r="P5712" s="28"/>
      <c r="Q5712" s="28"/>
      <c r="R5712" s="25"/>
      <c r="Z5712"/>
    </row>
    <row r="5713" spans="1:26" x14ac:dyDescent="0.25">
      <c r="A5713" s="4" t="s">
        <v>7</v>
      </c>
      <c r="B5713" s="5">
        <v>2008</v>
      </c>
      <c r="C5713" s="5">
        <v>8</v>
      </c>
      <c r="D5713" s="5">
        <v>25</v>
      </c>
      <c r="E5713" s="5">
        <v>18</v>
      </c>
      <c r="F5713" s="43">
        <v>21.5</v>
      </c>
      <c r="G5713" s="8">
        <f t="shared" si="373"/>
        <v>25</v>
      </c>
      <c r="H5713" s="8">
        <f t="shared" si="374"/>
        <v>192.5</v>
      </c>
      <c r="I5713" s="8">
        <f t="shared" si="375"/>
        <v>48.125</v>
      </c>
      <c r="J5713" s="1">
        <v>18</v>
      </c>
      <c r="K5713" s="1">
        <v>25</v>
      </c>
      <c r="M5713" s="45"/>
      <c r="N5713" s="45"/>
      <c r="O5713" s="45"/>
      <c r="P5713" s="28"/>
      <c r="Q5713" s="28"/>
      <c r="R5713" s="25"/>
      <c r="Z5713"/>
    </row>
    <row r="5714" spans="1:26" x14ac:dyDescent="0.25">
      <c r="A5714" s="4" t="s">
        <v>7</v>
      </c>
      <c r="B5714" s="5">
        <v>2008</v>
      </c>
      <c r="C5714" s="5">
        <v>8</v>
      </c>
      <c r="D5714" s="5">
        <v>25</v>
      </c>
      <c r="E5714" s="5">
        <v>19</v>
      </c>
      <c r="F5714" s="43">
        <v>19.899999999999999</v>
      </c>
      <c r="G5714" s="8">
        <f t="shared" si="373"/>
        <v>25</v>
      </c>
      <c r="H5714" s="8">
        <f t="shared" si="374"/>
        <v>280.50000000000006</v>
      </c>
      <c r="I5714" s="8">
        <f t="shared" si="375"/>
        <v>70.125000000000014</v>
      </c>
      <c r="J5714" s="1">
        <v>18</v>
      </c>
      <c r="K5714" s="1">
        <v>25</v>
      </c>
      <c r="M5714" s="45"/>
      <c r="N5714" s="45"/>
      <c r="O5714" s="45"/>
      <c r="P5714" s="28"/>
      <c r="Q5714" s="28"/>
      <c r="R5714" s="25"/>
      <c r="Z5714"/>
    </row>
    <row r="5715" spans="1:26" x14ac:dyDescent="0.25">
      <c r="A5715" s="4" t="s">
        <v>7</v>
      </c>
      <c r="B5715" s="5">
        <v>2008</v>
      </c>
      <c r="C5715" s="5">
        <v>8</v>
      </c>
      <c r="D5715" s="5">
        <v>25</v>
      </c>
      <c r="E5715" s="5">
        <v>20</v>
      </c>
      <c r="F5715" s="43">
        <v>19.100000000000001</v>
      </c>
      <c r="G5715" s="8">
        <f t="shared" si="373"/>
        <v>25</v>
      </c>
      <c r="H5715" s="8">
        <f t="shared" si="374"/>
        <v>324.49999999999994</v>
      </c>
      <c r="I5715" s="8">
        <f t="shared" si="375"/>
        <v>81.124999999999986</v>
      </c>
      <c r="J5715" s="1">
        <v>18</v>
      </c>
      <c r="K5715" s="1">
        <v>25</v>
      </c>
      <c r="M5715" s="45"/>
      <c r="N5715" s="45"/>
      <c r="O5715" s="45"/>
      <c r="P5715" s="28"/>
      <c r="Q5715" s="28"/>
      <c r="R5715" s="25"/>
      <c r="Z5715"/>
    </row>
    <row r="5716" spans="1:26" x14ac:dyDescent="0.25">
      <c r="A5716" s="4" t="s">
        <v>7</v>
      </c>
      <c r="B5716" s="5">
        <v>2008</v>
      </c>
      <c r="C5716" s="5">
        <v>8</v>
      </c>
      <c r="D5716" s="5">
        <v>25</v>
      </c>
      <c r="E5716" s="5">
        <v>21</v>
      </c>
      <c r="F5716" s="43">
        <v>18.899999999999999</v>
      </c>
      <c r="G5716" s="8">
        <f t="shared" si="373"/>
        <v>25</v>
      </c>
      <c r="H5716" s="8">
        <f t="shared" si="374"/>
        <v>335.50000000000006</v>
      </c>
      <c r="I5716" s="8">
        <f t="shared" si="375"/>
        <v>83.875000000000014</v>
      </c>
      <c r="J5716" s="1">
        <v>18</v>
      </c>
      <c r="K5716" s="1">
        <v>25</v>
      </c>
      <c r="M5716" s="45"/>
      <c r="N5716" s="45"/>
      <c r="O5716" s="45"/>
      <c r="P5716" s="28"/>
      <c r="Q5716" s="28"/>
      <c r="R5716" s="25"/>
      <c r="Z5716"/>
    </row>
    <row r="5717" spans="1:26" x14ac:dyDescent="0.25">
      <c r="A5717" s="4" t="s">
        <v>7</v>
      </c>
      <c r="B5717" s="5">
        <v>2008</v>
      </c>
      <c r="C5717" s="5">
        <v>8</v>
      </c>
      <c r="D5717" s="5">
        <v>25</v>
      </c>
      <c r="E5717" s="5">
        <v>22</v>
      </c>
      <c r="F5717" s="43">
        <v>18.8</v>
      </c>
      <c r="G5717" s="8">
        <f t="shared" si="373"/>
        <v>25</v>
      </c>
      <c r="H5717" s="8">
        <f t="shared" si="374"/>
        <v>340.99999999999994</v>
      </c>
      <c r="I5717" s="8">
        <f t="shared" si="375"/>
        <v>85.249999999999986</v>
      </c>
      <c r="J5717" s="1">
        <v>18</v>
      </c>
      <c r="K5717" s="1">
        <v>25</v>
      </c>
      <c r="M5717" s="45"/>
      <c r="N5717" s="45"/>
      <c r="O5717" s="45"/>
      <c r="P5717" s="28"/>
      <c r="Q5717" s="28"/>
      <c r="R5717" s="25"/>
      <c r="Z5717"/>
    </row>
    <row r="5718" spans="1:26" x14ac:dyDescent="0.25">
      <c r="A5718" s="4" t="s">
        <v>7</v>
      </c>
      <c r="B5718" s="5">
        <v>2008</v>
      </c>
      <c r="C5718" s="5">
        <v>8</v>
      </c>
      <c r="D5718" s="5">
        <v>25</v>
      </c>
      <c r="E5718" s="5">
        <v>23</v>
      </c>
      <c r="F5718" s="43">
        <v>18.8</v>
      </c>
      <c r="G5718" s="8">
        <f t="shared" si="373"/>
        <v>25</v>
      </c>
      <c r="H5718" s="8">
        <f t="shared" si="374"/>
        <v>340.99999999999994</v>
      </c>
      <c r="I5718" s="8">
        <f t="shared" si="375"/>
        <v>85.249999999999986</v>
      </c>
      <c r="J5718" s="1">
        <v>18</v>
      </c>
      <c r="K5718" s="1">
        <v>25</v>
      </c>
      <c r="M5718" s="45"/>
      <c r="N5718" s="45"/>
      <c r="O5718" s="45"/>
      <c r="P5718" s="28"/>
      <c r="Q5718" s="28"/>
      <c r="R5718" s="25"/>
      <c r="Z5718"/>
    </row>
    <row r="5719" spans="1:26" x14ac:dyDescent="0.25">
      <c r="A5719" s="4" t="s">
        <v>7</v>
      </c>
      <c r="B5719" s="5">
        <v>2008</v>
      </c>
      <c r="C5719" s="5">
        <v>8</v>
      </c>
      <c r="D5719" s="5">
        <v>26</v>
      </c>
      <c r="E5719" s="5">
        <v>0</v>
      </c>
      <c r="F5719" s="43">
        <v>18.8</v>
      </c>
      <c r="G5719" s="8">
        <f t="shared" si="373"/>
        <v>25</v>
      </c>
      <c r="H5719" s="8">
        <f t="shared" si="374"/>
        <v>340.99999999999994</v>
      </c>
      <c r="I5719" s="8">
        <f t="shared" si="375"/>
        <v>85.249999999999986</v>
      </c>
      <c r="J5719" s="1">
        <v>18</v>
      </c>
      <c r="K5719" s="1">
        <v>25</v>
      </c>
      <c r="M5719" s="45"/>
      <c r="N5719" s="45"/>
      <c r="O5719" s="45"/>
      <c r="P5719" s="28"/>
      <c r="Q5719" s="28"/>
      <c r="R5719" s="25"/>
      <c r="Z5719"/>
    </row>
    <row r="5720" spans="1:26" x14ac:dyDescent="0.25">
      <c r="A5720" s="4" t="s">
        <v>7</v>
      </c>
      <c r="B5720" s="5">
        <v>2008</v>
      </c>
      <c r="C5720" s="5">
        <v>8</v>
      </c>
      <c r="D5720" s="5">
        <v>26</v>
      </c>
      <c r="E5720" s="5">
        <v>1</v>
      </c>
      <c r="F5720" s="43">
        <v>18.8</v>
      </c>
      <c r="G5720" s="8">
        <f t="shared" si="373"/>
        <v>25</v>
      </c>
      <c r="H5720" s="8">
        <f t="shared" si="374"/>
        <v>340.99999999999994</v>
      </c>
      <c r="I5720" s="8">
        <f t="shared" si="375"/>
        <v>85.249999999999986</v>
      </c>
      <c r="J5720" s="1">
        <v>18</v>
      </c>
      <c r="K5720" s="1">
        <v>25</v>
      </c>
      <c r="M5720" s="45"/>
      <c r="N5720" s="45"/>
      <c r="O5720" s="45"/>
      <c r="P5720" s="28"/>
      <c r="Q5720" s="28"/>
      <c r="R5720" s="25"/>
      <c r="Z5720"/>
    </row>
    <row r="5721" spans="1:26" x14ac:dyDescent="0.25">
      <c r="A5721" s="4" t="s">
        <v>7</v>
      </c>
      <c r="B5721" s="5">
        <v>2008</v>
      </c>
      <c r="C5721" s="5">
        <v>8</v>
      </c>
      <c r="D5721" s="5">
        <v>26</v>
      </c>
      <c r="E5721" s="5">
        <v>2</v>
      </c>
      <c r="F5721" s="43">
        <v>18.899999999999999</v>
      </c>
      <c r="G5721" s="8">
        <f t="shared" si="373"/>
        <v>25</v>
      </c>
      <c r="H5721" s="8">
        <f t="shared" si="374"/>
        <v>335.50000000000006</v>
      </c>
      <c r="I5721" s="8">
        <f t="shared" si="375"/>
        <v>83.875000000000014</v>
      </c>
      <c r="J5721" s="1">
        <v>18</v>
      </c>
      <c r="K5721" s="1">
        <v>25</v>
      </c>
      <c r="M5721" s="45"/>
      <c r="N5721" s="45"/>
      <c r="O5721" s="45"/>
      <c r="P5721" s="28"/>
      <c r="Q5721" s="28"/>
      <c r="R5721" s="25"/>
      <c r="Z5721"/>
    </row>
    <row r="5722" spans="1:26" x14ac:dyDescent="0.25">
      <c r="A5722" s="4" t="s">
        <v>7</v>
      </c>
      <c r="B5722" s="5">
        <v>2008</v>
      </c>
      <c r="C5722" s="5">
        <v>8</v>
      </c>
      <c r="D5722" s="5">
        <v>26</v>
      </c>
      <c r="E5722" s="5">
        <v>3</v>
      </c>
      <c r="F5722" s="43">
        <v>18.899999999999999</v>
      </c>
      <c r="G5722" s="8">
        <f t="shared" si="373"/>
        <v>25</v>
      </c>
      <c r="H5722" s="8">
        <f t="shared" si="374"/>
        <v>335.50000000000006</v>
      </c>
      <c r="I5722" s="8">
        <f t="shared" si="375"/>
        <v>83.875000000000014</v>
      </c>
      <c r="J5722" s="1">
        <v>18</v>
      </c>
      <c r="K5722" s="1">
        <v>25</v>
      </c>
      <c r="M5722" s="45"/>
      <c r="N5722" s="45"/>
      <c r="O5722" s="45"/>
      <c r="P5722" s="28"/>
      <c r="Q5722" s="28"/>
      <c r="R5722" s="25"/>
      <c r="Z5722"/>
    </row>
    <row r="5723" spans="1:26" x14ac:dyDescent="0.25">
      <c r="A5723" s="4" t="s">
        <v>7</v>
      </c>
      <c r="B5723" s="5">
        <v>2008</v>
      </c>
      <c r="C5723" s="5">
        <v>8</v>
      </c>
      <c r="D5723" s="5">
        <v>26</v>
      </c>
      <c r="E5723" s="5">
        <v>4</v>
      </c>
      <c r="F5723" s="43">
        <v>18.899999999999999</v>
      </c>
      <c r="G5723" s="8">
        <f t="shared" si="373"/>
        <v>25</v>
      </c>
      <c r="H5723" s="8">
        <f t="shared" si="374"/>
        <v>335.50000000000006</v>
      </c>
      <c r="I5723" s="8">
        <f t="shared" si="375"/>
        <v>83.875000000000014</v>
      </c>
      <c r="J5723" s="1">
        <v>18</v>
      </c>
      <c r="K5723" s="1">
        <v>25</v>
      </c>
      <c r="M5723" s="45"/>
      <c r="N5723" s="45"/>
      <c r="O5723" s="45"/>
      <c r="P5723" s="28"/>
      <c r="Q5723" s="28"/>
      <c r="R5723" s="25"/>
      <c r="Z5723"/>
    </row>
    <row r="5724" spans="1:26" x14ac:dyDescent="0.25">
      <c r="A5724" s="4" t="s">
        <v>7</v>
      </c>
      <c r="B5724" s="5">
        <v>2008</v>
      </c>
      <c r="C5724" s="5">
        <v>8</v>
      </c>
      <c r="D5724" s="5">
        <v>26</v>
      </c>
      <c r="E5724" s="5">
        <v>5</v>
      </c>
      <c r="F5724" s="43">
        <v>19</v>
      </c>
      <c r="G5724" s="8">
        <f t="shared" si="373"/>
        <v>25</v>
      </c>
      <c r="H5724" s="8">
        <f t="shared" si="374"/>
        <v>330</v>
      </c>
      <c r="I5724" s="8">
        <f t="shared" si="375"/>
        <v>82.5</v>
      </c>
      <c r="J5724" s="1">
        <v>18</v>
      </c>
      <c r="K5724" s="1">
        <v>25</v>
      </c>
      <c r="M5724" s="45"/>
      <c r="N5724" s="45"/>
      <c r="O5724" s="45"/>
      <c r="P5724" s="28"/>
      <c r="Q5724" s="28"/>
      <c r="R5724" s="25"/>
      <c r="Z5724"/>
    </row>
    <row r="5725" spans="1:26" x14ac:dyDescent="0.25">
      <c r="A5725" s="4" t="s">
        <v>7</v>
      </c>
      <c r="B5725" s="5">
        <v>2008</v>
      </c>
      <c r="C5725" s="5">
        <v>8</v>
      </c>
      <c r="D5725" s="5">
        <v>26</v>
      </c>
      <c r="E5725" s="5">
        <v>6</v>
      </c>
      <c r="F5725" s="43">
        <v>19</v>
      </c>
      <c r="G5725" s="8">
        <f t="shared" si="373"/>
        <v>25</v>
      </c>
      <c r="H5725" s="8">
        <f t="shared" si="374"/>
        <v>330</v>
      </c>
      <c r="I5725" s="8">
        <f t="shared" si="375"/>
        <v>82.5</v>
      </c>
      <c r="J5725" s="1">
        <v>18</v>
      </c>
      <c r="K5725" s="1">
        <v>25</v>
      </c>
      <c r="M5725" s="45"/>
      <c r="N5725" s="45"/>
      <c r="O5725" s="45"/>
      <c r="P5725" s="28"/>
      <c r="Q5725" s="28"/>
      <c r="R5725" s="25"/>
      <c r="Z5725"/>
    </row>
    <row r="5726" spans="1:26" x14ac:dyDescent="0.25">
      <c r="A5726" s="4" t="s">
        <v>7</v>
      </c>
      <c r="B5726" s="5">
        <v>2008</v>
      </c>
      <c r="C5726" s="5">
        <v>8</v>
      </c>
      <c r="D5726" s="5">
        <v>26</v>
      </c>
      <c r="E5726" s="5">
        <v>7</v>
      </c>
      <c r="F5726" s="43">
        <v>19.2</v>
      </c>
      <c r="G5726" s="8">
        <f t="shared" si="373"/>
        <v>25</v>
      </c>
      <c r="H5726" s="8">
        <f t="shared" si="374"/>
        <v>319.00000000000006</v>
      </c>
      <c r="I5726" s="8">
        <f t="shared" si="375"/>
        <v>79.750000000000014</v>
      </c>
      <c r="J5726" s="1">
        <v>18</v>
      </c>
      <c r="K5726" s="1">
        <v>25</v>
      </c>
      <c r="M5726" s="45"/>
      <c r="N5726" s="45"/>
      <c r="O5726" s="45"/>
      <c r="P5726" s="28"/>
      <c r="Q5726" s="28"/>
      <c r="R5726" s="25"/>
      <c r="Z5726"/>
    </row>
    <row r="5727" spans="1:26" x14ac:dyDescent="0.25">
      <c r="A5727" s="4" t="s">
        <v>7</v>
      </c>
      <c r="B5727" s="5">
        <v>2008</v>
      </c>
      <c r="C5727" s="5">
        <v>8</v>
      </c>
      <c r="D5727" s="5">
        <v>26</v>
      </c>
      <c r="E5727" s="5">
        <v>8</v>
      </c>
      <c r="F5727" s="43">
        <v>20.399999999999999</v>
      </c>
      <c r="G5727" s="8">
        <f t="shared" si="373"/>
        <v>25</v>
      </c>
      <c r="H5727" s="8">
        <f t="shared" si="374"/>
        <v>253.00000000000009</v>
      </c>
      <c r="I5727" s="8">
        <f t="shared" si="375"/>
        <v>63.250000000000021</v>
      </c>
      <c r="J5727" s="1">
        <v>18</v>
      </c>
      <c r="K5727" s="1">
        <v>25</v>
      </c>
      <c r="M5727" s="45"/>
      <c r="N5727" s="45"/>
      <c r="O5727" s="45"/>
      <c r="P5727" s="28"/>
      <c r="Q5727" s="28"/>
      <c r="R5727" s="25"/>
      <c r="Z5727"/>
    </row>
    <row r="5728" spans="1:26" x14ac:dyDescent="0.25">
      <c r="A5728" s="4" t="s">
        <v>7</v>
      </c>
      <c r="B5728" s="5">
        <v>2008</v>
      </c>
      <c r="C5728" s="5">
        <v>8</v>
      </c>
      <c r="D5728" s="5">
        <v>26</v>
      </c>
      <c r="E5728" s="5">
        <v>9</v>
      </c>
      <c r="F5728" s="43">
        <v>21.7</v>
      </c>
      <c r="G5728" s="8">
        <f t="shared" si="373"/>
        <v>25</v>
      </c>
      <c r="H5728" s="8">
        <f t="shared" si="374"/>
        <v>181.50000000000003</v>
      </c>
      <c r="I5728" s="8">
        <f t="shared" si="375"/>
        <v>45.375000000000007</v>
      </c>
      <c r="J5728" s="1">
        <v>18</v>
      </c>
      <c r="K5728" s="1">
        <v>25</v>
      </c>
      <c r="M5728" s="45"/>
      <c r="N5728" s="45"/>
      <c r="O5728" s="45"/>
      <c r="P5728" s="28"/>
      <c r="Q5728" s="28"/>
      <c r="R5728" s="25"/>
      <c r="Z5728"/>
    </row>
    <row r="5729" spans="1:26" x14ac:dyDescent="0.25">
      <c r="A5729" s="4" t="s">
        <v>7</v>
      </c>
      <c r="B5729" s="5">
        <v>2008</v>
      </c>
      <c r="C5729" s="5">
        <v>8</v>
      </c>
      <c r="D5729" s="5">
        <v>26</v>
      </c>
      <c r="E5729" s="5">
        <v>10</v>
      </c>
      <c r="F5729" s="43">
        <v>22.9</v>
      </c>
      <c r="G5729" s="8">
        <f t="shared" si="373"/>
        <v>25</v>
      </c>
      <c r="H5729" s="8">
        <f t="shared" si="374"/>
        <v>115.50000000000009</v>
      </c>
      <c r="I5729" s="8">
        <f t="shared" si="375"/>
        <v>28.875000000000021</v>
      </c>
      <c r="J5729" s="1">
        <v>18</v>
      </c>
      <c r="K5729" s="1">
        <v>25</v>
      </c>
      <c r="M5729" s="45"/>
      <c r="N5729" s="45"/>
      <c r="O5729" s="45"/>
      <c r="P5729" s="28"/>
      <c r="Q5729" s="28"/>
      <c r="R5729" s="25"/>
      <c r="Z5729"/>
    </row>
    <row r="5730" spans="1:26" x14ac:dyDescent="0.25">
      <c r="A5730" s="4" t="s">
        <v>7</v>
      </c>
      <c r="B5730" s="5">
        <v>2008</v>
      </c>
      <c r="C5730" s="5">
        <v>8</v>
      </c>
      <c r="D5730" s="5">
        <v>26</v>
      </c>
      <c r="E5730" s="5">
        <v>11</v>
      </c>
      <c r="F5730" s="43">
        <v>23.9</v>
      </c>
      <c r="G5730" s="8">
        <f t="shared" si="373"/>
        <v>25</v>
      </c>
      <c r="H5730" s="8">
        <f t="shared" si="374"/>
        <v>60.500000000000078</v>
      </c>
      <c r="I5730" s="8">
        <f t="shared" si="375"/>
        <v>15.12500000000002</v>
      </c>
      <c r="J5730" s="1">
        <v>18</v>
      </c>
      <c r="K5730" s="1">
        <v>25</v>
      </c>
      <c r="M5730" s="45"/>
      <c r="N5730" s="45"/>
      <c r="O5730" s="45"/>
      <c r="P5730" s="28"/>
      <c r="Q5730" s="28"/>
      <c r="R5730" s="25"/>
      <c r="Z5730"/>
    </row>
    <row r="5731" spans="1:26" x14ac:dyDescent="0.25">
      <c r="A5731" s="4" t="s">
        <v>7</v>
      </c>
      <c r="B5731" s="5">
        <v>2008</v>
      </c>
      <c r="C5731" s="5">
        <v>8</v>
      </c>
      <c r="D5731" s="5">
        <v>26</v>
      </c>
      <c r="E5731" s="5">
        <v>12</v>
      </c>
      <c r="F5731" s="43">
        <v>25.2</v>
      </c>
      <c r="G5731" s="8">
        <f t="shared" si="373"/>
        <v>25</v>
      </c>
      <c r="H5731" s="8">
        <f t="shared" si="374"/>
        <v>0</v>
      </c>
      <c r="I5731" s="8">
        <f t="shared" si="375"/>
        <v>0</v>
      </c>
      <c r="J5731" s="1">
        <v>18</v>
      </c>
      <c r="K5731" s="1">
        <v>25</v>
      </c>
      <c r="M5731" s="45"/>
      <c r="N5731" s="45"/>
      <c r="O5731" s="45"/>
      <c r="P5731" s="28"/>
      <c r="Q5731" s="28"/>
      <c r="R5731" s="25"/>
      <c r="Z5731"/>
    </row>
    <row r="5732" spans="1:26" x14ac:dyDescent="0.25">
      <c r="A5732" s="4" t="s">
        <v>7</v>
      </c>
      <c r="B5732" s="5">
        <v>2008</v>
      </c>
      <c r="C5732" s="5">
        <v>8</v>
      </c>
      <c r="D5732" s="5">
        <v>26</v>
      </c>
      <c r="E5732" s="5">
        <v>13</v>
      </c>
      <c r="F5732" s="43">
        <v>25.8</v>
      </c>
      <c r="G5732" s="8">
        <f t="shared" si="373"/>
        <v>25</v>
      </c>
      <c r="H5732" s="8">
        <f t="shared" si="374"/>
        <v>0</v>
      </c>
      <c r="I5732" s="8">
        <f t="shared" si="375"/>
        <v>0</v>
      </c>
      <c r="J5732" s="1">
        <v>18</v>
      </c>
      <c r="K5732" s="1">
        <v>25</v>
      </c>
      <c r="M5732" s="45"/>
      <c r="N5732" s="45"/>
      <c r="O5732" s="45"/>
      <c r="P5732" s="28"/>
      <c r="Q5732" s="28"/>
      <c r="R5732" s="25"/>
      <c r="Z5732"/>
    </row>
    <row r="5733" spans="1:26" x14ac:dyDescent="0.25">
      <c r="A5733" s="4" t="s">
        <v>7</v>
      </c>
      <c r="B5733" s="5">
        <v>2008</v>
      </c>
      <c r="C5733" s="5">
        <v>8</v>
      </c>
      <c r="D5733" s="5">
        <v>26</v>
      </c>
      <c r="E5733" s="5">
        <v>14</v>
      </c>
      <c r="F5733" s="43">
        <v>26</v>
      </c>
      <c r="G5733" s="8">
        <f t="shared" si="373"/>
        <v>25</v>
      </c>
      <c r="H5733" s="8">
        <f t="shared" si="374"/>
        <v>0</v>
      </c>
      <c r="I5733" s="8">
        <f t="shared" si="375"/>
        <v>0</v>
      </c>
      <c r="J5733" s="1">
        <v>18</v>
      </c>
      <c r="K5733" s="1">
        <v>25</v>
      </c>
      <c r="M5733" s="45"/>
      <c r="N5733" s="45"/>
      <c r="O5733" s="45"/>
      <c r="P5733" s="28"/>
      <c r="Q5733" s="28"/>
      <c r="R5733" s="25"/>
      <c r="Z5733"/>
    </row>
    <row r="5734" spans="1:26" x14ac:dyDescent="0.25">
      <c r="A5734" s="4" t="s">
        <v>7</v>
      </c>
      <c r="B5734" s="5">
        <v>2008</v>
      </c>
      <c r="C5734" s="5">
        <v>8</v>
      </c>
      <c r="D5734" s="5">
        <v>26</v>
      </c>
      <c r="E5734" s="5">
        <v>15</v>
      </c>
      <c r="F5734" s="43">
        <v>25.7</v>
      </c>
      <c r="G5734" s="8">
        <f t="shared" si="373"/>
        <v>25</v>
      </c>
      <c r="H5734" s="8">
        <f t="shared" si="374"/>
        <v>0</v>
      </c>
      <c r="I5734" s="8">
        <f t="shared" si="375"/>
        <v>0</v>
      </c>
      <c r="J5734" s="1">
        <v>18</v>
      </c>
      <c r="K5734" s="1">
        <v>25</v>
      </c>
      <c r="M5734" s="45"/>
      <c r="N5734" s="45"/>
      <c r="O5734" s="45"/>
      <c r="P5734" s="28"/>
      <c r="Q5734" s="28"/>
      <c r="R5734" s="25"/>
      <c r="Z5734"/>
    </row>
    <row r="5735" spans="1:26" x14ac:dyDescent="0.25">
      <c r="A5735" s="4" t="s">
        <v>7</v>
      </c>
      <c r="B5735" s="5">
        <v>2008</v>
      </c>
      <c r="C5735" s="5">
        <v>8</v>
      </c>
      <c r="D5735" s="5">
        <v>26</v>
      </c>
      <c r="E5735" s="5">
        <v>16</v>
      </c>
      <c r="F5735" s="43">
        <v>24.9</v>
      </c>
      <c r="G5735" s="8">
        <f t="shared" si="373"/>
        <v>25</v>
      </c>
      <c r="H5735" s="8">
        <f t="shared" si="374"/>
        <v>5.5000000000000782</v>
      </c>
      <c r="I5735" s="8">
        <f t="shared" si="375"/>
        <v>1.3750000000000195</v>
      </c>
      <c r="J5735" s="1">
        <v>18</v>
      </c>
      <c r="K5735" s="1">
        <v>25</v>
      </c>
      <c r="M5735" s="45"/>
      <c r="N5735" s="45"/>
      <c r="O5735" s="45"/>
      <c r="P5735" s="28"/>
      <c r="Q5735" s="28"/>
      <c r="R5735" s="25"/>
      <c r="Z5735"/>
    </row>
    <row r="5736" spans="1:26" x14ac:dyDescent="0.25">
      <c r="A5736" s="4" t="s">
        <v>7</v>
      </c>
      <c r="B5736" s="5">
        <v>2008</v>
      </c>
      <c r="C5736" s="5">
        <v>8</v>
      </c>
      <c r="D5736" s="5">
        <v>26</v>
      </c>
      <c r="E5736" s="5">
        <v>17</v>
      </c>
      <c r="F5736" s="43">
        <v>24</v>
      </c>
      <c r="G5736" s="8">
        <f t="shared" si="373"/>
        <v>25</v>
      </c>
      <c r="H5736" s="8">
        <f t="shared" si="374"/>
        <v>55</v>
      </c>
      <c r="I5736" s="8">
        <f t="shared" si="375"/>
        <v>13.75</v>
      </c>
      <c r="J5736" s="1">
        <v>18</v>
      </c>
      <c r="K5736" s="1">
        <v>25</v>
      </c>
      <c r="M5736" s="45"/>
      <c r="N5736" s="45"/>
      <c r="O5736" s="45"/>
      <c r="P5736" s="28"/>
      <c r="Q5736" s="28"/>
      <c r="R5736" s="25"/>
      <c r="Z5736"/>
    </row>
    <row r="5737" spans="1:26" x14ac:dyDescent="0.25">
      <c r="A5737" s="4" t="s">
        <v>7</v>
      </c>
      <c r="B5737" s="5">
        <v>2008</v>
      </c>
      <c r="C5737" s="5">
        <v>8</v>
      </c>
      <c r="D5737" s="5">
        <v>26</v>
      </c>
      <c r="E5737" s="5">
        <v>18</v>
      </c>
      <c r="F5737" s="43">
        <v>22.9</v>
      </c>
      <c r="G5737" s="8">
        <f t="shared" si="373"/>
        <v>25</v>
      </c>
      <c r="H5737" s="8">
        <f t="shared" si="374"/>
        <v>115.50000000000009</v>
      </c>
      <c r="I5737" s="8">
        <f t="shared" si="375"/>
        <v>28.875000000000021</v>
      </c>
      <c r="J5737" s="1">
        <v>18</v>
      </c>
      <c r="K5737" s="1">
        <v>25</v>
      </c>
      <c r="M5737" s="45"/>
      <c r="N5737" s="45"/>
      <c r="O5737" s="45"/>
      <c r="P5737" s="28"/>
      <c r="Q5737" s="28"/>
      <c r="R5737" s="25"/>
      <c r="Z5737"/>
    </row>
    <row r="5738" spans="1:26" x14ac:dyDescent="0.25">
      <c r="A5738" s="4" t="s">
        <v>7</v>
      </c>
      <c r="B5738" s="5">
        <v>2008</v>
      </c>
      <c r="C5738" s="5">
        <v>8</v>
      </c>
      <c r="D5738" s="5">
        <v>26</v>
      </c>
      <c r="E5738" s="5">
        <v>19</v>
      </c>
      <c r="F5738" s="43">
        <v>21</v>
      </c>
      <c r="G5738" s="8">
        <f t="shared" si="373"/>
        <v>25</v>
      </c>
      <c r="H5738" s="8">
        <f t="shared" si="374"/>
        <v>220</v>
      </c>
      <c r="I5738" s="8">
        <f t="shared" si="375"/>
        <v>55</v>
      </c>
      <c r="J5738" s="1">
        <v>18</v>
      </c>
      <c r="K5738" s="1">
        <v>25</v>
      </c>
      <c r="M5738" s="45"/>
      <c r="N5738" s="45"/>
      <c r="O5738" s="45"/>
      <c r="P5738" s="28"/>
      <c r="Q5738" s="28"/>
      <c r="R5738" s="25"/>
      <c r="Z5738"/>
    </row>
    <row r="5739" spans="1:26" x14ac:dyDescent="0.25">
      <c r="A5739" s="4" t="s">
        <v>7</v>
      </c>
      <c r="B5739" s="5">
        <v>2008</v>
      </c>
      <c r="C5739" s="5">
        <v>8</v>
      </c>
      <c r="D5739" s="5">
        <v>26</v>
      </c>
      <c r="E5739" s="5">
        <v>20</v>
      </c>
      <c r="F5739" s="43">
        <v>20.100000000000001</v>
      </c>
      <c r="G5739" s="8">
        <f t="shared" si="373"/>
        <v>25</v>
      </c>
      <c r="H5739" s="8">
        <f t="shared" si="374"/>
        <v>269.49999999999994</v>
      </c>
      <c r="I5739" s="8">
        <f t="shared" si="375"/>
        <v>67.374999999999986</v>
      </c>
      <c r="J5739" s="1">
        <v>18</v>
      </c>
      <c r="K5739" s="1">
        <v>25</v>
      </c>
      <c r="M5739" s="45"/>
      <c r="N5739" s="45"/>
      <c r="O5739" s="45"/>
      <c r="P5739" s="28"/>
      <c r="Q5739" s="28"/>
      <c r="R5739" s="25"/>
      <c r="Z5739"/>
    </row>
    <row r="5740" spans="1:26" x14ac:dyDescent="0.25">
      <c r="A5740" s="4" t="s">
        <v>7</v>
      </c>
      <c r="B5740" s="5">
        <v>2008</v>
      </c>
      <c r="C5740" s="5">
        <v>8</v>
      </c>
      <c r="D5740" s="5">
        <v>26</v>
      </c>
      <c r="E5740" s="5">
        <v>21</v>
      </c>
      <c r="F5740" s="43">
        <v>19.8</v>
      </c>
      <c r="G5740" s="8">
        <f t="shared" si="373"/>
        <v>25</v>
      </c>
      <c r="H5740" s="8">
        <f t="shared" si="374"/>
        <v>285.99999999999994</v>
      </c>
      <c r="I5740" s="8">
        <f t="shared" si="375"/>
        <v>71.499999999999986</v>
      </c>
      <c r="J5740" s="1">
        <v>18</v>
      </c>
      <c r="K5740" s="1">
        <v>25</v>
      </c>
      <c r="M5740" s="45"/>
      <c r="N5740" s="45"/>
      <c r="O5740" s="45"/>
      <c r="P5740" s="28"/>
      <c r="Q5740" s="28"/>
      <c r="R5740" s="25"/>
      <c r="Z5740"/>
    </row>
    <row r="5741" spans="1:26" x14ac:dyDescent="0.25">
      <c r="A5741" s="4" t="s">
        <v>7</v>
      </c>
      <c r="B5741" s="5">
        <v>2008</v>
      </c>
      <c r="C5741" s="5">
        <v>8</v>
      </c>
      <c r="D5741" s="5">
        <v>26</v>
      </c>
      <c r="E5741" s="5">
        <v>22</v>
      </c>
      <c r="F5741" s="43">
        <v>19.5</v>
      </c>
      <c r="G5741" s="8">
        <f t="shared" si="373"/>
        <v>25</v>
      </c>
      <c r="H5741" s="8">
        <f t="shared" si="374"/>
        <v>302.5</v>
      </c>
      <c r="I5741" s="8">
        <f t="shared" si="375"/>
        <v>75.625</v>
      </c>
      <c r="J5741" s="1">
        <v>18</v>
      </c>
      <c r="K5741" s="1">
        <v>25</v>
      </c>
      <c r="M5741" s="45"/>
      <c r="N5741" s="45"/>
      <c r="O5741" s="45"/>
      <c r="P5741" s="28"/>
      <c r="Q5741" s="28"/>
      <c r="R5741" s="25"/>
      <c r="Z5741"/>
    </row>
    <row r="5742" spans="1:26" x14ac:dyDescent="0.25">
      <c r="A5742" s="4" t="s">
        <v>7</v>
      </c>
      <c r="B5742" s="5">
        <v>2008</v>
      </c>
      <c r="C5742" s="5">
        <v>8</v>
      </c>
      <c r="D5742" s="5">
        <v>26</v>
      </c>
      <c r="E5742" s="5">
        <v>23</v>
      </c>
      <c r="F5742" s="43">
        <v>19.3</v>
      </c>
      <c r="G5742" s="8">
        <f t="shared" si="373"/>
        <v>25</v>
      </c>
      <c r="H5742" s="8">
        <f t="shared" si="374"/>
        <v>313.49999999999994</v>
      </c>
      <c r="I5742" s="8">
        <f t="shared" si="375"/>
        <v>78.374999999999986</v>
      </c>
      <c r="J5742" s="1">
        <v>18</v>
      </c>
      <c r="K5742" s="1">
        <v>25</v>
      </c>
      <c r="M5742" s="45"/>
      <c r="N5742" s="45"/>
      <c r="O5742" s="45"/>
      <c r="P5742" s="28"/>
      <c r="Q5742" s="28"/>
      <c r="R5742" s="25"/>
      <c r="Z5742"/>
    </row>
    <row r="5743" spans="1:26" x14ac:dyDescent="0.25">
      <c r="A5743" s="4" t="s">
        <v>7</v>
      </c>
      <c r="B5743" s="5">
        <v>2008</v>
      </c>
      <c r="C5743" s="5">
        <v>8</v>
      </c>
      <c r="D5743" s="5">
        <v>27</v>
      </c>
      <c r="E5743" s="5">
        <v>0</v>
      </c>
      <c r="F5743" s="43">
        <v>19.100000000000001</v>
      </c>
      <c r="G5743" s="8">
        <f t="shared" si="373"/>
        <v>25</v>
      </c>
      <c r="H5743" s="8">
        <f t="shared" si="374"/>
        <v>324.49999999999994</v>
      </c>
      <c r="I5743" s="8">
        <f t="shared" si="375"/>
        <v>81.124999999999986</v>
      </c>
      <c r="J5743" s="1">
        <v>18</v>
      </c>
      <c r="K5743" s="1">
        <v>25</v>
      </c>
      <c r="M5743" s="45"/>
      <c r="N5743" s="45"/>
      <c r="O5743" s="45"/>
      <c r="P5743" s="28"/>
      <c r="Q5743" s="28"/>
      <c r="R5743" s="25"/>
      <c r="Z5743"/>
    </row>
    <row r="5744" spans="1:26" x14ac:dyDescent="0.25">
      <c r="A5744" s="4" t="s">
        <v>7</v>
      </c>
      <c r="B5744" s="5">
        <v>2008</v>
      </c>
      <c r="C5744" s="5">
        <v>8</v>
      </c>
      <c r="D5744" s="5">
        <v>27</v>
      </c>
      <c r="E5744" s="5">
        <v>1</v>
      </c>
      <c r="F5744" s="43">
        <v>19</v>
      </c>
      <c r="G5744" s="8">
        <f t="shared" si="373"/>
        <v>25</v>
      </c>
      <c r="H5744" s="8">
        <f t="shared" si="374"/>
        <v>330</v>
      </c>
      <c r="I5744" s="8">
        <f t="shared" si="375"/>
        <v>82.5</v>
      </c>
      <c r="J5744" s="1">
        <v>18</v>
      </c>
      <c r="K5744" s="1">
        <v>25</v>
      </c>
      <c r="M5744" s="45"/>
      <c r="N5744" s="45"/>
      <c r="O5744" s="45"/>
      <c r="P5744" s="28"/>
      <c r="Q5744" s="28"/>
      <c r="R5744" s="25"/>
      <c r="Z5744"/>
    </row>
    <row r="5745" spans="1:26" x14ac:dyDescent="0.25">
      <c r="A5745" s="4" t="s">
        <v>7</v>
      </c>
      <c r="B5745" s="5">
        <v>2008</v>
      </c>
      <c r="C5745" s="5">
        <v>8</v>
      </c>
      <c r="D5745" s="5">
        <v>27</v>
      </c>
      <c r="E5745" s="5">
        <v>2</v>
      </c>
      <c r="F5745" s="43">
        <v>18.7</v>
      </c>
      <c r="G5745" s="8">
        <f t="shared" si="373"/>
        <v>25</v>
      </c>
      <c r="H5745" s="8">
        <f t="shared" si="374"/>
        <v>346.50000000000006</v>
      </c>
      <c r="I5745" s="8">
        <f t="shared" si="375"/>
        <v>86.625000000000014</v>
      </c>
      <c r="J5745" s="1">
        <v>18</v>
      </c>
      <c r="K5745" s="1">
        <v>25</v>
      </c>
      <c r="M5745" s="45"/>
      <c r="N5745" s="45"/>
      <c r="O5745" s="45"/>
      <c r="P5745" s="28"/>
      <c r="Q5745" s="28"/>
      <c r="R5745" s="25"/>
      <c r="Z5745"/>
    </row>
    <row r="5746" spans="1:26" x14ac:dyDescent="0.25">
      <c r="A5746" s="4" t="s">
        <v>7</v>
      </c>
      <c r="B5746" s="5">
        <v>2008</v>
      </c>
      <c r="C5746" s="5">
        <v>8</v>
      </c>
      <c r="D5746" s="5">
        <v>27</v>
      </c>
      <c r="E5746" s="5">
        <v>3</v>
      </c>
      <c r="F5746" s="43">
        <v>18.399999999999999</v>
      </c>
      <c r="G5746" s="8">
        <f t="shared" si="373"/>
        <v>25</v>
      </c>
      <c r="H5746" s="8">
        <f t="shared" si="374"/>
        <v>363.00000000000006</v>
      </c>
      <c r="I5746" s="8">
        <f t="shared" si="375"/>
        <v>90.750000000000014</v>
      </c>
      <c r="J5746" s="1">
        <v>18</v>
      </c>
      <c r="K5746" s="1">
        <v>25</v>
      </c>
      <c r="M5746" s="45"/>
      <c r="N5746" s="45"/>
      <c r="O5746" s="45"/>
      <c r="P5746" s="28"/>
      <c r="Q5746" s="28"/>
      <c r="R5746" s="25"/>
      <c r="Z5746"/>
    </row>
    <row r="5747" spans="1:26" x14ac:dyDescent="0.25">
      <c r="A5747" s="4" t="s">
        <v>7</v>
      </c>
      <c r="B5747" s="5">
        <v>2008</v>
      </c>
      <c r="C5747" s="5">
        <v>8</v>
      </c>
      <c r="D5747" s="5">
        <v>27</v>
      </c>
      <c r="E5747" s="5">
        <v>4</v>
      </c>
      <c r="F5747" s="43">
        <v>18.3</v>
      </c>
      <c r="G5747" s="8">
        <f t="shared" si="373"/>
        <v>25</v>
      </c>
      <c r="H5747" s="8">
        <f t="shared" si="374"/>
        <v>368.49999999999994</v>
      </c>
      <c r="I5747" s="8">
        <f t="shared" si="375"/>
        <v>92.124999999999986</v>
      </c>
      <c r="J5747" s="1">
        <v>18</v>
      </c>
      <c r="K5747" s="1">
        <v>25</v>
      </c>
      <c r="M5747" s="45"/>
      <c r="N5747" s="45"/>
      <c r="O5747" s="45"/>
      <c r="P5747" s="28"/>
      <c r="Q5747" s="28"/>
      <c r="R5747" s="25"/>
      <c r="Z5747"/>
    </row>
    <row r="5748" spans="1:26" x14ac:dyDescent="0.25">
      <c r="A5748" s="4" t="s">
        <v>7</v>
      </c>
      <c r="B5748" s="5">
        <v>2008</v>
      </c>
      <c r="C5748" s="5">
        <v>8</v>
      </c>
      <c r="D5748" s="5">
        <v>27</v>
      </c>
      <c r="E5748" s="5">
        <v>5</v>
      </c>
      <c r="F5748" s="43">
        <v>18.2</v>
      </c>
      <c r="G5748" s="8">
        <f t="shared" si="373"/>
        <v>25</v>
      </c>
      <c r="H5748" s="8">
        <f t="shared" si="374"/>
        <v>374.00000000000006</v>
      </c>
      <c r="I5748" s="8">
        <f t="shared" si="375"/>
        <v>93.500000000000014</v>
      </c>
      <c r="J5748" s="1">
        <v>18</v>
      </c>
      <c r="K5748" s="1">
        <v>25</v>
      </c>
      <c r="M5748" s="45"/>
      <c r="N5748" s="45"/>
      <c r="O5748" s="45"/>
      <c r="P5748" s="28"/>
      <c r="Q5748" s="28"/>
      <c r="R5748" s="25"/>
      <c r="Z5748"/>
    </row>
    <row r="5749" spans="1:26" x14ac:dyDescent="0.25">
      <c r="A5749" s="4" t="s">
        <v>7</v>
      </c>
      <c r="B5749" s="5">
        <v>2008</v>
      </c>
      <c r="C5749" s="5">
        <v>8</v>
      </c>
      <c r="D5749" s="5">
        <v>27</v>
      </c>
      <c r="E5749" s="5">
        <v>6</v>
      </c>
      <c r="F5749" s="43">
        <v>18.2</v>
      </c>
      <c r="G5749" s="8">
        <f t="shared" si="373"/>
        <v>25</v>
      </c>
      <c r="H5749" s="8">
        <f t="shared" si="374"/>
        <v>374.00000000000006</v>
      </c>
      <c r="I5749" s="8">
        <f t="shared" si="375"/>
        <v>93.500000000000014</v>
      </c>
      <c r="J5749" s="1">
        <v>18</v>
      </c>
      <c r="K5749" s="1">
        <v>25</v>
      </c>
      <c r="M5749" s="45"/>
      <c r="N5749" s="45"/>
      <c r="O5749" s="45"/>
      <c r="P5749" s="28"/>
      <c r="Q5749" s="28"/>
      <c r="R5749" s="25"/>
      <c r="Z5749"/>
    </row>
    <row r="5750" spans="1:26" x14ac:dyDescent="0.25">
      <c r="A5750" s="4" t="s">
        <v>7</v>
      </c>
      <c r="B5750" s="5">
        <v>2008</v>
      </c>
      <c r="C5750" s="5">
        <v>8</v>
      </c>
      <c r="D5750" s="5">
        <v>27</v>
      </c>
      <c r="E5750" s="5">
        <v>7</v>
      </c>
      <c r="F5750" s="43">
        <v>18.3</v>
      </c>
      <c r="G5750" s="8">
        <f t="shared" si="373"/>
        <v>25</v>
      </c>
      <c r="H5750" s="8">
        <f t="shared" si="374"/>
        <v>368.49999999999994</v>
      </c>
      <c r="I5750" s="8">
        <f t="shared" si="375"/>
        <v>92.124999999999986</v>
      </c>
      <c r="J5750" s="1">
        <v>18</v>
      </c>
      <c r="K5750" s="1">
        <v>25</v>
      </c>
      <c r="M5750" s="45"/>
      <c r="N5750" s="45"/>
      <c r="O5750" s="45"/>
      <c r="P5750" s="28"/>
      <c r="Q5750" s="28"/>
      <c r="R5750" s="25"/>
      <c r="Z5750"/>
    </row>
    <row r="5751" spans="1:26" x14ac:dyDescent="0.25">
      <c r="A5751" s="4" t="s">
        <v>7</v>
      </c>
      <c r="B5751" s="5">
        <v>2008</v>
      </c>
      <c r="C5751" s="5">
        <v>8</v>
      </c>
      <c r="D5751" s="5">
        <v>27</v>
      </c>
      <c r="E5751" s="5">
        <v>8</v>
      </c>
      <c r="F5751" s="43">
        <v>19.600000000000001</v>
      </c>
      <c r="G5751" s="8">
        <f t="shared" si="373"/>
        <v>25</v>
      </c>
      <c r="H5751" s="8">
        <f t="shared" si="374"/>
        <v>296.99999999999994</v>
      </c>
      <c r="I5751" s="8">
        <f t="shared" si="375"/>
        <v>74.249999999999986</v>
      </c>
      <c r="J5751" s="1">
        <v>18</v>
      </c>
      <c r="K5751" s="1">
        <v>25</v>
      </c>
      <c r="M5751" s="45"/>
      <c r="N5751" s="45"/>
      <c r="O5751" s="45"/>
      <c r="P5751" s="28"/>
      <c r="Q5751" s="28"/>
      <c r="R5751" s="25"/>
      <c r="Z5751"/>
    </row>
    <row r="5752" spans="1:26" x14ac:dyDescent="0.25">
      <c r="A5752" s="4" t="s">
        <v>7</v>
      </c>
      <c r="B5752" s="5">
        <v>2008</v>
      </c>
      <c r="C5752" s="5">
        <v>8</v>
      </c>
      <c r="D5752" s="5">
        <v>27</v>
      </c>
      <c r="E5752" s="5">
        <v>9</v>
      </c>
      <c r="F5752" s="43">
        <v>21</v>
      </c>
      <c r="G5752" s="8">
        <f t="shared" si="373"/>
        <v>25</v>
      </c>
      <c r="H5752" s="8">
        <f t="shared" si="374"/>
        <v>220</v>
      </c>
      <c r="I5752" s="8">
        <f t="shared" si="375"/>
        <v>55</v>
      </c>
      <c r="J5752" s="1">
        <v>18</v>
      </c>
      <c r="K5752" s="1">
        <v>25</v>
      </c>
      <c r="M5752" s="45"/>
      <c r="N5752" s="45"/>
      <c r="O5752" s="45"/>
      <c r="P5752" s="28"/>
      <c r="Q5752" s="28"/>
      <c r="R5752" s="25"/>
      <c r="Z5752"/>
    </row>
    <row r="5753" spans="1:26" x14ac:dyDescent="0.25">
      <c r="A5753" s="4" t="s">
        <v>7</v>
      </c>
      <c r="B5753" s="5">
        <v>2008</v>
      </c>
      <c r="C5753" s="5">
        <v>8</v>
      </c>
      <c r="D5753" s="5">
        <v>27</v>
      </c>
      <c r="E5753" s="5">
        <v>10</v>
      </c>
      <c r="F5753" s="43">
        <v>22.4</v>
      </c>
      <c r="G5753" s="8">
        <f t="shared" si="373"/>
        <v>25</v>
      </c>
      <c r="H5753" s="8">
        <f t="shared" si="374"/>
        <v>143.00000000000009</v>
      </c>
      <c r="I5753" s="8">
        <f t="shared" si="375"/>
        <v>35.750000000000021</v>
      </c>
      <c r="J5753" s="1">
        <v>18</v>
      </c>
      <c r="K5753" s="1">
        <v>25</v>
      </c>
      <c r="M5753" s="45"/>
      <c r="N5753" s="45"/>
      <c r="O5753" s="45"/>
      <c r="P5753" s="28"/>
      <c r="Q5753" s="28"/>
      <c r="R5753" s="25"/>
      <c r="Z5753"/>
    </row>
    <row r="5754" spans="1:26" x14ac:dyDescent="0.25">
      <c r="A5754" s="4" t="s">
        <v>7</v>
      </c>
      <c r="B5754" s="5">
        <v>2008</v>
      </c>
      <c r="C5754" s="5">
        <v>8</v>
      </c>
      <c r="D5754" s="5">
        <v>27</v>
      </c>
      <c r="E5754" s="5">
        <v>11</v>
      </c>
      <c r="F5754" s="43">
        <v>23.6</v>
      </c>
      <c r="G5754" s="8">
        <f t="shared" si="373"/>
        <v>25</v>
      </c>
      <c r="H5754" s="8">
        <f t="shared" si="374"/>
        <v>76.999999999999915</v>
      </c>
      <c r="I5754" s="8">
        <f t="shared" si="375"/>
        <v>19.249999999999979</v>
      </c>
      <c r="J5754" s="1">
        <v>18</v>
      </c>
      <c r="K5754" s="1">
        <v>25</v>
      </c>
      <c r="M5754" s="45"/>
      <c r="N5754" s="45"/>
      <c r="O5754" s="45"/>
      <c r="P5754" s="28"/>
      <c r="Q5754" s="28"/>
      <c r="R5754" s="25"/>
      <c r="Z5754"/>
    </row>
    <row r="5755" spans="1:26" x14ac:dyDescent="0.25">
      <c r="A5755" s="4" t="s">
        <v>7</v>
      </c>
      <c r="B5755" s="5">
        <v>2008</v>
      </c>
      <c r="C5755" s="5">
        <v>8</v>
      </c>
      <c r="D5755" s="5">
        <v>27</v>
      </c>
      <c r="E5755" s="5">
        <v>12</v>
      </c>
      <c r="F5755" s="43">
        <v>24.3</v>
      </c>
      <c r="G5755" s="8">
        <f t="shared" si="373"/>
        <v>25</v>
      </c>
      <c r="H5755" s="8">
        <f t="shared" si="374"/>
        <v>38.499999999999957</v>
      </c>
      <c r="I5755" s="8">
        <f t="shared" si="375"/>
        <v>9.6249999999999893</v>
      </c>
      <c r="J5755" s="1">
        <v>18</v>
      </c>
      <c r="K5755" s="1">
        <v>25</v>
      </c>
      <c r="M5755" s="45"/>
      <c r="N5755" s="45"/>
      <c r="O5755" s="45"/>
      <c r="P5755" s="28"/>
      <c r="Q5755" s="28"/>
      <c r="R5755" s="25"/>
      <c r="Z5755"/>
    </row>
    <row r="5756" spans="1:26" x14ac:dyDescent="0.25">
      <c r="A5756" s="4" t="s">
        <v>7</v>
      </c>
      <c r="B5756" s="5">
        <v>2008</v>
      </c>
      <c r="C5756" s="5">
        <v>8</v>
      </c>
      <c r="D5756" s="5">
        <v>27</v>
      </c>
      <c r="E5756" s="5">
        <v>13</v>
      </c>
      <c r="F5756" s="43">
        <v>24.8</v>
      </c>
      <c r="G5756" s="8">
        <f t="shared" si="373"/>
        <v>25</v>
      </c>
      <c r="H5756" s="8">
        <f t="shared" si="374"/>
        <v>10.999999999999961</v>
      </c>
      <c r="I5756" s="8">
        <f t="shared" si="375"/>
        <v>2.7499999999999902</v>
      </c>
      <c r="J5756" s="1">
        <v>18</v>
      </c>
      <c r="K5756" s="1">
        <v>25</v>
      </c>
      <c r="M5756" s="45"/>
      <c r="N5756" s="45"/>
      <c r="O5756" s="45"/>
      <c r="P5756" s="28"/>
      <c r="Q5756" s="28"/>
      <c r="R5756" s="25"/>
      <c r="Z5756"/>
    </row>
    <row r="5757" spans="1:26" x14ac:dyDescent="0.25">
      <c r="A5757" s="4" t="s">
        <v>7</v>
      </c>
      <c r="B5757" s="5">
        <v>2008</v>
      </c>
      <c r="C5757" s="5">
        <v>8</v>
      </c>
      <c r="D5757" s="5">
        <v>27</v>
      </c>
      <c r="E5757" s="5">
        <v>14</v>
      </c>
      <c r="F5757" s="43">
        <v>24.6</v>
      </c>
      <c r="G5757" s="8">
        <f t="shared" si="373"/>
        <v>25</v>
      </c>
      <c r="H5757" s="8">
        <f t="shared" si="374"/>
        <v>21.999999999999922</v>
      </c>
      <c r="I5757" s="8">
        <f t="shared" si="375"/>
        <v>5.4999999999999805</v>
      </c>
      <c r="J5757" s="1">
        <v>18</v>
      </c>
      <c r="K5757" s="1">
        <v>25</v>
      </c>
      <c r="M5757" s="45"/>
      <c r="N5757" s="45"/>
      <c r="O5757" s="45"/>
      <c r="P5757" s="28"/>
      <c r="Q5757" s="28"/>
      <c r="R5757" s="25"/>
      <c r="Z5757"/>
    </row>
    <row r="5758" spans="1:26" x14ac:dyDescent="0.25">
      <c r="A5758" s="4" t="s">
        <v>7</v>
      </c>
      <c r="B5758" s="5">
        <v>2008</v>
      </c>
      <c r="C5758" s="5">
        <v>8</v>
      </c>
      <c r="D5758" s="5">
        <v>27</v>
      </c>
      <c r="E5758" s="5">
        <v>15</v>
      </c>
      <c r="F5758" s="43">
        <v>24</v>
      </c>
      <c r="G5758" s="8">
        <f t="shared" si="373"/>
        <v>25</v>
      </c>
      <c r="H5758" s="8">
        <f t="shared" si="374"/>
        <v>55</v>
      </c>
      <c r="I5758" s="8">
        <f t="shared" si="375"/>
        <v>13.75</v>
      </c>
      <c r="J5758" s="1">
        <v>18</v>
      </c>
      <c r="K5758" s="1">
        <v>25</v>
      </c>
      <c r="M5758" s="45"/>
      <c r="N5758" s="45"/>
      <c r="O5758" s="45"/>
      <c r="P5758" s="28"/>
      <c r="Q5758" s="28"/>
      <c r="R5758" s="25"/>
      <c r="Z5758"/>
    </row>
    <row r="5759" spans="1:26" x14ac:dyDescent="0.25">
      <c r="A5759" s="4" t="s">
        <v>7</v>
      </c>
      <c r="B5759" s="5">
        <v>2008</v>
      </c>
      <c r="C5759" s="5">
        <v>8</v>
      </c>
      <c r="D5759" s="5">
        <v>27</v>
      </c>
      <c r="E5759" s="5">
        <v>16</v>
      </c>
      <c r="F5759" s="43">
        <v>23.5</v>
      </c>
      <c r="G5759" s="8">
        <f t="shared" si="373"/>
        <v>25</v>
      </c>
      <c r="H5759" s="8">
        <f t="shared" si="374"/>
        <v>82.5</v>
      </c>
      <c r="I5759" s="8">
        <f t="shared" si="375"/>
        <v>20.625</v>
      </c>
      <c r="J5759" s="1">
        <v>18</v>
      </c>
      <c r="K5759" s="1">
        <v>25</v>
      </c>
      <c r="M5759" s="45"/>
      <c r="N5759" s="45"/>
      <c r="O5759" s="45"/>
      <c r="P5759" s="28"/>
      <c r="Q5759" s="28"/>
      <c r="R5759" s="25"/>
      <c r="Z5759"/>
    </row>
    <row r="5760" spans="1:26" x14ac:dyDescent="0.25">
      <c r="A5760" s="4" t="s">
        <v>7</v>
      </c>
      <c r="B5760" s="5">
        <v>2008</v>
      </c>
      <c r="C5760" s="5">
        <v>8</v>
      </c>
      <c r="D5760" s="5">
        <v>27</v>
      </c>
      <c r="E5760" s="5">
        <v>17</v>
      </c>
      <c r="F5760" s="43">
        <v>23</v>
      </c>
      <c r="G5760" s="8">
        <f t="shared" si="373"/>
        <v>25</v>
      </c>
      <c r="H5760" s="8">
        <f t="shared" si="374"/>
        <v>110</v>
      </c>
      <c r="I5760" s="8">
        <f t="shared" si="375"/>
        <v>27.5</v>
      </c>
      <c r="J5760" s="1">
        <v>18</v>
      </c>
      <c r="K5760" s="1">
        <v>25</v>
      </c>
      <c r="M5760" s="45"/>
      <c r="N5760" s="45"/>
      <c r="O5760" s="45"/>
      <c r="P5760" s="28"/>
      <c r="Q5760" s="28"/>
      <c r="R5760" s="25"/>
      <c r="Z5760"/>
    </row>
    <row r="5761" spans="1:26" x14ac:dyDescent="0.25">
      <c r="A5761" s="4" t="s">
        <v>7</v>
      </c>
      <c r="B5761" s="5">
        <v>2008</v>
      </c>
      <c r="C5761" s="5">
        <v>8</v>
      </c>
      <c r="D5761" s="5">
        <v>27</v>
      </c>
      <c r="E5761" s="5">
        <v>18</v>
      </c>
      <c r="F5761" s="43">
        <v>22.1</v>
      </c>
      <c r="G5761" s="8">
        <f t="shared" si="373"/>
        <v>25</v>
      </c>
      <c r="H5761" s="8">
        <f t="shared" si="374"/>
        <v>159.49999999999991</v>
      </c>
      <c r="I5761" s="8">
        <f t="shared" si="375"/>
        <v>39.874999999999979</v>
      </c>
      <c r="J5761" s="1">
        <v>18</v>
      </c>
      <c r="K5761" s="1">
        <v>25</v>
      </c>
      <c r="M5761" s="45"/>
      <c r="N5761" s="45"/>
      <c r="O5761" s="45"/>
      <c r="P5761" s="28"/>
      <c r="Q5761" s="28"/>
      <c r="R5761" s="25"/>
      <c r="Z5761"/>
    </row>
    <row r="5762" spans="1:26" x14ac:dyDescent="0.25">
      <c r="A5762" s="4" t="s">
        <v>7</v>
      </c>
      <c r="B5762" s="5">
        <v>2008</v>
      </c>
      <c r="C5762" s="5">
        <v>8</v>
      </c>
      <c r="D5762" s="5">
        <v>27</v>
      </c>
      <c r="E5762" s="5">
        <v>19</v>
      </c>
      <c r="F5762" s="43">
        <v>20.6</v>
      </c>
      <c r="G5762" s="8">
        <f t="shared" si="373"/>
        <v>25</v>
      </c>
      <c r="H5762" s="8">
        <f t="shared" si="374"/>
        <v>241.99999999999991</v>
      </c>
      <c r="I5762" s="8">
        <f t="shared" si="375"/>
        <v>60.499999999999979</v>
      </c>
      <c r="J5762" s="1">
        <v>18</v>
      </c>
      <c r="K5762" s="1">
        <v>25</v>
      </c>
      <c r="M5762" s="45"/>
      <c r="N5762" s="45"/>
      <c r="O5762" s="45"/>
      <c r="P5762" s="28"/>
      <c r="Q5762" s="28"/>
      <c r="R5762" s="25"/>
      <c r="Z5762"/>
    </row>
    <row r="5763" spans="1:26" x14ac:dyDescent="0.25">
      <c r="A5763" s="4" t="s">
        <v>7</v>
      </c>
      <c r="B5763" s="5">
        <v>2008</v>
      </c>
      <c r="C5763" s="5">
        <v>8</v>
      </c>
      <c r="D5763" s="5">
        <v>27</v>
      </c>
      <c r="E5763" s="5">
        <v>20</v>
      </c>
      <c r="F5763" s="43">
        <v>20</v>
      </c>
      <c r="G5763" s="8">
        <f t="shared" si="373"/>
        <v>25</v>
      </c>
      <c r="H5763" s="8">
        <f t="shared" si="374"/>
        <v>275</v>
      </c>
      <c r="I5763" s="8">
        <f t="shared" si="375"/>
        <v>68.75</v>
      </c>
      <c r="J5763" s="1">
        <v>18</v>
      </c>
      <c r="K5763" s="1">
        <v>25</v>
      </c>
      <c r="M5763" s="45"/>
      <c r="N5763" s="45"/>
      <c r="O5763" s="45"/>
      <c r="P5763" s="28"/>
      <c r="Q5763" s="28"/>
      <c r="R5763" s="25"/>
      <c r="Z5763"/>
    </row>
    <row r="5764" spans="1:26" x14ac:dyDescent="0.25">
      <c r="A5764" s="4" t="s">
        <v>7</v>
      </c>
      <c r="B5764" s="5">
        <v>2008</v>
      </c>
      <c r="C5764" s="5">
        <v>8</v>
      </c>
      <c r="D5764" s="5">
        <v>27</v>
      </c>
      <c r="E5764" s="5">
        <v>21</v>
      </c>
      <c r="F5764" s="43">
        <v>19.8</v>
      </c>
      <c r="G5764" s="8">
        <f t="shared" si="373"/>
        <v>25</v>
      </c>
      <c r="H5764" s="8">
        <f t="shared" si="374"/>
        <v>285.99999999999994</v>
      </c>
      <c r="I5764" s="8">
        <f t="shared" si="375"/>
        <v>71.499999999999986</v>
      </c>
      <c r="J5764" s="1">
        <v>18</v>
      </c>
      <c r="K5764" s="1">
        <v>25</v>
      </c>
      <c r="M5764" s="45"/>
      <c r="N5764" s="45"/>
      <c r="O5764" s="45"/>
      <c r="P5764" s="28"/>
      <c r="Q5764" s="28"/>
      <c r="R5764" s="25"/>
      <c r="Z5764"/>
    </row>
    <row r="5765" spans="1:26" x14ac:dyDescent="0.25">
      <c r="A5765" s="4" t="s">
        <v>7</v>
      </c>
      <c r="B5765" s="5">
        <v>2008</v>
      </c>
      <c r="C5765" s="5">
        <v>8</v>
      </c>
      <c r="D5765" s="5">
        <v>27</v>
      </c>
      <c r="E5765" s="5">
        <v>22</v>
      </c>
      <c r="F5765" s="43">
        <v>19.5</v>
      </c>
      <c r="G5765" s="8">
        <f t="shared" si="373"/>
        <v>25</v>
      </c>
      <c r="H5765" s="8">
        <f t="shared" si="374"/>
        <v>302.5</v>
      </c>
      <c r="I5765" s="8">
        <f t="shared" si="375"/>
        <v>75.625</v>
      </c>
      <c r="J5765" s="1">
        <v>18</v>
      </c>
      <c r="K5765" s="1">
        <v>25</v>
      </c>
      <c r="M5765" s="45"/>
      <c r="N5765" s="45"/>
      <c r="O5765" s="45"/>
      <c r="P5765" s="28"/>
      <c r="Q5765" s="28"/>
      <c r="R5765" s="25"/>
      <c r="Z5765"/>
    </row>
    <row r="5766" spans="1:26" x14ac:dyDescent="0.25">
      <c r="A5766" s="4" t="s">
        <v>7</v>
      </c>
      <c r="B5766" s="5">
        <v>2008</v>
      </c>
      <c r="C5766" s="5">
        <v>8</v>
      </c>
      <c r="D5766" s="5">
        <v>27</v>
      </c>
      <c r="E5766" s="5">
        <v>23</v>
      </c>
      <c r="F5766" s="43">
        <v>19.3</v>
      </c>
      <c r="G5766" s="8">
        <f t="shared" si="373"/>
        <v>25</v>
      </c>
      <c r="H5766" s="8">
        <f t="shared" si="374"/>
        <v>313.49999999999994</v>
      </c>
      <c r="I5766" s="8">
        <f t="shared" si="375"/>
        <v>78.374999999999986</v>
      </c>
      <c r="J5766" s="1">
        <v>18</v>
      </c>
      <c r="K5766" s="1">
        <v>25</v>
      </c>
      <c r="M5766" s="45"/>
      <c r="N5766" s="45"/>
      <c r="O5766" s="45"/>
      <c r="P5766" s="28"/>
      <c r="Q5766" s="28"/>
      <c r="R5766" s="25"/>
      <c r="Z5766"/>
    </row>
    <row r="5767" spans="1:26" x14ac:dyDescent="0.25">
      <c r="A5767" s="4" t="s">
        <v>7</v>
      </c>
      <c r="B5767" s="5">
        <v>2008</v>
      </c>
      <c r="C5767" s="5">
        <v>8</v>
      </c>
      <c r="D5767" s="5">
        <v>28</v>
      </c>
      <c r="E5767" s="5">
        <v>0</v>
      </c>
      <c r="F5767" s="43">
        <v>19.2</v>
      </c>
      <c r="G5767" s="8">
        <f t="shared" ref="G5767:G5830" si="376">IF(A5767="Inverno", $G$3, $G$2)</f>
        <v>25</v>
      </c>
      <c r="H5767" s="8">
        <f t="shared" si="374"/>
        <v>319.00000000000006</v>
      </c>
      <c r="I5767" s="8">
        <f t="shared" si="375"/>
        <v>79.750000000000014</v>
      </c>
      <c r="J5767" s="1">
        <v>18</v>
      </c>
      <c r="K5767" s="1">
        <v>25</v>
      </c>
      <c r="M5767" s="45"/>
      <c r="N5767" s="45"/>
      <c r="O5767" s="45"/>
      <c r="P5767" s="28"/>
      <c r="Q5767" s="28"/>
      <c r="R5767" s="25"/>
      <c r="Z5767"/>
    </row>
    <row r="5768" spans="1:26" x14ac:dyDescent="0.25">
      <c r="A5768" s="4" t="s">
        <v>7</v>
      </c>
      <c r="B5768" s="5">
        <v>2008</v>
      </c>
      <c r="C5768" s="5">
        <v>8</v>
      </c>
      <c r="D5768" s="5">
        <v>28</v>
      </c>
      <c r="E5768" s="5">
        <v>1</v>
      </c>
      <c r="F5768" s="43">
        <v>18.899999999999999</v>
      </c>
      <c r="G5768" s="8">
        <f t="shared" si="376"/>
        <v>25</v>
      </c>
      <c r="H5768" s="8">
        <f t="shared" ref="H5768:H5831" si="377">IF(F5768&gt;G5768,0,$D$3*(G5768-F5768)/$D$4)</f>
        <v>335.50000000000006</v>
      </c>
      <c r="I5768" s="8">
        <f t="shared" ref="I5768:I5831" si="378">H5768/$G$4</f>
        <v>83.875000000000014</v>
      </c>
      <c r="J5768" s="1">
        <v>18</v>
      </c>
      <c r="K5768" s="1">
        <v>25</v>
      </c>
      <c r="M5768" s="45"/>
      <c r="N5768" s="45"/>
      <c r="O5768" s="45"/>
      <c r="P5768" s="28"/>
      <c r="Q5768" s="28"/>
      <c r="R5768" s="25"/>
      <c r="Z5768"/>
    </row>
    <row r="5769" spans="1:26" x14ac:dyDescent="0.25">
      <c r="A5769" s="4" t="s">
        <v>7</v>
      </c>
      <c r="B5769" s="5">
        <v>2008</v>
      </c>
      <c r="C5769" s="5">
        <v>8</v>
      </c>
      <c r="D5769" s="5">
        <v>28</v>
      </c>
      <c r="E5769" s="5">
        <v>2</v>
      </c>
      <c r="F5769" s="43">
        <v>18.8</v>
      </c>
      <c r="G5769" s="8">
        <f t="shared" si="376"/>
        <v>25</v>
      </c>
      <c r="H5769" s="8">
        <f t="shared" si="377"/>
        <v>340.99999999999994</v>
      </c>
      <c r="I5769" s="8">
        <f t="shared" si="378"/>
        <v>85.249999999999986</v>
      </c>
      <c r="J5769" s="1">
        <v>18</v>
      </c>
      <c r="K5769" s="1">
        <v>25</v>
      </c>
      <c r="M5769" s="45"/>
      <c r="N5769" s="45"/>
      <c r="O5769" s="45"/>
      <c r="P5769" s="28"/>
      <c r="Q5769" s="28"/>
      <c r="R5769" s="25"/>
      <c r="Z5769"/>
    </row>
    <row r="5770" spans="1:26" x14ac:dyDescent="0.25">
      <c r="A5770" s="4" t="s">
        <v>7</v>
      </c>
      <c r="B5770" s="5">
        <v>2008</v>
      </c>
      <c r="C5770" s="5">
        <v>8</v>
      </c>
      <c r="D5770" s="5">
        <v>28</v>
      </c>
      <c r="E5770" s="5">
        <v>3</v>
      </c>
      <c r="F5770" s="43">
        <v>18.7</v>
      </c>
      <c r="G5770" s="8">
        <f t="shared" si="376"/>
        <v>25</v>
      </c>
      <c r="H5770" s="8">
        <f t="shared" si="377"/>
        <v>346.50000000000006</v>
      </c>
      <c r="I5770" s="8">
        <f t="shared" si="378"/>
        <v>86.625000000000014</v>
      </c>
      <c r="J5770" s="1">
        <v>18</v>
      </c>
      <c r="K5770" s="1">
        <v>25</v>
      </c>
      <c r="M5770" s="45"/>
      <c r="N5770" s="45"/>
      <c r="O5770" s="45"/>
      <c r="P5770" s="28"/>
      <c r="Q5770" s="28"/>
      <c r="R5770" s="25"/>
      <c r="Z5770"/>
    </row>
    <row r="5771" spans="1:26" x14ac:dyDescent="0.25">
      <c r="A5771" s="4" t="s">
        <v>7</v>
      </c>
      <c r="B5771" s="5">
        <v>2008</v>
      </c>
      <c r="C5771" s="5">
        <v>8</v>
      </c>
      <c r="D5771" s="5">
        <v>28</v>
      </c>
      <c r="E5771" s="5">
        <v>4</v>
      </c>
      <c r="F5771" s="43">
        <v>18.600000000000001</v>
      </c>
      <c r="G5771" s="8">
        <f t="shared" si="376"/>
        <v>25</v>
      </c>
      <c r="H5771" s="8">
        <f t="shared" si="377"/>
        <v>351.99999999999994</v>
      </c>
      <c r="I5771" s="8">
        <f t="shared" si="378"/>
        <v>87.999999999999986</v>
      </c>
      <c r="J5771" s="1">
        <v>18</v>
      </c>
      <c r="K5771" s="1">
        <v>25</v>
      </c>
      <c r="M5771" s="45"/>
      <c r="N5771" s="45"/>
      <c r="O5771" s="45"/>
      <c r="P5771" s="28"/>
      <c r="Q5771" s="28"/>
      <c r="R5771" s="25"/>
      <c r="Z5771"/>
    </row>
    <row r="5772" spans="1:26" x14ac:dyDescent="0.25">
      <c r="A5772" s="4" t="s">
        <v>7</v>
      </c>
      <c r="B5772" s="5">
        <v>2008</v>
      </c>
      <c r="C5772" s="5">
        <v>8</v>
      </c>
      <c r="D5772" s="5">
        <v>28</v>
      </c>
      <c r="E5772" s="5">
        <v>5</v>
      </c>
      <c r="F5772" s="43">
        <v>18.600000000000001</v>
      </c>
      <c r="G5772" s="8">
        <f t="shared" si="376"/>
        <v>25</v>
      </c>
      <c r="H5772" s="8">
        <f t="shared" si="377"/>
        <v>351.99999999999994</v>
      </c>
      <c r="I5772" s="8">
        <f t="shared" si="378"/>
        <v>87.999999999999986</v>
      </c>
      <c r="J5772" s="1">
        <v>18</v>
      </c>
      <c r="K5772" s="1">
        <v>25</v>
      </c>
      <c r="M5772" s="45"/>
      <c r="N5772" s="45"/>
      <c r="O5772" s="45"/>
      <c r="P5772" s="28"/>
      <c r="Q5772" s="28"/>
      <c r="R5772" s="25"/>
      <c r="Z5772"/>
    </row>
    <row r="5773" spans="1:26" x14ac:dyDescent="0.25">
      <c r="A5773" s="4" t="s">
        <v>7</v>
      </c>
      <c r="B5773" s="5">
        <v>2008</v>
      </c>
      <c r="C5773" s="5">
        <v>8</v>
      </c>
      <c r="D5773" s="5">
        <v>28</v>
      </c>
      <c r="E5773" s="5">
        <v>6</v>
      </c>
      <c r="F5773" s="43">
        <v>18.3</v>
      </c>
      <c r="G5773" s="8">
        <f t="shared" si="376"/>
        <v>25</v>
      </c>
      <c r="H5773" s="8">
        <f t="shared" si="377"/>
        <v>368.49999999999994</v>
      </c>
      <c r="I5773" s="8">
        <f t="shared" si="378"/>
        <v>92.124999999999986</v>
      </c>
      <c r="J5773" s="1">
        <v>18</v>
      </c>
      <c r="K5773" s="1">
        <v>25</v>
      </c>
      <c r="M5773" s="45"/>
      <c r="N5773" s="45"/>
      <c r="O5773" s="45"/>
      <c r="P5773" s="28"/>
      <c r="Q5773" s="28"/>
      <c r="R5773" s="25"/>
      <c r="Z5773"/>
    </row>
    <row r="5774" spans="1:26" x14ac:dyDescent="0.25">
      <c r="A5774" s="4" t="s">
        <v>7</v>
      </c>
      <c r="B5774" s="5">
        <v>2008</v>
      </c>
      <c r="C5774" s="5">
        <v>8</v>
      </c>
      <c r="D5774" s="5">
        <v>28</v>
      </c>
      <c r="E5774" s="5">
        <v>7</v>
      </c>
      <c r="F5774" s="43">
        <v>18.399999999999999</v>
      </c>
      <c r="G5774" s="8">
        <f t="shared" si="376"/>
        <v>25</v>
      </c>
      <c r="H5774" s="8">
        <f t="shared" si="377"/>
        <v>363.00000000000006</v>
      </c>
      <c r="I5774" s="8">
        <f t="shared" si="378"/>
        <v>90.750000000000014</v>
      </c>
      <c r="J5774" s="1">
        <v>18</v>
      </c>
      <c r="K5774" s="1">
        <v>25</v>
      </c>
      <c r="M5774" s="45"/>
      <c r="N5774" s="45"/>
      <c r="O5774" s="45"/>
      <c r="P5774" s="28"/>
      <c r="Q5774" s="28"/>
      <c r="R5774" s="25"/>
      <c r="Z5774"/>
    </row>
    <row r="5775" spans="1:26" x14ac:dyDescent="0.25">
      <c r="A5775" s="4" t="s">
        <v>7</v>
      </c>
      <c r="B5775" s="5">
        <v>2008</v>
      </c>
      <c r="C5775" s="5">
        <v>8</v>
      </c>
      <c r="D5775" s="5">
        <v>28</v>
      </c>
      <c r="E5775" s="5">
        <v>8</v>
      </c>
      <c r="F5775" s="43">
        <v>19.7</v>
      </c>
      <c r="G5775" s="8">
        <f t="shared" si="376"/>
        <v>25</v>
      </c>
      <c r="H5775" s="8">
        <f t="shared" si="377"/>
        <v>291.50000000000006</v>
      </c>
      <c r="I5775" s="8">
        <f t="shared" si="378"/>
        <v>72.875000000000014</v>
      </c>
      <c r="J5775" s="1">
        <v>18</v>
      </c>
      <c r="K5775" s="1">
        <v>25</v>
      </c>
      <c r="M5775" s="45"/>
      <c r="N5775" s="45"/>
      <c r="O5775" s="45"/>
      <c r="P5775" s="28"/>
      <c r="Q5775" s="28"/>
      <c r="R5775" s="25"/>
      <c r="Z5775"/>
    </row>
    <row r="5776" spans="1:26" x14ac:dyDescent="0.25">
      <c r="A5776" s="4" t="s">
        <v>7</v>
      </c>
      <c r="B5776" s="5">
        <v>2008</v>
      </c>
      <c r="C5776" s="5">
        <v>8</v>
      </c>
      <c r="D5776" s="5">
        <v>28</v>
      </c>
      <c r="E5776" s="5">
        <v>9</v>
      </c>
      <c r="F5776" s="43">
        <v>20.5</v>
      </c>
      <c r="G5776" s="8">
        <f t="shared" si="376"/>
        <v>25</v>
      </c>
      <c r="H5776" s="8">
        <f t="shared" si="377"/>
        <v>247.5</v>
      </c>
      <c r="I5776" s="8">
        <f t="shared" si="378"/>
        <v>61.875</v>
      </c>
      <c r="J5776" s="1">
        <v>18</v>
      </c>
      <c r="K5776" s="1">
        <v>25</v>
      </c>
      <c r="M5776" s="45"/>
      <c r="N5776" s="45"/>
      <c r="O5776" s="45"/>
      <c r="P5776" s="28"/>
      <c r="Q5776" s="28"/>
      <c r="R5776" s="25"/>
      <c r="Z5776"/>
    </row>
    <row r="5777" spans="1:26" x14ac:dyDescent="0.25">
      <c r="A5777" s="4" t="s">
        <v>7</v>
      </c>
      <c r="B5777" s="5">
        <v>2008</v>
      </c>
      <c r="C5777" s="5">
        <v>8</v>
      </c>
      <c r="D5777" s="5">
        <v>28</v>
      </c>
      <c r="E5777" s="5">
        <v>10</v>
      </c>
      <c r="F5777" s="43">
        <v>21.5</v>
      </c>
      <c r="G5777" s="8">
        <f t="shared" si="376"/>
        <v>25</v>
      </c>
      <c r="H5777" s="8">
        <f t="shared" si="377"/>
        <v>192.5</v>
      </c>
      <c r="I5777" s="8">
        <f t="shared" si="378"/>
        <v>48.125</v>
      </c>
      <c r="J5777" s="1">
        <v>18</v>
      </c>
      <c r="K5777" s="1">
        <v>25</v>
      </c>
      <c r="M5777" s="45"/>
      <c r="N5777" s="45"/>
      <c r="O5777" s="45"/>
      <c r="P5777" s="28"/>
      <c r="Q5777" s="28"/>
      <c r="R5777" s="25"/>
      <c r="Z5777"/>
    </row>
    <row r="5778" spans="1:26" x14ac:dyDescent="0.25">
      <c r="A5778" s="4" t="s">
        <v>7</v>
      </c>
      <c r="B5778" s="5">
        <v>2008</v>
      </c>
      <c r="C5778" s="5">
        <v>8</v>
      </c>
      <c r="D5778" s="5">
        <v>28</v>
      </c>
      <c r="E5778" s="5">
        <v>11</v>
      </c>
      <c r="F5778" s="43">
        <v>22.9</v>
      </c>
      <c r="G5778" s="8">
        <f t="shared" si="376"/>
        <v>25</v>
      </c>
      <c r="H5778" s="8">
        <f t="shared" si="377"/>
        <v>115.50000000000009</v>
      </c>
      <c r="I5778" s="8">
        <f t="shared" si="378"/>
        <v>28.875000000000021</v>
      </c>
      <c r="J5778" s="1">
        <v>18</v>
      </c>
      <c r="K5778" s="1">
        <v>25</v>
      </c>
      <c r="M5778" s="45"/>
      <c r="N5778" s="45"/>
      <c r="O5778" s="45"/>
      <c r="P5778" s="28"/>
      <c r="Q5778" s="28"/>
      <c r="R5778" s="25"/>
      <c r="Z5778"/>
    </row>
    <row r="5779" spans="1:26" x14ac:dyDescent="0.25">
      <c r="A5779" s="4" t="s">
        <v>7</v>
      </c>
      <c r="B5779" s="5">
        <v>2008</v>
      </c>
      <c r="C5779" s="5">
        <v>8</v>
      </c>
      <c r="D5779" s="5">
        <v>28</v>
      </c>
      <c r="E5779" s="5">
        <v>12</v>
      </c>
      <c r="F5779" s="43">
        <v>24.3</v>
      </c>
      <c r="G5779" s="8">
        <f t="shared" si="376"/>
        <v>25</v>
      </c>
      <c r="H5779" s="8">
        <f t="shared" si="377"/>
        <v>38.499999999999957</v>
      </c>
      <c r="I5779" s="8">
        <f t="shared" si="378"/>
        <v>9.6249999999999893</v>
      </c>
      <c r="J5779" s="1">
        <v>18</v>
      </c>
      <c r="K5779" s="1">
        <v>25</v>
      </c>
      <c r="M5779" s="45"/>
      <c r="N5779" s="45"/>
      <c r="O5779" s="45"/>
      <c r="P5779" s="28"/>
      <c r="Q5779" s="28"/>
      <c r="R5779" s="25"/>
      <c r="Z5779"/>
    </row>
    <row r="5780" spans="1:26" x14ac:dyDescent="0.25">
      <c r="A5780" s="4" t="s">
        <v>7</v>
      </c>
      <c r="B5780" s="5">
        <v>2008</v>
      </c>
      <c r="C5780" s="5">
        <v>8</v>
      </c>
      <c r="D5780" s="5">
        <v>28</v>
      </c>
      <c r="E5780" s="5">
        <v>13</v>
      </c>
      <c r="F5780" s="43">
        <v>26</v>
      </c>
      <c r="G5780" s="8">
        <f t="shared" si="376"/>
        <v>25</v>
      </c>
      <c r="H5780" s="8">
        <f t="shared" si="377"/>
        <v>0</v>
      </c>
      <c r="I5780" s="8">
        <f t="shared" si="378"/>
        <v>0</v>
      </c>
      <c r="J5780" s="1">
        <v>18</v>
      </c>
      <c r="K5780" s="1">
        <v>25</v>
      </c>
      <c r="M5780" s="45"/>
      <c r="N5780" s="45"/>
      <c r="O5780" s="45"/>
      <c r="P5780" s="28"/>
      <c r="Q5780" s="28"/>
      <c r="R5780" s="25"/>
      <c r="Z5780"/>
    </row>
    <row r="5781" spans="1:26" x14ac:dyDescent="0.25">
      <c r="A5781" s="4" t="s">
        <v>7</v>
      </c>
      <c r="B5781" s="5">
        <v>2008</v>
      </c>
      <c r="C5781" s="5">
        <v>8</v>
      </c>
      <c r="D5781" s="5">
        <v>28</v>
      </c>
      <c r="E5781" s="5">
        <v>14</v>
      </c>
      <c r="F5781" s="43">
        <v>26.7</v>
      </c>
      <c r="G5781" s="8">
        <f t="shared" si="376"/>
        <v>25</v>
      </c>
      <c r="H5781" s="8">
        <f t="shared" si="377"/>
        <v>0</v>
      </c>
      <c r="I5781" s="8">
        <f t="shared" si="378"/>
        <v>0</v>
      </c>
      <c r="J5781" s="1">
        <v>18</v>
      </c>
      <c r="K5781" s="1">
        <v>25</v>
      </c>
      <c r="M5781" s="45"/>
      <c r="N5781" s="45"/>
      <c r="O5781" s="45"/>
      <c r="P5781" s="28"/>
      <c r="Q5781" s="28"/>
      <c r="R5781" s="25"/>
      <c r="Z5781"/>
    </row>
    <row r="5782" spans="1:26" x14ac:dyDescent="0.25">
      <c r="A5782" s="4" t="s">
        <v>7</v>
      </c>
      <c r="B5782" s="5">
        <v>2008</v>
      </c>
      <c r="C5782" s="5">
        <v>8</v>
      </c>
      <c r="D5782" s="5">
        <v>28</v>
      </c>
      <c r="E5782" s="5">
        <v>15</v>
      </c>
      <c r="F5782" s="43">
        <v>26.8</v>
      </c>
      <c r="G5782" s="8">
        <f t="shared" si="376"/>
        <v>25</v>
      </c>
      <c r="H5782" s="8">
        <f t="shared" si="377"/>
        <v>0</v>
      </c>
      <c r="I5782" s="8">
        <f t="shared" si="378"/>
        <v>0</v>
      </c>
      <c r="J5782" s="1">
        <v>18</v>
      </c>
      <c r="K5782" s="1">
        <v>25</v>
      </c>
      <c r="M5782" s="45"/>
      <c r="N5782" s="45"/>
      <c r="O5782" s="45"/>
      <c r="P5782" s="28"/>
      <c r="Q5782" s="28"/>
      <c r="R5782" s="25"/>
      <c r="Z5782"/>
    </row>
    <row r="5783" spans="1:26" x14ac:dyDescent="0.25">
      <c r="A5783" s="4" t="s">
        <v>7</v>
      </c>
      <c r="B5783" s="5">
        <v>2008</v>
      </c>
      <c r="C5783" s="5">
        <v>8</v>
      </c>
      <c r="D5783" s="5">
        <v>28</v>
      </c>
      <c r="E5783" s="5">
        <v>16</v>
      </c>
      <c r="F5783" s="43">
        <v>26.7</v>
      </c>
      <c r="G5783" s="8">
        <f t="shared" si="376"/>
        <v>25</v>
      </c>
      <c r="H5783" s="8">
        <f t="shared" si="377"/>
        <v>0</v>
      </c>
      <c r="I5783" s="8">
        <f t="shared" si="378"/>
        <v>0</v>
      </c>
      <c r="J5783" s="1">
        <v>18</v>
      </c>
      <c r="K5783" s="1">
        <v>25</v>
      </c>
      <c r="M5783" s="45"/>
      <c r="N5783" s="45"/>
      <c r="O5783" s="45"/>
      <c r="P5783" s="28"/>
      <c r="Q5783" s="28"/>
      <c r="R5783" s="25"/>
      <c r="Z5783"/>
    </row>
    <row r="5784" spans="1:26" x14ac:dyDescent="0.25">
      <c r="A5784" s="4" t="s">
        <v>7</v>
      </c>
      <c r="B5784" s="5">
        <v>2008</v>
      </c>
      <c r="C5784" s="5">
        <v>8</v>
      </c>
      <c r="D5784" s="5">
        <v>28</v>
      </c>
      <c r="E5784" s="5">
        <v>17</v>
      </c>
      <c r="F5784" s="43">
        <v>26.6</v>
      </c>
      <c r="G5784" s="8">
        <f t="shared" si="376"/>
        <v>25</v>
      </c>
      <c r="H5784" s="8">
        <f t="shared" si="377"/>
        <v>0</v>
      </c>
      <c r="I5784" s="8">
        <f t="shared" si="378"/>
        <v>0</v>
      </c>
      <c r="J5784" s="1">
        <v>18</v>
      </c>
      <c r="K5784" s="1">
        <v>25</v>
      </c>
      <c r="M5784" s="45"/>
      <c r="N5784" s="45"/>
      <c r="O5784" s="45"/>
      <c r="P5784" s="28"/>
      <c r="Q5784" s="28"/>
      <c r="R5784" s="25"/>
      <c r="Z5784"/>
    </row>
    <row r="5785" spans="1:26" x14ac:dyDescent="0.25">
      <c r="A5785" s="4" t="s">
        <v>7</v>
      </c>
      <c r="B5785" s="5">
        <v>2008</v>
      </c>
      <c r="C5785" s="5">
        <v>8</v>
      </c>
      <c r="D5785" s="5">
        <v>28</v>
      </c>
      <c r="E5785" s="5">
        <v>18</v>
      </c>
      <c r="F5785" s="43">
        <v>25.8</v>
      </c>
      <c r="G5785" s="8">
        <f t="shared" si="376"/>
        <v>25</v>
      </c>
      <c r="H5785" s="8">
        <f t="shared" si="377"/>
        <v>0</v>
      </c>
      <c r="I5785" s="8">
        <f t="shared" si="378"/>
        <v>0</v>
      </c>
      <c r="J5785" s="1">
        <v>18</v>
      </c>
      <c r="K5785" s="1">
        <v>25</v>
      </c>
      <c r="M5785" s="45"/>
      <c r="N5785" s="45"/>
      <c r="O5785" s="45"/>
      <c r="P5785" s="28"/>
      <c r="Q5785" s="28"/>
      <c r="R5785" s="25"/>
      <c r="Z5785"/>
    </row>
    <row r="5786" spans="1:26" x14ac:dyDescent="0.25">
      <c r="A5786" s="4" t="s">
        <v>7</v>
      </c>
      <c r="B5786" s="5">
        <v>2008</v>
      </c>
      <c r="C5786" s="5">
        <v>8</v>
      </c>
      <c r="D5786" s="5">
        <v>28</v>
      </c>
      <c r="E5786" s="5">
        <v>19</v>
      </c>
      <c r="F5786" s="43">
        <v>23.5</v>
      </c>
      <c r="G5786" s="8">
        <f t="shared" si="376"/>
        <v>25</v>
      </c>
      <c r="H5786" s="8">
        <f t="shared" si="377"/>
        <v>82.5</v>
      </c>
      <c r="I5786" s="8">
        <f t="shared" si="378"/>
        <v>20.625</v>
      </c>
      <c r="J5786" s="1">
        <v>18</v>
      </c>
      <c r="K5786" s="1">
        <v>25</v>
      </c>
      <c r="M5786" s="45"/>
      <c r="N5786" s="45"/>
      <c r="O5786" s="45"/>
      <c r="P5786" s="28"/>
      <c r="Q5786" s="28"/>
      <c r="R5786" s="25"/>
      <c r="Z5786"/>
    </row>
    <row r="5787" spans="1:26" x14ac:dyDescent="0.25">
      <c r="A5787" s="4" t="s">
        <v>7</v>
      </c>
      <c r="B5787" s="5">
        <v>2008</v>
      </c>
      <c r="C5787" s="5">
        <v>8</v>
      </c>
      <c r="D5787" s="5">
        <v>28</v>
      </c>
      <c r="E5787" s="5">
        <v>20</v>
      </c>
      <c r="F5787" s="43">
        <v>22.1</v>
      </c>
      <c r="G5787" s="8">
        <f t="shared" si="376"/>
        <v>25</v>
      </c>
      <c r="H5787" s="8">
        <f t="shared" si="377"/>
        <v>159.49999999999991</v>
      </c>
      <c r="I5787" s="8">
        <f t="shared" si="378"/>
        <v>39.874999999999979</v>
      </c>
      <c r="J5787" s="1">
        <v>18</v>
      </c>
      <c r="K5787" s="1">
        <v>25</v>
      </c>
      <c r="M5787" s="45"/>
      <c r="N5787" s="45"/>
      <c r="O5787" s="45"/>
      <c r="P5787" s="28"/>
      <c r="Q5787" s="28"/>
      <c r="R5787" s="25"/>
      <c r="Z5787"/>
    </row>
    <row r="5788" spans="1:26" x14ac:dyDescent="0.25">
      <c r="A5788" s="4" t="s">
        <v>7</v>
      </c>
      <c r="B5788" s="5">
        <v>2008</v>
      </c>
      <c r="C5788" s="5">
        <v>8</v>
      </c>
      <c r="D5788" s="5">
        <v>28</v>
      </c>
      <c r="E5788" s="5">
        <v>21</v>
      </c>
      <c r="F5788" s="43">
        <v>21.6</v>
      </c>
      <c r="G5788" s="8">
        <f t="shared" si="376"/>
        <v>25</v>
      </c>
      <c r="H5788" s="8">
        <f t="shared" si="377"/>
        <v>186.99999999999991</v>
      </c>
      <c r="I5788" s="8">
        <f t="shared" si="378"/>
        <v>46.749999999999979</v>
      </c>
      <c r="J5788" s="1">
        <v>18</v>
      </c>
      <c r="K5788" s="1">
        <v>25</v>
      </c>
      <c r="M5788" s="45"/>
      <c r="N5788" s="45"/>
      <c r="O5788" s="45"/>
      <c r="P5788" s="28"/>
      <c r="Q5788" s="28"/>
      <c r="R5788" s="25"/>
      <c r="Z5788"/>
    </row>
    <row r="5789" spans="1:26" x14ac:dyDescent="0.25">
      <c r="A5789" s="4" t="s">
        <v>7</v>
      </c>
      <c r="B5789" s="5">
        <v>2008</v>
      </c>
      <c r="C5789" s="5">
        <v>8</v>
      </c>
      <c r="D5789" s="5">
        <v>28</v>
      </c>
      <c r="E5789" s="5">
        <v>22</v>
      </c>
      <c r="F5789" s="43">
        <v>21.1</v>
      </c>
      <c r="G5789" s="8">
        <f t="shared" si="376"/>
        <v>25</v>
      </c>
      <c r="H5789" s="8">
        <f t="shared" si="377"/>
        <v>214.49999999999991</v>
      </c>
      <c r="I5789" s="8">
        <f t="shared" si="378"/>
        <v>53.624999999999979</v>
      </c>
      <c r="J5789" s="1">
        <v>18</v>
      </c>
      <c r="K5789" s="1">
        <v>25</v>
      </c>
      <c r="M5789" s="45"/>
      <c r="N5789" s="45"/>
      <c r="O5789" s="45"/>
      <c r="P5789" s="28"/>
      <c r="Q5789" s="28"/>
      <c r="R5789" s="25"/>
      <c r="Z5789"/>
    </row>
    <row r="5790" spans="1:26" x14ac:dyDescent="0.25">
      <c r="A5790" s="4" t="s">
        <v>7</v>
      </c>
      <c r="B5790" s="5">
        <v>2008</v>
      </c>
      <c r="C5790" s="5">
        <v>8</v>
      </c>
      <c r="D5790" s="5">
        <v>28</v>
      </c>
      <c r="E5790" s="5">
        <v>23</v>
      </c>
      <c r="F5790" s="43">
        <v>20.5</v>
      </c>
      <c r="G5790" s="8">
        <f t="shared" si="376"/>
        <v>25</v>
      </c>
      <c r="H5790" s="8">
        <f t="shared" si="377"/>
        <v>247.5</v>
      </c>
      <c r="I5790" s="8">
        <f t="shared" si="378"/>
        <v>61.875</v>
      </c>
      <c r="J5790" s="1">
        <v>18</v>
      </c>
      <c r="K5790" s="1">
        <v>25</v>
      </c>
      <c r="M5790" s="45"/>
      <c r="N5790" s="45"/>
      <c r="O5790" s="45"/>
      <c r="P5790" s="28"/>
      <c r="Q5790" s="28"/>
      <c r="R5790" s="25"/>
      <c r="Z5790"/>
    </row>
    <row r="5791" spans="1:26" x14ac:dyDescent="0.25">
      <c r="A5791" s="4" t="s">
        <v>7</v>
      </c>
      <c r="B5791" s="5">
        <v>2008</v>
      </c>
      <c r="C5791" s="5">
        <v>8</v>
      </c>
      <c r="D5791" s="5">
        <v>29</v>
      </c>
      <c r="E5791" s="5">
        <v>0</v>
      </c>
      <c r="F5791" s="43">
        <v>20.8</v>
      </c>
      <c r="G5791" s="8">
        <f t="shared" si="376"/>
        <v>25</v>
      </c>
      <c r="H5791" s="8">
        <f t="shared" si="377"/>
        <v>230.99999999999997</v>
      </c>
      <c r="I5791" s="8">
        <f t="shared" si="378"/>
        <v>57.749999999999993</v>
      </c>
      <c r="J5791" s="1">
        <v>18</v>
      </c>
      <c r="K5791" s="1">
        <v>25</v>
      </c>
      <c r="M5791" s="45"/>
      <c r="N5791" s="45"/>
      <c r="O5791" s="45"/>
      <c r="P5791" s="28"/>
      <c r="Q5791" s="28"/>
      <c r="R5791" s="25"/>
      <c r="Z5791"/>
    </row>
    <row r="5792" spans="1:26" x14ac:dyDescent="0.25">
      <c r="A5792" s="4" t="s">
        <v>7</v>
      </c>
      <c r="B5792" s="5">
        <v>2008</v>
      </c>
      <c r="C5792" s="5">
        <v>8</v>
      </c>
      <c r="D5792" s="5">
        <v>29</v>
      </c>
      <c r="E5792" s="5">
        <v>1</v>
      </c>
      <c r="F5792" s="43">
        <v>20.8</v>
      </c>
      <c r="G5792" s="8">
        <f t="shared" si="376"/>
        <v>25</v>
      </c>
      <c r="H5792" s="8">
        <f t="shared" si="377"/>
        <v>230.99999999999997</v>
      </c>
      <c r="I5792" s="8">
        <f t="shared" si="378"/>
        <v>57.749999999999993</v>
      </c>
      <c r="J5792" s="1">
        <v>18</v>
      </c>
      <c r="K5792" s="1">
        <v>25</v>
      </c>
      <c r="M5792" s="45"/>
      <c r="N5792" s="45"/>
      <c r="O5792" s="45"/>
      <c r="P5792" s="28"/>
      <c r="Q5792" s="28"/>
      <c r="R5792" s="25"/>
      <c r="Z5792"/>
    </row>
    <row r="5793" spans="1:26" x14ac:dyDescent="0.25">
      <c r="A5793" s="4" t="s">
        <v>7</v>
      </c>
      <c r="B5793" s="5">
        <v>2008</v>
      </c>
      <c r="C5793" s="5">
        <v>8</v>
      </c>
      <c r="D5793" s="5">
        <v>29</v>
      </c>
      <c r="E5793" s="5">
        <v>2</v>
      </c>
      <c r="F5793" s="43">
        <v>20.7</v>
      </c>
      <c r="G5793" s="8">
        <f t="shared" si="376"/>
        <v>25</v>
      </c>
      <c r="H5793" s="8">
        <f t="shared" si="377"/>
        <v>236.50000000000003</v>
      </c>
      <c r="I5793" s="8">
        <f t="shared" si="378"/>
        <v>59.125000000000007</v>
      </c>
      <c r="J5793" s="1">
        <v>18</v>
      </c>
      <c r="K5793" s="1">
        <v>25</v>
      </c>
      <c r="M5793" s="45"/>
      <c r="N5793" s="45"/>
      <c r="O5793" s="45"/>
      <c r="P5793" s="28"/>
      <c r="Q5793" s="28"/>
      <c r="R5793" s="25"/>
      <c r="Z5793"/>
    </row>
    <row r="5794" spans="1:26" x14ac:dyDescent="0.25">
      <c r="A5794" s="4" t="s">
        <v>7</v>
      </c>
      <c r="B5794" s="5">
        <v>2008</v>
      </c>
      <c r="C5794" s="5">
        <v>8</v>
      </c>
      <c r="D5794" s="5">
        <v>29</v>
      </c>
      <c r="E5794" s="5">
        <v>3</v>
      </c>
      <c r="F5794" s="43">
        <v>20.100000000000001</v>
      </c>
      <c r="G5794" s="8">
        <f t="shared" si="376"/>
        <v>25</v>
      </c>
      <c r="H5794" s="8">
        <f t="shared" si="377"/>
        <v>269.49999999999994</v>
      </c>
      <c r="I5794" s="8">
        <f t="shared" si="378"/>
        <v>67.374999999999986</v>
      </c>
      <c r="J5794" s="1">
        <v>18</v>
      </c>
      <c r="K5794" s="1">
        <v>25</v>
      </c>
      <c r="M5794" s="45"/>
      <c r="N5794" s="45"/>
      <c r="O5794" s="45"/>
      <c r="P5794" s="28"/>
      <c r="Q5794" s="28"/>
      <c r="R5794" s="25"/>
      <c r="Z5794"/>
    </row>
    <row r="5795" spans="1:26" x14ac:dyDescent="0.25">
      <c r="A5795" s="4" t="s">
        <v>7</v>
      </c>
      <c r="B5795" s="5">
        <v>2008</v>
      </c>
      <c r="C5795" s="5">
        <v>8</v>
      </c>
      <c r="D5795" s="5">
        <v>29</v>
      </c>
      <c r="E5795" s="5">
        <v>4</v>
      </c>
      <c r="F5795" s="43">
        <v>19.8</v>
      </c>
      <c r="G5795" s="8">
        <f t="shared" si="376"/>
        <v>25</v>
      </c>
      <c r="H5795" s="8">
        <f t="shared" si="377"/>
        <v>285.99999999999994</v>
      </c>
      <c r="I5795" s="8">
        <f t="shared" si="378"/>
        <v>71.499999999999986</v>
      </c>
      <c r="J5795" s="1">
        <v>18</v>
      </c>
      <c r="K5795" s="1">
        <v>25</v>
      </c>
      <c r="M5795" s="45"/>
      <c r="N5795" s="45"/>
      <c r="O5795" s="45"/>
      <c r="P5795" s="28"/>
      <c r="Q5795" s="28"/>
      <c r="R5795" s="25"/>
      <c r="Z5795"/>
    </row>
    <row r="5796" spans="1:26" x14ac:dyDescent="0.25">
      <c r="A5796" s="4" t="s">
        <v>7</v>
      </c>
      <c r="B5796" s="5">
        <v>2008</v>
      </c>
      <c r="C5796" s="5">
        <v>8</v>
      </c>
      <c r="D5796" s="5">
        <v>29</v>
      </c>
      <c r="E5796" s="5">
        <v>5</v>
      </c>
      <c r="F5796" s="43">
        <v>19.7</v>
      </c>
      <c r="G5796" s="8">
        <f t="shared" si="376"/>
        <v>25</v>
      </c>
      <c r="H5796" s="8">
        <f t="shared" si="377"/>
        <v>291.50000000000006</v>
      </c>
      <c r="I5796" s="8">
        <f t="shared" si="378"/>
        <v>72.875000000000014</v>
      </c>
      <c r="J5796" s="1">
        <v>18</v>
      </c>
      <c r="K5796" s="1">
        <v>25</v>
      </c>
      <c r="M5796" s="45"/>
      <c r="N5796" s="45"/>
      <c r="O5796" s="45"/>
      <c r="P5796" s="28"/>
      <c r="Q5796" s="28"/>
      <c r="R5796" s="25"/>
      <c r="Z5796"/>
    </row>
    <row r="5797" spans="1:26" x14ac:dyDescent="0.25">
      <c r="A5797" s="4" t="s">
        <v>7</v>
      </c>
      <c r="B5797" s="5">
        <v>2008</v>
      </c>
      <c r="C5797" s="5">
        <v>8</v>
      </c>
      <c r="D5797" s="5">
        <v>29</v>
      </c>
      <c r="E5797" s="5">
        <v>6</v>
      </c>
      <c r="F5797" s="43">
        <v>19.399999999999999</v>
      </c>
      <c r="G5797" s="8">
        <f t="shared" si="376"/>
        <v>25</v>
      </c>
      <c r="H5797" s="8">
        <f t="shared" si="377"/>
        <v>308.00000000000006</v>
      </c>
      <c r="I5797" s="8">
        <f t="shared" si="378"/>
        <v>77.000000000000014</v>
      </c>
      <c r="J5797" s="1">
        <v>18</v>
      </c>
      <c r="K5797" s="1">
        <v>25</v>
      </c>
      <c r="M5797" s="45"/>
      <c r="N5797" s="45"/>
      <c r="O5797" s="45"/>
      <c r="P5797" s="28"/>
      <c r="Q5797" s="28"/>
      <c r="R5797" s="25"/>
      <c r="Z5797"/>
    </row>
    <row r="5798" spans="1:26" x14ac:dyDescent="0.25">
      <c r="A5798" s="4" t="s">
        <v>7</v>
      </c>
      <c r="B5798" s="5">
        <v>2008</v>
      </c>
      <c r="C5798" s="5">
        <v>8</v>
      </c>
      <c r="D5798" s="5">
        <v>29</v>
      </c>
      <c r="E5798" s="5">
        <v>7</v>
      </c>
      <c r="F5798" s="43">
        <v>19.399999999999999</v>
      </c>
      <c r="G5798" s="8">
        <f t="shared" si="376"/>
        <v>25</v>
      </c>
      <c r="H5798" s="8">
        <f t="shared" si="377"/>
        <v>308.00000000000006</v>
      </c>
      <c r="I5798" s="8">
        <f t="shared" si="378"/>
        <v>77.000000000000014</v>
      </c>
      <c r="J5798" s="1">
        <v>18</v>
      </c>
      <c r="K5798" s="1">
        <v>25</v>
      </c>
      <c r="M5798" s="45"/>
      <c r="N5798" s="45"/>
      <c r="O5798" s="45"/>
      <c r="P5798" s="28"/>
      <c r="Q5798" s="28"/>
      <c r="R5798" s="25"/>
      <c r="Z5798"/>
    </row>
    <row r="5799" spans="1:26" x14ac:dyDescent="0.25">
      <c r="A5799" s="4" t="s">
        <v>7</v>
      </c>
      <c r="B5799" s="5">
        <v>2008</v>
      </c>
      <c r="C5799" s="5">
        <v>8</v>
      </c>
      <c r="D5799" s="5">
        <v>29</v>
      </c>
      <c r="E5799" s="5">
        <v>8</v>
      </c>
      <c r="F5799" s="43">
        <v>20</v>
      </c>
      <c r="G5799" s="8">
        <f t="shared" si="376"/>
        <v>25</v>
      </c>
      <c r="H5799" s="8">
        <f t="shared" si="377"/>
        <v>275</v>
      </c>
      <c r="I5799" s="8">
        <f t="shared" si="378"/>
        <v>68.75</v>
      </c>
      <c r="J5799" s="1">
        <v>18</v>
      </c>
      <c r="K5799" s="1">
        <v>25</v>
      </c>
      <c r="M5799" s="45"/>
      <c r="N5799" s="45"/>
      <c r="O5799" s="45"/>
      <c r="P5799" s="28"/>
      <c r="Q5799" s="28"/>
      <c r="R5799" s="25"/>
      <c r="Z5799"/>
    </row>
    <row r="5800" spans="1:26" x14ac:dyDescent="0.25">
      <c r="A5800" s="4" t="s">
        <v>7</v>
      </c>
      <c r="B5800" s="5">
        <v>2008</v>
      </c>
      <c r="C5800" s="5">
        <v>8</v>
      </c>
      <c r="D5800" s="5">
        <v>29</v>
      </c>
      <c r="E5800" s="5">
        <v>9</v>
      </c>
      <c r="F5800" s="43">
        <v>21.1</v>
      </c>
      <c r="G5800" s="8">
        <f t="shared" si="376"/>
        <v>25</v>
      </c>
      <c r="H5800" s="8">
        <f t="shared" si="377"/>
        <v>214.49999999999991</v>
      </c>
      <c r="I5800" s="8">
        <f t="shared" si="378"/>
        <v>53.624999999999979</v>
      </c>
      <c r="J5800" s="1">
        <v>18</v>
      </c>
      <c r="K5800" s="1">
        <v>25</v>
      </c>
      <c r="M5800" s="45"/>
      <c r="N5800" s="45"/>
      <c r="O5800" s="45"/>
      <c r="P5800" s="28"/>
      <c r="Q5800" s="28"/>
      <c r="R5800" s="25"/>
      <c r="Z5800"/>
    </row>
    <row r="5801" spans="1:26" x14ac:dyDescent="0.25">
      <c r="A5801" s="4" t="s">
        <v>7</v>
      </c>
      <c r="B5801" s="5">
        <v>2008</v>
      </c>
      <c r="C5801" s="5">
        <v>8</v>
      </c>
      <c r="D5801" s="5">
        <v>29</v>
      </c>
      <c r="E5801" s="5">
        <v>10</v>
      </c>
      <c r="F5801" s="43">
        <v>21.9</v>
      </c>
      <c r="G5801" s="8">
        <f t="shared" si="376"/>
        <v>25</v>
      </c>
      <c r="H5801" s="8">
        <f t="shared" si="377"/>
        <v>170.50000000000009</v>
      </c>
      <c r="I5801" s="8">
        <f t="shared" si="378"/>
        <v>42.625000000000021</v>
      </c>
      <c r="J5801" s="1">
        <v>18</v>
      </c>
      <c r="K5801" s="1">
        <v>25</v>
      </c>
      <c r="M5801" s="45"/>
      <c r="N5801" s="45"/>
      <c r="O5801" s="45"/>
      <c r="P5801" s="28"/>
      <c r="Q5801" s="28"/>
      <c r="R5801" s="25"/>
      <c r="Z5801"/>
    </row>
    <row r="5802" spans="1:26" x14ac:dyDescent="0.25">
      <c r="A5802" s="4" t="s">
        <v>7</v>
      </c>
      <c r="B5802" s="5">
        <v>2008</v>
      </c>
      <c r="C5802" s="5">
        <v>8</v>
      </c>
      <c r="D5802" s="5">
        <v>29</v>
      </c>
      <c r="E5802" s="5">
        <v>11</v>
      </c>
      <c r="F5802" s="43">
        <v>23.4</v>
      </c>
      <c r="G5802" s="8">
        <f t="shared" si="376"/>
        <v>25</v>
      </c>
      <c r="H5802" s="8">
        <f t="shared" si="377"/>
        <v>88.000000000000085</v>
      </c>
      <c r="I5802" s="8">
        <f t="shared" si="378"/>
        <v>22.000000000000021</v>
      </c>
      <c r="J5802" s="1">
        <v>18</v>
      </c>
      <c r="K5802" s="1">
        <v>25</v>
      </c>
      <c r="M5802" s="45"/>
      <c r="N5802" s="45"/>
      <c r="O5802" s="45"/>
      <c r="P5802" s="28"/>
      <c r="Q5802" s="28"/>
      <c r="R5802" s="25"/>
      <c r="Z5802"/>
    </row>
    <row r="5803" spans="1:26" x14ac:dyDescent="0.25">
      <c r="A5803" s="4" t="s">
        <v>7</v>
      </c>
      <c r="B5803" s="5">
        <v>2008</v>
      </c>
      <c r="C5803" s="5">
        <v>8</v>
      </c>
      <c r="D5803" s="5">
        <v>29</v>
      </c>
      <c r="E5803" s="5">
        <v>12</v>
      </c>
      <c r="F5803" s="43">
        <v>23.7</v>
      </c>
      <c r="G5803" s="8">
        <f t="shared" si="376"/>
        <v>25</v>
      </c>
      <c r="H5803" s="8">
        <f t="shared" si="377"/>
        <v>71.500000000000043</v>
      </c>
      <c r="I5803" s="8">
        <f t="shared" si="378"/>
        <v>17.875000000000011</v>
      </c>
      <c r="J5803" s="1">
        <v>18</v>
      </c>
      <c r="K5803" s="1">
        <v>25</v>
      </c>
      <c r="M5803" s="45"/>
      <c r="N5803" s="45"/>
      <c r="O5803" s="45"/>
      <c r="P5803" s="28"/>
      <c r="Q5803" s="28"/>
      <c r="R5803" s="25"/>
      <c r="Z5803"/>
    </row>
    <row r="5804" spans="1:26" x14ac:dyDescent="0.25">
      <c r="A5804" s="4" t="s">
        <v>7</v>
      </c>
      <c r="B5804" s="5">
        <v>2008</v>
      </c>
      <c r="C5804" s="5">
        <v>8</v>
      </c>
      <c r="D5804" s="5">
        <v>29</v>
      </c>
      <c r="E5804" s="5">
        <v>13</v>
      </c>
      <c r="F5804" s="43">
        <v>24.3</v>
      </c>
      <c r="G5804" s="8">
        <f t="shared" si="376"/>
        <v>25</v>
      </c>
      <c r="H5804" s="8">
        <f t="shared" si="377"/>
        <v>38.499999999999957</v>
      </c>
      <c r="I5804" s="8">
        <f t="shared" si="378"/>
        <v>9.6249999999999893</v>
      </c>
      <c r="J5804" s="1">
        <v>18</v>
      </c>
      <c r="K5804" s="1">
        <v>25</v>
      </c>
      <c r="M5804" s="45"/>
      <c r="N5804" s="45"/>
      <c r="O5804" s="45"/>
      <c r="P5804" s="28"/>
      <c r="Q5804" s="28"/>
      <c r="R5804" s="25"/>
      <c r="Z5804"/>
    </row>
    <row r="5805" spans="1:26" x14ac:dyDescent="0.25">
      <c r="A5805" s="4" t="s">
        <v>7</v>
      </c>
      <c r="B5805" s="5">
        <v>2008</v>
      </c>
      <c r="C5805" s="5">
        <v>8</v>
      </c>
      <c r="D5805" s="5">
        <v>29</v>
      </c>
      <c r="E5805" s="5">
        <v>14</v>
      </c>
      <c r="F5805" s="43">
        <v>24.4</v>
      </c>
      <c r="G5805" s="8">
        <f t="shared" si="376"/>
        <v>25</v>
      </c>
      <c r="H5805" s="8">
        <f t="shared" si="377"/>
        <v>33.000000000000078</v>
      </c>
      <c r="I5805" s="8">
        <f t="shared" si="378"/>
        <v>8.2500000000000195</v>
      </c>
      <c r="J5805" s="1">
        <v>18</v>
      </c>
      <c r="K5805" s="1">
        <v>25</v>
      </c>
      <c r="M5805" s="45"/>
      <c r="N5805" s="45"/>
      <c r="O5805" s="45"/>
      <c r="P5805" s="28"/>
      <c r="Q5805" s="28"/>
      <c r="R5805" s="25"/>
      <c r="Z5805"/>
    </row>
    <row r="5806" spans="1:26" x14ac:dyDescent="0.25">
      <c r="A5806" s="4" t="s">
        <v>7</v>
      </c>
      <c r="B5806" s="5">
        <v>2008</v>
      </c>
      <c r="C5806" s="5">
        <v>8</v>
      </c>
      <c r="D5806" s="5">
        <v>29</v>
      </c>
      <c r="E5806" s="5">
        <v>15</v>
      </c>
      <c r="F5806" s="43">
        <v>23.5</v>
      </c>
      <c r="G5806" s="8">
        <f t="shared" si="376"/>
        <v>25</v>
      </c>
      <c r="H5806" s="8">
        <f t="shared" si="377"/>
        <v>82.5</v>
      </c>
      <c r="I5806" s="8">
        <f t="shared" si="378"/>
        <v>20.625</v>
      </c>
      <c r="J5806" s="1">
        <v>18</v>
      </c>
      <c r="K5806" s="1">
        <v>25</v>
      </c>
      <c r="M5806" s="45"/>
      <c r="N5806" s="45"/>
      <c r="O5806" s="45"/>
      <c r="P5806" s="28"/>
      <c r="Q5806" s="28"/>
      <c r="R5806" s="25"/>
      <c r="Z5806"/>
    </row>
    <row r="5807" spans="1:26" x14ac:dyDescent="0.25">
      <c r="A5807" s="4" t="s">
        <v>7</v>
      </c>
      <c r="B5807" s="5">
        <v>2008</v>
      </c>
      <c r="C5807" s="5">
        <v>8</v>
      </c>
      <c r="D5807" s="5">
        <v>29</v>
      </c>
      <c r="E5807" s="5">
        <v>16</v>
      </c>
      <c r="F5807" s="43">
        <v>22.4</v>
      </c>
      <c r="G5807" s="8">
        <f t="shared" si="376"/>
        <v>25</v>
      </c>
      <c r="H5807" s="8">
        <f t="shared" si="377"/>
        <v>143.00000000000009</v>
      </c>
      <c r="I5807" s="8">
        <f t="shared" si="378"/>
        <v>35.750000000000021</v>
      </c>
      <c r="J5807" s="1">
        <v>18</v>
      </c>
      <c r="K5807" s="1">
        <v>25</v>
      </c>
      <c r="M5807" s="45"/>
      <c r="N5807" s="45"/>
      <c r="O5807" s="45"/>
      <c r="P5807" s="28"/>
      <c r="Q5807" s="28"/>
      <c r="R5807" s="25"/>
      <c r="Z5807"/>
    </row>
    <row r="5808" spans="1:26" x14ac:dyDescent="0.25">
      <c r="A5808" s="4" t="s">
        <v>7</v>
      </c>
      <c r="B5808" s="5">
        <v>2008</v>
      </c>
      <c r="C5808" s="5">
        <v>8</v>
      </c>
      <c r="D5808" s="5">
        <v>29</v>
      </c>
      <c r="E5808" s="5">
        <v>17</v>
      </c>
      <c r="F5808" s="43">
        <v>21.5</v>
      </c>
      <c r="G5808" s="8">
        <f t="shared" si="376"/>
        <v>25</v>
      </c>
      <c r="H5808" s="8">
        <f t="shared" si="377"/>
        <v>192.5</v>
      </c>
      <c r="I5808" s="8">
        <f t="shared" si="378"/>
        <v>48.125</v>
      </c>
      <c r="J5808" s="1">
        <v>18</v>
      </c>
      <c r="K5808" s="1">
        <v>25</v>
      </c>
      <c r="M5808" s="45"/>
      <c r="N5808" s="45"/>
      <c r="O5808" s="45"/>
      <c r="P5808" s="28"/>
      <c r="Q5808" s="28"/>
      <c r="R5808" s="25"/>
      <c r="Z5808"/>
    </row>
    <row r="5809" spans="1:26" x14ac:dyDescent="0.25">
      <c r="A5809" s="4" t="s">
        <v>7</v>
      </c>
      <c r="B5809" s="5">
        <v>2008</v>
      </c>
      <c r="C5809" s="5">
        <v>8</v>
      </c>
      <c r="D5809" s="5">
        <v>29</v>
      </c>
      <c r="E5809" s="5">
        <v>18</v>
      </c>
      <c r="F5809" s="43">
        <v>21</v>
      </c>
      <c r="G5809" s="8">
        <f t="shared" si="376"/>
        <v>25</v>
      </c>
      <c r="H5809" s="8">
        <f t="shared" si="377"/>
        <v>220</v>
      </c>
      <c r="I5809" s="8">
        <f t="shared" si="378"/>
        <v>55</v>
      </c>
      <c r="J5809" s="1">
        <v>18</v>
      </c>
      <c r="K5809" s="1">
        <v>25</v>
      </c>
      <c r="M5809" s="45"/>
      <c r="N5809" s="45"/>
      <c r="O5809" s="45"/>
      <c r="P5809" s="28"/>
      <c r="Q5809" s="28"/>
      <c r="R5809" s="25"/>
      <c r="Z5809"/>
    </row>
    <row r="5810" spans="1:26" x14ac:dyDescent="0.25">
      <c r="A5810" s="4" t="s">
        <v>7</v>
      </c>
      <c r="B5810" s="5">
        <v>2008</v>
      </c>
      <c r="C5810" s="5">
        <v>8</v>
      </c>
      <c r="D5810" s="5">
        <v>29</v>
      </c>
      <c r="E5810" s="5">
        <v>19</v>
      </c>
      <c r="F5810" s="43">
        <v>19.899999999999999</v>
      </c>
      <c r="G5810" s="8">
        <f t="shared" si="376"/>
        <v>25</v>
      </c>
      <c r="H5810" s="8">
        <f t="shared" si="377"/>
        <v>280.50000000000006</v>
      </c>
      <c r="I5810" s="8">
        <f t="shared" si="378"/>
        <v>70.125000000000014</v>
      </c>
      <c r="J5810" s="1">
        <v>18</v>
      </c>
      <c r="K5810" s="1">
        <v>25</v>
      </c>
      <c r="M5810" s="45"/>
      <c r="N5810" s="45"/>
      <c r="O5810" s="45"/>
      <c r="P5810" s="28"/>
      <c r="Q5810" s="28"/>
      <c r="R5810" s="25"/>
      <c r="Z5810"/>
    </row>
    <row r="5811" spans="1:26" x14ac:dyDescent="0.25">
      <c r="A5811" s="4" t="s">
        <v>7</v>
      </c>
      <c r="B5811" s="5">
        <v>2008</v>
      </c>
      <c r="C5811" s="5">
        <v>8</v>
      </c>
      <c r="D5811" s="5">
        <v>29</v>
      </c>
      <c r="E5811" s="5">
        <v>20</v>
      </c>
      <c r="F5811" s="43">
        <v>19.399999999999999</v>
      </c>
      <c r="G5811" s="8">
        <f t="shared" si="376"/>
        <v>25</v>
      </c>
      <c r="H5811" s="8">
        <f t="shared" si="377"/>
        <v>308.00000000000006</v>
      </c>
      <c r="I5811" s="8">
        <f t="shared" si="378"/>
        <v>77.000000000000014</v>
      </c>
      <c r="J5811" s="1">
        <v>18</v>
      </c>
      <c r="K5811" s="1">
        <v>25</v>
      </c>
      <c r="M5811" s="45"/>
      <c r="N5811" s="45"/>
      <c r="O5811" s="45"/>
      <c r="P5811" s="28"/>
      <c r="Q5811" s="28"/>
      <c r="R5811" s="25"/>
      <c r="Z5811"/>
    </row>
    <row r="5812" spans="1:26" x14ac:dyDescent="0.25">
      <c r="A5812" s="4" t="s">
        <v>7</v>
      </c>
      <c r="B5812" s="5">
        <v>2008</v>
      </c>
      <c r="C5812" s="5">
        <v>8</v>
      </c>
      <c r="D5812" s="5">
        <v>29</v>
      </c>
      <c r="E5812" s="5">
        <v>21</v>
      </c>
      <c r="F5812" s="43">
        <v>19.100000000000001</v>
      </c>
      <c r="G5812" s="8">
        <f t="shared" si="376"/>
        <v>25</v>
      </c>
      <c r="H5812" s="8">
        <f t="shared" si="377"/>
        <v>324.49999999999994</v>
      </c>
      <c r="I5812" s="8">
        <f t="shared" si="378"/>
        <v>81.124999999999986</v>
      </c>
      <c r="J5812" s="1">
        <v>18</v>
      </c>
      <c r="K5812" s="1">
        <v>25</v>
      </c>
      <c r="M5812" s="45"/>
      <c r="N5812" s="45"/>
      <c r="O5812" s="45"/>
      <c r="P5812" s="28"/>
      <c r="Q5812" s="28"/>
      <c r="R5812" s="25"/>
      <c r="Z5812"/>
    </row>
    <row r="5813" spans="1:26" x14ac:dyDescent="0.25">
      <c r="A5813" s="4" t="s">
        <v>7</v>
      </c>
      <c r="B5813" s="5">
        <v>2008</v>
      </c>
      <c r="C5813" s="5">
        <v>8</v>
      </c>
      <c r="D5813" s="5">
        <v>29</v>
      </c>
      <c r="E5813" s="5">
        <v>22</v>
      </c>
      <c r="F5813" s="43">
        <v>19.100000000000001</v>
      </c>
      <c r="G5813" s="8">
        <f t="shared" si="376"/>
        <v>25</v>
      </c>
      <c r="H5813" s="8">
        <f t="shared" si="377"/>
        <v>324.49999999999994</v>
      </c>
      <c r="I5813" s="8">
        <f t="shared" si="378"/>
        <v>81.124999999999986</v>
      </c>
      <c r="J5813" s="1">
        <v>18</v>
      </c>
      <c r="K5813" s="1">
        <v>25</v>
      </c>
      <c r="M5813" s="45"/>
      <c r="N5813" s="45"/>
      <c r="O5813" s="45"/>
      <c r="P5813" s="28"/>
      <c r="Q5813" s="28"/>
      <c r="R5813" s="25"/>
      <c r="Z5813"/>
    </row>
    <row r="5814" spans="1:26" x14ac:dyDescent="0.25">
      <c r="A5814" s="4" t="s">
        <v>7</v>
      </c>
      <c r="B5814" s="5">
        <v>2008</v>
      </c>
      <c r="C5814" s="5">
        <v>8</v>
      </c>
      <c r="D5814" s="5">
        <v>29</v>
      </c>
      <c r="E5814" s="5">
        <v>23</v>
      </c>
      <c r="F5814" s="43">
        <v>19.3</v>
      </c>
      <c r="G5814" s="8">
        <f t="shared" si="376"/>
        <v>25</v>
      </c>
      <c r="H5814" s="8">
        <f t="shared" si="377"/>
        <v>313.49999999999994</v>
      </c>
      <c r="I5814" s="8">
        <f t="shared" si="378"/>
        <v>78.374999999999986</v>
      </c>
      <c r="J5814" s="1">
        <v>18</v>
      </c>
      <c r="K5814" s="1">
        <v>25</v>
      </c>
      <c r="M5814" s="45"/>
      <c r="N5814" s="45"/>
      <c r="O5814" s="45"/>
      <c r="P5814" s="28"/>
      <c r="Q5814" s="28"/>
      <c r="R5814" s="25"/>
      <c r="Z5814"/>
    </row>
    <row r="5815" spans="1:26" x14ac:dyDescent="0.25">
      <c r="A5815" s="4" t="s">
        <v>7</v>
      </c>
      <c r="B5815" s="5">
        <v>2008</v>
      </c>
      <c r="C5815" s="5">
        <v>8</v>
      </c>
      <c r="D5815" s="5">
        <v>30</v>
      </c>
      <c r="E5815" s="5">
        <v>0</v>
      </c>
      <c r="F5815" s="43">
        <v>19.399999999999999</v>
      </c>
      <c r="G5815" s="8">
        <f t="shared" si="376"/>
        <v>25</v>
      </c>
      <c r="H5815" s="8">
        <f t="shared" si="377"/>
        <v>308.00000000000006</v>
      </c>
      <c r="I5815" s="8">
        <f t="shared" si="378"/>
        <v>77.000000000000014</v>
      </c>
      <c r="J5815" s="1">
        <v>18</v>
      </c>
      <c r="K5815" s="1">
        <v>25</v>
      </c>
      <c r="M5815" s="45"/>
      <c r="N5815" s="45"/>
      <c r="O5815" s="45"/>
      <c r="P5815" s="28"/>
      <c r="Q5815" s="28"/>
      <c r="R5815" s="25"/>
      <c r="Z5815"/>
    </row>
    <row r="5816" spans="1:26" x14ac:dyDescent="0.25">
      <c r="A5816" s="4" t="s">
        <v>7</v>
      </c>
      <c r="B5816" s="5">
        <v>2008</v>
      </c>
      <c r="C5816" s="5">
        <v>8</v>
      </c>
      <c r="D5816" s="5">
        <v>30</v>
      </c>
      <c r="E5816" s="5">
        <v>1</v>
      </c>
      <c r="F5816" s="43">
        <v>19.3</v>
      </c>
      <c r="G5816" s="8">
        <f t="shared" si="376"/>
        <v>25</v>
      </c>
      <c r="H5816" s="8">
        <f t="shared" si="377"/>
        <v>313.49999999999994</v>
      </c>
      <c r="I5816" s="8">
        <f t="shared" si="378"/>
        <v>78.374999999999986</v>
      </c>
      <c r="J5816" s="1">
        <v>18</v>
      </c>
      <c r="K5816" s="1">
        <v>25</v>
      </c>
      <c r="M5816" s="45"/>
      <c r="N5816" s="45"/>
      <c r="O5816" s="45"/>
      <c r="P5816" s="28"/>
      <c r="Q5816" s="28"/>
      <c r="R5816" s="25"/>
      <c r="Z5816"/>
    </row>
    <row r="5817" spans="1:26" x14ac:dyDescent="0.25">
      <c r="A5817" s="4" t="s">
        <v>7</v>
      </c>
      <c r="B5817" s="5">
        <v>2008</v>
      </c>
      <c r="C5817" s="5">
        <v>8</v>
      </c>
      <c r="D5817" s="5">
        <v>30</v>
      </c>
      <c r="E5817" s="5">
        <v>2</v>
      </c>
      <c r="F5817" s="43">
        <v>19.2</v>
      </c>
      <c r="G5817" s="8">
        <f t="shared" si="376"/>
        <v>25</v>
      </c>
      <c r="H5817" s="8">
        <f t="shared" si="377"/>
        <v>319.00000000000006</v>
      </c>
      <c r="I5817" s="8">
        <f t="shared" si="378"/>
        <v>79.750000000000014</v>
      </c>
      <c r="J5817" s="1">
        <v>18</v>
      </c>
      <c r="K5817" s="1">
        <v>25</v>
      </c>
      <c r="M5817" s="45"/>
      <c r="N5817" s="45"/>
      <c r="O5817" s="45"/>
      <c r="P5817" s="28"/>
      <c r="Q5817" s="28"/>
      <c r="R5817" s="25"/>
      <c r="Z5817"/>
    </row>
    <row r="5818" spans="1:26" x14ac:dyDescent="0.25">
      <c r="A5818" s="4" t="s">
        <v>7</v>
      </c>
      <c r="B5818" s="5">
        <v>2008</v>
      </c>
      <c r="C5818" s="5">
        <v>8</v>
      </c>
      <c r="D5818" s="5">
        <v>30</v>
      </c>
      <c r="E5818" s="5">
        <v>3</v>
      </c>
      <c r="F5818" s="43">
        <v>19.100000000000001</v>
      </c>
      <c r="G5818" s="8">
        <f t="shared" si="376"/>
        <v>25</v>
      </c>
      <c r="H5818" s="8">
        <f t="shared" si="377"/>
        <v>324.49999999999994</v>
      </c>
      <c r="I5818" s="8">
        <f t="shared" si="378"/>
        <v>81.124999999999986</v>
      </c>
      <c r="J5818" s="1">
        <v>18</v>
      </c>
      <c r="K5818" s="1">
        <v>25</v>
      </c>
      <c r="M5818" s="45"/>
      <c r="N5818" s="45"/>
      <c r="O5818" s="45"/>
      <c r="P5818" s="28"/>
      <c r="Q5818" s="28"/>
      <c r="R5818" s="25"/>
      <c r="Z5818"/>
    </row>
    <row r="5819" spans="1:26" x14ac:dyDescent="0.25">
      <c r="A5819" s="4" t="s">
        <v>7</v>
      </c>
      <c r="B5819" s="5">
        <v>2008</v>
      </c>
      <c r="C5819" s="5">
        <v>8</v>
      </c>
      <c r="D5819" s="5">
        <v>30</v>
      </c>
      <c r="E5819" s="5">
        <v>4</v>
      </c>
      <c r="F5819" s="43">
        <v>19.100000000000001</v>
      </c>
      <c r="G5819" s="8">
        <f t="shared" si="376"/>
        <v>25</v>
      </c>
      <c r="H5819" s="8">
        <f t="shared" si="377"/>
        <v>324.49999999999994</v>
      </c>
      <c r="I5819" s="8">
        <f t="shared" si="378"/>
        <v>81.124999999999986</v>
      </c>
      <c r="J5819" s="1">
        <v>18</v>
      </c>
      <c r="K5819" s="1">
        <v>25</v>
      </c>
      <c r="M5819" s="45"/>
      <c r="N5819" s="45"/>
      <c r="O5819" s="45"/>
      <c r="P5819" s="28"/>
      <c r="Q5819" s="28"/>
      <c r="R5819" s="25"/>
      <c r="Z5819"/>
    </row>
    <row r="5820" spans="1:26" x14ac:dyDescent="0.25">
      <c r="A5820" s="4" t="s">
        <v>7</v>
      </c>
      <c r="B5820" s="5">
        <v>2008</v>
      </c>
      <c r="C5820" s="5">
        <v>8</v>
      </c>
      <c r="D5820" s="5">
        <v>30</v>
      </c>
      <c r="E5820" s="5">
        <v>5</v>
      </c>
      <c r="F5820" s="43">
        <v>19.100000000000001</v>
      </c>
      <c r="G5820" s="8">
        <f t="shared" si="376"/>
        <v>25</v>
      </c>
      <c r="H5820" s="8">
        <f t="shared" si="377"/>
        <v>324.49999999999994</v>
      </c>
      <c r="I5820" s="8">
        <f t="shared" si="378"/>
        <v>81.124999999999986</v>
      </c>
      <c r="J5820" s="1">
        <v>18</v>
      </c>
      <c r="K5820" s="1">
        <v>25</v>
      </c>
      <c r="M5820" s="45"/>
      <c r="N5820" s="45"/>
      <c r="O5820" s="45"/>
      <c r="P5820" s="28"/>
      <c r="Q5820" s="28"/>
      <c r="R5820" s="25"/>
      <c r="Z5820"/>
    </row>
    <row r="5821" spans="1:26" x14ac:dyDescent="0.25">
      <c r="A5821" s="4" t="s">
        <v>7</v>
      </c>
      <c r="B5821" s="5">
        <v>2008</v>
      </c>
      <c r="C5821" s="5">
        <v>8</v>
      </c>
      <c r="D5821" s="5">
        <v>30</v>
      </c>
      <c r="E5821" s="5">
        <v>6</v>
      </c>
      <c r="F5821" s="43">
        <v>19</v>
      </c>
      <c r="G5821" s="8">
        <f t="shared" si="376"/>
        <v>25</v>
      </c>
      <c r="H5821" s="8">
        <f t="shared" si="377"/>
        <v>330</v>
      </c>
      <c r="I5821" s="8">
        <f t="shared" si="378"/>
        <v>82.5</v>
      </c>
      <c r="J5821" s="1">
        <v>18</v>
      </c>
      <c r="K5821" s="1">
        <v>25</v>
      </c>
      <c r="M5821" s="45"/>
      <c r="N5821" s="45"/>
      <c r="O5821" s="45"/>
      <c r="P5821" s="28"/>
      <c r="Q5821" s="28"/>
      <c r="R5821" s="25"/>
      <c r="Z5821"/>
    </row>
    <row r="5822" spans="1:26" x14ac:dyDescent="0.25">
      <c r="A5822" s="4" t="s">
        <v>7</v>
      </c>
      <c r="B5822" s="5">
        <v>2008</v>
      </c>
      <c r="C5822" s="5">
        <v>8</v>
      </c>
      <c r="D5822" s="5">
        <v>30</v>
      </c>
      <c r="E5822" s="5">
        <v>7</v>
      </c>
      <c r="F5822" s="43">
        <v>18.399999999999999</v>
      </c>
      <c r="G5822" s="8">
        <f t="shared" si="376"/>
        <v>25</v>
      </c>
      <c r="H5822" s="8">
        <f t="shared" si="377"/>
        <v>363.00000000000006</v>
      </c>
      <c r="I5822" s="8">
        <f t="shared" si="378"/>
        <v>90.750000000000014</v>
      </c>
      <c r="J5822" s="1">
        <v>18</v>
      </c>
      <c r="K5822" s="1">
        <v>25</v>
      </c>
      <c r="M5822" s="45"/>
      <c r="N5822" s="45"/>
      <c r="O5822" s="45"/>
      <c r="P5822" s="28"/>
      <c r="Q5822" s="28"/>
      <c r="R5822" s="25"/>
      <c r="Z5822"/>
    </row>
    <row r="5823" spans="1:26" x14ac:dyDescent="0.25">
      <c r="A5823" s="4" t="s">
        <v>7</v>
      </c>
      <c r="B5823" s="5">
        <v>2008</v>
      </c>
      <c r="C5823" s="5">
        <v>8</v>
      </c>
      <c r="D5823" s="5">
        <v>30</v>
      </c>
      <c r="E5823" s="5">
        <v>8</v>
      </c>
      <c r="F5823" s="43">
        <v>18</v>
      </c>
      <c r="G5823" s="8">
        <f t="shared" si="376"/>
        <v>25</v>
      </c>
      <c r="H5823" s="8">
        <f t="shared" si="377"/>
        <v>385</v>
      </c>
      <c r="I5823" s="8">
        <f t="shared" si="378"/>
        <v>96.25</v>
      </c>
      <c r="J5823" s="1">
        <v>18</v>
      </c>
      <c r="K5823" s="1">
        <v>25</v>
      </c>
      <c r="M5823" s="45"/>
      <c r="N5823" s="45"/>
      <c r="O5823" s="45"/>
      <c r="P5823" s="28"/>
      <c r="Q5823" s="28"/>
      <c r="R5823" s="25"/>
      <c r="Z5823"/>
    </row>
    <row r="5824" spans="1:26" x14ac:dyDescent="0.25">
      <c r="A5824" s="4" t="s">
        <v>7</v>
      </c>
      <c r="B5824" s="5">
        <v>2008</v>
      </c>
      <c r="C5824" s="5">
        <v>8</v>
      </c>
      <c r="D5824" s="5">
        <v>30</v>
      </c>
      <c r="E5824" s="5">
        <v>9</v>
      </c>
      <c r="F5824" s="43">
        <v>20.399999999999999</v>
      </c>
      <c r="G5824" s="8">
        <f t="shared" si="376"/>
        <v>25</v>
      </c>
      <c r="H5824" s="8">
        <f t="shared" si="377"/>
        <v>253.00000000000009</v>
      </c>
      <c r="I5824" s="8">
        <f t="shared" si="378"/>
        <v>63.250000000000021</v>
      </c>
      <c r="J5824" s="1">
        <v>18</v>
      </c>
      <c r="K5824" s="1">
        <v>25</v>
      </c>
      <c r="M5824" s="45"/>
      <c r="N5824" s="45"/>
      <c r="O5824" s="45"/>
      <c r="P5824" s="28"/>
      <c r="Q5824" s="28"/>
      <c r="R5824" s="25"/>
      <c r="Z5824"/>
    </row>
    <row r="5825" spans="1:26" x14ac:dyDescent="0.25">
      <c r="A5825" s="4" t="s">
        <v>7</v>
      </c>
      <c r="B5825" s="5">
        <v>2008</v>
      </c>
      <c r="C5825" s="5">
        <v>8</v>
      </c>
      <c r="D5825" s="5">
        <v>30</v>
      </c>
      <c r="E5825" s="5">
        <v>10</v>
      </c>
      <c r="F5825" s="43">
        <v>20.7</v>
      </c>
      <c r="G5825" s="8">
        <f t="shared" si="376"/>
        <v>25</v>
      </c>
      <c r="H5825" s="8">
        <f t="shared" si="377"/>
        <v>236.50000000000003</v>
      </c>
      <c r="I5825" s="8">
        <f t="shared" si="378"/>
        <v>59.125000000000007</v>
      </c>
      <c r="J5825" s="1">
        <v>18</v>
      </c>
      <c r="K5825" s="1">
        <v>25</v>
      </c>
      <c r="M5825" s="45"/>
      <c r="N5825" s="45"/>
      <c r="O5825" s="45"/>
      <c r="P5825" s="28"/>
      <c r="Q5825" s="28"/>
      <c r="R5825" s="25"/>
      <c r="Z5825"/>
    </row>
    <row r="5826" spans="1:26" x14ac:dyDescent="0.25">
      <c r="A5826" s="4" t="s">
        <v>7</v>
      </c>
      <c r="B5826" s="5">
        <v>2008</v>
      </c>
      <c r="C5826" s="5">
        <v>8</v>
      </c>
      <c r="D5826" s="5">
        <v>30</v>
      </c>
      <c r="E5826" s="5">
        <v>11</v>
      </c>
      <c r="F5826" s="43">
        <v>21</v>
      </c>
      <c r="G5826" s="8">
        <f t="shared" si="376"/>
        <v>25</v>
      </c>
      <c r="H5826" s="8">
        <f t="shared" si="377"/>
        <v>220</v>
      </c>
      <c r="I5826" s="8">
        <f t="shared" si="378"/>
        <v>55</v>
      </c>
      <c r="J5826" s="1">
        <v>18</v>
      </c>
      <c r="K5826" s="1">
        <v>25</v>
      </c>
      <c r="M5826" s="45"/>
      <c r="N5826" s="45"/>
      <c r="O5826" s="45"/>
      <c r="P5826" s="28"/>
      <c r="Q5826" s="28"/>
      <c r="R5826" s="25"/>
      <c r="Z5826"/>
    </row>
    <row r="5827" spans="1:26" x14ac:dyDescent="0.25">
      <c r="A5827" s="4" t="s">
        <v>7</v>
      </c>
      <c r="B5827" s="5">
        <v>2008</v>
      </c>
      <c r="C5827" s="5">
        <v>8</v>
      </c>
      <c r="D5827" s="5">
        <v>30</v>
      </c>
      <c r="E5827" s="5">
        <v>12</v>
      </c>
      <c r="F5827" s="43">
        <v>22.3</v>
      </c>
      <c r="G5827" s="8">
        <f t="shared" si="376"/>
        <v>25</v>
      </c>
      <c r="H5827" s="8">
        <f t="shared" si="377"/>
        <v>148.49999999999997</v>
      </c>
      <c r="I5827" s="8">
        <f t="shared" si="378"/>
        <v>37.124999999999993</v>
      </c>
      <c r="J5827" s="1">
        <v>18</v>
      </c>
      <c r="K5827" s="1">
        <v>25</v>
      </c>
      <c r="M5827" s="45"/>
      <c r="N5827" s="45"/>
      <c r="O5827" s="45"/>
      <c r="P5827" s="28"/>
      <c r="Q5827" s="28"/>
      <c r="R5827" s="25"/>
      <c r="Z5827"/>
    </row>
    <row r="5828" spans="1:26" x14ac:dyDescent="0.25">
      <c r="A5828" s="4" t="s">
        <v>7</v>
      </c>
      <c r="B5828" s="5">
        <v>2008</v>
      </c>
      <c r="C5828" s="5">
        <v>8</v>
      </c>
      <c r="D5828" s="5">
        <v>30</v>
      </c>
      <c r="E5828" s="5">
        <v>13</v>
      </c>
      <c r="F5828" s="43">
        <v>22.4</v>
      </c>
      <c r="G5828" s="8">
        <f t="shared" si="376"/>
        <v>25</v>
      </c>
      <c r="H5828" s="8">
        <f t="shared" si="377"/>
        <v>143.00000000000009</v>
      </c>
      <c r="I5828" s="8">
        <f t="shared" si="378"/>
        <v>35.750000000000021</v>
      </c>
      <c r="J5828" s="1">
        <v>18</v>
      </c>
      <c r="K5828" s="1">
        <v>25</v>
      </c>
      <c r="M5828" s="45"/>
      <c r="N5828" s="45"/>
      <c r="O5828" s="45"/>
      <c r="P5828" s="28"/>
      <c r="Q5828" s="28"/>
      <c r="R5828" s="25"/>
      <c r="Z5828"/>
    </row>
    <row r="5829" spans="1:26" x14ac:dyDescent="0.25">
      <c r="A5829" s="4" t="s">
        <v>7</v>
      </c>
      <c r="B5829" s="5">
        <v>2008</v>
      </c>
      <c r="C5829" s="5">
        <v>8</v>
      </c>
      <c r="D5829" s="5">
        <v>30</v>
      </c>
      <c r="E5829" s="5">
        <v>14</v>
      </c>
      <c r="F5829" s="43">
        <v>22.5</v>
      </c>
      <c r="G5829" s="8">
        <f t="shared" si="376"/>
        <v>25</v>
      </c>
      <c r="H5829" s="8">
        <f t="shared" si="377"/>
        <v>137.5</v>
      </c>
      <c r="I5829" s="8">
        <f t="shared" si="378"/>
        <v>34.375</v>
      </c>
      <c r="J5829" s="1">
        <v>18</v>
      </c>
      <c r="K5829" s="1">
        <v>25</v>
      </c>
      <c r="M5829" s="45"/>
      <c r="N5829" s="45"/>
      <c r="O5829" s="45"/>
      <c r="P5829" s="28"/>
      <c r="Q5829" s="28"/>
      <c r="R5829" s="25"/>
      <c r="Z5829"/>
    </row>
    <row r="5830" spans="1:26" x14ac:dyDescent="0.25">
      <c r="A5830" s="4" t="s">
        <v>7</v>
      </c>
      <c r="B5830" s="5">
        <v>2008</v>
      </c>
      <c r="C5830" s="5">
        <v>8</v>
      </c>
      <c r="D5830" s="5">
        <v>30</v>
      </c>
      <c r="E5830" s="5">
        <v>15</v>
      </c>
      <c r="F5830" s="43">
        <v>22.4</v>
      </c>
      <c r="G5830" s="8">
        <f t="shared" si="376"/>
        <v>25</v>
      </c>
      <c r="H5830" s="8">
        <f t="shared" si="377"/>
        <v>143.00000000000009</v>
      </c>
      <c r="I5830" s="8">
        <f t="shared" si="378"/>
        <v>35.750000000000021</v>
      </c>
      <c r="J5830" s="1">
        <v>18</v>
      </c>
      <c r="K5830" s="1">
        <v>25</v>
      </c>
      <c r="M5830" s="45"/>
      <c r="N5830" s="45"/>
      <c r="O5830" s="45"/>
      <c r="P5830" s="28"/>
      <c r="Q5830" s="28"/>
      <c r="R5830" s="25"/>
      <c r="Z5830"/>
    </row>
    <row r="5831" spans="1:26" x14ac:dyDescent="0.25">
      <c r="A5831" s="4" t="s">
        <v>7</v>
      </c>
      <c r="B5831" s="5">
        <v>2008</v>
      </c>
      <c r="C5831" s="5">
        <v>8</v>
      </c>
      <c r="D5831" s="5">
        <v>30</v>
      </c>
      <c r="E5831" s="5">
        <v>16</v>
      </c>
      <c r="F5831" s="43">
        <v>22.2</v>
      </c>
      <c r="G5831" s="8">
        <f t="shared" ref="G5831:G5894" si="379">IF(A5831="Inverno", $G$3, $G$2)</f>
        <v>25</v>
      </c>
      <c r="H5831" s="8">
        <f t="shared" si="377"/>
        <v>154.00000000000003</v>
      </c>
      <c r="I5831" s="8">
        <f t="shared" si="378"/>
        <v>38.500000000000007</v>
      </c>
      <c r="J5831" s="1">
        <v>18</v>
      </c>
      <c r="K5831" s="1">
        <v>25</v>
      </c>
      <c r="M5831" s="45"/>
      <c r="N5831" s="45"/>
      <c r="O5831" s="45"/>
      <c r="P5831" s="28"/>
      <c r="Q5831" s="28"/>
      <c r="R5831" s="25"/>
      <c r="Z5831"/>
    </row>
    <row r="5832" spans="1:26" x14ac:dyDescent="0.25">
      <c r="A5832" s="4" t="s">
        <v>7</v>
      </c>
      <c r="B5832" s="5">
        <v>2008</v>
      </c>
      <c r="C5832" s="5">
        <v>8</v>
      </c>
      <c r="D5832" s="5">
        <v>30</v>
      </c>
      <c r="E5832" s="5">
        <v>17</v>
      </c>
      <c r="F5832" s="43">
        <v>21.8</v>
      </c>
      <c r="G5832" s="8">
        <f t="shared" si="379"/>
        <v>25</v>
      </c>
      <c r="H5832" s="8">
        <f t="shared" ref="H5832:H5895" si="380">IF(F5832&gt;G5832,0,$D$3*(G5832-F5832)/$D$4)</f>
        <v>175.99999999999997</v>
      </c>
      <c r="I5832" s="8">
        <f t="shared" ref="I5832:I5895" si="381">H5832/$G$4</f>
        <v>43.999999999999993</v>
      </c>
      <c r="J5832" s="1">
        <v>18</v>
      </c>
      <c r="K5832" s="1">
        <v>25</v>
      </c>
      <c r="M5832" s="45"/>
      <c r="N5832" s="45"/>
      <c r="O5832" s="45"/>
      <c r="P5832" s="28"/>
      <c r="Q5832" s="28"/>
      <c r="R5832" s="25"/>
      <c r="Z5832"/>
    </row>
    <row r="5833" spans="1:26" x14ac:dyDescent="0.25">
      <c r="A5833" s="4" t="s">
        <v>7</v>
      </c>
      <c r="B5833" s="5">
        <v>2008</v>
      </c>
      <c r="C5833" s="5">
        <v>8</v>
      </c>
      <c r="D5833" s="5">
        <v>30</v>
      </c>
      <c r="E5833" s="5">
        <v>18</v>
      </c>
      <c r="F5833" s="43">
        <v>21.5</v>
      </c>
      <c r="G5833" s="8">
        <f t="shared" si="379"/>
        <v>25</v>
      </c>
      <c r="H5833" s="8">
        <f t="shared" si="380"/>
        <v>192.5</v>
      </c>
      <c r="I5833" s="8">
        <f t="shared" si="381"/>
        <v>48.125</v>
      </c>
      <c r="J5833" s="1">
        <v>18</v>
      </c>
      <c r="K5833" s="1">
        <v>25</v>
      </c>
      <c r="M5833" s="45"/>
      <c r="N5833" s="45"/>
      <c r="O5833" s="45"/>
      <c r="P5833" s="28"/>
      <c r="Q5833" s="28"/>
      <c r="R5833" s="25"/>
      <c r="Z5833"/>
    </row>
    <row r="5834" spans="1:26" x14ac:dyDescent="0.25">
      <c r="A5834" s="4" t="s">
        <v>7</v>
      </c>
      <c r="B5834" s="5">
        <v>2008</v>
      </c>
      <c r="C5834" s="5">
        <v>8</v>
      </c>
      <c r="D5834" s="5">
        <v>30</v>
      </c>
      <c r="E5834" s="5">
        <v>19</v>
      </c>
      <c r="F5834" s="43">
        <v>20.5</v>
      </c>
      <c r="G5834" s="8">
        <f t="shared" si="379"/>
        <v>25</v>
      </c>
      <c r="H5834" s="8">
        <f t="shared" si="380"/>
        <v>247.5</v>
      </c>
      <c r="I5834" s="8">
        <f t="shared" si="381"/>
        <v>61.875</v>
      </c>
      <c r="J5834" s="1">
        <v>18</v>
      </c>
      <c r="K5834" s="1">
        <v>25</v>
      </c>
      <c r="M5834" s="45"/>
      <c r="N5834" s="45"/>
      <c r="O5834" s="45"/>
      <c r="P5834" s="28"/>
      <c r="Q5834" s="28"/>
      <c r="R5834" s="25"/>
      <c r="Z5834"/>
    </row>
    <row r="5835" spans="1:26" x14ac:dyDescent="0.25">
      <c r="A5835" s="4" t="s">
        <v>7</v>
      </c>
      <c r="B5835" s="5">
        <v>2008</v>
      </c>
      <c r="C5835" s="5">
        <v>8</v>
      </c>
      <c r="D5835" s="5">
        <v>30</v>
      </c>
      <c r="E5835" s="5">
        <v>20</v>
      </c>
      <c r="F5835" s="43">
        <v>19.3</v>
      </c>
      <c r="G5835" s="8">
        <f t="shared" si="379"/>
        <v>25</v>
      </c>
      <c r="H5835" s="8">
        <f t="shared" si="380"/>
        <v>313.49999999999994</v>
      </c>
      <c r="I5835" s="8">
        <f t="shared" si="381"/>
        <v>78.374999999999986</v>
      </c>
      <c r="J5835" s="1">
        <v>18</v>
      </c>
      <c r="K5835" s="1">
        <v>25</v>
      </c>
      <c r="M5835" s="45"/>
      <c r="N5835" s="45"/>
      <c r="O5835" s="45"/>
      <c r="P5835" s="28"/>
      <c r="Q5835" s="28"/>
      <c r="R5835" s="25"/>
      <c r="Z5835"/>
    </row>
    <row r="5836" spans="1:26" x14ac:dyDescent="0.25">
      <c r="A5836" s="4" t="s">
        <v>7</v>
      </c>
      <c r="B5836" s="5">
        <v>2008</v>
      </c>
      <c r="C5836" s="5">
        <v>8</v>
      </c>
      <c r="D5836" s="5">
        <v>30</v>
      </c>
      <c r="E5836" s="5">
        <v>21</v>
      </c>
      <c r="F5836" s="43">
        <v>18.899999999999999</v>
      </c>
      <c r="G5836" s="8">
        <f t="shared" si="379"/>
        <v>25</v>
      </c>
      <c r="H5836" s="8">
        <f t="shared" si="380"/>
        <v>335.50000000000006</v>
      </c>
      <c r="I5836" s="8">
        <f t="shared" si="381"/>
        <v>83.875000000000014</v>
      </c>
      <c r="J5836" s="1">
        <v>18</v>
      </c>
      <c r="K5836" s="1">
        <v>25</v>
      </c>
      <c r="M5836" s="45"/>
      <c r="N5836" s="45"/>
      <c r="O5836" s="45"/>
      <c r="P5836" s="28"/>
      <c r="Q5836" s="28"/>
      <c r="R5836" s="25"/>
      <c r="Z5836"/>
    </row>
    <row r="5837" spans="1:26" x14ac:dyDescent="0.25">
      <c r="A5837" s="4" t="s">
        <v>7</v>
      </c>
      <c r="B5837" s="5">
        <v>2008</v>
      </c>
      <c r="C5837" s="5">
        <v>8</v>
      </c>
      <c r="D5837" s="5">
        <v>30</v>
      </c>
      <c r="E5837" s="5">
        <v>22</v>
      </c>
      <c r="F5837" s="43">
        <v>18.8</v>
      </c>
      <c r="G5837" s="8">
        <f t="shared" si="379"/>
        <v>25</v>
      </c>
      <c r="H5837" s="8">
        <f t="shared" si="380"/>
        <v>340.99999999999994</v>
      </c>
      <c r="I5837" s="8">
        <f t="shared" si="381"/>
        <v>85.249999999999986</v>
      </c>
      <c r="J5837" s="1">
        <v>18</v>
      </c>
      <c r="K5837" s="1">
        <v>25</v>
      </c>
      <c r="M5837" s="45"/>
      <c r="N5837" s="45"/>
      <c r="O5837" s="45"/>
      <c r="P5837" s="28"/>
      <c r="Q5837" s="28"/>
      <c r="R5837" s="25"/>
      <c r="Z5837"/>
    </row>
    <row r="5838" spans="1:26" x14ac:dyDescent="0.25">
      <c r="A5838" s="4" t="s">
        <v>7</v>
      </c>
      <c r="B5838" s="5">
        <v>2008</v>
      </c>
      <c r="C5838" s="5">
        <v>8</v>
      </c>
      <c r="D5838" s="5">
        <v>30</v>
      </c>
      <c r="E5838" s="5">
        <v>23</v>
      </c>
      <c r="F5838" s="43">
        <v>18.899999999999999</v>
      </c>
      <c r="G5838" s="8">
        <f t="shared" si="379"/>
        <v>25</v>
      </c>
      <c r="H5838" s="8">
        <f t="shared" si="380"/>
        <v>335.50000000000006</v>
      </c>
      <c r="I5838" s="8">
        <f t="shared" si="381"/>
        <v>83.875000000000014</v>
      </c>
      <c r="J5838" s="1">
        <v>18</v>
      </c>
      <c r="K5838" s="1">
        <v>25</v>
      </c>
      <c r="M5838" s="45"/>
      <c r="N5838" s="45"/>
      <c r="O5838" s="45"/>
      <c r="P5838" s="28"/>
      <c r="Q5838" s="28"/>
      <c r="R5838" s="25"/>
      <c r="Z5838"/>
    </row>
    <row r="5839" spans="1:26" x14ac:dyDescent="0.25">
      <c r="A5839" s="4" t="s">
        <v>7</v>
      </c>
      <c r="B5839" s="5">
        <v>2008</v>
      </c>
      <c r="C5839" s="5">
        <v>8</v>
      </c>
      <c r="D5839" s="5">
        <v>31</v>
      </c>
      <c r="E5839" s="5">
        <v>0</v>
      </c>
      <c r="F5839" s="43">
        <v>19</v>
      </c>
      <c r="G5839" s="8">
        <f t="shared" si="379"/>
        <v>25</v>
      </c>
      <c r="H5839" s="8">
        <f t="shared" si="380"/>
        <v>330</v>
      </c>
      <c r="I5839" s="8">
        <f t="shared" si="381"/>
        <v>82.5</v>
      </c>
      <c r="J5839" s="1">
        <v>18</v>
      </c>
      <c r="K5839" s="1">
        <v>25</v>
      </c>
      <c r="M5839" s="45"/>
      <c r="N5839" s="45"/>
      <c r="O5839" s="45"/>
      <c r="P5839" s="28"/>
      <c r="Q5839" s="28"/>
      <c r="R5839" s="25"/>
      <c r="Z5839"/>
    </row>
    <row r="5840" spans="1:26" x14ac:dyDescent="0.25">
      <c r="A5840" s="4" t="s">
        <v>7</v>
      </c>
      <c r="B5840" s="5">
        <v>2008</v>
      </c>
      <c r="C5840" s="5">
        <v>8</v>
      </c>
      <c r="D5840" s="5">
        <v>31</v>
      </c>
      <c r="E5840" s="5">
        <v>1</v>
      </c>
      <c r="F5840" s="43">
        <v>18.899999999999999</v>
      </c>
      <c r="G5840" s="8">
        <f t="shared" si="379"/>
        <v>25</v>
      </c>
      <c r="H5840" s="8">
        <f t="shared" si="380"/>
        <v>335.50000000000006</v>
      </c>
      <c r="I5840" s="8">
        <f t="shared" si="381"/>
        <v>83.875000000000014</v>
      </c>
      <c r="J5840" s="1">
        <v>18</v>
      </c>
      <c r="K5840" s="1">
        <v>25</v>
      </c>
      <c r="M5840" s="45"/>
      <c r="N5840" s="45"/>
      <c r="O5840" s="45"/>
      <c r="P5840" s="28"/>
      <c r="Q5840" s="28"/>
      <c r="R5840" s="25"/>
      <c r="Z5840"/>
    </row>
    <row r="5841" spans="1:26" x14ac:dyDescent="0.25">
      <c r="A5841" s="4" t="s">
        <v>7</v>
      </c>
      <c r="B5841" s="5">
        <v>2008</v>
      </c>
      <c r="C5841" s="5">
        <v>8</v>
      </c>
      <c r="D5841" s="5">
        <v>31</v>
      </c>
      <c r="E5841" s="5">
        <v>2</v>
      </c>
      <c r="F5841" s="43">
        <v>18.7</v>
      </c>
      <c r="G5841" s="8">
        <f t="shared" si="379"/>
        <v>25</v>
      </c>
      <c r="H5841" s="8">
        <f t="shared" si="380"/>
        <v>346.50000000000006</v>
      </c>
      <c r="I5841" s="8">
        <f t="shared" si="381"/>
        <v>86.625000000000014</v>
      </c>
      <c r="J5841" s="1">
        <v>18</v>
      </c>
      <c r="K5841" s="1">
        <v>25</v>
      </c>
      <c r="M5841" s="45"/>
      <c r="N5841" s="45"/>
      <c r="O5841" s="45"/>
      <c r="P5841" s="28"/>
      <c r="Q5841" s="28"/>
      <c r="R5841" s="25"/>
      <c r="Z5841"/>
    </row>
    <row r="5842" spans="1:26" x14ac:dyDescent="0.25">
      <c r="A5842" s="4" t="s">
        <v>7</v>
      </c>
      <c r="B5842" s="5">
        <v>2008</v>
      </c>
      <c r="C5842" s="5">
        <v>8</v>
      </c>
      <c r="D5842" s="5">
        <v>31</v>
      </c>
      <c r="E5842" s="5">
        <v>3</v>
      </c>
      <c r="F5842" s="43">
        <v>18.3</v>
      </c>
      <c r="G5842" s="8">
        <f t="shared" si="379"/>
        <v>25</v>
      </c>
      <c r="H5842" s="8">
        <f t="shared" si="380"/>
        <v>368.49999999999994</v>
      </c>
      <c r="I5842" s="8">
        <f t="shared" si="381"/>
        <v>92.124999999999986</v>
      </c>
      <c r="J5842" s="1">
        <v>18</v>
      </c>
      <c r="K5842" s="1">
        <v>25</v>
      </c>
      <c r="M5842" s="45"/>
      <c r="N5842" s="45"/>
      <c r="O5842" s="45"/>
      <c r="P5842" s="28"/>
      <c r="Q5842" s="28"/>
      <c r="R5842" s="25"/>
      <c r="Z5842"/>
    </row>
    <row r="5843" spans="1:26" x14ac:dyDescent="0.25">
      <c r="A5843" s="4" t="s">
        <v>7</v>
      </c>
      <c r="B5843" s="5">
        <v>2008</v>
      </c>
      <c r="C5843" s="5">
        <v>8</v>
      </c>
      <c r="D5843" s="5">
        <v>31</v>
      </c>
      <c r="E5843" s="5">
        <v>4</v>
      </c>
      <c r="F5843" s="43">
        <v>18</v>
      </c>
      <c r="G5843" s="8">
        <f t="shared" si="379"/>
        <v>25</v>
      </c>
      <c r="H5843" s="8">
        <f t="shared" si="380"/>
        <v>385</v>
      </c>
      <c r="I5843" s="8">
        <f t="shared" si="381"/>
        <v>96.25</v>
      </c>
      <c r="J5843" s="1">
        <v>18</v>
      </c>
      <c r="K5843" s="1">
        <v>25</v>
      </c>
      <c r="M5843" s="45"/>
      <c r="N5843" s="45"/>
      <c r="O5843" s="45"/>
      <c r="P5843" s="28"/>
      <c r="Q5843" s="28"/>
      <c r="R5843" s="25"/>
      <c r="Z5843"/>
    </row>
    <row r="5844" spans="1:26" x14ac:dyDescent="0.25">
      <c r="A5844" s="4" t="s">
        <v>7</v>
      </c>
      <c r="B5844" s="5">
        <v>2008</v>
      </c>
      <c r="C5844" s="5">
        <v>8</v>
      </c>
      <c r="D5844" s="5">
        <v>31</v>
      </c>
      <c r="E5844" s="5">
        <v>5</v>
      </c>
      <c r="F5844" s="43">
        <v>17.600000000000001</v>
      </c>
      <c r="G5844" s="8">
        <f t="shared" si="379"/>
        <v>25</v>
      </c>
      <c r="H5844" s="8">
        <f t="shared" si="380"/>
        <v>406.99999999999994</v>
      </c>
      <c r="I5844" s="8">
        <f t="shared" si="381"/>
        <v>101.74999999999999</v>
      </c>
      <c r="J5844" s="1">
        <v>18</v>
      </c>
      <c r="K5844" s="1">
        <v>25</v>
      </c>
      <c r="M5844" s="45"/>
      <c r="N5844" s="45"/>
      <c r="O5844" s="45"/>
      <c r="P5844" s="28"/>
      <c r="Q5844" s="28"/>
      <c r="R5844" s="25"/>
      <c r="Z5844"/>
    </row>
    <row r="5845" spans="1:26" x14ac:dyDescent="0.25">
      <c r="A5845" s="4" t="s">
        <v>7</v>
      </c>
      <c r="B5845" s="5">
        <v>2008</v>
      </c>
      <c r="C5845" s="5">
        <v>8</v>
      </c>
      <c r="D5845" s="5">
        <v>31</v>
      </c>
      <c r="E5845" s="5">
        <v>6</v>
      </c>
      <c r="F5845" s="43">
        <v>17.399999999999999</v>
      </c>
      <c r="G5845" s="8">
        <f t="shared" si="379"/>
        <v>25</v>
      </c>
      <c r="H5845" s="8">
        <f t="shared" si="380"/>
        <v>418.00000000000006</v>
      </c>
      <c r="I5845" s="8">
        <f t="shared" si="381"/>
        <v>104.50000000000001</v>
      </c>
      <c r="J5845" s="1">
        <v>18</v>
      </c>
      <c r="K5845" s="1">
        <v>25</v>
      </c>
      <c r="M5845" s="45"/>
      <c r="N5845" s="45"/>
      <c r="O5845" s="45"/>
      <c r="P5845" s="28"/>
      <c r="Q5845" s="28"/>
      <c r="R5845" s="25"/>
      <c r="Z5845"/>
    </row>
    <row r="5846" spans="1:26" x14ac:dyDescent="0.25">
      <c r="A5846" s="4" t="s">
        <v>7</v>
      </c>
      <c r="B5846" s="5">
        <v>2008</v>
      </c>
      <c r="C5846" s="5">
        <v>8</v>
      </c>
      <c r="D5846" s="5">
        <v>31</v>
      </c>
      <c r="E5846" s="5">
        <v>7</v>
      </c>
      <c r="F5846" s="43">
        <v>17.7</v>
      </c>
      <c r="G5846" s="8">
        <f t="shared" si="379"/>
        <v>25</v>
      </c>
      <c r="H5846" s="8">
        <f t="shared" si="380"/>
        <v>401.50000000000006</v>
      </c>
      <c r="I5846" s="8">
        <f t="shared" si="381"/>
        <v>100.37500000000001</v>
      </c>
      <c r="J5846" s="1">
        <v>18</v>
      </c>
      <c r="K5846" s="1">
        <v>25</v>
      </c>
      <c r="M5846" s="45"/>
      <c r="N5846" s="45"/>
      <c r="O5846" s="45"/>
      <c r="P5846" s="28"/>
      <c r="Q5846" s="28"/>
      <c r="R5846" s="25"/>
      <c r="Z5846"/>
    </row>
    <row r="5847" spans="1:26" x14ac:dyDescent="0.25">
      <c r="A5847" s="4" t="s">
        <v>7</v>
      </c>
      <c r="B5847" s="5">
        <v>2008</v>
      </c>
      <c r="C5847" s="5">
        <v>8</v>
      </c>
      <c r="D5847" s="5">
        <v>31</v>
      </c>
      <c r="E5847" s="5">
        <v>8</v>
      </c>
      <c r="F5847" s="43">
        <v>17.899999999999999</v>
      </c>
      <c r="G5847" s="8">
        <f t="shared" si="379"/>
        <v>25</v>
      </c>
      <c r="H5847" s="8">
        <f t="shared" si="380"/>
        <v>390.50000000000006</v>
      </c>
      <c r="I5847" s="8">
        <f t="shared" si="381"/>
        <v>97.625000000000014</v>
      </c>
      <c r="J5847" s="1">
        <v>18</v>
      </c>
      <c r="K5847" s="1">
        <v>25</v>
      </c>
      <c r="M5847" s="45"/>
      <c r="N5847" s="45"/>
      <c r="O5847" s="45"/>
      <c r="P5847" s="28"/>
      <c r="Q5847" s="28"/>
      <c r="R5847" s="25"/>
      <c r="Z5847"/>
    </row>
    <row r="5848" spans="1:26" x14ac:dyDescent="0.25">
      <c r="A5848" s="4" t="s">
        <v>7</v>
      </c>
      <c r="B5848" s="5">
        <v>2008</v>
      </c>
      <c r="C5848" s="5">
        <v>8</v>
      </c>
      <c r="D5848" s="5">
        <v>31</v>
      </c>
      <c r="E5848" s="5">
        <v>9</v>
      </c>
      <c r="F5848" s="43">
        <v>17.899999999999999</v>
      </c>
      <c r="G5848" s="8">
        <f t="shared" si="379"/>
        <v>25</v>
      </c>
      <c r="H5848" s="8">
        <f t="shared" si="380"/>
        <v>390.50000000000006</v>
      </c>
      <c r="I5848" s="8">
        <f t="shared" si="381"/>
        <v>97.625000000000014</v>
      </c>
      <c r="J5848" s="1">
        <v>18</v>
      </c>
      <c r="K5848" s="1">
        <v>25</v>
      </c>
      <c r="M5848" s="45"/>
      <c r="N5848" s="45"/>
      <c r="O5848" s="45"/>
      <c r="P5848" s="28"/>
      <c r="Q5848" s="28"/>
      <c r="R5848" s="25"/>
      <c r="Z5848"/>
    </row>
    <row r="5849" spans="1:26" x14ac:dyDescent="0.25">
      <c r="A5849" s="4" t="s">
        <v>7</v>
      </c>
      <c r="B5849" s="5">
        <v>2008</v>
      </c>
      <c r="C5849" s="5">
        <v>8</v>
      </c>
      <c r="D5849" s="5">
        <v>31</v>
      </c>
      <c r="E5849" s="5">
        <v>10</v>
      </c>
      <c r="F5849" s="43">
        <v>18.100000000000001</v>
      </c>
      <c r="G5849" s="8">
        <f t="shared" si="379"/>
        <v>25</v>
      </c>
      <c r="H5849" s="8">
        <f t="shared" si="380"/>
        <v>379.49999999999994</v>
      </c>
      <c r="I5849" s="8">
        <f t="shared" si="381"/>
        <v>94.874999999999986</v>
      </c>
      <c r="J5849" s="1">
        <v>18</v>
      </c>
      <c r="K5849" s="1">
        <v>25</v>
      </c>
      <c r="M5849" s="45"/>
      <c r="N5849" s="45"/>
      <c r="O5849" s="45"/>
      <c r="P5849" s="28"/>
      <c r="Q5849" s="28"/>
      <c r="R5849" s="25"/>
      <c r="Z5849"/>
    </row>
    <row r="5850" spans="1:26" x14ac:dyDescent="0.25">
      <c r="A5850" s="4" t="s">
        <v>7</v>
      </c>
      <c r="B5850" s="5">
        <v>2008</v>
      </c>
      <c r="C5850" s="5">
        <v>8</v>
      </c>
      <c r="D5850" s="5">
        <v>31</v>
      </c>
      <c r="E5850" s="5">
        <v>11</v>
      </c>
      <c r="F5850" s="43">
        <v>19.7</v>
      </c>
      <c r="G5850" s="8">
        <f t="shared" si="379"/>
        <v>25</v>
      </c>
      <c r="H5850" s="8">
        <f t="shared" si="380"/>
        <v>291.50000000000006</v>
      </c>
      <c r="I5850" s="8">
        <f t="shared" si="381"/>
        <v>72.875000000000014</v>
      </c>
      <c r="J5850" s="1">
        <v>18</v>
      </c>
      <c r="K5850" s="1">
        <v>25</v>
      </c>
      <c r="M5850" s="45"/>
      <c r="N5850" s="45"/>
      <c r="O5850" s="45"/>
      <c r="P5850" s="28"/>
      <c r="Q5850" s="28"/>
      <c r="R5850" s="25"/>
      <c r="Z5850"/>
    </row>
    <row r="5851" spans="1:26" x14ac:dyDescent="0.25">
      <c r="A5851" s="4" t="s">
        <v>7</v>
      </c>
      <c r="B5851" s="5">
        <v>2008</v>
      </c>
      <c r="C5851" s="5">
        <v>8</v>
      </c>
      <c r="D5851" s="5">
        <v>31</v>
      </c>
      <c r="E5851" s="5">
        <v>12</v>
      </c>
      <c r="F5851" s="43">
        <v>21.5</v>
      </c>
      <c r="G5851" s="8">
        <f t="shared" si="379"/>
        <v>25</v>
      </c>
      <c r="H5851" s="8">
        <f t="shared" si="380"/>
        <v>192.5</v>
      </c>
      <c r="I5851" s="8">
        <f t="shared" si="381"/>
        <v>48.125</v>
      </c>
      <c r="J5851" s="1">
        <v>18</v>
      </c>
      <c r="K5851" s="1">
        <v>25</v>
      </c>
      <c r="M5851" s="45"/>
      <c r="N5851" s="45"/>
      <c r="O5851" s="45"/>
      <c r="P5851" s="28"/>
      <c r="Q5851" s="28"/>
      <c r="R5851" s="25"/>
      <c r="Z5851"/>
    </row>
    <row r="5852" spans="1:26" x14ac:dyDescent="0.25">
      <c r="A5852" s="4" t="s">
        <v>7</v>
      </c>
      <c r="B5852" s="5">
        <v>2008</v>
      </c>
      <c r="C5852" s="5">
        <v>8</v>
      </c>
      <c r="D5852" s="5">
        <v>31</v>
      </c>
      <c r="E5852" s="5">
        <v>13</v>
      </c>
      <c r="F5852" s="43">
        <v>22.4</v>
      </c>
      <c r="G5852" s="8">
        <f t="shared" si="379"/>
        <v>25</v>
      </c>
      <c r="H5852" s="8">
        <f t="shared" si="380"/>
        <v>143.00000000000009</v>
      </c>
      <c r="I5852" s="8">
        <f t="shared" si="381"/>
        <v>35.750000000000021</v>
      </c>
      <c r="J5852" s="1">
        <v>18</v>
      </c>
      <c r="K5852" s="1">
        <v>25</v>
      </c>
      <c r="M5852" s="45"/>
      <c r="N5852" s="45"/>
      <c r="O5852" s="45"/>
      <c r="P5852" s="28"/>
      <c r="Q5852" s="28"/>
      <c r="R5852" s="25"/>
      <c r="Z5852"/>
    </row>
    <row r="5853" spans="1:26" x14ac:dyDescent="0.25">
      <c r="A5853" s="4" t="s">
        <v>7</v>
      </c>
      <c r="B5853" s="5">
        <v>2008</v>
      </c>
      <c r="C5853" s="5">
        <v>8</v>
      </c>
      <c r="D5853" s="5">
        <v>31</v>
      </c>
      <c r="E5853" s="5">
        <v>14</v>
      </c>
      <c r="F5853" s="43">
        <v>22.7</v>
      </c>
      <c r="G5853" s="8">
        <f t="shared" si="379"/>
        <v>25</v>
      </c>
      <c r="H5853" s="8">
        <f t="shared" si="380"/>
        <v>126.50000000000004</v>
      </c>
      <c r="I5853" s="8">
        <f t="shared" si="381"/>
        <v>31.625000000000011</v>
      </c>
      <c r="J5853" s="1">
        <v>18</v>
      </c>
      <c r="K5853" s="1">
        <v>25</v>
      </c>
      <c r="M5853" s="45"/>
      <c r="N5853" s="45"/>
      <c r="O5853" s="45"/>
      <c r="P5853" s="28"/>
      <c r="Q5853" s="28"/>
      <c r="R5853" s="25"/>
      <c r="Z5853"/>
    </row>
    <row r="5854" spans="1:26" x14ac:dyDescent="0.25">
      <c r="A5854" s="4" t="s">
        <v>7</v>
      </c>
      <c r="B5854" s="5">
        <v>2008</v>
      </c>
      <c r="C5854" s="5">
        <v>8</v>
      </c>
      <c r="D5854" s="5">
        <v>31</v>
      </c>
      <c r="E5854" s="5">
        <v>15</v>
      </c>
      <c r="F5854" s="43">
        <v>23</v>
      </c>
      <c r="G5854" s="8">
        <f t="shared" si="379"/>
        <v>25</v>
      </c>
      <c r="H5854" s="8">
        <f t="shared" si="380"/>
        <v>110</v>
      </c>
      <c r="I5854" s="8">
        <f t="shared" si="381"/>
        <v>27.5</v>
      </c>
      <c r="J5854" s="1">
        <v>18</v>
      </c>
      <c r="K5854" s="1">
        <v>25</v>
      </c>
      <c r="M5854" s="45"/>
      <c r="N5854" s="45"/>
      <c r="O5854" s="45"/>
      <c r="P5854" s="28"/>
      <c r="Q5854" s="28"/>
      <c r="R5854" s="25"/>
      <c r="Z5854"/>
    </row>
    <row r="5855" spans="1:26" x14ac:dyDescent="0.25">
      <c r="A5855" s="4" t="s">
        <v>7</v>
      </c>
      <c r="B5855" s="5">
        <v>2008</v>
      </c>
      <c r="C5855" s="5">
        <v>8</v>
      </c>
      <c r="D5855" s="5">
        <v>31</v>
      </c>
      <c r="E5855" s="5">
        <v>16</v>
      </c>
      <c r="F5855" s="43">
        <v>23.1</v>
      </c>
      <c r="G5855" s="8">
        <f t="shared" si="379"/>
        <v>25</v>
      </c>
      <c r="H5855" s="8">
        <f t="shared" si="380"/>
        <v>104.49999999999991</v>
      </c>
      <c r="I5855" s="8">
        <f t="shared" si="381"/>
        <v>26.124999999999979</v>
      </c>
      <c r="J5855" s="1">
        <v>18</v>
      </c>
      <c r="K5855" s="1">
        <v>25</v>
      </c>
      <c r="M5855" s="45"/>
      <c r="N5855" s="45"/>
      <c r="O5855" s="45"/>
      <c r="P5855" s="28"/>
      <c r="Q5855" s="28"/>
      <c r="R5855" s="25"/>
      <c r="Z5855"/>
    </row>
    <row r="5856" spans="1:26" x14ac:dyDescent="0.25">
      <c r="A5856" s="4" t="s">
        <v>7</v>
      </c>
      <c r="B5856" s="5">
        <v>2008</v>
      </c>
      <c r="C5856" s="5">
        <v>8</v>
      </c>
      <c r="D5856" s="5">
        <v>31</v>
      </c>
      <c r="E5856" s="5">
        <v>17</v>
      </c>
      <c r="F5856" s="43">
        <v>22.6</v>
      </c>
      <c r="G5856" s="8">
        <f t="shared" si="379"/>
        <v>25</v>
      </c>
      <c r="H5856" s="8">
        <f t="shared" si="380"/>
        <v>131.99999999999991</v>
      </c>
      <c r="I5856" s="8">
        <f t="shared" si="381"/>
        <v>32.999999999999979</v>
      </c>
      <c r="J5856" s="1">
        <v>18</v>
      </c>
      <c r="K5856" s="1">
        <v>25</v>
      </c>
      <c r="M5856" s="45"/>
      <c r="N5856" s="45"/>
      <c r="O5856" s="45"/>
      <c r="P5856" s="28"/>
      <c r="Q5856" s="28"/>
      <c r="R5856" s="25"/>
      <c r="Z5856"/>
    </row>
    <row r="5857" spans="1:26" x14ac:dyDescent="0.25">
      <c r="A5857" s="4" t="s">
        <v>7</v>
      </c>
      <c r="B5857" s="5">
        <v>2008</v>
      </c>
      <c r="C5857" s="5">
        <v>8</v>
      </c>
      <c r="D5857" s="5">
        <v>31</v>
      </c>
      <c r="E5857" s="5">
        <v>18</v>
      </c>
      <c r="F5857" s="43">
        <v>21.7</v>
      </c>
      <c r="G5857" s="8">
        <f t="shared" si="379"/>
        <v>25</v>
      </c>
      <c r="H5857" s="8">
        <f t="shared" si="380"/>
        <v>181.50000000000003</v>
      </c>
      <c r="I5857" s="8">
        <f t="shared" si="381"/>
        <v>45.375000000000007</v>
      </c>
      <c r="J5857" s="1">
        <v>18</v>
      </c>
      <c r="K5857" s="1">
        <v>25</v>
      </c>
      <c r="M5857" s="45"/>
      <c r="N5857" s="45"/>
      <c r="O5857" s="45"/>
      <c r="P5857" s="28"/>
      <c r="Q5857" s="28"/>
      <c r="R5857" s="25"/>
      <c r="Z5857"/>
    </row>
    <row r="5858" spans="1:26" x14ac:dyDescent="0.25">
      <c r="A5858" s="4" t="s">
        <v>7</v>
      </c>
      <c r="B5858" s="5">
        <v>2008</v>
      </c>
      <c r="C5858" s="5">
        <v>8</v>
      </c>
      <c r="D5858" s="5">
        <v>31</v>
      </c>
      <c r="E5858" s="5">
        <v>19</v>
      </c>
      <c r="F5858" s="43">
        <v>20</v>
      </c>
      <c r="G5858" s="8">
        <f t="shared" si="379"/>
        <v>25</v>
      </c>
      <c r="H5858" s="8">
        <f t="shared" si="380"/>
        <v>275</v>
      </c>
      <c r="I5858" s="8">
        <f t="shared" si="381"/>
        <v>68.75</v>
      </c>
      <c r="J5858" s="1">
        <v>18</v>
      </c>
      <c r="K5858" s="1">
        <v>25</v>
      </c>
      <c r="M5858" s="45"/>
      <c r="N5858" s="45"/>
      <c r="O5858" s="45"/>
      <c r="P5858" s="28"/>
      <c r="Q5858" s="28"/>
      <c r="R5858" s="25"/>
      <c r="Z5858"/>
    </row>
    <row r="5859" spans="1:26" x14ac:dyDescent="0.25">
      <c r="A5859" s="4" t="s">
        <v>7</v>
      </c>
      <c r="B5859" s="5">
        <v>2008</v>
      </c>
      <c r="C5859" s="5">
        <v>8</v>
      </c>
      <c r="D5859" s="5">
        <v>31</v>
      </c>
      <c r="E5859" s="5">
        <v>20</v>
      </c>
      <c r="F5859" s="43">
        <v>18.7</v>
      </c>
      <c r="G5859" s="8">
        <f t="shared" si="379"/>
        <v>25</v>
      </c>
      <c r="H5859" s="8">
        <f t="shared" si="380"/>
        <v>346.50000000000006</v>
      </c>
      <c r="I5859" s="8">
        <f t="shared" si="381"/>
        <v>86.625000000000014</v>
      </c>
      <c r="J5859" s="1">
        <v>18</v>
      </c>
      <c r="K5859" s="1">
        <v>25</v>
      </c>
      <c r="M5859" s="45"/>
      <c r="N5859" s="45"/>
      <c r="O5859" s="45"/>
      <c r="P5859" s="28"/>
      <c r="Q5859" s="28"/>
      <c r="R5859" s="25"/>
      <c r="Z5859"/>
    </row>
    <row r="5860" spans="1:26" x14ac:dyDescent="0.25">
      <c r="A5860" s="4" t="s">
        <v>7</v>
      </c>
      <c r="B5860" s="5">
        <v>2008</v>
      </c>
      <c r="C5860" s="5">
        <v>8</v>
      </c>
      <c r="D5860" s="5">
        <v>31</v>
      </c>
      <c r="E5860" s="5">
        <v>21</v>
      </c>
      <c r="F5860" s="43">
        <v>18.3</v>
      </c>
      <c r="G5860" s="8">
        <f t="shared" si="379"/>
        <v>25</v>
      </c>
      <c r="H5860" s="8">
        <f t="shared" si="380"/>
        <v>368.49999999999994</v>
      </c>
      <c r="I5860" s="8">
        <f t="shared" si="381"/>
        <v>92.124999999999986</v>
      </c>
      <c r="J5860" s="1">
        <v>18</v>
      </c>
      <c r="K5860" s="1">
        <v>25</v>
      </c>
      <c r="M5860" s="45"/>
      <c r="N5860" s="45"/>
      <c r="O5860" s="45"/>
      <c r="P5860" s="28"/>
      <c r="Q5860" s="28"/>
      <c r="R5860" s="25"/>
      <c r="Z5860"/>
    </row>
    <row r="5861" spans="1:26" x14ac:dyDescent="0.25">
      <c r="A5861" s="4" t="s">
        <v>7</v>
      </c>
      <c r="B5861" s="5">
        <v>2008</v>
      </c>
      <c r="C5861" s="5">
        <v>8</v>
      </c>
      <c r="D5861" s="5">
        <v>31</v>
      </c>
      <c r="E5861" s="5">
        <v>22</v>
      </c>
      <c r="F5861" s="43">
        <v>18.100000000000001</v>
      </c>
      <c r="G5861" s="8">
        <f t="shared" si="379"/>
        <v>25</v>
      </c>
      <c r="H5861" s="8">
        <f t="shared" si="380"/>
        <v>379.49999999999994</v>
      </c>
      <c r="I5861" s="8">
        <f t="shared" si="381"/>
        <v>94.874999999999986</v>
      </c>
      <c r="J5861" s="1">
        <v>18</v>
      </c>
      <c r="K5861" s="1">
        <v>25</v>
      </c>
      <c r="M5861" s="45"/>
      <c r="N5861" s="45"/>
      <c r="O5861" s="45"/>
      <c r="P5861" s="28"/>
      <c r="Q5861" s="28"/>
      <c r="R5861" s="25"/>
      <c r="Z5861"/>
    </row>
    <row r="5862" spans="1:26" x14ac:dyDescent="0.25">
      <c r="A5862" s="4" t="s">
        <v>7</v>
      </c>
      <c r="B5862" s="5">
        <v>2008</v>
      </c>
      <c r="C5862" s="5">
        <v>8</v>
      </c>
      <c r="D5862" s="5">
        <v>31</v>
      </c>
      <c r="E5862" s="5">
        <v>23</v>
      </c>
      <c r="F5862" s="43">
        <v>18</v>
      </c>
      <c r="G5862" s="8">
        <f t="shared" si="379"/>
        <v>25</v>
      </c>
      <c r="H5862" s="8">
        <f t="shared" si="380"/>
        <v>385</v>
      </c>
      <c r="I5862" s="8">
        <f t="shared" si="381"/>
        <v>96.25</v>
      </c>
      <c r="J5862" s="1">
        <v>18</v>
      </c>
      <c r="K5862" s="1">
        <v>25</v>
      </c>
      <c r="M5862" s="45"/>
      <c r="N5862" s="45"/>
      <c r="O5862" s="45"/>
      <c r="P5862" s="28"/>
      <c r="Q5862" s="28"/>
      <c r="R5862" s="25"/>
      <c r="Z5862"/>
    </row>
    <row r="5863" spans="1:26" x14ac:dyDescent="0.25">
      <c r="A5863" s="4" t="s">
        <v>7</v>
      </c>
      <c r="B5863" s="5">
        <v>2008</v>
      </c>
      <c r="C5863" s="5">
        <v>9</v>
      </c>
      <c r="D5863" s="5">
        <v>1</v>
      </c>
      <c r="E5863" s="5">
        <v>0</v>
      </c>
      <c r="F5863" s="43">
        <v>17.8</v>
      </c>
      <c r="G5863" s="8">
        <f t="shared" si="379"/>
        <v>25</v>
      </c>
      <c r="H5863" s="8">
        <f t="shared" si="380"/>
        <v>395.99999999999994</v>
      </c>
      <c r="I5863" s="8">
        <f t="shared" si="381"/>
        <v>98.999999999999986</v>
      </c>
      <c r="J5863" s="1">
        <v>18</v>
      </c>
      <c r="K5863" s="1">
        <v>25</v>
      </c>
      <c r="M5863" s="45"/>
      <c r="N5863" s="45"/>
      <c r="O5863" s="45"/>
      <c r="P5863" s="28"/>
      <c r="Q5863" s="28"/>
      <c r="R5863" s="25"/>
      <c r="Z5863"/>
    </row>
    <row r="5864" spans="1:26" x14ac:dyDescent="0.25">
      <c r="A5864" s="4" t="s">
        <v>7</v>
      </c>
      <c r="B5864" s="5">
        <v>2008</v>
      </c>
      <c r="C5864" s="5">
        <v>9</v>
      </c>
      <c r="D5864" s="5">
        <v>1</v>
      </c>
      <c r="E5864" s="5">
        <v>1</v>
      </c>
      <c r="F5864" s="43">
        <v>17.399999999999999</v>
      </c>
      <c r="G5864" s="8">
        <f t="shared" si="379"/>
        <v>25</v>
      </c>
      <c r="H5864" s="8">
        <f t="shared" si="380"/>
        <v>418.00000000000006</v>
      </c>
      <c r="I5864" s="8">
        <f t="shared" si="381"/>
        <v>104.50000000000001</v>
      </c>
      <c r="J5864" s="1">
        <v>18</v>
      </c>
      <c r="K5864" s="1">
        <v>25</v>
      </c>
      <c r="M5864" s="45"/>
      <c r="N5864" s="45"/>
      <c r="O5864" s="45"/>
      <c r="P5864" s="28"/>
      <c r="Q5864" s="28"/>
      <c r="R5864" s="25"/>
      <c r="Z5864"/>
    </row>
    <row r="5865" spans="1:26" x14ac:dyDescent="0.25">
      <c r="A5865" s="4" t="s">
        <v>7</v>
      </c>
      <c r="B5865" s="5">
        <v>2008</v>
      </c>
      <c r="C5865" s="5">
        <v>9</v>
      </c>
      <c r="D5865" s="5">
        <v>1</v>
      </c>
      <c r="E5865" s="5">
        <v>2</v>
      </c>
      <c r="F5865" s="43">
        <v>16.899999999999999</v>
      </c>
      <c r="G5865" s="8">
        <f t="shared" si="379"/>
        <v>25</v>
      </c>
      <c r="H5865" s="8">
        <f t="shared" si="380"/>
        <v>445.50000000000006</v>
      </c>
      <c r="I5865" s="8">
        <f t="shared" si="381"/>
        <v>111.37500000000001</v>
      </c>
      <c r="J5865" s="1">
        <v>18</v>
      </c>
      <c r="K5865" s="1">
        <v>25</v>
      </c>
      <c r="M5865" s="45"/>
      <c r="N5865" s="45"/>
      <c r="O5865" s="45"/>
      <c r="P5865" s="28"/>
      <c r="Q5865" s="28"/>
      <c r="R5865" s="25"/>
      <c r="Z5865"/>
    </row>
    <row r="5866" spans="1:26" x14ac:dyDescent="0.25">
      <c r="A5866" s="4" t="s">
        <v>7</v>
      </c>
      <c r="B5866" s="5">
        <v>2008</v>
      </c>
      <c r="C5866" s="5">
        <v>9</v>
      </c>
      <c r="D5866" s="5">
        <v>1</v>
      </c>
      <c r="E5866" s="5">
        <v>3</v>
      </c>
      <c r="F5866" s="43">
        <v>16.8</v>
      </c>
      <c r="G5866" s="8">
        <f t="shared" si="379"/>
        <v>25</v>
      </c>
      <c r="H5866" s="8">
        <f t="shared" si="380"/>
        <v>450.99999999999994</v>
      </c>
      <c r="I5866" s="8">
        <f t="shared" si="381"/>
        <v>112.74999999999999</v>
      </c>
      <c r="J5866" s="1">
        <v>18</v>
      </c>
      <c r="K5866" s="1">
        <v>25</v>
      </c>
      <c r="M5866" s="45"/>
      <c r="N5866" s="45"/>
      <c r="O5866" s="45"/>
      <c r="P5866" s="28"/>
      <c r="Q5866" s="28"/>
      <c r="R5866" s="25"/>
      <c r="Z5866"/>
    </row>
    <row r="5867" spans="1:26" x14ac:dyDescent="0.25">
      <c r="A5867" s="4" t="s">
        <v>7</v>
      </c>
      <c r="B5867" s="5">
        <v>2008</v>
      </c>
      <c r="C5867" s="5">
        <v>9</v>
      </c>
      <c r="D5867" s="5">
        <v>1</v>
      </c>
      <c r="E5867" s="5">
        <v>4</v>
      </c>
      <c r="F5867" s="43">
        <v>17</v>
      </c>
      <c r="G5867" s="8">
        <f t="shared" si="379"/>
        <v>25</v>
      </c>
      <c r="H5867" s="8">
        <f t="shared" si="380"/>
        <v>440</v>
      </c>
      <c r="I5867" s="8">
        <f t="shared" si="381"/>
        <v>110</v>
      </c>
      <c r="J5867" s="1">
        <v>18</v>
      </c>
      <c r="K5867" s="1">
        <v>25</v>
      </c>
      <c r="M5867" s="45"/>
      <c r="N5867" s="45"/>
      <c r="O5867" s="45"/>
      <c r="P5867" s="28"/>
      <c r="Q5867" s="28"/>
      <c r="R5867" s="25"/>
      <c r="Z5867"/>
    </row>
    <row r="5868" spans="1:26" x14ac:dyDescent="0.25">
      <c r="A5868" s="4" t="s">
        <v>7</v>
      </c>
      <c r="B5868" s="5">
        <v>2008</v>
      </c>
      <c r="C5868" s="5">
        <v>9</v>
      </c>
      <c r="D5868" s="5">
        <v>1</v>
      </c>
      <c r="E5868" s="5">
        <v>5</v>
      </c>
      <c r="F5868" s="43">
        <v>16.8</v>
      </c>
      <c r="G5868" s="8">
        <f t="shared" si="379"/>
        <v>25</v>
      </c>
      <c r="H5868" s="8">
        <f t="shared" si="380"/>
        <v>450.99999999999994</v>
      </c>
      <c r="I5868" s="8">
        <f t="shared" si="381"/>
        <v>112.74999999999999</v>
      </c>
      <c r="J5868" s="1">
        <v>18</v>
      </c>
      <c r="K5868" s="1">
        <v>25</v>
      </c>
      <c r="M5868" s="45"/>
      <c r="N5868" s="45"/>
      <c r="O5868" s="45"/>
      <c r="P5868" s="28"/>
      <c r="Q5868" s="28"/>
      <c r="R5868" s="25"/>
      <c r="Z5868"/>
    </row>
    <row r="5869" spans="1:26" x14ac:dyDescent="0.25">
      <c r="A5869" s="4" t="s">
        <v>7</v>
      </c>
      <c r="B5869" s="5">
        <v>2008</v>
      </c>
      <c r="C5869" s="5">
        <v>9</v>
      </c>
      <c r="D5869" s="5">
        <v>1</v>
      </c>
      <c r="E5869" s="5">
        <v>6</v>
      </c>
      <c r="F5869" s="43">
        <v>16.5</v>
      </c>
      <c r="G5869" s="8">
        <f t="shared" si="379"/>
        <v>25</v>
      </c>
      <c r="H5869" s="8">
        <f t="shared" si="380"/>
        <v>467.5</v>
      </c>
      <c r="I5869" s="8">
        <f t="shared" si="381"/>
        <v>116.875</v>
      </c>
      <c r="J5869" s="1">
        <v>18</v>
      </c>
      <c r="K5869" s="1">
        <v>25</v>
      </c>
      <c r="M5869" s="45"/>
      <c r="N5869" s="45"/>
      <c r="O5869" s="45"/>
      <c r="P5869" s="28"/>
      <c r="Q5869" s="28"/>
      <c r="R5869" s="25"/>
      <c r="Z5869"/>
    </row>
    <row r="5870" spans="1:26" x14ac:dyDescent="0.25">
      <c r="A5870" s="4" t="s">
        <v>7</v>
      </c>
      <c r="B5870" s="5">
        <v>2008</v>
      </c>
      <c r="C5870" s="5">
        <v>9</v>
      </c>
      <c r="D5870" s="5">
        <v>1</v>
      </c>
      <c r="E5870" s="5">
        <v>7</v>
      </c>
      <c r="F5870" s="43">
        <v>16.399999999999999</v>
      </c>
      <c r="G5870" s="8">
        <f t="shared" si="379"/>
        <v>25</v>
      </c>
      <c r="H5870" s="8">
        <f t="shared" si="380"/>
        <v>473.00000000000006</v>
      </c>
      <c r="I5870" s="8">
        <f t="shared" si="381"/>
        <v>118.25000000000001</v>
      </c>
      <c r="J5870" s="1">
        <v>18</v>
      </c>
      <c r="K5870" s="1">
        <v>25</v>
      </c>
      <c r="M5870" s="45"/>
      <c r="N5870" s="45"/>
      <c r="O5870" s="45"/>
      <c r="P5870" s="28"/>
      <c r="Q5870" s="28"/>
      <c r="R5870" s="25"/>
      <c r="Z5870"/>
    </row>
    <row r="5871" spans="1:26" x14ac:dyDescent="0.25">
      <c r="A5871" s="4" t="s">
        <v>7</v>
      </c>
      <c r="B5871" s="5">
        <v>2008</v>
      </c>
      <c r="C5871" s="5">
        <v>9</v>
      </c>
      <c r="D5871" s="5">
        <v>1</v>
      </c>
      <c r="E5871" s="5">
        <v>8</v>
      </c>
      <c r="F5871" s="43">
        <v>16.8</v>
      </c>
      <c r="G5871" s="8">
        <f t="shared" si="379"/>
        <v>25</v>
      </c>
      <c r="H5871" s="8">
        <f t="shared" si="380"/>
        <v>450.99999999999994</v>
      </c>
      <c r="I5871" s="8">
        <f t="shared" si="381"/>
        <v>112.74999999999999</v>
      </c>
      <c r="J5871" s="1">
        <v>18</v>
      </c>
      <c r="K5871" s="1">
        <v>25</v>
      </c>
      <c r="M5871" s="45"/>
      <c r="N5871" s="45"/>
      <c r="O5871" s="45"/>
      <c r="P5871" s="28"/>
      <c r="Q5871" s="28"/>
      <c r="R5871" s="25"/>
      <c r="Z5871"/>
    </row>
    <row r="5872" spans="1:26" x14ac:dyDescent="0.25">
      <c r="A5872" s="4" t="s">
        <v>7</v>
      </c>
      <c r="B5872" s="5">
        <v>2008</v>
      </c>
      <c r="C5872" s="5">
        <v>9</v>
      </c>
      <c r="D5872" s="5">
        <v>1</v>
      </c>
      <c r="E5872" s="5">
        <v>9</v>
      </c>
      <c r="F5872" s="43">
        <v>18.7</v>
      </c>
      <c r="G5872" s="8">
        <f t="shared" si="379"/>
        <v>25</v>
      </c>
      <c r="H5872" s="8">
        <f t="shared" si="380"/>
        <v>346.50000000000006</v>
      </c>
      <c r="I5872" s="8">
        <f t="shared" si="381"/>
        <v>86.625000000000014</v>
      </c>
      <c r="J5872" s="1">
        <v>18</v>
      </c>
      <c r="K5872" s="1">
        <v>25</v>
      </c>
      <c r="M5872" s="45"/>
      <c r="N5872" s="45"/>
      <c r="O5872" s="45"/>
      <c r="P5872" s="28"/>
      <c r="Q5872" s="28"/>
      <c r="R5872" s="25"/>
      <c r="Z5872"/>
    </row>
    <row r="5873" spans="1:26" x14ac:dyDescent="0.25">
      <c r="A5873" s="4" t="s">
        <v>7</v>
      </c>
      <c r="B5873" s="5">
        <v>2008</v>
      </c>
      <c r="C5873" s="5">
        <v>9</v>
      </c>
      <c r="D5873" s="5">
        <v>1</v>
      </c>
      <c r="E5873" s="5">
        <v>10</v>
      </c>
      <c r="F5873" s="43">
        <v>19.899999999999999</v>
      </c>
      <c r="G5873" s="8">
        <f t="shared" si="379"/>
        <v>25</v>
      </c>
      <c r="H5873" s="8">
        <f t="shared" si="380"/>
        <v>280.50000000000006</v>
      </c>
      <c r="I5873" s="8">
        <f t="shared" si="381"/>
        <v>70.125000000000014</v>
      </c>
      <c r="J5873" s="1">
        <v>18</v>
      </c>
      <c r="K5873" s="1">
        <v>25</v>
      </c>
      <c r="M5873" s="45"/>
      <c r="N5873" s="45"/>
      <c r="O5873" s="45"/>
      <c r="P5873" s="28"/>
      <c r="Q5873" s="28"/>
      <c r="R5873" s="25"/>
      <c r="Z5873"/>
    </row>
    <row r="5874" spans="1:26" x14ac:dyDescent="0.25">
      <c r="A5874" s="4" t="s">
        <v>7</v>
      </c>
      <c r="B5874" s="5">
        <v>2008</v>
      </c>
      <c r="C5874" s="5">
        <v>9</v>
      </c>
      <c r="D5874" s="5">
        <v>1</v>
      </c>
      <c r="E5874" s="5">
        <v>11</v>
      </c>
      <c r="F5874" s="43">
        <v>20.6</v>
      </c>
      <c r="G5874" s="8">
        <f t="shared" si="379"/>
        <v>25</v>
      </c>
      <c r="H5874" s="8">
        <f t="shared" si="380"/>
        <v>241.99999999999991</v>
      </c>
      <c r="I5874" s="8">
        <f t="shared" si="381"/>
        <v>60.499999999999979</v>
      </c>
      <c r="J5874" s="1">
        <v>18</v>
      </c>
      <c r="K5874" s="1">
        <v>25</v>
      </c>
      <c r="M5874" s="45"/>
      <c r="N5874" s="45"/>
      <c r="O5874" s="45"/>
      <c r="P5874" s="28"/>
      <c r="Q5874" s="28"/>
      <c r="R5874" s="25"/>
      <c r="Z5874"/>
    </row>
    <row r="5875" spans="1:26" x14ac:dyDescent="0.25">
      <c r="A5875" s="4" t="s">
        <v>7</v>
      </c>
      <c r="B5875" s="5">
        <v>2008</v>
      </c>
      <c r="C5875" s="5">
        <v>9</v>
      </c>
      <c r="D5875" s="5">
        <v>1</v>
      </c>
      <c r="E5875" s="5">
        <v>12</v>
      </c>
      <c r="F5875" s="43">
        <v>23.6</v>
      </c>
      <c r="G5875" s="8">
        <f t="shared" si="379"/>
        <v>25</v>
      </c>
      <c r="H5875" s="8">
        <f t="shared" si="380"/>
        <v>76.999999999999915</v>
      </c>
      <c r="I5875" s="8">
        <f t="shared" si="381"/>
        <v>19.249999999999979</v>
      </c>
      <c r="J5875" s="1">
        <v>18</v>
      </c>
      <c r="K5875" s="1">
        <v>25</v>
      </c>
      <c r="M5875" s="45"/>
      <c r="N5875" s="45"/>
      <c r="O5875" s="45"/>
      <c r="P5875" s="28"/>
      <c r="Q5875" s="28"/>
      <c r="R5875" s="25"/>
      <c r="Z5875"/>
    </row>
    <row r="5876" spans="1:26" x14ac:dyDescent="0.25">
      <c r="A5876" s="4" t="s">
        <v>7</v>
      </c>
      <c r="B5876" s="5">
        <v>2008</v>
      </c>
      <c r="C5876" s="5">
        <v>9</v>
      </c>
      <c r="D5876" s="5">
        <v>1</v>
      </c>
      <c r="E5876" s="5">
        <v>13</v>
      </c>
      <c r="F5876" s="43">
        <v>23.7</v>
      </c>
      <c r="G5876" s="8">
        <f t="shared" si="379"/>
        <v>25</v>
      </c>
      <c r="H5876" s="8">
        <f t="shared" si="380"/>
        <v>71.500000000000043</v>
      </c>
      <c r="I5876" s="8">
        <f t="shared" si="381"/>
        <v>17.875000000000011</v>
      </c>
      <c r="J5876" s="1">
        <v>18</v>
      </c>
      <c r="K5876" s="1">
        <v>25</v>
      </c>
      <c r="M5876" s="45"/>
      <c r="N5876" s="45"/>
      <c r="O5876" s="45"/>
      <c r="P5876" s="28"/>
      <c r="Q5876" s="28"/>
      <c r="R5876" s="25"/>
      <c r="Z5876"/>
    </row>
    <row r="5877" spans="1:26" x14ac:dyDescent="0.25">
      <c r="A5877" s="4" t="s">
        <v>7</v>
      </c>
      <c r="B5877" s="5">
        <v>2008</v>
      </c>
      <c r="C5877" s="5">
        <v>9</v>
      </c>
      <c r="D5877" s="5">
        <v>1</v>
      </c>
      <c r="E5877" s="5">
        <v>14</v>
      </c>
      <c r="F5877" s="43">
        <v>24</v>
      </c>
      <c r="G5877" s="8">
        <f t="shared" si="379"/>
        <v>25</v>
      </c>
      <c r="H5877" s="8">
        <f t="shared" si="380"/>
        <v>55</v>
      </c>
      <c r="I5877" s="8">
        <f t="shared" si="381"/>
        <v>13.75</v>
      </c>
      <c r="J5877" s="1">
        <v>18</v>
      </c>
      <c r="K5877" s="1">
        <v>25</v>
      </c>
      <c r="M5877" s="45"/>
      <c r="N5877" s="45"/>
      <c r="O5877" s="45"/>
      <c r="P5877" s="28"/>
      <c r="Q5877" s="28"/>
      <c r="R5877" s="25"/>
      <c r="Z5877"/>
    </row>
    <row r="5878" spans="1:26" x14ac:dyDescent="0.25">
      <c r="A5878" s="4" t="s">
        <v>7</v>
      </c>
      <c r="B5878" s="5">
        <v>2008</v>
      </c>
      <c r="C5878" s="5">
        <v>9</v>
      </c>
      <c r="D5878" s="5">
        <v>1</v>
      </c>
      <c r="E5878" s="5">
        <v>15</v>
      </c>
      <c r="F5878" s="43">
        <v>24.3</v>
      </c>
      <c r="G5878" s="8">
        <f t="shared" si="379"/>
        <v>25</v>
      </c>
      <c r="H5878" s="8">
        <f t="shared" si="380"/>
        <v>38.499999999999957</v>
      </c>
      <c r="I5878" s="8">
        <f t="shared" si="381"/>
        <v>9.6249999999999893</v>
      </c>
      <c r="J5878" s="1">
        <v>18</v>
      </c>
      <c r="K5878" s="1">
        <v>25</v>
      </c>
      <c r="M5878" s="45"/>
      <c r="N5878" s="45"/>
      <c r="O5878" s="45"/>
      <c r="P5878" s="28"/>
      <c r="Q5878" s="28"/>
      <c r="R5878" s="25"/>
      <c r="Z5878"/>
    </row>
    <row r="5879" spans="1:26" x14ac:dyDescent="0.25">
      <c r="A5879" s="4" t="s">
        <v>7</v>
      </c>
      <c r="B5879" s="5">
        <v>2008</v>
      </c>
      <c r="C5879" s="5">
        <v>9</v>
      </c>
      <c r="D5879" s="5">
        <v>1</v>
      </c>
      <c r="E5879" s="5">
        <v>16</v>
      </c>
      <c r="F5879" s="43">
        <v>23.8</v>
      </c>
      <c r="G5879" s="8">
        <f t="shared" si="379"/>
        <v>25</v>
      </c>
      <c r="H5879" s="8">
        <f t="shared" si="380"/>
        <v>65.999999999999957</v>
      </c>
      <c r="I5879" s="8">
        <f t="shared" si="381"/>
        <v>16.499999999999989</v>
      </c>
      <c r="J5879" s="1">
        <v>18</v>
      </c>
      <c r="K5879" s="1">
        <v>25</v>
      </c>
      <c r="M5879" s="45"/>
      <c r="N5879" s="45"/>
      <c r="O5879" s="45"/>
      <c r="P5879" s="28"/>
      <c r="Q5879" s="28"/>
      <c r="R5879" s="25"/>
      <c r="Z5879"/>
    </row>
    <row r="5880" spans="1:26" x14ac:dyDescent="0.25">
      <c r="A5880" s="4" t="s">
        <v>7</v>
      </c>
      <c r="B5880" s="5">
        <v>2008</v>
      </c>
      <c r="C5880" s="5">
        <v>9</v>
      </c>
      <c r="D5880" s="5">
        <v>1</v>
      </c>
      <c r="E5880" s="5">
        <v>17</v>
      </c>
      <c r="F5880" s="43">
        <v>22.9</v>
      </c>
      <c r="G5880" s="8">
        <f t="shared" si="379"/>
        <v>25</v>
      </c>
      <c r="H5880" s="8">
        <f t="shared" si="380"/>
        <v>115.50000000000009</v>
      </c>
      <c r="I5880" s="8">
        <f t="shared" si="381"/>
        <v>28.875000000000021</v>
      </c>
      <c r="J5880" s="1">
        <v>18</v>
      </c>
      <c r="K5880" s="1">
        <v>25</v>
      </c>
      <c r="M5880" s="45"/>
      <c r="N5880" s="45"/>
      <c r="O5880" s="45"/>
      <c r="P5880" s="28"/>
      <c r="Q5880" s="28"/>
      <c r="R5880" s="25"/>
      <c r="Z5880"/>
    </row>
    <row r="5881" spans="1:26" x14ac:dyDescent="0.25">
      <c r="A5881" s="4" t="s">
        <v>7</v>
      </c>
      <c r="B5881" s="5">
        <v>2008</v>
      </c>
      <c r="C5881" s="5">
        <v>9</v>
      </c>
      <c r="D5881" s="5">
        <v>1</v>
      </c>
      <c r="E5881" s="5">
        <v>18</v>
      </c>
      <c r="F5881" s="43">
        <v>21.8</v>
      </c>
      <c r="G5881" s="8">
        <f t="shared" si="379"/>
        <v>25</v>
      </c>
      <c r="H5881" s="8">
        <f t="shared" si="380"/>
        <v>175.99999999999997</v>
      </c>
      <c r="I5881" s="8">
        <f t="shared" si="381"/>
        <v>43.999999999999993</v>
      </c>
      <c r="J5881" s="1">
        <v>18</v>
      </c>
      <c r="K5881" s="1">
        <v>25</v>
      </c>
      <c r="M5881" s="45"/>
      <c r="N5881" s="45"/>
      <c r="O5881" s="45"/>
      <c r="P5881" s="28"/>
      <c r="Q5881" s="28"/>
      <c r="R5881" s="25"/>
      <c r="Z5881"/>
    </row>
    <row r="5882" spans="1:26" x14ac:dyDescent="0.25">
      <c r="A5882" s="4" t="s">
        <v>7</v>
      </c>
      <c r="B5882" s="5">
        <v>2008</v>
      </c>
      <c r="C5882" s="5">
        <v>9</v>
      </c>
      <c r="D5882" s="5">
        <v>1</v>
      </c>
      <c r="E5882" s="5">
        <v>19</v>
      </c>
      <c r="F5882" s="43">
        <v>20</v>
      </c>
      <c r="G5882" s="8">
        <f t="shared" si="379"/>
        <v>25</v>
      </c>
      <c r="H5882" s="8">
        <f t="shared" si="380"/>
        <v>275</v>
      </c>
      <c r="I5882" s="8">
        <f t="shared" si="381"/>
        <v>68.75</v>
      </c>
      <c r="J5882" s="1">
        <v>18</v>
      </c>
      <c r="K5882" s="1">
        <v>25</v>
      </c>
      <c r="M5882" s="45"/>
      <c r="N5882" s="45"/>
      <c r="O5882" s="45"/>
      <c r="P5882" s="28"/>
      <c r="Q5882" s="28"/>
      <c r="R5882" s="25"/>
      <c r="Z5882"/>
    </row>
    <row r="5883" spans="1:26" x14ac:dyDescent="0.25">
      <c r="A5883" s="4" t="s">
        <v>7</v>
      </c>
      <c r="B5883" s="5">
        <v>2008</v>
      </c>
      <c r="C5883" s="5">
        <v>9</v>
      </c>
      <c r="D5883" s="5">
        <v>1</v>
      </c>
      <c r="E5883" s="5">
        <v>20</v>
      </c>
      <c r="F5883" s="43">
        <v>18.7</v>
      </c>
      <c r="G5883" s="8">
        <f t="shared" si="379"/>
        <v>25</v>
      </c>
      <c r="H5883" s="8">
        <f t="shared" si="380"/>
        <v>346.50000000000006</v>
      </c>
      <c r="I5883" s="8">
        <f t="shared" si="381"/>
        <v>86.625000000000014</v>
      </c>
      <c r="J5883" s="1">
        <v>18</v>
      </c>
      <c r="K5883" s="1">
        <v>25</v>
      </c>
      <c r="M5883" s="45"/>
      <c r="N5883" s="45"/>
      <c r="O5883" s="45"/>
      <c r="P5883" s="28"/>
      <c r="Q5883" s="28"/>
      <c r="R5883" s="25"/>
      <c r="Z5883"/>
    </row>
    <row r="5884" spans="1:26" x14ac:dyDescent="0.25">
      <c r="A5884" s="4" t="s">
        <v>7</v>
      </c>
      <c r="B5884" s="5">
        <v>2008</v>
      </c>
      <c r="C5884" s="5">
        <v>9</v>
      </c>
      <c r="D5884" s="5">
        <v>1</v>
      </c>
      <c r="E5884" s="5">
        <v>21</v>
      </c>
      <c r="F5884" s="43">
        <v>18.2</v>
      </c>
      <c r="G5884" s="8">
        <f t="shared" si="379"/>
        <v>25</v>
      </c>
      <c r="H5884" s="8">
        <f t="shared" si="380"/>
        <v>374.00000000000006</v>
      </c>
      <c r="I5884" s="8">
        <f t="shared" si="381"/>
        <v>93.500000000000014</v>
      </c>
      <c r="J5884" s="1">
        <v>18</v>
      </c>
      <c r="K5884" s="1">
        <v>25</v>
      </c>
      <c r="M5884" s="45"/>
      <c r="N5884" s="45"/>
      <c r="O5884" s="45"/>
      <c r="P5884" s="28"/>
      <c r="Q5884" s="28"/>
      <c r="R5884" s="25"/>
      <c r="Z5884"/>
    </row>
    <row r="5885" spans="1:26" x14ac:dyDescent="0.25">
      <c r="A5885" s="4" t="s">
        <v>7</v>
      </c>
      <c r="B5885" s="5">
        <v>2008</v>
      </c>
      <c r="C5885" s="5">
        <v>9</v>
      </c>
      <c r="D5885" s="5">
        <v>1</v>
      </c>
      <c r="E5885" s="5">
        <v>22</v>
      </c>
      <c r="F5885" s="43">
        <v>17.899999999999999</v>
      </c>
      <c r="G5885" s="8">
        <f t="shared" si="379"/>
        <v>25</v>
      </c>
      <c r="H5885" s="8">
        <f t="shared" si="380"/>
        <v>390.50000000000006</v>
      </c>
      <c r="I5885" s="8">
        <f t="shared" si="381"/>
        <v>97.625000000000014</v>
      </c>
      <c r="J5885" s="1">
        <v>18</v>
      </c>
      <c r="K5885" s="1">
        <v>25</v>
      </c>
      <c r="M5885" s="45"/>
      <c r="N5885" s="45"/>
      <c r="O5885" s="45"/>
      <c r="P5885" s="28"/>
      <c r="Q5885" s="28"/>
      <c r="R5885" s="25"/>
      <c r="Z5885"/>
    </row>
    <row r="5886" spans="1:26" x14ac:dyDescent="0.25">
      <c r="A5886" s="4" t="s">
        <v>7</v>
      </c>
      <c r="B5886" s="5">
        <v>2008</v>
      </c>
      <c r="C5886" s="5">
        <v>9</v>
      </c>
      <c r="D5886" s="5">
        <v>1</v>
      </c>
      <c r="E5886" s="5">
        <v>23</v>
      </c>
      <c r="F5886" s="43">
        <v>17.7</v>
      </c>
      <c r="G5886" s="8">
        <f t="shared" si="379"/>
        <v>25</v>
      </c>
      <c r="H5886" s="8">
        <f t="shared" si="380"/>
        <v>401.50000000000006</v>
      </c>
      <c r="I5886" s="8">
        <f t="shared" si="381"/>
        <v>100.37500000000001</v>
      </c>
      <c r="J5886" s="1">
        <v>18</v>
      </c>
      <c r="K5886" s="1">
        <v>25</v>
      </c>
      <c r="M5886" s="45"/>
      <c r="N5886" s="45"/>
      <c r="O5886" s="45"/>
      <c r="P5886" s="28"/>
      <c r="Q5886" s="28"/>
      <c r="R5886" s="25"/>
      <c r="Z5886"/>
    </row>
    <row r="5887" spans="1:26" x14ac:dyDescent="0.25">
      <c r="A5887" s="4" t="s">
        <v>7</v>
      </c>
      <c r="B5887" s="5">
        <v>2008</v>
      </c>
      <c r="C5887" s="5">
        <v>9</v>
      </c>
      <c r="D5887" s="5">
        <v>2</v>
      </c>
      <c r="E5887" s="5">
        <v>0</v>
      </c>
      <c r="F5887" s="43">
        <v>17.5</v>
      </c>
      <c r="G5887" s="8">
        <f t="shared" si="379"/>
        <v>25</v>
      </c>
      <c r="H5887" s="8">
        <f t="shared" si="380"/>
        <v>412.5</v>
      </c>
      <c r="I5887" s="8">
        <f t="shared" si="381"/>
        <v>103.125</v>
      </c>
      <c r="J5887" s="1">
        <v>18</v>
      </c>
      <c r="K5887" s="1">
        <v>25</v>
      </c>
      <c r="M5887" s="45"/>
      <c r="N5887" s="45"/>
      <c r="O5887" s="45"/>
      <c r="P5887" s="28"/>
      <c r="Q5887" s="28"/>
      <c r="R5887" s="25"/>
      <c r="Z5887"/>
    </row>
    <row r="5888" spans="1:26" x14ac:dyDescent="0.25">
      <c r="A5888" s="4" t="s">
        <v>7</v>
      </c>
      <c r="B5888" s="5">
        <v>2008</v>
      </c>
      <c r="C5888" s="5">
        <v>9</v>
      </c>
      <c r="D5888" s="5">
        <v>2</v>
      </c>
      <c r="E5888" s="5">
        <v>1</v>
      </c>
      <c r="F5888" s="43">
        <v>17.2</v>
      </c>
      <c r="G5888" s="8">
        <f t="shared" si="379"/>
        <v>25</v>
      </c>
      <c r="H5888" s="8">
        <f t="shared" si="380"/>
        <v>429.00000000000006</v>
      </c>
      <c r="I5888" s="8">
        <f t="shared" si="381"/>
        <v>107.25000000000001</v>
      </c>
      <c r="J5888" s="1">
        <v>18</v>
      </c>
      <c r="K5888" s="1">
        <v>25</v>
      </c>
      <c r="M5888" s="45"/>
      <c r="N5888" s="45"/>
      <c r="O5888" s="45"/>
      <c r="P5888" s="28"/>
      <c r="Q5888" s="28"/>
      <c r="R5888" s="25"/>
      <c r="Z5888"/>
    </row>
    <row r="5889" spans="1:26" x14ac:dyDescent="0.25">
      <c r="A5889" s="4" t="s">
        <v>7</v>
      </c>
      <c r="B5889" s="5">
        <v>2008</v>
      </c>
      <c r="C5889" s="5">
        <v>9</v>
      </c>
      <c r="D5889" s="5">
        <v>2</v>
      </c>
      <c r="E5889" s="5">
        <v>2</v>
      </c>
      <c r="F5889" s="43">
        <v>17</v>
      </c>
      <c r="G5889" s="8">
        <f t="shared" si="379"/>
        <v>25</v>
      </c>
      <c r="H5889" s="8">
        <f t="shared" si="380"/>
        <v>440</v>
      </c>
      <c r="I5889" s="8">
        <f t="shared" si="381"/>
        <v>110</v>
      </c>
      <c r="J5889" s="1">
        <v>18</v>
      </c>
      <c r="K5889" s="1">
        <v>25</v>
      </c>
      <c r="M5889" s="45"/>
      <c r="N5889" s="45"/>
      <c r="O5889" s="45"/>
      <c r="P5889" s="28"/>
      <c r="Q5889" s="28"/>
      <c r="R5889" s="25"/>
      <c r="Z5889"/>
    </row>
    <row r="5890" spans="1:26" x14ac:dyDescent="0.25">
      <c r="A5890" s="4" t="s">
        <v>7</v>
      </c>
      <c r="B5890" s="5">
        <v>2008</v>
      </c>
      <c r="C5890" s="5">
        <v>9</v>
      </c>
      <c r="D5890" s="5">
        <v>2</v>
      </c>
      <c r="E5890" s="5">
        <v>3</v>
      </c>
      <c r="F5890" s="43">
        <v>16.8</v>
      </c>
      <c r="G5890" s="8">
        <f t="shared" si="379"/>
        <v>25</v>
      </c>
      <c r="H5890" s="8">
        <f t="shared" si="380"/>
        <v>450.99999999999994</v>
      </c>
      <c r="I5890" s="8">
        <f t="shared" si="381"/>
        <v>112.74999999999999</v>
      </c>
      <c r="J5890" s="1">
        <v>18</v>
      </c>
      <c r="K5890" s="1">
        <v>25</v>
      </c>
      <c r="M5890" s="45"/>
      <c r="N5890" s="45"/>
      <c r="O5890" s="45"/>
      <c r="P5890" s="28"/>
      <c r="Q5890" s="28"/>
      <c r="R5890" s="25"/>
      <c r="Z5890"/>
    </row>
    <row r="5891" spans="1:26" x14ac:dyDescent="0.25">
      <c r="A5891" s="4" t="s">
        <v>7</v>
      </c>
      <c r="B5891" s="5">
        <v>2008</v>
      </c>
      <c r="C5891" s="5">
        <v>9</v>
      </c>
      <c r="D5891" s="5">
        <v>2</v>
      </c>
      <c r="E5891" s="5">
        <v>4</v>
      </c>
      <c r="F5891" s="43">
        <v>16.600000000000001</v>
      </c>
      <c r="G5891" s="8">
        <f t="shared" si="379"/>
        <v>25</v>
      </c>
      <c r="H5891" s="8">
        <f t="shared" si="380"/>
        <v>461.99999999999994</v>
      </c>
      <c r="I5891" s="8">
        <f t="shared" si="381"/>
        <v>115.49999999999999</v>
      </c>
      <c r="J5891" s="1">
        <v>18</v>
      </c>
      <c r="K5891" s="1">
        <v>25</v>
      </c>
      <c r="M5891" s="45"/>
      <c r="N5891" s="45"/>
      <c r="O5891" s="45"/>
      <c r="P5891" s="28"/>
      <c r="Q5891" s="28"/>
      <c r="R5891" s="25"/>
      <c r="Z5891"/>
    </row>
    <row r="5892" spans="1:26" x14ac:dyDescent="0.25">
      <c r="A5892" s="4" t="s">
        <v>7</v>
      </c>
      <c r="B5892" s="5">
        <v>2008</v>
      </c>
      <c r="C5892" s="5">
        <v>9</v>
      </c>
      <c r="D5892" s="5">
        <v>2</v>
      </c>
      <c r="E5892" s="5">
        <v>5</v>
      </c>
      <c r="F5892" s="43">
        <v>16.5</v>
      </c>
      <c r="G5892" s="8">
        <f t="shared" si="379"/>
        <v>25</v>
      </c>
      <c r="H5892" s="8">
        <f t="shared" si="380"/>
        <v>467.5</v>
      </c>
      <c r="I5892" s="8">
        <f t="shared" si="381"/>
        <v>116.875</v>
      </c>
      <c r="J5892" s="1">
        <v>18</v>
      </c>
      <c r="K5892" s="1">
        <v>25</v>
      </c>
      <c r="M5892" s="45"/>
      <c r="N5892" s="45"/>
      <c r="O5892" s="45"/>
      <c r="P5892" s="28"/>
      <c r="Q5892" s="28"/>
      <c r="R5892" s="25"/>
      <c r="Z5892"/>
    </row>
    <row r="5893" spans="1:26" x14ac:dyDescent="0.25">
      <c r="A5893" s="4" t="s">
        <v>7</v>
      </c>
      <c r="B5893" s="5">
        <v>2008</v>
      </c>
      <c r="C5893" s="5">
        <v>9</v>
      </c>
      <c r="D5893" s="5">
        <v>2</v>
      </c>
      <c r="E5893" s="5">
        <v>6</v>
      </c>
      <c r="F5893" s="43">
        <v>16.2</v>
      </c>
      <c r="G5893" s="8">
        <f t="shared" si="379"/>
        <v>25</v>
      </c>
      <c r="H5893" s="8">
        <f t="shared" si="380"/>
        <v>484.00000000000006</v>
      </c>
      <c r="I5893" s="8">
        <f t="shared" si="381"/>
        <v>121.00000000000001</v>
      </c>
      <c r="J5893" s="1">
        <v>18</v>
      </c>
      <c r="K5893" s="1">
        <v>25</v>
      </c>
      <c r="M5893" s="45"/>
      <c r="N5893" s="45"/>
      <c r="O5893" s="45"/>
      <c r="P5893" s="28"/>
      <c r="Q5893" s="28"/>
      <c r="R5893" s="25"/>
      <c r="Z5893"/>
    </row>
    <row r="5894" spans="1:26" x14ac:dyDescent="0.25">
      <c r="A5894" s="4" t="s">
        <v>7</v>
      </c>
      <c r="B5894" s="5">
        <v>2008</v>
      </c>
      <c r="C5894" s="5">
        <v>9</v>
      </c>
      <c r="D5894" s="5">
        <v>2</v>
      </c>
      <c r="E5894" s="5">
        <v>7</v>
      </c>
      <c r="F5894" s="43">
        <v>16</v>
      </c>
      <c r="G5894" s="8">
        <f t="shared" si="379"/>
        <v>25</v>
      </c>
      <c r="H5894" s="8">
        <f t="shared" si="380"/>
        <v>495</v>
      </c>
      <c r="I5894" s="8">
        <f t="shared" si="381"/>
        <v>123.75</v>
      </c>
      <c r="J5894" s="1">
        <v>18</v>
      </c>
      <c r="K5894" s="1">
        <v>25</v>
      </c>
      <c r="M5894" s="45"/>
      <c r="N5894" s="45"/>
      <c r="O5894" s="45"/>
      <c r="P5894" s="28"/>
      <c r="Q5894" s="28"/>
      <c r="R5894" s="25"/>
      <c r="Z5894"/>
    </row>
    <row r="5895" spans="1:26" x14ac:dyDescent="0.25">
      <c r="A5895" s="4" t="s">
        <v>7</v>
      </c>
      <c r="B5895" s="5">
        <v>2008</v>
      </c>
      <c r="C5895" s="5">
        <v>9</v>
      </c>
      <c r="D5895" s="5">
        <v>2</v>
      </c>
      <c r="E5895" s="5">
        <v>8</v>
      </c>
      <c r="F5895" s="43">
        <v>15.9</v>
      </c>
      <c r="G5895" s="8">
        <f t="shared" ref="G5895:G5958" si="382">IF(A5895="Inverno", $G$3, $G$2)</f>
        <v>25</v>
      </c>
      <c r="H5895" s="8">
        <f t="shared" si="380"/>
        <v>500.5</v>
      </c>
      <c r="I5895" s="8">
        <f t="shared" si="381"/>
        <v>125.125</v>
      </c>
      <c r="J5895" s="1">
        <v>18</v>
      </c>
      <c r="K5895" s="1">
        <v>25</v>
      </c>
      <c r="M5895" s="45"/>
      <c r="N5895" s="45"/>
      <c r="O5895" s="45"/>
      <c r="P5895" s="28"/>
      <c r="Q5895" s="28"/>
      <c r="R5895" s="25"/>
      <c r="Z5895"/>
    </row>
    <row r="5896" spans="1:26" x14ac:dyDescent="0.25">
      <c r="A5896" s="4" t="s">
        <v>7</v>
      </c>
      <c r="B5896" s="5">
        <v>2008</v>
      </c>
      <c r="C5896" s="5">
        <v>9</v>
      </c>
      <c r="D5896" s="5">
        <v>2</v>
      </c>
      <c r="E5896" s="5">
        <v>9</v>
      </c>
      <c r="F5896" s="43">
        <v>16.2</v>
      </c>
      <c r="G5896" s="8">
        <f t="shared" si="382"/>
        <v>25</v>
      </c>
      <c r="H5896" s="8">
        <f t="shared" ref="H5896:H5959" si="383">IF(F5896&gt;G5896,0,$D$3*(G5896-F5896)/$D$4)</f>
        <v>484.00000000000006</v>
      </c>
      <c r="I5896" s="8">
        <f t="shared" ref="I5896:I5959" si="384">H5896/$G$4</f>
        <v>121.00000000000001</v>
      </c>
      <c r="J5896" s="1">
        <v>18</v>
      </c>
      <c r="K5896" s="1">
        <v>25</v>
      </c>
      <c r="M5896" s="45"/>
      <c r="N5896" s="45"/>
      <c r="O5896" s="45"/>
      <c r="P5896" s="28"/>
      <c r="Q5896" s="28"/>
      <c r="R5896" s="25"/>
      <c r="Z5896"/>
    </row>
    <row r="5897" spans="1:26" x14ac:dyDescent="0.25">
      <c r="A5897" s="4" t="s">
        <v>7</v>
      </c>
      <c r="B5897" s="5">
        <v>2008</v>
      </c>
      <c r="C5897" s="5">
        <v>9</v>
      </c>
      <c r="D5897" s="5">
        <v>2</v>
      </c>
      <c r="E5897" s="5">
        <v>10</v>
      </c>
      <c r="F5897" s="43">
        <v>17</v>
      </c>
      <c r="G5897" s="8">
        <f t="shared" si="382"/>
        <v>25</v>
      </c>
      <c r="H5897" s="8">
        <f t="shared" si="383"/>
        <v>440</v>
      </c>
      <c r="I5897" s="8">
        <f t="shared" si="384"/>
        <v>110</v>
      </c>
      <c r="J5897" s="1">
        <v>18</v>
      </c>
      <c r="K5897" s="1">
        <v>25</v>
      </c>
      <c r="M5897" s="45"/>
      <c r="N5897" s="45"/>
      <c r="O5897" s="45"/>
      <c r="P5897" s="28"/>
      <c r="Q5897" s="28"/>
      <c r="R5897" s="25"/>
      <c r="Z5897"/>
    </row>
    <row r="5898" spans="1:26" x14ac:dyDescent="0.25">
      <c r="A5898" s="4" t="s">
        <v>7</v>
      </c>
      <c r="B5898" s="5">
        <v>2008</v>
      </c>
      <c r="C5898" s="5">
        <v>9</v>
      </c>
      <c r="D5898" s="5">
        <v>2</v>
      </c>
      <c r="E5898" s="5">
        <v>11</v>
      </c>
      <c r="F5898" s="43">
        <v>17.600000000000001</v>
      </c>
      <c r="G5898" s="8">
        <f t="shared" si="382"/>
        <v>25</v>
      </c>
      <c r="H5898" s="8">
        <f t="shared" si="383"/>
        <v>406.99999999999994</v>
      </c>
      <c r="I5898" s="8">
        <f t="shared" si="384"/>
        <v>101.74999999999999</v>
      </c>
      <c r="J5898" s="1">
        <v>18</v>
      </c>
      <c r="K5898" s="1">
        <v>25</v>
      </c>
      <c r="M5898" s="45"/>
      <c r="N5898" s="45"/>
      <c r="O5898" s="45"/>
      <c r="P5898" s="28"/>
      <c r="Q5898" s="28"/>
      <c r="R5898" s="25"/>
      <c r="Z5898"/>
    </row>
    <row r="5899" spans="1:26" x14ac:dyDescent="0.25">
      <c r="A5899" s="4" t="s">
        <v>7</v>
      </c>
      <c r="B5899" s="5">
        <v>2008</v>
      </c>
      <c r="C5899" s="5">
        <v>9</v>
      </c>
      <c r="D5899" s="5">
        <v>2</v>
      </c>
      <c r="E5899" s="5">
        <v>12</v>
      </c>
      <c r="F5899" s="43">
        <v>21</v>
      </c>
      <c r="G5899" s="8">
        <f t="shared" si="382"/>
        <v>25</v>
      </c>
      <c r="H5899" s="8">
        <f t="shared" si="383"/>
        <v>220</v>
      </c>
      <c r="I5899" s="8">
        <f t="shared" si="384"/>
        <v>55</v>
      </c>
      <c r="J5899" s="1">
        <v>18</v>
      </c>
      <c r="K5899" s="1">
        <v>25</v>
      </c>
      <c r="M5899" s="45"/>
      <c r="N5899" s="45"/>
      <c r="O5899" s="45"/>
      <c r="P5899" s="28"/>
      <c r="Q5899" s="28"/>
      <c r="R5899" s="25"/>
      <c r="Z5899"/>
    </row>
    <row r="5900" spans="1:26" x14ac:dyDescent="0.25">
      <c r="A5900" s="4" t="s">
        <v>7</v>
      </c>
      <c r="B5900" s="5">
        <v>2008</v>
      </c>
      <c r="C5900" s="5">
        <v>9</v>
      </c>
      <c r="D5900" s="5">
        <v>2</v>
      </c>
      <c r="E5900" s="5">
        <v>13</v>
      </c>
      <c r="F5900" s="43">
        <v>21.1</v>
      </c>
      <c r="G5900" s="8">
        <f t="shared" si="382"/>
        <v>25</v>
      </c>
      <c r="H5900" s="8">
        <f t="shared" si="383"/>
        <v>214.49999999999991</v>
      </c>
      <c r="I5900" s="8">
        <f t="shared" si="384"/>
        <v>53.624999999999979</v>
      </c>
      <c r="J5900" s="1">
        <v>18</v>
      </c>
      <c r="K5900" s="1">
        <v>25</v>
      </c>
      <c r="M5900" s="45"/>
      <c r="N5900" s="45"/>
      <c r="O5900" s="45"/>
      <c r="P5900" s="28"/>
      <c r="Q5900" s="28"/>
      <c r="R5900" s="25"/>
      <c r="Z5900"/>
    </row>
    <row r="5901" spans="1:26" x14ac:dyDescent="0.25">
      <c r="A5901" s="4" t="s">
        <v>7</v>
      </c>
      <c r="B5901" s="5">
        <v>2008</v>
      </c>
      <c r="C5901" s="5">
        <v>9</v>
      </c>
      <c r="D5901" s="5">
        <v>2</v>
      </c>
      <c r="E5901" s="5">
        <v>14</v>
      </c>
      <c r="F5901" s="43">
        <v>22</v>
      </c>
      <c r="G5901" s="8">
        <f t="shared" si="382"/>
        <v>25</v>
      </c>
      <c r="H5901" s="8">
        <f t="shared" si="383"/>
        <v>165</v>
      </c>
      <c r="I5901" s="8">
        <f t="shared" si="384"/>
        <v>41.25</v>
      </c>
      <c r="J5901" s="1">
        <v>18</v>
      </c>
      <c r="K5901" s="1">
        <v>25</v>
      </c>
      <c r="M5901" s="45"/>
      <c r="N5901" s="45"/>
      <c r="O5901" s="45"/>
      <c r="P5901" s="28"/>
      <c r="Q5901" s="28"/>
      <c r="R5901" s="25"/>
      <c r="Z5901"/>
    </row>
    <row r="5902" spans="1:26" x14ac:dyDescent="0.25">
      <c r="A5902" s="4" t="s">
        <v>7</v>
      </c>
      <c r="B5902" s="5">
        <v>2008</v>
      </c>
      <c r="C5902" s="5">
        <v>9</v>
      </c>
      <c r="D5902" s="5">
        <v>2</v>
      </c>
      <c r="E5902" s="5">
        <v>15</v>
      </c>
      <c r="F5902" s="43">
        <v>22.4</v>
      </c>
      <c r="G5902" s="8">
        <f t="shared" si="382"/>
        <v>25</v>
      </c>
      <c r="H5902" s="8">
        <f t="shared" si="383"/>
        <v>143.00000000000009</v>
      </c>
      <c r="I5902" s="8">
        <f t="shared" si="384"/>
        <v>35.750000000000021</v>
      </c>
      <c r="J5902" s="1">
        <v>18</v>
      </c>
      <c r="K5902" s="1">
        <v>25</v>
      </c>
      <c r="M5902" s="45"/>
      <c r="N5902" s="45"/>
      <c r="O5902" s="45"/>
      <c r="P5902" s="28"/>
      <c r="Q5902" s="28"/>
      <c r="R5902" s="25"/>
      <c r="Z5902"/>
    </row>
    <row r="5903" spans="1:26" x14ac:dyDescent="0.25">
      <c r="A5903" s="4" t="s">
        <v>7</v>
      </c>
      <c r="B5903" s="5">
        <v>2008</v>
      </c>
      <c r="C5903" s="5">
        <v>9</v>
      </c>
      <c r="D5903" s="5">
        <v>2</v>
      </c>
      <c r="E5903" s="5">
        <v>16</v>
      </c>
      <c r="F5903" s="43">
        <v>22.2</v>
      </c>
      <c r="G5903" s="8">
        <f t="shared" si="382"/>
        <v>25</v>
      </c>
      <c r="H5903" s="8">
        <f t="shared" si="383"/>
        <v>154.00000000000003</v>
      </c>
      <c r="I5903" s="8">
        <f t="shared" si="384"/>
        <v>38.500000000000007</v>
      </c>
      <c r="J5903" s="1">
        <v>18</v>
      </c>
      <c r="K5903" s="1">
        <v>25</v>
      </c>
      <c r="M5903" s="45"/>
      <c r="N5903" s="45"/>
      <c r="O5903" s="45"/>
      <c r="P5903" s="28"/>
      <c r="Q5903" s="28"/>
      <c r="R5903" s="25"/>
      <c r="Z5903"/>
    </row>
    <row r="5904" spans="1:26" x14ac:dyDescent="0.25">
      <c r="A5904" s="4" t="s">
        <v>7</v>
      </c>
      <c r="B5904" s="5">
        <v>2008</v>
      </c>
      <c r="C5904" s="5">
        <v>9</v>
      </c>
      <c r="D5904" s="5">
        <v>2</v>
      </c>
      <c r="E5904" s="5">
        <v>17</v>
      </c>
      <c r="F5904" s="43">
        <v>21.2</v>
      </c>
      <c r="G5904" s="8">
        <f t="shared" si="382"/>
        <v>25</v>
      </c>
      <c r="H5904" s="8">
        <f t="shared" si="383"/>
        <v>209.00000000000003</v>
      </c>
      <c r="I5904" s="8">
        <f t="shared" si="384"/>
        <v>52.250000000000007</v>
      </c>
      <c r="J5904" s="1">
        <v>18</v>
      </c>
      <c r="K5904" s="1">
        <v>25</v>
      </c>
      <c r="M5904" s="45"/>
      <c r="N5904" s="45"/>
      <c r="O5904" s="45"/>
      <c r="P5904" s="28"/>
      <c r="Q5904" s="28"/>
      <c r="R5904" s="25"/>
      <c r="Z5904"/>
    </row>
    <row r="5905" spans="1:26" x14ac:dyDescent="0.25">
      <c r="A5905" s="4" t="s">
        <v>7</v>
      </c>
      <c r="B5905" s="5">
        <v>2008</v>
      </c>
      <c r="C5905" s="5">
        <v>9</v>
      </c>
      <c r="D5905" s="5">
        <v>2</v>
      </c>
      <c r="E5905" s="5">
        <v>18</v>
      </c>
      <c r="F5905" s="43">
        <v>20.2</v>
      </c>
      <c r="G5905" s="8">
        <f t="shared" si="382"/>
        <v>25</v>
      </c>
      <c r="H5905" s="8">
        <f t="shared" si="383"/>
        <v>264.00000000000006</v>
      </c>
      <c r="I5905" s="8">
        <f t="shared" si="384"/>
        <v>66.000000000000014</v>
      </c>
      <c r="J5905" s="1">
        <v>18</v>
      </c>
      <c r="K5905" s="1">
        <v>25</v>
      </c>
      <c r="M5905" s="45"/>
      <c r="N5905" s="45"/>
      <c r="O5905" s="45"/>
      <c r="P5905" s="28"/>
      <c r="Q5905" s="28"/>
      <c r="R5905" s="25"/>
      <c r="Z5905"/>
    </row>
    <row r="5906" spans="1:26" x14ac:dyDescent="0.25">
      <c r="A5906" s="4" t="s">
        <v>7</v>
      </c>
      <c r="B5906" s="5">
        <v>2008</v>
      </c>
      <c r="C5906" s="5">
        <v>9</v>
      </c>
      <c r="D5906" s="5">
        <v>2</v>
      </c>
      <c r="E5906" s="5">
        <v>19</v>
      </c>
      <c r="F5906" s="43">
        <v>19.2</v>
      </c>
      <c r="G5906" s="8">
        <f t="shared" si="382"/>
        <v>25</v>
      </c>
      <c r="H5906" s="8">
        <f t="shared" si="383"/>
        <v>319.00000000000006</v>
      </c>
      <c r="I5906" s="8">
        <f t="shared" si="384"/>
        <v>79.750000000000014</v>
      </c>
      <c r="J5906" s="1">
        <v>18</v>
      </c>
      <c r="K5906" s="1">
        <v>25</v>
      </c>
      <c r="M5906" s="45"/>
      <c r="N5906" s="45"/>
      <c r="O5906" s="45"/>
      <c r="P5906" s="28"/>
      <c r="Q5906" s="28"/>
      <c r="R5906" s="25"/>
      <c r="Z5906"/>
    </row>
    <row r="5907" spans="1:26" x14ac:dyDescent="0.25">
      <c r="A5907" s="4" t="s">
        <v>7</v>
      </c>
      <c r="B5907" s="5">
        <v>2008</v>
      </c>
      <c r="C5907" s="5">
        <v>9</v>
      </c>
      <c r="D5907" s="5">
        <v>2</v>
      </c>
      <c r="E5907" s="5">
        <v>20</v>
      </c>
      <c r="F5907" s="43">
        <v>18.5</v>
      </c>
      <c r="G5907" s="8">
        <f t="shared" si="382"/>
        <v>25</v>
      </c>
      <c r="H5907" s="8">
        <f t="shared" si="383"/>
        <v>357.5</v>
      </c>
      <c r="I5907" s="8">
        <f t="shared" si="384"/>
        <v>89.375</v>
      </c>
      <c r="J5907" s="1">
        <v>18</v>
      </c>
      <c r="K5907" s="1">
        <v>25</v>
      </c>
      <c r="M5907" s="45"/>
      <c r="N5907" s="45"/>
      <c r="O5907" s="45"/>
      <c r="P5907" s="28"/>
      <c r="Q5907" s="28"/>
      <c r="R5907" s="25"/>
      <c r="Z5907"/>
    </row>
    <row r="5908" spans="1:26" x14ac:dyDescent="0.25">
      <c r="A5908" s="4" t="s">
        <v>7</v>
      </c>
      <c r="B5908" s="5">
        <v>2008</v>
      </c>
      <c r="C5908" s="5">
        <v>9</v>
      </c>
      <c r="D5908" s="5">
        <v>2</v>
      </c>
      <c r="E5908" s="5">
        <v>21</v>
      </c>
      <c r="F5908" s="43">
        <v>18.100000000000001</v>
      </c>
      <c r="G5908" s="8">
        <f t="shared" si="382"/>
        <v>25</v>
      </c>
      <c r="H5908" s="8">
        <f t="shared" si="383"/>
        <v>379.49999999999994</v>
      </c>
      <c r="I5908" s="8">
        <f t="shared" si="384"/>
        <v>94.874999999999986</v>
      </c>
      <c r="J5908" s="1">
        <v>18</v>
      </c>
      <c r="K5908" s="1">
        <v>25</v>
      </c>
      <c r="M5908" s="45"/>
      <c r="N5908" s="45"/>
      <c r="O5908" s="45"/>
      <c r="P5908" s="28"/>
      <c r="Q5908" s="28"/>
      <c r="R5908" s="25"/>
      <c r="Z5908"/>
    </row>
    <row r="5909" spans="1:26" x14ac:dyDescent="0.25">
      <c r="A5909" s="4" t="s">
        <v>7</v>
      </c>
      <c r="B5909" s="5">
        <v>2008</v>
      </c>
      <c r="C5909" s="5">
        <v>9</v>
      </c>
      <c r="D5909" s="5">
        <v>2</v>
      </c>
      <c r="E5909" s="5">
        <v>22</v>
      </c>
      <c r="F5909" s="43">
        <v>18</v>
      </c>
      <c r="G5909" s="8">
        <f t="shared" si="382"/>
        <v>25</v>
      </c>
      <c r="H5909" s="8">
        <f t="shared" si="383"/>
        <v>385</v>
      </c>
      <c r="I5909" s="8">
        <f t="shared" si="384"/>
        <v>96.25</v>
      </c>
      <c r="J5909" s="1">
        <v>18</v>
      </c>
      <c r="K5909" s="1">
        <v>25</v>
      </c>
      <c r="M5909" s="45"/>
      <c r="N5909" s="45"/>
      <c r="O5909" s="45"/>
      <c r="P5909" s="28"/>
      <c r="Q5909" s="28"/>
      <c r="R5909" s="25"/>
      <c r="Z5909"/>
    </row>
    <row r="5910" spans="1:26" x14ac:dyDescent="0.25">
      <c r="A5910" s="4" t="s">
        <v>7</v>
      </c>
      <c r="B5910" s="5">
        <v>2008</v>
      </c>
      <c r="C5910" s="5">
        <v>9</v>
      </c>
      <c r="D5910" s="5">
        <v>2</v>
      </c>
      <c r="E5910" s="5">
        <v>23</v>
      </c>
      <c r="F5910" s="43">
        <v>18</v>
      </c>
      <c r="G5910" s="8">
        <f t="shared" si="382"/>
        <v>25</v>
      </c>
      <c r="H5910" s="8">
        <f t="shared" si="383"/>
        <v>385</v>
      </c>
      <c r="I5910" s="8">
        <f t="shared" si="384"/>
        <v>96.25</v>
      </c>
      <c r="J5910" s="1">
        <v>18</v>
      </c>
      <c r="K5910" s="1">
        <v>25</v>
      </c>
      <c r="M5910" s="45"/>
      <c r="N5910" s="45"/>
      <c r="O5910" s="45"/>
      <c r="P5910" s="28"/>
      <c r="Q5910" s="28"/>
      <c r="R5910" s="25"/>
      <c r="Z5910"/>
    </row>
    <row r="5911" spans="1:26" x14ac:dyDescent="0.25">
      <c r="A5911" s="4" t="s">
        <v>7</v>
      </c>
      <c r="B5911" s="5">
        <v>2008</v>
      </c>
      <c r="C5911" s="5">
        <v>9</v>
      </c>
      <c r="D5911" s="5">
        <v>3</v>
      </c>
      <c r="E5911" s="5">
        <v>0</v>
      </c>
      <c r="F5911" s="43">
        <v>17.8</v>
      </c>
      <c r="G5911" s="8">
        <f t="shared" si="382"/>
        <v>25</v>
      </c>
      <c r="H5911" s="8">
        <f t="shared" si="383"/>
        <v>395.99999999999994</v>
      </c>
      <c r="I5911" s="8">
        <f t="shared" si="384"/>
        <v>98.999999999999986</v>
      </c>
      <c r="J5911" s="1">
        <v>18</v>
      </c>
      <c r="K5911" s="1">
        <v>25</v>
      </c>
      <c r="M5911" s="45"/>
      <c r="N5911" s="45"/>
      <c r="O5911" s="45"/>
      <c r="P5911" s="28"/>
      <c r="Q5911" s="28"/>
      <c r="R5911" s="25"/>
      <c r="Z5911"/>
    </row>
    <row r="5912" spans="1:26" x14ac:dyDescent="0.25">
      <c r="A5912" s="4" t="s">
        <v>7</v>
      </c>
      <c r="B5912" s="5">
        <v>2008</v>
      </c>
      <c r="C5912" s="5">
        <v>9</v>
      </c>
      <c r="D5912" s="5">
        <v>3</v>
      </c>
      <c r="E5912" s="5">
        <v>1</v>
      </c>
      <c r="F5912" s="43">
        <v>17.600000000000001</v>
      </c>
      <c r="G5912" s="8">
        <f t="shared" si="382"/>
        <v>25</v>
      </c>
      <c r="H5912" s="8">
        <f t="shared" si="383"/>
        <v>406.99999999999994</v>
      </c>
      <c r="I5912" s="8">
        <f t="shared" si="384"/>
        <v>101.74999999999999</v>
      </c>
      <c r="J5912" s="1">
        <v>18</v>
      </c>
      <c r="K5912" s="1">
        <v>25</v>
      </c>
      <c r="M5912" s="45"/>
      <c r="N5912" s="45"/>
      <c r="O5912" s="45"/>
      <c r="P5912" s="28"/>
      <c r="Q5912" s="28"/>
      <c r="R5912" s="25"/>
      <c r="Z5912"/>
    </row>
    <row r="5913" spans="1:26" x14ac:dyDescent="0.25">
      <c r="A5913" s="4" t="s">
        <v>7</v>
      </c>
      <c r="B5913" s="5">
        <v>2008</v>
      </c>
      <c r="C5913" s="5">
        <v>9</v>
      </c>
      <c r="D5913" s="5">
        <v>3</v>
      </c>
      <c r="E5913" s="5">
        <v>2</v>
      </c>
      <c r="F5913" s="43">
        <v>17.399999999999999</v>
      </c>
      <c r="G5913" s="8">
        <f t="shared" si="382"/>
        <v>25</v>
      </c>
      <c r="H5913" s="8">
        <f t="shared" si="383"/>
        <v>418.00000000000006</v>
      </c>
      <c r="I5913" s="8">
        <f t="shared" si="384"/>
        <v>104.50000000000001</v>
      </c>
      <c r="J5913" s="1">
        <v>18</v>
      </c>
      <c r="K5913" s="1">
        <v>25</v>
      </c>
      <c r="M5913" s="45"/>
      <c r="N5913" s="45"/>
      <c r="O5913" s="45"/>
      <c r="P5913" s="28"/>
      <c r="Q5913" s="28"/>
      <c r="R5913" s="25"/>
      <c r="Z5913"/>
    </row>
    <row r="5914" spans="1:26" x14ac:dyDescent="0.25">
      <c r="A5914" s="4" t="s">
        <v>7</v>
      </c>
      <c r="B5914" s="5">
        <v>2008</v>
      </c>
      <c r="C5914" s="5">
        <v>9</v>
      </c>
      <c r="D5914" s="5">
        <v>3</v>
      </c>
      <c r="E5914" s="5">
        <v>3</v>
      </c>
      <c r="F5914" s="43">
        <v>17.399999999999999</v>
      </c>
      <c r="G5914" s="8">
        <f t="shared" si="382"/>
        <v>25</v>
      </c>
      <c r="H5914" s="8">
        <f t="shared" si="383"/>
        <v>418.00000000000006</v>
      </c>
      <c r="I5914" s="8">
        <f t="shared" si="384"/>
        <v>104.50000000000001</v>
      </c>
      <c r="J5914" s="1">
        <v>18</v>
      </c>
      <c r="K5914" s="1">
        <v>25</v>
      </c>
      <c r="M5914" s="45"/>
      <c r="N5914" s="45"/>
      <c r="O5914" s="45"/>
      <c r="P5914" s="28"/>
      <c r="Q5914" s="28"/>
      <c r="R5914" s="25"/>
      <c r="Z5914"/>
    </row>
    <row r="5915" spans="1:26" x14ac:dyDescent="0.25">
      <c r="A5915" s="4" t="s">
        <v>7</v>
      </c>
      <c r="B5915" s="5">
        <v>2008</v>
      </c>
      <c r="C5915" s="5">
        <v>9</v>
      </c>
      <c r="D5915" s="5">
        <v>3</v>
      </c>
      <c r="E5915" s="5">
        <v>4</v>
      </c>
      <c r="F5915" s="43">
        <v>17.3</v>
      </c>
      <c r="G5915" s="8">
        <f t="shared" si="382"/>
        <v>25</v>
      </c>
      <c r="H5915" s="8">
        <f t="shared" si="383"/>
        <v>423.49999999999994</v>
      </c>
      <c r="I5915" s="8">
        <f t="shared" si="384"/>
        <v>105.87499999999999</v>
      </c>
      <c r="J5915" s="1">
        <v>18</v>
      </c>
      <c r="K5915" s="1">
        <v>25</v>
      </c>
      <c r="M5915" s="45"/>
      <c r="N5915" s="45"/>
      <c r="O5915" s="45"/>
      <c r="P5915" s="28"/>
      <c r="Q5915" s="28"/>
      <c r="R5915" s="25"/>
      <c r="Z5915"/>
    </row>
    <row r="5916" spans="1:26" x14ac:dyDescent="0.25">
      <c r="A5916" s="4" t="s">
        <v>7</v>
      </c>
      <c r="B5916" s="5">
        <v>2008</v>
      </c>
      <c r="C5916" s="5">
        <v>9</v>
      </c>
      <c r="D5916" s="5">
        <v>3</v>
      </c>
      <c r="E5916" s="5">
        <v>5</v>
      </c>
      <c r="F5916" s="43">
        <v>17.2</v>
      </c>
      <c r="G5916" s="8">
        <f t="shared" si="382"/>
        <v>25</v>
      </c>
      <c r="H5916" s="8">
        <f t="shared" si="383"/>
        <v>429.00000000000006</v>
      </c>
      <c r="I5916" s="8">
        <f t="shared" si="384"/>
        <v>107.25000000000001</v>
      </c>
      <c r="J5916" s="1">
        <v>18</v>
      </c>
      <c r="K5916" s="1">
        <v>25</v>
      </c>
      <c r="M5916" s="45"/>
      <c r="N5916" s="45"/>
      <c r="O5916" s="45"/>
      <c r="P5916" s="28"/>
      <c r="Q5916" s="28"/>
      <c r="R5916" s="25"/>
      <c r="Z5916"/>
    </row>
    <row r="5917" spans="1:26" x14ac:dyDescent="0.25">
      <c r="A5917" s="4" t="s">
        <v>7</v>
      </c>
      <c r="B5917" s="5">
        <v>2008</v>
      </c>
      <c r="C5917" s="5">
        <v>9</v>
      </c>
      <c r="D5917" s="5">
        <v>3</v>
      </c>
      <c r="E5917" s="5">
        <v>6</v>
      </c>
      <c r="F5917" s="43">
        <v>17</v>
      </c>
      <c r="G5917" s="8">
        <f t="shared" si="382"/>
        <v>25</v>
      </c>
      <c r="H5917" s="8">
        <f t="shared" si="383"/>
        <v>440</v>
      </c>
      <c r="I5917" s="8">
        <f t="shared" si="384"/>
        <v>110</v>
      </c>
      <c r="J5917" s="1">
        <v>18</v>
      </c>
      <c r="K5917" s="1">
        <v>25</v>
      </c>
      <c r="M5917" s="45"/>
      <c r="N5917" s="45"/>
      <c r="O5917" s="45"/>
      <c r="P5917" s="28"/>
      <c r="Q5917" s="28"/>
      <c r="R5917" s="25"/>
      <c r="Z5917"/>
    </row>
    <row r="5918" spans="1:26" x14ac:dyDescent="0.25">
      <c r="A5918" s="4" t="s">
        <v>7</v>
      </c>
      <c r="B5918" s="5">
        <v>2008</v>
      </c>
      <c r="C5918" s="5">
        <v>9</v>
      </c>
      <c r="D5918" s="5">
        <v>3</v>
      </c>
      <c r="E5918" s="5">
        <v>7</v>
      </c>
      <c r="F5918" s="43">
        <v>16.899999999999999</v>
      </c>
      <c r="G5918" s="8">
        <f t="shared" si="382"/>
        <v>25</v>
      </c>
      <c r="H5918" s="8">
        <f t="shared" si="383"/>
        <v>445.50000000000006</v>
      </c>
      <c r="I5918" s="8">
        <f t="shared" si="384"/>
        <v>111.37500000000001</v>
      </c>
      <c r="J5918" s="1">
        <v>18</v>
      </c>
      <c r="K5918" s="1">
        <v>25</v>
      </c>
      <c r="M5918" s="45"/>
      <c r="N5918" s="45"/>
      <c r="O5918" s="45"/>
      <c r="P5918" s="28"/>
      <c r="Q5918" s="28"/>
      <c r="R5918" s="25"/>
      <c r="Z5918"/>
    </row>
    <row r="5919" spans="1:26" x14ac:dyDescent="0.25">
      <c r="A5919" s="4" t="s">
        <v>7</v>
      </c>
      <c r="B5919" s="5">
        <v>2008</v>
      </c>
      <c r="C5919" s="5">
        <v>9</v>
      </c>
      <c r="D5919" s="5">
        <v>3</v>
      </c>
      <c r="E5919" s="5">
        <v>8</v>
      </c>
      <c r="F5919" s="43">
        <v>16.899999999999999</v>
      </c>
      <c r="G5919" s="8">
        <f t="shared" si="382"/>
        <v>25</v>
      </c>
      <c r="H5919" s="8">
        <f t="shared" si="383"/>
        <v>445.50000000000006</v>
      </c>
      <c r="I5919" s="8">
        <f t="shared" si="384"/>
        <v>111.37500000000001</v>
      </c>
      <c r="J5919" s="1">
        <v>18</v>
      </c>
      <c r="K5919" s="1">
        <v>25</v>
      </c>
      <c r="M5919" s="45"/>
      <c r="N5919" s="45"/>
      <c r="O5919" s="45"/>
      <c r="P5919" s="28"/>
      <c r="Q5919" s="28"/>
      <c r="R5919" s="25"/>
      <c r="Z5919"/>
    </row>
    <row r="5920" spans="1:26" x14ac:dyDescent="0.25">
      <c r="A5920" s="4" t="s">
        <v>7</v>
      </c>
      <c r="B5920" s="5">
        <v>2008</v>
      </c>
      <c r="C5920" s="5">
        <v>9</v>
      </c>
      <c r="D5920" s="5">
        <v>3</v>
      </c>
      <c r="E5920" s="5">
        <v>9</v>
      </c>
      <c r="F5920" s="43">
        <v>17.399999999999999</v>
      </c>
      <c r="G5920" s="8">
        <f t="shared" si="382"/>
        <v>25</v>
      </c>
      <c r="H5920" s="8">
        <f t="shared" si="383"/>
        <v>418.00000000000006</v>
      </c>
      <c r="I5920" s="8">
        <f t="shared" si="384"/>
        <v>104.50000000000001</v>
      </c>
      <c r="J5920" s="1">
        <v>18</v>
      </c>
      <c r="K5920" s="1">
        <v>25</v>
      </c>
      <c r="M5920" s="45"/>
      <c r="N5920" s="45"/>
      <c r="O5920" s="45"/>
      <c r="P5920" s="28"/>
      <c r="Q5920" s="28"/>
      <c r="R5920" s="25"/>
      <c r="Z5920"/>
    </row>
    <row r="5921" spans="1:26" x14ac:dyDescent="0.25">
      <c r="A5921" s="4" t="s">
        <v>7</v>
      </c>
      <c r="B5921" s="5">
        <v>2008</v>
      </c>
      <c r="C5921" s="5">
        <v>9</v>
      </c>
      <c r="D5921" s="5">
        <v>3</v>
      </c>
      <c r="E5921" s="5">
        <v>10</v>
      </c>
      <c r="F5921" s="43">
        <v>18.899999999999999</v>
      </c>
      <c r="G5921" s="8">
        <f t="shared" si="382"/>
        <v>25</v>
      </c>
      <c r="H5921" s="8">
        <f t="shared" si="383"/>
        <v>335.50000000000006</v>
      </c>
      <c r="I5921" s="8">
        <f t="shared" si="384"/>
        <v>83.875000000000014</v>
      </c>
      <c r="J5921" s="1">
        <v>18</v>
      </c>
      <c r="K5921" s="1">
        <v>25</v>
      </c>
      <c r="M5921" s="45"/>
      <c r="N5921" s="45"/>
      <c r="O5921" s="45"/>
      <c r="P5921" s="28"/>
      <c r="Q5921" s="28"/>
      <c r="R5921" s="25"/>
      <c r="Z5921"/>
    </row>
    <row r="5922" spans="1:26" x14ac:dyDescent="0.25">
      <c r="A5922" s="4" t="s">
        <v>7</v>
      </c>
      <c r="B5922" s="5">
        <v>2008</v>
      </c>
      <c r="C5922" s="5">
        <v>9</v>
      </c>
      <c r="D5922" s="5">
        <v>3</v>
      </c>
      <c r="E5922" s="5">
        <v>11</v>
      </c>
      <c r="F5922" s="43">
        <v>19</v>
      </c>
      <c r="G5922" s="8">
        <f t="shared" si="382"/>
        <v>25</v>
      </c>
      <c r="H5922" s="8">
        <f t="shared" si="383"/>
        <v>330</v>
      </c>
      <c r="I5922" s="8">
        <f t="shared" si="384"/>
        <v>82.5</v>
      </c>
      <c r="J5922" s="1">
        <v>18</v>
      </c>
      <c r="K5922" s="1">
        <v>25</v>
      </c>
      <c r="M5922" s="45"/>
      <c r="N5922" s="45"/>
      <c r="O5922" s="45"/>
      <c r="P5922" s="28"/>
      <c r="Q5922" s="28"/>
      <c r="R5922" s="25"/>
      <c r="Z5922"/>
    </row>
    <row r="5923" spans="1:26" x14ac:dyDescent="0.25">
      <c r="A5923" s="4" t="s">
        <v>7</v>
      </c>
      <c r="B5923" s="5">
        <v>2008</v>
      </c>
      <c r="C5923" s="5">
        <v>9</v>
      </c>
      <c r="D5923" s="5">
        <v>3</v>
      </c>
      <c r="E5923" s="5">
        <v>12</v>
      </c>
      <c r="F5923" s="43">
        <v>19.7</v>
      </c>
      <c r="G5923" s="8">
        <f t="shared" si="382"/>
        <v>25</v>
      </c>
      <c r="H5923" s="8">
        <f t="shared" si="383"/>
        <v>291.50000000000006</v>
      </c>
      <c r="I5923" s="8">
        <f t="shared" si="384"/>
        <v>72.875000000000014</v>
      </c>
      <c r="J5923" s="1">
        <v>18</v>
      </c>
      <c r="K5923" s="1">
        <v>25</v>
      </c>
      <c r="M5923" s="45"/>
      <c r="N5923" s="45"/>
      <c r="O5923" s="45"/>
      <c r="P5923" s="28"/>
      <c r="Q5923" s="28"/>
      <c r="R5923" s="25"/>
      <c r="Z5923"/>
    </row>
    <row r="5924" spans="1:26" x14ac:dyDescent="0.25">
      <c r="A5924" s="4" t="s">
        <v>7</v>
      </c>
      <c r="B5924" s="5">
        <v>2008</v>
      </c>
      <c r="C5924" s="5">
        <v>9</v>
      </c>
      <c r="D5924" s="5">
        <v>3</v>
      </c>
      <c r="E5924" s="5">
        <v>13</v>
      </c>
      <c r="F5924" s="43">
        <v>20.399999999999999</v>
      </c>
      <c r="G5924" s="8">
        <f t="shared" si="382"/>
        <v>25</v>
      </c>
      <c r="H5924" s="8">
        <f t="shared" si="383"/>
        <v>253.00000000000009</v>
      </c>
      <c r="I5924" s="8">
        <f t="shared" si="384"/>
        <v>63.250000000000021</v>
      </c>
      <c r="J5924" s="1">
        <v>18</v>
      </c>
      <c r="K5924" s="1">
        <v>25</v>
      </c>
      <c r="M5924" s="45"/>
      <c r="N5924" s="45"/>
      <c r="O5924" s="45"/>
      <c r="P5924" s="28"/>
      <c r="Q5924" s="28"/>
      <c r="R5924" s="25"/>
      <c r="Z5924"/>
    </row>
    <row r="5925" spans="1:26" x14ac:dyDescent="0.25">
      <c r="A5925" s="4" t="s">
        <v>7</v>
      </c>
      <c r="B5925" s="5">
        <v>2008</v>
      </c>
      <c r="C5925" s="5">
        <v>9</v>
      </c>
      <c r="D5925" s="5">
        <v>3</v>
      </c>
      <c r="E5925" s="5">
        <v>14</v>
      </c>
      <c r="F5925" s="43">
        <v>20.399999999999999</v>
      </c>
      <c r="G5925" s="8">
        <f t="shared" si="382"/>
        <v>25</v>
      </c>
      <c r="H5925" s="8">
        <f t="shared" si="383"/>
        <v>253.00000000000009</v>
      </c>
      <c r="I5925" s="8">
        <f t="shared" si="384"/>
        <v>63.250000000000021</v>
      </c>
      <c r="J5925" s="1">
        <v>18</v>
      </c>
      <c r="K5925" s="1">
        <v>25</v>
      </c>
      <c r="M5925" s="45"/>
      <c r="N5925" s="45"/>
      <c r="O5925" s="45"/>
      <c r="P5925" s="28"/>
      <c r="Q5925" s="28"/>
      <c r="R5925" s="25"/>
      <c r="Z5925"/>
    </row>
    <row r="5926" spans="1:26" x14ac:dyDescent="0.25">
      <c r="A5926" s="4" t="s">
        <v>7</v>
      </c>
      <c r="B5926" s="5">
        <v>2008</v>
      </c>
      <c r="C5926" s="5">
        <v>9</v>
      </c>
      <c r="D5926" s="5">
        <v>3</v>
      </c>
      <c r="E5926" s="5">
        <v>15</v>
      </c>
      <c r="F5926" s="43">
        <v>19.8</v>
      </c>
      <c r="G5926" s="8">
        <f t="shared" si="382"/>
        <v>25</v>
      </c>
      <c r="H5926" s="8">
        <f t="shared" si="383"/>
        <v>285.99999999999994</v>
      </c>
      <c r="I5926" s="8">
        <f t="shared" si="384"/>
        <v>71.499999999999986</v>
      </c>
      <c r="J5926" s="1">
        <v>18</v>
      </c>
      <c r="K5926" s="1">
        <v>25</v>
      </c>
      <c r="M5926" s="45"/>
      <c r="N5926" s="45"/>
      <c r="O5926" s="45"/>
      <c r="P5926" s="28"/>
      <c r="Q5926" s="28"/>
      <c r="R5926" s="25"/>
      <c r="Z5926"/>
    </row>
    <row r="5927" spans="1:26" x14ac:dyDescent="0.25">
      <c r="A5927" s="4" t="s">
        <v>7</v>
      </c>
      <c r="B5927" s="5">
        <v>2008</v>
      </c>
      <c r="C5927" s="5">
        <v>9</v>
      </c>
      <c r="D5927" s="5">
        <v>3</v>
      </c>
      <c r="E5927" s="5">
        <v>16</v>
      </c>
      <c r="F5927" s="43">
        <v>20.3</v>
      </c>
      <c r="G5927" s="8">
        <f t="shared" si="382"/>
        <v>25</v>
      </c>
      <c r="H5927" s="8">
        <f t="shared" si="383"/>
        <v>258.49999999999994</v>
      </c>
      <c r="I5927" s="8">
        <f t="shared" si="384"/>
        <v>64.624999999999986</v>
      </c>
      <c r="J5927" s="1">
        <v>18</v>
      </c>
      <c r="K5927" s="1">
        <v>25</v>
      </c>
      <c r="M5927" s="45"/>
      <c r="N5927" s="45"/>
      <c r="O5927" s="45"/>
      <c r="P5927" s="28"/>
      <c r="Q5927" s="28"/>
      <c r="R5927" s="25"/>
      <c r="Z5927"/>
    </row>
    <row r="5928" spans="1:26" x14ac:dyDescent="0.25">
      <c r="A5928" s="4" t="s">
        <v>7</v>
      </c>
      <c r="B5928" s="5">
        <v>2008</v>
      </c>
      <c r="C5928" s="5">
        <v>9</v>
      </c>
      <c r="D5928" s="5">
        <v>3</v>
      </c>
      <c r="E5928" s="5">
        <v>17</v>
      </c>
      <c r="F5928" s="43">
        <v>20.100000000000001</v>
      </c>
      <c r="G5928" s="8">
        <f t="shared" si="382"/>
        <v>25</v>
      </c>
      <c r="H5928" s="8">
        <f t="shared" si="383"/>
        <v>269.49999999999994</v>
      </c>
      <c r="I5928" s="8">
        <f t="shared" si="384"/>
        <v>67.374999999999986</v>
      </c>
      <c r="J5928" s="1">
        <v>18</v>
      </c>
      <c r="K5928" s="1">
        <v>25</v>
      </c>
      <c r="M5928" s="45"/>
      <c r="N5928" s="45"/>
      <c r="O5928" s="45"/>
      <c r="P5928" s="28"/>
      <c r="Q5928" s="28"/>
      <c r="R5928" s="25"/>
      <c r="Z5928"/>
    </row>
    <row r="5929" spans="1:26" x14ac:dyDescent="0.25">
      <c r="A5929" s="4" t="s">
        <v>7</v>
      </c>
      <c r="B5929" s="5">
        <v>2008</v>
      </c>
      <c r="C5929" s="5">
        <v>9</v>
      </c>
      <c r="D5929" s="5">
        <v>3</v>
      </c>
      <c r="E5929" s="5">
        <v>18</v>
      </c>
      <c r="F5929" s="43">
        <v>19.600000000000001</v>
      </c>
      <c r="G5929" s="8">
        <f t="shared" si="382"/>
        <v>25</v>
      </c>
      <c r="H5929" s="8">
        <f t="shared" si="383"/>
        <v>296.99999999999994</v>
      </c>
      <c r="I5929" s="8">
        <f t="shared" si="384"/>
        <v>74.249999999999986</v>
      </c>
      <c r="J5929" s="1">
        <v>18</v>
      </c>
      <c r="K5929" s="1">
        <v>25</v>
      </c>
      <c r="M5929" s="45"/>
      <c r="N5929" s="45"/>
      <c r="O5929" s="45"/>
      <c r="P5929" s="28"/>
      <c r="Q5929" s="28"/>
      <c r="R5929" s="25"/>
      <c r="Z5929"/>
    </row>
    <row r="5930" spans="1:26" x14ac:dyDescent="0.25">
      <c r="A5930" s="4" t="s">
        <v>7</v>
      </c>
      <c r="B5930" s="5">
        <v>2008</v>
      </c>
      <c r="C5930" s="5">
        <v>9</v>
      </c>
      <c r="D5930" s="5">
        <v>3</v>
      </c>
      <c r="E5930" s="5">
        <v>19</v>
      </c>
      <c r="F5930" s="43">
        <v>19.3</v>
      </c>
      <c r="G5930" s="8">
        <f t="shared" si="382"/>
        <v>25</v>
      </c>
      <c r="H5930" s="8">
        <f t="shared" si="383"/>
        <v>313.49999999999994</v>
      </c>
      <c r="I5930" s="8">
        <f t="shared" si="384"/>
        <v>78.374999999999986</v>
      </c>
      <c r="J5930" s="1">
        <v>18</v>
      </c>
      <c r="K5930" s="1">
        <v>25</v>
      </c>
      <c r="M5930" s="45"/>
      <c r="N5930" s="45"/>
      <c r="O5930" s="45"/>
      <c r="P5930" s="28"/>
      <c r="Q5930" s="28"/>
      <c r="R5930" s="25"/>
      <c r="Z5930"/>
    </row>
    <row r="5931" spans="1:26" x14ac:dyDescent="0.25">
      <c r="A5931" s="4" t="s">
        <v>7</v>
      </c>
      <c r="B5931" s="5">
        <v>2008</v>
      </c>
      <c r="C5931" s="5">
        <v>9</v>
      </c>
      <c r="D5931" s="5">
        <v>3</v>
      </c>
      <c r="E5931" s="5">
        <v>20</v>
      </c>
      <c r="F5931" s="43">
        <v>19.2</v>
      </c>
      <c r="G5931" s="8">
        <f t="shared" si="382"/>
        <v>25</v>
      </c>
      <c r="H5931" s="8">
        <f t="shared" si="383"/>
        <v>319.00000000000006</v>
      </c>
      <c r="I5931" s="8">
        <f t="shared" si="384"/>
        <v>79.750000000000014</v>
      </c>
      <c r="J5931" s="1">
        <v>18</v>
      </c>
      <c r="K5931" s="1">
        <v>25</v>
      </c>
      <c r="M5931" s="45"/>
      <c r="N5931" s="45"/>
      <c r="O5931" s="45"/>
      <c r="P5931" s="28"/>
      <c r="Q5931" s="28"/>
      <c r="R5931" s="25"/>
      <c r="Z5931"/>
    </row>
    <row r="5932" spans="1:26" x14ac:dyDescent="0.25">
      <c r="A5932" s="4" t="s">
        <v>7</v>
      </c>
      <c r="B5932" s="5">
        <v>2008</v>
      </c>
      <c r="C5932" s="5">
        <v>9</v>
      </c>
      <c r="D5932" s="5">
        <v>3</v>
      </c>
      <c r="E5932" s="5">
        <v>21</v>
      </c>
      <c r="F5932" s="43">
        <v>19.100000000000001</v>
      </c>
      <c r="G5932" s="8">
        <f t="shared" si="382"/>
        <v>25</v>
      </c>
      <c r="H5932" s="8">
        <f t="shared" si="383"/>
        <v>324.49999999999994</v>
      </c>
      <c r="I5932" s="8">
        <f t="shared" si="384"/>
        <v>81.124999999999986</v>
      </c>
      <c r="J5932" s="1">
        <v>18</v>
      </c>
      <c r="K5932" s="1">
        <v>25</v>
      </c>
      <c r="M5932" s="45"/>
      <c r="N5932" s="45"/>
      <c r="O5932" s="45"/>
      <c r="P5932" s="28"/>
      <c r="Q5932" s="28"/>
      <c r="R5932" s="25"/>
      <c r="Z5932"/>
    </row>
    <row r="5933" spans="1:26" x14ac:dyDescent="0.25">
      <c r="A5933" s="4" t="s">
        <v>7</v>
      </c>
      <c r="B5933" s="5">
        <v>2008</v>
      </c>
      <c r="C5933" s="5">
        <v>9</v>
      </c>
      <c r="D5933" s="5">
        <v>3</v>
      </c>
      <c r="E5933" s="5">
        <v>22</v>
      </c>
      <c r="F5933" s="43">
        <v>19.100000000000001</v>
      </c>
      <c r="G5933" s="8">
        <f t="shared" si="382"/>
        <v>25</v>
      </c>
      <c r="H5933" s="8">
        <f t="shared" si="383"/>
        <v>324.49999999999994</v>
      </c>
      <c r="I5933" s="8">
        <f t="shared" si="384"/>
        <v>81.124999999999986</v>
      </c>
      <c r="J5933" s="1">
        <v>18</v>
      </c>
      <c r="K5933" s="1">
        <v>25</v>
      </c>
      <c r="M5933" s="45"/>
      <c r="N5933" s="45"/>
      <c r="O5933" s="45"/>
      <c r="P5933" s="28"/>
      <c r="Q5933" s="28"/>
      <c r="R5933" s="25"/>
      <c r="Z5933"/>
    </row>
    <row r="5934" spans="1:26" x14ac:dyDescent="0.25">
      <c r="A5934" s="4" t="s">
        <v>7</v>
      </c>
      <c r="B5934" s="5">
        <v>2008</v>
      </c>
      <c r="C5934" s="5">
        <v>9</v>
      </c>
      <c r="D5934" s="5">
        <v>3</v>
      </c>
      <c r="E5934" s="5">
        <v>23</v>
      </c>
      <c r="F5934" s="43">
        <v>19.100000000000001</v>
      </c>
      <c r="G5934" s="8">
        <f t="shared" si="382"/>
        <v>25</v>
      </c>
      <c r="H5934" s="8">
        <f t="shared" si="383"/>
        <v>324.49999999999994</v>
      </c>
      <c r="I5934" s="8">
        <f t="shared" si="384"/>
        <v>81.124999999999986</v>
      </c>
      <c r="J5934" s="1">
        <v>18</v>
      </c>
      <c r="K5934" s="1">
        <v>25</v>
      </c>
      <c r="M5934" s="45"/>
      <c r="N5934" s="45"/>
      <c r="O5934" s="45"/>
      <c r="P5934" s="28"/>
      <c r="Q5934" s="28"/>
      <c r="R5934" s="25"/>
      <c r="Z5934"/>
    </row>
    <row r="5935" spans="1:26" x14ac:dyDescent="0.25">
      <c r="A5935" s="4" t="s">
        <v>7</v>
      </c>
      <c r="B5935" s="5">
        <v>2008</v>
      </c>
      <c r="C5935" s="5">
        <v>9</v>
      </c>
      <c r="D5935" s="5">
        <v>4</v>
      </c>
      <c r="E5935" s="5">
        <v>0</v>
      </c>
      <c r="F5935" s="43">
        <v>19.3</v>
      </c>
      <c r="G5935" s="8">
        <f t="shared" si="382"/>
        <v>25</v>
      </c>
      <c r="H5935" s="8">
        <f t="shared" si="383"/>
        <v>313.49999999999994</v>
      </c>
      <c r="I5935" s="8">
        <f t="shared" si="384"/>
        <v>78.374999999999986</v>
      </c>
      <c r="J5935" s="1">
        <v>18</v>
      </c>
      <c r="K5935" s="1">
        <v>25</v>
      </c>
      <c r="M5935" s="45"/>
      <c r="N5935" s="45"/>
      <c r="O5935" s="45"/>
      <c r="P5935" s="28"/>
      <c r="Q5935" s="28"/>
      <c r="R5935" s="25"/>
      <c r="Z5935"/>
    </row>
    <row r="5936" spans="1:26" x14ac:dyDescent="0.25">
      <c r="A5936" s="4" t="s">
        <v>7</v>
      </c>
      <c r="B5936" s="5">
        <v>2008</v>
      </c>
      <c r="C5936" s="5">
        <v>9</v>
      </c>
      <c r="D5936" s="5">
        <v>4</v>
      </c>
      <c r="E5936" s="5">
        <v>1</v>
      </c>
      <c r="F5936" s="43">
        <v>19.399999999999999</v>
      </c>
      <c r="G5936" s="8">
        <f t="shared" si="382"/>
        <v>25</v>
      </c>
      <c r="H5936" s="8">
        <f t="shared" si="383"/>
        <v>308.00000000000006</v>
      </c>
      <c r="I5936" s="8">
        <f t="shared" si="384"/>
        <v>77.000000000000014</v>
      </c>
      <c r="J5936" s="1">
        <v>18</v>
      </c>
      <c r="K5936" s="1">
        <v>25</v>
      </c>
      <c r="M5936" s="45"/>
      <c r="N5936" s="45"/>
      <c r="O5936" s="45"/>
      <c r="P5936" s="28"/>
      <c r="Q5936" s="28"/>
      <c r="R5936" s="25"/>
      <c r="Z5936"/>
    </row>
    <row r="5937" spans="1:26" x14ac:dyDescent="0.25">
      <c r="A5937" s="4" t="s">
        <v>7</v>
      </c>
      <c r="B5937" s="5">
        <v>2008</v>
      </c>
      <c r="C5937" s="5">
        <v>9</v>
      </c>
      <c r="D5937" s="5">
        <v>4</v>
      </c>
      <c r="E5937" s="5">
        <v>2</v>
      </c>
      <c r="F5937" s="43">
        <v>19.3</v>
      </c>
      <c r="G5937" s="8">
        <f t="shared" si="382"/>
        <v>25</v>
      </c>
      <c r="H5937" s="8">
        <f t="shared" si="383"/>
        <v>313.49999999999994</v>
      </c>
      <c r="I5937" s="8">
        <f t="shared" si="384"/>
        <v>78.374999999999986</v>
      </c>
      <c r="J5937" s="1">
        <v>18</v>
      </c>
      <c r="K5937" s="1">
        <v>25</v>
      </c>
      <c r="M5937" s="45"/>
      <c r="N5937" s="45"/>
      <c r="O5937" s="45"/>
      <c r="P5937" s="28"/>
      <c r="Q5937" s="28"/>
      <c r="R5937" s="25"/>
      <c r="Z5937"/>
    </row>
    <row r="5938" spans="1:26" x14ac:dyDescent="0.25">
      <c r="A5938" s="4" t="s">
        <v>7</v>
      </c>
      <c r="B5938" s="5">
        <v>2008</v>
      </c>
      <c r="C5938" s="5">
        <v>9</v>
      </c>
      <c r="D5938" s="5">
        <v>4</v>
      </c>
      <c r="E5938" s="5">
        <v>3</v>
      </c>
      <c r="F5938" s="43">
        <v>19.2</v>
      </c>
      <c r="G5938" s="8">
        <f t="shared" si="382"/>
        <v>25</v>
      </c>
      <c r="H5938" s="8">
        <f t="shared" si="383"/>
        <v>319.00000000000006</v>
      </c>
      <c r="I5938" s="8">
        <f t="shared" si="384"/>
        <v>79.750000000000014</v>
      </c>
      <c r="J5938" s="1">
        <v>18</v>
      </c>
      <c r="K5938" s="1">
        <v>25</v>
      </c>
      <c r="M5938" s="45"/>
      <c r="N5938" s="45"/>
      <c r="O5938" s="45"/>
      <c r="P5938" s="28"/>
      <c r="Q5938" s="28"/>
      <c r="R5938" s="25"/>
      <c r="Z5938"/>
    </row>
    <row r="5939" spans="1:26" x14ac:dyDescent="0.25">
      <c r="A5939" s="4" t="s">
        <v>7</v>
      </c>
      <c r="B5939" s="5">
        <v>2008</v>
      </c>
      <c r="C5939" s="5">
        <v>9</v>
      </c>
      <c r="D5939" s="5">
        <v>4</v>
      </c>
      <c r="E5939" s="5">
        <v>4</v>
      </c>
      <c r="F5939" s="43">
        <v>19.100000000000001</v>
      </c>
      <c r="G5939" s="8">
        <f t="shared" si="382"/>
        <v>25</v>
      </c>
      <c r="H5939" s="8">
        <f t="shared" si="383"/>
        <v>324.49999999999994</v>
      </c>
      <c r="I5939" s="8">
        <f t="shared" si="384"/>
        <v>81.124999999999986</v>
      </c>
      <c r="J5939" s="1">
        <v>18</v>
      </c>
      <c r="K5939" s="1">
        <v>25</v>
      </c>
      <c r="M5939" s="45"/>
      <c r="N5939" s="45"/>
      <c r="O5939" s="45"/>
      <c r="P5939" s="28"/>
      <c r="Q5939" s="28"/>
      <c r="R5939" s="25"/>
      <c r="Z5939"/>
    </row>
    <row r="5940" spans="1:26" x14ac:dyDescent="0.25">
      <c r="A5940" s="4" t="s">
        <v>7</v>
      </c>
      <c r="B5940" s="5">
        <v>2008</v>
      </c>
      <c r="C5940" s="5">
        <v>9</v>
      </c>
      <c r="D5940" s="5">
        <v>4</v>
      </c>
      <c r="E5940" s="5">
        <v>5</v>
      </c>
      <c r="F5940" s="43">
        <v>19.2</v>
      </c>
      <c r="G5940" s="8">
        <f t="shared" si="382"/>
        <v>25</v>
      </c>
      <c r="H5940" s="8">
        <f t="shared" si="383"/>
        <v>319.00000000000006</v>
      </c>
      <c r="I5940" s="8">
        <f t="shared" si="384"/>
        <v>79.750000000000014</v>
      </c>
      <c r="J5940" s="1">
        <v>18</v>
      </c>
      <c r="K5940" s="1">
        <v>25</v>
      </c>
      <c r="M5940" s="45"/>
      <c r="N5940" s="45"/>
      <c r="O5940" s="45"/>
      <c r="P5940" s="28"/>
      <c r="Q5940" s="28"/>
      <c r="R5940" s="25"/>
      <c r="Z5940"/>
    </row>
    <row r="5941" spans="1:26" x14ac:dyDescent="0.25">
      <c r="A5941" s="4" t="s">
        <v>7</v>
      </c>
      <c r="B5941" s="5">
        <v>2008</v>
      </c>
      <c r="C5941" s="5">
        <v>9</v>
      </c>
      <c r="D5941" s="5">
        <v>4</v>
      </c>
      <c r="E5941" s="5">
        <v>6</v>
      </c>
      <c r="F5941" s="43">
        <v>19.100000000000001</v>
      </c>
      <c r="G5941" s="8">
        <f t="shared" si="382"/>
        <v>25</v>
      </c>
      <c r="H5941" s="8">
        <f t="shared" si="383"/>
        <v>324.49999999999994</v>
      </c>
      <c r="I5941" s="8">
        <f t="shared" si="384"/>
        <v>81.124999999999986</v>
      </c>
      <c r="J5941" s="1">
        <v>18</v>
      </c>
      <c r="K5941" s="1">
        <v>25</v>
      </c>
      <c r="M5941" s="45"/>
      <c r="N5941" s="45"/>
      <c r="O5941" s="45"/>
      <c r="P5941" s="28"/>
      <c r="Q5941" s="28"/>
      <c r="R5941" s="25"/>
      <c r="Z5941"/>
    </row>
    <row r="5942" spans="1:26" x14ac:dyDescent="0.25">
      <c r="A5942" s="4" t="s">
        <v>7</v>
      </c>
      <c r="B5942" s="5">
        <v>2008</v>
      </c>
      <c r="C5942" s="5">
        <v>9</v>
      </c>
      <c r="D5942" s="5">
        <v>4</v>
      </c>
      <c r="E5942" s="5">
        <v>7</v>
      </c>
      <c r="F5942" s="43">
        <v>19</v>
      </c>
      <c r="G5942" s="8">
        <f t="shared" si="382"/>
        <v>25</v>
      </c>
      <c r="H5942" s="8">
        <f t="shared" si="383"/>
        <v>330</v>
      </c>
      <c r="I5942" s="8">
        <f t="shared" si="384"/>
        <v>82.5</v>
      </c>
      <c r="J5942" s="1">
        <v>18</v>
      </c>
      <c r="K5942" s="1">
        <v>25</v>
      </c>
      <c r="M5942" s="45"/>
      <c r="N5942" s="45"/>
      <c r="O5942" s="45"/>
      <c r="P5942" s="28"/>
      <c r="Q5942" s="28"/>
      <c r="R5942" s="25"/>
      <c r="Z5942"/>
    </row>
    <row r="5943" spans="1:26" x14ac:dyDescent="0.25">
      <c r="A5943" s="4" t="s">
        <v>7</v>
      </c>
      <c r="B5943" s="5">
        <v>2008</v>
      </c>
      <c r="C5943" s="5">
        <v>9</v>
      </c>
      <c r="D5943" s="5">
        <v>4</v>
      </c>
      <c r="E5943" s="5">
        <v>8</v>
      </c>
      <c r="F5943" s="43">
        <v>19.2</v>
      </c>
      <c r="G5943" s="8">
        <f t="shared" si="382"/>
        <v>25</v>
      </c>
      <c r="H5943" s="8">
        <f t="shared" si="383"/>
        <v>319.00000000000006</v>
      </c>
      <c r="I5943" s="8">
        <f t="shared" si="384"/>
        <v>79.750000000000014</v>
      </c>
      <c r="J5943" s="1">
        <v>18</v>
      </c>
      <c r="K5943" s="1">
        <v>25</v>
      </c>
      <c r="M5943" s="45"/>
      <c r="N5943" s="45"/>
      <c r="O5943" s="45"/>
      <c r="P5943" s="28"/>
      <c r="Q5943" s="28"/>
      <c r="R5943" s="25"/>
      <c r="Z5943"/>
    </row>
    <row r="5944" spans="1:26" x14ac:dyDescent="0.25">
      <c r="A5944" s="4" t="s">
        <v>7</v>
      </c>
      <c r="B5944" s="5">
        <v>2008</v>
      </c>
      <c r="C5944" s="5">
        <v>9</v>
      </c>
      <c r="D5944" s="5">
        <v>4</v>
      </c>
      <c r="E5944" s="5">
        <v>9</v>
      </c>
      <c r="F5944" s="43">
        <v>19.7</v>
      </c>
      <c r="G5944" s="8">
        <f t="shared" si="382"/>
        <v>25</v>
      </c>
      <c r="H5944" s="8">
        <f t="shared" si="383"/>
        <v>291.50000000000006</v>
      </c>
      <c r="I5944" s="8">
        <f t="shared" si="384"/>
        <v>72.875000000000014</v>
      </c>
      <c r="J5944" s="1">
        <v>18</v>
      </c>
      <c r="K5944" s="1">
        <v>25</v>
      </c>
      <c r="M5944" s="45"/>
      <c r="N5944" s="45"/>
      <c r="O5944" s="45"/>
      <c r="P5944" s="28"/>
      <c r="Q5944" s="28"/>
      <c r="R5944" s="25"/>
      <c r="Z5944"/>
    </row>
    <row r="5945" spans="1:26" x14ac:dyDescent="0.25">
      <c r="A5945" s="4" t="s">
        <v>7</v>
      </c>
      <c r="B5945" s="5">
        <v>2008</v>
      </c>
      <c r="C5945" s="5">
        <v>9</v>
      </c>
      <c r="D5945" s="5">
        <v>4</v>
      </c>
      <c r="E5945" s="5">
        <v>10</v>
      </c>
      <c r="F5945" s="43">
        <v>20.2</v>
      </c>
      <c r="G5945" s="8">
        <f t="shared" si="382"/>
        <v>25</v>
      </c>
      <c r="H5945" s="8">
        <f t="shared" si="383"/>
        <v>264.00000000000006</v>
      </c>
      <c r="I5945" s="8">
        <f t="shared" si="384"/>
        <v>66.000000000000014</v>
      </c>
      <c r="J5945" s="1">
        <v>18</v>
      </c>
      <c r="K5945" s="1">
        <v>25</v>
      </c>
      <c r="M5945" s="45"/>
      <c r="N5945" s="45"/>
      <c r="O5945" s="45"/>
      <c r="P5945" s="28"/>
      <c r="Q5945" s="28"/>
      <c r="R5945" s="25"/>
      <c r="Z5945"/>
    </row>
    <row r="5946" spans="1:26" x14ac:dyDescent="0.25">
      <c r="A5946" s="4" t="s">
        <v>7</v>
      </c>
      <c r="B5946" s="5">
        <v>2008</v>
      </c>
      <c r="C5946" s="5">
        <v>9</v>
      </c>
      <c r="D5946" s="5">
        <v>4</v>
      </c>
      <c r="E5946" s="5">
        <v>11</v>
      </c>
      <c r="F5946" s="43">
        <v>21.1</v>
      </c>
      <c r="G5946" s="8">
        <f t="shared" si="382"/>
        <v>25</v>
      </c>
      <c r="H5946" s="8">
        <f t="shared" si="383"/>
        <v>214.49999999999991</v>
      </c>
      <c r="I5946" s="8">
        <f t="shared" si="384"/>
        <v>53.624999999999979</v>
      </c>
      <c r="J5946" s="1">
        <v>18</v>
      </c>
      <c r="K5946" s="1">
        <v>25</v>
      </c>
      <c r="M5946" s="45"/>
      <c r="N5946" s="45"/>
      <c r="O5946" s="45"/>
      <c r="P5946" s="28"/>
      <c r="Q5946" s="28"/>
      <c r="R5946" s="25"/>
      <c r="Z5946"/>
    </row>
    <row r="5947" spans="1:26" x14ac:dyDescent="0.25">
      <c r="A5947" s="4" t="s">
        <v>7</v>
      </c>
      <c r="B5947" s="5">
        <v>2008</v>
      </c>
      <c r="C5947" s="5">
        <v>9</v>
      </c>
      <c r="D5947" s="5">
        <v>4</v>
      </c>
      <c r="E5947" s="5">
        <v>12</v>
      </c>
      <c r="F5947" s="43">
        <v>21</v>
      </c>
      <c r="G5947" s="8">
        <f t="shared" si="382"/>
        <v>25</v>
      </c>
      <c r="H5947" s="8">
        <f t="shared" si="383"/>
        <v>220</v>
      </c>
      <c r="I5947" s="8">
        <f t="shared" si="384"/>
        <v>55</v>
      </c>
      <c r="J5947" s="1">
        <v>18</v>
      </c>
      <c r="K5947" s="1">
        <v>25</v>
      </c>
      <c r="M5947" s="45"/>
      <c r="N5947" s="45"/>
      <c r="O5947" s="45"/>
      <c r="P5947" s="28"/>
      <c r="Q5947" s="28"/>
      <c r="R5947" s="25"/>
      <c r="Z5947"/>
    </row>
    <row r="5948" spans="1:26" x14ac:dyDescent="0.25">
      <c r="A5948" s="4" t="s">
        <v>7</v>
      </c>
      <c r="B5948" s="5">
        <v>2008</v>
      </c>
      <c r="C5948" s="5">
        <v>9</v>
      </c>
      <c r="D5948" s="5">
        <v>4</v>
      </c>
      <c r="E5948" s="5">
        <v>13</v>
      </c>
      <c r="F5948" s="43">
        <v>21.6</v>
      </c>
      <c r="G5948" s="8">
        <f t="shared" si="382"/>
        <v>25</v>
      </c>
      <c r="H5948" s="8">
        <f t="shared" si="383"/>
        <v>186.99999999999991</v>
      </c>
      <c r="I5948" s="8">
        <f t="shared" si="384"/>
        <v>46.749999999999979</v>
      </c>
      <c r="J5948" s="1">
        <v>18</v>
      </c>
      <c r="K5948" s="1">
        <v>25</v>
      </c>
      <c r="M5948" s="45"/>
      <c r="N5948" s="45"/>
      <c r="O5948" s="45"/>
      <c r="P5948" s="28"/>
      <c r="Q5948" s="28"/>
      <c r="R5948" s="25"/>
      <c r="Z5948"/>
    </row>
    <row r="5949" spans="1:26" x14ac:dyDescent="0.25">
      <c r="A5949" s="4" t="s">
        <v>7</v>
      </c>
      <c r="B5949" s="5">
        <v>2008</v>
      </c>
      <c r="C5949" s="5">
        <v>9</v>
      </c>
      <c r="D5949" s="5">
        <v>4</v>
      </c>
      <c r="E5949" s="5">
        <v>14</v>
      </c>
      <c r="F5949" s="43">
        <v>21.3</v>
      </c>
      <c r="G5949" s="8">
        <f t="shared" si="382"/>
        <v>25</v>
      </c>
      <c r="H5949" s="8">
        <f t="shared" si="383"/>
        <v>203.49999999999997</v>
      </c>
      <c r="I5949" s="8">
        <f t="shared" si="384"/>
        <v>50.874999999999993</v>
      </c>
      <c r="J5949" s="1">
        <v>18</v>
      </c>
      <c r="K5949" s="1">
        <v>25</v>
      </c>
      <c r="M5949" s="45"/>
      <c r="N5949" s="45"/>
      <c r="O5949" s="45"/>
      <c r="P5949" s="28"/>
      <c r="Q5949" s="28"/>
      <c r="R5949" s="25"/>
      <c r="Z5949"/>
    </row>
    <row r="5950" spans="1:26" x14ac:dyDescent="0.25">
      <c r="A5950" s="4" t="s">
        <v>7</v>
      </c>
      <c r="B5950" s="5">
        <v>2008</v>
      </c>
      <c r="C5950" s="5">
        <v>9</v>
      </c>
      <c r="D5950" s="5">
        <v>4</v>
      </c>
      <c r="E5950" s="5">
        <v>15</v>
      </c>
      <c r="F5950" s="43">
        <v>20.5</v>
      </c>
      <c r="G5950" s="8">
        <f t="shared" si="382"/>
        <v>25</v>
      </c>
      <c r="H5950" s="8">
        <f t="shared" si="383"/>
        <v>247.5</v>
      </c>
      <c r="I5950" s="8">
        <f t="shared" si="384"/>
        <v>61.875</v>
      </c>
      <c r="J5950" s="1">
        <v>18</v>
      </c>
      <c r="K5950" s="1">
        <v>25</v>
      </c>
      <c r="M5950" s="45"/>
      <c r="N5950" s="45"/>
      <c r="O5950" s="45"/>
      <c r="P5950" s="28"/>
      <c r="Q5950" s="28"/>
      <c r="R5950" s="25"/>
      <c r="Z5950"/>
    </row>
    <row r="5951" spans="1:26" x14ac:dyDescent="0.25">
      <c r="A5951" s="4" t="s">
        <v>7</v>
      </c>
      <c r="B5951" s="5">
        <v>2008</v>
      </c>
      <c r="C5951" s="5">
        <v>9</v>
      </c>
      <c r="D5951" s="5">
        <v>4</v>
      </c>
      <c r="E5951" s="5">
        <v>16</v>
      </c>
      <c r="F5951" s="43">
        <v>20.6</v>
      </c>
      <c r="G5951" s="8">
        <f t="shared" si="382"/>
        <v>25</v>
      </c>
      <c r="H5951" s="8">
        <f t="shared" si="383"/>
        <v>241.99999999999991</v>
      </c>
      <c r="I5951" s="8">
        <f t="shared" si="384"/>
        <v>60.499999999999979</v>
      </c>
      <c r="J5951" s="1">
        <v>18</v>
      </c>
      <c r="K5951" s="1">
        <v>25</v>
      </c>
      <c r="M5951" s="45"/>
      <c r="N5951" s="45"/>
      <c r="O5951" s="45"/>
      <c r="P5951" s="28"/>
      <c r="Q5951" s="28"/>
      <c r="R5951" s="25"/>
      <c r="Z5951"/>
    </row>
    <row r="5952" spans="1:26" x14ac:dyDescent="0.25">
      <c r="A5952" s="4" t="s">
        <v>7</v>
      </c>
      <c r="B5952" s="5">
        <v>2008</v>
      </c>
      <c r="C5952" s="5">
        <v>9</v>
      </c>
      <c r="D5952" s="5">
        <v>4</v>
      </c>
      <c r="E5952" s="5">
        <v>17</v>
      </c>
      <c r="F5952" s="43">
        <v>20.2</v>
      </c>
      <c r="G5952" s="8">
        <f t="shared" si="382"/>
        <v>25</v>
      </c>
      <c r="H5952" s="8">
        <f t="shared" si="383"/>
        <v>264.00000000000006</v>
      </c>
      <c r="I5952" s="8">
        <f t="shared" si="384"/>
        <v>66.000000000000014</v>
      </c>
      <c r="J5952" s="1">
        <v>18</v>
      </c>
      <c r="K5952" s="1">
        <v>25</v>
      </c>
      <c r="M5952" s="45"/>
      <c r="N5952" s="45"/>
      <c r="O5952" s="45"/>
      <c r="P5952" s="28"/>
      <c r="Q5952" s="28"/>
      <c r="R5952" s="25"/>
      <c r="Z5952"/>
    </row>
    <row r="5953" spans="1:26" x14ac:dyDescent="0.25">
      <c r="A5953" s="4" t="s">
        <v>7</v>
      </c>
      <c r="B5953" s="5">
        <v>2008</v>
      </c>
      <c r="C5953" s="5">
        <v>9</v>
      </c>
      <c r="D5953" s="5">
        <v>4</v>
      </c>
      <c r="E5953" s="5">
        <v>18</v>
      </c>
      <c r="F5953" s="43">
        <v>19.3</v>
      </c>
      <c r="G5953" s="8">
        <f t="shared" si="382"/>
        <v>25</v>
      </c>
      <c r="H5953" s="8">
        <f t="shared" si="383"/>
        <v>313.49999999999994</v>
      </c>
      <c r="I5953" s="8">
        <f t="shared" si="384"/>
        <v>78.374999999999986</v>
      </c>
      <c r="J5953" s="1">
        <v>18</v>
      </c>
      <c r="K5953" s="1">
        <v>25</v>
      </c>
      <c r="M5953" s="45"/>
      <c r="N5953" s="45"/>
      <c r="O5953" s="45"/>
      <c r="P5953" s="28"/>
      <c r="Q5953" s="28"/>
      <c r="R5953" s="25"/>
      <c r="Z5953"/>
    </row>
    <row r="5954" spans="1:26" x14ac:dyDescent="0.25">
      <c r="A5954" s="4" t="s">
        <v>7</v>
      </c>
      <c r="B5954" s="5">
        <v>2008</v>
      </c>
      <c r="C5954" s="5">
        <v>9</v>
      </c>
      <c r="D5954" s="5">
        <v>4</v>
      </c>
      <c r="E5954" s="5">
        <v>19</v>
      </c>
      <c r="F5954" s="43">
        <v>18.7</v>
      </c>
      <c r="G5954" s="8">
        <f t="shared" si="382"/>
        <v>25</v>
      </c>
      <c r="H5954" s="8">
        <f t="shared" si="383"/>
        <v>346.50000000000006</v>
      </c>
      <c r="I5954" s="8">
        <f t="shared" si="384"/>
        <v>86.625000000000014</v>
      </c>
      <c r="J5954" s="1">
        <v>18</v>
      </c>
      <c r="K5954" s="1">
        <v>25</v>
      </c>
      <c r="M5954" s="45"/>
      <c r="N5954" s="45"/>
      <c r="O5954" s="45"/>
      <c r="P5954" s="28"/>
      <c r="Q5954" s="28"/>
      <c r="R5954" s="25"/>
      <c r="Z5954"/>
    </row>
    <row r="5955" spans="1:26" x14ac:dyDescent="0.25">
      <c r="A5955" s="4" t="s">
        <v>7</v>
      </c>
      <c r="B5955" s="5">
        <v>2008</v>
      </c>
      <c r="C5955" s="5">
        <v>9</v>
      </c>
      <c r="D5955" s="5">
        <v>4</v>
      </c>
      <c r="E5955" s="5">
        <v>20</v>
      </c>
      <c r="F5955" s="43">
        <v>18.3</v>
      </c>
      <c r="G5955" s="8">
        <f t="shared" si="382"/>
        <v>25</v>
      </c>
      <c r="H5955" s="8">
        <f t="shared" si="383"/>
        <v>368.49999999999994</v>
      </c>
      <c r="I5955" s="8">
        <f t="shared" si="384"/>
        <v>92.124999999999986</v>
      </c>
      <c r="J5955" s="1">
        <v>18</v>
      </c>
      <c r="K5955" s="1">
        <v>25</v>
      </c>
      <c r="M5955" s="45"/>
      <c r="N5955" s="45"/>
      <c r="O5955" s="45"/>
      <c r="P5955" s="28"/>
      <c r="Q5955" s="28"/>
      <c r="R5955" s="25"/>
      <c r="Z5955"/>
    </row>
    <row r="5956" spans="1:26" x14ac:dyDescent="0.25">
      <c r="A5956" s="4" t="s">
        <v>7</v>
      </c>
      <c r="B5956" s="5">
        <v>2008</v>
      </c>
      <c r="C5956" s="5">
        <v>9</v>
      </c>
      <c r="D5956" s="5">
        <v>4</v>
      </c>
      <c r="E5956" s="5">
        <v>21</v>
      </c>
      <c r="F5956" s="43">
        <v>17.899999999999999</v>
      </c>
      <c r="G5956" s="8">
        <f t="shared" si="382"/>
        <v>25</v>
      </c>
      <c r="H5956" s="8">
        <f t="shared" si="383"/>
        <v>390.50000000000006</v>
      </c>
      <c r="I5956" s="8">
        <f t="shared" si="384"/>
        <v>97.625000000000014</v>
      </c>
      <c r="J5956" s="1">
        <v>18</v>
      </c>
      <c r="K5956" s="1">
        <v>25</v>
      </c>
      <c r="M5956" s="45"/>
      <c r="N5956" s="45"/>
      <c r="O5956" s="45"/>
      <c r="P5956" s="28"/>
      <c r="Q5956" s="28"/>
      <c r="R5956" s="25"/>
      <c r="Z5956"/>
    </row>
    <row r="5957" spans="1:26" x14ac:dyDescent="0.25">
      <c r="A5957" s="4" t="s">
        <v>7</v>
      </c>
      <c r="B5957" s="5">
        <v>2008</v>
      </c>
      <c r="C5957" s="5">
        <v>9</v>
      </c>
      <c r="D5957" s="5">
        <v>4</v>
      </c>
      <c r="E5957" s="5">
        <v>22</v>
      </c>
      <c r="F5957" s="43">
        <v>17.7</v>
      </c>
      <c r="G5957" s="8">
        <f t="shared" si="382"/>
        <v>25</v>
      </c>
      <c r="H5957" s="8">
        <f t="shared" si="383"/>
        <v>401.50000000000006</v>
      </c>
      <c r="I5957" s="8">
        <f t="shared" si="384"/>
        <v>100.37500000000001</v>
      </c>
      <c r="J5957" s="1">
        <v>18</v>
      </c>
      <c r="K5957" s="1">
        <v>25</v>
      </c>
      <c r="M5957" s="45"/>
      <c r="N5957" s="45"/>
      <c r="O5957" s="45"/>
      <c r="P5957" s="28"/>
      <c r="Q5957" s="28"/>
      <c r="R5957" s="25"/>
      <c r="Z5957"/>
    </row>
    <row r="5958" spans="1:26" x14ac:dyDescent="0.25">
      <c r="A5958" s="4" t="s">
        <v>7</v>
      </c>
      <c r="B5958" s="5">
        <v>2008</v>
      </c>
      <c r="C5958" s="5">
        <v>9</v>
      </c>
      <c r="D5958" s="5">
        <v>4</v>
      </c>
      <c r="E5958" s="5">
        <v>23</v>
      </c>
      <c r="F5958" s="43">
        <v>17.5</v>
      </c>
      <c r="G5958" s="8">
        <f t="shared" si="382"/>
        <v>25</v>
      </c>
      <c r="H5958" s="8">
        <f t="shared" si="383"/>
        <v>412.5</v>
      </c>
      <c r="I5958" s="8">
        <f t="shared" si="384"/>
        <v>103.125</v>
      </c>
      <c r="J5958" s="1">
        <v>18</v>
      </c>
      <c r="K5958" s="1">
        <v>25</v>
      </c>
      <c r="M5958" s="45"/>
      <c r="N5958" s="45"/>
      <c r="O5958" s="45"/>
      <c r="P5958" s="28"/>
      <c r="Q5958" s="28"/>
      <c r="R5958" s="25"/>
      <c r="Z5958"/>
    </row>
    <row r="5959" spans="1:26" x14ac:dyDescent="0.25">
      <c r="A5959" s="4" t="s">
        <v>7</v>
      </c>
      <c r="B5959" s="5">
        <v>2008</v>
      </c>
      <c r="C5959" s="5">
        <v>9</v>
      </c>
      <c r="D5959" s="5">
        <v>5</v>
      </c>
      <c r="E5959" s="5">
        <v>0</v>
      </c>
      <c r="F5959" s="43">
        <v>17.600000000000001</v>
      </c>
      <c r="G5959" s="8">
        <f t="shared" ref="G5959:G6022" si="385">IF(A5959="Inverno", $G$3, $G$2)</f>
        <v>25</v>
      </c>
      <c r="H5959" s="8">
        <f t="shared" si="383"/>
        <v>406.99999999999994</v>
      </c>
      <c r="I5959" s="8">
        <f t="shared" si="384"/>
        <v>101.74999999999999</v>
      </c>
      <c r="J5959" s="1">
        <v>18</v>
      </c>
      <c r="K5959" s="1">
        <v>25</v>
      </c>
      <c r="M5959" s="45"/>
      <c r="N5959" s="45"/>
      <c r="O5959" s="45"/>
      <c r="P5959" s="28"/>
      <c r="Q5959" s="28"/>
      <c r="R5959" s="25"/>
      <c r="Z5959"/>
    </row>
    <row r="5960" spans="1:26" x14ac:dyDescent="0.25">
      <c r="A5960" s="4" t="s">
        <v>7</v>
      </c>
      <c r="B5960" s="5">
        <v>2008</v>
      </c>
      <c r="C5960" s="5">
        <v>9</v>
      </c>
      <c r="D5960" s="5">
        <v>5</v>
      </c>
      <c r="E5960" s="5">
        <v>1</v>
      </c>
      <c r="F5960" s="43">
        <v>17.7</v>
      </c>
      <c r="G5960" s="8">
        <f t="shared" si="385"/>
        <v>25</v>
      </c>
      <c r="H5960" s="8">
        <f t="shared" ref="H5960:H6023" si="386">IF(F5960&gt;G5960,0,$D$3*(G5960-F5960)/$D$4)</f>
        <v>401.50000000000006</v>
      </c>
      <c r="I5960" s="8">
        <f t="shared" ref="I5960:I6023" si="387">H5960/$G$4</f>
        <v>100.37500000000001</v>
      </c>
      <c r="J5960" s="1">
        <v>18</v>
      </c>
      <c r="K5960" s="1">
        <v>25</v>
      </c>
      <c r="M5960" s="45"/>
      <c r="N5960" s="45"/>
      <c r="O5960" s="45"/>
      <c r="P5960" s="28"/>
      <c r="Q5960" s="28"/>
      <c r="R5960" s="25"/>
      <c r="Z5960"/>
    </row>
    <row r="5961" spans="1:26" x14ac:dyDescent="0.25">
      <c r="A5961" s="4" t="s">
        <v>7</v>
      </c>
      <c r="B5961" s="5">
        <v>2008</v>
      </c>
      <c r="C5961" s="5">
        <v>9</v>
      </c>
      <c r="D5961" s="5">
        <v>5</v>
      </c>
      <c r="E5961" s="5">
        <v>2</v>
      </c>
      <c r="F5961" s="43">
        <v>17.8</v>
      </c>
      <c r="G5961" s="8">
        <f t="shared" si="385"/>
        <v>25</v>
      </c>
      <c r="H5961" s="8">
        <f t="shared" si="386"/>
        <v>395.99999999999994</v>
      </c>
      <c r="I5961" s="8">
        <f t="shared" si="387"/>
        <v>98.999999999999986</v>
      </c>
      <c r="J5961" s="1">
        <v>18</v>
      </c>
      <c r="K5961" s="1">
        <v>25</v>
      </c>
      <c r="M5961" s="45"/>
      <c r="N5961" s="45"/>
      <c r="O5961" s="45"/>
      <c r="P5961" s="28"/>
      <c r="Q5961" s="28"/>
      <c r="R5961" s="25"/>
      <c r="Z5961"/>
    </row>
    <row r="5962" spans="1:26" x14ac:dyDescent="0.25">
      <c r="A5962" s="4" t="s">
        <v>7</v>
      </c>
      <c r="B5962" s="5">
        <v>2008</v>
      </c>
      <c r="C5962" s="5">
        <v>9</v>
      </c>
      <c r="D5962" s="5">
        <v>5</v>
      </c>
      <c r="E5962" s="5">
        <v>3</v>
      </c>
      <c r="F5962" s="43">
        <v>17.899999999999999</v>
      </c>
      <c r="G5962" s="8">
        <f t="shared" si="385"/>
        <v>25</v>
      </c>
      <c r="H5962" s="8">
        <f t="shared" si="386"/>
        <v>390.50000000000006</v>
      </c>
      <c r="I5962" s="8">
        <f t="shared" si="387"/>
        <v>97.625000000000014</v>
      </c>
      <c r="J5962" s="1">
        <v>18</v>
      </c>
      <c r="K5962" s="1">
        <v>25</v>
      </c>
      <c r="M5962" s="45"/>
      <c r="N5962" s="45"/>
      <c r="O5962" s="45"/>
      <c r="P5962" s="28"/>
      <c r="Q5962" s="28"/>
      <c r="R5962" s="25"/>
      <c r="Z5962"/>
    </row>
    <row r="5963" spans="1:26" x14ac:dyDescent="0.25">
      <c r="A5963" s="4" t="s">
        <v>7</v>
      </c>
      <c r="B5963" s="5">
        <v>2008</v>
      </c>
      <c r="C5963" s="5">
        <v>9</v>
      </c>
      <c r="D5963" s="5">
        <v>5</v>
      </c>
      <c r="E5963" s="5">
        <v>4</v>
      </c>
      <c r="F5963" s="43">
        <v>18.100000000000001</v>
      </c>
      <c r="G5963" s="8">
        <f t="shared" si="385"/>
        <v>25</v>
      </c>
      <c r="H5963" s="8">
        <f t="shared" si="386"/>
        <v>379.49999999999994</v>
      </c>
      <c r="I5963" s="8">
        <f t="shared" si="387"/>
        <v>94.874999999999986</v>
      </c>
      <c r="J5963" s="1">
        <v>18</v>
      </c>
      <c r="K5963" s="1">
        <v>25</v>
      </c>
      <c r="M5963" s="45"/>
      <c r="N5963" s="45"/>
      <c r="O5963" s="45"/>
      <c r="P5963" s="28"/>
      <c r="Q5963" s="28"/>
      <c r="R5963" s="25"/>
      <c r="Z5963"/>
    </row>
    <row r="5964" spans="1:26" x14ac:dyDescent="0.25">
      <c r="A5964" s="4" t="s">
        <v>7</v>
      </c>
      <c r="B5964" s="5">
        <v>2008</v>
      </c>
      <c r="C5964" s="5">
        <v>9</v>
      </c>
      <c r="D5964" s="5">
        <v>5</v>
      </c>
      <c r="E5964" s="5">
        <v>5</v>
      </c>
      <c r="F5964" s="43">
        <v>18.3</v>
      </c>
      <c r="G5964" s="8">
        <f t="shared" si="385"/>
        <v>25</v>
      </c>
      <c r="H5964" s="8">
        <f t="shared" si="386"/>
        <v>368.49999999999994</v>
      </c>
      <c r="I5964" s="8">
        <f t="shared" si="387"/>
        <v>92.124999999999986</v>
      </c>
      <c r="J5964" s="1">
        <v>18</v>
      </c>
      <c r="K5964" s="1">
        <v>25</v>
      </c>
      <c r="M5964" s="45"/>
      <c r="N5964" s="45"/>
      <c r="O5964" s="45"/>
      <c r="P5964" s="28"/>
      <c r="Q5964" s="28"/>
      <c r="R5964" s="25"/>
      <c r="Z5964"/>
    </row>
    <row r="5965" spans="1:26" x14ac:dyDescent="0.25">
      <c r="A5965" s="4" t="s">
        <v>7</v>
      </c>
      <c r="B5965" s="5">
        <v>2008</v>
      </c>
      <c r="C5965" s="5">
        <v>9</v>
      </c>
      <c r="D5965" s="5">
        <v>5</v>
      </c>
      <c r="E5965" s="5">
        <v>6</v>
      </c>
      <c r="F5965" s="43">
        <v>18.100000000000001</v>
      </c>
      <c r="G5965" s="8">
        <f t="shared" si="385"/>
        <v>25</v>
      </c>
      <c r="H5965" s="8">
        <f t="shared" si="386"/>
        <v>379.49999999999994</v>
      </c>
      <c r="I5965" s="8">
        <f t="shared" si="387"/>
        <v>94.874999999999986</v>
      </c>
      <c r="J5965" s="1">
        <v>18</v>
      </c>
      <c r="K5965" s="1">
        <v>25</v>
      </c>
      <c r="M5965" s="45"/>
      <c r="N5965" s="45"/>
      <c r="O5965" s="45"/>
      <c r="P5965" s="28"/>
      <c r="Q5965" s="28"/>
      <c r="R5965" s="25"/>
      <c r="Z5965"/>
    </row>
    <row r="5966" spans="1:26" x14ac:dyDescent="0.25">
      <c r="A5966" s="4" t="s">
        <v>7</v>
      </c>
      <c r="B5966" s="5">
        <v>2008</v>
      </c>
      <c r="C5966" s="5">
        <v>9</v>
      </c>
      <c r="D5966" s="5">
        <v>5</v>
      </c>
      <c r="E5966" s="5">
        <v>7</v>
      </c>
      <c r="F5966" s="43">
        <v>18.399999999999999</v>
      </c>
      <c r="G5966" s="8">
        <f t="shared" si="385"/>
        <v>25</v>
      </c>
      <c r="H5966" s="8">
        <f t="shared" si="386"/>
        <v>363.00000000000006</v>
      </c>
      <c r="I5966" s="8">
        <f t="shared" si="387"/>
        <v>90.750000000000014</v>
      </c>
      <c r="J5966" s="1">
        <v>18</v>
      </c>
      <c r="K5966" s="1">
        <v>25</v>
      </c>
      <c r="M5966" s="45"/>
      <c r="N5966" s="45"/>
      <c r="O5966" s="45"/>
      <c r="P5966" s="28"/>
      <c r="Q5966" s="28"/>
      <c r="R5966" s="25"/>
      <c r="Z5966"/>
    </row>
    <row r="5967" spans="1:26" x14ac:dyDescent="0.25">
      <c r="A5967" s="4" t="s">
        <v>7</v>
      </c>
      <c r="B5967" s="5">
        <v>2008</v>
      </c>
      <c r="C5967" s="5">
        <v>9</v>
      </c>
      <c r="D5967" s="5">
        <v>5</v>
      </c>
      <c r="E5967" s="5">
        <v>8</v>
      </c>
      <c r="F5967" s="43">
        <v>18.5</v>
      </c>
      <c r="G5967" s="8">
        <f t="shared" si="385"/>
        <v>25</v>
      </c>
      <c r="H5967" s="8">
        <f t="shared" si="386"/>
        <v>357.5</v>
      </c>
      <c r="I5967" s="8">
        <f t="shared" si="387"/>
        <v>89.375</v>
      </c>
      <c r="J5967" s="1">
        <v>18</v>
      </c>
      <c r="K5967" s="1">
        <v>25</v>
      </c>
      <c r="M5967" s="45"/>
      <c r="N5967" s="45"/>
      <c r="O5967" s="45"/>
      <c r="P5967" s="28"/>
      <c r="Q5967" s="28"/>
      <c r="R5967" s="25"/>
      <c r="Z5967"/>
    </row>
    <row r="5968" spans="1:26" x14ac:dyDescent="0.25">
      <c r="A5968" s="4" t="s">
        <v>7</v>
      </c>
      <c r="B5968" s="5">
        <v>2008</v>
      </c>
      <c r="C5968" s="5">
        <v>9</v>
      </c>
      <c r="D5968" s="5">
        <v>5</v>
      </c>
      <c r="E5968" s="5">
        <v>9</v>
      </c>
      <c r="F5968" s="43">
        <v>18.899999999999999</v>
      </c>
      <c r="G5968" s="8">
        <f t="shared" si="385"/>
        <v>25</v>
      </c>
      <c r="H5968" s="8">
        <f t="shared" si="386"/>
        <v>335.50000000000006</v>
      </c>
      <c r="I5968" s="8">
        <f t="shared" si="387"/>
        <v>83.875000000000014</v>
      </c>
      <c r="J5968" s="1">
        <v>18</v>
      </c>
      <c r="K5968" s="1">
        <v>25</v>
      </c>
      <c r="M5968" s="45"/>
      <c r="N5968" s="45"/>
      <c r="O5968" s="45"/>
      <c r="P5968" s="28"/>
      <c r="Q5968" s="28"/>
      <c r="R5968" s="25"/>
      <c r="Z5968"/>
    </row>
    <row r="5969" spans="1:26" x14ac:dyDescent="0.25">
      <c r="A5969" s="4" t="s">
        <v>7</v>
      </c>
      <c r="B5969" s="5">
        <v>2008</v>
      </c>
      <c r="C5969" s="5">
        <v>9</v>
      </c>
      <c r="D5969" s="5">
        <v>5</v>
      </c>
      <c r="E5969" s="5">
        <v>10</v>
      </c>
      <c r="F5969" s="43">
        <v>19.5</v>
      </c>
      <c r="G5969" s="8">
        <f t="shared" si="385"/>
        <v>25</v>
      </c>
      <c r="H5969" s="8">
        <f t="shared" si="386"/>
        <v>302.5</v>
      </c>
      <c r="I5969" s="8">
        <f t="shared" si="387"/>
        <v>75.625</v>
      </c>
      <c r="J5969" s="1">
        <v>18</v>
      </c>
      <c r="K5969" s="1">
        <v>25</v>
      </c>
      <c r="M5969" s="45"/>
      <c r="N5969" s="45"/>
      <c r="O5969" s="45"/>
      <c r="P5969" s="28"/>
      <c r="Q5969" s="28"/>
      <c r="R5969" s="25"/>
      <c r="Z5969"/>
    </row>
    <row r="5970" spans="1:26" x14ac:dyDescent="0.25">
      <c r="A5970" s="4" t="s">
        <v>7</v>
      </c>
      <c r="B5970" s="5">
        <v>2008</v>
      </c>
      <c r="C5970" s="5">
        <v>9</v>
      </c>
      <c r="D5970" s="5">
        <v>5</v>
      </c>
      <c r="E5970" s="5">
        <v>11</v>
      </c>
      <c r="F5970" s="43">
        <v>19.899999999999999</v>
      </c>
      <c r="G5970" s="8">
        <f t="shared" si="385"/>
        <v>25</v>
      </c>
      <c r="H5970" s="8">
        <f t="shared" si="386"/>
        <v>280.50000000000006</v>
      </c>
      <c r="I5970" s="8">
        <f t="shared" si="387"/>
        <v>70.125000000000014</v>
      </c>
      <c r="J5970" s="1">
        <v>18</v>
      </c>
      <c r="K5970" s="1">
        <v>25</v>
      </c>
      <c r="M5970" s="45"/>
      <c r="N5970" s="45"/>
      <c r="O5970" s="45"/>
      <c r="P5970" s="28"/>
      <c r="Q5970" s="28"/>
      <c r="R5970" s="25"/>
      <c r="Z5970"/>
    </row>
    <row r="5971" spans="1:26" x14ac:dyDescent="0.25">
      <c r="A5971" s="4" t="s">
        <v>7</v>
      </c>
      <c r="B5971" s="5">
        <v>2008</v>
      </c>
      <c r="C5971" s="5">
        <v>9</v>
      </c>
      <c r="D5971" s="5">
        <v>5</v>
      </c>
      <c r="E5971" s="5">
        <v>12</v>
      </c>
      <c r="F5971" s="43">
        <v>21.3</v>
      </c>
      <c r="G5971" s="8">
        <f t="shared" si="385"/>
        <v>25</v>
      </c>
      <c r="H5971" s="8">
        <f t="shared" si="386"/>
        <v>203.49999999999997</v>
      </c>
      <c r="I5971" s="8">
        <f t="shared" si="387"/>
        <v>50.874999999999993</v>
      </c>
      <c r="J5971" s="1">
        <v>18</v>
      </c>
      <c r="K5971" s="1">
        <v>25</v>
      </c>
      <c r="M5971" s="45"/>
      <c r="N5971" s="45"/>
      <c r="O5971" s="45"/>
      <c r="P5971" s="28"/>
      <c r="Q5971" s="28"/>
      <c r="R5971" s="25"/>
      <c r="Z5971"/>
    </row>
    <row r="5972" spans="1:26" x14ac:dyDescent="0.25">
      <c r="A5972" s="4" t="s">
        <v>7</v>
      </c>
      <c r="B5972" s="5">
        <v>2008</v>
      </c>
      <c r="C5972" s="5">
        <v>9</v>
      </c>
      <c r="D5972" s="5">
        <v>5</v>
      </c>
      <c r="E5972" s="5">
        <v>13</v>
      </c>
      <c r="F5972" s="43">
        <v>21.4</v>
      </c>
      <c r="G5972" s="8">
        <f t="shared" si="385"/>
        <v>25</v>
      </c>
      <c r="H5972" s="8">
        <f t="shared" si="386"/>
        <v>198.00000000000009</v>
      </c>
      <c r="I5972" s="8">
        <f t="shared" si="387"/>
        <v>49.500000000000021</v>
      </c>
      <c r="J5972" s="1">
        <v>18</v>
      </c>
      <c r="K5972" s="1">
        <v>25</v>
      </c>
      <c r="M5972" s="45"/>
      <c r="N5972" s="45"/>
      <c r="O5972" s="45"/>
      <c r="P5972" s="28"/>
      <c r="Q5972" s="28"/>
      <c r="R5972" s="25"/>
      <c r="Z5972"/>
    </row>
    <row r="5973" spans="1:26" x14ac:dyDescent="0.25">
      <c r="A5973" s="4" t="s">
        <v>7</v>
      </c>
      <c r="B5973" s="5">
        <v>2008</v>
      </c>
      <c r="C5973" s="5">
        <v>9</v>
      </c>
      <c r="D5973" s="5">
        <v>5</v>
      </c>
      <c r="E5973" s="5">
        <v>14</v>
      </c>
      <c r="F5973" s="43">
        <v>21.4</v>
      </c>
      <c r="G5973" s="8">
        <f t="shared" si="385"/>
        <v>25</v>
      </c>
      <c r="H5973" s="8">
        <f t="shared" si="386"/>
        <v>198.00000000000009</v>
      </c>
      <c r="I5973" s="8">
        <f t="shared" si="387"/>
        <v>49.500000000000021</v>
      </c>
      <c r="J5973" s="1">
        <v>18</v>
      </c>
      <c r="K5973" s="1">
        <v>25</v>
      </c>
      <c r="M5973" s="45"/>
      <c r="N5973" s="45"/>
      <c r="O5973" s="45"/>
      <c r="P5973" s="28"/>
      <c r="Q5973" s="28"/>
      <c r="R5973" s="25"/>
      <c r="Z5973"/>
    </row>
    <row r="5974" spans="1:26" x14ac:dyDescent="0.25">
      <c r="A5974" s="4" t="s">
        <v>7</v>
      </c>
      <c r="B5974" s="5">
        <v>2008</v>
      </c>
      <c r="C5974" s="5">
        <v>9</v>
      </c>
      <c r="D5974" s="5">
        <v>5</v>
      </c>
      <c r="E5974" s="5">
        <v>15</v>
      </c>
      <c r="F5974" s="43">
        <v>21.5</v>
      </c>
      <c r="G5974" s="8">
        <f t="shared" si="385"/>
        <v>25</v>
      </c>
      <c r="H5974" s="8">
        <f t="shared" si="386"/>
        <v>192.5</v>
      </c>
      <c r="I5974" s="8">
        <f t="shared" si="387"/>
        <v>48.125</v>
      </c>
      <c r="J5974" s="1">
        <v>18</v>
      </c>
      <c r="K5974" s="1">
        <v>25</v>
      </c>
      <c r="M5974" s="45"/>
      <c r="N5974" s="45"/>
      <c r="O5974" s="45"/>
      <c r="P5974" s="28"/>
      <c r="Q5974" s="28"/>
      <c r="R5974" s="25"/>
      <c r="Z5974"/>
    </row>
    <row r="5975" spans="1:26" x14ac:dyDescent="0.25">
      <c r="A5975" s="4" t="s">
        <v>7</v>
      </c>
      <c r="B5975" s="5">
        <v>2008</v>
      </c>
      <c r="C5975" s="5">
        <v>9</v>
      </c>
      <c r="D5975" s="5">
        <v>5</v>
      </c>
      <c r="E5975" s="5">
        <v>16</v>
      </c>
      <c r="F5975" s="43">
        <v>21.5</v>
      </c>
      <c r="G5975" s="8">
        <f t="shared" si="385"/>
        <v>25</v>
      </c>
      <c r="H5975" s="8">
        <f t="shared" si="386"/>
        <v>192.5</v>
      </c>
      <c r="I5975" s="8">
        <f t="shared" si="387"/>
        <v>48.125</v>
      </c>
      <c r="J5975" s="1">
        <v>18</v>
      </c>
      <c r="K5975" s="1">
        <v>25</v>
      </c>
      <c r="M5975" s="45"/>
      <c r="N5975" s="45"/>
      <c r="O5975" s="45"/>
      <c r="P5975" s="28"/>
      <c r="Q5975" s="28"/>
      <c r="R5975" s="25"/>
      <c r="Z5975"/>
    </row>
    <row r="5976" spans="1:26" x14ac:dyDescent="0.25">
      <c r="A5976" s="4" t="s">
        <v>7</v>
      </c>
      <c r="B5976" s="5">
        <v>2008</v>
      </c>
      <c r="C5976" s="5">
        <v>9</v>
      </c>
      <c r="D5976" s="5">
        <v>5</v>
      </c>
      <c r="E5976" s="5">
        <v>17</v>
      </c>
      <c r="F5976" s="43">
        <v>21.3</v>
      </c>
      <c r="G5976" s="8">
        <f t="shared" si="385"/>
        <v>25</v>
      </c>
      <c r="H5976" s="8">
        <f t="shared" si="386"/>
        <v>203.49999999999997</v>
      </c>
      <c r="I5976" s="8">
        <f t="shared" si="387"/>
        <v>50.874999999999993</v>
      </c>
      <c r="J5976" s="1">
        <v>18</v>
      </c>
      <c r="K5976" s="1">
        <v>25</v>
      </c>
      <c r="M5976" s="45"/>
      <c r="N5976" s="45"/>
      <c r="O5976" s="45"/>
      <c r="P5976" s="28"/>
      <c r="Q5976" s="28"/>
      <c r="R5976" s="25"/>
      <c r="Z5976"/>
    </row>
    <row r="5977" spans="1:26" x14ac:dyDescent="0.25">
      <c r="A5977" s="4" t="s">
        <v>7</v>
      </c>
      <c r="B5977" s="5">
        <v>2008</v>
      </c>
      <c r="C5977" s="5">
        <v>9</v>
      </c>
      <c r="D5977" s="5">
        <v>5</v>
      </c>
      <c r="E5977" s="5">
        <v>18</v>
      </c>
      <c r="F5977" s="43">
        <v>20.399999999999999</v>
      </c>
      <c r="G5977" s="8">
        <f t="shared" si="385"/>
        <v>25</v>
      </c>
      <c r="H5977" s="8">
        <f t="shared" si="386"/>
        <v>253.00000000000009</v>
      </c>
      <c r="I5977" s="8">
        <f t="shared" si="387"/>
        <v>63.250000000000021</v>
      </c>
      <c r="J5977" s="1">
        <v>18</v>
      </c>
      <c r="K5977" s="1">
        <v>25</v>
      </c>
      <c r="M5977" s="45"/>
      <c r="N5977" s="45"/>
      <c r="O5977" s="45"/>
      <c r="P5977" s="28"/>
      <c r="Q5977" s="28"/>
      <c r="R5977" s="25"/>
      <c r="Z5977"/>
    </row>
    <row r="5978" spans="1:26" x14ac:dyDescent="0.25">
      <c r="A5978" s="4" t="s">
        <v>7</v>
      </c>
      <c r="B5978" s="5">
        <v>2008</v>
      </c>
      <c r="C5978" s="5">
        <v>9</v>
      </c>
      <c r="D5978" s="5">
        <v>5</v>
      </c>
      <c r="E5978" s="5">
        <v>19</v>
      </c>
      <c r="F5978" s="43">
        <v>20.3</v>
      </c>
      <c r="G5978" s="8">
        <f t="shared" si="385"/>
        <v>25</v>
      </c>
      <c r="H5978" s="8">
        <f t="shared" si="386"/>
        <v>258.49999999999994</v>
      </c>
      <c r="I5978" s="8">
        <f t="shared" si="387"/>
        <v>64.624999999999986</v>
      </c>
      <c r="J5978" s="1">
        <v>18</v>
      </c>
      <c r="K5978" s="1">
        <v>25</v>
      </c>
      <c r="M5978" s="45"/>
      <c r="N5978" s="45"/>
      <c r="O5978" s="45"/>
      <c r="P5978" s="28"/>
      <c r="Q5978" s="28"/>
      <c r="R5978" s="25"/>
      <c r="Z5978"/>
    </row>
    <row r="5979" spans="1:26" x14ac:dyDescent="0.25">
      <c r="A5979" s="4" t="s">
        <v>7</v>
      </c>
      <c r="B5979" s="5">
        <v>2008</v>
      </c>
      <c r="C5979" s="5">
        <v>9</v>
      </c>
      <c r="D5979" s="5">
        <v>5</v>
      </c>
      <c r="E5979" s="5">
        <v>20</v>
      </c>
      <c r="F5979" s="43">
        <v>19.899999999999999</v>
      </c>
      <c r="G5979" s="8">
        <f t="shared" si="385"/>
        <v>25</v>
      </c>
      <c r="H5979" s="8">
        <f t="shared" si="386"/>
        <v>280.50000000000006</v>
      </c>
      <c r="I5979" s="8">
        <f t="shared" si="387"/>
        <v>70.125000000000014</v>
      </c>
      <c r="J5979" s="1">
        <v>18</v>
      </c>
      <c r="K5979" s="1">
        <v>25</v>
      </c>
      <c r="M5979" s="45"/>
      <c r="N5979" s="45"/>
      <c r="O5979" s="45"/>
      <c r="P5979" s="28"/>
      <c r="Q5979" s="28"/>
      <c r="R5979" s="25"/>
      <c r="Z5979"/>
    </row>
    <row r="5980" spans="1:26" x14ac:dyDescent="0.25">
      <c r="A5980" s="4" t="s">
        <v>7</v>
      </c>
      <c r="B5980" s="5">
        <v>2008</v>
      </c>
      <c r="C5980" s="5">
        <v>9</v>
      </c>
      <c r="D5980" s="5">
        <v>5</v>
      </c>
      <c r="E5980" s="5">
        <v>21</v>
      </c>
      <c r="F5980" s="43">
        <v>19.899999999999999</v>
      </c>
      <c r="G5980" s="8">
        <f t="shared" si="385"/>
        <v>25</v>
      </c>
      <c r="H5980" s="8">
        <f t="shared" si="386"/>
        <v>280.50000000000006</v>
      </c>
      <c r="I5980" s="8">
        <f t="shared" si="387"/>
        <v>70.125000000000014</v>
      </c>
      <c r="J5980" s="1">
        <v>18</v>
      </c>
      <c r="K5980" s="1">
        <v>25</v>
      </c>
      <c r="M5980" s="45"/>
      <c r="N5980" s="45"/>
      <c r="O5980" s="45"/>
      <c r="P5980" s="28"/>
      <c r="Q5980" s="28"/>
      <c r="R5980" s="25"/>
      <c r="Z5980"/>
    </row>
    <row r="5981" spans="1:26" x14ac:dyDescent="0.25">
      <c r="A5981" s="4" t="s">
        <v>7</v>
      </c>
      <c r="B5981" s="5">
        <v>2008</v>
      </c>
      <c r="C5981" s="5">
        <v>9</v>
      </c>
      <c r="D5981" s="5">
        <v>5</v>
      </c>
      <c r="E5981" s="5">
        <v>22</v>
      </c>
      <c r="F5981" s="43">
        <v>19.899999999999999</v>
      </c>
      <c r="G5981" s="8">
        <f t="shared" si="385"/>
        <v>25</v>
      </c>
      <c r="H5981" s="8">
        <f t="shared" si="386"/>
        <v>280.50000000000006</v>
      </c>
      <c r="I5981" s="8">
        <f t="shared" si="387"/>
        <v>70.125000000000014</v>
      </c>
      <c r="J5981" s="1">
        <v>18</v>
      </c>
      <c r="K5981" s="1">
        <v>25</v>
      </c>
      <c r="M5981" s="45"/>
      <c r="N5981" s="45"/>
      <c r="O5981" s="45"/>
      <c r="P5981" s="28"/>
      <c r="Q5981" s="28"/>
      <c r="R5981" s="25"/>
      <c r="Z5981"/>
    </row>
    <row r="5982" spans="1:26" x14ac:dyDescent="0.25">
      <c r="A5982" s="4" t="s">
        <v>7</v>
      </c>
      <c r="B5982" s="5">
        <v>2008</v>
      </c>
      <c r="C5982" s="5">
        <v>9</v>
      </c>
      <c r="D5982" s="5">
        <v>5</v>
      </c>
      <c r="E5982" s="5">
        <v>23</v>
      </c>
      <c r="F5982" s="43">
        <v>19.899999999999999</v>
      </c>
      <c r="G5982" s="8">
        <f t="shared" si="385"/>
        <v>25</v>
      </c>
      <c r="H5982" s="8">
        <f t="shared" si="386"/>
        <v>280.50000000000006</v>
      </c>
      <c r="I5982" s="8">
        <f t="shared" si="387"/>
        <v>70.125000000000014</v>
      </c>
      <c r="J5982" s="1">
        <v>18</v>
      </c>
      <c r="K5982" s="1">
        <v>25</v>
      </c>
      <c r="M5982" s="45"/>
      <c r="N5982" s="45"/>
      <c r="O5982" s="45"/>
      <c r="P5982" s="28"/>
      <c r="Q5982" s="28"/>
      <c r="R5982" s="25"/>
      <c r="Z5982"/>
    </row>
    <row r="5983" spans="1:26" x14ac:dyDescent="0.25">
      <c r="A5983" s="4" t="s">
        <v>7</v>
      </c>
      <c r="B5983" s="5">
        <v>2008</v>
      </c>
      <c r="C5983" s="5">
        <v>9</v>
      </c>
      <c r="D5983" s="5">
        <v>6</v>
      </c>
      <c r="E5983" s="5">
        <v>0</v>
      </c>
      <c r="F5983" s="43">
        <v>19.8</v>
      </c>
      <c r="G5983" s="8">
        <f t="shared" si="385"/>
        <v>25</v>
      </c>
      <c r="H5983" s="8">
        <f t="shared" si="386"/>
        <v>285.99999999999994</v>
      </c>
      <c r="I5983" s="8">
        <f t="shared" si="387"/>
        <v>71.499999999999986</v>
      </c>
      <c r="J5983" s="1">
        <v>18</v>
      </c>
      <c r="K5983" s="1">
        <v>25</v>
      </c>
      <c r="M5983" s="45"/>
      <c r="N5983" s="45"/>
      <c r="O5983" s="45"/>
      <c r="P5983" s="28"/>
      <c r="Q5983" s="28"/>
      <c r="R5983" s="25"/>
      <c r="Z5983"/>
    </row>
    <row r="5984" spans="1:26" x14ac:dyDescent="0.25">
      <c r="A5984" s="4" t="s">
        <v>7</v>
      </c>
      <c r="B5984" s="5">
        <v>2008</v>
      </c>
      <c r="C5984" s="5">
        <v>9</v>
      </c>
      <c r="D5984" s="5">
        <v>6</v>
      </c>
      <c r="E5984" s="5">
        <v>1</v>
      </c>
      <c r="F5984" s="43">
        <v>19.8</v>
      </c>
      <c r="G5984" s="8">
        <f t="shared" si="385"/>
        <v>25</v>
      </c>
      <c r="H5984" s="8">
        <f t="shared" si="386"/>
        <v>285.99999999999994</v>
      </c>
      <c r="I5984" s="8">
        <f t="shared" si="387"/>
        <v>71.499999999999986</v>
      </c>
      <c r="J5984" s="1">
        <v>18</v>
      </c>
      <c r="K5984" s="1">
        <v>25</v>
      </c>
      <c r="M5984" s="45"/>
      <c r="N5984" s="45"/>
      <c r="O5984" s="45"/>
      <c r="P5984" s="28"/>
      <c r="Q5984" s="28"/>
      <c r="R5984" s="25"/>
      <c r="Z5984"/>
    </row>
    <row r="5985" spans="1:26" x14ac:dyDescent="0.25">
      <c r="A5985" s="4" t="s">
        <v>7</v>
      </c>
      <c r="B5985" s="5">
        <v>2008</v>
      </c>
      <c r="C5985" s="5">
        <v>9</v>
      </c>
      <c r="D5985" s="5">
        <v>6</v>
      </c>
      <c r="E5985" s="5">
        <v>2</v>
      </c>
      <c r="F5985" s="43">
        <v>19.600000000000001</v>
      </c>
      <c r="G5985" s="8">
        <f t="shared" si="385"/>
        <v>25</v>
      </c>
      <c r="H5985" s="8">
        <f t="shared" si="386"/>
        <v>296.99999999999994</v>
      </c>
      <c r="I5985" s="8">
        <f t="shared" si="387"/>
        <v>74.249999999999986</v>
      </c>
      <c r="J5985" s="1">
        <v>18</v>
      </c>
      <c r="K5985" s="1">
        <v>25</v>
      </c>
      <c r="M5985" s="45"/>
      <c r="N5985" s="45"/>
      <c r="O5985" s="45"/>
      <c r="P5985" s="28"/>
      <c r="Q5985" s="28"/>
      <c r="R5985" s="25"/>
      <c r="Z5985"/>
    </row>
    <row r="5986" spans="1:26" x14ac:dyDescent="0.25">
      <c r="A5986" s="4" t="s">
        <v>7</v>
      </c>
      <c r="B5986" s="5">
        <v>2008</v>
      </c>
      <c r="C5986" s="5">
        <v>9</v>
      </c>
      <c r="D5986" s="5">
        <v>6</v>
      </c>
      <c r="E5986" s="5">
        <v>3</v>
      </c>
      <c r="F5986" s="43">
        <v>19.3</v>
      </c>
      <c r="G5986" s="8">
        <f t="shared" si="385"/>
        <v>25</v>
      </c>
      <c r="H5986" s="8">
        <f t="shared" si="386"/>
        <v>313.49999999999994</v>
      </c>
      <c r="I5986" s="8">
        <f t="shared" si="387"/>
        <v>78.374999999999986</v>
      </c>
      <c r="J5986" s="1">
        <v>18</v>
      </c>
      <c r="K5986" s="1">
        <v>25</v>
      </c>
      <c r="M5986" s="45"/>
      <c r="N5986" s="45"/>
      <c r="O5986" s="45"/>
      <c r="P5986" s="28"/>
      <c r="Q5986" s="28"/>
      <c r="R5986" s="25"/>
      <c r="Z5986"/>
    </row>
    <row r="5987" spans="1:26" x14ac:dyDescent="0.25">
      <c r="A5987" s="4" t="s">
        <v>7</v>
      </c>
      <c r="B5987" s="5">
        <v>2008</v>
      </c>
      <c r="C5987" s="5">
        <v>9</v>
      </c>
      <c r="D5987" s="5">
        <v>6</v>
      </c>
      <c r="E5987" s="5">
        <v>4</v>
      </c>
      <c r="F5987" s="43">
        <v>19.100000000000001</v>
      </c>
      <c r="G5987" s="8">
        <f t="shared" si="385"/>
        <v>25</v>
      </c>
      <c r="H5987" s="8">
        <f t="shared" si="386"/>
        <v>324.49999999999994</v>
      </c>
      <c r="I5987" s="8">
        <f t="shared" si="387"/>
        <v>81.124999999999986</v>
      </c>
      <c r="J5987" s="1">
        <v>18</v>
      </c>
      <c r="K5987" s="1">
        <v>25</v>
      </c>
      <c r="M5987" s="45"/>
      <c r="N5987" s="45"/>
      <c r="O5987" s="45"/>
      <c r="P5987" s="28"/>
      <c r="Q5987" s="28"/>
      <c r="R5987" s="25"/>
      <c r="Z5987"/>
    </row>
    <row r="5988" spans="1:26" x14ac:dyDescent="0.25">
      <c r="A5988" s="4" t="s">
        <v>7</v>
      </c>
      <c r="B5988" s="5">
        <v>2008</v>
      </c>
      <c r="C5988" s="5">
        <v>9</v>
      </c>
      <c r="D5988" s="5">
        <v>6</v>
      </c>
      <c r="E5988" s="5">
        <v>5</v>
      </c>
      <c r="F5988" s="43">
        <v>18.899999999999999</v>
      </c>
      <c r="G5988" s="8">
        <f t="shared" si="385"/>
        <v>25</v>
      </c>
      <c r="H5988" s="8">
        <f t="shared" si="386"/>
        <v>335.50000000000006</v>
      </c>
      <c r="I5988" s="8">
        <f t="shared" si="387"/>
        <v>83.875000000000014</v>
      </c>
      <c r="J5988" s="1">
        <v>18</v>
      </c>
      <c r="K5988" s="1">
        <v>25</v>
      </c>
      <c r="M5988" s="45"/>
      <c r="N5988" s="45"/>
      <c r="O5988" s="45"/>
      <c r="P5988" s="28"/>
      <c r="Q5988" s="28"/>
      <c r="R5988" s="25"/>
      <c r="Z5988"/>
    </row>
    <row r="5989" spans="1:26" x14ac:dyDescent="0.25">
      <c r="A5989" s="4" t="s">
        <v>7</v>
      </c>
      <c r="B5989" s="5">
        <v>2008</v>
      </c>
      <c r="C5989" s="5">
        <v>9</v>
      </c>
      <c r="D5989" s="5">
        <v>6</v>
      </c>
      <c r="E5989" s="5">
        <v>6</v>
      </c>
      <c r="F5989" s="43">
        <v>18.8</v>
      </c>
      <c r="G5989" s="8">
        <f t="shared" si="385"/>
        <v>25</v>
      </c>
      <c r="H5989" s="8">
        <f t="shared" si="386"/>
        <v>340.99999999999994</v>
      </c>
      <c r="I5989" s="8">
        <f t="shared" si="387"/>
        <v>85.249999999999986</v>
      </c>
      <c r="J5989" s="1">
        <v>18</v>
      </c>
      <c r="K5989" s="1">
        <v>25</v>
      </c>
      <c r="M5989" s="45"/>
      <c r="N5989" s="45"/>
      <c r="O5989" s="45"/>
      <c r="P5989" s="28"/>
      <c r="Q5989" s="28"/>
      <c r="R5989" s="25"/>
      <c r="Z5989"/>
    </row>
    <row r="5990" spans="1:26" x14ac:dyDescent="0.25">
      <c r="A5990" s="4" t="s">
        <v>7</v>
      </c>
      <c r="B5990" s="5">
        <v>2008</v>
      </c>
      <c r="C5990" s="5">
        <v>9</v>
      </c>
      <c r="D5990" s="5">
        <v>6</v>
      </c>
      <c r="E5990" s="5">
        <v>7</v>
      </c>
      <c r="F5990" s="43">
        <v>18.600000000000001</v>
      </c>
      <c r="G5990" s="8">
        <f t="shared" si="385"/>
        <v>25</v>
      </c>
      <c r="H5990" s="8">
        <f t="shared" si="386"/>
        <v>351.99999999999994</v>
      </c>
      <c r="I5990" s="8">
        <f t="shared" si="387"/>
        <v>87.999999999999986</v>
      </c>
      <c r="J5990" s="1">
        <v>18</v>
      </c>
      <c r="K5990" s="1">
        <v>25</v>
      </c>
      <c r="M5990" s="45"/>
      <c r="N5990" s="45"/>
      <c r="O5990" s="45"/>
      <c r="P5990" s="28"/>
      <c r="Q5990" s="28"/>
      <c r="R5990" s="25"/>
      <c r="Z5990"/>
    </row>
    <row r="5991" spans="1:26" x14ac:dyDescent="0.25">
      <c r="A5991" s="4" t="s">
        <v>7</v>
      </c>
      <c r="B5991" s="5">
        <v>2008</v>
      </c>
      <c r="C5991" s="5">
        <v>9</v>
      </c>
      <c r="D5991" s="5">
        <v>6</v>
      </c>
      <c r="E5991" s="5">
        <v>8</v>
      </c>
      <c r="F5991" s="43">
        <v>18.899999999999999</v>
      </c>
      <c r="G5991" s="8">
        <f t="shared" si="385"/>
        <v>25</v>
      </c>
      <c r="H5991" s="8">
        <f t="shared" si="386"/>
        <v>335.50000000000006</v>
      </c>
      <c r="I5991" s="8">
        <f t="shared" si="387"/>
        <v>83.875000000000014</v>
      </c>
      <c r="J5991" s="1">
        <v>18</v>
      </c>
      <c r="K5991" s="1">
        <v>25</v>
      </c>
      <c r="M5991" s="45"/>
      <c r="N5991" s="45"/>
      <c r="O5991" s="45"/>
      <c r="P5991" s="28"/>
      <c r="Q5991" s="28"/>
      <c r="R5991" s="25"/>
      <c r="Z5991"/>
    </row>
    <row r="5992" spans="1:26" x14ac:dyDescent="0.25">
      <c r="A5992" s="4" t="s">
        <v>7</v>
      </c>
      <c r="B5992" s="5">
        <v>2008</v>
      </c>
      <c r="C5992" s="5">
        <v>9</v>
      </c>
      <c r="D5992" s="5">
        <v>6</v>
      </c>
      <c r="E5992" s="5">
        <v>9</v>
      </c>
      <c r="F5992" s="43">
        <v>20.5</v>
      </c>
      <c r="G5992" s="8">
        <f t="shared" si="385"/>
        <v>25</v>
      </c>
      <c r="H5992" s="8">
        <f t="shared" si="386"/>
        <v>247.5</v>
      </c>
      <c r="I5992" s="8">
        <f t="shared" si="387"/>
        <v>61.875</v>
      </c>
      <c r="J5992" s="1">
        <v>18</v>
      </c>
      <c r="K5992" s="1">
        <v>25</v>
      </c>
      <c r="M5992" s="45"/>
      <c r="N5992" s="45"/>
      <c r="O5992" s="45"/>
      <c r="P5992" s="28"/>
      <c r="Q5992" s="28"/>
      <c r="R5992" s="25"/>
      <c r="Z5992"/>
    </row>
    <row r="5993" spans="1:26" x14ac:dyDescent="0.25">
      <c r="A5993" s="4" t="s">
        <v>7</v>
      </c>
      <c r="B5993" s="5">
        <v>2008</v>
      </c>
      <c r="C5993" s="5">
        <v>9</v>
      </c>
      <c r="D5993" s="5">
        <v>6</v>
      </c>
      <c r="E5993" s="5">
        <v>10</v>
      </c>
      <c r="F5993" s="43">
        <v>21.2</v>
      </c>
      <c r="G5993" s="8">
        <f t="shared" si="385"/>
        <v>25</v>
      </c>
      <c r="H5993" s="8">
        <f t="shared" si="386"/>
        <v>209.00000000000003</v>
      </c>
      <c r="I5993" s="8">
        <f t="shared" si="387"/>
        <v>52.250000000000007</v>
      </c>
      <c r="J5993" s="1">
        <v>18</v>
      </c>
      <c r="K5993" s="1">
        <v>25</v>
      </c>
      <c r="M5993" s="45"/>
      <c r="N5993" s="45"/>
      <c r="O5993" s="45"/>
      <c r="P5993" s="28"/>
      <c r="Q5993" s="28"/>
      <c r="R5993" s="25"/>
      <c r="Z5993"/>
    </row>
    <row r="5994" spans="1:26" x14ac:dyDescent="0.25">
      <c r="A5994" s="4" t="s">
        <v>7</v>
      </c>
      <c r="B5994" s="5">
        <v>2008</v>
      </c>
      <c r="C5994" s="5">
        <v>9</v>
      </c>
      <c r="D5994" s="5">
        <v>6</v>
      </c>
      <c r="E5994" s="5">
        <v>11</v>
      </c>
      <c r="F5994" s="43">
        <v>21.8</v>
      </c>
      <c r="G5994" s="8">
        <f t="shared" si="385"/>
        <v>25</v>
      </c>
      <c r="H5994" s="8">
        <f t="shared" si="386"/>
        <v>175.99999999999997</v>
      </c>
      <c r="I5994" s="8">
        <f t="shared" si="387"/>
        <v>43.999999999999993</v>
      </c>
      <c r="J5994" s="1">
        <v>18</v>
      </c>
      <c r="K5994" s="1">
        <v>25</v>
      </c>
      <c r="M5994" s="45"/>
      <c r="N5994" s="45"/>
      <c r="O5994" s="45"/>
      <c r="P5994" s="28"/>
      <c r="Q5994" s="28"/>
      <c r="R5994" s="25"/>
      <c r="Z5994"/>
    </row>
    <row r="5995" spans="1:26" x14ac:dyDescent="0.25">
      <c r="A5995" s="4" t="s">
        <v>7</v>
      </c>
      <c r="B5995" s="5">
        <v>2008</v>
      </c>
      <c r="C5995" s="5">
        <v>9</v>
      </c>
      <c r="D5995" s="5">
        <v>6</v>
      </c>
      <c r="E5995" s="5">
        <v>12</v>
      </c>
      <c r="F5995" s="43">
        <v>21.2</v>
      </c>
      <c r="G5995" s="8">
        <f t="shared" si="385"/>
        <v>25</v>
      </c>
      <c r="H5995" s="8">
        <f t="shared" si="386"/>
        <v>209.00000000000003</v>
      </c>
      <c r="I5995" s="8">
        <f t="shared" si="387"/>
        <v>52.250000000000007</v>
      </c>
      <c r="J5995" s="1">
        <v>18</v>
      </c>
      <c r="K5995" s="1">
        <v>25</v>
      </c>
      <c r="M5995" s="45"/>
      <c r="N5995" s="45"/>
      <c r="O5995" s="45"/>
      <c r="P5995" s="28"/>
      <c r="Q5995" s="28"/>
      <c r="R5995" s="25"/>
      <c r="Z5995"/>
    </row>
    <row r="5996" spans="1:26" x14ac:dyDescent="0.25">
      <c r="A5996" s="4" t="s">
        <v>7</v>
      </c>
      <c r="B5996" s="5">
        <v>2008</v>
      </c>
      <c r="C5996" s="5">
        <v>9</v>
      </c>
      <c r="D5996" s="5">
        <v>6</v>
      </c>
      <c r="E5996" s="5">
        <v>13</v>
      </c>
      <c r="F5996" s="43">
        <v>21.6</v>
      </c>
      <c r="G5996" s="8">
        <f t="shared" si="385"/>
        <v>25</v>
      </c>
      <c r="H5996" s="8">
        <f t="shared" si="386"/>
        <v>186.99999999999991</v>
      </c>
      <c r="I5996" s="8">
        <f t="shared" si="387"/>
        <v>46.749999999999979</v>
      </c>
      <c r="J5996" s="1">
        <v>18</v>
      </c>
      <c r="K5996" s="1">
        <v>25</v>
      </c>
      <c r="M5996" s="45"/>
      <c r="N5996" s="45"/>
      <c r="O5996" s="45"/>
      <c r="P5996" s="28"/>
      <c r="Q5996" s="28"/>
      <c r="R5996" s="25"/>
      <c r="Z5996"/>
    </row>
    <row r="5997" spans="1:26" x14ac:dyDescent="0.25">
      <c r="A5997" s="4" t="s">
        <v>7</v>
      </c>
      <c r="B5997" s="5">
        <v>2008</v>
      </c>
      <c r="C5997" s="5">
        <v>9</v>
      </c>
      <c r="D5997" s="5">
        <v>6</v>
      </c>
      <c r="E5997" s="5">
        <v>14</v>
      </c>
      <c r="F5997" s="43">
        <v>21.8</v>
      </c>
      <c r="G5997" s="8">
        <f t="shared" si="385"/>
        <v>25</v>
      </c>
      <c r="H5997" s="8">
        <f t="shared" si="386"/>
        <v>175.99999999999997</v>
      </c>
      <c r="I5997" s="8">
        <f t="shared" si="387"/>
        <v>43.999999999999993</v>
      </c>
      <c r="J5997" s="1">
        <v>18</v>
      </c>
      <c r="K5997" s="1">
        <v>25</v>
      </c>
      <c r="M5997" s="45"/>
      <c r="N5997" s="45"/>
      <c r="O5997" s="45"/>
      <c r="P5997" s="28"/>
      <c r="Q5997" s="28"/>
      <c r="R5997" s="25"/>
      <c r="Z5997"/>
    </row>
    <row r="5998" spans="1:26" x14ac:dyDescent="0.25">
      <c r="A5998" s="4" t="s">
        <v>7</v>
      </c>
      <c r="B5998" s="5">
        <v>2008</v>
      </c>
      <c r="C5998" s="5">
        <v>9</v>
      </c>
      <c r="D5998" s="5">
        <v>6</v>
      </c>
      <c r="E5998" s="5">
        <v>15</v>
      </c>
      <c r="F5998" s="43">
        <v>21.9</v>
      </c>
      <c r="G5998" s="8">
        <f t="shared" si="385"/>
        <v>25</v>
      </c>
      <c r="H5998" s="8">
        <f t="shared" si="386"/>
        <v>170.50000000000009</v>
      </c>
      <c r="I5998" s="8">
        <f t="shared" si="387"/>
        <v>42.625000000000021</v>
      </c>
      <c r="J5998" s="1">
        <v>18</v>
      </c>
      <c r="K5998" s="1">
        <v>25</v>
      </c>
      <c r="M5998" s="45"/>
      <c r="N5998" s="45"/>
      <c r="O5998" s="45"/>
      <c r="P5998" s="28"/>
      <c r="Q5998" s="28"/>
      <c r="R5998" s="25"/>
      <c r="Z5998"/>
    </row>
    <row r="5999" spans="1:26" x14ac:dyDescent="0.25">
      <c r="A5999" s="4" t="s">
        <v>7</v>
      </c>
      <c r="B5999" s="5">
        <v>2008</v>
      </c>
      <c r="C5999" s="5">
        <v>9</v>
      </c>
      <c r="D5999" s="5">
        <v>6</v>
      </c>
      <c r="E5999" s="5">
        <v>16</v>
      </c>
      <c r="F5999" s="43">
        <v>21.9</v>
      </c>
      <c r="G5999" s="8">
        <f t="shared" si="385"/>
        <v>25</v>
      </c>
      <c r="H5999" s="8">
        <f t="shared" si="386"/>
        <v>170.50000000000009</v>
      </c>
      <c r="I5999" s="8">
        <f t="shared" si="387"/>
        <v>42.625000000000021</v>
      </c>
      <c r="J5999" s="1">
        <v>18</v>
      </c>
      <c r="K5999" s="1">
        <v>25</v>
      </c>
      <c r="M5999" s="45"/>
      <c r="N5999" s="45"/>
      <c r="O5999" s="45"/>
      <c r="P5999" s="28"/>
      <c r="Q5999" s="28"/>
      <c r="R5999" s="25"/>
      <c r="Z5999"/>
    </row>
    <row r="6000" spans="1:26" x14ac:dyDescent="0.25">
      <c r="A6000" s="4" t="s">
        <v>7</v>
      </c>
      <c r="B6000" s="5">
        <v>2008</v>
      </c>
      <c r="C6000" s="5">
        <v>9</v>
      </c>
      <c r="D6000" s="5">
        <v>6</v>
      </c>
      <c r="E6000" s="5">
        <v>17</v>
      </c>
      <c r="F6000" s="43">
        <v>21.2</v>
      </c>
      <c r="G6000" s="8">
        <f t="shared" si="385"/>
        <v>25</v>
      </c>
      <c r="H6000" s="8">
        <f t="shared" si="386"/>
        <v>209.00000000000003</v>
      </c>
      <c r="I6000" s="8">
        <f t="shared" si="387"/>
        <v>52.250000000000007</v>
      </c>
      <c r="J6000" s="1">
        <v>18</v>
      </c>
      <c r="K6000" s="1">
        <v>25</v>
      </c>
      <c r="M6000" s="45"/>
      <c r="N6000" s="45"/>
      <c r="O6000" s="45"/>
      <c r="P6000" s="28"/>
      <c r="Q6000" s="28"/>
      <c r="R6000" s="25"/>
      <c r="Z6000"/>
    </row>
    <row r="6001" spans="1:26" x14ac:dyDescent="0.25">
      <c r="A6001" s="4" t="s">
        <v>7</v>
      </c>
      <c r="B6001" s="5">
        <v>2008</v>
      </c>
      <c r="C6001" s="5">
        <v>9</v>
      </c>
      <c r="D6001" s="5">
        <v>6</v>
      </c>
      <c r="E6001" s="5">
        <v>18</v>
      </c>
      <c r="F6001" s="43">
        <v>20.6</v>
      </c>
      <c r="G6001" s="8">
        <f t="shared" si="385"/>
        <v>25</v>
      </c>
      <c r="H6001" s="8">
        <f t="shared" si="386"/>
        <v>241.99999999999991</v>
      </c>
      <c r="I6001" s="8">
        <f t="shared" si="387"/>
        <v>60.499999999999979</v>
      </c>
      <c r="J6001" s="1">
        <v>18</v>
      </c>
      <c r="K6001" s="1">
        <v>25</v>
      </c>
      <c r="M6001" s="45"/>
      <c r="N6001" s="45"/>
      <c r="O6001" s="45"/>
      <c r="P6001" s="28"/>
      <c r="Q6001" s="28"/>
      <c r="R6001" s="25"/>
      <c r="Z6001"/>
    </row>
    <row r="6002" spans="1:26" x14ac:dyDescent="0.25">
      <c r="A6002" s="4" t="s">
        <v>7</v>
      </c>
      <c r="B6002" s="5">
        <v>2008</v>
      </c>
      <c r="C6002" s="5">
        <v>9</v>
      </c>
      <c r="D6002" s="5">
        <v>6</v>
      </c>
      <c r="E6002" s="5">
        <v>19</v>
      </c>
      <c r="F6002" s="43">
        <v>19.2</v>
      </c>
      <c r="G6002" s="8">
        <f t="shared" si="385"/>
        <v>25</v>
      </c>
      <c r="H6002" s="8">
        <f t="shared" si="386"/>
        <v>319.00000000000006</v>
      </c>
      <c r="I6002" s="8">
        <f t="shared" si="387"/>
        <v>79.750000000000014</v>
      </c>
      <c r="J6002" s="1">
        <v>18</v>
      </c>
      <c r="K6002" s="1">
        <v>25</v>
      </c>
      <c r="M6002" s="45"/>
      <c r="N6002" s="45"/>
      <c r="O6002" s="45"/>
      <c r="P6002" s="28"/>
      <c r="Q6002" s="28"/>
      <c r="R6002" s="25"/>
      <c r="Z6002"/>
    </row>
    <row r="6003" spans="1:26" x14ac:dyDescent="0.25">
      <c r="A6003" s="4" t="s">
        <v>7</v>
      </c>
      <c r="B6003" s="5">
        <v>2008</v>
      </c>
      <c r="C6003" s="5">
        <v>9</v>
      </c>
      <c r="D6003" s="5">
        <v>6</v>
      </c>
      <c r="E6003" s="5">
        <v>20</v>
      </c>
      <c r="F6003" s="43">
        <v>18.100000000000001</v>
      </c>
      <c r="G6003" s="8">
        <f t="shared" si="385"/>
        <v>25</v>
      </c>
      <c r="H6003" s="8">
        <f t="shared" si="386"/>
        <v>379.49999999999994</v>
      </c>
      <c r="I6003" s="8">
        <f t="shared" si="387"/>
        <v>94.874999999999986</v>
      </c>
      <c r="J6003" s="1">
        <v>18</v>
      </c>
      <c r="K6003" s="1">
        <v>25</v>
      </c>
      <c r="M6003" s="45"/>
      <c r="N6003" s="45"/>
      <c r="O6003" s="45"/>
      <c r="P6003" s="28"/>
      <c r="Q6003" s="28"/>
      <c r="R6003" s="25"/>
      <c r="Z6003"/>
    </row>
    <row r="6004" spans="1:26" x14ac:dyDescent="0.25">
      <c r="A6004" s="4" t="s">
        <v>7</v>
      </c>
      <c r="B6004" s="5">
        <v>2008</v>
      </c>
      <c r="C6004" s="5">
        <v>9</v>
      </c>
      <c r="D6004" s="5">
        <v>6</v>
      </c>
      <c r="E6004" s="5">
        <v>21</v>
      </c>
      <c r="F6004" s="43">
        <v>17.8</v>
      </c>
      <c r="G6004" s="8">
        <f t="shared" si="385"/>
        <v>25</v>
      </c>
      <c r="H6004" s="8">
        <f t="shared" si="386"/>
        <v>395.99999999999994</v>
      </c>
      <c r="I6004" s="8">
        <f t="shared" si="387"/>
        <v>98.999999999999986</v>
      </c>
      <c r="J6004" s="1">
        <v>18</v>
      </c>
      <c r="K6004" s="1">
        <v>25</v>
      </c>
      <c r="M6004" s="45"/>
      <c r="N6004" s="45"/>
      <c r="O6004" s="45"/>
      <c r="P6004" s="28"/>
      <c r="Q6004" s="28"/>
      <c r="R6004" s="25"/>
      <c r="Z6004"/>
    </row>
    <row r="6005" spans="1:26" x14ac:dyDescent="0.25">
      <c r="A6005" s="4" t="s">
        <v>7</v>
      </c>
      <c r="B6005" s="5">
        <v>2008</v>
      </c>
      <c r="C6005" s="5">
        <v>9</v>
      </c>
      <c r="D6005" s="5">
        <v>6</v>
      </c>
      <c r="E6005" s="5">
        <v>22</v>
      </c>
      <c r="F6005" s="43">
        <v>17.5</v>
      </c>
      <c r="G6005" s="8">
        <f t="shared" si="385"/>
        <v>25</v>
      </c>
      <c r="H6005" s="8">
        <f t="shared" si="386"/>
        <v>412.5</v>
      </c>
      <c r="I6005" s="8">
        <f t="shared" si="387"/>
        <v>103.125</v>
      </c>
      <c r="J6005" s="1">
        <v>18</v>
      </c>
      <c r="K6005" s="1">
        <v>25</v>
      </c>
      <c r="M6005" s="45"/>
      <c r="N6005" s="45"/>
      <c r="O6005" s="45"/>
      <c r="P6005" s="28"/>
      <c r="Q6005" s="28"/>
      <c r="R6005" s="25"/>
      <c r="Z6005"/>
    </row>
    <row r="6006" spans="1:26" x14ac:dyDescent="0.25">
      <c r="A6006" s="4" t="s">
        <v>7</v>
      </c>
      <c r="B6006" s="5">
        <v>2008</v>
      </c>
      <c r="C6006" s="5">
        <v>9</v>
      </c>
      <c r="D6006" s="5">
        <v>6</v>
      </c>
      <c r="E6006" s="5">
        <v>23</v>
      </c>
      <c r="F6006" s="43">
        <v>17.399999999999999</v>
      </c>
      <c r="G6006" s="8">
        <f t="shared" si="385"/>
        <v>25</v>
      </c>
      <c r="H6006" s="8">
        <f t="shared" si="386"/>
        <v>418.00000000000006</v>
      </c>
      <c r="I6006" s="8">
        <f t="shared" si="387"/>
        <v>104.50000000000001</v>
      </c>
      <c r="J6006" s="1">
        <v>18</v>
      </c>
      <c r="K6006" s="1">
        <v>25</v>
      </c>
      <c r="M6006" s="45"/>
      <c r="N6006" s="45"/>
      <c r="O6006" s="45"/>
      <c r="P6006" s="28"/>
      <c r="Q6006" s="28"/>
      <c r="R6006" s="25"/>
      <c r="Z6006"/>
    </row>
    <row r="6007" spans="1:26" x14ac:dyDescent="0.25">
      <c r="A6007" s="4" t="s">
        <v>7</v>
      </c>
      <c r="B6007" s="5">
        <v>2008</v>
      </c>
      <c r="C6007" s="5">
        <v>9</v>
      </c>
      <c r="D6007" s="5">
        <v>7</v>
      </c>
      <c r="E6007" s="5">
        <v>0</v>
      </c>
      <c r="F6007" s="43">
        <v>17.2</v>
      </c>
      <c r="G6007" s="8">
        <f t="shared" si="385"/>
        <v>25</v>
      </c>
      <c r="H6007" s="8">
        <f t="shared" si="386"/>
        <v>429.00000000000006</v>
      </c>
      <c r="I6007" s="8">
        <f t="shared" si="387"/>
        <v>107.25000000000001</v>
      </c>
      <c r="J6007" s="1">
        <v>18</v>
      </c>
      <c r="K6007" s="1">
        <v>25</v>
      </c>
      <c r="M6007" s="45"/>
      <c r="N6007" s="45"/>
      <c r="O6007" s="45"/>
      <c r="P6007" s="28"/>
      <c r="Q6007" s="28"/>
      <c r="R6007" s="25"/>
      <c r="Z6007"/>
    </row>
    <row r="6008" spans="1:26" x14ac:dyDescent="0.25">
      <c r="A6008" s="4" t="s">
        <v>7</v>
      </c>
      <c r="B6008" s="5">
        <v>2008</v>
      </c>
      <c r="C6008" s="5">
        <v>9</v>
      </c>
      <c r="D6008" s="5">
        <v>7</v>
      </c>
      <c r="E6008" s="5">
        <v>1</v>
      </c>
      <c r="F6008" s="43">
        <v>17.100000000000001</v>
      </c>
      <c r="G6008" s="8">
        <f t="shared" si="385"/>
        <v>25</v>
      </c>
      <c r="H6008" s="8">
        <f t="shared" si="386"/>
        <v>434.49999999999994</v>
      </c>
      <c r="I6008" s="8">
        <f t="shared" si="387"/>
        <v>108.62499999999999</v>
      </c>
      <c r="J6008" s="1">
        <v>18</v>
      </c>
      <c r="K6008" s="1">
        <v>25</v>
      </c>
      <c r="M6008" s="45"/>
      <c r="N6008" s="45"/>
      <c r="O6008" s="45"/>
      <c r="P6008" s="28"/>
      <c r="Q6008" s="28"/>
      <c r="R6008" s="25"/>
      <c r="Z6008"/>
    </row>
    <row r="6009" spans="1:26" x14ac:dyDescent="0.25">
      <c r="A6009" s="4" t="s">
        <v>7</v>
      </c>
      <c r="B6009" s="5">
        <v>2008</v>
      </c>
      <c r="C6009" s="5">
        <v>9</v>
      </c>
      <c r="D6009" s="5">
        <v>7</v>
      </c>
      <c r="E6009" s="5">
        <v>2</v>
      </c>
      <c r="F6009" s="43">
        <v>17</v>
      </c>
      <c r="G6009" s="8">
        <f t="shared" si="385"/>
        <v>25</v>
      </c>
      <c r="H6009" s="8">
        <f t="shared" si="386"/>
        <v>440</v>
      </c>
      <c r="I6009" s="8">
        <f t="shared" si="387"/>
        <v>110</v>
      </c>
      <c r="J6009" s="1">
        <v>18</v>
      </c>
      <c r="K6009" s="1">
        <v>25</v>
      </c>
      <c r="M6009" s="45"/>
      <c r="N6009" s="45"/>
      <c r="O6009" s="45"/>
      <c r="P6009" s="28"/>
      <c r="Q6009" s="28"/>
      <c r="R6009" s="25"/>
      <c r="Z6009"/>
    </row>
    <row r="6010" spans="1:26" x14ac:dyDescent="0.25">
      <c r="A6010" s="4" t="s">
        <v>7</v>
      </c>
      <c r="B6010" s="5">
        <v>2008</v>
      </c>
      <c r="C6010" s="5">
        <v>9</v>
      </c>
      <c r="D6010" s="5">
        <v>7</v>
      </c>
      <c r="E6010" s="5">
        <v>3</v>
      </c>
      <c r="F6010" s="43">
        <v>16.8</v>
      </c>
      <c r="G6010" s="8">
        <f t="shared" si="385"/>
        <v>25</v>
      </c>
      <c r="H6010" s="8">
        <f t="shared" si="386"/>
        <v>450.99999999999994</v>
      </c>
      <c r="I6010" s="8">
        <f t="shared" si="387"/>
        <v>112.74999999999999</v>
      </c>
      <c r="J6010" s="1">
        <v>18</v>
      </c>
      <c r="K6010" s="1">
        <v>25</v>
      </c>
      <c r="M6010" s="45"/>
      <c r="N6010" s="45"/>
      <c r="O6010" s="45"/>
      <c r="P6010" s="28"/>
      <c r="Q6010" s="28"/>
      <c r="R6010" s="25"/>
      <c r="Z6010"/>
    </row>
    <row r="6011" spans="1:26" x14ac:dyDescent="0.25">
      <c r="A6011" s="4" t="s">
        <v>7</v>
      </c>
      <c r="B6011" s="5">
        <v>2008</v>
      </c>
      <c r="C6011" s="5">
        <v>9</v>
      </c>
      <c r="D6011" s="5">
        <v>7</v>
      </c>
      <c r="E6011" s="5">
        <v>4</v>
      </c>
      <c r="F6011" s="43">
        <v>16.600000000000001</v>
      </c>
      <c r="G6011" s="8">
        <f t="shared" si="385"/>
        <v>25</v>
      </c>
      <c r="H6011" s="8">
        <f t="shared" si="386"/>
        <v>461.99999999999994</v>
      </c>
      <c r="I6011" s="8">
        <f t="shared" si="387"/>
        <v>115.49999999999999</v>
      </c>
      <c r="J6011" s="1">
        <v>18</v>
      </c>
      <c r="K6011" s="1">
        <v>25</v>
      </c>
      <c r="M6011" s="45"/>
      <c r="N6011" s="45"/>
      <c r="O6011" s="45"/>
      <c r="P6011" s="28"/>
      <c r="Q6011" s="28"/>
      <c r="R6011" s="25"/>
      <c r="Z6011"/>
    </row>
    <row r="6012" spans="1:26" x14ac:dyDescent="0.25">
      <c r="A6012" s="4" t="s">
        <v>7</v>
      </c>
      <c r="B6012" s="5">
        <v>2008</v>
      </c>
      <c r="C6012" s="5">
        <v>9</v>
      </c>
      <c r="D6012" s="5">
        <v>7</v>
      </c>
      <c r="E6012" s="5">
        <v>5</v>
      </c>
      <c r="F6012" s="43">
        <v>16.600000000000001</v>
      </c>
      <c r="G6012" s="8">
        <f t="shared" si="385"/>
        <v>25</v>
      </c>
      <c r="H6012" s="8">
        <f t="shared" si="386"/>
        <v>461.99999999999994</v>
      </c>
      <c r="I6012" s="8">
        <f t="shared" si="387"/>
        <v>115.49999999999999</v>
      </c>
      <c r="J6012" s="1">
        <v>18</v>
      </c>
      <c r="K6012" s="1">
        <v>25</v>
      </c>
      <c r="M6012" s="45"/>
      <c r="N6012" s="45"/>
      <c r="O6012" s="45"/>
      <c r="P6012" s="28"/>
      <c r="Q6012" s="28"/>
      <c r="R6012" s="25"/>
      <c r="Z6012"/>
    </row>
    <row r="6013" spans="1:26" x14ac:dyDescent="0.25">
      <c r="A6013" s="4" t="s">
        <v>7</v>
      </c>
      <c r="B6013" s="5">
        <v>2008</v>
      </c>
      <c r="C6013" s="5">
        <v>9</v>
      </c>
      <c r="D6013" s="5">
        <v>7</v>
      </c>
      <c r="E6013" s="5">
        <v>6</v>
      </c>
      <c r="F6013" s="43">
        <v>16.399999999999999</v>
      </c>
      <c r="G6013" s="8">
        <f t="shared" si="385"/>
        <v>25</v>
      </c>
      <c r="H6013" s="8">
        <f t="shared" si="386"/>
        <v>473.00000000000006</v>
      </c>
      <c r="I6013" s="8">
        <f t="shared" si="387"/>
        <v>118.25000000000001</v>
      </c>
      <c r="J6013" s="1">
        <v>18</v>
      </c>
      <c r="K6013" s="1">
        <v>25</v>
      </c>
      <c r="M6013" s="45"/>
      <c r="N6013" s="45"/>
      <c r="O6013" s="45"/>
      <c r="P6013" s="28"/>
      <c r="Q6013" s="28"/>
      <c r="R6013" s="25"/>
      <c r="Z6013"/>
    </row>
    <row r="6014" spans="1:26" x14ac:dyDescent="0.25">
      <c r="A6014" s="4" t="s">
        <v>7</v>
      </c>
      <c r="B6014" s="5">
        <v>2008</v>
      </c>
      <c r="C6014" s="5">
        <v>9</v>
      </c>
      <c r="D6014" s="5">
        <v>7</v>
      </c>
      <c r="E6014" s="5">
        <v>7</v>
      </c>
      <c r="F6014" s="43">
        <v>16.3</v>
      </c>
      <c r="G6014" s="8">
        <f t="shared" si="385"/>
        <v>25</v>
      </c>
      <c r="H6014" s="8">
        <f t="shared" si="386"/>
        <v>478.49999999999994</v>
      </c>
      <c r="I6014" s="8">
        <f t="shared" si="387"/>
        <v>119.62499999999999</v>
      </c>
      <c r="J6014" s="1">
        <v>18</v>
      </c>
      <c r="K6014" s="1">
        <v>25</v>
      </c>
      <c r="M6014" s="45"/>
      <c r="N6014" s="45"/>
      <c r="O6014" s="45"/>
      <c r="P6014" s="28"/>
      <c r="Q6014" s="28"/>
      <c r="R6014" s="25"/>
      <c r="Z6014"/>
    </row>
    <row r="6015" spans="1:26" x14ac:dyDescent="0.25">
      <c r="A6015" s="4" t="s">
        <v>7</v>
      </c>
      <c r="B6015" s="5">
        <v>2008</v>
      </c>
      <c r="C6015" s="5">
        <v>9</v>
      </c>
      <c r="D6015" s="5">
        <v>7</v>
      </c>
      <c r="E6015" s="5">
        <v>8</v>
      </c>
      <c r="F6015" s="43">
        <v>16.5</v>
      </c>
      <c r="G6015" s="8">
        <f t="shared" si="385"/>
        <v>25</v>
      </c>
      <c r="H6015" s="8">
        <f t="shared" si="386"/>
        <v>467.5</v>
      </c>
      <c r="I6015" s="8">
        <f t="shared" si="387"/>
        <v>116.875</v>
      </c>
      <c r="J6015" s="1">
        <v>18</v>
      </c>
      <c r="K6015" s="1">
        <v>25</v>
      </c>
      <c r="M6015" s="45"/>
      <c r="N6015" s="45"/>
      <c r="O6015" s="45"/>
      <c r="P6015" s="28"/>
      <c r="Q6015" s="28"/>
      <c r="R6015" s="25"/>
      <c r="Z6015"/>
    </row>
    <row r="6016" spans="1:26" x14ac:dyDescent="0.25">
      <c r="A6016" s="4" t="s">
        <v>7</v>
      </c>
      <c r="B6016" s="5">
        <v>2008</v>
      </c>
      <c r="C6016" s="5">
        <v>9</v>
      </c>
      <c r="D6016" s="5">
        <v>7</v>
      </c>
      <c r="E6016" s="5">
        <v>9</v>
      </c>
      <c r="F6016" s="43">
        <v>17.2</v>
      </c>
      <c r="G6016" s="8">
        <f t="shared" si="385"/>
        <v>25</v>
      </c>
      <c r="H6016" s="8">
        <f t="shared" si="386"/>
        <v>429.00000000000006</v>
      </c>
      <c r="I6016" s="8">
        <f t="shared" si="387"/>
        <v>107.25000000000001</v>
      </c>
      <c r="J6016" s="1">
        <v>18</v>
      </c>
      <c r="K6016" s="1">
        <v>25</v>
      </c>
      <c r="M6016" s="45"/>
      <c r="N6016" s="45"/>
      <c r="O6016" s="45"/>
      <c r="P6016" s="28"/>
      <c r="Q6016" s="28"/>
      <c r="R6016" s="25"/>
      <c r="Z6016"/>
    </row>
    <row r="6017" spans="1:26" x14ac:dyDescent="0.25">
      <c r="A6017" s="4" t="s">
        <v>7</v>
      </c>
      <c r="B6017" s="5">
        <v>2008</v>
      </c>
      <c r="C6017" s="5">
        <v>9</v>
      </c>
      <c r="D6017" s="5">
        <v>7</v>
      </c>
      <c r="E6017" s="5">
        <v>10</v>
      </c>
      <c r="F6017" s="43">
        <v>18</v>
      </c>
      <c r="G6017" s="8">
        <f t="shared" si="385"/>
        <v>25</v>
      </c>
      <c r="H6017" s="8">
        <f t="shared" si="386"/>
        <v>385</v>
      </c>
      <c r="I6017" s="8">
        <f t="shared" si="387"/>
        <v>96.25</v>
      </c>
      <c r="J6017" s="1">
        <v>18</v>
      </c>
      <c r="K6017" s="1">
        <v>25</v>
      </c>
      <c r="M6017" s="45"/>
      <c r="N6017" s="45"/>
      <c r="O6017" s="45"/>
      <c r="P6017" s="28"/>
      <c r="Q6017" s="28"/>
      <c r="R6017" s="25"/>
      <c r="Z6017"/>
    </row>
    <row r="6018" spans="1:26" x14ac:dyDescent="0.25">
      <c r="A6018" s="4" t="s">
        <v>7</v>
      </c>
      <c r="B6018" s="5">
        <v>2008</v>
      </c>
      <c r="C6018" s="5">
        <v>9</v>
      </c>
      <c r="D6018" s="5">
        <v>7</v>
      </c>
      <c r="E6018" s="5">
        <v>11</v>
      </c>
      <c r="F6018" s="43">
        <v>18.600000000000001</v>
      </c>
      <c r="G6018" s="8">
        <f t="shared" si="385"/>
        <v>25</v>
      </c>
      <c r="H6018" s="8">
        <f t="shared" si="386"/>
        <v>351.99999999999994</v>
      </c>
      <c r="I6018" s="8">
        <f t="shared" si="387"/>
        <v>87.999999999999986</v>
      </c>
      <c r="J6018" s="1">
        <v>18</v>
      </c>
      <c r="K6018" s="1">
        <v>25</v>
      </c>
      <c r="M6018" s="45"/>
      <c r="N6018" s="45"/>
      <c r="O6018" s="45"/>
      <c r="P6018" s="28"/>
      <c r="Q6018" s="28"/>
      <c r="R6018" s="25"/>
      <c r="Z6018"/>
    </row>
    <row r="6019" spans="1:26" x14ac:dyDescent="0.25">
      <c r="A6019" s="4" t="s">
        <v>7</v>
      </c>
      <c r="B6019" s="5">
        <v>2008</v>
      </c>
      <c r="C6019" s="5">
        <v>9</v>
      </c>
      <c r="D6019" s="5">
        <v>7</v>
      </c>
      <c r="E6019" s="5">
        <v>12</v>
      </c>
      <c r="F6019" s="43">
        <v>20.2</v>
      </c>
      <c r="G6019" s="8">
        <f t="shared" si="385"/>
        <v>25</v>
      </c>
      <c r="H6019" s="8">
        <f t="shared" si="386"/>
        <v>264.00000000000006</v>
      </c>
      <c r="I6019" s="8">
        <f t="shared" si="387"/>
        <v>66.000000000000014</v>
      </c>
      <c r="J6019" s="1">
        <v>18</v>
      </c>
      <c r="K6019" s="1">
        <v>25</v>
      </c>
      <c r="M6019" s="45"/>
      <c r="N6019" s="45"/>
      <c r="O6019" s="45"/>
      <c r="P6019" s="28"/>
      <c r="Q6019" s="28"/>
      <c r="R6019" s="25"/>
      <c r="Z6019"/>
    </row>
    <row r="6020" spans="1:26" x14ac:dyDescent="0.25">
      <c r="A6020" s="4" t="s">
        <v>7</v>
      </c>
      <c r="B6020" s="5">
        <v>2008</v>
      </c>
      <c r="C6020" s="5">
        <v>9</v>
      </c>
      <c r="D6020" s="5">
        <v>7</v>
      </c>
      <c r="E6020" s="5">
        <v>13</v>
      </c>
      <c r="F6020" s="43">
        <v>20.9</v>
      </c>
      <c r="G6020" s="8">
        <f t="shared" si="385"/>
        <v>25</v>
      </c>
      <c r="H6020" s="8">
        <f t="shared" si="386"/>
        <v>225.50000000000009</v>
      </c>
      <c r="I6020" s="8">
        <f t="shared" si="387"/>
        <v>56.375000000000021</v>
      </c>
      <c r="J6020" s="1">
        <v>18</v>
      </c>
      <c r="K6020" s="1">
        <v>25</v>
      </c>
      <c r="M6020" s="45"/>
      <c r="N6020" s="45"/>
      <c r="O6020" s="45"/>
      <c r="P6020" s="28"/>
      <c r="Q6020" s="28"/>
      <c r="R6020" s="25"/>
      <c r="Z6020"/>
    </row>
    <row r="6021" spans="1:26" x14ac:dyDescent="0.25">
      <c r="A6021" s="4" t="s">
        <v>7</v>
      </c>
      <c r="B6021" s="5">
        <v>2008</v>
      </c>
      <c r="C6021" s="5">
        <v>9</v>
      </c>
      <c r="D6021" s="5">
        <v>7</v>
      </c>
      <c r="E6021" s="5">
        <v>14</v>
      </c>
      <c r="F6021" s="43">
        <v>21.2</v>
      </c>
      <c r="G6021" s="8">
        <f t="shared" si="385"/>
        <v>25</v>
      </c>
      <c r="H6021" s="8">
        <f t="shared" si="386"/>
        <v>209.00000000000003</v>
      </c>
      <c r="I6021" s="8">
        <f t="shared" si="387"/>
        <v>52.250000000000007</v>
      </c>
      <c r="J6021" s="1">
        <v>18</v>
      </c>
      <c r="K6021" s="1">
        <v>25</v>
      </c>
      <c r="M6021" s="45"/>
      <c r="N6021" s="45"/>
      <c r="O6021" s="45"/>
      <c r="P6021" s="28"/>
      <c r="Q6021" s="28"/>
      <c r="R6021" s="25"/>
      <c r="Z6021"/>
    </row>
    <row r="6022" spans="1:26" x14ac:dyDescent="0.25">
      <c r="A6022" s="4" t="s">
        <v>7</v>
      </c>
      <c r="B6022" s="5">
        <v>2008</v>
      </c>
      <c r="C6022" s="5">
        <v>9</v>
      </c>
      <c r="D6022" s="5">
        <v>7</v>
      </c>
      <c r="E6022" s="5">
        <v>15</v>
      </c>
      <c r="F6022" s="43">
        <v>21.1</v>
      </c>
      <c r="G6022" s="8">
        <f t="shared" si="385"/>
        <v>25</v>
      </c>
      <c r="H6022" s="8">
        <f t="shared" si="386"/>
        <v>214.49999999999991</v>
      </c>
      <c r="I6022" s="8">
        <f t="shared" si="387"/>
        <v>53.624999999999979</v>
      </c>
      <c r="J6022" s="1">
        <v>18</v>
      </c>
      <c r="K6022" s="1">
        <v>25</v>
      </c>
      <c r="M6022" s="45"/>
      <c r="N6022" s="45"/>
      <c r="O6022" s="45"/>
      <c r="P6022" s="28"/>
      <c r="Q6022" s="28"/>
      <c r="R6022" s="25"/>
      <c r="Z6022"/>
    </row>
    <row r="6023" spans="1:26" x14ac:dyDescent="0.25">
      <c r="A6023" s="4" t="s">
        <v>7</v>
      </c>
      <c r="B6023" s="5">
        <v>2008</v>
      </c>
      <c r="C6023" s="5">
        <v>9</v>
      </c>
      <c r="D6023" s="5">
        <v>7</v>
      </c>
      <c r="E6023" s="5">
        <v>16</v>
      </c>
      <c r="F6023" s="43">
        <v>20.6</v>
      </c>
      <c r="G6023" s="8">
        <f t="shared" ref="G6023:G6086" si="388">IF(A6023="Inverno", $G$3, $G$2)</f>
        <v>25</v>
      </c>
      <c r="H6023" s="8">
        <f t="shared" si="386"/>
        <v>241.99999999999991</v>
      </c>
      <c r="I6023" s="8">
        <f t="shared" si="387"/>
        <v>60.499999999999979</v>
      </c>
      <c r="J6023" s="1">
        <v>18</v>
      </c>
      <c r="K6023" s="1">
        <v>25</v>
      </c>
      <c r="M6023" s="45"/>
      <c r="N6023" s="45"/>
      <c r="O6023" s="45"/>
      <c r="P6023" s="28"/>
      <c r="Q6023" s="28"/>
      <c r="R6023" s="25"/>
      <c r="Z6023"/>
    </row>
    <row r="6024" spans="1:26" x14ac:dyDescent="0.25">
      <c r="A6024" s="4" t="s">
        <v>7</v>
      </c>
      <c r="B6024" s="5">
        <v>2008</v>
      </c>
      <c r="C6024" s="5">
        <v>9</v>
      </c>
      <c r="D6024" s="5">
        <v>7</v>
      </c>
      <c r="E6024" s="5">
        <v>17</v>
      </c>
      <c r="F6024" s="43">
        <v>20</v>
      </c>
      <c r="G6024" s="8">
        <f t="shared" si="388"/>
        <v>25</v>
      </c>
      <c r="H6024" s="8">
        <f t="shared" ref="H6024:H6087" si="389">IF(F6024&gt;G6024,0,$D$3*(G6024-F6024)/$D$4)</f>
        <v>275</v>
      </c>
      <c r="I6024" s="8">
        <f t="shared" ref="I6024:I6087" si="390">H6024/$G$4</f>
        <v>68.75</v>
      </c>
      <c r="J6024" s="1">
        <v>18</v>
      </c>
      <c r="K6024" s="1">
        <v>25</v>
      </c>
      <c r="M6024" s="45"/>
      <c r="N6024" s="45"/>
      <c r="O6024" s="45"/>
      <c r="P6024" s="28"/>
      <c r="Q6024" s="28"/>
      <c r="R6024" s="25"/>
      <c r="Z6024"/>
    </row>
    <row r="6025" spans="1:26" x14ac:dyDescent="0.25">
      <c r="A6025" s="4" t="s">
        <v>7</v>
      </c>
      <c r="B6025" s="5">
        <v>2008</v>
      </c>
      <c r="C6025" s="5">
        <v>9</v>
      </c>
      <c r="D6025" s="5">
        <v>7</v>
      </c>
      <c r="E6025" s="5">
        <v>18</v>
      </c>
      <c r="F6025" s="43">
        <v>19.100000000000001</v>
      </c>
      <c r="G6025" s="8">
        <f t="shared" si="388"/>
        <v>25</v>
      </c>
      <c r="H6025" s="8">
        <f t="shared" si="389"/>
        <v>324.49999999999994</v>
      </c>
      <c r="I6025" s="8">
        <f t="shared" si="390"/>
        <v>81.124999999999986</v>
      </c>
      <c r="J6025" s="1">
        <v>18</v>
      </c>
      <c r="K6025" s="1">
        <v>25</v>
      </c>
      <c r="M6025" s="45"/>
      <c r="N6025" s="45"/>
      <c r="O6025" s="45"/>
      <c r="P6025" s="28"/>
      <c r="Q6025" s="28"/>
      <c r="R6025" s="25"/>
      <c r="Z6025"/>
    </row>
    <row r="6026" spans="1:26" x14ac:dyDescent="0.25">
      <c r="A6026" s="4" t="s">
        <v>7</v>
      </c>
      <c r="B6026" s="5">
        <v>2008</v>
      </c>
      <c r="C6026" s="5">
        <v>9</v>
      </c>
      <c r="D6026" s="5">
        <v>7</v>
      </c>
      <c r="E6026" s="5">
        <v>19</v>
      </c>
      <c r="F6026" s="43">
        <v>18.100000000000001</v>
      </c>
      <c r="G6026" s="8">
        <f t="shared" si="388"/>
        <v>25</v>
      </c>
      <c r="H6026" s="8">
        <f t="shared" si="389"/>
        <v>379.49999999999994</v>
      </c>
      <c r="I6026" s="8">
        <f t="shared" si="390"/>
        <v>94.874999999999986</v>
      </c>
      <c r="J6026" s="1">
        <v>18</v>
      </c>
      <c r="K6026" s="1">
        <v>25</v>
      </c>
      <c r="M6026" s="45"/>
      <c r="N6026" s="45"/>
      <c r="O6026" s="45"/>
      <c r="P6026" s="28"/>
      <c r="Q6026" s="28"/>
      <c r="R6026" s="25"/>
      <c r="Z6026"/>
    </row>
    <row r="6027" spans="1:26" x14ac:dyDescent="0.25">
      <c r="A6027" s="4" t="s">
        <v>7</v>
      </c>
      <c r="B6027" s="5">
        <v>2008</v>
      </c>
      <c r="C6027" s="5">
        <v>9</v>
      </c>
      <c r="D6027" s="5">
        <v>7</v>
      </c>
      <c r="E6027" s="5">
        <v>20</v>
      </c>
      <c r="F6027" s="43">
        <v>17.7</v>
      </c>
      <c r="G6027" s="8">
        <f t="shared" si="388"/>
        <v>25</v>
      </c>
      <c r="H6027" s="8">
        <f t="shared" si="389"/>
        <v>401.50000000000006</v>
      </c>
      <c r="I6027" s="8">
        <f t="shared" si="390"/>
        <v>100.37500000000001</v>
      </c>
      <c r="J6027" s="1">
        <v>18</v>
      </c>
      <c r="K6027" s="1">
        <v>25</v>
      </c>
      <c r="M6027" s="45"/>
      <c r="N6027" s="45"/>
      <c r="O6027" s="45"/>
      <c r="P6027" s="28"/>
      <c r="Q6027" s="28"/>
      <c r="R6027" s="25"/>
      <c r="Z6027"/>
    </row>
    <row r="6028" spans="1:26" x14ac:dyDescent="0.25">
      <c r="A6028" s="4" t="s">
        <v>7</v>
      </c>
      <c r="B6028" s="5">
        <v>2008</v>
      </c>
      <c r="C6028" s="5">
        <v>9</v>
      </c>
      <c r="D6028" s="5">
        <v>7</v>
      </c>
      <c r="E6028" s="5">
        <v>21</v>
      </c>
      <c r="F6028" s="43">
        <v>17.5</v>
      </c>
      <c r="G6028" s="8">
        <f t="shared" si="388"/>
        <v>25</v>
      </c>
      <c r="H6028" s="8">
        <f t="shared" si="389"/>
        <v>412.5</v>
      </c>
      <c r="I6028" s="8">
        <f t="shared" si="390"/>
        <v>103.125</v>
      </c>
      <c r="J6028" s="1">
        <v>18</v>
      </c>
      <c r="K6028" s="1">
        <v>25</v>
      </c>
      <c r="M6028" s="45"/>
      <c r="N6028" s="45"/>
      <c r="O6028" s="45"/>
      <c r="P6028" s="28"/>
      <c r="Q6028" s="28"/>
      <c r="R6028" s="25"/>
      <c r="Z6028"/>
    </row>
    <row r="6029" spans="1:26" x14ac:dyDescent="0.25">
      <c r="A6029" s="4" t="s">
        <v>7</v>
      </c>
      <c r="B6029" s="5">
        <v>2008</v>
      </c>
      <c r="C6029" s="5">
        <v>9</v>
      </c>
      <c r="D6029" s="5">
        <v>7</v>
      </c>
      <c r="E6029" s="5">
        <v>22</v>
      </c>
      <c r="F6029" s="43">
        <v>17.2</v>
      </c>
      <c r="G6029" s="8">
        <f t="shared" si="388"/>
        <v>25</v>
      </c>
      <c r="H6029" s="8">
        <f t="shared" si="389"/>
        <v>429.00000000000006</v>
      </c>
      <c r="I6029" s="8">
        <f t="shared" si="390"/>
        <v>107.25000000000001</v>
      </c>
      <c r="J6029" s="1">
        <v>18</v>
      </c>
      <c r="K6029" s="1">
        <v>25</v>
      </c>
      <c r="M6029" s="45"/>
      <c r="N6029" s="45"/>
      <c r="O6029" s="45"/>
      <c r="P6029" s="28"/>
      <c r="Q6029" s="28"/>
      <c r="R6029" s="25"/>
      <c r="Z6029"/>
    </row>
    <row r="6030" spans="1:26" x14ac:dyDescent="0.25">
      <c r="A6030" s="4" t="s">
        <v>7</v>
      </c>
      <c r="B6030" s="5">
        <v>2008</v>
      </c>
      <c r="C6030" s="5">
        <v>9</v>
      </c>
      <c r="D6030" s="5">
        <v>7</v>
      </c>
      <c r="E6030" s="5">
        <v>23</v>
      </c>
      <c r="F6030" s="43">
        <v>17</v>
      </c>
      <c r="G6030" s="8">
        <f t="shared" si="388"/>
        <v>25</v>
      </c>
      <c r="H6030" s="8">
        <f t="shared" si="389"/>
        <v>440</v>
      </c>
      <c r="I6030" s="8">
        <f t="shared" si="390"/>
        <v>110</v>
      </c>
      <c r="J6030" s="1">
        <v>18</v>
      </c>
      <c r="K6030" s="1">
        <v>25</v>
      </c>
      <c r="M6030" s="45"/>
      <c r="N6030" s="45"/>
      <c r="O6030" s="45"/>
      <c r="P6030" s="28"/>
      <c r="Q6030" s="28"/>
      <c r="R6030" s="25"/>
      <c r="Z6030"/>
    </row>
    <row r="6031" spans="1:26" x14ac:dyDescent="0.25">
      <c r="A6031" s="4" t="s">
        <v>7</v>
      </c>
      <c r="B6031" s="5">
        <v>2008</v>
      </c>
      <c r="C6031" s="5">
        <v>9</v>
      </c>
      <c r="D6031" s="5">
        <v>8</v>
      </c>
      <c r="E6031" s="5">
        <v>0</v>
      </c>
      <c r="F6031" s="43">
        <v>16.899999999999999</v>
      </c>
      <c r="G6031" s="8">
        <f t="shared" si="388"/>
        <v>25</v>
      </c>
      <c r="H6031" s="8">
        <f t="shared" si="389"/>
        <v>445.50000000000006</v>
      </c>
      <c r="I6031" s="8">
        <f t="shared" si="390"/>
        <v>111.37500000000001</v>
      </c>
      <c r="J6031" s="1">
        <v>18</v>
      </c>
      <c r="K6031" s="1">
        <v>25</v>
      </c>
      <c r="M6031" s="45"/>
      <c r="N6031" s="45"/>
      <c r="O6031" s="45"/>
      <c r="P6031" s="28"/>
      <c r="Q6031" s="28"/>
      <c r="R6031" s="25"/>
      <c r="Z6031"/>
    </row>
    <row r="6032" spans="1:26" x14ac:dyDescent="0.25">
      <c r="A6032" s="4" t="s">
        <v>7</v>
      </c>
      <c r="B6032" s="5">
        <v>2008</v>
      </c>
      <c r="C6032" s="5">
        <v>9</v>
      </c>
      <c r="D6032" s="5">
        <v>8</v>
      </c>
      <c r="E6032" s="5">
        <v>1</v>
      </c>
      <c r="F6032" s="43">
        <v>16.8</v>
      </c>
      <c r="G6032" s="8">
        <f t="shared" si="388"/>
        <v>25</v>
      </c>
      <c r="H6032" s="8">
        <f t="shared" si="389"/>
        <v>450.99999999999994</v>
      </c>
      <c r="I6032" s="8">
        <f t="shared" si="390"/>
        <v>112.74999999999999</v>
      </c>
      <c r="J6032" s="1">
        <v>18</v>
      </c>
      <c r="K6032" s="1">
        <v>25</v>
      </c>
      <c r="M6032" s="45"/>
      <c r="N6032" s="45"/>
      <c r="O6032" s="45"/>
      <c r="P6032" s="28"/>
      <c r="Q6032" s="28"/>
      <c r="R6032" s="25"/>
      <c r="Z6032"/>
    </row>
    <row r="6033" spans="1:26" x14ac:dyDescent="0.25">
      <c r="A6033" s="4" t="s">
        <v>7</v>
      </c>
      <c r="B6033" s="5">
        <v>2008</v>
      </c>
      <c r="C6033" s="5">
        <v>9</v>
      </c>
      <c r="D6033" s="5">
        <v>8</v>
      </c>
      <c r="E6033" s="5">
        <v>2</v>
      </c>
      <c r="F6033" s="43">
        <v>16.7</v>
      </c>
      <c r="G6033" s="8">
        <f t="shared" si="388"/>
        <v>25</v>
      </c>
      <c r="H6033" s="8">
        <f t="shared" si="389"/>
        <v>456.50000000000006</v>
      </c>
      <c r="I6033" s="8">
        <f t="shared" si="390"/>
        <v>114.12500000000001</v>
      </c>
      <c r="J6033" s="1">
        <v>18</v>
      </c>
      <c r="K6033" s="1">
        <v>25</v>
      </c>
      <c r="M6033" s="45"/>
      <c r="N6033" s="45"/>
      <c r="O6033" s="45"/>
      <c r="P6033" s="28"/>
      <c r="Q6033" s="28"/>
      <c r="R6033" s="25"/>
      <c r="Z6033"/>
    </row>
    <row r="6034" spans="1:26" x14ac:dyDescent="0.25">
      <c r="A6034" s="4" t="s">
        <v>7</v>
      </c>
      <c r="B6034" s="5">
        <v>2008</v>
      </c>
      <c r="C6034" s="5">
        <v>9</v>
      </c>
      <c r="D6034" s="5">
        <v>8</v>
      </c>
      <c r="E6034" s="5">
        <v>3</v>
      </c>
      <c r="F6034" s="43">
        <v>16.5</v>
      </c>
      <c r="G6034" s="8">
        <f t="shared" si="388"/>
        <v>25</v>
      </c>
      <c r="H6034" s="8">
        <f t="shared" si="389"/>
        <v>467.5</v>
      </c>
      <c r="I6034" s="8">
        <f t="shared" si="390"/>
        <v>116.875</v>
      </c>
      <c r="J6034" s="1">
        <v>18</v>
      </c>
      <c r="K6034" s="1">
        <v>25</v>
      </c>
      <c r="M6034" s="45"/>
      <c r="N6034" s="45"/>
      <c r="O6034" s="45"/>
      <c r="P6034" s="28"/>
      <c r="Q6034" s="28"/>
      <c r="R6034" s="25"/>
      <c r="Z6034"/>
    </row>
    <row r="6035" spans="1:26" x14ac:dyDescent="0.25">
      <c r="A6035" s="4" t="s">
        <v>7</v>
      </c>
      <c r="B6035" s="5">
        <v>2008</v>
      </c>
      <c r="C6035" s="5">
        <v>9</v>
      </c>
      <c r="D6035" s="5">
        <v>8</v>
      </c>
      <c r="E6035" s="5">
        <v>4</v>
      </c>
      <c r="F6035" s="43">
        <v>16.100000000000001</v>
      </c>
      <c r="G6035" s="8">
        <f t="shared" si="388"/>
        <v>25</v>
      </c>
      <c r="H6035" s="8">
        <f t="shared" si="389"/>
        <v>489.49999999999994</v>
      </c>
      <c r="I6035" s="8">
        <f t="shared" si="390"/>
        <v>122.37499999999999</v>
      </c>
      <c r="J6035" s="1">
        <v>18</v>
      </c>
      <c r="K6035" s="1">
        <v>25</v>
      </c>
      <c r="M6035" s="45"/>
      <c r="N6035" s="45"/>
      <c r="O6035" s="45"/>
      <c r="P6035" s="28"/>
      <c r="Q6035" s="28"/>
      <c r="R6035" s="25"/>
      <c r="Z6035"/>
    </row>
    <row r="6036" spans="1:26" x14ac:dyDescent="0.25">
      <c r="A6036" s="4" t="s">
        <v>7</v>
      </c>
      <c r="B6036" s="5">
        <v>2008</v>
      </c>
      <c r="C6036" s="5">
        <v>9</v>
      </c>
      <c r="D6036" s="5">
        <v>8</v>
      </c>
      <c r="E6036" s="5">
        <v>5</v>
      </c>
      <c r="F6036" s="43">
        <v>15.9</v>
      </c>
      <c r="G6036" s="8">
        <f t="shared" si="388"/>
        <v>25</v>
      </c>
      <c r="H6036" s="8">
        <f t="shared" si="389"/>
        <v>500.5</v>
      </c>
      <c r="I6036" s="8">
        <f t="shared" si="390"/>
        <v>125.125</v>
      </c>
      <c r="J6036" s="1">
        <v>18</v>
      </c>
      <c r="K6036" s="1">
        <v>25</v>
      </c>
      <c r="M6036" s="45"/>
      <c r="N6036" s="45"/>
      <c r="O6036" s="45"/>
      <c r="P6036" s="28"/>
      <c r="Q6036" s="28"/>
      <c r="R6036" s="25"/>
      <c r="Z6036"/>
    </row>
    <row r="6037" spans="1:26" x14ac:dyDescent="0.25">
      <c r="A6037" s="4" t="s">
        <v>7</v>
      </c>
      <c r="B6037" s="5">
        <v>2008</v>
      </c>
      <c r="C6037" s="5">
        <v>9</v>
      </c>
      <c r="D6037" s="5">
        <v>8</v>
      </c>
      <c r="E6037" s="5">
        <v>6</v>
      </c>
      <c r="F6037" s="43">
        <v>15.8</v>
      </c>
      <c r="G6037" s="8">
        <f t="shared" si="388"/>
        <v>25</v>
      </c>
      <c r="H6037" s="8">
        <f t="shared" si="389"/>
        <v>505.99999999999994</v>
      </c>
      <c r="I6037" s="8">
        <f t="shared" si="390"/>
        <v>126.49999999999999</v>
      </c>
      <c r="J6037" s="1">
        <v>18</v>
      </c>
      <c r="K6037" s="1">
        <v>25</v>
      </c>
      <c r="M6037" s="45"/>
      <c r="N6037" s="45"/>
      <c r="O6037" s="45"/>
      <c r="P6037" s="28"/>
      <c r="Q6037" s="28"/>
      <c r="R6037" s="25"/>
      <c r="Z6037"/>
    </row>
    <row r="6038" spans="1:26" x14ac:dyDescent="0.25">
      <c r="A6038" s="4" t="s">
        <v>7</v>
      </c>
      <c r="B6038" s="5">
        <v>2008</v>
      </c>
      <c r="C6038" s="5">
        <v>9</v>
      </c>
      <c r="D6038" s="5">
        <v>8</v>
      </c>
      <c r="E6038" s="5">
        <v>7</v>
      </c>
      <c r="F6038" s="43">
        <v>15.7</v>
      </c>
      <c r="G6038" s="8">
        <f t="shared" si="388"/>
        <v>25</v>
      </c>
      <c r="H6038" s="8">
        <f t="shared" si="389"/>
        <v>511.50000000000006</v>
      </c>
      <c r="I6038" s="8">
        <f t="shared" si="390"/>
        <v>127.87500000000001</v>
      </c>
      <c r="J6038" s="1">
        <v>18</v>
      </c>
      <c r="K6038" s="1">
        <v>25</v>
      </c>
      <c r="M6038" s="45"/>
      <c r="N6038" s="45"/>
      <c r="O6038" s="45"/>
      <c r="P6038" s="28"/>
      <c r="Q6038" s="28"/>
      <c r="R6038" s="25"/>
      <c r="Z6038"/>
    </row>
    <row r="6039" spans="1:26" x14ac:dyDescent="0.25">
      <c r="A6039" s="4" t="s">
        <v>7</v>
      </c>
      <c r="B6039" s="5">
        <v>2008</v>
      </c>
      <c r="C6039" s="5">
        <v>9</v>
      </c>
      <c r="D6039" s="5">
        <v>8</v>
      </c>
      <c r="E6039" s="5">
        <v>8</v>
      </c>
      <c r="F6039" s="43">
        <v>15.7</v>
      </c>
      <c r="G6039" s="8">
        <f t="shared" si="388"/>
        <v>25</v>
      </c>
      <c r="H6039" s="8">
        <f t="shared" si="389"/>
        <v>511.50000000000006</v>
      </c>
      <c r="I6039" s="8">
        <f t="shared" si="390"/>
        <v>127.87500000000001</v>
      </c>
      <c r="J6039" s="1">
        <v>18</v>
      </c>
      <c r="K6039" s="1">
        <v>25</v>
      </c>
      <c r="M6039" s="45"/>
      <c r="N6039" s="45"/>
      <c r="O6039" s="45"/>
      <c r="P6039" s="28"/>
      <c r="Q6039" s="28"/>
      <c r="R6039" s="25"/>
      <c r="Z6039"/>
    </row>
    <row r="6040" spans="1:26" x14ac:dyDescent="0.25">
      <c r="A6040" s="4" t="s">
        <v>7</v>
      </c>
      <c r="B6040" s="5">
        <v>2008</v>
      </c>
      <c r="C6040" s="5">
        <v>9</v>
      </c>
      <c r="D6040" s="5">
        <v>8</v>
      </c>
      <c r="E6040" s="5">
        <v>9</v>
      </c>
      <c r="F6040" s="43">
        <v>17</v>
      </c>
      <c r="G6040" s="8">
        <f t="shared" si="388"/>
        <v>25</v>
      </c>
      <c r="H6040" s="8">
        <f t="shared" si="389"/>
        <v>440</v>
      </c>
      <c r="I6040" s="8">
        <f t="shared" si="390"/>
        <v>110</v>
      </c>
      <c r="J6040" s="1">
        <v>18</v>
      </c>
      <c r="K6040" s="1">
        <v>25</v>
      </c>
      <c r="M6040" s="45"/>
      <c r="N6040" s="45"/>
      <c r="O6040" s="45"/>
      <c r="P6040" s="28"/>
      <c r="Q6040" s="28"/>
      <c r="R6040" s="25"/>
      <c r="Z6040"/>
    </row>
    <row r="6041" spans="1:26" x14ac:dyDescent="0.25">
      <c r="A6041" s="4" t="s">
        <v>7</v>
      </c>
      <c r="B6041" s="5">
        <v>2008</v>
      </c>
      <c r="C6041" s="5">
        <v>9</v>
      </c>
      <c r="D6041" s="5">
        <v>8</v>
      </c>
      <c r="E6041" s="5">
        <v>10</v>
      </c>
      <c r="F6041" s="43">
        <v>18.399999999999999</v>
      </c>
      <c r="G6041" s="8">
        <f t="shared" si="388"/>
        <v>25</v>
      </c>
      <c r="H6041" s="8">
        <f t="shared" si="389"/>
        <v>363.00000000000006</v>
      </c>
      <c r="I6041" s="8">
        <f t="shared" si="390"/>
        <v>90.750000000000014</v>
      </c>
      <c r="J6041" s="1">
        <v>18</v>
      </c>
      <c r="K6041" s="1">
        <v>25</v>
      </c>
      <c r="M6041" s="45"/>
      <c r="N6041" s="45"/>
      <c r="O6041" s="45"/>
      <c r="P6041" s="28"/>
      <c r="Q6041" s="28"/>
      <c r="R6041" s="25"/>
      <c r="Z6041"/>
    </row>
    <row r="6042" spans="1:26" x14ac:dyDescent="0.25">
      <c r="A6042" s="4" t="s">
        <v>7</v>
      </c>
      <c r="B6042" s="5">
        <v>2008</v>
      </c>
      <c r="C6042" s="5">
        <v>9</v>
      </c>
      <c r="D6042" s="5">
        <v>8</v>
      </c>
      <c r="E6042" s="5">
        <v>11</v>
      </c>
      <c r="F6042" s="43">
        <v>19.5</v>
      </c>
      <c r="G6042" s="8">
        <f t="shared" si="388"/>
        <v>25</v>
      </c>
      <c r="H6042" s="8">
        <f t="shared" si="389"/>
        <v>302.5</v>
      </c>
      <c r="I6042" s="8">
        <f t="shared" si="390"/>
        <v>75.625</v>
      </c>
      <c r="J6042" s="1">
        <v>18</v>
      </c>
      <c r="K6042" s="1">
        <v>25</v>
      </c>
      <c r="M6042" s="45"/>
      <c r="N6042" s="45"/>
      <c r="O6042" s="45"/>
      <c r="P6042" s="28"/>
      <c r="Q6042" s="28"/>
      <c r="R6042" s="25"/>
      <c r="Z6042"/>
    </row>
    <row r="6043" spans="1:26" x14ac:dyDescent="0.25">
      <c r="A6043" s="4" t="s">
        <v>7</v>
      </c>
      <c r="B6043" s="5">
        <v>2008</v>
      </c>
      <c r="C6043" s="5">
        <v>9</v>
      </c>
      <c r="D6043" s="5">
        <v>8</v>
      </c>
      <c r="E6043" s="5">
        <v>12</v>
      </c>
      <c r="F6043" s="43">
        <v>21.5</v>
      </c>
      <c r="G6043" s="8">
        <f t="shared" si="388"/>
        <v>25</v>
      </c>
      <c r="H6043" s="8">
        <f t="shared" si="389"/>
        <v>192.5</v>
      </c>
      <c r="I6043" s="8">
        <f t="shared" si="390"/>
        <v>48.125</v>
      </c>
      <c r="J6043" s="1">
        <v>18</v>
      </c>
      <c r="K6043" s="1">
        <v>25</v>
      </c>
      <c r="M6043" s="45"/>
      <c r="N6043" s="45"/>
      <c r="O6043" s="45"/>
      <c r="P6043" s="28"/>
      <c r="Q6043" s="28"/>
      <c r="R6043" s="25"/>
      <c r="Z6043"/>
    </row>
    <row r="6044" spans="1:26" x14ac:dyDescent="0.25">
      <c r="A6044" s="4" t="s">
        <v>7</v>
      </c>
      <c r="B6044" s="5">
        <v>2008</v>
      </c>
      <c r="C6044" s="5">
        <v>9</v>
      </c>
      <c r="D6044" s="5">
        <v>8</v>
      </c>
      <c r="E6044" s="5">
        <v>13</v>
      </c>
      <c r="F6044" s="43">
        <v>21.8</v>
      </c>
      <c r="G6044" s="8">
        <f t="shared" si="388"/>
        <v>25</v>
      </c>
      <c r="H6044" s="8">
        <f t="shared" si="389"/>
        <v>175.99999999999997</v>
      </c>
      <c r="I6044" s="8">
        <f t="shared" si="390"/>
        <v>43.999999999999993</v>
      </c>
      <c r="J6044" s="1">
        <v>18</v>
      </c>
      <c r="K6044" s="1">
        <v>25</v>
      </c>
      <c r="M6044" s="45"/>
      <c r="N6044" s="45"/>
      <c r="O6044" s="45"/>
      <c r="P6044" s="28"/>
      <c r="Q6044" s="28"/>
      <c r="R6044" s="25"/>
      <c r="Z6044"/>
    </row>
    <row r="6045" spans="1:26" x14ac:dyDescent="0.25">
      <c r="A6045" s="4" t="s">
        <v>7</v>
      </c>
      <c r="B6045" s="5">
        <v>2008</v>
      </c>
      <c r="C6045" s="5">
        <v>9</v>
      </c>
      <c r="D6045" s="5">
        <v>8</v>
      </c>
      <c r="E6045" s="5">
        <v>14</v>
      </c>
      <c r="F6045" s="43">
        <v>22</v>
      </c>
      <c r="G6045" s="8">
        <f t="shared" si="388"/>
        <v>25</v>
      </c>
      <c r="H6045" s="8">
        <f t="shared" si="389"/>
        <v>165</v>
      </c>
      <c r="I6045" s="8">
        <f t="shared" si="390"/>
        <v>41.25</v>
      </c>
      <c r="J6045" s="1">
        <v>18</v>
      </c>
      <c r="K6045" s="1">
        <v>25</v>
      </c>
      <c r="M6045" s="45"/>
      <c r="N6045" s="45"/>
      <c r="O6045" s="45"/>
      <c r="P6045" s="28"/>
      <c r="Q6045" s="28"/>
      <c r="R6045" s="25"/>
      <c r="Z6045"/>
    </row>
    <row r="6046" spans="1:26" x14ac:dyDescent="0.25">
      <c r="A6046" s="4" t="s">
        <v>7</v>
      </c>
      <c r="B6046" s="5">
        <v>2008</v>
      </c>
      <c r="C6046" s="5">
        <v>9</v>
      </c>
      <c r="D6046" s="5">
        <v>8</v>
      </c>
      <c r="E6046" s="5">
        <v>15</v>
      </c>
      <c r="F6046" s="43">
        <v>22</v>
      </c>
      <c r="G6046" s="8">
        <f t="shared" si="388"/>
        <v>25</v>
      </c>
      <c r="H6046" s="8">
        <f t="shared" si="389"/>
        <v>165</v>
      </c>
      <c r="I6046" s="8">
        <f t="shared" si="390"/>
        <v>41.25</v>
      </c>
      <c r="J6046" s="1">
        <v>18</v>
      </c>
      <c r="K6046" s="1">
        <v>25</v>
      </c>
      <c r="M6046" s="45"/>
      <c r="N6046" s="45"/>
      <c r="O6046" s="45"/>
      <c r="P6046" s="28"/>
      <c r="Q6046" s="28"/>
      <c r="R6046" s="25"/>
      <c r="Z6046"/>
    </row>
    <row r="6047" spans="1:26" x14ac:dyDescent="0.25">
      <c r="A6047" s="4" t="s">
        <v>7</v>
      </c>
      <c r="B6047" s="5">
        <v>2008</v>
      </c>
      <c r="C6047" s="5">
        <v>9</v>
      </c>
      <c r="D6047" s="5">
        <v>8</v>
      </c>
      <c r="E6047" s="5">
        <v>16</v>
      </c>
      <c r="F6047" s="43">
        <v>21.6</v>
      </c>
      <c r="G6047" s="8">
        <f t="shared" si="388"/>
        <v>25</v>
      </c>
      <c r="H6047" s="8">
        <f t="shared" si="389"/>
        <v>186.99999999999991</v>
      </c>
      <c r="I6047" s="8">
        <f t="shared" si="390"/>
        <v>46.749999999999979</v>
      </c>
      <c r="J6047" s="1">
        <v>18</v>
      </c>
      <c r="K6047" s="1">
        <v>25</v>
      </c>
      <c r="M6047" s="45"/>
      <c r="N6047" s="45"/>
      <c r="O6047" s="45"/>
      <c r="P6047" s="28"/>
      <c r="Q6047" s="28"/>
      <c r="R6047" s="25"/>
      <c r="Z6047"/>
    </row>
    <row r="6048" spans="1:26" x14ac:dyDescent="0.25">
      <c r="A6048" s="4" t="s">
        <v>7</v>
      </c>
      <c r="B6048" s="5">
        <v>2008</v>
      </c>
      <c r="C6048" s="5">
        <v>9</v>
      </c>
      <c r="D6048" s="5">
        <v>8</v>
      </c>
      <c r="E6048" s="5">
        <v>17</v>
      </c>
      <c r="F6048" s="43">
        <v>21</v>
      </c>
      <c r="G6048" s="8">
        <f t="shared" si="388"/>
        <v>25</v>
      </c>
      <c r="H6048" s="8">
        <f t="shared" si="389"/>
        <v>220</v>
      </c>
      <c r="I6048" s="8">
        <f t="shared" si="390"/>
        <v>55</v>
      </c>
      <c r="J6048" s="1">
        <v>18</v>
      </c>
      <c r="K6048" s="1">
        <v>25</v>
      </c>
      <c r="M6048" s="45"/>
      <c r="N6048" s="45"/>
      <c r="O6048" s="45"/>
      <c r="P6048" s="28"/>
      <c r="Q6048" s="28"/>
      <c r="R6048" s="25"/>
      <c r="Z6048"/>
    </row>
    <row r="6049" spans="1:26" x14ac:dyDescent="0.25">
      <c r="A6049" s="4" t="s">
        <v>7</v>
      </c>
      <c r="B6049" s="5">
        <v>2008</v>
      </c>
      <c r="C6049" s="5">
        <v>9</v>
      </c>
      <c r="D6049" s="5">
        <v>8</v>
      </c>
      <c r="E6049" s="5">
        <v>18</v>
      </c>
      <c r="F6049" s="43">
        <v>20.6</v>
      </c>
      <c r="G6049" s="8">
        <f t="shared" si="388"/>
        <v>25</v>
      </c>
      <c r="H6049" s="8">
        <f t="shared" si="389"/>
        <v>241.99999999999991</v>
      </c>
      <c r="I6049" s="8">
        <f t="shared" si="390"/>
        <v>60.499999999999979</v>
      </c>
      <c r="J6049" s="1">
        <v>18</v>
      </c>
      <c r="K6049" s="1">
        <v>25</v>
      </c>
      <c r="M6049" s="45"/>
      <c r="N6049" s="45"/>
      <c r="O6049" s="45"/>
      <c r="P6049" s="28"/>
      <c r="Q6049" s="28"/>
      <c r="R6049" s="25"/>
      <c r="Z6049"/>
    </row>
    <row r="6050" spans="1:26" x14ac:dyDescent="0.25">
      <c r="A6050" s="4" t="s">
        <v>7</v>
      </c>
      <c r="B6050" s="5">
        <v>2008</v>
      </c>
      <c r="C6050" s="5">
        <v>9</v>
      </c>
      <c r="D6050" s="5">
        <v>8</v>
      </c>
      <c r="E6050" s="5">
        <v>19</v>
      </c>
      <c r="F6050" s="43">
        <v>19.8</v>
      </c>
      <c r="G6050" s="8">
        <f t="shared" si="388"/>
        <v>25</v>
      </c>
      <c r="H6050" s="8">
        <f t="shared" si="389"/>
        <v>285.99999999999994</v>
      </c>
      <c r="I6050" s="8">
        <f t="shared" si="390"/>
        <v>71.499999999999986</v>
      </c>
      <c r="J6050" s="1">
        <v>18</v>
      </c>
      <c r="K6050" s="1">
        <v>25</v>
      </c>
      <c r="M6050" s="45"/>
      <c r="N6050" s="45"/>
      <c r="O6050" s="45"/>
      <c r="P6050" s="28"/>
      <c r="Q6050" s="28"/>
      <c r="R6050" s="25"/>
      <c r="Z6050"/>
    </row>
    <row r="6051" spans="1:26" x14ac:dyDescent="0.25">
      <c r="A6051" s="4" t="s">
        <v>7</v>
      </c>
      <c r="B6051" s="5">
        <v>2008</v>
      </c>
      <c r="C6051" s="5">
        <v>9</v>
      </c>
      <c r="D6051" s="5">
        <v>8</v>
      </c>
      <c r="E6051" s="5">
        <v>20</v>
      </c>
      <c r="F6051" s="43">
        <v>19.600000000000001</v>
      </c>
      <c r="G6051" s="8">
        <f t="shared" si="388"/>
        <v>25</v>
      </c>
      <c r="H6051" s="8">
        <f t="shared" si="389"/>
        <v>296.99999999999994</v>
      </c>
      <c r="I6051" s="8">
        <f t="shared" si="390"/>
        <v>74.249999999999986</v>
      </c>
      <c r="J6051" s="1">
        <v>18</v>
      </c>
      <c r="K6051" s="1">
        <v>25</v>
      </c>
      <c r="M6051" s="45"/>
      <c r="N6051" s="45"/>
      <c r="O6051" s="45"/>
      <c r="P6051" s="28"/>
      <c r="Q6051" s="28"/>
      <c r="R6051" s="25"/>
      <c r="Z6051"/>
    </row>
    <row r="6052" spans="1:26" x14ac:dyDescent="0.25">
      <c r="A6052" s="4" t="s">
        <v>7</v>
      </c>
      <c r="B6052" s="5">
        <v>2008</v>
      </c>
      <c r="C6052" s="5">
        <v>9</v>
      </c>
      <c r="D6052" s="5">
        <v>8</v>
      </c>
      <c r="E6052" s="5">
        <v>21</v>
      </c>
      <c r="F6052" s="43">
        <v>19.600000000000001</v>
      </c>
      <c r="G6052" s="8">
        <f t="shared" si="388"/>
        <v>25</v>
      </c>
      <c r="H6052" s="8">
        <f t="shared" si="389"/>
        <v>296.99999999999994</v>
      </c>
      <c r="I6052" s="8">
        <f t="shared" si="390"/>
        <v>74.249999999999986</v>
      </c>
      <c r="J6052" s="1">
        <v>18</v>
      </c>
      <c r="K6052" s="1">
        <v>25</v>
      </c>
      <c r="M6052" s="45"/>
      <c r="N6052" s="45"/>
      <c r="O6052" s="45"/>
      <c r="P6052" s="28"/>
      <c r="Q6052" s="28"/>
      <c r="R6052" s="25"/>
      <c r="Z6052"/>
    </row>
    <row r="6053" spans="1:26" x14ac:dyDescent="0.25">
      <c r="A6053" s="4" t="s">
        <v>7</v>
      </c>
      <c r="B6053" s="5">
        <v>2008</v>
      </c>
      <c r="C6053" s="5">
        <v>9</v>
      </c>
      <c r="D6053" s="5">
        <v>8</v>
      </c>
      <c r="E6053" s="5">
        <v>22</v>
      </c>
      <c r="F6053" s="43">
        <v>19.5</v>
      </c>
      <c r="G6053" s="8">
        <f t="shared" si="388"/>
        <v>25</v>
      </c>
      <c r="H6053" s="8">
        <f t="shared" si="389"/>
        <v>302.5</v>
      </c>
      <c r="I6053" s="8">
        <f t="shared" si="390"/>
        <v>75.625</v>
      </c>
      <c r="J6053" s="1">
        <v>18</v>
      </c>
      <c r="K6053" s="1">
        <v>25</v>
      </c>
      <c r="M6053" s="45"/>
      <c r="N6053" s="45"/>
      <c r="O6053" s="45"/>
      <c r="P6053" s="28"/>
      <c r="Q6053" s="28"/>
      <c r="R6053" s="25"/>
      <c r="Z6053"/>
    </row>
    <row r="6054" spans="1:26" x14ac:dyDescent="0.25">
      <c r="A6054" s="4" t="s">
        <v>7</v>
      </c>
      <c r="B6054" s="5">
        <v>2008</v>
      </c>
      <c r="C6054" s="5">
        <v>9</v>
      </c>
      <c r="D6054" s="5">
        <v>8</v>
      </c>
      <c r="E6054" s="5">
        <v>23</v>
      </c>
      <c r="F6054" s="43">
        <v>19.600000000000001</v>
      </c>
      <c r="G6054" s="8">
        <f t="shared" si="388"/>
        <v>25</v>
      </c>
      <c r="H6054" s="8">
        <f t="shared" si="389"/>
        <v>296.99999999999994</v>
      </c>
      <c r="I6054" s="8">
        <f t="shared" si="390"/>
        <v>74.249999999999986</v>
      </c>
      <c r="J6054" s="1">
        <v>18</v>
      </c>
      <c r="K6054" s="1">
        <v>25</v>
      </c>
      <c r="M6054" s="45"/>
      <c r="N6054" s="45"/>
      <c r="O6054" s="45"/>
      <c r="P6054" s="28"/>
      <c r="Q6054" s="28"/>
      <c r="R6054" s="25"/>
      <c r="Z6054"/>
    </row>
    <row r="6055" spans="1:26" x14ac:dyDescent="0.25">
      <c r="A6055" s="4" t="s">
        <v>7</v>
      </c>
      <c r="B6055" s="5">
        <v>2008</v>
      </c>
      <c r="C6055" s="5">
        <v>9</v>
      </c>
      <c r="D6055" s="5">
        <v>9</v>
      </c>
      <c r="E6055" s="5">
        <v>0</v>
      </c>
      <c r="F6055" s="43">
        <v>19.5</v>
      </c>
      <c r="G6055" s="8">
        <f t="shared" si="388"/>
        <v>25</v>
      </c>
      <c r="H6055" s="8">
        <f t="shared" si="389"/>
        <v>302.5</v>
      </c>
      <c r="I6055" s="8">
        <f t="shared" si="390"/>
        <v>75.625</v>
      </c>
      <c r="J6055" s="1">
        <v>18</v>
      </c>
      <c r="K6055" s="1">
        <v>25</v>
      </c>
      <c r="M6055" s="45"/>
      <c r="N6055" s="45"/>
      <c r="O6055" s="45"/>
      <c r="P6055" s="28"/>
      <c r="Q6055" s="28"/>
      <c r="R6055" s="25"/>
      <c r="Z6055"/>
    </row>
    <row r="6056" spans="1:26" x14ac:dyDescent="0.25">
      <c r="A6056" s="4" t="s">
        <v>7</v>
      </c>
      <c r="B6056" s="5">
        <v>2008</v>
      </c>
      <c r="C6056" s="5">
        <v>9</v>
      </c>
      <c r="D6056" s="5">
        <v>9</v>
      </c>
      <c r="E6056" s="5">
        <v>1</v>
      </c>
      <c r="F6056" s="43">
        <v>19.3</v>
      </c>
      <c r="G6056" s="8">
        <f t="shared" si="388"/>
        <v>25</v>
      </c>
      <c r="H6056" s="8">
        <f t="shared" si="389"/>
        <v>313.49999999999994</v>
      </c>
      <c r="I6056" s="8">
        <f t="shared" si="390"/>
        <v>78.374999999999986</v>
      </c>
      <c r="J6056" s="1">
        <v>18</v>
      </c>
      <c r="K6056" s="1">
        <v>25</v>
      </c>
      <c r="M6056" s="45"/>
      <c r="N6056" s="45"/>
      <c r="O6056" s="45"/>
      <c r="P6056" s="28"/>
      <c r="Q6056" s="28"/>
      <c r="R6056" s="25"/>
      <c r="Z6056"/>
    </row>
    <row r="6057" spans="1:26" x14ac:dyDescent="0.25">
      <c r="A6057" s="4" t="s">
        <v>7</v>
      </c>
      <c r="B6057" s="5">
        <v>2008</v>
      </c>
      <c r="C6057" s="5">
        <v>9</v>
      </c>
      <c r="D6057" s="5">
        <v>9</v>
      </c>
      <c r="E6057" s="5">
        <v>2</v>
      </c>
      <c r="F6057" s="43">
        <v>19.100000000000001</v>
      </c>
      <c r="G6057" s="8">
        <f t="shared" si="388"/>
        <v>25</v>
      </c>
      <c r="H6057" s="8">
        <f t="shared" si="389"/>
        <v>324.49999999999994</v>
      </c>
      <c r="I6057" s="8">
        <f t="shared" si="390"/>
        <v>81.124999999999986</v>
      </c>
      <c r="J6057" s="1">
        <v>18</v>
      </c>
      <c r="K6057" s="1">
        <v>25</v>
      </c>
      <c r="M6057" s="45"/>
      <c r="N6057" s="45"/>
      <c r="O6057" s="45"/>
      <c r="P6057" s="28"/>
      <c r="Q6057" s="28"/>
      <c r="R6057" s="25"/>
      <c r="Z6057"/>
    </row>
    <row r="6058" spans="1:26" x14ac:dyDescent="0.25">
      <c r="A6058" s="4" t="s">
        <v>7</v>
      </c>
      <c r="B6058" s="5">
        <v>2008</v>
      </c>
      <c r="C6058" s="5">
        <v>9</v>
      </c>
      <c r="D6058" s="5">
        <v>9</v>
      </c>
      <c r="E6058" s="5">
        <v>3</v>
      </c>
      <c r="F6058" s="43">
        <v>18.8</v>
      </c>
      <c r="G6058" s="8">
        <f t="shared" si="388"/>
        <v>25</v>
      </c>
      <c r="H6058" s="8">
        <f t="shared" si="389"/>
        <v>340.99999999999994</v>
      </c>
      <c r="I6058" s="8">
        <f t="shared" si="390"/>
        <v>85.249999999999986</v>
      </c>
      <c r="J6058" s="1">
        <v>18</v>
      </c>
      <c r="K6058" s="1">
        <v>25</v>
      </c>
      <c r="M6058" s="45"/>
      <c r="N6058" s="45"/>
      <c r="O6058" s="45"/>
      <c r="P6058" s="28"/>
      <c r="Q6058" s="28"/>
      <c r="R6058" s="25"/>
      <c r="Z6058"/>
    </row>
    <row r="6059" spans="1:26" x14ac:dyDescent="0.25">
      <c r="A6059" s="4" t="s">
        <v>7</v>
      </c>
      <c r="B6059" s="5">
        <v>2008</v>
      </c>
      <c r="C6059" s="5">
        <v>9</v>
      </c>
      <c r="D6059" s="5">
        <v>9</v>
      </c>
      <c r="E6059" s="5">
        <v>4</v>
      </c>
      <c r="F6059" s="43">
        <v>18.600000000000001</v>
      </c>
      <c r="G6059" s="8">
        <f t="shared" si="388"/>
        <v>25</v>
      </c>
      <c r="H6059" s="8">
        <f t="shared" si="389"/>
        <v>351.99999999999994</v>
      </c>
      <c r="I6059" s="8">
        <f t="shared" si="390"/>
        <v>87.999999999999986</v>
      </c>
      <c r="J6059" s="1">
        <v>18</v>
      </c>
      <c r="K6059" s="1">
        <v>25</v>
      </c>
      <c r="M6059" s="45"/>
      <c r="N6059" s="45"/>
      <c r="O6059" s="45"/>
      <c r="P6059" s="28"/>
      <c r="Q6059" s="28"/>
      <c r="R6059" s="25"/>
      <c r="Z6059"/>
    </row>
    <row r="6060" spans="1:26" x14ac:dyDescent="0.25">
      <c r="A6060" s="4" t="s">
        <v>7</v>
      </c>
      <c r="B6060" s="5">
        <v>2008</v>
      </c>
      <c r="C6060" s="5">
        <v>9</v>
      </c>
      <c r="D6060" s="5">
        <v>9</v>
      </c>
      <c r="E6060" s="5">
        <v>5</v>
      </c>
      <c r="F6060" s="43">
        <v>18.3</v>
      </c>
      <c r="G6060" s="8">
        <f t="shared" si="388"/>
        <v>25</v>
      </c>
      <c r="H6060" s="8">
        <f t="shared" si="389"/>
        <v>368.49999999999994</v>
      </c>
      <c r="I6060" s="8">
        <f t="shared" si="390"/>
        <v>92.124999999999986</v>
      </c>
      <c r="J6060" s="1">
        <v>18</v>
      </c>
      <c r="K6060" s="1">
        <v>25</v>
      </c>
      <c r="M6060" s="45"/>
      <c r="N6060" s="45"/>
      <c r="O6060" s="45"/>
      <c r="P6060" s="28"/>
      <c r="Q6060" s="28"/>
      <c r="R6060" s="25"/>
      <c r="Z6060"/>
    </row>
    <row r="6061" spans="1:26" x14ac:dyDescent="0.25">
      <c r="A6061" s="4" t="s">
        <v>7</v>
      </c>
      <c r="B6061" s="5">
        <v>2008</v>
      </c>
      <c r="C6061" s="5">
        <v>9</v>
      </c>
      <c r="D6061" s="5">
        <v>9</v>
      </c>
      <c r="E6061" s="5">
        <v>6</v>
      </c>
      <c r="F6061" s="43">
        <v>18.100000000000001</v>
      </c>
      <c r="G6061" s="8">
        <f t="shared" si="388"/>
        <v>25</v>
      </c>
      <c r="H6061" s="8">
        <f t="shared" si="389"/>
        <v>379.49999999999994</v>
      </c>
      <c r="I6061" s="8">
        <f t="shared" si="390"/>
        <v>94.874999999999986</v>
      </c>
      <c r="J6061" s="1">
        <v>18</v>
      </c>
      <c r="K6061" s="1">
        <v>25</v>
      </c>
      <c r="M6061" s="45"/>
      <c r="N6061" s="45"/>
      <c r="O6061" s="45"/>
      <c r="P6061" s="28"/>
      <c r="Q6061" s="28"/>
      <c r="R6061" s="25"/>
      <c r="Z6061"/>
    </row>
    <row r="6062" spans="1:26" x14ac:dyDescent="0.25">
      <c r="A6062" s="4" t="s">
        <v>7</v>
      </c>
      <c r="B6062" s="5">
        <v>2008</v>
      </c>
      <c r="C6062" s="5">
        <v>9</v>
      </c>
      <c r="D6062" s="5">
        <v>9</v>
      </c>
      <c r="E6062" s="5">
        <v>7</v>
      </c>
      <c r="F6062" s="43">
        <v>17.899999999999999</v>
      </c>
      <c r="G6062" s="8">
        <f t="shared" si="388"/>
        <v>25</v>
      </c>
      <c r="H6062" s="8">
        <f t="shared" si="389"/>
        <v>390.50000000000006</v>
      </c>
      <c r="I6062" s="8">
        <f t="shared" si="390"/>
        <v>97.625000000000014</v>
      </c>
      <c r="J6062" s="1">
        <v>18</v>
      </c>
      <c r="K6062" s="1">
        <v>25</v>
      </c>
      <c r="M6062" s="45"/>
      <c r="N6062" s="45"/>
      <c r="O6062" s="45"/>
      <c r="P6062" s="28"/>
      <c r="Q6062" s="28"/>
      <c r="R6062" s="25"/>
      <c r="Z6062"/>
    </row>
    <row r="6063" spans="1:26" x14ac:dyDescent="0.25">
      <c r="A6063" s="4" t="s">
        <v>7</v>
      </c>
      <c r="B6063" s="5">
        <v>2008</v>
      </c>
      <c r="C6063" s="5">
        <v>9</v>
      </c>
      <c r="D6063" s="5">
        <v>9</v>
      </c>
      <c r="E6063" s="5">
        <v>8</v>
      </c>
      <c r="F6063" s="43">
        <v>18</v>
      </c>
      <c r="G6063" s="8">
        <f t="shared" si="388"/>
        <v>25</v>
      </c>
      <c r="H6063" s="8">
        <f t="shared" si="389"/>
        <v>385</v>
      </c>
      <c r="I6063" s="8">
        <f t="shared" si="390"/>
        <v>96.25</v>
      </c>
      <c r="J6063" s="1">
        <v>18</v>
      </c>
      <c r="K6063" s="1">
        <v>25</v>
      </c>
      <c r="M6063" s="45"/>
      <c r="N6063" s="45"/>
      <c r="O6063" s="45"/>
      <c r="P6063" s="28"/>
      <c r="Q6063" s="28"/>
      <c r="R6063" s="25"/>
      <c r="Z6063"/>
    </row>
    <row r="6064" spans="1:26" x14ac:dyDescent="0.25">
      <c r="A6064" s="4" t="s">
        <v>7</v>
      </c>
      <c r="B6064" s="5">
        <v>2008</v>
      </c>
      <c r="C6064" s="5">
        <v>9</v>
      </c>
      <c r="D6064" s="5">
        <v>9</v>
      </c>
      <c r="E6064" s="5">
        <v>9</v>
      </c>
      <c r="F6064" s="43">
        <v>19.5</v>
      </c>
      <c r="G6064" s="8">
        <f t="shared" si="388"/>
        <v>25</v>
      </c>
      <c r="H6064" s="8">
        <f t="shared" si="389"/>
        <v>302.5</v>
      </c>
      <c r="I6064" s="8">
        <f t="shared" si="390"/>
        <v>75.625</v>
      </c>
      <c r="J6064" s="1">
        <v>18</v>
      </c>
      <c r="K6064" s="1">
        <v>25</v>
      </c>
      <c r="M6064" s="45"/>
      <c r="N6064" s="45"/>
      <c r="O6064" s="45"/>
      <c r="P6064" s="28"/>
      <c r="Q6064" s="28"/>
      <c r="R6064" s="25"/>
      <c r="Z6064"/>
    </row>
    <row r="6065" spans="1:26" x14ac:dyDescent="0.25">
      <c r="A6065" s="4" t="s">
        <v>7</v>
      </c>
      <c r="B6065" s="5">
        <v>2008</v>
      </c>
      <c r="C6065" s="5">
        <v>9</v>
      </c>
      <c r="D6065" s="5">
        <v>9</v>
      </c>
      <c r="E6065" s="5">
        <v>10</v>
      </c>
      <c r="F6065" s="43">
        <v>21.2</v>
      </c>
      <c r="G6065" s="8">
        <f t="shared" si="388"/>
        <v>25</v>
      </c>
      <c r="H6065" s="8">
        <f t="shared" si="389"/>
        <v>209.00000000000003</v>
      </c>
      <c r="I6065" s="8">
        <f t="shared" si="390"/>
        <v>52.250000000000007</v>
      </c>
      <c r="J6065" s="1">
        <v>18</v>
      </c>
      <c r="K6065" s="1">
        <v>25</v>
      </c>
      <c r="M6065" s="45"/>
      <c r="N6065" s="45"/>
      <c r="O6065" s="45"/>
      <c r="P6065" s="28"/>
      <c r="Q6065" s="28"/>
      <c r="R6065" s="25"/>
      <c r="Z6065"/>
    </row>
    <row r="6066" spans="1:26" x14ac:dyDescent="0.25">
      <c r="A6066" s="4" t="s">
        <v>7</v>
      </c>
      <c r="B6066" s="5">
        <v>2008</v>
      </c>
      <c r="C6066" s="5">
        <v>9</v>
      </c>
      <c r="D6066" s="5">
        <v>9</v>
      </c>
      <c r="E6066" s="5">
        <v>11</v>
      </c>
      <c r="F6066" s="43">
        <v>22.5</v>
      </c>
      <c r="G6066" s="8">
        <f t="shared" si="388"/>
        <v>25</v>
      </c>
      <c r="H6066" s="8">
        <f t="shared" si="389"/>
        <v>137.5</v>
      </c>
      <c r="I6066" s="8">
        <f t="shared" si="390"/>
        <v>34.375</v>
      </c>
      <c r="J6066" s="1">
        <v>18</v>
      </c>
      <c r="K6066" s="1">
        <v>25</v>
      </c>
      <c r="M6066" s="45"/>
      <c r="N6066" s="45"/>
      <c r="O6066" s="45"/>
      <c r="P6066" s="28"/>
      <c r="Q6066" s="28"/>
      <c r="R6066" s="25"/>
      <c r="Z6066"/>
    </row>
    <row r="6067" spans="1:26" x14ac:dyDescent="0.25">
      <c r="A6067" s="4" t="s">
        <v>7</v>
      </c>
      <c r="B6067" s="5">
        <v>2008</v>
      </c>
      <c r="C6067" s="5">
        <v>9</v>
      </c>
      <c r="D6067" s="5">
        <v>9</v>
      </c>
      <c r="E6067" s="5">
        <v>12</v>
      </c>
      <c r="F6067" s="43">
        <v>24.1</v>
      </c>
      <c r="G6067" s="8">
        <f t="shared" si="388"/>
        <v>25</v>
      </c>
      <c r="H6067" s="8">
        <f t="shared" si="389"/>
        <v>49.499999999999922</v>
      </c>
      <c r="I6067" s="8">
        <f t="shared" si="390"/>
        <v>12.37499999999998</v>
      </c>
      <c r="J6067" s="1">
        <v>18</v>
      </c>
      <c r="K6067" s="1">
        <v>25</v>
      </c>
      <c r="M6067" s="45"/>
      <c r="N6067" s="45"/>
      <c r="O6067" s="45"/>
      <c r="P6067" s="28"/>
      <c r="Q6067" s="28"/>
      <c r="R6067" s="25"/>
      <c r="Z6067"/>
    </row>
    <row r="6068" spans="1:26" x14ac:dyDescent="0.25">
      <c r="A6068" s="4" t="s">
        <v>7</v>
      </c>
      <c r="B6068" s="5">
        <v>2008</v>
      </c>
      <c r="C6068" s="5">
        <v>9</v>
      </c>
      <c r="D6068" s="5">
        <v>9</v>
      </c>
      <c r="E6068" s="5">
        <v>13</v>
      </c>
      <c r="F6068" s="43">
        <v>24.2</v>
      </c>
      <c r="G6068" s="8">
        <f t="shared" si="388"/>
        <v>25</v>
      </c>
      <c r="H6068" s="8">
        <f t="shared" si="389"/>
        <v>44.000000000000043</v>
      </c>
      <c r="I6068" s="8">
        <f t="shared" si="390"/>
        <v>11.000000000000011</v>
      </c>
      <c r="J6068" s="1">
        <v>18</v>
      </c>
      <c r="K6068" s="1">
        <v>25</v>
      </c>
      <c r="M6068" s="45"/>
      <c r="N6068" s="45"/>
      <c r="O6068" s="45"/>
      <c r="P6068" s="28"/>
      <c r="Q6068" s="28"/>
      <c r="R6068" s="25"/>
      <c r="Z6068"/>
    </row>
    <row r="6069" spans="1:26" x14ac:dyDescent="0.25">
      <c r="A6069" s="4" t="s">
        <v>7</v>
      </c>
      <c r="B6069" s="5">
        <v>2008</v>
      </c>
      <c r="C6069" s="5">
        <v>9</v>
      </c>
      <c r="D6069" s="5">
        <v>9</v>
      </c>
      <c r="E6069" s="5">
        <v>14</v>
      </c>
      <c r="F6069" s="43">
        <v>23.9</v>
      </c>
      <c r="G6069" s="8">
        <f t="shared" si="388"/>
        <v>25</v>
      </c>
      <c r="H6069" s="8">
        <f t="shared" si="389"/>
        <v>60.500000000000078</v>
      </c>
      <c r="I6069" s="8">
        <f t="shared" si="390"/>
        <v>15.12500000000002</v>
      </c>
      <c r="J6069" s="1">
        <v>18</v>
      </c>
      <c r="K6069" s="1">
        <v>25</v>
      </c>
      <c r="M6069" s="45"/>
      <c r="N6069" s="45"/>
      <c r="O6069" s="45"/>
      <c r="P6069" s="28"/>
      <c r="Q6069" s="28"/>
      <c r="R6069" s="25"/>
      <c r="Z6069"/>
    </row>
    <row r="6070" spans="1:26" x14ac:dyDescent="0.25">
      <c r="A6070" s="4" t="s">
        <v>7</v>
      </c>
      <c r="B6070" s="5">
        <v>2008</v>
      </c>
      <c r="C6070" s="5">
        <v>9</v>
      </c>
      <c r="D6070" s="5">
        <v>9</v>
      </c>
      <c r="E6070" s="5">
        <v>15</v>
      </c>
      <c r="F6070" s="43">
        <v>23.3</v>
      </c>
      <c r="G6070" s="8">
        <f t="shared" si="388"/>
        <v>25</v>
      </c>
      <c r="H6070" s="8">
        <f t="shared" si="389"/>
        <v>93.499999999999957</v>
      </c>
      <c r="I6070" s="8">
        <f t="shared" si="390"/>
        <v>23.374999999999989</v>
      </c>
      <c r="J6070" s="1">
        <v>18</v>
      </c>
      <c r="K6070" s="1">
        <v>25</v>
      </c>
      <c r="M6070" s="45"/>
      <c r="N6070" s="45"/>
      <c r="O6070" s="45"/>
      <c r="P6070" s="28"/>
      <c r="Q6070" s="28"/>
      <c r="R6070" s="25"/>
      <c r="Z6070"/>
    </row>
    <row r="6071" spans="1:26" x14ac:dyDescent="0.25">
      <c r="A6071" s="4" t="s">
        <v>7</v>
      </c>
      <c r="B6071" s="5">
        <v>2008</v>
      </c>
      <c r="C6071" s="5">
        <v>9</v>
      </c>
      <c r="D6071" s="5">
        <v>9</v>
      </c>
      <c r="E6071" s="5">
        <v>16</v>
      </c>
      <c r="F6071" s="43">
        <v>22.9</v>
      </c>
      <c r="G6071" s="8">
        <f t="shared" si="388"/>
        <v>25</v>
      </c>
      <c r="H6071" s="8">
        <f t="shared" si="389"/>
        <v>115.50000000000009</v>
      </c>
      <c r="I6071" s="8">
        <f t="shared" si="390"/>
        <v>28.875000000000021</v>
      </c>
      <c r="J6071" s="1">
        <v>18</v>
      </c>
      <c r="K6071" s="1">
        <v>25</v>
      </c>
      <c r="M6071" s="45"/>
      <c r="N6071" s="45"/>
      <c r="O6071" s="45"/>
      <c r="P6071" s="28"/>
      <c r="Q6071" s="28"/>
      <c r="R6071" s="25"/>
      <c r="Z6071"/>
    </row>
    <row r="6072" spans="1:26" x14ac:dyDescent="0.25">
      <c r="A6072" s="4" t="s">
        <v>7</v>
      </c>
      <c r="B6072" s="5">
        <v>2008</v>
      </c>
      <c r="C6072" s="5">
        <v>9</v>
      </c>
      <c r="D6072" s="5">
        <v>9</v>
      </c>
      <c r="E6072" s="5">
        <v>17</v>
      </c>
      <c r="F6072" s="43">
        <v>22.7</v>
      </c>
      <c r="G6072" s="8">
        <f t="shared" si="388"/>
        <v>25</v>
      </c>
      <c r="H6072" s="8">
        <f t="shared" si="389"/>
        <v>126.50000000000004</v>
      </c>
      <c r="I6072" s="8">
        <f t="shared" si="390"/>
        <v>31.625000000000011</v>
      </c>
      <c r="J6072" s="1">
        <v>18</v>
      </c>
      <c r="K6072" s="1">
        <v>25</v>
      </c>
      <c r="M6072" s="45"/>
      <c r="N6072" s="45"/>
      <c r="O6072" s="45"/>
      <c r="P6072" s="28"/>
      <c r="Q6072" s="28"/>
      <c r="R6072" s="25"/>
      <c r="Z6072"/>
    </row>
    <row r="6073" spans="1:26" x14ac:dyDescent="0.25">
      <c r="A6073" s="4" t="s">
        <v>7</v>
      </c>
      <c r="B6073" s="5">
        <v>2008</v>
      </c>
      <c r="C6073" s="5">
        <v>9</v>
      </c>
      <c r="D6073" s="5">
        <v>9</v>
      </c>
      <c r="E6073" s="5">
        <v>18</v>
      </c>
      <c r="F6073" s="43">
        <v>22.2</v>
      </c>
      <c r="G6073" s="8">
        <f t="shared" si="388"/>
        <v>25</v>
      </c>
      <c r="H6073" s="8">
        <f t="shared" si="389"/>
        <v>154.00000000000003</v>
      </c>
      <c r="I6073" s="8">
        <f t="shared" si="390"/>
        <v>38.500000000000007</v>
      </c>
      <c r="J6073" s="1">
        <v>18</v>
      </c>
      <c r="K6073" s="1">
        <v>25</v>
      </c>
      <c r="M6073" s="45"/>
      <c r="N6073" s="45"/>
      <c r="O6073" s="45"/>
      <c r="P6073" s="28"/>
      <c r="Q6073" s="28"/>
      <c r="R6073" s="25"/>
      <c r="Z6073"/>
    </row>
    <row r="6074" spans="1:26" x14ac:dyDescent="0.25">
      <c r="A6074" s="4" t="s">
        <v>7</v>
      </c>
      <c r="B6074" s="5">
        <v>2008</v>
      </c>
      <c r="C6074" s="5">
        <v>9</v>
      </c>
      <c r="D6074" s="5">
        <v>9</v>
      </c>
      <c r="E6074" s="5">
        <v>19</v>
      </c>
      <c r="F6074" s="43">
        <v>21.3</v>
      </c>
      <c r="G6074" s="8">
        <f t="shared" si="388"/>
        <v>25</v>
      </c>
      <c r="H6074" s="8">
        <f t="shared" si="389"/>
        <v>203.49999999999997</v>
      </c>
      <c r="I6074" s="8">
        <f t="shared" si="390"/>
        <v>50.874999999999993</v>
      </c>
      <c r="J6074" s="1">
        <v>18</v>
      </c>
      <c r="K6074" s="1">
        <v>25</v>
      </c>
      <c r="M6074" s="45"/>
      <c r="N6074" s="45"/>
      <c r="O6074" s="45"/>
      <c r="P6074" s="28"/>
      <c r="Q6074" s="28"/>
      <c r="R6074" s="25"/>
      <c r="Z6074"/>
    </row>
    <row r="6075" spans="1:26" x14ac:dyDescent="0.25">
      <c r="A6075" s="4" t="s">
        <v>7</v>
      </c>
      <c r="B6075" s="5">
        <v>2008</v>
      </c>
      <c r="C6075" s="5">
        <v>9</v>
      </c>
      <c r="D6075" s="5">
        <v>9</v>
      </c>
      <c r="E6075" s="5">
        <v>20</v>
      </c>
      <c r="F6075" s="43">
        <v>20.6</v>
      </c>
      <c r="G6075" s="8">
        <f t="shared" si="388"/>
        <v>25</v>
      </c>
      <c r="H6075" s="8">
        <f t="shared" si="389"/>
        <v>241.99999999999991</v>
      </c>
      <c r="I6075" s="8">
        <f t="shared" si="390"/>
        <v>60.499999999999979</v>
      </c>
      <c r="J6075" s="1">
        <v>18</v>
      </c>
      <c r="K6075" s="1">
        <v>25</v>
      </c>
      <c r="M6075" s="45"/>
      <c r="N6075" s="45"/>
      <c r="O6075" s="45"/>
      <c r="P6075" s="28"/>
      <c r="Q6075" s="28"/>
      <c r="R6075" s="25"/>
      <c r="Z6075"/>
    </row>
    <row r="6076" spans="1:26" x14ac:dyDescent="0.25">
      <c r="A6076" s="4" t="s">
        <v>7</v>
      </c>
      <c r="B6076" s="5">
        <v>2008</v>
      </c>
      <c r="C6076" s="5">
        <v>9</v>
      </c>
      <c r="D6076" s="5">
        <v>9</v>
      </c>
      <c r="E6076" s="5">
        <v>21</v>
      </c>
      <c r="F6076" s="43">
        <v>20.3</v>
      </c>
      <c r="G6076" s="8">
        <f t="shared" si="388"/>
        <v>25</v>
      </c>
      <c r="H6076" s="8">
        <f t="shared" si="389"/>
        <v>258.49999999999994</v>
      </c>
      <c r="I6076" s="8">
        <f t="shared" si="390"/>
        <v>64.624999999999986</v>
      </c>
      <c r="J6076" s="1">
        <v>18</v>
      </c>
      <c r="K6076" s="1">
        <v>25</v>
      </c>
      <c r="M6076" s="45"/>
      <c r="N6076" s="45"/>
      <c r="O6076" s="45"/>
      <c r="P6076" s="28"/>
      <c r="Q6076" s="28"/>
      <c r="R6076" s="25"/>
      <c r="Z6076"/>
    </row>
    <row r="6077" spans="1:26" x14ac:dyDescent="0.25">
      <c r="A6077" s="4" t="s">
        <v>7</v>
      </c>
      <c r="B6077" s="5">
        <v>2008</v>
      </c>
      <c r="C6077" s="5">
        <v>9</v>
      </c>
      <c r="D6077" s="5">
        <v>9</v>
      </c>
      <c r="E6077" s="5">
        <v>22</v>
      </c>
      <c r="F6077" s="43">
        <v>20.2</v>
      </c>
      <c r="G6077" s="8">
        <f t="shared" si="388"/>
        <v>25</v>
      </c>
      <c r="H6077" s="8">
        <f t="shared" si="389"/>
        <v>264.00000000000006</v>
      </c>
      <c r="I6077" s="8">
        <f t="shared" si="390"/>
        <v>66.000000000000014</v>
      </c>
      <c r="J6077" s="1">
        <v>18</v>
      </c>
      <c r="K6077" s="1">
        <v>25</v>
      </c>
      <c r="M6077" s="45"/>
      <c r="N6077" s="45"/>
      <c r="O6077" s="45"/>
      <c r="P6077" s="28"/>
      <c r="Q6077" s="28"/>
      <c r="R6077" s="25"/>
      <c r="Z6077"/>
    </row>
    <row r="6078" spans="1:26" x14ac:dyDescent="0.25">
      <c r="A6078" s="4" t="s">
        <v>7</v>
      </c>
      <c r="B6078" s="5">
        <v>2008</v>
      </c>
      <c r="C6078" s="5">
        <v>9</v>
      </c>
      <c r="D6078" s="5">
        <v>9</v>
      </c>
      <c r="E6078" s="5">
        <v>23</v>
      </c>
      <c r="F6078" s="43">
        <v>20</v>
      </c>
      <c r="G6078" s="8">
        <f t="shared" si="388"/>
        <v>25</v>
      </c>
      <c r="H6078" s="8">
        <f t="shared" si="389"/>
        <v>275</v>
      </c>
      <c r="I6078" s="8">
        <f t="shared" si="390"/>
        <v>68.75</v>
      </c>
      <c r="J6078" s="1">
        <v>18</v>
      </c>
      <c r="K6078" s="1">
        <v>25</v>
      </c>
      <c r="M6078" s="45"/>
      <c r="N6078" s="45"/>
      <c r="O6078" s="45"/>
      <c r="P6078" s="28"/>
      <c r="Q6078" s="28"/>
      <c r="R6078" s="25"/>
      <c r="Z6078"/>
    </row>
    <row r="6079" spans="1:26" x14ac:dyDescent="0.25">
      <c r="A6079" s="4" t="s">
        <v>7</v>
      </c>
      <c r="B6079" s="5">
        <v>2008</v>
      </c>
      <c r="C6079" s="5">
        <v>9</v>
      </c>
      <c r="D6079" s="5">
        <v>10</v>
      </c>
      <c r="E6079" s="5">
        <v>0</v>
      </c>
      <c r="F6079" s="43">
        <v>19.7</v>
      </c>
      <c r="G6079" s="8">
        <f t="shared" si="388"/>
        <v>25</v>
      </c>
      <c r="H6079" s="8">
        <f t="shared" si="389"/>
        <v>291.50000000000006</v>
      </c>
      <c r="I6079" s="8">
        <f t="shared" si="390"/>
        <v>72.875000000000014</v>
      </c>
      <c r="J6079" s="1">
        <v>18</v>
      </c>
      <c r="K6079" s="1">
        <v>25</v>
      </c>
      <c r="M6079" s="45"/>
      <c r="N6079" s="45"/>
      <c r="O6079" s="45"/>
      <c r="P6079" s="28"/>
      <c r="Q6079" s="28"/>
      <c r="R6079" s="25"/>
      <c r="Z6079"/>
    </row>
    <row r="6080" spans="1:26" x14ac:dyDescent="0.25">
      <c r="A6080" s="4" t="s">
        <v>7</v>
      </c>
      <c r="B6080" s="5">
        <v>2008</v>
      </c>
      <c r="C6080" s="5">
        <v>9</v>
      </c>
      <c r="D6080" s="5">
        <v>10</v>
      </c>
      <c r="E6080" s="5">
        <v>1</v>
      </c>
      <c r="F6080" s="43">
        <v>19.399999999999999</v>
      </c>
      <c r="G6080" s="8">
        <f t="shared" si="388"/>
        <v>25</v>
      </c>
      <c r="H6080" s="8">
        <f t="shared" si="389"/>
        <v>308.00000000000006</v>
      </c>
      <c r="I6080" s="8">
        <f t="shared" si="390"/>
        <v>77.000000000000014</v>
      </c>
      <c r="J6080" s="1">
        <v>18</v>
      </c>
      <c r="K6080" s="1">
        <v>25</v>
      </c>
      <c r="M6080" s="45"/>
      <c r="N6080" s="45"/>
      <c r="O6080" s="45"/>
      <c r="P6080" s="28"/>
      <c r="Q6080" s="28"/>
      <c r="R6080" s="25"/>
      <c r="Z6080"/>
    </row>
    <row r="6081" spans="1:26" x14ac:dyDescent="0.25">
      <c r="A6081" s="4" t="s">
        <v>7</v>
      </c>
      <c r="B6081" s="5">
        <v>2008</v>
      </c>
      <c r="C6081" s="5">
        <v>9</v>
      </c>
      <c r="D6081" s="5">
        <v>10</v>
      </c>
      <c r="E6081" s="5">
        <v>2</v>
      </c>
      <c r="F6081" s="43">
        <v>19</v>
      </c>
      <c r="G6081" s="8">
        <f t="shared" si="388"/>
        <v>25</v>
      </c>
      <c r="H6081" s="8">
        <f t="shared" si="389"/>
        <v>330</v>
      </c>
      <c r="I6081" s="8">
        <f t="shared" si="390"/>
        <v>82.5</v>
      </c>
      <c r="J6081" s="1">
        <v>18</v>
      </c>
      <c r="K6081" s="1">
        <v>25</v>
      </c>
      <c r="M6081" s="45"/>
      <c r="N6081" s="45"/>
      <c r="O6081" s="45"/>
      <c r="P6081" s="28"/>
      <c r="Q6081" s="28"/>
      <c r="R6081" s="25"/>
      <c r="Z6081"/>
    </row>
    <row r="6082" spans="1:26" x14ac:dyDescent="0.25">
      <c r="A6082" s="4" t="s">
        <v>7</v>
      </c>
      <c r="B6082" s="5">
        <v>2008</v>
      </c>
      <c r="C6082" s="5">
        <v>9</v>
      </c>
      <c r="D6082" s="5">
        <v>10</v>
      </c>
      <c r="E6082" s="5">
        <v>3</v>
      </c>
      <c r="F6082" s="43">
        <v>18.5</v>
      </c>
      <c r="G6082" s="8">
        <f t="shared" si="388"/>
        <v>25</v>
      </c>
      <c r="H6082" s="8">
        <f t="shared" si="389"/>
        <v>357.5</v>
      </c>
      <c r="I6082" s="8">
        <f t="shared" si="390"/>
        <v>89.375</v>
      </c>
      <c r="J6082" s="1">
        <v>18</v>
      </c>
      <c r="K6082" s="1">
        <v>25</v>
      </c>
      <c r="M6082" s="45"/>
      <c r="N6082" s="45"/>
      <c r="O6082" s="45"/>
      <c r="P6082" s="28"/>
      <c r="Q6082" s="28"/>
      <c r="R6082" s="25"/>
      <c r="Z6082"/>
    </row>
    <row r="6083" spans="1:26" x14ac:dyDescent="0.25">
      <c r="A6083" s="4" t="s">
        <v>7</v>
      </c>
      <c r="B6083" s="5">
        <v>2008</v>
      </c>
      <c r="C6083" s="5">
        <v>9</v>
      </c>
      <c r="D6083" s="5">
        <v>10</v>
      </c>
      <c r="E6083" s="5">
        <v>4</v>
      </c>
      <c r="F6083" s="43">
        <v>18.2</v>
      </c>
      <c r="G6083" s="8">
        <f t="shared" si="388"/>
        <v>25</v>
      </c>
      <c r="H6083" s="8">
        <f t="shared" si="389"/>
        <v>374.00000000000006</v>
      </c>
      <c r="I6083" s="8">
        <f t="shared" si="390"/>
        <v>93.500000000000014</v>
      </c>
      <c r="J6083" s="1">
        <v>18</v>
      </c>
      <c r="K6083" s="1">
        <v>25</v>
      </c>
      <c r="M6083" s="45"/>
      <c r="N6083" s="45"/>
      <c r="O6083" s="45"/>
      <c r="P6083" s="28"/>
      <c r="Q6083" s="28"/>
      <c r="R6083" s="25"/>
      <c r="Z6083"/>
    </row>
    <row r="6084" spans="1:26" x14ac:dyDescent="0.25">
      <c r="A6084" s="4" t="s">
        <v>7</v>
      </c>
      <c r="B6084" s="5">
        <v>2008</v>
      </c>
      <c r="C6084" s="5">
        <v>9</v>
      </c>
      <c r="D6084" s="5">
        <v>10</v>
      </c>
      <c r="E6084" s="5">
        <v>5</v>
      </c>
      <c r="F6084" s="43">
        <v>18</v>
      </c>
      <c r="G6084" s="8">
        <f t="shared" si="388"/>
        <v>25</v>
      </c>
      <c r="H6084" s="8">
        <f t="shared" si="389"/>
        <v>385</v>
      </c>
      <c r="I6084" s="8">
        <f t="shared" si="390"/>
        <v>96.25</v>
      </c>
      <c r="J6084" s="1">
        <v>18</v>
      </c>
      <c r="K6084" s="1">
        <v>25</v>
      </c>
      <c r="M6084" s="45"/>
      <c r="N6084" s="45"/>
      <c r="O6084" s="45"/>
      <c r="P6084" s="28"/>
      <c r="Q6084" s="28"/>
      <c r="R6084" s="25"/>
      <c r="Z6084"/>
    </row>
    <row r="6085" spans="1:26" x14ac:dyDescent="0.25">
      <c r="A6085" s="4" t="s">
        <v>7</v>
      </c>
      <c r="B6085" s="5">
        <v>2008</v>
      </c>
      <c r="C6085" s="5">
        <v>9</v>
      </c>
      <c r="D6085" s="5">
        <v>10</v>
      </c>
      <c r="E6085" s="5">
        <v>6</v>
      </c>
      <c r="F6085" s="43">
        <v>17.899999999999999</v>
      </c>
      <c r="G6085" s="8">
        <f t="shared" si="388"/>
        <v>25</v>
      </c>
      <c r="H6085" s="8">
        <f t="shared" si="389"/>
        <v>390.50000000000006</v>
      </c>
      <c r="I6085" s="8">
        <f t="shared" si="390"/>
        <v>97.625000000000014</v>
      </c>
      <c r="J6085" s="1">
        <v>18</v>
      </c>
      <c r="K6085" s="1">
        <v>25</v>
      </c>
      <c r="M6085" s="45"/>
      <c r="N6085" s="45"/>
      <c r="O6085" s="45"/>
      <c r="P6085" s="28"/>
      <c r="Q6085" s="28"/>
      <c r="R6085" s="25"/>
      <c r="Z6085"/>
    </row>
    <row r="6086" spans="1:26" x14ac:dyDescent="0.25">
      <c r="A6086" s="4" t="s">
        <v>7</v>
      </c>
      <c r="B6086" s="5">
        <v>2008</v>
      </c>
      <c r="C6086" s="5">
        <v>9</v>
      </c>
      <c r="D6086" s="5">
        <v>10</v>
      </c>
      <c r="E6086" s="5">
        <v>7</v>
      </c>
      <c r="F6086" s="43">
        <v>17.7</v>
      </c>
      <c r="G6086" s="8">
        <f t="shared" si="388"/>
        <v>25</v>
      </c>
      <c r="H6086" s="8">
        <f t="shared" si="389"/>
        <v>401.50000000000006</v>
      </c>
      <c r="I6086" s="8">
        <f t="shared" si="390"/>
        <v>100.37500000000001</v>
      </c>
      <c r="J6086" s="1">
        <v>18</v>
      </c>
      <c r="K6086" s="1">
        <v>25</v>
      </c>
      <c r="M6086" s="45"/>
      <c r="N6086" s="45"/>
      <c r="O6086" s="45"/>
      <c r="P6086" s="28"/>
      <c r="Q6086" s="28"/>
      <c r="R6086" s="25"/>
      <c r="Z6086"/>
    </row>
    <row r="6087" spans="1:26" x14ac:dyDescent="0.25">
      <c r="A6087" s="4" t="s">
        <v>7</v>
      </c>
      <c r="B6087" s="5">
        <v>2008</v>
      </c>
      <c r="C6087" s="5">
        <v>9</v>
      </c>
      <c r="D6087" s="5">
        <v>10</v>
      </c>
      <c r="E6087" s="5">
        <v>8</v>
      </c>
      <c r="F6087" s="43">
        <v>17.5</v>
      </c>
      <c r="G6087" s="8">
        <f t="shared" ref="G6087:G6150" si="391">IF(A6087="Inverno", $G$3, $G$2)</f>
        <v>25</v>
      </c>
      <c r="H6087" s="8">
        <f t="shared" si="389"/>
        <v>412.5</v>
      </c>
      <c r="I6087" s="8">
        <f t="shared" si="390"/>
        <v>103.125</v>
      </c>
      <c r="J6087" s="1">
        <v>18</v>
      </c>
      <c r="K6087" s="1">
        <v>25</v>
      </c>
      <c r="M6087" s="45"/>
      <c r="N6087" s="45"/>
      <c r="O6087" s="45"/>
      <c r="P6087" s="28"/>
      <c r="Q6087" s="28"/>
      <c r="R6087" s="25"/>
      <c r="Z6087"/>
    </row>
    <row r="6088" spans="1:26" x14ac:dyDescent="0.25">
      <c r="A6088" s="4" t="s">
        <v>7</v>
      </c>
      <c r="B6088" s="5">
        <v>2008</v>
      </c>
      <c r="C6088" s="5">
        <v>9</v>
      </c>
      <c r="D6088" s="5">
        <v>10</v>
      </c>
      <c r="E6088" s="5">
        <v>9</v>
      </c>
      <c r="F6088" s="43">
        <v>17.7</v>
      </c>
      <c r="G6088" s="8">
        <f t="shared" si="391"/>
        <v>25</v>
      </c>
      <c r="H6088" s="8">
        <f t="shared" ref="H6088:H6151" si="392">IF(F6088&gt;G6088,0,$D$3*(G6088-F6088)/$D$4)</f>
        <v>401.50000000000006</v>
      </c>
      <c r="I6088" s="8">
        <f t="shared" ref="I6088:I6151" si="393">H6088/$G$4</f>
        <v>100.37500000000001</v>
      </c>
      <c r="J6088" s="1">
        <v>18</v>
      </c>
      <c r="K6088" s="1">
        <v>25</v>
      </c>
      <c r="M6088" s="45"/>
      <c r="N6088" s="45"/>
      <c r="O6088" s="45"/>
      <c r="P6088" s="28"/>
      <c r="Q6088" s="28"/>
      <c r="R6088" s="25"/>
      <c r="Z6088"/>
    </row>
    <row r="6089" spans="1:26" x14ac:dyDescent="0.25">
      <c r="A6089" s="4" t="s">
        <v>7</v>
      </c>
      <c r="B6089" s="5">
        <v>2008</v>
      </c>
      <c r="C6089" s="5">
        <v>9</v>
      </c>
      <c r="D6089" s="5">
        <v>10</v>
      </c>
      <c r="E6089" s="5">
        <v>10</v>
      </c>
      <c r="F6089" s="43">
        <v>20.6</v>
      </c>
      <c r="G6089" s="8">
        <f t="shared" si="391"/>
        <v>25</v>
      </c>
      <c r="H6089" s="8">
        <f t="shared" si="392"/>
        <v>241.99999999999991</v>
      </c>
      <c r="I6089" s="8">
        <f t="shared" si="393"/>
        <v>60.499999999999979</v>
      </c>
      <c r="J6089" s="1">
        <v>18</v>
      </c>
      <c r="K6089" s="1">
        <v>25</v>
      </c>
      <c r="M6089" s="45"/>
      <c r="N6089" s="45"/>
      <c r="O6089" s="45"/>
      <c r="P6089" s="28"/>
      <c r="Q6089" s="28"/>
      <c r="R6089" s="25"/>
      <c r="Z6089"/>
    </row>
    <row r="6090" spans="1:26" x14ac:dyDescent="0.25">
      <c r="A6090" s="4" t="s">
        <v>7</v>
      </c>
      <c r="B6090" s="5">
        <v>2008</v>
      </c>
      <c r="C6090" s="5">
        <v>9</v>
      </c>
      <c r="D6090" s="5">
        <v>10</v>
      </c>
      <c r="E6090" s="5">
        <v>11</v>
      </c>
      <c r="F6090" s="43">
        <v>22.1</v>
      </c>
      <c r="G6090" s="8">
        <f t="shared" si="391"/>
        <v>25</v>
      </c>
      <c r="H6090" s="8">
        <f t="shared" si="392"/>
        <v>159.49999999999991</v>
      </c>
      <c r="I6090" s="8">
        <f t="shared" si="393"/>
        <v>39.874999999999979</v>
      </c>
      <c r="J6090" s="1">
        <v>18</v>
      </c>
      <c r="K6090" s="1">
        <v>25</v>
      </c>
      <c r="M6090" s="45"/>
      <c r="N6090" s="45"/>
      <c r="O6090" s="45"/>
      <c r="P6090" s="28"/>
      <c r="Q6090" s="28"/>
      <c r="R6090" s="25"/>
      <c r="Z6090"/>
    </row>
    <row r="6091" spans="1:26" x14ac:dyDescent="0.25">
      <c r="A6091" s="4" t="s">
        <v>7</v>
      </c>
      <c r="B6091" s="5">
        <v>2008</v>
      </c>
      <c r="C6091" s="5">
        <v>9</v>
      </c>
      <c r="D6091" s="5">
        <v>10</v>
      </c>
      <c r="E6091" s="5">
        <v>12</v>
      </c>
      <c r="F6091" s="43">
        <v>25.2</v>
      </c>
      <c r="G6091" s="8">
        <f t="shared" si="391"/>
        <v>25</v>
      </c>
      <c r="H6091" s="8">
        <f t="shared" si="392"/>
        <v>0</v>
      </c>
      <c r="I6091" s="8">
        <f t="shared" si="393"/>
        <v>0</v>
      </c>
      <c r="J6091" s="1">
        <v>18</v>
      </c>
      <c r="K6091" s="1">
        <v>25</v>
      </c>
      <c r="M6091" s="45"/>
      <c r="N6091" s="45"/>
      <c r="O6091" s="45"/>
      <c r="P6091" s="28"/>
      <c r="Q6091" s="28"/>
      <c r="R6091" s="25"/>
      <c r="Z6091"/>
    </row>
    <row r="6092" spans="1:26" x14ac:dyDescent="0.25">
      <c r="A6092" s="4" t="s">
        <v>7</v>
      </c>
      <c r="B6092" s="5">
        <v>2008</v>
      </c>
      <c r="C6092" s="5">
        <v>9</v>
      </c>
      <c r="D6092" s="5">
        <v>10</v>
      </c>
      <c r="E6092" s="5">
        <v>13</v>
      </c>
      <c r="F6092" s="43">
        <v>26</v>
      </c>
      <c r="G6092" s="8">
        <f t="shared" si="391"/>
        <v>25</v>
      </c>
      <c r="H6092" s="8">
        <f t="shared" si="392"/>
        <v>0</v>
      </c>
      <c r="I6092" s="8">
        <f t="shared" si="393"/>
        <v>0</v>
      </c>
      <c r="J6092" s="1">
        <v>18</v>
      </c>
      <c r="K6092" s="1">
        <v>25</v>
      </c>
      <c r="M6092" s="45"/>
      <c r="N6092" s="45"/>
      <c r="O6092" s="45"/>
      <c r="P6092" s="28"/>
      <c r="Q6092" s="28"/>
      <c r="R6092" s="25"/>
      <c r="Z6092"/>
    </row>
    <row r="6093" spans="1:26" x14ac:dyDescent="0.25">
      <c r="A6093" s="4" t="s">
        <v>7</v>
      </c>
      <c r="B6093" s="5">
        <v>2008</v>
      </c>
      <c r="C6093" s="5">
        <v>9</v>
      </c>
      <c r="D6093" s="5">
        <v>10</v>
      </c>
      <c r="E6093" s="5">
        <v>14</v>
      </c>
      <c r="F6093" s="43">
        <v>26.2</v>
      </c>
      <c r="G6093" s="8">
        <f t="shared" si="391"/>
        <v>25</v>
      </c>
      <c r="H6093" s="8">
        <f t="shared" si="392"/>
        <v>0</v>
      </c>
      <c r="I6093" s="8">
        <f t="shared" si="393"/>
        <v>0</v>
      </c>
      <c r="J6093" s="1">
        <v>18</v>
      </c>
      <c r="K6093" s="1">
        <v>25</v>
      </c>
      <c r="M6093" s="45"/>
      <c r="N6093" s="45"/>
      <c r="O6093" s="45"/>
      <c r="P6093" s="28"/>
      <c r="Q6093" s="28"/>
      <c r="R6093" s="25"/>
      <c r="Z6093"/>
    </row>
    <row r="6094" spans="1:26" x14ac:dyDescent="0.25">
      <c r="A6094" s="4" t="s">
        <v>7</v>
      </c>
      <c r="B6094" s="5">
        <v>2008</v>
      </c>
      <c r="C6094" s="5">
        <v>9</v>
      </c>
      <c r="D6094" s="5">
        <v>10</v>
      </c>
      <c r="E6094" s="5">
        <v>15</v>
      </c>
      <c r="F6094" s="43">
        <v>25.7</v>
      </c>
      <c r="G6094" s="8">
        <f t="shared" si="391"/>
        <v>25</v>
      </c>
      <c r="H6094" s="8">
        <f t="shared" si="392"/>
        <v>0</v>
      </c>
      <c r="I6094" s="8">
        <f t="shared" si="393"/>
        <v>0</v>
      </c>
      <c r="J6094" s="1">
        <v>18</v>
      </c>
      <c r="K6094" s="1">
        <v>25</v>
      </c>
      <c r="M6094" s="45"/>
      <c r="N6094" s="45"/>
      <c r="O6094" s="45"/>
      <c r="P6094" s="28"/>
      <c r="Q6094" s="28"/>
      <c r="R6094" s="25"/>
      <c r="Z6094"/>
    </row>
    <row r="6095" spans="1:26" x14ac:dyDescent="0.25">
      <c r="A6095" s="4" t="s">
        <v>7</v>
      </c>
      <c r="B6095" s="5">
        <v>2008</v>
      </c>
      <c r="C6095" s="5">
        <v>9</v>
      </c>
      <c r="D6095" s="5">
        <v>10</v>
      </c>
      <c r="E6095" s="5">
        <v>16</v>
      </c>
      <c r="F6095" s="43">
        <v>25</v>
      </c>
      <c r="G6095" s="8">
        <f t="shared" si="391"/>
        <v>25</v>
      </c>
      <c r="H6095" s="8">
        <f t="shared" si="392"/>
        <v>0</v>
      </c>
      <c r="I6095" s="8">
        <f t="shared" si="393"/>
        <v>0</v>
      </c>
      <c r="J6095" s="1">
        <v>18</v>
      </c>
      <c r="K6095" s="1">
        <v>25</v>
      </c>
      <c r="M6095" s="45"/>
      <c r="N6095" s="45"/>
      <c r="O6095" s="45"/>
      <c r="P6095" s="28"/>
      <c r="Q6095" s="28"/>
      <c r="R6095" s="25"/>
      <c r="Z6095"/>
    </row>
    <row r="6096" spans="1:26" x14ac:dyDescent="0.25">
      <c r="A6096" s="4" t="s">
        <v>7</v>
      </c>
      <c r="B6096" s="5">
        <v>2008</v>
      </c>
      <c r="C6096" s="5">
        <v>9</v>
      </c>
      <c r="D6096" s="5">
        <v>10</v>
      </c>
      <c r="E6096" s="5">
        <v>17</v>
      </c>
      <c r="F6096" s="43">
        <v>23.9</v>
      </c>
      <c r="G6096" s="8">
        <f t="shared" si="391"/>
        <v>25</v>
      </c>
      <c r="H6096" s="8">
        <f t="shared" si="392"/>
        <v>60.500000000000078</v>
      </c>
      <c r="I6096" s="8">
        <f t="shared" si="393"/>
        <v>15.12500000000002</v>
      </c>
      <c r="J6096" s="1">
        <v>18</v>
      </c>
      <c r="K6096" s="1">
        <v>25</v>
      </c>
      <c r="M6096" s="45"/>
      <c r="N6096" s="45"/>
      <c r="O6096" s="45"/>
      <c r="P6096" s="28"/>
      <c r="Q6096" s="28"/>
      <c r="R6096" s="25"/>
      <c r="Z6096"/>
    </row>
    <row r="6097" spans="1:26" x14ac:dyDescent="0.25">
      <c r="A6097" s="4" t="s">
        <v>7</v>
      </c>
      <c r="B6097" s="5">
        <v>2008</v>
      </c>
      <c r="C6097" s="5">
        <v>9</v>
      </c>
      <c r="D6097" s="5">
        <v>10</v>
      </c>
      <c r="E6097" s="5">
        <v>18</v>
      </c>
      <c r="F6097" s="43">
        <v>22.5</v>
      </c>
      <c r="G6097" s="8">
        <f t="shared" si="391"/>
        <v>25</v>
      </c>
      <c r="H6097" s="8">
        <f t="shared" si="392"/>
        <v>137.5</v>
      </c>
      <c r="I6097" s="8">
        <f t="shared" si="393"/>
        <v>34.375</v>
      </c>
      <c r="J6097" s="1">
        <v>18</v>
      </c>
      <c r="K6097" s="1">
        <v>25</v>
      </c>
      <c r="M6097" s="45"/>
      <c r="N6097" s="45"/>
      <c r="O6097" s="45"/>
      <c r="P6097" s="28"/>
      <c r="Q6097" s="28"/>
      <c r="R6097" s="25"/>
      <c r="Z6097"/>
    </row>
    <row r="6098" spans="1:26" x14ac:dyDescent="0.25">
      <c r="A6098" s="4" t="s">
        <v>7</v>
      </c>
      <c r="B6098" s="5">
        <v>2008</v>
      </c>
      <c r="C6098" s="5">
        <v>9</v>
      </c>
      <c r="D6098" s="5">
        <v>10</v>
      </c>
      <c r="E6098" s="5">
        <v>19</v>
      </c>
      <c r="F6098" s="43">
        <v>20.399999999999999</v>
      </c>
      <c r="G6098" s="8">
        <f t="shared" si="391"/>
        <v>25</v>
      </c>
      <c r="H6098" s="8">
        <f t="shared" si="392"/>
        <v>253.00000000000009</v>
      </c>
      <c r="I6098" s="8">
        <f t="shared" si="393"/>
        <v>63.250000000000021</v>
      </c>
      <c r="J6098" s="1">
        <v>18</v>
      </c>
      <c r="K6098" s="1">
        <v>25</v>
      </c>
      <c r="M6098" s="45"/>
      <c r="N6098" s="45"/>
      <c r="O6098" s="45"/>
      <c r="P6098" s="28"/>
      <c r="Q6098" s="28"/>
      <c r="R6098" s="25"/>
      <c r="Z6098"/>
    </row>
    <row r="6099" spans="1:26" x14ac:dyDescent="0.25">
      <c r="A6099" s="4" t="s">
        <v>7</v>
      </c>
      <c r="B6099" s="5">
        <v>2008</v>
      </c>
      <c r="C6099" s="5">
        <v>9</v>
      </c>
      <c r="D6099" s="5">
        <v>10</v>
      </c>
      <c r="E6099" s="5">
        <v>20</v>
      </c>
      <c r="F6099" s="43">
        <v>19.5</v>
      </c>
      <c r="G6099" s="8">
        <f t="shared" si="391"/>
        <v>25</v>
      </c>
      <c r="H6099" s="8">
        <f t="shared" si="392"/>
        <v>302.5</v>
      </c>
      <c r="I6099" s="8">
        <f t="shared" si="393"/>
        <v>75.625</v>
      </c>
      <c r="J6099" s="1">
        <v>18</v>
      </c>
      <c r="K6099" s="1">
        <v>25</v>
      </c>
      <c r="M6099" s="45"/>
      <c r="N6099" s="45"/>
      <c r="O6099" s="45"/>
      <c r="P6099" s="28"/>
      <c r="Q6099" s="28"/>
      <c r="R6099" s="25"/>
      <c r="Z6099"/>
    </row>
    <row r="6100" spans="1:26" x14ac:dyDescent="0.25">
      <c r="A6100" s="4" t="s">
        <v>7</v>
      </c>
      <c r="B6100" s="5">
        <v>2008</v>
      </c>
      <c r="C6100" s="5">
        <v>9</v>
      </c>
      <c r="D6100" s="5">
        <v>10</v>
      </c>
      <c r="E6100" s="5">
        <v>21</v>
      </c>
      <c r="F6100" s="43">
        <v>19</v>
      </c>
      <c r="G6100" s="8">
        <f t="shared" si="391"/>
        <v>25</v>
      </c>
      <c r="H6100" s="8">
        <f t="shared" si="392"/>
        <v>330</v>
      </c>
      <c r="I6100" s="8">
        <f t="shared" si="393"/>
        <v>82.5</v>
      </c>
      <c r="J6100" s="1">
        <v>18</v>
      </c>
      <c r="K6100" s="1">
        <v>25</v>
      </c>
      <c r="M6100" s="45"/>
      <c r="N6100" s="45"/>
      <c r="O6100" s="45"/>
      <c r="P6100" s="28"/>
      <c r="Q6100" s="28"/>
      <c r="R6100" s="25"/>
      <c r="Z6100"/>
    </row>
    <row r="6101" spans="1:26" x14ac:dyDescent="0.25">
      <c r="A6101" s="4" t="s">
        <v>7</v>
      </c>
      <c r="B6101" s="5">
        <v>2008</v>
      </c>
      <c r="C6101" s="5">
        <v>9</v>
      </c>
      <c r="D6101" s="5">
        <v>10</v>
      </c>
      <c r="E6101" s="5">
        <v>22</v>
      </c>
      <c r="F6101" s="43">
        <v>18.8</v>
      </c>
      <c r="G6101" s="8">
        <f t="shared" si="391"/>
        <v>25</v>
      </c>
      <c r="H6101" s="8">
        <f t="shared" si="392"/>
        <v>340.99999999999994</v>
      </c>
      <c r="I6101" s="8">
        <f t="shared" si="393"/>
        <v>85.249999999999986</v>
      </c>
      <c r="J6101" s="1">
        <v>18</v>
      </c>
      <c r="K6101" s="1">
        <v>25</v>
      </c>
      <c r="M6101" s="45"/>
      <c r="N6101" s="45"/>
      <c r="O6101" s="45"/>
      <c r="P6101" s="28"/>
      <c r="Q6101" s="28"/>
      <c r="R6101" s="25"/>
      <c r="Z6101"/>
    </row>
    <row r="6102" spans="1:26" x14ac:dyDescent="0.25">
      <c r="A6102" s="4" t="s">
        <v>7</v>
      </c>
      <c r="B6102" s="5">
        <v>2008</v>
      </c>
      <c r="C6102" s="5">
        <v>9</v>
      </c>
      <c r="D6102" s="5">
        <v>10</v>
      </c>
      <c r="E6102" s="5">
        <v>23</v>
      </c>
      <c r="F6102" s="43">
        <v>18.5</v>
      </c>
      <c r="G6102" s="8">
        <f t="shared" si="391"/>
        <v>25</v>
      </c>
      <c r="H6102" s="8">
        <f t="shared" si="392"/>
        <v>357.5</v>
      </c>
      <c r="I6102" s="8">
        <f t="shared" si="393"/>
        <v>89.375</v>
      </c>
      <c r="J6102" s="1">
        <v>18</v>
      </c>
      <c r="K6102" s="1">
        <v>25</v>
      </c>
      <c r="M6102" s="45"/>
      <c r="N6102" s="45"/>
      <c r="O6102" s="45"/>
      <c r="P6102" s="28"/>
      <c r="Q6102" s="28"/>
      <c r="R6102" s="25"/>
      <c r="Z6102"/>
    </row>
    <row r="6103" spans="1:26" x14ac:dyDescent="0.25">
      <c r="A6103" s="4" t="s">
        <v>7</v>
      </c>
      <c r="B6103" s="5">
        <v>2008</v>
      </c>
      <c r="C6103" s="5">
        <v>9</v>
      </c>
      <c r="D6103" s="5">
        <v>11</v>
      </c>
      <c r="E6103" s="5">
        <v>0</v>
      </c>
      <c r="F6103" s="43">
        <v>18.3</v>
      </c>
      <c r="G6103" s="8">
        <f t="shared" si="391"/>
        <v>25</v>
      </c>
      <c r="H6103" s="8">
        <f t="shared" si="392"/>
        <v>368.49999999999994</v>
      </c>
      <c r="I6103" s="8">
        <f t="shared" si="393"/>
        <v>92.124999999999986</v>
      </c>
      <c r="J6103" s="1">
        <v>18</v>
      </c>
      <c r="K6103" s="1">
        <v>25</v>
      </c>
      <c r="M6103" s="45"/>
      <c r="N6103" s="45"/>
      <c r="O6103" s="45"/>
      <c r="P6103" s="28"/>
      <c r="Q6103" s="28"/>
      <c r="R6103" s="25"/>
      <c r="Z6103"/>
    </row>
    <row r="6104" spans="1:26" x14ac:dyDescent="0.25">
      <c r="A6104" s="4" t="s">
        <v>7</v>
      </c>
      <c r="B6104" s="5">
        <v>2008</v>
      </c>
      <c r="C6104" s="5">
        <v>9</v>
      </c>
      <c r="D6104" s="5">
        <v>11</v>
      </c>
      <c r="E6104" s="5">
        <v>1</v>
      </c>
      <c r="F6104" s="43">
        <v>18.100000000000001</v>
      </c>
      <c r="G6104" s="8">
        <f t="shared" si="391"/>
        <v>25</v>
      </c>
      <c r="H6104" s="8">
        <f t="shared" si="392"/>
        <v>379.49999999999994</v>
      </c>
      <c r="I6104" s="8">
        <f t="shared" si="393"/>
        <v>94.874999999999986</v>
      </c>
      <c r="J6104" s="1">
        <v>18</v>
      </c>
      <c r="K6104" s="1">
        <v>25</v>
      </c>
      <c r="M6104" s="45"/>
      <c r="N6104" s="45"/>
      <c r="O6104" s="45"/>
      <c r="P6104" s="28"/>
      <c r="Q6104" s="28"/>
      <c r="R6104" s="25"/>
      <c r="Z6104"/>
    </row>
    <row r="6105" spans="1:26" x14ac:dyDescent="0.25">
      <c r="A6105" s="4" t="s">
        <v>7</v>
      </c>
      <c r="B6105" s="5">
        <v>2008</v>
      </c>
      <c r="C6105" s="5">
        <v>9</v>
      </c>
      <c r="D6105" s="5">
        <v>11</v>
      </c>
      <c r="E6105" s="5">
        <v>2</v>
      </c>
      <c r="F6105" s="43">
        <v>17.899999999999999</v>
      </c>
      <c r="G6105" s="8">
        <f t="shared" si="391"/>
        <v>25</v>
      </c>
      <c r="H6105" s="8">
        <f t="shared" si="392"/>
        <v>390.50000000000006</v>
      </c>
      <c r="I6105" s="8">
        <f t="shared" si="393"/>
        <v>97.625000000000014</v>
      </c>
      <c r="J6105" s="1">
        <v>18</v>
      </c>
      <c r="K6105" s="1">
        <v>25</v>
      </c>
      <c r="M6105" s="45"/>
      <c r="N6105" s="45"/>
      <c r="O6105" s="45"/>
      <c r="P6105" s="28"/>
      <c r="Q6105" s="28"/>
      <c r="R6105" s="25"/>
      <c r="Z6105"/>
    </row>
    <row r="6106" spans="1:26" x14ac:dyDescent="0.25">
      <c r="A6106" s="4" t="s">
        <v>7</v>
      </c>
      <c r="B6106" s="5">
        <v>2008</v>
      </c>
      <c r="C6106" s="5">
        <v>9</v>
      </c>
      <c r="D6106" s="5">
        <v>11</v>
      </c>
      <c r="E6106" s="5">
        <v>3</v>
      </c>
      <c r="F6106" s="43">
        <v>17.8</v>
      </c>
      <c r="G6106" s="8">
        <f t="shared" si="391"/>
        <v>25</v>
      </c>
      <c r="H6106" s="8">
        <f t="shared" si="392"/>
        <v>395.99999999999994</v>
      </c>
      <c r="I6106" s="8">
        <f t="shared" si="393"/>
        <v>98.999999999999986</v>
      </c>
      <c r="J6106" s="1">
        <v>18</v>
      </c>
      <c r="K6106" s="1">
        <v>25</v>
      </c>
      <c r="M6106" s="45"/>
      <c r="N6106" s="45"/>
      <c r="O6106" s="45"/>
      <c r="P6106" s="28"/>
      <c r="Q6106" s="28"/>
      <c r="R6106" s="25"/>
      <c r="Z6106"/>
    </row>
    <row r="6107" spans="1:26" x14ac:dyDescent="0.25">
      <c r="A6107" s="4" t="s">
        <v>7</v>
      </c>
      <c r="B6107" s="5">
        <v>2008</v>
      </c>
      <c r="C6107" s="5">
        <v>9</v>
      </c>
      <c r="D6107" s="5">
        <v>11</v>
      </c>
      <c r="E6107" s="5">
        <v>4</v>
      </c>
      <c r="F6107" s="43">
        <v>17.7</v>
      </c>
      <c r="G6107" s="8">
        <f t="shared" si="391"/>
        <v>25</v>
      </c>
      <c r="H6107" s="8">
        <f t="shared" si="392"/>
        <v>401.50000000000006</v>
      </c>
      <c r="I6107" s="8">
        <f t="shared" si="393"/>
        <v>100.37500000000001</v>
      </c>
      <c r="J6107" s="1">
        <v>18</v>
      </c>
      <c r="K6107" s="1">
        <v>25</v>
      </c>
      <c r="M6107" s="45"/>
      <c r="N6107" s="45"/>
      <c r="O6107" s="45"/>
      <c r="P6107" s="28"/>
      <c r="Q6107" s="28"/>
      <c r="R6107" s="25"/>
      <c r="Z6107"/>
    </row>
    <row r="6108" spans="1:26" x14ac:dyDescent="0.25">
      <c r="A6108" s="4" t="s">
        <v>7</v>
      </c>
      <c r="B6108" s="5">
        <v>2008</v>
      </c>
      <c r="C6108" s="5">
        <v>9</v>
      </c>
      <c r="D6108" s="5">
        <v>11</v>
      </c>
      <c r="E6108" s="5">
        <v>5</v>
      </c>
      <c r="F6108" s="43">
        <v>17.7</v>
      </c>
      <c r="G6108" s="8">
        <f t="shared" si="391"/>
        <v>25</v>
      </c>
      <c r="H6108" s="8">
        <f t="shared" si="392"/>
        <v>401.50000000000006</v>
      </c>
      <c r="I6108" s="8">
        <f t="shared" si="393"/>
        <v>100.37500000000001</v>
      </c>
      <c r="J6108" s="1">
        <v>18</v>
      </c>
      <c r="K6108" s="1">
        <v>25</v>
      </c>
      <c r="M6108" s="45"/>
      <c r="N6108" s="45"/>
      <c r="O6108" s="45"/>
      <c r="P6108" s="28"/>
      <c r="Q6108" s="28"/>
      <c r="R6108" s="25"/>
      <c r="Z6108"/>
    </row>
    <row r="6109" spans="1:26" x14ac:dyDescent="0.25">
      <c r="A6109" s="4" t="s">
        <v>7</v>
      </c>
      <c r="B6109" s="5">
        <v>2008</v>
      </c>
      <c r="C6109" s="5">
        <v>9</v>
      </c>
      <c r="D6109" s="5">
        <v>11</v>
      </c>
      <c r="E6109" s="5">
        <v>6</v>
      </c>
      <c r="F6109" s="43">
        <v>17.899999999999999</v>
      </c>
      <c r="G6109" s="8">
        <f t="shared" si="391"/>
        <v>25</v>
      </c>
      <c r="H6109" s="8">
        <f t="shared" si="392"/>
        <v>390.50000000000006</v>
      </c>
      <c r="I6109" s="8">
        <f t="shared" si="393"/>
        <v>97.625000000000014</v>
      </c>
      <c r="J6109" s="1">
        <v>18</v>
      </c>
      <c r="K6109" s="1">
        <v>25</v>
      </c>
      <c r="M6109" s="45"/>
      <c r="N6109" s="45"/>
      <c r="O6109" s="45"/>
      <c r="P6109" s="28"/>
      <c r="Q6109" s="28"/>
      <c r="R6109" s="25"/>
      <c r="Z6109"/>
    </row>
    <row r="6110" spans="1:26" x14ac:dyDescent="0.25">
      <c r="A6110" s="4" t="s">
        <v>7</v>
      </c>
      <c r="B6110" s="5">
        <v>2008</v>
      </c>
      <c r="C6110" s="5">
        <v>9</v>
      </c>
      <c r="D6110" s="5">
        <v>11</v>
      </c>
      <c r="E6110" s="5">
        <v>7</v>
      </c>
      <c r="F6110" s="43">
        <v>17.600000000000001</v>
      </c>
      <c r="G6110" s="8">
        <f t="shared" si="391"/>
        <v>25</v>
      </c>
      <c r="H6110" s="8">
        <f t="shared" si="392"/>
        <v>406.99999999999994</v>
      </c>
      <c r="I6110" s="8">
        <f t="shared" si="393"/>
        <v>101.74999999999999</v>
      </c>
      <c r="J6110" s="1">
        <v>18</v>
      </c>
      <c r="K6110" s="1">
        <v>25</v>
      </c>
      <c r="M6110" s="45"/>
      <c r="N6110" s="45"/>
      <c r="O6110" s="45"/>
      <c r="P6110" s="28"/>
      <c r="Q6110" s="28"/>
      <c r="R6110" s="25"/>
      <c r="Z6110"/>
    </row>
    <row r="6111" spans="1:26" x14ac:dyDescent="0.25">
      <c r="A6111" s="4" t="s">
        <v>7</v>
      </c>
      <c r="B6111" s="5">
        <v>2008</v>
      </c>
      <c r="C6111" s="5">
        <v>9</v>
      </c>
      <c r="D6111" s="5">
        <v>11</v>
      </c>
      <c r="E6111" s="5">
        <v>8</v>
      </c>
      <c r="F6111" s="43">
        <v>18.5</v>
      </c>
      <c r="G6111" s="8">
        <f t="shared" si="391"/>
        <v>25</v>
      </c>
      <c r="H6111" s="8">
        <f t="shared" si="392"/>
        <v>357.5</v>
      </c>
      <c r="I6111" s="8">
        <f t="shared" si="393"/>
        <v>89.375</v>
      </c>
      <c r="J6111" s="1">
        <v>18</v>
      </c>
      <c r="K6111" s="1">
        <v>25</v>
      </c>
      <c r="M6111" s="45"/>
      <c r="N6111" s="45"/>
      <c r="O6111" s="45"/>
      <c r="P6111" s="28"/>
      <c r="Q6111" s="28"/>
      <c r="R6111" s="25"/>
      <c r="Z6111"/>
    </row>
    <row r="6112" spans="1:26" x14ac:dyDescent="0.25">
      <c r="A6112" s="4" t="s">
        <v>7</v>
      </c>
      <c r="B6112" s="5">
        <v>2008</v>
      </c>
      <c r="C6112" s="5">
        <v>9</v>
      </c>
      <c r="D6112" s="5">
        <v>11</v>
      </c>
      <c r="E6112" s="5">
        <v>9</v>
      </c>
      <c r="F6112" s="43">
        <v>19.8</v>
      </c>
      <c r="G6112" s="8">
        <f t="shared" si="391"/>
        <v>25</v>
      </c>
      <c r="H6112" s="8">
        <f t="shared" si="392"/>
        <v>285.99999999999994</v>
      </c>
      <c r="I6112" s="8">
        <f t="shared" si="393"/>
        <v>71.499999999999986</v>
      </c>
      <c r="J6112" s="1">
        <v>18</v>
      </c>
      <c r="K6112" s="1">
        <v>25</v>
      </c>
      <c r="M6112" s="45"/>
      <c r="N6112" s="45"/>
      <c r="O6112" s="45"/>
      <c r="P6112" s="28"/>
      <c r="Q6112" s="28"/>
      <c r="R6112" s="25"/>
      <c r="Z6112"/>
    </row>
    <row r="6113" spans="1:26" x14ac:dyDescent="0.25">
      <c r="A6113" s="4" t="s">
        <v>7</v>
      </c>
      <c r="B6113" s="5">
        <v>2008</v>
      </c>
      <c r="C6113" s="5">
        <v>9</v>
      </c>
      <c r="D6113" s="5">
        <v>11</v>
      </c>
      <c r="E6113" s="5">
        <v>10</v>
      </c>
      <c r="F6113" s="43">
        <v>20.5</v>
      </c>
      <c r="G6113" s="8">
        <f t="shared" si="391"/>
        <v>25</v>
      </c>
      <c r="H6113" s="8">
        <f t="shared" si="392"/>
        <v>247.5</v>
      </c>
      <c r="I6113" s="8">
        <f t="shared" si="393"/>
        <v>61.875</v>
      </c>
      <c r="J6113" s="1">
        <v>18</v>
      </c>
      <c r="K6113" s="1">
        <v>25</v>
      </c>
      <c r="M6113" s="45"/>
      <c r="N6113" s="45"/>
      <c r="O6113" s="45"/>
      <c r="P6113" s="28"/>
      <c r="Q6113" s="28"/>
      <c r="R6113" s="25"/>
      <c r="Z6113"/>
    </row>
    <row r="6114" spans="1:26" x14ac:dyDescent="0.25">
      <c r="A6114" s="4" t="s">
        <v>7</v>
      </c>
      <c r="B6114" s="5">
        <v>2008</v>
      </c>
      <c r="C6114" s="5">
        <v>9</v>
      </c>
      <c r="D6114" s="5">
        <v>11</v>
      </c>
      <c r="E6114" s="5">
        <v>11</v>
      </c>
      <c r="F6114" s="43">
        <v>21.6</v>
      </c>
      <c r="G6114" s="8">
        <f t="shared" si="391"/>
        <v>25</v>
      </c>
      <c r="H6114" s="8">
        <f t="shared" si="392"/>
        <v>186.99999999999991</v>
      </c>
      <c r="I6114" s="8">
        <f t="shared" si="393"/>
        <v>46.749999999999979</v>
      </c>
      <c r="J6114" s="1">
        <v>18</v>
      </c>
      <c r="K6114" s="1">
        <v>25</v>
      </c>
      <c r="M6114" s="45"/>
      <c r="N6114" s="45"/>
      <c r="O6114" s="45"/>
      <c r="P6114" s="28"/>
      <c r="Q6114" s="28"/>
      <c r="R6114" s="25"/>
      <c r="Z6114"/>
    </row>
    <row r="6115" spans="1:26" x14ac:dyDescent="0.25">
      <c r="A6115" s="4" t="s">
        <v>7</v>
      </c>
      <c r="B6115" s="5">
        <v>2008</v>
      </c>
      <c r="C6115" s="5">
        <v>9</v>
      </c>
      <c r="D6115" s="5">
        <v>11</v>
      </c>
      <c r="E6115" s="5">
        <v>12</v>
      </c>
      <c r="F6115" s="43">
        <v>22.2</v>
      </c>
      <c r="G6115" s="8">
        <f t="shared" si="391"/>
        <v>25</v>
      </c>
      <c r="H6115" s="8">
        <f t="shared" si="392"/>
        <v>154.00000000000003</v>
      </c>
      <c r="I6115" s="8">
        <f t="shared" si="393"/>
        <v>38.500000000000007</v>
      </c>
      <c r="J6115" s="1">
        <v>18</v>
      </c>
      <c r="K6115" s="1">
        <v>25</v>
      </c>
      <c r="M6115" s="45"/>
      <c r="N6115" s="45"/>
      <c r="O6115" s="45"/>
      <c r="P6115" s="28"/>
      <c r="Q6115" s="28"/>
      <c r="R6115" s="25"/>
      <c r="Z6115"/>
    </row>
    <row r="6116" spans="1:26" x14ac:dyDescent="0.25">
      <c r="A6116" s="4" t="s">
        <v>7</v>
      </c>
      <c r="B6116" s="5">
        <v>2008</v>
      </c>
      <c r="C6116" s="5">
        <v>9</v>
      </c>
      <c r="D6116" s="5">
        <v>11</v>
      </c>
      <c r="E6116" s="5">
        <v>13</v>
      </c>
      <c r="F6116" s="43">
        <v>22.2</v>
      </c>
      <c r="G6116" s="8">
        <f t="shared" si="391"/>
        <v>25</v>
      </c>
      <c r="H6116" s="8">
        <f t="shared" si="392"/>
        <v>154.00000000000003</v>
      </c>
      <c r="I6116" s="8">
        <f t="shared" si="393"/>
        <v>38.500000000000007</v>
      </c>
      <c r="J6116" s="1">
        <v>18</v>
      </c>
      <c r="K6116" s="1">
        <v>25</v>
      </c>
      <c r="M6116" s="45"/>
      <c r="N6116" s="45"/>
      <c r="O6116" s="45"/>
      <c r="P6116" s="28"/>
      <c r="Q6116" s="28"/>
      <c r="R6116" s="25"/>
      <c r="Z6116"/>
    </row>
    <row r="6117" spans="1:26" x14ac:dyDescent="0.25">
      <c r="A6117" s="4" t="s">
        <v>7</v>
      </c>
      <c r="B6117" s="5">
        <v>2008</v>
      </c>
      <c r="C6117" s="5">
        <v>9</v>
      </c>
      <c r="D6117" s="5">
        <v>11</v>
      </c>
      <c r="E6117" s="5">
        <v>14</v>
      </c>
      <c r="F6117" s="43">
        <v>21.7</v>
      </c>
      <c r="G6117" s="8">
        <f t="shared" si="391"/>
        <v>25</v>
      </c>
      <c r="H6117" s="8">
        <f t="shared" si="392"/>
        <v>181.50000000000003</v>
      </c>
      <c r="I6117" s="8">
        <f t="shared" si="393"/>
        <v>45.375000000000007</v>
      </c>
      <c r="J6117" s="1">
        <v>18</v>
      </c>
      <c r="K6117" s="1">
        <v>25</v>
      </c>
      <c r="M6117" s="45"/>
      <c r="N6117" s="45"/>
      <c r="O6117" s="45"/>
      <c r="P6117" s="28"/>
      <c r="Q6117" s="28"/>
      <c r="R6117" s="25"/>
      <c r="Z6117"/>
    </row>
    <row r="6118" spans="1:26" x14ac:dyDescent="0.25">
      <c r="A6118" s="4" t="s">
        <v>7</v>
      </c>
      <c r="B6118" s="5">
        <v>2008</v>
      </c>
      <c r="C6118" s="5">
        <v>9</v>
      </c>
      <c r="D6118" s="5">
        <v>11</v>
      </c>
      <c r="E6118" s="5">
        <v>15</v>
      </c>
      <c r="F6118" s="43">
        <v>21</v>
      </c>
      <c r="G6118" s="8">
        <f t="shared" si="391"/>
        <v>25</v>
      </c>
      <c r="H6118" s="8">
        <f t="shared" si="392"/>
        <v>220</v>
      </c>
      <c r="I6118" s="8">
        <f t="shared" si="393"/>
        <v>55</v>
      </c>
      <c r="J6118" s="1">
        <v>18</v>
      </c>
      <c r="K6118" s="1">
        <v>25</v>
      </c>
      <c r="M6118" s="45"/>
      <c r="N6118" s="45"/>
      <c r="O6118" s="45"/>
      <c r="P6118" s="28"/>
      <c r="Q6118" s="28"/>
      <c r="R6118" s="25"/>
      <c r="Z6118"/>
    </row>
    <row r="6119" spans="1:26" x14ac:dyDescent="0.25">
      <c r="A6119" s="4" t="s">
        <v>7</v>
      </c>
      <c r="B6119" s="5">
        <v>2008</v>
      </c>
      <c r="C6119" s="5">
        <v>9</v>
      </c>
      <c r="D6119" s="5">
        <v>11</v>
      </c>
      <c r="E6119" s="5">
        <v>16</v>
      </c>
      <c r="F6119" s="43">
        <v>20.6</v>
      </c>
      <c r="G6119" s="8">
        <f t="shared" si="391"/>
        <v>25</v>
      </c>
      <c r="H6119" s="8">
        <f t="shared" si="392"/>
        <v>241.99999999999991</v>
      </c>
      <c r="I6119" s="8">
        <f t="shared" si="393"/>
        <v>60.499999999999979</v>
      </c>
      <c r="J6119" s="1">
        <v>18</v>
      </c>
      <c r="K6119" s="1">
        <v>25</v>
      </c>
      <c r="M6119" s="45"/>
      <c r="N6119" s="45"/>
      <c r="O6119" s="45"/>
      <c r="P6119" s="28"/>
      <c r="Q6119" s="28"/>
      <c r="R6119" s="25"/>
      <c r="Z6119"/>
    </row>
    <row r="6120" spans="1:26" x14ac:dyDescent="0.25">
      <c r="A6120" s="4" t="s">
        <v>7</v>
      </c>
      <c r="B6120" s="5">
        <v>2008</v>
      </c>
      <c r="C6120" s="5">
        <v>9</v>
      </c>
      <c r="D6120" s="5">
        <v>11</v>
      </c>
      <c r="E6120" s="5">
        <v>17</v>
      </c>
      <c r="F6120" s="43">
        <v>19.5</v>
      </c>
      <c r="G6120" s="8">
        <f t="shared" si="391"/>
        <v>25</v>
      </c>
      <c r="H6120" s="8">
        <f t="shared" si="392"/>
        <v>302.5</v>
      </c>
      <c r="I6120" s="8">
        <f t="shared" si="393"/>
        <v>75.625</v>
      </c>
      <c r="J6120" s="1">
        <v>18</v>
      </c>
      <c r="K6120" s="1">
        <v>25</v>
      </c>
      <c r="M6120" s="45"/>
      <c r="N6120" s="45"/>
      <c r="O6120" s="45"/>
      <c r="P6120" s="28"/>
      <c r="Q6120" s="28"/>
      <c r="R6120" s="25"/>
      <c r="Z6120"/>
    </row>
    <row r="6121" spans="1:26" x14ac:dyDescent="0.25">
      <c r="A6121" s="4" t="s">
        <v>7</v>
      </c>
      <c r="B6121" s="5">
        <v>2008</v>
      </c>
      <c r="C6121" s="5">
        <v>9</v>
      </c>
      <c r="D6121" s="5">
        <v>11</v>
      </c>
      <c r="E6121" s="5">
        <v>18</v>
      </c>
      <c r="F6121" s="43">
        <v>18.899999999999999</v>
      </c>
      <c r="G6121" s="8">
        <f t="shared" si="391"/>
        <v>25</v>
      </c>
      <c r="H6121" s="8">
        <f t="shared" si="392"/>
        <v>335.50000000000006</v>
      </c>
      <c r="I6121" s="8">
        <f t="shared" si="393"/>
        <v>83.875000000000014</v>
      </c>
      <c r="J6121" s="1">
        <v>18</v>
      </c>
      <c r="K6121" s="1">
        <v>25</v>
      </c>
      <c r="M6121" s="45"/>
      <c r="N6121" s="45"/>
      <c r="O6121" s="45"/>
      <c r="P6121" s="28"/>
      <c r="Q6121" s="28"/>
      <c r="R6121" s="25"/>
      <c r="Z6121"/>
    </row>
    <row r="6122" spans="1:26" x14ac:dyDescent="0.25">
      <c r="A6122" s="4" t="s">
        <v>7</v>
      </c>
      <c r="B6122" s="5">
        <v>2008</v>
      </c>
      <c r="C6122" s="5">
        <v>9</v>
      </c>
      <c r="D6122" s="5">
        <v>11</v>
      </c>
      <c r="E6122" s="5">
        <v>19</v>
      </c>
      <c r="F6122" s="43">
        <v>17.8</v>
      </c>
      <c r="G6122" s="8">
        <f t="shared" si="391"/>
        <v>25</v>
      </c>
      <c r="H6122" s="8">
        <f t="shared" si="392"/>
        <v>395.99999999999994</v>
      </c>
      <c r="I6122" s="8">
        <f t="shared" si="393"/>
        <v>98.999999999999986</v>
      </c>
      <c r="J6122" s="1">
        <v>18</v>
      </c>
      <c r="K6122" s="1">
        <v>25</v>
      </c>
      <c r="M6122" s="45"/>
      <c r="N6122" s="45"/>
      <c r="O6122" s="45"/>
      <c r="P6122" s="28"/>
      <c r="Q6122" s="28"/>
      <c r="R6122" s="25"/>
      <c r="Z6122"/>
    </row>
    <row r="6123" spans="1:26" x14ac:dyDescent="0.25">
      <c r="A6123" s="4" t="s">
        <v>7</v>
      </c>
      <c r="B6123" s="5">
        <v>2008</v>
      </c>
      <c r="C6123" s="5">
        <v>9</v>
      </c>
      <c r="D6123" s="5">
        <v>11</v>
      </c>
      <c r="E6123" s="5">
        <v>20</v>
      </c>
      <c r="F6123" s="43">
        <v>17.5</v>
      </c>
      <c r="G6123" s="8">
        <f t="shared" si="391"/>
        <v>25</v>
      </c>
      <c r="H6123" s="8">
        <f t="shared" si="392"/>
        <v>412.5</v>
      </c>
      <c r="I6123" s="8">
        <f t="shared" si="393"/>
        <v>103.125</v>
      </c>
      <c r="J6123" s="1">
        <v>18</v>
      </c>
      <c r="K6123" s="1">
        <v>25</v>
      </c>
      <c r="M6123" s="45"/>
      <c r="N6123" s="45"/>
      <c r="O6123" s="45"/>
      <c r="P6123" s="28"/>
      <c r="Q6123" s="28"/>
      <c r="R6123" s="25"/>
      <c r="Z6123"/>
    </row>
    <row r="6124" spans="1:26" x14ac:dyDescent="0.25">
      <c r="A6124" s="4" t="s">
        <v>7</v>
      </c>
      <c r="B6124" s="5">
        <v>2008</v>
      </c>
      <c r="C6124" s="5">
        <v>9</v>
      </c>
      <c r="D6124" s="5">
        <v>11</v>
      </c>
      <c r="E6124" s="5">
        <v>21</v>
      </c>
      <c r="F6124" s="43">
        <v>17.600000000000001</v>
      </c>
      <c r="G6124" s="8">
        <f t="shared" si="391"/>
        <v>25</v>
      </c>
      <c r="H6124" s="8">
        <f t="shared" si="392"/>
        <v>406.99999999999994</v>
      </c>
      <c r="I6124" s="8">
        <f t="shared" si="393"/>
        <v>101.74999999999999</v>
      </c>
      <c r="J6124" s="1">
        <v>18</v>
      </c>
      <c r="K6124" s="1">
        <v>25</v>
      </c>
      <c r="M6124" s="45"/>
      <c r="N6124" s="45"/>
      <c r="O6124" s="45"/>
      <c r="P6124" s="28"/>
      <c r="Q6124" s="28"/>
      <c r="R6124" s="25"/>
      <c r="Z6124"/>
    </row>
    <row r="6125" spans="1:26" x14ac:dyDescent="0.25">
      <c r="A6125" s="4" t="s">
        <v>7</v>
      </c>
      <c r="B6125" s="5">
        <v>2008</v>
      </c>
      <c r="C6125" s="5">
        <v>9</v>
      </c>
      <c r="D6125" s="5">
        <v>11</v>
      </c>
      <c r="E6125" s="5">
        <v>22</v>
      </c>
      <c r="F6125" s="43">
        <v>17.3</v>
      </c>
      <c r="G6125" s="8">
        <f t="shared" si="391"/>
        <v>25</v>
      </c>
      <c r="H6125" s="8">
        <f t="shared" si="392"/>
        <v>423.49999999999994</v>
      </c>
      <c r="I6125" s="8">
        <f t="shared" si="393"/>
        <v>105.87499999999999</v>
      </c>
      <c r="J6125" s="1">
        <v>18</v>
      </c>
      <c r="K6125" s="1">
        <v>25</v>
      </c>
      <c r="M6125" s="45"/>
      <c r="N6125" s="45"/>
      <c r="O6125" s="45"/>
      <c r="P6125" s="28"/>
      <c r="Q6125" s="28"/>
      <c r="R6125" s="25"/>
      <c r="Z6125"/>
    </row>
    <row r="6126" spans="1:26" x14ac:dyDescent="0.25">
      <c r="A6126" s="4" t="s">
        <v>7</v>
      </c>
      <c r="B6126" s="5">
        <v>2008</v>
      </c>
      <c r="C6126" s="5">
        <v>9</v>
      </c>
      <c r="D6126" s="5">
        <v>11</v>
      </c>
      <c r="E6126" s="5">
        <v>23</v>
      </c>
      <c r="F6126" s="43">
        <v>17.3</v>
      </c>
      <c r="G6126" s="8">
        <f t="shared" si="391"/>
        <v>25</v>
      </c>
      <c r="H6126" s="8">
        <f t="shared" si="392"/>
        <v>423.49999999999994</v>
      </c>
      <c r="I6126" s="8">
        <f t="shared" si="393"/>
        <v>105.87499999999999</v>
      </c>
      <c r="J6126" s="1">
        <v>18</v>
      </c>
      <c r="K6126" s="1">
        <v>25</v>
      </c>
      <c r="M6126" s="45"/>
      <c r="N6126" s="45"/>
      <c r="O6126" s="45"/>
      <c r="P6126" s="28"/>
      <c r="Q6126" s="28"/>
      <c r="R6126" s="25"/>
      <c r="Z6126"/>
    </row>
    <row r="6127" spans="1:26" x14ac:dyDescent="0.25">
      <c r="A6127" s="4" t="s">
        <v>7</v>
      </c>
      <c r="B6127" s="5">
        <v>2008</v>
      </c>
      <c r="C6127" s="5">
        <v>9</v>
      </c>
      <c r="D6127" s="5">
        <v>12</v>
      </c>
      <c r="E6127" s="5">
        <v>0</v>
      </c>
      <c r="F6127" s="43">
        <v>17</v>
      </c>
      <c r="G6127" s="8">
        <f t="shared" si="391"/>
        <v>25</v>
      </c>
      <c r="H6127" s="8">
        <f t="shared" si="392"/>
        <v>440</v>
      </c>
      <c r="I6127" s="8">
        <f t="shared" si="393"/>
        <v>110</v>
      </c>
      <c r="J6127" s="1">
        <v>18</v>
      </c>
      <c r="K6127" s="1">
        <v>25</v>
      </c>
      <c r="M6127" s="45"/>
      <c r="N6127" s="45"/>
      <c r="O6127" s="45"/>
      <c r="P6127" s="28"/>
      <c r="Q6127" s="28"/>
      <c r="R6127" s="25"/>
      <c r="Z6127"/>
    </row>
    <row r="6128" spans="1:26" x14ac:dyDescent="0.25">
      <c r="A6128" s="4" t="s">
        <v>7</v>
      </c>
      <c r="B6128" s="5">
        <v>2008</v>
      </c>
      <c r="C6128" s="5">
        <v>9</v>
      </c>
      <c r="D6128" s="5">
        <v>12</v>
      </c>
      <c r="E6128" s="5">
        <v>1</v>
      </c>
      <c r="F6128" s="43">
        <v>16.600000000000001</v>
      </c>
      <c r="G6128" s="8">
        <f t="shared" si="391"/>
        <v>25</v>
      </c>
      <c r="H6128" s="8">
        <f t="shared" si="392"/>
        <v>461.99999999999994</v>
      </c>
      <c r="I6128" s="8">
        <f t="shared" si="393"/>
        <v>115.49999999999999</v>
      </c>
      <c r="J6128" s="1">
        <v>18</v>
      </c>
      <c r="K6128" s="1">
        <v>25</v>
      </c>
      <c r="M6128" s="45"/>
      <c r="N6128" s="45"/>
      <c r="O6128" s="45"/>
      <c r="P6128" s="28"/>
      <c r="Q6128" s="28"/>
      <c r="R6128" s="25"/>
      <c r="Z6128"/>
    </row>
    <row r="6129" spans="1:26" x14ac:dyDescent="0.25">
      <c r="A6129" s="4" t="s">
        <v>7</v>
      </c>
      <c r="B6129" s="5">
        <v>2008</v>
      </c>
      <c r="C6129" s="5">
        <v>9</v>
      </c>
      <c r="D6129" s="5">
        <v>12</v>
      </c>
      <c r="E6129" s="5">
        <v>2</v>
      </c>
      <c r="F6129" s="43">
        <v>16.5</v>
      </c>
      <c r="G6129" s="8">
        <f t="shared" si="391"/>
        <v>25</v>
      </c>
      <c r="H6129" s="8">
        <f t="shared" si="392"/>
        <v>467.5</v>
      </c>
      <c r="I6129" s="8">
        <f t="shared" si="393"/>
        <v>116.875</v>
      </c>
      <c r="J6129" s="1">
        <v>18</v>
      </c>
      <c r="K6129" s="1">
        <v>25</v>
      </c>
      <c r="M6129" s="45"/>
      <c r="N6129" s="45"/>
      <c r="O6129" s="45"/>
      <c r="P6129" s="28"/>
      <c r="Q6129" s="28"/>
      <c r="R6129" s="25"/>
      <c r="Z6129"/>
    </row>
    <row r="6130" spans="1:26" x14ac:dyDescent="0.25">
      <c r="A6130" s="4" t="s">
        <v>7</v>
      </c>
      <c r="B6130" s="5">
        <v>2008</v>
      </c>
      <c r="C6130" s="5">
        <v>9</v>
      </c>
      <c r="D6130" s="5">
        <v>12</v>
      </c>
      <c r="E6130" s="5">
        <v>3</v>
      </c>
      <c r="F6130" s="43">
        <v>16.3</v>
      </c>
      <c r="G6130" s="8">
        <f t="shared" si="391"/>
        <v>25</v>
      </c>
      <c r="H6130" s="8">
        <f t="shared" si="392"/>
        <v>478.49999999999994</v>
      </c>
      <c r="I6130" s="8">
        <f t="shared" si="393"/>
        <v>119.62499999999999</v>
      </c>
      <c r="J6130" s="1">
        <v>18</v>
      </c>
      <c r="K6130" s="1">
        <v>25</v>
      </c>
      <c r="M6130" s="45"/>
      <c r="N6130" s="45"/>
      <c r="O6130" s="45"/>
      <c r="P6130" s="28"/>
      <c r="Q6130" s="28"/>
      <c r="R6130" s="25"/>
      <c r="Z6130"/>
    </row>
    <row r="6131" spans="1:26" x14ac:dyDescent="0.25">
      <c r="A6131" s="4" t="s">
        <v>7</v>
      </c>
      <c r="B6131" s="5">
        <v>2008</v>
      </c>
      <c r="C6131" s="5">
        <v>9</v>
      </c>
      <c r="D6131" s="5">
        <v>12</v>
      </c>
      <c r="E6131" s="5">
        <v>4</v>
      </c>
      <c r="F6131" s="43">
        <v>16</v>
      </c>
      <c r="G6131" s="8">
        <f t="shared" si="391"/>
        <v>25</v>
      </c>
      <c r="H6131" s="8">
        <f t="shared" si="392"/>
        <v>495</v>
      </c>
      <c r="I6131" s="8">
        <f t="shared" si="393"/>
        <v>123.75</v>
      </c>
      <c r="J6131" s="1">
        <v>18</v>
      </c>
      <c r="K6131" s="1">
        <v>25</v>
      </c>
      <c r="M6131" s="45"/>
      <c r="N6131" s="45"/>
      <c r="O6131" s="45"/>
      <c r="P6131" s="28"/>
      <c r="Q6131" s="28"/>
      <c r="R6131" s="25"/>
      <c r="Z6131"/>
    </row>
    <row r="6132" spans="1:26" x14ac:dyDescent="0.25">
      <c r="A6132" s="4" t="s">
        <v>7</v>
      </c>
      <c r="B6132" s="5">
        <v>2008</v>
      </c>
      <c r="C6132" s="5">
        <v>9</v>
      </c>
      <c r="D6132" s="5">
        <v>12</v>
      </c>
      <c r="E6132" s="5">
        <v>5</v>
      </c>
      <c r="F6132" s="43">
        <v>16</v>
      </c>
      <c r="G6132" s="8">
        <f t="shared" si="391"/>
        <v>25</v>
      </c>
      <c r="H6132" s="8">
        <f t="shared" si="392"/>
        <v>495</v>
      </c>
      <c r="I6132" s="8">
        <f t="shared" si="393"/>
        <v>123.75</v>
      </c>
      <c r="J6132" s="1">
        <v>18</v>
      </c>
      <c r="K6132" s="1">
        <v>25</v>
      </c>
      <c r="M6132" s="45"/>
      <c r="N6132" s="45"/>
      <c r="O6132" s="45"/>
      <c r="P6132" s="28"/>
      <c r="Q6132" s="28"/>
      <c r="R6132" s="25"/>
      <c r="Z6132"/>
    </row>
    <row r="6133" spans="1:26" x14ac:dyDescent="0.25">
      <c r="A6133" s="4" t="s">
        <v>7</v>
      </c>
      <c r="B6133" s="5">
        <v>2008</v>
      </c>
      <c r="C6133" s="5">
        <v>9</v>
      </c>
      <c r="D6133" s="5">
        <v>12</v>
      </c>
      <c r="E6133" s="5">
        <v>6</v>
      </c>
      <c r="F6133" s="43">
        <v>15.9</v>
      </c>
      <c r="G6133" s="8">
        <f t="shared" si="391"/>
        <v>25</v>
      </c>
      <c r="H6133" s="8">
        <f t="shared" si="392"/>
        <v>500.5</v>
      </c>
      <c r="I6133" s="8">
        <f t="shared" si="393"/>
        <v>125.125</v>
      </c>
      <c r="J6133" s="1">
        <v>18</v>
      </c>
      <c r="K6133" s="1">
        <v>25</v>
      </c>
      <c r="M6133" s="45"/>
      <c r="N6133" s="45"/>
      <c r="O6133" s="45"/>
      <c r="P6133" s="28"/>
      <c r="Q6133" s="28"/>
      <c r="R6133" s="25"/>
      <c r="Z6133"/>
    </row>
    <row r="6134" spans="1:26" x14ac:dyDescent="0.25">
      <c r="A6134" s="4" t="s">
        <v>7</v>
      </c>
      <c r="B6134" s="5">
        <v>2008</v>
      </c>
      <c r="C6134" s="5">
        <v>9</v>
      </c>
      <c r="D6134" s="5">
        <v>12</v>
      </c>
      <c r="E6134" s="5">
        <v>7</v>
      </c>
      <c r="F6134" s="43">
        <v>15.9</v>
      </c>
      <c r="G6134" s="8">
        <f t="shared" si="391"/>
        <v>25</v>
      </c>
      <c r="H6134" s="8">
        <f t="shared" si="392"/>
        <v>500.5</v>
      </c>
      <c r="I6134" s="8">
        <f t="shared" si="393"/>
        <v>125.125</v>
      </c>
      <c r="J6134" s="1">
        <v>18</v>
      </c>
      <c r="K6134" s="1">
        <v>25</v>
      </c>
      <c r="M6134" s="45"/>
      <c r="N6134" s="45"/>
      <c r="O6134" s="45"/>
      <c r="P6134" s="28"/>
      <c r="Q6134" s="28"/>
      <c r="R6134" s="25"/>
      <c r="Z6134"/>
    </row>
    <row r="6135" spans="1:26" x14ac:dyDescent="0.25">
      <c r="A6135" s="4" t="s">
        <v>7</v>
      </c>
      <c r="B6135" s="5">
        <v>2008</v>
      </c>
      <c r="C6135" s="5">
        <v>9</v>
      </c>
      <c r="D6135" s="5">
        <v>12</v>
      </c>
      <c r="E6135" s="5">
        <v>8</v>
      </c>
      <c r="F6135" s="43">
        <v>16.600000000000001</v>
      </c>
      <c r="G6135" s="8">
        <f t="shared" si="391"/>
        <v>25</v>
      </c>
      <c r="H6135" s="8">
        <f t="shared" si="392"/>
        <v>461.99999999999994</v>
      </c>
      <c r="I6135" s="8">
        <f t="shared" si="393"/>
        <v>115.49999999999999</v>
      </c>
      <c r="J6135" s="1">
        <v>18</v>
      </c>
      <c r="K6135" s="1">
        <v>25</v>
      </c>
      <c r="M6135" s="45"/>
      <c r="N6135" s="45"/>
      <c r="O6135" s="45"/>
      <c r="P6135" s="28"/>
      <c r="Q6135" s="28"/>
      <c r="R6135" s="25"/>
      <c r="Z6135"/>
    </row>
    <row r="6136" spans="1:26" x14ac:dyDescent="0.25">
      <c r="A6136" s="4" t="s">
        <v>7</v>
      </c>
      <c r="B6136" s="5">
        <v>2008</v>
      </c>
      <c r="C6136" s="5">
        <v>9</v>
      </c>
      <c r="D6136" s="5">
        <v>12</v>
      </c>
      <c r="E6136" s="5">
        <v>9</v>
      </c>
      <c r="F6136" s="43">
        <v>17.399999999999999</v>
      </c>
      <c r="G6136" s="8">
        <f t="shared" si="391"/>
        <v>25</v>
      </c>
      <c r="H6136" s="8">
        <f t="shared" si="392"/>
        <v>418.00000000000006</v>
      </c>
      <c r="I6136" s="8">
        <f t="shared" si="393"/>
        <v>104.50000000000001</v>
      </c>
      <c r="J6136" s="1">
        <v>18</v>
      </c>
      <c r="K6136" s="1">
        <v>25</v>
      </c>
      <c r="M6136" s="45"/>
      <c r="N6136" s="45"/>
      <c r="O6136" s="45"/>
      <c r="P6136" s="28"/>
      <c r="Q6136" s="28"/>
      <c r="R6136" s="25"/>
      <c r="Z6136"/>
    </row>
    <row r="6137" spans="1:26" x14ac:dyDescent="0.25">
      <c r="A6137" s="4" t="s">
        <v>7</v>
      </c>
      <c r="B6137" s="5">
        <v>2008</v>
      </c>
      <c r="C6137" s="5">
        <v>9</v>
      </c>
      <c r="D6137" s="5">
        <v>12</v>
      </c>
      <c r="E6137" s="5">
        <v>10</v>
      </c>
      <c r="F6137" s="43">
        <v>18.399999999999999</v>
      </c>
      <c r="G6137" s="8">
        <f t="shared" si="391"/>
        <v>25</v>
      </c>
      <c r="H6137" s="8">
        <f t="shared" si="392"/>
        <v>363.00000000000006</v>
      </c>
      <c r="I6137" s="8">
        <f t="shared" si="393"/>
        <v>90.750000000000014</v>
      </c>
      <c r="J6137" s="1">
        <v>18</v>
      </c>
      <c r="K6137" s="1">
        <v>25</v>
      </c>
      <c r="M6137" s="45"/>
      <c r="N6137" s="45"/>
      <c r="O6137" s="45"/>
      <c r="P6137" s="28"/>
      <c r="Q6137" s="28"/>
      <c r="R6137" s="25"/>
      <c r="Z6137"/>
    </row>
    <row r="6138" spans="1:26" x14ac:dyDescent="0.25">
      <c r="A6138" s="4" t="s">
        <v>7</v>
      </c>
      <c r="B6138" s="5">
        <v>2008</v>
      </c>
      <c r="C6138" s="5">
        <v>9</v>
      </c>
      <c r="D6138" s="5">
        <v>12</v>
      </c>
      <c r="E6138" s="5">
        <v>11</v>
      </c>
      <c r="F6138" s="43">
        <v>19.399999999999999</v>
      </c>
      <c r="G6138" s="8">
        <f t="shared" si="391"/>
        <v>25</v>
      </c>
      <c r="H6138" s="8">
        <f t="shared" si="392"/>
        <v>308.00000000000006</v>
      </c>
      <c r="I6138" s="8">
        <f t="shared" si="393"/>
        <v>77.000000000000014</v>
      </c>
      <c r="J6138" s="1">
        <v>18</v>
      </c>
      <c r="K6138" s="1">
        <v>25</v>
      </c>
      <c r="M6138" s="45"/>
      <c r="N6138" s="45"/>
      <c r="O6138" s="45"/>
      <c r="P6138" s="28"/>
      <c r="Q6138" s="28"/>
      <c r="R6138" s="25"/>
      <c r="Z6138"/>
    </row>
    <row r="6139" spans="1:26" x14ac:dyDescent="0.25">
      <c r="A6139" s="4" t="s">
        <v>7</v>
      </c>
      <c r="B6139" s="5">
        <v>2008</v>
      </c>
      <c r="C6139" s="5">
        <v>9</v>
      </c>
      <c r="D6139" s="5">
        <v>12</v>
      </c>
      <c r="E6139" s="5">
        <v>12</v>
      </c>
      <c r="F6139" s="43">
        <v>20.100000000000001</v>
      </c>
      <c r="G6139" s="8">
        <f t="shared" si="391"/>
        <v>25</v>
      </c>
      <c r="H6139" s="8">
        <f t="shared" si="392"/>
        <v>269.49999999999994</v>
      </c>
      <c r="I6139" s="8">
        <f t="shared" si="393"/>
        <v>67.374999999999986</v>
      </c>
      <c r="J6139" s="1">
        <v>18</v>
      </c>
      <c r="K6139" s="1">
        <v>25</v>
      </c>
      <c r="M6139" s="45"/>
      <c r="N6139" s="45"/>
      <c r="O6139" s="45"/>
      <c r="P6139" s="28"/>
      <c r="Q6139" s="28"/>
      <c r="R6139" s="25"/>
      <c r="Z6139"/>
    </row>
    <row r="6140" spans="1:26" x14ac:dyDescent="0.25">
      <c r="A6140" s="4" t="s">
        <v>7</v>
      </c>
      <c r="B6140" s="5">
        <v>2008</v>
      </c>
      <c r="C6140" s="5">
        <v>9</v>
      </c>
      <c r="D6140" s="5">
        <v>12</v>
      </c>
      <c r="E6140" s="5">
        <v>13</v>
      </c>
      <c r="F6140" s="43">
        <v>21</v>
      </c>
      <c r="G6140" s="8">
        <f t="shared" si="391"/>
        <v>25</v>
      </c>
      <c r="H6140" s="8">
        <f t="shared" si="392"/>
        <v>220</v>
      </c>
      <c r="I6140" s="8">
        <f t="shared" si="393"/>
        <v>55</v>
      </c>
      <c r="J6140" s="1">
        <v>18</v>
      </c>
      <c r="K6140" s="1">
        <v>25</v>
      </c>
      <c r="M6140" s="45"/>
      <c r="N6140" s="45"/>
      <c r="O6140" s="45"/>
      <c r="P6140" s="28"/>
      <c r="Q6140" s="28"/>
      <c r="R6140" s="25"/>
      <c r="Z6140"/>
    </row>
    <row r="6141" spans="1:26" x14ac:dyDescent="0.25">
      <c r="A6141" s="4" t="s">
        <v>7</v>
      </c>
      <c r="B6141" s="5">
        <v>2008</v>
      </c>
      <c r="C6141" s="5">
        <v>9</v>
      </c>
      <c r="D6141" s="5">
        <v>12</v>
      </c>
      <c r="E6141" s="5">
        <v>14</v>
      </c>
      <c r="F6141" s="43">
        <v>21.5</v>
      </c>
      <c r="G6141" s="8">
        <f t="shared" si="391"/>
        <v>25</v>
      </c>
      <c r="H6141" s="8">
        <f t="shared" si="392"/>
        <v>192.5</v>
      </c>
      <c r="I6141" s="8">
        <f t="shared" si="393"/>
        <v>48.125</v>
      </c>
      <c r="J6141" s="1">
        <v>18</v>
      </c>
      <c r="K6141" s="1">
        <v>25</v>
      </c>
      <c r="M6141" s="45"/>
      <c r="N6141" s="45"/>
      <c r="O6141" s="45"/>
      <c r="P6141" s="28"/>
      <c r="Q6141" s="28"/>
      <c r="R6141" s="25"/>
      <c r="Z6141"/>
    </row>
    <row r="6142" spans="1:26" x14ac:dyDescent="0.25">
      <c r="A6142" s="4" t="s">
        <v>7</v>
      </c>
      <c r="B6142" s="5">
        <v>2008</v>
      </c>
      <c r="C6142" s="5">
        <v>9</v>
      </c>
      <c r="D6142" s="5">
        <v>12</v>
      </c>
      <c r="E6142" s="5">
        <v>15</v>
      </c>
      <c r="F6142" s="43">
        <v>21.3</v>
      </c>
      <c r="G6142" s="8">
        <f t="shared" si="391"/>
        <v>25</v>
      </c>
      <c r="H6142" s="8">
        <f t="shared" si="392"/>
        <v>203.49999999999997</v>
      </c>
      <c r="I6142" s="8">
        <f t="shared" si="393"/>
        <v>50.874999999999993</v>
      </c>
      <c r="J6142" s="1">
        <v>18</v>
      </c>
      <c r="K6142" s="1">
        <v>25</v>
      </c>
      <c r="M6142" s="45"/>
      <c r="N6142" s="45"/>
      <c r="O6142" s="45"/>
      <c r="P6142" s="28"/>
      <c r="Q6142" s="28"/>
      <c r="R6142" s="25"/>
      <c r="Z6142"/>
    </row>
    <row r="6143" spans="1:26" x14ac:dyDescent="0.25">
      <c r="A6143" s="4" t="s">
        <v>7</v>
      </c>
      <c r="B6143" s="5">
        <v>2008</v>
      </c>
      <c r="C6143" s="5">
        <v>9</v>
      </c>
      <c r="D6143" s="5">
        <v>12</v>
      </c>
      <c r="E6143" s="5">
        <v>16</v>
      </c>
      <c r="F6143" s="43">
        <v>20.6</v>
      </c>
      <c r="G6143" s="8">
        <f t="shared" si="391"/>
        <v>25</v>
      </c>
      <c r="H6143" s="8">
        <f t="shared" si="392"/>
        <v>241.99999999999991</v>
      </c>
      <c r="I6143" s="8">
        <f t="shared" si="393"/>
        <v>60.499999999999979</v>
      </c>
      <c r="J6143" s="1">
        <v>18</v>
      </c>
      <c r="K6143" s="1">
        <v>25</v>
      </c>
      <c r="M6143" s="45"/>
      <c r="N6143" s="45"/>
      <c r="O6143" s="45"/>
      <c r="P6143" s="28"/>
      <c r="Q6143" s="28"/>
      <c r="R6143" s="25"/>
      <c r="Z6143"/>
    </row>
    <row r="6144" spans="1:26" x14ac:dyDescent="0.25">
      <c r="A6144" s="4" t="s">
        <v>7</v>
      </c>
      <c r="B6144" s="5">
        <v>2008</v>
      </c>
      <c r="C6144" s="5">
        <v>9</v>
      </c>
      <c r="D6144" s="5">
        <v>12</v>
      </c>
      <c r="E6144" s="5">
        <v>17</v>
      </c>
      <c r="F6144" s="43">
        <v>19.600000000000001</v>
      </c>
      <c r="G6144" s="8">
        <f t="shared" si="391"/>
        <v>25</v>
      </c>
      <c r="H6144" s="8">
        <f t="shared" si="392"/>
        <v>296.99999999999994</v>
      </c>
      <c r="I6144" s="8">
        <f t="shared" si="393"/>
        <v>74.249999999999986</v>
      </c>
      <c r="J6144" s="1">
        <v>18</v>
      </c>
      <c r="K6144" s="1">
        <v>25</v>
      </c>
      <c r="M6144" s="45"/>
      <c r="N6144" s="45"/>
      <c r="O6144" s="45"/>
      <c r="P6144" s="28"/>
      <c r="Q6144" s="28"/>
      <c r="R6144" s="25"/>
      <c r="Z6144"/>
    </row>
    <row r="6145" spans="1:26" x14ac:dyDescent="0.25">
      <c r="A6145" s="4" t="s">
        <v>7</v>
      </c>
      <c r="B6145" s="5">
        <v>2008</v>
      </c>
      <c r="C6145" s="5">
        <v>9</v>
      </c>
      <c r="D6145" s="5">
        <v>12</v>
      </c>
      <c r="E6145" s="5">
        <v>18</v>
      </c>
      <c r="F6145" s="43">
        <v>18.5</v>
      </c>
      <c r="G6145" s="8">
        <f t="shared" si="391"/>
        <v>25</v>
      </c>
      <c r="H6145" s="8">
        <f t="shared" si="392"/>
        <v>357.5</v>
      </c>
      <c r="I6145" s="8">
        <f t="shared" si="393"/>
        <v>89.375</v>
      </c>
      <c r="J6145" s="1">
        <v>18</v>
      </c>
      <c r="K6145" s="1">
        <v>25</v>
      </c>
      <c r="M6145" s="45"/>
      <c r="N6145" s="45"/>
      <c r="O6145" s="45"/>
      <c r="P6145" s="28"/>
      <c r="Q6145" s="28"/>
      <c r="R6145" s="25"/>
      <c r="Z6145"/>
    </row>
    <row r="6146" spans="1:26" x14ac:dyDescent="0.25">
      <c r="A6146" s="4" t="s">
        <v>7</v>
      </c>
      <c r="B6146" s="5">
        <v>2008</v>
      </c>
      <c r="C6146" s="5">
        <v>9</v>
      </c>
      <c r="D6146" s="5">
        <v>12</v>
      </c>
      <c r="E6146" s="5">
        <v>19</v>
      </c>
      <c r="F6146" s="43">
        <v>17.8</v>
      </c>
      <c r="G6146" s="8">
        <f t="shared" si="391"/>
        <v>25</v>
      </c>
      <c r="H6146" s="8">
        <f t="shared" si="392"/>
        <v>395.99999999999994</v>
      </c>
      <c r="I6146" s="8">
        <f t="shared" si="393"/>
        <v>98.999999999999986</v>
      </c>
      <c r="J6146" s="1">
        <v>18</v>
      </c>
      <c r="K6146" s="1">
        <v>25</v>
      </c>
      <c r="M6146" s="45"/>
      <c r="N6146" s="45"/>
      <c r="O6146" s="45"/>
      <c r="P6146" s="28"/>
      <c r="Q6146" s="28"/>
      <c r="R6146" s="25"/>
      <c r="Z6146"/>
    </row>
    <row r="6147" spans="1:26" x14ac:dyDescent="0.25">
      <c r="A6147" s="4" t="s">
        <v>7</v>
      </c>
      <c r="B6147" s="5">
        <v>2008</v>
      </c>
      <c r="C6147" s="5">
        <v>9</v>
      </c>
      <c r="D6147" s="5">
        <v>12</v>
      </c>
      <c r="E6147" s="5">
        <v>20</v>
      </c>
      <c r="F6147" s="43">
        <v>17.5</v>
      </c>
      <c r="G6147" s="8">
        <f t="shared" si="391"/>
        <v>25</v>
      </c>
      <c r="H6147" s="8">
        <f t="shared" si="392"/>
        <v>412.5</v>
      </c>
      <c r="I6147" s="8">
        <f t="shared" si="393"/>
        <v>103.125</v>
      </c>
      <c r="J6147" s="1">
        <v>18</v>
      </c>
      <c r="K6147" s="1">
        <v>25</v>
      </c>
      <c r="M6147" s="45"/>
      <c r="N6147" s="45"/>
      <c r="O6147" s="45"/>
      <c r="P6147" s="28"/>
      <c r="Q6147" s="28"/>
      <c r="R6147" s="25"/>
      <c r="Z6147"/>
    </row>
    <row r="6148" spans="1:26" x14ac:dyDescent="0.25">
      <c r="A6148" s="4" t="s">
        <v>7</v>
      </c>
      <c r="B6148" s="5">
        <v>2008</v>
      </c>
      <c r="C6148" s="5">
        <v>9</v>
      </c>
      <c r="D6148" s="5">
        <v>12</v>
      </c>
      <c r="E6148" s="5">
        <v>21</v>
      </c>
      <c r="F6148" s="43">
        <v>17.399999999999999</v>
      </c>
      <c r="G6148" s="8">
        <f t="shared" si="391"/>
        <v>25</v>
      </c>
      <c r="H6148" s="8">
        <f t="shared" si="392"/>
        <v>418.00000000000006</v>
      </c>
      <c r="I6148" s="8">
        <f t="shared" si="393"/>
        <v>104.50000000000001</v>
      </c>
      <c r="J6148" s="1">
        <v>18</v>
      </c>
      <c r="K6148" s="1">
        <v>25</v>
      </c>
      <c r="M6148" s="45"/>
      <c r="N6148" s="45"/>
      <c r="O6148" s="45"/>
      <c r="P6148" s="28"/>
      <c r="Q6148" s="28"/>
      <c r="R6148" s="25"/>
      <c r="Z6148"/>
    </row>
    <row r="6149" spans="1:26" x14ac:dyDescent="0.25">
      <c r="A6149" s="4" t="s">
        <v>7</v>
      </c>
      <c r="B6149" s="5">
        <v>2008</v>
      </c>
      <c r="C6149" s="5">
        <v>9</v>
      </c>
      <c r="D6149" s="5">
        <v>12</v>
      </c>
      <c r="E6149" s="5">
        <v>22</v>
      </c>
      <c r="F6149" s="43">
        <v>17.2</v>
      </c>
      <c r="G6149" s="8">
        <f t="shared" si="391"/>
        <v>25</v>
      </c>
      <c r="H6149" s="8">
        <f t="shared" si="392"/>
        <v>429.00000000000006</v>
      </c>
      <c r="I6149" s="8">
        <f t="shared" si="393"/>
        <v>107.25000000000001</v>
      </c>
      <c r="J6149" s="1">
        <v>18</v>
      </c>
      <c r="K6149" s="1">
        <v>25</v>
      </c>
      <c r="M6149" s="45"/>
      <c r="N6149" s="45"/>
      <c r="O6149" s="45"/>
      <c r="P6149" s="28"/>
      <c r="Q6149" s="28"/>
      <c r="R6149" s="25"/>
      <c r="Z6149"/>
    </row>
    <row r="6150" spans="1:26" x14ac:dyDescent="0.25">
      <c r="A6150" s="4" t="s">
        <v>7</v>
      </c>
      <c r="B6150" s="5">
        <v>2008</v>
      </c>
      <c r="C6150" s="5">
        <v>9</v>
      </c>
      <c r="D6150" s="5">
        <v>12</v>
      </c>
      <c r="E6150" s="5">
        <v>23</v>
      </c>
      <c r="F6150" s="43">
        <v>17</v>
      </c>
      <c r="G6150" s="8">
        <f t="shared" si="391"/>
        <v>25</v>
      </c>
      <c r="H6150" s="8">
        <f t="shared" si="392"/>
        <v>440</v>
      </c>
      <c r="I6150" s="8">
        <f t="shared" si="393"/>
        <v>110</v>
      </c>
      <c r="J6150" s="1">
        <v>18</v>
      </c>
      <c r="K6150" s="1">
        <v>25</v>
      </c>
      <c r="M6150" s="45"/>
      <c r="N6150" s="45"/>
      <c r="O6150" s="45"/>
      <c r="P6150" s="28"/>
      <c r="Q6150" s="28"/>
      <c r="R6150" s="25"/>
      <c r="Z6150"/>
    </row>
    <row r="6151" spans="1:26" x14ac:dyDescent="0.25">
      <c r="A6151" s="4" t="s">
        <v>7</v>
      </c>
      <c r="B6151" s="5">
        <v>2008</v>
      </c>
      <c r="C6151" s="5">
        <v>9</v>
      </c>
      <c r="D6151" s="5">
        <v>13</v>
      </c>
      <c r="E6151" s="5">
        <v>0</v>
      </c>
      <c r="F6151" s="43">
        <v>16.8</v>
      </c>
      <c r="G6151" s="8">
        <f t="shared" ref="G6151:G6214" si="394">IF(A6151="Inverno", $G$3, $G$2)</f>
        <v>25</v>
      </c>
      <c r="H6151" s="8">
        <f t="shared" si="392"/>
        <v>450.99999999999994</v>
      </c>
      <c r="I6151" s="8">
        <f t="shared" si="393"/>
        <v>112.74999999999999</v>
      </c>
      <c r="J6151" s="1">
        <v>18</v>
      </c>
      <c r="K6151" s="1">
        <v>25</v>
      </c>
      <c r="M6151" s="45"/>
      <c r="N6151" s="45"/>
      <c r="O6151" s="45"/>
      <c r="P6151" s="28"/>
      <c r="Q6151" s="28"/>
      <c r="R6151" s="25"/>
      <c r="Z6151"/>
    </row>
    <row r="6152" spans="1:26" x14ac:dyDescent="0.25">
      <c r="A6152" s="4" t="s">
        <v>7</v>
      </c>
      <c r="B6152" s="5">
        <v>2008</v>
      </c>
      <c r="C6152" s="5">
        <v>9</v>
      </c>
      <c r="D6152" s="5">
        <v>13</v>
      </c>
      <c r="E6152" s="5">
        <v>1</v>
      </c>
      <c r="F6152" s="43">
        <v>16.7</v>
      </c>
      <c r="G6152" s="8">
        <f t="shared" si="394"/>
        <v>25</v>
      </c>
      <c r="H6152" s="8">
        <f t="shared" ref="H6152:H6215" si="395">IF(F6152&gt;G6152,0,$D$3*(G6152-F6152)/$D$4)</f>
        <v>456.50000000000006</v>
      </c>
      <c r="I6152" s="8">
        <f t="shared" ref="I6152:I6215" si="396">H6152/$G$4</f>
        <v>114.12500000000001</v>
      </c>
      <c r="J6152" s="1">
        <v>18</v>
      </c>
      <c r="K6152" s="1">
        <v>25</v>
      </c>
      <c r="M6152" s="45"/>
      <c r="N6152" s="45"/>
      <c r="O6152" s="45"/>
      <c r="P6152" s="28"/>
      <c r="Q6152" s="28"/>
      <c r="R6152" s="25"/>
      <c r="Z6152"/>
    </row>
    <row r="6153" spans="1:26" x14ac:dyDescent="0.25">
      <c r="A6153" s="4" t="s">
        <v>7</v>
      </c>
      <c r="B6153" s="5">
        <v>2008</v>
      </c>
      <c r="C6153" s="5">
        <v>9</v>
      </c>
      <c r="D6153" s="5">
        <v>13</v>
      </c>
      <c r="E6153" s="5">
        <v>2</v>
      </c>
      <c r="F6153" s="43">
        <v>16.600000000000001</v>
      </c>
      <c r="G6153" s="8">
        <f t="shared" si="394"/>
        <v>25</v>
      </c>
      <c r="H6153" s="8">
        <f t="shared" si="395"/>
        <v>461.99999999999994</v>
      </c>
      <c r="I6153" s="8">
        <f t="shared" si="396"/>
        <v>115.49999999999999</v>
      </c>
      <c r="J6153" s="1">
        <v>18</v>
      </c>
      <c r="K6153" s="1">
        <v>25</v>
      </c>
      <c r="M6153" s="45"/>
      <c r="N6153" s="45"/>
      <c r="O6153" s="45"/>
      <c r="P6153" s="28"/>
      <c r="Q6153" s="28"/>
      <c r="R6153" s="25"/>
      <c r="Z6153"/>
    </row>
    <row r="6154" spans="1:26" x14ac:dyDescent="0.25">
      <c r="A6154" s="4" t="s">
        <v>7</v>
      </c>
      <c r="B6154" s="5">
        <v>2008</v>
      </c>
      <c r="C6154" s="5">
        <v>9</v>
      </c>
      <c r="D6154" s="5">
        <v>13</v>
      </c>
      <c r="E6154" s="5">
        <v>3</v>
      </c>
      <c r="F6154" s="43">
        <v>16.600000000000001</v>
      </c>
      <c r="G6154" s="8">
        <f t="shared" si="394"/>
        <v>25</v>
      </c>
      <c r="H6154" s="8">
        <f t="shared" si="395"/>
        <v>461.99999999999994</v>
      </c>
      <c r="I6154" s="8">
        <f t="shared" si="396"/>
        <v>115.49999999999999</v>
      </c>
      <c r="J6154" s="1">
        <v>18</v>
      </c>
      <c r="K6154" s="1">
        <v>25</v>
      </c>
      <c r="M6154" s="45"/>
      <c r="N6154" s="45"/>
      <c r="O6154" s="45"/>
      <c r="P6154" s="28"/>
      <c r="Q6154" s="28"/>
      <c r="R6154" s="25"/>
      <c r="Z6154"/>
    </row>
    <row r="6155" spans="1:26" x14ac:dyDescent="0.25">
      <c r="A6155" s="4" t="s">
        <v>7</v>
      </c>
      <c r="B6155" s="5">
        <v>2008</v>
      </c>
      <c r="C6155" s="5">
        <v>9</v>
      </c>
      <c r="D6155" s="5">
        <v>13</v>
      </c>
      <c r="E6155" s="5">
        <v>4</v>
      </c>
      <c r="F6155" s="43">
        <v>16.399999999999999</v>
      </c>
      <c r="G6155" s="8">
        <f t="shared" si="394"/>
        <v>25</v>
      </c>
      <c r="H6155" s="8">
        <f t="shared" si="395"/>
        <v>473.00000000000006</v>
      </c>
      <c r="I6155" s="8">
        <f t="shared" si="396"/>
        <v>118.25000000000001</v>
      </c>
      <c r="J6155" s="1">
        <v>18</v>
      </c>
      <c r="K6155" s="1">
        <v>25</v>
      </c>
      <c r="M6155" s="45"/>
      <c r="N6155" s="45"/>
      <c r="O6155" s="45"/>
      <c r="P6155" s="28"/>
      <c r="Q6155" s="28"/>
      <c r="R6155" s="25"/>
      <c r="Z6155"/>
    </row>
    <row r="6156" spans="1:26" x14ac:dyDescent="0.25">
      <c r="A6156" s="4" t="s">
        <v>7</v>
      </c>
      <c r="B6156" s="5">
        <v>2008</v>
      </c>
      <c r="C6156" s="5">
        <v>9</v>
      </c>
      <c r="D6156" s="5">
        <v>13</v>
      </c>
      <c r="E6156" s="5">
        <v>5</v>
      </c>
      <c r="F6156" s="43">
        <v>16.399999999999999</v>
      </c>
      <c r="G6156" s="8">
        <f t="shared" si="394"/>
        <v>25</v>
      </c>
      <c r="H6156" s="8">
        <f t="shared" si="395"/>
        <v>473.00000000000006</v>
      </c>
      <c r="I6156" s="8">
        <f t="shared" si="396"/>
        <v>118.25000000000001</v>
      </c>
      <c r="J6156" s="1">
        <v>18</v>
      </c>
      <c r="K6156" s="1">
        <v>25</v>
      </c>
      <c r="M6156" s="45"/>
      <c r="N6156" s="45"/>
      <c r="O6156" s="45"/>
      <c r="P6156" s="28"/>
      <c r="Q6156" s="28"/>
      <c r="R6156" s="25"/>
      <c r="Z6156"/>
    </row>
    <row r="6157" spans="1:26" x14ac:dyDescent="0.25">
      <c r="A6157" s="4" t="s">
        <v>7</v>
      </c>
      <c r="B6157" s="5">
        <v>2008</v>
      </c>
      <c r="C6157" s="5">
        <v>9</v>
      </c>
      <c r="D6157" s="5">
        <v>13</v>
      </c>
      <c r="E6157" s="5">
        <v>6</v>
      </c>
      <c r="F6157" s="43">
        <v>16.2</v>
      </c>
      <c r="G6157" s="8">
        <f t="shared" si="394"/>
        <v>25</v>
      </c>
      <c r="H6157" s="8">
        <f t="shared" si="395"/>
        <v>484.00000000000006</v>
      </c>
      <c r="I6157" s="8">
        <f t="shared" si="396"/>
        <v>121.00000000000001</v>
      </c>
      <c r="J6157" s="1">
        <v>18</v>
      </c>
      <c r="K6157" s="1">
        <v>25</v>
      </c>
      <c r="M6157" s="45"/>
      <c r="N6157" s="45"/>
      <c r="O6157" s="45"/>
      <c r="P6157" s="28"/>
      <c r="Q6157" s="28"/>
      <c r="R6157" s="25"/>
      <c r="Z6157"/>
    </row>
    <row r="6158" spans="1:26" x14ac:dyDescent="0.25">
      <c r="A6158" s="4" t="s">
        <v>7</v>
      </c>
      <c r="B6158" s="5">
        <v>2008</v>
      </c>
      <c r="C6158" s="5">
        <v>9</v>
      </c>
      <c r="D6158" s="5">
        <v>13</v>
      </c>
      <c r="E6158" s="5">
        <v>7</v>
      </c>
      <c r="F6158" s="43">
        <v>16.100000000000001</v>
      </c>
      <c r="G6158" s="8">
        <f t="shared" si="394"/>
        <v>25</v>
      </c>
      <c r="H6158" s="8">
        <f t="shared" si="395"/>
        <v>489.49999999999994</v>
      </c>
      <c r="I6158" s="8">
        <f t="shared" si="396"/>
        <v>122.37499999999999</v>
      </c>
      <c r="J6158" s="1">
        <v>18</v>
      </c>
      <c r="K6158" s="1">
        <v>25</v>
      </c>
      <c r="M6158" s="45"/>
      <c r="N6158" s="45"/>
      <c r="O6158" s="45"/>
      <c r="P6158" s="28"/>
      <c r="Q6158" s="28"/>
      <c r="R6158" s="25"/>
      <c r="Z6158"/>
    </row>
    <row r="6159" spans="1:26" x14ac:dyDescent="0.25">
      <c r="A6159" s="4" t="s">
        <v>7</v>
      </c>
      <c r="B6159" s="5">
        <v>2008</v>
      </c>
      <c r="C6159" s="5">
        <v>9</v>
      </c>
      <c r="D6159" s="5">
        <v>13</v>
      </c>
      <c r="E6159" s="5">
        <v>8</v>
      </c>
      <c r="F6159" s="43">
        <v>16.600000000000001</v>
      </c>
      <c r="G6159" s="8">
        <f t="shared" si="394"/>
        <v>25</v>
      </c>
      <c r="H6159" s="8">
        <f t="shared" si="395"/>
        <v>461.99999999999994</v>
      </c>
      <c r="I6159" s="8">
        <f t="shared" si="396"/>
        <v>115.49999999999999</v>
      </c>
      <c r="J6159" s="1">
        <v>18</v>
      </c>
      <c r="K6159" s="1">
        <v>25</v>
      </c>
      <c r="M6159" s="45"/>
      <c r="N6159" s="45"/>
      <c r="O6159" s="45"/>
      <c r="P6159" s="28"/>
      <c r="Q6159" s="28"/>
      <c r="R6159" s="25"/>
      <c r="Z6159"/>
    </row>
    <row r="6160" spans="1:26" x14ac:dyDescent="0.25">
      <c r="A6160" s="4" t="s">
        <v>7</v>
      </c>
      <c r="B6160" s="5">
        <v>2008</v>
      </c>
      <c r="C6160" s="5">
        <v>9</v>
      </c>
      <c r="D6160" s="5">
        <v>13</v>
      </c>
      <c r="E6160" s="5">
        <v>9</v>
      </c>
      <c r="F6160" s="43">
        <v>17.5</v>
      </c>
      <c r="G6160" s="8">
        <f t="shared" si="394"/>
        <v>25</v>
      </c>
      <c r="H6160" s="8">
        <f t="shared" si="395"/>
        <v>412.5</v>
      </c>
      <c r="I6160" s="8">
        <f t="shared" si="396"/>
        <v>103.125</v>
      </c>
      <c r="J6160" s="1">
        <v>18</v>
      </c>
      <c r="K6160" s="1">
        <v>25</v>
      </c>
      <c r="M6160" s="45"/>
      <c r="N6160" s="45"/>
      <c r="O6160" s="45"/>
      <c r="P6160" s="28"/>
      <c r="Q6160" s="28"/>
      <c r="R6160" s="25"/>
      <c r="Z6160"/>
    </row>
    <row r="6161" spans="1:26" x14ac:dyDescent="0.25">
      <c r="A6161" s="4" t="s">
        <v>7</v>
      </c>
      <c r="B6161" s="5">
        <v>2008</v>
      </c>
      <c r="C6161" s="5">
        <v>9</v>
      </c>
      <c r="D6161" s="5">
        <v>13</v>
      </c>
      <c r="E6161" s="5">
        <v>10</v>
      </c>
      <c r="F6161" s="43">
        <v>18.5</v>
      </c>
      <c r="G6161" s="8">
        <f t="shared" si="394"/>
        <v>25</v>
      </c>
      <c r="H6161" s="8">
        <f t="shared" si="395"/>
        <v>357.5</v>
      </c>
      <c r="I6161" s="8">
        <f t="shared" si="396"/>
        <v>89.375</v>
      </c>
      <c r="J6161" s="1">
        <v>18</v>
      </c>
      <c r="K6161" s="1">
        <v>25</v>
      </c>
      <c r="M6161" s="45"/>
      <c r="N6161" s="45"/>
      <c r="O6161" s="45"/>
      <c r="P6161" s="28"/>
      <c r="Q6161" s="28"/>
      <c r="R6161" s="25"/>
      <c r="Z6161"/>
    </row>
    <row r="6162" spans="1:26" x14ac:dyDescent="0.25">
      <c r="A6162" s="4" t="s">
        <v>7</v>
      </c>
      <c r="B6162" s="5">
        <v>2008</v>
      </c>
      <c r="C6162" s="5">
        <v>9</v>
      </c>
      <c r="D6162" s="5">
        <v>13</v>
      </c>
      <c r="E6162" s="5">
        <v>11</v>
      </c>
      <c r="F6162" s="43">
        <v>19.7</v>
      </c>
      <c r="G6162" s="8">
        <f t="shared" si="394"/>
        <v>25</v>
      </c>
      <c r="H6162" s="8">
        <f t="shared" si="395"/>
        <v>291.50000000000006</v>
      </c>
      <c r="I6162" s="8">
        <f t="shared" si="396"/>
        <v>72.875000000000014</v>
      </c>
      <c r="J6162" s="1">
        <v>18</v>
      </c>
      <c r="K6162" s="1">
        <v>25</v>
      </c>
      <c r="M6162" s="45"/>
      <c r="N6162" s="45"/>
      <c r="O6162" s="45"/>
      <c r="P6162" s="28"/>
      <c r="Q6162" s="28"/>
      <c r="R6162" s="25"/>
      <c r="Z6162"/>
    </row>
    <row r="6163" spans="1:26" x14ac:dyDescent="0.25">
      <c r="A6163" s="4" t="s">
        <v>7</v>
      </c>
      <c r="B6163" s="5">
        <v>2008</v>
      </c>
      <c r="C6163" s="5">
        <v>9</v>
      </c>
      <c r="D6163" s="5">
        <v>13</v>
      </c>
      <c r="E6163" s="5">
        <v>12</v>
      </c>
      <c r="F6163" s="43">
        <v>20.9</v>
      </c>
      <c r="G6163" s="8">
        <f t="shared" si="394"/>
        <v>25</v>
      </c>
      <c r="H6163" s="8">
        <f t="shared" si="395"/>
        <v>225.50000000000009</v>
      </c>
      <c r="I6163" s="8">
        <f t="shared" si="396"/>
        <v>56.375000000000021</v>
      </c>
      <c r="J6163" s="1">
        <v>18</v>
      </c>
      <c r="K6163" s="1">
        <v>25</v>
      </c>
      <c r="M6163" s="45"/>
      <c r="N6163" s="45"/>
      <c r="O6163" s="45"/>
      <c r="P6163" s="28"/>
      <c r="Q6163" s="28"/>
      <c r="R6163" s="25"/>
      <c r="Z6163"/>
    </row>
    <row r="6164" spans="1:26" x14ac:dyDescent="0.25">
      <c r="A6164" s="4" t="s">
        <v>7</v>
      </c>
      <c r="B6164" s="5">
        <v>2008</v>
      </c>
      <c r="C6164" s="5">
        <v>9</v>
      </c>
      <c r="D6164" s="5">
        <v>13</v>
      </c>
      <c r="E6164" s="5">
        <v>13</v>
      </c>
      <c r="F6164" s="43">
        <v>22.1</v>
      </c>
      <c r="G6164" s="8">
        <f t="shared" si="394"/>
        <v>25</v>
      </c>
      <c r="H6164" s="8">
        <f t="shared" si="395"/>
        <v>159.49999999999991</v>
      </c>
      <c r="I6164" s="8">
        <f t="shared" si="396"/>
        <v>39.874999999999979</v>
      </c>
      <c r="J6164" s="1">
        <v>18</v>
      </c>
      <c r="K6164" s="1">
        <v>25</v>
      </c>
      <c r="M6164" s="45"/>
      <c r="N6164" s="45"/>
      <c r="O6164" s="45"/>
      <c r="P6164" s="28"/>
      <c r="Q6164" s="28"/>
      <c r="R6164" s="25"/>
      <c r="Z6164"/>
    </row>
    <row r="6165" spans="1:26" x14ac:dyDescent="0.25">
      <c r="A6165" s="4" t="s">
        <v>7</v>
      </c>
      <c r="B6165" s="5">
        <v>2008</v>
      </c>
      <c r="C6165" s="5">
        <v>9</v>
      </c>
      <c r="D6165" s="5">
        <v>13</v>
      </c>
      <c r="E6165" s="5">
        <v>14</v>
      </c>
      <c r="F6165" s="43">
        <v>23.1</v>
      </c>
      <c r="G6165" s="8">
        <f t="shared" si="394"/>
        <v>25</v>
      </c>
      <c r="H6165" s="8">
        <f t="shared" si="395"/>
        <v>104.49999999999991</v>
      </c>
      <c r="I6165" s="8">
        <f t="shared" si="396"/>
        <v>26.124999999999979</v>
      </c>
      <c r="J6165" s="1">
        <v>18</v>
      </c>
      <c r="K6165" s="1">
        <v>25</v>
      </c>
      <c r="M6165" s="45"/>
      <c r="N6165" s="45"/>
      <c r="O6165" s="45"/>
      <c r="P6165" s="28"/>
      <c r="Q6165" s="28"/>
      <c r="R6165" s="25"/>
      <c r="Z6165"/>
    </row>
    <row r="6166" spans="1:26" x14ac:dyDescent="0.25">
      <c r="A6166" s="4" t="s">
        <v>7</v>
      </c>
      <c r="B6166" s="5">
        <v>2008</v>
      </c>
      <c r="C6166" s="5">
        <v>9</v>
      </c>
      <c r="D6166" s="5">
        <v>13</v>
      </c>
      <c r="E6166" s="5">
        <v>15</v>
      </c>
      <c r="F6166" s="43">
        <v>23.8</v>
      </c>
      <c r="G6166" s="8">
        <f t="shared" si="394"/>
        <v>25</v>
      </c>
      <c r="H6166" s="8">
        <f t="shared" si="395"/>
        <v>65.999999999999957</v>
      </c>
      <c r="I6166" s="8">
        <f t="shared" si="396"/>
        <v>16.499999999999989</v>
      </c>
      <c r="J6166" s="1">
        <v>18</v>
      </c>
      <c r="K6166" s="1">
        <v>25</v>
      </c>
      <c r="M6166" s="45"/>
      <c r="N6166" s="45"/>
      <c r="O6166" s="45"/>
      <c r="P6166" s="28"/>
      <c r="Q6166" s="28"/>
      <c r="R6166" s="25"/>
      <c r="Z6166"/>
    </row>
    <row r="6167" spans="1:26" x14ac:dyDescent="0.25">
      <c r="A6167" s="4" t="s">
        <v>7</v>
      </c>
      <c r="B6167" s="5">
        <v>2008</v>
      </c>
      <c r="C6167" s="5">
        <v>9</v>
      </c>
      <c r="D6167" s="5">
        <v>13</v>
      </c>
      <c r="E6167" s="5">
        <v>16</v>
      </c>
      <c r="F6167" s="43">
        <v>24.1</v>
      </c>
      <c r="G6167" s="8">
        <f t="shared" si="394"/>
        <v>25</v>
      </c>
      <c r="H6167" s="8">
        <f t="shared" si="395"/>
        <v>49.499999999999922</v>
      </c>
      <c r="I6167" s="8">
        <f t="shared" si="396"/>
        <v>12.37499999999998</v>
      </c>
      <c r="J6167" s="1">
        <v>18</v>
      </c>
      <c r="K6167" s="1">
        <v>25</v>
      </c>
      <c r="M6167" s="45"/>
      <c r="N6167" s="45"/>
      <c r="O6167" s="45"/>
      <c r="P6167" s="28"/>
      <c r="Q6167" s="28"/>
      <c r="R6167" s="25"/>
      <c r="Z6167"/>
    </row>
    <row r="6168" spans="1:26" x14ac:dyDescent="0.25">
      <c r="A6168" s="4" t="s">
        <v>7</v>
      </c>
      <c r="B6168" s="5">
        <v>2008</v>
      </c>
      <c r="C6168" s="5">
        <v>9</v>
      </c>
      <c r="D6168" s="5">
        <v>13</v>
      </c>
      <c r="E6168" s="5">
        <v>17</v>
      </c>
      <c r="F6168" s="43">
        <v>23.8</v>
      </c>
      <c r="G6168" s="8">
        <f t="shared" si="394"/>
        <v>25</v>
      </c>
      <c r="H6168" s="8">
        <f t="shared" si="395"/>
        <v>65.999999999999957</v>
      </c>
      <c r="I6168" s="8">
        <f t="shared" si="396"/>
        <v>16.499999999999989</v>
      </c>
      <c r="J6168" s="1">
        <v>18</v>
      </c>
      <c r="K6168" s="1">
        <v>25</v>
      </c>
      <c r="M6168" s="45"/>
      <c r="N6168" s="45"/>
      <c r="O6168" s="45"/>
      <c r="P6168" s="28"/>
      <c r="Q6168" s="28"/>
      <c r="R6168" s="25"/>
      <c r="Z6168"/>
    </row>
    <row r="6169" spans="1:26" x14ac:dyDescent="0.25">
      <c r="A6169" s="4" t="s">
        <v>7</v>
      </c>
      <c r="B6169" s="5">
        <v>2008</v>
      </c>
      <c r="C6169" s="5">
        <v>9</v>
      </c>
      <c r="D6169" s="5">
        <v>13</v>
      </c>
      <c r="E6169" s="5">
        <v>18</v>
      </c>
      <c r="F6169" s="43">
        <v>23.2</v>
      </c>
      <c r="G6169" s="8">
        <f t="shared" si="394"/>
        <v>25</v>
      </c>
      <c r="H6169" s="8">
        <f t="shared" si="395"/>
        <v>99.000000000000043</v>
      </c>
      <c r="I6169" s="8">
        <f t="shared" si="396"/>
        <v>24.750000000000011</v>
      </c>
      <c r="J6169" s="1">
        <v>18</v>
      </c>
      <c r="K6169" s="1">
        <v>25</v>
      </c>
      <c r="M6169" s="45"/>
      <c r="N6169" s="45"/>
      <c r="O6169" s="45"/>
      <c r="P6169" s="28"/>
      <c r="Q6169" s="28"/>
      <c r="R6169" s="25"/>
      <c r="Z6169"/>
    </row>
    <row r="6170" spans="1:26" x14ac:dyDescent="0.25">
      <c r="A6170" s="4" t="s">
        <v>7</v>
      </c>
      <c r="B6170" s="5">
        <v>2008</v>
      </c>
      <c r="C6170" s="5">
        <v>9</v>
      </c>
      <c r="D6170" s="5">
        <v>13</v>
      </c>
      <c r="E6170" s="5">
        <v>19</v>
      </c>
      <c r="F6170" s="43">
        <v>21.7</v>
      </c>
      <c r="G6170" s="8">
        <f t="shared" si="394"/>
        <v>25</v>
      </c>
      <c r="H6170" s="8">
        <f t="shared" si="395"/>
        <v>181.50000000000003</v>
      </c>
      <c r="I6170" s="8">
        <f t="shared" si="396"/>
        <v>45.375000000000007</v>
      </c>
      <c r="J6170" s="1">
        <v>18</v>
      </c>
      <c r="K6170" s="1">
        <v>25</v>
      </c>
      <c r="M6170" s="45"/>
      <c r="N6170" s="45"/>
      <c r="O6170" s="45"/>
      <c r="P6170" s="28"/>
      <c r="Q6170" s="28"/>
      <c r="R6170" s="25"/>
      <c r="Z6170"/>
    </row>
    <row r="6171" spans="1:26" x14ac:dyDescent="0.25">
      <c r="A6171" s="4" t="s">
        <v>7</v>
      </c>
      <c r="B6171" s="5">
        <v>2008</v>
      </c>
      <c r="C6171" s="5">
        <v>9</v>
      </c>
      <c r="D6171" s="5">
        <v>13</v>
      </c>
      <c r="E6171" s="5">
        <v>20</v>
      </c>
      <c r="F6171" s="43">
        <v>20.399999999999999</v>
      </c>
      <c r="G6171" s="8">
        <f t="shared" si="394"/>
        <v>25</v>
      </c>
      <c r="H6171" s="8">
        <f t="shared" si="395"/>
        <v>253.00000000000009</v>
      </c>
      <c r="I6171" s="8">
        <f t="shared" si="396"/>
        <v>63.250000000000021</v>
      </c>
      <c r="J6171" s="1">
        <v>18</v>
      </c>
      <c r="K6171" s="1">
        <v>25</v>
      </c>
      <c r="M6171" s="45"/>
      <c r="N6171" s="45"/>
      <c r="O6171" s="45"/>
      <c r="P6171" s="28"/>
      <c r="Q6171" s="28"/>
      <c r="R6171" s="25"/>
      <c r="Z6171"/>
    </row>
    <row r="6172" spans="1:26" x14ac:dyDescent="0.25">
      <c r="A6172" s="4" t="s">
        <v>7</v>
      </c>
      <c r="B6172" s="5">
        <v>2008</v>
      </c>
      <c r="C6172" s="5">
        <v>9</v>
      </c>
      <c r="D6172" s="5">
        <v>13</v>
      </c>
      <c r="E6172" s="5">
        <v>21</v>
      </c>
      <c r="F6172" s="43">
        <v>20</v>
      </c>
      <c r="G6172" s="8">
        <f t="shared" si="394"/>
        <v>25</v>
      </c>
      <c r="H6172" s="8">
        <f t="shared" si="395"/>
        <v>275</v>
      </c>
      <c r="I6172" s="8">
        <f t="shared" si="396"/>
        <v>68.75</v>
      </c>
      <c r="J6172" s="1">
        <v>18</v>
      </c>
      <c r="K6172" s="1">
        <v>25</v>
      </c>
      <c r="M6172" s="45"/>
      <c r="N6172" s="45"/>
      <c r="O6172" s="45"/>
      <c r="P6172" s="28"/>
      <c r="Q6172" s="28"/>
      <c r="R6172" s="25"/>
      <c r="Z6172"/>
    </row>
    <row r="6173" spans="1:26" x14ac:dyDescent="0.25">
      <c r="A6173" s="4" t="s">
        <v>7</v>
      </c>
      <c r="B6173" s="5">
        <v>2008</v>
      </c>
      <c r="C6173" s="5">
        <v>9</v>
      </c>
      <c r="D6173" s="5">
        <v>13</v>
      </c>
      <c r="E6173" s="5">
        <v>22</v>
      </c>
      <c r="F6173" s="43">
        <v>19.399999999999999</v>
      </c>
      <c r="G6173" s="8">
        <f t="shared" si="394"/>
        <v>25</v>
      </c>
      <c r="H6173" s="8">
        <f t="shared" si="395"/>
        <v>308.00000000000006</v>
      </c>
      <c r="I6173" s="8">
        <f t="shared" si="396"/>
        <v>77.000000000000014</v>
      </c>
      <c r="J6173" s="1">
        <v>18</v>
      </c>
      <c r="K6173" s="1">
        <v>25</v>
      </c>
      <c r="M6173" s="45"/>
      <c r="N6173" s="45"/>
      <c r="O6173" s="45"/>
      <c r="P6173" s="28"/>
      <c r="Q6173" s="28"/>
      <c r="R6173" s="25"/>
      <c r="Z6173"/>
    </row>
    <row r="6174" spans="1:26" x14ac:dyDescent="0.25">
      <c r="A6174" s="4" t="s">
        <v>7</v>
      </c>
      <c r="B6174" s="5">
        <v>2008</v>
      </c>
      <c r="C6174" s="5">
        <v>9</v>
      </c>
      <c r="D6174" s="5">
        <v>13</v>
      </c>
      <c r="E6174" s="5">
        <v>23</v>
      </c>
      <c r="F6174" s="43">
        <v>19</v>
      </c>
      <c r="G6174" s="8">
        <f t="shared" si="394"/>
        <v>25</v>
      </c>
      <c r="H6174" s="8">
        <f t="shared" si="395"/>
        <v>330</v>
      </c>
      <c r="I6174" s="8">
        <f t="shared" si="396"/>
        <v>82.5</v>
      </c>
      <c r="J6174" s="1">
        <v>18</v>
      </c>
      <c r="K6174" s="1">
        <v>25</v>
      </c>
      <c r="M6174" s="45"/>
      <c r="N6174" s="45"/>
      <c r="O6174" s="45"/>
      <c r="P6174" s="28"/>
      <c r="Q6174" s="28"/>
      <c r="R6174" s="25"/>
      <c r="Z6174"/>
    </row>
    <row r="6175" spans="1:26" x14ac:dyDescent="0.25">
      <c r="A6175" s="4" t="s">
        <v>7</v>
      </c>
      <c r="B6175" s="5">
        <v>2008</v>
      </c>
      <c r="C6175" s="5">
        <v>9</v>
      </c>
      <c r="D6175" s="5">
        <v>14</v>
      </c>
      <c r="E6175" s="5">
        <v>0</v>
      </c>
      <c r="F6175" s="43">
        <v>19</v>
      </c>
      <c r="G6175" s="8">
        <f t="shared" si="394"/>
        <v>25</v>
      </c>
      <c r="H6175" s="8">
        <f t="shared" si="395"/>
        <v>330</v>
      </c>
      <c r="I6175" s="8">
        <f t="shared" si="396"/>
        <v>82.5</v>
      </c>
      <c r="J6175" s="1">
        <v>18</v>
      </c>
      <c r="K6175" s="1">
        <v>25</v>
      </c>
      <c r="M6175" s="45"/>
      <c r="N6175" s="45"/>
      <c r="O6175" s="45"/>
      <c r="P6175" s="28"/>
      <c r="Q6175" s="28"/>
      <c r="R6175" s="25"/>
      <c r="Z6175"/>
    </row>
    <row r="6176" spans="1:26" x14ac:dyDescent="0.25">
      <c r="A6176" s="4" t="s">
        <v>7</v>
      </c>
      <c r="B6176" s="5">
        <v>2008</v>
      </c>
      <c r="C6176" s="5">
        <v>9</v>
      </c>
      <c r="D6176" s="5">
        <v>14</v>
      </c>
      <c r="E6176" s="5">
        <v>1</v>
      </c>
      <c r="F6176" s="43">
        <v>19.100000000000001</v>
      </c>
      <c r="G6176" s="8">
        <f t="shared" si="394"/>
        <v>25</v>
      </c>
      <c r="H6176" s="8">
        <f t="shared" si="395"/>
        <v>324.49999999999994</v>
      </c>
      <c r="I6176" s="8">
        <f t="shared" si="396"/>
        <v>81.124999999999986</v>
      </c>
      <c r="J6176" s="1">
        <v>18</v>
      </c>
      <c r="K6176" s="1">
        <v>25</v>
      </c>
      <c r="M6176" s="45"/>
      <c r="N6176" s="45"/>
      <c r="O6176" s="45"/>
      <c r="P6176" s="28"/>
      <c r="Q6176" s="28"/>
      <c r="R6176" s="25"/>
      <c r="Z6176"/>
    </row>
    <row r="6177" spans="1:26" x14ac:dyDescent="0.25">
      <c r="A6177" s="4" t="s">
        <v>7</v>
      </c>
      <c r="B6177" s="5">
        <v>2008</v>
      </c>
      <c r="C6177" s="5">
        <v>9</v>
      </c>
      <c r="D6177" s="5">
        <v>14</v>
      </c>
      <c r="E6177" s="5">
        <v>2</v>
      </c>
      <c r="F6177" s="43">
        <v>19.100000000000001</v>
      </c>
      <c r="G6177" s="8">
        <f t="shared" si="394"/>
        <v>25</v>
      </c>
      <c r="H6177" s="8">
        <f t="shared" si="395"/>
        <v>324.49999999999994</v>
      </c>
      <c r="I6177" s="8">
        <f t="shared" si="396"/>
        <v>81.124999999999986</v>
      </c>
      <c r="J6177" s="1">
        <v>18</v>
      </c>
      <c r="K6177" s="1">
        <v>25</v>
      </c>
      <c r="M6177" s="45"/>
      <c r="N6177" s="45"/>
      <c r="O6177" s="45"/>
      <c r="P6177" s="28"/>
      <c r="Q6177" s="28"/>
      <c r="R6177" s="25"/>
      <c r="Z6177"/>
    </row>
    <row r="6178" spans="1:26" x14ac:dyDescent="0.25">
      <c r="A6178" s="4" t="s">
        <v>7</v>
      </c>
      <c r="B6178" s="5">
        <v>2008</v>
      </c>
      <c r="C6178" s="5">
        <v>9</v>
      </c>
      <c r="D6178" s="5">
        <v>14</v>
      </c>
      <c r="E6178" s="5">
        <v>3</v>
      </c>
      <c r="F6178" s="43">
        <v>18.7</v>
      </c>
      <c r="G6178" s="8">
        <f t="shared" si="394"/>
        <v>25</v>
      </c>
      <c r="H6178" s="8">
        <f t="shared" si="395"/>
        <v>346.50000000000006</v>
      </c>
      <c r="I6178" s="8">
        <f t="shared" si="396"/>
        <v>86.625000000000014</v>
      </c>
      <c r="J6178" s="1">
        <v>18</v>
      </c>
      <c r="K6178" s="1">
        <v>25</v>
      </c>
      <c r="M6178" s="45"/>
      <c r="N6178" s="45"/>
      <c r="O6178" s="45"/>
      <c r="P6178" s="28"/>
      <c r="Q6178" s="28"/>
      <c r="R6178" s="25"/>
      <c r="Z6178"/>
    </row>
    <row r="6179" spans="1:26" x14ac:dyDescent="0.25">
      <c r="A6179" s="4" t="s">
        <v>7</v>
      </c>
      <c r="B6179" s="5">
        <v>2008</v>
      </c>
      <c r="C6179" s="5">
        <v>9</v>
      </c>
      <c r="D6179" s="5">
        <v>14</v>
      </c>
      <c r="E6179" s="5">
        <v>4</v>
      </c>
      <c r="F6179" s="43">
        <v>18.3</v>
      </c>
      <c r="G6179" s="8">
        <f t="shared" si="394"/>
        <v>25</v>
      </c>
      <c r="H6179" s="8">
        <f t="shared" si="395"/>
        <v>368.49999999999994</v>
      </c>
      <c r="I6179" s="8">
        <f t="shared" si="396"/>
        <v>92.124999999999986</v>
      </c>
      <c r="J6179" s="1">
        <v>18</v>
      </c>
      <c r="K6179" s="1">
        <v>25</v>
      </c>
      <c r="M6179" s="45"/>
      <c r="N6179" s="45"/>
      <c r="O6179" s="45"/>
      <c r="P6179" s="28"/>
      <c r="Q6179" s="28"/>
      <c r="R6179" s="25"/>
      <c r="Z6179"/>
    </row>
    <row r="6180" spans="1:26" x14ac:dyDescent="0.25">
      <c r="A6180" s="4" t="s">
        <v>7</v>
      </c>
      <c r="B6180" s="5">
        <v>2008</v>
      </c>
      <c r="C6180" s="5">
        <v>9</v>
      </c>
      <c r="D6180" s="5">
        <v>14</v>
      </c>
      <c r="E6180" s="5">
        <v>5</v>
      </c>
      <c r="F6180" s="43">
        <v>18.100000000000001</v>
      </c>
      <c r="G6180" s="8">
        <f t="shared" si="394"/>
        <v>25</v>
      </c>
      <c r="H6180" s="8">
        <f t="shared" si="395"/>
        <v>379.49999999999994</v>
      </c>
      <c r="I6180" s="8">
        <f t="shared" si="396"/>
        <v>94.874999999999986</v>
      </c>
      <c r="J6180" s="1">
        <v>18</v>
      </c>
      <c r="K6180" s="1">
        <v>25</v>
      </c>
      <c r="M6180" s="45"/>
      <c r="N6180" s="45"/>
      <c r="O6180" s="45"/>
      <c r="P6180" s="28"/>
      <c r="Q6180" s="28"/>
      <c r="R6180" s="25"/>
      <c r="Z6180"/>
    </row>
    <row r="6181" spans="1:26" x14ac:dyDescent="0.25">
      <c r="A6181" s="4" t="s">
        <v>7</v>
      </c>
      <c r="B6181" s="5">
        <v>2008</v>
      </c>
      <c r="C6181" s="5">
        <v>9</v>
      </c>
      <c r="D6181" s="5">
        <v>14</v>
      </c>
      <c r="E6181" s="5">
        <v>6</v>
      </c>
      <c r="F6181" s="43">
        <v>17.899999999999999</v>
      </c>
      <c r="G6181" s="8">
        <f t="shared" si="394"/>
        <v>25</v>
      </c>
      <c r="H6181" s="8">
        <f t="shared" si="395"/>
        <v>390.50000000000006</v>
      </c>
      <c r="I6181" s="8">
        <f t="shared" si="396"/>
        <v>97.625000000000014</v>
      </c>
      <c r="J6181" s="1">
        <v>18</v>
      </c>
      <c r="K6181" s="1">
        <v>25</v>
      </c>
      <c r="M6181" s="45"/>
      <c r="N6181" s="45"/>
      <c r="O6181" s="45"/>
      <c r="P6181" s="28"/>
      <c r="Q6181" s="28"/>
      <c r="R6181" s="25"/>
      <c r="Z6181"/>
    </row>
    <row r="6182" spans="1:26" x14ac:dyDescent="0.25">
      <c r="A6182" s="4" t="s">
        <v>7</v>
      </c>
      <c r="B6182" s="5">
        <v>2008</v>
      </c>
      <c r="C6182" s="5">
        <v>9</v>
      </c>
      <c r="D6182" s="5">
        <v>14</v>
      </c>
      <c r="E6182" s="5">
        <v>7</v>
      </c>
      <c r="F6182" s="43">
        <v>17.7</v>
      </c>
      <c r="G6182" s="8">
        <f t="shared" si="394"/>
        <v>25</v>
      </c>
      <c r="H6182" s="8">
        <f t="shared" si="395"/>
        <v>401.50000000000006</v>
      </c>
      <c r="I6182" s="8">
        <f t="shared" si="396"/>
        <v>100.37500000000001</v>
      </c>
      <c r="J6182" s="1">
        <v>18</v>
      </c>
      <c r="K6182" s="1">
        <v>25</v>
      </c>
      <c r="M6182" s="45"/>
      <c r="N6182" s="45"/>
      <c r="O6182" s="45"/>
      <c r="P6182" s="28"/>
      <c r="Q6182" s="28"/>
      <c r="R6182" s="25"/>
      <c r="Z6182"/>
    </row>
    <row r="6183" spans="1:26" x14ac:dyDescent="0.25">
      <c r="A6183" s="4" t="s">
        <v>7</v>
      </c>
      <c r="B6183" s="5">
        <v>2008</v>
      </c>
      <c r="C6183" s="5">
        <v>9</v>
      </c>
      <c r="D6183" s="5">
        <v>14</v>
      </c>
      <c r="E6183" s="5">
        <v>8</v>
      </c>
      <c r="F6183" s="43">
        <v>17.899999999999999</v>
      </c>
      <c r="G6183" s="8">
        <f t="shared" si="394"/>
        <v>25</v>
      </c>
      <c r="H6183" s="8">
        <f t="shared" si="395"/>
        <v>390.50000000000006</v>
      </c>
      <c r="I6183" s="8">
        <f t="shared" si="396"/>
        <v>97.625000000000014</v>
      </c>
      <c r="J6183" s="1">
        <v>18</v>
      </c>
      <c r="K6183" s="1">
        <v>25</v>
      </c>
      <c r="M6183" s="45"/>
      <c r="N6183" s="45"/>
      <c r="O6183" s="45"/>
      <c r="P6183" s="28"/>
      <c r="Q6183" s="28"/>
      <c r="R6183" s="25"/>
      <c r="Z6183"/>
    </row>
    <row r="6184" spans="1:26" x14ac:dyDescent="0.25">
      <c r="A6184" s="4" t="s">
        <v>7</v>
      </c>
      <c r="B6184" s="5">
        <v>2008</v>
      </c>
      <c r="C6184" s="5">
        <v>9</v>
      </c>
      <c r="D6184" s="5">
        <v>14</v>
      </c>
      <c r="E6184" s="5">
        <v>9</v>
      </c>
      <c r="F6184" s="43">
        <v>18.3</v>
      </c>
      <c r="G6184" s="8">
        <f t="shared" si="394"/>
        <v>25</v>
      </c>
      <c r="H6184" s="8">
        <f t="shared" si="395"/>
        <v>368.49999999999994</v>
      </c>
      <c r="I6184" s="8">
        <f t="shared" si="396"/>
        <v>92.124999999999986</v>
      </c>
      <c r="J6184" s="1">
        <v>18</v>
      </c>
      <c r="K6184" s="1">
        <v>25</v>
      </c>
      <c r="M6184" s="45"/>
      <c r="N6184" s="45"/>
      <c r="O6184" s="45"/>
      <c r="P6184" s="28"/>
      <c r="Q6184" s="28"/>
      <c r="R6184" s="25"/>
      <c r="Z6184"/>
    </row>
    <row r="6185" spans="1:26" x14ac:dyDescent="0.25">
      <c r="A6185" s="4" t="s">
        <v>7</v>
      </c>
      <c r="B6185" s="5">
        <v>2008</v>
      </c>
      <c r="C6185" s="5">
        <v>9</v>
      </c>
      <c r="D6185" s="5">
        <v>14</v>
      </c>
      <c r="E6185" s="5">
        <v>10</v>
      </c>
      <c r="F6185" s="43">
        <v>19.399999999999999</v>
      </c>
      <c r="G6185" s="8">
        <f t="shared" si="394"/>
        <v>25</v>
      </c>
      <c r="H6185" s="8">
        <f t="shared" si="395"/>
        <v>308.00000000000006</v>
      </c>
      <c r="I6185" s="8">
        <f t="shared" si="396"/>
        <v>77.000000000000014</v>
      </c>
      <c r="J6185" s="1">
        <v>18</v>
      </c>
      <c r="K6185" s="1">
        <v>25</v>
      </c>
      <c r="M6185" s="45"/>
      <c r="N6185" s="45"/>
      <c r="O6185" s="45"/>
      <c r="P6185" s="28"/>
      <c r="Q6185" s="28"/>
      <c r="R6185" s="25"/>
      <c r="Z6185"/>
    </row>
    <row r="6186" spans="1:26" x14ac:dyDescent="0.25">
      <c r="A6186" s="4" t="s">
        <v>7</v>
      </c>
      <c r="B6186" s="5">
        <v>2008</v>
      </c>
      <c r="C6186" s="5">
        <v>9</v>
      </c>
      <c r="D6186" s="5">
        <v>14</v>
      </c>
      <c r="E6186" s="5">
        <v>11</v>
      </c>
      <c r="F6186" s="43">
        <v>21.2</v>
      </c>
      <c r="G6186" s="8">
        <f t="shared" si="394"/>
        <v>25</v>
      </c>
      <c r="H6186" s="8">
        <f t="shared" si="395"/>
        <v>209.00000000000003</v>
      </c>
      <c r="I6186" s="8">
        <f t="shared" si="396"/>
        <v>52.250000000000007</v>
      </c>
      <c r="J6186" s="1">
        <v>18</v>
      </c>
      <c r="K6186" s="1">
        <v>25</v>
      </c>
      <c r="M6186" s="45"/>
      <c r="N6186" s="45"/>
      <c r="O6186" s="45"/>
      <c r="P6186" s="28"/>
      <c r="Q6186" s="28"/>
      <c r="R6186" s="25"/>
      <c r="Z6186"/>
    </row>
    <row r="6187" spans="1:26" x14ac:dyDescent="0.25">
      <c r="A6187" s="4" t="s">
        <v>7</v>
      </c>
      <c r="B6187" s="5">
        <v>2008</v>
      </c>
      <c r="C6187" s="5">
        <v>9</v>
      </c>
      <c r="D6187" s="5">
        <v>14</v>
      </c>
      <c r="E6187" s="5">
        <v>12</v>
      </c>
      <c r="F6187" s="43">
        <v>22.5</v>
      </c>
      <c r="G6187" s="8">
        <f t="shared" si="394"/>
        <v>25</v>
      </c>
      <c r="H6187" s="8">
        <f t="shared" si="395"/>
        <v>137.5</v>
      </c>
      <c r="I6187" s="8">
        <f t="shared" si="396"/>
        <v>34.375</v>
      </c>
      <c r="J6187" s="1">
        <v>18</v>
      </c>
      <c r="K6187" s="1">
        <v>25</v>
      </c>
      <c r="M6187" s="45"/>
      <c r="N6187" s="45"/>
      <c r="O6187" s="45"/>
      <c r="P6187" s="28"/>
      <c r="Q6187" s="28"/>
      <c r="R6187" s="25"/>
      <c r="Z6187"/>
    </row>
    <row r="6188" spans="1:26" x14ac:dyDescent="0.25">
      <c r="A6188" s="4" t="s">
        <v>7</v>
      </c>
      <c r="B6188" s="5">
        <v>2008</v>
      </c>
      <c r="C6188" s="5">
        <v>9</v>
      </c>
      <c r="D6188" s="5">
        <v>14</v>
      </c>
      <c r="E6188" s="5">
        <v>13</v>
      </c>
      <c r="F6188" s="43">
        <v>24.3</v>
      </c>
      <c r="G6188" s="8">
        <f t="shared" si="394"/>
        <v>25</v>
      </c>
      <c r="H6188" s="8">
        <f t="shared" si="395"/>
        <v>38.499999999999957</v>
      </c>
      <c r="I6188" s="8">
        <f t="shared" si="396"/>
        <v>9.6249999999999893</v>
      </c>
      <c r="J6188" s="1">
        <v>18</v>
      </c>
      <c r="K6188" s="1">
        <v>25</v>
      </c>
      <c r="M6188" s="45"/>
      <c r="N6188" s="45"/>
      <c r="O6188" s="45"/>
      <c r="P6188" s="28"/>
      <c r="Q6188" s="28"/>
      <c r="R6188" s="25"/>
      <c r="Z6188"/>
    </row>
    <row r="6189" spans="1:26" x14ac:dyDescent="0.25">
      <c r="A6189" s="4" t="s">
        <v>7</v>
      </c>
      <c r="B6189" s="5">
        <v>2008</v>
      </c>
      <c r="C6189" s="5">
        <v>9</v>
      </c>
      <c r="D6189" s="5">
        <v>14</v>
      </c>
      <c r="E6189" s="5">
        <v>14</v>
      </c>
      <c r="F6189" s="43">
        <v>25.2</v>
      </c>
      <c r="G6189" s="8">
        <f t="shared" si="394"/>
        <v>25</v>
      </c>
      <c r="H6189" s="8">
        <f t="shared" si="395"/>
        <v>0</v>
      </c>
      <c r="I6189" s="8">
        <f t="shared" si="396"/>
        <v>0</v>
      </c>
      <c r="J6189" s="1">
        <v>18</v>
      </c>
      <c r="K6189" s="1">
        <v>25</v>
      </c>
      <c r="M6189" s="45"/>
      <c r="N6189" s="45"/>
      <c r="O6189" s="45"/>
      <c r="P6189" s="28"/>
      <c r="Q6189" s="28"/>
      <c r="R6189" s="25"/>
      <c r="Z6189"/>
    </row>
    <row r="6190" spans="1:26" x14ac:dyDescent="0.25">
      <c r="A6190" s="4" t="s">
        <v>7</v>
      </c>
      <c r="B6190" s="5">
        <v>2008</v>
      </c>
      <c r="C6190" s="5">
        <v>9</v>
      </c>
      <c r="D6190" s="5">
        <v>14</v>
      </c>
      <c r="E6190" s="5">
        <v>15</v>
      </c>
      <c r="F6190" s="43">
        <v>26.1</v>
      </c>
      <c r="G6190" s="8">
        <f t="shared" si="394"/>
        <v>25</v>
      </c>
      <c r="H6190" s="8">
        <f t="shared" si="395"/>
        <v>0</v>
      </c>
      <c r="I6190" s="8">
        <f t="shared" si="396"/>
        <v>0</v>
      </c>
      <c r="J6190" s="1">
        <v>18</v>
      </c>
      <c r="K6190" s="1">
        <v>25</v>
      </c>
      <c r="M6190" s="45"/>
      <c r="N6190" s="45"/>
      <c r="O6190" s="45"/>
      <c r="P6190" s="28"/>
      <c r="Q6190" s="28"/>
      <c r="R6190" s="25"/>
      <c r="Z6190"/>
    </row>
    <row r="6191" spans="1:26" x14ac:dyDescent="0.25">
      <c r="A6191" s="4" t="s">
        <v>7</v>
      </c>
      <c r="B6191" s="5">
        <v>2008</v>
      </c>
      <c r="C6191" s="5">
        <v>9</v>
      </c>
      <c r="D6191" s="5">
        <v>14</v>
      </c>
      <c r="E6191" s="5">
        <v>16</v>
      </c>
      <c r="F6191" s="43">
        <v>26.7</v>
      </c>
      <c r="G6191" s="8">
        <f t="shared" si="394"/>
        <v>25</v>
      </c>
      <c r="H6191" s="8">
        <f t="shared" si="395"/>
        <v>0</v>
      </c>
      <c r="I6191" s="8">
        <f t="shared" si="396"/>
        <v>0</v>
      </c>
      <c r="J6191" s="1">
        <v>18</v>
      </c>
      <c r="K6191" s="1">
        <v>25</v>
      </c>
      <c r="M6191" s="45"/>
      <c r="N6191" s="45"/>
      <c r="O6191" s="45"/>
      <c r="P6191" s="28"/>
      <c r="Q6191" s="28"/>
      <c r="R6191" s="25"/>
      <c r="Z6191"/>
    </row>
    <row r="6192" spans="1:26" x14ac:dyDescent="0.25">
      <c r="A6192" s="4" t="s">
        <v>7</v>
      </c>
      <c r="B6192" s="5">
        <v>2008</v>
      </c>
      <c r="C6192" s="5">
        <v>9</v>
      </c>
      <c r="D6192" s="5">
        <v>14</v>
      </c>
      <c r="E6192" s="5">
        <v>17</v>
      </c>
      <c r="F6192" s="43">
        <v>26.9</v>
      </c>
      <c r="G6192" s="8">
        <f t="shared" si="394"/>
        <v>25</v>
      </c>
      <c r="H6192" s="8">
        <f t="shared" si="395"/>
        <v>0</v>
      </c>
      <c r="I6192" s="8">
        <f t="shared" si="396"/>
        <v>0</v>
      </c>
      <c r="J6192" s="1">
        <v>18</v>
      </c>
      <c r="K6192" s="1">
        <v>25</v>
      </c>
      <c r="M6192" s="45"/>
      <c r="N6192" s="45"/>
      <c r="O6192" s="45"/>
      <c r="P6192" s="28"/>
      <c r="Q6192" s="28"/>
      <c r="R6192" s="25"/>
      <c r="Z6192"/>
    </row>
    <row r="6193" spans="1:26" x14ac:dyDescent="0.25">
      <c r="A6193" s="4" t="s">
        <v>7</v>
      </c>
      <c r="B6193" s="5">
        <v>2008</v>
      </c>
      <c r="C6193" s="5">
        <v>9</v>
      </c>
      <c r="D6193" s="5">
        <v>14</v>
      </c>
      <c r="E6193" s="5">
        <v>18</v>
      </c>
      <c r="F6193" s="43">
        <v>24.4</v>
      </c>
      <c r="G6193" s="8">
        <f t="shared" si="394"/>
        <v>25</v>
      </c>
      <c r="H6193" s="8">
        <f t="shared" si="395"/>
        <v>33.000000000000078</v>
      </c>
      <c r="I6193" s="8">
        <f t="shared" si="396"/>
        <v>8.2500000000000195</v>
      </c>
      <c r="J6193" s="1">
        <v>18</v>
      </c>
      <c r="K6193" s="1">
        <v>25</v>
      </c>
      <c r="M6193" s="45"/>
      <c r="N6193" s="45"/>
      <c r="O6193" s="45"/>
      <c r="P6193" s="28"/>
      <c r="Q6193" s="28"/>
      <c r="R6193" s="25"/>
      <c r="Z6193"/>
    </row>
    <row r="6194" spans="1:26" x14ac:dyDescent="0.25">
      <c r="A6194" s="4" t="s">
        <v>7</v>
      </c>
      <c r="B6194" s="5">
        <v>2008</v>
      </c>
      <c r="C6194" s="5">
        <v>9</v>
      </c>
      <c r="D6194" s="5">
        <v>14</v>
      </c>
      <c r="E6194" s="5">
        <v>19</v>
      </c>
      <c r="F6194" s="43">
        <v>21.2</v>
      </c>
      <c r="G6194" s="8">
        <f t="shared" si="394"/>
        <v>25</v>
      </c>
      <c r="H6194" s="8">
        <f t="shared" si="395"/>
        <v>209.00000000000003</v>
      </c>
      <c r="I6194" s="8">
        <f t="shared" si="396"/>
        <v>52.250000000000007</v>
      </c>
      <c r="J6194" s="1">
        <v>18</v>
      </c>
      <c r="K6194" s="1">
        <v>25</v>
      </c>
      <c r="M6194" s="45"/>
      <c r="N6194" s="45"/>
      <c r="O6194" s="45"/>
      <c r="P6194" s="28"/>
      <c r="Q6194" s="28"/>
      <c r="R6194" s="25"/>
      <c r="Z6194"/>
    </row>
    <row r="6195" spans="1:26" x14ac:dyDescent="0.25">
      <c r="A6195" s="4" t="s">
        <v>7</v>
      </c>
      <c r="B6195" s="5">
        <v>2008</v>
      </c>
      <c r="C6195" s="5">
        <v>9</v>
      </c>
      <c r="D6195" s="5">
        <v>14</v>
      </c>
      <c r="E6195" s="5">
        <v>20</v>
      </c>
      <c r="F6195" s="43">
        <v>20.2</v>
      </c>
      <c r="G6195" s="8">
        <f t="shared" si="394"/>
        <v>25</v>
      </c>
      <c r="H6195" s="8">
        <f t="shared" si="395"/>
        <v>264.00000000000006</v>
      </c>
      <c r="I6195" s="8">
        <f t="shared" si="396"/>
        <v>66.000000000000014</v>
      </c>
      <c r="J6195" s="1">
        <v>18</v>
      </c>
      <c r="K6195" s="1">
        <v>25</v>
      </c>
      <c r="M6195" s="45"/>
      <c r="N6195" s="45"/>
      <c r="O6195" s="45"/>
      <c r="P6195" s="28"/>
      <c r="Q6195" s="28"/>
      <c r="R6195" s="25"/>
      <c r="Z6195"/>
    </row>
    <row r="6196" spans="1:26" x14ac:dyDescent="0.25">
      <c r="A6196" s="4" t="s">
        <v>7</v>
      </c>
      <c r="B6196" s="5">
        <v>2008</v>
      </c>
      <c r="C6196" s="5">
        <v>9</v>
      </c>
      <c r="D6196" s="5">
        <v>14</v>
      </c>
      <c r="E6196" s="5">
        <v>21</v>
      </c>
      <c r="F6196" s="43">
        <v>19.600000000000001</v>
      </c>
      <c r="G6196" s="8">
        <f t="shared" si="394"/>
        <v>25</v>
      </c>
      <c r="H6196" s="8">
        <f t="shared" si="395"/>
        <v>296.99999999999994</v>
      </c>
      <c r="I6196" s="8">
        <f t="shared" si="396"/>
        <v>74.249999999999986</v>
      </c>
      <c r="J6196" s="1">
        <v>18</v>
      </c>
      <c r="K6196" s="1">
        <v>25</v>
      </c>
      <c r="M6196" s="45"/>
      <c r="N6196" s="45"/>
      <c r="O6196" s="45"/>
      <c r="P6196" s="28"/>
      <c r="Q6196" s="28"/>
      <c r="R6196" s="25"/>
      <c r="Z6196"/>
    </row>
    <row r="6197" spans="1:26" x14ac:dyDescent="0.25">
      <c r="A6197" s="4" t="s">
        <v>7</v>
      </c>
      <c r="B6197" s="5">
        <v>2008</v>
      </c>
      <c r="C6197" s="5">
        <v>9</v>
      </c>
      <c r="D6197" s="5">
        <v>14</v>
      </c>
      <c r="E6197" s="5">
        <v>22</v>
      </c>
      <c r="F6197" s="43">
        <v>19.2</v>
      </c>
      <c r="G6197" s="8">
        <f t="shared" si="394"/>
        <v>25</v>
      </c>
      <c r="H6197" s="8">
        <f t="shared" si="395"/>
        <v>319.00000000000006</v>
      </c>
      <c r="I6197" s="8">
        <f t="shared" si="396"/>
        <v>79.750000000000014</v>
      </c>
      <c r="J6197" s="1">
        <v>18</v>
      </c>
      <c r="K6197" s="1">
        <v>25</v>
      </c>
      <c r="M6197" s="45"/>
      <c r="N6197" s="45"/>
      <c r="O6197" s="45"/>
      <c r="P6197" s="28"/>
      <c r="Q6197" s="28"/>
      <c r="R6197" s="25"/>
      <c r="Z6197"/>
    </row>
    <row r="6198" spans="1:26" x14ac:dyDescent="0.25">
      <c r="A6198" s="4" t="s">
        <v>7</v>
      </c>
      <c r="B6198" s="5">
        <v>2008</v>
      </c>
      <c r="C6198" s="5">
        <v>9</v>
      </c>
      <c r="D6198" s="5">
        <v>14</v>
      </c>
      <c r="E6198" s="5">
        <v>23</v>
      </c>
      <c r="F6198" s="43">
        <v>18.7</v>
      </c>
      <c r="G6198" s="8">
        <f t="shared" si="394"/>
        <v>25</v>
      </c>
      <c r="H6198" s="8">
        <f t="shared" si="395"/>
        <v>346.50000000000006</v>
      </c>
      <c r="I6198" s="8">
        <f t="shared" si="396"/>
        <v>86.625000000000014</v>
      </c>
      <c r="J6198" s="1">
        <v>18</v>
      </c>
      <c r="K6198" s="1">
        <v>25</v>
      </c>
      <c r="M6198" s="45"/>
      <c r="N6198" s="45"/>
      <c r="O6198" s="45"/>
      <c r="P6198" s="28"/>
      <c r="Q6198" s="28"/>
      <c r="R6198" s="25"/>
      <c r="Z6198"/>
    </row>
    <row r="6199" spans="1:26" x14ac:dyDescent="0.25">
      <c r="A6199" s="4" t="s">
        <v>7</v>
      </c>
      <c r="B6199" s="5">
        <v>2008</v>
      </c>
      <c r="C6199" s="5">
        <v>9</v>
      </c>
      <c r="D6199" s="5">
        <v>15</v>
      </c>
      <c r="E6199" s="5">
        <v>0</v>
      </c>
      <c r="F6199" s="43">
        <v>18.600000000000001</v>
      </c>
      <c r="G6199" s="8">
        <f t="shared" si="394"/>
        <v>25</v>
      </c>
      <c r="H6199" s="8">
        <f t="shared" si="395"/>
        <v>351.99999999999994</v>
      </c>
      <c r="I6199" s="8">
        <f t="shared" si="396"/>
        <v>87.999999999999986</v>
      </c>
      <c r="J6199" s="1">
        <v>18</v>
      </c>
      <c r="K6199" s="1">
        <v>25</v>
      </c>
      <c r="M6199" s="45"/>
      <c r="N6199" s="45"/>
      <c r="O6199" s="45"/>
      <c r="P6199" s="28"/>
      <c r="Q6199" s="28"/>
      <c r="R6199" s="25"/>
      <c r="Z6199"/>
    </row>
    <row r="6200" spans="1:26" x14ac:dyDescent="0.25">
      <c r="A6200" s="4" t="s">
        <v>7</v>
      </c>
      <c r="B6200" s="5">
        <v>2008</v>
      </c>
      <c r="C6200" s="5">
        <v>9</v>
      </c>
      <c r="D6200" s="5">
        <v>15</v>
      </c>
      <c r="E6200" s="5">
        <v>1</v>
      </c>
      <c r="F6200" s="43">
        <v>18.5</v>
      </c>
      <c r="G6200" s="8">
        <f t="shared" si="394"/>
        <v>25</v>
      </c>
      <c r="H6200" s="8">
        <f t="shared" si="395"/>
        <v>357.5</v>
      </c>
      <c r="I6200" s="8">
        <f t="shared" si="396"/>
        <v>89.375</v>
      </c>
      <c r="J6200" s="1">
        <v>18</v>
      </c>
      <c r="K6200" s="1">
        <v>25</v>
      </c>
      <c r="M6200" s="45"/>
      <c r="N6200" s="45"/>
      <c r="O6200" s="45"/>
      <c r="P6200" s="28"/>
      <c r="Q6200" s="28"/>
      <c r="R6200" s="25"/>
      <c r="Z6200"/>
    </row>
    <row r="6201" spans="1:26" x14ac:dyDescent="0.25">
      <c r="A6201" s="4" t="s">
        <v>7</v>
      </c>
      <c r="B6201" s="5">
        <v>2008</v>
      </c>
      <c r="C6201" s="5">
        <v>9</v>
      </c>
      <c r="D6201" s="5">
        <v>15</v>
      </c>
      <c r="E6201" s="5">
        <v>2</v>
      </c>
      <c r="F6201" s="43">
        <v>18.399999999999999</v>
      </c>
      <c r="G6201" s="8">
        <f t="shared" si="394"/>
        <v>25</v>
      </c>
      <c r="H6201" s="8">
        <f t="shared" si="395"/>
        <v>363.00000000000006</v>
      </c>
      <c r="I6201" s="8">
        <f t="shared" si="396"/>
        <v>90.750000000000014</v>
      </c>
      <c r="J6201" s="1">
        <v>18</v>
      </c>
      <c r="K6201" s="1">
        <v>25</v>
      </c>
      <c r="M6201" s="45"/>
      <c r="N6201" s="45"/>
      <c r="O6201" s="45"/>
      <c r="P6201" s="28"/>
      <c r="Q6201" s="28"/>
      <c r="R6201" s="25"/>
      <c r="Z6201"/>
    </row>
    <row r="6202" spans="1:26" x14ac:dyDescent="0.25">
      <c r="A6202" s="4" t="s">
        <v>7</v>
      </c>
      <c r="B6202" s="5">
        <v>2008</v>
      </c>
      <c r="C6202" s="5">
        <v>9</v>
      </c>
      <c r="D6202" s="5">
        <v>15</v>
      </c>
      <c r="E6202" s="5">
        <v>3</v>
      </c>
      <c r="F6202" s="43">
        <v>18.2</v>
      </c>
      <c r="G6202" s="8">
        <f t="shared" si="394"/>
        <v>25</v>
      </c>
      <c r="H6202" s="8">
        <f t="shared" si="395"/>
        <v>374.00000000000006</v>
      </c>
      <c r="I6202" s="8">
        <f t="shared" si="396"/>
        <v>93.500000000000014</v>
      </c>
      <c r="J6202" s="1">
        <v>18</v>
      </c>
      <c r="K6202" s="1">
        <v>25</v>
      </c>
      <c r="M6202" s="45"/>
      <c r="N6202" s="45"/>
      <c r="O6202" s="45"/>
      <c r="P6202" s="28"/>
      <c r="Q6202" s="28"/>
      <c r="R6202" s="25"/>
      <c r="Z6202"/>
    </row>
    <row r="6203" spans="1:26" x14ac:dyDescent="0.25">
      <c r="A6203" s="4" t="s">
        <v>7</v>
      </c>
      <c r="B6203" s="5">
        <v>2008</v>
      </c>
      <c r="C6203" s="5">
        <v>9</v>
      </c>
      <c r="D6203" s="5">
        <v>15</v>
      </c>
      <c r="E6203" s="5">
        <v>4</v>
      </c>
      <c r="F6203" s="43">
        <v>18</v>
      </c>
      <c r="G6203" s="8">
        <f t="shared" si="394"/>
        <v>25</v>
      </c>
      <c r="H6203" s="8">
        <f t="shared" si="395"/>
        <v>385</v>
      </c>
      <c r="I6203" s="8">
        <f t="shared" si="396"/>
        <v>96.25</v>
      </c>
      <c r="J6203" s="1">
        <v>18</v>
      </c>
      <c r="K6203" s="1">
        <v>25</v>
      </c>
      <c r="M6203" s="45"/>
      <c r="N6203" s="45"/>
      <c r="O6203" s="45"/>
      <c r="P6203" s="28"/>
      <c r="Q6203" s="28"/>
      <c r="R6203" s="25"/>
      <c r="Z6203"/>
    </row>
    <row r="6204" spans="1:26" x14ac:dyDescent="0.25">
      <c r="A6204" s="4" t="s">
        <v>7</v>
      </c>
      <c r="B6204" s="5">
        <v>2008</v>
      </c>
      <c r="C6204" s="5">
        <v>9</v>
      </c>
      <c r="D6204" s="5">
        <v>15</v>
      </c>
      <c r="E6204" s="5">
        <v>5</v>
      </c>
      <c r="F6204" s="43">
        <v>17.8</v>
      </c>
      <c r="G6204" s="8">
        <f t="shared" si="394"/>
        <v>25</v>
      </c>
      <c r="H6204" s="8">
        <f t="shared" si="395"/>
        <v>395.99999999999994</v>
      </c>
      <c r="I6204" s="8">
        <f t="shared" si="396"/>
        <v>98.999999999999986</v>
      </c>
      <c r="J6204" s="1">
        <v>18</v>
      </c>
      <c r="K6204" s="1">
        <v>25</v>
      </c>
      <c r="M6204" s="45"/>
      <c r="N6204" s="45"/>
      <c r="O6204" s="45"/>
      <c r="P6204" s="28"/>
      <c r="Q6204" s="28"/>
      <c r="R6204" s="25"/>
      <c r="Z6204"/>
    </row>
    <row r="6205" spans="1:26" x14ac:dyDescent="0.25">
      <c r="A6205" s="4" t="s">
        <v>7</v>
      </c>
      <c r="B6205" s="5">
        <v>2008</v>
      </c>
      <c r="C6205" s="5">
        <v>9</v>
      </c>
      <c r="D6205" s="5">
        <v>15</v>
      </c>
      <c r="E6205" s="5">
        <v>6</v>
      </c>
      <c r="F6205" s="43">
        <v>17.7</v>
      </c>
      <c r="G6205" s="8">
        <f t="shared" si="394"/>
        <v>25</v>
      </c>
      <c r="H6205" s="8">
        <f t="shared" si="395"/>
        <v>401.50000000000006</v>
      </c>
      <c r="I6205" s="8">
        <f t="shared" si="396"/>
        <v>100.37500000000001</v>
      </c>
      <c r="J6205" s="1">
        <v>18</v>
      </c>
      <c r="K6205" s="1">
        <v>25</v>
      </c>
      <c r="M6205" s="45"/>
      <c r="N6205" s="45"/>
      <c r="O6205" s="45"/>
      <c r="P6205" s="28"/>
      <c r="Q6205" s="28"/>
      <c r="R6205" s="25"/>
      <c r="Z6205"/>
    </row>
    <row r="6206" spans="1:26" x14ac:dyDescent="0.25">
      <c r="A6206" s="4" t="s">
        <v>7</v>
      </c>
      <c r="B6206" s="5">
        <v>2008</v>
      </c>
      <c r="C6206" s="5">
        <v>9</v>
      </c>
      <c r="D6206" s="5">
        <v>15</v>
      </c>
      <c r="E6206" s="5">
        <v>7</v>
      </c>
      <c r="F6206" s="43">
        <v>17.600000000000001</v>
      </c>
      <c r="G6206" s="8">
        <f t="shared" si="394"/>
        <v>25</v>
      </c>
      <c r="H6206" s="8">
        <f t="shared" si="395"/>
        <v>406.99999999999994</v>
      </c>
      <c r="I6206" s="8">
        <f t="shared" si="396"/>
        <v>101.74999999999999</v>
      </c>
      <c r="J6206" s="1">
        <v>18</v>
      </c>
      <c r="K6206" s="1">
        <v>25</v>
      </c>
      <c r="M6206" s="45"/>
      <c r="N6206" s="45"/>
      <c r="O6206" s="45"/>
      <c r="P6206" s="28"/>
      <c r="Q6206" s="28"/>
      <c r="R6206" s="25"/>
      <c r="Z6206"/>
    </row>
    <row r="6207" spans="1:26" x14ac:dyDescent="0.25">
      <c r="A6207" s="4" t="s">
        <v>7</v>
      </c>
      <c r="B6207" s="5">
        <v>2008</v>
      </c>
      <c r="C6207" s="5">
        <v>9</v>
      </c>
      <c r="D6207" s="5">
        <v>15</v>
      </c>
      <c r="E6207" s="5">
        <v>8</v>
      </c>
      <c r="F6207" s="43">
        <v>18.5</v>
      </c>
      <c r="G6207" s="8">
        <f t="shared" si="394"/>
        <v>25</v>
      </c>
      <c r="H6207" s="8">
        <f t="shared" si="395"/>
        <v>357.5</v>
      </c>
      <c r="I6207" s="8">
        <f t="shared" si="396"/>
        <v>89.375</v>
      </c>
      <c r="J6207" s="1">
        <v>18</v>
      </c>
      <c r="K6207" s="1">
        <v>25</v>
      </c>
      <c r="M6207" s="45"/>
      <c r="N6207" s="45"/>
      <c r="O6207" s="45"/>
      <c r="P6207" s="28"/>
      <c r="Q6207" s="28"/>
      <c r="R6207" s="25"/>
      <c r="Z6207"/>
    </row>
    <row r="6208" spans="1:26" x14ac:dyDescent="0.25">
      <c r="A6208" s="4" t="s">
        <v>7</v>
      </c>
      <c r="B6208" s="5">
        <v>2008</v>
      </c>
      <c r="C6208" s="5">
        <v>9</v>
      </c>
      <c r="D6208" s="5">
        <v>15</v>
      </c>
      <c r="E6208" s="5">
        <v>9</v>
      </c>
      <c r="F6208" s="43">
        <v>20.100000000000001</v>
      </c>
      <c r="G6208" s="8">
        <f t="shared" si="394"/>
        <v>25</v>
      </c>
      <c r="H6208" s="8">
        <f t="shared" si="395"/>
        <v>269.49999999999994</v>
      </c>
      <c r="I6208" s="8">
        <f t="shared" si="396"/>
        <v>67.374999999999986</v>
      </c>
      <c r="J6208" s="1">
        <v>18</v>
      </c>
      <c r="K6208" s="1">
        <v>25</v>
      </c>
      <c r="M6208" s="45"/>
      <c r="N6208" s="45"/>
      <c r="O6208" s="45"/>
      <c r="P6208" s="28"/>
      <c r="Q6208" s="28"/>
      <c r="R6208" s="25"/>
      <c r="Z6208"/>
    </row>
    <row r="6209" spans="1:26" x14ac:dyDescent="0.25">
      <c r="A6209" s="4" t="s">
        <v>7</v>
      </c>
      <c r="B6209" s="5">
        <v>2008</v>
      </c>
      <c r="C6209" s="5">
        <v>9</v>
      </c>
      <c r="D6209" s="5">
        <v>15</v>
      </c>
      <c r="E6209" s="5">
        <v>10</v>
      </c>
      <c r="F6209" s="43">
        <v>21.2</v>
      </c>
      <c r="G6209" s="8">
        <f t="shared" si="394"/>
        <v>25</v>
      </c>
      <c r="H6209" s="8">
        <f t="shared" si="395"/>
        <v>209.00000000000003</v>
      </c>
      <c r="I6209" s="8">
        <f t="shared" si="396"/>
        <v>52.250000000000007</v>
      </c>
      <c r="J6209" s="1">
        <v>18</v>
      </c>
      <c r="K6209" s="1">
        <v>25</v>
      </c>
      <c r="M6209" s="45"/>
      <c r="N6209" s="45"/>
      <c r="O6209" s="45"/>
      <c r="P6209" s="28"/>
      <c r="Q6209" s="28"/>
      <c r="R6209" s="25"/>
      <c r="Z6209"/>
    </row>
    <row r="6210" spans="1:26" x14ac:dyDescent="0.25">
      <c r="A6210" s="4" t="s">
        <v>7</v>
      </c>
      <c r="B6210" s="5">
        <v>2008</v>
      </c>
      <c r="C6210" s="5">
        <v>9</v>
      </c>
      <c r="D6210" s="5">
        <v>15</v>
      </c>
      <c r="E6210" s="5">
        <v>11</v>
      </c>
      <c r="F6210" s="43">
        <v>22.5</v>
      </c>
      <c r="G6210" s="8">
        <f t="shared" si="394"/>
        <v>25</v>
      </c>
      <c r="H6210" s="8">
        <f t="shared" si="395"/>
        <v>137.5</v>
      </c>
      <c r="I6210" s="8">
        <f t="shared" si="396"/>
        <v>34.375</v>
      </c>
      <c r="J6210" s="1">
        <v>18</v>
      </c>
      <c r="K6210" s="1">
        <v>25</v>
      </c>
      <c r="M6210" s="45"/>
      <c r="N6210" s="45"/>
      <c r="O6210" s="45"/>
      <c r="P6210" s="28"/>
      <c r="Q6210" s="28"/>
      <c r="R6210" s="25"/>
      <c r="Z6210"/>
    </row>
    <row r="6211" spans="1:26" x14ac:dyDescent="0.25">
      <c r="A6211" s="4" t="s">
        <v>7</v>
      </c>
      <c r="B6211" s="5">
        <v>2008</v>
      </c>
      <c r="C6211" s="5">
        <v>9</v>
      </c>
      <c r="D6211" s="5">
        <v>15</v>
      </c>
      <c r="E6211" s="5">
        <v>12</v>
      </c>
      <c r="F6211" s="43">
        <v>24</v>
      </c>
      <c r="G6211" s="8">
        <f t="shared" si="394"/>
        <v>25</v>
      </c>
      <c r="H6211" s="8">
        <f t="shared" si="395"/>
        <v>55</v>
      </c>
      <c r="I6211" s="8">
        <f t="shared" si="396"/>
        <v>13.75</v>
      </c>
      <c r="J6211" s="1">
        <v>18</v>
      </c>
      <c r="K6211" s="1">
        <v>25</v>
      </c>
      <c r="M6211" s="45"/>
      <c r="N6211" s="45"/>
      <c r="O6211" s="45"/>
      <c r="P6211" s="28"/>
      <c r="Q6211" s="28"/>
      <c r="R6211" s="25"/>
      <c r="Z6211"/>
    </row>
    <row r="6212" spans="1:26" x14ac:dyDescent="0.25">
      <c r="A6212" s="4" t="s">
        <v>7</v>
      </c>
      <c r="B6212" s="5">
        <v>2008</v>
      </c>
      <c r="C6212" s="5">
        <v>9</v>
      </c>
      <c r="D6212" s="5">
        <v>15</v>
      </c>
      <c r="E6212" s="5">
        <v>13</v>
      </c>
      <c r="F6212" s="43">
        <v>25</v>
      </c>
      <c r="G6212" s="8">
        <f t="shared" si="394"/>
        <v>25</v>
      </c>
      <c r="H6212" s="8">
        <f t="shared" si="395"/>
        <v>0</v>
      </c>
      <c r="I6212" s="8">
        <f t="shared" si="396"/>
        <v>0</v>
      </c>
      <c r="J6212" s="1">
        <v>18</v>
      </c>
      <c r="K6212" s="1">
        <v>25</v>
      </c>
      <c r="M6212" s="45"/>
      <c r="N6212" s="45"/>
      <c r="O6212" s="45"/>
      <c r="P6212" s="28"/>
      <c r="Q6212" s="28"/>
      <c r="R6212" s="25"/>
      <c r="Z6212"/>
    </row>
    <row r="6213" spans="1:26" x14ac:dyDescent="0.25">
      <c r="A6213" s="4" t="s">
        <v>7</v>
      </c>
      <c r="B6213" s="5">
        <v>2008</v>
      </c>
      <c r="C6213" s="5">
        <v>9</v>
      </c>
      <c r="D6213" s="5">
        <v>15</v>
      </c>
      <c r="E6213" s="5">
        <v>14</v>
      </c>
      <c r="F6213" s="43">
        <v>25.1</v>
      </c>
      <c r="G6213" s="8">
        <f t="shared" si="394"/>
        <v>25</v>
      </c>
      <c r="H6213" s="8">
        <f t="shared" si="395"/>
        <v>0</v>
      </c>
      <c r="I6213" s="8">
        <f t="shared" si="396"/>
        <v>0</v>
      </c>
      <c r="J6213" s="1">
        <v>18</v>
      </c>
      <c r="K6213" s="1">
        <v>25</v>
      </c>
      <c r="M6213" s="45"/>
      <c r="N6213" s="45"/>
      <c r="O6213" s="45"/>
      <c r="P6213" s="28"/>
      <c r="Q6213" s="28"/>
      <c r="R6213" s="25"/>
      <c r="Z6213"/>
    </row>
    <row r="6214" spans="1:26" x14ac:dyDescent="0.25">
      <c r="A6214" s="4" t="s">
        <v>7</v>
      </c>
      <c r="B6214" s="5">
        <v>2008</v>
      </c>
      <c r="C6214" s="5">
        <v>9</v>
      </c>
      <c r="D6214" s="5">
        <v>15</v>
      </c>
      <c r="E6214" s="5">
        <v>15</v>
      </c>
      <c r="F6214" s="43">
        <v>24.8</v>
      </c>
      <c r="G6214" s="8">
        <f t="shared" si="394"/>
        <v>25</v>
      </c>
      <c r="H6214" s="8">
        <f t="shared" si="395"/>
        <v>10.999999999999961</v>
      </c>
      <c r="I6214" s="8">
        <f t="shared" si="396"/>
        <v>2.7499999999999902</v>
      </c>
      <c r="J6214" s="1">
        <v>18</v>
      </c>
      <c r="K6214" s="1">
        <v>25</v>
      </c>
      <c r="M6214" s="45"/>
      <c r="N6214" s="45"/>
      <c r="O6214" s="45"/>
      <c r="P6214" s="28"/>
      <c r="Q6214" s="28"/>
      <c r="R6214" s="25"/>
      <c r="Z6214"/>
    </row>
    <row r="6215" spans="1:26" x14ac:dyDescent="0.25">
      <c r="A6215" s="4" t="s">
        <v>7</v>
      </c>
      <c r="B6215" s="5">
        <v>2008</v>
      </c>
      <c r="C6215" s="5">
        <v>9</v>
      </c>
      <c r="D6215" s="5">
        <v>15</v>
      </c>
      <c r="E6215" s="5">
        <v>16</v>
      </c>
      <c r="F6215" s="43">
        <v>24.1</v>
      </c>
      <c r="G6215" s="8">
        <f t="shared" ref="G6215:G6278" si="397">IF(A6215="Inverno", $G$3, $G$2)</f>
        <v>25</v>
      </c>
      <c r="H6215" s="8">
        <f t="shared" si="395"/>
        <v>49.499999999999922</v>
      </c>
      <c r="I6215" s="8">
        <f t="shared" si="396"/>
        <v>12.37499999999998</v>
      </c>
      <c r="J6215" s="1">
        <v>18</v>
      </c>
      <c r="K6215" s="1">
        <v>25</v>
      </c>
      <c r="M6215" s="45"/>
      <c r="N6215" s="45"/>
      <c r="O6215" s="45"/>
      <c r="P6215" s="28"/>
      <c r="Q6215" s="28"/>
      <c r="R6215" s="25"/>
      <c r="Z6215"/>
    </row>
    <row r="6216" spans="1:26" x14ac:dyDescent="0.25">
      <c r="A6216" s="4" t="s">
        <v>7</v>
      </c>
      <c r="B6216" s="5">
        <v>2008</v>
      </c>
      <c r="C6216" s="5">
        <v>9</v>
      </c>
      <c r="D6216" s="5">
        <v>15</v>
      </c>
      <c r="E6216" s="5">
        <v>17</v>
      </c>
      <c r="F6216" s="43">
        <v>23.2</v>
      </c>
      <c r="G6216" s="8">
        <f t="shared" si="397"/>
        <v>25</v>
      </c>
      <c r="H6216" s="8">
        <f t="shared" ref="H6216:H6279" si="398">IF(F6216&gt;G6216,0,$D$3*(G6216-F6216)/$D$4)</f>
        <v>99.000000000000043</v>
      </c>
      <c r="I6216" s="8">
        <f t="shared" ref="I6216:I6279" si="399">H6216/$G$4</f>
        <v>24.750000000000011</v>
      </c>
      <c r="J6216" s="1">
        <v>18</v>
      </c>
      <c r="K6216" s="1">
        <v>25</v>
      </c>
      <c r="M6216" s="45"/>
      <c r="N6216" s="45"/>
      <c r="O6216" s="45"/>
      <c r="P6216" s="28"/>
      <c r="Q6216" s="28"/>
      <c r="R6216" s="25"/>
      <c r="Z6216"/>
    </row>
    <row r="6217" spans="1:26" x14ac:dyDescent="0.25">
      <c r="A6217" s="4" t="s">
        <v>7</v>
      </c>
      <c r="B6217" s="5">
        <v>2008</v>
      </c>
      <c r="C6217" s="5">
        <v>9</v>
      </c>
      <c r="D6217" s="5">
        <v>15</v>
      </c>
      <c r="E6217" s="5">
        <v>18</v>
      </c>
      <c r="F6217" s="43">
        <v>21.8</v>
      </c>
      <c r="G6217" s="8">
        <f t="shared" si="397"/>
        <v>25</v>
      </c>
      <c r="H6217" s="8">
        <f t="shared" si="398"/>
        <v>175.99999999999997</v>
      </c>
      <c r="I6217" s="8">
        <f t="shared" si="399"/>
        <v>43.999999999999993</v>
      </c>
      <c r="J6217" s="1">
        <v>18</v>
      </c>
      <c r="K6217" s="1">
        <v>25</v>
      </c>
      <c r="M6217" s="45"/>
      <c r="N6217" s="45"/>
      <c r="O6217" s="45"/>
      <c r="P6217" s="28"/>
      <c r="Q6217" s="28"/>
      <c r="R6217" s="25"/>
      <c r="Z6217"/>
    </row>
    <row r="6218" spans="1:26" x14ac:dyDescent="0.25">
      <c r="A6218" s="4" t="s">
        <v>7</v>
      </c>
      <c r="B6218" s="5">
        <v>2008</v>
      </c>
      <c r="C6218" s="5">
        <v>9</v>
      </c>
      <c r="D6218" s="5">
        <v>15</v>
      </c>
      <c r="E6218" s="5">
        <v>19</v>
      </c>
      <c r="F6218" s="43">
        <v>19.899999999999999</v>
      </c>
      <c r="G6218" s="8">
        <f t="shared" si="397"/>
        <v>25</v>
      </c>
      <c r="H6218" s="8">
        <f t="shared" si="398"/>
        <v>280.50000000000006</v>
      </c>
      <c r="I6218" s="8">
        <f t="shared" si="399"/>
        <v>70.125000000000014</v>
      </c>
      <c r="J6218" s="1">
        <v>18</v>
      </c>
      <c r="K6218" s="1">
        <v>25</v>
      </c>
      <c r="M6218" s="45"/>
      <c r="N6218" s="45"/>
      <c r="O6218" s="45"/>
      <c r="P6218" s="28"/>
      <c r="Q6218" s="28"/>
      <c r="R6218" s="25"/>
      <c r="Z6218"/>
    </row>
    <row r="6219" spans="1:26" x14ac:dyDescent="0.25">
      <c r="A6219" s="4" t="s">
        <v>7</v>
      </c>
      <c r="B6219" s="5">
        <v>2008</v>
      </c>
      <c r="C6219" s="5">
        <v>9</v>
      </c>
      <c r="D6219" s="5">
        <v>15</v>
      </c>
      <c r="E6219" s="5">
        <v>20</v>
      </c>
      <c r="F6219" s="43">
        <v>19.100000000000001</v>
      </c>
      <c r="G6219" s="8">
        <f t="shared" si="397"/>
        <v>25</v>
      </c>
      <c r="H6219" s="8">
        <f t="shared" si="398"/>
        <v>324.49999999999994</v>
      </c>
      <c r="I6219" s="8">
        <f t="shared" si="399"/>
        <v>81.124999999999986</v>
      </c>
      <c r="J6219" s="1">
        <v>18</v>
      </c>
      <c r="K6219" s="1">
        <v>25</v>
      </c>
      <c r="M6219" s="45"/>
      <c r="N6219" s="45"/>
      <c r="O6219" s="45"/>
      <c r="P6219" s="28"/>
      <c r="Q6219" s="28"/>
      <c r="R6219" s="25"/>
      <c r="Z6219"/>
    </row>
    <row r="6220" spans="1:26" x14ac:dyDescent="0.25">
      <c r="A6220" s="4" t="s">
        <v>7</v>
      </c>
      <c r="B6220" s="5">
        <v>2008</v>
      </c>
      <c r="C6220" s="5">
        <v>9</v>
      </c>
      <c r="D6220" s="5">
        <v>15</v>
      </c>
      <c r="E6220" s="5">
        <v>21</v>
      </c>
      <c r="F6220" s="43">
        <v>18.7</v>
      </c>
      <c r="G6220" s="8">
        <f t="shared" si="397"/>
        <v>25</v>
      </c>
      <c r="H6220" s="8">
        <f t="shared" si="398"/>
        <v>346.50000000000006</v>
      </c>
      <c r="I6220" s="8">
        <f t="shared" si="399"/>
        <v>86.625000000000014</v>
      </c>
      <c r="J6220" s="1">
        <v>18</v>
      </c>
      <c r="K6220" s="1">
        <v>25</v>
      </c>
      <c r="M6220" s="45"/>
      <c r="N6220" s="45"/>
      <c r="O6220" s="45"/>
      <c r="P6220" s="28"/>
      <c r="Q6220" s="28"/>
      <c r="R6220" s="25"/>
      <c r="Z6220"/>
    </row>
    <row r="6221" spans="1:26" x14ac:dyDescent="0.25">
      <c r="A6221" s="4" t="s">
        <v>7</v>
      </c>
      <c r="B6221" s="5">
        <v>2008</v>
      </c>
      <c r="C6221" s="5">
        <v>9</v>
      </c>
      <c r="D6221" s="5">
        <v>15</v>
      </c>
      <c r="E6221" s="5">
        <v>22</v>
      </c>
      <c r="F6221" s="43">
        <v>18.600000000000001</v>
      </c>
      <c r="G6221" s="8">
        <f t="shared" si="397"/>
        <v>25</v>
      </c>
      <c r="H6221" s="8">
        <f t="shared" si="398"/>
        <v>351.99999999999994</v>
      </c>
      <c r="I6221" s="8">
        <f t="shared" si="399"/>
        <v>87.999999999999986</v>
      </c>
      <c r="J6221" s="1">
        <v>18</v>
      </c>
      <c r="K6221" s="1">
        <v>25</v>
      </c>
      <c r="M6221" s="45"/>
      <c r="N6221" s="45"/>
      <c r="O6221" s="45"/>
      <c r="P6221" s="28"/>
      <c r="Q6221" s="28"/>
      <c r="R6221" s="25"/>
      <c r="Z6221"/>
    </row>
    <row r="6222" spans="1:26" x14ac:dyDescent="0.25">
      <c r="A6222" s="4" t="s">
        <v>7</v>
      </c>
      <c r="B6222" s="5">
        <v>2008</v>
      </c>
      <c r="C6222" s="5">
        <v>9</v>
      </c>
      <c r="D6222" s="5">
        <v>15</v>
      </c>
      <c r="E6222" s="5">
        <v>23</v>
      </c>
      <c r="F6222" s="43">
        <v>18.399999999999999</v>
      </c>
      <c r="G6222" s="8">
        <f t="shared" si="397"/>
        <v>25</v>
      </c>
      <c r="H6222" s="8">
        <f t="shared" si="398"/>
        <v>363.00000000000006</v>
      </c>
      <c r="I6222" s="8">
        <f t="shared" si="399"/>
        <v>90.750000000000014</v>
      </c>
      <c r="J6222" s="1">
        <v>18</v>
      </c>
      <c r="K6222" s="1">
        <v>25</v>
      </c>
      <c r="M6222" s="45"/>
      <c r="N6222" s="45"/>
      <c r="O6222" s="45"/>
      <c r="P6222" s="28"/>
      <c r="Q6222" s="28"/>
      <c r="R6222" s="25"/>
      <c r="Z6222"/>
    </row>
    <row r="6223" spans="1:26" x14ac:dyDescent="0.25">
      <c r="A6223" s="4" t="s">
        <v>7</v>
      </c>
      <c r="B6223" s="5">
        <v>2008</v>
      </c>
      <c r="C6223" s="5">
        <v>9</v>
      </c>
      <c r="D6223" s="5">
        <v>16</v>
      </c>
      <c r="E6223" s="5">
        <v>0</v>
      </c>
      <c r="F6223" s="43">
        <v>18.2</v>
      </c>
      <c r="G6223" s="8">
        <f t="shared" si="397"/>
        <v>25</v>
      </c>
      <c r="H6223" s="8">
        <f t="shared" si="398"/>
        <v>374.00000000000006</v>
      </c>
      <c r="I6223" s="8">
        <f t="shared" si="399"/>
        <v>93.500000000000014</v>
      </c>
      <c r="J6223" s="1">
        <v>18</v>
      </c>
      <c r="K6223" s="1">
        <v>25</v>
      </c>
      <c r="M6223" s="45"/>
      <c r="N6223" s="45"/>
      <c r="O6223" s="45"/>
      <c r="P6223" s="28"/>
      <c r="Q6223" s="28"/>
      <c r="R6223" s="25"/>
      <c r="Z6223"/>
    </row>
    <row r="6224" spans="1:26" x14ac:dyDescent="0.25">
      <c r="A6224" s="4" t="s">
        <v>7</v>
      </c>
      <c r="B6224" s="5">
        <v>2008</v>
      </c>
      <c r="C6224" s="5">
        <v>9</v>
      </c>
      <c r="D6224" s="5">
        <v>16</v>
      </c>
      <c r="E6224" s="5">
        <v>1</v>
      </c>
      <c r="F6224" s="43">
        <v>18</v>
      </c>
      <c r="G6224" s="8">
        <f t="shared" si="397"/>
        <v>25</v>
      </c>
      <c r="H6224" s="8">
        <f t="shared" si="398"/>
        <v>385</v>
      </c>
      <c r="I6224" s="8">
        <f t="shared" si="399"/>
        <v>96.25</v>
      </c>
      <c r="J6224" s="1">
        <v>18</v>
      </c>
      <c r="K6224" s="1">
        <v>25</v>
      </c>
      <c r="M6224" s="45"/>
      <c r="N6224" s="45"/>
      <c r="O6224" s="45"/>
      <c r="P6224" s="28"/>
      <c r="Q6224" s="28"/>
      <c r="R6224" s="25"/>
      <c r="Z6224"/>
    </row>
    <row r="6225" spans="1:26" x14ac:dyDescent="0.25">
      <c r="A6225" s="4" t="s">
        <v>7</v>
      </c>
      <c r="B6225" s="5">
        <v>2008</v>
      </c>
      <c r="C6225" s="5">
        <v>9</v>
      </c>
      <c r="D6225" s="5">
        <v>16</v>
      </c>
      <c r="E6225" s="5">
        <v>2</v>
      </c>
      <c r="F6225" s="43">
        <v>17.8</v>
      </c>
      <c r="G6225" s="8">
        <f t="shared" si="397"/>
        <v>25</v>
      </c>
      <c r="H6225" s="8">
        <f t="shared" si="398"/>
        <v>395.99999999999994</v>
      </c>
      <c r="I6225" s="8">
        <f t="shared" si="399"/>
        <v>98.999999999999986</v>
      </c>
      <c r="J6225" s="1">
        <v>18</v>
      </c>
      <c r="K6225" s="1">
        <v>25</v>
      </c>
      <c r="M6225" s="45"/>
      <c r="N6225" s="45"/>
      <c r="O6225" s="45"/>
      <c r="P6225" s="28"/>
      <c r="Q6225" s="28"/>
      <c r="R6225" s="25"/>
      <c r="Z6225"/>
    </row>
    <row r="6226" spans="1:26" x14ac:dyDescent="0.25">
      <c r="A6226" s="4" t="s">
        <v>7</v>
      </c>
      <c r="B6226" s="5">
        <v>2008</v>
      </c>
      <c r="C6226" s="5">
        <v>9</v>
      </c>
      <c r="D6226" s="5">
        <v>16</v>
      </c>
      <c r="E6226" s="5">
        <v>3</v>
      </c>
      <c r="F6226" s="43">
        <v>17.600000000000001</v>
      </c>
      <c r="G6226" s="8">
        <f t="shared" si="397"/>
        <v>25</v>
      </c>
      <c r="H6226" s="8">
        <f t="shared" si="398"/>
        <v>406.99999999999994</v>
      </c>
      <c r="I6226" s="8">
        <f t="shared" si="399"/>
        <v>101.74999999999999</v>
      </c>
      <c r="J6226" s="1">
        <v>18</v>
      </c>
      <c r="K6226" s="1">
        <v>25</v>
      </c>
      <c r="M6226" s="45"/>
      <c r="N6226" s="45"/>
      <c r="O6226" s="45"/>
      <c r="P6226" s="28"/>
      <c r="Q6226" s="28"/>
      <c r="R6226" s="25"/>
      <c r="Z6226"/>
    </row>
    <row r="6227" spans="1:26" x14ac:dyDescent="0.25">
      <c r="A6227" s="4" t="s">
        <v>7</v>
      </c>
      <c r="B6227" s="5">
        <v>2008</v>
      </c>
      <c r="C6227" s="5">
        <v>9</v>
      </c>
      <c r="D6227" s="5">
        <v>16</v>
      </c>
      <c r="E6227" s="5">
        <v>4</v>
      </c>
      <c r="F6227" s="43">
        <v>17.399999999999999</v>
      </c>
      <c r="G6227" s="8">
        <f t="shared" si="397"/>
        <v>25</v>
      </c>
      <c r="H6227" s="8">
        <f t="shared" si="398"/>
        <v>418.00000000000006</v>
      </c>
      <c r="I6227" s="8">
        <f t="shared" si="399"/>
        <v>104.50000000000001</v>
      </c>
      <c r="J6227" s="1">
        <v>18</v>
      </c>
      <c r="K6227" s="1">
        <v>25</v>
      </c>
      <c r="M6227" s="45"/>
      <c r="N6227" s="45"/>
      <c r="O6227" s="45"/>
      <c r="P6227" s="28"/>
      <c r="Q6227" s="28"/>
      <c r="R6227" s="25"/>
      <c r="Z6227"/>
    </row>
    <row r="6228" spans="1:26" x14ac:dyDescent="0.25">
      <c r="A6228" s="4" t="s">
        <v>7</v>
      </c>
      <c r="B6228" s="5">
        <v>2008</v>
      </c>
      <c r="C6228" s="5">
        <v>9</v>
      </c>
      <c r="D6228" s="5">
        <v>16</v>
      </c>
      <c r="E6228" s="5">
        <v>5</v>
      </c>
      <c r="F6228" s="43">
        <v>17.2</v>
      </c>
      <c r="G6228" s="8">
        <f t="shared" si="397"/>
        <v>25</v>
      </c>
      <c r="H6228" s="8">
        <f t="shared" si="398"/>
        <v>429.00000000000006</v>
      </c>
      <c r="I6228" s="8">
        <f t="shared" si="399"/>
        <v>107.25000000000001</v>
      </c>
      <c r="J6228" s="1">
        <v>18</v>
      </c>
      <c r="K6228" s="1">
        <v>25</v>
      </c>
      <c r="M6228" s="45"/>
      <c r="N6228" s="45"/>
      <c r="O6228" s="45"/>
      <c r="P6228" s="28"/>
      <c r="Q6228" s="28"/>
      <c r="R6228" s="25"/>
      <c r="Z6228"/>
    </row>
    <row r="6229" spans="1:26" x14ac:dyDescent="0.25">
      <c r="A6229" s="4" t="s">
        <v>7</v>
      </c>
      <c r="B6229" s="5">
        <v>2008</v>
      </c>
      <c r="C6229" s="5">
        <v>9</v>
      </c>
      <c r="D6229" s="5">
        <v>16</v>
      </c>
      <c r="E6229" s="5">
        <v>6</v>
      </c>
      <c r="F6229" s="43">
        <v>17.100000000000001</v>
      </c>
      <c r="G6229" s="8">
        <f t="shared" si="397"/>
        <v>25</v>
      </c>
      <c r="H6229" s="8">
        <f t="shared" si="398"/>
        <v>434.49999999999994</v>
      </c>
      <c r="I6229" s="8">
        <f t="shared" si="399"/>
        <v>108.62499999999999</v>
      </c>
      <c r="J6229" s="1">
        <v>18</v>
      </c>
      <c r="K6229" s="1">
        <v>25</v>
      </c>
      <c r="M6229" s="45"/>
      <c r="N6229" s="45"/>
      <c r="O6229" s="45"/>
      <c r="P6229" s="28"/>
      <c r="Q6229" s="28"/>
      <c r="R6229" s="25"/>
      <c r="Z6229"/>
    </row>
    <row r="6230" spans="1:26" x14ac:dyDescent="0.25">
      <c r="A6230" s="4" t="s">
        <v>7</v>
      </c>
      <c r="B6230" s="5">
        <v>2008</v>
      </c>
      <c r="C6230" s="5">
        <v>9</v>
      </c>
      <c r="D6230" s="5">
        <v>16</v>
      </c>
      <c r="E6230" s="5">
        <v>7</v>
      </c>
      <c r="F6230" s="43">
        <v>17</v>
      </c>
      <c r="G6230" s="8">
        <f t="shared" si="397"/>
        <v>25</v>
      </c>
      <c r="H6230" s="8">
        <f t="shared" si="398"/>
        <v>440</v>
      </c>
      <c r="I6230" s="8">
        <f t="shared" si="399"/>
        <v>110</v>
      </c>
      <c r="J6230" s="1">
        <v>18</v>
      </c>
      <c r="K6230" s="1">
        <v>25</v>
      </c>
      <c r="M6230" s="45"/>
      <c r="N6230" s="45"/>
      <c r="O6230" s="45"/>
      <c r="P6230" s="28"/>
      <c r="Q6230" s="28"/>
      <c r="R6230" s="25"/>
      <c r="Z6230"/>
    </row>
    <row r="6231" spans="1:26" x14ac:dyDescent="0.25">
      <c r="A6231" s="4" t="s">
        <v>7</v>
      </c>
      <c r="B6231" s="5">
        <v>2008</v>
      </c>
      <c r="C6231" s="5">
        <v>9</v>
      </c>
      <c r="D6231" s="5">
        <v>16</v>
      </c>
      <c r="E6231" s="5">
        <v>8</v>
      </c>
      <c r="F6231" s="43">
        <v>17.8</v>
      </c>
      <c r="G6231" s="8">
        <f t="shared" si="397"/>
        <v>25</v>
      </c>
      <c r="H6231" s="8">
        <f t="shared" si="398"/>
        <v>395.99999999999994</v>
      </c>
      <c r="I6231" s="8">
        <f t="shared" si="399"/>
        <v>98.999999999999986</v>
      </c>
      <c r="J6231" s="1">
        <v>18</v>
      </c>
      <c r="K6231" s="1">
        <v>25</v>
      </c>
      <c r="M6231" s="45"/>
      <c r="N6231" s="45"/>
      <c r="O6231" s="45"/>
      <c r="P6231" s="28"/>
      <c r="Q6231" s="28"/>
      <c r="R6231" s="25"/>
      <c r="Z6231"/>
    </row>
    <row r="6232" spans="1:26" x14ac:dyDescent="0.25">
      <c r="A6232" s="4" t="s">
        <v>7</v>
      </c>
      <c r="B6232" s="5">
        <v>2008</v>
      </c>
      <c r="C6232" s="5">
        <v>9</v>
      </c>
      <c r="D6232" s="5">
        <v>16</v>
      </c>
      <c r="E6232" s="5">
        <v>9</v>
      </c>
      <c r="F6232" s="43">
        <v>18.600000000000001</v>
      </c>
      <c r="G6232" s="8">
        <f t="shared" si="397"/>
        <v>25</v>
      </c>
      <c r="H6232" s="8">
        <f t="shared" si="398"/>
        <v>351.99999999999994</v>
      </c>
      <c r="I6232" s="8">
        <f t="shared" si="399"/>
        <v>87.999999999999986</v>
      </c>
      <c r="J6232" s="1">
        <v>18</v>
      </c>
      <c r="K6232" s="1">
        <v>25</v>
      </c>
      <c r="M6232" s="45"/>
      <c r="N6232" s="45"/>
      <c r="O6232" s="45"/>
      <c r="P6232" s="28"/>
      <c r="Q6232" s="28"/>
      <c r="R6232" s="25"/>
      <c r="Z6232"/>
    </row>
    <row r="6233" spans="1:26" x14ac:dyDescent="0.25">
      <c r="A6233" s="4" t="s">
        <v>7</v>
      </c>
      <c r="B6233" s="5">
        <v>2008</v>
      </c>
      <c r="C6233" s="5">
        <v>9</v>
      </c>
      <c r="D6233" s="5">
        <v>16</v>
      </c>
      <c r="E6233" s="5">
        <v>10</v>
      </c>
      <c r="F6233" s="43">
        <v>19.3</v>
      </c>
      <c r="G6233" s="8">
        <f t="shared" si="397"/>
        <v>25</v>
      </c>
      <c r="H6233" s="8">
        <f t="shared" si="398"/>
        <v>313.49999999999994</v>
      </c>
      <c r="I6233" s="8">
        <f t="shared" si="399"/>
        <v>78.374999999999986</v>
      </c>
      <c r="J6233" s="1">
        <v>18</v>
      </c>
      <c r="K6233" s="1">
        <v>25</v>
      </c>
      <c r="M6233" s="45"/>
      <c r="N6233" s="45"/>
      <c r="O6233" s="45"/>
      <c r="P6233" s="28"/>
      <c r="Q6233" s="28"/>
      <c r="R6233" s="25"/>
      <c r="Z6233"/>
    </row>
    <row r="6234" spans="1:26" x14ac:dyDescent="0.25">
      <c r="A6234" s="4" t="s">
        <v>7</v>
      </c>
      <c r="B6234" s="5">
        <v>2008</v>
      </c>
      <c r="C6234" s="5">
        <v>9</v>
      </c>
      <c r="D6234" s="5">
        <v>16</v>
      </c>
      <c r="E6234" s="5">
        <v>11</v>
      </c>
      <c r="F6234" s="43">
        <v>20.100000000000001</v>
      </c>
      <c r="G6234" s="8">
        <f t="shared" si="397"/>
        <v>25</v>
      </c>
      <c r="H6234" s="8">
        <f t="shared" si="398"/>
        <v>269.49999999999994</v>
      </c>
      <c r="I6234" s="8">
        <f t="shared" si="399"/>
        <v>67.374999999999986</v>
      </c>
      <c r="J6234" s="1">
        <v>18</v>
      </c>
      <c r="K6234" s="1">
        <v>25</v>
      </c>
      <c r="M6234" s="45"/>
      <c r="N6234" s="45"/>
      <c r="O6234" s="45"/>
      <c r="P6234" s="28"/>
      <c r="Q6234" s="28"/>
      <c r="R6234" s="25"/>
      <c r="Z6234"/>
    </row>
    <row r="6235" spans="1:26" x14ac:dyDescent="0.25">
      <c r="A6235" s="4" t="s">
        <v>7</v>
      </c>
      <c r="B6235" s="5">
        <v>2008</v>
      </c>
      <c r="C6235" s="5">
        <v>9</v>
      </c>
      <c r="D6235" s="5">
        <v>16</v>
      </c>
      <c r="E6235" s="5">
        <v>12</v>
      </c>
      <c r="F6235" s="43">
        <v>21</v>
      </c>
      <c r="G6235" s="8">
        <f t="shared" si="397"/>
        <v>25</v>
      </c>
      <c r="H6235" s="8">
        <f t="shared" si="398"/>
        <v>220</v>
      </c>
      <c r="I6235" s="8">
        <f t="shared" si="399"/>
        <v>55</v>
      </c>
      <c r="J6235" s="1">
        <v>18</v>
      </c>
      <c r="K6235" s="1">
        <v>25</v>
      </c>
      <c r="M6235" s="45"/>
      <c r="N6235" s="45"/>
      <c r="O6235" s="45"/>
      <c r="P6235" s="28"/>
      <c r="Q6235" s="28"/>
      <c r="R6235" s="25"/>
      <c r="Z6235"/>
    </row>
    <row r="6236" spans="1:26" x14ac:dyDescent="0.25">
      <c r="A6236" s="4" t="s">
        <v>7</v>
      </c>
      <c r="B6236" s="5">
        <v>2008</v>
      </c>
      <c r="C6236" s="5">
        <v>9</v>
      </c>
      <c r="D6236" s="5">
        <v>16</v>
      </c>
      <c r="E6236" s="5">
        <v>13</v>
      </c>
      <c r="F6236" s="43">
        <v>21.5</v>
      </c>
      <c r="G6236" s="8">
        <f t="shared" si="397"/>
        <v>25</v>
      </c>
      <c r="H6236" s="8">
        <f t="shared" si="398"/>
        <v>192.5</v>
      </c>
      <c r="I6236" s="8">
        <f t="shared" si="399"/>
        <v>48.125</v>
      </c>
      <c r="J6236" s="1">
        <v>18</v>
      </c>
      <c r="K6236" s="1">
        <v>25</v>
      </c>
      <c r="M6236" s="45"/>
      <c r="N6236" s="45"/>
      <c r="O6236" s="45"/>
      <c r="P6236" s="28"/>
      <c r="Q6236" s="28"/>
      <c r="R6236" s="25"/>
      <c r="Z6236"/>
    </row>
    <row r="6237" spans="1:26" x14ac:dyDescent="0.25">
      <c r="A6237" s="4" t="s">
        <v>7</v>
      </c>
      <c r="B6237" s="5">
        <v>2008</v>
      </c>
      <c r="C6237" s="5">
        <v>9</v>
      </c>
      <c r="D6237" s="5">
        <v>16</v>
      </c>
      <c r="E6237" s="5">
        <v>14</v>
      </c>
      <c r="F6237" s="43">
        <v>21.6</v>
      </c>
      <c r="G6237" s="8">
        <f t="shared" si="397"/>
        <v>25</v>
      </c>
      <c r="H6237" s="8">
        <f t="shared" si="398"/>
        <v>186.99999999999991</v>
      </c>
      <c r="I6237" s="8">
        <f t="shared" si="399"/>
        <v>46.749999999999979</v>
      </c>
      <c r="J6237" s="1">
        <v>18</v>
      </c>
      <c r="K6237" s="1">
        <v>25</v>
      </c>
      <c r="M6237" s="45"/>
      <c r="N6237" s="45"/>
      <c r="O6237" s="45"/>
      <c r="P6237" s="28"/>
      <c r="Q6237" s="28"/>
      <c r="R6237" s="25"/>
      <c r="Z6237"/>
    </row>
    <row r="6238" spans="1:26" x14ac:dyDescent="0.25">
      <c r="A6238" s="4" t="s">
        <v>7</v>
      </c>
      <c r="B6238" s="5">
        <v>2008</v>
      </c>
      <c r="C6238" s="5">
        <v>9</v>
      </c>
      <c r="D6238" s="5">
        <v>16</v>
      </c>
      <c r="E6238" s="5">
        <v>15</v>
      </c>
      <c r="F6238" s="43">
        <v>21.4</v>
      </c>
      <c r="G6238" s="8">
        <f t="shared" si="397"/>
        <v>25</v>
      </c>
      <c r="H6238" s="8">
        <f t="shared" si="398"/>
        <v>198.00000000000009</v>
      </c>
      <c r="I6238" s="8">
        <f t="shared" si="399"/>
        <v>49.500000000000021</v>
      </c>
      <c r="J6238" s="1">
        <v>18</v>
      </c>
      <c r="K6238" s="1">
        <v>25</v>
      </c>
      <c r="M6238" s="45"/>
      <c r="N6238" s="45"/>
      <c r="O6238" s="45"/>
      <c r="P6238" s="28"/>
      <c r="Q6238" s="28"/>
      <c r="R6238" s="25"/>
      <c r="Z6238"/>
    </row>
    <row r="6239" spans="1:26" x14ac:dyDescent="0.25">
      <c r="A6239" s="4" t="s">
        <v>7</v>
      </c>
      <c r="B6239" s="5">
        <v>2008</v>
      </c>
      <c r="C6239" s="5">
        <v>9</v>
      </c>
      <c r="D6239" s="5">
        <v>16</v>
      </c>
      <c r="E6239" s="5">
        <v>16</v>
      </c>
      <c r="F6239" s="43">
        <v>21.1</v>
      </c>
      <c r="G6239" s="8">
        <f t="shared" si="397"/>
        <v>25</v>
      </c>
      <c r="H6239" s="8">
        <f t="shared" si="398"/>
        <v>214.49999999999991</v>
      </c>
      <c r="I6239" s="8">
        <f t="shared" si="399"/>
        <v>53.624999999999979</v>
      </c>
      <c r="J6239" s="1">
        <v>18</v>
      </c>
      <c r="K6239" s="1">
        <v>25</v>
      </c>
      <c r="M6239" s="45"/>
      <c r="N6239" s="45"/>
      <c r="O6239" s="45"/>
      <c r="P6239" s="28"/>
      <c r="Q6239" s="28"/>
      <c r="R6239" s="25"/>
      <c r="Z6239"/>
    </row>
    <row r="6240" spans="1:26" x14ac:dyDescent="0.25">
      <c r="A6240" s="4" t="s">
        <v>7</v>
      </c>
      <c r="B6240" s="5">
        <v>2008</v>
      </c>
      <c r="C6240" s="5">
        <v>9</v>
      </c>
      <c r="D6240" s="5">
        <v>16</v>
      </c>
      <c r="E6240" s="5">
        <v>17</v>
      </c>
      <c r="F6240" s="43">
        <v>20.5</v>
      </c>
      <c r="G6240" s="8">
        <f t="shared" si="397"/>
        <v>25</v>
      </c>
      <c r="H6240" s="8">
        <f t="shared" si="398"/>
        <v>247.5</v>
      </c>
      <c r="I6240" s="8">
        <f t="shared" si="399"/>
        <v>61.875</v>
      </c>
      <c r="J6240" s="1">
        <v>18</v>
      </c>
      <c r="K6240" s="1">
        <v>25</v>
      </c>
      <c r="M6240" s="45"/>
      <c r="N6240" s="45"/>
      <c r="O6240" s="45"/>
      <c r="P6240" s="28"/>
      <c r="Q6240" s="28"/>
      <c r="R6240" s="25"/>
      <c r="Z6240"/>
    </row>
    <row r="6241" spans="1:26" x14ac:dyDescent="0.25">
      <c r="A6241" s="4" t="s">
        <v>7</v>
      </c>
      <c r="B6241" s="5">
        <v>2008</v>
      </c>
      <c r="C6241" s="5">
        <v>9</v>
      </c>
      <c r="D6241" s="5">
        <v>16</v>
      </c>
      <c r="E6241" s="5">
        <v>18</v>
      </c>
      <c r="F6241" s="43">
        <v>19.600000000000001</v>
      </c>
      <c r="G6241" s="8">
        <f t="shared" si="397"/>
        <v>25</v>
      </c>
      <c r="H6241" s="8">
        <f t="shared" si="398"/>
        <v>296.99999999999994</v>
      </c>
      <c r="I6241" s="8">
        <f t="shared" si="399"/>
        <v>74.249999999999986</v>
      </c>
      <c r="J6241" s="1">
        <v>18</v>
      </c>
      <c r="K6241" s="1">
        <v>25</v>
      </c>
      <c r="M6241" s="45"/>
      <c r="N6241" s="45"/>
      <c r="O6241" s="45"/>
      <c r="P6241" s="28"/>
      <c r="Q6241" s="28"/>
      <c r="R6241" s="25"/>
      <c r="Z6241"/>
    </row>
    <row r="6242" spans="1:26" x14ac:dyDescent="0.25">
      <c r="A6242" s="4" t="s">
        <v>7</v>
      </c>
      <c r="B6242" s="5">
        <v>2008</v>
      </c>
      <c r="C6242" s="5">
        <v>9</v>
      </c>
      <c r="D6242" s="5">
        <v>16</v>
      </c>
      <c r="E6242" s="5">
        <v>19</v>
      </c>
      <c r="F6242" s="43">
        <v>18.7</v>
      </c>
      <c r="G6242" s="8">
        <f t="shared" si="397"/>
        <v>25</v>
      </c>
      <c r="H6242" s="8">
        <f t="shared" si="398"/>
        <v>346.50000000000006</v>
      </c>
      <c r="I6242" s="8">
        <f t="shared" si="399"/>
        <v>86.625000000000014</v>
      </c>
      <c r="J6242" s="1">
        <v>18</v>
      </c>
      <c r="K6242" s="1">
        <v>25</v>
      </c>
      <c r="M6242" s="45"/>
      <c r="N6242" s="45"/>
      <c r="O6242" s="45"/>
      <c r="P6242" s="28"/>
      <c r="Q6242" s="28"/>
      <c r="R6242" s="25"/>
      <c r="Z6242"/>
    </row>
    <row r="6243" spans="1:26" x14ac:dyDescent="0.25">
      <c r="A6243" s="4" t="s">
        <v>7</v>
      </c>
      <c r="B6243" s="5">
        <v>2008</v>
      </c>
      <c r="C6243" s="5">
        <v>9</v>
      </c>
      <c r="D6243" s="5">
        <v>16</v>
      </c>
      <c r="E6243" s="5">
        <v>20</v>
      </c>
      <c r="F6243" s="43">
        <v>18.3</v>
      </c>
      <c r="G6243" s="8">
        <f t="shared" si="397"/>
        <v>25</v>
      </c>
      <c r="H6243" s="8">
        <f t="shared" si="398"/>
        <v>368.49999999999994</v>
      </c>
      <c r="I6243" s="8">
        <f t="shared" si="399"/>
        <v>92.124999999999986</v>
      </c>
      <c r="J6243" s="1">
        <v>18</v>
      </c>
      <c r="K6243" s="1">
        <v>25</v>
      </c>
      <c r="M6243" s="45"/>
      <c r="N6243" s="45"/>
      <c r="O6243" s="45"/>
      <c r="P6243" s="28"/>
      <c r="Q6243" s="28"/>
      <c r="R6243" s="25"/>
      <c r="Z6243"/>
    </row>
    <row r="6244" spans="1:26" x14ac:dyDescent="0.25">
      <c r="A6244" s="4" t="s">
        <v>7</v>
      </c>
      <c r="B6244" s="5">
        <v>2008</v>
      </c>
      <c r="C6244" s="5">
        <v>9</v>
      </c>
      <c r="D6244" s="5">
        <v>16</v>
      </c>
      <c r="E6244" s="5">
        <v>21</v>
      </c>
      <c r="F6244" s="43">
        <v>18.100000000000001</v>
      </c>
      <c r="G6244" s="8">
        <f t="shared" si="397"/>
        <v>25</v>
      </c>
      <c r="H6244" s="8">
        <f t="shared" si="398"/>
        <v>379.49999999999994</v>
      </c>
      <c r="I6244" s="8">
        <f t="shared" si="399"/>
        <v>94.874999999999986</v>
      </c>
      <c r="J6244" s="1">
        <v>18</v>
      </c>
      <c r="K6244" s="1">
        <v>25</v>
      </c>
      <c r="M6244" s="45"/>
      <c r="N6244" s="45"/>
      <c r="O6244" s="45"/>
      <c r="P6244" s="28"/>
      <c r="Q6244" s="28"/>
      <c r="R6244" s="25"/>
      <c r="Z6244"/>
    </row>
    <row r="6245" spans="1:26" x14ac:dyDescent="0.25">
      <c r="A6245" s="4" t="s">
        <v>7</v>
      </c>
      <c r="B6245" s="5">
        <v>2008</v>
      </c>
      <c r="C6245" s="5">
        <v>9</v>
      </c>
      <c r="D6245" s="5">
        <v>16</v>
      </c>
      <c r="E6245" s="5">
        <v>22</v>
      </c>
      <c r="F6245" s="43">
        <v>18</v>
      </c>
      <c r="G6245" s="8">
        <f t="shared" si="397"/>
        <v>25</v>
      </c>
      <c r="H6245" s="8">
        <f t="shared" si="398"/>
        <v>385</v>
      </c>
      <c r="I6245" s="8">
        <f t="shared" si="399"/>
        <v>96.25</v>
      </c>
      <c r="J6245" s="1">
        <v>18</v>
      </c>
      <c r="K6245" s="1">
        <v>25</v>
      </c>
      <c r="M6245" s="45"/>
      <c r="N6245" s="45"/>
      <c r="O6245" s="45"/>
      <c r="P6245" s="28"/>
      <c r="Q6245" s="28"/>
      <c r="R6245" s="25"/>
      <c r="Z6245"/>
    </row>
    <row r="6246" spans="1:26" x14ac:dyDescent="0.25">
      <c r="A6246" s="4" t="s">
        <v>7</v>
      </c>
      <c r="B6246" s="5">
        <v>2008</v>
      </c>
      <c r="C6246" s="5">
        <v>9</v>
      </c>
      <c r="D6246" s="5">
        <v>16</v>
      </c>
      <c r="E6246" s="5">
        <v>23</v>
      </c>
      <c r="F6246" s="43">
        <v>17.8</v>
      </c>
      <c r="G6246" s="8">
        <f t="shared" si="397"/>
        <v>25</v>
      </c>
      <c r="H6246" s="8">
        <f t="shared" si="398"/>
        <v>395.99999999999994</v>
      </c>
      <c r="I6246" s="8">
        <f t="shared" si="399"/>
        <v>98.999999999999986</v>
      </c>
      <c r="J6246" s="1">
        <v>18</v>
      </c>
      <c r="K6246" s="1">
        <v>25</v>
      </c>
      <c r="M6246" s="45"/>
      <c r="N6246" s="45"/>
      <c r="O6246" s="45"/>
      <c r="P6246" s="28"/>
      <c r="Q6246" s="28"/>
      <c r="R6246" s="25"/>
      <c r="Z6246"/>
    </row>
    <row r="6247" spans="1:26" x14ac:dyDescent="0.25">
      <c r="A6247" s="4" t="s">
        <v>7</v>
      </c>
      <c r="B6247" s="5">
        <v>2008</v>
      </c>
      <c r="C6247" s="5">
        <v>9</v>
      </c>
      <c r="D6247" s="5">
        <v>17</v>
      </c>
      <c r="E6247" s="5">
        <v>0</v>
      </c>
      <c r="F6247" s="43">
        <v>17.600000000000001</v>
      </c>
      <c r="G6247" s="8">
        <f t="shared" si="397"/>
        <v>25</v>
      </c>
      <c r="H6247" s="8">
        <f t="shared" si="398"/>
        <v>406.99999999999994</v>
      </c>
      <c r="I6247" s="8">
        <f t="shared" si="399"/>
        <v>101.74999999999999</v>
      </c>
      <c r="J6247" s="1">
        <v>18</v>
      </c>
      <c r="K6247" s="1">
        <v>25</v>
      </c>
      <c r="M6247" s="45"/>
      <c r="N6247" s="45"/>
      <c r="O6247" s="45"/>
      <c r="P6247" s="28"/>
      <c r="Q6247" s="28"/>
      <c r="R6247" s="25"/>
      <c r="Z6247"/>
    </row>
    <row r="6248" spans="1:26" x14ac:dyDescent="0.25">
      <c r="A6248" s="4" t="s">
        <v>7</v>
      </c>
      <c r="B6248" s="5">
        <v>2008</v>
      </c>
      <c r="C6248" s="5">
        <v>9</v>
      </c>
      <c r="D6248" s="5">
        <v>17</v>
      </c>
      <c r="E6248" s="5">
        <v>1</v>
      </c>
      <c r="F6248" s="43">
        <v>17.5</v>
      </c>
      <c r="G6248" s="8">
        <f t="shared" si="397"/>
        <v>25</v>
      </c>
      <c r="H6248" s="8">
        <f t="shared" si="398"/>
        <v>412.5</v>
      </c>
      <c r="I6248" s="8">
        <f t="shared" si="399"/>
        <v>103.125</v>
      </c>
      <c r="J6248" s="1">
        <v>18</v>
      </c>
      <c r="K6248" s="1">
        <v>25</v>
      </c>
      <c r="M6248" s="45"/>
      <c r="N6248" s="45"/>
      <c r="O6248" s="45"/>
      <c r="P6248" s="28"/>
      <c r="Q6248" s="28"/>
      <c r="R6248" s="25"/>
      <c r="Z6248"/>
    </row>
    <row r="6249" spans="1:26" x14ac:dyDescent="0.25">
      <c r="A6249" s="4" t="s">
        <v>7</v>
      </c>
      <c r="B6249" s="5">
        <v>2008</v>
      </c>
      <c r="C6249" s="5">
        <v>9</v>
      </c>
      <c r="D6249" s="5">
        <v>17</v>
      </c>
      <c r="E6249" s="5">
        <v>2</v>
      </c>
      <c r="F6249" s="43">
        <v>17.399999999999999</v>
      </c>
      <c r="G6249" s="8">
        <f t="shared" si="397"/>
        <v>25</v>
      </c>
      <c r="H6249" s="8">
        <f t="shared" si="398"/>
        <v>418.00000000000006</v>
      </c>
      <c r="I6249" s="8">
        <f t="shared" si="399"/>
        <v>104.50000000000001</v>
      </c>
      <c r="J6249" s="1">
        <v>18</v>
      </c>
      <c r="K6249" s="1">
        <v>25</v>
      </c>
      <c r="M6249" s="45"/>
      <c r="N6249" s="45"/>
      <c r="O6249" s="45"/>
      <c r="P6249" s="28"/>
      <c r="Q6249" s="28"/>
      <c r="R6249" s="25"/>
      <c r="Z6249"/>
    </row>
    <row r="6250" spans="1:26" x14ac:dyDescent="0.25">
      <c r="A6250" s="4" t="s">
        <v>7</v>
      </c>
      <c r="B6250" s="5">
        <v>2008</v>
      </c>
      <c r="C6250" s="5">
        <v>9</v>
      </c>
      <c r="D6250" s="5">
        <v>17</v>
      </c>
      <c r="E6250" s="5">
        <v>3</v>
      </c>
      <c r="F6250" s="43">
        <v>17.600000000000001</v>
      </c>
      <c r="G6250" s="8">
        <f t="shared" si="397"/>
        <v>25</v>
      </c>
      <c r="H6250" s="8">
        <f t="shared" si="398"/>
        <v>406.99999999999994</v>
      </c>
      <c r="I6250" s="8">
        <f t="shared" si="399"/>
        <v>101.74999999999999</v>
      </c>
      <c r="J6250" s="1">
        <v>18</v>
      </c>
      <c r="K6250" s="1">
        <v>25</v>
      </c>
      <c r="M6250" s="45"/>
      <c r="N6250" s="45"/>
      <c r="O6250" s="45"/>
      <c r="P6250" s="28"/>
      <c r="Q6250" s="28"/>
      <c r="R6250" s="25"/>
      <c r="Z6250"/>
    </row>
    <row r="6251" spans="1:26" x14ac:dyDescent="0.25">
      <c r="A6251" s="4" t="s">
        <v>7</v>
      </c>
      <c r="B6251" s="5">
        <v>2008</v>
      </c>
      <c r="C6251" s="5">
        <v>9</v>
      </c>
      <c r="D6251" s="5">
        <v>17</v>
      </c>
      <c r="E6251" s="5">
        <v>4</v>
      </c>
      <c r="F6251" s="43">
        <v>17.5</v>
      </c>
      <c r="G6251" s="8">
        <f t="shared" si="397"/>
        <v>25</v>
      </c>
      <c r="H6251" s="8">
        <f t="shared" si="398"/>
        <v>412.5</v>
      </c>
      <c r="I6251" s="8">
        <f t="shared" si="399"/>
        <v>103.125</v>
      </c>
      <c r="J6251" s="1">
        <v>18</v>
      </c>
      <c r="K6251" s="1">
        <v>25</v>
      </c>
      <c r="M6251" s="45"/>
      <c r="N6251" s="45"/>
      <c r="O6251" s="45"/>
      <c r="P6251" s="28"/>
      <c r="Q6251" s="28"/>
      <c r="R6251" s="25"/>
      <c r="Z6251"/>
    </row>
    <row r="6252" spans="1:26" x14ac:dyDescent="0.25">
      <c r="A6252" s="4" t="s">
        <v>7</v>
      </c>
      <c r="B6252" s="5">
        <v>2008</v>
      </c>
      <c r="C6252" s="5">
        <v>9</v>
      </c>
      <c r="D6252" s="5">
        <v>17</v>
      </c>
      <c r="E6252" s="5">
        <v>5</v>
      </c>
      <c r="F6252" s="43">
        <v>17.399999999999999</v>
      </c>
      <c r="G6252" s="8">
        <f t="shared" si="397"/>
        <v>25</v>
      </c>
      <c r="H6252" s="8">
        <f t="shared" si="398"/>
        <v>418.00000000000006</v>
      </c>
      <c r="I6252" s="8">
        <f t="shared" si="399"/>
        <v>104.50000000000001</v>
      </c>
      <c r="J6252" s="1">
        <v>18</v>
      </c>
      <c r="K6252" s="1">
        <v>25</v>
      </c>
      <c r="M6252" s="45"/>
      <c r="N6252" s="45"/>
      <c r="O6252" s="45"/>
      <c r="P6252" s="28"/>
      <c r="Q6252" s="28"/>
      <c r="R6252" s="25"/>
      <c r="Z6252"/>
    </row>
    <row r="6253" spans="1:26" x14ac:dyDescent="0.25">
      <c r="A6253" s="4" t="s">
        <v>7</v>
      </c>
      <c r="B6253" s="5">
        <v>2008</v>
      </c>
      <c r="C6253" s="5">
        <v>9</v>
      </c>
      <c r="D6253" s="5">
        <v>17</v>
      </c>
      <c r="E6253" s="5">
        <v>6</v>
      </c>
      <c r="F6253" s="43">
        <v>17.3</v>
      </c>
      <c r="G6253" s="8">
        <f t="shared" si="397"/>
        <v>25</v>
      </c>
      <c r="H6253" s="8">
        <f t="shared" si="398"/>
        <v>423.49999999999994</v>
      </c>
      <c r="I6253" s="8">
        <f t="shared" si="399"/>
        <v>105.87499999999999</v>
      </c>
      <c r="J6253" s="1">
        <v>18</v>
      </c>
      <c r="K6253" s="1">
        <v>25</v>
      </c>
      <c r="M6253" s="45"/>
      <c r="N6253" s="45"/>
      <c r="O6253" s="45"/>
      <c r="P6253" s="28"/>
      <c r="Q6253" s="28"/>
      <c r="R6253" s="25"/>
      <c r="Z6253"/>
    </row>
    <row r="6254" spans="1:26" x14ac:dyDescent="0.25">
      <c r="A6254" s="4" t="s">
        <v>7</v>
      </c>
      <c r="B6254" s="5">
        <v>2008</v>
      </c>
      <c r="C6254" s="5">
        <v>9</v>
      </c>
      <c r="D6254" s="5">
        <v>17</v>
      </c>
      <c r="E6254" s="5">
        <v>7</v>
      </c>
      <c r="F6254" s="43">
        <v>17.2</v>
      </c>
      <c r="G6254" s="8">
        <f t="shared" si="397"/>
        <v>25</v>
      </c>
      <c r="H6254" s="8">
        <f t="shared" si="398"/>
        <v>429.00000000000006</v>
      </c>
      <c r="I6254" s="8">
        <f t="shared" si="399"/>
        <v>107.25000000000001</v>
      </c>
      <c r="J6254" s="1">
        <v>18</v>
      </c>
      <c r="K6254" s="1">
        <v>25</v>
      </c>
      <c r="M6254" s="45"/>
      <c r="N6254" s="45"/>
      <c r="O6254" s="45"/>
      <c r="P6254" s="28"/>
      <c r="Q6254" s="28"/>
      <c r="R6254" s="25"/>
      <c r="Z6254"/>
    </row>
    <row r="6255" spans="1:26" x14ac:dyDescent="0.25">
      <c r="A6255" s="4" t="s">
        <v>7</v>
      </c>
      <c r="B6255" s="5">
        <v>2008</v>
      </c>
      <c r="C6255" s="5">
        <v>9</v>
      </c>
      <c r="D6255" s="5">
        <v>17</v>
      </c>
      <c r="E6255" s="5">
        <v>8</v>
      </c>
      <c r="F6255" s="43">
        <v>17.100000000000001</v>
      </c>
      <c r="G6255" s="8">
        <f t="shared" si="397"/>
        <v>25</v>
      </c>
      <c r="H6255" s="8">
        <f t="shared" si="398"/>
        <v>434.49999999999994</v>
      </c>
      <c r="I6255" s="8">
        <f t="shared" si="399"/>
        <v>108.62499999999999</v>
      </c>
      <c r="J6255" s="1">
        <v>18</v>
      </c>
      <c r="K6255" s="1">
        <v>25</v>
      </c>
      <c r="M6255" s="45"/>
      <c r="N6255" s="45"/>
      <c r="O6255" s="45"/>
      <c r="P6255" s="28"/>
      <c r="Q6255" s="28"/>
      <c r="R6255" s="25"/>
      <c r="Z6255"/>
    </row>
    <row r="6256" spans="1:26" x14ac:dyDescent="0.25">
      <c r="A6256" s="4" t="s">
        <v>7</v>
      </c>
      <c r="B6256" s="5">
        <v>2008</v>
      </c>
      <c r="C6256" s="5">
        <v>9</v>
      </c>
      <c r="D6256" s="5">
        <v>17</v>
      </c>
      <c r="E6256" s="5">
        <v>9</v>
      </c>
      <c r="F6256" s="43">
        <v>17.7</v>
      </c>
      <c r="G6256" s="8">
        <f t="shared" si="397"/>
        <v>25</v>
      </c>
      <c r="H6256" s="8">
        <f t="shared" si="398"/>
        <v>401.50000000000006</v>
      </c>
      <c r="I6256" s="8">
        <f t="shared" si="399"/>
        <v>100.37500000000001</v>
      </c>
      <c r="J6256" s="1">
        <v>18</v>
      </c>
      <c r="K6256" s="1">
        <v>25</v>
      </c>
      <c r="M6256" s="45"/>
      <c r="N6256" s="45"/>
      <c r="O6256" s="45"/>
      <c r="P6256" s="28"/>
      <c r="Q6256" s="28"/>
      <c r="R6256" s="25"/>
      <c r="Z6256"/>
    </row>
    <row r="6257" spans="1:26" x14ac:dyDescent="0.25">
      <c r="A6257" s="4" t="s">
        <v>7</v>
      </c>
      <c r="B6257" s="5">
        <v>2008</v>
      </c>
      <c r="C6257" s="5">
        <v>9</v>
      </c>
      <c r="D6257" s="5">
        <v>17</v>
      </c>
      <c r="E6257" s="5">
        <v>10</v>
      </c>
      <c r="F6257" s="43">
        <v>18.8</v>
      </c>
      <c r="G6257" s="8">
        <f t="shared" si="397"/>
        <v>25</v>
      </c>
      <c r="H6257" s="8">
        <f t="shared" si="398"/>
        <v>340.99999999999994</v>
      </c>
      <c r="I6257" s="8">
        <f t="shared" si="399"/>
        <v>85.249999999999986</v>
      </c>
      <c r="J6257" s="1">
        <v>18</v>
      </c>
      <c r="K6257" s="1">
        <v>25</v>
      </c>
      <c r="M6257" s="45"/>
      <c r="N6257" s="45"/>
      <c r="O6257" s="45"/>
      <c r="P6257" s="28"/>
      <c r="Q6257" s="28"/>
      <c r="R6257" s="25"/>
      <c r="Z6257"/>
    </row>
    <row r="6258" spans="1:26" x14ac:dyDescent="0.25">
      <c r="A6258" s="4" t="s">
        <v>7</v>
      </c>
      <c r="B6258" s="5">
        <v>2008</v>
      </c>
      <c r="C6258" s="5">
        <v>9</v>
      </c>
      <c r="D6258" s="5">
        <v>17</v>
      </c>
      <c r="E6258" s="5">
        <v>11</v>
      </c>
      <c r="F6258" s="43">
        <v>19.899999999999999</v>
      </c>
      <c r="G6258" s="8">
        <f t="shared" si="397"/>
        <v>25</v>
      </c>
      <c r="H6258" s="8">
        <f t="shared" si="398"/>
        <v>280.50000000000006</v>
      </c>
      <c r="I6258" s="8">
        <f t="shared" si="399"/>
        <v>70.125000000000014</v>
      </c>
      <c r="J6258" s="1">
        <v>18</v>
      </c>
      <c r="K6258" s="1">
        <v>25</v>
      </c>
      <c r="M6258" s="45"/>
      <c r="N6258" s="45"/>
      <c r="O6258" s="45"/>
      <c r="P6258" s="28"/>
      <c r="Q6258" s="28"/>
      <c r="R6258" s="25"/>
      <c r="Z6258"/>
    </row>
    <row r="6259" spans="1:26" x14ac:dyDescent="0.25">
      <c r="A6259" s="4" t="s">
        <v>7</v>
      </c>
      <c r="B6259" s="5">
        <v>2008</v>
      </c>
      <c r="C6259" s="5">
        <v>9</v>
      </c>
      <c r="D6259" s="5">
        <v>17</v>
      </c>
      <c r="E6259" s="5">
        <v>12</v>
      </c>
      <c r="F6259" s="43">
        <v>20.5</v>
      </c>
      <c r="G6259" s="8">
        <f t="shared" si="397"/>
        <v>25</v>
      </c>
      <c r="H6259" s="8">
        <f t="shared" si="398"/>
        <v>247.5</v>
      </c>
      <c r="I6259" s="8">
        <f t="shared" si="399"/>
        <v>61.875</v>
      </c>
      <c r="J6259" s="1">
        <v>18</v>
      </c>
      <c r="K6259" s="1">
        <v>25</v>
      </c>
      <c r="M6259" s="45"/>
      <c r="N6259" s="45"/>
      <c r="O6259" s="45"/>
      <c r="P6259" s="28"/>
      <c r="Q6259" s="28"/>
      <c r="R6259" s="25"/>
      <c r="Z6259"/>
    </row>
    <row r="6260" spans="1:26" x14ac:dyDescent="0.25">
      <c r="A6260" s="4" t="s">
        <v>7</v>
      </c>
      <c r="B6260" s="5">
        <v>2008</v>
      </c>
      <c r="C6260" s="5">
        <v>9</v>
      </c>
      <c r="D6260" s="5">
        <v>17</v>
      </c>
      <c r="E6260" s="5">
        <v>13</v>
      </c>
      <c r="F6260" s="43">
        <v>20.9</v>
      </c>
      <c r="G6260" s="8">
        <f t="shared" si="397"/>
        <v>25</v>
      </c>
      <c r="H6260" s="8">
        <f t="shared" si="398"/>
        <v>225.50000000000009</v>
      </c>
      <c r="I6260" s="8">
        <f t="shared" si="399"/>
        <v>56.375000000000021</v>
      </c>
      <c r="J6260" s="1">
        <v>18</v>
      </c>
      <c r="K6260" s="1">
        <v>25</v>
      </c>
      <c r="M6260" s="45"/>
      <c r="N6260" s="45"/>
      <c r="O6260" s="45"/>
      <c r="P6260" s="28"/>
      <c r="Q6260" s="28"/>
      <c r="R6260" s="25"/>
      <c r="Z6260"/>
    </row>
    <row r="6261" spans="1:26" x14ac:dyDescent="0.25">
      <c r="A6261" s="4" t="s">
        <v>7</v>
      </c>
      <c r="B6261" s="5">
        <v>2008</v>
      </c>
      <c r="C6261" s="5">
        <v>9</v>
      </c>
      <c r="D6261" s="5">
        <v>17</v>
      </c>
      <c r="E6261" s="5">
        <v>14</v>
      </c>
      <c r="F6261" s="43">
        <v>21.2</v>
      </c>
      <c r="G6261" s="8">
        <f t="shared" si="397"/>
        <v>25</v>
      </c>
      <c r="H6261" s="8">
        <f t="shared" si="398"/>
        <v>209.00000000000003</v>
      </c>
      <c r="I6261" s="8">
        <f t="shared" si="399"/>
        <v>52.250000000000007</v>
      </c>
      <c r="J6261" s="1">
        <v>18</v>
      </c>
      <c r="K6261" s="1">
        <v>25</v>
      </c>
      <c r="M6261" s="45"/>
      <c r="N6261" s="45"/>
      <c r="O6261" s="45"/>
      <c r="P6261" s="28"/>
      <c r="Q6261" s="28"/>
      <c r="R6261" s="25"/>
      <c r="Z6261"/>
    </row>
    <row r="6262" spans="1:26" x14ac:dyDescent="0.25">
      <c r="A6262" s="4" t="s">
        <v>7</v>
      </c>
      <c r="B6262" s="5">
        <v>2008</v>
      </c>
      <c r="C6262" s="5">
        <v>9</v>
      </c>
      <c r="D6262" s="5">
        <v>17</v>
      </c>
      <c r="E6262" s="5">
        <v>15</v>
      </c>
      <c r="F6262" s="43">
        <v>21</v>
      </c>
      <c r="G6262" s="8">
        <f t="shared" si="397"/>
        <v>25</v>
      </c>
      <c r="H6262" s="8">
        <f t="shared" si="398"/>
        <v>220</v>
      </c>
      <c r="I6262" s="8">
        <f t="shared" si="399"/>
        <v>55</v>
      </c>
      <c r="J6262" s="1">
        <v>18</v>
      </c>
      <c r="K6262" s="1">
        <v>25</v>
      </c>
      <c r="M6262" s="45"/>
      <c r="N6262" s="45"/>
      <c r="O6262" s="45"/>
      <c r="P6262" s="28"/>
      <c r="Q6262" s="28"/>
      <c r="R6262" s="25"/>
      <c r="Z6262"/>
    </row>
    <row r="6263" spans="1:26" x14ac:dyDescent="0.25">
      <c r="A6263" s="4" t="s">
        <v>7</v>
      </c>
      <c r="B6263" s="5">
        <v>2008</v>
      </c>
      <c r="C6263" s="5">
        <v>9</v>
      </c>
      <c r="D6263" s="5">
        <v>17</v>
      </c>
      <c r="E6263" s="5">
        <v>16</v>
      </c>
      <c r="F6263" s="43">
        <v>20.7</v>
      </c>
      <c r="G6263" s="8">
        <f t="shared" si="397"/>
        <v>25</v>
      </c>
      <c r="H6263" s="8">
        <f t="shared" si="398"/>
        <v>236.50000000000003</v>
      </c>
      <c r="I6263" s="8">
        <f t="shared" si="399"/>
        <v>59.125000000000007</v>
      </c>
      <c r="J6263" s="1">
        <v>18</v>
      </c>
      <c r="K6263" s="1">
        <v>25</v>
      </c>
      <c r="M6263" s="45"/>
      <c r="N6263" s="45"/>
      <c r="O6263" s="45"/>
      <c r="P6263" s="28"/>
      <c r="Q6263" s="28"/>
      <c r="R6263" s="25"/>
      <c r="Z6263"/>
    </row>
    <row r="6264" spans="1:26" x14ac:dyDescent="0.25">
      <c r="A6264" s="4" t="s">
        <v>7</v>
      </c>
      <c r="B6264" s="5">
        <v>2008</v>
      </c>
      <c r="C6264" s="5">
        <v>9</v>
      </c>
      <c r="D6264" s="5">
        <v>17</v>
      </c>
      <c r="E6264" s="5">
        <v>17</v>
      </c>
      <c r="F6264" s="43">
        <v>20.399999999999999</v>
      </c>
      <c r="G6264" s="8">
        <f t="shared" si="397"/>
        <v>25</v>
      </c>
      <c r="H6264" s="8">
        <f t="shared" si="398"/>
        <v>253.00000000000009</v>
      </c>
      <c r="I6264" s="8">
        <f t="shared" si="399"/>
        <v>63.250000000000021</v>
      </c>
      <c r="J6264" s="1">
        <v>18</v>
      </c>
      <c r="K6264" s="1">
        <v>25</v>
      </c>
      <c r="M6264" s="45"/>
      <c r="N6264" s="45"/>
      <c r="O6264" s="45"/>
      <c r="P6264" s="28"/>
      <c r="Q6264" s="28"/>
      <c r="R6264" s="25"/>
      <c r="Z6264"/>
    </row>
    <row r="6265" spans="1:26" x14ac:dyDescent="0.25">
      <c r="A6265" s="4" t="s">
        <v>7</v>
      </c>
      <c r="B6265" s="5">
        <v>2008</v>
      </c>
      <c r="C6265" s="5">
        <v>9</v>
      </c>
      <c r="D6265" s="5">
        <v>17</v>
      </c>
      <c r="E6265" s="5">
        <v>18</v>
      </c>
      <c r="F6265" s="43">
        <v>20</v>
      </c>
      <c r="G6265" s="8">
        <f t="shared" si="397"/>
        <v>25</v>
      </c>
      <c r="H6265" s="8">
        <f t="shared" si="398"/>
        <v>275</v>
      </c>
      <c r="I6265" s="8">
        <f t="shared" si="399"/>
        <v>68.75</v>
      </c>
      <c r="J6265" s="1">
        <v>18</v>
      </c>
      <c r="K6265" s="1">
        <v>25</v>
      </c>
      <c r="M6265" s="45"/>
      <c r="N6265" s="45"/>
      <c r="O6265" s="45"/>
      <c r="P6265" s="28"/>
      <c r="Q6265" s="28"/>
      <c r="R6265" s="25"/>
      <c r="Z6265"/>
    </row>
    <row r="6266" spans="1:26" x14ac:dyDescent="0.25">
      <c r="A6266" s="4" t="s">
        <v>7</v>
      </c>
      <c r="B6266" s="5">
        <v>2008</v>
      </c>
      <c r="C6266" s="5">
        <v>9</v>
      </c>
      <c r="D6266" s="5">
        <v>17</v>
      </c>
      <c r="E6266" s="5">
        <v>19</v>
      </c>
      <c r="F6266" s="43">
        <v>19.899999999999999</v>
      </c>
      <c r="G6266" s="8">
        <f t="shared" si="397"/>
        <v>25</v>
      </c>
      <c r="H6266" s="8">
        <f t="shared" si="398"/>
        <v>280.50000000000006</v>
      </c>
      <c r="I6266" s="8">
        <f t="shared" si="399"/>
        <v>70.125000000000014</v>
      </c>
      <c r="J6266" s="1">
        <v>18</v>
      </c>
      <c r="K6266" s="1">
        <v>25</v>
      </c>
      <c r="M6266" s="45"/>
      <c r="N6266" s="45"/>
      <c r="O6266" s="45"/>
      <c r="P6266" s="28"/>
      <c r="Q6266" s="28"/>
      <c r="R6266" s="25"/>
      <c r="Z6266"/>
    </row>
    <row r="6267" spans="1:26" x14ac:dyDescent="0.25">
      <c r="A6267" s="4" t="s">
        <v>7</v>
      </c>
      <c r="B6267" s="5">
        <v>2008</v>
      </c>
      <c r="C6267" s="5">
        <v>9</v>
      </c>
      <c r="D6267" s="5">
        <v>17</v>
      </c>
      <c r="E6267" s="5">
        <v>20</v>
      </c>
      <c r="F6267" s="43">
        <v>19.7</v>
      </c>
      <c r="G6267" s="8">
        <f t="shared" si="397"/>
        <v>25</v>
      </c>
      <c r="H6267" s="8">
        <f t="shared" si="398"/>
        <v>291.50000000000006</v>
      </c>
      <c r="I6267" s="8">
        <f t="shared" si="399"/>
        <v>72.875000000000014</v>
      </c>
      <c r="J6267" s="1">
        <v>18</v>
      </c>
      <c r="K6267" s="1">
        <v>25</v>
      </c>
      <c r="M6267" s="45"/>
      <c r="N6267" s="45"/>
      <c r="O6267" s="45"/>
      <c r="P6267" s="28"/>
      <c r="Q6267" s="28"/>
      <c r="R6267" s="25"/>
      <c r="Z6267"/>
    </row>
    <row r="6268" spans="1:26" x14ac:dyDescent="0.25">
      <c r="A6268" s="4" t="s">
        <v>7</v>
      </c>
      <c r="B6268" s="5">
        <v>2008</v>
      </c>
      <c r="C6268" s="5">
        <v>9</v>
      </c>
      <c r="D6268" s="5">
        <v>17</v>
      </c>
      <c r="E6268" s="5">
        <v>21</v>
      </c>
      <c r="F6268" s="43">
        <v>19.7</v>
      </c>
      <c r="G6268" s="8">
        <f t="shared" si="397"/>
        <v>25</v>
      </c>
      <c r="H6268" s="8">
        <f t="shared" si="398"/>
        <v>291.50000000000006</v>
      </c>
      <c r="I6268" s="8">
        <f t="shared" si="399"/>
        <v>72.875000000000014</v>
      </c>
      <c r="J6268" s="1">
        <v>18</v>
      </c>
      <c r="K6268" s="1">
        <v>25</v>
      </c>
      <c r="M6268" s="45"/>
      <c r="N6268" s="45"/>
      <c r="O6268" s="45"/>
      <c r="P6268" s="28"/>
      <c r="Q6268" s="28"/>
      <c r="R6268" s="25"/>
      <c r="Z6268"/>
    </row>
    <row r="6269" spans="1:26" x14ac:dyDescent="0.25">
      <c r="A6269" s="4" t="s">
        <v>7</v>
      </c>
      <c r="B6269" s="5">
        <v>2008</v>
      </c>
      <c r="C6269" s="5">
        <v>9</v>
      </c>
      <c r="D6269" s="5">
        <v>17</v>
      </c>
      <c r="E6269" s="5">
        <v>22</v>
      </c>
      <c r="F6269" s="43">
        <v>19.8</v>
      </c>
      <c r="G6269" s="8">
        <f t="shared" si="397"/>
        <v>25</v>
      </c>
      <c r="H6269" s="8">
        <f t="shared" si="398"/>
        <v>285.99999999999994</v>
      </c>
      <c r="I6269" s="8">
        <f t="shared" si="399"/>
        <v>71.499999999999986</v>
      </c>
      <c r="J6269" s="1">
        <v>18</v>
      </c>
      <c r="K6269" s="1">
        <v>25</v>
      </c>
      <c r="M6269" s="45"/>
      <c r="N6269" s="45"/>
      <c r="O6269" s="45"/>
      <c r="P6269" s="28"/>
      <c r="Q6269" s="28"/>
      <c r="R6269" s="25"/>
      <c r="Z6269"/>
    </row>
    <row r="6270" spans="1:26" x14ac:dyDescent="0.25">
      <c r="A6270" s="4" t="s">
        <v>7</v>
      </c>
      <c r="B6270" s="5">
        <v>2008</v>
      </c>
      <c r="C6270" s="5">
        <v>9</v>
      </c>
      <c r="D6270" s="5">
        <v>17</v>
      </c>
      <c r="E6270" s="5">
        <v>23</v>
      </c>
      <c r="F6270" s="43">
        <v>19.8</v>
      </c>
      <c r="G6270" s="8">
        <f t="shared" si="397"/>
        <v>25</v>
      </c>
      <c r="H6270" s="8">
        <f t="shared" si="398"/>
        <v>285.99999999999994</v>
      </c>
      <c r="I6270" s="8">
        <f t="shared" si="399"/>
        <v>71.499999999999986</v>
      </c>
      <c r="J6270" s="1">
        <v>18</v>
      </c>
      <c r="K6270" s="1">
        <v>25</v>
      </c>
      <c r="M6270" s="45"/>
      <c r="N6270" s="45"/>
      <c r="O6270" s="45"/>
      <c r="P6270" s="28"/>
      <c r="Q6270" s="28"/>
      <c r="R6270" s="25"/>
      <c r="Z6270"/>
    </row>
    <row r="6271" spans="1:26" x14ac:dyDescent="0.25">
      <c r="A6271" s="4" t="s">
        <v>7</v>
      </c>
      <c r="B6271" s="5">
        <v>2008</v>
      </c>
      <c r="C6271" s="5">
        <v>9</v>
      </c>
      <c r="D6271" s="5">
        <v>18</v>
      </c>
      <c r="E6271" s="5">
        <v>0</v>
      </c>
      <c r="F6271" s="43">
        <v>19.5</v>
      </c>
      <c r="G6271" s="8">
        <f t="shared" si="397"/>
        <v>25</v>
      </c>
      <c r="H6271" s="8">
        <f t="shared" si="398"/>
        <v>302.5</v>
      </c>
      <c r="I6271" s="8">
        <f t="shared" si="399"/>
        <v>75.625</v>
      </c>
      <c r="J6271" s="1">
        <v>18</v>
      </c>
      <c r="K6271" s="1">
        <v>25</v>
      </c>
      <c r="M6271" s="45"/>
      <c r="N6271" s="45"/>
      <c r="O6271" s="45"/>
      <c r="P6271" s="28"/>
      <c r="Q6271" s="28"/>
      <c r="R6271" s="25"/>
      <c r="Z6271"/>
    </row>
    <row r="6272" spans="1:26" x14ac:dyDescent="0.25">
      <c r="A6272" s="4" t="s">
        <v>7</v>
      </c>
      <c r="B6272" s="5">
        <v>2008</v>
      </c>
      <c r="C6272" s="5">
        <v>9</v>
      </c>
      <c r="D6272" s="5">
        <v>18</v>
      </c>
      <c r="E6272" s="5">
        <v>1</v>
      </c>
      <c r="F6272" s="43">
        <v>19.399999999999999</v>
      </c>
      <c r="G6272" s="8">
        <f t="shared" si="397"/>
        <v>25</v>
      </c>
      <c r="H6272" s="8">
        <f t="shared" si="398"/>
        <v>308.00000000000006</v>
      </c>
      <c r="I6272" s="8">
        <f t="shared" si="399"/>
        <v>77.000000000000014</v>
      </c>
      <c r="J6272" s="1">
        <v>18</v>
      </c>
      <c r="K6272" s="1">
        <v>25</v>
      </c>
      <c r="M6272" s="45"/>
      <c r="N6272" s="45"/>
      <c r="O6272" s="45"/>
      <c r="P6272" s="28"/>
      <c r="Q6272" s="28"/>
      <c r="R6272" s="25"/>
      <c r="Z6272"/>
    </row>
    <row r="6273" spans="1:26" x14ac:dyDescent="0.25">
      <c r="A6273" s="4" t="s">
        <v>7</v>
      </c>
      <c r="B6273" s="5">
        <v>2008</v>
      </c>
      <c r="C6273" s="5">
        <v>9</v>
      </c>
      <c r="D6273" s="5">
        <v>18</v>
      </c>
      <c r="E6273" s="5">
        <v>2</v>
      </c>
      <c r="F6273" s="43">
        <v>19</v>
      </c>
      <c r="G6273" s="8">
        <f t="shared" si="397"/>
        <v>25</v>
      </c>
      <c r="H6273" s="8">
        <f t="shared" si="398"/>
        <v>330</v>
      </c>
      <c r="I6273" s="8">
        <f t="shared" si="399"/>
        <v>82.5</v>
      </c>
      <c r="J6273" s="1">
        <v>18</v>
      </c>
      <c r="K6273" s="1">
        <v>25</v>
      </c>
      <c r="M6273" s="45"/>
      <c r="N6273" s="45"/>
      <c r="O6273" s="45"/>
      <c r="P6273" s="28"/>
      <c r="Q6273" s="28"/>
      <c r="R6273" s="25"/>
      <c r="Z6273"/>
    </row>
    <row r="6274" spans="1:26" x14ac:dyDescent="0.25">
      <c r="A6274" s="4" t="s">
        <v>7</v>
      </c>
      <c r="B6274" s="5">
        <v>2008</v>
      </c>
      <c r="C6274" s="5">
        <v>9</v>
      </c>
      <c r="D6274" s="5">
        <v>18</v>
      </c>
      <c r="E6274" s="5">
        <v>3</v>
      </c>
      <c r="F6274" s="43">
        <v>18.100000000000001</v>
      </c>
      <c r="G6274" s="8">
        <f t="shared" si="397"/>
        <v>25</v>
      </c>
      <c r="H6274" s="8">
        <f t="shared" si="398"/>
        <v>379.49999999999994</v>
      </c>
      <c r="I6274" s="8">
        <f t="shared" si="399"/>
        <v>94.874999999999986</v>
      </c>
      <c r="J6274" s="1">
        <v>18</v>
      </c>
      <c r="K6274" s="1">
        <v>25</v>
      </c>
      <c r="M6274" s="45"/>
      <c r="N6274" s="45"/>
      <c r="O6274" s="45"/>
      <c r="P6274" s="28"/>
      <c r="Q6274" s="28"/>
      <c r="R6274" s="25"/>
      <c r="Z6274"/>
    </row>
    <row r="6275" spans="1:26" x14ac:dyDescent="0.25">
      <c r="A6275" s="4" t="s">
        <v>7</v>
      </c>
      <c r="B6275" s="5">
        <v>2008</v>
      </c>
      <c r="C6275" s="5">
        <v>9</v>
      </c>
      <c r="D6275" s="5">
        <v>18</v>
      </c>
      <c r="E6275" s="5">
        <v>4</v>
      </c>
      <c r="F6275" s="43">
        <v>18.2</v>
      </c>
      <c r="G6275" s="8">
        <f t="shared" si="397"/>
        <v>25</v>
      </c>
      <c r="H6275" s="8">
        <f t="shared" si="398"/>
        <v>374.00000000000006</v>
      </c>
      <c r="I6275" s="8">
        <f t="shared" si="399"/>
        <v>93.500000000000014</v>
      </c>
      <c r="J6275" s="1">
        <v>18</v>
      </c>
      <c r="K6275" s="1">
        <v>25</v>
      </c>
      <c r="M6275" s="45"/>
      <c r="N6275" s="45"/>
      <c r="O6275" s="45"/>
      <c r="P6275" s="28"/>
      <c r="Q6275" s="28"/>
      <c r="R6275" s="25"/>
      <c r="Z6275"/>
    </row>
    <row r="6276" spans="1:26" x14ac:dyDescent="0.25">
      <c r="A6276" s="4" t="s">
        <v>7</v>
      </c>
      <c r="B6276" s="5">
        <v>2008</v>
      </c>
      <c r="C6276" s="5">
        <v>9</v>
      </c>
      <c r="D6276" s="5">
        <v>18</v>
      </c>
      <c r="E6276" s="5">
        <v>5</v>
      </c>
      <c r="F6276" s="43">
        <v>18.100000000000001</v>
      </c>
      <c r="G6276" s="8">
        <f t="shared" si="397"/>
        <v>25</v>
      </c>
      <c r="H6276" s="8">
        <f t="shared" si="398"/>
        <v>379.49999999999994</v>
      </c>
      <c r="I6276" s="8">
        <f t="shared" si="399"/>
        <v>94.874999999999986</v>
      </c>
      <c r="J6276" s="1">
        <v>18</v>
      </c>
      <c r="K6276" s="1">
        <v>25</v>
      </c>
      <c r="M6276" s="45"/>
      <c r="N6276" s="45"/>
      <c r="O6276" s="45"/>
      <c r="P6276" s="28"/>
      <c r="Q6276" s="28"/>
      <c r="R6276" s="25"/>
      <c r="Z6276"/>
    </row>
    <row r="6277" spans="1:26" x14ac:dyDescent="0.25">
      <c r="A6277" s="4" t="s">
        <v>7</v>
      </c>
      <c r="B6277" s="5">
        <v>2008</v>
      </c>
      <c r="C6277" s="5">
        <v>9</v>
      </c>
      <c r="D6277" s="5">
        <v>18</v>
      </c>
      <c r="E6277" s="5">
        <v>6</v>
      </c>
      <c r="F6277" s="43">
        <v>18.100000000000001</v>
      </c>
      <c r="G6277" s="8">
        <f t="shared" si="397"/>
        <v>25</v>
      </c>
      <c r="H6277" s="8">
        <f t="shared" si="398"/>
        <v>379.49999999999994</v>
      </c>
      <c r="I6277" s="8">
        <f t="shared" si="399"/>
        <v>94.874999999999986</v>
      </c>
      <c r="J6277" s="1">
        <v>18</v>
      </c>
      <c r="K6277" s="1">
        <v>25</v>
      </c>
      <c r="M6277" s="45"/>
      <c r="N6277" s="45"/>
      <c r="O6277" s="45"/>
      <c r="P6277" s="28"/>
      <c r="Q6277" s="28"/>
      <c r="R6277" s="25"/>
      <c r="Z6277"/>
    </row>
    <row r="6278" spans="1:26" x14ac:dyDescent="0.25">
      <c r="A6278" s="4" t="s">
        <v>7</v>
      </c>
      <c r="B6278" s="5">
        <v>2008</v>
      </c>
      <c r="C6278" s="5">
        <v>9</v>
      </c>
      <c r="D6278" s="5">
        <v>18</v>
      </c>
      <c r="E6278" s="5">
        <v>7</v>
      </c>
      <c r="F6278" s="43">
        <v>17.899999999999999</v>
      </c>
      <c r="G6278" s="8">
        <f t="shared" si="397"/>
        <v>25</v>
      </c>
      <c r="H6278" s="8">
        <f t="shared" si="398"/>
        <v>390.50000000000006</v>
      </c>
      <c r="I6278" s="8">
        <f t="shared" si="399"/>
        <v>97.625000000000014</v>
      </c>
      <c r="J6278" s="1">
        <v>18</v>
      </c>
      <c r="K6278" s="1">
        <v>25</v>
      </c>
      <c r="M6278" s="45"/>
      <c r="N6278" s="45"/>
      <c r="O6278" s="45"/>
      <c r="P6278" s="28"/>
      <c r="Q6278" s="28"/>
      <c r="R6278" s="25"/>
      <c r="Z6278"/>
    </row>
    <row r="6279" spans="1:26" x14ac:dyDescent="0.25">
      <c r="A6279" s="4" t="s">
        <v>7</v>
      </c>
      <c r="B6279" s="5">
        <v>2008</v>
      </c>
      <c r="C6279" s="5">
        <v>9</v>
      </c>
      <c r="D6279" s="5">
        <v>18</v>
      </c>
      <c r="E6279" s="5">
        <v>8</v>
      </c>
      <c r="F6279" s="43">
        <v>18.100000000000001</v>
      </c>
      <c r="G6279" s="8">
        <f t="shared" ref="G6279:G6342" si="400">IF(A6279="Inverno", $G$3, $G$2)</f>
        <v>25</v>
      </c>
      <c r="H6279" s="8">
        <f t="shared" si="398"/>
        <v>379.49999999999994</v>
      </c>
      <c r="I6279" s="8">
        <f t="shared" si="399"/>
        <v>94.874999999999986</v>
      </c>
      <c r="J6279" s="1">
        <v>18</v>
      </c>
      <c r="K6279" s="1">
        <v>25</v>
      </c>
      <c r="M6279" s="45"/>
      <c r="N6279" s="45"/>
      <c r="O6279" s="45"/>
      <c r="P6279" s="28"/>
      <c r="Q6279" s="28"/>
      <c r="R6279" s="25"/>
      <c r="Z6279"/>
    </row>
    <row r="6280" spans="1:26" x14ac:dyDescent="0.25">
      <c r="A6280" s="4" t="s">
        <v>7</v>
      </c>
      <c r="B6280" s="5">
        <v>2008</v>
      </c>
      <c r="C6280" s="5">
        <v>9</v>
      </c>
      <c r="D6280" s="5">
        <v>18</v>
      </c>
      <c r="E6280" s="5">
        <v>9</v>
      </c>
      <c r="F6280" s="43">
        <v>19.5</v>
      </c>
      <c r="G6280" s="8">
        <f t="shared" si="400"/>
        <v>25</v>
      </c>
      <c r="H6280" s="8">
        <f t="shared" ref="H6280:H6343" si="401">IF(F6280&gt;G6280,0,$D$3*(G6280-F6280)/$D$4)</f>
        <v>302.5</v>
      </c>
      <c r="I6280" s="8">
        <f t="shared" ref="I6280:I6343" si="402">H6280/$G$4</f>
        <v>75.625</v>
      </c>
      <c r="J6280" s="1">
        <v>18</v>
      </c>
      <c r="K6280" s="1">
        <v>25</v>
      </c>
      <c r="M6280" s="45"/>
      <c r="N6280" s="45"/>
      <c r="O6280" s="45"/>
      <c r="P6280" s="28"/>
      <c r="Q6280" s="28"/>
      <c r="R6280" s="25"/>
      <c r="Z6280"/>
    </row>
    <row r="6281" spans="1:26" x14ac:dyDescent="0.25">
      <c r="A6281" s="4" t="s">
        <v>7</v>
      </c>
      <c r="B6281" s="5">
        <v>2008</v>
      </c>
      <c r="C6281" s="5">
        <v>9</v>
      </c>
      <c r="D6281" s="5">
        <v>18</v>
      </c>
      <c r="E6281" s="5">
        <v>10</v>
      </c>
      <c r="F6281" s="43">
        <v>20.3</v>
      </c>
      <c r="G6281" s="8">
        <f t="shared" si="400"/>
        <v>25</v>
      </c>
      <c r="H6281" s="8">
        <f t="shared" si="401"/>
        <v>258.49999999999994</v>
      </c>
      <c r="I6281" s="8">
        <f t="shared" si="402"/>
        <v>64.624999999999986</v>
      </c>
      <c r="J6281" s="1">
        <v>18</v>
      </c>
      <c r="K6281" s="1">
        <v>25</v>
      </c>
      <c r="M6281" s="45"/>
      <c r="N6281" s="45"/>
      <c r="O6281" s="45"/>
      <c r="P6281" s="28"/>
      <c r="Q6281" s="28"/>
      <c r="R6281" s="25"/>
      <c r="Z6281"/>
    </row>
    <row r="6282" spans="1:26" x14ac:dyDescent="0.25">
      <c r="A6282" s="4" t="s">
        <v>7</v>
      </c>
      <c r="B6282" s="5">
        <v>2008</v>
      </c>
      <c r="C6282" s="5">
        <v>9</v>
      </c>
      <c r="D6282" s="5">
        <v>18</v>
      </c>
      <c r="E6282" s="5">
        <v>11</v>
      </c>
      <c r="F6282" s="43">
        <v>20.9</v>
      </c>
      <c r="G6282" s="8">
        <f t="shared" si="400"/>
        <v>25</v>
      </c>
      <c r="H6282" s="8">
        <f t="shared" si="401"/>
        <v>225.50000000000009</v>
      </c>
      <c r="I6282" s="8">
        <f t="shared" si="402"/>
        <v>56.375000000000021</v>
      </c>
      <c r="J6282" s="1">
        <v>18</v>
      </c>
      <c r="K6282" s="1">
        <v>25</v>
      </c>
      <c r="M6282" s="45"/>
      <c r="N6282" s="45"/>
      <c r="O6282" s="45"/>
      <c r="P6282" s="28"/>
      <c r="Q6282" s="28"/>
      <c r="R6282" s="25"/>
      <c r="Z6282"/>
    </row>
    <row r="6283" spans="1:26" x14ac:dyDescent="0.25">
      <c r="A6283" s="4" t="s">
        <v>7</v>
      </c>
      <c r="B6283" s="5">
        <v>2008</v>
      </c>
      <c r="C6283" s="5">
        <v>9</v>
      </c>
      <c r="D6283" s="5">
        <v>18</v>
      </c>
      <c r="E6283" s="5">
        <v>12</v>
      </c>
      <c r="F6283" s="43">
        <v>22.4</v>
      </c>
      <c r="G6283" s="8">
        <f t="shared" si="400"/>
        <v>25</v>
      </c>
      <c r="H6283" s="8">
        <f t="shared" si="401"/>
        <v>143.00000000000009</v>
      </c>
      <c r="I6283" s="8">
        <f t="shared" si="402"/>
        <v>35.750000000000021</v>
      </c>
      <c r="J6283" s="1">
        <v>18</v>
      </c>
      <c r="K6283" s="1">
        <v>25</v>
      </c>
      <c r="M6283" s="45"/>
      <c r="N6283" s="45"/>
      <c r="O6283" s="45"/>
      <c r="P6283" s="28"/>
      <c r="Q6283" s="28"/>
      <c r="R6283" s="25"/>
      <c r="Z6283"/>
    </row>
    <row r="6284" spans="1:26" x14ac:dyDescent="0.25">
      <c r="A6284" s="4" t="s">
        <v>7</v>
      </c>
      <c r="B6284" s="5">
        <v>2008</v>
      </c>
      <c r="C6284" s="5">
        <v>9</v>
      </c>
      <c r="D6284" s="5">
        <v>18</v>
      </c>
      <c r="E6284" s="5">
        <v>13</v>
      </c>
      <c r="F6284" s="43">
        <v>22.6</v>
      </c>
      <c r="G6284" s="8">
        <f t="shared" si="400"/>
        <v>25</v>
      </c>
      <c r="H6284" s="8">
        <f t="shared" si="401"/>
        <v>131.99999999999991</v>
      </c>
      <c r="I6284" s="8">
        <f t="shared" si="402"/>
        <v>32.999999999999979</v>
      </c>
      <c r="J6284" s="1">
        <v>18</v>
      </c>
      <c r="K6284" s="1">
        <v>25</v>
      </c>
      <c r="M6284" s="45"/>
      <c r="N6284" s="45"/>
      <c r="O6284" s="45"/>
      <c r="P6284" s="28"/>
      <c r="Q6284" s="28"/>
      <c r="R6284" s="25"/>
      <c r="Z6284"/>
    </row>
    <row r="6285" spans="1:26" x14ac:dyDescent="0.25">
      <c r="A6285" s="4" t="s">
        <v>7</v>
      </c>
      <c r="B6285" s="5">
        <v>2008</v>
      </c>
      <c r="C6285" s="5">
        <v>9</v>
      </c>
      <c r="D6285" s="5">
        <v>18</v>
      </c>
      <c r="E6285" s="5">
        <v>14</v>
      </c>
      <c r="F6285" s="43">
        <v>22.8</v>
      </c>
      <c r="G6285" s="8">
        <f t="shared" si="400"/>
        <v>25</v>
      </c>
      <c r="H6285" s="8">
        <f t="shared" si="401"/>
        <v>120.99999999999996</v>
      </c>
      <c r="I6285" s="8">
        <f t="shared" si="402"/>
        <v>30.249999999999989</v>
      </c>
      <c r="J6285" s="1">
        <v>18</v>
      </c>
      <c r="K6285" s="1">
        <v>25</v>
      </c>
      <c r="M6285" s="45"/>
      <c r="N6285" s="45"/>
      <c r="O6285" s="45"/>
      <c r="P6285" s="28"/>
      <c r="Q6285" s="28"/>
      <c r="R6285" s="25"/>
      <c r="Z6285"/>
    </row>
    <row r="6286" spans="1:26" x14ac:dyDescent="0.25">
      <c r="A6286" s="4" t="s">
        <v>7</v>
      </c>
      <c r="B6286" s="5">
        <v>2008</v>
      </c>
      <c r="C6286" s="5">
        <v>9</v>
      </c>
      <c r="D6286" s="5">
        <v>18</v>
      </c>
      <c r="E6286" s="5">
        <v>15</v>
      </c>
      <c r="F6286" s="43">
        <v>22.4</v>
      </c>
      <c r="G6286" s="8">
        <f t="shared" si="400"/>
        <v>25</v>
      </c>
      <c r="H6286" s="8">
        <f t="shared" si="401"/>
        <v>143.00000000000009</v>
      </c>
      <c r="I6286" s="8">
        <f t="shared" si="402"/>
        <v>35.750000000000021</v>
      </c>
      <c r="J6286" s="1">
        <v>18</v>
      </c>
      <c r="K6286" s="1">
        <v>25</v>
      </c>
      <c r="M6286" s="45"/>
      <c r="N6286" s="45"/>
      <c r="O6286" s="45"/>
      <c r="P6286" s="28"/>
      <c r="Q6286" s="28"/>
      <c r="R6286" s="25"/>
      <c r="Z6286"/>
    </row>
    <row r="6287" spans="1:26" x14ac:dyDescent="0.25">
      <c r="A6287" s="4" t="s">
        <v>7</v>
      </c>
      <c r="B6287" s="5">
        <v>2008</v>
      </c>
      <c r="C6287" s="5">
        <v>9</v>
      </c>
      <c r="D6287" s="5">
        <v>18</v>
      </c>
      <c r="E6287" s="5">
        <v>16</v>
      </c>
      <c r="F6287" s="43">
        <v>21.8</v>
      </c>
      <c r="G6287" s="8">
        <f t="shared" si="400"/>
        <v>25</v>
      </c>
      <c r="H6287" s="8">
        <f t="shared" si="401"/>
        <v>175.99999999999997</v>
      </c>
      <c r="I6287" s="8">
        <f t="shared" si="402"/>
        <v>43.999999999999993</v>
      </c>
      <c r="J6287" s="1">
        <v>18</v>
      </c>
      <c r="K6287" s="1">
        <v>25</v>
      </c>
      <c r="M6287" s="45"/>
      <c r="N6287" s="45"/>
      <c r="O6287" s="45"/>
      <c r="P6287" s="28"/>
      <c r="Q6287" s="28"/>
      <c r="R6287" s="25"/>
      <c r="Z6287"/>
    </row>
    <row r="6288" spans="1:26" x14ac:dyDescent="0.25">
      <c r="A6288" s="4" t="s">
        <v>7</v>
      </c>
      <c r="B6288" s="5">
        <v>2008</v>
      </c>
      <c r="C6288" s="5">
        <v>9</v>
      </c>
      <c r="D6288" s="5">
        <v>18</v>
      </c>
      <c r="E6288" s="5">
        <v>17</v>
      </c>
      <c r="F6288" s="43">
        <v>20.8</v>
      </c>
      <c r="G6288" s="8">
        <f t="shared" si="400"/>
        <v>25</v>
      </c>
      <c r="H6288" s="8">
        <f t="shared" si="401"/>
        <v>230.99999999999997</v>
      </c>
      <c r="I6288" s="8">
        <f t="shared" si="402"/>
        <v>57.749999999999993</v>
      </c>
      <c r="J6288" s="1">
        <v>18</v>
      </c>
      <c r="K6288" s="1">
        <v>25</v>
      </c>
      <c r="M6288" s="45"/>
      <c r="N6288" s="45"/>
      <c r="O6288" s="45"/>
      <c r="P6288" s="28"/>
      <c r="Q6288" s="28"/>
      <c r="R6288" s="25"/>
      <c r="Z6288"/>
    </row>
    <row r="6289" spans="1:26" x14ac:dyDescent="0.25">
      <c r="A6289" s="4" t="s">
        <v>7</v>
      </c>
      <c r="B6289" s="5">
        <v>2008</v>
      </c>
      <c r="C6289" s="5">
        <v>9</v>
      </c>
      <c r="D6289" s="5">
        <v>18</v>
      </c>
      <c r="E6289" s="5">
        <v>18</v>
      </c>
      <c r="F6289" s="43">
        <v>20.3</v>
      </c>
      <c r="G6289" s="8">
        <f t="shared" si="400"/>
        <v>25</v>
      </c>
      <c r="H6289" s="8">
        <f t="shared" si="401"/>
        <v>258.49999999999994</v>
      </c>
      <c r="I6289" s="8">
        <f t="shared" si="402"/>
        <v>64.624999999999986</v>
      </c>
      <c r="J6289" s="1">
        <v>18</v>
      </c>
      <c r="K6289" s="1">
        <v>25</v>
      </c>
      <c r="M6289" s="45"/>
      <c r="N6289" s="45"/>
      <c r="O6289" s="45"/>
      <c r="P6289" s="28"/>
      <c r="Q6289" s="28"/>
      <c r="R6289" s="25"/>
      <c r="Z6289"/>
    </row>
    <row r="6290" spans="1:26" x14ac:dyDescent="0.25">
      <c r="A6290" s="4" t="s">
        <v>7</v>
      </c>
      <c r="B6290" s="5">
        <v>2008</v>
      </c>
      <c r="C6290" s="5">
        <v>9</v>
      </c>
      <c r="D6290" s="5">
        <v>18</v>
      </c>
      <c r="E6290" s="5">
        <v>19</v>
      </c>
      <c r="F6290" s="43">
        <v>20.100000000000001</v>
      </c>
      <c r="G6290" s="8">
        <f t="shared" si="400"/>
        <v>25</v>
      </c>
      <c r="H6290" s="8">
        <f t="shared" si="401"/>
        <v>269.49999999999994</v>
      </c>
      <c r="I6290" s="8">
        <f t="shared" si="402"/>
        <v>67.374999999999986</v>
      </c>
      <c r="J6290" s="1">
        <v>18</v>
      </c>
      <c r="K6290" s="1">
        <v>25</v>
      </c>
      <c r="M6290" s="45"/>
      <c r="N6290" s="45"/>
      <c r="O6290" s="45"/>
      <c r="P6290" s="28"/>
      <c r="Q6290" s="28"/>
      <c r="R6290" s="25"/>
      <c r="Z6290"/>
    </row>
    <row r="6291" spans="1:26" x14ac:dyDescent="0.25">
      <c r="A6291" s="4" t="s">
        <v>7</v>
      </c>
      <c r="B6291" s="5">
        <v>2008</v>
      </c>
      <c r="C6291" s="5">
        <v>9</v>
      </c>
      <c r="D6291" s="5">
        <v>18</v>
      </c>
      <c r="E6291" s="5">
        <v>20</v>
      </c>
      <c r="F6291" s="43">
        <v>20</v>
      </c>
      <c r="G6291" s="8">
        <f t="shared" si="400"/>
        <v>25</v>
      </c>
      <c r="H6291" s="8">
        <f t="shared" si="401"/>
        <v>275</v>
      </c>
      <c r="I6291" s="8">
        <f t="shared" si="402"/>
        <v>68.75</v>
      </c>
      <c r="J6291" s="1">
        <v>18</v>
      </c>
      <c r="K6291" s="1">
        <v>25</v>
      </c>
      <c r="M6291" s="45"/>
      <c r="N6291" s="45"/>
      <c r="O6291" s="45"/>
      <c r="P6291" s="28"/>
      <c r="Q6291" s="28"/>
      <c r="R6291" s="25"/>
      <c r="Z6291"/>
    </row>
    <row r="6292" spans="1:26" x14ac:dyDescent="0.25">
      <c r="A6292" s="4" t="s">
        <v>7</v>
      </c>
      <c r="B6292" s="5">
        <v>2008</v>
      </c>
      <c r="C6292" s="5">
        <v>9</v>
      </c>
      <c r="D6292" s="5">
        <v>18</v>
      </c>
      <c r="E6292" s="5">
        <v>21</v>
      </c>
      <c r="F6292" s="43">
        <v>19.8</v>
      </c>
      <c r="G6292" s="8">
        <f t="shared" si="400"/>
        <v>25</v>
      </c>
      <c r="H6292" s="8">
        <f t="shared" si="401"/>
        <v>285.99999999999994</v>
      </c>
      <c r="I6292" s="8">
        <f t="shared" si="402"/>
        <v>71.499999999999986</v>
      </c>
      <c r="J6292" s="1">
        <v>18</v>
      </c>
      <c r="K6292" s="1">
        <v>25</v>
      </c>
      <c r="M6292" s="45"/>
      <c r="N6292" s="45"/>
      <c r="O6292" s="45"/>
      <c r="P6292" s="28"/>
      <c r="Q6292" s="28"/>
      <c r="R6292" s="25"/>
      <c r="Z6292"/>
    </row>
    <row r="6293" spans="1:26" x14ac:dyDescent="0.25">
      <c r="A6293" s="4" t="s">
        <v>7</v>
      </c>
      <c r="B6293" s="5">
        <v>2008</v>
      </c>
      <c r="C6293" s="5">
        <v>9</v>
      </c>
      <c r="D6293" s="5">
        <v>18</v>
      </c>
      <c r="E6293" s="5">
        <v>22</v>
      </c>
      <c r="F6293" s="43">
        <v>19.600000000000001</v>
      </c>
      <c r="G6293" s="8">
        <f t="shared" si="400"/>
        <v>25</v>
      </c>
      <c r="H6293" s="8">
        <f t="shared" si="401"/>
        <v>296.99999999999994</v>
      </c>
      <c r="I6293" s="8">
        <f t="shared" si="402"/>
        <v>74.249999999999986</v>
      </c>
      <c r="J6293" s="1">
        <v>18</v>
      </c>
      <c r="K6293" s="1">
        <v>25</v>
      </c>
      <c r="M6293" s="45"/>
      <c r="N6293" s="45"/>
      <c r="O6293" s="45"/>
      <c r="P6293" s="28"/>
      <c r="Q6293" s="28"/>
      <c r="R6293" s="25"/>
      <c r="Z6293"/>
    </row>
    <row r="6294" spans="1:26" x14ac:dyDescent="0.25">
      <c r="A6294" s="4" t="s">
        <v>7</v>
      </c>
      <c r="B6294" s="5">
        <v>2008</v>
      </c>
      <c r="C6294" s="5">
        <v>9</v>
      </c>
      <c r="D6294" s="5">
        <v>18</v>
      </c>
      <c r="E6294" s="5">
        <v>23</v>
      </c>
      <c r="F6294" s="43">
        <v>19.5</v>
      </c>
      <c r="G6294" s="8">
        <f t="shared" si="400"/>
        <v>25</v>
      </c>
      <c r="H6294" s="8">
        <f t="shared" si="401"/>
        <v>302.5</v>
      </c>
      <c r="I6294" s="8">
        <f t="shared" si="402"/>
        <v>75.625</v>
      </c>
      <c r="J6294" s="1">
        <v>18</v>
      </c>
      <c r="K6294" s="1">
        <v>25</v>
      </c>
      <c r="M6294" s="45"/>
      <c r="N6294" s="45"/>
      <c r="O6294" s="45"/>
      <c r="P6294" s="28"/>
      <c r="Q6294" s="28"/>
      <c r="R6294" s="25"/>
      <c r="Z6294"/>
    </row>
    <row r="6295" spans="1:26" x14ac:dyDescent="0.25">
      <c r="A6295" s="4" t="s">
        <v>7</v>
      </c>
      <c r="B6295" s="5">
        <v>2008</v>
      </c>
      <c r="C6295" s="5">
        <v>9</v>
      </c>
      <c r="D6295" s="5">
        <v>19</v>
      </c>
      <c r="E6295" s="5">
        <v>0</v>
      </c>
      <c r="F6295" s="43">
        <v>19.399999999999999</v>
      </c>
      <c r="G6295" s="8">
        <f t="shared" si="400"/>
        <v>25</v>
      </c>
      <c r="H6295" s="8">
        <f t="shared" si="401"/>
        <v>308.00000000000006</v>
      </c>
      <c r="I6295" s="8">
        <f t="shared" si="402"/>
        <v>77.000000000000014</v>
      </c>
      <c r="J6295" s="1">
        <v>18</v>
      </c>
      <c r="K6295" s="1">
        <v>25</v>
      </c>
      <c r="M6295" s="45"/>
      <c r="N6295" s="45"/>
      <c r="O6295" s="45"/>
      <c r="P6295" s="28"/>
      <c r="Q6295" s="28"/>
      <c r="R6295" s="25"/>
      <c r="Z6295"/>
    </row>
    <row r="6296" spans="1:26" x14ac:dyDescent="0.25">
      <c r="A6296" s="4" t="s">
        <v>7</v>
      </c>
      <c r="B6296" s="5">
        <v>2008</v>
      </c>
      <c r="C6296" s="5">
        <v>9</v>
      </c>
      <c r="D6296" s="5">
        <v>19</v>
      </c>
      <c r="E6296" s="5">
        <v>1</v>
      </c>
      <c r="F6296" s="43">
        <v>19</v>
      </c>
      <c r="G6296" s="8">
        <f t="shared" si="400"/>
        <v>25</v>
      </c>
      <c r="H6296" s="8">
        <f t="shared" si="401"/>
        <v>330</v>
      </c>
      <c r="I6296" s="8">
        <f t="shared" si="402"/>
        <v>82.5</v>
      </c>
      <c r="J6296" s="1">
        <v>18</v>
      </c>
      <c r="K6296" s="1">
        <v>25</v>
      </c>
      <c r="M6296" s="45"/>
      <c r="N6296" s="45"/>
      <c r="O6296" s="45"/>
      <c r="P6296" s="28"/>
      <c r="Q6296" s="28"/>
      <c r="R6296" s="25"/>
      <c r="Z6296"/>
    </row>
    <row r="6297" spans="1:26" x14ac:dyDescent="0.25">
      <c r="A6297" s="4" t="s">
        <v>7</v>
      </c>
      <c r="B6297" s="5">
        <v>2008</v>
      </c>
      <c r="C6297" s="5">
        <v>9</v>
      </c>
      <c r="D6297" s="5">
        <v>19</v>
      </c>
      <c r="E6297" s="5">
        <v>2</v>
      </c>
      <c r="F6297" s="43">
        <v>18.7</v>
      </c>
      <c r="G6297" s="8">
        <f t="shared" si="400"/>
        <v>25</v>
      </c>
      <c r="H6297" s="8">
        <f t="shared" si="401"/>
        <v>346.50000000000006</v>
      </c>
      <c r="I6297" s="8">
        <f t="shared" si="402"/>
        <v>86.625000000000014</v>
      </c>
      <c r="J6297" s="1">
        <v>18</v>
      </c>
      <c r="K6297" s="1">
        <v>25</v>
      </c>
      <c r="M6297" s="45"/>
      <c r="N6297" s="45"/>
      <c r="O6297" s="45"/>
      <c r="P6297" s="28"/>
      <c r="Q6297" s="28"/>
      <c r="R6297" s="25"/>
      <c r="Z6297"/>
    </row>
    <row r="6298" spans="1:26" x14ac:dyDescent="0.25">
      <c r="A6298" s="4" t="s">
        <v>7</v>
      </c>
      <c r="B6298" s="5">
        <v>2008</v>
      </c>
      <c r="C6298" s="5">
        <v>9</v>
      </c>
      <c r="D6298" s="5">
        <v>19</v>
      </c>
      <c r="E6298" s="5">
        <v>3</v>
      </c>
      <c r="F6298" s="43">
        <v>18.7</v>
      </c>
      <c r="G6298" s="8">
        <f t="shared" si="400"/>
        <v>25</v>
      </c>
      <c r="H6298" s="8">
        <f t="shared" si="401"/>
        <v>346.50000000000006</v>
      </c>
      <c r="I6298" s="8">
        <f t="shared" si="402"/>
        <v>86.625000000000014</v>
      </c>
      <c r="J6298" s="1">
        <v>18</v>
      </c>
      <c r="K6298" s="1">
        <v>25</v>
      </c>
      <c r="M6298" s="45"/>
      <c r="N6298" s="45"/>
      <c r="O6298" s="45"/>
      <c r="P6298" s="28"/>
      <c r="Q6298" s="28"/>
      <c r="R6298" s="25"/>
      <c r="Z6298"/>
    </row>
    <row r="6299" spans="1:26" x14ac:dyDescent="0.25">
      <c r="A6299" s="4" t="s">
        <v>7</v>
      </c>
      <c r="B6299" s="5">
        <v>2008</v>
      </c>
      <c r="C6299" s="5">
        <v>9</v>
      </c>
      <c r="D6299" s="5">
        <v>19</v>
      </c>
      <c r="E6299" s="5">
        <v>4</v>
      </c>
      <c r="F6299" s="43">
        <v>18.600000000000001</v>
      </c>
      <c r="G6299" s="8">
        <f t="shared" si="400"/>
        <v>25</v>
      </c>
      <c r="H6299" s="8">
        <f t="shared" si="401"/>
        <v>351.99999999999994</v>
      </c>
      <c r="I6299" s="8">
        <f t="shared" si="402"/>
        <v>87.999999999999986</v>
      </c>
      <c r="J6299" s="1">
        <v>18</v>
      </c>
      <c r="K6299" s="1">
        <v>25</v>
      </c>
      <c r="M6299" s="45"/>
      <c r="N6299" s="45"/>
      <c r="O6299" s="45"/>
      <c r="P6299" s="28"/>
      <c r="Q6299" s="28"/>
      <c r="R6299" s="25"/>
      <c r="Z6299"/>
    </row>
    <row r="6300" spans="1:26" x14ac:dyDescent="0.25">
      <c r="A6300" s="4" t="s">
        <v>7</v>
      </c>
      <c r="B6300" s="5">
        <v>2008</v>
      </c>
      <c r="C6300" s="5">
        <v>9</v>
      </c>
      <c r="D6300" s="5">
        <v>19</v>
      </c>
      <c r="E6300" s="5">
        <v>5</v>
      </c>
      <c r="F6300" s="43">
        <v>18.600000000000001</v>
      </c>
      <c r="G6300" s="8">
        <f t="shared" si="400"/>
        <v>25</v>
      </c>
      <c r="H6300" s="8">
        <f t="shared" si="401"/>
        <v>351.99999999999994</v>
      </c>
      <c r="I6300" s="8">
        <f t="shared" si="402"/>
        <v>87.999999999999986</v>
      </c>
      <c r="J6300" s="1">
        <v>18</v>
      </c>
      <c r="K6300" s="1">
        <v>25</v>
      </c>
      <c r="M6300" s="45"/>
      <c r="N6300" s="45"/>
      <c r="O6300" s="45"/>
      <c r="P6300" s="28"/>
      <c r="Q6300" s="28"/>
      <c r="R6300" s="25"/>
      <c r="Z6300"/>
    </row>
    <row r="6301" spans="1:26" x14ac:dyDescent="0.25">
      <c r="A6301" s="4" t="s">
        <v>7</v>
      </c>
      <c r="B6301" s="5">
        <v>2008</v>
      </c>
      <c r="C6301" s="5">
        <v>9</v>
      </c>
      <c r="D6301" s="5">
        <v>19</v>
      </c>
      <c r="E6301" s="5">
        <v>6</v>
      </c>
      <c r="F6301" s="43">
        <v>18.600000000000001</v>
      </c>
      <c r="G6301" s="8">
        <f t="shared" si="400"/>
        <v>25</v>
      </c>
      <c r="H6301" s="8">
        <f t="shared" si="401"/>
        <v>351.99999999999994</v>
      </c>
      <c r="I6301" s="8">
        <f t="shared" si="402"/>
        <v>87.999999999999986</v>
      </c>
      <c r="J6301" s="1">
        <v>18</v>
      </c>
      <c r="K6301" s="1">
        <v>25</v>
      </c>
      <c r="M6301" s="45"/>
      <c r="N6301" s="45"/>
      <c r="O6301" s="45"/>
      <c r="P6301" s="28"/>
      <c r="Q6301" s="28"/>
      <c r="R6301" s="25"/>
      <c r="Z6301"/>
    </row>
    <row r="6302" spans="1:26" x14ac:dyDescent="0.25">
      <c r="A6302" s="4" t="s">
        <v>7</v>
      </c>
      <c r="B6302" s="5">
        <v>2008</v>
      </c>
      <c r="C6302" s="5">
        <v>9</v>
      </c>
      <c r="D6302" s="5">
        <v>19</v>
      </c>
      <c r="E6302" s="5">
        <v>7</v>
      </c>
      <c r="F6302" s="43">
        <v>18.5</v>
      </c>
      <c r="G6302" s="8">
        <f t="shared" si="400"/>
        <v>25</v>
      </c>
      <c r="H6302" s="8">
        <f t="shared" si="401"/>
        <v>357.5</v>
      </c>
      <c r="I6302" s="8">
        <f t="shared" si="402"/>
        <v>89.375</v>
      </c>
      <c r="J6302" s="1">
        <v>18</v>
      </c>
      <c r="K6302" s="1">
        <v>25</v>
      </c>
      <c r="M6302" s="45"/>
      <c r="N6302" s="45"/>
      <c r="O6302" s="45"/>
      <c r="P6302" s="28"/>
      <c r="Q6302" s="28"/>
      <c r="R6302" s="25"/>
      <c r="Z6302"/>
    </row>
    <row r="6303" spans="1:26" x14ac:dyDescent="0.25">
      <c r="A6303" s="4" t="s">
        <v>7</v>
      </c>
      <c r="B6303" s="5">
        <v>2008</v>
      </c>
      <c r="C6303" s="5">
        <v>9</v>
      </c>
      <c r="D6303" s="5">
        <v>19</v>
      </c>
      <c r="E6303" s="5">
        <v>8</v>
      </c>
      <c r="F6303" s="43">
        <v>18.399999999999999</v>
      </c>
      <c r="G6303" s="8">
        <f t="shared" si="400"/>
        <v>25</v>
      </c>
      <c r="H6303" s="8">
        <f t="shared" si="401"/>
        <v>363.00000000000006</v>
      </c>
      <c r="I6303" s="8">
        <f t="shared" si="402"/>
        <v>90.750000000000014</v>
      </c>
      <c r="J6303" s="1">
        <v>18</v>
      </c>
      <c r="K6303" s="1">
        <v>25</v>
      </c>
      <c r="M6303" s="45"/>
      <c r="N6303" s="45"/>
      <c r="O6303" s="45"/>
      <c r="P6303" s="28"/>
      <c r="Q6303" s="28"/>
      <c r="R6303" s="25"/>
      <c r="Z6303"/>
    </row>
    <row r="6304" spans="1:26" x14ac:dyDescent="0.25">
      <c r="A6304" s="4" t="s">
        <v>7</v>
      </c>
      <c r="B6304" s="5">
        <v>2008</v>
      </c>
      <c r="C6304" s="5">
        <v>9</v>
      </c>
      <c r="D6304" s="5">
        <v>19</v>
      </c>
      <c r="E6304" s="5">
        <v>9</v>
      </c>
      <c r="F6304" s="43">
        <v>19.5</v>
      </c>
      <c r="G6304" s="8">
        <f t="shared" si="400"/>
        <v>25</v>
      </c>
      <c r="H6304" s="8">
        <f t="shared" si="401"/>
        <v>302.5</v>
      </c>
      <c r="I6304" s="8">
        <f t="shared" si="402"/>
        <v>75.625</v>
      </c>
      <c r="J6304" s="1">
        <v>18</v>
      </c>
      <c r="K6304" s="1">
        <v>25</v>
      </c>
      <c r="M6304" s="45"/>
      <c r="N6304" s="45"/>
      <c r="O6304" s="45"/>
      <c r="P6304" s="28"/>
      <c r="Q6304" s="28"/>
      <c r="R6304" s="25"/>
      <c r="Z6304"/>
    </row>
    <row r="6305" spans="1:26" x14ac:dyDescent="0.25">
      <c r="A6305" s="4" t="s">
        <v>7</v>
      </c>
      <c r="B6305" s="5">
        <v>2008</v>
      </c>
      <c r="C6305" s="5">
        <v>9</v>
      </c>
      <c r="D6305" s="5">
        <v>19</v>
      </c>
      <c r="E6305" s="5">
        <v>10</v>
      </c>
      <c r="F6305" s="43">
        <v>20.399999999999999</v>
      </c>
      <c r="G6305" s="8">
        <f t="shared" si="400"/>
        <v>25</v>
      </c>
      <c r="H6305" s="8">
        <f t="shared" si="401"/>
        <v>253.00000000000009</v>
      </c>
      <c r="I6305" s="8">
        <f t="shared" si="402"/>
        <v>63.250000000000021</v>
      </c>
      <c r="J6305" s="1">
        <v>18</v>
      </c>
      <c r="K6305" s="1">
        <v>25</v>
      </c>
      <c r="M6305" s="45"/>
      <c r="N6305" s="45"/>
      <c r="O6305" s="45"/>
      <c r="P6305" s="28"/>
      <c r="Q6305" s="28"/>
      <c r="R6305" s="25"/>
      <c r="Z6305"/>
    </row>
    <row r="6306" spans="1:26" x14ac:dyDescent="0.25">
      <c r="A6306" s="4" t="s">
        <v>7</v>
      </c>
      <c r="B6306" s="5">
        <v>2008</v>
      </c>
      <c r="C6306" s="5">
        <v>9</v>
      </c>
      <c r="D6306" s="5">
        <v>19</v>
      </c>
      <c r="E6306" s="5">
        <v>11</v>
      </c>
      <c r="F6306" s="43">
        <v>21.4</v>
      </c>
      <c r="G6306" s="8">
        <f t="shared" si="400"/>
        <v>25</v>
      </c>
      <c r="H6306" s="8">
        <f t="shared" si="401"/>
        <v>198.00000000000009</v>
      </c>
      <c r="I6306" s="8">
        <f t="shared" si="402"/>
        <v>49.500000000000021</v>
      </c>
      <c r="J6306" s="1">
        <v>18</v>
      </c>
      <c r="K6306" s="1">
        <v>25</v>
      </c>
      <c r="M6306" s="45"/>
      <c r="N6306" s="45"/>
      <c r="O6306" s="45"/>
      <c r="P6306" s="28"/>
      <c r="Q6306" s="28"/>
      <c r="R6306" s="25"/>
      <c r="Z6306"/>
    </row>
    <row r="6307" spans="1:26" x14ac:dyDescent="0.25">
      <c r="A6307" s="4" t="s">
        <v>7</v>
      </c>
      <c r="B6307" s="5">
        <v>2008</v>
      </c>
      <c r="C6307" s="5">
        <v>9</v>
      </c>
      <c r="D6307" s="5">
        <v>19</v>
      </c>
      <c r="E6307" s="5">
        <v>12</v>
      </c>
      <c r="F6307" s="43">
        <v>22.2</v>
      </c>
      <c r="G6307" s="8">
        <f t="shared" si="400"/>
        <v>25</v>
      </c>
      <c r="H6307" s="8">
        <f t="shared" si="401"/>
        <v>154.00000000000003</v>
      </c>
      <c r="I6307" s="8">
        <f t="shared" si="402"/>
        <v>38.500000000000007</v>
      </c>
      <c r="J6307" s="1">
        <v>18</v>
      </c>
      <c r="K6307" s="1">
        <v>25</v>
      </c>
      <c r="M6307" s="45"/>
      <c r="N6307" s="45"/>
      <c r="O6307" s="45"/>
      <c r="P6307" s="28"/>
      <c r="Q6307" s="28"/>
      <c r="R6307" s="25"/>
      <c r="Z6307"/>
    </row>
    <row r="6308" spans="1:26" x14ac:dyDescent="0.25">
      <c r="A6308" s="4" t="s">
        <v>7</v>
      </c>
      <c r="B6308" s="5">
        <v>2008</v>
      </c>
      <c r="C6308" s="5">
        <v>9</v>
      </c>
      <c r="D6308" s="5">
        <v>19</v>
      </c>
      <c r="E6308" s="5">
        <v>13</v>
      </c>
      <c r="F6308" s="43">
        <v>23.4</v>
      </c>
      <c r="G6308" s="8">
        <f t="shared" si="400"/>
        <v>25</v>
      </c>
      <c r="H6308" s="8">
        <f t="shared" si="401"/>
        <v>88.000000000000085</v>
      </c>
      <c r="I6308" s="8">
        <f t="shared" si="402"/>
        <v>22.000000000000021</v>
      </c>
      <c r="J6308" s="1">
        <v>18</v>
      </c>
      <c r="K6308" s="1">
        <v>25</v>
      </c>
      <c r="M6308" s="45"/>
      <c r="N6308" s="45"/>
      <c r="O6308" s="45"/>
      <c r="P6308" s="28"/>
      <c r="Q6308" s="28"/>
      <c r="R6308" s="25"/>
      <c r="Z6308"/>
    </row>
    <row r="6309" spans="1:26" x14ac:dyDescent="0.25">
      <c r="A6309" s="4" t="s">
        <v>7</v>
      </c>
      <c r="B6309" s="5">
        <v>2008</v>
      </c>
      <c r="C6309" s="5">
        <v>9</v>
      </c>
      <c r="D6309" s="5">
        <v>19</v>
      </c>
      <c r="E6309" s="5">
        <v>14</v>
      </c>
      <c r="F6309" s="43">
        <v>24.3</v>
      </c>
      <c r="G6309" s="8">
        <f t="shared" si="400"/>
        <v>25</v>
      </c>
      <c r="H6309" s="8">
        <f t="shared" si="401"/>
        <v>38.499999999999957</v>
      </c>
      <c r="I6309" s="8">
        <f t="shared" si="402"/>
        <v>9.6249999999999893</v>
      </c>
      <c r="J6309" s="1">
        <v>18</v>
      </c>
      <c r="K6309" s="1">
        <v>25</v>
      </c>
      <c r="M6309" s="45"/>
      <c r="N6309" s="45"/>
      <c r="O6309" s="45"/>
      <c r="P6309" s="28"/>
      <c r="Q6309" s="28"/>
      <c r="R6309" s="25"/>
      <c r="Z6309"/>
    </row>
    <row r="6310" spans="1:26" x14ac:dyDescent="0.25">
      <c r="A6310" s="4" t="s">
        <v>7</v>
      </c>
      <c r="B6310" s="5">
        <v>2008</v>
      </c>
      <c r="C6310" s="5">
        <v>9</v>
      </c>
      <c r="D6310" s="5">
        <v>19</v>
      </c>
      <c r="E6310" s="5">
        <v>15</v>
      </c>
      <c r="F6310" s="43">
        <v>24.8</v>
      </c>
      <c r="G6310" s="8">
        <f t="shared" si="400"/>
        <v>25</v>
      </c>
      <c r="H6310" s="8">
        <f t="shared" si="401"/>
        <v>10.999999999999961</v>
      </c>
      <c r="I6310" s="8">
        <f t="shared" si="402"/>
        <v>2.7499999999999902</v>
      </c>
      <c r="J6310" s="1">
        <v>18</v>
      </c>
      <c r="K6310" s="1">
        <v>25</v>
      </c>
      <c r="M6310" s="45"/>
      <c r="N6310" s="45"/>
      <c r="O6310" s="45"/>
      <c r="P6310" s="28"/>
      <c r="Q6310" s="28"/>
      <c r="R6310" s="25"/>
      <c r="Z6310"/>
    </row>
    <row r="6311" spans="1:26" x14ac:dyDescent="0.25">
      <c r="A6311" s="4" t="s">
        <v>7</v>
      </c>
      <c r="B6311" s="5">
        <v>2008</v>
      </c>
      <c r="C6311" s="5">
        <v>9</v>
      </c>
      <c r="D6311" s="5">
        <v>19</v>
      </c>
      <c r="E6311" s="5">
        <v>16</v>
      </c>
      <c r="F6311" s="43">
        <v>25.1</v>
      </c>
      <c r="G6311" s="8">
        <f t="shared" si="400"/>
        <v>25</v>
      </c>
      <c r="H6311" s="8">
        <f t="shared" si="401"/>
        <v>0</v>
      </c>
      <c r="I6311" s="8">
        <f t="shared" si="402"/>
        <v>0</v>
      </c>
      <c r="J6311" s="1">
        <v>18</v>
      </c>
      <c r="K6311" s="1">
        <v>25</v>
      </c>
      <c r="M6311" s="45"/>
      <c r="N6311" s="45"/>
      <c r="O6311" s="45"/>
      <c r="P6311" s="28"/>
      <c r="Q6311" s="28"/>
      <c r="R6311" s="25"/>
      <c r="Z6311"/>
    </row>
    <row r="6312" spans="1:26" x14ac:dyDescent="0.25">
      <c r="A6312" s="4" t="s">
        <v>7</v>
      </c>
      <c r="B6312" s="5">
        <v>2008</v>
      </c>
      <c r="C6312" s="5">
        <v>9</v>
      </c>
      <c r="D6312" s="5">
        <v>19</v>
      </c>
      <c r="E6312" s="5">
        <v>17</v>
      </c>
      <c r="F6312" s="43">
        <v>25.2</v>
      </c>
      <c r="G6312" s="8">
        <f t="shared" si="400"/>
        <v>25</v>
      </c>
      <c r="H6312" s="8">
        <f t="shared" si="401"/>
        <v>0</v>
      </c>
      <c r="I6312" s="8">
        <f t="shared" si="402"/>
        <v>0</v>
      </c>
      <c r="J6312" s="1">
        <v>18</v>
      </c>
      <c r="K6312" s="1">
        <v>25</v>
      </c>
      <c r="M6312" s="45"/>
      <c r="N6312" s="45"/>
      <c r="O6312" s="45"/>
      <c r="P6312" s="28"/>
      <c r="Q6312" s="28"/>
      <c r="R6312" s="25"/>
      <c r="Z6312"/>
    </row>
    <row r="6313" spans="1:26" x14ac:dyDescent="0.25">
      <c r="A6313" s="4" t="s">
        <v>7</v>
      </c>
      <c r="B6313" s="5">
        <v>2008</v>
      </c>
      <c r="C6313" s="5">
        <v>9</v>
      </c>
      <c r="D6313" s="5">
        <v>19</v>
      </c>
      <c r="E6313" s="5">
        <v>18</v>
      </c>
      <c r="F6313" s="43">
        <v>24.4</v>
      </c>
      <c r="G6313" s="8">
        <f t="shared" si="400"/>
        <v>25</v>
      </c>
      <c r="H6313" s="8">
        <f t="shared" si="401"/>
        <v>33.000000000000078</v>
      </c>
      <c r="I6313" s="8">
        <f t="shared" si="402"/>
        <v>8.2500000000000195</v>
      </c>
      <c r="J6313" s="1">
        <v>18</v>
      </c>
      <c r="K6313" s="1">
        <v>25</v>
      </c>
      <c r="M6313" s="45"/>
      <c r="N6313" s="45"/>
      <c r="O6313" s="45"/>
      <c r="P6313" s="28"/>
      <c r="Q6313" s="28"/>
      <c r="R6313" s="25"/>
      <c r="Z6313"/>
    </row>
    <row r="6314" spans="1:26" x14ac:dyDescent="0.25">
      <c r="A6314" s="4" t="s">
        <v>7</v>
      </c>
      <c r="B6314" s="5">
        <v>2008</v>
      </c>
      <c r="C6314" s="5">
        <v>9</v>
      </c>
      <c r="D6314" s="5">
        <v>19</v>
      </c>
      <c r="E6314" s="5">
        <v>19</v>
      </c>
      <c r="F6314" s="43">
        <v>22.1</v>
      </c>
      <c r="G6314" s="8">
        <f t="shared" si="400"/>
        <v>25</v>
      </c>
      <c r="H6314" s="8">
        <f t="shared" si="401"/>
        <v>159.49999999999991</v>
      </c>
      <c r="I6314" s="8">
        <f t="shared" si="402"/>
        <v>39.874999999999979</v>
      </c>
      <c r="J6314" s="1">
        <v>18</v>
      </c>
      <c r="K6314" s="1">
        <v>25</v>
      </c>
      <c r="M6314" s="45"/>
      <c r="N6314" s="45"/>
      <c r="O6314" s="45"/>
      <c r="P6314" s="28"/>
      <c r="Q6314" s="28"/>
      <c r="R6314" s="25"/>
      <c r="Z6314"/>
    </row>
    <row r="6315" spans="1:26" x14ac:dyDescent="0.25">
      <c r="A6315" s="4" t="s">
        <v>7</v>
      </c>
      <c r="B6315" s="5">
        <v>2008</v>
      </c>
      <c r="C6315" s="5">
        <v>9</v>
      </c>
      <c r="D6315" s="5">
        <v>19</v>
      </c>
      <c r="E6315" s="5">
        <v>20</v>
      </c>
      <c r="F6315" s="43">
        <v>21.4</v>
      </c>
      <c r="G6315" s="8">
        <f t="shared" si="400"/>
        <v>25</v>
      </c>
      <c r="H6315" s="8">
        <f t="shared" si="401"/>
        <v>198.00000000000009</v>
      </c>
      <c r="I6315" s="8">
        <f t="shared" si="402"/>
        <v>49.500000000000021</v>
      </c>
      <c r="J6315" s="1">
        <v>18</v>
      </c>
      <c r="K6315" s="1">
        <v>25</v>
      </c>
      <c r="M6315" s="45"/>
      <c r="N6315" s="45"/>
      <c r="O6315" s="45"/>
      <c r="P6315" s="28"/>
      <c r="Q6315" s="28"/>
      <c r="R6315" s="25"/>
      <c r="Z6315"/>
    </row>
    <row r="6316" spans="1:26" x14ac:dyDescent="0.25">
      <c r="A6316" s="4" t="s">
        <v>7</v>
      </c>
      <c r="B6316" s="5">
        <v>2008</v>
      </c>
      <c r="C6316" s="5">
        <v>9</v>
      </c>
      <c r="D6316" s="5">
        <v>19</v>
      </c>
      <c r="E6316" s="5">
        <v>21</v>
      </c>
      <c r="F6316" s="43">
        <v>21.2</v>
      </c>
      <c r="G6316" s="8">
        <f t="shared" si="400"/>
        <v>25</v>
      </c>
      <c r="H6316" s="8">
        <f t="shared" si="401"/>
        <v>209.00000000000003</v>
      </c>
      <c r="I6316" s="8">
        <f t="shared" si="402"/>
        <v>52.250000000000007</v>
      </c>
      <c r="J6316" s="1">
        <v>18</v>
      </c>
      <c r="K6316" s="1">
        <v>25</v>
      </c>
      <c r="M6316" s="45"/>
      <c r="N6316" s="45"/>
      <c r="O6316" s="45"/>
      <c r="P6316" s="28"/>
      <c r="Q6316" s="28"/>
      <c r="R6316" s="25"/>
      <c r="Z6316"/>
    </row>
    <row r="6317" spans="1:26" x14ac:dyDescent="0.25">
      <c r="A6317" s="4" t="s">
        <v>7</v>
      </c>
      <c r="B6317" s="5">
        <v>2008</v>
      </c>
      <c r="C6317" s="5">
        <v>9</v>
      </c>
      <c r="D6317" s="5">
        <v>19</v>
      </c>
      <c r="E6317" s="5">
        <v>22</v>
      </c>
      <c r="F6317" s="43">
        <v>20.8</v>
      </c>
      <c r="G6317" s="8">
        <f t="shared" si="400"/>
        <v>25</v>
      </c>
      <c r="H6317" s="8">
        <f t="shared" si="401"/>
        <v>230.99999999999997</v>
      </c>
      <c r="I6317" s="8">
        <f t="shared" si="402"/>
        <v>57.749999999999993</v>
      </c>
      <c r="J6317" s="1">
        <v>18</v>
      </c>
      <c r="K6317" s="1">
        <v>25</v>
      </c>
      <c r="M6317" s="45"/>
      <c r="N6317" s="45"/>
      <c r="O6317" s="45"/>
      <c r="P6317" s="28"/>
      <c r="Q6317" s="28"/>
      <c r="R6317" s="25"/>
      <c r="Z6317"/>
    </row>
    <row r="6318" spans="1:26" x14ac:dyDescent="0.25">
      <c r="A6318" s="4" t="s">
        <v>7</v>
      </c>
      <c r="B6318" s="5">
        <v>2008</v>
      </c>
      <c r="C6318" s="5">
        <v>9</v>
      </c>
      <c r="D6318" s="5">
        <v>19</v>
      </c>
      <c r="E6318" s="5">
        <v>23</v>
      </c>
      <c r="F6318" s="43">
        <v>20.6</v>
      </c>
      <c r="G6318" s="8">
        <f t="shared" si="400"/>
        <v>25</v>
      </c>
      <c r="H6318" s="8">
        <f t="shared" si="401"/>
        <v>241.99999999999991</v>
      </c>
      <c r="I6318" s="8">
        <f t="shared" si="402"/>
        <v>60.499999999999979</v>
      </c>
      <c r="J6318" s="1">
        <v>18</v>
      </c>
      <c r="K6318" s="1">
        <v>25</v>
      </c>
      <c r="M6318" s="45"/>
      <c r="N6318" s="45"/>
      <c r="O6318" s="45"/>
      <c r="P6318" s="28"/>
      <c r="Q6318" s="28"/>
      <c r="R6318" s="25"/>
      <c r="Z6318"/>
    </row>
    <row r="6319" spans="1:26" x14ac:dyDescent="0.25">
      <c r="A6319" s="4" t="s">
        <v>7</v>
      </c>
      <c r="B6319" s="5">
        <v>2008</v>
      </c>
      <c r="C6319" s="5">
        <v>9</v>
      </c>
      <c r="D6319" s="5">
        <v>20</v>
      </c>
      <c r="E6319" s="5">
        <v>0</v>
      </c>
      <c r="F6319" s="43">
        <v>20.2</v>
      </c>
      <c r="G6319" s="8">
        <f t="shared" si="400"/>
        <v>25</v>
      </c>
      <c r="H6319" s="8">
        <f t="shared" si="401"/>
        <v>264.00000000000006</v>
      </c>
      <c r="I6319" s="8">
        <f t="shared" si="402"/>
        <v>66.000000000000014</v>
      </c>
      <c r="J6319" s="1">
        <v>18</v>
      </c>
      <c r="K6319" s="1">
        <v>25</v>
      </c>
      <c r="M6319" s="45"/>
      <c r="N6319" s="45"/>
      <c r="O6319" s="45"/>
      <c r="P6319" s="28"/>
      <c r="Q6319" s="28"/>
      <c r="R6319" s="25"/>
      <c r="Z6319"/>
    </row>
    <row r="6320" spans="1:26" x14ac:dyDescent="0.25">
      <c r="A6320" s="4" t="s">
        <v>7</v>
      </c>
      <c r="B6320" s="5">
        <v>2008</v>
      </c>
      <c r="C6320" s="5">
        <v>9</v>
      </c>
      <c r="D6320" s="5">
        <v>20</v>
      </c>
      <c r="E6320" s="5">
        <v>1</v>
      </c>
      <c r="F6320" s="43">
        <v>19.2</v>
      </c>
      <c r="G6320" s="8">
        <f t="shared" si="400"/>
        <v>25</v>
      </c>
      <c r="H6320" s="8">
        <f t="shared" si="401"/>
        <v>319.00000000000006</v>
      </c>
      <c r="I6320" s="8">
        <f t="shared" si="402"/>
        <v>79.750000000000014</v>
      </c>
      <c r="J6320" s="1">
        <v>18</v>
      </c>
      <c r="K6320" s="1">
        <v>25</v>
      </c>
      <c r="M6320" s="45"/>
      <c r="N6320" s="45"/>
      <c r="O6320" s="45"/>
      <c r="P6320" s="28"/>
      <c r="Q6320" s="28"/>
      <c r="R6320" s="25"/>
      <c r="Z6320"/>
    </row>
    <row r="6321" spans="1:26" x14ac:dyDescent="0.25">
      <c r="A6321" s="4" t="s">
        <v>7</v>
      </c>
      <c r="B6321" s="5">
        <v>2008</v>
      </c>
      <c r="C6321" s="5">
        <v>9</v>
      </c>
      <c r="D6321" s="5">
        <v>20</v>
      </c>
      <c r="E6321" s="5">
        <v>2</v>
      </c>
      <c r="F6321" s="43">
        <v>20</v>
      </c>
      <c r="G6321" s="8">
        <f t="shared" si="400"/>
        <v>25</v>
      </c>
      <c r="H6321" s="8">
        <f t="shared" si="401"/>
        <v>275</v>
      </c>
      <c r="I6321" s="8">
        <f t="shared" si="402"/>
        <v>68.75</v>
      </c>
      <c r="J6321" s="1">
        <v>18</v>
      </c>
      <c r="K6321" s="1">
        <v>25</v>
      </c>
      <c r="M6321" s="45"/>
      <c r="N6321" s="45"/>
      <c r="O6321" s="45"/>
      <c r="P6321" s="28"/>
      <c r="Q6321" s="28"/>
      <c r="R6321" s="25"/>
      <c r="Z6321"/>
    </row>
    <row r="6322" spans="1:26" x14ac:dyDescent="0.25">
      <c r="A6322" s="4" t="s">
        <v>7</v>
      </c>
      <c r="B6322" s="5">
        <v>2008</v>
      </c>
      <c r="C6322" s="5">
        <v>9</v>
      </c>
      <c r="D6322" s="5">
        <v>20</v>
      </c>
      <c r="E6322" s="5">
        <v>3</v>
      </c>
      <c r="F6322" s="43">
        <v>19.8</v>
      </c>
      <c r="G6322" s="8">
        <f t="shared" si="400"/>
        <v>25</v>
      </c>
      <c r="H6322" s="8">
        <f t="shared" si="401"/>
        <v>285.99999999999994</v>
      </c>
      <c r="I6322" s="8">
        <f t="shared" si="402"/>
        <v>71.499999999999986</v>
      </c>
      <c r="J6322" s="1">
        <v>18</v>
      </c>
      <c r="K6322" s="1">
        <v>25</v>
      </c>
      <c r="M6322" s="45"/>
      <c r="N6322" s="45"/>
      <c r="O6322" s="45"/>
      <c r="P6322" s="28"/>
      <c r="Q6322" s="28"/>
      <c r="R6322" s="25"/>
      <c r="Z6322"/>
    </row>
    <row r="6323" spans="1:26" x14ac:dyDescent="0.25">
      <c r="A6323" s="4" t="s">
        <v>7</v>
      </c>
      <c r="B6323" s="5">
        <v>2008</v>
      </c>
      <c r="C6323" s="5">
        <v>9</v>
      </c>
      <c r="D6323" s="5">
        <v>20</v>
      </c>
      <c r="E6323" s="5">
        <v>4</v>
      </c>
      <c r="F6323" s="43">
        <v>19.7</v>
      </c>
      <c r="G6323" s="8">
        <f t="shared" si="400"/>
        <v>25</v>
      </c>
      <c r="H6323" s="8">
        <f t="shared" si="401"/>
        <v>291.50000000000006</v>
      </c>
      <c r="I6323" s="8">
        <f t="shared" si="402"/>
        <v>72.875000000000014</v>
      </c>
      <c r="J6323" s="1">
        <v>18</v>
      </c>
      <c r="K6323" s="1">
        <v>25</v>
      </c>
      <c r="M6323" s="45"/>
      <c r="N6323" s="45"/>
      <c r="O6323" s="45"/>
      <c r="P6323" s="28"/>
      <c r="Q6323" s="28"/>
      <c r="R6323" s="25"/>
      <c r="Z6323"/>
    </row>
    <row r="6324" spans="1:26" x14ac:dyDescent="0.25">
      <c r="A6324" s="4" t="s">
        <v>7</v>
      </c>
      <c r="B6324" s="5">
        <v>2008</v>
      </c>
      <c r="C6324" s="5">
        <v>9</v>
      </c>
      <c r="D6324" s="5">
        <v>20</v>
      </c>
      <c r="E6324" s="5">
        <v>5</v>
      </c>
      <c r="F6324" s="43">
        <v>19.2</v>
      </c>
      <c r="G6324" s="8">
        <f t="shared" si="400"/>
        <v>25</v>
      </c>
      <c r="H6324" s="8">
        <f t="shared" si="401"/>
        <v>319.00000000000006</v>
      </c>
      <c r="I6324" s="8">
        <f t="shared" si="402"/>
        <v>79.750000000000014</v>
      </c>
      <c r="J6324" s="1">
        <v>18</v>
      </c>
      <c r="K6324" s="1">
        <v>25</v>
      </c>
      <c r="M6324" s="45"/>
      <c r="N6324" s="45"/>
      <c r="O6324" s="45"/>
      <c r="P6324" s="28"/>
      <c r="Q6324" s="28"/>
      <c r="R6324" s="25"/>
      <c r="Z6324"/>
    </row>
    <row r="6325" spans="1:26" x14ac:dyDescent="0.25">
      <c r="A6325" s="4" t="s">
        <v>7</v>
      </c>
      <c r="B6325" s="5">
        <v>2008</v>
      </c>
      <c r="C6325" s="5">
        <v>9</v>
      </c>
      <c r="D6325" s="5">
        <v>20</v>
      </c>
      <c r="E6325" s="5">
        <v>6</v>
      </c>
      <c r="F6325" s="43">
        <v>19.2</v>
      </c>
      <c r="G6325" s="8">
        <f t="shared" si="400"/>
        <v>25</v>
      </c>
      <c r="H6325" s="8">
        <f t="shared" si="401"/>
        <v>319.00000000000006</v>
      </c>
      <c r="I6325" s="8">
        <f t="shared" si="402"/>
        <v>79.750000000000014</v>
      </c>
      <c r="J6325" s="1">
        <v>18</v>
      </c>
      <c r="K6325" s="1">
        <v>25</v>
      </c>
      <c r="M6325" s="45"/>
      <c r="N6325" s="45"/>
      <c r="O6325" s="45"/>
      <c r="P6325" s="28"/>
      <c r="Q6325" s="28"/>
      <c r="R6325" s="25"/>
      <c r="Z6325"/>
    </row>
    <row r="6326" spans="1:26" x14ac:dyDescent="0.25">
      <c r="A6326" s="4" t="s">
        <v>7</v>
      </c>
      <c r="B6326" s="5">
        <v>2008</v>
      </c>
      <c r="C6326" s="5">
        <v>9</v>
      </c>
      <c r="D6326" s="5">
        <v>20</v>
      </c>
      <c r="E6326" s="5">
        <v>7</v>
      </c>
      <c r="F6326" s="43">
        <v>19</v>
      </c>
      <c r="G6326" s="8">
        <f t="shared" si="400"/>
        <v>25</v>
      </c>
      <c r="H6326" s="8">
        <f t="shared" si="401"/>
        <v>330</v>
      </c>
      <c r="I6326" s="8">
        <f t="shared" si="402"/>
        <v>82.5</v>
      </c>
      <c r="J6326" s="1">
        <v>18</v>
      </c>
      <c r="K6326" s="1">
        <v>25</v>
      </c>
      <c r="M6326" s="45"/>
      <c r="N6326" s="45"/>
      <c r="O6326" s="45"/>
      <c r="P6326" s="28"/>
      <c r="Q6326" s="28"/>
      <c r="R6326" s="25"/>
      <c r="Z6326"/>
    </row>
    <row r="6327" spans="1:26" x14ac:dyDescent="0.25">
      <c r="A6327" s="4" t="s">
        <v>7</v>
      </c>
      <c r="B6327" s="5">
        <v>2008</v>
      </c>
      <c r="C6327" s="5">
        <v>9</v>
      </c>
      <c r="D6327" s="5">
        <v>20</v>
      </c>
      <c r="E6327" s="5">
        <v>8</v>
      </c>
      <c r="F6327" s="43">
        <v>19.100000000000001</v>
      </c>
      <c r="G6327" s="8">
        <f t="shared" si="400"/>
        <v>25</v>
      </c>
      <c r="H6327" s="8">
        <f t="shared" si="401"/>
        <v>324.49999999999994</v>
      </c>
      <c r="I6327" s="8">
        <f t="shared" si="402"/>
        <v>81.124999999999986</v>
      </c>
      <c r="J6327" s="1">
        <v>18</v>
      </c>
      <c r="K6327" s="1">
        <v>25</v>
      </c>
      <c r="M6327" s="45"/>
      <c r="N6327" s="45"/>
      <c r="O6327" s="45"/>
      <c r="P6327" s="28"/>
      <c r="Q6327" s="28"/>
      <c r="R6327" s="25"/>
      <c r="Z6327"/>
    </row>
    <row r="6328" spans="1:26" x14ac:dyDescent="0.25">
      <c r="A6328" s="4" t="s">
        <v>7</v>
      </c>
      <c r="B6328" s="5">
        <v>2008</v>
      </c>
      <c r="C6328" s="5">
        <v>9</v>
      </c>
      <c r="D6328" s="5">
        <v>20</v>
      </c>
      <c r="E6328" s="5">
        <v>9</v>
      </c>
      <c r="F6328" s="43">
        <v>19.2</v>
      </c>
      <c r="G6328" s="8">
        <f t="shared" si="400"/>
        <v>25</v>
      </c>
      <c r="H6328" s="8">
        <f t="shared" si="401"/>
        <v>319.00000000000006</v>
      </c>
      <c r="I6328" s="8">
        <f t="shared" si="402"/>
        <v>79.750000000000014</v>
      </c>
      <c r="J6328" s="1">
        <v>18</v>
      </c>
      <c r="K6328" s="1">
        <v>25</v>
      </c>
      <c r="M6328" s="45"/>
      <c r="N6328" s="45"/>
      <c r="O6328" s="45"/>
      <c r="P6328" s="28"/>
      <c r="Q6328" s="28"/>
      <c r="R6328" s="25"/>
      <c r="Z6328"/>
    </row>
    <row r="6329" spans="1:26" x14ac:dyDescent="0.25">
      <c r="A6329" s="4" t="s">
        <v>7</v>
      </c>
      <c r="B6329" s="5">
        <v>2008</v>
      </c>
      <c r="C6329" s="5">
        <v>9</v>
      </c>
      <c r="D6329" s="5">
        <v>20</v>
      </c>
      <c r="E6329" s="5">
        <v>10</v>
      </c>
      <c r="F6329" s="43">
        <v>19</v>
      </c>
      <c r="G6329" s="8">
        <f t="shared" si="400"/>
        <v>25</v>
      </c>
      <c r="H6329" s="8">
        <f t="shared" si="401"/>
        <v>330</v>
      </c>
      <c r="I6329" s="8">
        <f t="shared" si="402"/>
        <v>82.5</v>
      </c>
      <c r="J6329" s="1">
        <v>18</v>
      </c>
      <c r="K6329" s="1">
        <v>25</v>
      </c>
      <c r="M6329" s="45"/>
      <c r="N6329" s="45"/>
      <c r="O6329" s="45"/>
      <c r="P6329" s="28"/>
      <c r="Q6329" s="28"/>
      <c r="R6329" s="25"/>
      <c r="Z6329"/>
    </row>
    <row r="6330" spans="1:26" x14ac:dyDescent="0.25">
      <c r="A6330" s="4" t="s">
        <v>7</v>
      </c>
      <c r="B6330" s="5">
        <v>2008</v>
      </c>
      <c r="C6330" s="5">
        <v>9</v>
      </c>
      <c r="D6330" s="5">
        <v>20</v>
      </c>
      <c r="E6330" s="5">
        <v>11</v>
      </c>
      <c r="F6330" s="43">
        <v>18.899999999999999</v>
      </c>
      <c r="G6330" s="8">
        <f t="shared" si="400"/>
        <v>25</v>
      </c>
      <c r="H6330" s="8">
        <f t="shared" si="401"/>
        <v>335.50000000000006</v>
      </c>
      <c r="I6330" s="8">
        <f t="shared" si="402"/>
        <v>83.875000000000014</v>
      </c>
      <c r="J6330" s="1">
        <v>18</v>
      </c>
      <c r="K6330" s="1">
        <v>25</v>
      </c>
      <c r="M6330" s="45"/>
      <c r="N6330" s="45"/>
      <c r="O6330" s="45"/>
      <c r="P6330" s="28"/>
      <c r="Q6330" s="28"/>
      <c r="R6330" s="25"/>
      <c r="Z6330"/>
    </row>
    <row r="6331" spans="1:26" x14ac:dyDescent="0.25">
      <c r="A6331" s="4" t="s">
        <v>7</v>
      </c>
      <c r="B6331" s="5">
        <v>2008</v>
      </c>
      <c r="C6331" s="5">
        <v>9</v>
      </c>
      <c r="D6331" s="5">
        <v>20</v>
      </c>
      <c r="E6331" s="5">
        <v>12</v>
      </c>
      <c r="F6331" s="43">
        <v>26.6</v>
      </c>
      <c r="G6331" s="8">
        <f t="shared" si="400"/>
        <v>25</v>
      </c>
      <c r="H6331" s="8">
        <f t="shared" si="401"/>
        <v>0</v>
      </c>
      <c r="I6331" s="8">
        <f t="shared" si="402"/>
        <v>0</v>
      </c>
      <c r="J6331" s="1">
        <v>18</v>
      </c>
      <c r="K6331" s="1">
        <v>25</v>
      </c>
      <c r="M6331" s="45"/>
      <c r="N6331" s="45"/>
      <c r="O6331" s="45"/>
      <c r="P6331" s="28"/>
      <c r="Q6331" s="28"/>
      <c r="R6331" s="25"/>
      <c r="Z6331"/>
    </row>
    <row r="6332" spans="1:26" x14ac:dyDescent="0.25">
      <c r="A6332" s="4" t="s">
        <v>7</v>
      </c>
      <c r="B6332" s="5">
        <v>2008</v>
      </c>
      <c r="C6332" s="5">
        <v>9</v>
      </c>
      <c r="D6332" s="5">
        <v>20</v>
      </c>
      <c r="E6332" s="5">
        <v>13</v>
      </c>
      <c r="F6332" s="43">
        <v>25.9</v>
      </c>
      <c r="G6332" s="8">
        <f t="shared" si="400"/>
        <v>25</v>
      </c>
      <c r="H6332" s="8">
        <f t="shared" si="401"/>
        <v>0</v>
      </c>
      <c r="I6332" s="8">
        <f t="shared" si="402"/>
        <v>0</v>
      </c>
      <c r="J6332" s="1">
        <v>18</v>
      </c>
      <c r="K6332" s="1">
        <v>25</v>
      </c>
      <c r="M6332" s="45"/>
      <c r="N6332" s="45"/>
      <c r="O6332" s="45"/>
      <c r="P6332" s="28"/>
      <c r="Q6332" s="28"/>
      <c r="R6332" s="25"/>
      <c r="Z6332"/>
    </row>
    <row r="6333" spans="1:26" x14ac:dyDescent="0.25">
      <c r="A6333" s="4" t="s">
        <v>7</v>
      </c>
      <c r="B6333" s="5">
        <v>2008</v>
      </c>
      <c r="C6333" s="5">
        <v>9</v>
      </c>
      <c r="D6333" s="5">
        <v>20</v>
      </c>
      <c r="E6333" s="5">
        <v>14</v>
      </c>
      <c r="F6333" s="43">
        <v>22</v>
      </c>
      <c r="G6333" s="8">
        <f t="shared" si="400"/>
        <v>25</v>
      </c>
      <c r="H6333" s="8">
        <f t="shared" si="401"/>
        <v>165</v>
      </c>
      <c r="I6333" s="8">
        <f t="shared" si="402"/>
        <v>41.25</v>
      </c>
      <c r="J6333" s="1">
        <v>18</v>
      </c>
      <c r="K6333" s="1">
        <v>25</v>
      </c>
      <c r="M6333" s="45"/>
      <c r="N6333" s="45"/>
      <c r="O6333" s="45"/>
      <c r="P6333" s="28"/>
      <c r="Q6333" s="28"/>
      <c r="R6333" s="25"/>
      <c r="Z6333"/>
    </row>
    <row r="6334" spans="1:26" x14ac:dyDescent="0.25">
      <c r="A6334" s="4" t="s">
        <v>7</v>
      </c>
      <c r="B6334" s="5">
        <v>2008</v>
      </c>
      <c r="C6334" s="5">
        <v>9</v>
      </c>
      <c r="D6334" s="5">
        <v>20</v>
      </c>
      <c r="E6334" s="5">
        <v>15</v>
      </c>
      <c r="F6334" s="43">
        <v>22.4</v>
      </c>
      <c r="G6334" s="8">
        <f t="shared" si="400"/>
        <v>25</v>
      </c>
      <c r="H6334" s="8">
        <f t="shared" si="401"/>
        <v>143.00000000000009</v>
      </c>
      <c r="I6334" s="8">
        <f t="shared" si="402"/>
        <v>35.750000000000021</v>
      </c>
      <c r="J6334" s="1">
        <v>18</v>
      </c>
      <c r="K6334" s="1">
        <v>25</v>
      </c>
      <c r="M6334" s="45"/>
      <c r="N6334" s="45"/>
      <c r="O6334" s="45"/>
      <c r="P6334" s="28"/>
      <c r="Q6334" s="28"/>
      <c r="R6334" s="25"/>
      <c r="Z6334"/>
    </row>
    <row r="6335" spans="1:26" x14ac:dyDescent="0.25">
      <c r="A6335" s="4" t="s">
        <v>7</v>
      </c>
      <c r="B6335" s="5">
        <v>2008</v>
      </c>
      <c r="C6335" s="5">
        <v>9</v>
      </c>
      <c r="D6335" s="5">
        <v>20</v>
      </c>
      <c r="E6335" s="5">
        <v>16</v>
      </c>
      <c r="F6335" s="43">
        <v>20.399999999999999</v>
      </c>
      <c r="G6335" s="8">
        <f t="shared" si="400"/>
        <v>25</v>
      </c>
      <c r="H6335" s="8">
        <f t="shared" si="401"/>
        <v>253.00000000000009</v>
      </c>
      <c r="I6335" s="8">
        <f t="shared" si="402"/>
        <v>63.250000000000021</v>
      </c>
      <c r="J6335" s="1">
        <v>18</v>
      </c>
      <c r="K6335" s="1">
        <v>25</v>
      </c>
      <c r="M6335" s="45"/>
      <c r="N6335" s="45"/>
      <c r="O6335" s="45"/>
      <c r="P6335" s="28"/>
      <c r="Q6335" s="28"/>
      <c r="R6335" s="25"/>
      <c r="Z6335"/>
    </row>
    <row r="6336" spans="1:26" x14ac:dyDescent="0.25">
      <c r="A6336" s="4" t="s">
        <v>7</v>
      </c>
      <c r="B6336" s="5">
        <v>2008</v>
      </c>
      <c r="C6336" s="5">
        <v>9</v>
      </c>
      <c r="D6336" s="5">
        <v>20</v>
      </c>
      <c r="E6336" s="5">
        <v>17</v>
      </c>
      <c r="F6336" s="43">
        <v>21.2</v>
      </c>
      <c r="G6336" s="8">
        <f t="shared" si="400"/>
        <v>25</v>
      </c>
      <c r="H6336" s="8">
        <f t="shared" si="401"/>
        <v>209.00000000000003</v>
      </c>
      <c r="I6336" s="8">
        <f t="shared" si="402"/>
        <v>52.250000000000007</v>
      </c>
      <c r="J6336" s="1">
        <v>18</v>
      </c>
      <c r="K6336" s="1">
        <v>25</v>
      </c>
      <c r="M6336" s="45"/>
      <c r="N6336" s="45"/>
      <c r="O6336" s="45"/>
      <c r="P6336" s="28"/>
      <c r="Q6336" s="28"/>
      <c r="R6336" s="25"/>
      <c r="Z6336"/>
    </row>
    <row r="6337" spans="1:26" x14ac:dyDescent="0.25">
      <c r="A6337" s="4" t="s">
        <v>7</v>
      </c>
      <c r="B6337" s="5">
        <v>2008</v>
      </c>
      <c r="C6337" s="5">
        <v>9</v>
      </c>
      <c r="D6337" s="5">
        <v>20</v>
      </c>
      <c r="E6337" s="5">
        <v>18</v>
      </c>
      <c r="F6337" s="43">
        <v>20.100000000000001</v>
      </c>
      <c r="G6337" s="8">
        <f t="shared" si="400"/>
        <v>25</v>
      </c>
      <c r="H6337" s="8">
        <f t="shared" si="401"/>
        <v>269.49999999999994</v>
      </c>
      <c r="I6337" s="8">
        <f t="shared" si="402"/>
        <v>67.374999999999986</v>
      </c>
      <c r="J6337" s="1">
        <v>18</v>
      </c>
      <c r="K6337" s="1">
        <v>25</v>
      </c>
      <c r="M6337" s="45"/>
      <c r="N6337" s="45"/>
      <c r="O6337" s="45"/>
      <c r="P6337" s="28"/>
      <c r="Q6337" s="28"/>
      <c r="R6337" s="25"/>
      <c r="Z6337"/>
    </row>
    <row r="6338" spans="1:26" x14ac:dyDescent="0.25">
      <c r="A6338" s="4" t="s">
        <v>7</v>
      </c>
      <c r="B6338" s="5">
        <v>2008</v>
      </c>
      <c r="C6338" s="5">
        <v>9</v>
      </c>
      <c r="D6338" s="5">
        <v>20</v>
      </c>
      <c r="E6338" s="5">
        <v>19</v>
      </c>
      <c r="F6338" s="43">
        <v>18.7</v>
      </c>
      <c r="G6338" s="8">
        <f t="shared" si="400"/>
        <v>25</v>
      </c>
      <c r="H6338" s="8">
        <f t="shared" si="401"/>
        <v>346.50000000000006</v>
      </c>
      <c r="I6338" s="8">
        <f t="shared" si="402"/>
        <v>86.625000000000014</v>
      </c>
      <c r="J6338" s="1">
        <v>18</v>
      </c>
      <c r="K6338" s="1">
        <v>25</v>
      </c>
      <c r="M6338" s="45"/>
      <c r="N6338" s="45"/>
      <c r="O6338" s="45"/>
      <c r="P6338" s="28"/>
      <c r="Q6338" s="28"/>
      <c r="R6338" s="25"/>
      <c r="Z6338"/>
    </row>
    <row r="6339" spans="1:26" x14ac:dyDescent="0.25">
      <c r="A6339" s="4" t="s">
        <v>7</v>
      </c>
      <c r="B6339" s="5">
        <v>2008</v>
      </c>
      <c r="C6339" s="5">
        <v>9</v>
      </c>
      <c r="D6339" s="5">
        <v>20</v>
      </c>
      <c r="E6339" s="5">
        <v>20</v>
      </c>
      <c r="F6339" s="43">
        <v>18.600000000000001</v>
      </c>
      <c r="G6339" s="8">
        <f t="shared" si="400"/>
        <v>25</v>
      </c>
      <c r="H6339" s="8">
        <f t="shared" si="401"/>
        <v>351.99999999999994</v>
      </c>
      <c r="I6339" s="8">
        <f t="shared" si="402"/>
        <v>87.999999999999986</v>
      </c>
      <c r="J6339" s="1">
        <v>18</v>
      </c>
      <c r="K6339" s="1">
        <v>25</v>
      </c>
      <c r="M6339" s="45"/>
      <c r="N6339" s="45"/>
      <c r="O6339" s="45"/>
      <c r="P6339" s="28"/>
      <c r="Q6339" s="28"/>
      <c r="R6339" s="25"/>
      <c r="Z6339"/>
    </row>
    <row r="6340" spans="1:26" x14ac:dyDescent="0.25">
      <c r="A6340" s="4" t="s">
        <v>7</v>
      </c>
      <c r="B6340" s="5">
        <v>2008</v>
      </c>
      <c r="C6340" s="5">
        <v>9</v>
      </c>
      <c r="D6340" s="5">
        <v>20</v>
      </c>
      <c r="E6340" s="5">
        <v>21</v>
      </c>
      <c r="F6340" s="43">
        <v>18.7</v>
      </c>
      <c r="G6340" s="8">
        <f t="shared" si="400"/>
        <v>25</v>
      </c>
      <c r="H6340" s="8">
        <f t="shared" si="401"/>
        <v>346.50000000000006</v>
      </c>
      <c r="I6340" s="8">
        <f t="shared" si="402"/>
        <v>86.625000000000014</v>
      </c>
      <c r="J6340" s="1">
        <v>18</v>
      </c>
      <c r="K6340" s="1">
        <v>25</v>
      </c>
      <c r="M6340" s="45"/>
      <c r="N6340" s="45"/>
      <c r="O6340" s="45"/>
      <c r="P6340" s="28"/>
      <c r="Q6340" s="28"/>
      <c r="R6340" s="25"/>
      <c r="Z6340"/>
    </row>
    <row r="6341" spans="1:26" x14ac:dyDescent="0.25">
      <c r="A6341" s="4" t="s">
        <v>7</v>
      </c>
      <c r="B6341" s="5">
        <v>2008</v>
      </c>
      <c r="C6341" s="5">
        <v>9</v>
      </c>
      <c r="D6341" s="5">
        <v>20</v>
      </c>
      <c r="E6341" s="5">
        <v>22</v>
      </c>
      <c r="F6341" s="43">
        <v>18.399999999999999</v>
      </c>
      <c r="G6341" s="8">
        <f t="shared" si="400"/>
        <v>25</v>
      </c>
      <c r="H6341" s="8">
        <f t="shared" si="401"/>
        <v>363.00000000000006</v>
      </c>
      <c r="I6341" s="8">
        <f t="shared" si="402"/>
        <v>90.750000000000014</v>
      </c>
      <c r="J6341" s="1">
        <v>18</v>
      </c>
      <c r="K6341" s="1">
        <v>25</v>
      </c>
      <c r="M6341" s="45"/>
      <c r="N6341" s="45"/>
      <c r="O6341" s="45"/>
      <c r="P6341" s="28"/>
      <c r="Q6341" s="28"/>
      <c r="R6341" s="25"/>
      <c r="Z6341"/>
    </row>
    <row r="6342" spans="1:26" x14ac:dyDescent="0.25">
      <c r="A6342" s="4" t="s">
        <v>7</v>
      </c>
      <c r="B6342" s="5">
        <v>2008</v>
      </c>
      <c r="C6342" s="5">
        <v>9</v>
      </c>
      <c r="D6342" s="5">
        <v>20</v>
      </c>
      <c r="E6342" s="5">
        <v>23</v>
      </c>
      <c r="F6342" s="43">
        <v>18.3</v>
      </c>
      <c r="G6342" s="8">
        <f t="shared" si="400"/>
        <v>25</v>
      </c>
      <c r="H6342" s="8">
        <f t="shared" si="401"/>
        <v>368.49999999999994</v>
      </c>
      <c r="I6342" s="8">
        <f t="shared" si="402"/>
        <v>92.124999999999986</v>
      </c>
      <c r="J6342" s="1">
        <v>18</v>
      </c>
      <c r="K6342" s="1">
        <v>25</v>
      </c>
      <c r="M6342" s="45"/>
      <c r="N6342" s="45"/>
      <c r="O6342" s="45"/>
      <c r="P6342" s="28"/>
      <c r="Q6342" s="28"/>
      <c r="R6342" s="25"/>
      <c r="Z6342"/>
    </row>
    <row r="6343" spans="1:26" x14ac:dyDescent="0.25">
      <c r="A6343" s="4" t="s">
        <v>7</v>
      </c>
      <c r="B6343" s="5">
        <v>2008</v>
      </c>
      <c r="C6343" s="5">
        <v>9</v>
      </c>
      <c r="D6343" s="5">
        <v>21</v>
      </c>
      <c r="E6343" s="5">
        <v>0</v>
      </c>
      <c r="F6343" s="43">
        <v>17.899999999999999</v>
      </c>
      <c r="G6343" s="8">
        <f t="shared" ref="G6343:G6406" si="403">IF(A6343="Inverno", $G$3, $G$2)</f>
        <v>25</v>
      </c>
      <c r="H6343" s="8">
        <f t="shared" si="401"/>
        <v>390.50000000000006</v>
      </c>
      <c r="I6343" s="8">
        <f t="shared" si="402"/>
        <v>97.625000000000014</v>
      </c>
      <c r="J6343" s="1">
        <v>18</v>
      </c>
      <c r="K6343" s="1">
        <v>25</v>
      </c>
      <c r="M6343" s="45"/>
      <c r="N6343" s="45"/>
      <c r="O6343" s="45"/>
      <c r="P6343" s="28"/>
      <c r="Q6343" s="28"/>
      <c r="R6343" s="25"/>
      <c r="Z6343"/>
    </row>
    <row r="6344" spans="1:26" x14ac:dyDescent="0.25">
      <c r="A6344" s="4" t="s">
        <v>7</v>
      </c>
      <c r="B6344" s="5">
        <v>2008</v>
      </c>
      <c r="C6344" s="5">
        <v>9</v>
      </c>
      <c r="D6344" s="5">
        <v>21</v>
      </c>
      <c r="E6344" s="5">
        <v>1</v>
      </c>
      <c r="F6344" s="43">
        <v>16.8</v>
      </c>
      <c r="G6344" s="8">
        <f t="shared" si="403"/>
        <v>25</v>
      </c>
      <c r="H6344" s="8">
        <f t="shared" ref="H6344:H6407" si="404">IF(F6344&gt;G6344,0,$D$3*(G6344-F6344)/$D$4)</f>
        <v>450.99999999999994</v>
      </c>
      <c r="I6344" s="8">
        <f t="shared" ref="I6344:I6407" si="405">H6344/$G$4</f>
        <v>112.74999999999999</v>
      </c>
      <c r="J6344" s="1">
        <v>18</v>
      </c>
      <c r="K6344" s="1">
        <v>25</v>
      </c>
      <c r="M6344" s="45"/>
      <c r="N6344" s="45"/>
      <c r="O6344" s="45"/>
      <c r="P6344" s="28"/>
      <c r="Q6344" s="28"/>
      <c r="R6344" s="25"/>
      <c r="Z6344"/>
    </row>
    <row r="6345" spans="1:26" x14ac:dyDescent="0.25">
      <c r="A6345" s="4" t="s">
        <v>7</v>
      </c>
      <c r="B6345" s="5">
        <v>2008</v>
      </c>
      <c r="C6345" s="5">
        <v>9</v>
      </c>
      <c r="D6345" s="5">
        <v>21</v>
      </c>
      <c r="E6345" s="5">
        <v>2</v>
      </c>
      <c r="F6345" s="43">
        <v>16.399999999999999</v>
      </c>
      <c r="G6345" s="8">
        <f t="shared" si="403"/>
        <v>25</v>
      </c>
      <c r="H6345" s="8">
        <f t="shared" si="404"/>
        <v>473.00000000000006</v>
      </c>
      <c r="I6345" s="8">
        <f t="shared" si="405"/>
        <v>118.25000000000001</v>
      </c>
      <c r="J6345" s="1">
        <v>18</v>
      </c>
      <c r="K6345" s="1">
        <v>25</v>
      </c>
      <c r="M6345" s="45"/>
      <c r="N6345" s="45"/>
      <c r="O6345" s="45"/>
      <c r="P6345" s="28"/>
      <c r="Q6345" s="28"/>
      <c r="R6345" s="25"/>
      <c r="Z6345"/>
    </row>
    <row r="6346" spans="1:26" x14ac:dyDescent="0.25">
      <c r="A6346" s="4" t="s">
        <v>7</v>
      </c>
      <c r="B6346" s="5">
        <v>2008</v>
      </c>
      <c r="C6346" s="5">
        <v>9</v>
      </c>
      <c r="D6346" s="5">
        <v>21</v>
      </c>
      <c r="E6346" s="5">
        <v>3</v>
      </c>
      <c r="F6346" s="43">
        <v>15.6</v>
      </c>
      <c r="G6346" s="8">
        <f t="shared" si="403"/>
        <v>25</v>
      </c>
      <c r="H6346" s="8">
        <f t="shared" si="404"/>
        <v>517</v>
      </c>
      <c r="I6346" s="8">
        <f t="shared" si="405"/>
        <v>129.25</v>
      </c>
      <c r="J6346" s="1">
        <v>18</v>
      </c>
      <c r="K6346" s="1">
        <v>25</v>
      </c>
      <c r="M6346" s="45"/>
      <c r="N6346" s="45"/>
      <c r="O6346" s="45"/>
      <c r="P6346" s="28"/>
      <c r="Q6346" s="28"/>
      <c r="R6346" s="25"/>
      <c r="Z6346"/>
    </row>
    <row r="6347" spans="1:26" x14ac:dyDescent="0.25">
      <c r="A6347" s="4" t="s">
        <v>7</v>
      </c>
      <c r="B6347" s="5">
        <v>2008</v>
      </c>
      <c r="C6347" s="5">
        <v>9</v>
      </c>
      <c r="D6347" s="5">
        <v>21</v>
      </c>
      <c r="E6347" s="5">
        <v>4</v>
      </c>
      <c r="F6347" s="43">
        <v>16.2</v>
      </c>
      <c r="G6347" s="8">
        <f t="shared" si="403"/>
        <v>25</v>
      </c>
      <c r="H6347" s="8">
        <f t="shared" si="404"/>
        <v>484.00000000000006</v>
      </c>
      <c r="I6347" s="8">
        <f t="shared" si="405"/>
        <v>121.00000000000001</v>
      </c>
      <c r="J6347" s="1">
        <v>18</v>
      </c>
      <c r="K6347" s="1">
        <v>25</v>
      </c>
      <c r="M6347" s="45"/>
      <c r="N6347" s="45"/>
      <c r="O6347" s="45"/>
      <c r="P6347" s="28"/>
      <c r="Q6347" s="28"/>
      <c r="R6347" s="25"/>
      <c r="Z6347"/>
    </row>
    <row r="6348" spans="1:26" x14ac:dyDescent="0.25">
      <c r="A6348" s="4" t="s">
        <v>7</v>
      </c>
      <c r="B6348" s="5">
        <v>2008</v>
      </c>
      <c r="C6348" s="5">
        <v>9</v>
      </c>
      <c r="D6348" s="5">
        <v>21</v>
      </c>
      <c r="E6348" s="5">
        <v>5</v>
      </c>
      <c r="F6348" s="43">
        <v>16.3</v>
      </c>
      <c r="G6348" s="8">
        <f t="shared" si="403"/>
        <v>25</v>
      </c>
      <c r="H6348" s="8">
        <f t="shared" si="404"/>
        <v>478.49999999999994</v>
      </c>
      <c r="I6348" s="8">
        <f t="shared" si="405"/>
        <v>119.62499999999999</v>
      </c>
      <c r="J6348" s="1">
        <v>18</v>
      </c>
      <c r="K6348" s="1">
        <v>25</v>
      </c>
      <c r="M6348" s="45"/>
      <c r="N6348" s="45"/>
      <c r="O6348" s="45"/>
      <c r="P6348" s="28"/>
      <c r="Q6348" s="28"/>
      <c r="R6348" s="25"/>
      <c r="Z6348"/>
    </row>
    <row r="6349" spans="1:26" x14ac:dyDescent="0.25">
      <c r="A6349" s="4" t="s">
        <v>7</v>
      </c>
      <c r="B6349" s="5">
        <v>2008</v>
      </c>
      <c r="C6349" s="5">
        <v>9</v>
      </c>
      <c r="D6349" s="5">
        <v>21</v>
      </c>
      <c r="E6349" s="5">
        <v>6</v>
      </c>
      <c r="F6349" s="43">
        <v>16.399999999999999</v>
      </c>
      <c r="G6349" s="8">
        <f t="shared" si="403"/>
        <v>25</v>
      </c>
      <c r="H6349" s="8">
        <f t="shared" si="404"/>
        <v>473.00000000000006</v>
      </c>
      <c r="I6349" s="8">
        <f t="shared" si="405"/>
        <v>118.25000000000001</v>
      </c>
      <c r="J6349" s="1">
        <v>18</v>
      </c>
      <c r="K6349" s="1">
        <v>25</v>
      </c>
      <c r="M6349" s="45"/>
      <c r="N6349" s="45"/>
      <c r="O6349" s="45"/>
      <c r="P6349" s="28"/>
      <c r="Q6349" s="28"/>
      <c r="R6349" s="25"/>
      <c r="Z6349"/>
    </row>
    <row r="6350" spans="1:26" x14ac:dyDescent="0.25">
      <c r="A6350" s="4" t="s">
        <v>7</v>
      </c>
      <c r="B6350" s="5">
        <v>2008</v>
      </c>
      <c r="C6350" s="5">
        <v>9</v>
      </c>
      <c r="D6350" s="5">
        <v>21</v>
      </c>
      <c r="E6350" s="5">
        <v>7</v>
      </c>
      <c r="F6350" s="43">
        <v>16.8</v>
      </c>
      <c r="G6350" s="8">
        <f t="shared" si="403"/>
        <v>25</v>
      </c>
      <c r="H6350" s="8">
        <f t="shared" si="404"/>
        <v>450.99999999999994</v>
      </c>
      <c r="I6350" s="8">
        <f t="shared" si="405"/>
        <v>112.74999999999999</v>
      </c>
      <c r="J6350" s="1">
        <v>18</v>
      </c>
      <c r="K6350" s="1">
        <v>25</v>
      </c>
      <c r="M6350" s="45"/>
      <c r="N6350" s="45"/>
      <c r="O6350" s="45"/>
      <c r="P6350" s="28"/>
      <c r="Q6350" s="28"/>
      <c r="R6350" s="25"/>
      <c r="Z6350"/>
    </row>
    <row r="6351" spans="1:26" x14ac:dyDescent="0.25">
      <c r="A6351" s="4" t="s">
        <v>7</v>
      </c>
      <c r="B6351" s="5">
        <v>2008</v>
      </c>
      <c r="C6351" s="5">
        <v>9</v>
      </c>
      <c r="D6351" s="5">
        <v>21</v>
      </c>
      <c r="E6351" s="5">
        <v>8</v>
      </c>
      <c r="F6351" s="43">
        <v>17.399999999999999</v>
      </c>
      <c r="G6351" s="8">
        <f t="shared" si="403"/>
        <v>25</v>
      </c>
      <c r="H6351" s="8">
        <f t="shared" si="404"/>
        <v>418.00000000000006</v>
      </c>
      <c r="I6351" s="8">
        <f t="shared" si="405"/>
        <v>104.50000000000001</v>
      </c>
      <c r="J6351" s="1">
        <v>18</v>
      </c>
      <c r="K6351" s="1">
        <v>25</v>
      </c>
      <c r="M6351" s="45"/>
      <c r="N6351" s="45"/>
      <c r="O6351" s="45"/>
      <c r="P6351" s="28"/>
      <c r="Q6351" s="28"/>
      <c r="R6351" s="25"/>
      <c r="Z6351"/>
    </row>
    <row r="6352" spans="1:26" x14ac:dyDescent="0.25">
      <c r="A6352" s="4" t="s">
        <v>7</v>
      </c>
      <c r="B6352" s="5">
        <v>2008</v>
      </c>
      <c r="C6352" s="5">
        <v>9</v>
      </c>
      <c r="D6352" s="5">
        <v>21</v>
      </c>
      <c r="E6352" s="5">
        <v>9</v>
      </c>
      <c r="F6352" s="43">
        <v>18.5</v>
      </c>
      <c r="G6352" s="8">
        <f t="shared" si="403"/>
        <v>25</v>
      </c>
      <c r="H6352" s="8">
        <f t="shared" si="404"/>
        <v>357.5</v>
      </c>
      <c r="I6352" s="8">
        <f t="shared" si="405"/>
        <v>89.375</v>
      </c>
      <c r="J6352" s="1">
        <v>18</v>
      </c>
      <c r="K6352" s="1">
        <v>25</v>
      </c>
      <c r="M6352" s="45"/>
      <c r="N6352" s="45"/>
      <c r="O6352" s="45"/>
      <c r="P6352" s="28"/>
      <c r="Q6352" s="28"/>
      <c r="R6352" s="25"/>
      <c r="Z6352"/>
    </row>
    <row r="6353" spans="1:26" x14ac:dyDescent="0.25">
      <c r="A6353" s="4" t="s">
        <v>7</v>
      </c>
      <c r="B6353" s="5">
        <v>2008</v>
      </c>
      <c r="C6353" s="5">
        <v>9</v>
      </c>
      <c r="D6353" s="5">
        <v>21</v>
      </c>
      <c r="E6353" s="5">
        <v>10</v>
      </c>
      <c r="F6353" s="43">
        <v>19.600000000000001</v>
      </c>
      <c r="G6353" s="8">
        <f t="shared" si="403"/>
        <v>25</v>
      </c>
      <c r="H6353" s="8">
        <f t="shared" si="404"/>
        <v>296.99999999999994</v>
      </c>
      <c r="I6353" s="8">
        <f t="shared" si="405"/>
        <v>74.249999999999986</v>
      </c>
      <c r="J6353" s="1">
        <v>18</v>
      </c>
      <c r="K6353" s="1">
        <v>25</v>
      </c>
      <c r="M6353" s="45"/>
      <c r="N6353" s="45"/>
      <c r="O6353" s="45"/>
      <c r="P6353" s="28"/>
      <c r="Q6353" s="28"/>
      <c r="R6353" s="25"/>
      <c r="Z6353"/>
    </row>
    <row r="6354" spans="1:26" x14ac:dyDescent="0.25">
      <c r="A6354" s="4" t="s">
        <v>7</v>
      </c>
      <c r="B6354" s="5">
        <v>2008</v>
      </c>
      <c r="C6354" s="5">
        <v>9</v>
      </c>
      <c r="D6354" s="5">
        <v>21</v>
      </c>
      <c r="E6354" s="5">
        <v>11</v>
      </c>
      <c r="F6354" s="43">
        <v>20.100000000000001</v>
      </c>
      <c r="G6354" s="8">
        <f t="shared" si="403"/>
        <v>25</v>
      </c>
      <c r="H6354" s="8">
        <f t="shared" si="404"/>
        <v>269.49999999999994</v>
      </c>
      <c r="I6354" s="8">
        <f t="shared" si="405"/>
        <v>67.374999999999986</v>
      </c>
      <c r="J6354" s="1">
        <v>18</v>
      </c>
      <c r="K6354" s="1">
        <v>25</v>
      </c>
      <c r="M6354" s="45"/>
      <c r="N6354" s="45"/>
      <c r="O6354" s="45"/>
      <c r="P6354" s="28"/>
      <c r="Q6354" s="28"/>
      <c r="R6354" s="25"/>
      <c r="Z6354"/>
    </row>
    <row r="6355" spans="1:26" x14ac:dyDescent="0.25">
      <c r="A6355" s="4" t="s">
        <v>7</v>
      </c>
      <c r="B6355" s="5">
        <v>2008</v>
      </c>
      <c r="C6355" s="5">
        <v>9</v>
      </c>
      <c r="D6355" s="5">
        <v>21</v>
      </c>
      <c r="E6355" s="5">
        <v>12</v>
      </c>
      <c r="F6355" s="43">
        <v>21.2</v>
      </c>
      <c r="G6355" s="8">
        <f t="shared" si="403"/>
        <v>25</v>
      </c>
      <c r="H6355" s="8">
        <f t="shared" si="404"/>
        <v>209.00000000000003</v>
      </c>
      <c r="I6355" s="8">
        <f t="shared" si="405"/>
        <v>52.250000000000007</v>
      </c>
      <c r="J6355" s="1">
        <v>18</v>
      </c>
      <c r="K6355" s="1">
        <v>25</v>
      </c>
      <c r="M6355" s="45"/>
      <c r="N6355" s="45"/>
      <c r="O6355" s="45"/>
      <c r="P6355" s="28"/>
      <c r="Q6355" s="28"/>
      <c r="R6355" s="25"/>
      <c r="Z6355"/>
    </row>
    <row r="6356" spans="1:26" x14ac:dyDescent="0.25">
      <c r="A6356" s="4" t="s">
        <v>7</v>
      </c>
      <c r="B6356" s="5">
        <v>2008</v>
      </c>
      <c r="C6356" s="5">
        <v>9</v>
      </c>
      <c r="D6356" s="5">
        <v>21</v>
      </c>
      <c r="E6356" s="5">
        <v>13</v>
      </c>
      <c r="F6356" s="43">
        <v>22</v>
      </c>
      <c r="G6356" s="8">
        <f t="shared" si="403"/>
        <v>25</v>
      </c>
      <c r="H6356" s="8">
        <f t="shared" si="404"/>
        <v>165</v>
      </c>
      <c r="I6356" s="8">
        <f t="shared" si="405"/>
        <v>41.25</v>
      </c>
      <c r="J6356" s="1">
        <v>18</v>
      </c>
      <c r="K6356" s="1">
        <v>25</v>
      </c>
      <c r="M6356" s="45"/>
      <c r="N6356" s="45"/>
      <c r="O6356" s="45"/>
      <c r="P6356" s="28"/>
      <c r="Q6356" s="28"/>
      <c r="R6356" s="25"/>
      <c r="Z6356"/>
    </row>
    <row r="6357" spans="1:26" x14ac:dyDescent="0.25">
      <c r="A6357" s="4" t="s">
        <v>7</v>
      </c>
      <c r="B6357" s="5">
        <v>2008</v>
      </c>
      <c r="C6357" s="5">
        <v>9</v>
      </c>
      <c r="D6357" s="5">
        <v>21</v>
      </c>
      <c r="E6357" s="5">
        <v>14</v>
      </c>
      <c r="F6357" s="43">
        <v>22.2</v>
      </c>
      <c r="G6357" s="8">
        <f t="shared" si="403"/>
        <v>25</v>
      </c>
      <c r="H6357" s="8">
        <f t="shared" si="404"/>
        <v>154.00000000000003</v>
      </c>
      <c r="I6357" s="8">
        <f t="shared" si="405"/>
        <v>38.500000000000007</v>
      </c>
      <c r="J6357" s="1">
        <v>18</v>
      </c>
      <c r="K6357" s="1">
        <v>25</v>
      </c>
      <c r="M6357" s="45"/>
      <c r="N6357" s="45"/>
      <c r="O6357" s="45"/>
      <c r="P6357" s="28"/>
      <c r="Q6357" s="28"/>
      <c r="R6357" s="25"/>
      <c r="Z6357"/>
    </row>
    <row r="6358" spans="1:26" x14ac:dyDescent="0.25">
      <c r="A6358" s="4" t="s">
        <v>7</v>
      </c>
      <c r="B6358" s="5">
        <v>2008</v>
      </c>
      <c r="C6358" s="5">
        <v>9</v>
      </c>
      <c r="D6358" s="5">
        <v>21</v>
      </c>
      <c r="E6358" s="5">
        <v>15</v>
      </c>
      <c r="F6358" s="43">
        <v>22.2</v>
      </c>
      <c r="G6358" s="8">
        <f t="shared" si="403"/>
        <v>25</v>
      </c>
      <c r="H6358" s="8">
        <f t="shared" si="404"/>
        <v>154.00000000000003</v>
      </c>
      <c r="I6358" s="8">
        <f t="shared" si="405"/>
        <v>38.500000000000007</v>
      </c>
      <c r="J6358" s="1">
        <v>18</v>
      </c>
      <c r="K6358" s="1">
        <v>25</v>
      </c>
      <c r="M6358" s="45"/>
      <c r="N6358" s="45"/>
      <c r="O6358" s="45"/>
      <c r="P6358" s="28"/>
      <c r="Q6358" s="28"/>
      <c r="R6358" s="25"/>
      <c r="Z6358"/>
    </row>
    <row r="6359" spans="1:26" x14ac:dyDescent="0.25">
      <c r="A6359" s="4" t="s">
        <v>7</v>
      </c>
      <c r="B6359" s="5">
        <v>2008</v>
      </c>
      <c r="C6359" s="5">
        <v>9</v>
      </c>
      <c r="D6359" s="5">
        <v>21</v>
      </c>
      <c r="E6359" s="5">
        <v>16</v>
      </c>
      <c r="F6359" s="43">
        <v>22</v>
      </c>
      <c r="G6359" s="8">
        <f t="shared" si="403"/>
        <v>25</v>
      </c>
      <c r="H6359" s="8">
        <f t="shared" si="404"/>
        <v>165</v>
      </c>
      <c r="I6359" s="8">
        <f t="shared" si="405"/>
        <v>41.25</v>
      </c>
      <c r="J6359" s="1">
        <v>18</v>
      </c>
      <c r="K6359" s="1">
        <v>25</v>
      </c>
      <c r="M6359" s="45"/>
      <c r="N6359" s="45"/>
      <c r="O6359" s="45"/>
      <c r="P6359" s="28"/>
      <c r="Q6359" s="28"/>
      <c r="R6359" s="25"/>
      <c r="Z6359"/>
    </row>
    <row r="6360" spans="1:26" x14ac:dyDescent="0.25">
      <c r="A6360" s="4" t="s">
        <v>7</v>
      </c>
      <c r="B6360" s="5">
        <v>2008</v>
      </c>
      <c r="C6360" s="5">
        <v>9</v>
      </c>
      <c r="D6360" s="5">
        <v>21</v>
      </c>
      <c r="E6360" s="5">
        <v>17</v>
      </c>
      <c r="F6360" s="43">
        <v>21.3</v>
      </c>
      <c r="G6360" s="8">
        <f t="shared" si="403"/>
        <v>25</v>
      </c>
      <c r="H6360" s="8">
        <f t="shared" si="404"/>
        <v>203.49999999999997</v>
      </c>
      <c r="I6360" s="8">
        <f t="shared" si="405"/>
        <v>50.874999999999993</v>
      </c>
      <c r="J6360" s="1">
        <v>18</v>
      </c>
      <c r="K6360" s="1">
        <v>25</v>
      </c>
      <c r="M6360" s="45"/>
      <c r="N6360" s="45"/>
      <c r="O6360" s="45"/>
      <c r="P6360" s="28"/>
      <c r="Q6360" s="28"/>
      <c r="R6360" s="25"/>
      <c r="Z6360"/>
    </row>
    <row r="6361" spans="1:26" x14ac:dyDescent="0.25">
      <c r="A6361" s="4" t="s">
        <v>7</v>
      </c>
      <c r="B6361" s="5">
        <v>2008</v>
      </c>
      <c r="C6361" s="5">
        <v>9</v>
      </c>
      <c r="D6361" s="5">
        <v>21</v>
      </c>
      <c r="E6361" s="5">
        <v>18</v>
      </c>
      <c r="F6361" s="43">
        <v>20.2</v>
      </c>
      <c r="G6361" s="8">
        <f t="shared" si="403"/>
        <v>25</v>
      </c>
      <c r="H6361" s="8">
        <f t="shared" si="404"/>
        <v>264.00000000000006</v>
      </c>
      <c r="I6361" s="8">
        <f t="shared" si="405"/>
        <v>66.000000000000014</v>
      </c>
      <c r="J6361" s="1">
        <v>18</v>
      </c>
      <c r="K6361" s="1">
        <v>25</v>
      </c>
      <c r="M6361" s="45"/>
      <c r="N6361" s="45"/>
      <c r="O6361" s="45"/>
      <c r="P6361" s="28"/>
      <c r="Q6361" s="28"/>
      <c r="R6361" s="25"/>
      <c r="Z6361"/>
    </row>
    <row r="6362" spans="1:26" x14ac:dyDescent="0.25">
      <c r="A6362" s="4" t="s">
        <v>7</v>
      </c>
      <c r="B6362" s="5">
        <v>2008</v>
      </c>
      <c r="C6362" s="5">
        <v>9</v>
      </c>
      <c r="D6362" s="5">
        <v>21</v>
      </c>
      <c r="E6362" s="5">
        <v>19</v>
      </c>
      <c r="F6362" s="43">
        <v>19.399999999999999</v>
      </c>
      <c r="G6362" s="8">
        <f t="shared" si="403"/>
        <v>25</v>
      </c>
      <c r="H6362" s="8">
        <f t="shared" si="404"/>
        <v>308.00000000000006</v>
      </c>
      <c r="I6362" s="8">
        <f t="shared" si="405"/>
        <v>77.000000000000014</v>
      </c>
      <c r="J6362" s="1">
        <v>18</v>
      </c>
      <c r="K6362" s="1">
        <v>25</v>
      </c>
      <c r="M6362" s="45"/>
      <c r="N6362" s="45"/>
      <c r="O6362" s="45"/>
      <c r="P6362" s="28"/>
      <c r="Q6362" s="28"/>
      <c r="R6362" s="25"/>
      <c r="Z6362"/>
    </row>
    <row r="6363" spans="1:26" x14ac:dyDescent="0.25">
      <c r="A6363" s="4" t="s">
        <v>7</v>
      </c>
      <c r="B6363" s="5">
        <v>2008</v>
      </c>
      <c r="C6363" s="5">
        <v>9</v>
      </c>
      <c r="D6363" s="5">
        <v>21</v>
      </c>
      <c r="E6363" s="5">
        <v>20</v>
      </c>
      <c r="F6363" s="43">
        <v>19.3</v>
      </c>
      <c r="G6363" s="8">
        <f t="shared" si="403"/>
        <v>25</v>
      </c>
      <c r="H6363" s="8">
        <f t="shared" si="404"/>
        <v>313.49999999999994</v>
      </c>
      <c r="I6363" s="8">
        <f t="shared" si="405"/>
        <v>78.374999999999986</v>
      </c>
      <c r="J6363" s="1">
        <v>18</v>
      </c>
      <c r="K6363" s="1">
        <v>25</v>
      </c>
      <c r="M6363" s="45"/>
      <c r="N6363" s="45"/>
      <c r="O6363" s="45"/>
      <c r="P6363" s="28"/>
      <c r="Q6363" s="28"/>
      <c r="R6363" s="25"/>
      <c r="Z6363"/>
    </row>
    <row r="6364" spans="1:26" x14ac:dyDescent="0.25">
      <c r="A6364" s="4" t="s">
        <v>7</v>
      </c>
      <c r="B6364" s="5">
        <v>2008</v>
      </c>
      <c r="C6364" s="5">
        <v>9</v>
      </c>
      <c r="D6364" s="5">
        <v>21</v>
      </c>
      <c r="E6364" s="5">
        <v>21</v>
      </c>
      <c r="F6364" s="43">
        <v>18.899999999999999</v>
      </c>
      <c r="G6364" s="8">
        <f t="shared" si="403"/>
        <v>25</v>
      </c>
      <c r="H6364" s="8">
        <f t="shared" si="404"/>
        <v>335.50000000000006</v>
      </c>
      <c r="I6364" s="8">
        <f t="shared" si="405"/>
        <v>83.875000000000014</v>
      </c>
      <c r="J6364" s="1">
        <v>18</v>
      </c>
      <c r="K6364" s="1">
        <v>25</v>
      </c>
      <c r="M6364" s="45"/>
      <c r="N6364" s="45"/>
      <c r="O6364" s="45"/>
      <c r="P6364" s="28"/>
      <c r="Q6364" s="28"/>
      <c r="R6364" s="25"/>
      <c r="Z6364"/>
    </row>
    <row r="6365" spans="1:26" x14ac:dyDescent="0.25">
      <c r="A6365" s="4" t="s">
        <v>7</v>
      </c>
      <c r="B6365" s="5">
        <v>2008</v>
      </c>
      <c r="C6365" s="5">
        <v>9</v>
      </c>
      <c r="D6365" s="5">
        <v>21</v>
      </c>
      <c r="E6365" s="5">
        <v>22</v>
      </c>
      <c r="F6365" s="43">
        <v>18.5</v>
      </c>
      <c r="G6365" s="8">
        <f t="shared" si="403"/>
        <v>25</v>
      </c>
      <c r="H6365" s="8">
        <f t="shared" si="404"/>
        <v>357.5</v>
      </c>
      <c r="I6365" s="8">
        <f t="shared" si="405"/>
        <v>89.375</v>
      </c>
      <c r="J6365" s="1">
        <v>18</v>
      </c>
      <c r="K6365" s="1">
        <v>25</v>
      </c>
      <c r="M6365" s="45"/>
      <c r="N6365" s="45"/>
      <c r="O6365" s="45"/>
      <c r="P6365" s="28"/>
      <c r="Q6365" s="28"/>
      <c r="R6365" s="25"/>
      <c r="Z6365"/>
    </row>
    <row r="6366" spans="1:26" x14ac:dyDescent="0.25">
      <c r="A6366" s="4" t="s">
        <v>7</v>
      </c>
      <c r="B6366" s="5">
        <v>2008</v>
      </c>
      <c r="C6366" s="5">
        <v>9</v>
      </c>
      <c r="D6366" s="5">
        <v>21</v>
      </c>
      <c r="E6366" s="5">
        <v>23</v>
      </c>
      <c r="F6366" s="43">
        <v>18.3</v>
      </c>
      <c r="G6366" s="8">
        <f t="shared" si="403"/>
        <v>25</v>
      </c>
      <c r="H6366" s="8">
        <f t="shared" si="404"/>
        <v>368.49999999999994</v>
      </c>
      <c r="I6366" s="8">
        <f t="shared" si="405"/>
        <v>92.124999999999986</v>
      </c>
      <c r="J6366" s="1">
        <v>18</v>
      </c>
      <c r="K6366" s="1">
        <v>25</v>
      </c>
      <c r="M6366" s="45"/>
      <c r="N6366" s="45"/>
      <c r="O6366" s="45"/>
      <c r="P6366" s="28"/>
      <c r="Q6366" s="28"/>
      <c r="R6366" s="25"/>
      <c r="Z6366"/>
    </row>
    <row r="6367" spans="1:26" x14ac:dyDescent="0.25">
      <c r="A6367" s="4" t="s">
        <v>7</v>
      </c>
      <c r="B6367" s="5">
        <v>2008</v>
      </c>
      <c r="C6367" s="5">
        <v>9</v>
      </c>
      <c r="D6367" s="5">
        <v>22</v>
      </c>
      <c r="E6367" s="5">
        <v>0</v>
      </c>
      <c r="F6367" s="43">
        <v>18.3</v>
      </c>
      <c r="G6367" s="8">
        <f t="shared" si="403"/>
        <v>25</v>
      </c>
      <c r="H6367" s="8">
        <f t="shared" si="404"/>
        <v>368.49999999999994</v>
      </c>
      <c r="I6367" s="8">
        <f t="shared" si="405"/>
        <v>92.124999999999986</v>
      </c>
      <c r="J6367" s="1">
        <v>18</v>
      </c>
      <c r="K6367" s="1">
        <v>25</v>
      </c>
      <c r="M6367" s="45"/>
      <c r="N6367" s="45"/>
      <c r="O6367" s="45"/>
      <c r="P6367" s="28"/>
      <c r="Q6367" s="28"/>
      <c r="R6367" s="25"/>
      <c r="Z6367"/>
    </row>
    <row r="6368" spans="1:26" x14ac:dyDescent="0.25">
      <c r="A6368" s="4" t="s">
        <v>7</v>
      </c>
      <c r="B6368" s="5">
        <v>2008</v>
      </c>
      <c r="C6368" s="5">
        <v>9</v>
      </c>
      <c r="D6368" s="5">
        <v>22</v>
      </c>
      <c r="E6368" s="5">
        <v>1</v>
      </c>
      <c r="F6368" s="43">
        <v>18</v>
      </c>
      <c r="G6368" s="8">
        <f t="shared" si="403"/>
        <v>25</v>
      </c>
      <c r="H6368" s="8">
        <f t="shared" si="404"/>
        <v>385</v>
      </c>
      <c r="I6368" s="8">
        <f t="shared" si="405"/>
        <v>96.25</v>
      </c>
      <c r="J6368" s="1">
        <v>18</v>
      </c>
      <c r="K6368" s="1">
        <v>25</v>
      </c>
      <c r="M6368" s="45"/>
      <c r="N6368" s="45"/>
      <c r="O6368" s="45"/>
      <c r="P6368" s="28"/>
      <c r="Q6368" s="28"/>
      <c r="R6368" s="25"/>
      <c r="Z6368"/>
    </row>
    <row r="6369" spans="1:26" x14ac:dyDescent="0.25">
      <c r="A6369" s="4" t="s">
        <v>7</v>
      </c>
      <c r="B6369" s="5">
        <v>2008</v>
      </c>
      <c r="C6369" s="5">
        <v>9</v>
      </c>
      <c r="D6369" s="5">
        <v>22</v>
      </c>
      <c r="E6369" s="5">
        <v>2</v>
      </c>
      <c r="F6369" s="43">
        <v>17.8</v>
      </c>
      <c r="G6369" s="8">
        <f t="shared" si="403"/>
        <v>25</v>
      </c>
      <c r="H6369" s="8">
        <f t="shared" si="404"/>
        <v>395.99999999999994</v>
      </c>
      <c r="I6369" s="8">
        <f t="shared" si="405"/>
        <v>98.999999999999986</v>
      </c>
      <c r="J6369" s="1">
        <v>18</v>
      </c>
      <c r="K6369" s="1">
        <v>25</v>
      </c>
      <c r="M6369" s="45"/>
      <c r="N6369" s="45"/>
      <c r="O6369" s="45"/>
      <c r="P6369" s="28"/>
      <c r="Q6369" s="28"/>
      <c r="R6369" s="25"/>
      <c r="Z6369"/>
    </row>
    <row r="6370" spans="1:26" x14ac:dyDescent="0.25">
      <c r="A6370" s="4" t="s">
        <v>7</v>
      </c>
      <c r="B6370" s="5">
        <v>2008</v>
      </c>
      <c r="C6370" s="5">
        <v>9</v>
      </c>
      <c r="D6370" s="5">
        <v>22</v>
      </c>
      <c r="E6370" s="5">
        <v>3</v>
      </c>
      <c r="F6370" s="43">
        <v>17.399999999999999</v>
      </c>
      <c r="G6370" s="8">
        <f t="shared" si="403"/>
        <v>25</v>
      </c>
      <c r="H6370" s="8">
        <f t="shared" si="404"/>
        <v>418.00000000000006</v>
      </c>
      <c r="I6370" s="8">
        <f t="shared" si="405"/>
        <v>104.50000000000001</v>
      </c>
      <c r="J6370" s="1">
        <v>18</v>
      </c>
      <c r="K6370" s="1">
        <v>25</v>
      </c>
      <c r="M6370" s="45"/>
      <c r="N6370" s="45"/>
      <c r="O6370" s="45"/>
      <c r="P6370" s="28"/>
      <c r="Q6370" s="28"/>
      <c r="R6370" s="25"/>
      <c r="Z6370"/>
    </row>
    <row r="6371" spans="1:26" x14ac:dyDescent="0.25">
      <c r="A6371" s="4" t="s">
        <v>7</v>
      </c>
      <c r="B6371" s="5">
        <v>2008</v>
      </c>
      <c r="C6371" s="5">
        <v>9</v>
      </c>
      <c r="D6371" s="5">
        <v>22</v>
      </c>
      <c r="E6371" s="5">
        <v>4</v>
      </c>
      <c r="F6371" s="43">
        <v>17</v>
      </c>
      <c r="G6371" s="8">
        <f t="shared" si="403"/>
        <v>25</v>
      </c>
      <c r="H6371" s="8">
        <f t="shared" si="404"/>
        <v>440</v>
      </c>
      <c r="I6371" s="8">
        <f t="shared" si="405"/>
        <v>110</v>
      </c>
      <c r="J6371" s="1">
        <v>18</v>
      </c>
      <c r="K6371" s="1">
        <v>25</v>
      </c>
      <c r="M6371" s="45"/>
      <c r="N6371" s="45"/>
      <c r="O6371" s="45"/>
      <c r="P6371" s="28"/>
      <c r="Q6371" s="28"/>
      <c r="R6371" s="25"/>
      <c r="Z6371"/>
    </row>
    <row r="6372" spans="1:26" x14ac:dyDescent="0.25">
      <c r="A6372" s="4" t="s">
        <v>7</v>
      </c>
      <c r="B6372" s="5">
        <v>2008</v>
      </c>
      <c r="C6372" s="5">
        <v>9</v>
      </c>
      <c r="D6372" s="5">
        <v>22</v>
      </c>
      <c r="E6372" s="5">
        <v>5</v>
      </c>
      <c r="F6372" s="43">
        <v>16.7</v>
      </c>
      <c r="G6372" s="8">
        <f t="shared" si="403"/>
        <v>25</v>
      </c>
      <c r="H6372" s="8">
        <f t="shared" si="404"/>
        <v>456.50000000000006</v>
      </c>
      <c r="I6372" s="8">
        <f t="shared" si="405"/>
        <v>114.12500000000001</v>
      </c>
      <c r="J6372" s="1">
        <v>18</v>
      </c>
      <c r="K6372" s="1">
        <v>25</v>
      </c>
      <c r="M6372" s="45"/>
      <c r="N6372" s="45"/>
      <c r="O6372" s="45"/>
      <c r="P6372" s="28"/>
      <c r="Q6372" s="28"/>
      <c r="R6372" s="25"/>
      <c r="Z6372"/>
    </row>
    <row r="6373" spans="1:26" x14ac:dyDescent="0.25">
      <c r="A6373" s="4" t="s">
        <v>7</v>
      </c>
      <c r="B6373" s="5">
        <v>2008</v>
      </c>
      <c r="C6373" s="5">
        <v>9</v>
      </c>
      <c r="D6373" s="5">
        <v>22</v>
      </c>
      <c r="E6373" s="5">
        <v>6</v>
      </c>
      <c r="F6373" s="43">
        <v>16.7</v>
      </c>
      <c r="G6373" s="8">
        <f t="shared" si="403"/>
        <v>25</v>
      </c>
      <c r="H6373" s="8">
        <f t="shared" si="404"/>
        <v>456.50000000000006</v>
      </c>
      <c r="I6373" s="8">
        <f t="shared" si="405"/>
        <v>114.12500000000001</v>
      </c>
      <c r="J6373" s="1">
        <v>18</v>
      </c>
      <c r="K6373" s="1">
        <v>25</v>
      </c>
      <c r="M6373" s="45"/>
      <c r="N6373" s="45"/>
      <c r="O6373" s="45"/>
      <c r="P6373" s="28"/>
      <c r="Q6373" s="28"/>
      <c r="R6373" s="25"/>
      <c r="Z6373"/>
    </row>
    <row r="6374" spans="1:26" x14ac:dyDescent="0.25">
      <c r="A6374" s="4" t="s">
        <v>7</v>
      </c>
      <c r="B6374" s="5">
        <v>2008</v>
      </c>
      <c r="C6374" s="5">
        <v>9</v>
      </c>
      <c r="D6374" s="5">
        <v>22</v>
      </c>
      <c r="E6374" s="5">
        <v>7</v>
      </c>
      <c r="F6374" s="43">
        <v>16.7</v>
      </c>
      <c r="G6374" s="8">
        <f t="shared" si="403"/>
        <v>25</v>
      </c>
      <c r="H6374" s="8">
        <f t="shared" si="404"/>
        <v>456.50000000000006</v>
      </c>
      <c r="I6374" s="8">
        <f t="shared" si="405"/>
        <v>114.12500000000001</v>
      </c>
      <c r="J6374" s="1">
        <v>18</v>
      </c>
      <c r="K6374" s="1">
        <v>25</v>
      </c>
      <c r="M6374" s="45"/>
      <c r="N6374" s="45"/>
      <c r="O6374" s="45"/>
      <c r="P6374" s="28"/>
      <c r="Q6374" s="28"/>
      <c r="R6374" s="25"/>
      <c r="Z6374"/>
    </row>
    <row r="6375" spans="1:26" x14ac:dyDescent="0.25">
      <c r="A6375" s="4" t="s">
        <v>7</v>
      </c>
      <c r="B6375" s="5">
        <v>2008</v>
      </c>
      <c r="C6375" s="5">
        <v>9</v>
      </c>
      <c r="D6375" s="5">
        <v>22</v>
      </c>
      <c r="E6375" s="5">
        <v>8</v>
      </c>
      <c r="F6375" s="43">
        <v>16.8</v>
      </c>
      <c r="G6375" s="8">
        <f t="shared" si="403"/>
        <v>25</v>
      </c>
      <c r="H6375" s="8">
        <f t="shared" si="404"/>
        <v>450.99999999999994</v>
      </c>
      <c r="I6375" s="8">
        <f t="shared" si="405"/>
        <v>112.74999999999999</v>
      </c>
      <c r="J6375" s="1">
        <v>18</v>
      </c>
      <c r="K6375" s="1">
        <v>25</v>
      </c>
      <c r="M6375" s="45"/>
      <c r="N6375" s="45"/>
      <c r="O6375" s="45"/>
      <c r="P6375" s="28"/>
      <c r="Q6375" s="28"/>
      <c r="R6375" s="25"/>
      <c r="Z6375"/>
    </row>
    <row r="6376" spans="1:26" x14ac:dyDescent="0.25">
      <c r="A6376" s="4" t="s">
        <v>7</v>
      </c>
      <c r="B6376" s="5">
        <v>2008</v>
      </c>
      <c r="C6376" s="5">
        <v>9</v>
      </c>
      <c r="D6376" s="5">
        <v>22</v>
      </c>
      <c r="E6376" s="5">
        <v>9</v>
      </c>
      <c r="F6376" s="43">
        <v>17</v>
      </c>
      <c r="G6376" s="8">
        <f t="shared" si="403"/>
        <v>25</v>
      </c>
      <c r="H6376" s="8">
        <f t="shared" si="404"/>
        <v>440</v>
      </c>
      <c r="I6376" s="8">
        <f t="shared" si="405"/>
        <v>110</v>
      </c>
      <c r="J6376" s="1">
        <v>18</v>
      </c>
      <c r="K6376" s="1">
        <v>25</v>
      </c>
      <c r="M6376" s="45"/>
      <c r="N6376" s="45"/>
      <c r="O6376" s="45"/>
      <c r="P6376" s="28"/>
      <c r="Q6376" s="28"/>
      <c r="R6376" s="25"/>
      <c r="Z6376"/>
    </row>
    <row r="6377" spans="1:26" x14ac:dyDescent="0.25">
      <c r="A6377" s="4" t="s">
        <v>7</v>
      </c>
      <c r="B6377" s="5">
        <v>2008</v>
      </c>
      <c r="C6377" s="5">
        <v>9</v>
      </c>
      <c r="D6377" s="5">
        <v>22</v>
      </c>
      <c r="E6377" s="5">
        <v>10</v>
      </c>
      <c r="F6377" s="43">
        <v>17.399999999999999</v>
      </c>
      <c r="G6377" s="8">
        <f t="shared" si="403"/>
        <v>25</v>
      </c>
      <c r="H6377" s="8">
        <f t="shared" si="404"/>
        <v>418.00000000000006</v>
      </c>
      <c r="I6377" s="8">
        <f t="shared" si="405"/>
        <v>104.50000000000001</v>
      </c>
      <c r="J6377" s="1">
        <v>18</v>
      </c>
      <c r="K6377" s="1">
        <v>25</v>
      </c>
      <c r="M6377" s="45"/>
      <c r="N6377" s="45"/>
      <c r="O6377" s="45"/>
      <c r="P6377" s="28"/>
      <c r="Q6377" s="28"/>
      <c r="R6377" s="25"/>
      <c r="Z6377"/>
    </row>
    <row r="6378" spans="1:26" x14ac:dyDescent="0.25">
      <c r="A6378" s="4" t="s">
        <v>7</v>
      </c>
      <c r="B6378" s="5">
        <v>2008</v>
      </c>
      <c r="C6378" s="5">
        <v>9</v>
      </c>
      <c r="D6378" s="5">
        <v>22</v>
      </c>
      <c r="E6378" s="5">
        <v>11</v>
      </c>
      <c r="F6378" s="43">
        <v>19.100000000000001</v>
      </c>
      <c r="G6378" s="8">
        <f t="shared" si="403"/>
        <v>25</v>
      </c>
      <c r="H6378" s="8">
        <f t="shared" si="404"/>
        <v>324.49999999999994</v>
      </c>
      <c r="I6378" s="8">
        <f t="shared" si="405"/>
        <v>81.124999999999986</v>
      </c>
      <c r="J6378" s="1">
        <v>18</v>
      </c>
      <c r="K6378" s="1">
        <v>25</v>
      </c>
      <c r="M6378" s="45"/>
      <c r="N6378" s="45"/>
      <c r="O6378" s="45"/>
      <c r="P6378" s="28"/>
      <c r="Q6378" s="28"/>
      <c r="R6378" s="25"/>
      <c r="Z6378"/>
    </row>
    <row r="6379" spans="1:26" x14ac:dyDescent="0.25">
      <c r="A6379" s="4" t="s">
        <v>7</v>
      </c>
      <c r="B6379" s="5">
        <v>2008</v>
      </c>
      <c r="C6379" s="5">
        <v>9</v>
      </c>
      <c r="D6379" s="5">
        <v>22</v>
      </c>
      <c r="E6379" s="5">
        <v>12</v>
      </c>
      <c r="F6379" s="43">
        <v>22</v>
      </c>
      <c r="G6379" s="8">
        <f t="shared" si="403"/>
        <v>25</v>
      </c>
      <c r="H6379" s="8">
        <f t="shared" si="404"/>
        <v>165</v>
      </c>
      <c r="I6379" s="8">
        <f t="shared" si="405"/>
        <v>41.25</v>
      </c>
      <c r="J6379" s="1">
        <v>18</v>
      </c>
      <c r="K6379" s="1">
        <v>25</v>
      </c>
      <c r="M6379" s="45"/>
      <c r="N6379" s="45"/>
      <c r="O6379" s="45"/>
      <c r="P6379" s="28"/>
      <c r="Q6379" s="28"/>
      <c r="R6379" s="25"/>
      <c r="Z6379"/>
    </row>
    <row r="6380" spans="1:26" x14ac:dyDescent="0.25">
      <c r="A6380" s="4" t="s">
        <v>7</v>
      </c>
      <c r="B6380" s="5">
        <v>2008</v>
      </c>
      <c r="C6380" s="5">
        <v>9</v>
      </c>
      <c r="D6380" s="5">
        <v>22</v>
      </c>
      <c r="E6380" s="5">
        <v>13</v>
      </c>
      <c r="F6380" s="43">
        <v>22.2</v>
      </c>
      <c r="G6380" s="8">
        <f t="shared" si="403"/>
        <v>25</v>
      </c>
      <c r="H6380" s="8">
        <f t="shared" si="404"/>
        <v>154.00000000000003</v>
      </c>
      <c r="I6380" s="8">
        <f t="shared" si="405"/>
        <v>38.500000000000007</v>
      </c>
      <c r="J6380" s="1">
        <v>18</v>
      </c>
      <c r="K6380" s="1">
        <v>25</v>
      </c>
      <c r="M6380" s="45"/>
      <c r="N6380" s="45"/>
      <c r="O6380" s="45"/>
      <c r="P6380" s="28"/>
      <c r="Q6380" s="28"/>
      <c r="R6380" s="25"/>
      <c r="Z6380"/>
    </row>
    <row r="6381" spans="1:26" x14ac:dyDescent="0.25">
      <c r="A6381" s="4" t="s">
        <v>7</v>
      </c>
      <c r="B6381" s="5">
        <v>2008</v>
      </c>
      <c r="C6381" s="5">
        <v>9</v>
      </c>
      <c r="D6381" s="5">
        <v>22</v>
      </c>
      <c r="E6381" s="5">
        <v>14</v>
      </c>
      <c r="F6381" s="43">
        <v>22.2</v>
      </c>
      <c r="G6381" s="8">
        <f t="shared" si="403"/>
        <v>25</v>
      </c>
      <c r="H6381" s="8">
        <f t="shared" si="404"/>
        <v>154.00000000000003</v>
      </c>
      <c r="I6381" s="8">
        <f t="shared" si="405"/>
        <v>38.500000000000007</v>
      </c>
      <c r="J6381" s="1">
        <v>18</v>
      </c>
      <c r="K6381" s="1">
        <v>25</v>
      </c>
      <c r="M6381" s="45"/>
      <c r="N6381" s="45"/>
      <c r="O6381" s="45"/>
      <c r="P6381" s="28"/>
      <c r="Q6381" s="28"/>
      <c r="R6381" s="25"/>
      <c r="Z6381"/>
    </row>
    <row r="6382" spans="1:26" x14ac:dyDescent="0.25">
      <c r="A6382" s="4" t="s">
        <v>7</v>
      </c>
      <c r="B6382" s="5">
        <v>2008</v>
      </c>
      <c r="C6382" s="5">
        <v>9</v>
      </c>
      <c r="D6382" s="5">
        <v>22</v>
      </c>
      <c r="E6382" s="5">
        <v>15</v>
      </c>
      <c r="F6382" s="43">
        <v>22.2</v>
      </c>
      <c r="G6382" s="8">
        <f t="shared" si="403"/>
        <v>25</v>
      </c>
      <c r="H6382" s="8">
        <f t="shared" si="404"/>
        <v>154.00000000000003</v>
      </c>
      <c r="I6382" s="8">
        <f t="shared" si="405"/>
        <v>38.500000000000007</v>
      </c>
      <c r="J6382" s="1">
        <v>18</v>
      </c>
      <c r="K6382" s="1">
        <v>25</v>
      </c>
      <c r="M6382" s="45"/>
      <c r="N6382" s="45"/>
      <c r="O6382" s="45"/>
      <c r="P6382" s="28"/>
      <c r="Q6382" s="28"/>
      <c r="R6382" s="25"/>
      <c r="Z6382"/>
    </row>
    <row r="6383" spans="1:26" x14ac:dyDescent="0.25">
      <c r="A6383" s="4" t="s">
        <v>7</v>
      </c>
      <c r="B6383" s="5">
        <v>2008</v>
      </c>
      <c r="C6383" s="5">
        <v>9</v>
      </c>
      <c r="D6383" s="5">
        <v>22</v>
      </c>
      <c r="E6383" s="5">
        <v>16</v>
      </c>
      <c r="F6383" s="43">
        <v>22.4</v>
      </c>
      <c r="G6383" s="8">
        <f t="shared" si="403"/>
        <v>25</v>
      </c>
      <c r="H6383" s="8">
        <f t="shared" si="404"/>
        <v>143.00000000000009</v>
      </c>
      <c r="I6383" s="8">
        <f t="shared" si="405"/>
        <v>35.750000000000021</v>
      </c>
      <c r="J6383" s="1">
        <v>18</v>
      </c>
      <c r="K6383" s="1">
        <v>25</v>
      </c>
      <c r="M6383" s="45"/>
      <c r="N6383" s="45"/>
      <c r="O6383" s="45"/>
      <c r="P6383" s="28"/>
      <c r="Q6383" s="28"/>
      <c r="R6383" s="25"/>
      <c r="Z6383"/>
    </row>
    <row r="6384" spans="1:26" x14ac:dyDescent="0.25">
      <c r="A6384" s="4" t="s">
        <v>7</v>
      </c>
      <c r="B6384" s="5">
        <v>2008</v>
      </c>
      <c r="C6384" s="5">
        <v>9</v>
      </c>
      <c r="D6384" s="5">
        <v>22</v>
      </c>
      <c r="E6384" s="5">
        <v>17</v>
      </c>
      <c r="F6384" s="43">
        <v>22.6</v>
      </c>
      <c r="G6384" s="8">
        <f t="shared" si="403"/>
        <v>25</v>
      </c>
      <c r="H6384" s="8">
        <f t="shared" si="404"/>
        <v>131.99999999999991</v>
      </c>
      <c r="I6384" s="8">
        <f t="shared" si="405"/>
        <v>32.999999999999979</v>
      </c>
      <c r="J6384" s="1">
        <v>18</v>
      </c>
      <c r="K6384" s="1">
        <v>25</v>
      </c>
      <c r="M6384" s="45"/>
      <c r="N6384" s="45"/>
      <c r="O6384" s="45"/>
      <c r="P6384" s="28"/>
      <c r="Q6384" s="28"/>
      <c r="R6384" s="25"/>
      <c r="Z6384"/>
    </row>
    <row r="6385" spans="1:26" x14ac:dyDescent="0.25">
      <c r="A6385" s="4" t="s">
        <v>7</v>
      </c>
      <c r="B6385" s="5">
        <v>2008</v>
      </c>
      <c r="C6385" s="5">
        <v>9</v>
      </c>
      <c r="D6385" s="5">
        <v>22</v>
      </c>
      <c r="E6385" s="5">
        <v>18</v>
      </c>
      <c r="F6385" s="43">
        <v>21.8</v>
      </c>
      <c r="G6385" s="8">
        <f t="shared" si="403"/>
        <v>25</v>
      </c>
      <c r="H6385" s="8">
        <f t="shared" si="404"/>
        <v>175.99999999999997</v>
      </c>
      <c r="I6385" s="8">
        <f t="shared" si="405"/>
        <v>43.999999999999993</v>
      </c>
      <c r="J6385" s="1">
        <v>18</v>
      </c>
      <c r="K6385" s="1">
        <v>25</v>
      </c>
      <c r="M6385" s="45"/>
      <c r="N6385" s="45"/>
      <c r="O6385" s="45"/>
      <c r="P6385" s="28"/>
      <c r="Q6385" s="28"/>
      <c r="R6385" s="25"/>
      <c r="Z6385"/>
    </row>
    <row r="6386" spans="1:26" x14ac:dyDescent="0.25">
      <c r="A6386" s="4" t="s">
        <v>7</v>
      </c>
      <c r="B6386" s="5">
        <v>2008</v>
      </c>
      <c r="C6386" s="5">
        <v>9</v>
      </c>
      <c r="D6386" s="5">
        <v>22</v>
      </c>
      <c r="E6386" s="5">
        <v>19</v>
      </c>
      <c r="F6386" s="43">
        <v>21</v>
      </c>
      <c r="G6386" s="8">
        <f t="shared" si="403"/>
        <v>25</v>
      </c>
      <c r="H6386" s="8">
        <f t="shared" si="404"/>
        <v>220</v>
      </c>
      <c r="I6386" s="8">
        <f t="shared" si="405"/>
        <v>55</v>
      </c>
      <c r="J6386" s="1">
        <v>18</v>
      </c>
      <c r="K6386" s="1">
        <v>25</v>
      </c>
      <c r="M6386" s="45"/>
      <c r="N6386" s="45"/>
      <c r="O6386" s="45"/>
      <c r="P6386" s="28"/>
      <c r="Q6386" s="28"/>
      <c r="R6386" s="25"/>
      <c r="Z6386"/>
    </row>
    <row r="6387" spans="1:26" x14ac:dyDescent="0.25">
      <c r="A6387" s="4" t="s">
        <v>7</v>
      </c>
      <c r="B6387" s="5">
        <v>2008</v>
      </c>
      <c r="C6387" s="5">
        <v>9</v>
      </c>
      <c r="D6387" s="5">
        <v>22</v>
      </c>
      <c r="E6387" s="5">
        <v>20</v>
      </c>
      <c r="F6387" s="43">
        <v>19.899999999999999</v>
      </c>
      <c r="G6387" s="8">
        <f t="shared" si="403"/>
        <v>25</v>
      </c>
      <c r="H6387" s="8">
        <f t="shared" si="404"/>
        <v>280.50000000000006</v>
      </c>
      <c r="I6387" s="8">
        <f t="shared" si="405"/>
        <v>70.125000000000014</v>
      </c>
      <c r="J6387" s="1">
        <v>18</v>
      </c>
      <c r="K6387" s="1">
        <v>25</v>
      </c>
      <c r="M6387" s="45"/>
      <c r="N6387" s="45"/>
      <c r="O6387" s="45"/>
      <c r="P6387" s="28"/>
      <c r="Q6387" s="28"/>
      <c r="R6387" s="25"/>
      <c r="Z6387"/>
    </row>
    <row r="6388" spans="1:26" x14ac:dyDescent="0.25">
      <c r="A6388" s="4" t="s">
        <v>7</v>
      </c>
      <c r="B6388" s="5">
        <v>2008</v>
      </c>
      <c r="C6388" s="5">
        <v>9</v>
      </c>
      <c r="D6388" s="5">
        <v>22</v>
      </c>
      <c r="E6388" s="5">
        <v>21</v>
      </c>
      <c r="F6388" s="43">
        <v>19.3</v>
      </c>
      <c r="G6388" s="8">
        <f t="shared" si="403"/>
        <v>25</v>
      </c>
      <c r="H6388" s="8">
        <f t="shared" si="404"/>
        <v>313.49999999999994</v>
      </c>
      <c r="I6388" s="8">
        <f t="shared" si="405"/>
        <v>78.374999999999986</v>
      </c>
      <c r="J6388" s="1">
        <v>18</v>
      </c>
      <c r="K6388" s="1">
        <v>25</v>
      </c>
      <c r="M6388" s="45"/>
      <c r="N6388" s="45"/>
      <c r="O6388" s="45"/>
      <c r="P6388" s="28"/>
      <c r="Q6388" s="28"/>
      <c r="R6388" s="25"/>
      <c r="Z6388"/>
    </row>
    <row r="6389" spans="1:26" x14ac:dyDescent="0.25">
      <c r="A6389" s="4" t="s">
        <v>7</v>
      </c>
      <c r="B6389" s="5">
        <v>2008</v>
      </c>
      <c r="C6389" s="5">
        <v>9</v>
      </c>
      <c r="D6389" s="5">
        <v>22</v>
      </c>
      <c r="E6389" s="5">
        <v>22</v>
      </c>
      <c r="F6389" s="43">
        <v>18.8</v>
      </c>
      <c r="G6389" s="8">
        <f t="shared" si="403"/>
        <v>25</v>
      </c>
      <c r="H6389" s="8">
        <f t="shared" si="404"/>
        <v>340.99999999999994</v>
      </c>
      <c r="I6389" s="8">
        <f t="shared" si="405"/>
        <v>85.249999999999986</v>
      </c>
      <c r="J6389" s="1">
        <v>18</v>
      </c>
      <c r="K6389" s="1">
        <v>25</v>
      </c>
      <c r="M6389" s="45"/>
      <c r="N6389" s="45"/>
      <c r="O6389" s="45"/>
      <c r="P6389" s="28"/>
      <c r="Q6389" s="28"/>
      <c r="R6389" s="25"/>
      <c r="Z6389"/>
    </row>
    <row r="6390" spans="1:26" x14ac:dyDescent="0.25">
      <c r="A6390" s="4" t="s">
        <v>7</v>
      </c>
      <c r="B6390" s="5">
        <v>2008</v>
      </c>
      <c r="C6390" s="5">
        <v>9</v>
      </c>
      <c r="D6390" s="5">
        <v>22</v>
      </c>
      <c r="E6390" s="5">
        <v>23</v>
      </c>
      <c r="F6390" s="43">
        <v>18.2</v>
      </c>
      <c r="G6390" s="8">
        <f t="shared" si="403"/>
        <v>25</v>
      </c>
      <c r="H6390" s="8">
        <f t="shared" si="404"/>
        <v>374.00000000000006</v>
      </c>
      <c r="I6390" s="8">
        <f t="shared" si="405"/>
        <v>93.500000000000014</v>
      </c>
      <c r="J6390" s="1">
        <v>18</v>
      </c>
      <c r="K6390" s="1">
        <v>25</v>
      </c>
      <c r="M6390" s="45"/>
      <c r="N6390" s="45"/>
      <c r="O6390" s="45"/>
      <c r="P6390" s="28"/>
      <c r="Q6390" s="28"/>
      <c r="R6390" s="25"/>
      <c r="Z6390"/>
    </row>
    <row r="6391" spans="1:26" x14ac:dyDescent="0.25">
      <c r="A6391" s="4" t="s">
        <v>7</v>
      </c>
      <c r="B6391" s="5">
        <v>2008</v>
      </c>
      <c r="C6391" s="5">
        <v>9</v>
      </c>
      <c r="D6391" s="5">
        <v>23</v>
      </c>
      <c r="E6391" s="5">
        <v>0</v>
      </c>
      <c r="F6391" s="43">
        <v>17.8</v>
      </c>
      <c r="G6391" s="8">
        <f t="shared" si="403"/>
        <v>25</v>
      </c>
      <c r="H6391" s="8">
        <f t="shared" si="404"/>
        <v>395.99999999999994</v>
      </c>
      <c r="I6391" s="8">
        <f t="shared" si="405"/>
        <v>98.999999999999986</v>
      </c>
      <c r="J6391" s="1">
        <v>18</v>
      </c>
      <c r="K6391" s="1">
        <v>25</v>
      </c>
      <c r="M6391" s="45"/>
      <c r="N6391" s="45"/>
      <c r="O6391" s="45"/>
      <c r="P6391" s="28"/>
      <c r="Q6391" s="28"/>
      <c r="R6391" s="25"/>
      <c r="Z6391"/>
    </row>
    <row r="6392" spans="1:26" x14ac:dyDescent="0.25">
      <c r="A6392" s="4" t="s">
        <v>7</v>
      </c>
      <c r="B6392" s="5">
        <v>2008</v>
      </c>
      <c r="C6392" s="5">
        <v>9</v>
      </c>
      <c r="D6392" s="5">
        <v>23</v>
      </c>
      <c r="E6392" s="5">
        <v>1</v>
      </c>
      <c r="F6392" s="43">
        <v>17.899999999999999</v>
      </c>
      <c r="G6392" s="8">
        <f t="shared" si="403"/>
        <v>25</v>
      </c>
      <c r="H6392" s="8">
        <f t="shared" si="404"/>
        <v>390.50000000000006</v>
      </c>
      <c r="I6392" s="8">
        <f t="shared" si="405"/>
        <v>97.625000000000014</v>
      </c>
      <c r="J6392" s="1">
        <v>18</v>
      </c>
      <c r="K6392" s="1">
        <v>25</v>
      </c>
      <c r="M6392" s="45"/>
      <c r="N6392" s="45"/>
      <c r="O6392" s="45"/>
      <c r="P6392" s="28"/>
      <c r="Q6392" s="28"/>
      <c r="R6392" s="25"/>
      <c r="Z6392"/>
    </row>
    <row r="6393" spans="1:26" x14ac:dyDescent="0.25">
      <c r="A6393" s="4" t="s">
        <v>7</v>
      </c>
      <c r="B6393" s="5">
        <v>2008</v>
      </c>
      <c r="C6393" s="5">
        <v>9</v>
      </c>
      <c r="D6393" s="5">
        <v>23</v>
      </c>
      <c r="E6393" s="5">
        <v>2</v>
      </c>
      <c r="F6393" s="43">
        <v>17.7</v>
      </c>
      <c r="G6393" s="8">
        <f t="shared" si="403"/>
        <v>25</v>
      </c>
      <c r="H6393" s="8">
        <f t="shared" si="404"/>
        <v>401.50000000000006</v>
      </c>
      <c r="I6393" s="8">
        <f t="shared" si="405"/>
        <v>100.37500000000001</v>
      </c>
      <c r="J6393" s="1">
        <v>18</v>
      </c>
      <c r="K6393" s="1">
        <v>25</v>
      </c>
      <c r="M6393" s="45"/>
      <c r="N6393" s="45"/>
      <c r="O6393" s="45"/>
      <c r="P6393" s="28"/>
      <c r="Q6393" s="28"/>
      <c r="R6393" s="25"/>
      <c r="Z6393"/>
    </row>
    <row r="6394" spans="1:26" x14ac:dyDescent="0.25">
      <c r="A6394" s="4" t="s">
        <v>7</v>
      </c>
      <c r="B6394" s="5">
        <v>2008</v>
      </c>
      <c r="C6394" s="5">
        <v>9</v>
      </c>
      <c r="D6394" s="5">
        <v>23</v>
      </c>
      <c r="E6394" s="5">
        <v>3</v>
      </c>
      <c r="F6394" s="43">
        <v>17.5</v>
      </c>
      <c r="G6394" s="8">
        <f t="shared" si="403"/>
        <v>25</v>
      </c>
      <c r="H6394" s="8">
        <f t="shared" si="404"/>
        <v>412.5</v>
      </c>
      <c r="I6394" s="8">
        <f t="shared" si="405"/>
        <v>103.125</v>
      </c>
      <c r="J6394" s="1">
        <v>18</v>
      </c>
      <c r="K6394" s="1">
        <v>25</v>
      </c>
      <c r="M6394" s="45"/>
      <c r="N6394" s="45"/>
      <c r="O6394" s="45"/>
      <c r="P6394" s="28"/>
      <c r="Q6394" s="28"/>
      <c r="R6394" s="25"/>
      <c r="Z6394"/>
    </row>
    <row r="6395" spans="1:26" x14ac:dyDescent="0.25">
      <c r="A6395" s="4" t="s">
        <v>7</v>
      </c>
      <c r="B6395" s="5">
        <v>2008</v>
      </c>
      <c r="C6395" s="5">
        <v>9</v>
      </c>
      <c r="D6395" s="5">
        <v>23</v>
      </c>
      <c r="E6395" s="5">
        <v>4</v>
      </c>
      <c r="F6395" s="43">
        <v>17.5</v>
      </c>
      <c r="G6395" s="8">
        <f t="shared" si="403"/>
        <v>25</v>
      </c>
      <c r="H6395" s="8">
        <f t="shared" si="404"/>
        <v>412.5</v>
      </c>
      <c r="I6395" s="8">
        <f t="shared" si="405"/>
        <v>103.125</v>
      </c>
      <c r="J6395" s="1">
        <v>18</v>
      </c>
      <c r="K6395" s="1">
        <v>25</v>
      </c>
      <c r="M6395" s="45"/>
      <c r="N6395" s="45"/>
      <c r="O6395" s="45"/>
      <c r="P6395" s="28"/>
      <c r="Q6395" s="28"/>
      <c r="R6395" s="25"/>
      <c r="Z6395"/>
    </row>
    <row r="6396" spans="1:26" x14ac:dyDescent="0.25">
      <c r="A6396" s="4" t="s">
        <v>7</v>
      </c>
      <c r="B6396" s="5">
        <v>2008</v>
      </c>
      <c r="C6396" s="5">
        <v>9</v>
      </c>
      <c r="D6396" s="5">
        <v>23</v>
      </c>
      <c r="E6396" s="5">
        <v>5</v>
      </c>
      <c r="F6396" s="43">
        <v>17.100000000000001</v>
      </c>
      <c r="G6396" s="8">
        <f t="shared" si="403"/>
        <v>25</v>
      </c>
      <c r="H6396" s="8">
        <f t="shared" si="404"/>
        <v>434.49999999999994</v>
      </c>
      <c r="I6396" s="8">
        <f t="shared" si="405"/>
        <v>108.62499999999999</v>
      </c>
      <c r="J6396" s="1">
        <v>18</v>
      </c>
      <c r="K6396" s="1">
        <v>25</v>
      </c>
      <c r="M6396" s="45"/>
      <c r="N6396" s="45"/>
      <c r="O6396" s="45"/>
      <c r="P6396" s="28"/>
      <c r="Q6396" s="28"/>
      <c r="R6396" s="25"/>
      <c r="Z6396"/>
    </row>
    <row r="6397" spans="1:26" x14ac:dyDescent="0.25">
      <c r="A6397" s="4" t="s">
        <v>7</v>
      </c>
      <c r="B6397" s="5">
        <v>2008</v>
      </c>
      <c r="C6397" s="5">
        <v>9</v>
      </c>
      <c r="D6397" s="5">
        <v>23</v>
      </c>
      <c r="E6397" s="5">
        <v>6</v>
      </c>
      <c r="F6397" s="43">
        <v>16.8</v>
      </c>
      <c r="G6397" s="8">
        <f t="shared" si="403"/>
        <v>25</v>
      </c>
      <c r="H6397" s="8">
        <f t="shared" si="404"/>
        <v>450.99999999999994</v>
      </c>
      <c r="I6397" s="8">
        <f t="shared" si="405"/>
        <v>112.74999999999999</v>
      </c>
      <c r="J6397" s="1">
        <v>18</v>
      </c>
      <c r="K6397" s="1">
        <v>25</v>
      </c>
      <c r="M6397" s="45"/>
      <c r="N6397" s="45"/>
      <c r="O6397" s="45"/>
      <c r="P6397" s="28"/>
      <c r="Q6397" s="28"/>
      <c r="R6397" s="25"/>
      <c r="Z6397"/>
    </row>
    <row r="6398" spans="1:26" x14ac:dyDescent="0.25">
      <c r="A6398" s="4" t="s">
        <v>7</v>
      </c>
      <c r="B6398" s="5">
        <v>2008</v>
      </c>
      <c r="C6398" s="5">
        <v>9</v>
      </c>
      <c r="D6398" s="5">
        <v>23</v>
      </c>
      <c r="E6398" s="5">
        <v>7</v>
      </c>
      <c r="F6398" s="43">
        <v>17</v>
      </c>
      <c r="G6398" s="8">
        <f t="shared" si="403"/>
        <v>25</v>
      </c>
      <c r="H6398" s="8">
        <f t="shared" si="404"/>
        <v>440</v>
      </c>
      <c r="I6398" s="8">
        <f t="shared" si="405"/>
        <v>110</v>
      </c>
      <c r="J6398" s="1">
        <v>18</v>
      </c>
      <c r="K6398" s="1">
        <v>25</v>
      </c>
      <c r="M6398" s="45"/>
      <c r="N6398" s="45"/>
      <c r="O6398" s="45"/>
      <c r="P6398" s="28"/>
      <c r="Q6398" s="28"/>
      <c r="R6398" s="25"/>
      <c r="Z6398"/>
    </row>
    <row r="6399" spans="1:26" x14ac:dyDescent="0.25">
      <c r="A6399" s="4" t="s">
        <v>7</v>
      </c>
      <c r="B6399" s="5">
        <v>2008</v>
      </c>
      <c r="C6399" s="5">
        <v>9</v>
      </c>
      <c r="D6399" s="5">
        <v>23</v>
      </c>
      <c r="E6399" s="5">
        <v>8</v>
      </c>
      <c r="F6399" s="43">
        <v>17.3</v>
      </c>
      <c r="G6399" s="8">
        <f t="shared" si="403"/>
        <v>25</v>
      </c>
      <c r="H6399" s="8">
        <f t="shared" si="404"/>
        <v>423.49999999999994</v>
      </c>
      <c r="I6399" s="8">
        <f t="shared" si="405"/>
        <v>105.87499999999999</v>
      </c>
      <c r="J6399" s="1">
        <v>18</v>
      </c>
      <c r="K6399" s="1">
        <v>25</v>
      </c>
      <c r="M6399" s="45"/>
      <c r="N6399" s="45"/>
      <c r="O6399" s="45"/>
      <c r="P6399" s="28"/>
      <c r="Q6399" s="28"/>
      <c r="R6399" s="25"/>
      <c r="Z6399"/>
    </row>
    <row r="6400" spans="1:26" x14ac:dyDescent="0.25">
      <c r="A6400" s="4" t="s">
        <v>7</v>
      </c>
      <c r="B6400" s="5">
        <v>2008</v>
      </c>
      <c r="C6400" s="5">
        <v>9</v>
      </c>
      <c r="D6400" s="5">
        <v>23</v>
      </c>
      <c r="E6400" s="5">
        <v>9</v>
      </c>
      <c r="F6400" s="43">
        <v>18.399999999999999</v>
      </c>
      <c r="G6400" s="8">
        <f t="shared" si="403"/>
        <v>25</v>
      </c>
      <c r="H6400" s="8">
        <f t="shared" si="404"/>
        <v>363.00000000000006</v>
      </c>
      <c r="I6400" s="8">
        <f t="shared" si="405"/>
        <v>90.750000000000014</v>
      </c>
      <c r="J6400" s="1">
        <v>18</v>
      </c>
      <c r="K6400" s="1">
        <v>25</v>
      </c>
      <c r="M6400" s="45"/>
      <c r="N6400" s="45"/>
      <c r="O6400" s="45"/>
      <c r="P6400" s="28"/>
      <c r="Q6400" s="28"/>
      <c r="R6400" s="25"/>
      <c r="Z6400"/>
    </row>
    <row r="6401" spans="1:26" x14ac:dyDescent="0.25">
      <c r="A6401" s="4" t="s">
        <v>7</v>
      </c>
      <c r="B6401" s="5">
        <v>2008</v>
      </c>
      <c r="C6401" s="5">
        <v>9</v>
      </c>
      <c r="D6401" s="5">
        <v>23</v>
      </c>
      <c r="E6401" s="5">
        <v>10</v>
      </c>
      <c r="F6401" s="43">
        <v>19.3</v>
      </c>
      <c r="G6401" s="8">
        <f t="shared" si="403"/>
        <v>25</v>
      </c>
      <c r="H6401" s="8">
        <f t="shared" si="404"/>
        <v>313.49999999999994</v>
      </c>
      <c r="I6401" s="8">
        <f t="shared" si="405"/>
        <v>78.374999999999986</v>
      </c>
      <c r="J6401" s="1">
        <v>18</v>
      </c>
      <c r="K6401" s="1">
        <v>25</v>
      </c>
      <c r="M6401" s="45"/>
      <c r="N6401" s="45"/>
      <c r="O6401" s="45"/>
      <c r="P6401" s="28"/>
      <c r="Q6401" s="28"/>
      <c r="R6401" s="25"/>
      <c r="Z6401"/>
    </row>
    <row r="6402" spans="1:26" x14ac:dyDescent="0.25">
      <c r="A6402" s="4" t="s">
        <v>7</v>
      </c>
      <c r="B6402" s="5">
        <v>2008</v>
      </c>
      <c r="C6402" s="5">
        <v>9</v>
      </c>
      <c r="D6402" s="5">
        <v>23</v>
      </c>
      <c r="E6402" s="5">
        <v>11</v>
      </c>
      <c r="F6402" s="43">
        <v>20.3</v>
      </c>
      <c r="G6402" s="8">
        <f t="shared" si="403"/>
        <v>25</v>
      </c>
      <c r="H6402" s="8">
        <f t="shared" si="404"/>
        <v>258.49999999999994</v>
      </c>
      <c r="I6402" s="8">
        <f t="shared" si="405"/>
        <v>64.624999999999986</v>
      </c>
      <c r="J6402" s="1">
        <v>18</v>
      </c>
      <c r="K6402" s="1">
        <v>25</v>
      </c>
      <c r="M6402" s="45"/>
      <c r="N6402" s="45"/>
      <c r="O6402" s="45"/>
      <c r="P6402" s="28"/>
      <c r="Q6402" s="28"/>
      <c r="R6402" s="25"/>
      <c r="Z6402"/>
    </row>
    <row r="6403" spans="1:26" x14ac:dyDescent="0.25">
      <c r="A6403" s="4" t="s">
        <v>7</v>
      </c>
      <c r="B6403" s="5">
        <v>2008</v>
      </c>
      <c r="C6403" s="5">
        <v>9</v>
      </c>
      <c r="D6403" s="5">
        <v>23</v>
      </c>
      <c r="E6403" s="5">
        <v>12</v>
      </c>
      <c r="F6403" s="43">
        <v>21.2</v>
      </c>
      <c r="G6403" s="8">
        <f t="shared" si="403"/>
        <v>25</v>
      </c>
      <c r="H6403" s="8">
        <f t="shared" si="404"/>
        <v>209.00000000000003</v>
      </c>
      <c r="I6403" s="8">
        <f t="shared" si="405"/>
        <v>52.250000000000007</v>
      </c>
      <c r="J6403" s="1">
        <v>18</v>
      </c>
      <c r="K6403" s="1">
        <v>25</v>
      </c>
      <c r="M6403" s="45"/>
      <c r="N6403" s="45"/>
      <c r="O6403" s="45"/>
      <c r="P6403" s="28"/>
      <c r="Q6403" s="28"/>
      <c r="R6403" s="25"/>
      <c r="Z6403"/>
    </row>
    <row r="6404" spans="1:26" x14ac:dyDescent="0.25">
      <c r="A6404" s="4" t="s">
        <v>7</v>
      </c>
      <c r="B6404" s="5">
        <v>2008</v>
      </c>
      <c r="C6404" s="5">
        <v>9</v>
      </c>
      <c r="D6404" s="5">
        <v>23</v>
      </c>
      <c r="E6404" s="5">
        <v>13</v>
      </c>
      <c r="F6404" s="43">
        <v>22.1</v>
      </c>
      <c r="G6404" s="8">
        <f t="shared" si="403"/>
        <v>25</v>
      </c>
      <c r="H6404" s="8">
        <f t="shared" si="404"/>
        <v>159.49999999999991</v>
      </c>
      <c r="I6404" s="8">
        <f t="shared" si="405"/>
        <v>39.874999999999979</v>
      </c>
      <c r="J6404" s="1">
        <v>18</v>
      </c>
      <c r="K6404" s="1">
        <v>25</v>
      </c>
      <c r="M6404" s="45"/>
      <c r="N6404" s="45"/>
      <c r="O6404" s="45"/>
      <c r="P6404" s="28"/>
      <c r="Q6404" s="28"/>
      <c r="R6404" s="25"/>
      <c r="Z6404"/>
    </row>
    <row r="6405" spans="1:26" x14ac:dyDescent="0.25">
      <c r="A6405" s="4" t="s">
        <v>7</v>
      </c>
      <c r="B6405" s="5">
        <v>2008</v>
      </c>
      <c r="C6405" s="5">
        <v>9</v>
      </c>
      <c r="D6405" s="5">
        <v>23</v>
      </c>
      <c r="E6405" s="5">
        <v>14</v>
      </c>
      <c r="F6405" s="43">
        <v>22.2</v>
      </c>
      <c r="G6405" s="8">
        <f t="shared" si="403"/>
        <v>25</v>
      </c>
      <c r="H6405" s="8">
        <f t="shared" si="404"/>
        <v>154.00000000000003</v>
      </c>
      <c r="I6405" s="8">
        <f t="shared" si="405"/>
        <v>38.500000000000007</v>
      </c>
      <c r="J6405" s="1">
        <v>18</v>
      </c>
      <c r="K6405" s="1">
        <v>25</v>
      </c>
      <c r="M6405" s="45"/>
      <c r="N6405" s="45"/>
      <c r="O6405" s="45"/>
      <c r="P6405" s="28"/>
      <c r="Q6405" s="28"/>
      <c r="R6405" s="25"/>
      <c r="Z6405"/>
    </row>
    <row r="6406" spans="1:26" x14ac:dyDescent="0.25">
      <c r="A6406" s="4" t="s">
        <v>7</v>
      </c>
      <c r="B6406" s="5">
        <v>2008</v>
      </c>
      <c r="C6406" s="5">
        <v>9</v>
      </c>
      <c r="D6406" s="5">
        <v>23</v>
      </c>
      <c r="E6406" s="5">
        <v>15</v>
      </c>
      <c r="F6406" s="43">
        <v>22.3</v>
      </c>
      <c r="G6406" s="8">
        <f t="shared" si="403"/>
        <v>25</v>
      </c>
      <c r="H6406" s="8">
        <f t="shared" si="404"/>
        <v>148.49999999999997</v>
      </c>
      <c r="I6406" s="8">
        <f t="shared" si="405"/>
        <v>37.124999999999993</v>
      </c>
      <c r="J6406" s="1">
        <v>18</v>
      </c>
      <c r="K6406" s="1">
        <v>25</v>
      </c>
      <c r="M6406" s="45"/>
      <c r="N6406" s="45"/>
      <c r="O6406" s="45"/>
      <c r="P6406" s="28"/>
      <c r="Q6406" s="28"/>
      <c r="R6406" s="25"/>
      <c r="Z6406"/>
    </row>
    <row r="6407" spans="1:26" x14ac:dyDescent="0.25">
      <c r="A6407" s="4" t="s">
        <v>7</v>
      </c>
      <c r="B6407" s="5">
        <v>2008</v>
      </c>
      <c r="C6407" s="5">
        <v>9</v>
      </c>
      <c r="D6407" s="5">
        <v>23</v>
      </c>
      <c r="E6407" s="5">
        <v>16</v>
      </c>
      <c r="F6407" s="43">
        <v>22.3</v>
      </c>
      <c r="G6407" s="8">
        <f t="shared" ref="G6407:G6470" si="406">IF(A6407="Inverno", $G$3, $G$2)</f>
        <v>25</v>
      </c>
      <c r="H6407" s="8">
        <f t="shared" si="404"/>
        <v>148.49999999999997</v>
      </c>
      <c r="I6407" s="8">
        <f t="shared" si="405"/>
        <v>37.124999999999993</v>
      </c>
      <c r="J6407" s="1">
        <v>18</v>
      </c>
      <c r="K6407" s="1">
        <v>25</v>
      </c>
      <c r="M6407" s="45"/>
      <c r="N6407" s="45"/>
      <c r="O6407" s="45"/>
      <c r="P6407" s="28"/>
      <c r="Q6407" s="28"/>
      <c r="R6407" s="25"/>
      <c r="Z6407"/>
    </row>
    <row r="6408" spans="1:26" x14ac:dyDescent="0.25">
      <c r="A6408" s="4" t="s">
        <v>7</v>
      </c>
      <c r="B6408" s="5">
        <v>2008</v>
      </c>
      <c r="C6408" s="5">
        <v>9</v>
      </c>
      <c r="D6408" s="5">
        <v>23</v>
      </c>
      <c r="E6408" s="5">
        <v>17</v>
      </c>
      <c r="F6408" s="43">
        <v>21.9</v>
      </c>
      <c r="G6408" s="8">
        <f t="shared" si="406"/>
        <v>25</v>
      </c>
      <c r="H6408" s="8">
        <f t="shared" ref="H6408:H6471" si="407">IF(F6408&gt;G6408,0,$D$3*(G6408-F6408)/$D$4)</f>
        <v>170.50000000000009</v>
      </c>
      <c r="I6408" s="8">
        <f t="shared" ref="I6408:I6471" si="408">H6408/$G$4</f>
        <v>42.625000000000021</v>
      </c>
      <c r="J6408" s="1">
        <v>18</v>
      </c>
      <c r="K6408" s="1">
        <v>25</v>
      </c>
      <c r="M6408" s="45"/>
      <c r="N6408" s="45"/>
      <c r="O6408" s="45"/>
      <c r="P6408" s="28"/>
      <c r="Q6408" s="28"/>
      <c r="R6408" s="25"/>
      <c r="Z6408"/>
    </row>
    <row r="6409" spans="1:26" x14ac:dyDescent="0.25">
      <c r="A6409" s="4" t="s">
        <v>7</v>
      </c>
      <c r="B6409" s="5">
        <v>2008</v>
      </c>
      <c r="C6409" s="5">
        <v>9</v>
      </c>
      <c r="D6409" s="5">
        <v>23</v>
      </c>
      <c r="E6409" s="5">
        <v>18</v>
      </c>
      <c r="F6409" s="43">
        <v>20.6</v>
      </c>
      <c r="G6409" s="8">
        <f t="shared" si="406"/>
        <v>25</v>
      </c>
      <c r="H6409" s="8">
        <f t="shared" si="407"/>
        <v>241.99999999999991</v>
      </c>
      <c r="I6409" s="8">
        <f t="shared" si="408"/>
        <v>60.499999999999979</v>
      </c>
      <c r="J6409" s="1">
        <v>18</v>
      </c>
      <c r="K6409" s="1">
        <v>25</v>
      </c>
      <c r="M6409" s="45"/>
      <c r="N6409" s="45"/>
      <c r="O6409" s="45"/>
      <c r="P6409" s="28"/>
      <c r="Q6409" s="28"/>
      <c r="R6409" s="25"/>
      <c r="Z6409"/>
    </row>
    <row r="6410" spans="1:26" x14ac:dyDescent="0.25">
      <c r="A6410" s="4" t="s">
        <v>7</v>
      </c>
      <c r="B6410" s="5">
        <v>2008</v>
      </c>
      <c r="C6410" s="5">
        <v>9</v>
      </c>
      <c r="D6410" s="5">
        <v>23</v>
      </c>
      <c r="E6410" s="5">
        <v>19</v>
      </c>
      <c r="F6410" s="43">
        <v>19</v>
      </c>
      <c r="G6410" s="8">
        <f t="shared" si="406"/>
        <v>25</v>
      </c>
      <c r="H6410" s="8">
        <f t="shared" si="407"/>
        <v>330</v>
      </c>
      <c r="I6410" s="8">
        <f t="shared" si="408"/>
        <v>82.5</v>
      </c>
      <c r="J6410" s="1">
        <v>18</v>
      </c>
      <c r="K6410" s="1">
        <v>25</v>
      </c>
      <c r="M6410" s="45"/>
      <c r="N6410" s="45"/>
      <c r="O6410" s="45"/>
      <c r="P6410" s="28"/>
      <c r="Q6410" s="28"/>
      <c r="R6410" s="25"/>
      <c r="Z6410"/>
    </row>
    <row r="6411" spans="1:26" x14ac:dyDescent="0.25">
      <c r="A6411" s="4" t="s">
        <v>7</v>
      </c>
      <c r="B6411" s="5">
        <v>2008</v>
      </c>
      <c r="C6411" s="5">
        <v>9</v>
      </c>
      <c r="D6411" s="5">
        <v>23</v>
      </c>
      <c r="E6411" s="5">
        <v>20</v>
      </c>
      <c r="F6411" s="43">
        <v>18.3</v>
      </c>
      <c r="G6411" s="8">
        <f t="shared" si="406"/>
        <v>25</v>
      </c>
      <c r="H6411" s="8">
        <f t="shared" si="407"/>
        <v>368.49999999999994</v>
      </c>
      <c r="I6411" s="8">
        <f t="shared" si="408"/>
        <v>92.124999999999986</v>
      </c>
      <c r="J6411" s="1">
        <v>18</v>
      </c>
      <c r="K6411" s="1">
        <v>25</v>
      </c>
      <c r="M6411" s="45"/>
      <c r="N6411" s="45"/>
      <c r="O6411" s="45"/>
      <c r="P6411" s="28"/>
      <c r="Q6411" s="28"/>
      <c r="R6411" s="25"/>
      <c r="Z6411"/>
    </row>
    <row r="6412" spans="1:26" x14ac:dyDescent="0.25">
      <c r="A6412" s="4" t="s">
        <v>7</v>
      </c>
      <c r="B6412" s="5">
        <v>2008</v>
      </c>
      <c r="C6412" s="5">
        <v>9</v>
      </c>
      <c r="D6412" s="5">
        <v>23</v>
      </c>
      <c r="E6412" s="5">
        <v>21</v>
      </c>
      <c r="F6412" s="43">
        <v>18.100000000000001</v>
      </c>
      <c r="G6412" s="8">
        <f t="shared" si="406"/>
        <v>25</v>
      </c>
      <c r="H6412" s="8">
        <f t="shared" si="407"/>
        <v>379.49999999999994</v>
      </c>
      <c r="I6412" s="8">
        <f t="shared" si="408"/>
        <v>94.874999999999986</v>
      </c>
      <c r="J6412" s="1">
        <v>18</v>
      </c>
      <c r="K6412" s="1">
        <v>25</v>
      </c>
      <c r="M6412" s="45"/>
      <c r="N6412" s="45"/>
      <c r="O6412" s="45"/>
      <c r="P6412" s="28"/>
      <c r="Q6412" s="28"/>
      <c r="R6412" s="25"/>
      <c r="Z6412"/>
    </row>
    <row r="6413" spans="1:26" x14ac:dyDescent="0.25">
      <c r="A6413" s="4" t="s">
        <v>7</v>
      </c>
      <c r="B6413" s="5">
        <v>2008</v>
      </c>
      <c r="C6413" s="5">
        <v>9</v>
      </c>
      <c r="D6413" s="5">
        <v>23</v>
      </c>
      <c r="E6413" s="5">
        <v>22</v>
      </c>
      <c r="F6413" s="43">
        <v>18</v>
      </c>
      <c r="G6413" s="8">
        <f t="shared" si="406"/>
        <v>25</v>
      </c>
      <c r="H6413" s="8">
        <f t="shared" si="407"/>
        <v>385</v>
      </c>
      <c r="I6413" s="8">
        <f t="shared" si="408"/>
        <v>96.25</v>
      </c>
      <c r="J6413" s="1">
        <v>18</v>
      </c>
      <c r="K6413" s="1">
        <v>25</v>
      </c>
      <c r="M6413" s="45"/>
      <c r="N6413" s="45"/>
      <c r="O6413" s="45"/>
      <c r="P6413" s="28"/>
      <c r="Q6413" s="28"/>
      <c r="R6413" s="25"/>
      <c r="Z6413"/>
    </row>
    <row r="6414" spans="1:26" x14ac:dyDescent="0.25">
      <c r="A6414" s="4" t="s">
        <v>7</v>
      </c>
      <c r="B6414" s="5">
        <v>2008</v>
      </c>
      <c r="C6414" s="5">
        <v>9</v>
      </c>
      <c r="D6414" s="5">
        <v>23</v>
      </c>
      <c r="E6414" s="5">
        <v>23</v>
      </c>
      <c r="F6414" s="43">
        <v>17.899999999999999</v>
      </c>
      <c r="G6414" s="8">
        <f t="shared" si="406"/>
        <v>25</v>
      </c>
      <c r="H6414" s="8">
        <f t="shared" si="407"/>
        <v>390.50000000000006</v>
      </c>
      <c r="I6414" s="8">
        <f t="shared" si="408"/>
        <v>97.625000000000014</v>
      </c>
      <c r="J6414" s="1">
        <v>18</v>
      </c>
      <c r="K6414" s="1">
        <v>25</v>
      </c>
      <c r="M6414" s="45"/>
      <c r="N6414" s="45"/>
      <c r="O6414" s="45"/>
      <c r="P6414" s="28"/>
      <c r="Q6414" s="28"/>
      <c r="R6414" s="25"/>
      <c r="Z6414"/>
    </row>
    <row r="6415" spans="1:26" x14ac:dyDescent="0.25">
      <c r="A6415" s="4" t="s">
        <v>7</v>
      </c>
      <c r="B6415" s="5">
        <v>2008</v>
      </c>
      <c r="C6415" s="5">
        <v>9</v>
      </c>
      <c r="D6415" s="5">
        <v>24</v>
      </c>
      <c r="E6415" s="5">
        <v>0</v>
      </c>
      <c r="F6415" s="43">
        <v>17.7</v>
      </c>
      <c r="G6415" s="8">
        <f t="shared" si="406"/>
        <v>25</v>
      </c>
      <c r="H6415" s="8">
        <f t="shared" si="407"/>
        <v>401.50000000000006</v>
      </c>
      <c r="I6415" s="8">
        <f t="shared" si="408"/>
        <v>100.37500000000001</v>
      </c>
      <c r="J6415" s="1">
        <v>18</v>
      </c>
      <c r="K6415" s="1">
        <v>25</v>
      </c>
      <c r="M6415" s="45"/>
      <c r="N6415" s="45"/>
      <c r="O6415" s="45"/>
      <c r="P6415" s="28"/>
      <c r="Q6415" s="28"/>
      <c r="R6415" s="25"/>
      <c r="Z6415"/>
    </row>
    <row r="6416" spans="1:26" x14ac:dyDescent="0.25">
      <c r="A6416" s="4" t="s">
        <v>7</v>
      </c>
      <c r="B6416" s="5">
        <v>2008</v>
      </c>
      <c r="C6416" s="5">
        <v>9</v>
      </c>
      <c r="D6416" s="5">
        <v>24</v>
      </c>
      <c r="E6416" s="5">
        <v>1</v>
      </c>
      <c r="F6416" s="43">
        <v>17.5</v>
      </c>
      <c r="G6416" s="8">
        <f t="shared" si="406"/>
        <v>25</v>
      </c>
      <c r="H6416" s="8">
        <f t="shared" si="407"/>
        <v>412.5</v>
      </c>
      <c r="I6416" s="8">
        <f t="shared" si="408"/>
        <v>103.125</v>
      </c>
      <c r="J6416" s="1">
        <v>18</v>
      </c>
      <c r="K6416" s="1">
        <v>25</v>
      </c>
      <c r="M6416" s="45"/>
      <c r="N6416" s="45"/>
      <c r="O6416" s="45"/>
      <c r="P6416" s="28"/>
      <c r="Q6416" s="28"/>
      <c r="R6416" s="25"/>
      <c r="Z6416"/>
    </row>
    <row r="6417" spans="1:26" x14ac:dyDescent="0.25">
      <c r="A6417" s="4" t="s">
        <v>7</v>
      </c>
      <c r="B6417" s="5">
        <v>2008</v>
      </c>
      <c r="C6417" s="5">
        <v>9</v>
      </c>
      <c r="D6417" s="5">
        <v>24</v>
      </c>
      <c r="E6417" s="5">
        <v>2</v>
      </c>
      <c r="F6417" s="43">
        <v>17.399999999999999</v>
      </c>
      <c r="G6417" s="8">
        <f t="shared" si="406"/>
        <v>25</v>
      </c>
      <c r="H6417" s="8">
        <f t="shared" si="407"/>
        <v>418.00000000000006</v>
      </c>
      <c r="I6417" s="8">
        <f t="shared" si="408"/>
        <v>104.50000000000001</v>
      </c>
      <c r="J6417" s="1">
        <v>18</v>
      </c>
      <c r="K6417" s="1">
        <v>25</v>
      </c>
      <c r="M6417" s="45"/>
      <c r="N6417" s="45"/>
      <c r="O6417" s="45"/>
      <c r="P6417" s="28"/>
      <c r="Q6417" s="28"/>
      <c r="R6417" s="25"/>
      <c r="Z6417"/>
    </row>
    <row r="6418" spans="1:26" x14ac:dyDescent="0.25">
      <c r="A6418" s="4" t="s">
        <v>7</v>
      </c>
      <c r="B6418" s="5">
        <v>2008</v>
      </c>
      <c r="C6418" s="5">
        <v>9</v>
      </c>
      <c r="D6418" s="5">
        <v>24</v>
      </c>
      <c r="E6418" s="5">
        <v>3</v>
      </c>
      <c r="F6418" s="43">
        <v>17.3</v>
      </c>
      <c r="G6418" s="8">
        <f t="shared" si="406"/>
        <v>25</v>
      </c>
      <c r="H6418" s="8">
        <f t="shared" si="407"/>
        <v>423.49999999999994</v>
      </c>
      <c r="I6418" s="8">
        <f t="shared" si="408"/>
        <v>105.87499999999999</v>
      </c>
      <c r="J6418" s="1">
        <v>18</v>
      </c>
      <c r="K6418" s="1">
        <v>25</v>
      </c>
      <c r="M6418" s="45"/>
      <c r="N6418" s="45"/>
      <c r="O6418" s="45"/>
      <c r="P6418" s="28"/>
      <c r="Q6418" s="28"/>
      <c r="R6418" s="25"/>
      <c r="Z6418"/>
    </row>
    <row r="6419" spans="1:26" x14ac:dyDescent="0.25">
      <c r="A6419" s="4" t="s">
        <v>7</v>
      </c>
      <c r="B6419" s="5">
        <v>2008</v>
      </c>
      <c r="C6419" s="5">
        <v>9</v>
      </c>
      <c r="D6419" s="5">
        <v>24</v>
      </c>
      <c r="E6419" s="5">
        <v>4</v>
      </c>
      <c r="F6419" s="43">
        <v>17</v>
      </c>
      <c r="G6419" s="8">
        <f t="shared" si="406"/>
        <v>25</v>
      </c>
      <c r="H6419" s="8">
        <f t="shared" si="407"/>
        <v>440</v>
      </c>
      <c r="I6419" s="8">
        <f t="shared" si="408"/>
        <v>110</v>
      </c>
      <c r="J6419" s="1">
        <v>18</v>
      </c>
      <c r="K6419" s="1">
        <v>25</v>
      </c>
      <c r="M6419" s="45"/>
      <c r="N6419" s="45"/>
      <c r="O6419" s="45"/>
      <c r="P6419" s="28"/>
      <c r="Q6419" s="28"/>
      <c r="R6419" s="25"/>
      <c r="Z6419"/>
    </row>
    <row r="6420" spans="1:26" x14ac:dyDescent="0.25">
      <c r="A6420" s="4" t="s">
        <v>7</v>
      </c>
      <c r="B6420" s="5">
        <v>2008</v>
      </c>
      <c r="C6420" s="5">
        <v>9</v>
      </c>
      <c r="D6420" s="5">
        <v>24</v>
      </c>
      <c r="E6420" s="5">
        <v>5</v>
      </c>
      <c r="F6420" s="43">
        <v>16.600000000000001</v>
      </c>
      <c r="G6420" s="8">
        <f t="shared" si="406"/>
        <v>25</v>
      </c>
      <c r="H6420" s="8">
        <f t="shared" si="407"/>
        <v>461.99999999999994</v>
      </c>
      <c r="I6420" s="8">
        <f t="shared" si="408"/>
        <v>115.49999999999999</v>
      </c>
      <c r="J6420" s="1">
        <v>18</v>
      </c>
      <c r="K6420" s="1">
        <v>25</v>
      </c>
      <c r="M6420" s="45"/>
      <c r="N6420" s="45"/>
      <c r="O6420" s="45"/>
      <c r="P6420" s="28"/>
      <c r="Q6420" s="28"/>
      <c r="R6420" s="25"/>
      <c r="Z6420"/>
    </row>
    <row r="6421" spans="1:26" x14ac:dyDescent="0.25">
      <c r="A6421" s="4" t="s">
        <v>7</v>
      </c>
      <c r="B6421" s="5">
        <v>2008</v>
      </c>
      <c r="C6421" s="5">
        <v>9</v>
      </c>
      <c r="D6421" s="5">
        <v>24</v>
      </c>
      <c r="E6421" s="5">
        <v>6</v>
      </c>
      <c r="F6421" s="43">
        <v>16.3</v>
      </c>
      <c r="G6421" s="8">
        <f t="shared" si="406"/>
        <v>25</v>
      </c>
      <c r="H6421" s="8">
        <f t="shared" si="407"/>
        <v>478.49999999999994</v>
      </c>
      <c r="I6421" s="8">
        <f t="shared" si="408"/>
        <v>119.62499999999999</v>
      </c>
      <c r="J6421" s="1">
        <v>18</v>
      </c>
      <c r="K6421" s="1">
        <v>25</v>
      </c>
      <c r="M6421" s="45"/>
      <c r="N6421" s="45"/>
      <c r="O6421" s="45"/>
      <c r="P6421" s="28"/>
      <c r="Q6421" s="28"/>
      <c r="R6421" s="25"/>
      <c r="Z6421"/>
    </row>
    <row r="6422" spans="1:26" x14ac:dyDescent="0.25">
      <c r="A6422" s="4" t="s">
        <v>7</v>
      </c>
      <c r="B6422" s="5">
        <v>2008</v>
      </c>
      <c r="C6422" s="5">
        <v>9</v>
      </c>
      <c r="D6422" s="5">
        <v>24</v>
      </c>
      <c r="E6422" s="5">
        <v>7</v>
      </c>
      <c r="F6422" s="43">
        <v>16.100000000000001</v>
      </c>
      <c r="G6422" s="8">
        <f t="shared" si="406"/>
        <v>25</v>
      </c>
      <c r="H6422" s="8">
        <f t="shared" si="407"/>
        <v>489.49999999999994</v>
      </c>
      <c r="I6422" s="8">
        <f t="shared" si="408"/>
        <v>122.37499999999999</v>
      </c>
      <c r="J6422" s="1">
        <v>18</v>
      </c>
      <c r="K6422" s="1">
        <v>25</v>
      </c>
      <c r="M6422" s="45"/>
      <c r="N6422" s="45"/>
      <c r="O6422" s="45"/>
      <c r="P6422" s="28"/>
      <c r="Q6422" s="28"/>
      <c r="R6422" s="25"/>
      <c r="Z6422"/>
    </row>
    <row r="6423" spans="1:26" x14ac:dyDescent="0.25">
      <c r="A6423" s="4" t="s">
        <v>7</v>
      </c>
      <c r="B6423" s="5">
        <v>2008</v>
      </c>
      <c r="C6423" s="5">
        <v>9</v>
      </c>
      <c r="D6423" s="5">
        <v>24</v>
      </c>
      <c r="E6423" s="5">
        <v>8</v>
      </c>
      <c r="F6423" s="43">
        <v>16</v>
      </c>
      <c r="G6423" s="8">
        <f t="shared" si="406"/>
        <v>25</v>
      </c>
      <c r="H6423" s="8">
        <f t="shared" si="407"/>
        <v>495</v>
      </c>
      <c r="I6423" s="8">
        <f t="shared" si="408"/>
        <v>123.75</v>
      </c>
      <c r="J6423" s="1">
        <v>18</v>
      </c>
      <c r="K6423" s="1">
        <v>25</v>
      </c>
      <c r="M6423" s="45"/>
      <c r="N6423" s="45"/>
      <c r="O6423" s="45"/>
      <c r="P6423" s="28"/>
      <c r="Q6423" s="28"/>
      <c r="R6423" s="25"/>
      <c r="Z6423"/>
    </row>
    <row r="6424" spans="1:26" x14ac:dyDescent="0.25">
      <c r="A6424" s="4" t="s">
        <v>7</v>
      </c>
      <c r="B6424" s="5">
        <v>2008</v>
      </c>
      <c r="C6424" s="5">
        <v>9</v>
      </c>
      <c r="D6424" s="5">
        <v>24</v>
      </c>
      <c r="E6424" s="5">
        <v>9</v>
      </c>
      <c r="F6424" s="43">
        <v>16.100000000000001</v>
      </c>
      <c r="G6424" s="8">
        <f t="shared" si="406"/>
        <v>25</v>
      </c>
      <c r="H6424" s="8">
        <f t="shared" si="407"/>
        <v>489.49999999999994</v>
      </c>
      <c r="I6424" s="8">
        <f t="shared" si="408"/>
        <v>122.37499999999999</v>
      </c>
      <c r="J6424" s="1">
        <v>18</v>
      </c>
      <c r="K6424" s="1">
        <v>25</v>
      </c>
      <c r="M6424" s="45"/>
      <c r="N6424" s="45"/>
      <c r="O6424" s="45"/>
      <c r="P6424" s="28"/>
      <c r="Q6424" s="28"/>
      <c r="R6424" s="25"/>
      <c r="Z6424"/>
    </row>
    <row r="6425" spans="1:26" x14ac:dyDescent="0.25">
      <c r="A6425" s="4" t="s">
        <v>7</v>
      </c>
      <c r="B6425" s="5">
        <v>2008</v>
      </c>
      <c r="C6425" s="5">
        <v>9</v>
      </c>
      <c r="D6425" s="5">
        <v>24</v>
      </c>
      <c r="E6425" s="5">
        <v>10</v>
      </c>
      <c r="F6425" s="43">
        <v>17.600000000000001</v>
      </c>
      <c r="G6425" s="8">
        <f t="shared" si="406"/>
        <v>25</v>
      </c>
      <c r="H6425" s="8">
        <f t="shared" si="407"/>
        <v>406.99999999999994</v>
      </c>
      <c r="I6425" s="8">
        <f t="shared" si="408"/>
        <v>101.74999999999999</v>
      </c>
      <c r="J6425" s="1">
        <v>18</v>
      </c>
      <c r="K6425" s="1">
        <v>25</v>
      </c>
      <c r="M6425" s="45"/>
      <c r="N6425" s="45"/>
      <c r="O6425" s="45"/>
      <c r="P6425" s="28"/>
      <c r="Q6425" s="28"/>
      <c r="R6425" s="25"/>
      <c r="Z6425"/>
    </row>
    <row r="6426" spans="1:26" x14ac:dyDescent="0.25">
      <c r="A6426" s="4" t="s">
        <v>7</v>
      </c>
      <c r="B6426" s="5">
        <v>2008</v>
      </c>
      <c r="C6426" s="5">
        <v>9</v>
      </c>
      <c r="D6426" s="5">
        <v>24</v>
      </c>
      <c r="E6426" s="5">
        <v>11</v>
      </c>
      <c r="F6426" s="43">
        <v>19.2</v>
      </c>
      <c r="G6426" s="8">
        <f t="shared" si="406"/>
        <v>25</v>
      </c>
      <c r="H6426" s="8">
        <f t="shared" si="407"/>
        <v>319.00000000000006</v>
      </c>
      <c r="I6426" s="8">
        <f t="shared" si="408"/>
        <v>79.750000000000014</v>
      </c>
      <c r="J6426" s="1">
        <v>18</v>
      </c>
      <c r="K6426" s="1">
        <v>25</v>
      </c>
      <c r="M6426" s="45"/>
      <c r="N6426" s="45"/>
      <c r="O6426" s="45"/>
      <c r="P6426" s="28"/>
      <c r="Q6426" s="28"/>
      <c r="R6426" s="25"/>
      <c r="Z6426"/>
    </row>
    <row r="6427" spans="1:26" x14ac:dyDescent="0.25">
      <c r="A6427" s="4" t="s">
        <v>7</v>
      </c>
      <c r="B6427" s="5">
        <v>2008</v>
      </c>
      <c r="C6427" s="5">
        <v>9</v>
      </c>
      <c r="D6427" s="5">
        <v>24</v>
      </c>
      <c r="E6427" s="5">
        <v>12</v>
      </c>
      <c r="F6427" s="43">
        <v>17.899999999999999</v>
      </c>
      <c r="G6427" s="8">
        <f t="shared" si="406"/>
        <v>25</v>
      </c>
      <c r="H6427" s="8">
        <f t="shared" si="407"/>
        <v>390.50000000000006</v>
      </c>
      <c r="I6427" s="8">
        <f t="shared" si="408"/>
        <v>97.625000000000014</v>
      </c>
      <c r="J6427" s="1">
        <v>18</v>
      </c>
      <c r="K6427" s="1">
        <v>25</v>
      </c>
      <c r="M6427" s="45"/>
      <c r="N6427" s="45"/>
      <c r="O6427" s="45"/>
      <c r="P6427" s="28"/>
      <c r="Q6427" s="28"/>
      <c r="R6427" s="25"/>
      <c r="Z6427"/>
    </row>
    <row r="6428" spans="1:26" x14ac:dyDescent="0.25">
      <c r="A6428" s="4" t="s">
        <v>7</v>
      </c>
      <c r="B6428" s="5">
        <v>2008</v>
      </c>
      <c r="C6428" s="5">
        <v>9</v>
      </c>
      <c r="D6428" s="5">
        <v>24</v>
      </c>
      <c r="E6428" s="5">
        <v>13</v>
      </c>
      <c r="F6428" s="43">
        <v>20.2</v>
      </c>
      <c r="G6428" s="8">
        <f t="shared" si="406"/>
        <v>25</v>
      </c>
      <c r="H6428" s="8">
        <f t="shared" si="407"/>
        <v>264.00000000000006</v>
      </c>
      <c r="I6428" s="8">
        <f t="shared" si="408"/>
        <v>66.000000000000014</v>
      </c>
      <c r="J6428" s="1">
        <v>18</v>
      </c>
      <c r="K6428" s="1">
        <v>25</v>
      </c>
      <c r="M6428" s="45"/>
      <c r="N6428" s="45"/>
      <c r="O6428" s="45"/>
      <c r="P6428" s="28"/>
      <c r="Q6428" s="28"/>
      <c r="R6428" s="25"/>
      <c r="Z6428"/>
    </row>
    <row r="6429" spans="1:26" x14ac:dyDescent="0.25">
      <c r="A6429" s="4" t="s">
        <v>7</v>
      </c>
      <c r="B6429" s="5">
        <v>2008</v>
      </c>
      <c r="C6429" s="5">
        <v>9</v>
      </c>
      <c r="D6429" s="5">
        <v>24</v>
      </c>
      <c r="E6429" s="5">
        <v>14</v>
      </c>
      <c r="F6429" s="43">
        <v>21.1</v>
      </c>
      <c r="G6429" s="8">
        <f t="shared" si="406"/>
        <v>25</v>
      </c>
      <c r="H6429" s="8">
        <f t="shared" si="407"/>
        <v>214.49999999999991</v>
      </c>
      <c r="I6429" s="8">
        <f t="shared" si="408"/>
        <v>53.624999999999979</v>
      </c>
      <c r="J6429" s="1">
        <v>18</v>
      </c>
      <c r="K6429" s="1">
        <v>25</v>
      </c>
      <c r="M6429" s="45"/>
      <c r="N6429" s="45"/>
      <c r="O6429" s="45"/>
      <c r="P6429" s="28"/>
      <c r="Q6429" s="28"/>
      <c r="R6429" s="25"/>
      <c r="Z6429"/>
    </row>
    <row r="6430" spans="1:26" x14ac:dyDescent="0.25">
      <c r="A6430" s="4" t="s">
        <v>7</v>
      </c>
      <c r="B6430" s="5">
        <v>2008</v>
      </c>
      <c r="C6430" s="5">
        <v>9</v>
      </c>
      <c r="D6430" s="5">
        <v>24</v>
      </c>
      <c r="E6430" s="5">
        <v>15</v>
      </c>
      <c r="F6430" s="43">
        <v>21.2</v>
      </c>
      <c r="G6430" s="8">
        <f t="shared" si="406"/>
        <v>25</v>
      </c>
      <c r="H6430" s="8">
        <f t="shared" si="407"/>
        <v>209.00000000000003</v>
      </c>
      <c r="I6430" s="8">
        <f t="shared" si="408"/>
        <v>52.250000000000007</v>
      </c>
      <c r="J6430" s="1">
        <v>18</v>
      </c>
      <c r="K6430" s="1">
        <v>25</v>
      </c>
      <c r="M6430" s="45"/>
      <c r="N6430" s="45"/>
      <c r="O6430" s="45"/>
      <c r="P6430" s="28"/>
      <c r="Q6430" s="28"/>
      <c r="R6430" s="25"/>
      <c r="Z6430"/>
    </row>
    <row r="6431" spans="1:26" x14ac:dyDescent="0.25">
      <c r="A6431" s="4" t="s">
        <v>7</v>
      </c>
      <c r="B6431" s="5">
        <v>2008</v>
      </c>
      <c r="C6431" s="5">
        <v>9</v>
      </c>
      <c r="D6431" s="5">
        <v>24</v>
      </c>
      <c r="E6431" s="5">
        <v>16</v>
      </c>
      <c r="F6431" s="43">
        <v>20.9</v>
      </c>
      <c r="G6431" s="8">
        <f t="shared" si="406"/>
        <v>25</v>
      </c>
      <c r="H6431" s="8">
        <f t="shared" si="407"/>
        <v>225.50000000000009</v>
      </c>
      <c r="I6431" s="8">
        <f t="shared" si="408"/>
        <v>56.375000000000021</v>
      </c>
      <c r="J6431" s="1">
        <v>18</v>
      </c>
      <c r="K6431" s="1">
        <v>25</v>
      </c>
      <c r="M6431" s="45"/>
      <c r="N6431" s="45"/>
      <c r="O6431" s="45"/>
      <c r="P6431" s="28"/>
      <c r="Q6431" s="28"/>
      <c r="R6431" s="25"/>
      <c r="Z6431"/>
    </row>
    <row r="6432" spans="1:26" x14ac:dyDescent="0.25">
      <c r="A6432" s="4" t="s">
        <v>7</v>
      </c>
      <c r="B6432" s="5">
        <v>2008</v>
      </c>
      <c r="C6432" s="5">
        <v>9</v>
      </c>
      <c r="D6432" s="5">
        <v>24</v>
      </c>
      <c r="E6432" s="5">
        <v>17</v>
      </c>
      <c r="F6432" s="43">
        <v>20.399999999999999</v>
      </c>
      <c r="G6432" s="8">
        <f t="shared" si="406"/>
        <v>25</v>
      </c>
      <c r="H6432" s="8">
        <f t="shared" si="407"/>
        <v>253.00000000000009</v>
      </c>
      <c r="I6432" s="8">
        <f t="shared" si="408"/>
        <v>63.250000000000021</v>
      </c>
      <c r="J6432" s="1">
        <v>18</v>
      </c>
      <c r="K6432" s="1">
        <v>25</v>
      </c>
      <c r="M6432" s="45"/>
      <c r="N6432" s="45"/>
      <c r="O6432" s="45"/>
      <c r="P6432" s="28"/>
      <c r="Q6432" s="28"/>
      <c r="R6432" s="25"/>
      <c r="Z6432"/>
    </row>
    <row r="6433" spans="1:26" x14ac:dyDescent="0.25">
      <c r="A6433" s="4" t="s">
        <v>7</v>
      </c>
      <c r="B6433" s="5">
        <v>2008</v>
      </c>
      <c r="C6433" s="5">
        <v>9</v>
      </c>
      <c r="D6433" s="5">
        <v>24</v>
      </c>
      <c r="E6433" s="5">
        <v>18</v>
      </c>
      <c r="F6433" s="43">
        <v>19.8</v>
      </c>
      <c r="G6433" s="8">
        <f t="shared" si="406"/>
        <v>25</v>
      </c>
      <c r="H6433" s="8">
        <f t="shared" si="407"/>
        <v>285.99999999999994</v>
      </c>
      <c r="I6433" s="8">
        <f t="shared" si="408"/>
        <v>71.499999999999986</v>
      </c>
      <c r="J6433" s="1">
        <v>18</v>
      </c>
      <c r="K6433" s="1">
        <v>25</v>
      </c>
      <c r="M6433" s="45"/>
      <c r="N6433" s="45"/>
      <c r="O6433" s="45"/>
      <c r="P6433" s="28"/>
      <c r="Q6433" s="28"/>
      <c r="R6433" s="25"/>
      <c r="Z6433"/>
    </row>
    <row r="6434" spans="1:26" x14ac:dyDescent="0.25">
      <c r="A6434" s="4" t="s">
        <v>7</v>
      </c>
      <c r="B6434" s="5">
        <v>2008</v>
      </c>
      <c r="C6434" s="5">
        <v>9</v>
      </c>
      <c r="D6434" s="5">
        <v>24</v>
      </c>
      <c r="E6434" s="5">
        <v>19</v>
      </c>
      <c r="F6434" s="43">
        <v>19.5</v>
      </c>
      <c r="G6434" s="8">
        <f t="shared" si="406"/>
        <v>25</v>
      </c>
      <c r="H6434" s="8">
        <f t="shared" si="407"/>
        <v>302.5</v>
      </c>
      <c r="I6434" s="8">
        <f t="shared" si="408"/>
        <v>75.625</v>
      </c>
      <c r="J6434" s="1">
        <v>18</v>
      </c>
      <c r="K6434" s="1">
        <v>25</v>
      </c>
      <c r="M6434" s="45"/>
      <c r="N6434" s="45"/>
      <c r="O6434" s="45"/>
      <c r="P6434" s="28"/>
      <c r="Q6434" s="28"/>
      <c r="R6434" s="25"/>
      <c r="Z6434"/>
    </row>
    <row r="6435" spans="1:26" x14ac:dyDescent="0.25">
      <c r="A6435" s="4" t="s">
        <v>7</v>
      </c>
      <c r="B6435" s="5">
        <v>2008</v>
      </c>
      <c r="C6435" s="5">
        <v>9</v>
      </c>
      <c r="D6435" s="5">
        <v>24</v>
      </c>
      <c r="E6435" s="5">
        <v>20</v>
      </c>
      <c r="F6435" s="43">
        <v>18.7</v>
      </c>
      <c r="G6435" s="8">
        <f t="shared" si="406"/>
        <v>25</v>
      </c>
      <c r="H6435" s="8">
        <f t="shared" si="407"/>
        <v>346.50000000000006</v>
      </c>
      <c r="I6435" s="8">
        <f t="shared" si="408"/>
        <v>86.625000000000014</v>
      </c>
      <c r="J6435" s="1">
        <v>18</v>
      </c>
      <c r="K6435" s="1">
        <v>25</v>
      </c>
      <c r="M6435" s="45"/>
      <c r="N6435" s="45"/>
      <c r="O6435" s="45"/>
      <c r="P6435" s="28"/>
      <c r="Q6435" s="28"/>
      <c r="R6435" s="25"/>
      <c r="Z6435"/>
    </row>
    <row r="6436" spans="1:26" x14ac:dyDescent="0.25">
      <c r="A6436" s="4" t="s">
        <v>7</v>
      </c>
      <c r="B6436" s="5">
        <v>2008</v>
      </c>
      <c r="C6436" s="5">
        <v>9</v>
      </c>
      <c r="D6436" s="5">
        <v>24</v>
      </c>
      <c r="E6436" s="5">
        <v>21</v>
      </c>
      <c r="F6436" s="43">
        <v>18.399999999999999</v>
      </c>
      <c r="G6436" s="8">
        <f t="shared" si="406"/>
        <v>25</v>
      </c>
      <c r="H6436" s="8">
        <f t="shared" si="407"/>
        <v>363.00000000000006</v>
      </c>
      <c r="I6436" s="8">
        <f t="shared" si="408"/>
        <v>90.750000000000014</v>
      </c>
      <c r="J6436" s="1">
        <v>18</v>
      </c>
      <c r="K6436" s="1">
        <v>25</v>
      </c>
      <c r="M6436" s="45"/>
      <c r="N6436" s="45"/>
      <c r="O6436" s="45"/>
      <c r="P6436" s="28"/>
      <c r="Q6436" s="28"/>
      <c r="R6436" s="25"/>
      <c r="Z6436"/>
    </row>
    <row r="6437" spans="1:26" x14ac:dyDescent="0.25">
      <c r="A6437" s="4" t="s">
        <v>7</v>
      </c>
      <c r="B6437" s="5">
        <v>2008</v>
      </c>
      <c r="C6437" s="5">
        <v>9</v>
      </c>
      <c r="D6437" s="5">
        <v>24</v>
      </c>
      <c r="E6437" s="5">
        <v>22</v>
      </c>
      <c r="F6437" s="43">
        <v>18.2</v>
      </c>
      <c r="G6437" s="8">
        <f t="shared" si="406"/>
        <v>25</v>
      </c>
      <c r="H6437" s="8">
        <f t="shared" si="407"/>
        <v>374.00000000000006</v>
      </c>
      <c r="I6437" s="8">
        <f t="shared" si="408"/>
        <v>93.500000000000014</v>
      </c>
      <c r="J6437" s="1">
        <v>18</v>
      </c>
      <c r="K6437" s="1">
        <v>25</v>
      </c>
      <c r="M6437" s="45"/>
      <c r="N6437" s="45"/>
      <c r="O6437" s="45"/>
      <c r="P6437" s="28"/>
      <c r="Q6437" s="28"/>
      <c r="R6437" s="25"/>
      <c r="Z6437"/>
    </row>
    <row r="6438" spans="1:26" x14ac:dyDescent="0.25">
      <c r="A6438" s="4" t="s">
        <v>7</v>
      </c>
      <c r="B6438" s="5">
        <v>2008</v>
      </c>
      <c r="C6438" s="5">
        <v>9</v>
      </c>
      <c r="D6438" s="5">
        <v>24</v>
      </c>
      <c r="E6438" s="5">
        <v>23</v>
      </c>
      <c r="F6438" s="43">
        <v>17.899999999999999</v>
      </c>
      <c r="G6438" s="8">
        <f t="shared" si="406"/>
        <v>25</v>
      </c>
      <c r="H6438" s="8">
        <f t="shared" si="407"/>
        <v>390.50000000000006</v>
      </c>
      <c r="I6438" s="8">
        <f t="shared" si="408"/>
        <v>97.625000000000014</v>
      </c>
      <c r="J6438" s="1">
        <v>18</v>
      </c>
      <c r="K6438" s="1">
        <v>25</v>
      </c>
      <c r="M6438" s="45"/>
      <c r="N6438" s="45"/>
      <c r="O6438" s="45"/>
      <c r="P6438" s="28"/>
      <c r="Q6438" s="28"/>
      <c r="R6438" s="25"/>
      <c r="Z6438"/>
    </row>
    <row r="6439" spans="1:26" x14ac:dyDescent="0.25">
      <c r="A6439" s="4" t="s">
        <v>7</v>
      </c>
      <c r="B6439" s="5">
        <v>2008</v>
      </c>
      <c r="C6439" s="5">
        <v>9</v>
      </c>
      <c r="D6439" s="5">
        <v>25</v>
      </c>
      <c r="E6439" s="5">
        <v>0</v>
      </c>
      <c r="F6439" s="43">
        <v>17.399999999999999</v>
      </c>
      <c r="G6439" s="8">
        <f t="shared" si="406"/>
        <v>25</v>
      </c>
      <c r="H6439" s="8">
        <f t="shared" si="407"/>
        <v>418.00000000000006</v>
      </c>
      <c r="I6439" s="8">
        <f t="shared" si="408"/>
        <v>104.50000000000001</v>
      </c>
      <c r="J6439" s="1">
        <v>18</v>
      </c>
      <c r="K6439" s="1">
        <v>25</v>
      </c>
      <c r="M6439" s="45"/>
      <c r="N6439" s="45"/>
      <c r="O6439" s="45"/>
      <c r="P6439" s="28"/>
      <c r="Q6439" s="28"/>
      <c r="R6439" s="25"/>
      <c r="Z6439"/>
    </row>
    <row r="6440" spans="1:26" x14ac:dyDescent="0.25">
      <c r="A6440" s="4" t="s">
        <v>7</v>
      </c>
      <c r="B6440" s="5">
        <v>2008</v>
      </c>
      <c r="C6440" s="5">
        <v>9</v>
      </c>
      <c r="D6440" s="5">
        <v>25</v>
      </c>
      <c r="E6440" s="5">
        <v>1</v>
      </c>
      <c r="F6440" s="43">
        <v>16.899999999999999</v>
      </c>
      <c r="G6440" s="8">
        <f t="shared" si="406"/>
        <v>25</v>
      </c>
      <c r="H6440" s="8">
        <f t="shared" si="407"/>
        <v>445.50000000000006</v>
      </c>
      <c r="I6440" s="8">
        <f t="shared" si="408"/>
        <v>111.37500000000001</v>
      </c>
      <c r="J6440" s="1">
        <v>18</v>
      </c>
      <c r="K6440" s="1">
        <v>25</v>
      </c>
      <c r="M6440" s="45"/>
      <c r="N6440" s="45"/>
      <c r="O6440" s="45"/>
      <c r="P6440" s="28"/>
      <c r="Q6440" s="28"/>
      <c r="R6440" s="25"/>
      <c r="Z6440"/>
    </row>
    <row r="6441" spans="1:26" x14ac:dyDescent="0.25">
      <c r="A6441" s="4" t="s">
        <v>7</v>
      </c>
      <c r="B6441" s="5">
        <v>2008</v>
      </c>
      <c r="C6441" s="5">
        <v>9</v>
      </c>
      <c r="D6441" s="5">
        <v>25</v>
      </c>
      <c r="E6441" s="5">
        <v>2</v>
      </c>
      <c r="F6441" s="43">
        <v>16</v>
      </c>
      <c r="G6441" s="8">
        <f t="shared" si="406"/>
        <v>25</v>
      </c>
      <c r="H6441" s="8">
        <f t="shared" si="407"/>
        <v>495</v>
      </c>
      <c r="I6441" s="8">
        <f t="shared" si="408"/>
        <v>123.75</v>
      </c>
      <c r="J6441" s="1">
        <v>18</v>
      </c>
      <c r="K6441" s="1">
        <v>25</v>
      </c>
      <c r="M6441" s="45"/>
      <c r="N6441" s="45"/>
      <c r="O6441" s="45"/>
      <c r="P6441" s="28"/>
      <c r="Q6441" s="28"/>
      <c r="R6441" s="25"/>
      <c r="Z6441"/>
    </row>
    <row r="6442" spans="1:26" x14ac:dyDescent="0.25">
      <c r="A6442" s="4" t="s">
        <v>7</v>
      </c>
      <c r="B6442" s="5">
        <v>2008</v>
      </c>
      <c r="C6442" s="5">
        <v>9</v>
      </c>
      <c r="D6442" s="5">
        <v>25</v>
      </c>
      <c r="E6442" s="5">
        <v>3</v>
      </c>
      <c r="F6442" s="43">
        <v>15.1</v>
      </c>
      <c r="G6442" s="8">
        <f t="shared" si="406"/>
        <v>25</v>
      </c>
      <c r="H6442" s="8">
        <f t="shared" si="407"/>
        <v>544.5</v>
      </c>
      <c r="I6442" s="8">
        <f t="shared" si="408"/>
        <v>136.125</v>
      </c>
      <c r="J6442" s="1">
        <v>18</v>
      </c>
      <c r="K6442" s="1">
        <v>25</v>
      </c>
      <c r="M6442" s="45"/>
      <c r="N6442" s="45"/>
      <c r="O6442" s="45"/>
      <c r="P6442" s="28"/>
      <c r="Q6442" s="28"/>
      <c r="R6442" s="25"/>
      <c r="Z6442"/>
    </row>
    <row r="6443" spans="1:26" x14ac:dyDescent="0.25">
      <c r="A6443" s="4" t="s">
        <v>7</v>
      </c>
      <c r="B6443" s="5">
        <v>2008</v>
      </c>
      <c r="C6443" s="5">
        <v>9</v>
      </c>
      <c r="D6443" s="5">
        <v>25</v>
      </c>
      <c r="E6443" s="5">
        <v>4</v>
      </c>
      <c r="F6443" s="43">
        <v>14.7</v>
      </c>
      <c r="G6443" s="8">
        <f t="shared" si="406"/>
        <v>25</v>
      </c>
      <c r="H6443" s="8">
        <f t="shared" si="407"/>
        <v>566.5</v>
      </c>
      <c r="I6443" s="8">
        <f t="shared" si="408"/>
        <v>141.625</v>
      </c>
      <c r="J6443" s="1">
        <v>18</v>
      </c>
      <c r="K6443" s="1">
        <v>25</v>
      </c>
      <c r="M6443" s="45"/>
      <c r="N6443" s="45"/>
      <c r="O6443" s="45"/>
      <c r="P6443" s="28"/>
      <c r="Q6443" s="28"/>
      <c r="R6443" s="25"/>
      <c r="Z6443"/>
    </row>
    <row r="6444" spans="1:26" x14ac:dyDescent="0.25">
      <c r="A6444" s="4" t="s">
        <v>7</v>
      </c>
      <c r="B6444" s="5">
        <v>2008</v>
      </c>
      <c r="C6444" s="5">
        <v>9</v>
      </c>
      <c r="D6444" s="5">
        <v>25</v>
      </c>
      <c r="E6444" s="5">
        <v>5</v>
      </c>
      <c r="F6444" s="43">
        <v>14.8</v>
      </c>
      <c r="G6444" s="8">
        <f t="shared" si="406"/>
        <v>25</v>
      </c>
      <c r="H6444" s="8">
        <f t="shared" si="407"/>
        <v>561</v>
      </c>
      <c r="I6444" s="8">
        <f t="shared" si="408"/>
        <v>140.25</v>
      </c>
      <c r="J6444" s="1">
        <v>18</v>
      </c>
      <c r="K6444" s="1">
        <v>25</v>
      </c>
      <c r="M6444" s="45"/>
      <c r="N6444" s="45"/>
      <c r="O6444" s="45"/>
      <c r="P6444" s="28"/>
      <c r="Q6444" s="28"/>
      <c r="R6444" s="25"/>
      <c r="Z6444"/>
    </row>
    <row r="6445" spans="1:26" x14ac:dyDescent="0.25">
      <c r="A6445" s="4" t="s">
        <v>7</v>
      </c>
      <c r="B6445" s="5">
        <v>2008</v>
      </c>
      <c r="C6445" s="5">
        <v>9</v>
      </c>
      <c r="D6445" s="5">
        <v>25</v>
      </c>
      <c r="E6445" s="5">
        <v>6</v>
      </c>
      <c r="F6445" s="43">
        <v>15</v>
      </c>
      <c r="G6445" s="8">
        <f t="shared" si="406"/>
        <v>25</v>
      </c>
      <c r="H6445" s="8">
        <f t="shared" si="407"/>
        <v>550</v>
      </c>
      <c r="I6445" s="8">
        <f t="shared" si="408"/>
        <v>137.5</v>
      </c>
      <c r="J6445" s="1">
        <v>18</v>
      </c>
      <c r="K6445" s="1">
        <v>25</v>
      </c>
      <c r="M6445" s="45"/>
      <c r="N6445" s="45"/>
      <c r="O6445" s="45"/>
      <c r="P6445" s="28"/>
      <c r="Q6445" s="28"/>
      <c r="R6445" s="25"/>
      <c r="Z6445"/>
    </row>
    <row r="6446" spans="1:26" x14ac:dyDescent="0.25">
      <c r="A6446" s="4" t="s">
        <v>7</v>
      </c>
      <c r="B6446" s="5">
        <v>2008</v>
      </c>
      <c r="C6446" s="5">
        <v>9</v>
      </c>
      <c r="D6446" s="5">
        <v>25</v>
      </c>
      <c r="E6446" s="5">
        <v>7</v>
      </c>
      <c r="F6446" s="43">
        <v>15.2</v>
      </c>
      <c r="G6446" s="8">
        <f t="shared" si="406"/>
        <v>25</v>
      </c>
      <c r="H6446" s="8">
        <f t="shared" si="407"/>
        <v>539</v>
      </c>
      <c r="I6446" s="8">
        <f t="shared" si="408"/>
        <v>134.75</v>
      </c>
      <c r="J6446" s="1">
        <v>18</v>
      </c>
      <c r="K6446" s="1">
        <v>25</v>
      </c>
      <c r="M6446" s="45"/>
      <c r="N6446" s="45"/>
      <c r="O6446" s="45"/>
      <c r="P6446" s="28"/>
      <c r="Q6446" s="28"/>
      <c r="R6446" s="25"/>
      <c r="Z6446"/>
    </row>
    <row r="6447" spans="1:26" x14ac:dyDescent="0.25">
      <c r="A6447" s="4" t="s">
        <v>7</v>
      </c>
      <c r="B6447" s="5">
        <v>2008</v>
      </c>
      <c r="C6447" s="5">
        <v>9</v>
      </c>
      <c r="D6447" s="5">
        <v>25</v>
      </c>
      <c r="E6447" s="5">
        <v>8</v>
      </c>
      <c r="F6447" s="43">
        <v>15.3</v>
      </c>
      <c r="G6447" s="8">
        <f t="shared" si="406"/>
        <v>25</v>
      </c>
      <c r="H6447" s="8">
        <f t="shared" si="407"/>
        <v>533.5</v>
      </c>
      <c r="I6447" s="8">
        <f t="shared" si="408"/>
        <v>133.375</v>
      </c>
      <c r="J6447" s="1">
        <v>18</v>
      </c>
      <c r="K6447" s="1">
        <v>25</v>
      </c>
      <c r="M6447" s="45"/>
      <c r="N6447" s="45"/>
      <c r="O6447" s="45"/>
      <c r="P6447" s="28"/>
      <c r="Q6447" s="28"/>
      <c r="R6447" s="25"/>
      <c r="Z6447"/>
    </row>
    <row r="6448" spans="1:26" x14ac:dyDescent="0.25">
      <c r="A6448" s="4" t="s">
        <v>7</v>
      </c>
      <c r="B6448" s="5">
        <v>2008</v>
      </c>
      <c r="C6448" s="5">
        <v>9</v>
      </c>
      <c r="D6448" s="5">
        <v>25</v>
      </c>
      <c r="E6448" s="5">
        <v>9</v>
      </c>
      <c r="F6448" s="43">
        <v>15.4</v>
      </c>
      <c r="G6448" s="8">
        <f t="shared" si="406"/>
        <v>25</v>
      </c>
      <c r="H6448" s="8">
        <f t="shared" si="407"/>
        <v>528</v>
      </c>
      <c r="I6448" s="8">
        <f t="shared" si="408"/>
        <v>132</v>
      </c>
      <c r="J6448" s="1">
        <v>18</v>
      </c>
      <c r="K6448" s="1">
        <v>25</v>
      </c>
      <c r="M6448" s="45"/>
      <c r="N6448" s="45"/>
      <c r="O6448" s="45"/>
      <c r="P6448" s="28"/>
      <c r="Q6448" s="28"/>
      <c r="R6448" s="25"/>
      <c r="Z6448"/>
    </row>
    <row r="6449" spans="1:26" x14ac:dyDescent="0.25">
      <c r="A6449" s="4" t="s">
        <v>7</v>
      </c>
      <c r="B6449" s="5">
        <v>2008</v>
      </c>
      <c r="C6449" s="5">
        <v>9</v>
      </c>
      <c r="D6449" s="5">
        <v>25</v>
      </c>
      <c r="E6449" s="5">
        <v>10</v>
      </c>
      <c r="F6449" s="43">
        <v>16.2</v>
      </c>
      <c r="G6449" s="8">
        <f t="shared" si="406"/>
        <v>25</v>
      </c>
      <c r="H6449" s="8">
        <f t="shared" si="407"/>
        <v>484.00000000000006</v>
      </c>
      <c r="I6449" s="8">
        <f t="shared" si="408"/>
        <v>121.00000000000001</v>
      </c>
      <c r="J6449" s="1">
        <v>18</v>
      </c>
      <c r="K6449" s="1">
        <v>25</v>
      </c>
      <c r="M6449" s="45"/>
      <c r="N6449" s="45"/>
      <c r="O6449" s="45"/>
      <c r="P6449" s="28"/>
      <c r="Q6449" s="28"/>
      <c r="R6449" s="25"/>
      <c r="Z6449"/>
    </row>
    <row r="6450" spans="1:26" x14ac:dyDescent="0.25">
      <c r="A6450" s="4" t="s">
        <v>7</v>
      </c>
      <c r="B6450" s="5">
        <v>2008</v>
      </c>
      <c r="C6450" s="5">
        <v>9</v>
      </c>
      <c r="D6450" s="5">
        <v>25</v>
      </c>
      <c r="E6450" s="5">
        <v>11</v>
      </c>
      <c r="F6450" s="43">
        <v>17.3</v>
      </c>
      <c r="G6450" s="8">
        <f t="shared" si="406"/>
        <v>25</v>
      </c>
      <c r="H6450" s="8">
        <f t="shared" si="407"/>
        <v>423.49999999999994</v>
      </c>
      <c r="I6450" s="8">
        <f t="shared" si="408"/>
        <v>105.87499999999999</v>
      </c>
      <c r="J6450" s="1">
        <v>18</v>
      </c>
      <c r="K6450" s="1">
        <v>25</v>
      </c>
      <c r="M6450" s="45"/>
      <c r="N6450" s="45"/>
      <c r="O6450" s="45"/>
      <c r="P6450" s="28"/>
      <c r="Q6450" s="28"/>
      <c r="R6450" s="25"/>
      <c r="Z6450"/>
    </row>
    <row r="6451" spans="1:26" x14ac:dyDescent="0.25">
      <c r="A6451" s="4" t="s">
        <v>7</v>
      </c>
      <c r="B6451" s="5">
        <v>2008</v>
      </c>
      <c r="C6451" s="5">
        <v>9</v>
      </c>
      <c r="D6451" s="5">
        <v>25</v>
      </c>
      <c r="E6451" s="5">
        <v>12</v>
      </c>
      <c r="F6451" s="43">
        <v>22.5</v>
      </c>
      <c r="G6451" s="8">
        <f t="shared" si="406"/>
        <v>25</v>
      </c>
      <c r="H6451" s="8">
        <f t="shared" si="407"/>
        <v>137.5</v>
      </c>
      <c r="I6451" s="8">
        <f t="shared" si="408"/>
        <v>34.375</v>
      </c>
      <c r="J6451" s="1">
        <v>18</v>
      </c>
      <c r="K6451" s="1">
        <v>25</v>
      </c>
      <c r="M6451" s="45"/>
      <c r="N6451" s="45"/>
      <c r="O6451" s="45"/>
      <c r="P6451" s="28"/>
      <c r="Q6451" s="28"/>
      <c r="R6451" s="25"/>
      <c r="Z6451"/>
    </row>
    <row r="6452" spans="1:26" x14ac:dyDescent="0.25">
      <c r="A6452" s="4" t="s">
        <v>7</v>
      </c>
      <c r="B6452" s="5">
        <v>2008</v>
      </c>
      <c r="C6452" s="5">
        <v>9</v>
      </c>
      <c r="D6452" s="5">
        <v>25</v>
      </c>
      <c r="E6452" s="5">
        <v>13</v>
      </c>
      <c r="F6452" s="43">
        <v>23.1</v>
      </c>
      <c r="G6452" s="8">
        <f t="shared" si="406"/>
        <v>25</v>
      </c>
      <c r="H6452" s="8">
        <f t="shared" si="407"/>
        <v>104.49999999999991</v>
      </c>
      <c r="I6452" s="8">
        <f t="shared" si="408"/>
        <v>26.124999999999979</v>
      </c>
      <c r="J6452" s="1">
        <v>18</v>
      </c>
      <c r="K6452" s="1">
        <v>25</v>
      </c>
      <c r="M6452" s="45"/>
      <c r="N6452" s="45"/>
      <c r="O6452" s="45"/>
      <c r="P6452" s="28"/>
      <c r="Q6452" s="28"/>
      <c r="R6452" s="25"/>
      <c r="Z6452"/>
    </row>
    <row r="6453" spans="1:26" x14ac:dyDescent="0.25">
      <c r="A6453" s="4" t="s">
        <v>7</v>
      </c>
      <c r="B6453" s="5">
        <v>2008</v>
      </c>
      <c r="C6453" s="5">
        <v>9</v>
      </c>
      <c r="D6453" s="5">
        <v>25</v>
      </c>
      <c r="E6453" s="5">
        <v>14</v>
      </c>
      <c r="F6453" s="43">
        <v>23.7</v>
      </c>
      <c r="G6453" s="8">
        <f t="shared" si="406"/>
        <v>25</v>
      </c>
      <c r="H6453" s="8">
        <f t="shared" si="407"/>
        <v>71.500000000000043</v>
      </c>
      <c r="I6453" s="8">
        <f t="shared" si="408"/>
        <v>17.875000000000011</v>
      </c>
      <c r="J6453" s="1">
        <v>18</v>
      </c>
      <c r="K6453" s="1">
        <v>25</v>
      </c>
      <c r="M6453" s="45"/>
      <c r="N6453" s="45"/>
      <c r="O6453" s="45"/>
      <c r="P6453" s="28"/>
      <c r="Q6453" s="28"/>
      <c r="R6453" s="25"/>
      <c r="Z6453"/>
    </row>
    <row r="6454" spans="1:26" x14ac:dyDescent="0.25">
      <c r="A6454" s="4" t="s">
        <v>7</v>
      </c>
      <c r="B6454" s="5">
        <v>2008</v>
      </c>
      <c r="C6454" s="5">
        <v>9</v>
      </c>
      <c r="D6454" s="5">
        <v>25</v>
      </c>
      <c r="E6454" s="5">
        <v>15</v>
      </c>
      <c r="F6454" s="43">
        <v>24.1</v>
      </c>
      <c r="G6454" s="8">
        <f t="shared" si="406"/>
        <v>25</v>
      </c>
      <c r="H6454" s="8">
        <f t="shared" si="407"/>
        <v>49.499999999999922</v>
      </c>
      <c r="I6454" s="8">
        <f t="shared" si="408"/>
        <v>12.37499999999998</v>
      </c>
      <c r="J6454" s="1">
        <v>18</v>
      </c>
      <c r="K6454" s="1">
        <v>25</v>
      </c>
      <c r="M6454" s="45"/>
      <c r="N6454" s="45"/>
      <c r="O6454" s="45"/>
      <c r="P6454" s="28"/>
      <c r="Q6454" s="28"/>
      <c r="R6454" s="25"/>
      <c r="Z6454"/>
    </row>
    <row r="6455" spans="1:26" x14ac:dyDescent="0.25">
      <c r="A6455" s="4" t="s">
        <v>7</v>
      </c>
      <c r="B6455" s="5">
        <v>2008</v>
      </c>
      <c r="C6455" s="5">
        <v>9</v>
      </c>
      <c r="D6455" s="5">
        <v>25</v>
      </c>
      <c r="E6455" s="5">
        <v>16</v>
      </c>
      <c r="F6455" s="43">
        <v>24.4</v>
      </c>
      <c r="G6455" s="8">
        <f t="shared" si="406"/>
        <v>25</v>
      </c>
      <c r="H6455" s="8">
        <f t="shared" si="407"/>
        <v>33.000000000000078</v>
      </c>
      <c r="I6455" s="8">
        <f t="shared" si="408"/>
        <v>8.2500000000000195</v>
      </c>
      <c r="J6455" s="1">
        <v>18</v>
      </c>
      <c r="K6455" s="1">
        <v>25</v>
      </c>
      <c r="M6455" s="45"/>
      <c r="N6455" s="45"/>
      <c r="O6455" s="45"/>
      <c r="P6455" s="28"/>
      <c r="Q6455" s="28"/>
      <c r="R6455" s="25"/>
      <c r="Z6455"/>
    </row>
    <row r="6456" spans="1:26" x14ac:dyDescent="0.25">
      <c r="A6456" s="4" t="s">
        <v>7</v>
      </c>
      <c r="B6456" s="5">
        <v>2008</v>
      </c>
      <c r="C6456" s="5">
        <v>9</v>
      </c>
      <c r="D6456" s="5">
        <v>25</v>
      </c>
      <c r="E6456" s="5">
        <v>17</v>
      </c>
      <c r="F6456" s="43">
        <v>24.4</v>
      </c>
      <c r="G6456" s="8">
        <f t="shared" si="406"/>
        <v>25</v>
      </c>
      <c r="H6456" s="8">
        <f t="shared" si="407"/>
        <v>33.000000000000078</v>
      </c>
      <c r="I6456" s="8">
        <f t="shared" si="408"/>
        <v>8.2500000000000195</v>
      </c>
      <c r="J6456" s="1">
        <v>18</v>
      </c>
      <c r="K6456" s="1">
        <v>25</v>
      </c>
      <c r="M6456" s="45"/>
      <c r="N6456" s="45"/>
      <c r="O6456" s="45"/>
      <c r="P6456" s="28"/>
      <c r="Q6456" s="28"/>
      <c r="R6456" s="25"/>
      <c r="Z6456"/>
    </row>
    <row r="6457" spans="1:26" x14ac:dyDescent="0.25">
      <c r="A6457" s="4" t="s">
        <v>7</v>
      </c>
      <c r="B6457" s="5">
        <v>2008</v>
      </c>
      <c r="C6457" s="5">
        <v>9</v>
      </c>
      <c r="D6457" s="5">
        <v>25</v>
      </c>
      <c r="E6457" s="5">
        <v>18</v>
      </c>
      <c r="F6457" s="43">
        <v>22.9</v>
      </c>
      <c r="G6457" s="8">
        <f t="shared" si="406"/>
        <v>25</v>
      </c>
      <c r="H6457" s="8">
        <f t="shared" si="407"/>
        <v>115.50000000000009</v>
      </c>
      <c r="I6457" s="8">
        <f t="shared" si="408"/>
        <v>28.875000000000021</v>
      </c>
      <c r="J6457" s="1">
        <v>18</v>
      </c>
      <c r="K6457" s="1">
        <v>25</v>
      </c>
      <c r="M6457" s="45"/>
      <c r="N6457" s="45"/>
      <c r="O6457" s="45"/>
      <c r="P6457" s="28"/>
      <c r="Q6457" s="28"/>
      <c r="R6457" s="25"/>
      <c r="Z6457"/>
    </row>
    <row r="6458" spans="1:26" x14ac:dyDescent="0.25">
      <c r="A6458" s="4" t="s">
        <v>7</v>
      </c>
      <c r="B6458" s="5">
        <v>2008</v>
      </c>
      <c r="C6458" s="5">
        <v>9</v>
      </c>
      <c r="D6458" s="5">
        <v>25</v>
      </c>
      <c r="E6458" s="5">
        <v>19</v>
      </c>
      <c r="F6458" s="43">
        <v>20.399999999999999</v>
      </c>
      <c r="G6458" s="8">
        <f t="shared" si="406"/>
        <v>25</v>
      </c>
      <c r="H6458" s="8">
        <f t="shared" si="407"/>
        <v>253.00000000000009</v>
      </c>
      <c r="I6458" s="8">
        <f t="shared" si="408"/>
        <v>63.250000000000021</v>
      </c>
      <c r="J6458" s="1">
        <v>18</v>
      </c>
      <c r="K6458" s="1">
        <v>25</v>
      </c>
      <c r="M6458" s="45"/>
      <c r="N6458" s="45"/>
      <c r="O6458" s="45"/>
      <c r="P6458" s="28"/>
      <c r="Q6458" s="28"/>
      <c r="R6458" s="25"/>
      <c r="Z6458"/>
    </row>
    <row r="6459" spans="1:26" x14ac:dyDescent="0.25">
      <c r="A6459" s="4" t="s">
        <v>7</v>
      </c>
      <c r="B6459" s="5">
        <v>2008</v>
      </c>
      <c r="C6459" s="5">
        <v>9</v>
      </c>
      <c r="D6459" s="5">
        <v>25</v>
      </c>
      <c r="E6459" s="5">
        <v>20</v>
      </c>
      <c r="F6459" s="43">
        <v>19.7</v>
      </c>
      <c r="G6459" s="8">
        <f t="shared" si="406"/>
        <v>25</v>
      </c>
      <c r="H6459" s="8">
        <f t="shared" si="407"/>
        <v>291.50000000000006</v>
      </c>
      <c r="I6459" s="8">
        <f t="shared" si="408"/>
        <v>72.875000000000014</v>
      </c>
      <c r="J6459" s="1">
        <v>18</v>
      </c>
      <c r="K6459" s="1">
        <v>25</v>
      </c>
      <c r="M6459" s="45"/>
      <c r="N6459" s="45"/>
      <c r="O6459" s="45"/>
      <c r="P6459" s="28"/>
      <c r="Q6459" s="28"/>
      <c r="R6459" s="25"/>
      <c r="Z6459"/>
    </row>
    <row r="6460" spans="1:26" x14ac:dyDescent="0.25">
      <c r="A6460" s="4" t="s">
        <v>7</v>
      </c>
      <c r="B6460" s="5">
        <v>2008</v>
      </c>
      <c r="C6460" s="5">
        <v>9</v>
      </c>
      <c r="D6460" s="5">
        <v>25</v>
      </c>
      <c r="E6460" s="5">
        <v>21</v>
      </c>
      <c r="F6460" s="43">
        <v>19.5</v>
      </c>
      <c r="G6460" s="8">
        <f t="shared" si="406"/>
        <v>25</v>
      </c>
      <c r="H6460" s="8">
        <f t="shared" si="407"/>
        <v>302.5</v>
      </c>
      <c r="I6460" s="8">
        <f t="shared" si="408"/>
        <v>75.625</v>
      </c>
      <c r="J6460" s="1">
        <v>18</v>
      </c>
      <c r="K6460" s="1">
        <v>25</v>
      </c>
      <c r="M6460" s="45"/>
      <c r="N6460" s="45"/>
      <c r="O6460" s="45"/>
      <c r="P6460" s="28"/>
      <c r="Q6460" s="28"/>
      <c r="R6460" s="25"/>
      <c r="Z6460"/>
    </row>
    <row r="6461" spans="1:26" x14ac:dyDescent="0.25">
      <c r="A6461" s="4" t="s">
        <v>7</v>
      </c>
      <c r="B6461" s="5">
        <v>2008</v>
      </c>
      <c r="C6461" s="5">
        <v>9</v>
      </c>
      <c r="D6461" s="5">
        <v>25</v>
      </c>
      <c r="E6461" s="5">
        <v>22</v>
      </c>
      <c r="F6461" s="43">
        <v>19.3</v>
      </c>
      <c r="G6461" s="8">
        <f t="shared" si="406"/>
        <v>25</v>
      </c>
      <c r="H6461" s="8">
        <f t="shared" si="407"/>
        <v>313.49999999999994</v>
      </c>
      <c r="I6461" s="8">
        <f t="shared" si="408"/>
        <v>78.374999999999986</v>
      </c>
      <c r="J6461" s="1">
        <v>18</v>
      </c>
      <c r="K6461" s="1">
        <v>25</v>
      </c>
      <c r="M6461" s="45"/>
      <c r="N6461" s="45"/>
      <c r="O6461" s="45"/>
      <c r="P6461" s="28"/>
      <c r="Q6461" s="28"/>
      <c r="R6461" s="25"/>
      <c r="Z6461"/>
    </row>
    <row r="6462" spans="1:26" x14ac:dyDescent="0.25">
      <c r="A6462" s="4" t="s">
        <v>7</v>
      </c>
      <c r="B6462" s="5">
        <v>2008</v>
      </c>
      <c r="C6462" s="5">
        <v>9</v>
      </c>
      <c r="D6462" s="5">
        <v>25</v>
      </c>
      <c r="E6462" s="5">
        <v>23</v>
      </c>
      <c r="F6462" s="43">
        <v>19.3</v>
      </c>
      <c r="G6462" s="8">
        <f t="shared" si="406"/>
        <v>25</v>
      </c>
      <c r="H6462" s="8">
        <f t="shared" si="407"/>
        <v>313.49999999999994</v>
      </c>
      <c r="I6462" s="8">
        <f t="shared" si="408"/>
        <v>78.374999999999986</v>
      </c>
      <c r="J6462" s="1">
        <v>18</v>
      </c>
      <c r="K6462" s="1">
        <v>25</v>
      </c>
      <c r="M6462" s="45"/>
      <c r="N6462" s="45"/>
      <c r="O6462" s="45"/>
      <c r="P6462" s="28"/>
      <c r="Q6462" s="28"/>
      <c r="R6462" s="25"/>
      <c r="Z6462"/>
    </row>
    <row r="6463" spans="1:26" x14ac:dyDescent="0.25">
      <c r="A6463" s="4" t="s">
        <v>7</v>
      </c>
      <c r="B6463" s="5">
        <v>2008</v>
      </c>
      <c r="C6463" s="5">
        <v>9</v>
      </c>
      <c r="D6463" s="5">
        <v>26</v>
      </c>
      <c r="E6463" s="5">
        <v>0</v>
      </c>
      <c r="F6463" s="43">
        <v>19.100000000000001</v>
      </c>
      <c r="G6463" s="8">
        <f t="shared" si="406"/>
        <v>25</v>
      </c>
      <c r="H6463" s="8">
        <f t="shared" si="407"/>
        <v>324.49999999999994</v>
      </c>
      <c r="I6463" s="8">
        <f t="shared" si="408"/>
        <v>81.124999999999986</v>
      </c>
      <c r="J6463" s="1">
        <v>18</v>
      </c>
      <c r="K6463" s="1">
        <v>25</v>
      </c>
      <c r="M6463" s="45"/>
      <c r="N6463" s="45"/>
      <c r="O6463" s="45"/>
      <c r="P6463" s="28"/>
      <c r="Q6463" s="28"/>
      <c r="R6463" s="25"/>
      <c r="Z6463"/>
    </row>
    <row r="6464" spans="1:26" x14ac:dyDescent="0.25">
      <c r="A6464" s="4" t="s">
        <v>7</v>
      </c>
      <c r="B6464" s="5">
        <v>2008</v>
      </c>
      <c r="C6464" s="5">
        <v>9</v>
      </c>
      <c r="D6464" s="5">
        <v>26</v>
      </c>
      <c r="E6464" s="5">
        <v>1</v>
      </c>
      <c r="F6464" s="43">
        <v>19</v>
      </c>
      <c r="G6464" s="8">
        <f t="shared" si="406"/>
        <v>25</v>
      </c>
      <c r="H6464" s="8">
        <f t="shared" si="407"/>
        <v>330</v>
      </c>
      <c r="I6464" s="8">
        <f t="shared" si="408"/>
        <v>82.5</v>
      </c>
      <c r="J6464" s="1">
        <v>18</v>
      </c>
      <c r="K6464" s="1">
        <v>25</v>
      </c>
      <c r="M6464" s="45"/>
      <c r="N6464" s="45"/>
      <c r="O6464" s="45"/>
      <c r="P6464" s="28"/>
      <c r="Q6464" s="28"/>
      <c r="R6464" s="25"/>
      <c r="Z6464"/>
    </row>
    <row r="6465" spans="1:26" x14ac:dyDescent="0.25">
      <c r="A6465" s="4" t="s">
        <v>7</v>
      </c>
      <c r="B6465" s="5">
        <v>2008</v>
      </c>
      <c r="C6465" s="5">
        <v>9</v>
      </c>
      <c r="D6465" s="5">
        <v>26</v>
      </c>
      <c r="E6465" s="5">
        <v>2</v>
      </c>
      <c r="F6465" s="43">
        <v>19.100000000000001</v>
      </c>
      <c r="G6465" s="8">
        <f t="shared" si="406"/>
        <v>25</v>
      </c>
      <c r="H6465" s="8">
        <f t="shared" si="407"/>
        <v>324.49999999999994</v>
      </c>
      <c r="I6465" s="8">
        <f t="shared" si="408"/>
        <v>81.124999999999986</v>
      </c>
      <c r="J6465" s="1">
        <v>18</v>
      </c>
      <c r="K6465" s="1">
        <v>25</v>
      </c>
      <c r="M6465" s="45"/>
      <c r="N6465" s="45"/>
      <c r="O6465" s="45"/>
      <c r="P6465" s="28"/>
      <c r="Q6465" s="28"/>
      <c r="R6465" s="25"/>
      <c r="Z6465"/>
    </row>
    <row r="6466" spans="1:26" x14ac:dyDescent="0.25">
      <c r="A6466" s="4" t="s">
        <v>7</v>
      </c>
      <c r="B6466" s="5">
        <v>2008</v>
      </c>
      <c r="C6466" s="5">
        <v>9</v>
      </c>
      <c r="D6466" s="5">
        <v>26</v>
      </c>
      <c r="E6466" s="5">
        <v>3</v>
      </c>
      <c r="F6466" s="43">
        <v>19.100000000000001</v>
      </c>
      <c r="G6466" s="8">
        <f t="shared" si="406"/>
        <v>25</v>
      </c>
      <c r="H6466" s="8">
        <f t="shared" si="407"/>
        <v>324.49999999999994</v>
      </c>
      <c r="I6466" s="8">
        <f t="shared" si="408"/>
        <v>81.124999999999986</v>
      </c>
      <c r="J6466" s="1">
        <v>18</v>
      </c>
      <c r="K6466" s="1">
        <v>25</v>
      </c>
      <c r="M6466" s="45"/>
      <c r="N6466" s="45"/>
      <c r="O6466" s="45"/>
      <c r="P6466" s="28"/>
      <c r="Q6466" s="28"/>
      <c r="R6466" s="25"/>
      <c r="Z6466"/>
    </row>
    <row r="6467" spans="1:26" x14ac:dyDescent="0.25">
      <c r="A6467" s="4" t="s">
        <v>7</v>
      </c>
      <c r="B6467" s="5">
        <v>2008</v>
      </c>
      <c r="C6467" s="5">
        <v>9</v>
      </c>
      <c r="D6467" s="5">
        <v>26</v>
      </c>
      <c r="E6467" s="5">
        <v>4</v>
      </c>
      <c r="F6467" s="43">
        <v>18.7</v>
      </c>
      <c r="G6467" s="8">
        <f t="shared" si="406"/>
        <v>25</v>
      </c>
      <c r="H6467" s="8">
        <f t="shared" si="407"/>
        <v>346.50000000000006</v>
      </c>
      <c r="I6467" s="8">
        <f t="shared" si="408"/>
        <v>86.625000000000014</v>
      </c>
      <c r="J6467" s="1">
        <v>18</v>
      </c>
      <c r="K6467" s="1">
        <v>25</v>
      </c>
      <c r="M6467" s="45"/>
      <c r="N6467" s="45"/>
      <c r="O6467" s="45"/>
      <c r="P6467" s="28"/>
      <c r="Q6467" s="28"/>
      <c r="R6467" s="25"/>
      <c r="Z6467"/>
    </row>
    <row r="6468" spans="1:26" x14ac:dyDescent="0.25">
      <c r="A6468" s="4" t="s">
        <v>7</v>
      </c>
      <c r="B6468" s="5">
        <v>2008</v>
      </c>
      <c r="C6468" s="5">
        <v>9</v>
      </c>
      <c r="D6468" s="5">
        <v>26</v>
      </c>
      <c r="E6468" s="5">
        <v>5</v>
      </c>
      <c r="F6468" s="43">
        <v>17.899999999999999</v>
      </c>
      <c r="G6468" s="8">
        <f t="shared" si="406"/>
        <v>25</v>
      </c>
      <c r="H6468" s="8">
        <f t="shared" si="407"/>
        <v>390.50000000000006</v>
      </c>
      <c r="I6468" s="8">
        <f t="shared" si="408"/>
        <v>97.625000000000014</v>
      </c>
      <c r="J6468" s="1">
        <v>18</v>
      </c>
      <c r="K6468" s="1">
        <v>25</v>
      </c>
      <c r="M6468" s="45"/>
      <c r="N6468" s="45"/>
      <c r="O6468" s="45"/>
      <c r="P6468" s="28"/>
      <c r="Q6468" s="28"/>
      <c r="R6468" s="25"/>
      <c r="Z6468"/>
    </row>
    <row r="6469" spans="1:26" x14ac:dyDescent="0.25">
      <c r="A6469" s="4" t="s">
        <v>7</v>
      </c>
      <c r="B6469" s="5">
        <v>2008</v>
      </c>
      <c r="C6469" s="5">
        <v>9</v>
      </c>
      <c r="D6469" s="5">
        <v>26</v>
      </c>
      <c r="E6469" s="5">
        <v>6</v>
      </c>
      <c r="F6469" s="43">
        <v>17.899999999999999</v>
      </c>
      <c r="G6469" s="8">
        <f t="shared" si="406"/>
        <v>25</v>
      </c>
      <c r="H6469" s="8">
        <f t="shared" si="407"/>
        <v>390.50000000000006</v>
      </c>
      <c r="I6469" s="8">
        <f t="shared" si="408"/>
        <v>97.625000000000014</v>
      </c>
      <c r="J6469" s="1">
        <v>18</v>
      </c>
      <c r="K6469" s="1">
        <v>25</v>
      </c>
      <c r="M6469" s="45"/>
      <c r="N6469" s="45"/>
      <c r="O6469" s="45"/>
      <c r="P6469" s="28"/>
      <c r="Q6469" s="28"/>
      <c r="R6469" s="25"/>
      <c r="Z6469"/>
    </row>
    <row r="6470" spans="1:26" x14ac:dyDescent="0.25">
      <c r="A6470" s="4" t="s">
        <v>7</v>
      </c>
      <c r="B6470" s="5">
        <v>2008</v>
      </c>
      <c r="C6470" s="5">
        <v>9</v>
      </c>
      <c r="D6470" s="5">
        <v>26</v>
      </c>
      <c r="E6470" s="5">
        <v>7</v>
      </c>
      <c r="F6470" s="43">
        <v>17.8</v>
      </c>
      <c r="G6470" s="8">
        <f t="shared" si="406"/>
        <v>25</v>
      </c>
      <c r="H6470" s="8">
        <f t="shared" si="407"/>
        <v>395.99999999999994</v>
      </c>
      <c r="I6470" s="8">
        <f t="shared" si="408"/>
        <v>98.999999999999986</v>
      </c>
      <c r="J6470" s="1">
        <v>18</v>
      </c>
      <c r="K6470" s="1">
        <v>25</v>
      </c>
      <c r="M6470" s="45"/>
      <c r="N6470" s="45"/>
      <c r="O6470" s="45"/>
      <c r="P6470" s="28"/>
      <c r="Q6470" s="28"/>
      <c r="R6470" s="25"/>
      <c r="Z6470"/>
    </row>
    <row r="6471" spans="1:26" x14ac:dyDescent="0.25">
      <c r="A6471" s="4" t="s">
        <v>7</v>
      </c>
      <c r="B6471" s="5">
        <v>2008</v>
      </c>
      <c r="C6471" s="5">
        <v>9</v>
      </c>
      <c r="D6471" s="5">
        <v>26</v>
      </c>
      <c r="E6471" s="5">
        <v>8</v>
      </c>
      <c r="F6471" s="43">
        <v>17.600000000000001</v>
      </c>
      <c r="G6471" s="8">
        <f t="shared" ref="G6471:G6534" si="409">IF(A6471="Inverno", $G$3, $G$2)</f>
        <v>25</v>
      </c>
      <c r="H6471" s="8">
        <f t="shared" si="407"/>
        <v>406.99999999999994</v>
      </c>
      <c r="I6471" s="8">
        <f t="shared" si="408"/>
        <v>101.74999999999999</v>
      </c>
      <c r="J6471" s="1">
        <v>18</v>
      </c>
      <c r="K6471" s="1">
        <v>25</v>
      </c>
      <c r="M6471" s="45"/>
      <c r="N6471" s="45"/>
      <c r="O6471" s="45"/>
      <c r="P6471" s="28"/>
      <c r="Q6471" s="28"/>
      <c r="R6471" s="25"/>
      <c r="Z6471"/>
    </row>
    <row r="6472" spans="1:26" x14ac:dyDescent="0.25">
      <c r="A6472" s="4" t="s">
        <v>7</v>
      </c>
      <c r="B6472" s="5">
        <v>2008</v>
      </c>
      <c r="C6472" s="5">
        <v>9</v>
      </c>
      <c r="D6472" s="5">
        <v>26</v>
      </c>
      <c r="E6472" s="5">
        <v>9</v>
      </c>
      <c r="F6472" s="43">
        <v>18.2</v>
      </c>
      <c r="G6472" s="8">
        <f t="shared" si="409"/>
        <v>25</v>
      </c>
      <c r="H6472" s="8">
        <f t="shared" ref="H6472:H6535" si="410">IF(F6472&gt;G6472,0,$D$3*(G6472-F6472)/$D$4)</f>
        <v>374.00000000000006</v>
      </c>
      <c r="I6472" s="8">
        <f t="shared" ref="I6472:I6535" si="411">H6472/$G$4</f>
        <v>93.500000000000014</v>
      </c>
      <c r="J6472" s="1">
        <v>18</v>
      </c>
      <c r="K6472" s="1">
        <v>25</v>
      </c>
      <c r="M6472" s="45"/>
      <c r="N6472" s="45"/>
      <c r="O6472" s="45"/>
      <c r="P6472" s="28"/>
      <c r="Q6472" s="28"/>
      <c r="R6472" s="25"/>
      <c r="Z6472"/>
    </row>
    <row r="6473" spans="1:26" x14ac:dyDescent="0.25">
      <c r="A6473" s="4" t="s">
        <v>7</v>
      </c>
      <c r="B6473" s="5">
        <v>2008</v>
      </c>
      <c r="C6473" s="5">
        <v>9</v>
      </c>
      <c r="D6473" s="5">
        <v>26</v>
      </c>
      <c r="E6473" s="5">
        <v>10</v>
      </c>
      <c r="F6473" s="43">
        <v>18.899999999999999</v>
      </c>
      <c r="G6473" s="8">
        <f t="shared" si="409"/>
        <v>25</v>
      </c>
      <c r="H6473" s="8">
        <f t="shared" si="410"/>
        <v>335.50000000000006</v>
      </c>
      <c r="I6473" s="8">
        <f t="shared" si="411"/>
        <v>83.875000000000014</v>
      </c>
      <c r="J6473" s="1">
        <v>18</v>
      </c>
      <c r="K6473" s="1">
        <v>25</v>
      </c>
      <c r="M6473" s="45"/>
      <c r="N6473" s="45"/>
      <c r="O6473" s="45"/>
      <c r="P6473" s="28"/>
      <c r="Q6473" s="28"/>
      <c r="R6473" s="25"/>
      <c r="Z6473"/>
    </row>
    <row r="6474" spans="1:26" x14ac:dyDescent="0.25">
      <c r="A6474" s="4" t="s">
        <v>7</v>
      </c>
      <c r="B6474" s="5">
        <v>2008</v>
      </c>
      <c r="C6474" s="5">
        <v>9</v>
      </c>
      <c r="D6474" s="5">
        <v>26</v>
      </c>
      <c r="E6474" s="5">
        <v>11</v>
      </c>
      <c r="F6474" s="43">
        <v>20.2</v>
      </c>
      <c r="G6474" s="8">
        <f t="shared" si="409"/>
        <v>25</v>
      </c>
      <c r="H6474" s="8">
        <f t="shared" si="410"/>
        <v>264.00000000000006</v>
      </c>
      <c r="I6474" s="8">
        <f t="shared" si="411"/>
        <v>66.000000000000014</v>
      </c>
      <c r="J6474" s="1">
        <v>18</v>
      </c>
      <c r="K6474" s="1">
        <v>25</v>
      </c>
      <c r="M6474" s="45"/>
      <c r="N6474" s="45"/>
      <c r="O6474" s="45"/>
      <c r="P6474" s="28"/>
      <c r="Q6474" s="28"/>
      <c r="R6474" s="25"/>
      <c r="Z6474"/>
    </row>
    <row r="6475" spans="1:26" x14ac:dyDescent="0.25">
      <c r="A6475" s="4" t="s">
        <v>7</v>
      </c>
      <c r="B6475" s="5">
        <v>2008</v>
      </c>
      <c r="C6475" s="5">
        <v>9</v>
      </c>
      <c r="D6475" s="5">
        <v>26</v>
      </c>
      <c r="E6475" s="5">
        <v>12</v>
      </c>
      <c r="F6475" s="43">
        <v>21.9</v>
      </c>
      <c r="G6475" s="8">
        <f t="shared" si="409"/>
        <v>25</v>
      </c>
      <c r="H6475" s="8">
        <f t="shared" si="410"/>
        <v>170.50000000000009</v>
      </c>
      <c r="I6475" s="8">
        <f t="shared" si="411"/>
        <v>42.625000000000021</v>
      </c>
      <c r="J6475" s="1">
        <v>18</v>
      </c>
      <c r="K6475" s="1">
        <v>25</v>
      </c>
      <c r="M6475" s="45"/>
      <c r="N6475" s="45"/>
      <c r="O6475" s="45"/>
      <c r="P6475" s="28"/>
      <c r="Q6475" s="28"/>
      <c r="R6475" s="25"/>
      <c r="Z6475"/>
    </row>
    <row r="6476" spans="1:26" x14ac:dyDescent="0.25">
      <c r="A6476" s="4" t="s">
        <v>7</v>
      </c>
      <c r="B6476" s="5">
        <v>2008</v>
      </c>
      <c r="C6476" s="5">
        <v>9</v>
      </c>
      <c r="D6476" s="5">
        <v>26</v>
      </c>
      <c r="E6476" s="5">
        <v>13</v>
      </c>
      <c r="F6476" s="43">
        <v>23.1</v>
      </c>
      <c r="G6476" s="8">
        <f t="shared" si="409"/>
        <v>25</v>
      </c>
      <c r="H6476" s="8">
        <f t="shared" si="410"/>
        <v>104.49999999999991</v>
      </c>
      <c r="I6476" s="8">
        <f t="shared" si="411"/>
        <v>26.124999999999979</v>
      </c>
      <c r="J6476" s="1">
        <v>18</v>
      </c>
      <c r="K6476" s="1">
        <v>25</v>
      </c>
      <c r="M6476" s="45"/>
      <c r="N6476" s="45"/>
      <c r="O6476" s="45"/>
      <c r="P6476" s="28"/>
      <c r="Q6476" s="28"/>
      <c r="R6476" s="25"/>
      <c r="Z6476"/>
    </row>
    <row r="6477" spans="1:26" x14ac:dyDescent="0.25">
      <c r="A6477" s="4" t="s">
        <v>7</v>
      </c>
      <c r="B6477" s="5">
        <v>2008</v>
      </c>
      <c r="C6477" s="5">
        <v>9</v>
      </c>
      <c r="D6477" s="5">
        <v>26</v>
      </c>
      <c r="E6477" s="5">
        <v>14</v>
      </c>
      <c r="F6477" s="43">
        <v>24.1</v>
      </c>
      <c r="G6477" s="8">
        <f t="shared" si="409"/>
        <v>25</v>
      </c>
      <c r="H6477" s="8">
        <f t="shared" si="410"/>
        <v>49.499999999999922</v>
      </c>
      <c r="I6477" s="8">
        <f t="shared" si="411"/>
        <v>12.37499999999998</v>
      </c>
      <c r="J6477" s="1">
        <v>18</v>
      </c>
      <c r="K6477" s="1">
        <v>25</v>
      </c>
      <c r="M6477" s="45"/>
      <c r="N6477" s="45"/>
      <c r="O6477" s="45"/>
      <c r="P6477" s="28"/>
      <c r="Q6477" s="28"/>
      <c r="R6477" s="25"/>
      <c r="Z6477"/>
    </row>
    <row r="6478" spans="1:26" x14ac:dyDescent="0.25">
      <c r="A6478" s="4" t="s">
        <v>7</v>
      </c>
      <c r="B6478" s="5">
        <v>2008</v>
      </c>
      <c r="C6478" s="5">
        <v>9</v>
      </c>
      <c r="D6478" s="5">
        <v>26</v>
      </c>
      <c r="E6478" s="5">
        <v>15</v>
      </c>
      <c r="F6478" s="43">
        <v>24.8</v>
      </c>
      <c r="G6478" s="8">
        <f t="shared" si="409"/>
        <v>25</v>
      </c>
      <c r="H6478" s="8">
        <f t="shared" si="410"/>
        <v>10.999999999999961</v>
      </c>
      <c r="I6478" s="8">
        <f t="shared" si="411"/>
        <v>2.7499999999999902</v>
      </c>
      <c r="J6478" s="1">
        <v>18</v>
      </c>
      <c r="K6478" s="1">
        <v>25</v>
      </c>
      <c r="M6478" s="45"/>
      <c r="N6478" s="45"/>
      <c r="O6478" s="45"/>
      <c r="P6478" s="28"/>
      <c r="Q6478" s="28"/>
      <c r="R6478" s="25"/>
      <c r="Z6478"/>
    </row>
    <row r="6479" spans="1:26" x14ac:dyDescent="0.25">
      <c r="A6479" s="4" t="s">
        <v>7</v>
      </c>
      <c r="B6479" s="5">
        <v>2008</v>
      </c>
      <c r="C6479" s="5">
        <v>9</v>
      </c>
      <c r="D6479" s="5">
        <v>26</v>
      </c>
      <c r="E6479" s="5">
        <v>16</v>
      </c>
      <c r="F6479" s="43">
        <v>25.3</v>
      </c>
      <c r="G6479" s="8">
        <f t="shared" si="409"/>
        <v>25</v>
      </c>
      <c r="H6479" s="8">
        <f t="shared" si="410"/>
        <v>0</v>
      </c>
      <c r="I6479" s="8">
        <f t="shared" si="411"/>
        <v>0</v>
      </c>
      <c r="J6479" s="1">
        <v>18</v>
      </c>
      <c r="K6479" s="1">
        <v>25</v>
      </c>
      <c r="M6479" s="45"/>
      <c r="N6479" s="45"/>
      <c r="O6479" s="45"/>
      <c r="P6479" s="28"/>
      <c r="Q6479" s="28"/>
      <c r="R6479" s="25"/>
      <c r="Z6479"/>
    </row>
    <row r="6480" spans="1:26" x14ac:dyDescent="0.25">
      <c r="A6480" s="4" t="s">
        <v>7</v>
      </c>
      <c r="B6480" s="5">
        <v>2008</v>
      </c>
      <c r="C6480" s="5">
        <v>9</v>
      </c>
      <c r="D6480" s="5">
        <v>26</v>
      </c>
      <c r="E6480" s="5">
        <v>17</v>
      </c>
      <c r="F6480" s="43">
        <v>25.3</v>
      </c>
      <c r="G6480" s="8">
        <f t="shared" si="409"/>
        <v>25</v>
      </c>
      <c r="H6480" s="8">
        <f t="shared" si="410"/>
        <v>0</v>
      </c>
      <c r="I6480" s="8">
        <f t="shared" si="411"/>
        <v>0</v>
      </c>
      <c r="J6480" s="1">
        <v>18</v>
      </c>
      <c r="K6480" s="1">
        <v>25</v>
      </c>
      <c r="M6480" s="45"/>
      <c r="N6480" s="45"/>
      <c r="O6480" s="45"/>
      <c r="P6480" s="28"/>
      <c r="Q6480" s="28"/>
      <c r="R6480" s="25"/>
      <c r="Z6480"/>
    </row>
    <row r="6481" spans="1:26" x14ac:dyDescent="0.25">
      <c r="A6481" s="4" t="s">
        <v>7</v>
      </c>
      <c r="B6481" s="5">
        <v>2008</v>
      </c>
      <c r="C6481" s="5">
        <v>9</v>
      </c>
      <c r="D6481" s="5">
        <v>26</v>
      </c>
      <c r="E6481" s="5">
        <v>18</v>
      </c>
      <c r="F6481" s="43">
        <v>24.4</v>
      </c>
      <c r="G6481" s="8">
        <f t="shared" si="409"/>
        <v>25</v>
      </c>
      <c r="H6481" s="8">
        <f t="shared" si="410"/>
        <v>33.000000000000078</v>
      </c>
      <c r="I6481" s="8">
        <f t="shared" si="411"/>
        <v>8.2500000000000195</v>
      </c>
      <c r="J6481" s="1">
        <v>18</v>
      </c>
      <c r="K6481" s="1">
        <v>25</v>
      </c>
      <c r="M6481" s="45"/>
      <c r="N6481" s="45"/>
      <c r="O6481" s="45"/>
      <c r="P6481" s="28"/>
      <c r="Q6481" s="28"/>
      <c r="R6481" s="25"/>
      <c r="Z6481"/>
    </row>
    <row r="6482" spans="1:26" x14ac:dyDescent="0.25">
      <c r="A6482" s="4" t="s">
        <v>7</v>
      </c>
      <c r="B6482" s="5">
        <v>2008</v>
      </c>
      <c r="C6482" s="5">
        <v>9</v>
      </c>
      <c r="D6482" s="5">
        <v>26</v>
      </c>
      <c r="E6482" s="5">
        <v>19</v>
      </c>
      <c r="F6482" s="43">
        <v>22.1</v>
      </c>
      <c r="G6482" s="8">
        <f t="shared" si="409"/>
        <v>25</v>
      </c>
      <c r="H6482" s="8">
        <f t="shared" si="410"/>
        <v>159.49999999999991</v>
      </c>
      <c r="I6482" s="8">
        <f t="shared" si="411"/>
        <v>39.874999999999979</v>
      </c>
      <c r="J6482" s="1">
        <v>18</v>
      </c>
      <c r="K6482" s="1">
        <v>25</v>
      </c>
      <c r="M6482" s="45"/>
      <c r="N6482" s="45"/>
      <c r="O6482" s="45"/>
      <c r="P6482" s="28"/>
      <c r="Q6482" s="28"/>
      <c r="R6482" s="25"/>
      <c r="Z6482"/>
    </row>
    <row r="6483" spans="1:26" x14ac:dyDescent="0.25">
      <c r="A6483" s="4" t="s">
        <v>7</v>
      </c>
      <c r="B6483" s="5">
        <v>2008</v>
      </c>
      <c r="C6483" s="5">
        <v>9</v>
      </c>
      <c r="D6483" s="5">
        <v>26</v>
      </c>
      <c r="E6483" s="5">
        <v>20</v>
      </c>
      <c r="F6483" s="43">
        <v>21.7</v>
      </c>
      <c r="G6483" s="8">
        <f t="shared" si="409"/>
        <v>25</v>
      </c>
      <c r="H6483" s="8">
        <f t="shared" si="410"/>
        <v>181.50000000000003</v>
      </c>
      <c r="I6483" s="8">
        <f t="shared" si="411"/>
        <v>45.375000000000007</v>
      </c>
      <c r="J6483" s="1">
        <v>18</v>
      </c>
      <c r="K6483" s="1">
        <v>25</v>
      </c>
      <c r="M6483" s="45"/>
      <c r="N6483" s="45"/>
      <c r="O6483" s="45"/>
      <c r="P6483" s="28"/>
      <c r="Q6483" s="28"/>
      <c r="R6483" s="25"/>
      <c r="Z6483"/>
    </row>
    <row r="6484" spans="1:26" x14ac:dyDescent="0.25">
      <c r="A6484" s="4" t="s">
        <v>7</v>
      </c>
      <c r="B6484" s="5">
        <v>2008</v>
      </c>
      <c r="C6484" s="5">
        <v>9</v>
      </c>
      <c r="D6484" s="5">
        <v>26</v>
      </c>
      <c r="E6484" s="5">
        <v>21</v>
      </c>
      <c r="F6484" s="43">
        <v>21.5</v>
      </c>
      <c r="G6484" s="8">
        <f t="shared" si="409"/>
        <v>25</v>
      </c>
      <c r="H6484" s="8">
        <f t="shared" si="410"/>
        <v>192.5</v>
      </c>
      <c r="I6484" s="8">
        <f t="shared" si="411"/>
        <v>48.125</v>
      </c>
      <c r="J6484" s="1">
        <v>18</v>
      </c>
      <c r="K6484" s="1">
        <v>25</v>
      </c>
      <c r="M6484" s="45"/>
      <c r="N6484" s="45"/>
      <c r="O6484" s="45"/>
      <c r="P6484" s="28"/>
      <c r="Q6484" s="28"/>
      <c r="R6484" s="25"/>
      <c r="Z6484"/>
    </row>
    <row r="6485" spans="1:26" x14ac:dyDescent="0.25">
      <c r="A6485" s="4" t="s">
        <v>7</v>
      </c>
      <c r="B6485" s="5">
        <v>2008</v>
      </c>
      <c r="C6485" s="5">
        <v>9</v>
      </c>
      <c r="D6485" s="5">
        <v>26</v>
      </c>
      <c r="E6485" s="5">
        <v>22</v>
      </c>
      <c r="F6485" s="43">
        <v>21.6</v>
      </c>
      <c r="G6485" s="8">
        <f t="shared" si="409"/>
        <v>25</v>
      </c>
      <c r="H6485" s="8">
        <f t="shared" si="410"/>
        <v>186.99999999999991</v>
      </c>
      <c r="I6485" s="8">
        <f t="shared" si="411"/>
        <v>46.749999999999979</v>
      </c>
      <c r="J6485" s="1">
        <v>18</v>
      </c>
      <c r="K6485" s="1">
        <v>25</v>
      </c>
      <c r="M6485" s="45"/>
      <c r="N6485" s="45"/>
      <c r="O6485" s="45"/>
      <c r="P6485" s="28"/>
      <c r="Q6485" s="28"/>
      <c r="R6485" s="25"/>
      <c r="Z6485"/>
    </row>
    <row r="6486" spans="1:26" x14ac:dyDescent="0.25">
      <c r="A6486" s="4" t="s">
        <v>7</v>
      </c>
      <c r="B6486" s="5">
        <v>2008</v>
      </c>
      <c r="C6486" s="5">
        <v>9</v>
      </c>
      <c r="D6486" s="5">
        <v>26</v>
      </c>
      <c r="E6486" s="5">
        <v>23</v>
      </c>
      <c r="F6486" s="43">
        <v>21.7</v>
      </c>
      <c r="G6486" s="8">
        <f t="shared" si="409"/>
        <v>25</v>
      </c>
      <c r="H6486" s="8">
        <f t="shared" si="410"/>
        <v>181.50000000000003</v>
      </c>
      <c r="I6486" s="8">
        <f t="shared" si="411"/>
        <v>45.375000000000007</v>
      </c>
      <c r="J6486" s="1">
        <v>18</v>
      </c>
      <c r="K6486" s="1">
        <v>25</v>
      </c>
      <c r="M6486" s="45"/>
      <c r="N6486" s="45"/>
      <c r="O6486" s="45"/>
      <c r="P6486" s="28"/>
      <c r="Q6486" s="28"/>
      <c r="R6486" s="25"/>
      <c r="Z6486"/>
    </row>
    <row r="6487" spans="1:26" x14ac:dyDescent="0.25">
      <c r="A6487" s="4" t="s">
        <v>7</v>
      </c>
      <c r="B6487" s="5">
        <v>2008</v>
      </c>
      <c r="C6487" s="5">
        <v>9</v>
      </c>
      <c r="D6487" s="5">
        <v>27</v>
      </c>
      <c r="E6487" s="5">
        <v>0</v>
      </c>
      <c r="F6487" s="43">
        <v>21.6</v>
      </c>
      <c r="G6487" s="8">
        <f t="shared" si="409"/>
        <v>25</v>
      </c>
      <c r="H6487" s="8">
        <f t="shared" si="410"/>
        <v>186.99999999999991</v>
      </c>
      <c r="I6487" s="8">
        <f t="shared" si="411"/>
        <v>46.749999999999979</v>
      </c>
      <c r="J6487" s="1">
        <v>18</v>
      </c>
      <c r="K6487" s="1">
        <v>25</v>
      </c>
      <c r="M6487" s="45"/>
      <c r="N6487" s="45"/>
      <c r="O6487" s="45"/>
      <c r="P6487" s="28"/>
      <c r="Q6487" s="28"/>
      <c r="R6487" s="25"/>
      <c r="Z6487"/>
    </row>
    <row r="6488" spans="1:26" x14ac:dyDescent="0.25">
      <c r="A6488" s="4" t="s">
        <v>7</v>
      </c>
      <c r="B6488" s="5">
        <v>2008</v>
      </c>
      <c r="C6488" s="5">
        <v>9</v>
      </c>
      <c r="D6488" s="5">
        <v>27</v>
      </c>
      <c r="E6488" s="5">
        <v>1</v>
      </c>
      <c r="F6488" s="43">
        <v>21.1</v>
      </c>
      <c r="G6488" s="8">
        <f t="shared" si="409"/>
        <v>25</v>
      </c>
      <c r="H6488" s="8">
        <f t="shared" si="410"/>
        <v>214.49999999999991</v>
      </c>
      <c r="I6488" s="8">
        <f t="shared" si="411"/>
        <v>53.624999999999979</v>
      </c>
      <c r="J6488" s="1">
        <v>18</v>
      </c>
      <c r="K6488" s="1">
        <v>25</v>
      </c>
      <c r="M6488" s="45"/>
      <c r="N6488" s="45"/>
      <c r="O6488" s="45"/>
      <c r="P6488" s="28"/>
      <c r="Q6488" s="28"/>
      <c r="R6488" s="25"/>
      <c r="Z6488"/>
    </row>
    <row r="6489" spans="1:26" x14ac:dyDescent="0.25">
      <c r="A6489" s="4" t="s">
        <v>7</v>
      </c>
      <c r="B6489" s="5">
        <v>2008</v>
      </c>
      <c r="C6489" s="5">
        <v>9</v>
      </c>
      <c r="D6489" s="5">
        <v>27</v>
      </c>
      <c r="E6489" s="5">
        <v>2</v>
      </c>
      <c r="F6489" s="43">
        <v>20.5</v>
      </c>
      <c r="G6489" s="8">
        <f t="shared" si="409"/>
        <v>25</v>
      </c>
      <c r="H6489" s="8">
        <f t="shared" si="410"/>
        <v>247.5</v>
      </c>
      <c r="I6489" s="8">
        <f t="shared" si="411"/>
        <v>61.875</v>
      </c>
      <c r="J6489" s="1">
        <v>18</v>
      </c>
      <c r="K6489" s="1">
        <v>25</v>
      </c>
      <c r="M6489" s="45"/>
      <c r="N6489" s="45"/>
      <c r="O6489" s="45"/>
      <c r="P6489" s="28"/>
      <c r="Q6489" s="28"/>
      <c r="R6489" s="25"/>
      <c r="Z6489"/>
    </row>
    <row r="6490" spans="1:26" x14ac:dyDescent="0.25">
      <c r="A6490" s="4" t="s">
        <v>7</v>
      </c>
      <c r="B6490" s="5">
        <v>2008</v>
      </c>
      <c r="C6490" s="5">
        <v>9</v>
      </c>
      <c r="D6490" s="5">
        <v>27</v>
      </c>
      <c r="E6490" s="5">
        <v>3</v>
      </c>
      <c r="F6490" s="43">
        <v>19.600000000000001</v>
      </c>
      <c r="G6490" s="8">
        <f t="shared" si="409"/>
        <v>25</v>
      </c>
      <c r="H6490" s="8">
        <f t="shared" si="410"/>
        <v>296.99999999999994</v>
      </c>
      <c r="I6490" s="8">
        <f t="shared" si="411"/>
        <v>74.249999999999986</v>
      </c>
      <c r="J6490" s="1">
        <v>18</v>
      </c>
      <c r="K6490" s="1">
        <v>25</v>
      </c>
      <c r="M6490" s="45"/>
      <c r="N6490" s="45"/>
      <c r="O6490" s="45"/>
      <c r="P6490" s="28"/>
      <c r="Q6490" s="28"/>
      <c r="R6490" s="25"/>
      <c r="Z6490"/>
    </row>
    <row r="6491" spans="1:26" x14ac:dyDescent="0.25">
      <c r="A6491" s="4" t="s">
        <v>7</v>
      </c>
      <c r="B6491" s="5">
        <v>2008</v>
      </c>
      <c r="C6491" s="5">
        <v>9</v>
      </c>
      <c r="D6491" s="5">
        <v>27</v>
      </c>
      <c r="E6491" s="5">
        <v>4</v>
      </c>
      <c r="F6491" s="43">
        <v>19.100000000000001</v>
      </c>
      <c r="G6491" s="8">
        <f t="shared" si="409"/>
        <v>25</v>
      </c>
      <c r="H6491" s="8">
        <f t="shared" si="410"/>
        <v>324.49999999999994</v>
      </c>
      <c r="I6491" s="8">
        <f t="shared" si="411"/>
        <v>81.124999999999986</v>
      </c>
      <c r="J6491" s="1">
        <v>18</v>
      </c>
      <c r="K6491" s="1">
        <v>25</v>
      </c>
      <c r="M6491" s="45"/>
      <c r="N6491" s="45"/>
      <c r="O6491" s="45"/>
      <c r="P6491" s="28"/>
      <c r="Q6491" s="28"/>
      <c r="R6491" s="25"/>
      <c r="Z6491"/>
    </row>
    <row r="6492" spans="1:26" x14ac:dyDescent="0.25">
      <c r="A6492" s="4" t="s">
        <v>7</v>
      </c>
      <c r="B6492" s="5">
        <v>2008</v>
      </c>
      <c r="C6492" s="5">
        <v>9</v>
      </c>
      <c r="D6492" s="5">
        <v>27</v>
      </c>
      <c r="E6492" s="5">
        <v>5</v>
      </c>
      <c r="F6492" s="43">
        <v>18.7</v>
      </c>
      <c r="G6492" s="8">
        <f t="shared" si="409"/>
        <v>25</v>
      </c>
      <c r="H6492" s="8">
        <f t="shared" si="410"/>
        <v>346.50000000000006</v>
      </c>
      <c r="I6492" s="8">
        <f t="shared" si="411"/>
        <v>86.625000000000014</v>
      </c>
      <c r="J6492" s="1">
        <v>18</v>
      </c>
      <c r="K6492" s="1">
        <v>25</v>
      </c>
      <c r="M6492" s="45"/>
      <c r="N6492" s="45"/>
      <c r="O6492" s="45"/>
      <c r="P6492" s="28"/>
      <c r="Q6492" s="28"/>
      <c r="R6492" s="25"/>
      <c r="Z6492"/>
    </row>
    <row r="6493" spans="1:26" x14ac:dyDescent="0.25">
      <c r="A6493" s="4" t="s">
        <v>7</v>
      </c>
      <c r="B6493" s="5">
        <v>2008</v>
      </c>
      <c r="C6493" s="5">
        <v>9</v>
      </c>
      <c r="D6493" s="5">
        <v>27</v>
      </c>
      <c r="E6493" s="5">
        <v>6</v>
      </c>
      <c r="F6493" s="43">
        <v>18.2</v>
      </c>
      <c r="G6493" s="8">
        <f t="shared" si="409"/>
        <v>25</v>
      </c>
      <c r="H6493" s="8">
        <f t="shared" si="410"/>
        <v>374.00000000000006</v>
      </c>
      <c r="I6493" s="8">
        <f t="shared" si="411"/>
        <v>93.500000000000014</v>
      </c>
      <c r="J6493" s="1">
        <v>18</v>
      </c>
      <c r="K6493" s="1">
        <v>25</v>
      </c>
      <c r="M6493" s="45"/>
      <c r="N6493" s="45"/>
      <c r="O6493" s="45"/>
      <c r="P6493" s="28"/>
      <c r="Q6493" s="28"/>
      <c r="R6493" s="25"/>
      <c r="Z6493"/>
    </row>
    <row r="6494" spans="1:26" x14ac:dyDescent="0.25">
      <c r="A6494" s="4" t="s">
        <v>7</v>
      </c>
      <c r="B6494" s="5">
        <v>2008</v>
      </c>
      <c r="C6494" s="5">
        <v>9</v>
      </c>
      <c r="D6494" s="5">
        <v>27</v>
      </c>
      <c r="E6494" s="5">
        <v>7</v>
      </c>
      <c r="F6494" s="43">
        <v>17.899999999999999</v>
      </c>
      <c r="G6494" s="8">
        <f t="shared" si="409"/>
        <v>25</v>
      </c>
      <c r="H6494" s="8">
        <f t="shared" si="410"/>
        <v>390.50000000000006</v>
      </c>
      <c r="I6494" s="8">
        <f t="shared" si="411"/>
        <v>97.625000000000014</v>
      </c>
      <c r="J6494" s="1">
        <v>18</v>
      </c>
      <c r="K6494" s="1">
        <v>25</v>
      </c>
      <c r="M6494" s="45"/>
      <c r="N6494" s="45"/>
      <c r="O6494" s="45"/>
      <c r="P6494" s="28"/>
      <c r="Q6494" s="28"/>
      <c r="R6494" s="25"/>
      <c r="Z6494"/>
    </row>
    <row r="6495" spans="1:26" x14ac:dyDescent="0.25">
      <c r="A6495" s="4" t="s">
        <v>7</v>
      </c>
      <c r="B6495" s="5">
        <v>2008</v>
      </c>
      <c r="C6495" s="5">
        <v>9</v>
      </c>
      <c r="D6495" s="5">
        <v>27</v>
      </c>
      <c r="E6495" s="5">
        <v>8</v>
      </c>
      <c r="F6495" s="43">
        <v>17.7</v>
      </c>
      <c r="G6495" s="8">
        <f t="shared" si="409"/>
        <v>25</v>
      </c>
      <c r="H6495" s="8">
        <f t="shared" si="410"/>
        <v>401.50000000000006</v>
      </c>
      <c r="I6495" s="8">
        <f t="shared" si="411"/>
        <v>100.37500000000001</v>
      </c>
      <c r="J6495" s="1">
        <v>18</v>
      </c>
      <c r="K6495" s="1">
        <v>25</v>
      </c>
      <c r="M6495" s="45"/>
      <c r="N6495" s="45"/>
      <c r="O6495" s="45"/>
      <c r="P6495" s="28"/>
      <c r="Q6495" s="28"/>
      <c r="R6495" s="25"/>
      <c r="Z6495"/>
    </row>
    <row r="6496" spans="1:26" x14ac:dyDescent="0.25">
      <c r="A6496" s="4" t="s">
        <v>7</v>
      </c>
      <c r="B6496" s="5">
        <v>2008</v>
      </c>
      <c r="C6496" s="5">
        <v>9</v>
      </c>
      <c r="D6496" s="5">
        <v>27</v>
      </c>
      <c r="E6496" s="5">
        <v>9</v>
      </c>
      <c r="F6496" s="43">
        <v>18.2</v>
      </c>
      <c r="G6496" s="8">
        <f t="shared" si="409"/>
        <v>25</v>
      </c>
      <c r="H6496" s="8">
        <f t="shared" si="410"/>
        <v>374.00000000000006</v>
      </c>
      <c r="I6496" s="8">
        <f t="shared" si="411"/>
        <v>93.500000000000014</v>
      </c>
      <c r="J6496" s="1">
        <v>18</v>
      </c>
      <c r="K6496" s="1">
        <v>25</v>
      </c>
      <c r="M6496" s="45"/>
      <c r="N6496" s="45"/>
      <c r="O6496" s="45"/>
      <c r="P6496" s="28"/>
      <c r="Q6496" s="28"/>
      <c r="R6496" s="25"/>
      <c r="Z6496"/>
    </row>
    <row r="6497" spans="1:26" x14ac:dyDescent="0.25">
      <c r="A6497" s="4" t="s">
        <v>7</v>
      </c>
      <c r="B6497" s="5">
        <v>2008</v>
      </c>
      <c r="C6497" s="5">
        <v>9</v>
      </c>
      <c r="D6497" s="5">
        <v>27</v>
      </c>
      <c r="E6497" s="5">
        <v>10</v>
      </c>
      <c r="F6497" s="43">
        <v>18.8</v>
      </c>
      <c r="G6497" s="8">
        <f t="shared" si="409"/>
        <v>25</v>
      </c>
      <c r="H6497" s="8">
        <f t="shared" si="410"/>
        <v>340.99999999999994</v>
      </c>
      <c r="I6497" s="8">
        <f t="shared" si="411"/>
        <v>85.249999999999986</v>
      </c>
      <c r="J6497" s="1">
        <v>18</v>
      </c>
      <c r="K6497" s="1">
        <v>25</v>
      </c>
      <c r="M6497" s="45"/>
      <c r="N6497" s="45"/>
      <c r="O6497" s="45"/>
      <c r="P6497" s="28"/>
      <c r="Q6497" s="28"/>
      <c r="R6497" s="25"/>
      <c r="Z6497"/>
    </row>
    <row r="6498" spans="1:26" x14ac:dyDescent="0.25">
      <c r="A6498" s="4" t="s">
        <v>7</v>
      </c>
      <c r="B6498" s="5">
        <v>2008</v>
      </c>
      <c r="C6498" s="5">
        <v>9</v>
      </c>
      <c r="D6498" s="5">
        <v>27</v>
      </c>
      <c r="E6498" s="5">
        <v>11</v>
      </c>
      <c r="F6498" s="43">
        <v>20.100000000000001</v>
      </c>
      <c r="G6498" s="8">
        <f t="shared" si="409"/>
        <v>25</v>
      </c>
      <c r="H6498" s="8">
        <f t="shared" si="410"/>
        <v>269.49999999999994</v>
      </c>
      <c r="I6498" s="8">
        <f t="shared" si="411"/>
        <v>67.374999999999986</v>
      </c>
      <c r="J6498" s="1">
        <v>18</v>
      </c>
      <c r="K6498" s="1">
        <v>25</v>
      </c>
      <c r="M6498" s="45"/>
      <c r="N6498" s="45"/>
      <c r="O6498" s="45"/>
      <c r="P6498" s="28"/>
      <c r="Q6498" s="28"/>
      <c r="R6498" s="25"/>
      <c r="Z6498"/>
    </row>
    <row r="6499" spans="1:26" x14ac:dyDescent="0.25">
      <c r="A6499" s="4" t="s">
        <v>7</v>
      </c>
      <c r="B6499" s="5">
        <v>2008</v>
      </c>
      <c r="C6499" s="5">
        <v>9</v>
      </c>
      <c r="D6499" s="5">
        <v>27</v>
      </c>
      <c r="E6499" s="5">
        <v>12</v>
      </c>
      <c r="F6499" s="43">
        <v>22.5</v>
      </c>
      <c r="G6499" s="8">
        <f t="shared" si="409"/>
        <v>25</v>
      </c>
      <c r="H6499" s="8">
        <f t="shared" si="410"/>
        <v>137.5</v>
      </c>
      <c r="I6499" s="8">
        <f t="shared" si="411"/>
        <v>34.375</v>
      </c>
      <c r="J6499" s="1">
        <v>18</v>
      </c>
      <c r="K6499" s="1">
        <v>25</v>
      </c>
      <c r="M6499" s="45"/>
      <c r="N6499" s="45"/>
      <c r="O6499" s="45"/>
      <c r="P6499" s="28"/>
      <c r="Q6499" s="28"/>
      <c r="R6499" s="25"/>
      <c r="Z6499"/>
    </row>
    <row r="6500" spans="1:26" x14ac:dyDescent="0.25">
      <c r="A6500" s="4" t="s">
        <v>7</v>
      </c>
      <c r="B6500" s="5">
        <v>2008</v>
      </c>
      <c r="C6500" s="5">
        <v>9</v>
      </c>
      <c r="D6500" s="5">
        <v>27</v>
      </c>
      <c r="E6500" s="5">
        <v>13</v>
      </c>
      <c r="F6500" s="43">
        <v>22.4</v>
      </c>
      <c r="G6500" s="8">
        <f t="shared" si="409"/>
        <v>25</v>
      </c>
      <c r="H6500" s="8">
        <f t="shared" si="410"/>
        <v>143.00000000000009</v>
      </c>
      <c r="I6500" s="8">
        <f t="shared" si="411"/>
        <v>35.750000000000021</v>
      </c>
      <c r="J6500" s="1">
        <v>18</v>
      </c>
      <c r="K6500" s="1">
        <v>25</v>
      </c>
      <c r="M6500" s="45"/>
      <c r="N6500" s="45"/>
      <c r="O6500" s="45"/>
      <c r="P6500" s="28"/>
      <c r="Q6500" s="28"/>
      <c r="R6500" s="25"/>
      <c r="Z6500"/>
    </row>
    <row r="6501" spans="1:26" x14ac:dyDescent="0.25">
      <c r="A6501" s="4" t="s">
        <v>7</v>
      </c>
      <c r="B6501" s="5">
        <v>2008</v>
      </c>
      <c r="C6501" s="5">
        <v>9</v>
      </c>
      <c r="D6501" s="5">
        <v>27</v>
      </c>
      <c r="E6501" s="5">
        <v>14</v>
      </c>
      <c r="F6501" s="43">
        <v>23.2</v>
      </c>
      <c r="G6501" s="8">
        <f t="shared" si="409"/>
        <v>25</v>
      </c>
      <c r="H6501" s="8">
        <f t="shared" si="410"/>
        <v>99.000000000000043</v>
      </c>
      <c r="I6501" s="8">
        <f t="shared" si="411"/>
        <v>24.750000000000011</v>
      </c>
      <c r="J6501" s="1">
        <v>18</v>
      </c>
      <c r="K6501" s="1">
        <v>25</v>
      </c>
      <c r="M6501" s="45"/>
      <c r="N6501" s="45"/>
      <c r="O6501" s="45"/>
      <c r="P6501" s="28"/>
      <c r="Q6501" s="28"/>
      <c r="R6501" s="25"/>
      <c r="Z6501"/>
    </row>
    <row r="6502" spans="1:26" x14ac:dyDescent="0.25">
      <c r="A6502" s="4" t="s">
        <v>7</v>
      </c>
      <c r="B6502" s="5">
        <v>2008</v>
      </c>
      <c r="C6502" s="5">
        <v>9</v>
      </c>
      <c r="D6502" s="5">
        <v>27</v>
      </c>
      <c r="E6502" s="5">
        <v>15</v>
      </c>
      <c r="F6502" s="43">
        <v>23.5</v>
      </c>
      <c r="G6502" s="8">
        <f t="shared" si="409"/>
        <v>25</v>
      </c>
      <c r="H6502" s="8">
        <f t="shared" si="410"/>
        <v>82.5</v>
      </c>
      <c r="I6502" s="8">
        <f t="shared" si="411"/>
        <v>20.625</v>
      </c>
      <c r="J6502" s="1">
        <v>18</v>
      </c>
      <c r="K6502" s="1">
        <v>25</v>
      </c>
      <c r="M6502" s="45"/>
      <c r="N6502" s="45"/>
      <c r="O6502" s="45"/>
      <c r="P6502" s="28"/>
      <c r="Q6502" s="28"/>
      <c r="R6502" s="25"/>
      <c r="Z6502"/>
    </row>
    <row r="6503" spans="1:26" x14ac:dyDescent="0.25">
      <c r="A6503" s="4" t="s">
        <v>7</v>
      </c>
      <c r="B6503" s="5">
        <v>2008</v>
      </c>
      <c r="C6503" s="5">
        <v>9</v>
      </c>
      <c r="D6503" s="5">
        <v>27</v>
      </c>
      <c r="E6503" s="5">
        <v>16</v>
      </c>
      <c r="F6503" s="43">
        <v>23.8</v>
      </c>
      <c r="G6503" s="8">
        <f t="shared" si="409"/>
        <v>25</v>
      </c>
      <c r="H6503" s="8">
        <f t="shared" si="410"/>
        <v>65.999999999999957</v>
      </c>
      <c r="I6503" s="8">
        <f t="shared" si="411"/>
        <v>16.499999999999989</v>
      </c>
      <c r="J6503" s="1">
        <v>18</v>
      </c>
      <c r="K6503" s="1">
        <v>25</v>
      </c>
      <c r="M6503" s="45"/>
      <c r="N6503" s="45"/>
      <c r="O6503" s="45"/>
      <c r="P6503" s="28"/>
      <c r="Q6503" s="28"/>
      <c r="R6503" s="25"/>
      <c r="Z6503"/>
    </row>
    <row r="6504" spans="1:26" x14ac:dyDescent="0.25">
      <c r="A6504" s="4" t="s">
        <v>7</v>
      </c>
      <c r="B6504" s="5">
        <v>2008</v>
      </c>
      <c r="C6504" s="5">
        <v>9</v>
      </c>
      <c r="D6504" s="5">
        <v>27</v>
      </c>
      <c r="E6504" s="5">
        <v>17</v>
      </c>
      <c r="F6504" s="43">
        <v>23.9</v>
      </c>
      <c r="G6504" s="8">
        <f t="shared" si="409"/>
        <v>25</v>
      </c>
      <c r="H6504" s="8">
        <f t="shared" si="410"/>
        <v>60.500000000000078</v>
      </c>
      <c r="I6504" s="8">
        <f t="shared" si="411"/>
        <v>15.12500000000002</v>
      </c>
      <c r="J6504" s="1">
        <v>18</v>
      </c>
      <c r="K6504" s="1">
        <v>25</v>
      </c>
      <c r="M6504" s="45"/>
      <c r="N6504" s="45"/>
      <c r="O6504" s="45"/>
      <c r="P6504" s="28"/>
      <c r="Q6504" s="28"/>
      <c r="R6504" s="25"/>
      <c r="Z6504"/>
    </row>
    <row r="6505" spans="1:26" x14ac:dyDescent="0.25">
      <c r="A6505" s="4" t="s">
        <v>7</v>
      </c>
      <c r="B6505" s="5">
        <v>2008</v>
      </c>
      <c r="C6505" s="5">
        <v>9</v>
      </c>
      <c r="D6505" s="5">
        <v>27</v>
      </c>
      <c r="E6505" s="5">
        <v>18</v>
      </c>
      <c r="F6505" s="43">
        <v>23.2</v>
      </c>
      <c r="G6505" s="8">
        <f t="shared" si="409"/>
        <v>25</v>
      </c>
      <c r="H6505" s="8">
        <f t="shared" si="410"/>
        <v>99.000000000000043</v>
      </c>
      <c r="I6505" s="8">
        <f t="shared" si="411"/>
        <v>24.750000000000011</v>
      </c>
      <c r="J6505" s="1">
        <v>18</v>
      </c>
      <c r="K6505" s="1">
        <v>25</v>
      </c>
      <c r="M6505" s="45"/>
      <c r="N6505" s="45"/>
      <c r="O6505" s="45"/>
      <c r="P6505" s="28"/>
      <c r="Q6505" s="28"/>
      <c r="R6505" s="25"/>
      <c r="Z6505"/>
    </row>
    <row r="6506" spans="1:26" x14ac:dyDescent="0.25">
      <c r="A6506" s="4" t="s">
        <v>7</v>
      </c>
      <c r="B6506" s="5">
        <v>2008</v>
      </c>
      <c r="C6506" s="5">
        <v>9</v>
      </c>
      <c r="D6506" s="5">
        <v>27</v>
      </c>
      <c r="E6506" s="5">
        <v>19</v>
      </c>
      <c r="F6506" s="43">
        <v>21.8</v>
      </c>
      <c r="G6506" s="8">
        <f t="shared" si="409"/>
        <v>25</v>
      </c>
      <c r="H6506" s="8">
        <f t="shared" si="410"/>
        <v>175.99999999999997</v>
      </c>
      <c r="I6506" s="8">
        <f t="shared" si="411"/>
        <v>43.999999999999993</v>
      </c>
      <c r="J6506" s="1">
        <v>18</v>
      </c>
      <c r="K6506" s="1">
        <v>25</v>
      </c>
      <c r="M6506" s="45"/>
      <c r="N6506" s="45"/>
      <c r="O6506" s="45"/>
      <c r="P6506" s="28"/>
      <c r="Q6506" s="28"/>
      <c r="R6506" s="25"/>
      <c r="Z6506"/>
    </row>
    <row r="6507" spans="1:26" x14ac:dyDescent="0.25">
      <c r="A6507" s="4" t="s">
        <v>7</v>
      </c>
      <c r="B6507" s="5">
        <v>2008</v>
      </c>
      <c r="C6507" s="5">
        <v>9</v>
      </c>
      <c r="D6507" s="5">
        <v>27</v>
      </c>
      <c r="E6507" s="5">
        <v>20</v>
      </c>
      <c r="F6507" s="43">
        <v>21.4</v>
      </c>
      <c r="G6507" s="8">
        <f t="shared" si="409"/>
        <v>25</v>
      </c>
      <c r="H6507" s="8">
        <f t="shared" si="410"/>
        <v>198.00000000000009</v>
      </c>
      <c r="I6507" s="8">
        <f t="shared" si="411"/>
        <v>49.500000000000021</v>
      </c>
      <c r="J6507" s="1">
        <v>18</v>
      </c>
      <c r="K6507" s="1">
        <v>25</v>
      </c>
      <c r="M6507" s="45"/>
      <c r="N6507" s="45"/>
      <c r="O6507" s="45"/>
      <c r="P6507" s="28"/>
      <c r="Q6507" s="28"/>
      <c r="R6507" s="25"/>
      <c r="Z6507"/>
    </row>
    <row r="6508" spans="1:26" x14ac:dyDescent="0.25">
      <c r="A6508" s="4" t="s">
        <v>7</v>
      </c>
      <c r="B6508" s="5">
        <v>2008</v>
      </c>
      <c r="C6508" s="5">
        <v>9</v>
      </c>
      <c r="D6508" s="5">
        <v>27</v>
      </c>
      <c r="E6508" s="5">
        <v>21</v>
      </c>
      <c r="F6508" s="43">
        <v>20.8</v>
      </c>
      <c r="G6508" s="8">
        <f t="shared" si="409"/>
        <v>25</v>
      </c>
      <c r="H6508" s="8">
        <f t="shared" si="410"/>
        <v>230.99999999999997</v>
      </c>
      <c r="I6508" s="8">
        <f t="shared" si="411"/>
        <v>57.749999999999993</v>
      </c>
      <c r="J6508" s="1">
        <v>18</v>
      </c>
      <c r="K6508" s="1">
        <v>25</v>
      </c>
      <c r="M6508" s="45"/>
      <c r="N6508" s="45"/>
      <c r="O6508" s="45"/>
      <c r="P6508" s="28"/>
      <c r="Q6508" s="28"/>
      <c r="R6508" s="25"/>
      <c r="Z6508"/>
    </row>
    <row r="6509" spans="1:26" x14ac:dyDescent="0.25">
      <c r="A6509" s="4" t="s">
        <v>7</v>
      </c>
      <c r="B6509" s="5">
        <v>2008</v>
      </c>
      <c r="C6509" s="5">
        <v>9</v>
      </c>
      <c r="D6509" s="5">
        <v>27</v>
      </c>
      <c r="E6509" s="5">
        <v>22</v>
      </c>
      <c r="F6509" s="43">
        <v>20.399999999999999</v>
      </c>
      <c r="G6509" s="8">
        <f t="shared" si="409"/>
        <v>25</v>
      </c>
      <c r="H6509" s="8">
        <f t="shared" si="410"/>
        <v>253.00000000000009</v>
      </c>
      <c r="I6509" s="8">
        <f t="shared" si="411"/>
        <v>63.250000000000021</v>
      </c>
      <c r="J6509" s="1">
        <v>18</v>
      </c>
      <c r="K6509" s="1">
        <v>25</v>
      </c>
      <c r="M6509" s="45"/>
      <c r="N6509" s="45"/>
      <c r="O6509" s="45"/>
      <c r="P6509" s="28"/>
      <c r="Q6509" s="28"/>
      <c r="R6509" s="25"/>
      <c r="Z6509"/>
    </row>
    <row r="6510" spans="1:26" x14ac:dyDescent="0.25">
      <c r="A6510" s="4" t="s">
        <v>7</v>
      </c>
      <c r="B6510" s="5">
        <v>2008</v>
      </c>
      <c r="C6510" s="5">
        <v>9</v>
      </c>
      <c r="D6510" s="5">
        <v>27</v>
      </c>
      <c r="E6510" s="5">
        <v>23</v>
      </c>
      <c r="F6510" s="43">
        <v>20.2</v>
      </c>
      <c r="G6510" s="8">
        <f t="shared" si="409"/>
        <v>25</v>
      </c>
      <c r="H6510" s="8">
        <f t="shared" si="410"/>
        <v>264.00000000000006</v>
      </c>
      <c r="I6510" s="8">
        <f t="shared" si="411"/>
        <v>66.000000000000014</v>
      </c>
      <c r="J6510" s="1">
        <v>18</v>
      </c>
      <c r="K6510" s="1">
        <v>25</v>
      </c>
      <c r="M6510" s="45"/>
      <c r="N6510" s="45"/>
      <c r="O6510" s="45"/>
      <c r="P6510" s="28"/>
      <c r="Q6510" s="28"/>
      <c r="R6510" s="25"/>
      <c r="Z6510"/>
    </row>
    <row r="6511" spans="1:26" x14ac:dyDescent="0.25">
      <c r="A6511" s="4" t="s">
        <v>7</v>
      </c>
      <c r="B6511" s="5">
        <v>2008</v>
      </c>
      <c r="C6511" s="5">
        <v>9</v>
      </c>
      <c r="D6511" s="5">
        <v>28</v>
      </c>
      <c r="E6511" s="5">
        <v>0</v>
      </c>
      <c r="F6511" s="43">
        <v>20.2</v>
      </c>
      <c r="G6511" s="8">
        <f t="shared" si="409"/>
        <v>25</v>
      </c>
      <c r="H6511" s="8">
        <f t="shared" si="410"/>
        <v>264.00000000000006</v>
      </c>
      <c r="I6511" s="8">
        <f t="shared" si="411"/>
        <v>66.000000000000014</v>
      </c>
      <c r="J6511" s="1">
        <v>18</v>
      </c>
      <c r="K6511" s="1">
        <v>25</v>
      </c>
      <c r="M6511" s="45"/>
      <c r="N6511" s="45"/>
      <c r="O6511" s="45"/>
      <c r="P6511" s="28"/>
      <c r="Q6511" s="28"/>
      <c r="R6511" s="25"/>
      <c r="Z6511"/>
    </row>
    <row r="6512" spans="1:26" x14ac:dyDescent="0.25">
      <c r="A6512" s="4" t="s">
        <v>7</v>
      </c>
      <c r="B6512" s="5">
        <v>2008</v>
      </c>
      <c r="C6512" s="5">
        <v>9</v>
      </c>
      <c r="D6512" s="5">
        <v>28</v>
      </c>
      <c r="E6512" s="5">
        <v>1</v>
      </c>
      <c r="F6512" s="43">
        <v>19.399999999999999</v>
      </c>
      <c r="G6512" s="8">
        <f t="shared" si="409"/>
        <v>25</v>
      </c>
      <c r="H6512" s="8">
        <f t="shared" si="410"/>
        <v>308.00000000000006</v>
      </c>
      <c r="I6512" s="8">
        <f t="shared" si="411"/>
        <v>77.000000000000014</v>
      </c>
      <c r="J6512" s="1">
        <v>18</v>
      </c>
      <c r="K6512" s="1">
        <v>25</v>
      </c>
      <c r="M6512" s="45"/>
      <c r="N6512" s="45"/>
      <c r="O6512" s="45"/>
      <c r="P6512" s="28"/>
      <c r="Q6512" s="28"/>
      <c r="R6512" s="25"/>
      <c r="Z6512"/>
    </row>
    <row r="6513" spans="1:26" x14ac:dyDescent="0.25">
      <c r="A6513" s="4" t="s">
        <v>7</v>
      </c>
      <c r="B6513" s="5">
        <v>2008</v>
      </c>
      <c r="C6513" s="5">
        <v>9</v>
      </c>
      <c r="D6513" s="5">
        <v>28</v>
      </c>
      <c r="E6513" s="5">
        <v>2</v>
      </c>
      <c r="F6513" s="43">
        <v>19.100000000000001</v>
      </c>
      <c r="G6513" s="8">
        <f t="shared" si="409"/>
        <v>25</v>
      </c>
      <c r="H6513" s="8">
        <f t="shared" si="410"/>
        <v>324.49999999999994</v>
      </c>
      <c r="I6513" s="8">
        <f t="shared" si="411"/>
        <v>81.124999999999986</v>
      </c>
      <c r="J6513" s="1">
        <v>18</v>
      </c>
      <c r="K6513" s="1">
        <v>25</v>
      </c>
      <c r="M6513" s="45"/>
      <c r="N6513" s="45"/>
      <c r="O6513" s="45"/>
      <c r="P6513" s="28"/>
      <c r="Q6513" s="28"/>
      <c r="R6513" s="25"/>
      <c r="Z6513"/>
    </row>
    <row r="6514" spans="1:26" x14ac:dyDescent="0.25">
      <c r="A6514" s="4" t="s">
        <v>7</v>
      </c>
      <c r="B6514" s="5">
        <v>2008</v>
      </c>
      <c r="C6514" s="5">
        <v>9</v>
      </c>
      <c r="D6514" s="5">
        <v>28</v>
      </c>
      <c r="E6514" s="5">
        <v>3</v>
      </c>
      <c r="F6514" s="43">
        <v>18.899999999999999</v>
      </c>
      <c r="G6514" s="8">
        <f t="shared" si="409"/>
        <v>25</v>
      </c>
      <c r="H6514" s="8">
        <f t="shared" si="410"/>
        <v>335.50000000000006</v>
      </c>
      <c r="I6514" s="8">
        <f t="shared" si="411"/>
        <v>83.875000000000014</v>
      </c>
      <c r="J6514" s="1">
        <v>18</v>
      </c>
      <c r="K6514" s="1">
        <v>25</v>
      </c>
      <c r="M6514" s="45"/>
      <c r="N6514" s="45"/>
      <c r="O6514" s="45"/>
      <c r="P6514" s="28"/>
      <c r="Q6514" s="28"/>
      <c r="R6514" s="25"/>
      <c r="Z6514"/>
    </row>
    <row r="6515" spans="1:26" x14ac:dyDescent="0.25">
      <c r="A6515" s="4" t="s">
        <v>7</v>
      </c>
      <c r="B6515" s="5">
        <v>2008</v>
      </c>
      <c r="C6515" s="5">
        <v>9</v>
      </c>
      <c r="D6515" s="5">
        <v>28</v>
      </c>
      <c r="E6515" s="5">
        <v>4</v>
      </c>
      <c r="F6515" s="43">
        <v>18.7</v>
      </c>
      <c r="G6515" s="8">
        <f t="shared" si="409"/>
        <v>25</v>
      </c>
      <c r="H6515" s="8">
        <f t="shared" si="410"/>
        <v>346.50000000000006</v>
      </c>
      <c r="I6515" s="8">
        <f t="shared" si="411"/>
        <v>86.625000000000014</v>
      </c>
      <c r="J6515" s="1">
        <v>18</v>
      </c>
      <c r="K6515" s="1">
        <v>25</v>
      </c>
      <c r="M6515" s="45"/>
      <c r="N6515" s="45"/>
      <c r="O6515" s="45"/>
      <c r="P6515" s="28"/>
      <c r="Q6515" s="28"/>
      <c r="R6515" s="25"/>
      <c r="Z6515"/>
    </row>
    <row r="6516" spans="1:26" x14ac:dyDescent="0.25">
      <c r="A6516" s="4" t="s">
        <v>7</v>
      </c>
      <c r="B6516" s="5">
        <v>2008</v>
      </c>
      <c r="C6516" s="5">
        <v>9</v>
      </c>
      <c r="D6516" s="5">
        <v>28</v>
      </c>
      <c r="E6516" s="5">
        <v>5</v>
      </c>
      <c r="F6516" s="43">
        <v>18.600000000000001</v>
      </c>
      <c r="G6516" s="8">
        <f t="shared" si="409"/>
        <v>25</v>
      </c>
      <c r="H6516" s="8">
        <f t="shared" si="410"/>
        <v>351.99999999999994</v>
      </c>
      <c r="I6516" s="8">
        <f t="shared" si="411"/>
        <v>87.999999999999986</v>
      </c>
      <c r="J6516" s="1">
        <v>18</v>
      </c>
      <c r="K6516" s="1">
        <v>25</v>
      </c>
      <c r="M6516" s="45"/>
      <c r="N6516" s="45"/>
      <c r="O6516" s="45"/>
      <c r="P6516" s="28"/>
      <c r="Q6516" s="28"/>
      <c r="R6516" s="25"/>
      <c r="Z6516"/>
    </row>
    <row r="6517" spans="1:26" x14ac:dyDescent="0.25">
      <c r="A6517" s="4" t="s">
        <v>7</v>
      </c>
      <c r="B6517" s="5">
        <v>2008</v>
      </c>
      <c r="C6517" s="5">
        <v>9</v>
      </c>
      <c r="D6517" s="5">
        <v>28</v>
      </c>
      <c r="E6517" s="5">
        <v>6</v>
      </c>
      <c r="F6517" s="43">
        <v>18.399999999999999</v>
      </c>
      <c r="G6517" s="8">
        <f t="shared" si="409"/>
        <v>25</v>
      </c>
      <c r="H6517" s="8">
        <f t="shared" si="410"/>
        <v>363.00000000000006</v>
      </c>
      <c r="I6517" s="8">
        <f t="shared" si="411"/>
        <v>90.750000000000014</v>
      </c>
      <c r="J6517" s="1">
        <v>18</v>
      </c>
      <c r="K6517" s="1">
        <v>25</v>
      </c>
      <c r="M6517" s="45"/>
      <c r="N6517" s="45"/>
      <c r="O6517" s="45"/>
      <c r="P6517" s="28"/>
      <c r="Q6517" s="28"/>
      <c r="R6517" s="25"/>
      <c r="Z6517"/>
    </row>
    <row r="6518" spans="1:26" x14ac:dyDescent="0.25">
      <c r="A6518" s="4" t="s">
        <v>7</v>
      </c>
      <c r="B6518" s="5">
        <v>2008</v>
      </c>
      <c r="C6518" s="5">
        <v>9</v>
      </c>
      <c r="D6518" s="5">
        <v>28</v>
      </c>
      <c r="E6518" s="5">
        <v>7</v>
      </c>
      <c r="F6518" s="43">
        <v>18.3</v>
      </c>
      <c r="G6518" s="8">
        <f t="shared" si="409"/>
        <v>25</v>
      </c>
      <c r="H6518" s="8">
        <f t="shared" si="410"/>
        <v>368.49999999999994</v>
      </c>
      <c r="I6518" s="8">
        <f t="shared" si="411"/>
        <v>92.124999999999986</v>
      </c>
      <c r="J6518" s="1">
        <v>18</v>
      </c>
      <c r="K6518" s="1">
        <v>25</v>
      </c>
      <c r="M6518" s="45"/>
      <c r="N6518" s="45"/>
      <c r="O6518" s="45"/>
      <c r="P6518" s="28"/>
      <c r="Q6518" s="28"/>
      <c r="R6518" s="25"/>
      <c r="Z6518"/>
    </row>
    <row r="6519" spans="1:26" x14ac:dyDescent="0.25">
      <c r="A6519" s="4" t="s">
        <v>7</v>
      </c>
      <c r="B6519" s="5">
        <v>2008</v>
      </c>
      <c r="C6519" s="5">
        <v>9</v>
      </c>
      <c r="D6519" s="5">
        <v>28</v>
      </c>
      <c r="E6519" s="5">
        <v>8</v>
      </c>
      <c r="F6519" s="43">
        <v>18.600000000000001</v>
      </c>
      <c r="G6519" s="8">
        <f t="shared" si="409"/>
        <v>25</v>
      </c>
      <c r="H6519" s="8">
        <f t="shared" si="410"/>
        <v>351.99999999999994</v>
      </c>
      <c r="I6519" s="8">
        <f t="shared" si="411"/>
        <v>87.999999999999986</v>
      </c>
      <c r="J6519" s="1">
        <v>18</v>
      </c>
      <c r="K6519" s="1">
        <v>25</v>
      </c>
      <c r="M6519" s="45"/>
      <c r="N6519" s="45"/>
      <c r="O6519" s="45"/>
      <c r="P6519" s="28"/>
      <c r="Q6519" s="28"/>
      <c r="R6519" s="25"/>
      <c r="Z6519"/>
    </row>
    <row r="6520" spans="1:26" x14ac:dyDescent="0.25">
      <c r="A6520" s="4" t="s">
        <v>7</v>
      </c>
      <c r="B6520" s="5">
        <v>2008</v>
      </c>
      <c r="C6520" s="5">
        <v>9</v>
      </c>
      <c r="D6520" s="5">
        <v>28</v>
      </c>
      <c r="E6520" s="5">
        <v>9</v>
      </c>
      <c r="F6520" s="43">
        <v>19.5</v>
      </c>
      <c r="G6520" s="8">
        <f t="shared" si="409"/>
        <v>25</v>
      </c>
      <c r="H6520" s="8">
        <f t="shared" si="410"/>
        <v>302.5</v>
      </c>
      <c r="I6520" s="8">
        <f t="shared" si="411"/>
        <v>75.625</v>
      </c>
      <c r="J6520" s="1">
        <v>18</v>
      </c>
      <c r="K6520" s="1">
        <v>25</v>
      </c>
      <c r="M6520" s="45"/>
      <c r="N6520" s="45"/>
      <c r="O6520" s="45"/>
      <c r="P6520" s="28"/>
      <c r="Q6520" s="28"/>
      <c r="R6520" s="25"/>
      <c r="Z6520"/>
    </row>
    <row r="6521" spans="1:26" x14ac:dyDescent="0.25">
      <c r="A6521" s="4" t="s">
        <v>7</v>
      </c>
      <c r="B6521" s="5">
        <v>2008</v>
      </c>
      <c r="C6521" s="5">
        <v>9</v>
      </c>
      <c r="D6521" s="5">
        <v>28</v>
      </c>
      <c r="E6521" s="5">
        <v>10</v>
      </c>
      <c r="F6521" s="43">
        <v>20.399999999999999</v>
      </c>
      <c r="G6521" s="8">
        <f t="shared" si="409"/>
        <v>25</v>
      </c>
      <c r="H6521" s="8">
        <f t="shared" si="410"/>
        <v>253.00000000000009</v>
      </c>
      <c r="I6521" s="8">
        <f t="shared" si="411"/>
        <v>63.250000000000021</v>
      </c>
      <c r="J6521" s="1">
        <v>18</v>
      </c>
      <c r="K6521" s="1">
        <v>25</v>
      </c>
      <c r="M6521" s="45"/>
      <c r="N6521" s="45"/>
      <c r="O6521" s="45"/>
      <c r="P6521" s="28"/>
      <c r="Q6521" s="28"/>
      <c r="R6521" s="25"/>
      <c r="Z6521"/>
    </row>
    <row r="6522" spans="1:26" x14ac:dyDescent="0.25">
      <c r="A6522" s="4" t="s">
        <v>7</v>
      </c>
      <c r="B6522" s="5">
        <v>2008</v>
      </c>
      <c r="C6522" s="5">
        <v>9</v>
      </c>
      <c r="D6522" s="5">
        <v>28</v>
      </c>
      <c r="E6522" s="5">
        <v>11</v>
      </c>
      <c r="F6522" s="43">
        <v>21.5</v>
      </c>
      <c r="G6522" s="8">
        <f t="shared" si="409"/>
        <v>25</v>
      </c>
      <c r="H6522" s="8">
        <f t="shared" si="410"/>
        <v>192.5</v>
      </c>
      <c r="I6522" s="8">
        <f t="shared" si="411"/>
        <v>48.125</v>
      </c>
      <c r="J6522" s="1">
        <v>18</v>
      </c>
      <c r="K6522" s="1">
        <v>25</v>
      </c>
      <c r="M6522" s="45"/>
      <c r="N6522" s="45"/>
      <c r="O6522" s="45"/>
      <c r="P6522" s="28"/>
      <c r="Q6522" s="28"/>
      <c r="R6522" s="25"/>
      <c r="Z6522"/>
    </row>
    <row r="6523" spans="1:26" x14ac:dyDescent="0.25">
      <c r="A6523" s="4" t="s">
        <v>7</v>
      </c>
      <c r="B6523" s="5">
        <v>2008</v>
      </c>
      <c r="C6523" s="5">
        <v>9</v>
      </c>
      <c r="D6523" s="5">
        <v>28</v>
      </c>
      <c r="E6523" s="5">
        <v>12</v>
      </c>
      <c r="F6523" s="43">
        <v>19.899999999999999</v>
      </c>
      <c r="G6523" s="8">
        <f t="shared" si="409"/>
        <v>25</v>
      </c>
      <c r="H6523" s="8">
        <f t="shared" si="410"/>
        <v>280.50000000000006</v>
      </c>
      <c r="I6523" s="8">
        <f t="shared" si="411"/>
        <v>70.125000000000014</v>
      </c>
      <c r="J6523" s="1">
        <v>18</v>
      </c>
      <c r="K6523" s="1">
        <v>25</v>
      </c>
      <c r="M6523" s="45"/>
      <c r="N6523" s="45"/>
      <c r="O6523" s="45"/>
      <c r="P6523" s="28"/>
      <c r="Q6523" s="28"/>
      <c r="R6523" s="25"/>
      <c r="Z6523"/>
    </row>
    <row r="6524" spans="1:26" x14ac:dyDescent="0.25">
      <c r="A6524" s="4" t="s">
        <v>7</v>
      </c>
      <c r="B6524" s="5">
        <v>2008</v>
      </c>
      <c r="C6524" s="5">
        <v>9</v>
      </c>
      <c r="D6524" s="5">
        <v>28</v>
      </c>
      <c r="E6524" s="5">
        <v>13</v>
      </c>
      <c r="F6524" s="43">
        <v>19.7</v>
      </c>
      <c r="G6524" s="8">
        <f t="shared" si="409"/>
        <v>25</v>
      </c>
      <c r="H6524" s="8">
        <f t="shared" si="410"/>
        <v>291.50000000000006</v>
      </c>
      <c r="I6524" s="8">
        <f t="shared" si="411"/>
        <v>72.875000000000014</v>
      </c>
      <c r="J6524" s="1">
        <v>18</v>
      </c>
      <c r="K6524" s="1">
        <v>25</v>
      </c>
      <c r="M6524" s="45"/>
      <c r="N6524" s="45"/>
      <c r="O6524" s="45"/>
      <c r="P6524" s="28"/>
      <c r="Q6524" s="28"/>
      <c r="R6524" s="25"/>
      <c r="Z6524"/>
    </row>
    <row r="6525" spans="1:26" x14ac:dyDescent="0.25">
      <c r="A6525" s="4" t="s">
        <v>7</v>
      </c>
      <c r="B6525" s="5">
        <v>2008</v>
      </c>
      <c r="C6525" s="5">
        <v>9</v>
      </c>
      <c r="D6525" s="5">
        <v>28</v>
      </c>
      <c r="E6525" s="5">
        <v>14</v>
      </c>
      <c r="F6525" s="43">
        <v>20.100000000000001</v>
      </c>
      <c r="G6525" s="8">
        <f t="shared" si="409"/>
        <v>25</v>
      </c>
      <c r="H6525" s="8">
        <f t="shared" si="410"/>
        <v>269.49999999999994</v>
      </c>
      <c r="I6525" s="8">
        <f t="shared" si="411"/>
        <v>67.374999999999986</v>
      </c>
      <c r="J6525" s="1">
        <v>18</v>
      </c>
      <c r="K6525" s="1">
        <v>25</v>
      </c>
      <c r="M6525" s="45"/>
      <c r="N6525" s="45"/>
      <c r="O6525" s="45"/>
      <c r="P6525" s="28"/>
      <c r="Q6525" s="28"/>
      <c r="R6525" s="25"/>
      <c r="Z6525"/>
    </row>
    <row r="6526" spans="1:26" x14ac:dyDescent="0.25">
      <c r="A6526" s="4" t="s">
        <v>7</v>
      </c>
      <c r="B6526" s="5">
        <v>2008</v>
      </c>
      <c r="C6526" s="5">
        <v>9</v>
      </c>
      <c r="D6526" s="5">
        <v>28</v>
      </c>
      <c r="E6526" s="5">
        <v>15</v>
      </c>
      <c r="F6526" s="43">
        <v>20.5</v>
      </c>
      <c r="G6526" s="8">
        <f t="shared" si="409"/>
        <v>25</v>
      </c>
      <c r="H6526" s="8">
        <f t="shared" si="410"/>
        <v>247.5</v>
      </c>
      <c r="I6526" s="8">
        <f t="shared" si="411"/>
        <v>61.875</v>
      </c>
      <c r="J6526" s="1">
        <v>18</v>
      </c>
      <c r="K6526" s="1">
        <v>25</v>
      </c>
      <c r="M6526" s="45"/>
      <c r="N6526" s="45"/>
      <c r="O6526" s="45"/>
      <c r="P6526" s="28"/>
      <c r="Q6526" s="28"/>
      <c r="R6526" s="25"/>
      <c r="Z6526"/>
    </row>
    <row r="6527" spans="1:26" x14ac:dyDescent="0.25">
      <c r="A6527" s="4" t="s">
        <v>7</v>
      </c>
      <c r="B6527" s="5">
        <v>2008</v>
      </c>
      <c r="C6527" s="5">
        <v>9</v>
      </c>
      <c r="D6527" s="5">
        <v>28</v>
      </c>
      <c r="E6527" s="5">
        <v>16</v>
      </c>
      <c r="F6527" s="43">
        <v>21.2</v>
      </c>
      <c r="G6527" s="8">
        <f t="shared" si="409"/>
        <v>25</v>
      </c>
      <c r="H6527" s="8">
        <f t="shared" si="410"/>
        <v>209.00000000000003</v>
      </c>
      <c r="I6527" s="8">
        <f t="shared" si="411"/>
        <v>52.250000000000007</v>
      </c>
      <c r="J6527" s="1">
        <v>18</v>
      </c>
      <c r="K6527" s="1">
        <v>25</v>
      </c>
      <c r="M6527" s="45"/>
      <c r="N6527" s="45"/>
      <c r="O6527" s="45"/>
      <c r="P6527" s="28"/>
      <c r="Q6527" s="28"/>
      <c r="R6527" s="25"/>
      <c r="Z6527"/>
    </row>
    <row r="6528" spans="1:26" x14ac:dyDescent="0.25">
      <c r="A6528" s="4" t="s">
        <v>7</v>
      </c>
      <c r="B6528" s="5">
        <v>2008</v>
      </c>
      <c r="C6528" s="5">
        <v>9</v>
      </c>
      <c r="D6528" s="5">
        <v>28</v>
      </c>
      <c r="E6528" s="5">
        <v>17</v>
      </c>
      <c r="F6528" s="43">
        <v>21.6</v>
      </c>
      <c r="G6528" s="8">
        <f t="shared" si="409"/>
        <v>25</v>
      </c>
      <c r="H6528" s="8">
        <f t="shared" si="410"/>
        <v>186.99999999999991</v>
      </c>
      <c r="I6528" s="8">
        <f t="shared" si="411"/>
        <v>46.749999999999979</v>
      </c>
      <c r="J6528" s="1">
        <v>18</v>
      </c>
      <c r="K6528" s="1">
        <v>25</v>
      </c>
      <c r="M6528" s="45"/>
      <c r="N6528" s="45"/>
      <c r="O6528" s="45"/>
      <c r="P6528" s="28"/>
      <c r="Q6528" s="28"/>
      <c r="R6528" s="25"/>
      <c r="Z6528"/>
    </row>
    <row r="6529" spans="1:26" x14ac:dyDescent="0.25">
      <c r="A6529" s="4" t="s">
        <v>7</v>
      </c>
      <c r="B6529" s="5">
        <v>2008</v>
      </c>
      <c r="C6529" s="5">
        <v>9</v>
      </c>
      <c r="D6529" s="5">
        <v>28</v>
      </c>
      <c r="E6529" s="5">
        <v>18</v>
      </c>
      <c r="F6529" s="43">
        <v>21</v>
      </c>
      <c r="G6529" s="8">
        <f t="shared" si="409"/>
        <v>25</v>
      </c>
      <c r="H6529" s="8">
        <f t="shared" si="410"/>
        <v>220</v>
      </c>
      <c r="I6529" s="8">
        <f t="shared" si="411"/>
        <v>55</v>
      </c>
      <c r="J6529" s="1">
        <v>18</v>
      </c>
      <c r="K6529" s="1">
        <v>25</v>
      </c>
      <c r="M6529" s="45"/>
      <c r="N6529" s="45"/>
      <c r="O6529" s="45"/>
      <c r="P6529" s="28"/>
      <c r="Q6529" s="28"/>
      <c r="R6529" s="25"/>
      <c r="Z6529"/>
    </row>
    <row r="6530" spans="1:26" x14ac:dyDescent="0.25">
      <c r="A6530" s="4" t="s">
        <v>7</v>
      </c>
      <c r="B6530" s="5">
        <v>2008</v>
      </c>
      <c r="C6530" s="5">
        <v>9</v>
      </c>
      <c r="D6530" s="5">
        <v>28</v>
      </c>
      <c r="E6530" s="5">
        <v>19</v>
      </c>
      <c r="F6530" s="43">
        <v>19.600000000000001</v>
      </c>
      <c r="G6530" s="8">
        <f t="shared" si="409"/>
        <v>25</v>
      </c>
      <c r="H6530" s="8">
        <f t="shared" si="410"/>
        <v>296.99999999999994</v>
      </c>
      <c r="I6530" s="8">
        <f t="shared" si="411"/>
        <v>74.249999999999986</v>
      </c>
      <c r="J6530" s="1">
        <v>18</v>
      </c>
      <c r="K6530" s="1">
        <v>25</v>
      </c>
      <c r="M6530" s="45"/>
      <c r="N6530" s="45"/>
      <c r="O6530" s="45"/>
      <c r="P6530" s="28"/>
      <c r="Q6530" s="28"/>
      <c r="R6530" s="25"/>
      <c r="Z6530"/>
    </row>
    <row r="6531" spans="1:26" x14ac:dyDescent="0.25">
      <c r="A6531" s="4" t="s">
        <v>7</v>
      </c>
      <c r="B6531" s="5">
        <v>2008</v>
      </c>
      <c r="C6531" s="5">
        <v>9</v>
      </c>
      <c r="D6531" s="5">
        <v>28</v>
      </c>
      <c r="E6531" s="5">
        <v>20</v>
      </c>
      <c r="F6531" s="43">
        <v>18.8</v>
      </c>
      <c r="G6531" s="8">
        <f t="shared" si="409"/>
        <v>25</v>
      </c>
      <c r="H6531" s="8">
        <f t="shared" si="410"/>
        <v>340.99999999999994</v>
      </c>
      <c r="I6531" s="8">
        <f t="shared" si="411"/>
        <v>85.249999999999986</v>
      </c>
      <c r="J6531" s="1">
        <v>18</v>
      </c>
      <c r="K6531" s="1">
        <v>25</v>
      </c>
      <c r="M6531" s="45"/>
      <c r="N6531" s="45"/>
      <c r="O6531" s="45"/>
      <c r="P6531" s="28"/>
      <c r="Q6531" s="28"/>
      <c r="R6531" s="25"/>
      <c r="Z6531"/>
    </row>
    <row r="6532" spans="1:26" x14ac:dyDescent="0.25">
      <c r="A6532" s="4" t="s">
        <v>7</v>
      </c>
      <c r="B6532" s="5">
        <v>2008</v>
      </c>
      <c r="C6532" s="5">
        <v>9</v>
      </c>
      <c r="D6532" s="5">
        <v>28</v>
      </c>
      <c r="E6532" s="5">
        <v>21</v>
      </c>
      <c r="F6532" s="43">
        <v>18.5</v>
      </c>
      <c r="G6532" s="8">
        <f t="shared" si="409"/>
        <v>25</v>
      </c>
      <c r="H6532" s="8">
        <f t="shared" si="410"/>
        <v>357.5</v>
      </c>
      <c r="I6532" s="8">
        <f t="shared" si="411"/>
        <v>89.375</v>
      </c>
      <c r="J6532" s="1">
        <v>18</v>
      </c>
      <c r="K6532" s="1">
        <v>25</v>
      </c>
      <c r="M6532" s="45"/>
      <c r="N6532" s="45"/>
      <c r="O6532" s="45"/>
      <c r="P6532" s="28"/>
      <c r="Q6532" s="28"/>
      <c r="R6532" s="25"/>
      <c r="Z6532"/>
    </row>
    <row r="6533" spans="1:26" x14ac:dyDescent="0.25">
      <c r="A6533" s="4" t="s">
        <v>7</v>
      </c>
      <c r="B6533" s="5">
        <v>2008</v>
      </c>
      <c r="C6533" s="5">
        <v>9</v>
      </c>
      <c r="D6533" s="5">
        <v>28</v>
      </c>
      <c r="E6533" s="5">
        <v>22</v>
      </c>
      <c r="F6533" s="43">
        <v>18.399999999999999</v>
      </c>
      <c r="G6533" s="8">
        <f t="shared" si="409"/>
        <v>25</v>
      </c>
      <c r="H6533" s="8">
        <f t="shared" si="410"/>
        <v>363.00000000000006</v>
      </c>
      <c r="I6533" s="8">
        <f t="shared" si="411"/>
        <v>90.750000000000014</v>
      </c>
      <c r="J6533" s="1">
        <v>18</v>
      </c>
      <c r="K6533" s="1">
        <v>25</v>
      </c>
      <c r="M6533" s="45"/>
      <c r="N6533" s="45"/>
      <c r="O6533" s="45"/>
      <c r="P6533" s="28"/>
      <c r="Q6533" s="28"/>
      <c r="R6533" s="25"/>
      <c r="Z6533"/>
    </row>
    <row r="6534" spans="1:26" x14ac:dyDescent="0.25">
      <c r="A6534" s="4" t="s">
        <v>7</v>
      </c>
      <c r="B6534" s="5">
        <v>2008</v>
      </c>
      <c r="C6534" s="5">
        <v>9</v>
      </c>
      <c r="D6534" s="5">
        <v>28</v>
      </c>
      <c r="E6534" s="5">
        <v>23</v>
      </c>
      <c r="F6534" s="43">
        <v>18.3</v>
      </c>
      <c r="G6534" s="8">
        <f t="shared" si="409"/>
        <v>25</v>
      </c>
      <c r="H6534" s="8">
        <f t="shared" si="410"/>
        <v>368.49999999999994</v>
      </c>
      <c r="I6534" s="8">
        <f t="shared" si="411"/>
        <v>92.124999999999986</v>
      </c>
      <c r="J6534" s="1">
        <v>18</v>
      </c>
      <c r="K6534" s="1">
        <v>25</v>
      </c>
      <c r="M6534" s="45"/>
      <c r="N6534" s="45"/>
      <c r="O6534" s="45"/>
      <c r="P6534" s="28"/>
      <c r="Q6534" s="28"/>
      <c r="R6534" s="25"/>
      <c r="Z6534"/>
    </row>
    <row r="6535" spans="1:26" x14ac:dyDescent="0.25">
      <c r="A6535" s="4" t="s">
        <v>7</v>
      </c>
      <c r="B6535" s="5">
        <v>2008</v>
      </c>
      <c r="C6535" s="5">
        <v>9</v>
      </c>
      <c r="D6535" s="5">
        <v>29</v>
      </c>
      <c r="E6535" s="5">
        <v>0</v>
      </c>
      <c r="F6535" s="43">
        <v>18.399999999999999</v>
      </c>
      <c r="G6535" s="8">
        <f t="shared" ref="G6535:G6598" si="412">IF(A6535="Inverno", $G$3, $G$2)</f>
        <v>25</v>
      </c>
      <c r="H6535" s="8">
        <f t="shared" si="410"/>
        <v>363.00000000000006</v>
      </c>
      <c r="I6535" s="8">
        <f t="shared" si="411"/>
        <v>90.750000000000014</v>
      </c>
      <c r="J6535" s="1">
        <v>18</v>
      </c>
      <c r="K6535" s="1">
        <v>25</v>
      </c>
      <c r="M6535" s="45"/>
      <c r="N6535" s="45"/>
      <c r="O6535" s="45"/>
      <c r="P6535" s="28"/>
      <c r="Q6535" s="28"/>
      <c r="R6535" s="25"/>
      <c r="Z6535"/>
    </row>
    <row r="6536" spans="1:26" x14ac:dyDescent="0.25">
      <c r="A6536" s="4" t="s">
        <v>7</v>
      </c>
      <c r="B6536" s="5">
        <v>2008</v>
      </c>
      <c r="C6536" s="5">
        <v>9</v>
      </c>
      <c r="D6536" s="5">
        <v>29</v>
      </c>
      <c r="E6536" s="5">
        <v>1</v>
      </c>
      <c r="F6536" s="43">
        <v>18.3</v>
      </c>
      <c r="G6536" s="8">
        <f t="shared" si="412"/>
        <v>25</v>
      </c>
      <c r="H6536" s="8">
        <f t="shared" ref="H6536:H6599" si="413">IF(F6536&gt;G6536,0,$D$3*(G6536-F6536)/$D$4)</f>
        <v>368.49999999999994</v>
      </c>
      <c r="I6536" s="8">
        <f t="shared" ref="I6536:I6599" si="414">H6536/$G$4</f>
        <v>92.124999999999986</v>
      </c>
      <c r="J6536" s="1">
        <v>18</v>
      </c>
      <c r="K6536" s="1">
        <v>25</v>
      </c>
      <c r="M6536" s="45"/>
      <c r="N6536" s="45"/>
      <c r="O6536" s="45"/>
      <c r="P6536" s="28"/>
      <c r="Q6536" s="28"/>
      <c r="R6536" s="25"/>
      <c r="Z6536"/>
    </row>
    <row r="6537" spans="1:26" x14ac:dyDescent="0.25">
      <c r="A6537" s="4" t="s">
        <v>7</v>
      </c>
      <c r="B6537" s="5">
        <v>2008</v>
      </c>
      <c r="C6537" s="5">
        <v>9</v>
      </c>
      <c r="D6537" s="5">
        <v>29</v>
      </c>
      <c r="E6537" s="5">
        <v>2</v>
      </c>
      <c r="F6537" s="43">
        <v>18</v>
      </c>
      <c r="G6537" s="8">
        <f t="shared" si="412"/>
        <v>25</v>
      </c>
      <c r="H6537" s="8">
        <f t="shared" si="413"/>
        <v>385</v>
      </c>
      <c r="I6537" s="8">
        <f t="shared" si="414"/>
        <v>96.25</v>
      </c>
      <c r="J6537" s="1">
        <v>18</v>
      </c>
      <c r="K6537" s="1">
        <v>25</v>
      </c>
      <c r="M6537" s="45"/>
      <c r="N6537" s="45"/>
      <c r="O6537" s="45"/>
      <c r="P6537" s="28"/>
      <c r="Q6537" s="28"/>
      <c r="R6537" s="25"/>
      <c r="Z6537"/>
    </row>
    <row r="6538" spans="1:26" x14ac:dyDescent="0.25">
      <c r="A6538" s="4" t="s">
        <v>7</v>
      </c>
      <c r="B6538" s="5">
        <v>2008</v>
      </c>
      <c r="C6538" s="5">
        <v>9</v>
      </c>
      <c r="D6538" s="5">
        <v>29</v>
      </c>
      <c r="E6538" s="5">
        <v>3</v>
      </c>
      <c r="F6538" s="43">
        <v>17.899999999999999</v>
      </c>
      <c r="G6538" s="8">
        <f t="shared" si="412"/>
        <v>25</v>
      </c>
      <c r="H6538" s="8">
        <f t="shared" si="413"/>
        <v>390.50000000000006</v>
      </c>
      <c r="I6538" s="8">
        <f t="shared" si="414"/>
        <v>97.625000000000014</v>
      </c>
      <c r="J6538" s="1">
        <v>18</v>
      </c>
      <c r="K6538" s="1">
        <v>25</v>
      </c>
      <c r="M6538" s="45"/>
      <c r="N6538" s="45"/>
      <c r="O6538" s="45"/>
      <c r="P6538" s="28"/>
      <c r="Q6538" s="28"/>
      <c r="R6538" s="25"/>
      <c r="Z6538"/>
    </row>
    <row r="6539" spans="1:26" x14ac:dyDescent="0.25">
      <c r="A6539" s="4" t="s">
        <v>7</v>
      </c>
      <c r="B6539" s="5">
        <v>2008</v>
      </c>
      <c r="C6539" s="5">
        <v>9</v>
      </c>
      <c r="D6539" s="5">
        <v>29</v>
      </c>
      <c r="E6539" s="5">
        <v>4</v>
      </c>
      <c r="F6539" s="43">
        <v>17.600000000000001</v>
      </c>
      <c r="G6539" s="8">
        <f t="shared" si="412"/>
        <v>25</v>
      </c>
      <c r="H6539" s="8">
        <f t="shared" si="413"/>
        <v>406.99999999999994</v>
      </c>
      <c r="I6539" s="8">
        <f t="shared" si="414"/>
        <v>101.74999999999999</v>
      </c>
      <c r="J6539" s="1">
        <v>18</v>
      </c>
      <c r="K6539" s="1">
        <v>25</v>
      </c>
      <c r="M6539" s="45"/>
      <c r="N6539" s="45"/>
      <c r="O6539" s="45"/>
      <c r="P6539" s="28"/>
      <c r="Q6539" s="28"/>
      <c r="R6539" s="25"/>
      <c r="Z6539"/>
    </row>
    <row r="6540" spans="1:26" x14ac:dyDescent="0.25">
      <c r="A6540" s="4" t="s">
        <v>7</v>
      </c>
      <c r="B6540" s="5">
        <v>2008</v>
      </c>
      <c r="C6540" s="5">
        <v>9</v>
      </c>
      <c r="D6540" s="5">
        <v>29</v>
      </c>
      <c r="E6540" s="5">
        <v>5</v>
      </c>
      <c r="F6540" s="43">
        <v>17.7</v>
      </c>
      <c r="G6540" s="8">
        <f t="shared" si="412"/>
        <v>25</v>
      </c>
      <c r="H6540" s="8">
        <f t="shared" si="413"/>
        <v>401.50000000000006</v>
      </c>
      <c r="I6540" s="8">
        <f t="shared" si="414"/>
        <v>100.37500000000001</v>
      </c>
      <c r="J6540" s="1">
        <v>18</v>
      </c>
      <c r="K6540" s="1">
        <v>25</v>
      </c>
      <c r="M6540" s="45"/>
      <c r="N6540" s="45"/>
      <c r="O6540" s="45"/>
      <c r="P6540" s="28"/>
      <c r="Q6540" s="28"/>
      <c r="R6540" s="25"/>
      <c r="Z6540"/>
    </row>
    <row r="6541" spans="1:26" x14ac:dyDescent="0.25">
      <c r="A6541" s="4" t="s">
        <v>7</v>
      </c>
      <c r="B6541" s="5">
        <v>2008</v>
      </c>
      <c r="C6541" s="5">
        <v>9</v>
      </c>
      <c r="D6541" s="5">
        <v>29</v>
      </c>
      <c r="E6541" s="5">
        <v>6</v>
      </c>
      <c r="F6541" s="43">
        <v>17.7</v>
      </c>
      <c r="G6541" s="8">
        <f t="shared" si="412"/>
        <v>25</v>
      </c>
      <c r="H6541" s="8">
        <f t="shared" si="413"/>
        <v>401.50000000000006</v>
      </c>
      <c r="I6541" s="8">
        <f t="shared" si="414"/>
        <v>100.37500000000001</v>
      </c>
      <c r="J6541" s="1">
        <v>18</v>
      </c>
      <c r="K6541" s="1">
        <v>25</v>
      </c>
      <c r="M6541" s="45"/>
      <c r="N6541" s="45"/>
      <c r="O6541" s="45"/>
      <c r="P6541" s="28"/>
      <c r="Q6541" s="28"/>
      <c r="R6541" s="25"/>
      <c r="Z6541"/>
    </row>
    <row r="6542" spans="1:26" x14ac:dyDescent="0.25">
      <c r="A6542" s="4" t="s">
        <v>7</v>
      </c>
      <c r="B6542" s="5">
        <v>2008</v>
      </c>
      <c r="C6542" s="5">
        <v>9</v>
      </c>
      <c r="D6542" s="5">
        <v>29</v>
      </c>
      <c r="E6542" s="5">
        <v>7</v>
      </c>
      <c r="F6542" s="43">
        <v>17.7</v>
      </c>
      <c r="G6542" s="8">
        <f t="shared" si="412"/>
        <v>25</v>
      </c>
      <c r="H6542" s="8">
        <f t="shared" si="413"/>
        <v>401.50000000000006</v>
      </c>
      <c r="I6542" s="8">
        <f t="shared" si="414"/>
        <v>100.37500000000001</v>
      </c>
      <c r="J6542" s="1">
        <v>18</v>
      </c>
      <c r="K6542" s="1">
        <v>25</v>
      </c>
      <c r="M6542" s="45"/>
      <c r="N6542" s="45"/>
      <c r="O6542" s="45"/>
      <c r="P6542" s="28"/>
      <c r="Q6542" s="28"/>
      <c r="R6542" s="25"/>
      <c r="Z6542"/>
    </row>
    <row r="6543" spans="1:26" x14ac:dyDescent="0.25">
      <c r="A6543" s="4" t="s">
        <v>7</v>
      </c>
      <c r="B6543" s="5">
        <v>2008</v>
      </c>
      <c r="C6543" s="5">
        <v>9</v>
      </c>
      <c r="D6543" s="5">
        <v>29</v>
      </c>
      <c r="E6543" s="5">
        <v>8</v>
      </c>
      <c r="F6543" s="43">
        <v>17.5</v>
      </c>
      <c r="G6543" s="8">
        <f t="shared" si="412"/>
        <v>25</v>
      </c>
      <c r="H6543" s="8">
        <f t="shared" si="413"/>
        <v>412.5</v>
      </c>
      <c r="I6543" s="8">
        <f t="shared" si="414"/>
        <v>103.125</v>
      </c>
      <c r="J6543" s="1">
        <v>18</v>
      </c>
      <c r="K6543" s="1">
        <v>25</v>
      </c>
      <c r="M6543" s="45"/>
      <c r="N6543" s="45"/>
      <c r="O6543" s="45"/>
      <c r="P6543" s="28"/>
      <c r="Q6543" s="28"/>
      <c r="R6543" s="25"/>
      <c r="Z6543"/>
    </row>
    <row r="6544" spans="1:26" x14ac:dyDescent="0.25">
      <c r="A6544" s="4" t="s">
        <v>7</v>
      </c>
      <c r="B6544" s="5">
        <v>2008</v>
      </c>
      <c r="C6544" s="5">
        <v>9</v>
      </c>
      <c r="D6544" s="5">
        <v>29</v>
      </c>
      <c r="E6544" s="5">
        <v>9</v>
      </c>
      <c r="F6544" s="43">
        <v>17.100000000000001</v>
      </c>
      <c r="G6544" s="8">
        <f t="shared" si="412"/>
        <v>25</v>
      </c>
      <c r="H6544" s="8">
        <f t="shared" si="413"/>
        <v>434.49999999999994</v>
      </c>
      <c r="I6544" s="8">
        <f t="shared" si="414"/>
        <v>108.62499999999999</v>
      </c>
      <c r="J6544" s="1">
        <v>18</v>
      </c>
      <c r="K6544" s="1">
        <v>25</v>
      </c>
      <c r="M6544" s="45"/>
      <c r="N6544" s="45"/>
      <c r="O6544" s="45"/>
      <c r="P6544" s="28"/>
      <c r="Q6544" s="28"/>
      <c r="R6544" s="25"/>
      <c r="Z6544"/>
    </row>
    <row r="6545" spans="1:26" x14ac:dyDescent="0.25">
      <c r="A6545" s="4" t="s">
        <v>7</v>
      </c>
      <c r="B6545" s="5">
        <v>2008</v>
      </c>
      <c r="C6545" s="5">
        <v>9</v>
      </c>
      <c r="D6545" s="5">
        <v>29</v>
      </c>
      <c r="E6545" s="5">
        <v>10</v>
      </c>
      <c r="F6545" s="43">
        <v>17.600000000000001</v>
      </c>
      <c r="G6545" s="8">
        <f t="shared" si="412"/>
        <v>25</v>
      </c>
      <c r="H6545" s="8">
        <f t="shared" si="413"/>
        <v>406.99999999999994</v>
      </c>
      <c r="I6545" s="8">
        <f t="shared" si="414"/>
        <v>101.74999999999999</v>
      </c>
      <c r="J6545" s="1">
        <v>18</v>
      </c>
      <c r="K6545" s="1">
        <v>25</v>
      </c>
      <c r="M6545" s="45"/>
      <c r="N6545" s="45"/>
      <c r="O6545" s="45"/>
      <c r="P6545" s="28"/>
      <c r="Q6545" s="28"/>
      <c r="R6545" s="25"/>
      <c r="Z6545"/>
    </row>
    <row r="6546" spans="1:26" x14ac:dyDescent="0.25">
      <c r="A6546" s="4" t="s">
        <v>7</v>
      </c>
      <c r="B6546" s="5">
        <v>2008</v>
      </c>
      <c r="C6546" s="5">
        <v>9</v>
      </c>
      <c r="D6546" s="5">
        <v>29</v>
      </c>
      <c r="E6546" s="5">
        <v>11</v>
      </c>
      <c r="F6546" s="43">
        <v>18.3</v>
      </c>
      <c r="G6546" s="8">
        <f t="shared" si="412"/>
        <v>25</v>
      </c>
      <c r="H6546" s="8">
        <f t="shared" si="413"/>
        <v>368.49999999999994</v>
      </c>
      <c r="I6546" s="8">
        <f t="shared" si="414"/>
        <v>92.124999999999986</v>
      </c>
      <c r="J6546" s="1">
        <v>18</v>
      </c>
      <c r="K6546" s="1">
        <v>25</v>
      </c>
      <c r="M6546" s="45"/>
      <c r="N6546" s="45"/>
      <c r="O6546" s="45"/>
      <c r="P6546" s="28"/>
      <c r="Q6546" s="28"/>
      <c r="R6546" s="25"/>
      <c r="Z6546"/>
    </row>
    <row r="6547" spans="1:26" x14ac:dyDescent="0.25">
      <c r="A6547" s="4" t="s">
        <v>7</v>
      </c>
      <c r="B6547" s="5">
        <v>2008</v>
      </c>
      <c r="C6547" s="5">
        <v>9</v>
      </c>
      <c r="D6547" s="5">
        <v>29</v>
      </c>
      <c r="E6547" s="5">
        <v>12</v>
      </c>
      <c r="F6547" s="43">
        <v>20</v>
      </c>
      <c r="G6547" s="8">
        <f t="shared" si="412"/>
        <v>25</v>
      </c>
      <c r="H6547" s="8">
        <f t="shared" si="413"/>
        <v>275</v>
      </c>
      <c r="I6547" s="8">
        <f t="shared" si="414"/>
        <v>68.75</v>
      </c>
      <c r="J6547" s="1">
        <v>18</v>
      </c>
      <c r="K6547" s="1">
        <v>25</v>
      </c>
      <c r="M6547" s="45"/>
      <c r="N6547" s="45"/>
      <c r="O6547" s="45"/>
      <c r="P6547" s="28"/>
      <c r="Q6547" s="28"/>
      <c r="R6547" s="25"/>
      <c r="Z6547"/>
    </row>
    <row r="6548" spans="1:26" x14ac:dyDescent="0.25">
      <c r="A6548" s="4" t="s">
        <v>7</v>
      </c>
      <c r="B6548" s="5">
        <v>2008</v>
      </c>
      <c r="C6548" s="5">
        <v>9</v>
      </c>
      <c r="D6548" s="5">
        <v>29</v>
      </c>
      <c r="E6548" s="5">
        <v>13</v>
      </c>
      <c r="F6548" s="43">
        <v>21.7</v>
      </c>
      <c r="G6548" s="8">
        <f t="shared" si="412"/>
        <v>25</v>
      </c>
      <c r="H6548" s="8">
        <f t="shared" si="413"/>
        <v>181.50000000000003</v>
      </c>
      <c r="I6548" s="8">
        <f t="shared" si="414"/>
        <v>45.375000000000007</v>
      </c>
      <c r="J6548" s="1">
        <v>18</v>
      </c>
      <c r="K6548" s="1">
        <v>25</v>
      </c>
      <c r="M6548" s="45"/>
      <c r="N6548" s="45"/>
      <c r="O6548" s="45"/>
      <c r="P6548" s="28"/>
      <c r="Q6548" s="28"/>
      <c r="R6548" s="25"/>
      <c r="Z6548"/>
    </row>
    <row r="6549" spans="1:26" x14ac:dyDescent="0.25">
      <c r="A6549" s="4" t="s">
        <v>7</v>
      </c>
      <c r="B6549" s="5">
        <v>2008</v>
      </c>
      <c r="C6549" s="5">
        <v>9</v>
      </c>
      <c r="D6549" s="5">
        <v>29</v>
      </c>
      <c r="E6549" s="5">
        <v>14</v>
      </c>
      <c r="F6549" s="43">
        <v>22</v>
      </c>
      <c r="G6549" s="8">
        <f t="shared" si="412"/>
        <v>25</v>
      </c>
      <c r="H6549" s="8">
        <f t="shared" si="413"/>
        <v>165</v>
      </c>
      <c r="I6549" s="8">
        <f t="shared" si="414"/>
        <v>41.25</v>
      </c>
      <c r="J6549" s="1">
        <v>18</v>
      </c>
      <c r="K6549" s="1">
        <v>25</v>
      </c>
      <c r="M6549" s="45"/>
      <c r="N6549" s="45"/>
      <c r="O6549" s="45"/>
      <c r="P6549" s="28"/>
      <c r="Q6549" s="28"/>
      <c r="R6549" s="25"/>
      <c r="Z6549"/>
    </row>
    <row r="6550" spans="1:26" x14ac:dyDescent="0.25">
      <c r="A6550" s="4" t="s">
        <v>7</v>
      </c>
      <c r="B6550" s="5">
        <v>2008</v>
      </c>
      <c r="C6550" s="5">
        <v>9</v>
      </c>
      <c r="D6550" s="5">
        <v>29</v>
      </c>
      <c r="E6550" s="5">
        <v>15</v>
      </c>
      <c r="F6550" s="43">
        <v>22.6</v>
      </c>
      <c r="G6550" s="8">
        <f t="shared" si="412"/>
        <v>25</v>
      </c>
      <c r="H6550" s="8">
        <f t="shared" si="413"/>
        <v>131.99999999999991</v>
      </c>
      <c r="I6550" s="8">
        <f t="shared" si="414"/>
        <v>32.999999999999979</v>
      </c>
      <c r="J6550" s="1">
        <v>18</v>
      </c>
      <c r="K6550" s="1">
        <v>25</v>
      </c>
      <c r="M6550" s="45"/>
      <c r="N6550" s="45"/>
      <c r="O6550" s="45"/>
      <c r="P6550" s="28"/>
      <c r="Q6550" s="28"/>
      <c r="R6550" s="25"/>
      <c r="Z6550"/>
    </row>
    <row r="6551" spans="1:26" x14ac:dyDescent="0.25">
      <c r="A6551" s="4" t="s">
        <v>7</v>
      </c>
      <c r="B6551" s="5">
        <v>2008</v>
      </c>
      <c r="C6551" s="5">
        <v>9</v>
      </c>
      <c r="D6551" s="5">
        <v>29</v>
      </c>
      <c r="E6551" s="5">
        <v>16</v>
      </c>
      <c r="F6551" s="43">
        <v>23.2</v>
      </c>
      <c r="G6551" s="8">
        <f t="shared" si="412"/>
        <v>25</v>
      </c>
      <c r="H6551" s="8">
        <f t="shared" si="413"/>
        <v>99.000000000000043</v>
      </c>
      <c r="I6551" s="8">
        <f t="shared" si="414"/>
        <v>24.750000000000011</v>
      </c>
      <c r="J6551" s="1">
        <v>18</v>
      </c>
      <c r="K6551" s="1">
        <v>25</v>
      </c>
      <c r="M6551" s="45"/>
      <c r="N6551" s="45"/>
      <c r="O6551" s="45"/>
      <c r="P6551" s="28"/>
      <c r="Q6551" s="28"/>
      <c r="R6551" s="25"/>
      <c r="Z6551"/>
    </row>
    <row r="6552" spans="1:26" x14ac:dyDescent="0.25">
      <c r="A6552" s="4" t="s">
        <v>7</v>
      </c>
      <c r="B6552" s="5">
        <v>2008</v>
      </c>
      <c r="C6552" s="5">
        <v>9</v>
      </c>
      <c r="D6552" s="5">
        <v>29</v>
      </c>
      <c r="E6552" s="5">
        <v>17</v>
      </c>
      <c r="F6552" s="43">
        <v>23.2</v>
      </c>
      <c r="G6552" s="8">
        <f t="shared" si="412"/>
        <v>25</v>
      </c>
      <c r="H6552" s="8">
        <f t="shared" si="413"/>
        <v>99.000000000000043</v>
      </c>
      <c r="I6552" s="8">
        <f t="shared" si="414"/>
        <v>24.750000000000011</v>
      </c>
      <c r="J6552" s="1">
        <v>18</v>
      </c>
      <c r="K6552" s="1">
        <v>25</v>
      </c>
      <c r="M6552" s="45"/>
      <c r="N6552" s="45"/>
      <c r="O6552" s="45"/>
      <c r="P6552" s="28"/>
      <c r="Q6552" s="28"/>
      <c r="R6552" s="25"/>
      <c r="Z6552"/>
    </row>
    <row r="6553" spans="1:26" x14ac:dyDescent="0.25">
      <c r="A6553" s="4" t="s">
        <v>7</v>
      </c>
      <c r="B6553" s="5">
        <v>2008</v>
      </c>
      <c r="C6553" s="5">
        <v>9</v>
      </c>
      <c r="D6553" s="5">
        <v>29</v>
      </c>
      <c r="E6553" s="5">
        <v>18</v>
      </c>
      <c r="F6553" s="43">
        <v>23</v>
      </c>
      <c r="G6553" s="8">
        <f t="shared" si="412"/>
        <v>25</v>
      </c>
      <c r="H6553" s="8">
        <f t="shared" si="413"/>
        <v>110</v>
      </c>
      <c r="I6553" s="8">
        <f t="shared" si="414"/>
        <v>27.5</v>
      </c>
      <c r="J6553" s="1">
        <v>18</v>
      </c>
      <c r="K6553" s="1">
        <v>25</v>
      </c>
      <c r="M6553" s="45"/>
      <c r="N6553" s="45"/>
      <c r="O6553" s="45"/>
      <c r="P6553" s="28"/>
      <c r="Q6553" s="28"/>
      <c r="R6553" s="25"/>
      <c r="Z6553"/>
    </row>
    <row r="6554" spans="1:26" x14ac:dyDescent="0.25">
      <c r="A6554" s="4" t="s">
        <v>7</v>
      </c>
      <c r="B6554" s="5">
        <v>2008</v>
      </c>
      <c r="C6554" s="5">
        <v>9</v>
      </c>
      <c r="D6554" s="5">
        <v>29</v>
      </c>
      <c r="E6554" s="5">
        <v>19</v>
      </c>
      <c r="F6554" s="43">
        <v>23.1</v>
      </c>
      <c r="G6554" s="8">
        <f t="shared" si="412"/>
        <v>25</v>
      </c>
      <c r="H6554" s="8">
        <f t="shared" si="413"/>
        <v>104.49999999999991</v>
      </c>
      <c r="I6554" s="8">
        <f t="shared" si="414"/>
        <v>26.124999999999979</v>
      </c>
      <c r="J6554" s="1">
        <v>18</v>
      </c>
      <c r="K6554" s="1">
        <v>25</v>
      </c>
      <c r="M6554" s="45"/>
      <c r="N6554" s="45"/>
      <c r="O6554" s="45"/>
      <c r="P6554" s="28"/>
      <c r="Q6554" s="28"/>
      <c r="R6554" s="25"/>
      <c r="Z6554"/>
    </row>
    <row r="6555" spans="1:26" x14ac:dyDescent="0.25">
      <c r="A6555" s="4" t="s">
        <v>7</v>
      </c>
      <c r="B6555" s="5">
        <v>2008</v>
      </c>
      <c r="C6555" s="5">
        <v>9</v>
      </c>
      <c r="D6555" s="5">
        <v>29</v>
      </c>
      <c r="E6555" s="5">
        <v>20</v>
      </c>
      <c r="F6555" s="43">
        <v>21.3</v>
      </c>
      <c r="G6555" s="8">
        <f t="shared" si="412"/>
        <v>25</v>
      </c>
      <c r="H6555" s="8">
        <f t="shared" si="413"/>
        <v>203.49999999999997</v>
      </c>
      <c r="I6555" s="8">
        <f t="shared" si="414"/>
        <v>50.874999999999993</v>
      </c>
      <c r="J6555" s="1">
        <v>18</v>
      </c>
      <c r="K6555" s="1">
        <v>25</v>
      </c>
      <c r="M6555" s="45"/>
      <c r="N6555" s="45"/>
      <c r="O6555" s="45"/>
      <c r="P6555" s="28"/>
      <c r="Q6555" s="28"/>
      <c r="R6555" s="25"/>
      <c r="Z6555"/>
    </row>
    <row r="6556" spans="1:26" x14ac:dyDescent="0.25">
      <c r="A6556" s="4" t="s">
        <v>7</v>
      </c>
      <c r="B6556" s="5">
        <v>2008</v>
      </c>
      <c r="C6556" s="5">
        <v>9</v>
      </c>
      <c r="D6556" s="5">
        <v>29</v>
      </c>
      <c r="E6556" s="5">
        <v>21</v>
      </c>
      <c r="F6556" s="43">
        <v>20.6</v>
      </c>
      <c r="G6556" s="8">
        <f t="shared" si="412"/>
        <v>25</v>
      </c>
      <c r="H6556" s="8">
        <f t="shared" si="413"/>
        <v>241.99999999999991</v>
      </c>
      <c r="I6556" s="8">
        <f t="shared" si="414"/>
        <v>60.499999999999979</v>
      </c>
      <c r="J6556" s="1">
        <v>18</v>
      </c>
      <c r="K6556" s="1">
        <v>25</v>
      </c>
      <c r="M6556" s="45"/>
      <c r="N6556" s="45"/>
      <c r="O6556" s="45"/>
      <c r="P6556" s="28"/>
      <c r="Q6556" s="28"/>
      <c r="R6556" s="25"/>
      <c r="Z6556"/>
    </row>
    <row r="6557" spans="1:26" x14ac:dyDescent="0.25">
      <c r="A6557" s="4" t="s">
        <v>7</v>
      </c>
      <c r="B6557" s="5">
        <v>2008</v>
      </c>
      <c r="C6557" s="5">
        <v>9</v>
      </c>
      <c r="D6557" s="5">
        <v>29</v>
      </c>
      <c r="E6557" s="5">
        <v>22</v>
      </c>
      <c r="F6557" s="43">
        <v>20</v>
      </c>
      <c r="G6557" s="8">
        <f t="shared" si="412"/>
        <v>25</v>
      </c>
      <c r="H6557" s="8">
        <f t="shared" si="413"/>
        <v>275</v>
      </c>
      <c r="I6557" s="8">
        <f t="shared" si="414"/>
        <v>68.75</v>
      </c>
      <c r="J6557" s="1">
        <v>18</v>
      </c>
      <c r="K6557" s="1">
        <v>25</v>
      </c>
      <c r="M6557" s="45"/>
      <c r="N6557" s="45"/>
      <c r="O6557" s="45"/>
      <c r="P6557" s="28"/>
      <c r="Q6557" s="28"/>
      <c r="R6557" s="25"/>
      <c r="Z6557"/>
    </row>
    <row r="6558" spans="1:26" x14ac:dyDescent="0.25">
      <c r="A6558" s="4" t="s">
        <v>7</v>
      </c>
      <c r="B6558" s="5">
        <v>2008</v>
      </c>
      <c r="C6558" s="5">
        <v>9</v>
      </c>
      <c r="D6558" s="5">
        <v>29</v>
      </c>
      <c r="E6558" s="5">
        <v>23</v>
      </c>
      <c r="F6558" s="43">
        <v>20.100000000000001</v>
      </c>
      <c r="G6558" s="8">
        <f t="shared" si="412"/>
        <v>25</v>
      </c>
      <c r="H6558" s="8">
        <f t="shared" si="413"/>
        <v>269.49999999999994</v>
      </c>
      <c r="I6558" s="8">
        <f t="shared" si="414"/>
        <v>67.374999999999986</v>
      </c>
      <c r="J6558" s="1">
        <v>18</v>
      </c>
      <c r="K6558" s="1">
        <v>25</v>
      </c>
      <c r="M6558" s="45"/>
      <c r="N6558" s="45"/>
      <c r="O6558" s="45"/>
      <c r="P6558" s="28"/>
      <c r="Q6558" s="28"/>
      <c r="R6558" s="25"/>
      <c r="Z6558"/>
    </row>
    <row r="6559" spans="1:26" x14ac:dyDescent="0.25">
      <c r="A6559" s="4" t="s">
        <v>7</v>
      </c>
      <c r="B6559" s="5">
        <v>2008</v>
      </c>
      <c r="C6559" s="5">
        <v>9</v>
      </c>
      <c r="D6559" s="5">
        <v>30</v>
      </c>
      <c r="E6559" s="5">
        <v>0</v>
      </c>
      <c r="F6559" s="43">
        <v>19.7</v>
      </c>
      <c r="G6559" s="8">
        <f t="shared" si="412"/>
        <v>25</v>
      </c>
      <c r="H6559" s="8">
        <f t="shared" si="413"/>
        <v>291.50000000000006</v>
      </c>
      <c r="I6559" s="8">
        <f t="shared" si="414"/>
        <v>72.875000000000014</v>
      </c>
      <c r="J6559" s="1">
        <v>18</v>
      </c>
      <c r="K6559" s="1">
        <v>25</v>
      </c>
      <c r="M6559" s="45"/>
      <c r="N6559" s="45"/>
      <c r="O6559" s="45"/>
      <c r="P6559" s="28"/>
      <c r="Q6559" s="28"/>
      <c r="R6559" s="25"/>
      <c r="Z6559"/>
    </row>
    <row r="6560" spans="1:26" x14ac:dyDescent="0.25">
      <c r="A6560" s="4" t="s">
        <v>7</v>
      </c>
      <c r="B6560" s="5">
        <v>2008</v>
      </c>
      <c r="C6560" s="5">
        <v>9</v>
      </c>
      <c r="D6560" s="5">
        <v>30</v>
      </c>
      <c r="E6560" s="5">
        <v>1</v>
      </c>
      <c r="F6560" s="43">
        <v>19.3</v>
      </c>
      <c r="G6560" s="8">
        <f t="shared" si="412"/>
        <v>25</v>
      </c>
      <c r="H6560" s="8">
        <f t="shared" si="413"/>
        <v>313.49999999999994</v>
      </c>
      <c r="I6560" s="8">
        <f t="shared" si="414"/>
        <v>78.374999999999986</v>
      </c>
      <c r="J6560" s="1">
        <v>18</v>
      </c>
      <c r="K6560" s="1">
        <v>25</v>
      </c>
      <c r="M6560" s="45"/>
      <c r="N6560" s="45"/>
      <c r="O6560" s="45"/>
      <c r="P6560" s="28"/>
      <c r="Q6560" s="28"/>
      <c r="R6560" s="25"/>
      <c r="Z6560"/>
    </row>
    <row r="6561" spans="1:26" x14ac:dyDescent="0.25">
      <c r="A6561" s="4" t="s">
        <v>7</v>
      </c>
      <c r="B6561" s="5">
        <v>2008</v>
      </c>
      <c r="C6561" s="5">
        <v>9</v>
      </c>
      <c r="D6561" s="5">
        <v>30</v>
      </c>
      <c r="E6561" s="5">
        <v>2</v>
      </c>
      <c r="F6561" s="43">
        <v>19.100000000000001</v>
      </c>
      <c r="G6561" s="8">
        <f t="shared" si="412"/>
        <v>25</v>
      </c>
      <c r="H6561" s="8">
        <f t="shared" si="413"/>
        <v>324.49999999999994</v>
      </c>
      <c r="I6561" s="8">
        <f t="shared" si="414"/>
        <v>81.124999999999986</v>
      </c>
      <c r="J6561" s="1">
        <v>18</v>
      </c>
      <c r="K6561" s="1">
        <v>25</v>
      </c>
      <c r="M6561" s="45"/>
      <c r="N6561" s="45"/>
      <c r="O6561" s="45"/>
      <c r="P6561" s="28"/>
      <c r="Q6561" s="28"/>
      <c r="R6561" s="25"/>
      <c r="Z6561"/>
    </row>
    <row r="6562" spans="1:26" x14ac:dyDescent="0.25">
      <c r="A6562" s="4" t="s">
        <v>7</v>
      </c>
      <c r="B6562" s="5">
        <v>2008</v>
      </c>
      <c r="C6562" s="5">
        <v>9</v>
      </c>
      <c r="D6562" s="5">
        <v>30</v>
      </c>
      <c r="E6562" s="5">
        <v>3</v>
      </c>
      <c r="F6562" s="43">
        <v>19</v>
      </c>
      <c r="G6562" s="8">
        <f t="shared" si="412"/>
        <v>25</v>
      </c>
      <c r="H6562" s="8">
        <f t="shared" si="413"/>
        <v>330</v>
      </c>
      <c r="I6562" s="8">
        <f t="shared" si="414"/>
        <v>82.5</v>
      </c>
      <c r="J6562" s="1">
        <v>18</v>
      </c>
      <c r="K6562" s="1">
        <v>25</v>
      </c>
      <c r="M6562" s="45"/>
      <c r="N6562" s="45"/>
      <c r="O6562" s="45"/>
      <c r="P6562" s="28"/>
      <c r="Q6562" s="28"/>
      <c r="R6562" s="25"/>
      <c r="Z6562"/>
    </row>
    <row r="6563" spans="1:26" x14ac:dyDescent="0.25">
      <c r="A6563" s="4" t="s">
        <v>7</v>
      </c>
      <c r="B6563" s="5">
        <v>2008</v>
      </c>
      <c r="C6563" s="5">
        <v>9</v>
      </c>
      <c r="D6563" s="5">
        <v>30</v>
      </c>
      <c r="E6563" s="5">
        <v>4</v>
      </c>
      <c r="F6563" s="43">
        <v>19.100000000000001</v>
      </c>
      <c r="G6563" s="8">
        <f t="shared" si="412"/>
        <v>25</v>
      </c>
      <c r="H6563" s="8">
        <f t="shared" si="413"/>
        <v>324.49999999999994</v>
      </c>
      <c r="I6563" s="8">
        <f t="shared" si="414"/>
        <v>81.124999999999986</v>
      </c>
      <c r="J6563" s="1">
        <v>18</v>
      </c>
      <c r="K6563" s="1">
        <v>25</v>
      </c>
      <c r="M6563" s="45"/>
      <c r="N6563" s="45"/>
      <c r="O6563" s="45"/>
      <c r="P6563" s="28"/>
      <c r="Q6563" s="28"/>
      <c r="R6563" s="25"/>
      <c r="Z6563"/>
    </row>
    <row r="6564" spans="1:26" x14ac:dyDescent="0.25">
      <c r="A6564" s="4" t="s">
        <v>7</v>
      </c>
      <c r="B6564" s="5">
        <v>2008</v>
      </c>
      <c r="C6564" s="5">
        <v>9</v>
      </c>
      <c r="D6564" s="5">
        <v>30</v>
      </c>
      <c r="E6564" s="5">
        <v>5</v>
      </c>
      <c r="F6564" s="43">
        <v>19.3</v>
      </c>
      <c r="G6564" s="8">
        <f t="shared" si="412"/>
        <v>25</v>
      </c>
      <c r="H6564" s="8">
        <f t="shared" si="413"/>
        <v>313.49999999999994</v>
      </c>
      <c r="I6564" s="8">
        <f t="shared" si="414"/>
        <v>78.374999999999986</v>
      </c>
      <c r="J6564" s="1">
        <v>18</v>
      </c>
      <c r="K6564" s="1">
        <v>25</v>
      </c>
      <c r="M6564" s="45"/>
      <c r="N6564" s="45"/>
      <c r="O6564" s="45"/>
      <c r="P6564" s="28"/>
      <c r="Q6564" s="28"/>
      <c r="R6564" s="25"/>
      <c r="Z6564"/>
    </row>
    <row r="6565" spans="1:26" x14ac:dyDescent="0.25">
      <c r="A6565" s="4" t="s">
        <v>7</v>
      </c>
      <c r="B6565" s="5">
        <v>2008</v>
      </c>
      <c r="C6565" s="5">
        <v>9</v>
      </c>
      <c r="D6565" s="5">
        <v>30</v>
      </c>
      <c r="E6565" s="5">
        <v>6</v>
      </c>
      <c r="F6565" s="43">
        <v>18.8</v>
      </c>
      <c r="G6565" s="8">
        <f t="shared" si="412"/>
        <v>25</v>
      </c>
      <c r="H6565" s="8">
        <f t="shared" si="413"/>
        <v>340.99999999999994</v>
      </c>
      <c r="I6565" s="8">
        <f t="shared" si="414"/>
        <v>85.249999999999986</v>
      </c>
      <c r="J6565" s="1">
        <v>18</v>
      </c>
      <c r="K6565" s="1">
        <v>25</v>
      </c>
      <c r="M6565" s="45"/>
      <c r="N6565" s="45"/>
      <c r="O6565" s="45"/>
      <c r="P6565" s="28"/>
      <c r="Q6565" s="28"/>
      <c r="R6565" s="25"/>
      <c r="Z6565"/>
    </row>
    <row r="6566" spans="1:26" x14ac:dyDescent="0.25">
      <c r="A6566" s="4" t="s">
        <v>7</v>
      </c>
      <c r="B6566" s="5">
        <v>2008</v>
      </c>
      <c r="C6566" s="5">
        <v>9</v>
      </c>
      <c r="D6566" s="5">
        <v>30</v>
      </c>
      <c r="E6566" s="5">
        <v>7</v>
      </c>
      <c r="F6566" s="43">
        <v>18.7</v>
      </c>
      <c r="G6566" s="8">
        <f t="shared" si="412"/>
        <v>25</v>
      </c>
      <c r="H6566" s="8">
        <f t="shared" si="413"/>
        <v>346.50000000000006</v>
      </c>
      <c r="I6566" s="8">
        <f t="shared" si="414"/>
        <v>86.625000000000014</v>
      </c>
      <c r="J6566" s="1">
        <v>18</v>
      </c>
      <c r="K6566" s="1">
        <v>25</v>
      </c>
      <c r="M6566" s="45"/>
      <c r="N6566" s="45"/>
      <c r="O6566" s="45"/>
      <c r="P6566" s="28"/>
      <c r="Q6566" s="28"/>
      <c r="R6566" s="25"/>
      <c r="Z6566"/>
    </row>
    <row r="6567" spans="1:26" x14ac:dyDescent="0.25">
      <c r="A6567" s="4" t="s">
        <v>7</v>
      </c>
      <c r="B6567" s="5">
        <v>2008</v>
      </c>
      <c r="C6567" s="5">
        <v>9</v>
      </c>
      <c r="D6567" s="5">
        <v>30</v>
      </c>
      <c r="E6567" s="5">
        <v>8</v>
      </c>
      <c r="F6567" s="43">
        <v>18.7</v>
      </c>
      <c r="G6567" s="8">
        <f t="shared" si="412"/>
        <v>25</v>
      </c>
      <c r="H6567" s="8">
        <f t="shared" si="413"/>
        <v>346.50000000000006</v>
      </c>
      <c r="I6567" s="8">
        <f t="shared" si="414"/>
        <v>86.625000000000014</v>
      </c>
      <c r="J6567" s="1">
        <v>18</v>
      </c>
      <c r="K6567" s="1">
        <v>25</v>
      </c>
      <c r="M6567" s="45"/>
      <c r="N6567" s="45"/>
      <c r="O6567" s="45"/>
      <c r="P6567" s="28"/>
      <c r="Q6567" s="28"/>
      <c r="R6567" s="25"/>
      <c r="Z6567"/>
    </row>
    <row r="6568" spans="1:26" x14ac:dyDescent="0.25">
      <c r="A6568" s="4" t="s">
        <v>7</v>
      </c>
      <c r="B6568" s="5">
        <v>2008</v>
      </c>
      <c r="C6568" s="5">
        <v>9</v>
      </c>
      <c r="D6568" s="5">
        <v>30</v>
      </c>
      <c r="E6568" s="5">
        <v>9</v>
      </c>
      <c r="F6568" s="43">
        <v>19.899999999999999</v>
      </c>
      <c r="G6568" s="8">
        <f t="shared" si="412"/>
        <v>25</v>
      </c>
      <c r="H6568" s="8">
        <f t="shared" si="413"/>
        <v>280.50000000000006</v>
      </c>
      <c r="I6568" s="8">
        <f t="shared" si="414"/>
        <v>70.125000000000014</v>
      </c>
      <c r="J6568" s="1">
        <v>18</v>
      </c>
      <c r="K6568" s="1">
        <v>25</v>
      </c>
      <c r="M6568" s="45"/>
      <c r="N6568" s="45"/>
      <c r="O6568" s="45"/>
      <c r="P6568" s="28"/>
      <c r="Q6568" s="28"/>
      <c r="R6568" s="25"/>
      <c r="Z6568"/>
    </row>
    <row r="6569" spans="1:26" x14ac:dyDescent="0.25">
      <c r="A6569" s="4" t="s">
        <v>7</v>
      </c>
      <c r="B6569" s="5">
        <v>2008</v>
      </c>
      <c r="C6569" s="5">
        <v>9</v>
      </c>
      <c r="D6569" s="5">
        <v>30</v>
      </c>
      <c r="E6569" s="5">
        <v>10</v>
      </c>
      <c r="F6569" s="43">
        <v>21.1</v>
      </c>
      <c r="G6569" s="8">
        <f t="shared" si="412"/>
        <v>25</v>
      </c>
      <c r="H6569" s="8">
        <f t="shared" si="413"/>
        <v>214.49999999999991</v>
      </c>
      <c r="I6569" s="8">
        <f t="shared" si="414"/>
        <v>53.624999999999979</v>
      </c>
      <c r="J6569" s="1">
        <v>18</v>
      </c>
      <c r="K6569" s="1">
        <v>25</v>
      </c>
      <c r="M6569" s="45"/>
      <c r="N6569" s="45"/>
      <c r="O6569" s="45"/>
      <c r="P6569" s="28"/>
      <c r="Q6569" s="28"/>
      <c r="R6569" s="25"/>
      <c r="Z6569"/>
    </row>
    <row r="6570" spans="1:26" x14ac:dyDescent="0.25">
      <c r="A6570" s="4" t="s">
        <v>7</v>
      </c>
      <c r="B6570" s="5">
        <v>2008</v>
      </c>
      <c r="C6570" s="5">
        <v>9</v>
      </c>
      <c r="D6570" s="5">
        <v>30</v>
      </c>
      <c r="E6570" s="5">
        <v>11</v>
      </c>
      <c r="F6570" s="43">
        <v>22.3</v>
      </c>
      <c r="G6570" s="8">
        <f t="shared" si="412"/>
        <v>25</v>
      </c>
      <c r="H6570" s="8">
        <f t="shared" si="413"/>
        <v>148.49999999999997</v>
      </c>
      <c r="I6570" s="8">
        <f t="shared" si="414"/>
        <v>37.124999999999993</v>
      </c>
      <c r="J6570" s="1">
        <v>18</v>
      </c>
      <c r="K6570" s="1">
        <v>25</v>
      </c>
      <c r="M6570" s="45"/>
      <c r="N6570" s="45"/>
      <c r="O6570" s="45"/>
      <c r="P6570" s="28"/>
      <c r="Q6570" s="28"/>
      <c r="R6570" s="25"/>
      <c r="Z6570"/>
    </row>
    <row r="6571" spans="1:26" x14ac:dyDescent="0.25">
      <c r="A6571" s="4" t="s">
        <v>7</v>
      </c>
      <c r="B6571" s="5">
        <v>2008</v>
      </c>
      <c r="C6571" s="5">
        <v>9</v>
      </c>
      <c r="D6571" s="5">
        <v>30</v>
      </c>
      <c r="E6571" s="5">
        <v>12</v>
      </c>
      <c r="F6571" s="43">
        <v>23</v>
      </c>
      <c r="G6571" s="8">
        <f t="shared" si="412"/>
        <v>25</v>
      </c>
      <c r="H6571" s="8">
        <f t="shared" si="413"/>
        <v>110</v>
      </c>
      <c r="I6571" s="8">
        <f t="shared" si="414"/>
        <v>27.5</v>
      </c>
      <c r="J6571" s="1">
        <v>18</v>
      </c>
      <c r="K6571" s="1">
        <v>25</v>
      </c>
      <c r="M6571" s="45"/>
      <c r="N6571" s="45"/>
      <c r="O6571" s="45"/>
      <c r="P6571" s="28"/>
      <c r="Q6571" s="28"/>
      <c r="R6571" s="25"/>
      <c r="Z6571"/>
    </row>
    <row r="6572" spans="1:26" x14ac:dyDescent="0.25">
      <c r="A6572" s="4" t="s">
        <v>7</v>
      </c>
      <c r="B6572" s="5">
        <v>2008</v>
      </c>
      <c r="C6572" s="5">
        <v>9</v>
      </c>
      <c r="D6572" s="5">
        <v>30</v>
      </c>
      <c r="E6572" s="5">
        <v>13</v>
      </c>
      <c r="F6572" s="43">
        <v>24.1</v>
      </c>
      <c r="G6572" s="8">
        <f t="shared" si="412"/>
        <v>25</v>
      </c>
      <c r="H6572" s="8">
        <f t="shared" si="413"/>
        <v>49.499999999999922</v>
      </c>
      <c r="I6572" s="8">
        <f t="shared" si="414"/>
        <v>12.37499999999998</v>
      </c>
      <c r="J6572" s="1">
        <v>18</v>
      </c>
      <c r="K6572" s="1">
        <v>25</v>
      </c>
      <c r="M6572" s="45"/>
      <c r="N6572" s="45"/>
      <c r="O6572" s="45"/>
      <c r="P6572" s="28"/>
      <c r="Q6572" s="28"/>
      <c r="R6572" s="25"/>
      <c r="Z6572"/>
    </row>
    <row r="6573" spans="1:26" x14ac:dyDescent="0.25">
      <c r="A6573" s="4" t="s">
        <v>7</v>
      </c>
      <c r="B6573" s="5">
        <v>2008</v>
      </c>
      <c r="C6573" s="5">
        <v>9</v>
      </c>
      <c r="D6573" s="5">
        <v>30</v>
      </c>
      <c r="E6573" s="5">
        <v>14</v>
      </c>
      <c r="F6573" s="43">
        <v>24.8</v>
      </c>
      <c r="G6573" s="8">
        <f t="shared" si="412"/>
        <v>25</v>
      </c>
      <c r="H6573" s="8">
        <f t="shared" si="413"/>
        <v>10.999999999999961</v>
      </c>
      <c r="I6573" s="8">
        <f t="shared" si="414"/>
        <v>2.7499999999999902</v>
      </c>
      <c r="J6573" s="1">
        <v>18</v>
      </c>
      <c r="K6573" s="1">
        <v>25</v>
      </c>
      <c r="M6573" s="45"/>
      <c r="N6573" s="45"/>
      <c r="O6573" s="45"/>
      <c r="P6573" s="28"/>
      <c r="Q6573" s="28"/>
      <c r="R6573" s="25"/>
      <c r="Z6573"/>
    </row>
    <row r="6574" spans="1:26" x14ac:dyDescent="0.25">
      <c r="A6574" s="4" t="s">
        <v>7</v>
      </c>
      <c r="B6574" s="5">
        <v>2008</v>
      </c>
      <c r="C6574" s="5">
        <v>9</v>
      </c>
      <c r="D6574" s="5">
        <v>30</v>
      </c>
      <c r="E6574" s="5">
        <v>15</v>
      </c>
      <c r="F6574" s="43">
        <v>25.1</v>
      </c>
      <c r="G6574" s="8">
        <f t="shared" si="412"/>
        <v>25</v>
      </c>
      <c r="H6574" s="8">
        <f t="shared" si="413"/>
        <v>0</v>
      </c>
      <c r="I6574" s="8">
        <f t="shared" si="414"/>
        <v>0</v>
      </c>
      <c r="J6574" s="1">
        <v>18</v>
      </c>
      <c r="K6574" s="1">
        <v>25</v>
      </c>
      <c r="M6574" s="45"/>
      <c r="N6574" s="45"/>
      <c r="O6574" s="45"/>
      <c r="P6574" s="28"/>
      <c r="Q6574" s="28"/>
      <c r="R6574" s="25"/>
      <c r="Z6574"/>
    </row>
    <row r="6575" spans="1:26" x14ac:dyDescent="0.25">
      <c r="A6575" s="4" t="s">
        <v>7</v>
      </c>
      <c r="B6575" s="5">
        <v>2008</v>
      </c>
      <c r="C6575" s="5">
        <v>9</v>
      </c>
      <c r="D6575" s="5">
        <v>30</v>
      </c>
      <c r="E6575" s="5">
        <v>16</v>
      </c>
      <c r="F6575" s="43">
        <v>24.8</v>
      </c>
      <c r="G6575" s="8">
        <f t="shared" si="412"/>
        <v>25</v>
      </c>
      <c r="H6575" s="8">
        <f t="shared" si="413"/>
        <v>10.999999999999961</v>
      </c>
      <c r="I6575" s="8">
        <f t="shared" si="414"/>
        <v>2.7499999999999902</v>
      </c>
      <c r="J6575" s="1">
        <v>18</v>
      </c>
      <c r="K6575" s="1">
        <v>25</v>
      </c>
      <c r="M6575" s="45"/>
      <c r="N6575" s="45"/>
      <c r="O6575" s="45"/>
      <c r="P6575" s="28"/>
      <c r="Q6575" s="28"/>
      <c r="R6575" s="25"/>
      <c r="Z6575"/>
    </row>
    <row r="6576" spans="1:26" x14ac:dyDescent="0.25">
      <c r="A6576" s="4" t="s">
        <v>7</v>
      </c>
      <c r="B6576" s="5">
        <v>2008</v>
      </c>
      <c r="C6576" s="5">
        <v>9</v>
      </c>
      <c r="D6576" s="5">
        <v>30</v>
      </c>
      <c r="E6576" s="5">
        <v>17</v>
      </c>
      <c r="F6576" s="43">
        <v>24.3</v>
      </c>
      <c r="G6576" s="8">
        <f t="shared" si="412"/>
        <v>25</v>
      </c>
      <c r="H6576" s="8">
        <f t="shared" si="413"/>
        <v>38.499999999999957</v>
      </c>
      <c r="I6576" s="8">
        <f t="shared" si="414"/>
        <v>9.6249999999999893</v>
      </c>
      <c r="J6576" s="1">
        <v>18</v>
      </c>
      <c r="K6576" s="1">
        <v>25</v>
      </c>
      <c r="M6576" s="45"/>
      <c r="N6576" s="45"/>
      <c r="O6576" s="45"/>
      <c r="P6576" s="28"/>
      <c r="Q6576" s="28"/>
      <c r="R6576" s="25"/>
      <c r="Z6576"/>
    </row>
    <row r="6577" spans="1:26" x14ac:dyDescent="0.25">
      <c r="A6577" s="4" t="s">
        <v>7</v>
      </c>
      <c r="B6577" s="5">
        <v>2008</v>
      </c>
      <c r="C6577" s="5">
        <v>9</v>
      </c>
      <c r="D6577" s="5">
        <v>30</v>
      </c>
      <c r="E6577" s="5">
        <v>18</v>
      </c>
      <c r="F6577" s="43">
        <v>22</v>
      </c>
      <c r="G6577" s="8">
        <f t="shared" si="412"/>
        <v>25</v>
      </c>
      <c r="H6577" s="8">
        <f t="shared" si="413"/>
        <v>165</v>
      </c>
      <c r="I6577" s="8">
        <f t="shared" si="414"/>
        <v>41.25</v>
      </c>
      <c r="J6577" s="1">
        <v>18</v>
      </c>
      <c r="K6577" s="1">
        <v>25</v>
      </c>
      <c r="M6577" s="45"/>
      <c r="N6577" s="45"/>
      <c r="O6577" s="45"/>
      <c r="P6577" s="28"/>
      <c r="Q6577" s="28"/>
      <c r="R6577" s="25"/>
      <c r="Z6577"/>
    </row>
    <row r="6578" spans="1:26" x14ac:dyDescent="0.25">
      <c r="A6578" s="4" t="s">
        <v>7</v>
      </c>
      <c r="B6578" s="5">
        <v>2008</v>
      </c>
      <c r="C6578" s="5">
        <v>9</v>
      </c>
      <c r="D6578" s="5">
        <v>30</v>
      </c>
      <c r="E6578" s="5">
        <v>19</v>
      </c>
      <c r="F6578" s="43">
        <v>20</v>
      </c>
      <c r="G6578" s="8">
        <f t="shared" si="412"/>
        <v>25</v>
      </c>
      <c r="H6578" s="8">
        <f t="shared" si="413"/>
        <v>275</v>
      </c>
      <c r="I6578" s="8">
        <f t="shared" si="414"/>
        <v>68.75</v>
      </c>
      <c r="J6578" s="1">
        <v>18</v>
      </c>
      <c r="K6578" s="1">
        <v>25</v>
      </c>
      <c r="M6578" s="45"/>
      <c r="N6578" s="45"/>
      <c r="O6578" s="45"/>
      <c r="P6578" s="28"/>
      <c r="Q6578" s="28"/>
      <c r="R6578" s="25"/>
      <c r="Z6578"/>
    </row>
    <row r="6579" spans="1:26" x14ac:dyDescent="0.25">
      <c r="A6579" s="4" t="s">
        <v>7</v>
      </c>
      <c r="B6579" s="5">
        <v>2008</v>
      </c>
      <c r="C6579" s="5">
        <v>9</v>
      </c>
      <c r="D6579" s="5">
        <v>30</v>
      </c>
      <c r="E6579" s="5">
        <v>20</v>
      </c>
      <c r="F6579" s="43">
        <v>19.100000000000001</v>
      </c>
      <c r="G6579" s="8">
        <f t="shared" si="412"/>
        <v>25</v>
      </c>
      <c r="H6579" s="8">
        <f t="shared" si="413"/>
        <v>324.49999999999994</v>
      </c>
      <c r="I6579" s="8">
        <f t="shared" si="414"/>
        <v>81.124999999999986</v>
      </c>
      <c r="J6579" s="1">
        <v>18</v>
      </c>
      <c r="K6579" s="1">
        <v>25</v>
      </c>
      <c r="M6579" s="45"/>
      <c r="N6579" s="45"/>
      <c r="O6579" s="45"/>
      <c r="P6579" s="28"/>
      <c r="Q6579" s="28"/>
      <c r="R6579" s="25"/>
      <c r="Z6579"/>
    </row>
    <row r="6580" spans="1:26" x14ac:dyDescent="0.25">
      <c r="A6580" s="4" t="s">
        <v>7</v>
      </c>
      <c r="B6580" s="5">
        <v>2008</v>
      </c>
      <c r="C6580" s="5">
        <v>9</v>
      </c>
      <c r="D6580" s="5">
        <v>30</v>
      </c>
      <c r="E6580" s="5">
        <v>21</v>
      </c>
      <c r="F6580" s="43">
        <v>18.5</v>
      </c>
      <c r="G6580" s="8">
        <f t="shared" si="412"/>
        <v>25</v>
      </c>
      <c r="H6580" s="8">
        <f t="shared" si="413"/>
        <v>357.5</v>
      </c>
      <c r="I6580" s="8">
        <f t="shared" si="414"/>
        <v>89.375</v>
      </c>
      <c r="J6580" s="1">
        <v>18</v>
      </c>
      <c r="K6580" s="1">
        <v>25</v>
      </c>
      <c r="M6580" s="45"/>
      <c r="N6580" s="45"/>
      <c r="O6580" s="45"/>
      <c r="P6580" s="28"/>
      <c r="Q6580" s="28"/>
      <c r="R6580" s="25"/>
      <c r="Z6580"/>
    </row>
    <row r="6581" spans="1:26" x14ac:dyDescent="0.25">
      <c r="A6581" s="4" t="s">
        <v>7</v>
      </c>
      <c r="B6581" s="5">
        <v>2008</v>
      </c>
      <c r="C6581" s="5">
        <v>9</v>
      </c>
      <c r="D6581" s="5">
        <v>30</v>
      </c>
      <c r="E6581" s="5">
        <v>22</v>
      </c>
      <c r="F6581" s="43">
        <v>18.100000000000001</v>
      </c>
      <c r="G6581" s="8">
        <f t="shared" si="412"/>
        <v>25</v>
      </c>
      <c r="H6581" s="8">
        <f t="shared" si="413"/>
        <v>379.49999999999994</v>
      </c>
      <c r="I6581" s="8">
        <f t="shared" si="414"/>
        <v>94.874999999999986</v>
      </c>
      <c r="J6581" s="1">
        <v>18</v>
      </c>
      <c r="K6581" s="1">
        <v>25</v>
      </c>
      <c r="M6581" s="45"/>
      <c r="N6581" s="45"/>
      <c r="O6581" s="45"/>
      <c r="P6581" s="28"/>
      <c r="Q6581" s="28"/>
      <c r="R6581" s="25"/>
      <c r="Z6581"/>
    </row>
    <row r="6582" spans="1:26" x14ac:dyDescent="0.25">
      <c r="A6582" s="4" t="s">
        <v>7</v>
      </c>
      <c r="B6582" s="5">
        <v>2008</v>
      </c>
      <c r="C6582" s="5">
        <v>9</v>
      </c>
      <c r="D6582" s="5">
        <v>30</v>
      </c>
      <c r="E6582" s="5">
        <v>23</v>
      </c>
      <c r="F6582" s="43">
        <v>18</v>
      </c>
      <c r="G6582" s="8">
        <f t="shared" si="412"/>
        <v>25</v>
      </c>
      <c r="H6582" s="8">
        <f t="shared" si="413"/>
        <v>385</v>
      </c>
      <c r="I6582" s="8">
        <f t="shared" si="414"/>
        <v>96.25</v>
      </c>
      <c r="J6582" s="1">
        <v>18</v>
      </c>
      <c r="K6582" s="1">
        <v>25</v>
      </c>
      <c r="M6582" s="45"/>
      <c r="N6582" s="45"/>
      <c r="O6582" s="45"/>
      <c r="P6582" s="28"/>
      <c r="Q6582" s="28"/>
      <c r="R6582" s="25"/>
      <c r="Z6582"/>
    </row>
    <row r="6583" spans="1:26" x14ac:dyDescent="0.25">
      <c r="A6583" s="2" t="s">
        <v>6</v>
      </c>
      <c r="B6583" s="3">
        <v>2008</v>
      </c>
      <c r="C6583" s="3">
        <v>10</v>
      </c>
      <c r="D6583" s="3">
        <v>1</v>
      </c>
      <c r="E6583" s="3">
        <v>0</v>
      </c>
      <c r="F6583" s="42">
        <v>17.7</v>
      </c>
      <c r="G6583" s="8">
        <f t="shared" si="412"/>
        <v>18</v>
      </c>
      <c r="H6583" s="8">
        <f t="shared" si="413"/>
        <v>16.500000000000039</v>
      </c>
      <c r="I6583" s="8">
        <f t="shared" si="414"/>
        <v>4.1250000000000098</v>
      </c>
      <c r="J6583" s="1">
        <v>18</v>
      </c>
      <c r="K6583" s="1">
        <v>25</v>
      </c>
      <c r="M6583" s="45"/>
      <c r="N6583" s="45"/>
      <c r="O6583" s="45"/>
      <c r="P6583" s="28"/>
      <c r="Q6583" s="28"/>
      <c r="R6583" s="25"/>
      <c r="Z6583"/>
    </row>
    <row r="6584" spans="1:26" x14ac:dyDescent="0.25">
      <c r="A6584" s="2" t="s">
        <v>6</v>
      </c>
      <c r="B6584" s="3">
        <v>2008</v>
      </c>
      <c r="C6584" s="3">
        <v>10</v>
      </c>
      <c r="D6584" s="3">
        <v>1</v>
      </c>
      <c r="E6584" s="3">
        <v>1</v>
      </c>
      <c r="F6584" s="42">
        <v>17.5</v>
      </c>
      <c r="G6584" s="8">
        <f t="shared" si="412"/>
        <v>18</v>
      </c>
      <c r="H6584" s="8">
        <f t="shared" si="413"/>
        <v>27.5</v>
      </c>
      <c r="I6584" s="8">
        <f t="shared" si="414"/>
        <v>6.875</v>
      </c>
      <c r="J6584" s="1">
        <v>18</v>
      </c>
      <c r="K6584" s="1">
        <v>25</v>
      </c>
      <c r="M6584" s="45"/>
      <c r="N6584" s="45"/>
      <c r="O6584" s="45"/>
      <c r="P6584" s="28"/>
      <c r="Q6584" s="28"/>
      <c r="R6584" s="25"/>
      <c r="Z6584"/>
    </row>
    <row r="6585" spans="1:26" x14ac:dyDescent="0.25">
      <c r="A6585" s="2" t="s">
        <v>6</v>
      </c>
      <c r="B6585" s="3">
        <v>2008</v>
      </c>
      <c r="C6585" s="3">
        <v>10</v>
      </c>
      <c r="D6585" s="3">
        <v>1</v>
      </c>
      <c r="E6585" s="3">
        <v>2</v>
      </c>
      <c r="F6585" s="42">
        <v>17.399999999999999</v>
      </c>
      <c r="G6585" s="8">
        <f t="shared" si="412"/>
        <v>18</v>
      </c>
      <c r="H6585" s="8">
        <f t="shared" si="413"/>
        <v>33.000000000000078</v>
      </c>
      <c r="I6585" s="8">
        <f t="shared" si="414"/>
        <v>8.2500000000000195</v>
      </c>
      <c r="J6585" s="1">
        <v>18</v>
      </c>
      <c r="K6585" s="1">
        <v>25</v>
      </c>
      <c r="M6585" s="45"/>
      <c r="N6585" s="45"/>
      <c r="O6585" s="45"/>
      <c r="P6585" s="28"/>
      <c r="Q6585" s="28"/>
      <c r="R6585" s="25"/>
      <c r="Z6585"/>
    </row>
    <row r="6586" spans="1:26" x14ac:dyDescent="0.25">
      <c r="A6586" s="2" t="s">
        <v>6</v>
      </c>
      <c r="B6586" s="3">
        <v>2008</v>
      </c>
      <c r="C6586" s="3">
        <v>10</v>
      </c>
      <c r="D6586" s="3">
        <v>1</v>
      </c>
      <c r="E6586" s="3">
        <v>3</v>
      </c>
      <c r="F6586" s="42">
        <v>17.3</v>
      </c>
      <c r="G6586" s="8">
        <f t="shared" si="412"/>
        <v>18</v>
      </c>
      <c r="H6586" s="8">
        <f t="shared" si="413"/>
        <v>38.499999999999957</v>
      </c>
      <c r="I6586" s="8">
        <f t="shared" si="414"/>
        <v>9.6249999999999893</v>
      </c>
      <c r="J6586" s="1">
        <v>18</v>
      </c>
      <c r="K6586" s="1">
        <v>25</v>
      </c>
      <c r="M6586" s="45"/>
      <c r="N6586" s="45"/>
      <c r="O6586" s="45"/>
      <c r="P6586" s="28"/>
      <c r="Q6586" s="28"/>
      <c r="R6586" s="25"/>
      <c r="Z6586"/>
    </row>
    <row r="6587" spans="1:26" x14ac:dyDescent="0.25">
      <c r="A6587" s="2" t="s">
        <v>6</v>
      </c>
      <c r="B6587" s="3">
        <v>2008</v>
      </c>
      <c r="C6587" s="3">
        <v>10</v>
      </c>
      <c r="D6587" s="3">
        <v>1</v>
      </c>
      <c r="E6587" s="3">
        <v>4</v>
      </c>
      <c r="F6587" s="42">
        <v>17.100000000000001</v>
      </c>
      <c r="G6587" s="8">
        <f t="shared" si="412"/>
        <v>18</v>
      </c>
      <c r="H6587" s="8">
        <f t="shared" si="413"/>
        <v>49.499999999999922</v>
      </c>
      <c r="I6587" s="8">
        <f t="shared" si="414"/>
        <v>12.37499999999998</v>
      </c>
      <c r="J6587" s="1">
        <v>18</v>
      </c>
      <c r="K6587" s="1">
        <v>25</v>
      </c>
      <c r="M6587" s="45"/>
      <c r="N6587" s="45"/>
      <c r="O6587" s="45"/>
      <c r="P6587" s="28"/>
      <c r="Q6587" s="28"/>
      <c r="R6587" s="25"/>
      <c r="Z6587"/>
    </row>
    <row r="6588" spans="1:26" x14ac:dyDescent="0.25">
      <c r="A6588" s="2" t="s">
        <v>6</v>
      </c>
      <c r="B6588" s="3">
        <v>2008</v>
      </c>
      <c r="C6588" s="3">
        <v>10</v>
      </c>
      <c r="D6588" s="3">
        <v>1</v>
      </c>
      <c r="E6588" s="3">
        <v>5</v>
      </c>
      <c r="F6588" s="42">
        <v>16.899999999999999</v>
      </c>
      <c r="G6588" s="8">
        <f t="shared" si="412"/>
        <v>18</v>
      </c>
      <c r="H6588" s="8">
        <f t="shared" si="413"/>
        <v>60.500000000000078</v>
      </c>
      <c r="I6588" s="8">
        <f t="shared" si="414"/>
        <v>15.12500000000002</v>
      </c>
      <c r="J6588" s="1">
        <v>18</v>
      </c>
      <c r="K6588" s="1">
        <v>25</v>
      </c>
      <c r="M6588" s="45"/>
      <c r="N6588" s="45"/>
      <c r="O6588" s="45"/>
      <c r="P6588" s="28"/>
      <c r="Q6588" s="28"/>
      <c r="R6588" s="25"/>
      <c r="Z6588"/>
    </row>
    <row r="6589" spans="1:26" x14ac:dyDescent="0.25">
      <c r="A6589" s="2" t="s">
        <v>6</v>
      </c>
      <c r="B6589" s="3">
        <v>2008</v>
      </c>
      <c r="C6589" s="3">
        <v>10</v>
      </c>
      <c r="D6589" s="3">
        <v>1</v>
      </c>
      <c r="E6589" s="3">
        <v>6</v>
      </c>
      <c r="F6589" s="42">
        <v>16.7</v>
      </c>
      <c r="G6589" s="8">
        <f t="shared" si="412"/>
        <v>18</v>
      </c>
      <c r="H6589" s="8">
        <f t="shared" si="413"/>
        <v>71.500000000000043</v>
      </c>
      <c r="I6589" s="8">
        <f t="shared" si="414"/>
        <v>17.875000000000011</v>
      </c>
      <c r="J6589" s="1">
        <v>18</v>
      </c>
      <c r="K6589" s="1">
        <v>25</v>
      </c>
      <c r="M6589" s="45"/>
      <c r="N6589" s="45"/>
      <c r="O6589" s="45"/>
      <c r="P6589" s="28"/>
      <c r="Q6589" s="28"/>
      <c r="R6589" s="25"/>
      <c r="Z6589"/>
    </row>
    <row r="6590" spans="1:26" x14ac:dyDescent="0.25">
      <c r="A6590" s="2" t="s">
        <v>6</v>
      </c>
      <c r="B6590" s="3">
        <v>2008</v>
      </c>
      <c r="C6590" s="3">
        <v>10</v>
      </c>
      <c r="D6590" s="3">
        <v>1</v>
      </c>
      <c r="E6590" s="3">
        <v>7</v>
      </c>
      <c r="F6590" s="42">
        <v>16.5</v>
      </c>
      <c r="G6590" s="8">
        <f t="shared" si="412"/>
        <v>18</v>
      </c>
      <c r="H6590" s="8">
        <f t="shared" si="413"/>
        <v>82.5</v>
      </c>
      <c r="I6590" s="8">
        <f t="shared" si="414"/>
        <v>20.625</v>
      </c>
      <c r="J6590" s="1">
        <v>18</v>
      </c>
      <c r="K6590" s="1">
        <v>25</v>
      </c>
      <c r="M6590" s="45"/>
      <c r="N6590" s="45"/>
      <c r="O6590" s="45"/>
      <c r="P6590" s="28"/>
      <c r="Q6590" s="28"/>
      <c r="R6590" s="25"/>
      <c r="Z6590"/>
    </row>
    <row r="6591" spans="1:26" x14ac:dyDescent="0.25">
      <c r="A6591" s="2" t="s">
        <v>6</v>
      </c>
      <c r="B6591" s="3">
        <v>2008</v>
      </c>
      <c r="C6591" s="3">
        <v>10</v>
      </c>
      <c r="D6591" s="3">
        <v>1</v>
      </c>
      <c r="E6591" s="3">
        <v>8</v>
      </c>
      <c r="F6591" s="42">
        <v>16.399999999999999</v>
      </c>
      <c r="G6591" s="8">
        <f t="shared" si="412"/>
        <v>18</v>
      </c>
      <c r="H6591" s="8">
        <f t="shared" si="413"/>
        <v>88.000000000000085</v>
      </c>
      <c r="I6591" s="8">
        <f t="shared" si="414"/>
        <v>22.000000000000021</v>
      </c>
      <c r="J6591" s="1">
        <v>18</v>
      </c>
      <c r="K6591" s="1">
        <v>25</v>
      </c>
      <c r="M6591" s="45"/>
      <c r="N6591" s="45"/>
      <c r="O6591" s="45"/>
      <c r="P6591" s="28"/>
      <c r="Q6591" s="28"/>
      <c r="R6591" s="25"/>
      <c r="Z6591"/>
    </row>
    <row r="6592" spans="1:26" x14ac:dyDescent="0.25">
      <c r="A6592" s="2" t="s">
        <v>6</v>
      </c>
      <c r="B6592" s="3">
        <v>2008</v>
      </c>
      <c r="C6592" s="3">
        <v>10</v>
      </c>
      <c r="D6592" s="3">
        <v>1</v>
      </c>
      <c r="E6592" s="3">
        <v>9</v>
      </c>
      <c r="F6592" s="42">
        <v>17.7</v>
      </c>
      <c r="G6592" s="8">
        <f t="shared" si="412"/>
        <v>18</v>
      </c>
      <c r="H6592" s="8">
        <f t="shared" si="413"/>
        <v>16.500000000000039</v>
      </c>
      <c r="I6592" s="8">
        <f t="shared" si="414"/>
        <v>4.1250000000000098</v>
      </c>
      <c r="J6592" s="1">
        <v>18</v>
      </c>
      <c r="K6592" s="1">
        <v>25</v>
      </c>
      <c r="M6592" s="45"/>
      <c r="N6592" s="45"/>
      <c r="O6592" s="45"/>
      <c r="P6592" s="28"/>
      <c r="Q6592" s="28"/>
      <c r="R6592" s="25"/>
      <c r="Z6592"/>
    </row>
    <row r="6593" spans="1:26" x14ac:dyDescent="0.25">
      <c r="A6593" s="2" t="s">
        <v>6</v>
      </c>
      <c r="B6593" s="3">
        <v>2008</v>
      </c>
      <c r="C6593" s="3">
        <v>10</v>
      </c>
      <c r="D6593" s="3">
        <v>1</v>
      </c>
      <c r="E6593" s="3">
        <v>10</v>
      </c>
      <c r="F6593" s="42">
        <v>18.5</v>
      </c>
      <c r="G6593" s="8">
        <f t="shared" si="412"/>
        <v>18</v>
      </c>
      <c r="H6593" s="8">
        <f t="shared" si="413"/>
        <v>0</v>
      </c>
      <c r="I6593" s="8">
        <f t="shared" si="414"/>
        <v>0</v>
      </c>
      <c r="J6593" s="1">
        <v>18</v>
      </c>
      <c r="K6593" s="1">
        <v>25</v>
      </c>
      <c r="M6593" s="45"/>
      <c r="N6593" s="45"/>
      <c r="O6593" s="45"/>
      <c r="P6593" s="28"/>
      <c r="Q6593" s="28"/>
      <c r="R6593" s="25"/>
      <c r="Z6593"/>
    </row>
    <row r="6594" spans="1:26" x14ac:dyDescent="0.25">
      <c r="A6594" s="2" t="s">
        <v>6</v>
      </c>
      <c r="B6594" s="3">
        <v>2008</v>
      </c>
      <c r="C6594" s="3">
        <v>10</v>
      </c>
      <c r="D6594" s="3">
        <v>1</v>
      </c>
      <c r="E6594" s="3">
        <v>11</v>
      </c>
      <c r="F6594" s="42">
        <v>19.5</v>
      </c>
      <c r="G6594" s="8">
        <f t="shared" si="412"/>
        <v>18</v>
      </c>
      <c r="H6594" s="8">
        <f t="shared" si="413"/>
        <v>0</v>
      </c>
      <c r="I6594" s="8">
        <f t="shared" si="414"/>
        <v>0</v>
      </c>
      <c r="J6594" s="1">
        <v>18</v>
      </c>
      <c r="K6594" s="1">
        <v>25</v>
      </c>
      <c r="M6594" s="45"/>
      <c r="N6594" s="45"/>
      <c r="O6594" s="45"/>
      <c r="P6594" s="28"/>
      <c r="Q6594" s="28"/>
      <c r="R6594" s="25"/>
      <c r="Z6594"/>
    </row>
    <row r="6595" spans="1:26" x14ac:dyDescent="0.25">
      <c r="A6595" s="2" t="s">
        <v>6</v>
      </c>
      <c r="B6595" s="3">
        <v>2008</v>
      </c>
      <c r="C6595" s="3">
        <v>10</v>
      </c>
      <c r="D6595" s="3">
        <v>1</v>
      </c>
      <c r="E6595" s="3">
        <v>12</v>
      </c>
      <c r="F6595" s="42">
        <v>21.6</v>
      </c>
      <c r="G6595" s="8">
        <f t="shared" si="412"/>
        <v>18</v>
      </c>
      <c r="H6595" s="8">
        <f t="shared" si="413"/>
        <v>0</v>
      </c>
      <c r="I6595" s="8">
        <f t="shared" si="414"/>
        <v>0</v>
      </c>
      <c r="J6595" s="1">
        <v>18</v>
      </c>
      <c r="K6595" s="1">
        <v>25</v>
      </c>
      <c r="M6595" s="45"/>
      <c r="N6595" s="45"/>
      <c r="O6595" s="45"/>
      <c r="P6595" s="28"/>
      <c r="Q6595" s="28"/>
      <c r="R6595" s="25"/>
      <c r="Z6595"/>
    </row>
    <row r="6596" spans="1:26" x14ac:dyDescent="0.25">
      <c r="A6596" s="2" t="s">
        <v>6</v>
      </c>
      <c r="B6596" s="3">
        <v>2008</v>
      </c>
      <c r="C6596" s="3">
        <v>10</v>
      </c>
      <c r="D6596" s="3">
        <v>1</v>
      </c>
      <c r="E6596" s="3">
        <v>13</v>
      </c>
      <c r="F6596" s="42">
        <v>22.3</v>
      </c>
      <c r="G6596" s="8">
        <f t="shared" si="412"/>
        <v>18</v>
      </c>
      <c r="H6596" s="8">
        <f t="shared" si="413"/>
        <v>0</v>
      </c>
      <c r="I6596" s="8">
        <f t="shared" si="414"/>
        <v>0</v>
      </c>
      <c r="J6596" s="1">
        <v>18</v>
      </c>
      <c r="K6596" s="1">
        <v>25</v>
      </c>
      <c r="M6596" s="45"/>
      <c r="N6596" s="45"/>
      <c r="O6596" s="45"/>
      <c r="P6596" s="28"/>
      <c r="Q6596" s="28"/>
      <c r="R6596" s="25"/>
      <c r="Z6596"/>
    </row>
    <row r="6597" spans="1:26" x14ac:dyDescent="0.25">
      <c r="A6597" s="2" t="s">
        <v>6</v>
      </c>
      <c r="B6597" s="3">
        <v>2008</v>
      </c>
      <c r="C6597" s="3">
        <v>10</v>
      </c>
      <c r="D6597" s="3">
        <v>1</v>
      </c>
      <c r="E6597" s="3">
        <v>14</v>
      </c>
      <c r="F6597" s="42">
        <v>22.9</v>
      </c>
      <c r="G6597" s="8">
        <f t="shared" si="412"/>
        <v>18</v>
      </c>
      <c r="H6597" s="8">
        <f t="shared" si="413"/>
        <v>0</v>
      </c>
      <c r="I6597" s="8">
        <f t="shared" si="414"/>
        <v>0</v>
      </c>
      <c r="J6597" s="1">
        <v>18</v>
      </c>
      <c r="K6597" s="1">
        <v>25</v>
      </c>
      <c r="M6597" s="45"/>
      <c r="N6597" s="45"/>
      <c r="O6597" s="45"/>
      <c r="P6597" s="28"/>
      <c r="Q6597" s="28"/>
      <c r="R6597" s="25"/>
      <c r="Z6597"/>
    </row>
    <row r="6598" spans="1:26" x14ac:dyDescent="0.25">
      <c r="A6598" s="2" t="s">
        <v>6</v>
      </c>
      <c r="B6598" s="3">
        <v>2008</v>
      </c>
      <c r="C6598" s="3">
        <v>10</v>
      </c>
      <c r="D6598" s="3">
        <v>1</v>
      </c>
      <c r="E6598" s="3">
        <v>15</v>
      </c>
      <c r="F6598" s="42">
        <v>23</v>
      </c>
      <c r="G6598" s="8">
        <f t="shared" si="412"/>
        <v>18</v>
      </c>
      <c r="H6598" s="8">
        <f t="shared" si="413"/>
        <v>0</v>
      </c>
      <c r="I6598" s="8">
        <f t="shared" si="414"/>
        <v>0</v>
      </c>
      <c r="J6598" s="1">
        <v>18</v>
      </c>
      <c r="K6598" s="1">
        <v>25</v>
      </c>
      <c r="M6598" s="45"/>
      <c r="N6598" s="45"/>
      <c r="O6598" s="45"/>
      <c r="P6598" s="28"/>
      <c r="Q6598" s="28"/>
      <c r="R6598" s="25"/>
      <c r="Z6598"/>
    </row>
    <row r="6599" spans="1:26" x14ac:dyDescent="0.25">
      <c r="A6599" s="2" t="s">
        <v>6</v>
      </c>
      <c r="B6599" s="3">
        <v>2008</v>
      </c>
      <c r="C6599" s="3">
        <v>10</v>
      </c>
      <c r="D6599" s="3">
        <v>1</v>
      </c>
      <c r="E6599" s="3">
        <v>16</v>
      </c>
      <c r="F6599" s="42">
        <v>21.9</v>
      </c>
      <c r="G6599" s="8">
        <f t="shared" ref="G6599:G6662" si="415">IF(A6599="Inverno", $G$3, $G$2)</f>
        <v>18</v>
      </c>
      <c r="H6599" s="8">
        <f t="shared" si="413"/>
        <v>0</v>
      </c>
      <c r="I6599" s="8">
        <f t="shared" si="414"/>
        <v>0</v>
      </c>
      <c r="J6599" s="1">
        <v>18</v>
      </c>
      <c r="K6599" s="1">
        <v>25</v>
      </c>
      <c r="M6599" s="45"/>
      <c r="N6599" s="45"/>
      <c r="O6599" s="45"/>
      <c r="P6599" s="28"/>
      <c r="Q6599" s="28"/>
      <c r="R6599" s="25"/>
      <c r="Z6599"/>
    </row>
    <row r="6600" spans="1:26" x14ac:dyDescent="0.25">
      <c r="A6600" s="2" t="s">
        <v>6</v>
      </c>
      <c r="B6600" s="3">
        <v>2008</v>
      </c>
      <c r="C6600" s="3">
        <v>10</v>
      </c>
      <c r="D6600" s="3">
        <v>1</v>
      </c>
      <c r="E6600" s="3">
        <v>17</v>
      </c>
      <c r="F6600" s="42">
        <v>20.399999999999999</v>
      </c>
      <c r="G6600" s="8">
        <f t="shared" si="415"/>
        <v>18</v>
      </c>
      <c r="H6600" s="8">
        <f t="shared" ref="H6600:H6663" si="416">IF(F6600&gt;G6600,0,$D$3*(G6600-F6600)/$D$4)</f>
        <v>0</v>
      </c>
      <c r="I6600" s="8">
        <f t="shared" ref="I6600:I6663" si="417">H6600/$G$4</f>
        <v>0</v>
      </c>
      <c r="J6600" s="1">
        <v>18</v>
      </c>
      <c r="K6600" s="1">
        <v>25</v>
      </c>
      <c r="M6600" s="45"/>
      <c r="N6600" s="45"/>
      <c r="O6600" s="45"/>
      <c r="P6600" s="28"/>
      <c r="Q6600" s="28"/>
      <c r="R6600" s="25"/>
      <c r="Z6600"/>
    </row>
    <row r="6601" spans="1:26" x14ac:dyDescent="0.25">
      <c r="A6601" s="2" t="s">
        <v>6</v>
      </c>
      <c r="B6601" s="3">
        <v>2008</v>
      </c>
      <c r="C6601" s="3">
        <v>10</v>
      </c>
      <c r="D6601" s="3">
        <v>1</v>
      </c>
      <c r="E6601" s="3">
        <v>18</v>
      </c>
      <c r="F6601" s="42">
        <v>18.600000000000001</v>
      </c>
      <c r="G6601" s="8">
        <f t="shared" si="415"/>
        <v>18</v>
      </c>
      <c r="H6601" s="8">
        <f t="shared" si="416"/>
        <v>0</v>
      </c>
      <c r="I6601" s="8">
        <f t="shared" si="417"/>
        <v>0</v>
      </c>
      <c r="J6601" s="1">
        <v>18</v>
      </c>
      <c r="K6601" s="1">
        <v>25</v>
      </c>
      <c r="M6601" s="45"/>
      <c r="N6601" s="45"/>
      <c r="O6601" s="45"/>
      <c r="P6601" s="28"/>
      <c r="Q6601" s="28"/>
      <c r="R6601" s="25"/>
      <c r="Z6601"/>
    </row>
    <row r="6602" spans="1:26" x14ac:dyDescent="0.25">
      <c r="A6602" s="2" t="s">
        <v>6</v>
      </c>
      <c r="B6602" s="3">
        <v>2008</v>
      </c>
      <c r="C6602" s="3">
        <v>10</v>
      </c>
      <c r="D6602" s="3">
        <v>1</v>
      </c>
      <c r="E6602" s="3">
        <v>19</v>
      </c>
      <c r="F6602" s="42">
        <v>17.100000000000001</v>
      </c>
      <c r="G6602" s="8">
        <f t="shared" si="415"/>
        <v>18</v>
      </c>
      <c r="H6602" s="8">
        <f t="shared" si="416"/>
        <v>49.499999999999922</v>
      </c>
      <c r="I6602" s="8">
        <f t="shared" si="417"/>
        <v>12.37499999999998</v>
      </c>
      <c r="J6602" s="1">
        <v>18</v>
      </c>
      <c r="K6602" s="1">
        <v>25</v>
      </c>
      <c r="M6602" s="45"/>
      <c r="N6602" s="45"/>
      <c r="O6602" s="45"/>
      <c r="P6602" s="28"/>
      <c r="Q6602" s="28"/>
      <c r="R6602" s="25"/>
      <c r="Z6602"/>
    </row>
    <row r="6603" spans="1:26" x14ac:dyDescent="0.25">
      <c r="A6603" s="2" t="s">
        <v>6</v>
      </c>
      <c r="B6603" s="3">
        <v>2008</v>
      </c>
      <c r="C6603" s="3">
        <v>10</v>
      </c>
      <c r="D6603" s="3">
        <v>1</v>
      </c>
      <c r="E6603" s="3">
        <v>20</v>
      </c>
      <c r="F6603" s="42">
        <v>16.600000000000001</v>
      </c>
      <c r="G6603" s="8">
        <f t="shared" si="415"/>
        <v>18</v>
      </c>
      <c r="H6603" s="8">
        <f t="shared" si="416"/>
        <v>76.999999999999915</v>
      </c>
      <c r="I6603" s="8">
        <f t="shared" si="417"/>
        <v>19.249999999999979</v>
      </c>
      <c r="J6603" s="1">
        <v>18</v>
      </c>
      <c r="K6603" s="1">
        <v>25</v>
      </c>
      <c r="M6603" s="45"/>
      <c r="N6603" s="45"/>
      <c r="O6603" s="45"/>
      <c r="P6603" s="28"/>
      <c r="Q6603" s="28"/>
      <c r="R6603" s="25"/>
      <c r="Z6603"/>
    </row>
    <row r="6604" spans="1:26" x14ac:dyDescent="0.25">
      <c r="A6604" s="2" t="s">
        <v>6</v>
      </c>
      <c r="B6604" s="3">
        <v>2008</v>
      </c>
      <c r="C6604" s="3">
        <v>10</v>
      </c>
      <c r="D6604" s="3">
        <v>1</v>
      </c>
      <c r="E6604" s="3">
        <v>21</v>
      </c>
      <c r="F6604" s="42">
        <v>16.399999999999999</v>
      </c>
      <c r="G6604" s="8">
        <f t="shared" si="415"/>
        <v>18</v>
      </c>
      <c r="H6604" s="8">
        <f t="shared" si="416"/>
        <v>88.000000000000085</v>
      </c>
      <c r="I6604" s="8">
        <f t="shared" si="417"/>
        <v>22.000000000000021</v>
      </c>
      <c r="J6604" s="1">
        <v>18</v>
      </c>
      <c r="K6604" s="1">
        <v>25</v>
      </c>
      <c r="M6604" s="45"/>
      <c r="N6604" s="45"/>
      <c r="O6604" s="45"/>
      <c r="P6604" s="28"/>
      <c r="Q6604" s="28"/>
      <c r="R6604" s="25"/>
      <c r="Z6604"/>
    </row>
    <row r="6605" spans="1:26" x14ac:dyDescent="0.25">
      <c r="A6605" s="2" t="s">
        <v>6</v>
      </c>
      <c r="B6605" s="3">
        <v>2008</v>
      </c>
      <c r="C6605" s="3">
        <v>10</v>
      </c>
      <c r="D6605" s="3">
        <v>1</v>
      </c>
      <c r="E6605" s="3">
        <v>22</v>
      </c>
      <c r="F6605" s="42">
        <v>16.3</v>
      </c>
      <c r="G6605" s="8">
        <f t="shared" si="415"/>
        <v>18</v>
      </c>
      <c r="H6605" s="8">
        <f t="shared" si="416"/>
        <v>93.499999999999957</v>
      </c>
      <c r="I6605" s="8">
        <f t="shared" si="417"/>
        <v>23.374999999999989</v>
      </c>
      <c r="J6605" s="1">
        <v>18</v>
      </c>
      <c r="K6605" s="1">
        <v>25</v>
      </c>
      <c r="M6605" s="45"/>
      <c r="N6605" s="45"/>
      <c r="O6605" s="45"/>
      <c r="P6605" s="28"/>
      <c r="Q6605" s="28"/>
      <c r="R6605" s="25"/>
      <c r="Z6605"/>
    </row>
    <row r="6606" spans="1:26" x14ac:dyDescent="0.25">
      <c r="A6606" s="2" t="s">
        <v>6</v>
      </c>
      <c r="B6606" s="3">
        <v>2008</v>
      </c>
      <c r="C6606" s="3">
        <v>10</v>
      </c>
      <c r="D6606" s="3">
        <v>1</v>
      </c>
      <c r="E6606" s="3">
        <v>23</v>
      </c>
      <c r="F6606" s="42">
        <v>16.2</v>
      </c>
      <c r="G6606" s="8">
        <f t="shared" si="415"/>
        <v>18</v>
      </c>
      <c r="H6606" s="8">
        <f t="shared" si="416"/>
        <v>99.000000000000043</v>
      </c>
      <c r="I6606" s="8">
        <f t="shared" si="417"/>
        <v>24.750000000000011</v>
      </c>
      <c r="J6606" s="1">
        <v>18</v>
      </c>
      <c r="K6606" s="1">
        <v>25</v>
      </c>
      <c r="M6606" s="45"/>
      <c r="N6606" s="45"/>
      <c r="O6606" s="45"/>
      <c r="P6606" s="28"/>
      <c r="Q6606" s="28"/>
      <c r="R6606" s="25"/>
      <c r="Z6606"/>
    </row>
    <row r="6607" spans="1:26" x14ac:dyDescent="0.25">
      <c r="A6607" s="2" t="s">
        <v>6</v>
      </c>
      <c r="B6607" s="3">
        <v>2008</v>
      </c>
      <c r="C6607" s="3">
        <v>10</v>
      </c>
      <c r="D6607" s="3">
        <v>2</v>
      </c>
      <c r="E6607" s="3">
        <v>0</v>
      </c>
      <c r="F6607" s="42">
        <v>16.2</v>
      </c>
      <c r="G6607" s="8">
        <f t="shared" si="415"/>
        <v>18</v>
      </c>
      <c r="H6607" s="8">
        <f t="shared" si="416"/>
        <v>99.000000000000043</v>
      </c>
      <c r="I6607" s="8">
        <f t="shared" si="417"/>
        <v>24.750000000000011</v>
      </c>
      <c r="J6607" s="1">
        <v>18</v>
      </c>
      <c r="K6607" s="1">
        <v>25</v>
      </c>
      <c r="M6607" s="45"/>
      <c r="N6607" s="45"/>
      <c r="O6607" s="45"/>
      <c r="P6607" s="28"/>
      <c r="Q6607" s="28"/>
      <c r="R6607" s="25"/>
      <c r="Z6607"/>
    </row>
    <row r="6608" spans="1:26" x14ac:dyDescent="0.25">
      <c r="A6608" s="2" t="s">
        <v>6</v>
      </c>
      <c r="B6608" s="3">
        <v>2008</v>
      </c>
      <c r="C6608" s="3">
        <v>10</v>
      </c>
      <c r="D6608" s="3">
        <v>2</v>
      </c>
      <c r="E6608" s="3">
        <v>1</v>
      </c>
      <c r="F6608" s="42">
        <v>16.3</v>
      </c>
      <c r="G6608" s="8">
        <f t="shared" si="415"/>
        <v>18</v>
      </c>
      <c r="H6608" s="8">
        <f t="shared" si="416"/>
        <v>93.499999999999957</v>
      </c>
      <c r="I6608" s="8">
        <f t="shared" si="417"/>
        <v>23.374999999999989</v>
      </c>
      <c r="J6608" s="1">
        <v>18</v>
      </c>
      <c r="K6608" s="1">
        <v>25</v>
      </c>
      <c r="M6608" s="45"/>
      <c r="N6608" s="45"/>
      <c r="O6608" s="45"/>
      <c r="P6608" s="28"/>
      <c r="Q6608" s="28"/>
      <c r="R6608" s="25"/>
      <c r="Z6608"/>
    </row>
    <row r="6609" spans="1:26" x14ac:dyDescent="0.25">
      <c r="A6609" s="2" t="s">
        <v>6</v>
      </c>
      <c r="B6609" s="3">
        <v>2008</v>
      </c>
      <c r="C6609" s="3">
        <v>10</v>
      </c>
      <c r="D6609" s="3">
        <v>2</v>
      </c>
      <c r="E6609" s="3">
        <v>2</v>
      </c>
      <c r="F6609" s="42">
        <v>16.3</v>
      </c>
      <c r="G6609" s="8">
        <f t="shared" si="415"/>
        <v>18</v>
      </c>
      <c r="H6609" s="8">
        <f t="shared" si="416"/>
        <v>93.499999999999957</v>
      </c>
      <c r="I6609" s="8">
        <f t="shared" si="417"/>
        <v>23.374999999999989</v>
      </c>
      <c r="J6609" s="1">
        <v>18</v>
      </c>
      <c r="K6609" s="1">
        <v>25</v>
      </c>
      <c r="M6609" s="45"/>
      <c r="N6609" s="45"/>
      <c r="O6609" s="45"/>
      <c r="P6609" s="28"/>
      <c r="Q6609" s="28"/>
      <c r="R6609" s="25"/>
      <c r="Z6609"/>
    </row>
    <row r="6610" spans="1:26" x14ac:dyDescent="0.25">
      <c r="A6610" s="2" t="s">
        <v>6</v>
      </c>
      <c r="B6610" s="3">
        <v>2008</v>
      </c>
      <c r="C6610" s="3">
        <v>10</v>
      </c>
      <c r="D6610" s="3">
        <v>2</v>
      </c>
      <c r="E6610" s="3">
        <v>3</v>
      </c>
      <c r="F6610" s="42">
        <v>16.100000000000001</v>
      </c>
      <c r="G6610" s="8">
        <f t="shared" si="415"/>
        <v>18</v>
      </c>
      <c r="H6610" s="8">
        <f t="shared" si="416"/>
        <v>104.49999999999991</v>
      </c>
      <c r="I6610" s="8">
        <f t="shared" si="417"/>
        <v>26.124999999999979</v>
      </c>
      <c r="J6610" s="1">
        <v>18</v>
      </c>
      <c r="K6610" s="1">
        <v>25</v>
      </c>
      <c r="M6610" s="45"/>
      <c r="N6610" s="45"/>
      <c r="O6610" s="45"/>
      <c r="P6610" s="28"/>
      <c r="Q6610" s="28"/>
      <c r="R6610" s="25"/>
      <c r="Z6610"/>
    </row>
    <row r="6611" spans="1:26" x14ac:dyDescent="0.25">
      <c r="A6611" s="2" t="s">
        <v>6</v>
      </c>
      <c r="B6611" s="3">
        <v>2008</v>
      </c>
      <c r="C6611" s="3">
        <v>10</v>
      </c>
      <c r="D6611" s="3">
        <v>2</v>
      </c>
      <c r="E6611" s="3">
        <v>4</v>
      </c>
      <c r="F6611" s="42">
        <v>16.3</v>
      </c>
      <c r="G6611" s="8">
        <f t="shared" si="415"/>
        <v>18</v>
      </c>
      <c r="H6611" s="8">
        <f t="shared" si="416"/>
        <v>93.499999999999957</v>
      </c>
      <c r="I6611" s="8">
        <f t="shared" si="417"/>
        <v>23.374999999999989</v>
      </c>
      <c r="J6611" s="1">
        <v>18</v>
      </c>
      <c r="K6611" s="1">
        <v>25</v>
      </c>
      <c r="M6611" s="45"/>
      <c r="N6611" s="45"/>
      <c r="O6611" s="45"/>
      <c r="P6611" s="28"/>
      <c r="Q6611" s="28"/>
      <c r="R6611" s="25"/>
      <c r="Z6611"/>
    </row>
    <row r="6612" spans="1:26" x14ac:dyDescent="0.25">
      <c r="A6612" s="2" t="s">
        <v>6</v>
      </c>
      <c r="B6612" s="3">
        <v>2008</v>
      </c>
      <c r="C6612" s="3">
        <v>10</v>
      </c>
      <c r="D6612" s="3">
        <v>2</v>
      </c>
      <c r="E6612" s="3">
        <v>5</v>
      </c>
      <c r="F6612" s="42">
        <v>16.600000000000001</v>
      </c>
      <c r="G6612" s="8">
        <f t="shared" si="415"/>
        <v>18</v>
      </c>
      <c r="H6612" s="8">
        <f t="shared" si="416"/>
        <v>76.999999999999915</v>
      </c>
      <c r="I6612" s="8">
        <f t="shared" si="417"/>
        <v>19.249999999999979</v>
      </c>
      <c r="J6612" s="1">
        <v>18</v>
      </c>
      <c r="K6612" s="1">
        <v>25</v>
      </c>
      <c r="M6612" s="45"/>
      <c r="N6612" s="45"/>
      <c r="O6612" s="45"/>
      <c r="P6612" s="28"/>
      <c r="Q6612" s="28"/>
      <c r="R6612" s="25"/>
      <c r="Z6612"/>
    </row>
    <row r="6613" spans="1:26" x14ac:dyDescent="0.25">
      <c r="A6613" s="2" t="s">
        <v>6</v>
      </c>
      <c r="B6613" s="3">
        <v>2008</v>
      </c>
      <c r="C6613" s="3">
        <v>10</v>
      </c>
      <c r="D6613" s="3">
        <v>2</v>
      </c>
      <c r="E6613" s="3">
        <v>6</v>
      </c>
      <c r="F6613" s="42">
        <v>16.3</v>
      </c>
      <c r="G6613" s="8">
        <f t="shared" si="415"/>
        <v>18</v>
      </c>
      <c r="H6613" s="8">
        <f t="shared" si="416"/>
        <v>93.499999999999957</v>
      </c>
      <c r="I6613" s="8">
        <f t="shared" si="417"/>
        <v>23.374999999999989</v>
      </c>
      <c r="J6613" s="1">
        <v>18</v>
      </c>
      <c r="K6613" s="1">
        <v>25</v>
      </c>
      <c r="M6613" s="45"/>
      <c r="N6613" s="45"/>
      <c r="O6613" s="45"/>
      <c r="P6613" s="28"/>
      <c r="Q6613" s="28"/>
      <c r="R6613" s="25"/>
      <c r="Z6613"/>
    </row>
    <row r="6614" spans="1:26" x14ac:dyDescent="0.25">
      <c r="A6614" s="2" t="s">
        <v>6</v>
      </c>
      <c r="B6614" s="3">
        <v>2008</v>
      </c>
      <c r="C6614" s="3">
        <v>10</v>
      </c>
      <c r="D6614" s="3">
        <v>2</v>
      </c>
      <c r="E6614" s="3">
        <v>7</v>
      </c>
      <c r="F6614" s="42">
        <v>16.100000000000001</v>
      </c>
      <c r="G6614" s="8">
        <f t="shared" si="415"/>
        <v>18</v>
      </c>
      <c r="H6614" s="8">
        <f t="shared" si="416"/>
        <v>104.49999999999991</v>
      </c>
      <c r="I6614" s="8">
        <f t="shared" si="417"/>
        <v>26.124999999999979</v>
      </c>
      <c r="J6614" s="1">
        <v>18</v>
      </c>
      <c r="K6614" s="1">
        <v>25</v>
      </c>
      <c r="M6614" s="45"/>
      <c r="N6614" s="45"/>
      <c r="O6614" s="45"/>
      <c r="P6614" s="28"/>
      <c r="Q6614" s="28"/>
      <c r="R6614" s="25"/>
      <c r="Z6614"/>
    </row>
    <row r="6615" spans="1:26" x14ac:dyDescent="0.25">
      <c r="A6615" s="2" t="s">
        <v>6</v>
      </c>
      <c r="B6615" s="3">
        <v>2008</v>
      </c>
      <c r="C6615" s="3">
        <v>10</v>
      </c>
      <c r="D6615" s="3">
        <v>2</v>
      </c>
      <c r="E6615" s="3">
        <v>8</v>
      </c>
      <c r="F6615" s="42">
        <v>16.3</v>
      </c>
      <c r="G6615" s="8">
        <f t="shared" si="415"/>
        <v>18</v>
      </c>
      <c r="H6615" s="8">
        <f t="shared" si="416"/>
        <v>93.499999999999957</v>
      </c>
      <c r="I6615" s="8">
        <f t="shared" si="417"/>
        <v>23.374999999999989</v>
      </c>
      <c r="J6615" s="1">
        <v>18</v>
      </c>
      <c r="K6615" s="1">
        <v>25</v>
      </c>
      <c r="M6615" s="45"/>
      <c r="N6615" s="45"/>
      <c r="O6615" s="45"/>
      <c r="P6615" s="28"/>
      <c r="Q6615" s="28"/>
      <c r="R6615" s="25"/>
      <c r="Z6615"/>
    </row>
    <row r="6616" spans="1:26" x14ac:dyDescent="0.25">
      <c r="A6616" s="2" t="s">
        <v>6</v>
      </c>
      <c r="B6616" s="3">
        <v>2008</v>
      </c>
      <c r="C6616" s="3">
        <v>10</v>
      </c>
      <c r="D6616" s="3">
        <v>2</v>
      </c>
      <c r="E6616" s="3">
        <v>9</v>
      </c>
      <c r="F6616" s="42">
        <v>17.600000000000001</v>
      </c>
      <c r="G6616" s="8">
        <f t="shared" si="415"/>
        <v>18</v>
      </c>
      <c r="H6616" s="8">
        <f t="shared" si="416"/>
        <v>21.999999999999922</v>
      </c>
      <c r="I6616" s="8">
        <f t="shared" si="417"/>
        <v>5.4999999999999805</v>
      </c>
      <c r="J6616" s="1">
        <v>18</v>
      </c>
      <c r="K6616" s="1">
        <v>25</v>
      </c>
      <c r="M6616" s="45"/>
      <c r="N6616" s="45"/>
      <c r="O6616" s="45"/>
      <c r="P6616" s="28"/>
      <c r="Q6616" s="28"/>
      <c r="R6616" s="25"/>
      <c r="Z6616"/>
    </row>
    <row r="6617" spans="1:26" x14ac:dyDescent="0.25">
      <c r="A6617" s="2" t="s">
        <v>6</v>
      </c>
      <c r="B6617" s="3">
        <v>2008</v>
      </c>
      <c r="C6617" s="3">
        <v>10</v>
      </c>
      <c r="D6617" s="3">
        <v>2</v>
      </c>
      <c r="E6617" s="3">
        <v>10</v>
      </c>
      <c r="F6617" s="42">
        <v>19</v>
      </c>
      <c r="G6617" s="8">
        <f t="shared" si="415"/>
        <v>18</v>
      </c>
      <c r="H6617" s="8">
        <f t="shared" si="416"/>
        <v>0</v>
      </c>
      <c r="I6617" s="8">
        <f t="shared" si="417"/>
        <v>0</v>
      </c>
      <c r="J6617" s="1">
        <v>18</v>
      </c>
      <c r="K6617" s="1">
        <v>25</v>
      </c>
      <c r="M6617" s="45"/>
      <c r="N6617" s="45"/>
      <c r="O6617" s="45"/>
      <c r="P6617" s="28"/>
      <c r="Q6617" s="28"/>
      <c r="R6617" s="25"/>
      <c r="Z6617"/>
    </row>
    <row r="6618" spans="1:26" x14ac:dyDescent="0.25">
      <c r="A6618" s="2" t="s">
        <v>6</v>
      </c>
      <c r="B6618" s="3">
        <v>2008</v>
      </c>
      <c r="C6618" s="3">
        <v>10</v>
      </c>
      <c r="D6618" s="3">
        <v>2</v>
      </c>
      <c r="E6618" s="3">
        <v>11</v>
      </c>
      <c r="F6618" s="42">
        <v>19.8</v>
      </c>
      <c r="G6618" s="8">
        <f t="shared" si="415"/>
        <v>18</v>
      </c>
      <c r="H6618" s="8">
        <f t="shared" si="416"/>
        <v>0</v>
      </c>
      <c r="I6618" s="8">
        <f t="shared" si="417"/>
        <v>0</v>
      </c>
      <c r="J6618" s="1">
        <v>18</v>
      </c>
      <c r="K6618" s="1">
        <v>25</v>
      </c>
      <c r="M6618" s="45"/>
      <c r="N6618" s="45"/>
      <c r="O6618" s="45"/>
      <c r="P6618" s="28"/>
      <c r="Q6618" s="28"/>
      <c r="R6618" s="25"/>
      <c r="Z6618"/>
    </row>
    <row r="6619" spans="1:26" x14ac:dyDescent="0.25">
      <c r="A6619" s="2" t="s">
        <v>6</v>
      </c>
      <c r="B6619" s="3">
        <v>2008</v>
      </c>
      <c r="C6619" s="3">
        <v>10</v>
      </c>
      <c r="D6619" s="3">
        <v>2</v>
      </c>
      <c r="E6619" s="3">
        <v>12</v>
      </c>
      <c r="F6619" s="42">
        <v>19.8</v>
      </c>
      <c r="G6619" s="8">
        <f t="shared" si="415"/>
        <v>18</v>
      </c>
      <c r="H6619" s="8">
        <f t="shared" si="416"/>
        <v>0</v>
      </c>
      <c r="I6619" s="8">
        <f t="shared" si="417"/>
        <v>0</v>
      </c>
      <c r="J6619" s="1">
        <v>18</v>
      </c>
      <c r="K6619" s="1">
        <v>25</v>
      </c>
      <c r="M6619" s="45"/>
      <c r="N6619" s="45"/>
      <c r="O6619" s="45"/>
      <c r="P6619" s="28"/>
      <c r="Q6619" s="28"/>
      <c r="R6619" s="25"/>
      <c r="Z6619"/>
    </row>
    <row r="6620" spans="1:26" x14ac:dyDescent="0.25">
      <c r="A6620" s="2" t="s">
        <v>6</v>
      </c>
      <c r="B6620" s="3">
        <v>2008</v>
      </c>
      <c r="C6620" s="3">
        <v>10</v>
      </c>
      <c r="D6620" s="3">
        <v>2</v>
      </c>
      <c r="E6620" s="3">
        <v>13</v>
      </c>
      <c r="F6620" s="42">
        <v>20.6</v>
      </c>
      <c r="G6620" s="8">
        <f t="shared" si="415"/>
        <v>18</v>
      </c>
      <c r="H6620" s="8">
        <f t="shared" si="416"/>
        <v>0</v>
      </c>
      <c r="I6620" s="8">
        <f t="shared" si="417"/>
        <v>0</v>
      </c>
      <c r="J6620" s="1">
        <v>18</v>
      </c>
      <c r="K6620" s="1">
        <v>25</v>
      </c>
      <c r="M6620" s="45"/>
      <c r="N6620" s="45"/>
      <c r="O6620" s="45"/>
      <c r="P6620" s="28"/>
      <c r="Q6620" s="28"/>
      <c r="R6620" s="25"/>
      <c r="Z6620"/>
    </row>
    <row r="6621" spans="1:26" x14ac:dyDescent="0.25">
      <c r="A6621" s="2" t="s">
        <v>6</v>
      </c>
      <c r="B6621" s="3">
        <v>2008</v>
      </c>
      <c r="C6621" s="3">
        <v>10</v>
      </c>
      <c r="D6621" s="3">
        <v>2</v>
      </c>
      <c r="E6621" s="3">
        <v>14</v>
      </c>
      <c r="F6621" s="42">
        <v>20.8</v>
      </c>
      <c r="G6621" s="8">
        <f t="shared" si="415"/>
        <v>18</v>
      </c>
      <c r="H6621" s="8">
        <f t="shared" si="416"/>
        <v>0</v>
      </c>
      <c r="I6621" s="8">
        <f t="shared" si="417"/>
        <v>0</v>
      </c>
      <c r="J6621" s="1">
        <v>18</v>
      </c>
      <c r="K6621" s="1">
        <v>25</v>
      </c>
      <c r="M6621" s="45"/>
      <c r="N6621" s="45"/>
      <c r="O6621" s="45"/>
      <c r="P6621" s="28"/>
      <c r="Q6621" s="28"/>
      <c r="R6621" s="25"/>
      <c r="Z6621"/>
    </row>
    <row r="6622" spans="1:26" x14ac:dyDescent="0.25">
      <c r="A6622" s="2" t="s">
        <v>6</v>
      </c>
      <c r="B6622" s="3">
        <v>2008</v>
      </c>
      <c r="C6622" s="3">
        <v>10</v>
      </c>
      <c r="D6622" s="3">
        <v>2</v>
      </c>
      <c r="E6622" s="3">
        <v>15</v>
      </c>
      <c r="F6622" s="42">
        <v>20.6</v>
      </c>
      <c r="G6622" s="8">
        <f t="shared" si="415"/>
        <v>18</v>
      </c>
      <c r="H6622" s="8">
        <f t="shared" si="416"/>
        <v>0</v>
      </c>
      <c r="I6622" s="8">
        <f t="shared" si="417"/>
        <v>0</v>
      </c>
      <c r="J6622" s="1">
        <v>18</v>
      </c>
      <c r="K6622" s="1">
        <v>25</v>
      </c>
      <c r="M6622" s="45"/>
      <c r="N6622" s="45"/>
      <c r="O6622" s="45"/>
      <c r="P6622" s="28"/>
      <c r="Q6622" s="28"/>
      <c r="R6622" s="25"/>
      <c r="Z6622"/>
    </row>
    <row r="6623" spans="1:26" x14ac:dyDescent="0.25">
      <c r="A6623" s="2" t="s">
        <v>6</v>
      </c>
      <c r="B6623" s="3">
        <v>2008</v>
      </c>
      <c r="C6623" s="3">
        <v>10</v>
      </c>
      <c r="D6623" s="3">
        <v>2</v>
      </c>
      <c r="E6623" s="3">
        <v>16</v>
      </c>
      <c r="F6623" s="42">
        <v>20.100000000000001</v>
      </c>
      <c r="G6623" s="8">
        <f t="shared" si="415"/>
        <v>18</v>
      </c>
      <c r="H6623" s="8">
        <f t="shared" si="416"/>
        <v>0</v>
      </c>
      <c r="I6623" s="8">
        <f t="shared" si="417"/>
        <v>0</v>
      </c>
      <c r="J6623" s="1">
        <v>18</v>
      </c>
      <c r="K6623" s="1">
        <v>25</v>
      </c>
      <c r="M6623" s="45"/>
      <c r="N6623" s="45"/>
      <c r="O6623" s="45"/>
      <c r="P6623" s="28"/>
      <c r="Q6623" s="28"/>
      <c r="R6623" s="25"/>
      <c r="Z6623"/>
    </row>
    <row r="6624" spans="1:26" x14ac:dyDescent="0.25">
      <c r="A6624" s="2" t="s">
        <v>6</v>
      </c>
      <c r="B6624" s="3">
        <v>2008</v>
      </c>
      <c r="C6624" s="3">
        <v>10</v>
      </c>
      <c r="D6624" s="3">
        <v>2</v>
      </c>
      <c r="E6624" s="3">
        <v>17</v>
      </c>
      <c r="F6624" s="42">
        <v>19.2</v>
      </c>
      <c r="G6624" s="8">
        <f t="shared" si="415"/>
        <v>18</v>
      </c>
      <c r="H6624" s="8">
        <f t="shared" si="416"/>
        <v>0</v>
      </c>
      <c r="I6624" s="8">
        <f t="shared" si="417"/>
        <v>0</v>
      </c>
      <c r="J6624" s="1">
        <v>18</v>
      </c>
      <c r="K6624" s="1">
        <v>25</v>
      </c>
      <c r="M6624" s="45"/>
      <c r="N6624" s="45"/>
      <c r="O6624" s="45"/>
      <c r="P6624" s="28"/>
      <c r="Q6624" s="28"/>
      <c r="R6624" s="25"/>
      <c r="Z6624"/>
    </row>
    <row r="6625" spans="1:26" x14ac:dyDescent="0.25">
      <c r="A6625" s="2" t="s">
        <v>6</v>
      </c>
      <c r="B6625" s="3">
        <v>2008</v>
      </c>
      <c r="C6625" s="3">
        <v>10</v>
      </c>
      <c r="D6625" s="3">
        <v>2</v>
      </c>
      <c r="E6625" s="3">
        <v>18</v>
      </c>
      <c r="F6625" s="42">
        <v>17.8</v>
      </c>
      <c r="G6625" s="8">
        <f t="shared" si="415"/>
        <v>18</v>
      </c>
      <c r="H6625" s="8">
        <f t="shared" si="416"/>
        <v>10.999999999999961</v>
      </c>
      <c r="I6625" s="8">
        <f t="shared" si="417"/>
        <v>2.7499999999999902</v>
      </c>
      <c r="J6625" s="1">
        <v>18</v>
      </c>
      <c r="K6625" s="1">
        <v>25</v>
      </c>
      <c r="M6625" s="45"/>
      <c r="N6625" s="45"/>
      <c r="O6625" s="45"/>
      <c r="P6625" s="28"/>
      <c r="Q6625" s="28"/>
      <c r="R6625" s="25"/>
      <c r="Z6625"/>
    </row>
    <row r="6626" spans="1:26" x14ac:dyDescent="0.25">
      <c r="A6626" s="2" t="s">
        <v>6</v>
      </c>
      <c r="B6626" s="3">
        <v>2008</v>
      </c>
      <c r="C6626" s="3">
        <v>10</v>
      </c>
      <c r="D6626" s="3">
        <v>2</v>
      </c>
      <c r="E6626" s="3">
        <v>19</v>
      </c>
      <c r="F6626" s="42">
        <v>17.100000000000001</v>
      </c>
      <c r="G6626" s="8">
        <f t="shared" si="415"/>
        <v>18</v>
      </c>
      <c r="H6626" s="8">
        <f t="shared" si="416"/>
        <v>49.499999999999922</v>
      </c>
      <c r="I6626" s="8">
        <f t="shared" si="417"/>
        <v>12.37499999999998</v>
      </c>
      <c r="J6626" s="1">
        <v>18</v>
      </c>
      <c r="K6626" s="1">
        <v>25</v>
      </c>
      <c r="M6626" s="45"/>
      <c r="N6626" s="45"/>
      <c r="O6626" s="45"/>
      <c r="P6626" s="28"/>
      <c r="Q6626" s="28"/>
      <c r="R6626" s="25"/>
      <c r="Z6626"/>
    </row>
    <row r="6627" spans="1:26" x14ac:dyDescent="0.25">
      <c r="A6627" s="2" t="s">
        <v>6</v>
      </c>
      <c r="B6627" s="3">
        <v>2008</v>
      </c>
      <c r="C6627" s="3">
        <v>10</v>
      </c>
      <c r="D6627" s="3">
        <v>2</v>
      </c>
      <c r="E6627" s="3">
        <v>20</v>
      </c>
      <c r="F6627" s="42">
        <v>16.8</v>
      </c>
      <c r="G6627" s="8">
        <f t="shared" si="415"/>
        <v>18</v>
      </c>
      <c r="H6627" s="8">
        <f t="shared" si="416"/>
        <v>65.999999999999957</v>
      </c>
      <c r="I6627" s="8">
        <f t="shared" si="417"/>
        <v>16.499999999999989</v>
      </c>
      <c r="J6627" s="1">
        <v>18</v>
      </c>
      <c r="K6627" s="1">
        <v>25</v>
      </c>
      <c r="M6627" s="45"/>
      <c r="N6627" s="45"/>
      <c r="O6627" s="45"/>
      <c r="P6627" s="28"/>
      <c r="Q6627" s="28"/>
      <c r="R6627" s="25"/>
      <c r="Z6627"/>
    </row>
    <row r="6628" spans="1:26" x14ac:dyDescent="0.25">
      <c r="A6628" s="2" t="s">
        <v>6</v>
      </c>
      <c r="B6628" s="3">
        <v>2008</v>
      </c>
      <c r="C6628" s="3">
        <v>10</v>
      </c>
      <c r="D6628" s="3">
        <v>2</v>
      </c>
      <c r="E6628" s="3">
        <v>21</v>
      </c>
      <c r="F6628" s="42">
        <v>16.7</v>
      </c>
      <c r="G6628" s="8">
        <f t="shared" si="415"/>
        <v>18</v>
      </c>
      <c r="H6628" s="8">
        <f t="shared" si="416"/>
        <v>71.500000000000043</v>
      </c>
      <c r="I6628" s="8">
        <f t="shared" si="417"/>
        <v>17.875000000000011</v>
      </c>
      <c r="J6628" s="1">
        <v>18</v>
      </c>
      <c r="K6628" s="1">
        <v>25</v>
      </c>
      <c r="M6628" s="45"/>
      <c r="N6628" s="45"/>
      <c r="O6628" s="45"/>
      <c r="P6628" s="28"/>
      <c r="Q6628" s="28"/>
      <c r="R6628" s="25"/>
      <c r="Z6628"/>
    </row>
    <row r="6629" spans="1:26" x14ac:dyDescent="0.25">
      <c r="A6629" s="2" t="s">
        <v>6</v>
      </c>
      <c r="B6629" s="3">
        <v>2008</v>
      </c>
      <c r="C6629" s="3">
        <v>10</v>
      </c>
      <c r="D6629" s="3">
        <v>2</v>
      </c>
      <c r="E6629" s="3">
        <v>22</v>
      </c>
      <c r="F6629" s="42">
        <v>16.7</v>
      </c>
      <c r="G6629" s="8">
        <f t="shared" si="415"/>
        <v>18</v>
      </c>
      <c r="H6629" s="8">
        <f t="shared" si="416"/>
        <v>71.500000000000043</v>
      </c>
      <c r="I6629" s="8">
        <f t="shared" si="417"/>
        <v>17.875000000000011</v>
      </c>
      <c r="J6629" s="1">
        <v>18</v>
      </c>
      <c r="K6629" s="1">
        <v>25</v>
      </c>
      <c r="M6629" s="45"/>
      <c r="N6629" s="45"/>
      <c r="O6629" s="45"/>
      <c r="P6629" s="28"/>
      <c r="Q6629" s="28"/>
      <c r="R6629" s="25"/>
      <c r="Z6629"/>
    </row>
    <row r="6630" spans="1:26" x14ac:dyDescent="0.25">
      <c r="A6630" s="2" t="s">
        <v>6</v>
      </c>
      <c r="B6630" s="3">
        <v>2008</v>
      </c>
      <c r="C6630" s="3">
        <v>10</v>
      </c>
      <c r="D6630" s="3">
        <v>2</v>
      </c>
      <c r="E6630" s="3">
        <v>23</v>
      </c>
      <c r="F6630" s="42">
        <v>16.7</v>
      </c>
      <c r="G6630" s="8">
        <f t="shared" si="415"/>
        <v>18</v>
      </c>
      <c r="H6630" s="8">
        <f t="shared" si="416"/>
        <v>71.500000000000043</v>
      </c>
      <c r="I6630" s="8">
        <f t="shared" si="417"/>
        <v>17.875000000000011</v>
      </c>
      <c r="J6630" s="1">
        <v>18</v>
      </c>
      <c r="K6630" s="1">
        <v>25</v>
      </c>
      <c r="M6630" s="45"/>
      <c r="N6630" s="45"/>
      <c r="O6630" s="45"/>
      <c r="P6630" s="28"/>
      <c r="Q6630" s="28"/>
      <c r="R6630" s="25"/>
      <c r="Z6630"/>
    </row>
    <row r="6631" spans="1:26" x14ac:dyDescent="0.25">
      <c r="A6631" s="2" t="s">
        <v>6</v>
      </c>
      <c r="B6631" s="3">
        <v>2008</v>
      </c>
      <c r="C6631" s="3">
        <v>10</v>
      </c>
      <c r="D6631" s="3">
        <v>3</v>
      </c>
      <c r="E6631" s="3">
        <v>0</v>
      </c>
      <c r="F6631" s="42">
        <v>16.5</v>
      </c>
      <c r="G6631" s="8">
        <f t="shared" si="415"/>
        <v>18</v>
      </c>
      <c r="H6631" s="8">
        <f t="shared" si="416"/>
        <v>82.5</v>
      </c>
      <c r="I6631" s="8">
        <f t="shared" si="417"/>
        <v>20.625</v>
      </c>
      <c r="J6631" s="1">
        <v>18</v>
      </c>
      <c r="K6631" s="1">
        <v>25</v>
      </c>
      <c r="M6631" s="45"/>
      <c r="N6631" s="45"/>
      <c r="O6631" s="45"/>
      <c r="P6631" s="28"/>
      <c r="Q6631" s="28"/>
      <c r="R6631" s="25"/>
      <c r="Z6631"/>
    </row>
    <row r="6632" spans="1:26" x14ac:dyDescent="0.25">
      <c r="A6632" s="2" t="s">
        <v>6</v>
      </c>
      <c r="B6632" s="3">
        <v>2008</v>
      </c>
      <c r="C6632" s="3">
        <v>10</v>
      </c>
      <c r="D6632" s="3">
        <v>3</v>
      </c>
      <c r="E6632" s="3">
        <v>1</v>
      </c>
      <c r="F6632" s="42">
        <v>16.399999999999999</v>
      </c>
      <c r="G6632" s="8">
        <f t="shared" si="415"/>
        <v>18</v>
      </c>
      <c r="H6632" s="8">
        <f t="shared" si="416"/>
        <v>88.000000000000085</v>
      </c>
      <c r="I6632" s="8">
        <f t="shared" si="417"/>
        <v>22.000000000000021</v>
      </c>
      <c r="J6632" s="1">
        <v>18</v>
      </c>
      <c r="K6632" s="1">
        <v>25</v>
      </c>
      <c r="M6632" s="45"/>
      <c r="N6632" s="45"/>
      <c r="O6632" s="45"/>
      <c r="P6632" s="28"/>
      <c r="Q6632" s="28"/>
      <c r="R6632" s="25"/>
      <c r="Z6632"/>
    </row>
    <row r="6633" spans="1:26" x14ac:dyDescent="0.25">
      <c r="A6633" s="2" t="s">
        <v>6</v>
      </c>
      <c r="B6633" s="3">
        <v>2008</v>
      </c>
      <c r="C6633" s="3">
        <v>10</v>
      </c>
      <c r="D6633" s="3">
        <v>3</v>
      </c>
      <c r="E6633" s="3">
        <v>2</v>
      </c>
      <c r="F6633" s="42">
        <v>16.399999999999999</v>
      </c>
      <c r="G6633" s="8">
        <f t="shared" si="415"/>
        <v>18</v>
      </c>
      <c r="H6633" s="8">
        <f t="shared" si="416"/>
        <v>88.000000000000085</v>
      </c>
      <c r="I6633" s="8">
        <f t="shared" si="417"/>
        <v>22.000000000000021</v>
      </c>
      <c r="J6633" s="1">
        <v>18</v>
      </c>
      <c r="K6633" s="1">
        <v>25</v>
      </c>
      <c r="M6633" s="45"/>
      <c r="N6633" s="45"/>
      <c r="O6633" s="45"/>
      <c r="P6633" s="28"/>
      <c r="Q6633" s="28"/>
      <c r="R6633" s="25"/>
      <c r="Z6633"/>
    </row>
    <row r="6634" spans="1:26" x14ac:dyDescent="0.25">
      <c r="A6634" s="2" t="s">
        <v>6</v>
      </c>
      <c r="B6634" s="3">
        <v>2008</v>
      </c>
      <c r="C6634" s="3">
        <v>10</v>
      </c>
      <c r="D6634" s="3">
        <v>3</v>
      </c>
      <c r="E6634" s="3">
        <v>3</v>
      </c>
      <c r="F6634" s="42">
        <v>16.3</v>
      </c>
      <c r="G6634" s="8">
        <f t="shared" si="415"/>
        <v>18</v>
      </c>
      <c r="H6634" s="8">
        <f t="shared" si="416"/>
        <v>93.499999999999957</v>
      </c>
      <c r="I6634" s="8">
        <f t="shared" si="417"/>
        <v>23.374999999999989</v>
      </c>
      <c r="J6634" s="1">
        <v>18</v>
      </c>
      <c r="K6634" s="1">
        <v>25</v>
      </c>
      <c r="M6634" s="45"/>
      <c r="N6634" s="45"/>
      <c r="O6634" s="45"/>
      <c r="P6634" s="28"/>
      <c r="Q6634" s="28"/>
      <c r="R6634" s="25"/>
      <c r="Z6634"/>
    </row>
    <row r="6635" spans="1:26" x14ac:dyDescent="0.25">
      <c r="A6635" s="2" t="s">
        <v>6</v>
      </c>
      <c r="B6635" s="3">
        <v>2008</v>
      </c>
      <c r="C6635" s="3">
        <v>10</v>
      </c>
      <c r="D6635" s="3">
        <v>3</v>
      </c>
      <c r="E6635" s="3">
        <v>4</v>
      </c>
      <c r="F6635" s="42">
        <v>16.2</v>
      </c>
      <c r="G6635" s="8">
        <f t="shared" si="415"/>
        <v>18</v>
      </c>
      <c r="H6635" s="8">
        <f t="shared" si="416"/>
        <v>99.000000000000043</v>
      </c>
      <c r="I6635" s="8">
        <f t="shared" si="417"/>
        <v>24.750000000000011</v>
      </c>
      <c r="J6635" s="1">
        <v>18</v>
      </c>
      <c r="K6635" s="1">
        <v>25</v>
      </c>
      <c r="M6635" s="45"/>
      <c r="N6635" s="45"/>
      <c r="O6635" s="45"/>
      <c r="P6635" s="28"/>
      <c r="Q6635" s="28"/>
      <c r="R6635" s="25"/>
      <c r="Z6635"/>
    </row>
    <row r="6636" spans="1:26" x14ac:dyDescent="0.25">
      <c r="A6636" s="2" t="s">
        <v>6</v>
      </c>
      <c r="B6636" s="3">
        <v>2008</v>
      </c>
      <c r="C6636" s="3">
        <v>10</v>
      </c>
      <c r="D6636" s="3">
        <v>3</v>
      </c>
      <c r="E6636" s="3">
        <v>5</v>
      </c>
      <c r="F6636" s="42">
        <v>15.9</v>
      </c>
      <c r="G6636" s="8">
        <f t="shared" si="415"/>
        <v>18</v>
      </c>
      <c r="H6636" s="8">
        <f t="shared" si="416"/>
        <v>115.49999999999999</v>
      </c>
      <c r="I6636" s="8">
        <f t="shared" si="417"/>
        <v>28.874999999999996</v>
      </c>
      <c r="J6636" s="1">
        <v>18</v>
      </c>
      <c r="K6636" s="1">
        <v>25</v>
      </c>
      <c r="M6636" s="45"/>
      <c r="N6636" s="45"/>
      <c r="O6636" s="45"/>
      <c r="P6636" s="28"/>
      <c r="Q6636" s="28"/>
      <c r="R6636" s="25"/>
      <c r="Z6636"/>
    </row>
    <row r="6637" spans="1:26" x14ac:dyDescent="0.25">
      <c r="A6637" s="2" t="s">
        <v>6</v>
      </c>
      <c r="B6637" s="3">
        <v>2008</v>
      </c>
      <c r="C6637" s="3">
        <v>10</v>
      </c>
      <c r="D6637" s="3">
        <v>3</v>
      </c>
      <c r="E6637" s="3">
        <v>6</v>
      </c>
      <c r="F6637" s="42">
        <v>15.8</v>
      </c>
      <c r="G6637" s="8">
        <f t="shared" si="415"/>
        <v>18</v>
      </c>
      <c r="H6637" s="8">
        <f t="shared" si="416"/>
        <v>120.99999999999996</v>
      </c>
      <c r="I6637" s="8">
        <f t="shared" si="417"/>
        <v>30.249999999999989</v>
      </c>
      <c r="J6637" s="1">
        <v>18</v>
      </c>
      <c r="K6637" s="1">
        <v>25</v>
      </c>
      <c r="M6637" s="45"/>
      <c r="N6637" s="45"/>
      <c r="O6637" s="45"/>
      <c r="P6637" s="28"/>
      <c r="Q6637" s="28"/>
      <c r="R6637" s="25"/>
      <c r="Z6637"/>
    </row>
    <row r="6638" spans="1:26" x14ac:dyDescent="0.25">
      <c r="A6638" s="2" t="s">
        <v>6</v>
      </c>
      <c r="B6638" s="3">
        <v>2008</v>
      </c>
      <c r="C6638" s="3">
        <v>10</v>
      </c>
      <c r="D6638" s="3">
        <v>3</v>
      </c>
      <c r="E6638" s="3">
        <v>7</v>
      </c>
      <c r="F6638" s="42">
        <v>15.6</v>
      </c>
      <c r="G6638" s="8">
        <f t="shared" si="415"/>
        <v>18</v>
      </c>
      <c r="H6638" s="8">
        <f t="shared" si="416"/>
        <v>132.00000000000003</v>
      </c>
      <c r="I6638" s="8">
        <f t="shared" si="417"/>
        <v>33.000000000000007</v>
      </c>
      <c r="J6638" s="1">
        <v>18</v>
      </c>
      <c r="K6638" s="1">
        <v>25</v>
      </c>
      <c r="M6638" s="45"/>
      <c r="N6638" s="45"/>
      <c r="O6638" s="45"/>
      <c r="P6638" s="28"/>
      <c r="Q6638" s="28"/>
      <c r="R6638" s="25"/>
      <c r="Z6638"/>
    </row>
    <row r="6639" spans="1:26" x14ac:dyDescent="0.25">
      <c r="A6639" s="2" t="s">
        <v>6</v>
      </c>
      <c r="B6639" s="3">
        <v>2008</v>
      </c>
      <c r="C6639" s="3">
        <v>10</v>
      </c>
      <c r="D6639" s="3">
        <v>3</v>
      </c>
      <c r="E6639" s="3">
        <v>8</v>
      </c>
      <c r="F6639" s="42">
        <v>15.8</v>
      </c>
      <c r="G6639" s="8">
        <f t="shared" si="415"/>
        <v>18</v>
      </c>
      <c r="H6639" s="8">
        <f t="shared" si="416"/>
        <v>120.99999999999996</v>
      </c>
      <c r="I6639" s="8">
        <f t="shared" si="417"/>
        <v>30.249999999999989</v>
      </c>
      <c r="J6639" s="1">
        <v>18</v>
      </c>
      <c r="K6639" s="1">
        <v>25</v>
      </c>
      <c r="M6639" s="45"/>
      <c r="N6639" s="45"/>
      <c r="O6639" s="45"/>
      <c r="P6639" s="28"/>
      <c r="Q6639" s="28"/>
      <c r="R6639" s="25"/>
      <c r="Z6639"/>
    </row>
    <row r="6640" spans="1:26" x14ac:dyDescent="0.25">
      <c r="A6640" s="2" t="s">
        <v>6</v>
      </c>
      <c r="B6640" s="3">
        <v>2008</v>
      </c>
      <c r="C6640" s="3">
        <v>10</v>
      </c>
      <c r="D6640" s="3">
        <v>3</v>
      </c>
      <c r="E6640" s="3">
        <v>9</v>
      </c>
      <c r="F6640" s="42">
        <v>16.399999999999999</v>
      </c>
      <c r="G6640" s="8">
        <f t="shared" si="415"/>
        <v>18</v>
      </c>
      <c r="H6640" s="8">
        <f t="shared" si="416"/>
        <v>88.000000000000085</v>
      </c>
      <c r="I6640" s="8">
        <f t="shared" si="417"/>
        <v>22.000000000000021</v>
      </c>
      <c r="J6640" s="1">
        <v>18</v>
      </c>
      <c r="K6640" s="1">
        <v>25</v>
      </c>
      <c r="M6640" s="45"/>
      <c r="N6640" s="45"/>
      <c r="O6640" s="45"/>
      <c r="P6640" s="28"/>
      <c r="Q6640" s="28"/>
      <c r="R6640" s="25"/>
      <c r="Z6640"/>
    </row>
    <row r="6641" spans="1:26" x14ac:dyDescent="0.25">
      <c r="A6641" s="2" t="s">
        <v>6</v>
      </c>
      <c r="B6641" s="3">
        <v>2008</v>
      </c>
      <c r="C6641" s="3">
        <v>10</v>
      </c>
      <c r="D6641" s="3">
        <v>3</v>
      </c>
      <c r="E6641" s="3">
        <v>10</v>
      </c>
      <c r="F6641" s="42">
        <v>17.100000000000001</v>
      </c>
      <c r="G6641" s="8">
        <f t="shared" si="415"/>
        <v>18</v>
      </c>
      <c r="H6641" s="8">
        <f t="shared" si="416"/>
        <v>49.499999999999922</v>
      </c>
      <c r="I6641" s="8">
        <f t="shared" si="417"/>
        <v>12.37499999999998</v>
      </c>
      <c r="J6641" s="1">
        <v>18</v>
      </c>
      <c r="K6641" s="1">
        <v>25</v>
      </c>
      <c r="M6641" s="45"/>
      <c r="N6641" s="45"/>
      <c r="O6641" s="45"/>
      <c r="P6641" s="28"/>
      <c r="Q6641" s="28"/>
      <c r="R6641" s="25"/>
      <c r="Z6641"/>
    </row>
    <row r="6642" spans="1:26" x14ac:dyDescent="0.25">
      <c r="A6642" s="2" t="s">
        <v>6</v>
      </c>
      <c r="B6642" s="3">
        <v>2008</v>
      </c>
      <c r="C6642" s="3">
        <v>10</v>
      </c>
      <c r="D6642" s="3">
        <v>3</v>
      </c>
      <c r="E6642" s="3">
        <v>11</v>
      </c>
      <c r="F6642" s="42">
        <v>17.8</v>
      </c>
      <c r="G6642" s="8">
        <f t="shared" si="415"/>
        <v>18</v>
      </c>
      <c r="H6642" s="8">
        <f t="shared" si="416"/>
        <v>10.999999999999961</v>
      </c>
      <c r="I6642" s="8">
        <f t="shared" si="417"/>
        <v>2.7499999999999902</v>
      </c>
      <c r="J6642" s="1">
        <v>18</v>
      </c>
      <c r="K6642" s="1">
        <v>25</v>
      </c>
      <c r="M6642" s="45"/>
      <c r="N6642" s="45"/>
      <c r="O6642" s="45"/>
      <c r="P6642" s="28"/>
      <c r="Q6642" s="28"/>
      <c r="R6642" s="25"/>
      <c r="Z6642"/>
    </row>
    <row r="6643" spans="1:26" x14ac:dyDescent="0.25">
      <c r="A6643" s="2" t="s">
        <v>6</v>
      </c>
      <c r="B6643" s="3">
        <v>2008</v>
      </c>
      <c r="C6643" s="3">
        <v>10</v>
      </c>
      <c r="D6643" s="3">
        <v>3</v>
      </c>
      <c r="E6643" s="3">
        <v>12</v>
      </c>
      <c r="F6643" s="42">
        <v>17.7</v>
      </c>
      <c r="G6643" s="8">
        <f t="shared" si="415"/>
        <v>18</v>
      </c>
      <c r="H6643" s="8">
        <f t="shared" si="416"/>
        <v>16.500000000000039</v>
      </c>
      <c r="I6643" s="8">
        <f t="shared" si="417"/>
        <v>4.1250000000000098</v>
      </c>
      <c r="J6643" s="1">
        <v>18</v>
      </c>
      <c r="K6643" s="1">
        <v>25</v>
      </c>
      <c r="M6643" s="45"/>
      <c r="N6643" s="45"/>
      <c r="O6643" s="45"/>
      <c r="P6643" s="28"/>
      <c r="Q6643" s="28"/>
      <c r="R6643" s="25"/>
      <c r="Z6643"/>
    </row>
    <row r="6644" spans="1:26" x14ac:dyDescent="0.25">
      <c r="A6644" s="2" t="s">
        <v>6</v>
      </c>
      <c r="B6644" s="3">
        <v>2008</v>
      </c>
      <c r="C6644" s="3">
        <v>10</v>
      </c>
      <c r="D6644" s="3">
        <v>3</v>
      </c>
      <c r="E6644" s="3">
        <v>13</v>
      </c>
      <c r="F6644" s="42">
        <v>18.3</v>
      </c>
      <c r="G6644" s="8">
        <f t="shared" si="415"/>
        <v>18</v>
      </c>
      <c r="H6644" s="8">
        <f t="shared" si="416"/>
        <v>0</v>
      </c>
      <c r="I6644" s="8">
        <f t="shared" si="417"/>
        <v>0</v>
      </c>
      <c r="J6644" s="1">
        <v>18</v>
      </c>
      <c r="K6644" s="1">
        <v>25</v>
      </c>
      <c r="M6644" s="45"/>
      <c r="N6644" s="45"/>
      <c r="O6644" s="45"/>
      <c r="P6644" s="28"/>
      <c r="Q6644" s="28"/>
      <c r="R6644" s="25"/>
      <c r="Z6644"/>
    </row>
    <row r="6645" spans="1:26" x14ac:dyDescent="0.25">
      <c r="A6645" s="2" t="s">
        <v>6</v>
      </c>
      <c r="B6645" s="3">
        <v>2008</v>
      </c>
      <c r="C6645" s="3">
        <v>10</v>
      </c>
      <c r="D6645" s="3">
        <v>3</v>
      </c>
      <c r="E6645" s="3">
        <v>14</v>
      </c>
      <c r="F6645" s="42">
        <v>18.899999999999999</v>
      </c>
      <c r="G6645" s="8">
        <f t="shared" si="415"/>
        <v>18</v>
      </c>
      <c r="H6645" s="8">
        <f t="shared" si="416"/>
        <v>0</v>
      </c>
      <c r="I6645" s="8">
        <f t="shared" si="417"/>
        <v>0</v>
      </c>
      <c r="J6645" s="1">
        <v>18</v>
      </c>
      <c r="K6645" s="1">
        <v>25</v>
      </c>
      <c r="M6645" s="45"/>
      <c r="N6645" s="45"/>
      <c r="O6645" s="45"/>
      <c r="P6645" s="28"/>
      <c r="Q6645" s="28"/>
      <c r="R6645" s="25"/>
      <c r="Z6645"/>
    </row>
    <row r="6646" spans="1:26" x14ac:dyDescent="0.25">
      <c r="A6646" s="2" t="s">
        <v>6</v>
      </c>
      <c r="B6646" s="3">
        <v>2008</v>
      </c>
      <c r="C6646" s="3">
        <v>10</v>
      </c>
      <c r="D6646" s="3">
        <v>3</v>
      </c>
      <c r="E6646" s="3">
        <v>15</v>
      </c>
      <c r="F6646" s="42">
        <v>19.2</v>
      </c>
      <c r="G6646" s="8">
        <f t="shared" si="415"/>
        <v>18</v>
      </c>
      <c r="H6646" s="8">
        <f t="shared" si="416"/>
        <v>0</v>
      </c>
      <c r="I6646" s="8">
        <f t="shared" si="417"/>
        <v>0</v>
      </c>
      <c r="J6646" s="1">
        <v>18</v>
      </c>
      <c r="K6646" s="1">
        <v>25</v>
      </c>
      <c r="M6646" s="45"/>
      <c r="N6646" s="45"/>
      <c r="O6646" s="45"/>
      <c r="P6646" s="28"/>
      <c r="Q6646" s="28"/>
      <c r="R6646" s="25"/>
      <c r="Z6646"/>
    </row>
    <row r="6647" spans="1:26" x14ac:dyDescent="0.25">
      <c r="A6647" s="2" t="s">
        <v>6</v>
      </c>
      <c r="B6647" s="3">
        <v>2008</v>
      </c>
      <c r="C6647" s="3">
        <v>10</v>
      </c>
      <c r="D6647" s="3">
        <v>3</v>
      </c>
      <c r="E6647" s="3">
        <v>16</v>
      </c>
      <c r="F6647" s="42">
        <v>19</v>
      </c>
      <c r="G6647" s="8">
        <f t="shared" si="415"/>
        <v>18</v>
      </c>
      <c r="H6647" s="8">
        <f t="shared" si="416"/>
        <v>0</v>
      </c>
      <c r="I6647" s="8">
        <f t="shared" si="417"/>
        <v>0</v>
      </c>
      <c r="J6647" s="1">
        <v>18</v>
      </c>
      <c r="K6647" s="1">
        <v>25</v>
      </c>
      <c r="M6647" s="45"/>
      <c r="N6647" s="45"/>
      <c r="O6647" s="45"/>
      <c r="P6647" s="28"/>
      <c r="Q6647" s="28"/>
      <c r="R6647" s="25"/>
      <c r="Z6647"/>
    </row>
    <row r="6648" spans="1:26" x14ac:dyDescent="0.25">
      <c r="A6648" s="2" t="s">
        <v>6</v>
      </c>
      <c r="B6648" s="3">
        <v>2008</v>
      </c>
      <c r="C6648" s="3">
        <v>10</v>
      </c>
      <c r="D6648" s="3">
        <v>3</v>
      </c>
      <c r="E6648" s="3">
        <v>17</v>
      </c>
      <c r="F6648" s="42">
        <v>18.399999999999999</v>
      </c>
      <c r="G6648" s="8">
        <f t="shared" si="415"/>
        <v>18</v>
      </c>
      <c r="H6648" s="8">
        <f t="shared" si="416"/>
        <v>0</v>
      </c>
      <c r="I6648" s="8">
        <f t="shared" si="417"/>
        <v>0</v>
      </c>
      <c r="J6648" s="1">
        <v>18</v>
      </c>
      <c r="K6648" s="1">
        <v>25</v>
      </c>
      <c r="M6648" s="45"/>
      <c r="N6648" s="45"/>
      <c r="O6648" s="45"/>
      <c r="P6648" s="28"/>
      <c r="Q6648" s="28"/>
      <c r="R6648" s="25"/>
      <c r="Z6648"/>
    </row>
    <row r="6649" spans="1:26" x14ac:dyDescent="0.25">
      <c r="A6649" s="2" t="s">
        <v>6</v>
      </c>
      <c r="B6649" s="3">
        <v>2008</v>
      </c>
      <c r="C6649" s="3">
        <v>10</v>
      </c>
      <c r="D6649" s="3">
        <v>3</v>
      </c>
      <c r="E6649" s="3">
        <v>18</v>
      </c>
      <c r="F6649" s="42">
        <v>17.2</v>
      </c>
      <c r="G6649" s="8">
        <f t="shared" si="415"/>
        <v>18</v>
      </c>
      <c r="H6649" s="8">
        <f t="shared" si="416"/>
        <v>44.000000000000043</v>
      </c>
      <c r="I6649" s="8">
        <f t="shared" si="417"/>
        <v>11.000000000000011</v>
      </c>
      <c r="J6649" s="1">
        <v>18</v>
      </c>
      <c r="K6649" s="1">
        <v>25</v>
      </c>
      <c r="M6649" s="45"/>
      <c r="N6649" s="45"/>
      <c r="O6649" s="45"/>
      <c r="P6649" s="28"/>
      <c r="Q6649" s="28"/>
      <c r="R6649" s="25"/>
      <c r="Z6649"/>
    </row>
    <row r="6650" spans="1:26" x14ac:dyDescent="0.25">
      <c r="A6650" s="2" t="s">
        <v>6</v>
      </c>
      <c r="B6650" s="3">
        <v>2008</v>
      </c>
      <c r="C6650" s="3">
        <v>10</v>
      </c>
      <c r="D6650" s="3">
        <v>3</v>
      </c>
      <c r="E6650" s="3">
        <v>19</v>
      </c>
      <c r="F6650" s="42">
        <v>16.100000000000001</v>
      </c>
      <c r="G6650" s="8">
        <f t="shared" si="415"/>
        <v>18</v>
      </c>
      <c r="H6650" s="8">
        <f t="shared" si="416"/>
        <v>104.49999999999991</v>
      </c>
      <c r="I6650" s="8">
        <f t="shared" si="417"/>
        <v>26.124999999999979</v>
      </c>
      <c r="J6650" s="1">
        <v>18</v>
      </c>
      <c r="K6650" s="1">
        <v>25</v>
      </c>
      <c r="M6650" s="45"/>
      <c r="N6650" s="45"/>
      <c r="O6650" s="45"/>
      <c r="P6650" s="28"/>
      <c r="Q6650" s="28"/>
      <c r="R6650" s="25"/>
      <c r="Z6650"/>
    </row>
    <row r="6651" spans="1:26" x14ac:dyDescent="0.25">
      <c r="A6651" s="2" t="s">
        <v>6</v>
      </c>
      <c r="B6651" s="3">
        <v>2008</v>
      </c>
      <c r="C6651" s="3">
        <v>10</v>
      </c>
      <c r="D6651" s="3">
        <v>3</v>
      </c>
      <c r="E6651" s="3">
        <v>20</v>
      </c>
      <c r="F6651" s="42">
        <v>15.8</v>
      </c>
      <c r="G6651" s="8">
        <f t="shared" si="415"/>
        <v>18</v>
      </c>
      <c r="H6651" s="8">
        <f t="shared" si="416"/>
        <v>120.99999999999996</v>
      </c>
      <c r="I6651" s="8">
        <f t="shared" si="417"/>
        <v>30.249999999999989</v>
      </c>
      <c r="J6651" s="1">
        <v>18</v>
      </c>
      <c r="K6651" s="1">
        <v>25</v>
      </c>
      <c r="M6651" s="45"/>
      <c r="N6651" s="45"/>
      <c r="O6651" s="45"/>
      <c r="P6651" s="28"/>
      <c r="Q6651" s="28"/>
      <c r="R6651" s="25"/>
      <c r="Z6651"/>
    </row>
    <row r="6652" spans="1:26" x14ac:dyDescent="0.25">
      <c r="A6652" s="2" t="s">
        <v>6</v>
      </c>
      <c r="B6652" s="3">
        <v>2008</v>
      </c>
      <c r="C6652" s="3">
        <v>10</v>
      </c>
      <c r="D6652" s="3">
        <v>3</v>
      </c>
      <c r="E6652" s="3">
        <v>21</v>
      </c>
      <c r="F6652" s="42">
        <v>15.7</v>
      </c>
      <c r="G6652" s="8">
        <f t="shared" si="415"/>
        <v>18</v>
      </c>
      <c r="H6652" s="8">
        <f t="shared" si="416"/>
        <v>126.50000000000004</v>
      </c>
      <c r="I6652" s="8">
        <f t="shared" si="417"/>
        <v>31.625000000000011</v>
      </c>
      <c r="J6652" s="1">
        <v>18</v>
      </c>
      <c r="K6652" s="1">
        <v>25</v>
      </c>
      <c r="M6652" s="45"/>
      <c r="N6652" s="45"/>
      <c r="O6652" s="45"/>
      <c r="P6652" s="28"/>
      <c r="Q6652" s="28"/>
      <c r="R6652" s="25"/>
      <c r="Z6652"/>
    </row>
    <row r="6653" spans="1:26" x14ac:dyDescent="0.25">
      <c r="A6653" s="2" t="s">
        <v>6</v>
      </c>
      <c r="B6653" s="3">
        <v>2008</v>
      </c>
      <c r="C6653" s="3">
        <v>10</v>
      </c>
      <c r="D6653" s="3">
        <v>3</v>
      </c>
      <c r="E6653" s="3">
        <v>22</v>
      </c>
      <c r="F6653" s="42">
        <v>15.6</v>
      </c>
      <c r="G6653" s="8">
        <f t="shared" si="415"/>
        <v>18</v>
      </c>
      <c r="H6653" s="8">
        <f t="shared" si="416"/>
        <v>132.00000000000003</v>
      </c>
      <c r="I6653" s="8">
        <f t="shared" si="417"/>
        <v>33.000000000000007</v>
      </c>
      <c r="J6653" s="1">
        <v>18</v>
      </c>
      <c r="K6653" s="1">
        <v>25</v>
      </c>
      <c r="M6653" s="45"/>
      <c r="N6653" s="45"/>
      <c r="O6653" s="45"/>
      <c r="P6653" s="28"/>
      <c r="Q6653" s="28"/>
      <c r="R6653" s="25"/>
      <c r="Z6653"/>
    </row>
    <row r="6654" spans="1:26" x14ac:dyDescent="0.25">
      <c r="A6654" s="2" t="s">
        <v>6</v>
      </c>
      <c r="B6654" s="3">
        <v>2008</v>
      </c>
      <c r="C6654" s="3">
        <v>10</v>
      </c>
      <c r="D6654" s="3">
        <v>3</v>
      </c>
      <c r="E6654" s="3">
        <v>23</v>
      </c>
      <c r="F6654" s="42">
        <v>15.5</v>
      </c>
      <c r="G6654" s="8">
        <f t="shared" si="415"/>
        <v>18</v>
      </c>
      <c r="H6654" s="8">
        <f t="shared" si="416"/>
        <v>137.5</v>
      </c>
      <c r="I6654" s="8">
        <f t="shared" si="417"/>
        <v>34.375</v>
      </c>
      <c r="J6654" s="1">
        <v>18</v>
      </c>
      <c r="K6654" s="1">
        <v>25</v>
      </c>
      <c r="M6654" s="45"/>
      <c r="N6654" s="45"/>
      <c r="O6654" s="45"/>
      <c r="P6654" s="28"/>
      <c r="Q6654" s="28"/>
      <c r="R6654" s="25"/>
      <c r="Z6654"/>
    </row>
    <row r="6655" spans="1:26" x14ac:dyDescent="0.25">
      <c r="A6655" s="2" t="s">
        <v>6</v>
      </c>
      <c r="B6655" s="3">
        <v>2008</v>
      </c>
      <c r="C6655" s="3">
        <v>10</v>
      </c>
      <c r="D6655" s="3">
        <v>4</v>
      </c>
      <c r="E6655" s="3">
        <v>0</v>
      </c>
      <c r="F6655" s="42">
        <v>15.4</v>
      </c>
      <c r="G6655" s="8">
        <f t="shared" si="415"/>
        <v>18</v>
      </c>
      <c r="H6655" s="8">
        <f t="shared" si="416"/>
        <v>142.99999999999997</v>
      </c>
      <c r="I6655" s="8">
        <f t="shared" si="417"/>
        <v>35.749999999999993</v>
      </c>
      <c r="J6655" s="1">
        <v>18</v>
      </c>
      <c r="K6655" s="1">
        <v>25</v>
      </c>
      <c r="M6655" s="45"/>
      <c r="N6655" s="45"/>
      <c r="O6655" s="45"/>
      <c r="P6655" s="28"/>
      <c r="Q6655" s="28"/>
      <c r="R6655" s="25"/>
      <c r="Z6655"/>
    </row>
    <row r="6656" spans="1:26" x14ac:dyDescent="0.25">
      <c r="A6656" s="2" t="s">
        <v>6</v>
      </c>
      <c r="B6656" s="3">
        <v>2008</v>
      </c>
      <c r="C6656" s="3">
        <v>10</v>
      </c>
      <c r="D6656" s="3">
        <v>4</v>
      </c>
      <c r="E6656" s="3">
        <v>1</v>
      </c>
      <c r="F6656" s="42">
        <v>15.1</v>
      </c>
      <c r="G6656" s="8">
        <f t="shared" si="415"/>
        <v>18</v>
      </c>
      <c r="H6656" s="8">
        <f t="shared" si="416"/>
        <v>159.50000000000003</v>
      </c>
      <c r="I6656" s="8">
        <f t="shared" si="417"/>
        <v>39.875000000000007</v>
      </c>
      <c r="J6656" s="1">
        <v>18</v>
      </c>
      <c r="K6656" s="1">
        <v>25</v>
      </c>
      <c r="M6656" s="45"/>
      <c r="N6656" s="45"/>
      <c r="O6656" s="45"/>
      <c r="P6656" s="28"/>
      <c r="Q6656" s="28"/>
      <c r="R6656" s="25"/>
      <c r="Z6656"/>
    </row>
    <row r="6657" spans="1:26" x14ac:dyDescent="0.25">
      <c r="A6657" s="2" t="s">
        <v>6</v>
      </c>
      <c r="B6657" s="3">
        <v>2008</v>
      </c>
      <c r="C6657" s="3">
        <v>10</v>
      </c>
      <c r="D6657" s="3">
        <v>4</v>
      </c>
      <c r="E6657" s="3">
        <v>2</v>
      </c>
      <c r="F6657" s="42">
        <v>14.7</v>
      </c>
      <c r="G6657" s="8">
        <f t="shared" si="415"/>
        <v>18</v>
      </c>
      <c r="H6657" s="8">
        <f t="shared" si="416"/>
        <v>181.50000000000003</v>
      </c>
      <c r="I6657" s="8">
        <f t="shared" si="417"/>
        <v>45.375000000000007</v>
      </c>
      <c r="J6657" s="1">
        <v>18</v>
      </c>
      <c r="K6657" s="1">
        <v>25</v>
      </c>
      <c r="M6657" s="45"/>
      <c r="N6657" s="45"/>
      <c r="O6657" s="45"/>
      <c r="P6657" s="28"/>
      <c r="Q6657" s="28"/>
      <c r="R6657" s="25"/>
      <c r="Z6657"/>
    </row>
    <row r="6658" spans="1:26" x14ac:dyDescent="0.25">
      <c r="A6658" s="2" t="s">
        <v>6</v>
      </c>
      <c r="B6658" s="3">
        <v>2008</v>
      </c>
      <c r="C6658" s="3">
        <v>10</v>
      </c>
      <c r="D6658" s="3">
        <v>4</v>
      </c>
      <c r="E6658" s="3">
        <v>3</v>
      </c>
      <c r="F6658" s="42">
        <v>14.3</v>
      </c>
      <c r="G6658" s="8">
        <f t="shared" si="415"/>
        <v>18</v>
      </c>
      <c r="H6658" s="8">
        <f t="shared" si="416"/>
        <v>203.49999999999997</v>
      </c>
      <c r="I6658" s="8">
        <f t="shared" si="417"/>
        <v>50.874999999999993</v>
      </c>
      <c r="J6658" s="1">
        <v>18</v>
      </c>
      <c r="K6658" s="1">
        <v>25</v>
      </c>
      <c r="M6658" s="45"/>
      <c r="N6658" s="45"/>
      <c r="O6658" s="45"/>
      <c r="P6658" s="28"/>
      <c r="Q6658" s="28"/>
      <c r="R6658" s="25"/>
      <c r="Z6658"/>
    </row>
    <row r="6659" spans="1:26" x14ac:dyDescent="0.25">
      <c r="A6659" s="2" t="s">
        <v>6</v>
      </c>
      <c r="B6659" s="3">
        <v>2008</v>
      </c>
      <c r="C6659" s="3">
        <v>10</v>
      </c>
      <c r="D6659" s="3">
        <v>4</v>
      </c>
      <c r="E6659" s="3">
        <v>4</v>
      </c>
      <c r="F6659" s="42">
        <v>14.1</v>
      </c>
      <c r="G6659" s="8">
        <f t="shared" si="415"/>
        <v>18</v>
      </c>
      <c r="H6659" s="8">
        <f t="shared" si="416"/>
        <v>214.50000000000003</v>
      </c>
      <c r="I6659" s="8">
        <f t="shared" si="417"/>
        <v>53.625000000000007</v>
      </c>
      <c r="J6659" s="1">
        <v>18</v>
      </c>
      <c r="K6659" s="1">
        <v>25</v>
      </c>
      <c r="M6659" s="45"/>
      <c r="N6659" s="45"/>
      <c r="O6659" s="45"/>
      <c r="P6659" s="28"/>
      <c r="Q6659" s="28"/>
      <c r="R6659" s="25"/>
      <c r="Z6659"/>
    </row>
    <row r="6660" spans="1:26" x14ac:dyDescent="0.25">
      <c r="A6660" s="2" t="s">
        <v>6</v>
      </c>
      <c r="B6660" s="3">
        <v>2008</v>
      </c>
      <c r="C6660" s="3">
        <v>10</v>
      </c>
      <c r="D6660" s="3">
        <v>4</v>
      </c>
      <c r="E6660" s="3">
        <v>5</v>
      </c>
      <c r="F6660" s="42">
        <v>14</v>
      </c>
      <c r="G6660" s="8">
        <f t="shared" si="415"/>
        <v>18</v>
      </c>
      <c r="H6660" s="8">
        <f t="shared" si="416"/>
        <v>220</v>
      </c>
      <c r="I6660" s="8">
        <f t="shared" si="417"/>
        <v>55</v>
      </c>
      <c r="J6660" s="1">
        <v>18</v>
      </c>
      <c r="K6660" s="1">
        <v>25</v>
      </c>
      <c r="M6660" s="45"/>
      <c r="N6660" s="45"/>
      <c r="O6660" s="45"/>
      <c r="P6660" s="28"/>
      <c r="Q6660" s="28"/>
      <c r="R6660" s="25"/>
      <c r="Z6660"/>
    </row>
    <row r="6661" spans="1:26" x14ac:dyDescent="0.25">
      <c r="A6661" s="2" t="s">
        <v>6</v>
      </c>
      <c r="B6661" s="3">
        <v>2008</v>
      </c>
      <c r="C6661" s="3">
        <v>10</v>
      </c>
      <c r="D6661" s="3">
        <v>4</v>
      </c>
      <c r="E6661" s="3">
        <v>6</v>
      </c>
      <c r="F6661" s="42">
        <v>13.7</v>
      </c>
      <c r="G6661" s="8">
        <f t="shared" si="415"/>
        <v>18</v>
      </c>
      <c r="H6661" s="8">
        <f t="shared" si="416"/>
        <v>236.50000000000003</v>
      </c>
      <c r="I6661" s="8">
        <f t="shared" si="417"/>
        <v>59.125000000000007</v>
      </c>
      <c r="J6661" s="1">
        <v>18</v>
      </c>
      <c r="K6661" s="1">
        <v>25</v>
      </c>
      <c r="M6661" s="45"/>
      <c r="N6661" s="45"/>
      <c r="O6661" s="45"/>
      <c r="P6661" s="28"/>
      <c r="Q6661" s="28"/>
      <c r="R6661" s="25"/>
      <c r="Z6661"/>
    </row>
    <row r="6662" spans="1:26" x14ac:dyDescent="0.25">
      <c r="A6662" s="2" t="s">
        <v>6</v>
      </c>
      <c r="B6662" s="3">
        <v>2008</v>
      </c>
      <c r="C6662" s="3">
        <v>10</v>
      </c>
      <c r="D6662" s="3">
        <v>4</v>
      </c>
      <c r="E6662" s="3">
        <v>7</v>
      </c>
      <c r="F6662" s="42">
        <v>13.3</v>
      </c>
      <c r="G6662" s="8">
        <f t="shared" si="415"/>
        <v>18</v>
      </c>
      <c r="H6662" s="8">
        <f t="shared" si="416"/>
        <v>258.49999999999994</v>
      </c>
      <c r="I6662" s="8">
        <f t="shared" si="417"/>
        <v>64.624999999999986</v>
      </c>
      <c r="J6662" s="1">
        <v>18</v>
      </c>
      <c r="K6662" s="1">
        <v>25</v>
      </c>
      <c r="M6662" s="45"/>
      <c r="N6662" s="45"/>
      <c r="O6662" s="45"/>
      <c r="P6662" s="28"/>
      <c r="Q6662" s="28"/>
      <c r="R6662" s="25"/>
      <c r="Z6662"/>
    </row>
    <row r="6663" spans="1:26" x14ac:dyDescent="0.25">
      <c r="A6663" s="2" t="s">
        <v>6</v>
      </c>
      <c r="B6663" s="3">
        <v>2008</v>
      </c>
      <c r="C6663" s="3">
        <v>10</v>
      </c>
      <c r="D6663" s="3">
        <v>4</v>
      </c>
      <c r="E6663" s="3">
        <v>8</v>
      </c>
      <c r="F6663" s="42">
        <v>13.2</v>
      </c>
      <c r="G6663" s="8">
        <f t="shared" ref="G6663:G6726" si="418">IF(A6663="Inverno", $G$3, $G$2)</f>
        <v>18</v>
      </c>
      <c r="H6663" s="8">
        <f t="shared" si="416"/>
        <v>264.00000000000006</v>
      </c>
      <c r="I6663" s="8">
        <f t="shared" si="417"/>
        <v>66.000000000000014</v>
      </c>
      <c r="J6663" s="1">
        <v>18</v>
      </c>
      <c r="K6663" s="1">
        <v>25</v>
      </c>
      <c r="M6663" s="45"/>
      <c r="N6663" s="45"/>
      <c r="O6663" s="45"/>
      <c r="P6663" s="28"/>
      <c r="Q6663" s="28"/>
      <c r="R6663" s="25"/>
      <c r="Z6663"/>
    </row>
    <row r="6664" spans="1:26" x14ac:dyDescent="0.25">
      <c r="A6664" s="2" t="s">
        <v>6</v>
      </c>
      <c r="B6664" s="3">
        <v>2008</v>
      </c>
      <c r="C6664" s="3">
        <v>10</v>
      </c>
      <c r="D6664" s="3">
        <v>4</v>
      </c>
      <c r="E6664" s="3">
        <v>9</v>
      </c>
      <c r="F6664" s="42">
        <v>13.3</v>
      </c>
      <c r="G6664" s="8">
        <f t="shared" si="418"/>
        <v>18</v>
      </c>
      <c r="H6664" s="8">
        <f t="shared" ref="H6664:H6727" si="419">IF(F6664&gt;G6664,0,$D$3*(G6664-F6664)/$D$4)</f>
        <v>258.49999999999994</v>
      </c>
      <c r="I6664" s="8">
        <f t="shared" ref="I6664:I6727" si="420">H6664/$G$4</f>
        <v>64.624999999999986</v>
      </c>
      <c r="J6664" s="1">
        <v>18</v>
      </c>
      <c r="K6664" s="1">
        <v>25</v>
      </c>
      <c r="M6664" s="45"/>
      <c r="N6664" s="45"/>
      <c r="O6664" s="45"/>
      <c r="P6664" s="28"/>
      <c r="Q6664" s="28"/>
      <c r="R6664" s="25"/>
      <c r="Z6664"/>
    </row>
    <row r="6665" spans="1:26" x14ac:dyDescent="0.25">
      <c r="A6665" s="2" t="s">
        <v>6</v>
      </c>
      <c r="B6665" s="3">
        <v>2008</v>
      </c>
      <c r="C6665" s="3">
        <v>10</v>
      </c>
      <c r="D6665" s="3">
        <v>4</v>
      </c>
      <c r="E6665" s="3">
        <v>10</v>
      </c>
      <c r="F6665" s="42">
        <v>14</v>
      </c>
      <c r="G6665" s="8">
        <f t="shared" si="418"/>
        <v>18</v>
      </c>
      <c r="H6665" s="8">
        <f t="shared" si="419"/>
        <v>220</v>
      </c>
      <c r="I6665" s="8">
        <f t="shared" si="420"/>
        <v>55</v>
      </c>
      <c r="J6665" s="1">
        <v>18</v>
      </c>
      <c r="K6665" s="1">
        <v>25</v>
      </c>
      <c r="M6665" s="45"/>
      <c r="N6665" s="45"/>
      <c r="O6665" s="45"/>
      <c r="P6665" s="28"/>
      <c r="Q6665" s="28"/>
      <c r="R6665" s="25"/>
      <c r="Z6665"/>
    </row>
    <row r="6666" spans="1:26" x14ac:dyDescent="0.25">
      <c r="A6666" s="2" t="s">
        <v>6</v>
      </c>
      <c r="B6666" s="3">
        <v>2008</v>
      </c>
      <c r="C6666" s="3">
        <v>10</v>
      </c>
      <c r="D6666" s="3">
        <v>4</v>
      </c>
      <c r="E6666" s="3">
        <v>11</v>
      </c>
      <c r="F6666" s="42">
        <v>15.1</v>
      </c>
      <c r="G6666" s="8">
        <f t="shared" si="418"/>
        <v>18</v>
      </c>
      <c r="H6666" s="8">
        <f t="shared" si="419"/>
        <v>159.50000000000003</v>
      </c>
      <c r="I6666" s="8">
        <f t="shared" si="420"/>
        <v>39.875000000000007</v>
      </c>
      <c r="J6666" s="1">
        <v>18</v>
      </c>
      <c r="K6666" s="1">
        <v>25</v>
      </c>
      <c r="M6666" s="45"/>
      <c r="N6666" s="45"/>
      <c r="O6666" s="45"/>
      <c r="P6666" s="28"/>
      <c r="Q6666" s="28"/>
      <c r="R6666" s="25"/>
      <c r="Z6666"/>
    </row>
    <row r="6667" spans="1:26" x14ac:dyDescent="0.25">
      <c r="A6667" s="2" t="s">
        <v>6</v>
      </c>
      <c r="B6667" s="3">
        <v>2008</v>
      </c>
      <c r="C6667" s="3">
        <v>10</v>
      </c>
      <c r="D6667" s="3">
        <v>6</v>
      </c>
      <c r="E6667" s="3">
        <v>0</v>
      </c>
      <c r="F6667" s="42">
        <v>17.7</v>
      </c>
      <c r="G6667" s="8">
        <f t="shared" si="418"/>
        <v>18</v>
      </c>
      <c r="H6667" s="8">
        <f t="shared" si="419"/>
        <v>16.500000000000039</v>
      </c>
      <c r="I6667" s="8">
        <f t="shared" si="420"/>
        <v>4.1250000000000098</v>
      </c>
      <c r="J6667" s="1">
        <v>18</v>
      </c>
      <c r="K6667" s="1">
        <v>25</v>
      </c>
      <c r="M6667" s="45"/>
      <c r="N6667" s="45"/>
      <c r="O6667" s="45"/>
      <c r="P6667" s="28"/>
      <c r="Q6667" s="28"/>
      <c r="R6667" s="25"/>
      <c r="Z6667"/>
    </row>
    <row r="6668" spans="1:26" x14ac:dyDescent="0.25">
      <c r="A6668" s="2" t="s">
        <v>6</v>
      </c>
      <c r="B6668" s="3">
        <v>2008</v>
      </c>
      <c r="C6668" s="3">
        <v>10</v>
      </c>
      <c r="D6668" s="3">
        <v>6</v>
      </c>
      <c r="E6668" s="3">
        <v>0</v>
      </c>
      <c r="F6668" s="42">
        <v>18.3</v>
      </c>
      <c r="G6668" s="8">
        <f t="shared" si="418"/>
        <v>18</v>
      </c>
      <c r="H6668" s="8">
        <f t="shared" si="419"/>
        <v>0</v>
      </c>
      <c r="I6668" s="8">
        <f t="shared" si="420"/>
        <v>0</v>
      </c>
      <c r="J6668" s="1">
        <v>18</v>
      </c>
      <c r="K6668" s="1">
        <v>25</v>
      </c>
      <c r="M6668" s="45"/>
      <c r="N6668" s="45"/>
      <c r="O6668" s="45"/>
      <c r="P6668" s="28"/>
      <c r="Q6668" s="28"/>
      <c r="R6668" s="25"/>
      <c r="Z6668"/>
    </row>
    <row r="6669" spans="1:26" x14ac:dyDescent="0.25">
      <c r="A6669" s="2" t="s">
        <v>6</v>
      </c>
      <c r="B6669" s="3">
        <v>2008</v>
      </c>
      <c r="C6669" s="3">
        <v>10</v>
      </c>
      <c r="D6669" s="3">
        <v>6</v>
      </c>
      <c r="E6669" s="3">
        <v>0</v>
      </c>
      <c r="F6669" s="42">
        <v>18.899999999999999</v>
      </c>
      <c r="G6669" s="8">
        <f t="shared" si="418"/>
        <v>18</v>
      </c>
      <c r="H6669" s="8">
        <f t="shared" si="419"/>
        <v>0</v>
      </c>
      <c r="I6669" s="8">
        <f t="shared" si="420"/>
        <v>0</v>
      </c>
      <c r="J6669" s="1">
        <v>18</v>
      </c>
      <c r="K6669" s="1">
        <v>25</v>
      </c>
      <c r="M6669" s="45"/>
      <c r="N6669" s="45"/>
      <c r="O6669" s="45"/>
      <c r="P6669" s="28"/>
      <c r="Q6669" s="28"/>
      <c r="R6669" s="25"/>
      <c r="Z6669"/>
    </row>
    <row r="6670" spans="1:26" x14ac:dyDescent="0.25">
      <c r="A6670" s="2" t="s">
        <v>6</v>
      </c>
      <c r="B6670" s="3">
        <v>2008</v>
      </c>
      <c r="C6670" s="3">
        <v>10</v>
      </c>
      <c r="D6670" s="3">
        <v>6</v>
      </c>
      <c r="E6670" s="3">
        <v>0</v>
      </c>
      <c r="F6670" s="42">
        <v>19.2</v>
      </c>
      <c r="G6670" s="8">
        <f t="shared" si="418"/>
        <v>18</v>
      </c>
      <c r="H6670" s="8">
        <f t="shared" si="419"/>
        <v>0</v>
      </c>
      <c r="I6670" s="8">
        <f t="shared" si="420"/>
        <v>0</v>
      </c>
      <c r="J6670" s="1">
        <v>18</v>
      </c>
      <c r="K6670" s="1">
        <v>25</v>
      </c>
      <c r="M6670" s="45"/>
      <c r="N6670" s="45"/>
      <c r="O6670" s="45"/>
      <c r="P6670" s="28"/>
      <c r="Q6670" s="28"/>
      <c r="R6670" s="25"/>
      <c r="Z6670"/>
    </row>
    <row r="6671" spans="1:26" x14ac:dyDescent="0.25">
      <c r="A6671" s="2" t="s">
        <v>6</v>
      </c>
      <c r="B6671" s="3">
        <v>2008</v>
      </c>
      <c r="C6671" s="3">
        <v>10</v>
      </c>
      <c r="D6671" s="3">
        <v>6</v>
      </c>
      <c r="E6671" s="3">
        <v>0</v>
      </c>
      <c r="F6671" s="42">
        <v>19</v>
      </c>
      <c r="G6671" s="8">
        <f t="shared" si="418"/>
        <v>18</v>
      </c>
      <c r="H6671" s="8">
        <f t="shared" si="419"/>
        <v>0</v>
      </c>
      <c r="I6671" s="8">
        <f t="shared" si="420"/>
        <v>0</v>
      </c>
      <c r="J6671" s="1">
        <v>18</v>
      </c>
      <c r="K6671" s="1">
        <v>25</v>
      </c>
      <c r="M6671" s="45"/>
      <c r="N6671" s="45"/>
      <c r="O6671" s="45"/>
      <c r="P6671" s="28"/>
      <c r="Q6671" s="28"/>
      <c r="R6671" s="25"/>
      <c r="Z6671"/>
    </row>
    <row r="6672" spans="1:26" x14ac:dyDescent="0.25">
      <c r="A6672" s="2" t="s">
        <v>6</v>
      </c>
      <c r="B6672" s="3">
        <v>2008</v>
      </c>
      <c r="C6672" s="3">
        <v>10</v>
      </c>
      <c r="D6672" s="3">
        <v>6</v>
      </c>
      <c r="E6672" s="3">
        <v>0</v>
      </c>
      <c r="F6672" s="42">
        <v>18.399999999999999</v>
      </c>
      <c r="G6672" s="8">
        <f t="shared" si="418"/>
        <v>18</v>
      </c>
      <c r="H6672" s="8">
        <f t="shared" si="419"/>
        <v>0</v>
      </c>
      <c r="I6672" s="8">
        <f t="shared" si="420"/>
        <v>0</v>
      </c>
      <c r="J6672" s="1">
        <v>18</v>
      </c>
      <c r="K6672" s="1">
        <v>25</v>
      </c>
      <c r="M6672" s="45"/>
      <c r="N6672" s="45"/>
      <c r="O6672" s="45"/>
      <c r="P6672" s="28"/>
      <c r="Q6672" s="28"/>
      <c r="R6672" s="25"/>
      <c r="Z6672"/>
    </row>
    <row r="6673" spans="1:26" x14ac:dyDescent="0.25">
      <c r="A6673" s="2" t="s">
        <v>6</v>
      </c>
      <c r="B6673" s="3">
        <v>2008</v>
      </c>
      <c r="C6673" s="3">
        <v>10</v>
      </c>
      <c r="D6673" s="3">
        <v>6</v>
      </c>
      <c r="E6673" s="3">
        <v>0</v>
      </c>
      <c r="F6673" s="42">
        <v>17.2</v>
      </c>
      <c r="G6673" s="8">
        <f t="shared" si="418"/>
        <v>18</v>
      </c>
      <c r="H6673" s="8">
        <f t="shared" si="419"/>
        <v>44.000000000000043</v>
      </c>
      <c r="I6673" s="8">
        <f t="shared" si="420"/>
        <v>11.000000000000011</v>
      </c>
      <c r="J6673" s="1">
        <v>18</v>
      </c>
      <c r="K6673" s="1">
        <v>25</v>
      </c>
      <c r="M6673" s="45"/>
      <c r="N6673" s="45"/>
      <c r="O6673" s="45"/>
      <c r="P6673" s="28"/>
      <c r="Q6673" s="28"/>
      <c r="R6673" s="25"/>
      <c r="Z6673"/>
    </row>
    <row r="6674" spans="1:26" x14ac:dyDescent="0.25">
      <c r="A6674" s="2" t="s">
        <v>6</v>
      </c>
      <c r="B6674" s="3">
        <v>2008</v>
      </c>
      <c r="C6674" s="3">
        <v>10</v>
      </c>
      <c r="D6674" s="3">
        <v>6</v>
      </c>
      <c r="E6674" s="3">
        <v>0</v>
      </c>
      <c r="F6674" s="42">
        <v>16.100000000000001</v>
      </c>
      <c r="G6674" s="8">
        <f t="shared" si="418"/>
        <v>18</v>
      </c>
      <c r="H6674" s="8">
        <f t="shared" si="419"/>
        <v>104.49999999999991</v>
      </c>
      <c r="I6674" s="8">
        <f t="shared" si="420"/>
        <v>26.124999999999979</v>
      </c>
      <c r="J6674" s="1">
        <v>18</v>
      </c>
      <c r="K6674" s="1">
        <v>25</v>
      </c>
      <c r="M6674" s="45"/>
      <c r="N6674" s="45"/>
      <c r="O6674" s="45"/>
      <c r="P6674" s="28"/>
      <c r="Q6674" s="28"/>
      <c r="R6674" s="25"/>
      <c r="Z6674"/>
    </row>
    <row r="6675" spans="1:26" x14ac:dyDescent="0.25">
      <c r="A6675" s="2" t="s">
        <v>6</v>
      </c>
      <c r="B6675" s="3">
        <v>2008</v>
      </c>
      <c r="C6675" s="3">
        <v>10</v>
      </c>
      <c r="D6675" s="3">
        <v>6</v>
      </c>
      <c r="E6675" s="3">
        <v>0</v>
      </c>
      <c r="F6675" s="42">
        <v>15.8</v>
      </c>
      <c r="G6675" s="8">
        <f t="shared" si="418"/>
        <v>18</v>
      </c>
      <c r="H6675" s="8">
        <f t="shared" si="419"/>
        <v>120.99999999999996</v>
      </c>
      <c r="I6675" s="8">
        <f t="shared" si="420"/>
        <v>30.249999999999989</v>
      </c>
      <c r="J6675" s="1">
        <v>18</v>
      </c>
      <c r="K6675" s="1">
        <v>25</v>
      </c>
      <c r="M6675" s="45"/>
      <c r="N6675" s="45"/>
      <c r="O6675" s="45"/>
      <c r="P6675" s="28"/>
      <c r="Q6675" s="28"/>
      <c r="R6675" s="25"/>
      <c r="Z6675"/>
    </row>
    <row r="6676" spans="1:26" x14ac:dyDescent="0.25">
      <c r="A6676" s="2" t="s">
        <v>6</v>
      </c>
      <c r="B6676" s="3">
        <v>2008</v>
      </c>
      <c r="C6676" s="3">
        <v>10</v>
      </c>
      <c r="D6676" s="3">
        <v>6</v>
      </c>
      <c r="E6676" s="3">
        <v>0</v>
      </c>
      <c r="F6676" s="42">
        <v>15.7</v>
      </c>
      <c r="G6676" s="8">
        <f t="shared" si="418"/>
        <v>18</v>
      </c>
      <c r="H6676" s="8">
        <f t="shared" si="419"/>
        <v>126.50000000000004</v>
      </c>
      <c r="I6676" s="8">
        <f t="shared" si="420"/>
        <v>31.625000000000011</v>
      </c>
      <c r="J6676" s="1">
        <v>18</v>
      </c>
      <c r="K6676" s="1">
        <v>25</v>
      </c>
      <c r="M6676" s="45"/>
      <c r="N6676" s="45"/>
      <c r="O6676" s="45"/>
      <c r="P6676" s="28"/>
      <c r="Q6676" s="28"/>
      <c r="R6676" s="25"/>
      <c r="Z6676"/>
    </row>
    <row r="6677" spans="1:26" x14ac:dyDescent="0.25">
      <c r="A6677" s="2" t="s">
        <v>6</v>
      </c>
      <c r="B6677" s="3">
        <v>2008</v>
      </c>
      <c r="C6677" s="3">
        <v>10</v>
      </c>
      <c r="D6677" s="3">
        <v>6</v>
      </c>
      <c r="E6677" s="3">
        <v>0</v>
      </c>
      <c r="F6677" s="42">
        <v>15.6</v>
      </c>
      <c r="G6677" s="8">
        <f t="shared" si="418"/>
        <v>18</v>
      </c>
      <c r="H6677" s="8">
        <f t="shared" si="419"/>
        <v>132.00000000000003</v>
      </c>
      <c r="I6677" s="8">
        <f t="shared" si="420"/>
        <v>33.000000000000007</v>
      </c>
      <c r="J6677" s="1">
        <v>18</v>
      </c>
      <c r="K6677" s="1">
        <v>25</v>
      </c>
      <c r="M6677" s="45"/>
      <c r="N6677" s="45"/>
      <c r="O6677" s="45"/>
      <c r="P6677" s="28"/>
      <c r="Q6677" s="28"/>
      <c r="R6677" s="25"/>
      <c r="Z6677"/>
    </row>
    <row r="6678" spans="1:26" x14ac:dyDescent="0.25">
      <c r="A6678" s="2" t="s">
        <v>6</v>
      </c>
      <c r="B6678" s="3">
        <v>2008</v>
      </c>
      <c r="C6678" s="3">
        <v>10</v>
      </c>
      <c r="D6678" s="3">
        <v>6</v>
      </c>
      <c r="E6678" s="3">
        <v>0</v>
      </c>
      <c r="F6678" s="42">
        <v>15.5</v>
      </c>
      <c r="G6678" s="8">
        <f t="shared" si="418"/>
        <v>18</v>
      </c>
      <c r="H6678" s="8">
        <f t="shared" si="419"/>
        <v>137.5</v>
      </c>
      <c r="I6678" s="8">
        <f t="shared" si="420"/>
        <v>34.375</v>
      </c>
      <c r="J6678" s="1">
        <v>18</v>
      </c>
      <c r="K6678" s="1">
        <v>25</v>
      </c>
      <c r="M6678" s="45"/>
      <c r="N6678" s="45"/>
      <c r="O6678" s="45"/>
      <c r="P6678" s="28"/>
      <c r="Q6678" s="28"/>
      <c r="R6678" s="25"/>
      <c r="Z6678"/>
    </row>
    <row r="6679" spans="1:26" x14ac:dyDescent="0.25">
      <c r="A6679" s="2" t="s">
        <v>6</v>
      </c>
      <c r="B6679" s="3">
        <v>2008</v>
      </c>
      <c r="C6679" s="3">
        <v>10</v>
      </c>
      <c r="D6679" s="3">
        <v>6</v>
      </c>
      <c r="E6679" s="3">
        <v>0</v>
      </c>
      <c r="F6679" s="42">
        <v>15.4</v>
      </c>
      <c r="G6679" s="8">
        <f t="shared" si="418"/>
        <v>18</v>
      </c>
      <c r="H6679" s="8">
        <f t="shared" si="419"/>
        <v>142.99999999999997</v>
      </c>
      <c r="I6679" s="8">
        <f t="shared" si="420"/>
        <v>35.749999999999993</v>
      </c>
      <c r="J6679" s="1">
        <v>18</v>
      </c>
      <c r="K6679" s="1">
        <v>25</v>
      </c>
      <c r="M6679" s="45"/>
      <c r="N6679" s="45"/>
      <c r="O6679" s="45"/>
      <c r="P6679" s="28"/>
      <c r="Q6679" s="28"/>
      <c r="R6679" s="25"/>
      <c r="Z6679"/>
    </row>
    <row r="6680" spans="1:26" x14ac:dyDescent="0.25">
      <c r="A6680" s="2" t="s">
        <v>6</v>
      </c>
      <c r="B6680" s="3">
        <v>2008</v>
      </c>
      <c r="C6680" s="3">
        <v>10</v>
      </c>
      <c r="D6680" s="3">
        <v>6</v>
      </c>
      <c r="E6680" s="3">
        <v>0</v>
      </c>
      <c r="F6680" s="42">
        <v>15.1</v>
      </c>
      <c r="G6680" s="8">
        <f t="shared" si="418"/>
        <v>18</v>
      </c>
      <c r="H6680" s="8">
        <f t="shared" si="419"/>
        <v>159.50000000000003</v>
      </c>
      <c r="I6680" s="8">
        <f t="shared" si="420"/>
        <v>39.875000000000007</v>
      </c>
      <c r="J6680" s="1">
        <v>18</v>
      </c>
      <c r="K6680" s="1">
        <v>25</v>
      </c>
      <c r="M6680" s="45"/>
      <c r="N6680" s="45"/>
      <c r="O6680" s="45"/>
      <c r="P6680" s="28"/>
      <c r="Q6680" s="28"/>
      <c r="R6680" s="25"/>
      <c r="Z6680"/>
    </row>
    <row r="6681" spans="1:26" x14ac:dyDescent="0.25">
      <c r="A6681" s="2" t="s">
        <v>6</v>
      </c>
      <c r="B6681" s="3">
        <v>2008</v>
      </c>
      <c r="C6681" s="3">
        <v>10</v>
      </c>
      <c r="D6681" s="3">
        <v>6</v>
      </c>
      <c r="E6681" s="3">
        <v>0</v>
      </c>
      <c r="F6681" s="42">
        <v>14.7</v>
      </c>
      <c r="G6681" s="8">
        <f t="shared" si="418"/>
        <v>18</v>
      </c>
      <c r="H6681" s="8">
        <f t="shared" si="419"/>
        <v>181.50000000000003</v>
      </c>
      <c r="I6681" s="8">
        <f t="shared" si="420"/>
        <v>45.375000000000007</v>
      </c>
      <c r="J6681" s="1">
        <v>18</v>
      </c>
      <c r="K6681" s="1">
        <v>25</v>
      </c>
      <c r="M6681" s="45"/>
      <c r="N6681" s="45"/>
      <c r="O6681" s="45"/>
      <c r="P6681" s="28"/>
      <c r="Q6681" s="28"/>
      <c r="R6681" s="25"/>
      <c r="Z6681"/>
    </row>
    <row r="6682" spans="1:26" x14ac:dyDescent="0.25">
      <c r="A6682" s="2" t="s">
        <v>6</v>
      </c>
      <c r="B6682" s="3">
        <v>2008</v>
      </c>
      <c r="C6682" s="3">
        <v>10</v>
      </c>
      <c r="D6682" s="3">
        <v>6</v>
      </c>
      <c r="E6682" s="3">
        <v>0</v>
      </c>
      <c r="F6682" s="42">
        <v>14.3</v>
      </c>
      <c r="G6682" s="8">
        <f t="shared" si="418"/>
        <v>18</v>
      </c>
      <c r="H6682" s="8">
        <f t="shared" si="419"/>
        <v>203.49999999999997</v>
      </c>
      <c r="I6682" s="8">
        <f t="shared" si="420"/>
        <v>50.874999999999993</v>
      </c>
      <c r="J6682" s="1">
        <v>18</v>
      </c>
      <c r="K6682" s="1">
        <v>25</v>
      </c>
      <c r="M6682" s="45"/>
      <c r="N6682" s="45"/>
      <c r="O6682" s="45"/>
      <c r="P6682" s="28"/>
      <c r="Q6682" s="28"/>
      <c r="R6682" s="25"/>
      <c r="Z6682"/>
    </row>
    <row r="6683" spans="1:26" x14ac:dyDescent="0.25">
      <c r="A6683" s="2" t="s">
        <v>6</v>
      </c>
      <c r="B6683" s="3">
        <v>2008</v>
      </c>
      <c r="C6683" s="3">
        <v>10</v>
      </c>
      <c r="D6683" s="3">
        <v>6</v>
      </c>
      <c r="E6683" s="3">
        <v>0</v>
      </c>
      <c r="F6683" s="42">
        <v>14.1</v>
      </c>
      <c r="G6683" s="8">
        <f t="shared" si="418"/>
        <v>18</v>
      </c>
      <c r="H6683" s="8">
        <f t="shared" si="419"/>
        <v>214.50000000000003</v>
      </c>
      <c r="I6683" s="8">
        <f t="shared" si="420"/>
        <v>53.625000000000007</v>
      </c>
      <c r="J6683" s="1">
        <v>18</v>
      </c>
      <c r="K6683" s="1">
        <v>25</v>
      </c>
      <c r="M6683" s="45"/>
      <c r="N6683" s="45"/>
      <c r="O6683" s="45"/>
      <c r="P6683" s="28"/>
      <c r="Q6683" s="28"/>
      <c r="R6683" s="25"/>
      <c r="Z6683"/>
    </row>
    <row r="6684" spans="1:26" x14ac:dyDescent="0.25">
      <c r="A6684" s="2" t="s">
        <v>6</v>
      </c>
      <c r="B6684" s="3">
        <v>2008</v>
      </c>
      <c r="C6684" s="3">
        <v>10</v>
      </c>
      <c r="D6684" s="3">
        <v>6</v>
      </c>
      <c r="E6684" s="3">
        <v>0</v>
      </c>
      <c r="F6684" s="42">
        <v>14</v>
      </c>
      <c r="G6684" s="8">
        <f t="shared" si="418"/>
        <v>18</v>
      </c>
      <c r="H6684" s="8">
        <f t="shared" si="419"/>
        <v>220</v>
      </c>
      <c r="I6684" s="8">
        <f t="shared" si="420"/>
        <v>55</v>
      </c>
      <c r="J6684" s="1">
        <v>18</v>
      </c>
      <c r="K6684" s="1">
        <v>25</v>
      </c>
      <c r="M6684" s="45"/>
      <c r="N6684" s="45"/>
      <c r="O6684" s="45"/>
      <c r="P6684" s="28"/>
      <c r="Q6684" s="28"/>
      <c r="R6684" s="25"/>
      <c r="Z6684"/>
    </row>
    <row r="6685" spans="1:26" x14ac:dyDescent="0.25">
      <c r="A6685" s="2" t="s">
        <v>6</v>
      </c>
      <c r="B6685" s="3">
        <v>2008</v>
      </c>
      <c r="C6685" s="3">
        <v>10</v>
      </c>
      <c r="D6685" s="3">
        <v>6</v>
      </c>
      <c r="E6685" s="3">
        <v>0</v>
      </c>
      <c r="F6685" s="42">
        <v>13.7</v>
      </c>
      <c r="G6685" s="8">
        <f t="shared" si="418"/>
        <v>18</v>
      </c>
      <c r="H6685" s="8">
        <f t="shared" si="419"/>
        <v>236.50000000000003</v>
      </c>
      <c r="I6685" s="8">
        <f t="shared" si="420"/>
        <v>59.125000000000007</v>
      </c>
      <c r="J6685" s="1">
        <v>18</v>
      </c>
      <c r="K6685" s="1">
        <v>25</v>
      </c>
      <c r="M6685" s="45"/>
      <c r="N6685" s="45"/>
      <c r="O6685" s="45"/>
      <c r="P6685" s="28"/>
      <c r="Q6685" s="28"/>
      <c r="R6685" s="25"/>
      <c r="Z6685"/>
    </row>
    <row r="6686" spans="1:26" x14ac:dyDescent="0.25">
      <c r="A6686" s="2" t="s">
        <v>6</v>
      </c>
      <c r="B6686" s="3">
        <v>2008</v>
      </c>
      <c r="C6686" s="3">
        <v>10</v>
      </c>
      <c r="D6686" s="3">
        <v>6</v>
      </c>
      <c r="E6686" s="3">
        <v>0</v>
      </c>
      <c r="F6686" s="42">
        <v>13.3</v>
      </c>
      <c r="G6686" s="8">
        <f t="shared" si="418"/>
        <v>18</v>
      </c>
      <c r="H6686" s="8">
        <f t="shared" si="419"/>
        <v>258.49999999999994</v>
      </c>
      <c r="I6686" s="8">
        <f t="shared" si="420"/>
        <v>64.624999999999986</v>
      </c>
      <c r="J6686" s="1">
        <v>18</v>
      </c>
      <c r="K6686" s="1">
        <v>25</v>
      </c>
      <c r="M6686" s="45"/>
      <c r="N6686" s="45"/>
      <c r="O6686" s="45"/>
      <c r="P6686" s="28"/>
      <c r="Q6686" s="28"/>
      <c r="R6686" s="25"/>
      <c r="Z6686"/>
    </row>
    <row r="6687" spans="1:26" x14ac:dyDescent="0.25">
      <c r="A6687" s="2" t="s">
        <v>6</v>
      </c>
      <c r="B6687" s="3">
        <v>2008</v>
      </c>
      <c r="C6687" s="3">
        <v>10</v>
      </c>
      <c r="D6687" s="3">
        <v>6</v>
      </c>
      <c r="E6687" s="3">
        <v>0</v>
      </c>
      <c r="F6687" s="42">
        <v>13.2</v>
      </c>
      <c r="G6687" s="8">
        <f t="shared" si="418"/>
        <v>18</v>
      </c>
      <c r="H6687" s="8">
        <f t="shared" si="419"/>
        <v>264.00000000000006</v>
      </c>
      <c r="I6687" s="8">
        <f t="shared" si="420"/>
        <v>66.000000000000014</v>
      </c>
      <c r="J6687" s="1">
        <v>18</v>
      </c>
      <c r="K6687" s="1">
        <v>25</v>
      </c>
      <c r="M6687" s="45"/>
      <c r="N6687" s="45"/>
      <c r="O6687" s="45"/>
      <c r="P6687" s="28"/>
      <c r="Q6687" s="28"/>
      <c r="R6687" s="25"/>
      <c r="Z6687"/>
    </row>
    <row r="6688" spans="1:26" x14ac:dyDescent="0.25">
      <c r="A6688" s="2" t="s">
        <v>6</v>
      </c>
      <c r="B6688" s="3">
        <v>2008</v>
      </c>
      <c r="C6688" s="3">
        <v>10</v>
      </c>
      <c r="D6688" s="3">
        <v>6</v>
      </c>
      <c r="E6688" s="3">
        <v>0</v>
      </c>
      <c r="F6688" s="42">
        <v>13.3</v>
      </c>
      <c r="G6688" s="8">
        <f t="shared" si="418"/>
        <v>18</v>
      </c>
      <c r="H6688" s="8">
        <f t="shared" si="419"/>
        <v>258.49999999999994</v>
      </c>
      <c r="I6688" s="8">
        <f t="shared" si="420"/>
        <v>64.624999999999986</v>
      </c>
      <c r="J6688" s="1">
        <v>18</v>
      </c>
      <c r="K6688" s="1">
        <v>25</v>
      </c>
      <c r="M6688" s="45"/>
      <c r="N6688" s="45"/>
      <c r="O6688" s="45"/>
      <c r="P6688" s="28"/>
      <c r="Q6688" s="28"/>
      <c r="R6688" s="25"/>
      <c r="Z6688"/>
    </row>
    <row r="6689" spans="1:26" x14ac:dyDescent="0.25">
      <c r="A6689" s="2" t="s">
        <v>6</v>
      </c>
      <c r="B6689" s="3">
        <v>2008</v>
      </c>
      <c r="C6689" s="3">
        <v>10</v>
      </c>
      <c r="D6689" s="3">
        <v>6</v>
      </c>
      <c r="E6689" s="3">
        <v>0</v>
      </c>
      <c r="F6689" s="42">
        <v>14</v>
      </c>
      <c r="G6689" s="8">
        <f t="shared" si="418"/>
        <v>18</v>
      </c>
      <c r="H6689" s="8">
        <f t="shared" si="419"/>
        <v>220</v>
      </c>
      <c r="I6689" s="8">
        <f t="shared" si="420"/>
        <v>55</v>
      </c>
      <c r="J6689" s="1">
        <v>18</v>
      </c>
      <c r="K6689" s="1">
        <v>25</v>
      </c>
      <c r="M6689" s="45"/>
      <c r="N6689" s="45"/>
      <c r="O6689" s="45"/>
      <c r="P6689" s="28"/>
      <c r="Q6689" s="28"/>
      <c r="R6689" s="25"/>
      <c r="Z6689"/>
    </row>
    <row r="6690" spans="1:26" x14ac:dyDescent="0.25">
      <c r="A6690" s="2" t="s">
        <v>6</v>
      </c>
      <c r="B6690" s="3">
        <v>2008</v>
      </c>
      <c r="C6690" s="3">
        <v>10</v>
      </c>
      <c r="D6690" s="3">
        <v>6</v>
      </c>
      <c r="E6690" s="3">
        <v>0</v>
      </c>
      <c r="F6690" s="42">
        <v>15.1</v>
      </c>
      <c r="G6690" s="8">
        <f t="shared" si="418"/>
        <v>18</v>
      </c>
      <c r="H6690" s="8">
        <f t="shared" si="419"/>
        <v>159.50000000000003</v>
      </c>
      <c r="I6690" s="8">
        <f t="shared" si="420"/>
        <v>39.875000000000007</v>
      </c>
      <c r="J6690" s="1">
        <v>18</v>
      </c>
      <c r="K6690" s="1">
        <v>25</v>
      </c>
      <c r="M6690" s="45"/>
      <c r="N6690" s="45"/>
      <c r="O6690" s="45"/>
      <c r="P6690" s="28"/>
      <c r="Q6690" s="28"/>
      <c r="R6690" s="25"/>
      <c r="Z6690"/>
    </row>
    <row r="6691" spans="1:26" x14ac:dyDescent="0.25">
      <c r="A6691" s="2" t="s">
        <v>6</v>
      </c>
      <c r="B6691" s="3">
        <v>2008</v>
      </c>
      <c r="C6691" s="3">
        <v>10</v>
      </c>
      <c r="D6691" s="3">
        <v>5</v>
      </c>
      <c r="E6691" s="3">
        <v>12</v>
      </c>
      <c r="F6691" s="42">
        <v>19.5</v>
      </c>
      <c r="G6691" s="8">
        <f t="shared" si="418"/>
        <v>18</v>
      </c>
      <c r="H6691" s="8">
        <f t="shared" si="419"/>
        <v>0</v>
      </c>
      <c r="I6691" s="8">
        <f t="shared" si="420"/>
        <v>0</v>
      </c>
      <c r="J6691" s="1">
        <v>18</v>
      </c>
      <c r="K6691" s="1">
        <v>25</v>
      </c>
      <c r="M6691" s="45"/>
      <c r="N6691" s="45"/>
      <c r="O6691" s="45"/>
      <c r="P6691" s="28"/>
      <c r="Q6691" s="28"/>
      <c r="R6691" s="25"/>
      <c r="Z6691"/>
    </row>
    <row r="6692" spans="1:26" x14ac:dyDescent="0.25">
      <c r="A6692" s="2" t="s">
        <v>6</v>
      </c>
      <c r="B6692" s="3">
        <v>2008</v>
      </c>
      <c r="C6692" s="3">
        <v>10</v>
      </c>
      <c r="D6692" s="3">
        <v>5</v>
      </c>
      <c r="E6692" s="3">
        <v>13</v>
      </c>
      <c r="F6692" s="42">
        <v>20.8</v>
      </c>
      <c r="G6692" s="8">
        <f t="shared" si="418"/>
        <v>18</v>
      </c>
      <c r="H6692" s="8">
        <f t="shared" si="419"/>
        <v>0</v>
      </c>
      <c r="I6692" s="8">
        <f t="shared" si="420"/>
        <v>0</v>
      </c>
      <c r="J6692" s="1">
        <v>18</v>
      </c>
      <c r="K6692" s="1">
        <v>25</v>
      </c>
      <c r="M6692" s="45"/>
      <c r="N6692" s="45"/>
      <c r="O6692" s="45"/>
      <c r="P6692" s="28"/>
      <c r="Q6692" s="28"/>
      <c r="R6692" s="25"/>
      <c r="Z6692"/>
    </row>
    <row r="6693" spans="1:26" x14ac:dyDescent="0.25">
      <c r="A6693" s="2" t="s">
        <v>6</v>
      </c>
      <c r="B6693" s="3">
        <v>2008</v>
      </c>
      <c r="C6693" s="3">
        <v>10</v>
      </c>
      <c r="D6693" s="3">
        <v>5</v>
      </c>
      <c r="E6693" s="3">
        <v>14</v>
      </c>
      <c r="F6693" s="42">
        <v>21.5</v>
      </c>
      <c r="G6693" s="8">
        <f t="shared" si="418"/>
        <v>18</v>
      </c>
      <c r="H6693" s="8">
        <f t="shared" si="419"/>
        <v>0</v>
      </c>
      <c r="I6693" s="8">
        <f t="shared" si="420"/>
        <v>0</v>
      </c>
      <c r="J6693" s="1">
        <v>18</v>
      </c>
      <c r="K6693" s="1">
        <v>25</v>
      </c>
      <c r="M6693" s="45"/>
      <c r="N6693" s="45"/>
      <c r="O6693" s="45"/>
      <c r="P6693" s="28"/>
      <c r="Q6693" s="28"/>
      <c r="R6693" s="25"/>
      <c r="Z6693"/>
    </row>
    <row r="6694" spans="1:26" x14ac:dyDescent="0.25">
      <c r="A6694" s="2" t="s">
        <v>6</v>
      </c>
      <c r="B6694" s="3">
        <v>2008</v>
      </c>
      <c r="C6694" s="3">
        <v>10</v>
      </c>
      <c r="D6694" s="3">
        <v>5</v>
      </c>
      <c r="E6694" s="3">
        <v>15</v>
      </c>
      <c r="F6694" s="42">
        <v>21.9</v>
      </c>
      <c r="G6694" s="8">
        <f t="shared" si="418"/>
        <v>18</v>
      </c>
      <c r="H6694" s="8">
        <f t="shared" si="419"/>
        <v>0</v>
      </c>
      <c r="I6694" s="8">
        <f t="shared" si="420"/>
        <v>0</v>
      </c>
      <c r="J6694" s="1">
        <v>18</v>
      </c>
      <c r="K6694" s="1">
        <v>25</v>
      </c>
      <c r="M6694" s="45"/>
      <c r="N6694" s="45"/>
      <c r="O6694" s="45"/>
      <c r="P6694" s="28"/>
      <c r="Q6694" s="28"/>
      <c r="R6694" s="25"/>
      <c r="Z6694"/>
    </row>
    <row r="6695" spans="1:26" x14ac:dyDescent="0.25">
      <c r="A6695" s="2" t="s">
        <v>6</v>
      </c>
      <c r="B6695" s="3">
        <v>2008</v>
      </c>
      <c r="C6695" s="3">
        <v>10</v>
      </c>
      <c r="D6695" s="3">
        <v>5</v>
      </c>
      <c r="E6695" s="3">
        <v>16</v>
      </c>
      <c r="F6695" s="42">
        <v>22.2</v>
      </c>
      <c r="G6695" s="8">
        <f t="shared" si="418"/>
        <v>18</v>
      </c>
      <c r="H6695" s="8">
        <f t="shared" si="419"/>
        <v>0</v>
      </c>
      <c r="I6695" s="8">
        <f t="shared" si="420"/>
        <v>0</v>
      </c>
      <c r="J6695" s="1">
        <v>18</v>
      </c>
      <c r="K6695" s="1">
        <v>25</v>
      </c>
      <c r="M6695" s="45"/>
      <c r="N6695" s="45"/>
      <c r="O6695" s="45"/>
      <c r="P6695" s="28"/>
      <c r="Q6695" s="28"/>
      <c r="R6695" s="25"/>
      <c r="Z6695"/>
    </row>
    <row r="6696" spans="1:26" x14ac:dyDescent="0.25">
      <c r="A6696" s="2" t="s">
        <v>6</v>
      </c>
      <c r="B6696" s="3">
        <v>2008</v>
      </c>
      <c r="C6696" s="3">
        <v>10</v>
      </c>
      <c r="D6696" s="3">
        <v>5</v>
      </c>
      <c r="E6696" s="3">
        <v>17</v>
      </c>
      <c r="F6696" s="42">
        <v>22</v>
      </c>
      <c r="G6696" s="8">
        <f t="shared" si="418"/>
        <v>18</v>
      </c>
      <c r="H6696" s="8">
        <f t="shared" si="419"/>
        <v>0</v>
      </c>
      <c r="I6696" s="8">
        <f t="shared" si="420"/>
        <v>0</v>
      </c>
      <c r="J6696" s="1">
        <v>18</v>
      </c>
      <c r="K6696" s="1">
        <v>25</v>
      </c>
      <c r="M6696" s="45"/>
      <c r="N6696" s="45"/>
      <c r="O6696" s="45"/>
      <c r="P6696" s="28"/>
      <c r="Q6696" s="28"/>
      <c r="R6696" s="25"/>
      <c r="Z6696"/>
    </row>
    <row r="6697" spans="1:26" x14ac:dyDescent="0.25">
      <c r="A6697" s="2" t="s">
        <v>6</v>
      </c>
      <c r="B6697" s="3">
        <v>2008</v>
      </c>
      <c r="C6697" s="3">
        <v>10</v>
      </c>
      <c r="D6697" s="3">
        <v>5</v>
      </c>
      <c r="E6697" s="3">
        <v>18</v>
      </c>
      <c r="F6697" s="42">
        <v>20.6</v>
      </c>
      <c r="G6697" s="8">
        <f t="shared" si="418"/>
        <v>18</v>
      </c>
      <c r="H6697" s="8">
        <f t="shared" si="419"/>
        <v>0</v>
      </c>
      <c r="I6697" s="8">
        <f t="shared" si="420"/>
        <v>0</v>
      </c>
      <c r="J6697" s="1">
        <v>18</v>
      </c>
      <c r="K6697" s="1">
        <v>25</v>
      </c>
      <c r="M6697" s="45"/>
      <c r="N6697" s="45"/>
      <c r="O6697" s="45"/>
      <c r="P6697" s="28"/>
      <c r="Q6697" s="28"/>
      <c r="R6697" s="25"/>
      <c r="Z6697"/>
    </row>
    <row r="6698" spans="1:26" x14ac:dyDescent="0.25">
      <c r="A6698" s="2" t="s">
        <v>6</v>
      </c>
      <c r="B6698" s="3">
        <v>2008</v>
      </c>
      <c r="C6698" s="3">
        <v>10</v>
      </c>
      <c r="D6698" s="3">
        <v>5</v>
      </c>
      <c r="E6698" s="3">
        <v>19</v>
      </c>
      <c r="F6698" s="42">
        <v>18.100000000000001</v>
      </c>
      <c r="G6698" s="8">
        <f t="shared" si="418"/>
        <v>18</v>
      </c>
      <c r="H6698" s="8">
        <f t="shared" si="419"/>
        <v>0</v>
      </c>
      <c r="I6698" s="8">
        <f t="shared" si="420"/>
        <v>0</v>
      </c>
      <c r="J6698" s="1">
        <v>18</v>
      </c>
      <c r="K6698" s="1">
        <v>25</v>
      </c>
      <c r="M6698" s="45"/>
      <c r="N6698" s="45"/>
      <c r="O6698" s="45"/>
      <c r="P6698" s="28"/>
      <c r="Q6698" s="28"/>
      <c r="R6698" s="25"/>
      <c r="Z6698"/>
    </row>
    <row r="6699" spans="1:26" x14ac:dyDescent="0.25">
      <c r="A6699" s="2" t="s">
        <v>6</v>
      </c>
      <c r="B6699" s="3">
        <v>2008</v>
      </c>
      <c r="C6699" s="3">
        <v>10</v>
      </c>
      <c r="D6699" s="3">
        <v>5</v>
      </c>
      <c r="E6699" s="3">
        <v>20</v>
      </c>
      <c r="F6699" s="42">
        <v>17.399999999999999</v>
      </c>
      <c r="G6699" s="8">
        <f t="shared" si="418"/>
        <v>18</v>
      </c>
      <c r="H6699" s="8">
        <f t="shared" si="419"/>
        <v>33.000000000000078</v>
      </c>
      <c r="I6699" s="8">
        <f t="shared" si="420"/>
        <v>8.2500000000000195</v>
      </c>
      <c r="J6699" s="1">
        <v>18</v>
      </c>
      <c r="K6699" s="1">
        <v>25</v>
      </c>
      <c r="M6699" s="45"/>
      <c r="N6699" s="45"/>
      <c r="O6699" s="45"/>
      <c r="P6699" s="28"/>
      <c r="Q6699" s="28"/>
      <c r="R6699" s="25"/>
      <c r="Z6699"/>
    </row>
    <row r="6700" spans="1:26" x14ac:dyDescent="0.25">
      <c r="A6700" s="2" t="s">
        <v>6</v>
      </c>
      <c r="B6700" s="3">
        <v>2008</v>
      </c>
      <c r="C6700" s="3">
        <v>10</v>
      </c>
      <c r="D6700" s="3">
        <v>5</v>
      </c>
      <c r="E6700" s="3">
        <v>21</v>
      </c>
      <c r="F6700" s="42">
        <v>17</v>
      </c>
      <c r="G6700" s="8">
        <f t="shared" si="418"/>
        <v>18</v>
      </c>
      <c r="H6700" s="8">
        <f t="shared" si="419"/>
        <v>55</v>
      </c>
      <c r="I6700" s="8">
        <f t="shared" si="420"/>
        <v>13.75</v>
      </c>
      <c r="J6700" s="1">
        <v>18</v>
      </c>
      <c r="K6700" s="1">
        <v>25</v>
      </c>
      <c r="M6700" s="45"/>
      <c r="N6700" s="45"/>
      <c r="O6700" s="45"/>
      <c r="P6700" s="28"/>
      <c r="Q6700" s="28"/>
      <c r="R6700" s="25"/>
      <c r="Z6700"/>
    </row>
    <row r="6701" spans="1:26" x14ac:dyDescent="0.25">
      <c r="A6701" s="2" t="s">
        <v>6</v>
      </c>
      <c r="B6701" s="3">
        <v>2008</v>
      </c>
      <c r="C6701" s="3">
        <v>10</v>
      </c>
      <c r="D6701" s="3">
        <v>5</v>
      </c>
      <c r="E6701" s="3">
        <v>22</v>
      </c>
      <c r="F6701" s="42">
        <v>16.7</v>
      </c>
      <c r="G6701" s="8">
        <f t="shared" si="418"/>
        <v>18</v>
      </c>
      <c r="H6701" s="8">
        <f t="shared" si="419"/>
        <v>71.500000000000043</v>
      </c>
      <c r="I6701" s="8">
        <f t="shared" si="420"/>
        <v>17.875000000000011</v>
      </c>
      <c r="J6701" s="1">
        <v>18</v>
      </c>
      <c r="K6701" s="1">
        <v>25</v>
      </c>
      <c r="M6701" s="45"/>
      <c r="N6701" s="45"/>
      <c r="O6701" s="45"/>
      <c r="P6701" s="28"/>
      <c r="Q6701" s="28"/>
      <c r="R6701" s="25"/>
      <c r="Z6701"/>
    </row>
    <row r="6702" spans="1:26" x14ac:dyDescent="0.25">
      <c r="A6702" s="2" t="s">
        <v>6</v>
      </c>
      <c r="B6702" s="3">
        <v>2008</v>
      </c>
      <c r="C6702" s="3">
        <v>10</v>
      </c>
      <c r="D6702" s="3">
        <v>5</v>
      </c>
      <c r="E6702" s="3">
        <v>23</v>
      </c>
      <c r="F6702" s="42">
        <v>16.600000000000001</v>
      </c>
      <c r="G6702" s="8">
        <f t="shared" si="418"/>
        <v>18</v>
      </c>
      <c r="H6702" s="8">
        <f t="shared" si="419"/>
        <v>76.999999999999915</v>
      </c>
      <c r="I6702" s="8">
        <f t="shared" si="420"/>
        <v>19.249999999999979</v>
      </c>
      <c r="J6702" s="1">
        <v>18</v>
      </c>
      <c r="K6702" s="1">
        <v>25</v>
      </c>
      <c r="M6702" s="45"/>
      <c r="N6702" s="45"/>
      <c r="O6702" s="45"/>
      <c r="P6702" s="28"/>
      <c r="Q6702" s="28"/>
      <c r="R6702" s="25"/>
      <c r="Z6702"/>
    </row>
    <row r="6703" spans="1:26" x14ac:dyDescent="0.25">
      <c r="A6703" s="2" t="s">
        <v>6</v>
      </c>
      <c r="B6703" s="3">
        <v>2008</v>
      </c>
      <c r="C6703" s="3">
        <v>10</v>
      </c>
      <c r="D6703" s="3">
        <v>6</v>
      </c>
      <c r="E6703" s="3">
        <v>0</v>
      </c>
      <c r="F6703" s="42">
        <v>16.5</v>
      </c>
      <c r="G6703" s="8">
        <f t="shared" si="418"/>
        <v>18</v>
      </c>
      <c r="H6703" s="8">
        <f t="shared" si="419"/>
        <v>82.5</v>
      </c>
      <c r="I6703" s="8">
        <f t="shared" si="420"/>
        <v>20.625</v>
      </c>
      <c r="J6703" s="1">
        <v>18</v>
      </c>
      <c r="K6703" s="1">
        <v>25</v>
      </c>
      <c r="M6703" s="45"/>
      <c r="N6703" s="45"/>
      <c r="O6703" s="45"/>
      <c r="P6703" s="28"/>
      <c r="Q6703" s="28"/>
      <c r="R6703" s="25"/>
      <c r="Z6703"/>
    </row>
    <row r="6704" spans="1:26" x14ac:dyDescent="0.25">
      <c r="A6704" s="2" t="s">
        <v>6</v>
      </c>
      <c r="B6704" s="3">
        <v>2008</v>
      </c>
      <c r="C6704" s="3">
        <v>10</v>
      </c>
      <c r="D6704" s="3">
        <v>6</v>
      </c>
      <c r="E6704" s="3">
        <v>1</v>
      </c>
      <c r="F6704" s="42">
        <v>16.3</v>
      </c>
      <c r="G6704" s="8">
        <f t="shared" si="418"/>
        <v>18</v>
      </c>
      <c r="H6704" s="8">
        <f t="shared" si="419"/>
        <v>93.499999999999957</v>
      </c>
      <c r="I6704" s="8">
        <f t="shared" si="420"/>
        <v>23.374999999999989</v>
      </c>
      <c r="J6704" s="1">
        <v>18</v>
      </c>
      <c r="K6704" s="1">
        <v>25</v>
      </c>
      <c r="M6704" s="45"/>
      <c r="N6704" s="45"/>
      <c r="O6704" s="45"/>
      <c r="P6704" s="28"/>
      <c r="Q6704" s="28"/>
      <c r="R6704" s="25"/>
      <c r="Z6704"/>
    </row>
    <row r="6705" spans="1:26" x14ac:dyDescent="0.25">
      <c r="A6705" s="2" t="s">
        <v>6</v>
      </c>
      <c r="B6705" s="3">
        <v>2008</v>
      </c>
      <c r="C6705" s="3">
        <v>10</v>
      </c>
      <c r="D6705" s="3">
        <v>6</v>
      </c>
      <c r="E6705" s="3">
        <v>2</v>
      </c>
      <c r="F6705" s="42">
        <v>16.2</v>
      </c>
      <c r="G6705" s="8">
        <f t="shared" si="418"/>
        <v>18</v>
      </c>
      <c r="H6705" s="8">
        <f t="shared" si="419"/>
        <v>99.000000000000043</v>
      </c>
      <c r="I6705" s="8">
        <f t="shared" si="420"/>
        <v>24.750000000000011</v>
      </c>
      <c r="J6705" s="1">
        <v>18</v>
      </c>
      <c r="K6705" s="1">
        <v>25</v>
      </c>
      <c r="M6705" s="45"/>
      <c r="N6705" s="45"/>
      <c r="O6705" s="45"/>
      <c r="P6705" s="28"/>
      <c r="Q6705" s="28"/>
      <c r="R6705" s="25"/>
      <c r="Z6705"/>
    </row>
    <row r="6706" spans="1:26" x14ac:dyDescent="0.25">
      <c r="A6706" s="2" t="s">
        <v>6</v>
      </c>
      <c r="B6706" s="3">
        <v>2008</v>
      </c>
      <c r="C6706" s="3">
        <v>10</v>
      </c>
      <c r="D6706" s="3">
        <v>6</v>
      </c>
      <c r="E6706" s="3">
        <v>3</v>
      </c>
      <c r="F6706" s="42">
        <v>16</v>
      </c>
      <c r="G6706" s="8">
        <f t="shared" si="418"/>
        <v>18</v>
      </c>
      <c r="H6706" s="8">
        <f t="shared" si="419"/>
        <v>110</v>
      </c>
      <c r="I6706" s="8">
        <f t="shared" si="420"/>
        <v>27.5</v>
      </c>
      <c r="J6706" s="1">
        <v>18</v>
      </c>
      <c r="K6706" s="1">
        <v>25</v>
      </c>
      <c r="M6706" s="45"/>
      <c r="N6706" s="45"/>
      <c r="O6706" s="45"/>
      <c r="P6706" s="28"/>
      <c r="Q6706" s="28"/>
      <c r="R6706" s="25"/>
      <c r="Z6706"/>
    </row>
    <row r="6707" spans="1:26" x14ac:dyDescent="0.25">
      <c r="A6707" s="2" t="s">
        <v>6</v>
      </c>
      <c r="B6707" s="3">
        <v>2008</v>
      </c>
      <c r="C6707" s="3">
        <v>10</v>
      </c>
      <c r="D6707" s="3">
        <v>6</v>
      </c>
      <c r="E6707" s="3">
        <v>4</v>
      </c>
      <c r="F6707" s="42">
        <v>15.9</v>
      </c>
      <c r="G6707" s="8">
        <f t="shared" si="418"/>
        <v>18</v>
      </c>
      <c r="H6707" s="8">
        <f t="shared" si="419"/>
        <v>115.49999999999999</v>
      </c>
      <c r="I6707" s="8">
        <f t="shared" si="420"/>
        <v>28.874999999999996</v>
      </c>
      <c r="J6707" s="1">
        <v>18</v>
      </c>
      <c r="K6707" s="1">
        <v>25</v>
      </c>
      <c r="M6707" s="45"/>
      <c r="N6707" s="45"/>
      <c r="O6707" s="45"/>
      <c r="P6707" s="28"/>
      <c r="Q6707" s="28"/>
      <c r="R6707" s="25"/>
      <c r="Z6707"/>
    </row>
    <row r="6708" spans="1:26" x14ac:dyDescent="0.25">
      <c r="A6708" s="2" t="s">
        <v>6</v>
      </c>
      <c r="B6708" s="3">
        <v>2008</v>
      </c>
      <c r="C6708" s="3">
        <v>10</v>
      </c>
      <c r="D6708" s="3">
        <v>6</v>
      </c>
      <c r="E6708" s="3">
        <v>5</v>
      </c>
      <c r="F6708" s="42">
        <v>15.7</v>
      </c>
      <c r="G6708" s="8">
        <f t="shared" si="418"/>
        <v>18</v>
      </c>
      <c r="H6708" s="8">
        <f t="shared" si="419"/>
        <v>126.50000000000004</v>
      </c>
      <c r="I6708" s="8">
        <f t="shared" si="420"/>
        <v>31.625000000000011</v>
      </c>
      <c r="J6708" s="1">
        <v>18</v>
      </c>
      <c r="K6708" s="1">
        <v>25</v>
      </c>
      <c r="M6708" s="45"/>
      <c r="N6708" s="45"/>
      <c r="O6708" s="45"/>
      <c r="P6708" s="28"/>
      <c r="Q6708" s="28"/>
      <c r="R6708" s="25"/>
      <c r="Z6708"/>
    </row>
    <row r="6709" spans="1:26" x14ac:dyDescent="0.25">
      <c r="A6709" s="2" t="s">
        <v>6</v>
      </c>
      <c r="B6709" s="3">
        <v>2008</v>
      </c>
      <c r="C6709" s="3">
        <v>10</v>
      </c>
      <c r="D6709" s="3">
        <v>6</v>
      </c>
      <c r="E6709" s="3">
        <v>6</v>
      </c>
      <c r="F6709" s="42">
        <v>15.4</v>
      </c>
      <c r="G6709" s="8">
        <f t="shared" si="418"/>
        <v>18</v>
      </c>
      <c r="H6709" s="8">
        <f t="shared" si="419"/>
        <v>142.99999999999997</v>
      </c>
      <c r="I6709" s="8">
        <f t="shared" si="420"/>
        <v>35.749999999999993</v>
      </c>
      <c r="J6709" s="1">
        <v>18</v>
      </c>
      <c r="K6709" s="1">
        <v>25</v>
      </c>
      <c r="M6709" s="45"/>
      <c r="N6709" s="45"/>
      <c r="O6709" s="45"/>
      <c r="P6709" s="28"/>
      <c r="Q6709" s="28"/>
      <c r="R6709" s="25"/>
      <c r="Z6709"/>
    </row>
    <row r="6710" spans="1:26" x14ac:dyDescent="0.25">
      <c r="A6710" s="2" t="s">
        <v>6</v>
      </c>
      <c r="B6710" s="3">
        <v>2008</v>
      </c>
      <c r="C6710" s="3">
        <v>10</v>
      </c>
      <c r="D6710" s="3">
        <v>6</v>
      </c>
      <c r="E6710" s="3">
        <v>7</v>
      </c>
      <c r="F6710" s="42">
        <v>15</v>
      </c>
      <c r="G6710" s="8">
        <f t="shared" si="418"/>
        <v>18</v>
      </c>
      <c r="H6710" s="8">
        <f t="shared" si="419"/>
        <v>165</v>
      </c>
      <c r="I6710" s="8">
        <f t="shared" si="420"/>
        <v>41.25</v>
      </c>
      <c r="J6710" s="1">
        <v>18</v>
      </c>
      <c r="K6710" s="1">
        <v>25</v>
      </c>
      <c r="M6710" s="45"/>
      <c r="N6710" s="45"/>
      <c r="O6710" s="45"/>
      <c r="P6710" s="28"/>
      <c r="Q6710" s="28"/>
      <c r="R6710" s="25"/>
      <c r="Z6710"/>
    </row>
    <row r="6711" spans="1:26" x14ac:dyDescent="0.25">
      <c r="A6711" s="2" t="s">
        <v>6</v>
      </c>
      <c r="B6711" s="3">
        <v>2008</v>
      </c>
      <c r="C6711" s="3">
        <v>10</v>
      </c>
      <c r="D6711" s="3">
        <v>6</v>
      </c>
      <c r="E6711" s="3">
        <v>8</v>
      </c>
      <c r="F6711" s="42">
        <v>14.9</v>
      </c>
      <c r="G6711" s="8">
        <f t="shared" si="418"/>
        <v>18</v>
      </c>
      <c r="H6711" s="8">
        <f t="shared" si="419"/>
        <v>170.49999999999997</v>
      </c>
      <c r="I6711" s="8">
        <f t="shared" si="420"/>
        <v>42.624999999999993</v>
      </c>
      <c r="J6711" s="1">
        <v>18</v>
      </c>
      <c r="K6711" s="1">
        <v>25</v>
      </c>
      <c r="M6711" s="45"/>
      <c r="N6711" s="45"/>
      <c r="O6711" s="45"/>
      <c r="P6711" s="28"/>
      <c r="Q6711" s="28"/>
      <c r="R6711" s="25"/>
      <c r="Z6711"/>
    </row>
    <row r="6712" spans="1:26" x14ac:dyDescent="0.25">
      <c r="A6712" s="2" t="s">
        <v>6</v>
      </c>
      <c r="B6712" s="3">
        <v>2008</v>
      </c>
      <c r="C6712" s="3">
        <v>10</v>
      </c>
      <c r="D6712" s="3">
        <v>6</v>
      </c>
      <c r="E6712" s="3">
        <v>9</v>
      </c>
      <c r="F6712" s="42">
        <v>15.7</v>
      </c>
      <c r="G6712" s="8">
        <f t="shared" si="418"/>
        <v>18</v>
      </c>
      <c r="H6712" s="8">
        <f t="shared" si="419"/>
        <v>126.50000000000004</v>
      </c>
      <c r="I6712" s="8">
        <f t="shared" si="420"/>
        <v>31.625000000000011</v>
      </c>
      <c r="J6712" s="1">
        <v>18</v>
      </c>
      <c r="K6712" s="1">
        <v>25</v>
      </c>
      <c r="M6712" s="45"/>
      <c r="N6712" s="45"/>
      <c r="O6712" s="45"/>
      <c r="P6712" s="28"/>
      <c r="Q6712" s="28"/>
      <c r="R6712" s="25"/>
      <c r="Z6712"/>
    </row>
    <row r="6713" spans="1:26" x14ac:dyDescent="0.25">
      <c r="A6713" s="2" t="s">
        <v>6</v>
      </c>
      <c r="B6713" s="3">
        <v>2008</v>
      </c>
      <c r="C6713" s="3">
        <v>10</v>
      </c>
      <c r="D6713" s="3">
        <v>6</v>
      </c>
      <c r="E6713" s="3">
        <v>10</v>
      </c>
      <c r="F6713" s="42">
        <v>17.399999999999999</v>
      </c>
      <c r="G6713" s="8">
        <f t="shared" si="418"/>
        <v>18</v>
      </c>
      <c r="H6713" s="8">
        <f t="shared" si="419"/>
        <v>33.000000000000078</v>
      </c>
      <c r="I6713" s="8">
        <f t="shared" si="420"/>
        <v>8.2500000000000195</v>
      </c>
      <c r="J6713" s="1">
        <v>18</v>
      </c>
      <c r="K6713" s="1">
        <v>25</v>
      </c>
      <c r="M6713" s="45"/>
      <c r="N6713" s="45"/>
      <c r="O6713" s="45"/>
      <c r="P6713" s="28"/>
      <c r="Q6713" s="28"/>
      <c r="R6713" s="25"/>
      <c r="Z6713"/>
    </row>
    <row r="6714" spans="1:26" x14ac:dyDescent="0.25">
      <c r="A6714" s="2" t="s">
        <v>6</v>
      </c>
      <c r="B6714" s="3">
        <v>2008</v>
      </c>
      <c r="C6714" s="3">
        <v>10</v>
      </c>
      <c r="D6714" s="3">
        <v>6</v>
      </c>
      <c r="E6714" s="3">
        <v>11</v>
      </c>
      <c r="F6714" s="42">
        <v>18.8</v>
      </c>
      <c r="G6714" s="8">
        <f t="shared" si="418"/>
        <v>18</v>
      </c>
      <c r="H6714" s="8">
        <f t="shared" si="419"/>
        <v>0</v>
      </c>
      <c r="I6714" s="8">
        <f t="shared" si="420"/>
        <v>0</v>
      </c>
      <c r="J6714" s="1">
        <v>18</v>
      </c>
      <c r="K6714" s="1">
        <v>25</v>
      </c>
      <c r="M6714" s="45"/>
      <c r="N6714" s="45"/>
      <c r="O6714" s="45"/>
      <c r="P6714" s="28"/>
      <c r="Q6714" s="28"/>
      <c r="R6714" s="25"/>
      <c r="Z6714"/>
    </row>
    <row r="6715" spans="1:26" x14ac:dyDescent="0.25">
      <c r="A6715" s="2" t="s">
        <v>6</v>
      </c>
      <c r="B6715" s="3">
        <v>2008</v>
      </c>
      <c r="C6715" s="3">
        <v>10</v>
      </c>
      <c r="D6715" s="3">
        <v>6</v>
      </c>
      <c r="E6715" s="3">
        <v>12</v>
      </c>
      <c r="F6715" s="42">
        <v>19.600000000000001</v>
      </c>
      <c r="G6715" s="8">
        <f t="shared" si="418"/>
        <v>18</v>
      </c>
      <c r="H6715" s="8">
        <f t="shared" si="419"/>
        <v>0</v>
      </c>
      <c r="I6715" s="8">
        <f t="shared" si="420"/>
        <v>0</v>
      </c>
      <c r="J6715" s="1">
        <v>18</v>
      </c>
      <c r="K6715" s="1">
        <v>25</v>
      </c>
      <c r="M6715" s="45"/>
      <c r="N6715" s="45"/>
      <c r="O6715" s="45"/>
      <c r="P6715" s="28"/>
      <c r="Q6715" s="28"/>
      <c r="R6715" s="25"/>
      <c r="Z6715"/>
    </row>
    <row r="6716" spans="1:26" x14ac:dyDescent="0.25">
      <c r="A6716" s="2" t="s">
        <v>6</v>
      </c>
      <c r="B6716" s="3">
        <v>2008</v>
      </c>
      <c r="C6716" s="3">
        <v>10</v>
      </c>
      <c r="D6716" s="3">
        <v>6</v>
      </c>
      <c r="E6716" s="3">
        <v>13</v>
      </c>
      <c r="F6716" s="42">
        <v>20.6</v>
      </c>
      <c r="G6716" s="8">
        <f t="shared" si="418"/>
        <v>18</v>
      </c>
      <c r="H6716" s="8">
        <f t="shared" si="419"/>
        <v>0</v>
      </c>
      <c r="I6716" s="8">
        <f t="shared" si="420"/>
        <v>0</v>
      </c>
      <c r="J6716" s="1">
        <v>18</v>
      </c>
      <c r="K6716" s="1">
        <v>25</v>
      </c>
      <c r="M6716" s="45"/>
      <c r="N6716" s="45"/>
      <c r="O6716" s="45"/>
      <c r="P6716" s="28"/>
      <c r="Q6716" s="28"/>
      <c r="R6716" s="25"/>
      <c r="Z6716"/>
    </row>
    <row r="6717" spans="1:26" x14ac:dyDescent="0.25">
      <c r="A6717" s="2" t="s">
        <v>6</v>
      </c>
      <c r="B6717" s="3">
        <v>2008</v>
      </c>
      <c r="C6717" s="3">
        <v>10</v>
      </c>
      <c r="D6717" s="3">
        <v>6</v>
      </c>
      <c r="E6717" s="3">
        <v>14</v>
      </c>
      <c r="F6717" s="42">
        <v>21</v>
      </c>
      <c r="G6717" s="8">
        <f t="shared" si="418"/>
        <v>18</v>
      </c>
      <c r="H6717" s="8">
        <f t="shared" si="419"/>
        <v>0</v>
      </c>
      <c r="I6717" s="8">
        <f t="shared" si="420"/>
        <v>0</v>
      </c>
      <c r="J6717" s="1">
        <v>18</v>
      </c>
      <c r="K6717" s="1">
        <v>25</v>
      </c>
      <c r="M6717" s="45"/>
      <c r="N6717" s="45"/>
      <c r="O6717" s="45"/>
      <c r="P6717" s="28"/>
      <c r="Q6717" s="28"/>
      <c r="R6717" s="25"/>
      <c r="Z6717"/>
    </row>
    <row r="6718" spans="1:26" x14ac:dyDescent="0.25">
      <c r="A6718" s="2" t="s">
        <v>6</v>
      </c>
      <c r="B6718" s="3">
        <v>2008</v>
      </c>
      <c r="C6718" s="3">
        <v>10</v>
      </c>
      <c r="D6718" s="3">
        <v>6</v>
      </c>
      <c r="E6718" s="3">
        <v>15</v>
      </c>
      <c r="F6718" s="42">
        <v>20.5</v>
      </c>
      <c r="G6718" s="8">
        <f t="shared" si="418"/>
        <v>18</v>
      </c>
      <c r="H6718" s="8">
        <f t="shared" si="419"/>
        <v>0</v>
      </c>
      <c r="I6718" s="8">
        <f t="shared" si="420"/>
        <v>0</v>
      </c>
      <c r="J6718" s="1">
        <v>18</v>
      </c>
      <c r="K6718" s="1">
        <v>25</v>
      </c>
      <c r="M6718" s="45"/>
      <c r="N6718" s="45"/>
      <c r="O6718" s="45"/>
      <c r="P6718" s="28"/>
      <c r="Q6718" s="28"/>
      <c r="R6718" s="25"/>
      <c r="Z6718"/>
    </row>
    <row r="6719" spans="1:26" x14ac:dyDescent="0.25">
      <c r="A6719" s="2" t="s">
        <v>6</v>
      </c>
      <c r="B6719" s="3">
        <v>2008</v>
      </c>
      <c r="C6719" s="3">
        <v>10</v>
      </c>
      <c r="D6719" s="3">
        <v>6</v>
      </c>
      <c r="E6719" s="3">
        <v>16</v>
      </c>
      <c r="F6719" s="42">
        <v>19.8</v>
      </c>
      <c r="G6719" s="8">
        <f t="shared" si="418"/>
        <v>18</v>
      </c>
      <c r="H6719" s="8">
        <f t="shared" si="419"/>
        <v>0</v>
      </c>
      <c r="I6719" s="8">
        <f t="shared" si="420"/>
        <v>0</v>
      </c>
      <c r="J6719" s="1">
        <v>18</v>
      </c>
      <c r="K6719" s="1">
        <v>25</v>
      </c>
      <c r="M6719" s="45"/>
      <c r="N6719" s="45"/>
      <c r="O6719" s="45"/>
      <c r="P6719" s="28"/>
      <c r="Q6719" s="28"/>
      <c r="R6719" s="25"/>
      <c r="Z6719"/>
    </row>
    <row r="6720" spans="1:26" x14ac:dyDescent="0.25">
      <c r="A6720" s="2" t="s">
        <v>6</v>
      </c>
      <c r="B6720" s="3">
        <v>2008</v>
      </c>
      <c r="C6720" s="3">
        <v>10</v>
      </c>
      <c r="D6720" s="3">
        <v>6</v>
      </c>
      <c r="E6720" s="3">
        <v>17</v>
      </c>
      <c r="F6720" s="42">
        <v>18.600000000000001</v>
      </c>
      <c r="G6720" s="8">
        <f t="shared" si="418"/>
        <v>18</v>
      </c>
      <c r="H6720" s="8">
        <f t="shared" si="419"/>
        <v>0</v>
      </c>
      <c r="I6720" s="8">
        <f t="shared" si="420"/>
        <v>0</v>
      </c>
      <c r="J6720" s="1">
        <v>18</v>
      </c>
      <c r="K6720" s="1">
        <v>25</v>
      </c>
      <c r="M6720" s="45"/>
      <c r="N6720" s="45"/>
      <c r="O6720" s="45"/>
      <c r="P6720" s="28"/>
      <c r="Q6720" s="28"/>
      <c r="R6720" s="25"/>
      <c r="Z6720"/>
    </row>
    <row r="6721" spans="1:26" x14ac:dyDescent="0.25">
      <c r="A6721" s="2" t="s">
        <v>6</v>
      </c>
      <c r="B6721" s="3">
        <v>2008</v>
      </c>
      <c r="C6721" s="3">
        <v>10</v>
      </c>
      <c r="D6721" s="3">
        <v>6</v>
      </c>
      <c r="E6721" s="3">
        <v>18</v>
      </c>
      <c r="F6721" s="42">
        <v>18.5</v>
      </c>
      <c r="G6721" s="8">
        <f t="shared" si="418"/>
        <v>18</v>
      </c>
      <c r="H6721" s="8">
        <f t="shared" si="419"/>
        <v>0</v>
      </c>
      <c r="I6721" s="8">
        <f t="shared" si="420"/>
        <v>0</v>
      </c>
      <c r="J6721" s="1">
        <v>18</v>
      </c>
      <c r="K6721" s="1">
        <v>25</v>
      </c>
      <c r="M6721" s="45"/>
      <c r="N6721" s="45"/>
      <c r="O6721" s="45"/>
      <c r="P6721" s="28"/>
      <c r="Q6721" s="28"/>
      <c r="R6721" s="25"/>
      <c r="Z6721"/>
    </row>
    <row r="6722" spans="1:26" x14ac:dyDescent="0.25">
      <c r="A6722" s="2" t="s">
        <v>6</v>
      </c>
      <c r="B6722" s="3">
        <v>2008</v>
      </c>
      <c r="C6722" s="3">
        <v>10</v>
      </c>
      <c r="D6722" s="3">
        <v>6</v>
      </c>
      <c r="E6722" s="3">
        <v>19</v>
      </c>
      <c r="F6722" s="42">
        <v>18.100000000000001</v>
      </c>
      <c r="G6722" s="8">
        <f t="shared" si="418"/>
        <v>18</v>
      </c>
      <c r="H6722" s="8">
        <f t="shared" si="419"/>
        <v>0</v>
      </c>
      <c r="I6722" s="8">
        <f t="shared" si="420"/>
        <v>0</v>
      </c>
      <c r="J6722" s="1">
        <v>18</v>
      </c>
      <c r="K6722" s="1">
        <v>25</v>
      </c>
      <c r="M6722" s="45"/>
      <c r="N6722" s="45"/>
      <c r="O6722" s="45"/>
      <c r="P6722" s="28"/>
      <c r="Q6722" s="28"/>
      <c r="R6722" s="25"/>
      <c r="Z6722"/>
    </row>
    <row r="6723" spans="1:26" x14ac:dyDescent="0.25">
      <c r="A6723" s="2" t="s">
        <v>6</v>
      </c>
      <c r="B6723" s="3">
        <v>2008</v>
      </c>
      <c r="C6723" s="3">
        <v>10</v>
      </c>
      <c r="D6723" s="3">
        <v>6</v>
      </c>
      <c r="E6723" s="3">
        <v>20</v>
      </c>
      <c r="F6723" s="42">
        <v>17.8</v>
      </c>
      <c r="G6723" s="8">
        <f t="shared" si="418"/>
        <v>18</v>
      </c>
      <c r="H6723" s="8">
        <f t="shared" si="419"/>
        <v>10.999999999999961</v>
      </c>
      <c r="I6723" s="8">
        <f t="shared" si="420"/>
        <v>2.7499999999999902</v>
      </c>
      <c r="J6723" s="1">
        <v>18</v>
      </c>
      <c r="K6723" s="1">
        <v>25</v>
      </c>
      <c r="M6723" s="45"/>
      <c r="N6723" s="45"/>
      <c r="O6723" s="45"/>
      <c r="P6723" s="28"/>
      <c r="Q6723" s="28"/>
      <c r="R6723" s="25"/>
      <c r="Z6723"/>
    </row>
    <row r="6724" spans="1:26" x14ac:dyDescent="0.25">
      <c r="A6724" s="2" t="s">
        <v>6</v>
      </c>
      <c r="B6724" s="3">
        <v>2008</v>
      </c>
      <c r="C6724" s="3">
        <v>10</v>
      </c>
      <c r="D6724" s="3">
        <v>6</v>
      </c>
      <c r="E6724" s="3">
        <v>21</v>
      </c>
      <c r="F6724" s="42">
        <v>17.8</v>
      </c>
      <c r="G6724" s="8">
        <f t="shared" si="418"/>
        <v>18</v>
      </c>
      <c r="H6724" s="8">
        <f t="shared" si="419"/>
        <v>10.999999999999961</v>
      </c>
      <c r="I6724" s="8">
        <f t="shared" si="420"/>
        <v>2.7499999999999902</v>
      </c>
      <c r="J6724" s="1">
        <v>18</v>
      </c>
      <c r="K6724" s="1">
        <v>25</v>
      </c>
      <c r="M6724" s="45"/>
      <c r="N6724" s="45"/>
      <c r="O6724" s="45"/>
      <c r="P6724" s="28"/>
      <c r="Q6724" s="28"/>
      <c r="R6724" s="25"/>
      <c r="Z6724"/>
    </row>
    <row r="6725" spans="1:26" x14ac:dyDescent="0.25">
      <c r="A6725" s="2" t="s">
        <v>6</v>
      </c>
      <c r="B6725" s="3">
        <v>2008</v>
      </c>
      <c r="C6725" s="3">
        <v>10</v>
      </c>
      <c r="D6725" s="3">
        <v>6</v>
      </c>
      <c r="E6725" s="3">
        <v>22</v>
      </c>
      <c r="F6725" s="42">
        <v>17.899999999999999</v>
      </c>
      <c r="G6725" s="8">
        <f t="shared" si="418"/>
        <v>18</v>
      </c>
      <c r="H6725" s="8">
        <f t="shared" si="419"/>
        <v>5.5000000000000782</v>
      </c>
      <c r="I6725" s="8">
        <f t="shared" si="420"/>
        <v>1.3750000000000195</v>
      </c>
      <c r="J6725" s="1">
        <v>18</v>
      </c>
      <c r="K6725" s="1">
        <v>25</v>
      </c>
      <c r="M6725" s="45"/>
      <c r="N6725" s="45"/>
      <c r="O6725" s="45"/>
      <c r="P6725" s="28"/>
      <c r="Q6725" s="28"/>
      <c r="R6725" s="25"/>
      <c r="Z6725"/>
    </row>
    <row r="6726" spans="1:26" x14ac:dyDescent="0.25">
      <c r="A6726" s="2" t="s">
        <v>6</v>
      </c>
      <c r="B6726" s="3">
        <v>2008</v>
      </c>
      <c r="C6726" s="3">
        <v>10</v>
      </c>
      <c r="D6726" s="3">
        <v>6</v>
      </c>
      <c r="E6726" s="3">
        <v>23</v>
      </c>
      <c r="F6726" s="42">
        <v>18</v>
      </c>
      <c r="G6726" s="8">
        <f t="shared" si="418"/>
        <v>18</v>
      </c>
      <c r="H6726" s="8">
        <f t="shared" si="419"/>
        <v>0</v>
      </c>
      <c r="I6726" s="8">
        <f t="shared" si="420"/>
        <v>0</v>
      </c>
      <c r="J6726" s="1">
        <v>18</v>
      </c>
      <c r="K6726" s="1">
        <v>25</v>
      </c>
      <c r="M6726" s="45"/>
      <c r="N6726" s="45"/>
      <c r="O6726" s="45"/>
      <c r="P6726" s="28"/>
      <c r="Q6726" s="28"/>
      <c r="R6726" s="25"/>
      <c r="Z6726"/>
    </row>
    <row r="6727" spans="1:26" x14ac:dyDescent="0.25">
      <c r="A6727" s="2" t="s">
        <v>6</v>
      </c>
      <c r="B6727" s="3">
        <v>2008</v>
      </c>
      <c r="C6727" s="3">
        <v>10</v>
      </c>
      <c r="D6727" s="3">
        <v>7</v>
      </c>
      <c r="E6727" s="3">
        <v>0</v>
      </c>
      <c r="F6727" s="42">
        <v>18.100000000000001</v>
      </c>
      <c r="G6727" s="8">
        <f t="shared" ref="G6727:G6790" si="421">IF(A6727="Inverno", $G$3, $G$2)</f>
        <v>18</v>
      </c>
      <c r="H6727" s="8">
        <f t="shared" si="419"/>
        <v>0</v>
      </c>
      <c r="I6727" s="8">
        <f t="shared" si="420"/>
        <v>0</v>
      </c>
      <c r="J6727" s="1">
        <v>18</v>
      </c>
      <c r="K6727" s="1">
        <v>25</v>
      </c>
      <c r="M6727" s="45"/>
      <c r="N6727" s="45"/>
      <c r="O6727" s="45"/>
      <c r="P6727" s="28"/>
      <c r="Q6727" s="28"/>
      <c r="R6727" s="25"/>
      <c r="Z6727"/>
    </row>
    <row r="6728" spans="1:26" x14ac:dyDescent="0.25">
      <c r="A6728" s="2" t="s">
        <v>6</v>
      </c>
      <c r="B6728" s="3">
        <v>2008</v>
      </c>
      <c r="C6728" s="3">
        <v>10</v>
      </c>
      <c r="D6728" s="3">
        <v>7</v>
      </c>
      <c r="E6728" s="3">
        <v>1</v>
      </c>
      <c r="F6728" s="42">
        <v>18</v>
      </c>
      <c r="G6728" s="8">
        <f t="shared" si="421"/>
        <v>18</v>
      </c>
      <c r="H6728" s="8">
        <f t="shared" ref="H6728:H6791" si="422">IF(F6728&gt;G6728,0,$D$3*(G6728-F6728)/$D$4)</f>
        <v>0</v>
      </c>
      <c r="I6728" s="8">
        <f t="shared" ref="I6728:I6791" si="423">H6728/$G$4</f>
        <v>0</v>
      </c>
      <c r="J6728" s="1">
        <v>18</v>
      </c>
      <c r="K6728" s="1">
        <v>25</v>
      </c>
      <c r="M6728" s="45"/>
      <c r="N6728" s="45"/>
      <c r="O6728" s="45"/>
      <c r="P6728" s="28"/>
      <c r="Q6728" s="28"/>
      <c r="R6728" s="25"/>
      <c r="Z6728"/>
    </row>
    <row r="6729" spans="1:26" x14ac:dyDescent="0.25">
      <c r="A6729" s="2" t="s">
        <v>6</v>
      </c>
      <c r="B6729" s="3">
        <v>2008</v>
      </c>
      <c r="C6729" s="3">
        <v>10</v>
      </c>
      <c r="D6729" s="3">
        <v>7</v>
      </c>
      <c r="E6729" s="3">
        <v>2</v>
      </c>
      <c r="F6729" s="42">
        <v>17.899999999999999</v>
      </c>
      <c r="G6729" s="8">
        <f t="shared" si="421"/>
        <v>18</v>
      </c>
      <c r="H6729" s="8">
        <f t="shared" si="422"/>
        <v>5.5000000000000782</v>
      </c>
      <c r="I6729" s="8">
        <f t="shared" si="423"/>
        <v>1.3750000000000195</v>
      </c>
      <c r="J6729" s="1">
        <v>18</v>
      </c>
      <c r="K6729" s="1">
        <v>25</v>
      </c>
      <c r="M6729" s="45"/>
      <c r="N6729" s="45"/>
      <c r="O6729" s="45"/>
      <c r="P6729" s="28"/>
      <c r="Q6729" s="28"/>
      <c r="R6729" s="25"/>
      <c r="Z6729"/>
    </row>
    <row r="6730" spans="1:26" x14ac:dyDescent="0.25">
      <c r="A6730" s="2" t="s">
        <v>6</v>
      </c>
      <c r="B6730" s="3">
        <v>2008</v>
      </c>
      <c r="C6730" s="3">
        <v>10</v>
      </c>
      <c r="D6730" s="3">
        <v>7</v>
      </c>
      <c r="E6730" s="3">
        <v>3</v>
      </c>
      <c r="F6730" s="42">
        <v>17.899999999999999</v>
      </c>
      <c r="G6730" s="8">
        <f t="shared" si="421"/>
        <v>18</v>
      </c>
      <c r="H6730" s="8">
        <f t="shared" si="422"/>
        <v>5.5000000000000782</v>
      </c>
      <c r="I6730" s="8">
        <f t="shared" si="423"/>
        <v>1.3750000000000195</v>
      </c>
      <c r="J6730" s="1">
        <v>18</v>
      </c>
      <c r="K6730" s="1">
        <v>25</v>
      </c>
      <c r="M6730" s="45"/>
      <c r="N6730" s="45"/>
      <c r="O6730" s="45"/>
      <c r="P6730" s="28"/>
      <c r="Q6730" s="28"/>
      <c r="R6730" s="25"/>
      <c r="Z6730"/>
    </row>
    <row r="6731" spans="1:26" x14ac:dyDescent="0.25">
      <c r="A6731" s="2" t="s">
        <v>6</v>
      </c>
      <c r="B6731" s="3">
        <v>2008</v>
      </c>
      <c r="C6731" s="3">
        <v>10</v>
      </c>
      <c r="D6731" s="3">
        <v>7</v>
      </c>
      <c r="E6731" s="3">
        <v>4</v>
      </c>
      <c r="F6731" s="42">
        <v>18.2</v>
      </c>
      <c r="G6731" s="8">
        <f t="shared" si="421"/>
        <v>18</v>
      </c>
      <c r="H6731" s="8">
        <f t="shared" si="422"/>
        <v>0</v>
      </c>
      <c r="I6731" s="8">
        <f t="shared" si="423"/>
        <v>0</v>
      </c>
      <c r="J6731" s="1">
        <v>18</v>
      </c>
      <c r="K6731" s="1">
        <v>25</v>
      </c>
      <c r="M6731" s="45"/>
      <c r="N6731" s="45"/>
      <c r="O6731" s="45"/>
      <c r="P6731" s="28"/>
      <c r="Q6731" s="28"/>
      <c r="R6731" s="25"/>
      <c r="Z6731"/>
    </row>
    <row r="6732" spans="1:26" x14ac:dyDescent="0.25">
      <c r="A6732" s="2" t="s">
        <v>6</v>
      </c>
      <c r="B6732" s="3">
        <v>2008</v>
      </c>
      <c r="C6732" s="3">
        <v>10</v>
      </c>
      <c r="D6732" s="3">
        <v>7</v>
      </c>
      <c r="E6732" s="3">
        <v>5</v>
      </c>
      <c r="F6732" s="42">
        <v>18.600000000000001</v>
      </c>
      <c r="G6732" s="8">
        <f t="shared" si="421"/>
        <v>18</v>
      </c>
      <c r="H6732" s="8">
        <f t="shared" si="422"/>
        <v>0</v>
      </c>
      <c r="I6732" s="8">
        <f t="shared" si="423"/>
        <v>0</v>
      </c>
      <c r="J6732" s="1">
        <v>18</v>
      </c>
      <c r="K6732" s="1">
        <v>25</v>
      </c>
      <c r="M6732" s="45"/>
      <c r="N6732" s="45"/>
      <c r="O6732" s="45"/>
      <c r="P6732" s="28"/>
      <c r="Q6732" s="28"/>
      <c r="R6732" s="25"/>
      <c r="Z6732"/>
    </row>
    <row r="6733" spans="1:26" x14ac:dyDescent="0.25">
      <c r="A6733" s="2" t="s">
        <v>6</v>
      </c>
      <c r="B6733" s="3">
        <v>2008</v>
      </c>
      <c r="C6733" s="3">
        <v>10</v>
      </c>
      <c r="D6733" s="3">
        <v>7</v>
      </c>
      <c r="E6733" s="3">
        <v>6</v>
      </c>
      <c r="F6733" s="42">
        <v>18.8</v>
      </c>
      <c r="G6733" s="8">
        <f t="shared" si="421"/>
        <v>18</v>
      </c>
      <c r="H6733" s="8">
        <f t="shared" si="422"/>
        <v>0</v>
      </c>
      <c r="I6733" s="8">
        <f t="shared" si="423"/>
        <v>0</v>
      </c>
      <c r="J6733" s="1">
        <v>18</v>
      </c>
      <c r="K6733" s="1">
        <v>25</v>
      </c>
      <c r="M6733" s="45"/>
      <c r="N6733" s="45"/>
      <c r="O6733" s="45"/>
      <c r="P6733" s="28"/>
      <c r="Q6733" s="28"/>
      <c r="R6733" s="25"/>
      <c r="Z6733"/>
    </row>
    <row r="6734" spans="1:26" x14ac:dyDescent="0.25">
      <c r="A6734" s="2" t="s">
        <v>6</v>
      </c>
      <c r="B6734" s="3">
        <v>2008</v>
      </c>
      <c r="C6734" s="3">
        <v>10</v>
      </c>
      <c r="D6734" s="3">
        <v>7</v>
      </c>
      <c r="E6734" s="3">
        <v>7</v>
      </c>
      <c r="F6734" s="42">
        <v>19</v>
      </c>
      <c r="G6734" s="8">
        <f t="shared" si="421"/>
        <v>18</v>
      </c>
      <c r="H6734" s="8">
        <f t="shared" si="422"/>
        <v>0</v>
      </c>
      <c r="I6734" s="8">
        <f t="shared" si="423"/>
        <v>0</v>
      </c>
      <c r="J6734" s="1">
        <v>18</v>
      </c>
      <c r="K6734" s="1">
        <v>25</v>
      </c>
      <c r="M6734" s="45"/>
      <c r="N6734" s="45"/>
      <c r="O6734" s="45"/>
      <c r="P6734" s="28"/>
      <c r="Q6734" s="28"/>
      <c r="R6734" s="25"/>
      <c r="Z6734"/>
    </row>
    <row r="6735" spans="1:26" x14ac:dyDescent="0.25">
      <c r="A6735" s="2" t="s">
        <v>6</v>
      </c>
      <c r="B6735" s="3">
        <v>2008</v>
      </c>
      <c r="C6735" s="3">
        <v>10</v>
      </c>
      <c r="D6735" s="3">
        <v>7</v>
      </c>
      <c r="E6735" s="3">
        <v>8</v>
      </c>
      <c r="F6735" s="42">
        <v>19.100000000000001</v>
      </c>
      <c r="G6735" s="8">
        <f t="shared" si="421"/>
        <v>18</v>
      </c>
      <c r="H6735" s="8">
        <f t="shared" si="422"/>
        <v>0</v>
      </c>
      <c r="I6735" s="8">
        <f t="shared" si="423"/>
        <v>0</v>
      </c>
      <c r="J6735" s="1">
        <v>18</v>
      </c>
      <c r="K6735" s="1">
        <v>25</v>
      </c>
      <c r="M6735" s="45"/>
      <c r="N6735" s="45"/>
      <c r="O6735" s="45"/>
      <c r="P6735" s="28"/>
      <c r="Q6735" s="28"/>
      <c r="R6735" s="25"/>
      <c r="Z6735"/>
    </row>
    <row r="6736" spans="1:26" x14ac:dyDescent="0.25">
      <c r="A6736" s="2" t="s">
        <v>6</v>
      </c>
      <c r="B6736" s="3">
        <v>2008</v>
      </c>
      <c r="C6736" s="3">
        <v>10</v>
      </c>
      <c r="D6736" s="3">
        <v>7</v>
      </c>
      <c r="E6736" s="3">
        <v>9</v>
      </c>
      <c r="F6736" s="42">
        <v>19.2</v>
      </c>
      <c r="G6736" s="8">
        <f t="shared" si="421"/>
        <v>18</v>
      </c>
      <c r="H6736" s="8">
        <f t="shared" si="422"/>
        <v>0</v>
      </c>
      <c r="I6736" s="8">
        <f t="shared" si="423"/>
        <v>0</v>
      </c>
      <c r="J6736" s="1">
        <v>18</v>
      </c>
      <c r="K6736" s="1">
        <v>25</v>
      </c>
      <c r="M6736" s="45"/>
      <c r="N6736" s="45"/>
      <c r="O6736" s="45"/>
      <c r="P6736" s="28"/>
      <c r="Q6736" s="28"/>
      <c r="R6736" s="25"/>
      <c r="Z6736"/>
    </row>
    <row r="6737" spans="1:26" x14ac:dyDescent="0.25">
      <c r="A6737" s="2" t="s">
        <v>6</v>
      </c>
      <c r="B6737" s="3">
        <v>2008</v>
      </c>
      <c r="C6737" s="3">
        <v>10</v>
      </c>
      <c r="D6737" s="3">
        <v>7</v>
      </c>
      <c r="E6737" s="3">
        <v>10</v>
      </c>
      <c r="F6737" s="42">
        <v>19.2</v>
      </c>
      <c r="G6737" s="8">
        <f t="shared" si="421"/>
        <v>18</v>
      </c>
      <c r="H6737" s="8">
        <f t="shared" si="422"/>
        <v>0</v>
      </c>
      <c r="I6737" s="8">
        <f t="shared" si="423"/>
        <v>0</v>
      </c>
      <c r="J6737" s="1">
        <v>18</v>
      </c>
      <c r="K6737" s="1">
        <v>25</v>
      </c>
      <c r="M6737" s="45"/>
      <c r="N6737" s="45"/>
      <c r="O6737" s="45"/>
      <c r="P6737" s="28"/>
      <c r="Q6737" s="28"/>
      <c r="R6737" s="25"/>
      <c r="Z6737"/>
    </row>
    <row r="6738" spans="1:26" x14ac:dyDescent="0.25">
      <c r="A6738" s="2" t="s">
        <v>6</v>
      </c>
      <c r="B6738" s="3">
        <v>2008</v>
      </c>
      <c r="C6738" s="3">
        <v>10</v>
      </c>
      <c r="D6738" s="3">
        <v>7</v>
      </c>
      <c r="E6738" s="3">
        <v>11</v>
      </c>
      <c r="F6738" s="42">
        <v>19.100000000000001</v>
      </c>
      <c r="G6738" s="8">
        <f t="shared" si="421"/>
        <v>18</v>
      </c>
      <c r="H6738" s="8">
        <f t="shared" si="422"/>
        <v>0</v>
      </c>
      <c r="I6738" s="8">
        <f t="shared" si="423"/>
        <v>0</v>
      </c>
      <c r="J6738" s="1">
        <v>18</v>
      </c>
      <c r="K6738" s="1">
        <v>25</v>
      </c>
      <c r="M6738" s="45"/>
      <c r="N6738" s="45"/>
      <c r="O6738" s="45"/>
      <c r="P6738" s="28"/>
      <c r="Q6738" s="28"/>
      <c r="R6738" s="25"/>
      <c r="Z6738"/>
    </row>
    <row r="6739" spans="1:26" x14ac:dyDescent="0.25">
      <c r="A6739" s="2" t="s">
        <v>6</v>
      </c>
      <c r="B6739" s="3">
        <v>2008</v>
      </c>
      <c r="C6739" s="3">
        <v>10</v>
      </c>
      <c r="D6739" s="3">
        <v>7</v>
      </c>
      <c r="E6739" s="3">
        <v>12</v>
      </c>
      <c r="F6739" s="42">
        <v>20.7</v>
      </c>
      <c r="G6739" s="8">
        <f t="shared" si="421"/>
        <v>18</v>
      </c>
      <c r="H6739" s="8">
        <f t="shared" si="422"/>
        <v>0</v>
      </c>
      <c r="I6739" s="8">
        <f t="shared" si="423"/>
        <v>0</v>
      </c>
      <c r="J6739" s="1">
        <v>18</v>
      </c>
      <c r="K6739" s="1">
        <v>25</v>
      </c>
      <c r="M6739" s="45"/>
      <c r="N6739" s="45"/>
      <c r="O6739" s="45"/>
      <c r="P6739" s="28"/>
      <c r="Q6739" s="28"/>
      <c r="R6739" s="25"/>
      <c r="Z6739"/>
    </row>
    <row r="6740" spans="1:26" x14ac:dyDescent="0.25">
      <c r="A6740" s="2" t="s">
        <v>6</v>
      </c>
      <c r="B6740" s="3">
        <v>2008</v>
      </c>
      <c r="C6740" s="3">
        <v>10</v>
      </c>
      <c r="D6740" s="3">
        <v>7</v>
      </c>
      <c r="E6740" s="3">
        <v>13</v>
      </c>
      <c r="F6740" s="42">
        <v>20.5</v>
      </c>
      <c r="G6740" s="8">
        <f t="shared" si="421"/>
        <v>18</v>
      </c>
      <c r="H6740" s="8">
        <f t="shared" si="422"/>
        <v>0</v>
      </c>
      <c r="I6740" s="8">
        <f t="shared" si="423"/>
        <v>0</v>
      </c>
      <c r="J6740" s="1">
        <v>18</v>
      </c>
      <c r="K6740" s="1">
        <v>25</v>
      </c>
      <c r="M6740" s="45"/>
      <c r="N6740" s="45"/>
      <c r="O6740" s="45"/>
      <c r="P6740" s="28"/>
      <c r="Q6740" s="28"/>
      <c r="R6740" s="25"/>
      <c r="Z6740"/>
    </row>
    <row r="6741" spans="1:26" x14ac:dyDescent="0.25">
      <c r="A6741" s="2" t="s">
        <v>6</v>
      </c>
      <c r="B6741" s="3">
        <v>2008</v>
      </c>
      <c r="C6741" s="3">
        <v>10</v>
      </c>
      <c r="D6741" s="3">
        <v>7</v>
      </c>
      <c r="E6741" s="3">
        <v>14</v>
      </c>
      <c r="F6741" s="42">
        <v>20</v>
      </c>
      <c r="G6741" s="8">
        <f t="shared" si="421"/>
        <v>18</v>
      </c>
      <c r="H6741" s="8">
        <f t="shared" si="422"/>
        <v>0</v>
      </c>
      <c r="I6741" s="8">
        <f t="shared" si="423"/>
        <v>0</v>
      </c>
      <c r="J6741" s="1">
        <v>18</v>
      </c>
      <c r="K6741" s="1">
        <v>25</v>
      </c>
      <c r="M6741" s="45"/>
      <c r="N6741" s="45"/>
      <c r="O6741" s="45"/>
      <c r="P6741" s="28"/>
      <c r="Q6741" s="28"/>
      <c r="R6741" s="25"/>
      <c r="Z6741"/>
    </row>
    <row r="6742" spans="1:26" x14ac:dyDescent="0.25">
      <c r="A6742" s="2" t="s">
        <v>6</v>
      </c>
      <c r="B6742" s="3">
        <v>2008</v>
      </c>
      <c r="C6742" s="3">
        <v>10</v>
      </c>
      <c r="D6742" s="3">
        <v>7</v>
      </c>
      <c r="E6742" s="3">
        <v>15</v>
      </c>
      <c r="F6742" s="42">
        <v>19.2</v>
      </c>
      <c r="G6742" s="8">
        <f t="shared" si="421"/>
        <v>18</v>
      </c>
      <c r="H6742" s="8">
        <f t="shared" si="422"/>
        <v>0</v>
      </c>
      <c r="I6742" s="8">
        <f t="shared" si="423"/>
        <v>0</v>
      </c>
      <c r="J6742" s="1">
        <v>18</v>
      </c>
      <c r="K6742" s="1">
        <v>25</v>
      </c>
      <c r="M6742" s="45"/>
      <c r="N6742" s="45"/>
      <c r="O6742" s="45"/>
      <c r="P6742" s="28"/>
      <c r="Q6742" s="28"/>
      <c r="R6742" s="25"/>
      <c r="Z6742"/>
    </row>
    <row r="6743" spans="1:26" x14ac:dyDescent="0.25">
      <c r="A6743" s="2" t="s">
        <v>6</v>
      </c>
      <c r="B6743" s="3">
        <v>2008</v>
      </c>
      <c r="C6743" s="3">
        <v>10</v>
      </c>
      <c r="D6743" s="3">
        <v>7</v>
      </c>
      <c r="E6743" s="3">
        <v>16</v>
      </c>
      <c r="F6743" s="42">
        <v>18.7</v>
      </c>
      <c r="G6743" s="8">
        <f t="shared" si="421"/>
        <v>18</v>
      </c>
      <c r="H6743" s="8">
        <f t="shared" si="422"/>
        <v>0</v>
      </c>
      <c r="I6743" s="8">
        <f t="shared" si="423"/>
        <v>0</v>
      </c>
      <c r="J6743" s="1">
        <v>18</v>
      </c>
      <c r="K6743" s="1">
        <v>25</v>
      </c>
      <c r="M6743" s="45"/>
      <c r="N6743" s="45"/>
      <c r="O6743" s="45"/>
      <c r="P6743" s="28"/>
      <c r="Q6743" s="28"/>
      <c r="R6743" s="25"/>
      <c r="Z6743"/>
    </row>
    <row r="6744" spans="1:26" x14ac:dyDescent="0.25">
      <c r="A6744" s="2" t="s">
        <v>6</v>
      </c>
      <c r="B6744" s="3">
        <v>2008</v>
      </c>
      <c r="C6744" s="3">
        <v>10</v>
      </c>
      <c r="D6744" s="3">
        <v>7</v>
      </c>
      <c r="E6744" s="3">
        <v>17</v>
      </c>
      <c r="F6744" s="42">
        <v>19.100000000000001</v>
      </c>
      <c r="G6744" s="8">
        <f t="shared" si="421"/>
        <v>18</v>
      </c>
      <c r="H6744" s="8">
        <f t="shared" si="422"/>
        <v>0</v>
      </c>
      <c r="I6744" s="8">
        <f t="shared" si="423"/>
        <v>0</v>
      </c>
      <c r="J6744" s="1">
        <v>18</v>
      </c>
      <c r="K6744" s="1">
        <v>25</v>
      </c>
      <c r="M6744" s="45"/>
      <c r="N6744" s="45"/>
      <c r="O6744" s="45"/>
      <c r="P6744" s="28"/>
      <c r="Q6744" s="28"/>
      <c r="R6744" s="25"/>
      <c r="Z6744"/>
    </row>
    <row r="6745" spans="1:26" x14ac:dyDescent="0.25">
      <c r="A6745" s="2" t="s">
        <v>6</v>
      </c>
      <c r="B6745" s="3">
        <v>2008</v>
      </c>
      <c r="C6745" s="3">
        <v>10</v>
      </c>
      <c r="D6745" s="3">
        <v>7</v>
      </c>
      <c r="E6745" s="3">
        <v>18</v>
      </c>
      <c r="F6745" s="42">
        <v>19</v>
      </c>
      <c r="G6745" s="8">
        <f t="shared" si="421"/>
        <v>18</v>
      </c>
      <c r="H6745" s="8">
        <f t="shared" si="422"/>
        <v>0</v>
      </c>
      <c r="I6745" s="8">
        <f t="shared" si="423"/>
        <v>0</v>
      </c>
      <c r="J6745" s="1">
        <v>18</v>
      </c>
      <c r="K6745" s="1">
        <v>25</v>
      </c>
      <c r="M6745" s="45"/>
      <c r="N6745" s="45"/>
      <c r="O6745" s="45"/>
      <c r="P6745" s="28"/>
      <c r="Q6745" s="28"/>
      <c r="R6745" s="25"/>
      <c r="Z6745"/>
    </row>
    <row r="6746" spans="1:26" x14ac:dyDescent="0.25">
      <c r="A6746" s="2" t="s">
        <v>6</v>
      </c>
      <c r="B6746" s="3">
        <v>2008</v>
      </c>
      <c r="C6746" s="3">
        <v>10</v>
      </c>
      <c r="D6746" s="3">
        <v>7</v>
      </c>
      <c r="E6746" s="3">
        <v>19</v>
      </c>
      <c r="F6746" s="42">
        <v>19.100000000000001</v>
      </c>
      <c r="G6746" s="8">
        <f t="shared" si="421"/>
        <v>18</v>
      </c>
      <c r="H6746" s="8">
        <f t="shared" si="422"/>
        <v>0</v>
      </c>
      <c r="I6746" s="8">
        <f t="shared" si="423"/>
        <v>0</v>
      </c>
      <c r="J6746" s="1">
        <v>18</v>
      </c>
      <c r="K6746" s="1">
        <v>25</v>
      </c>
      <c r="M6746" s="45"/>
      <c r="N6746" s="45"/>
      <c r="O6746" s="45"/>
      <c r="P6746" s="28"/>
      <c r="Q6746" s="28"/>
      <c r="R6746" s="25"/>
      <c r="Z6746"/>
    </row>
    <row r="6747" spans="1:26" x14ac:dyDescent="0.25">
      <c r="A6747" s="2" t="s">
        <v>6</v>
      </c>
      <c r="B6747" s="3">
        <v>2008</v>
      </c>
      <c r="C6747" s="3">
        <v>10</v>
      </c>
      <c r="D6747" s="3">
        <v>7</v>
      </c>
      <c r="E6747" s="3">
        <v>20</v>
      </c>
      <c r="F6747" s="42">
        <v>18.7</v>
      </c>
      <c r="G6747" s="8">
        <f t="shared" si="421"/>
        <v>18</v>
      </c>
      <c r="H6747" s="8">
        <f t="shared" si="422"/>
        <v>0</v>
      </c>
      <c r="I6747" s="8">
        <f t="shared" si="423"/>
        <v>0</v>
      </c>
      <c r="J6747" s="1">
        <v>18</v>
      </c>
      <c r="K6747" s="1">
        <v>25</v>
      </c>
      <c r="M6747" s="45"/>
      <c r="N6747" s="45"/>
      <c r="O6747" s="45"/>
      <c r="P6747" s="28"/>
      <c r="Q6747" s="28"/>
      <c r="R6747" s="25"/>
      <c r="Z6747"/>
    </row>
    <row r="6748" spans="1:26" x14ac:dyDescent="0.25">
      <c r="A6748" s="2" t="s">
        <v>6</v>
      </c>
      <c r="B6748" s="3">
        <v>2008</v>
      </c>
      <c r="C6748" s="3">
        <v>10</v>
      </c>
      <c r="D6748" s="3">
        <v>7</v>
      </c>
      <c r="E6748" s="3">
        <v>21</v>
      </c>
      <c r="F6748" s="42">
        <v>18</v>
      </c>
      <c r="G6748" s="8">
        <f t="shared" si="421"/>
        <v>18</v>
      </c>
      <c r="H6748" s="8">
        <f t="shared" si="422"/>
        <v>0</v>
      </c>
      <c r="I6748" s="8">
        <f t="shared" si="423"/>
        <v>0</v>
      </c>
      <c r="J6748" s="1">
        <v>18</v>
      </c>
      <c r="K6748" s="1">
        <v>25</v>
      </c>
      <c r="M6748" s="45"/>
      <c r="N6748" s="45"/>
      <c r="O6748" s="45"/>
      <c r="P6748" s="28"/>
      <c r="Q6748" s="28"/>
      <c r="R6748" s="25"/>
      <c r="Z6748"/>
    </row>
    <row r="6749" spans="1:26" x14ac:dyDescent="0.25">
      <c r="A6749" s="2" t="s">
        <v>6</v>
      </c>
      <c r="B6749" s="3">
        <v>2008</v>
      </c>
      <c r="C6749" s="3">
        <v>10</v>
      </c>
      <c r="D6749" s="3">
        <v>7</v>
      </c>
      <c r="E6749" s="3">
        <v>22</v>
      </c>
      <c r="F6749" s="42">
        <v>17.3</v>
      </c>
      <c r="G6749" s="8">
        <f t="shared" si="421"/>
        <v>18</v>
      </c>
      <c r="H6749" s="8">
        <f t="shared" si="422"/>
        <v>38.499999999999957</v>
      </c>
      <c r="I6749" s="8">
        <f t="shared" si="423"/>
        <v>9.6249999999999893</v>
      </c>
      <c r="J6749" s="1">
        <v>18</v>
      </c>
      <c r="K6749" s="1">
        <v>25</v>
      </c>
      <c r="M6749" s="45"/>
      <c r="N6749" s="45"/>
      <c r="O6749" s="45"/>
      <c r="P6749" s="28"/>
      <c r="Q6749" s="28"/>
      <c r="R6749" s="25"/>
      <c r="Z6749"/>
    </row>
    <row r="6750" spans="1:26" x14ac:dyDescent="0.25">
      <c r="A6750" s="2" t="s">
        <v>6</v>
      </c>
      <c r="B6750" s="3">
        <v>2008</v>
      </c>
      <c r="C6750" s="3">
        <v>10</v>
      </c>
      <c r="D6750" s="3">
        <v>7</v>
      </c>
      <c r="E6750" s="3">
        <v>23</v>
      </c>
      <c r="F6750" s="42">
        <v>17.100000000000001</v>
      </c>
      <c r="G6750" s="8">
        <f t="shared" si="421"/>
        <v>18</v>
      </c>
      <c r="H6750" s="8">
        <f t="shared" si="422"/>
        <v>49.499999999999922</v>
      </c>
      <c r="I6750" s="8">
        <f t="shared" si="423"/>
        <v>12.37499999999998</v>
      </c>
      <c r="J6750" s="1">
        <v>18</v>
      </c>
      <c r="K6750" s="1">
        <v>25</v>
      </c>
      <c r="M6750" s="45"/>
      <c r="N6750" s="45"/>
      <c r="O6750" s="45"/>
      <c r="P6750" s="28"/>
      <c r="Q6750" s="28"/>
      <c r="R6750" s="25"/>
      <c r="Z6750"/>
    </row>
    <row r="6751" spans="1:26" x14ac:dyDescent="0.25">
      <c r="A6751" s="2" t="s">
        <v>6</v>
      </c>
      <c r="B6751" s="3">
        <v>2008</v>
      </c>
      <c r="C6751" s="3">
        <v>10</v>
      </c>
      <c r="D6751" s="3">
        <v>8</v>
      </c>
      <c r="E6751" s="3">
        <v>0</v>
      </c>
      <c r="F6751" s="42">
        <v>16.8</v>
      </c>
      <c r="G6751" s="8">
        <f t="shared" si="421"/>
        <v>18</v>
      </c>
      <c r="H6751" s="8">
        <f t="shared" si="422"/>
        <v>65.999999999999957</v>
      </c>
      <c r="I6751" s="8">
        <f t="shared" si="423"/>
        <v>16.499999999999989</v>
      </c>
      <c r="J6751" s="1">
        <v>18</v>
      </c>
      <c r="K6751" s="1">
        <v>25</v>
      </c>
      <c r="M6751" s="45"/>
      <c r="N6751" s="45"/>
      <c r="O6751" s="45"/>
      <c r="P6751" s="28"/>
      <c r="Q6751" s="28"/>
      <c r="R6751" s="25"/>
      <c r="Z6751"/>
    </row>
    <row r="6752" spans="1:26" x14ac:dyDescent="0.25">
      <c r="A6752" s="2" t="s">
        <v>6</v>
      </c>
      <c r="B6752" s="3">
        <v>2008</v>
      </c>
      <c r="C6752" s="3">
        <v>10</v>
      </c>
      <c r="D6752" s="3">
        <v>8</v>
      </c>
      <c r="E6752" s="3">
        <v>1</v>
      </c>
      <c r="F6752" s="42">
        <v>16.5</v>
      </c>
      <c r="G6752" s="8">
        <f t="shared" si="421"/>
        <v>18</v>
      </c>
      <c r="H6752" s="8">
        <f t="shared" si="422"/>
        <v>82.5</v>
      </c>
      <c r="I6752" s="8">
        <f t="shared" si="423"/>
        <v>20.625</v>
      </c>
      <c r="J6752" s="1">
        <v>18</v>
      </c>
      <c r="K6752" s="1">
        <v>25</v>
      </c>
      <c r="M6752" s="45"/>
      <c r="N6752" s="45"/>
      <c r="O6752" s="45"/>
      <c r="P6752" s="28"/>
      <c r="Q6752" s="28"/>
      <c r="R6752" s="25"/>
      <c r="Z6752"/>
    </row>
    <row r="6753" spans="1:26" x14ac:dyDescent="0.25">
      <c r="A6753" s="2" t="s">
        <v>6</v>
      </c>
      <c r="B6753" s="3">
        <v>2008</v>
      </c>
      <c r="C6753" s="3">
        <v>10</v>
      </c>
      <c r="D6753" s="3">
        <v>8</v>
      </c>
      <c r="E6753" s="3">
        <v>2</v>
      </c>
      <c r="F6753" s="42">
        <v>16.3</v>
      </c>
      <c r="G6753" s="8">
        <f t="shared" si="421"/>
        <v>18</v>
      </c>
      <c r="H6753" s="8">
        <f t="shared" si="422"/>
        <v>93.499999999999957</v>
      </c>
      <c r="I6753" s="8">
        <f t="shared" si="423"/>
        <v>23.374999999999989</v>
      </c>
      <c r="J6753" s="1">
        <v>18</v>
      </c>
      <c r="K6753" s="1">
        <v>25</v>
      </c>
      <c r="M6753" s="45"/>
      <c r="N6753" s="45"/>
      <c r="O6753" s="45"/>
      <c r="P6753" s="28"/>
      <c r="Q6753" s="28"/>
      <c r="R6753" s="25"/>
      <c r="Z6753"/>
    </row>
    <row r="6754" spans="1:26" x14ac:dyDescent="0.25">
      <c r="A6754" s="2" t="s">
        <v>6</v>
      </c>
      <c r="B6754" s="3">
        <v>2008</v>
      </c>
      <c r="C6754" s="3">
        <v>10</v>
      </c>
      <c r="D6754" s="3">
        <v>8</v>
      </c>
      <c r="E6754" s="3">
        <v>3</v>
      </c>
      <c r="F6754" s="42">
        <v>16.2</v>
      </c>
      <c r="G6754" s="8">
        <f t="shared" si="421"/>
        <v>18</v>
      </c>
      <c r="H6754" s="8">
        <f t="shared" si="422"/>
        <v>99.000000000000043</v>
      </c>
      <c r="I6754" s="8">
        <f t="shared" si="423"/>
        <v>24.750000000000011</v>
      </c>
      <c r="J6754" s="1">
        <v>18</v>
      </c>
      <c r="K6754" s="1">
        <v>25</v>
      </c>
      <c r="M6754" s="45"/>
      <c r="N6754" s="45"/>
      <c r="O6754" s="45"/>
      <c r="P6754" s="28"/>
      <c r="Q6754" s="28"/>
      <c r="R6754" s="25"/>
      <c r="Z6754"/>
    </row>
    <row r="6755" spans="1:26" x14ac:dyDescent="0.25">
      <c r="A6755" s="2" t="s">
        <v>6</v>
      </c>
      <c r="B6755" s="3">
        <v>2008</v>
      </c>
      <c r="C6755" s="3">
        <v>10</v>
      </c>
      <c r="D6755" s="3">
        <v>8</v>
      </c>
      <c r="E6755" s="3">
        <v>4</v>
      </c>
      <c r="F6755" s="42">
        <v>16.3</v>
      </c>
      <c r="G6755" s="8">
        <f t="shared" si="421"/>
        <v>18</v>
      </c>
      <c r="H6755" s="8">
        <f t="shared" si="422"/>
        <v>93.499999999999957</v>
      </c>
      <c r="I6755" s="8">
        <f t="shared" si="423"/>
        <v>23.374999999999989</v>
      </c>
      <c r="J6755" s="1">
        <v>18</v>
      </c>
      <c r="K6755" s="1">
        <v>25</v>
      </c>
      <c r="M6755" s="45"/>
      <c r="N6755" s="45"/>
      <c r="O6755" s="45"/>
      <c r="P6755" s="28"/>
      <c r="Q6755" s="28"/>
      <c r="R6755" s="25"/>
      <c r="Z6755"/>
    </row>
    <row r="6756" spans="1:26" x14ac:dyDescent="0.25">
      <c r="A6756" s="2" t="s">
        <v>6</v>
      </c>
      <c r="B6756" s="3">
        <v>2008</v>
      </c>
      <c r="C6756" s="3">
        <v>10</v>
      </c>
      <c r="D6756" s="3">
        <v>8</v>
      </c>
      <c r="E6756" s="3">
        <v>5</v>
      </c>
      <c r="F6756" s="42">
        <v>16.399999999999999</v>
      </c>
      <c r="G6756" s="8">
        <f t="shared" si="421"/>
        <v>18</v>
      </c>
      <c r="H6756" s="8">
        <f t="shared" si="422"/>
        <v>88.000000000000085</v>
      </c>
      <c r="I6756" s="8">
        <f t="shared" si="423"/>
        <v>22.000000000000021</v>
      </c>
      <c r="J6756" s="1">
        <v>18</v>
      </c>
      <c r="K6756" s="1">
        <v>25</v>
      </c>
      <c r="M6756" s="45"/>
      <c r="N6756" s="45"/>
      <c r="O6756" s="45"/>
      <c r="P6756" s="28"/>
      <c r="Q6756" s="28"/>
      <c r="R6756" s="25"/>
      <c r="Z6756"/>
    </row>
    <row r="6757" spans="1:26" x14ac:dyDescent="0.25">
      <c r="A6757" s="2" t="s">
        <v>6</v>
      </c>
      <c r="B6757" s="3">
        <v>2008</v>
      </c>
      <c r="C6757" s="3">
        <v>10</v>
      </c>
      <c r="D6757" s="3">
        <v>8</v>
      </c>
      <c r="E6757" s="3">
        <v>6</v>
      </c>
      <c r="F6757" s="42">
        <v>16.399999999999999</v>
      </c>
      <c r="G6757" s="8">
        <f t="shared" si="421"/>
        <v>18</v>
      </c>
      <c r="H6757" s="8">
        <f t="shared" si="422"/>
        <v>88.000000000000085</v>
      </c>
      <c r="I6757" s="8">
        <f t="shared" si="423"/>
        <v>22.000000000000021</v>
      </c>
      <c r="J6757" s="1">
        <v>18</v>
      </c>
      <c r="K6757" s="1">
        <v>25</v>
      </c>
      <c r="M6757" s="45"/>
      <c r="N6757" s="45"/>
      <c r="O6757" s="45"/>
      <c r="P6757" s="28"/>
      <c r="Q6757" s="28"/>
      <c r="R6757" s="25"/>
      <c r="Z6757"/>
    </row>
    <row r="6758" spans="1:26" x14ac:dyDescent="0.25">
      <c r="A6758" s="2" t="s">
        <v>6</v>
      </c>
      <c r="B6758" s="3">
        <v>2008</v>
      </c>
      <c r="C6758" s="3">
        <v>10</v>
      </c>
      <c r="D6758" s="3">
        <v>8</v>
      </c>
      <c r="E6758" s="3">
        <v>7</v>
      </c>
      <c r="F6758" s="42">
        <v>15.7</v>
      </c>
      <c r="G6758" s="8">
        <f t="shared" si="421"/>
        <v>18</v>
      </c>
      <c r="H6758" s="8">
        <f t="shared" si="422"/>
        <v>126.50000000000004</v>
      </c>
      <c r="I6758" s="8">
        <f t="shared" si="423"/>
        <v>31.625000000000011</v>
      </c>
      <c r="J6758" s="1">
        <v>18</v>
      </c>
      <c r="K6758" s="1">
        <v>25</v>
      </c>
      <c r="M6758" s="45"/>
      <c r="N6758" s="45"/>
      <c r="O6758" s="45"/>
      <c r="P6758" s="28"/>
      <c r="Q6758" s="28"/>
      <c r="R6758" s="25"/>
      <c r="Z6758"/>
    </row>
    <row r="6759" spans="1:26" x14ac:dyDescent="0.25">
      <c r="A6759" s="2" t="s">
        <v>6</v>
      </c>
      <c r="B6759" s="3">
        <v>2008</v>
      </c>
      <c r="C6759" s="3">
        <v>10</v>
      </c>
      <c r="D6759" s="3">
        <v>8</v>
      </c>
      <c r="E6759" s="3">
        <v>8</v>
      </c>
      <c r="F6759" s="42">
        <v>15.8</v>
      </c>
      <c r="G6759" s="8">
        <f t="shared" si="421"/>
        <v>18</v>
      </c>
      <c r="H6759" s="8">
        <f t="shared" si="422"/>
        <v>120.99999999999996</v>
      </c>
      <c r="I6759" s="8">
        <f t="shared" si="423"/>
        <v>30.249999999999989</v>
      </c>
      <c r="J6759" s="1">
        <v>18</v>
      </c>
      <c r="K6759" s="1">
        <v>25</v>
      </c>
      <c r="M6759" s="45"/>
      <c r="N6759" s="45"/>
      <c r="O6759" s="45"/>
      <c r="P6759" s="28"/>
      <c r="Q6759" s="28"/>
      <c r="R6759" s="25"/>
      <c r="Z6759"/>
    </row>
    <row r="6760" spans="1:26" x14ac:dyDescent="0.25">
      <c r="A6760" s="2" t="s">
        <v>6</v>
      </c>
      <c r="B6760" s="3">
        <v>2008</v>
      </c>
      <c r="C6760" s="3">
        <v>10</v>
      </c>
      <c r="D6760" s="3">
        <v>8</v>
      </c>
      <c r="E6760" s="3">
        <v>9</v>
      </c>
      <c r="F6760" s="42">
        <v>16.8</v>
      </c>
      <c r="G6760" s="8">
        <f t="shared" si="421"/>
        <v>18</v>
      </c>
      <c r="H6760" s="8">
        <f t="shared" si="422"/>
        <v>65.999999999999957</v>
      </c>
      <c r="I6760" s="8">
        <f t="shared" si="423"/>
        <v>16.499999999999989</v>
      </c>
      <c r="J6760" s="1">
        <v>18</v>
      </c>
      <c r="K6760" s="1">
        <v>25</v>
      </c>
      <c r="M6760" s="45"/>
      <c r="N6760" s="45"/>
      <c r="O6760" s="45"/>
      <c r="P6760" s="28"/>
      <c r="Q6760" s="28"/>
      <c r="R6760" s="25"/>
      <c r="Z6760"/>
    </row>
    <row r="6761" spans="1:26" x14ac:dyDescent="0.25">
      <c r="A6761" s="2" t="s">
        <v>6</v>
      </c>
      <c r="B6761" s="3">
        <v>2008</v>
      </c>
      <c r="C6761" s="3">
        <v>10</v>
      </c>
      <c r="D6761" s="3">
        <v>8</v>
      </c>
      <c r="E6761" s="3">
        <v>10</v>
      </c>
      <c r="F6761" s="42">
        <v>17.3</v>
      </c>
      <c r="G6761" s="8">
        <f t="shared" si="421"/>
        <v>18</v>
      </c>
      <c r="H6761" s="8">
        <f t="shared" si="422"/>
        <v>38.499999999999957</v>
      </c>
      <c r="I6761" s="8">
        <f t="shared" si="423"/>
        <v>9.6249999999999893</v>
      </c>
      <c r="J6761" s="1">
        <v>18</v>
      </c>
      <c r="K6761" s="1">
        <v>25</v>
      </c>
      <c r="M6761" s="45"/>
      <c r="N6761" s="45"/>
      <c r="O6761" s="45"/>
      <c r="P6761" s="28"/>
      <c r="Q6761" s="28"/>
      <c r="R6761" s="25"/>
      <c r="Z6761"/>
    </row>
    <row r="6762" spans="1:26" x14ac:dyDescent="0.25">
      <c r="A6762" s="2" t="s">
        <v>6</v>
      </c>
      <c r="B6762" s="3">
        <v>2008</v>
      </c>
      <c r="C6762" s="3">
        <v>10</v>
      </c>
      <c r="D6762" s="3">
        <v>8</v>
      </c>
      <c r="E6762" s="3">
        <v>11</v>
      </c>
      <c r="F6762" s="42">
        <v>17.7</v>
      </c>
      <c r="G6762" s="8">
        <f t="shared" si="421"/>
        <v>18</v>
      </c>
      <c r="H6762" s="8">
        <f t="shared" si="422"/>
        <v>16.500000000000039</v>
      </c>
      <c r="I6762" s="8">
        <f t="shared" si="423"/>
        <v>4.1250000000000098</v>
      </c>
      <c r="J6762" s="1">
        <v>18</v>
      </c>
      <c r="K6762" s="1">
        <v>25</v>
      </c>
      <c r="M6762" s="45"/>
      <c r="N6762" s="45"/>
      <c r="O6762" s="45"/>
      <c r="P6762" s="28"/>
      <c r="Q6762" s="28"/>
      <c r="R6762" s="25"/>
      <c r="Z6762"/>
    </row>
    <row r="6763" spans="1:26" x14ac:dyDescent="0.25">
      <c r="A6763" s="2" t="s">
        <v>6</v>
      </c>
      <c r="B6763" s="3">
        <v>2008</v>
      </c>
      <c r="C6763" s="3">
        <v>10</v>
      </c>
      <c r="D6763" s="3">
        <v>8</v>
      </c>
      <c r="E6763" s="3">
        <v>12</v>
      </c>
      <c r="F6763" s="42">
        <v>19.600000000000001</v>
      </c>
      <c r="G6763" s="8">
        <f t="shared" si="421"/>
        <v>18</v>
      </c>
      <c r="H6763" s="8">
        <f t="shared" si="422"/>
        <v>0</v>
      </c>
      <c r="I6763" s="8">
        <f t="shared" si="423"/>
        <v>0</v>
      </c>
      <c r="J6763" s="1">
        <v>18</v>
      </c>
      <c r="K6763" s="1">
        <v>25</v>
      </c>
      <c r="M6763" s="45"/>
      <c r="N6763" s="45"/>
      <c r="O6763" s="45"/>
      <c r="P6763" s="28"/>
      <c r="Q6763" s="28"/>
      <c r="R6763" s="25"/>
      <c r="Z6763"/>
    </row>
    <row r="6764" spans="1:26" x14ac:dyDescent="0.25">
      <c r="A6764" s="2" t="s">
        <v>6</v>
      </c>
      <c r="B6764" s="3">
        <v>2008</v>
      </c>
      <c r="C6764" s="3">
        <v>10</v>
      </c>
      <c r="D6764" s="3">
        <v>8</v>
      </c>
      <c r="E6764" s="3">
        <v>13</v>
      </c>
      <c r="F6764" s="42">
        <v>19.3</v>
      </c>
      <c r="G6764" s="8">
        <f t="shared" si="421"/>
        <v>18</v>
      </c>
      <c r="H6764" s="8">
        <f t="shared" si="422"/>
        <v>0</v>
      </c>
      <c r="I6764" s="8">
        <f t="shared" si="423"/>
        <v>0</v>
      </c>
      <c r="J6764" s="1">
        <v>18</v>
      </c>
      <c r="K6764" s="1">
        <v>25</v>
      </c>
      <c r="M6764" s="45"/>
      <c r="N6764" s="45"/>
      <c r="O6764" s="45"/>
      <c r="P6764" s="28"/>
      <c r="Q6764" s="28"/>
      <c r="R6764" s="25"/>
      <c r="Z6764"/>
    </row>
    <row r="6765" spans="1:26" x14ac:dyDescent="0.25">
      <c r="A6765" s="2" t="s">
        <v>6</v>
      </c>
      <c r="B6765" s="3">
        <v>2008</v>
      </c>
      <c r="C6765" s="3">
        <v>10</v>
      </c>
      <c r="D6765" s="3">
        <v>8</v>
      </c>
      <c r="E6765" s="3">
        <v>14</v>
      </c>
      <c r="F6765" s="42">
        <v>19</v>
      </c>
      <c r="G6765" s="8">
        <f t="shared" si="421"/>
        <v>18</v>
      </c>
      <c r="H6765" s="8">
        <f t="shared" si="422"/>
        <v>0</v>
      </c>
      <c r="I6765" s="8">
        <f t="shared" si="423"/>
        <v>0</v>
      </c>
      <c r="J6765" s="1">
        <v>18</v>
      </c>
      <c r="K6765" s="1">
        <v>25</v>
      </c>
      <c r="M6765" s="45"/>
      <c r="N6765" s="45"/>
      <c r="O6765" s="45"/>
      <c r="P6765" s="28"/>
      <c r="Q6765" s="28"/>
      <c r="R6765" s="25"/>
      <c r="Z6765"/>
    </row>
    <row r="6766" spans="1:26" x14ac:dyDescent="0.25">
      <c r="A6766" s="2" t="s">
        <v>6</v>
      </c>
      <c r="B6766" s="3">
        <v>2008</v>
      </c>
      <c r="C6766" s="3">
        <v>10</v>
      </c>
      <c r="D6766" s="3">
        <v>8</v>
      </c>
      <c r="E6766" s="3">
        <v>15</v>
      </c>
      <c r="F6766" s="42">
        <v>19.100000000000001</v>
      </c>
      <c r="G6766" s="8">
        <f t="shared" si="421"/>
        <v>18</v>
      </c>
      <c r="H6766" s="8">
        <f t="shared" si="422"/>
        <v>0</v>
      </c>
      <c r="I6766" s="8">
        <f t="shared" si="423"/>
        <v>0</v>
      </c>
      <c r="J6766" s="1">
        <v>18</v>
      </c>
      <c r="K6766" s="1">
        <v>25</v>
      </c>
      <c r="M6766" s="45"/>
      <c r="N6766" s="45"/>
      <c r="O6766" s="45"/>
      <c r="P6766" s="28"/>
      <c r="Q6766" s="28"/>
      <c r="R6766" s="25"/>
      <c r="Z6766"/>
    </row>
    <row r="6767" spans="1:26" x14ac:dyDescent="0.25">
      <c r="A6767" s="2" t="s">
        <v>6</v>
      </c>
      <c r="B6767" s="3">
        <v>2008</v>
      </c>
      <c r="C6767" s="3">
        <v>10</v>
      </c>
      <c r="D6767" s="3">
        <v>8</v>
      </c>
      <c r="E6767" s="3">
        <v>16</v>
      </c>
      <c r="F6767" s="42">
        <v>19.5</v>
      </c>
      <c r="G6767" s="8">
        <f t="shared" si="421"/>
        <v>18</v>
      </c>
      <c r="H6767" s="8">
        <f t="shared" si="422"/>
        <v>0</v>
      </c>
      <c r="I6767" s="8">
        <f t="shared" si="423"/>
        <v>0</v>
      </c>
      <c r="J6767" s="1">
        <v>18</v>
      </c>
      <c r="K6767" s="1">
        <v>25</v>
      </c>
      <c r="M6767" s="45"/>
      <c r="N6767" s="45"/>
      <c r="O6767" s="45"/>
      <c r="P6767" s="28"/>
      <c r="Q6767" s="28"/>
      <c r="R6767" s="25"/>
      <c r="Z6767"/>
    </row>
    <row r="6768" spans="1:26" x14ac:dyDescent="0.25">
      <c r="A6768" s="2" t="s">
        <v>6</v>
      </c>
      <c r="B6768" s="3">
        <v>2008</v>
      </c>
      <c r="C6768" s="3">
        <v>10</v>
      </c>
      <c r="D6768" s="3">
        <v>8</v>
      </c>
      <c r="E6768" s="3">
        <v>17</v>
      </c>
      <c r="F6768" s="42">
        <v>19.100000000000001</v>
      </c>
      <c r="G6768" s="8">
        <f t="shared" si="421"/>
        <v>18</v>
      </c>
      <c r="H6768" s="8">
        <f t="shared" si="422"/>
        <v>0</v>
      </c>
      <c r="I6768" s="8">
        <f t="shared" si="423"/>
        <v>0</v>
      </c>
      <c r="J6768" s="1">
        <v>18</v>
      </c>
      <c r="K6768" s="1">
        <v>25</v>
      </c>
      <c r="M6768" s="45"/>
      <c r="N6768" s="45"/>
      <c r="O6768" s="45"/>
      <c r="P6768" s="28"/>
      <c r="Q6768" s="28"/>
      <c r="R6768" s="25"/>
      <c r="Z6768"/>
    </row>
    <row r="6769" spans="1:26" x14ac:dyDescent="0.25">
      <c r="A6769" s="2" t="s">
        <v>6</v>
      </c>
      <c r="B6769" s="3">
        <v>2008</v>
      </c>
      <c r="C6769" s="3">
        <v>10</v>
      </c>
      <c r="D6769" s="3">
        <v>8</v>
      </c>
      <c r="E6769" s="3">
        <v>18</v>
      </c>
      <c r="F6769" s="42">
        <v>17.899999999999999</v>
      </c>
      <c r="G6769" s="8">
        <f t="shared" si="421"/>
        <v>18</v>
      </c>
      <c r="H6769" s="8">
        <f t="shared" si="422"/>
        <v>5.5000000000000782</v>
      </c>
      <c r="I6769" s="8">
        <f t="shared" si="423"/>
        <v>1.3750000000000195</v>
      </c>
      <c r="J6769" s="1">
        <v>18</v>
      </c>
      <c r="K6769" s="1">
        <v>25</v>
      </c>
      <c r="M6769" s="45"/>
      <c r="N6769" s="45"/>
      <c r="O6769" s="45"/>
      <c r="P6769" s="28"/>
      <c r="Q6769" s="28"/>
      <c r="R6769" s="25"/>
      <c r="Z6769"/>
    </row>
    <row r="6770" spans="1:26" x14ac:dyDescent="0.25">
      <c r="A6770" s="2" t="s">
        <v>6</v>
      </c>
      <c r="B6770" s="3">
        <v>2008</v>
      </c>
      <c r="C6770" s="3">
        <v>10</v>
      </c>
      <c r="D6770" s="3">
        <v>8</v>
      </c>
      <c r="E6770" s="3">
        <v>19</v>
      </c>
      <c r="F6770" s="42">
        <v>16.8</v>
      </c>
      <c r="G6770" s="8">
        <f t="shared" si="421"/>
        <v>18</v>
      </c>
      <c r="H6770" s="8">
        <f t="shared" si="422"/>
        <v>65.999999999999957</v>
      </c>
      <c r="I6770" s="8">
        <f t="shared" si="423"/>
        <v>16.499999999999989</v>
      </c>
      <c r="J6770" s="1">
        <v>18</v>
      </c>
      <c r="K6770" s="1">
        <v>25</v>
      </c>
      <c r="M6770" s="45"/>
      <c r="N6770" s="45"/>
      <c r="O6770" s="45"/>
      <c r="P6770" s="28"/>
      <c r="Q6770" s="28"/>
      <c r="R6770" s="25"/>
      <c r="Z6770"/>
    </row>
    <row r="6771" spans="1:26" x14ac:dyDescent="0.25">
      <c r="A6771" s="2" t="s">
        <v>6</v>
      </c>
      <c r="B6771" s="3">
        <v>2008</v>
      </c>
      <c r="C6771" s="3">
        <v>10</v>
      </c>
      <c r="D6771" s="3">
        <v>8</v>
      </c>
      <c r="E6771" s="3">
        <v>20</v>
      </c>
      <c r="F6771" s="42">
        <v>16.399999999999999</v>
      </c>
      <c r="G6771" s="8">
        <f t="shared" si="421"/>
        <v>18</v>
      </c>
      <c r="H6771" s="8">
        <f t="shared" si="422"/>
        <v>88.000000000000085</v>
      </c>
      <c r="I6771" s="8">
        <f t="shared" si="423"/>
        <v>22.000000000000021</v>
      </c>
      <c r="J6771" s="1">
        <v>18</v>
      </c>
      <c r="K6771" s="1">
        <v>25</v>
      </c>
      <c r="M6771" s="45"/>
      <c r="N6771" s="45"/>
      <c r="O6771" s="45"/>
      <c r="P6771" s="28"/>
      <c r="Q6771" s="28"/>
      <c r="R6771" s="25"/>
      <c r="Z6771"/>
    </row>
    <row r="6772" spans="1:26" x14ac:dyDescent="0.25">
      <c r="A6772" s="2" t="s">
        <v>6</v>
      </c>
      <c r="B6772" s="3">
        <v>2008</v>
      </c>
      <c r="C6772" s="3">
        <v>10</v>
      </c>
      <c r="D6772" s="3">
        <v>8</v>
      </c>
      <c r="E6772" s="3">
        <v>21</v>
      </c>
      <c r="F6772" s="42">
        <v>16.2</v>
      </c>
      <c r="G6772" s="8">
        <f t="shared" si="421"/>
        <v>18</v>
      </c>
      <c r="H6772" s="8">
        <f t="shared" si="422"/>
        <v>99.000000000000043</v>
      </c>
      <c r="I6772" s="8">
        <f t="shared" si="423"/>
        <v>24.750000000000011</v>
      </c>
      <c r="J6772" s="1">
        <v>18</v>
      </c>
      <c r="K6772" s="1">
        <v>25</v>
      </c>
      <c r="M6772" s="45"/>
      <c r="N6772" s="45"/>
      <c r="O6772" s="45"/>
      <c r="P6772" s="28"/>
      <c r="Q6772" s="28"/>
      <c r="R6772" s="25"/>
      <c r="Z6772"/>
    </row>
    <row r="6773" spans="1:26" x14ac:dyDescent="0.25">
      <c r="A6773" s="2" t="s">
        <v>6</v>
      </c>
      <c r="B6773" s="3">
        <v>2008</v>
      </c>
      <c r="C6773" s="3">
        <v>10</v>
      </c>
      <c r="D6773" s="3">
        <v>8</v>
      </c>
      <c r="E6773" s="3">
        <v>22</v>
      </c>
      <c r="F6773" s="42">
        <v>16.2</v>
      </c>
      <c r="G6773" s="8">
        <f t="shared" si="421"/>
        <v>18</v>
      </c>
      <c r="H6773" s="8">
        <f t="shared" si="422"/>
        <v>99.000000000000043</v>
      </c>
      <c r="I6773" s="8">
        <f t="shared" si="423"/>
        <v>24.750000000000011</v>
      </c>
      <c r="J6773" s="1">
        <v>18</v>
      </c>
      <c r="K6773" s="1">
        <v>25</v>
      </c>
      <c r="M6773" s="45"/>
      <c r="N6773" s="45"/>
      <c r="O6773" s="45"/>
      <c r="P6773" s="28"/>
      <c r="Q6773" s="28"/>
      <c r="R6773" s="25"/>
      <c r="Z6773"/>
    </row>
    <row r="6774" spans="1:26" x14ac:dyDescent="0.25">
      <c r="A6774" s="2" t="s">
        <v>6</v>
      </c>
      <c r="B6774" s="3">
        <v>2008</v>
      </c>
      <c r="C6774" s="3">
        <v>10</v>
      </c>
      <c r="D6774" s="3">
        <v>8</v>
      </c>
      <c r="E6774" s="3">
        <v>23</v>
      </c>
      <c r="F6774" s="42">
        <v>16.100000000000001</v>
      </c>
      <c r="G6774" s="8">
        <f t="shared" si="421"/>
        <v>18</v>
      </c>
      <c r="H6774" s="8">
        <f t="shared" si="422"/>
        <v>104.49999999999991</v>
      </c>
      <c r="I6774" s="8">
        <f t="shared" si="423"/>
        <v>26.124999999999979</v>
      </c>
      <c r="J6774" s="1">
        <v>18</v>
      </c>
      <c r="K6774" s="1">
        <v>25</v>
      </c>
      <c r="M6774" s="45"/>
      <c r="N6774" s="45"/>
      <c r="O6774" s="45"/>
      <c r="P6774" s="28"/>
      <c r="Q6774" s="28"/>
      <c r="R6774" s="25"/>
      <c r="Z6774"/>
    </row>
    <row r="6775" spans="1:26" x14ac:dyDescent="0.25">
      <c r="A6775" s="2" t="s">
        <v>6</v>
      </c>
      <c r="B6775" s="3">
        <v>2008</v>
      </c>
      <c r="C6775" s="3">
        <v>10</v>
      </c>
      <c r="D6775" s="3">
        <v>9</v>
      </c>
      <c r="E6775" s="3">
        <v>0</v>
      </c>
      <c r="F6775" s="42">
        <v>16.100000000000001</v>
      </c>
      <c r="G6775" s="8">
        <f t="shared" si="421"/>
        <v>18</v>
      </c>
      <c r="H6775" s="8">
        <f t="shared" si="422"/>
        <v>104.49999999999991</v>
      </c>
      <c r="I6775" s="8">
        <f t="shared" si="423"/>
        <v>26.124999999999979</v>
      </c>
      <c r="J6775" s="1">
        <v>18</v>
      </c>
      <c r="K6775" s="1">
        <v>25</v>
      </c>
      <c r="M6775" s="45"/>
      <c r="N6775" s="45"/>
      <c r="O6775" s="45"/>
      <c r="P6775" s="28"/>
      <c r="Q6775" s="28"/>
      <c r="R6775" s="25"/>
      <c r="Z6775"/>
    </row>
    <row r="6776" spans="1:26" x14ac:dyDescent="0.25">
      <c r="A6776" s="2" t="s">
        <v>6</v>
      </c>
      <c r="B6776" s="3">
        <v>2008</v>
      </c>
      <c r="C6776" s="3">
        <v>10</v>
      </c>
      <c r="D6776" s="3">
        <v>9</v>
      </c>
      <c r="E6776" s="3">
        <v>1</v>
      </c>
      <c r="F6776" s="42">
        <v>16.100000000000001</v>
      </c>
      <c r="G6776" s="8">
        <f t="shared" si="421"/>
        <v>18</v>
      </c>
      <c r="H6776" s="8">
        <f t="shared" si="422"/>
        <v>104.49999999999991</v>
      </c>
      <c r="I6776" s="8">
        <f t="shared" si="423"/>
        <v>26.124999999999979</v>
      </c>
      <c r="J6776" s="1">
        <v>18</v>
      </c>
      <c r="K6776" s="1">
        <v>25</v>
      </c>
      <c r="M6776" s="45"/>
      <c r="N6776" s="45"/>
      <c r="O6776" s="45"/>
      <c r="P6776" s="28"/>
      <c r="Q6776" s="28"/>
      <c r="R6776" s="25"/>
      <c r="Z6776"/>
    </row>
    <row r="6777" spans="1:26" x14ac:dyDescent="0.25">
      <c r="A6777" s="2" t="s">
        <v>6</v>
      </c>
      <c r="B6777" s="3">
        <v>2008</v>
      </c>
      <c r="C6777" s="3">
        <v>10</v>
      </c>
      <c r="D6777" s="3">
        <v>9</v>
      </c>
      <c r="E6777" s="3">
        <v>2</v>
      </c>
      <c r="F6777" s="42">
        <v>15.8</v>
      </c>
      <c r="G6777" s="8">
        <f t="shared" si="421"/>
        <v>18</v>
      </c>
      <c r="H6777" s="8">
        <f t="shared" si="422"/>
        <v>120.99999999999996</v>
      </c>
      <c r="I6777" s="8">
        <f t="shared" si="423"/>
        <v>30.249999999999989</v>
      </c>
      <c r="J6777" s="1">
        <v>18</v>
      </c>
      <c r="K6777" s="1">
        <v>25</v>
      </c>
      <c r="M6777" s="45"/>
      <c r="N6777" s="45"/>
      <c r="O6777" s="45"/>
      <c r="P6777" s="28"/>
      <c r="Q6777" s="28"/>
      <c r="R6777" s="25"/>
      <c r="Z6777"/>
    </row>
    <row r="6778" spans="1:26" x14ac:dyDescent="0.25">
      <c r="A6778" s="2" t="s">
        <v>6</v>
      </c>
      <c r="B6778" s="3">
        <v>2008</v>
      </c>
      <c r="C6778" s="3">
        <v>10</v>
      </c>
      <c r="D6778" s="3">
        <v>9</v>
      </c>
      <c r="E6778" s="3">
        <v>3</v>
      </c>
      <c r="F6778" s="42">
        <v>15.7</v>
      </c>
      <c r="G6778" s="8">
        <f t="shared" si="421"/>
        <v>18</v>
      </c>
      <c r="H6778" s="8">
        <f t="shared" si="422"/>
        <v>126.50000000000004</v>
      </c>
      <c r="I6778" s="8">
        <f t="shared" si="423"/>
        <v>31.625000000000011</v>
      </c>
      <c r="J6778" s="1">
        <v>18</v>
      </c>
      <c r="K6778" s="1">
        <v>25</v>
      </c>
      <c r="M6778" s="45"/>
      <c r="N6778" s="45"/>
      <c r="O6778" s="45"/>
      <c r="P6778" s="28"/>
      <c r="Q6778" s="28"/>
      <c r="R6778" s="25"/>
      <c r="Z6778"/>
    </row>
    <row r="6779" spans="1:26" x14ac:dyDescent="0.25">
      <c r="A6779" s="2" t="s">
        <v>6</v>
      </c>
      <c r="B6779" s="3">
        <v>2008</v>
      </c>
      <c r="C6779" s="3">
        <v>10</v>
      </c>
      <c r="D6779" s="3">
        <v>9</v>
      </c>
      <c r="E6779" s="3">
        <v>4</v>
      </c>
      <c r="F6779" s="42">
        <v>15.6</v>
      </c>
      <c r="G6779" s="8">
        <f t="shared" si="421"/>
        <v>18</v>
      </c>
      <c r="H6779" s="8">
        <f t="shared" si="422"/>
        <v>132.00000000000003</v>
      </c>
      <c r="I6779" s="8">
        <f t="shared" si="423"/>
        <v>33.000000000000007</v>
      </c>
      <c r="J6779" s="1">
        <v>18</v>
      </c>
      <c r="K6779" s="1">
        <v>25</v>
      </c>
      <c r="M6779" s="45"/>
      <c r="N6779" s="45"/>
      <c r="O6779" s="45"/>
      <c r="P6779" s="28"/>
      <c r="Q6779" s="28"/>
      <c r="R6779" s="25"/>
      <c r="Z6779"/>
    </row>
    <row r="6780" spans="1:26" x14ac:dyDescent="0.25">
      <c r="A6780" s="2" t="s">
        <v>6</v>
      </c>
      <c r="B6780" s="3">
        <v>2008</v>
      </c>
      <c r="C6780" s="3">
        <v>10</v>
      </c>
      <c r="D6780" s="3">
        <v>9</v>
      </c>
      <c r="E6780" s="3">
        <v>5</v>
      </c>
      <c r="F6780" s="42">
        <v>15.7</v>
      </c>
      <c r="G6780" s="8">
        <f t="shared" si="421"/>
        <v>18</v>
      </c>
      <c r="H6780" s="8">
        <f t="shared" si="422"/>
        <v>126.50000000000004</v>
      </c>
      <c r="I6780" s="8">
        <f t="shared" si="423"/>
        <v>31.625000000000011</v>
      </c>
      <c r="J6780" s="1">
        <v>18</v>
      </c>
      <c r="K6780" s="1">
        <v>25</v>
      </c>
      <c r="M6780" s="45"/>
      <c r="N6780" s="45"/>
      <c r="O6780" s="45"/>
      <c r="P6780" s="28"/>
      <c r="Q6780" s="28"/>
      <c r="R6780" s="25"/>
      <c r="Z6780"/>
    </row>
    <row r="6781" spans="1:26" x14ac:dyDescent="0.25">
      <c r="A6781" s="2" t="s">
        <v>6</v>
      </c>
      <c r="B6781" s="3">
        <v>2008</v>
      </c>
      <c r="C6781" s="3">
        <v>10</v>
      </c>
      <c r="D6781" s="3">
        <v>9</v>
      </c>
      <c r="E6781" s="3">
        <v>6</v>
      </c>
      <c r="F6781" s="42">
        <v>15.6</v>
      </c>
      <c r="G6781" s="8">
        <f t="shared" si="421"/>
        <v>18</v>
      </c>
      <c r="H6781" s="8">
        <f t="shared" si="422"/>
        <v>132.00000000000003</v>
      </c>
      <c r="I6781" s="8">
        <f t="shared" si="423"/>
        <v>33.000000000000007</v>
      </c>
      <c r="J6781" s="1">
        <v>18</v>
      </c>
      <c r="K6781" s="1">
        <v>25</v>
      </c>
      <c r="M6781" s="45"/>
      <c r="N6781" s="45"/>
      <c r="O6781" s="45"/>
      <c r="P6781" s="28"/>
      <c r="Q6781" s="28"/>
      <c r="R6781" s="25"/>
      <c r="Z6781"/>
    </row>
    <row r="6782" spans="1:26" x14ac:dyDescent="0.25">
      <c r="A6782" s="2" t="s">
        <v>6</v>
      </c>
      <c r="B6782" s="3">
        <v>2008</v>
      </c>
      <c r="C6782" s="3">
        <v>10</v>
      </c>
      <c r="D6782" s="3">
        <v>9</v>
      </c>
      <c r="E6782" s="3">
        <v>7</v>
      </c>
      <c r="F6782" s="42">
        <v>15.2</v>
      </c>
      <c r="G6782" s="8">
        <f t="shared" si="421"/>
        <v>18</v>
      </c>
      <c r="H6782" s="8">
        <f t="shared" si="422"/>
        <v>154.00000000000003</v>
      </c>
      <c r="I6782" s="8">
        <f t="shared" si="423"/>
        <v>38.500000000000007</v>
      </c>
      <c r="J6782" s="1">
        <v>18</v>
      </c>
      <c r="K6782" s="1">
        <v>25</v>
      </c>
      <c r="M6782" s="45"/>
      <c r="N6782" s="45"/>
      <c r="O6782" s="45"/>
      <c r="P6782" s="28"/>
      <c r="Q6782" s="28"/>
      <c r="R6782" s="25"/>
      <c r="Z6782"/>
    </row>
    <row r="6783" spans="1:26" x14ac:dyDescent="0.25">
      <c r="A6783" s="2" t="s">
        <v>6</v>
      </c>
      <c r="B6783" s="3">
        <v>2008</v>
      </c>
      <c r="C6783" s="3">
        <v>10</v>
      </c>
      <c r="D6783" s="3">
        <v>9</v>
      </c>
      <c r="E6783" s="3">
        <v>8</v>
      </c>
      <c r="F6783" s="42">
        <v>15.3</v>
      </c>
      <c r="G6783" s="8">
        <f t="shared" si="421"/>
        <v>18</v>
      </c>
      <c r="H6783" s="8">
        <f t="shared" si="422"/>
        <v>148.49999999999997</v>
      </c>
      <c r="I6783" s="8">
        <f t="shared" si="423"/>
        <v>37.124999999999993</v>
      </c>
      <c r="J6783" s="1">
        <v>18</v>
      </c>
      <c r="K6783" s="1">
        <v>25</v>
      </c>
      <c r="M6783" s="45"/>
      <c r="N6783" s="45"/>
      <c r="O6783" s="45"/>
      <c r="P6783" s="28"/>
      <c r="Q6783" s="28"/>
      <c r="R6783" s="25"/>
      <c r="Z6783"/>
    </row>
    <row r="6784" spans="1:26" x14ac:dyDescent="0.25">
      <c r="A6784" s="2" t="s">
        <v>6</v>
      </c>
      <c r="B6784" s="3">
        <v>2008</v>
      </c>
      <c r="C6784" s="3">
        <v>10</v>
      </c>
      <c r="D6784" s="3">
        <v>9</v>
      </c>
      <c r="E6784" s="3">
        <v>9</v>
      </c>
      <c r="F6784" s="42">
        <v>16.2</v>
      </c>
      <c r="G6784" s="8">
        <f t="shared" si="421"/>
        <v>18</v>
      </c>
      <c r="H6784" s="8">
        <f t="shared" si="422"/>
        <v>99.000000000000043</v>
      </c>
      <c r="I6784" s="8">
        <f t="shared" si="423"/>
        <v>24.750000000000011</v>
      </c>
      <c r="J6784" s="1">
        <v>18</v>
      </c>
      <c r="K6784" s="1">
        <v>25</v>
      </c>
      <c r="M6784" s="45"/>
      <c r="N6784" s="45"/>
      <c r="O6784" s="45"/>
      <c r="P6784" s="28"/>
      <c r="Q6784" s="28"/>
      <c r="R6784" s="25"/>
      <c r="Z6784"/>
    </row>
    <row r="6785" spans="1:26" x14ac:dyDescent="0.25">
      <c r="A6785" s="2" t="s">
        <v>6</v>
      </c>
      <c r="B6785" s="3">
        <v>2008</v>
      </c>
      <c r="C6785" s="3">
        <v>10</v>
      </c>
      <c r="D6785" s="3">
        <v>9</v>
      </c>
      <c r="E6785" s="3">
        <v>10</v>
      </c>
      <c r="F6785" s="42">
        <v>17.399999999999999</v>
      </c>
      <c r="G6785" s="8">
        <f t="shared" si="421"/>
        <v>18</v>
      </c>
      <c r="H6785" s="8">
        <f t="shared" si="422"/>
        <v>33.000000000000078</v>
      </c>
      <c r="I6785" s="8">
        <f t="shared" si="423"/>
        <v>8.2500000000000195</v>
      </c>
      <c r="J6785" s="1">
        <v>18</v>
      </c>
      <c r="K6785" s="1">
        <v>25</v>
      </c>
      <c r="M6785" s="45"/>
      <c r="N6785" s="45"/>
      <c r="O6785" s="45"/>
      <c r="P6785" s="28"/>
      <c r="Q6785" s="28"/>
      <c r="R6785" s="25"/>
      <c r="Z6785"/>
    </row>
    <row r="6786" spans="1:26" x14ac:dyDescent="0.25">
      <c r="A6786" s="2" t="s">
        <v>6</v>
      </c>
      <c r="B6786" s="3">
        <v>2008</v>
      </c>
      <c r="C6786" s="3">
        <v>10</v>
      </c>
      <c r="D6786" s="3">
        <v>9</v>
      </c>
      <c r="E6786" s="3">
        <v>11</v>
      </c>
      <c r="F6786" s="42">
        <v>18.3</v>
      </c>
      <c r="G6786" s="8">
        <f t="shared" si="421"/>
        <v>18</v>
      </c>
      <c r="H6786" s="8">
        <f t="shared" si="422"/>
        <v>0</v>
      </c>
      <c r="I6786" s="8">
        <f t="shared" si="423"/>
        <v>0</v>
      </c>
      <c r="J6786" s="1">
        <v>18</v>
      </c>
      <c r="K6786" s="1">
        <v>25</v>
      </c>
      <c r="M6786" s="45"/>
      <c r="N6786" s="45"/>
      <c r="O6786" s="45"/>
      <c r="P6786" s="28"/>
      <c r="Q6786" s="28"/>
      <c r="R6786" s="25"/>
      <c r="Z6786"/>
    </row>
    <row r="6787" spans="1:26" x14ac:dyDescent="0.25">
      <c r="A6787" s="2" t="s">
        <v>6</v>
      </c>
      <c r="B6787" s="3">
        <v>2008</v>
      </c>
      <c r="C6787" s="3">
        <v>10</v>
      </c>
      <c r="D6787" s="3">
        <v>9</v>
      </c>
      <c r="E6787" s="3">
        <v>12</v>
      </c>
      <c r="F6787" s="42">
        <v>18.7</v>
      </c>
      <c r="G6787" s="8">
        <f t="shared" si="421"/>
        <v>18</v>
      </c>
      <c r="H6787" s="8">
        <f t="shared" si="422"/>
        <v>0</v>
      </c>
      <c r="I6787" s="8">
        <f t="shared" si="423"/>
        <v>0</v>
      </c>
      <c r="J6787" s="1">
        <v>18</v>
      </c>
      <c r="K6787" s="1">
        <v>25</v>
      </c>
      <c r="M6787" s="45"/>
      <c r="N6787" s="45"/>
      <c r="O6787" s="45"/>
      <c r="P6787" s="28"/>
      <c r="Q6787" s="28"/>
      <c r="R6787" s="25"/>
      <c r="Z6787"/>
    </row>
    <row r="6788" spans="1:26" x14ac:dyDescent="0.25">
      <c r="A6788" s="2" t="s">
        <v>6</v>
      </c>
      <c r="B6788" s="3">
        <v>2008</v>
      </c>
      <c r="C6788" s="3">
        <v>10</v>
      </c>
      <c r="D6788" s="3">
        <v>9</v>
      </c>
      <c r="E6788" s="3">
        <v>13</v>
      </c>
      <c r="F6788" s="42">
        <v>19.399999999999999</v>
      </c>
      <c r="G6788" s="8">
        <f t="shared" si="421"/>
        <v>18</v>
      </c>
      <c r="H6788" s="8">
        <f t="shared" si="422"/>
        <v>0</v>
      </c>
      <c r="I6788" s="8">
        <f t="shared" si="423"/>
        <v>0</v>
      </c>
      <c r="J6788" s="1">
        <v>18</v>
      </c>
      <c r="K6788" s="1">
        <v>25</v>
      </c>
      <c r="M6788" s="45"/>
      <c r="N6788" s="45"/>
      <c r="O6788" s="45"/>
      <c r="P6788" s="28"/>
      <c r="Q6788" s="28"/>
      <c r="R6788" s="25"/>
      <c r="Z6788"/>
    </row>
    <row r="6789" spans="1:26" x14ac:dyDescent="0.25">
      <c r="A6789" s="2" t="s">
        <v>6</v>
      </c>
      <c r="B6789" s="3">
        <v>2008</v>
      </c>
      <c r="C6789" s="3">
        <v>10</v>
      </c>
      <c r="D6789" s="3">
        <v>9</v>
      </c>
      <c r="E6789" s="3">
        <v>14</v>
      </c>
      <c r="F6789" s="42">
        <v>19.899999999999999</v>
      </c>
      <c r="G6789" s="8">
        <f t="shared" si="421"/>
        <v>18</v>
      </c>
      <c r="H6789" s="8">
        <f t="shared" si="422"/>
        <v>0</v>
      </c>
      <c r="I6789" s="8">
        <f t="shared" si="423"/>
        <v>0</v>
      </c>
      <c r="J6789" s="1">
        <v>18</v>
      </c>
      <c r="K6789" s="1">
        <v>25</v>
      </c>
      <c r="M6789" s="45"/>
      <c r="N6789" s="45"/>
      <c r="O6789" s="45"/>
      <c r="P6789" s="28"/>
      <c r="Q6789" s="28"/>
      <c r="R6789" s="25"/>
      <c r="Z6789"/>
    </row>
    <row r="6790" spans="1:26" x14ac:dyDescent="0.25">
      <c r="A6790" s="2" t="s">
        <v>6</v>
      </c>
      <c r="B6790" s="3">
        <v>2008</v>
      </c>
      <c r="C6790" s="3">
        <v>10</v>
      </c>
      <c r="D6790" s="3">
        <v>9</v>
      </c>
      <c r="E6790" s="3">
        <v>15</v>
      </c>
      <c r="F6790" s="42">
        <v>20.399999999999999</v>
      </c>
      <c r="G6790" s="8">
        <f t="shared" si="421"/>
        <v>18</v>
      </c>
      <c r="H6790" s="8">
        <f t="shared" si="422"/>
        <v>0</v>
      </c>
      <c r="I6790" s="8">
        <f t="shared" si="423"/>
        <v>0</v>
      </c>
      <c r="J6790" s="1">
        <v>18</v>
      </c>
      <c r="K6790" s="1">
        <v>25</v>
      </c>
      <c r="M6790" s="45"/>
      <c r="N6790" s="45"/>
      <c r="O6790" s="45"/>
      <c r="P6790" s="28"/>
      <c r="Q6790" s="28"/>
      <c r="R6790" s="25"/>
      <c r="Z6790"/>
    </row>
    <row r="6791" spans="1:26" x14ac:dyDescent="0.25">
      <c r="A6791" s="2" t="s">
        <v>6</v>
      </c>
      <c r="B6791" s="3">
        <v>2008</v>
      </c>
      <c r="C6791" s="3">
        <v>10</v>
      </c>
      <c r="D6791" s="3">
        <v>9</v>
      </c>
      <c r="E6791" s="3">
        <v>16</v>
      </c>
      <c r="F6791" s="42">
        <v>20.7</v>
      </c>
      <c r="G6791" s="8">
        <f t="shared" ref="G6791:G6854" si="424">IF(A6791="Inverno", $G$3, $G$2)</f>
        <v>18</v>
      </c>
      <c r="H6791" s="8">
        <f t="shared" si="422"/>
        <v>0</v>
      </c>
      <c r="I6791" s="8">
        <f t="shared" si="423"/>
        <v>0</v>
      </c>
      <c r="J6791" s="1">
        <v>18</v>
      </c>
      <c r="K6791" s="1">
        <v>25</v>
      </c>
      <c r="M6791" s="45"/>
      <c r="N6791" s="45"/>
      <c r="O6791" s="45"/>
      <c r="P6791" s="28"/>
      <c r="Q6791" s="28"/>
      <c r="R6791" s="25"/>
      <c r="Z6791"/>
    </row>
    <row r="6792" spans="1:26" x14ac:dyDescent="0.25">
      <c r="A6792" s="2" t="s">
        <v>6</v>
      </c>
      <c r="B6792" s="3">
        <v>2008</v>
      </c>
      <c r="C6792" s="3">
        <v>10</v>
      </c>
      <c r="D6792" s="3">
        <v>9</v>
      </c>
      <c r="E6792" s="3">
        <v>17</v>
      </c>
      <c r="F6792" s="42">
        <v>20.8</v>
      </c>
      <c r="G6792" s="8">
        <f t="shared" si="424"/>
        <v>18</v>
      </c>
      <c r="H6792" s="8">
        <f t="shared" ref="H6792:H6855" si="425">IF(F6792&gt;G6792,0,$D$3*(G6792-F6792)/$D$4)</f>
        <v>0</v>
      </c>
      <c r="I6792" s="8">
        <f t="shared" ref="I6792:I6855" si="426">H6792/$G$4</f>
        <v>0</v>
      </c>
      <c r="J6792" s="1">
        <v>18</v>
      </c>
      <c r="K6792" s="1">
        <v>25</v>
      </c>
      <c r="M6792" s="45"/>
      <c r="N6792" s="45"/>
      <c r="O6792" s="45"/>
      <c r="P6792" s="28"/>
      <c r="Q6792" s="28"/>
      <c r="R6792" s="25"/>
      <c r="Z6792"/>
    </row>
    <row r="6793" spans="1:26" x14ac:dyDescent="0.25">
      <c r="A6793" s="2" t="s">
        <v>6</v>
      </c>
      <c r="B6793" s="3">
        <v>2008</v>
      </c>
      <c r="C6793" s="3">
        <v>10</v>
      </c>
      <c r="D6793" s="3">
        <v>9</v>
      </c>
      <c r="E6793" s="3">
        <v>18</v>
      </c>
      <c r="F6793" s="42">
        <v>20.3</v>
      </c>
      <c r="G6793" s="8">
        <f t="shared" si="424"/>
        <v>18</v>
      </c>
      <c r="H6793" s="8">
        <f t="shared" si="425"/>
        <v>0</v>
      </c>
      <c r="I6793" s="8">
        <f t="shared" si="426"/>
        <v>0</v>
      </c>
      <c r="J6793" s="1">
        <v>18</v>
      </c>
      <c r="K6793" s="1">
        <v>25</v>
      </c>
      <c r="M6793" s="45"/>
      <c r="N6793" s="45"/>
      <c r="O6793" s="45"/>
      <c r="P6793" s="28"/>
      <c r="Q6793" s="28"/>
      <c r="R6793" s="25"/>
      <c r="Z6793"/>
    </row>
    <row r="6794" spans="1:26" x14ac:dyDescent="0.25">
      <c r="A6794" s="2" t="s">
        <v>6</v>
      </c>
      <c r="B6794" s="3">
        <v>2008</v>
      </c>
      <c r="C6794" s="3">
        <v>10</v>
      </c>
      <c r="D6794" s="3">
        <v>9</v>
      </c>
      <c r="E6794" s="3">
        <v>19</v>
      </c>
      <c r="F6794" s="42">
        <v>19.8</v>
      </c>
      <c r="G6794" s="8">
        <f t="shared" si="424"/>
        <v>18</v>
      </c>
      <c r="H6794" s="8">
        <f t="shared" si="425"/>
        <v>0</v>
      </c>
      <c r="I6794" s="8">
        <f t="shared" si="426"/>
        <v>0</v>
      </c>
      <c r="J6794" s="1">
        <v>18</v>
      </c>
      <c r="K6794" s="1">
        <v>25</v>
      </c>
      <c r="M6794" s="45"/>
      <c r="N6794" s="45"/>
      <c r="O6794" s="45"/>
      <c r="P6794" s="28"/>
      <c r="Q6794" s="28"/>
      <c r="R6794" s="25"/>
      <c r="Z6794"/>
    </row>
    <row r="6795" spans="1:26" x14ac:dyDescent="0.25">
      <c r="A6795" s="2" t="s">
        <v>6</v>
      </c>
      <c r="B6795" s="3">
        <v>2008</v>
      </c>
      <c r="C6795" s="3">
        <v>10</v>
      </c>
      <c r="D6795" s="3">
        <v>9</v>
      </c>
      <c r="E6795" s="3">
        <v>20</v>
      </c>
      <c r="F6795" s="42">
        <v>19.399999999999999</v>
      </c>
      <c r="G6795" s="8">
        <f t="shared" si="424"/>
        <v>18</v>
      </c>
      <c r="H6795" s="8">
        <f t="shared" si="425"/>
        <v>0</v>
      </c>
      <c r="I6795" s="8">
        <f t="shared" si="426"/>
        <v>0</v>
      </c>
      <c r="J6795" s="1">
        <v>18</v>
      </c>
      <c r="K6795" s="1">
        <v>25</v>
      </c>
      <c r="M6795" s="45"/>
      <c r="N6795" s="45"/>
      <c r="O6795" s="45"/>
      <c r="P6795" s="28"/>
      <c r="Q6795" s="28"/>
      <c r="R6795" s="25"/>
      <c r="Z6795"/>
    </row>
    <row r="6796" spans="1:26" x14ac:dyDescent="0.25">
      <c r="A6796" s="2" t="s">
        <v>6</v>
      </c>
      <c r="B6796" s="3">
        <v>2008</v>
      </c>
      <c r="C6796" s="3">
        <v>10</v>
      </c>
      <c r="D6796" s="3">
        <v>9</v>
      </c>
      <c r="E6796" s="3">
        <v>21</v>
      </c>
      <c r="F6796" s="42">
        <v>18.7</v>
      </c>
      <c r="G6796" s="8">
        <f t="shared" si="424"/>
        <v>18</v>
      </c>
      <c r="H6796" s="8">
        <f t="shared" si="425"/>
        <v>0</v>
      </c>
      <c r="I6796" s="8">
        <f t="shared" si="426"/>
        <v>0</v>
      </c>
      <c r="J6796" s="1">
        <v>18</v>
      </c>
      <c r="K6796" s="1">
        <v>25</v>
      </c>
      <c r="M6796" s="45"/>
      <c r="N6796" s="45"/>
      <c r="O6796" s="45"/>
      <c r="P6796" s="28"/>
      <c r="Q6796" s="28"/>
      <c r="R6796" s="25"/>
      <c r="Z6796"/>
    </row>
    <row r="6797" spans="1:26" x14ac:dyDescent="0.25">
      <c r="A6797" s="2" t="s">
        <v>6</v>
      </c>
      <c r="B6797" s="3">
        <v>2008</v>
      </c>
      <c r="C6797" s="3">
        <v>10</v>
      </c>
      <c r="D6797" s="3">
        <v>9</v>
      </c>
      <c r="E6797" s="3">
        <v>22</v>
      </c>
      <c r="F6797" s="42">
        <v>18.100000000000001</v>
      </c>
      <c r="G6797" s="8">
        <f t="shared" si="424"/>
        <v>18</v>
      </c>
      <c r="H6797" s="8">
        <f t="shared" si="425"/>
        <v>0</v>
      </c>
      <c r="I6797" s="8">
        <f t="shared" si="426"/>
        <v>0</v>
      </c>
      <c r="J6797" s="1">
        <v>18</v>
      </c>
      <c r="K6797" s="1">
        <v>25</v>
      </c>
      <c r="M6797" s="45"/>
      <c r="N6797" s="45"/>
      <c r="O6797" s="45"/>
      <c r="P6797" s="28"/>
      <c r="Q6797" s="28"/>
      <c r="R6797" s="25"/>
      <c r="Z6797"/>
    </row>
    <row r="6798" spans="1:26" x14ac:dyDescent="0.25">
      <c r="A6798" s="2" t="s">
        <v>6</v>
      </c>
      <c r="B6798" s="3">
        <v>2008</v>
      </c>
      <c r="C6798" s="3">
        <v>10</v>
      </c>
      <c r="D6798" s="3">
        <v>9</v>
      </c>
      <c r="E6798" s="3">
        <v>23</v>
      </c>
      <c r="F6798" s="42">
        <v>17.8</v>
      </c>
      <c r="G6798" s="8">
        <f t="shared" si="424"/>
        <v>18</v>
      </c>
      <c r="H6798" s="8">
        <f t="shared" si="425"/>
        <v>10.999999999999961</v>
      </c>
      <c r="I6798" s="8">
        <f t="shared" si="426"/>
        <v>2.7499999999999902</v>
      </c>
      <c r="J6798" s="1">
        <v>18</v>
      </c>
      <c r="K6798" s="1">
        <v>25</v>
      </c>
      <c r="M6798" s="45"/>
      <c r="N6798" s="45"/>
      <c r="O6798" s="45"/>
      <c r="P6798" s="28"/>
      <c r="Q6798" s="28"/>
      <c r="R6798" s="25"/>
      <c r="Z6798"/>
    </row>
    <row r="6799" spans="1:26" x14ac:dyDescent="0.25">
      <c r="A6799" s="2" t="s">
        <v>6</v>
      </c>
      <c r="B6799" s="3">
        <v>2008</v>
      </c>
      <c r="C6799" s="3">
        <v>10</v>
      </c>
      <c r="D6799" s="3">
        <v>10</v>
      </c>
      <c r="E6799" s="3">
        <v>0</v>
      </c>
      <c r="F6799" s="42">
        <v>17.399999999999999</v>
      </c>
      <c r="G6799" s="8">
        <f t="shared" si="424"/>
        <v>18</v>
      </c>
      <c r="H6799" s="8">
        <f t="shared" si="425"/>
        <v>33.000000000000078</v>
      </c>
      <c r="I6799" s="8">
        <f t="shared" si="426"/>
        <v>8.2500000000000195</v>
      </c>
      <c r="J6799" s="1">
        <v>18</v>
      </c>
      <c r="K6799" s="1">
        <v>25</v>
      </c>
      <c r="M6799" s="45"/>
      <c r="N6799" s="45"/>
      <c r="O6799" s="45"/>
      <c r="P6799" s="28"/>
      <c r="Q6799" s="28"/>
      <c r="R6799" s="25"/>
      <c r="Z6799"/>
    </row>
    <row r="6800" spans="1:26" x14ac:dyDescent="0.25">
      <c r="A6800" s="2" t="s">
        <v>6</v>
      </c>
      <c r="B6800" s="3">
        <v>2008</v>
      </c>
      <c r="C6800" s="3">
        <v>10</v>
      </c>
      <c r="D6800" s="3">
        <v>10</v>
      </c>
      <c r="E6800" s="3">
        <v>1</v>
      </c>
      <c r="F6800" s="42">
        <v>16.399999999999999</v>
      </c>
      <c r="G6800" s="8">
        <f t="shared" si="424"/>
        <v>18</v>
      </c>
      <c r="H6800" s="8">
        <f t="shared" si="425"/>
        <v>88.000000000000085</v>
      </c>
      <c r="I6800" s="8">
        <f t="shared" si="426"/>
        <v>22.000000000000021</v>
      </c>
      <c r="J6800" s="1">
        <v>18</v>
      </c>
      <c r="K6800" s="1">
        <v>25</v>
      </c>
      <c r="M6800" s="45"/>
      <c r="N6800" s="45"/>
      <c r="O6800" s="45"/>
      <c r="P6800" s="28"/>
      <c r="Q6800" s="28"/>
      <c r="R6800" s="25"/>
      <c r="Z6800"/>
    </row>
    <row r="6801" spans="1:26" x14ac:dyDescent="0.25">
      <c r="A6801" s="2" t="s">
        <v>6</v>
      </c>
      <c r="B6801" s="3">
        <v>2008</v>
      </c>
      <c r="C6801" s="3">
        <v>10</v>
      </c>
      <c r="D6801" s="3">
        <v>10</v>
      </c>
      <c r="E6801" s="3">
        <v>2</v>
      </c>
      <c r="F6801" s="42">
        <v>15.7</v>
      </c>
      <c r="G6801" s="8">
        <f t="shared" si="424"/>
        <v>18</v>
      </c>
      <c r="H6801" s="8">
        <f t="shared" si="425"/>
        <v>126.50000000000004</v>
      </c>
      <c r="I6801" s="8">
        <f t="shared" si="426"/>
        <v>31.625000000000011</v>
      </c>
      <c r="J6801" s="1">
        <v>18</v>
      </c>
      <c r="K6801" s="1">
        <v>25</v>
      </c>
      <c r="M6801" s="45"/>
      <c r="N6801" s="45"/>
      <c r="O6801" s="45"/>
      <c r="P6801" s="28"/>
      <c r="Q6801" s="28"/>
      <c r="R6801" s="25"/>
      <c r="Z6801"/>
    </row>
    <row r="6802" spans="1:26" x14ac:dyDescent="0.25">
      <c r="A6802" s="2" t="s">
        <v>6</v>
      </c>
      <c r="B6802" s="3">
        <v>2008</v>
      </c>
      <c r="C6802" s="3">
        <v>10</v>
      </c>
      <c r="D6802" s="3">
        <v>10</v>
      </c>
      <c r="E6802" s="3">
        <v>3</v>
      </c>
      <c r="F6802" s="42">
        <v>15.6</v>
      </c>
      <c r="G6802" s="8">
        <f t="shared" si="424"/>
        <v>18</v>
      </c>
      <c r="H6802" s="8">
        <f t="shared" si="425"/>
        <v>132.00000000000003</v>
      </c>
      <c r="I6802" s="8">
        <f t="shared" si="426"/>
        <v>33.000000000000007</v>
      </c>
      <c r="J6802" s="1">
        <v>18</v>
      </c>
      <c r="K6802" s="1">
        <v>25</v>
      </c>
      <c r="M6802" s="45"/>
      <c r="N6802" s="45"/>
      <c r="O6802" s="45"/>
      <c r="P6802" s="28"/>
      <c r="Q6802" s="28"/>
      <c r="R6802" s="25"/>
      <c r="Z6802"/>
    </row>
    <row r="6803" spans="1:26" x14ac:dyDescent="0.25">
      <c r="A6803" s="2" t="s">
        <v>6</v>
      </c>
      <c r="B6803" s="3">
        <v>2008</v>
      </c>
      <c r="C6803" s="3">
        <v>10</v>
      </c>
      <c r="D6803" s="3">
        <v>10</v>
      </c>
      <c r="E6803" s="3">
        <v>4</v>
      </c>
      <c r="F6803" s="42">
        <v>15.6</v>
      </c>
      <c r="G6803" s="8">
        <f t="shared" si="424"/>
        <v>18</v>
      </c>
      <c r="H6803" s="8">
        <f t="shared" si="425"/>
        <v>132.00000000000003</v>
      </c>
      <c r="I6803" s="8">
        <f t="shared" si="426"/>
        <v>33.000000000000007</v>
      </c>
      <c r="J6803" s="1">
        <v>18</v>
      </c>
      <c r="K6803" s="1">
        <v>25</v>
      </c>
      <c r="M6803" s="45"/>
      <c r="N6803" s="45"/>
      <c r="O6803" s="45"/>
      <c r="P6803" s="28"/>
      <c r="Q6803" s="28"/>
      <c r="R6803" s="25"/>
      <c r="Z6803"/>
    </row>
    <row r="6804" spans="1:26" x14ac:dyDescent="0.25">
      <c r="A6804" s="2" t="s">
        <v>6</v>
      </c>
      <c r="B6804" s="3">
        <v>2008</v>
      </c>
      <c r="C6804" s="3">
        <v>10</v>
      </c>
      <c r="D6804" s="3">
        <v>10</v>
      </c>
      <c r="E6804" s="3">
        <v>5</v>
      </c>
      <c r="F6804" s="42">
        <v>15.4</v>
      </c>
      <c r="G6804" s="8">
        <f t="shared" si="424"/>
        <v>18</v>
      </c>
      <c r="H6804" s="8">
        <f t="shared" si="425"/>
        <v>142.99999999999997</v>
      </c>
      <c r="I6804" s="8">
        <f t="shared" si="426"/>
        <v>35.749999999999993</v>
      </c>
      <c r="J6804" s="1">
        <v>18</v>
      </c>
      <c r="K6804" s="1">
        <v>25</v>
      </c>
      <c r="M6804" s="45"/>
      <c r="N6804" s="45"/>
      <c r="O6804" s="45"/>
      <c r="P6804" s="28"/>
      <c r="Q6804" s="28"/>
      <c r="R6804" s="25"/>
      <c r="Z6804"/>
    </row>
    <row r="6805" spans="1:26" x14ac:dyDescent="0.25">
      <c r="A6805" s="2" t="s">
        <v>6</v>
      </c>
      <c r="B6805" s="3">
        <v>2008</v>
      </c>
      <c r="C6805" s="3">
        <v>10</v>
      </c>
      <c r="D6805" s="3">
        <v>10</v>
      </c>
      <c r="E6805" s="3">
        <v>6</v>
      </c>
      <c r="F6805" s="42">
        <v>15.5</v>
      </c>
      <c r="G6805" s="8">
        <f t="shared" si="424"/>
        <v>18</v>
      </c>
      <c r="H6805" s="8">
        <f t="shared" si="425"/>
        <v>137.5</v>
      </c>
      <c r="I6805" s="8">
        <f t="shared" si="426"/>
        <v>34.375</v>
      </c>
      <c r="J6805" s="1">
        <v>18</v>
      </c>
      <c r="K6805" s="1">
        <v>25</v>
      </c>
      <c r="M6805" s="45"/>
      <c r="N6805" s="45"/>
      <c r="O6805" s="45"/>
      <c r="P6805" s="28"/>
      <c r="Q6805" s="28"/>
      <c r="R6805" s="25"/>
      <c r="Z6805"/>
    </row>
    <row r="6806" spans="1:26" x14ac:dyDescent="0.25">
      <c r="A6806" s="2" t="s">
        <v>6</v>
      </c>
      <c r="B6806" s="3">
        <v>2008</v>
      </c>
      <c r="C6806" s="3">
        <v>10</v>
      </c>
      <c r="D6806" s="3">
        <v>10</v>
      </c>
      <c r="E6806" s="3">
        <v>7</v>
      </c>
      <c r="F6806" s="42">
        <v>15.1</v>
      </c>
      <c r="G6806" s="8">
        <f t="shared" si="424"/>
        <v>18</v>
      </c>
      <c r="H6806" s="8">
        <f t="shared" si="425"/>
        <v>159.50000000000003</v>
      </c>
      <c r="I6806" s="8">
        <f t="shared" si="426"/>
        <v>39.875000000000007</v>
      </c>
      <c r="J6806" s="1">
        <v>18</v>
      </c>
      <c r="K6806" s="1">
        <v>25</v>
      </c>
      <c r="M6806" s="45"/>
      <c r="N6806" s="45"/>
      <c r="O6806" s="45"/>
      <c r="P6806" s="28"/>
      <c r="Q6806" s="28"/>
      <c r="R6806" s="25"/>
      <c r="Z6806"/>
    </row>
    <row r="6807" spans="1:26" x14ac:dyDescent="0.25">
      <c r="A6807" s="2" t="s">
        <v>6</v>
      </c>
      <c r="B6807" s="3">
        <v>2008</v>
      </c>
      <c r="C6807" s="3">
        <v>10</v>
      </c>
      <c r="D6807" s="3">
        <v>10</v>
      </c>
      <c r="E6807" s="3">
        <v>8</v>
      </c>
      <c r="F6807" s="42">
        <v>15.1</v>
      </c>
      <c r="G6807" s="8">
        <f t="shared" si="424"/>
        <v>18</v>
      </c>
      <c r="H6807" s="8">
        <f t="shared" si="425"/>
        <v>159.50000000000003</v>
      </c>
      <c r="I6807" s="8">
        <f t="shared" si="426"/>
        <v>39.875000000000007</v>
      </c>
      <c r="J6807" s="1">
        <v>18</v>
      </c>
      <c r="K6807" s="1">
        <v>25</v>
      </c>
      <c r="M6807" s="45"/>
      <c r="N6807" s="45"/>
      <c r="O6807" s="45"/>
      <c r="P6807" s="28"/>
      <c r="Q6807" s="28"/>
      <c r="R6807" s="25"/>
      <c r="Z6807"/>
    </row>
    <row r="6808" spans="1:26" x14ac:dyDescent="0.25">
      <c r="A6808" s="2" t="s">
        <v>6</v>
      </c>
      <c r="B6808" s="3">
        <v>2008</v>
      </c>
      <c r="C6808" s="3">
        <v>10</v>
      </c>
      <c r="D6808" s="3">
        <v>10</v>
      </c>
      <c r="E6808" s="3">
        <v>9</v>
      </c>
      <c r="F6808" s="42">
        <v>15.3</v>
      </c>
      <c r="G6808" s="8">
        <f t="shared" si="424"/>
        <v>18</v>
      </c>
      <c r="H6808" s="8">
        <f t="shared" si="425"/>
        <v>148.49999999999997</v>
      </c>
      <c r="I6808" s="8">
        <f t="shared" si="426"/>
        <v>37.124999999999993</v>
      </c>
      <c r="J6808" s="1">
        <v>18</v>
      </c>
      <c r="K6808" s="1">
        <v>25</v>
      </c>
      <c r="M6808" s="45"/>
      <c r="N6808" s="45"/>
      <c r="O6808" s="45"/>
      <c r="P6808" s="28"/>
      <c r="Q6808" s="28"/>
      <c r="R6808" s="25"/>
      <c r="Z6808"/>
    </row>
    <row r="6809" spans="1:26" x14ac:dyDescent="0.25">
      <c r="A6809" s="2" t="s">
        <v>6</v>
      </c>
      <c r="B6809" s="3">
        <v>2008</v>
      </c>
      <c r="C6809" s="3">
        <v>10</v>
      </c>
      <c r="D6809" s="3">
        <v>10</v>
      </c>
      <c r="E6809" s="3">
        <v>10</v>
      </c>
      <c r="F6809" s="42">
        <v>15.7</v>
      </c>
      <c r="G6809" s="8">
        <f t="shared" si="424"/>
        <v>18</v>
      </c>
      <c r="H6809" s="8">
        <f t="shared" si="425"/>
        <v>126.50000000000004</v>
      </c>
      <c r="I6809" s="8">
        <f t="shared" si="426"/>
        <v>31.625000000000011</v>
      </c>
      <c r="J6809" s="1">
        <v>18</v>
      </c>
      <c r="K6809" s="1">
        <v>25</v>
      </c>
      <c r="M6809" s="45"/>
      <c r="N6809" s="45"/>
      <c r="O6809" s="45"/>
      <c r="P6809" s="28"/>
      <c r="Q6809" s="28"/>
      <c r="R6809" s="25"/>
      <c r="Z6809"/>
    </row>
    <row r="6810" spans="1:26" x14ac:dyDescent="0.25">
      <c r="A6810" s="2" t="s">
        <v>6</v>
      </c>
      <c r="B6810" s="3">
        <v>2008</v>
      </c>
      <c r="C6810" s="3">
        <v>10</v>
      </c>
      <c r="D6810" s="3">
        <v>10</v>
      </c>
      <c r="E6810" s="3">
        <v>11</v>
      </c>
      <c r="F6810" s="42">
        <v>16.100000000000001</v>
      </c>
      <c r="G6810" s="8">
        <f t="shared" si="424"/>
        <v>18</v>
      </c>
      <c r="H6810" s="8">
        <f t="shared" si="425"/>
        <v>104.49999999999991</v>
      </c>
      <c r="I6810" s="8">
        <f t="shared" si="426"/>
        <v>26.124999999999979</v>
      </c>
      <c r="J6810" s="1">
        <v>18</v>
      </c>
      <c r="K6810" s="1">
        <v>25</v>
      </c>
      <c r="M6810" s="45"/>
      <c r="N6810" s="45"/>
      <c r="O6810" s="45"/>
      <c r="P6810" s="28"/>
      <c r="Q6810" s="28"/>
      <c r="R6810" s="25"/>
      <c r="Z6810"/>
    </row>
    <row r="6811" spans="1:26" x14ac:dyDescent="0.25">
      <c r="A6811" s="2" t="s">
        <v>6</v>
      </c>
      <c r="B6811" s="3">
        <v>2008</v>
      </c>
      <c r="C6811" s="3">
        <v>10</v>
      </c>
      <c r="D6811" s="3">
        <v>10</v>
      </c>
      <c r="E6811" s="3">
        <v>12</v>
      </c>
      <c r="F6811" s="42">
        <v>22.5</v>
      </c>
      <c r="G6811" s="8">
        <f t="shared" si="424"/>
        <v>18</v>
      </c>
      <c r="H6811" s="8">
        <f t="shared" si="425"/>
        <v>0</v>
      </c>
      <c r="I6811" s="8">
        <f t="shared" si="426"/>
        <v>0</v>
      </c>
      <c r="J6811" s="1">
        <v>18</v>
      </c>
      <c r="K6811" s="1">
        <v>25</v>
      </c>
      <c r="M6811" s="45"/>
      <c r="N6811" s="45"/>
      <c r="O6811" s="45"/>
      <c r="P6811" s="28"/>
      <c r="Q6811" s="28"/>
      <c r="R6811" s="25"/>
      <c r="Z6811"/>
    </row>
    <row r="6812" spans="1:26" x14ac:dyDescent="0.25">
      <c r="A6812" s="2" t="s">
        <v>6</v>
      </c>
      <c r="B6812" s="3">
        <v>2008</v>
      </c>
      <c r="C6812" s="3">
        <v>10</v>
      </c>
      <c r="D6812" s="3">
        <v>10</v>
      </c>
      <c r="E6812" s="3">
        <v>13</v>
      </c>
      <c r="F6812" s="42">
        <v>24.1</v>
      </c>
      <c r="G6812" s="8">
        <f t="shared" si="424"/>
        <v>18</v>
      </c>
      <c r="H6812" s="8">
        <f t="shared" si="425"/>
        <v>0</v>
      </c>
      <c r="I6812" s="8">
        <f t="shared" si="426"/>
        <v>0</v>
      </c>
      <c r="J6812" s="1">
        <v>18</v>
      </c>
      <c r="K6812" s="1">
        <v>25</v>
      </c>
      <c r="M6812" s="45"/>
      <c r="N6812" s="45"/>
      <c r="O6812" s="45"/>
      <c r="P6812" s="28"/>
      <c r="Q6812" s="28"/>
      <c r="R6812" s="25"/>
      <c r="Z6812"/>
    </row>
    <row r="6813" spans="1:26" x14ac:dyDescent="0.25">
      <c r="A6813" s="2" t="s">
        <v>6</v>
      </c>
      <c r="B6813" s="3">
        <v>2008</v>
      </c>
      <c r="C6813" s="3">
        <v>10</v>
      </c>
      <c r="D6813" s="3">
        <v>10</v>
      </c>
      <c r="E6813" s="3">
        <v>14</v>
      </c>
      <c r="F6813" s="42">
        <v>25</v>
      </c>
      <c r="G6813" s="8">
        <f t="shared" si="424"/>
        <v>18</v>
      </c>
      <c r="H6813" s="8">
        <f t="shared" si="425"/>
        <v>0</v>
      </c>
      <c r="I6813" s="8">
        <f t="shared" si="426"/>
        <v>0</v>
      </c>
      <c r="J6813" s="1">
        <v>18</v>
      </c>
      <c r="K6813" s="1">
        <v>25</v>
      </c>
      <c r="M6813" s="45"/>
      <c r="N6813" s="45"/>
      <c r="O6813" s="45"/>
      <c r="P6813" s="28"/>
      <c r="Q6813" s="28"/>
      <c r="R6813" s="25"/>
      <c r="Z6813"/>
    </row>
    <row r="6814" spans="1:26" x14ac:dyDescent="0.25">
      <c r="A6814" s="2" t="s">
        <v>6</v>
      </c>
      <c r="B6814" s="3">
        <v>2008</v>
      </c>
      <c r="C6814" s="3">
        <v>10</v>
      </c>
      <c r="D6814" s="3">
        <v>10</v>
      </c>
      <c r="E6814" s="3">
        <v>15</v>
      </c>
      <c r="F6814" s="42">
        <v>23.9</v>
      </c>
      <c r="G6814" s="8">
        <f t="shared" si="424"/>
        <v>18</v>
      </c>
      <c r="H6814" s="8">
        <f t="shared" si="425"/>
        <v>0</v>
      </c>
      <c r="I6814" s="8">
        <f t="shared" si="426"/>
        <v>0</v>
      </c>
      <c r="J6814" s="1">
        <v>18</v>
      </c>
      <c r="K6814" s="1">
        <v>25</v>
      </c>
      <c r="M6814" s="45"/>
      <c r="N6814" s="45"/>
      <c r="O6814" s="45"/>
      <c r="P6814" s="28"/>
      <c r="Q6814" s="28"/>
      <c r="R6814" s="25"/>
      <c r="Z6814"/>
    </row>
    <row r="6815" spans="1:26" x14ac:dyDescent="0.25">
      <c r="A6815" s="2" t="s">
        <v>6</v>
      </c>
      <c r="B6815" s="3">
        <v>2008</v>
      </c>
      <c r="C6815" s="3">
        <v>10</v>
      </c>
      <c r="D6815" s="3">
        <v>10</v>
      </c>
      <c r="E6815" s="3">
        <v>16</v>
      </c>
      <c r="F6815" s="42">
        <v>25.3</v>
      </c>
      <c r="G6815" s="8">
        <f t="shared" si="424"/>
        <v>18</v>
      </c>
      <c r="H6815" s="8">
        <f t="shared" si="425"/>
        <v>0</v>
      </c>
      <c r="I6815" s="8">
        <f t="shared" si="426"/>
        <v>0</v>
      </c>
      <c r="J6815" s="1">
        <v>18</v>
      </c>
      <c r="K6815" s="1">
        <v>25</v>
      </c>
      <c r="M6815" s="45"/>
      <c r="N6815" s="45"/>
      <c r="O6815" s="45"/>
      <c r="P6815" s="28"/>
      <c r="Q6815" s="28"/>
      <c r="R6815" s="25"/>
      <c r="Z6815"/>
    </row>
    <row r="6816" spans="1:26" x14ac:dyDescent="0.25">
      <c r="A6816" s="2" t="s">
        <v>6</v>
      </c>
      <c r="B6816" s="3">
        <v>2008</v>
      </c>
      <c r="C6816" s="3">
        <v>10</v>
      </c>
      <c r="D6816" s="3">
        <v>10</v>
      </c>
      <c r="E6816" s="3">
        <v>17</v>
      </c>
      <c r="F6816" s="42">
        <v>25.5</v>
      </c>
      <c r="G6816" s="8">
        <f t="shared" si="424"/>
        <v>18</v>
      </c>
      <c r="H6816" s="8">
        <f t="shared" si="425"/>
        <v>0</v>
      </c>
      <c r="I6816" s="8">
        <f t="shared" si="426"/>
        <v>0</v>
      </c>
      <c r="J6816" s="1">
        <v>18</v>
      </c>
      <c r="K6816" s="1">
        <v>25</v>
      </c>
      <c r="M6816" s="45"/>
      <c r="N6816" s="45"/>
      <c r="O6816" s="45"/>
      <c r="P6816" s="28"/>
      <c r="Q6816" s="28"/>
      <c r="R6816" s="25"/>
      <c r="Z6816"/>
    </row>
    <row r="6817" spans="1:26" x14ac:dyDescent="0.25">
      <c r="A6817" s="2" t="s">
        <v>6</v>
      </c>
      <c r="B6817" s="3">
        <v>2008</v>
      </c>
      <c r="C6817" s="3">
        <v>10</v>
      </c>
      <c r="D6817" s="3">
        <v>10</v>
      </c>
      <c r="E6817" s="3">
        <v>18</v>
      </c>
      <c r="F6817" s="42">
        <v>25.1</v>
      </c>
      <c r="G6817" s="8">
        <f t="shared" si="424"/>
        <v>18</v>
      </c>
      <c r="H6817" s="8">
        <f t="shared" si="425"/>
        <v>0</v>
      </c>
      <c r="I6817" s="8">
        <f t="shared" si="426"/>
        <v>0</v>
      </c>
      <c r="J6817" s="1">
        <v>18</v>
      </c>
      <c r="K6817" s="1">
        <v>25</v>
      </c>
      <c r="M6817" s="45"/>
      <c r="N6817" s="45"/>
      <c r="O6817" s="45"/>
      <c r="P6817" s="28"/>
      <c r="Q6817" s="28"/>
      <c r="R6817" s="25"/>
      <c r="Z6817"/>
    </row>
    <row r="6818" spans="1:26" x14ac:dyDescent="0.25">
      <c r="A6818" s="2" t="s">
        <v>6</v>
      </c>
      <c r="B6818" s="3">
        <v>2008</v>
      </c>
      <c r="C6818" s="3">
        <v>10</v>
      </c>
      <c r="D6818" s="3">
        <v>10</v>
      </c>
      <c r="E6818" s="3">
        <v>19</v>
      </c>
      <c r="F6818" s="42">
        <v>24.5</v>
      </c>
      <c r="G6818" s="8">
        <f t="shared" si="424"/>
        <v>18</v>
      </c>
      <c r="H6818" s="8">
        <f t="shared" si="425"/>
        <v>0</v>
      </c>
      <c r="I6818" s="8">
        <f t="shared" si="426"/>
        <v>0</v>
      </c>
      <c r="J6818" s="1">
        <v>18</v>
      </c>
      <c r="K6818" s="1">
        <v>25</v>
      </c>
      <c r="M6818" s="45"/>
      <c r="N6818" s="45"/>
      <c r="O6818" s="45"/>
      <c r="P6818" s="28"/>
      <c r="Q6818" s="28"/>
      <c r="R6818" s="25"/>
      <c r="Z6818"/>
    </row>
    <row r="6819" spans="1:26" x14ac:dyDescent="0.25">
      <c r="A6819" s="2" t="s">
        <v>6</v>
      </c>
      <c r="B6819" s="3">
        <v>2008</v>
      </c>
      <c r="C6819" s="3">
        <v>10</v>
      </c>
      <c r="D6819" s="3">
        <v>10</v>
      </c>
      <c r="E6819" s="3">
        <v>20</v>
      </c>
      <c r="F6819" s="42">
        <v>23.6</v>
      </c>
      <c r="G6819" s="8">
        <f t="shared" si="424"/>
        <v>18</v>
      </c>
      <c r="H6819" s="8">
        <f t="shared" si="425"/>
        <v>0</v>
      </c>
      <c r="I6819" s="8">
        <f t="shared" si="426"/>
        <v>0</v>
      </c>
      <c r="J6819" s="1">
        <v>18</v>
      </c>
      <c r="K6819" s="1">
        <v>25</v>
      </c>
      <c r="M6819" s="45"/>
      <c r="N6819" s="45"/>
      <c r="O6819" s="45"/>
      <c r="P6819" s="28"/>
      <c r="Q6819" s="28"/>
      <c r="R6819" s="25"/>
      <c r="Z6819"/>
    </row>
    <row r="6820" spans="1:26" x14ac:dyDescent="0.25">
      <c r="A6820" s="2" t="s">
        <v>6</v>
      </c>
      <c r="B6820" s="3">
        <v>2008</v>
      </c>
      <c r="C6820" s="3">
        <v>10</v>
      </c>
      <c r="D6820" s="3">
        <v>10</v>
      </c>
      <c r="E6820" s="3">
        <v>21</v>
      </c>
      <c r="F6820" s="42">
        <v>22.2</v>
      </c>
      <c r="G6820" s="8">
        <f t="shared" si="424"/>
        <v>18</v>
      </c>
      <c r="H6820" s="8">
        <f t="shared" si="425"/>
        <v>0</v>
      </c>
      <c r="I6820" s="8">
        <f t="shared" si="426"/>
        <v>0</v>
      </c>
      <c r="J6820" s="1">
        <v>18</v>
      </c>
      <c r="K6820" s="1">
        <v>25</v>
      </c>
      <c r="M6820" s="45"/>
      <c r="N6820" s="45"/>
      <c r="O6820" s="45"/>
      <c r="P6820" s="28"/>
      <c r="Q6820" s="28"/>
      <c r="R6820" s="25"/>
      <c r="Z6820"/>
    </row>
    <row r="6821" spans="1:26" x14ac:dyDescent="0.25">
      <c r="A6821" s="2" t="s">
        <v>6</v>
      </c>
      <c r="B6821" s="3">
        <v>2008</v>
      </c>
      <c r="C6821" s="3">
        <v>10</v>
      </c>
      <c r="D6821" s="3">
        <v>10</v>
      </c>
      <c r="E6821" s="3">
        <v>22</v>
      </c>
      <c r="F6821" s="42">
        <v>21.5</v>
      </c>
      <c r="G6821" s="8">
        <f t="shared" si="424"/>
        <v>18</v>
      </c>
      <c r="H6821" s="8">
        <f t="shared" si="425"/>
        <v>0</v>
      </c>
      <c r="I6821" s="8">
        <f t="shared" si="426"/>
        <v>0</v>
      </c>
      <c r="J6821" s="1">
        <v>18</v>
      </c>
      <c r="K6821" s="1">
        <v>25</v>
      </c>
      <c r="M6821" s="45"/>
      <c r="N6821" s="45"/>
      <c r="O6821" s="45"/>
      <c r="P6821" s="28"/>
      <c r="Q6821" s="28"/>
      <c r="R6821" s="25"/>
      <c r="Z6821"/>
    </row>
    <row r="6822" spans="1:26" x14ac:dyDescent="0.25">
      <c r="A6822" s="2" t="s">
        <v>6</v>
      </c>
      <c r="B6822" s="3">
        <v>2008</v>
      </c>
      <c r="C6822" s="3">
        <v>10</v>
      </c>
      <c r="D6822" s="3">
        <v>10</v>
      </c>
      <c r="E6822" s="3">
        <v>23</v>
      </c>
      <c r="F6822" s="42">
        <v>21.3</v>
      </c>
      <c r="G6822" s="8">
        <f t="shared" si="424"/>
        <v>18</v>
      </c>
      <c r="H6822" s="8">
        <f t="shared" si="425"/>
        <v>0</v>
      </c>
      <c r="I6822" s="8">
        <f t="shared" si="426"/>
        <v>0</v>
      </c>
      <c r="J6822" s="1">
        <v>18</v>
      </c>
      <c r="K6822" s="1">
        <v>25</v>
      </c>
      <c r="M6822" s="45"/>
      <c r="N6822" s="45"/>
      <c r="O6822" s="45"/>
      <c r="P6822" s="28"/>
      <c r="Q6822" s="28"/>
      <c r="R6822" s="25"/>
      <c r="Z6822"/>
    </row>
    <row r="6823" spans="1:26" x14ac:dyDescent="0.25">
      <c r="A6823" s="2" t="s">
        <v>6</v>
      </c>
      <c r="B6823" s="3">
        <v>2008</v>
      </c>
      <c r="C6823" s="3">
        <v>10</v>
      </c>
      <c r="D6823" s="3">
        <v>11</v>
      </c>
      <c r="E6823" s="3">
        <v>0</v>
      </c>
      <c r="F6823" s="42">
        <v>21.4</v>
      </c>
      <c r="G6823" s="8">
        <f t="shared" si="424"/>
        <v>18</v>
      </c>
      <c r="H6823" s="8">
        <f t="shared" si="425"/>
        <v>0</v>
      </c>
      <c r="I6823" s="8">
        <f t="shared" si="426"/>
        <v>0</v>
      </c>
      <c r="J6823" s="1">
        <v>18</v>
      </c>
      <c r="K6823" s="1">
        <v>25</v>
      </c>
      <c r="M6823" s="45"/>
      <c r="N6823" s="45"/>
      <c r="O6823" s="45"/>
      <c r="P6823" s="28"/>
      <c r="Q6823" s="28"/>
      <c r="R6823" s="25"/>
      <c r="Z6823"/>
    </row>
    <row r="6824" spans="1:26" x14ac:dyDescent="0.25">
      <c r="A6824" s="2" t="s">
        <v>6</v>
      </c>
      <c r="B6824" s="3">
        <v>2008</v>
      </c>
      <c r="C6824" s="3">
        <v>10</v>
      </c>
      <c r="D6824" s="3">
        <v>11</v>
      </c>
      <c r="E6824" s="3">
        <v>1</v>
      </c>
      <c r="F6824" s="42">
        <v>21.1</v>
      </c>
      <c r="G6824" s="8">
        <f t="shared" si="424"/>
        <v>18</v>
      </c>
      <c r="H6824" s="8">
        <f t="shared" si="425"/>
        <v>0</v>
      </c>
      <c r="I6824" s="8">
        <f t="shared" si="426"/>
        <v>0</v>
      </c>
      <c r="J6824" s="1">
        <v>18</v>
      </c>
      <c r="K6824" s="1">
        <v>25</v>
      </c>
      <c r="M6824" s="45"/>
      <c r="N6824" s="45"/>
      <c r="O6824" s="45"/>
      <c r="P6824" s="28"/>
      <c r="Q6824" s="28"/>
      <c r="R6824" s="25"/>
      <c r="Z6824"/>
    </row>
    <row r="6825" spans="1:26" x14ac:dyDescent="0.25">
      <c r="A6825" s="2" t="s">
        <v>6</v>
      </c>
      <c r="B6825" s="3">
        <v>2008</v>
      </c>
      <c r="C6825" s="3">
        <v>10</v>
      </c>
      <c r="D6825" s="3">
        <v>11</v>
      </c>
      <c r="E6825" s="3">
        <v>2</v>
      </c>
      <c r="F6825" s="42">
        <v>20.7</v>
      </c>
      <c r="G6825" s="8">
        <f t="shared" si="424"/>
        <v>18</v>
      </c>
      <c r="H6825" s="8">
        <f t="shared" si="425"/>
        <v>0</v>
      </c>
      <c r="I6825" s="8">
        <f t="shared" si="426"/>
        <v>0</v>
      </c>
      <c r="J6825" s="1">
        <v>18</v>
      </c>
      <c r="K6825" s="1">
        <v>25</v>
      </c>
      <c r="M6825" s="45"/>
      <c r="N6825" s="45"/>
      <c r="O6825" s="45"/>
      <c r="P6825" s="28"/>
      <c r="Q6825" s="28"/>
      <c r="R6825" s="25"/>
      <c r="Z6825"/>
    </row>
    <row r="6826" spans="1:26" x14ac:dyDescent="0.25">
      <c r="A6826" s="2" t="s">
        <v>6</v>
      </c>
      <c r="B6826" s="3">
        <v>2008</v>
      </c>
      <c r="C6826" s="3">
        <v>10</v>
      </c>
      <c r="D6826" s="3">
        <v>11</v>
      </c>
      <c r="E6826" s="3">
        <v>3</v>
      </c>
      <c r="F6826" s="42">
        <v>20.399999999999999</v>
      </c>
      <c r="G6826" s="8">
        <f t="shared" si="424"/>
        <v>18</v>
      </c>
      <c r="H6826" s="8">
        <f t="shared" si="425"/>
        <v>0</v>
      </c>
      <c r="I6826" s="8">
        <f t="shared" si="426"/>
        <v>0</v>
      </c>
      <c r="J6826" s="1">
        <v>18</v>
      </c>
      <c r="K6826" s="1">
        <v>25</v>
      </c>
      <c r="M6826" s="45"/>
      <c r="N6826" s="45"/>
      <c r="O6826" s="45"/>
      <c r="P6826" s="28"/>
      <c r="Q6826" s="28"/>
      <c r="R6826" s="25"/>
      <c r="Z6826"/>
    </row>
    <row r="6827" spans="1:26" x14ac:dyDescent="0.25">
      <c r="A6827" s="2" t="s">
        <v>6</v>
      </c>
      <c r="B6827" s="3">
        <v>2008</v>
      </c>
      <c r="C6827" s="3">
        <v>10</v>
      </c>
      <c r="D6827" s="3">
        <v>11</v>
      </c>
      <c r="E6827" s="3">
        <v>4</v>
      </c>
      <c r="F6827" s="42">
        <v>20.3</v>
      </c>
      <c r="G6827" s="8">
        <f t="shared" si="424"/>
        <v>18</v>
      </c>
      <c r="H6827" s="8">
        <f t="shared" si="425"/>
        <v>0</v>
      </c>
      <c r="I6827" s="8">
        <f t="shared" si="426"/>
        <v>0</v>
      </c>
      <c r="J6827" s="1">
        <v>18</v>
      </c>
      <c r="K6827" s="1">
        <v>25</v>
      </c>
      <c r="M6827" s="45"/>
      <c r="N6827" s="45"/>
      <c r="O6827" s="45"/>
      <c r="P6827" s="28"/>
      <c r="Q6827" s="28"/>
      <c r="R6827" s="25"/>
      <c r="Z6827"/>
    </row>
    <row r="6828" spans="1:26" x14ac:dyDescent="0.25">
      <c r="A6828" s="2" t="s">
        <v>6</v>
      </c>
      <c r="B6828" s="3">
        <v>2008</v>
      </c>
      <c r="C6828" s="3">
        <v>10</v>
      </c>
      <c r="D6828" s="3">
        <v>11</v>
      </c>
      <c r="E6828" s="3">
        <v>5</v>
      </c>
      <c r="F6828" s="42">
        <v>20.100000000000001</v>
      </c>
      <c r="G6828" s="8">
        <f t="shared" si="424"/>
        <v>18</v>
      </c>
      <c r="H6828" s="8">
        <f t="shared" si="425"/>
        <v>0</v>
      </c>
      <c r="I6828" s="8">
        <f t="shared" si="426"/>
        <v>0</v>
      </c>
      <c r="J6828" s="1">
        <v>18</v>
      </c>
      <c r="K6828" s="1">
        <v>25</v>
      </c>
      <c r="M6828" s="45"/>
      <c r="N6828" s="45"/>
      <c r="O6828" s="45"/>
      <c r="P6828" s="28"/>
      <c r="Q6828" s="28"/>
      <c r="R6828" s="25"/>
      <c r="Z6828"/>
    </row>
    <row r="6829" spans="1:26" x14ac:dyDescent="0.25">
      <c r="A6829" s="2" t="s">
        <v>6</v>
      </c>
      <c r="B6829" s="3">
        <v>2008</v>
      </c>
      <c r="C6829" s="3">
        <v>10</v>
      </c>
      <c r="D6829" s="3">
        <v>11</v>
      </c>
      <c r="E6829" s="3">
        <v>6</v>
      </c>
      <c r="F6829" s="42">
        <v>20</v>
      </c>
      <c r="G6829" s="8">
        <f t="shared" si="424"/>
        <v>18</v>
      </c>
      <c r="H6829" s="8">
        <f t="shared" si="425"/>
        <v>0</v>
      </c>
      <c r="I6829" s="8">
        <f t="shared" si="426"/>
        <v>0</v>
      </c>
      <c r="J6829" s="1">
        <v>18</v>
      </c>
      <c r="K6829" s="1">
        <v>25</v>
      </c>
      <c r="M6829" s="45"/>
      <c r="N6829" s="45"/>
      <c r="O6829" s="45"/>
      <c r="P6829" s="28"/>
      <c r="Q6829" s="28"/>
      <c r="R6829" s="25"/>
      <c r="Z6829"/>
    </row>
    <row r="6830" spans="1:26" x14ac:dyDescent="0.25">
      <c r="A6830" s="2" t="s">
        <v>6</v>
      </c>
      <c r="B6830" s="3">
        <v>2008</v>
      </c>
      <c r="C6830" s="3">
        <v>10</v>
      </c>
      <c r="D6830" s="3">
        <v>11</v>
      </c>
      <c r="E6830" s="3">
        <v>7</v>
      </c>
      <c r="F6830" s="42">
        <v>19.8</v>
      </c>
      <c r="G6830" s="8">
        <f t="shared" si="424"/>
        <v>18</v>
      </c>
      <c r="H6830" s="8">
        <f t="shared" si="425"/>
        <v>0</v>
      </c>
      <c r="I6830" s="8">
        <f t="shared" si="426"/>
        <v>0</v>
      </c>
      <c r="J6830" s="1">
        <v>18</v>
      </c>
      <c r="K6830" s="1">
        <v>25</v>
      </c>
      <c r="M6830" s="45"/>
      <c r="N6830" s="45"/>
      <c r="O6830" s="45"/>
      <c r="P6830" s="28"/>
      <c r="Q6830" s="28"/>
      <c r="R6830" s="25"/>
      <c r="Z6830"/>
    </row>
    <row r="6831" spans="1:26" x14ac:dyDescent="0.25">
      <c r="A6831" s="2" t="s">
        <v>6</v>
      </c>
      <c r="B6831" s="3">
        <v>2008</v>
      </c>
      <c r="C6831" s="3">
        <v>10</v>
      </c>
      <c r="D6831" s="3">
        <v>11</v>
      </c>
      <c r="E6831" s="3">
        <v>8</v>
      </c>
      <c r="F6831" s="42">
        <v>20</v>
      </c>
      <c r="G6831" s="8">
        <f t="shared" si="424"/>
        <v>18</v>
      </c>
      <c r="H6831" s="8">
        <f t="shared" si="425"/>
        <v>0</v>
      </c>
      <c r="I6831" s="8">
        <f t="shared" si="426"/>
        <v>0</v>
      </c>
      <c r="J6831" s="1">
        <v>18</v>
      </c>
      <c r="K6831" s="1">
        <v>25</v>
      </c>
      <c r="M6831" s="45"/>
      <c r="N6831" s="45"/>
      <c r="O6831" s="45"/>
      <c r="P6831" s="28"/>
      <c r="Q6831" s="28"/>
      <c r="R6831" s="25"/>
      <c r="Z6831"/>
    </row>
    <row r="6832" spans="1:26" x14ac:dyDescent="0.25">
      <c r="A6832" s="2" t="s">
        <v>6</v>
      </c>
      <c r="B6832" s="3">
        <v>2008</v>
      </c>
      <c r="C6832" s="3">
        <v>10</v>
      </c>
      <c r="D6832" s="3">
        <v>11</v>
      </c>
      <c r="E6832" s="3">
        <v>9</v>
      </c>
      <c r="F6832" s="42">
        <v>20.2</v>
      </c>
      <c r="G6832" s="8">
        <f t="shared" si="424"/>
        <v>18</v>
      </c>
      <c r="H6832" s="8">
        <f t="shared" si="425"/>
        <v>0</v>
      </c>
      <c r="I6832" s="8">
        <f t="shared" si="426"/>
        <v>0</v>
      </c>
      <c r="J6832" s="1">
        <v>18</v>
      </c>
      <c r="K6832" s="1">
        <v>25</v>
      </c>
      <c r="M6832" s="45"/>
      <c r="N6832" s="45"/>
      <c r="O6832" s="45"/>
      <c r="P6832" s="28"/>
      <c r="Q6832" s="28"/>
      <c r="R6832" s="25"/>
      <c r="Z6832"/>
    </row>
    <row r="6833" spans="1:26" x14ac:dyDescent="0.25">
      <c r="A6833" s="2" t="s">
        <v>6</v>
      </c>
      <c r="B6833" s="3">
        <v>2008</v>
      </c>
      <c r="C6833" s="3">
        <v>10</v>
      </c>
      <c r="D6833" s="3">
        <v>11</v>
      </c>
      <c r="E6833" s="3">
        <v>10</v>
      </c>
      <c r="F6833" s="42">
        <v>19.600000000000001</v>
      </c>
      <c r="G6833" s="8">
        <f t="shared" si="424"/>
        <v>18</v>
      </c>
      <c r="H6833" s="8">
        <f t="shared" si="425"/>
        <v>0</v>
      </c>
      <c r="I6833" s="8">
        <f t="shared" si="426"/>
        <v>0</v>
      </c>
      <c r="J6833" s="1">
        <v>18</v>
      </c>
      <c r="K6833" s="1">
        <v>25</v>
      </c>
      <c r="M6833" s="45"/>
      <c r="N6833" s="45"/>
      <c r="O6833" s="45"/>
      <c r="P6833" s="28"/>
      <c r="Q6833" s="28"/>
      <c r="R6833" s="25"/>
      <c r="Z6833"/>
    </row>
    <row r="6834" spans="1:26" x14ac:dyDescent="0.25">
      <c r="A6834" s="2" t="s">
        <v>6</v>
      </c>
      <c r="B6834" s="3">
        <v>2008</v>
      </c>
      <c r="C6834" s="3">
        <v>10</v>
      </c>
      <c r="D6834" s="3">
        <v>11</v>
      </c>
      <c r="E6834" s="3">
        <v>11</v>
      </c>
      <c r="F6834" s="42">
        <v>20.100000000000001</v>
      </c>
      <c r="G6834" s="8">
        <f t="shared" si="424"/>
        <v>18</v>
      </c>
      <c r="H6834" s="8">
        <f t="shared" si="425"/>
        <v>0</v>
      </c>
      <c r="I6834" s="8">
        <f t="shared" si="426"/>
        <v>0</v>
      </c>
      <c r="J6834" s="1">
        <v>18</v>
      </c>
      <c r="K6834" s="1">
        <v>25</v>
      </c>
      <c r="M6834" s="45"/>
      <c r="N6834" s="45"/>
      <c r="O6834" s="45"/>
      <c r="P6834" s="28"/>
      <c r="Q6834" s="28"/>
      <c r="R6834" s="25"/>
      <c r="Z6834"/>
    </row>
    <row r="6835" spans="1:26" x14ac:dyDescent="0.25">
      <c r="A6835" s="2" t="s">
        <v>6</v>
      </c>
      <c r="B6835" s="3">
        <v>2008</v>
      </c>
      <c r="C6835" s="3">
        <v>10</v>
      </c>
      <c r="D6835" s="3">
        <v>13</v>
      </c>
      <c r="E6835" s="3">
        <v>0</v>
      </c>
      <c r="F6835" s="42">
        <v>22.5</v>
      </c>
      <c r="G6835" s="8">
        <f t="shared" si="424"/>
        <v>18</v>
      </c>
      <c r="H6835" s="8">
        <f t="shared" si="425"/>
        <v>0</v>
      </c>
      <c r="I6835" s="8">
        <f t="shared" si="426"/>
        <v>0</v>
      </c>
      <c r="J6835" s="1">
        <v>18</v>
      </c>
      <c r="K6835" s="1">
        <v>25</v>
      </c>
      <c r="M6835" s="45"/>
      <c r="N6835" s="45"/>
      <c r="O6835" s="45"/>
      <c r="P6835" s="28"/>
      <c r="Q6835" s="28"/>
      <c r="R6835" s="25"/>
      <c r="Z6835"/>
    </row>
    <row r="6836" spans="1:26" x14ac:dyDescent="0.25">
      <c r="A6836" s="2" t="s">
        <v>6</v>
      </c>
      <c r="B6836" s="3">
        <v>2008</v>
      </c>
      <c r="C6836" s="3">
        <v>10</v>
      </c>
      <c r="D6836" s="3">
        <v>13</v>
      </c>
      <c r="E6836" s="3">
        <v>0</v>
      </c>
      <c r="F6836" s="42">
        <v>24.1</v>
      </c>
      <c r="G6836" s="8">
        <f t="shared" si="424"/>
        <v>18</v>
      </c>
      <c r="H6836" s="8">
        <f t="shared" si="425"/>
        <v>0</v>
      </c>
      <c r="I6836" s="8">
        <f t="shared" si="426"/>
        <v>0</v>
      </c>
      <c r="J6836" s="1">
        <v>18</v>
      </c>
      <c r="K6836" s="1">
        <v>25</v>
      </c>
      <c r="M6836" s="45"/>
      <c r="N6836" s="45"/>
      <c r="O6836" s="45"/>
      <c r="P6836" s="28"/>
      <c r="Q6836" s="28"/>
      <c r="R6836" s="25"/>
      <c r="Z6836"/>
    </row>
    <row r="6837" spans="1:26" x14ac:dyDescent="0.25">
      <c r="A6837" s="2" t="s">
        <v>6</v>
      </c>
      <c r="B6837" s="3">
        <v>2008</v>
      </c>
      <c r="C6837" s="3">
        <v>10</v>
      </c>
      <c r="D6837" s="3">
        <v>13</v>
      </c>
      <c r="E6837" s="3">
        <v>0</v>
      </c>
      <c r="F6837" s="42">
        <v>25</v>
      </c>
      <c r="G6837" s="8">
        <f t="shared" si="424"/>
        <v>18</v>
      </c>
      <c r="H6837" s="8">
        <f t="shared" si="425"/>
        <v>0</v>
      </c>
      <c r="I6837" s="8">
        <f t="shared" si="426"/>
        <v>0</v>
      </c>
      <c r="J6837" s="1">
        <v>18</v>
      </c>
      <c r="K6837" s="1">
        <v>25</v>
      </c>
      <c r="M6837" s="45"/>
      <c r="N6837" s="45"/>
      <c r="O6837" s="45"/>
      <c r="P6837" s="28"/>
      <c r="Q6837" s="28"/>
      <c r="R6837" s="25"/>
      <c r="Z6837"/>
    </row>
    <row r="6838" spans="1:26" x14ac:dyDescent="0.25">
      <c r="A6838" s="2" t="s">
        <v>6</v>
      </c>
      <c r="B6838" s="3">
        <v>2008</v>
      </c>
      <c r="C6838" s="3">
        <v>10</v>
      </c>
      <c r="D6838" s="3">
        <v>13</v>
      </c>
      <c r="E6838" s="3">
        <v>0</v>
      </c>
      <c r="F6838" s="42">
        <v>23.9</v>
      </c>
      <c r="G6838" s="8">
        <f t="shared" si="424"/>
        <v>18</v>
      </c>
      <c r="H6838" s="8">
        <f t="shared" si="425"/>
        <v>0</v>
      </c>
      <c r="I6838" s="8">
        <f t="shared" si="426"/>
        <v>0</v>
      </c>
      <c r="J6838" s="1">
        <v>18</v>
      </c>
      <c r="K6838" s="1">
        <v>25</v>
      </c>
      <c r="M6838" s="45"/>
      <c r="N6838" s="45"/>
      <c r="O6838" s="45"/>
      <c r="P6838" s="28"/>
      <c r="Q6838" s="28"/>
      <c r="R6838" s="25"/>
      <c r="Z6838"/>
    </row>
    <row r="6839" spans="1:26" x14ac:dyDescent="0.25">
      <c r="A6839" s="2" t="s">
        <v>6</v>
      </c>
      <c r="B6839" s="3">
        <v>2008</v>
      </c>
      <c r="C6839" s="3">
        <v>10</v>
      </c>
      <c r="D6839" s="3">
        <v>13</v>
      </c>
      <c r="E6839" s="3">
        <v>0</v>
      </c>
      <c r="F6839" s="42">
        <v>25.3</v>
      </c>
      <c r="G6839" s="8">
        <f t="shared" si="424"/>
        <v>18</v>
      </c>
      <c r="H6839" s="8">
        <f t="shared" si="425"/>
        <v>0</v>
      </c>
      <c r="I6839" s="8">
        <f t="shared" si="426"/>
        <v>0</v>
      </c>
      <c r="J6839" s="1">
        <v>18</v>
      </c>
      <c r="K6839" s="1">
        <v>25</v>
      </c>
      <c r="M6839" s="45"/>
      <c r="N6839" s="45"/>
      <c r="O6839" s="45"/>
      <c r="P6839" s="28"/>
      <c r="Q6839" s="28"/>
      <c r="R6839" s="25"/>
      <c r="Z6839"/>
    </row>
    <row r="6840" spans="1:26" x14ac:dyDescent="0.25">
      <c r="A6840" s="2" t="s">
        <v>6</v>
      </c>
      <c r="B6840" s="3">
        <v>2008</v>
      </c>
      <c r="C6840" s="3">
        <v>10</v>
      </c>
      <c r="D6840" s="3">
        <v>13</v>
      </c>
      <c r="E6840" s="3">
        <v>0</v>
      </c>
      <c r="F6840" s="42">
        <v>25.5</v>
      </c>
      <c r="G6840" s="8">
        <f t="shared" si="424"/>
        <v>18</v>
      </c>
      <c r="H6840" s="8">
        <f t="shared" si="425"/>
        <v>0</v>
      </c>
      <c r="I6840" s="8">
        <f t="shared" si="426"/>
        <v>0</v>
      </c>
      <c r="J6840" s="1">
        <v>18</v>
      </c>
      <c r="K6840" s="1">
        <v>25</v>
      </c>
      <c r="M6840" s="45"/>
      <c r="N6840" s="45"/>
      <c r="O6840" s="45"/>
      <c r="P6840" s="28"/>
      <c r="Q6840" s="28"/>
      <c r="R6840" s="25"/>
      <c r="Z6840"/>
    </row>
    <row r="6841" spans="1:26" x14ac:dyDescent="0.25">
      <c r="A6841" s="2" t="s">
        <v>6</v>
      </c>
      <c r="B6841" s="3">
        <v>2008</v>
      </c>
      <c r="C6841" s="3">
        <v>10</v>
      </c>
      <c r="D6841" s="3">
        <v>13</v>
      </c>
      <c r="E6841" s="3">
        <v>0</v>
      </c>
      <c r="F6841" s="42">
        <v>25.1</v>
      </c>
      <c r="G6841" s="8">
        <f t="shared" si="424"/>
        <v>18</v>
      </c>
      <c r="H6841" s="8">
        <f t="shared" si="425"/>
        <v>0</v>
      </c>
      <c r="I6841" s="8">
        <f t="shared" si="426"/>
        <v>0</v>
      </c>
      <c r="J6841" s="1">
        <v>18</v>
      </c>
      <c r="K6841" s="1">
        <v>25</v>
      </c>
      <c r="M6841" s="45"/>
      <c r="N6841" s="45"/>
      <c r="O6841" s="45"/>
      <c r="P6841" s="28"/>
      <c r="Q6841" s="28"/>
      <c r="R6841" s="25"/>
      <c r="Z6841"/>
    </row>
    <row r="6842" spans="1:26" x14ac:dyDescent="0.25">
      <c r="A6842" s="2" t="s">
        <v>6</v>
      </c>
      <c r="B6842" s="3">
        <v>2008</v>
      </c>
      <c r="C6842" s="3">
        <v>10</v>
      </c>
      <c r="D6842" s="3">
        <v>13</v>
      </c>
      <c r="E6842" s="3">
        <v>0</v>
      </c>
      <c r="F6842" s="42">
        <v>24.5</v>
      </c>
      <c r="G6842" s="8">
        <f t="shared" si="424"/>
        <v>18</v>
      </c>
      <c r="H6842" s="8">
        <f t="shared" si="425"/>
        <v>0</v>
      </c>
      <c r="I6842" s="8">
        <f t="shared" si="426"/>
        <v>0</v>
      </c>
      <c r="J6842" s="1">
        <v>18</v>
      </c>
      <c r="K6842" s="1">
        <v>25</v>
      </c>
      <c r="M6842" s="45"/>
      <c r="N6842" s="45"/>
      <c r="O6842" s="45"/>
      <c r="P6842" s="28"/>
      <c r="Q6842" s="28"/>
      <c r="R6842" s="25"/>
      <c r="Z6842"/>
    </row>
    <row r="6843" spans="1:26" x14ac:dyDescent="0.25">
      <c r="A6843" s="2" t="s">
        <v>6</v>
      </c>
      <c r="B6843" s="3">
        <v>2008</v>
      </c>
      <c r="C6843" s="3">
        <v>10</v>
      </c>
      <c r="D6843" s="3">
        <v>13</v>
      </c>
      <c r="E6843" s="3">
        <v>0</v>
      </c>
      <c r="F6843" s="42">
        <v>23.6</v>
      </c>
      <c r="G6843" s="8">
        <f t="shared" si="424"/>
        <v>18</v>
      </c>
      <c r="H6843" s="8">
        <f t="shared" si="425"/>
        <v>0</v>
      </c>
      <c r="I6843" s="8">
        <f t="shared" si="426"/>
        <v>0</v>
      </c>
      <c r="J6843" s="1">
        <v>18</v>
      </c>
      <c r="K6843" s="1">
        <v>25</v>
      </c>
      <c r="M6843" s="45"/>
      <c r="N6843" s="45"/>
      <c r="O6843" s="45"/>
      <c r="P6843" s="28"/>
      <c r="Q6843" s="28"/>
      <c r="R6843" s="25"/>
      <c r="Z6843"/>
    </row>
    <row r="6844" spans="1:26" x14ac:dyDescent="0.25">
      <c r="A6844" s="2" t="s">
        <v>6</v>
      </c>
      <c r="B6844" s="3">
        <v>2008</v>
      </c>
      <c r="C6844" s="3">
        <v>10</v>
      </c>
      <c r="D6844" s="3">
        <v>13</v>
      </c>
      <c r="E6844" s="3">
        <v>0</v>
      </c>
      <c r="F6844" s="42">
        <v>22.2</v>
      </c>
      <c r="G6844" s="8">
        <f t="shared" si="424"/>
        <v>18</v>
      </c>
      <c r="H6844" s="8">
        <f t="shared" si="425"/>
        <v>0</v>
      </c>
      <c r="I6844" s="8">
        <f t="shared" si="426"/>
        <v>0</v>
      </c>
      <c r="J6844" s="1">
        <v>18</v>
      </c>
      <c r="K6844" s="1">
        <v>25</v>
      </c>
      <c r="M6844" s="45"/>
      <c r="N6844" s="45"/>
      <c r="O6844" s="45"/>
      <c r="P6844" s="28"/>
      <c r="Q6844" s="28"/>
      <c r="R6844" s="25"/>
      <c r="Z6844"/>
    </row>
    <row r="6845" spans="1:26" x14ac:dyDescent="0.25">
      <c r="A6845" s="2" t="s">
        <v>6</v>
      </c>
      <c r="B6845" s="3">
        <v>2008</v>
      </c>
      <c r="C6845" s="3">
        <v>10</v>
      </c>
      <c r="D6845" s="3">
        <v>13</v>
      </c>
      <c r="E6845" s="3">
        <v>0</v>
      </c>
      <c r="F6845" s="42">
        <v>21.5</v>
      </c>
      <c r="G6845" s="8">
        <f t="shared" si="424"/>
        <v>18</v>
      </c>
      <c r="H6845" s="8">
        <f t="shared" si="425"/>
        <v>0</v>
      </c>
      <c r="I6845" s="8">
        <f t="shared" si="426"/>
        <v>0</v>
      </c>
      <c r="J6845" s="1">
        <v>18</v>
      </c>
      <c r="K6845" s="1">
        <v>25</v>
      </c>
      <c r="M6845" s="45"/>
      <c r="N6845" s="45"/>
      <c r="O6845" s="45"/>
      <c r="P6845" s="28"/>
      <c r="Q6845" s="28"/>
      <c r="R6845" s="25"/>
      <c r="Z6845"/>
    </row>
    <row r="6846" spans="1:26" x14ac:dyDescent="0.25">
      <c r="A6846" s="2" t="s">
        <v>6</v>
      </c>
      <c r="B6846" s="3">
        <v>2008</v>
      </c>
      <c r="C6846" s="3">
        <v>10</v>
      </c>
      <c r="D6846" s="3">
        <v>13</v>
      </c>
      <c r="E6846" s="3">
        <v>0</v>
      </c>
      <c r="F6846" s="42">
        <v>21.3</v>
      </c>
      <c r="G6846" s="8">
        <f t="shared" si="424"/>
        <v>18</v>
      </c>
      <c r="H6846" s="8">
        <f t="shared" si="425"/>
        <v>0</v>
      </c>
      <c r="I6846" s="8">
        <f t="shared" si="426"/>
        <v>0</v>
      </c>
      <c r="J6846" s="1">
        <v>18</v>
      </c>
      <c r="K6846" s="1">
        <v>25</v>
      </c>
      <c r="M6846" s="45"/>
      <c r="N6846" s="45"/>
      <c r="O6846" s="45"/>
      <c r="P6846" s="28"/>
      <c r="Q6846" s="28"/>
      <c r="R6846" s="25"/>
      <c r="Z6846"/>
    </row>
    <row r="6847" spans="1:26" x14ac:dyDescent="0.25">
      <c r="A6847" s="2" t="s">
        <v>6</v>
      </c>
      <c r="B6847" s="3">
        <v>2008</v>
      </c>
      <c r="C6847" s="3">
        <v>10</v>
      </c>
      <c r="D6847" s="3">
        <v>13</v>
      </c>
      <c r="E6847" s="3">
        <v>0</v>
      </c>
      <c r="F6847" s="42">
        <v>21.4</v>
      </c>
      <c r="G6847" s="8">
        <f t="shared" si="424"/>
        <v>18</v>
      </c>
      <c r="H6847" s="8">
        <f t="shared" si="425"/>
        <v>0</v>
      </c>
      <c r="I6847" s="8">
        <f t="shared" si="426"/>
        <v>0</v>
      </c>
      <c r="J6847" s="1">
        <v>18</v>
      </c>
      <c r="K6847" s="1">
        <v>25</v>
      </c>
      <c r="M6847" s="45"/>
      <c r="N6847" s="45"/>
      <c r="O6847" s="45"/>
      <c r="P6847" s="28"/>
      <c r="Q6847" s="28"/>
      <c r="R6847" s="25"/>
      <c r="Z6847"/>
    </row>
    <row r="6848" spans="1:26" x14ac:dyDescent="0.25">
      <c r="A6848" s="2" t="s">
        <v>6</v>
      </c>
      <c r="B6848" s="3">
        <v>2008</v>
      </c>
      <c r="C6848" s="3">
        <v>10</v>
      </c>
      <c r="D6848" s="3">
        <v>13</v>
      </c>
      <c r="E6848" s="3">
        <v>0</v>
      </c>
      <c r="F6848" s="42">
        <v>21.1</v>
      </c>
      <c r="G6848" s="8">
        <f t="shared" si="424"/>
        <v>18</v>
      </c>
      <c r="H6848" s="8">
        <f t="shared" si="425"/>
        <v>0</v>
      </c>
      <c r="I6848" s="8">
        <f t="shared" si="426"/>
        <v>0</v>
      </c>
      <c r="J6848" s="1">
        <v>18</v>
      </c>
      <c r="K6848" s="1">
        <v>25</v>
      </c>
      <c r="M6848" s="45"/>
      <c r="N6848" s="45"/>
      <c r="O6848" s="45"/>
      <c r="P6848" s="28"/>
      <c r="Q6848" s="28"/>
      <c r="R6848" s="25"/>
      <c r="Z6848"/>
    </row>
    <row r="6849" spans="1:26" x14ac:dyDescent="0.25">
      <c r="A6849" s="2" t="s">
        <v>6</v>
      </c>
      <c r="B6849" s="3">
        <v>2008</v>
      </c>
      <c r="C6849" s="3">
        <v>10</v>
      </c>
      <c r="D6849" s="3">
        <v>13</v>
      </c>
      <c r="E6849" s="3">
        <v>0</v>
      </c>
      <c r="F6849" s="42">
        <v>20.7</v>
      </c>
      <c r="G6849" s="8">
        <f t="shared" si="424"/>
        <v>18</v>
      </c>
      <c r="H6849" s="8">
        <f t="shared" si="425"/>
        <v>0</v>
      </c>
      <c r="I6849" s="8">
        <f t="shared" si="426"/>
        <v>0</v>
      </c>
      <c r="J6849" s="1">
        <v>18</v>
      </c>
      <c r="K6849" s="1">
        <v>25</v>
      </c>
      <c r="M6849" s="45"/>
      <c r="N6849" s="45"/>
      <c r="O6849" s="45"/>
      <c r="P6849" s="28"/>
      <c r="Q6849" s="28"/>
      <c r="R6849" s="25"/>
      <c r="Z6849"/>
    </row>
    <row r="6850" spans="1:26" x14ac:dyDescent="0.25">
      <c r="A6850" s="2" t="s">
        <v>6</v>
      </c>
      <c r="B6850" s="3">
        <v>2008</v>
      </c>
      <c r="C6850" s="3">
        <v>10</v>
      </c>
      <c r="D6850" s="3">
        <v>13</v>
      </c>
      <c r="E6850" s="3">
        <v>0</v>
      </c>
      <c r="F6850" s="42">
        <v>20.399999999999999</v>
      </c>
      <c r="G6850" s="8">
        <f t="shared" si="424"/>
        <v>18</v>
      </c>
      <c r="H6850" s="8">
        <f t="shared" si="425"/>
        <v>0</v>
      </c>
      <c r="I6850" s="8">
        <f t="shared" si="426"/>
        <v>0</v>
      </c>
      <c r="J6850" s="1">
        <v>18</v>
      </c>
      <c r="K6850" s="1">
        <v>25</v>
      </c>
      <c r="M6850" s="45"/>
      <c r="N6850" s="45"/>
      <c r="O6850" s="45"/>
      <c r="P6850" s="28"/>
      <c r="Q6850" s="28"/>
      <c r="R6850" s="25"/>
      <c r="Z6850"/>
    </row>
    <row r="6851" spans="1:26" x14ac:dyDescent="0.25">
      <c r="A6851" s="2" t="s">
        <v>6</v>
      </c>
      <c r="B6851" s="3">
        <v>2008</v>
      </c>
      <c r="C6851" s="3">
        <v>10</v>
      </c>
      <c r="D6851" s="3">
        <v>13</v>
      </c>
      <c r="E6851" s="3">
        <v>0</v>
      </c>
      <c r="F6851" s="42">
        <v>20.3</v>
      </c>
      <c r="G6851" s="8">
        <f t="shared" si="424"/>
        <v>18</v>
      </c>
      <c r="H6851" s="8">
        <f t="shared" si="425"/>
        <v>0</v>
      </c>
      <c r="I6851" s="8">
        <f t="shared" si="426"/>
        <v>0</v>
      </c>
      <c r="J6851" s="1">
        <v>18</v>
      </c>
      <c r="K6851" s="1">
        <v>25</v>
      </c>
      <c r="M6851" s="45"/>
      <c r="N6851" s="45"/>
      <c r="O6851" s="45"/>
      <c r="P6851" s="28"/>
      <c r="Q6851" s="28"/>
      <c r="R6851" s="25"/>
      <c r="Z6851"/>
    </row>
    <row r="6852" spans="1:26" x14ac:dyDescent="0.25">
      <c r="A6852" s="2" t="s">
        <v>6</v>
      </c>
      <c r="B6852" s="3">
        <v>2008</v>
      </c>
      <c r="C6852" s="3">
        <v>10</v>
      </c>
      <c r="D6852" s="3">
        <v>13</v>
      </c>
      <c r="E6852" s="3">
        <v>0</v>
      </c>
      <c r="F6852" s="42">
        <v>20.100000000000001</v>
      </c>
      <c r="G6852" s="8">
        <f t="shared" si="424"/>
        <v>18</v>
      </c>
      <c r="H6852" s="8">
        <f t="shared" si="425"/>
        <v>0</v>
      </c>
      <c r="I6852" s="8">
        <f t="shared" si="426"/>
        <v>0</v>
      </c>
      <c r="J6852" s="1">
        <v>18</v>
      </c>
      <c r="K6852" s="1">
        <v>25</v>
      </c>
      <c r="M6852" s="45"/>
      <c r="N6852" s="45"/>
      <c r="O6852" s="45"/>
      <c r="P6852" s="28"/>
      <c r="Q6852" s="28"/>
      <c r="R6852" s="25"/>
      <c r="Z6852"/>
    </row>
    <row r="6853" spans="1:26" x14ac:dyDescent="0.25">
      <c r="A6853" s="2" t="s">
        <v>6</v>
      </c>
      <c r="B6853" s="3">
        <v>2008</v>
      </c>
      <c r="C6853" s="3">
        <v>10</v>
      </c>
      <c r="D6853" s="3">
        <v>13</v>
      </c>
      <c r="E6853" s="3">
        <v>0</v>
      </c>
      <c r="F6853" s="42">
        <v>20</v>
      </c>
      <c r="G6853" s="8">
        <f t="shared" si="424"/>
        <v>18</v>
      </c>
      <c r="H6853" s="8">
        <f t="shared" si="425"/>
        <v>0</v>
      </c>
      <c r="I6853" s="8">
        <f t="shared" si="426"/>
        <v>0</v>
      </c>
      <c r="J6853" s="1">
        <v>18</v>
      </c>
      <c r="K6853" s="1">
        <v>25</v>
      </c>
      <c r="M6853" s="45"/>
      <c r="N6853" s="45"/>
      <c r="O6853" s="45"/>
      <c r="P6853" s="28"/>
      <c r="Q6853" s="28"/>
      <c r="R6853" s="25"/>
      <c r="Z6853"/>
    </row>
    <row r="6854" spans="1:26" x14ac:dyDescent="0.25">
      <c r="A6854" s="2" t="s">
        <v>6</v>
      </c>
      <c r="B6854" s="3">
        <v>2008</v>
      </c>
      <c r="C6854" s="3">
        <v>10</v>
      </c>
      <c r="D6854" s="3">
        <v>13</v>
      </c>
      <c r="E6854" s="3">
        <v>0</v>
      </c>
      <c r="F6854" s="42">
        <v>19.8</v>
      </c>
      <c r="G6854" s="8">
        <f t="shared" si="424"/>
        <v>18</v>
      </c>
      <c r="H6854" s="8">
        <f t="shared" si="425"/>
        <v>0</v>
      </c>
      <c r="I6854" s="8">
        <f t="shared" si="426"/>
        <v>0</v>
      </c>
      <c r="J6854" s="1">
        <v>18</v>
      </c>
      <c r="K6854" s="1">
        <v>25</v>
      </c>
      <c r="M6854" s="45"/>
      <c r="N6854" s="45"/>
      <c r="O6854" s="45"/>
      <c r="P6854" s="28"/>
      <c r="Q6854" s="28"/>
      <c r="R6854" s="25"/>
      <c r="Z6854"/>
    </row>
    <row r="6855" spans="1:26" x14ac:dyDescent="0.25">
      <c r="A6855" s="2" t="s">
        <v>6</v>
      </c>
      <c r="B6855" s="3">
        <v>2008</v>
      </c>
      <c r="C6855" s="3">
        <v>10</v>
      </c>
      <c r="D6855" s="3">
        <v>13</v>
      </c>
      <c r="E6855" s="3">
        <v>0</v>
      </c>
      <c r="F6855" s="42">
        <v>20</v>
      </c>
      <c r="G6855" s="8">
        <f t="shared" ref="G6855:G6918" si="427">IF(A6855="Inverno", $G$3, $G$2)</f>
        <v>18</v>
      </c>
      <c r="H6855" s="8">
        <f t="shared" si="425"/>
        <v>0</v>
      </c>
      <c r="I6855" s="8">
        <f t="shared" si="426"/>
        <v>0</v>
      </c>
      <c r="J6855" s="1">
        <v>18</v>
      </c>
      <c r="K6855" s="1">
        <v>25</v>
      </c>
      <c r="M6855" s="45"/>
      <c r="N6855" s="45"/>
      <c r="O6855" s="45"/>
      <c r="P6855" s="28"/>
      <c r="Q6855" s="28"/>
      <c r="R6855" s="25"/>
      <c r="Z6855"/>
    </row>
    <row r="6856" spans="1:26" x14ac:dyDescent="0.25">
      <c r="A6856" s="2" t="s">
        <v>6</v>
      </c>
      <c r="B6856" s="3">
        <v>2008</v>
      </c>
      <c r="C6856" s="3">
        <v>10</v>
      </c>
      <c r="D6856" s="3">
        <v>13</v>
      </c>
      <c r="E6856" s="3">
        <v>0</v>
      </c>
      <c r="F6856" s="42">
        <v>20.2</v>
      </c>
      <c r="G6856" s="8">
        <f t="shared" si="427"/>
        <v>18</v>
      </c>
      <c r="H6856" s="8">
        <f t="shared" ref="H6856:H6919" si="428">IF(F6856&gt;G6856,0,$D$3*(G6856-F6856)/$D$4)</f>
        <v>0</v>
      </c>
      <c r="I6856" s="8">
        <f t="shared" ref="I6856:I6919" si="429">H6856/$G$4</f>
        <v>0</v>
      </c>
      <c r="J6856" s="1">
        <v>18</v>
      </c>
      <c r="K6856" s="1">
        <v>25</v>
      </c>
      <c r="M6856" s="45"/>
      <c r="N6856" s="45"/>
      <c r="O6856" s="45"/>
      <c r="P6856" s="28"/>
      <c r="Q6856" s="28"/>
      <c r="R6856" s="25"/>
      <c r="Z6856"/>
    </row>
    <row r="6857" spans="1:26" x14ac:dyDescent="0.25">
      <c r="A6857" s="2" t="s">
        <v>6</v>
      </c>
      <c r="B6857" s="3">
        <v>2008</v>
      </c>
      <c r="C6857" s="3">
        <v>10</v>
      </c>
      <c r="D6857" s="3">
        <v>13</v>
      </c>
      <c r="E6857" s="3">
        <v>0</v>
      </c>
      <c r="F6857" s="42">
        <v>19.600000000000001</v>
      </c>
      <c r="G6857" s="8">
        <f t="shared" si="427"/>
        <v>18</v>
      </c>
      <c r="H6857" s="8">
        <f t="shared" si="428"/>
        <v>0</v>
      </c>
      <c r="I6857" s="8">
        <f t="shared" si="429"/>
        <v>0</v>
      </c>
      <c r="J6857" s="1">
        <v>18</v>
      </c>
      <c r="K6857" s="1">
        <v>25</v>
      </c>
      <c r="M6857" s="45"/>
      <c r="N6857" s="45"/>
      <c r="O6857" s="45"/>
      <c r="P6857" s="28"/>
      <c r="Q6857" s="28"/>
      <c r="R6857" s="25"/>
      <c r="Z6857"/>
    </row>
    <row r="6858" spans="1:26" x14ac:dyDescent="0.25">
      <c r="A6858" s="2" t="s">
        <v>6</v>
      </c>
      <c r="B6858" s="3">
        <v>2008</v>
      </c>
      <c r="C6858" s="3">
        <v>10</v>
      </c>
      <c r="D6858" s="3">
        <v>13</v>
      </c>
      <c r="E6858" s="3">
        <v>0</v>
      </c>
      <c r="F6858" s="42">
        <v>20.100000000000001</v>
      </c>
      <c r="G6858" s="8">
        <f t="shared" si="427"/>
        <v>18</v>
      </c>
      <c r="H6858" s="8">
        <f t="shared" si="428"/>
        <v>0</v>
      </c>
      <c r="I6858" s="8">
        <f t="shared" si="429"/>
        <v>0</v>
      </c>
      <c r="J6858" s="1">
        <v>18</v>
      </c>
      <c r="K6858" s="1">
        <v>25</v>
      </c>
      <c r="M6858" s="45"/>
      <c r="N6858" s="45"/>
      <c r="O6858" s="45"/>
      <c r="P6858" s="28"/>
      <c r="Q6858" s="28"/>
      <c r="R6858" s="25"/>
      <c r="Z6858"/>
    </row>
    <row r="6859" spans="1:26" x14ac:dyDescent="0.25">
      <c r="A6859" s="2" t="s">
        <v>6</v>
      </c>
      <c r="B6859" s="3">
        <v>2008</v>
      </c>
      <c r="C6859" s="3">
        <v>10</v>
      </c>
      <c r="D6859" s="3">
        <v>13</v>
      </c>
      <c r="E6859" s="3">
        <v>0</v>
      </c>
      <c r="F6859" s="42">
        <v>22.5</v>
      </c>
      <c r="G6859" s="8">
        <f t="shared" si="427"/>
        <v>18</v>
      </c>
      <c r="H6859" s="8">
        <f t="shared" si="428"/>
        <v>0</v>
      </c>
      <c r="I6859" s="8">
        <f t="shared" si="429"/>
        <v>0</v>
      </c>
      <c r="J6859" s="1">
        <v>18</v>
      </c>
      <c r="K6859" s="1">
        <v>25</v>
      </c>
      <c r="M6859" s="45"/>
      <c r="N6859" s="45"/>
      <c r="O6859" s="45"/>
      <c r="P6859" s="28"/>
      <c r="Q6859" s="28"/>
      <c r="R6859" s="25"/>
      <c r="Z6859"/>
    </row>
    <row r="6860" spans="1:26" x14ac:dyDescent="0.25">
      <c r="A6860" s="2" t="s">
        <v>6</v>
      </c>
      <c r="B6860" s="3">
        <v>2008</v>
      </c>
      <c r="C6860" s="3">
        <v>10</v>
      </c>
      <c r="D6860" s="3">
        <v>13</v>
      </c>
      <c r="E6860" s="3">
        <v>0</v>
      </c>
      <c r="F6860" s="42">
        <v>24.1</v>
      </c>
      <c r="G6860" s="8">
        <f t="shared" si="427"/>
        <v>18</v>
      </c>
      <c r="H6860" s="8">
        <f t="shared" si="428"/>
        <v>0</v>
      </c>
      <c r="I6860" s="8">
        <f t="shared" si="429"/>
        <v>0</v>
      </c>
      <c r="J6860" s="1">
        <v>18</v>
      </c>
      <c r="K6860" s="1">
        <v>25</v>
      </c>
      <c r="M6860" s="45"/>
      <c r="N6860" s="45"/>
      <c r="O6860" s="45"/>
      <c r="P6860" s="28"/>
      <c r="Q6860" s="28"/>
      <c r="R6860" s="25"/>
      <c r="Z6860"/>
    </row>
    <row r="6861" spans="1:26" x14ac:dyDescent="0.25">
      <c r="A6861" s="2" t="s">
        <v>6</v>
      </c>
      <c r="B6861" s="3">
        <v>2008</v>
      </c>
      <c r="C6861" s="3">
        <v>10</v>
      </c>
      <c r="D6861" s="3">
        <v>13</v>
      </c>
      <c r="E6861" s="3">
        <v>0</v>
      </c>
      <c r="F6861" s="42">
        <v>25</v>
      </c>
      <c r="G6861" s="8">
        <f t="shared" si="427"/>
        <v>18</v>
      </c>
      <c r="H6861" s="8">
        <f t="shared" si="428"/>
        <v>0</v>
      </c>
      <c r="I6861" s="8">
        <f t="shared" si="429"/>
        <v>0</v>
      </c>
      <c r="J6861" s="1">
        <v>18</v>
      </c>
      <c r="K6861" s="1">
        <v>25</v>
      </c>
      <c r="M6861" s="45"/>
      <c r="N6861" s="45"/>
      <c r="O6861" s="45"/>
      <c r="P6861" s="28"/>
      <c r="Q6861" s="28"/>
      <c r="R6861" s="25"/>
      <c r="Z6861"/>
    </row>
    <row r="6862" spans="1:26" x14ac:dyDescent="0.25">
      <c r="A6862" s="2" t="s">
        <v>6</v>
      </c>
      <c r="B6862" s="3">
        <v>2008</v>
      </c>
      <c r="C6862" s="3">
        <v>10</v>
      </c>
      <c r="D6862" s="3">
        <v>13</v>
      </c>
      <c r="E6862" s="3">
        <v>0</v>
      </c>
      <c r="F6862" s="42">
        <v>23.9</v>
      </c>
      <c r="G6862" s="8">
        <f t="shared" si="427"/>
        <v>18</v>
      </c>
      <c r="H6862" s="8">
        <f t="shared" si="428"/>
        <v>0</v>
      </c>
      <c r="I6862" s="8">
        <f t="shared" si="429"/>
        <v>0</v>
      </c>
      <c r="J6862" s="1">
        <v>18</v>
      </c>
      <c r="K6862" s="1">
        <v>25</v>
      </c>
      <c r="M6862" s="45"/>
      <c r="N6862" s="45"/>
      <c r="O6862" s="45"/>
      <c r="P6862" s="28"/>
      <c r="Q6862" s="28"/>
      <c r="R6862" s="25"/>
      <c r="Z6862"/>
    </row>
    <row r="6863" spans="1:26" x14ac:dyDescent="0.25">
      <c r="A6863" s="2" t="s">
        <v>6</v>
      </c>
      <c r="B6863" s="3">
        <v>2008</v>
      </c>
      <c r="C6863" s="3">
        <v>10</v>
      </c>
      <c r="D6863" s="3">
        <v>13</v>
      </c>
      <c r="E6863" s="3">
        <v>0</v>
      </c>
      <c r="F6863" s="42">
        <v>25.3</v>
      </c>
      <c r="G6863" s="8">
        <f t="shared" si="427"/>
        <v>18</v>
      </c>
      <c r="H6863" s="8">
        <f t="shared" si="428"/>
        <v>0</v>
      </c>
      <c r="I6863" s="8">
        <f t="shared" si="429"/>
        <v>0</v>
      </c>
      <c r="J6863" s="1">
        <v>18</v>
      </c>
      <c r="K6863" s="1">
        <v>25</v>
      </c>
      <c r="M6863" s="45"/>
      <c r="N6863" s="45"/>
      <c r="O6863" s="45"/>
      <c r="P6863" s="28"/>
      <c r="Q6863" s="28"/>
      <c r="R6863" s="25"/>
      <c r="Z6863"/>
    </row>
    <row r="6864" spans="1:26" x14ac:dyDescent="0.25">
      <c r="A6864" s="2" t="s">
        <v>6</v>
      </c>
      <c r="B6864" s="3">
        <v>2008</v>
      </c>
      <c r="C6864" s="3">
        <v>10</v>
      </c>
      <c r="D6864" s="3">
        <v>13</v>
      </c>
      <c r="E6864" s="3">
        <v>0</v>
      </c>
      <c r="F6864" s="42">
        <v>25.5</v>
      </c>
      <c r="G6864" s="8">
        <f t="shared" si="427"/>
        <v>18</v>
      </c>
      <c r="H6864" s="8">
        <f t="shared" si="428"/>
        <v>0</v>
      </c>
      <c r="I6864" s="8">
        <f t="shared" si="429"/>
        <v>0</v>
      </c>
      <c r="J6864" s="1">
        <v>18</v>
      </c>
      <c r="K6864" s="1">
        <v>25</v>
      </c>
      <c r="M6864" s="45"/>
      <c r="N6864" s="45"/>
      <c r="O6864" s="45"/>
      <c r="P6864" s="28"/>
      <c r="Q6864" s="28"/>
      <c r="R6864" s="25"/>
      <c r="Z6864"/>
    </row>
    <row r="6865" spans="1:26" x14ac:dyDescent="0.25">
      <c r="A6865" s="2" t="s">
        <v>6</v>
      </c>
      <c r="B6865" s="3">
        <v>2008</v>
      </c>
      <c r="C6865" s="3">
        <v>10</v>
      </c>
      <c r="D6865" s="3">
        <v>13</v>
      </c>
      <c r="E6865" s="3">
        <v>0</v>
      </c>
      <c r="F6865" s="42">
        <v>25.1</v>
      </c>
      <c r="G6865" s="8">
        <f t="shared" si="427"/>
        <v>18</v>
      </c>
      <c r="H6865" s="8">
        <f t="shared" si="428"/>
        <v>0</v>
      </c>
      <c r="I6865" s="8">
        <f t="shared" si="429"/>
        <v>0</v>
      </c>
      <c r="J6865" s="1">
        <v>18</v>
      </c>
      <c r="K6865" s="1">
        <v>25</v>
      </c>
      <c r="M6865" s="45"/>
      <c r="N6865" s="45"/>
      <c r="O6865" s="45"/>
      <c r="P6865" s="28"/>
      <c r="Q6865" s="28"/>
      <c r="R6865" s="25"/>
      <c r="Z6865"/>
    </row>
    <row r="6866" spans="1:26" x14ac:dyDescent="0.25">
      <c r="A6866" s="2" t="s">
        <v>6</v>
      </c>
      <c r="B6866" s="3">
        <v>2008</v>
      </c>
      <c r="C6866" s="3">
        <v>10</v>
      </c>
      <c r="D6866" s="3">
        <v>13</v>
      </c>
      <c r="E6866" s="3">
        <v>0</v>
      </c>
      <c r="F6866" s="42">
        <v>24.5</v>
      </c>
      <c r="G6866" s="8">
        <f t="shared" si="427"/>
        <v>18</v>
      </c>
      <c r="H6866" s="8">
        <f t="shared" si="428"/>
        <v>0</v>
      </c>
      <c r="I6866" s="8">
        <f t="shared" si="429"/>
        <v>0</v>
      </c>
      <c r="J6866" s="1">
        <v>18</v>
      </c>
      <c r="K6866" s="1">
        <v>25</v>
      </c>
      <c r="M6866" s="45"/>
      <c r="N6866" s="45"/>
      <c r="O6866" s="45"/>
      <c r="P6866" s="28"/>
      <c r="Q6866" s="28"/>
      <c r="R6866" s="25"/>
      <c r="Z6866"/>
    </row>
    <row r="6867" spans="1:26" x14ac:dyDescent="0.25">
      <c r="A6867" s="2" t="s">
        <v>6</v>
      </c>
      <c r="B6867" s="3">
        <v>2008</v>
      </c>
      <c r="C6867" s="3">
        <v>10</v>
      </c>
      <c r="D6867" s="3">
        <v>13</v>
      </c>
      <c r="E6867" s="3">
        <v>0</v>
      </c>
      <c r="F6867" s="42">
        <v>23.6</v>
      </c>
      <c r="G6867" s="8">
        <f t="shared" si="427"/>
        <v>18</v>
      </c>
      <c r="H6867" s="8">
        <f t="shared" si="428"/>
        <v>0</v>
      </c>
      <c r="I6867" s="8">
        <f t="shared" si="429"/>
        <v>0</v>
      </c>
      <c r="J6867" s="1">
        <v>18</v>
      </c>
      <c r="K6867" s="1">
        <v>25</v>
      </c>
      <c r="M6867" s="45"/>
      <c r="N6867" s="45"/>
      <c r="O6867" s="45"/>
      <c r="P6867" s="28"/>
      <c r="Q6867" s="28"/>
      <c r="R6867" s="25"/>
      <c r="Z6867"/>
    </row>
    <row r="6868" spans="1:26" x14ac:dyDescent="0.25">
      <c r="A6868" s="2" t="s">
        <v>6</v>
      </c>
      <c r="B6868" s="3">
        <v>2008</v>
      </c>
      <c r="C6868" s="3">
        <v>10</v>
      </c>
      <c r="D6868" s="3">
        <v>13</v>
      </c>
      <c r="E6868" s="3">
        <v>0</v>
      </c>
      <c r="F6868" s="42">
        <v>22.2</v>
      </c>
      <c r="G6868" s="8">
        <f t="shared" si="427"/>
        <v>18</v>
      </c>
      <c r="H6868" s="8">
        <f t="shared" si="428"/>
        <v>0</v>
      </c>
      <c r="I6868" s="8">
        <f t="shared" si="429"/>
        <v>0</v>
      </c>
      <c r="J6868" s="1">
        <v>18</v>
      </c>
      <c r="K6868" s="1">
        <v>25</v>
      </c>
      <c r="M6868" s="45"/>
      <c r="N6868" s="45"/>
      <c r="O6868" s="45"/>
      <c r="P6868" s="28"/>
      <c r="Q6868" s="28"/>
      <c r="R6868" s="25"/>
      <c r="Z6868"/>
    </row>
    <row r="6869" spans="1:26" x14ac:dyDescent="0.25">
      <c r="A6869" s="2" t="s">
        <v>6</v>
      </c>
      <c r="B6869" s="3">
        <v>2008</v>
      </c>
      <c r="C6869" s="3">
        <v>10</v>
      </c>
      <c r="D6869" s="3">
        <v>13</v>
      </c>
      <c r="E6869" s="3">
        <v>0</v>
      </c>
      <c r="F6869" s="42">
        <v>21.5</v>
      </c>
      <c r="G6869" s="8">
        <f t="shared" si="427"/>
        <v>18</v>
      </c>
      <c r="H6869" s="8">
        <f t="shared" si="428"/>
        <v>0</v>
      </c>
      <c r="I6869" s="8">
        <f t="shared" si="429"/>
        <v>0</v>
      </c>
      <c r="J6869" s="1">
        <v>18</v>
      </c>
      <c r="K6869" s="1">
        <v>25</v>
      </c>
      <c r="M6869" s="45"/>
      <c r="N6869" s="45"/>
      <c r="O6869" s="45"/>
      <c r="P6869" s="28"/>
      <c r="Q6869" s="28"/>
      <c r="R6869" s="25"/>
      <c r="Z6869"/>
    </row>
    <row r="6870" spans="1:26" x14ac:dyDescent="0.25">
      <c r="A6870" s="2" t="s">
        <v>6</v>
      </c>
      <c r="B6870" s="3">
        <v>2008</v>
      </c>
      <c r="C6870" s="3">
        <v>10</v>
      </c>
      <c r="D6870" s="3">
        <v>13</v>
      </c>
      <c r="E6870" s="3">
        <v>0</v>
      </c>
      <c r="F6870" s="42">
        <v>21.3</v>
      </c>
      <c r="G6870" s="8">
        <f t="shared" si="427"/>
        <v>18</v>
      </c>
      <c r="H6870" s="8">
        <f t="shared" si="428"/>
        <v>0</v>
      </c>
      <c r="I6870" s="8">
        <f t="shared" si="429"/>
        <v>0</v>
      </c>
      <c r="J6870" s="1">
        <v>18</v>
      </c>
      <c r="K6870" s="1">
        <v>25</v>
      </c>
      <c r="M6870" s="45"/>
      <c r="N6870" s="45"/>
      <c r="O6870" s="45"/>
      <c r="P6870" s="28"/>
      <c r="Q6870" s="28"/>
      <c r="R6870" s="25"/>
      <c r="Z6870"/>
    </row>
    <row r="6871" spans="1:26" x14ac:dyDescent="0.25">
      <c r="A6871" s="2" t="s">
        <v>6</v>
      </c>
      <c r="B6871" s="3">
        <v>2008</v>
      </c>
      <c r="C6871" s="3">
        <v>10</v>
      </c>
      <c r="D6871" s="3">
        <v>13</v>
      </c>
      <c r="E6871" s="3">
        <v>0</v>
      </c>
      <c r="F6871" s="42">
        <v>21.4</v>
      </c>
      <c r="G6871" s="8">
        <f t="shared" si="427"/>
        <v>18</v>
      </c>
      <c r="H6871" s="8">
        <f t="shared" si="428"/>
        <v>0</v>
      </c>
      <c r="I6871" s="8">
        <f t="shared" si="429"/>
        <v>0</v>
      </c>
      <c r="J6871" s="1">
        <v>18</v>
      </c>
      <c r="K6871" s="1">
        <v>25</v>
      </c>
      <c r="M6871" s="45"/>
      <c r="N6871" s="45"/>
      <c r="O6871" s="45"/>
      <c r="P6871" s="28"/>
      <c r="Q6871" s="28"/>
      <c r="R6871" s="25"/>
      <c r="Z6871"/>
    </row>
    <row r="6872" spans="1:26" x14ac:dyDescent="0.25">
      <c r="A6872" s="2" t="s">
        <v>6</v>
      </c>
      <c r="B6872" s="3">
        <v>2008</v>
      </c>
      <c r="C6872" s="3">
        <v>10</v>
      </c>
      <c r="D6872" s="3">
        <v>13</v>
      </c>
      <c r="E6872" s="3">
        <v>0</v>
      </c>
      <c r="F6872" s="42">
        <v>21.1</v>
      </c>
      <c r="G6872" s="8">
        <f t="shared" si="427"/>
        <v>18</v>
      </c>
      <c r="H6872" s="8">
        <f t="shared" si="428"/>
        <v>0</v>
      </c>
      <c r="I6872" s="8">
        <f t="shared" si="429"/>
        <v>0</v>
      </c>
      <c r="J6872" s="1">
        <v>18</v>
      </c>
      <c r="K6872" s="1">
        <v>25</v>
      </c>
      <c r="M6872" s="45"/>
      <c r="N6872" s="45"/>
      <c r="O6872" s="45"/>
      <c r="P6872" s="28"/>
      <c r="Q6872" s="28"/>
      <c r="R6872" s="25"/>
      <c r="Z6872"/>
    </row>
    <row r="6873" spans="1:26" x14ac:dyDescent="0.25">
      <c r="A6873" s="2" t="s">
        <v>6</v>
      </c>
      <c r="B6873" s="3">
        <v>2008</v>
      </c>
      <c r="C6873" s="3">
        <v>10</v>
      </c>
      <c r="D6873" s="3">
        <v>13</v>
      </c>
      <c r="E6873" s="3">
        <v>0</v>
      </c>
      <c r="F6873" s="42">
        <v>20.7</v>
      </c>
      <c r="G6873" s="8">
        <f t="shared" si="427"/>
        <v>18</v>
      </c>
      <c r="H6873" s="8">
        <f t="shared" si="428"/>
        <v>0</v>
      </c>
      <c r="I6873" s="8">
        <f t="shared" si="429"/>
        <v>0</v>
      </c>
      <c r="J6873" s="1">
        <v>18</v>
      </c>
      <c r="K6873" s="1">
        <v>25</v>
      </c>
      <c r="M6873" s="45"/>
      <c r="N6873" s="45"/>
      <c r="O6873" s="45"/>
      <c r="P6873" s="28"/>
      <c r="Q6873" s="28"/>
      <c r="R6873" s="25"/>
      <c r="Z6873"/>
    </row>
    <row r="6874" spans="1:26" x14ac:dyDescent="0.25">
      <c r="A6874" s="2" t="s">
        <v>6</v>
      </c>
      <c r="B6874" s="3">
        <v>2008</v>
      </c>
      <c r="C6874" s="3">
        <v>10</v>
      </c>
      <c r="D6874" s="3">
        <v>13</v>
      </c>
      <c r="E6874" s="3">
        <v>0</v>
      </c>
      <c r="F6874" s="42">
        <v>20.399999999999999</v>
      </c>
      <c r="G6874" s="8">
        <f t="shared" si="427"/>
        <v>18</v>
      </c>
      <c r="H6874" s="8">
        <f t="shared" si="428"/>
        <v>0</v>
      </c>
      <c r="I6874" s="8">
        <f t="shared" si="429"/>
        <v>0</v>
      </c>
      <c r="J6874" s="1">
        <v>18</v>
      </c>
      <c r="K6874" s="1">
        <v>25</v>
      </c>
      <c r="M6874" s="45"/>
      <c r="N6874" s="45"/>
      <c r="O6874" s="45"/>
      <c r="P6874" s="28"/>
      <c r="Q6874" s="28"/>
      <c r="R6874" s="25"/>
      <c r="Z6874"/>
    </row>
    <row r="6875" spans="1:26" x14ac:dyDescent="0.25">
      <c r="A6875" s="2" t="s">
        <v>6</v>
      </c>
      <c r="B6875" s="3">
        <v>2008</v>
      </c>
      <c r="C6875" s="3">
        <v>10</v>
      </c>
      <c r="D6875" s="3">
        <v>13</v>
      </c>
      <c r="E6875" s="3">
        <v>0</v>
      </c>
      <c r="F6875" s="42">
        <v>20.3</v>
      </c>
      <c r="G6875" s="8">
        <f t="shared" si="427"/>
        <v>18</v>
      </c>
      <c r="H6875" s="8">
        <f t="shared" si="428"/>
        <v>0</v>
      </c>
      <c r="I6875" s="8">
        <f t="shared" si="429"/>
        <v>0</v>
      </c>
      <c r="J6875" s="1">
        <v>18</v>
      </c>
      <c r="K6875" s="1">
        <v>25</v>
      </c>
      <c r="M6875" s="45"/>
      <c r="N6875" s="45"/>
      <c r="O6875" s="45"/>
      <c r="P6875" s="28"/>
      <c r="Q6875" s="28"/>
      <c r="R6875" s="25"/>
      <c r="Z6875"/>
    </row>
    <row r="6876" spans="1:26" x14ac:dyDescent="0.25">
      <c r="A6876" s="2" t="s">
        <v>6</v>
      </c>
      <c r="B6876" s="3">
        <v>2008</v>
      </c>
      <c r="C6876" s="3">
        <v>10</v>
      </c>
      <c r="D6876" s="3">
        <v>13</v>
      </c>
      <c r="E6876" s="3">
        <v>0</v>
      </c>
      <c r="F6876" s="42">
        <v>20.100000000000001</v>
      </c>
      <c r="G6876" s="8">
        <f t="shared" si="427"/>
        <v>18</v>
      </c>
      <c r="H6876" s="8">
        <f t="shared" si="428"/>
        <v>0</v>
      </c>
      <c r="I6876" s="8">
        <f t="shared" si="429"/>
        <v>0</v>
      </c>
      <c r="J6876" s="1">
        <v>18</v>
      </c>
      <c r="K6876" s="1">
        <v>25</v>
      </c>
      <c r="M6876" s="45"/>
      <c r="N6876" s="45"/>
      <c r="O6876" s="45"/>
      <c r="P6876" s="28"/>
      <c r="Q6876" s="28"/>
      <c r="R6876" s="25"/>
      <c r="Z6876"/>
    </row>
    <row r="6877" spans="1:26" x14ac:dyDescent="0.25">
      <c r="A6877" s="2" t="s">
        <v>6</v>
      </c>
      <c r="B6877" s="3">
        <v>2008</v>
      </c>
      <c r="C6877" s="3">
        <v>10</v>
      </c>
      <c r="D6877" s="3">
        <v>13</v>
      </c>
      <c r="E6877" s="3">
        <v>0</v>
      </c>
      <c r="F6877" s="42">
        <v>20</v>
      </c>
      <c r="G6877" s="8">
        <f t="shared" si="427"/>
        <v>18</v>
      </c>
      <c r="H6877" s="8">
        <f t="shared" si="428"/>
        <v>0</v>
      </c>
      <c r="I6877" s="8">
        <f t="shared" si="429"/>
        <v>0</v>
      </c>
      <c r="J6877" s="1">
        <v>18</v>
      </c>
      <c r="K6877" s="1">
        <v>25</v>
      </c>
      <c r="M6877" s="45"/>
      <c r="N6877" s="45"/>
      <c r="O6877" s="45"/>
      <c r="P6877" s="28"/>
      <c r="Q6877" s="28"/>
      <c r="R6877" s="25"/>
      <c r="Z6877"/>
    </row>
    <row r="6878" spans="1:26" x14ac:dyDescent="0.25">
      <c r="A6878" s="2" t="s">
        <v>6</v>
      </c>
      <c r="B6878" s="3">
        <v>2008</v>
      </c>
      <c r="C6878" s="3">
        <v>10</v>
      </c>
      <c r="D6878" s="3">
        <v>13</v>
      </c>
      <c r="E6878" s="3">
        <v>0</v>
      </c>
      <c r="F6878" s="42">
        <v>19.8</v>
      </c>
      <c r="G6878" s="8">
        <f t="shared" si="427"/>
        <v>18</v>
      </c>
      <c r="H6878" s="8">
        <f t="shared" si="428"/>
        <v>0</v>
      </c>
      <c r="I6878" s="8">
        <f t="shared" si="429"/>
        <v>0</v>
      </c>
      <c r="J6878" s="1">
        <v>18</v>
      </c>
      <c r="K6878" s="1">
        <v>25</v>
      </c>
      <c r="M6878" s="45"/>
      <c r="N6878" s="45"/>
      <c r="O6878" s="45"/>
      <c r="P6878" s="28"/>
      <c r="Q6878" s="28"/>
      <c r="R6878" s="25"/>
      <c r="Z6878"/>
    </row>
    <row r="6879" spans="1:26" x14ac:dyDescent="0.25">
      <c r="A6879" s="2" t="s">
        <v>6</v>
      </c>
      <c r="B6879" s="3">
        <v>2008</v>
      </c>
      <c r="C6879" s="3">
        <v>10</v>
      </c>
      <c r="D6879" s="3">
        <v>13</v>
      </c>
      <c r="E6879" s="3">
        <v>0</v>
      </c>
      <c r="F6879" s="42">
        <v>20</v>
      </c>
      <c r="G6879" s="8">
        <f t="shared" si="427"/>
        <v>18</v>
      </c>
      <c r="H6879" s="8">
        <f t="shared" si="428"/>
        <v>0</v>
      </c>
      <c r="I6879" s="8">
        <f t="shared" si="429"/>
        <v>0</v>
      </c>
      <c r="J6879" s="1">
        <v>18</v>
      </c>
      <c r="K6879" s="1">
        <v>25</v>
      </c>
      <c r="M6879" s="45"/>
      <c r="N6879" s="45"/>
      <c r="O6879" s="45"/>
      <c r="P6879" s="28"/>
      <c r="Q6879" s="28"/>
      <c r="R6879" s="25"/>
      <c r="Z6879"/>
    </row>
    <row r="6880" spans="1:26" x14ac:dyDescent="0.25">
      <c r="A6880" s="2" t="s">
        <v>6</v>
      </c>
      <c r="B6880" s="3">
        <v>2008</v>
      </c>
      <c r="C6880" s="3">
        <v>10</v>
      </c>
      <c r="D6880" s="3">
        <v>13</v>
      </c>
      <c r="E6880" s="3">
        <v>0</v>
      </c>
      <c r="F6880" s="42">
        <v>20.2</v>
      </c>
      <c r="G6880" s="8">
        <f t="shared" si="427"/>
        <v>18</v>
      </c>
      <c r="H6880" s="8">
        <f t="shared" si="428"/>
        <v>0</v>
      </c>
      <c r="I6880" s="8">
        <f t="shared" si="429"/>
        <v>0</v>
      </c>
      <c r="J6880" s="1">
        <v>18</v>
      </c>
      <c r="K6880" s="1">
        <v>25</v>
      </c>
      <c r="M6880" s="45"/>
      <c r="N6880" s="45"/>
      <c r="O6880" s="45"/>
      <c r="P6880" s="28"/>
      <c r="Q6880" s="28"/>
      <c r="R6880" s="25"/>
      <c r="Z6880"/>
    </row>
    <row r="6881" spans="1:26" x14ac:dyDescent="0.25">
      <c r="A6881" s="2" t="s">
        <v>6</v>
      </c>
      <c r="B6881" s="3">
        <v>2008</v>
      </c>
      <c r="C6881" s="3">
        <v>10</v>
      </c>
      <c r="D6881" s="3">
        <v>13</v>
      </c>
      <c r="E6881" s="3">
        <v>0</v>
      </c>
      <c r="F6881" s="42">
        <v>19.600000000000001</v>
      </c>
      <c r="G6881" s="8">
        <f t="shared" si="427"/>
        <v>18</v>
      </c>
      <c r="H6881" s="8">
        <f t="shared" si="428"/>
        <v>0</v>
      </c>
      <c r="I6881" s="8">
        <f t="shared" si="429"/>
        <v>0</v>
      </c>
      <c r="J6881" s="1">
        <v>18</v>
      </c>
      <c r="K6881" s="1">
        <v>25</v>
      </c>
      <c r="M6881" s="45"/>
      <c r="N6881" s="45"/>
      <c r="O6881" s="45"/>
      <c r="P6881" s="28"/>
      <c r="Q6881" s="28"/>
      <c r="R6881" s="25"/>
      <c r="Z6881"/>
    </row>
    <row r="6882" spans="1:26" x14ac:dyDescent="0.25">
      <c r="A6882" s="2" t="s">
        <v>6</v>
      </c>
      <c r="B6882" s="3">
        <v>2008</v>
      </c>
      <c r="C6882" s="3">
        <v>10</v>
      </c>
      <c r="D6882" s="3">
        <v>13</v>
      </c>
      <c r="E6882" s="3">
        <v>0</v>
      </c>
      <c r="F6882" s="42">
        <v>20.100000000000001</v>
      </c>
      <c r="G6882" s="8">
        <f t="shared" si="427"/>
        <v>18</v>
      </c>
      <c r="H6882" s="8">
        <f t="shared" si="428"/>
        <v>0</v>
      </c>
      <c r="I6882" s="8">
        <f t="shared" si="429"/>
        <v>0</v>
      </c>
      <c r="J6882" s="1">
        <v>18</v>
      </c>
      <c r="K6882" s="1">
        <v>25</v>
      </c>
      <c r="M6882" s="45"/>
      <c r="N6882" s="45"/>
      <c r="O6882" s="45"/>
      <c r="P6882" s="28"/>
      <c r="Q6882" s="28"/>
      <c r="R6882" s="25"/>
      <c r="Z6882"/>
    </row>
    <row r="6883" spans="1:26" x14ac:dyDescent="0.25">
      <c r="A6883" s="2" t="s">
        <v>6</v>
      </c>
      <c r="B6883" s="3">
        <v>2008</v>
      </c>
      <c r="C6883" s="3">
        <v>10</v>
      </c>
      <c r="D6883" s="3">
        <v>13</v>
      </c>
      <c r="E6883" s="3">
        <v>0</v>
      </c>
      <c r="F6883" s="42">
        <v>22.5</v>
      </c>
      <c r="G6883" s="8">
        <f t="shared" si="427"/>
        <v>18</v>
      </c>
      <c r="H6883" s="8">
        <f t="shared" si="428"/>
        <v>0</v>
      </c>
      <c r="I6883" s="8">
        <f t="shared" si="429"/>
        <v>0</v>
      </c>
      <c r="J6883" s="1">
        <v>18</v>
      </c>
      <c r="K6883" s="1">
        <v>25</v>
      </c>
      <c r="M6883" s="45"/>
      <c r="N6883" s="45"/>
      <c r="O6883" s="45"/>
      <c r="P6883" s="28"/>
      <c r="Q6883" s="28"/>
      <c r="R6883" s="25"/>
      <c r="Z6883"/>
    </row>
    <row r="6884" spans="1:26" x14ac:dyDescent="0.25">
      <c r="A6884" s="2" t="s">
        <v>6</v>
      </c>
      <c r="B6884" s="3">
        <v>2008</v>
      </c>
      <c r="C6884" s="3">
        <v>10</v>
      </c>
      <c r="D6884" s="3">
        <v>13</v>
      </c>
      <c r="E6884" s="3">
        <v>0</v>
      </c>
      <c r="F6884" s="42">
        <v>24.1</v>
      </c>
      <c r="G6884" s="8">
        <f t="shared" si="427"/>
        <v>18</v>
      </c>
      <c r="H6884" s="8">
        <f t="shared" si="428"/>
        <v>0</v>
      </c>
      <c r="I6884" s="8">
        <f t="shared" si="429"/>
        <v>0</v>
      </c>
      <c r="J6884" s="1">
        <v>18</v>
      </c>
      <c r="K6884" s="1">
        <v>25</v>
      </c>
      <c r="M6884" s="45"/>
      <c r="N6884" s="45"/>
      <c r="O6884" s="45"/>
      <c r="P6884" s="28"/>
      <c r="Q6884" s="28"/>
      <c r="R6884" s="25"/>
      <c r="Z6884"/>
    </row>
    <row r="6885" spans="1:26" x14ac:dyDescent="0.25">
      <c r="A6885" s="2" t="s">
        <v>6</v>
      </c>
      <c r="B6885" s="3">
        <v>2008</v>
      </c>
      <c r="C6885" s="3">
        <v>10</v>
      </c>
      <c r="D6885" s="3">
        <v>13</v>
      </c>
      <c r="E6885" s="3">
        <v>0</v>
      </c>
      <c r="F6885" s="42">
        <v>25</v>
      </c>
      <c r="G6885" s="8">
        <f t="shared" si="427"/>
        <v>18</v>
      </c>
      <c r="H6885" s="8">
        <f t="shared" si="428"/>
        <v>0</v>
      </c>
      <c r="I6885" s="8">
        <f t="shared" si="429"/>
        <v>0</v>
      </c>
      <c r="J6885" s="1">
        <v>18</v>
      </c>
      <c r="K6885" s="1">
        <v>25</v>
      </c>
      <c r="M6885" s="45"/>
      <c r="N6885" s="45"/>
      <c r="O6885" s="45"/>
      <c r="P6885" s="28"/>
      <c r="Q6885" s="28"/>
      <c r="R6885" s="25"/>
      <c r="Z6885"/>
    </row>
    <row r="6886" spans="1:26" x14ac:dyDescent="0.25">
      <c r="A6886" s="2" t="s">
        <v>6</v>
      </c>
      <c r="B6886" s="3">
        <v>2008</v>
      </c>
      <c r="C6886" s="3">
        <v>10</v>
      </c>
      <c r="D6886" s="3">
        <v>13</v>
      </c>
      <c r="E6886" s="3">
        <v>0</v>
      </c>
      <c r="F6886" s="42">
        <v>23.9</v>
      </c>
      <c r="G6886" s="8">
        <f t="shared" si="427"/>
        <v>18</v>
      </c>
      <c r="H6886" s="8">
        <f t="shared" si="428"/>
        <v>0</v>
      </c>
      <c r="I6886" s="8">
        <f t="shared" si="429"/>
        <v>0</v>
      </c>
      <c r="J6886" s="1">
        <v>18</v>
      </c>
      <c r="K6886" s="1">
        <v>25</v>
      </c>
      <c r="M6886" s="45"/>
      <c r="N6886" s="45"/>
      <c r="O6886" s="45"/>
      <c r="P6886" s="28"/>
      <c r="Q6886" s="28"/>
      <c r="R6886" s="25"/>
      <c r="Z6886"/>
    </row>
    <row r="6887" spans="1:26" x14ac:dyDescent="0.25">
      <c r="A6887" s="2" t="s">
        <v>6</v>
      </c>
      <c r="B6887" s="3">
        <v>2008</v>
      </c>
      <c r="C6887" s="3">
        <v>10</v>
      </c>
      <c r="D6887" s="3">
        <v>13</v>
      </c>
      <c r="E6887" s="3">
        <v>0</v>
      </c>
      <c r="F6887" s="42">
        <v>25.3</v>
      </c>
      <c r="G6887" s="8">
        <f t="shared" si="427"/>
        <v>18</v>
      </c>
      <c r="H6887" s="8">
        <f t="shared" si="428"/>
        <v>0</v>
      </c>
      <c r="I6887" s="8">
        <f t="shared" si="429"/>
        <v>0</v>
      </c>
      <c r="J6887" s="1">
        <v>18</v>
      </c>
      <c r="K6887" s="1">
        <v>25</v>
      </c>
      <c r="M6887" s="45"/>
      <c r="N6887" s="45"/>
      <c r="O6887" s="45"/>
      <c r="P6887" s="28"/>
      <c r="Q6887" s="28"/>
      <c r="R6887" s="25"/>
      <c r="Z6887"/>
    </row>
    <row r="6888" spans="1:26" x14ac:dyDescent="0.25">
      <c r="A6888" s="2" t="s">
        <v>6</v>
      </c>
      <c r="B6888" s="3">
        <v>2008</v>
      </c>
      <c r="C6888" s="3">
        <v>10</v>
      </c>
      <c r="D6888" s="3">
        <v>13</v>
      </c>
      <c r="E6888" s="3">
        <v>0</v>
      </c>
      <c r="F6888" s="42">
        <v>25.5</v>
      </c>
      <c r="G6888" s="8">
        <f t="shared" si="427"/>
        <v>18</v>
      </c>
      <c r="H6888" s="8">
        <f t="shared" si="428"/>
        <v>0</v>
      </c>
      <c r="I6888" s="8">
        <f t="shared" si="429"/>
        <v>0</v>
      </c>
      <c r="J6888" s="1">
        <v>18</v>
      </c>
      <c r="K6888" s="1">
        <v>25</v>
      </c>
      <c r="M6888" s="45"/>
      <c r="N6888" s="45"/>
      <c r="O6888" s="45"/>
      <c r="P6888" s="28"/>
      <c r="Q6888" s="28"/>
      <c r="R6888" s="25"/>
      <c r="Z6888"/>
    </row>
    <row r="6889" spans="1:26" x14ac:dyDescent="0.25">
      <c r="A6889" s="2" t="s">
        <v>6</v>
      </c>
      <c r="B6889" s="3">
        <v>2008</v>
      </c>
      <c r="C6889" s="3">
        <v>10</v>
      </c>
      <c r="D6889" s="3">
        <v>13</v>
      </c>
      <c r="E6889" s="3">
        <v>0</v>
      </c>
      <c r="F6889" s="42">
        <v>25.1</v>
      </c>
      <c r="G6889" s="8">
        <f t="shared" si="427"/>
        <v>18</v>
      </c>
      <c r="H6889" s="8">
        <f t="shared" si="428"/>
        <v>0</v>
      </c>
      <c r="I6889" s="8">
        <f t="shared" si="429"/>
        <v>0</v>
      </c>
      <c r="J6889" s="1">
        <v>18</v>
      </c>
      <c r="K6889" s="1">
        <v>25</v>
      </c>
      <c r="M6889" s="45"/>
      <c r="N6889" s="45"/>
      <c r="O6889" s="45"/>
      <c r="P6889" s="28"/>
      <c r="Q6889" s="28"/>
      <c r="R6889" s="25"/>
      <c r="Z6889"/>
    </row>
    <row r="6890" spans="1:26" x14ac:dyDescent="0.25">
      <c r="A6890" s="2" t="s">
        <v>6</v>
      </c>
      <c r="B6890" s="3">
        <v>2008</v>
      </c>
      <c r="C6890" s="3">
        <v>10</v>
      </c>
      <c r="D6890" s="3">
        <v>13</v>
      </c>
      <c r="E6890" s="3">
        <v>0</v>
      </c>
      <c r="F6890" s="42">
        <v>24.5</v>
      </c>
      <c r="G6890" s="8">
        <f t="shared" si="427"/>
        <v>18</v>
      </c>
      <c r="H6890" s="8">
        <f t="shared" si="428"/>
        <v>0</v>
      </c>
      <c r="I6890" s="8">
        <f t="shared" si="429"/>
        <v>0</v>
      </c>
      <c r="J6890" s="1">
        <v>18</v>
      </c>
      <c r="K6890" s="1">
        <v>25</v>
      </c>
      <c r="M6890" s="45"/>
      <c r="N6890" s="45"/>
      <c r="O6890" s="45"/>
      <c r="P6890" s="28"/>
      <c r="Q6890" s="28"/>
      <c r="R6890" s="25"/>
      <c r="Z6890"/>
    </row>
    <row r="6891" spans="1:26" x14ac:dyDescent="0.25">
      <c r="A6891" s="2" t="s">
        <v>6</v>
      </c>
      <c r="B6891" s="3">
        <v>2008</v>
      </c>
      <c r="C6891" s="3">
        <v>10</v>
      </c>
      <c r="D6891" s="3">
        <v>13</v>
      </c>
      <c r="E6891" s="3">
        <v>0</v>
      </c>
      <c r="F6891" s="42">
        <v>23.6</v>
      </c>
      <c r="G6891" s="8">
        <f t="shared" si="427"/>
        <v>18</v>
      </c>
      <c r="H6891" s="8">
        <f t="shared" si="428"/>
        <v>0</v>
      </c>
      <c r="I6891" s="8">
        <f t="shared" si="429"/>
        <v>0</v>
      </c>
      <c r="J6891" s="1">
        <v>18</v>
      </c>
      <c r="K6891" s="1">
        <v>25</v>
      </c>
      <c r="M6891" s="45"/>
      <c r="N6891" s="45"/>
      <c r="O6891" s="45"/>
      <c r="P6891" s="28"/>
      <c r="Q6891" s="28"/>
      <c r="R6891" s="25"/>
      <c r="Z6891"/>
    </row>
    <row r="6892" spans="1:26" x14ac:dyDescent="0.25">
      <c r="A6892" s="2" t="s">
        <v>6</v>
      </c>
      <c r="B6892" s="3">
        <v>2008</v>
      </c>
      <c r="C6892" s="3">
        <v>10</v>
      </c>
      <c r="D6892" s="3">
        <v>13</v>
      </c>
      <c r="E6892" s="3">
        <v>0</v>
      </c>
      <c r="F6892" s="42">
        <v>22.2</v>
      </c>
      <c r="G6892" s="8">
        <f t="shared" si="427"/>
        <v>18</v>
      </c>
      <c r="H6892" s="8">
        <f t="shared" si="428"/>
        <v>0</v>
      </c>
      <c r="I6892" s="8">
        <f t="shared" si="429"/>
        <v>0</v>
      </c>
      <c r="J6892" s="1">
        <v>18</v>
      </c>
      <c r="K6892" s="1">
        <v>25</v>
      </c>
      <c r="M6892" s="45"/>
      <c r="N6892" s="45"/>
      <c r="O6892" s="45"/>
      <c r="P6892" s="28"/>
      <c r="Q6892" s="28"/>
      <c r="R6892" s="25"/>
      <c r="Z6892"/>
    </row>
    <row r="6893" spans="1:26" x14ac:dyDescent="0.25">
      <c r="A6893" s="2" t="s">
        <v>6</v>
      </c>
      <c r="B6893" s="3">
        <v>2008</v>
      </c>
      <c r="C6893" s="3">
        <v>10</v>
      </c>
      <c r="D6893" s="3">
        <v>13</v>
      </c>
      <c r="E6893" s="3">
        <v>0</v>
      </c>
      <c r="F6893" s="42">
        <v>21.5</v>
      </c>
      <c r="G6893" s="8">
        <f t="shared" si="427"/>
        <v>18</v>
      </c>
      <c r="H6893" s="8">
        <f t="shared" si="428"/>
        <v>0</v>
      </c>
      <c r="I6893" s="8">
        <f t="shared" si="429"/>
        <v>0</v>
      </c>
      <c r="J6893" s="1">
        <v>18</v>
      </c>
      <c r="K6893" s="1">
        <v>25</v>
      </c>
      <c r="M6893" s="45"/>
      <c r="N6893" s="45"/>
      <c r="O6893" s="45"/>
      <c r="P6893" s="28"/>
      <c r="Q6893" s="28"/>
      <c r="R6893" s="25"/>
      <c r="Z6893"/>
    </row>
    <row r="6894" spans="1:26" x14ac:dyDescent="0.25">
      <c r="A6894" s="2" t="s">
        <v>6</v>
      </c>
      <c r="B6894" s="3">
        <v>2008</v>
      </c>
      <c r="C6894" s="3">
        <v>10</v>
      </c>
      <c r="D6894" s="3">
        <v>13</v>
      </c>
      <c r="E6894" s="3">
        <v>0</v>
      </c>
      <c r="F6894" s="42">
        <v>21.3</v>
      </c>
      <c r="G6894" s="8">
        <f t="shared" si="427"/>
        <v>18</v>
      </c>
      <c r="H6894" s="8">
        <f t="shared" si="428"/>
        <v>0</v>
      </c>
      <c r="I6894" s="8">
        <f t="shared" si="429"/>
        <v>0</v>
      </c>
      <c r="J6894" s="1">
        <v>18</v>
      </c>
      <c r="K6894" s="1">
        <v>25</v>
      </c>
      <c r="M6894" s="45"/>
      <c r="N6894" s="45"/>
      <c r="O6894" s="45"/>
      <c r="P6894" s="28"/>
      <c r="Q6894" s="28"/>
      <c r="R6894" s="25"/>
      <c r="Z6894"/>
    </row>
    <row r="6895" spans="1:26" x14ac:dyDescent="0.25">
      <c r="A6895" s="2" t="s">
        <v>6</v>
      </c>
      <c r="B6895" s="3">
        <v>2008</v>
      </c>
      <c r="C6895" s="3">
        <v>10</v>
      </c>
      <c r="D6895" s="3">
        <v>13</v>
      </c>
      <c r="E6895" s="3">
        <v>0</v>
      </c>
      <c r="F6895" s="42">
        <v>21.4</v>
      </c>
      <c r="G6895" s="8">
        <f t="shared" si="427"/>
        <v>18</v>
      </c>
      <c r="H6895" s="8">
        <f t="shared" si="428"/>
        <v>0</v>
      </c>
      <c r="I6895" s="8">
        <f t="shared" si="429"/>
        <v>0</v>
      </c>
      <c r="J6895" s="1">
        <v>18</v>
      </c>
      <c r="K6895" s="1">
        <v>25</v>
      </c>
      <c r="M6895" s="45"/>
      <c r="N6895" s="45"/>
      <c r="O6895" s="45"/>
      <c r="P6895" s="28"/>
      <c r="Q6895" s="28"/>
      <c r="R6895" s="25"/>
      <c r="Z6895"/>
    </row>
    <row r="6896" spans="1:26" x14ac:dyDescent="0.25">
      <c r="A6896" s="2" t="s">
        <v>6</v>
      </c>
      <c r="B6896" s="3">
        <v>2008</v>
      </c>
      <c r="C6896" s="3">
        <v>10</v>
      </c>
      <c r="D6896" s="3">
        <v>13</v>
      </c>
      <c r="E6896" s="3">
        <v>0</v>
      </c>
      <c r="F6896" s="42">
        <v>21.1</v>
      </c>
      <c r="G6896" s="8">
        <f t="shared" si="427"/>
        <v>18</v>
      </c>
      <c r="H6896" s="8">
        <f t="shared" si="428"/>
        <v>0</v>
      </c>
      <c r="I6896" s="8">
        <f t="shared" si="429"/>
        <v>0</v>
      </c>
      <c r="J6896" s="1">
        <v>18</v>
      </c>
      <c r="K6896" s="1">
        <v>25</v>
      </c>
      <c r="M6896" s="45"/>
      <c r="N6896" s="45"/>
      <c r="O6896" s="45"/>
      <c r="P6896" s="28"/>
      <c r="Q6896" s="28"/>
      <c r="R6896" s="25"/>
      <c r="Z6896"/>
    </row>
    <row r="6897" spans="1:26" x14ac:dyDescent="0.25">
      <c r="A6897" s="2" t="s">
        <v>6</v>
      </c>
      <c r="B6897" s="3">
        <v>2008</v>
      </c>
      <c r="C6897" s="3">
        <v>10</v>
      </c>
      <c r="D6897" s="3">
        <v>13</v>
      </c>
      <c r="E6897" s="3">
        <v>0</v>
      </c>
      <c r="F6897" s="42">
        <v>20.7</v>
      </c>
      <c r="G6897" s="8">
        <f t="shared" si="427"/>
        <v>18</v>
      </c>
      <c r="H6897" s="8">
        <f t="shared" si="428"/>
        <v>0</v>
      </c>
      <c r="I6897" s="8">
        <f t="shared" si="429"/>
        <v>0</v>
      </c>
      <c r="J6897" s="1">
        <v>18</v>
      </c>
      <c r="K6897" s="1">
        <v>25</v>
      </c>
      <c r="M6897" s="45"/>
      <c r="N6897" s="45"/>
      <c r="O6897" s="45"/>
      <c r="P6897" s="28"/>
      <c r="Q6897" s="28"/>
      <c r="R6897" s="25"/>
      <c r="Z6897"/>
    </row>
    <row r="6898" spans="1:26" x14ac:dyDescent="0.25">
      <c r="A6898" s="2" t="s">
        <v>6</v>
      </c>
      <c r="B6898" s="3">
        <v>2008</v>
      </c>
      <c r="C6898" s="3">
        <v>10</v>
      </c>
      <c r="D6898" s="3">
        <v>13</v>
      </c>
      <c r="E6898" s="3">
        <v>0</v>
      </c>
      <c r="F6898" s="42">
        <v>20.399999999999999</v>
      </c>
      <c r="G6898" s="8">
        <f t="shared" si="427"/>
        <v>18</v>
      </c>
      <c r="H6898" s="8">
        <f t="shared" si="428"/>
        <v>0</v>
      </c>
      <c r="I6898" s="8">
        <f t="shared" si="429"/>
        <v>0</v>
      </c>
      <c r="J6898" s="1">
        <v>18</v>
      </c>
      <c r="K6898" s="1">
        <v>25</v>
      </c>
      <c r="M6898" s="45"/>
      <c r="N6898" s="45"/>
      <c r="O6898" s="45"/>
      <c r="P6898" s="28"/>
      <c r="Q6898" s="28"/>
      <c r="R6898" s="25"/>
      <c r="Z6898"/>
    </row>
    <row r="6899" spans="1:26" x14ac:dyDescent="0.25">
      <c r="A6899" s="2" t="s">
        <v>6</v>
      </c>
      <c r="B6899" s="3">
        <v>2008</v>
      </c>
      <c r="C6899" s="3">
        <v>10</v>
      </c>
      <c r="D6899" s="3">
        <v>13</v>
      </c>
      <c r="E6899" s="3">
        <v>0</v>
      </c>
      <c r="F6899" s="42">
        <v>20.3</v>
      </c>
      <c r="G6899" s="8">
        <f t="shared" si="427"/>
        <v>18</v>
      </c>
      <c r="H6899" s="8">
        <f t="shared" si="428"/>
        <v>0</v>
      </c>
      <c r="I6899" s="8">
        <f t="shared" si="429"/>
        <v>0</v>
      </c>
      <c r="J6899" s="1">
        <v>18</v>
      </c>
      <c r="K6899" s="1">
        <v>25</v>
      </c>
      <c r="M6899" s="45"/>
      <c r="N6899" s="45"/>
      <c r="O6899" s="45"/>
      <c r="P6899" s="28"/>
      <c r="Q6899" s="28"/>
      <c r="R6899" s="25"/>
      <c r="Z6899"/>
    </row>
    <row r="6900" spans="1:26" x14ac:dyDescent="0.25">
      <c r="A6900" s="2" t="s">
        <v>6</v>
      </c>
      <c r="B6900" s="3">
        <v>2008</v>
      </c>
      <c r="C6900" s="3">
        <v>10</v>
      </c>
      <c r="D6900" s="3">
        <v>13</v>
      </c>
      <c r="E6900" s="3">
        <v>0</v>
      </c>
      <c r="F6900" s="42">
        <v>20.100000000000001</v>
      </c>
      <c r="G6900" s="8">
        <f t="shared" si="427"/>
        <v>18</v>
      </c>
      <c r="H6900" s="8">
        <f t="shared" si="428"/>
        <v>0</v>
      </c>
      <c r="I6900" s="8">
        <f t="shared" si="429"/>
        <v>0</v>
      </c>
      <c r="J6900" s="1">
        <v>18</v>
      </c>
      <c r="K6900" s="1">
        <v>25</v>
      </c>
      <c r="M6900" s="45"/>
      <c r="N6900" s="45"/>
      <c r="O6900" s="45"/>
      <c r="P6900" s="28"/>
      <c r="Q6900" s="28"/>
      <c r="R6900" s="25"/>
      <c r="Z6900"/>
    </row>
    <row r="6901" spans="1:26" x14ac:dyDescent="0.25">
      <c r="A6901" s="2" t="s">
        <v>6</v>
      </c>
      <c r="B6901" s="3">
        <v>2008</v>
      </c>
      <c r="C6901" s="3">
        <v>10</v>
      </c>
      <c r="D6901" s="3">
        <v>13</v>
      </c>
      <c r="E6901" s="3">
        <v>0</v>
      </c>
      <c r="F6901" s="42">
        <v>20</v>
      </c>
      <c r="G6901" s="8">
        <f t="shared" si="427"/>
        <v>18</v>
      </c>
      <c r="H6901" s="8">
        <f t="shared" si="428"/>
        <v>0</v>
      </c>
      <c r="I6901" s="8">
        <f t="shared" si="429"/>
        <v>0</v>
      </c>
      <c r="J6901" s="1">
        <v>18</v>
      </c>
      <c r="K6901" s="1">
        <v>25</v>
      </c>
      <c r="M6901" s="45"/>
      <c r="N6901" s="45"/>
      <c r="O6901" s="45"/>
      <c r="P6901" s="28"/>
      <c r="Q6901" s="28"/>
      <c r="R6901" s="25"/>
      <c r="Z6901"/>
    </row>
    <row r="6902" spans="1:26" x14ac:dyDescent="0.25">
      <c r="A6902" s="2" t="s">
        <v>6</v>
      </c>
      <c r="B6902" s="3">
        <v>2008</v>
      </c>
      <c r="C6902" s="3">
        <v>10</v>
      </c>
      <c r="D6902" s="3">
        <v>13</v>
      </c>
      <c r="E6902" s="3">
        <v>0</v>
      </c>
      <c r="F6902" s="42">
        <v>19.8</v>
      </c>
      <c r="G6902" s="8">
        <f t="shared" si="427"/>
        <v>18</v>
      </c>
      <c r="H6902" s="8">
        <f t="shared" si="428"/>
        <v>0</v>
      </c>
      <c r="I6902" s="8">
        <f t="shared" si="429"/>
        <v>0</v>
      </c>
      <c r="J6902" s="1">
        <v>18</v>
      </c>
      <c r="K6902" s="1">
        <v>25</v>
      </c>
      <c r="M6902" s="45"/>
      <c r="N6902" s="45"/>
      <c r="O6902" s="45"/>
      <c r="P6902" s="28"/>
      <c r="Q6902" s="28"/>
      <c r="R6902" s="25"/>
      <c r="Z6902"/>
    </row>
    <row r="6903" spans="1:26" x14ac:dyDescent="0.25">
      <c r="A6903" s="2" t="s">
        <v>6</v>
      </c>
      <c r="B6903" s="3">
        <v>2008</v>
      </c>
      <c r="C6903" s="3">
        <v>10</v>
      </c>
      <c r="D6903" s="3">
        <v>13</v>
      </c>
      <c r="E6903" s="3">
        <v>0</v>
      </c>
      <c r="F6903" s="42">
        <v>20</v>
      </c>
      <c r="G6903" s="8">
        <f t="shared" si="427"/>
        <v>18</v>
      </c>
      <c r="H6903" s="8">
        <f t="shared" si="428"/>
        <v>0</v>
      </c>
      <c r="I6903" s="8">
        <f t="shared" si="429"/>
        <v>0</v>
      </c>
      <c r="J6903" s="1">
        <v>18</v>
      </c>
      <c r="K6903" s="1">
        <v>25</v>
      </c>
      <c r="M6903" s="45"/>
      <c r="N6903" s="45"/>
      <c r="O6903" s="45"/>
      <c r="P6903" s="28"/>
      <c r="Q6903" s="28"/>
      <c r="R6903" s="25"/>
      <c r="Z6903"/>
    </row>
    <row r="6904" spans="1:26" x14ac:dyDescent="0.25">
      <c r="A6904" s="2" t="s">
        <v>6</v>
      </c>
      <c r="B6904" s="3">
        <v>2008</v>
      </c>
      <c r="C6904" s="3">
        <v>10</v>
      </c>
      <c r="D6904" s="3">
        <v>13</v>
      </c>
      <c r="E6904" s="3">
        <v>0</v>
      </c>
      <c r="F6904" s="42">
        <v>20.2</v>
      </c>
      <c r="G6904" s="8">
        <f t="shared" si="427"/>
        <v>18</v>
      </c>
      <c r="H6904" s="8">
        <f t="shared" si="428"/>
        <v>0</v>
      </c>
      <c r="I6904" s="8">
        <f t="shared" si="429"/>
        <v>0</v>
      </c>
      <c r="J6904" s="1">
        <v>18</v>
      </c>
      <c r="K6904" s="1">
        <v>25</v>
      </c>
      <c r="M6904" s="45"/>
      <c r="N6904" s="45"/>
      <c r="O6904" s="45"/>
      <c r="P6904" s="28"/>
      <c r="Q6904" s="28"/>
      <c r="R6904" s="25"/>
      <c r="Z6904"/>
    </row>
    <row r="6905" spans="1:26" x14ac:dyDescent="0.25">
      <c r="A6905" s="2" t="s">
        <v>6</v>
      </c>
      <c r="B6905" s="3">
        <v>2008</v>
      </c>
      <c r="C6905" s="3">
        <v>10</v>
      </c>
      <c r="D6905" s="3">
        <v>13</v>
      </c>
      <c r="E6905" s="3">
        <v>0</v>
      </c>
      <c r="F6905" s="42">
        <v>19.600000000000001</v>
      </c>
      <c r="G6905" s="8">
        <f t="shared" si="427"/>
        <v>18</v>
      </c>
      <c r="H6905" s="8">
        <f t="shared" si="428"/>
        <v>0</v>
      </c>
      <c r="I6905" s="8">
        <f t="shared" si="429"/>
        <v>0</v>
      </c>
      <c r="J6905" s="1">
        <v>18</v>
      </c>
      <c r="K6905" s="1">
        <v>25</v>
      </c>
      <c r="M6905" s="45"/>
      <c r="N6905" s="45"/>
      <c r="O6905" s="45"/>
      <c r="P6905" s="28"/>
      <c r="Q6905" s="28"/>
      <c r="R6905" s="25"/>
      <c r="Z6905"/>
    </row>
    <row r="6906" spans="1:26" x14ac:dyDescent="0.25">
      <c r="A6906" s="2" t="s">
        <v>6</v>
      </c>
      <c r="B6906" s="3">
        <v>2008</v>
      </c>
      <c r="C6906" s="3">
        <v>10</v>
      </c>
      <c r="D6906" s="3">
        <v>13</v>
      </c>
      <c r="E6906" s="3">
        <v>0</v>
      </c>
      <c r="F6906" s="42">
        <v>20.100000000000001</v>
      </c>
      <c r="G6906" s="8">
        <f t="shared" si="427"/>
        <v>18</v>
      </c>
      <c r="H6906" s="8">
        <f t="shared" si="428"/>
        <v>0</v>
      </c>
      <c r="I6906" s="8">
        <f t="shared" si="429"/>
        <v>0</v>
      </c>
      <c r="J6906" s="1">
        <v>18</v>
      </c>
      <c r="K6906" s="1">
        <v>25</v>
      </c>
      <c r="M6906" s="45"/>
      <c r="N6906" s="45"/>
      <c r="O6906" s="45"/>
      <c r="P6906" s="28"/>
      <c r="Q6906" s="28"/>
      <c r="R6906" s="25"/>
      <c r="Z6906"/>
    </row>
    <row r="6907" spans="1:26" x14ac:dyDescent="0.25">
      <c r="A6907" s="2" t="s">
        <v>6</v>
      </c>
      <c r="B6907" s="3">
        <v>2008</v>
      </c>
      <c r="C6907" s="3">
        <v>10</v>
      </c>
      <c r="D6907" s="3">
        <v>14</v>
      </c>
      <c r="E6907" s="3">
        <v>12</v>
      </c>
      <c r="F6907" s="42">
        <v>20.5</v>
      </c>
      <c r="G6907" s="8">
        <f t="shared" si="427"/>
        <v>18</v>
      </c>
      <c r="H6907" s="8">
        <f t="shared" si="428"/>
        <v>0</v>
      </c>
      <c r="I6907" s="8">
        <f t="shared" si="429"/>
        <v>0</v>
      </c>
      <c r="J6907" s="1">
        <v>18</v>
      </c>
      <c r="K6907" s="1">
        <v>25</v>
      </c>
      <c r="M6907" s="45"/>
      <c r="N6907" s="45"/>
      <c r="O6907" s="45"/>
      <c r="P6907" s="28"/>
      <c r="Q6907" s="28"/>
      <c r="R6907" s="25"/>
      <c r="Z6907"/>
    </row>
    <row r="6908" spans="1:26" x14ac:dyDescent="0.25">
      <c r="A6908" s="2" t="s">
        <v>6</v>
      </c>
      <c r="B6908" s="3">
        <v>2008</v>
      </c>
      <c r="C6908" s="3">
        <v>10</v>
      </c>
      <c r="D6908" s="3">
        <v>14</v>
      </c>
      <c r="E6908" s="3">
        <v>13</v>
      </c>
      <c r="F6908" s="42">
        <v>21.5</v>
      </c>
      <c r="G6908" s="8">
        <f t="shared" si="427"/>
        <v>18</v>
      </c>
      <c r="H6908" s="8">
        <f t="shared" si="428"/>
        <v>0</v>
      </c>
      <c r="I6908" s="8">
        <f t="shared" si="429"/>
        <v>0</v>
      </c>
      <c r="J6908" s="1">
        <v>18</v>
      </c>
      <c r="K6908" s="1">
        <v>25</v>
      </c>
      <c r="M6908" s="45"/>
      <c r="N6908" s="45"/>
      <c r="O6908" s="45"/>
      <c r="P6908" s="28"/>
      <c r="Q6908" s="28"/>
      <c r="R6908" s="25"/>
      <c r="Z6908"/>
    </row>
    <row r="6909" spans="1:26" x14ac:dyDescent="0.25">
      <c r="A6909" s="2" t="s">
        <v>6</v>
      </c>
      <c r="B6909" s="3">
        <v>2008</v>
      </c>
      <c r="C6909" s="3">
        <v>10</v>
      </c>
      <c r="D6909" s="3">
        <v>14</v>
      </c>
      <c r="E6909" s="3">
        <v>14</v>
      </c>
      <c r="F6909" s="42">
        <v>22.1</v>
      </c>
      <c r="G6909" s="8">
        <f t="shared" si="427"/>
        <v>18</v>
      </c>
      <c r="H6909" s="8">
        <f t="shared" si="428"/>
        <v>0</v>
      </c>
      <c r="I6909" s="8">
        <f t="shared" si="429"/>
        <v>0</v>
      </c>
      <c r="J6909" s="1">
        <v>18</v>
      </c>
      <c r="K6909" s="1">
        <v>25</v>
      </c>
      <c r="M6909" s="45"/>
      <c r="N6909" s="45"/>
      <c r="O6909" s="45"/>
      <c r="P6909" s="28"/>
      <c r="Q6909" s="28"/>
      <c r="R6909" s="25"/>
      <c r="Z6909"/>
    </row>
    <row r="6910" spans="1:26" x14ac:dyDescent="0.25">
      <c r="A6910" s="2" t="s">
        <v>6</v>
      </c>
      <c r="B6910" s="3">
        <v>2008</v>
      </c>
      <c r="C6910" s="3">
        <v>10</v>
      </c>
      <c r="D6910" s="3">
        <v>14</v>
      </c>
      <c r="E6910" s="3">
        <v>15</v>
      </c>
      <c r="F6910" s="42">
        <v>22.8</v>
      </c>
      <c r="G6910" s="8">
        <f t="shared" si="427"/>
        <v>18</v>
      </c>
      <c r="H6910" s="8">
        <f t="shared" si="428"/>
        <v>0</v>
      </c>
      <c r="I6910" s="8">
        <f t="shared" si="429"/>
        <v>0</v>
      </c>
      <c r="J6910" s="1">
        <v>18</v>
      </c>
      <c r="K6910" s="1">
        <v>25</v>
      </c>
      <c r="M6910" s="45"/>
      <c r="N6910" s="45"/>
      <c r="O6910" s="45"/>
      <c r="P6910" s="28"/>
      <c r="Q6910" s="28"/>
      <c r="R6910" s="25"/>
      <c r="Z6910"/>
    </row>
    <row r="6911" spans="1:26" x14ac:dyDescent="0.25">
      <c r="A6911" s="2" t="s">
        <v>6</v>
      </c>
      <c r="B6911" s="3">
        <v>2008</v>
      </c>
      <c r="C6911" s="3">
        <v>10</v>
      </c>
      <c r="D6911" s="3">
        <v>14</v>
      </c>
      <c r="E6911" s="3">
        <v>16</v>
      </c>
      <c r="F6911" s="42">
        <v>22.8</v>
      </c>
      <c r="G6911" s="8">
        <f t="shared" si="427"/>
        <v>18</v>
      </c>
      <c r="H6911" s="8">
        <f t="shared" si="428"/>
        <v>0</v>
      </c>
      <c r="I6911" s="8">
        <f t="shared" si="429"/>
        <v>0</v>
      </c>
      <c r="J6911" s="1">
        <v>18</v>
      </c>
      <c r="K6911" s="1">
        <v>25</v>
      </c>
      <c r="M6911" s="45"/>
      <c r="N6911" s="45"/>
      <c r="O6911" s="45"/>
      <c r="P6911" s="28"/>
      <c r="Q6911" s="28"/>
      <c r="R6911" s="25"/>
      <c r="Z6911"/>
    </row>
    <row r="6912" spans="1:26" x14ac:dyDescent="0.25">
      <c r="A6912" s="2" t="s">
        <v>6</v>
      </c>
      <c r="B6912" s="3">
        <v>2008</v>
      </c>
      <c r="C6912" s="3">
        <v>10</v>
      </c>
      <c r="D6912" s="3">
        <v>14</v>
      </c>
      <c r="E6912" s="3">
        <v>17</v>
      </c>
      <c r="F6912" s="42">
        <v>22</v>
      </c>
      <c r="G6912" s="8">
        <f t="shared" si="427"/>
        <v>18</v>
      </c>
      <c r="H6912" s="8">
        <f t="shared" si="428"/>
        <v>0</v>
      </c>
      <c r="I6912" s="8">
        <f t="shared" si="429"/>
        <v>0</v>
      </c>
      <c r="J6912" s="1">
        <v>18</v>
      </c>
      <c r="K6912" s="1">
        <v>25</v>
      </c>
      <c r="M6912" s="45"/>
      <c r="N6912" s="45"/>
      <c r="O6912" s="45"/>
      <c r="P6912" s="28"/>
      <c r="Q6912" s="28"/>
      <c r="R6912" s="25"/>
      <c r="Z6912"/>
    </row>
    <row r="6913" spans="1:26" x14ac:dyDescent="0.25">
      <c r="A6913" s="2" t="s">
        <v>6</v>
      </c>
      <c r="B6913" s="3">
        <v>2008</v>
      </c>
      <c r="C6913" s="3">
        <v>10</v>
      </c>
      <c r="D6913" s="3">
        <v>14</v>
      </c>
      <c r="E6913" s="3">
        <v>18</v>
      </c>
      <c r="F6913" s="42">
        <v>20</v>
      </c>
      <c r="G6913" s="8">
        <f t="shared" si="427"/>
        <v>18</v>
      </c>
      <c r="H6913" s="8">
        <f t="shared" si="428"/>
        <v>0</v>
      </c>
      <c r="I6913" s="8">
        <f t="shared" si="429"/>
        <v>0</v>
      </c>
      <c r="J6913" s="1">
        <v>18</v>
      </c>
      <c r="K6913" s="1">
        <v>25</v>
      </c>
      <c r="M6913" s="45"/>
      <c r="N6913" s="45"/>
      <c r="O6913" s="45"/>
      <c r="P6913" s="28"/>
      <c r="Q6913" s="28"/>
      <c r="R6913" s="25"/>
      <c r="Z6913"/>
    </row>
    <row r="6914" spans="1:26" x14ac:dyDescent="0.25">
      <c r="A6914" s="2" t="s">
        <v>6</v>
      </c>
      <c r="B6914" s="3">
        <v>2008</v>
      </c>
      <c r="C6914" s="3">
        <v>10</v>
      </c>
      <c r="D6914" s="3">
        <v>14</v>
      </c>
      <c r="E6914" s="3">
        <v>19</v>
      </c>
      <c r="F6914" s="42">
        <v>18.7</v>
      </c>
      <c r="G6914" s="8">
        <f t="shared" si="427"/>
        <v>18</v>
      </c>
      <c r="H6914" s="8">
        <f t="shared" si="428"/>
        <v>0</v>
      </c>
      <c r="I6914" s="8">
        <f t="shared" si="429"/>
        <v>0</v>
      </c>
      <c r="J6914" s="1">
        <v>18</v>
      </c>
      <c r="K6914" s="1">
        <v>25</v>
      </c>
      <c r="M6914" s="45"/>
      <c r="N6914" s="45"/>
      <c r="O6914" s="45"/>
      <c r="P6914" s="28"/>
      <c r="Q6914" s="28"/>
      <c r="R6914" s="25"/>
      <c r="Z6914"/>
    </row>
    <row r="6915" spans="1:26" x14ac:dyDescent="0.25">
      <c r="A6915" s="2" t="s">
        <v>6</v>
      </c>
      <c r="B6915" s="3">
        <v>2008</v>
      </c>
      <c r="C6915" s="3">
        <v>10</v>
      </c>
      <c r="D6915" s="3">
        <v>14</v>
      </c>
      <c r="E6915" s="3">
        <v>20</v>
      </c>
      <c r="F6915" s="42">
        <v>18.2</v>
      </c>
      <c r="G6915" s="8">
        <f t="shared" si="427"/>
        <v>18</v>
      </c>
      <c r="H6915" s="8">
        <f t="shared" si="428"/>
        <v>0</v>
      </c>
      <c r="I6915" s="8">
        <f t="shared" si="429"/>
        <v>0</v>
      </c>
      <c r="J6915" s="1">
        <v>18</v>
      </c>
      <c r="K6915" s="1">
        <v>25</v>
      </c>
      <c r="M6915" s="45"/>
      <c r="N6915" s="45"/>
      <c r="O6915" s="45"/>
      <c r="P6915" s="28"/>
      <c r="Q6915" s="28"/>
      <c r="R6915" s="25"/>
      <c r="Z6915"/>
    </row>
    <row r="6916" spans="1:26" x14ac:dyDescent="0.25">
      <c r="A6916" s="2" t="s">
        <v>6</v>
      </c>
      <c r="B6916" s="3">
        <v>2008</v>
      </c>
      <c r="C6916" s="3">
        <v>10</v>
      </c>
      <c r="D6916" s="3">
        <v>14</v>
      </c>
      <c r="E6916" s="3">
        <v>21</v>
      </c>
      <c r="F6916" s="42">
        <v>18</v>
      </c>
      <c r="G6916" s="8">
        <f t="shared" si="427"/>
        <v>18</v>
      </c>
      <c r="H6916" s="8">
        <f t="shared" si="428"/>
        <v>0</v>
      </c>
      <c r="I6916" s="8">
        <f t="shared" si="429"/>
        <v>0</v>
      </c>
      <c r="J6916" s="1">
        <v>18</v>
      </c>
      <c r="K6916" s="1">
        <v>25</v>
      </c>
      <c r="M6916" s="45"/>
      <c r="N6916" s="45"/>
      <c r="O6916" s="45"/>
      <c r="P6916" s="28"/>
      <c r="Q6916" s="28"/>
      <c r="R6916" s="25"/>
      <c r="Z6916"/>
    </row>
    <row r="6917" spans="1:26" x14ac:dyDescent="0.25">
      <c r="A6917" s="2" t="s">
        <v>6</v>
      </c>
      <c r="B6917" s="3">
        <v>2008</v>
      </c>
      <c r="C6917" s="3">
        <v>10</v>
      </c>
      <c r="D6917" s="3">
        <v>14</v>
      </c>
      <c r="E6917" s="3">
        <v>22</v>
      </c>
      <c r="F6917" s="42">
        <v>17.5</v>
      </c>
      <c r="G6917" s="8">
        <f t="shared" si="427"/>
        <v>18</v>
      </c>
      <c r="H6917" s="8">
        <f t="shared" si="428"/>
        <v>27.5</v>
      </c>
      <c r="I6917" s="8">
        <f t="shared" si="429"/>
        <v>6.875</v>
      </c>
      <c r="J6917" s="1">
        <v>18</v>
      </c>
      <c r="K6917" s="1">
        <v>25</v>
      </c>
      <c r="M6917" s="45"/>
      <c r="N6917" s="45"/>
      <c r="O6917" s="45"/>
      <c r="P6917" s="28"/>
      <c r="Q6917" s="28"/>
      <c r="R6917" s="25"/>
      <c r="Z6917"/>
    </row>
    <row r="6918" spans="1:26" x14ac:dyDescent="0.25">
      <c r="A6918" s="2" t="s">
        <v>6</v>
      </c>
      <c r="B6918" s="3">
        <v>2008</v>
      </c>
      <c r="C6918" s="3">
        <v>10</v>
      </c>
      <c r="D6918" s="3">
        <v>14</v>
      </c>
      <c r="E6918" s="3">
        <v>23</v>
      </c>
      <c r="F6918" s="42">
        <v>17.3</v>
      </c>
      <c r="G6918" s="8">
        <f t="shared" si="427"/>
        <v>18</v>
      </c>
      <c r="H6918" s="8">
        <f t="shared" si="428"/>
        <v>38.499999999999957</v>
      </c>
      <c r="I6918" s="8">
        <f t="shared" si="429"/>
        <v>9.6249999999999893</v>
      </c>
      <c r="J6918" s="1">
        <v>18</v>
      </c>
      <c r="K6918" s="1">
        <v>25</v>
      </c>
      <c r="M6918" s="45"/>
      <c r="N6918" s="45"/>
      <c r="O6918" s="45"/>
      <c r="P6918" s="28"/>
      <c r="Q6918" s="28"/>
      <c r="R6918" s="25"/>
      <c r="Z6918"/>
    </row>
    <row r="6919" spans="1:26" x14ac:dyDescent="0.25">
      <c r="A6919" s="2" t="s">
        <v>6</v>
      </c>
      <c r="B6919" s="3">
        <v>2008</v>
      </c>
      <c r="C6919" s="3">
        <v>10</v>
      </c>
      <c r="D6919" s="3">
        <v>15</v>
      </c>
      <c r="E6919" s="3">
        <v>0</v>
      </c>
      <c r="F6919" s="42">
        <v>17.2</v>
      </c>
      <c r="G6919" s="8">
        <f t="shared" ref="G6919:G6982" si="430">IF(A6919="Inverno", $G$3, $G$2)</f>
        <v>18</v>
      </c>
      <c r="H6919" s="8">
        <f t="shared" si="428"/>
        <v>44.000000000000043</v>
      </c>
      <c r="I6919" s="8">
        <f t="shared" si="429"/>
        <v>11.000000000000011</v>
      </c>
      <c r="J6919" s="1">
        <v>18</v>
      </c>
      <c r="K6919" s="1">
        <v>25</v>
      </c>
      <c r="M6919" s="45"/>
      <c r="N6919" s="45"/>
      <c r="O6919" s="45"/>
      <c r="P6919" s="28"/>
      <c r="Q6919" s="28"/>
      <c r="R6919" s="25"/>
      <c r="Z6919"/>
    </row>
    <row r="6920" spans="1:26" x14ac:dyDescent="0.25">
      <c r="A6920" s="2" t="s">
        <v>6</v>
      </c>
      <c r="B6920" s="3">
        <v>2008</v>
      </c>
      <c r="C6920" s="3">
        <v>10</v>
      </c>
      <c r="D6920" s="3">
        <v>15</v>
      </c>
      <c r="E6920" s="3">
        <v>1</v>
      </c>
      <c r="F6920" s="42">
        <v>16.899999999999999</v>
      </c>
      <c r="G6920" s="8">
        <f t="shared" si="430"/>
        <v>18</v>
      </c>
      <c r="H6920" s="8">
        <f t="shared" ref="H6920:H6983" si="431">IF(F6920&gt;G6920,0,$D$3*(G6920-F6920)/$D$4)</f>
        <v>60.500000000000078</v>
      </c>
      <c r="I6920" s="8">
        <f t="shared" ref="I6920:I6983" si="432">H6920/$G$4</f>
        <v>15.12500000000002</v>
      </c>
      <c r="J6920" s="1">
        <v>18</v>
      </c>
      <c r="K6920" s="1">
        <v>25</v>
      </c>
      <c r="M6920" s="45"/>
      <c r="N6920" s="45"/>
      <c r="O6920" s="45"/>
      <c r="P6920" s="28"/>
      <c r="Q6920" s="28"/>
      <c r="R6920" s="25"/>
      <c r="Z6920"/>
    </row>
    <row r="6921" spans="1:26" x14ac:dyDescent="0.25">
      <c r="A6921" s="2" t="s">
        <v>6</v>
      </c>
      <c r="B6921" s="3">
        <v>2008</v>
      </c>
      <c r="C6921" s="3">
        <v>10</v>
      </c>
      <c r="D6921" s="3">
        <v>15</v>
      </c>
      <c r="E6921" s="3">
        <v>2</v>
      </c>
      <c r="F6921" s="42">
        <v>16.600000000000001</v>
      </c>
      <c r="G6921" s="8">
        <f t="shared" si="430"/>
        <v>18</v>
      </c>
      <c r="H6921" s="8">
        <f t="shared" si="431"/>
        <v>76.999999999999915</v>
      </c>
      <c r="I6921" s="8">
        <f t="shared" si="432"/>
        <v>19.249999999999979</v>
      </c>
      <c r="J6921" s="1">
        <v>18</v>
      </c>
      <c r="K6921" s="1">
        <v>25</v>
      </c>
      <c r="M6921" s="45"/>
      <c r="N6921" s="45"/>
      <c r="O6921" s="45"/>
      <c r="P6921" s="28"/>
      <c r="Q6921" s="28"/>
      <c r="R6921" s="25"/>
      <c r="Z6921"/>
    </row>
    <row r="6922" spans="1:26" x14ac:dyDescent="0.25">
      <c r="A6922" s="2" t="s">
        <v>6</v>
      </c>
      <c r="B6922" s="3">
        <v>2008</v>
      </c>
      <c r="C6922" s="3">
        <v>10</v>
      </c>
      <c r="D6922" s="3">
        <v>15</v>
      </c>
      <c r="E6922" s="3">
        <v>3</v>
      </c>
      <c r="F6922" s="42">
        <v>16.399999999999999</v>
      </c>
      <c r="G6922" s="8">
        <f t="shared" si="430"/>
        <v>18</v>
      </c>
      <c r="H6922" s="8">
        <f t="shared" si="431"/>
        <v>88.000000000000085</v>
      </c>
      <c r="I6922" s="8">
        <f t="shared" si="432"/>
        <v>22.000000000000021</v>
      </c>
      <c r="J6922" s="1">
        <v>18</v>
      </c>
      <c r="K6922" s="1">
        <v>25</v>
      </c>
      <c r="M6922" s="45"/>
      <c r="N6922" s="45"/>
      <c r="O6922" s="45"/>
      <c r="P6922" s="28"/>
      <c r="Q6922" s="28"/>
      <c r="R6922" s="25"/>
      <c r="Z6922"/>
    </row>
    <row r="6923" spans="1:26" x14ac:dyDescent="0.25">
      <c r="A6923" s="2" t="s">
        <v>6</v>
      </c>
      <c r="B6923" s="3">
        <v>2008</v>
      </c>
      <c r="C6923" s="3">
        <v>10</v>
      </c>
      <c r="D6923" s="3">
        <v>15</v>
      </c>
      <c r="E6923" s="3">
        <v>4</v>
      </c>
      <c r="F6923" s="42">
        <v>16.5</v>
      </c>
      <c r="G6923" s="8">
        <f t="shared" si="430"/>
        <v>18</v>
      </c>
      <c r="H6923" s="8">
        <f t="shared" si="431"/>
        <v>82.5</v>
      </c>
      <c r="I6923" s="8">
        <f t="shared" si="432"/>
        <v>20.625</v>
      </c>
      <c r="J6923" s="1">
        <v>18</v>
      </c>
      <c r="K6923" s="1">
        <v>25</v>
      </c>
      <c r="M6923" s="45"/>
      <c r="N6923" s="45"/>
      <c r="O6923" s="45"/>
      <c r="P6923" s="28"/>
      <c r="Q6923" s="28"/>
      <c r="R6923" s="25"/>
      <c r="Z6923"/>
    </row>
    <row r="6924" spans="1:26" x14ac:dyDescent="0.25">
      <c r="A6924" s="2" t="s">
        <v>6</v>
      </c>
      <c r="B6924" s="3">
        <v>2008</v>
      </c>
      <c r="C6924" s="3">
        <v>10</v>
      </c>
      <c r="D6924" s="3">
        <v>15</v>
      </c>
      <c r="E6924" s="3">
        <v>5</v>
      </c>
      <c r="F6924" s="42">
        <v>16.8</v>
      </c>
      <c r="G6924" s="8">
        <f t="shared" si="430"/>
        <v>18</v>
      </c>
      <c r="H6924" s="8">
        <f t="shared" si="431"/>
        <v>65.999999999999957</v>
      </c>
      <c r="I6924" s="8">
        <f t="shared" si="432"/>
        <v>16.499999999999989</v>
      </c>
      <c r="J6924" s="1">
        <v>18</v>
      </c>
      <c r="K6924" s="1">
        <v>25</v>
      </c>
      <c r="M6924" s="45"/>
      <c r="N6924" s="45"/>
      <c r="O6924" s="45"/>
      <c r="P6924" s="28"/>
      <c r="Q6924" s="28"/>
      <c r="R6924" s="25"/>
      <c r="Z6924"/>
    </row>
    <row r="6925" spans="1:26" x14ac:dyDescent="0.25">
      <c r="A6925" s="2" t="s">
        <v>6</v>
      </c>
      <c r="B6925" s="3">
        <v>2008</v>
      </c>
      <c r="C6925" s="3">
        <v>10</v>
      </c>
      <c r="D6925" s="3">
        <v>15</v>
      </c>
      <c r="E6925" s="3">
        <v>6</v>
      </c>
      <c r="F6925" s="42">
        <v>16.8</v>
      </c>
      <c r="G6925" s="8">
        <f t="shared" si="430"/>
        <v>18</v>
      </c>
      <c r="H6925" s="8">
        <f t="shared" si="431"/>
        <v>65.999999999999957</v>
      </c>
      <c r="I6925" s="8">
        <f t="shared" si="432"/>
        <v>16.499999999999989</v>
      </c>
      <c r="J6925" s="1">
        <v>18</v>
      </c>
      <c r="K6925" s="1">
        <v>25</v>
      </c>
      <c r="M6925" s="45"/>
      <c r="N6925" s="45"/>
      <c r="O6925" s="45"/>
      <c r="P6925" s="28"/>
      <c r="Q6925" s="28"/>
      <c r="R6925" s="25"/>
      <c r="Z6925"/>
    </row>
    <row r="6926" spans="1:26" x14ac:dyDescent="0.25">
      <c r="A6926" s="2" t="s">
        <v>6</v>
      </c>
      <c r="B6926" s="3">
        <v>2008</v>
      </c>
      <c r="C6926" s="3">
        <v>10</v>
      </c>
      <c r="D6926" s="3">
        <v>15</v>
      </c>
      <c r="E6926" s="3">
        <v>7</v>
      </c>
      <c r="F6926" s="42">
        <v>16.600000000000001</v>
      </c>
      <c r="G6926" s="8">
        <f t="shared" si="430"/>
        <v>18</v>
      </c>
      <c r="H6926" s="8">
        <f t="shared" si="431"/>
        <v>76.999999999999915</v>
      </c>
      <c r="I6926" s="8">
        <f t="shared" si="432"/>
        <v>19.249999999999979</v>
      </c>
      <c r="J6926" s="1">
        <v>18</v>
      </c>
      <c r="K6926" s="1">
        <v>25</v>
      </c>
      <c r="M6926" s="45"/>
      <c r="N6926" s="45"/>
      <c r="O6926" s="45"/>
      <c r="P6926" s="28"/>
      <c r="Q6926" s="28"/>
      <c r="R6926" s="25"/>
      <c r="Z6926"/>
    </row>
    <row r="6927" spans="1:26" x14ac:dyDescent="0.25">
      <c r="A6927" s="2" t="s">
        <v>6</v>
      </c>
      <c r="B6927" s="3">
        <v>2008</v>
      </c>
      <c r="C6927" s="3">
        <v>10</v>
      </c>
      <c r="D6927" s="3">
        <v>15</v>
      </c>
      <c r="E6927" s="3">
        <v>8</v>
      </c>
      <c r="F6927" s="42">
        <v>16.7</v>
      </c>
      <c r="G6927" s="8">
        <f t="shared" si="430"/>
        <v>18</v>
      </c>
      <c r="H6927" s="8">
        <f t="shared" si="431"/>
        <v>71.500000000000043</v>
      </c>
      <c r="I6927" s="8">
        <f t="shared" si="432"/>
        <v>17.875000000000011</v>
      </c>
      <c r="J6927" s="1">
        <v>18</v>
      </c>
      <c r="K6927" s="1">
        <v>25</v>
      </c>
      <c r="M6927" s="45"/>
      <c r="N6927" s="45"/>
      <c r="O6927" s="45"/>
      <c r="P6927" s="28"/>
      <c r="Q6927" s="28"/>
      <c r="R6927" s="25"/>
      <c r="Z6927"/>
    </row>
    <row r="6928" spans="1:26" x14ac:dyDescent="0.25">
      <c r="A6928" s="2" t="s">
        <v>6</v>
      </c>
      <c r="B6928" s="3">
        <v>2008</v>
      </c>
      <c r="C6928" s="3">
        <v>10</v>
      </c>
      <c r="D6928" s="3">
        <v>15</v>
      </c>
      <c r="E6928" s="3">
        <v>9</v>
      </c>
      <c r="F6928" s="42">
        <v>17.5</v>
      </c>
      <c r="G6928" s="8">
        <f t="shared" si="430"/>
        <v>18</v>
      </c>
      <c r="H6928" s="8">
        <f t="shared" si="431"/>
        <v>27.5</v>
      </c>
      <c r="I6928" s="8">
        <f t="shared" si="432"/>
        <v>6.875</v>
      </c>
      <c r="J6928" s="1">
        <v>18</v>
      </c>
      <c r="K6928" s="1">
        <v>25</v>
      </c>
      <c r="M6928" s="45"/>
      <c r="N6928" s="45"/>
      <c r="O6928" s="45"/>
      <c r="P6928" s="28"/>
      <c r="Q6928" s="28"/>
      <c r="R6928" s="25"/>
      <c r="Z6928"/>
    </row>
    <row r="6929" spans="1:26" x14ac:dyDescent="0.25">
      <c r="A6929" s="2" t="s">
        <v>6</v>
      </c>
      <c r="B6929" s="3">
        <v>2008</v>
      </c>
      <c r="C6929" s="3">
        <v>10</v>
      </c>
      <c r="D6929" s="3">
        <v>15</v>
      </c>
      <c r="E6929" s="3">
        <v>10</v>
      </c>
      <c r="F6929" s="42">
        <v>18.7</v>
      </c>
      <c r="G6929" s="8">
        <f t="shared" si="430"/>
        <v>18</v>
      </c>
      <c r="H6929" s="8">
        <f t="shared" si="431"/>
        <v>0</v>
      </c>
      <c r="I6929" s="8">
        <f t="shared" si="432"/>
        <v>0</v>
      </c>
      <c r="J6929" s="1">
        <v>18</v>
      </c>
      <c r="K6929" s="1">
        <v>25</v>
      </c>
      <c r="M6929" s="45"/>
      <c r="N6929" s="45"/>
      <c r="O6929" s="45"/>
      <c r="P6929" s="28"/>
      <c r="Q6929" s="28"/>
      <c r="R6929" s="25"/>
      <c r="Z6929"/>
    </row>
    <row r="6930" spans="1:26" x14ac:dyDescent="0.25">
      <c r="A6930" s="2" t="s">
        <v>6</v>
      </c>
      <c r="B6930" s="3">
        <v>2008</v>
      </c>
      <c r="C6930" s="3">
        <v>10</v>
      </c>
      <c r="D6930" s="3">
        <v>15</v>
      </c>
      <c r="E6930" s="3">
        <v>11</v>
      </c>
      <c r="F6930" s="42">
        <v>19.899999999999999</v>
      </c>
      <c r="G6930" s="8">
        <f t="shared" si="430"/>
        <v>18</v>
      </c>
      <c r="H6930" s="8">
        <f t="shared" si="431"/>
        <v>0</v>
      </c>
      <c r="I6930" s="8">
        <f t="shared" si="432"/>
        <v>0</v>
      </c>
      <c r="J6930" s="1">
        <v>18</v>
      </c>
      <c r="K6930" s="1">
        <v>25</v>
      </c>
      <c r="M6930" s="45"/>
      <c r="N6930" s="45"/>
      <c r="O6930" s="45"/>
      <c r="P6930" s="28"/>
      <c r="Q6930" s="28"/>
      <c r="R6930" s="25"/>
      <c r="Z6930"/>
    </row>
    <row r="6931" spans="1:26" x14ac:dyDescent="0.25">
      <c r="A6931" s="2" t="s">
        <v>6</v>
      </c>
      <c r="B6931" s="3">
        <v>2008</v>
      </c>
      <c r="C6931" s="3">
        <v>10</v>
      </c>
      <c r="D6931" s="3">
        <v>15</v>
      </c>
      <c r="E6931" s="3">
        <v>12</v>
      </c>
      <c r="F6931" s="42">
        <v>21.6</v>
      </c>
      <c r="G6931" s="8">
        <f t="shared" si="430"/>
        <v>18</v>
      </c>
      <c r="H6931" s="8">
        <f t="shared" si="431"/>
        <v>0</v>
      </c>
      <c r="I6931" s="8">
        <f t="shared" si="432"/>
        <v>0</v>
      </c>
      <c r="J6931" s="1">
        <v>18</v>
      </c>
      <c r="K6931" s="1">
        <v>25</v>
      </c>
      <c r="M6931" s="45"/>
      <c r="N6931" s="45"/>
      <c r="O6931" s="45"/>
      <c r="P6931" s="28"/>
      <c r="Q6931" s="28"/>
      <c r="R6931" s="25"/>
      <c r="Z6931"/>
    </row>
    <row r="6932" spans="1:26" x14ac:dyDescent="0.25">
      <c r="A6932" s="2" t="s">
        <v>6</v>
      </c>
      <c r="B6932" s="3">
        <v>2008</v>
      </c>
      <c r="C6932" s="3">
        <v>10</v>
      </c>
      <c r="D6932" s="3">
        <v>15</v>
      </c>
      <c r="E6932" s="3">
        <v>13</v>
      </c>
      <c r="F6932" s="42">
        <v>22.4</v>
      </c>
      <c r="G6932" s="8">
        <f t="shared" si="430"/>
        <v>18</v>
      </c>
      <c r="H6932" s="8">
        <f t="shared" si="431"/>
        <v>0</v>
      </c>
      <c r="I6932" s="8">
        <f t="shared" si="432"/>
        <v>0</v>
      </c>
      <c r="J6932" s="1">
        <v>18</v>
      </c>
      <c r="K6932" s="1">
        <v>25</v>
      </c>
      <c r="M6932" s="45"/>
      <c r="N6932" s="45"/>
      <c r="O6932" s="45"/>
      <c r="P6932" s="28"/>
      <c r="Q6932" s="28"/>
      <c r="R6932" s="25"/>
      <c r="Z6932"/>
    </row>
    <row r="6933" spans="1:26" x14ac:dyDescent="0.25">
      <c r="A6933" s="2" t="s">
        <v>6</v>
      </c>
      <c r="B6933" s="3">
        <v>2008</v>
      </c>
      <c r="C6933" s="3">
        <v>10</v>
      </c>
      <c r="D6933" s="3">
        <v>15</v>
      </c>
      <c r="E6933" s="3">
        <v>14</v>
      </c>
      <c r="F6933" s="42">
        <v>23</v>
      </c>
      <c r="G6933" s="8">
        <f t="shared" si="430"/>
        <v>18</v>
      </c>
      <c r="H6933" s="8">
        <f t="shared" si="431"/>
        <v>0</v>
      </c>
      <c r="I6933" s="8">
        <f t="shared" si="432"/>
        <v>0</v>
      </c>
      <c r="J6933" s="1">
        <v>18</v>
      </c>
      <c r="K6933" s="1">
        <v>25</v>
      </c>
      <c r="M6933" s="45"/>
      <c r="N6933" s="45"/>
      <c r="O6933" s="45"/>
      <c r="P6933" s="28"/>
      <c r="Q6933" s="28"/>
      <c r="R6933" s="25"/>
      <c r="Z6933"/>
    </row>
    <row r="6934" spans="1:26" x14ac:dyDescent="0.25">
      <c r="A6934" s="2" t="s">
        <v>6</v>
      </c>
      <c r="B6934" s="3">
        <v>2008</v>
      </c>
      <c r="C6934" s="3">
        <v>10</v>
      </c>
      <c r="D6934" s="3">
        <v>15</v>
      </c>
      <c r="E6934" s="3">
        <v>15</v>
      </c>
      <c r="F6934" s="42">
        <v>23.2</v>
      </c>
      <c r="G6934" s="8">
        <f t="shared" si="430"/>
        <v>18</v>
      </c>
      <c r="H6934" s="8">
        <f t="shared" si="431"/>
        <v>0</v>
      </c>
      <c r="I6934" s="8">
        <f t="shared" si="432"/>
        <v>0</v>
      </c>
      <c r="J6934" s="1">
        <v>18</v>
      </c>
      <c r="K6934" s="1">
        <v>25</v>
      </c>
      <c r="M6934" s="45"/>
      <c r="N6934" s="45"/>
      <c r="O6934" s="45"/>
      <c r="P6934" s="28"/>
      <c r="Q6934" s="28"/>
      <c r="R6934" s="25"/>
      <c r="Z6934"/>
    </row>
    <row r="6935" spans="1:26" x14ac:dyDescent="0.25">
      <c r="A6935" s="2" t="s">
        <v>6</v>
      </c>
      <c r="B6935" s="3">
        <v>2008</v>
      </c>
      <c r="C6935" s="3">
        <v>10</v>
      </c>
      <c r="D6935" s="3">
        <v>15</v>
      </c>
      <c r="E6935" s="3">
        <v>16</v>
      </c>
      <c r="F6935" s="42">
        <v>23.1</v>
      </c>
      <c r="G6935" s="8">
        <f t="shared" si="430"/>
        <v>18</v>
      </c>
      <c r="H6935" s="8">
        <f t="shared" si="431"/>
        <v>0</v>
      </c>
      <c r="I6935" s="8">
        <f t="shared" si="432"/>
        <v>0</v>
      </c>
      <c r="J6935" s="1">
        <v>18</v>
      </c>
      <c r="K6935" s="1">
        <v>25</v>
      </c>
      <c r="M6935" s="45"/>
      <c r="N6935" s="45"/>
      <c r="O6935" s="45"/>
      <c r="P6935" s="28"/>
      <c r="Q6935" s="28"/>
      <c r="R6935" s="25"/>
      <c r="Z6935"/>
    </row>
    <row r="6936" spans="1:26" x14ac:dyDescent="0.25">
      <c r="A6936" s="2" t="s">
        <v>6</v>
      </c>
      <c r="B6936" s="3">
        <v>2008</v>
      </c>
      <c r="C6936" s="3">
        <v>10</v>
      </c>
      <c r="D6936" s="3">
        <v>15</v>
      </c>
      <c r="E6936" s="3">
        <v>17</v>
      </c>
      <c r="F6936" s="42">
        <v>22.1</v>
      </c>
      <c r="G6936" s="8">
        <f t="shared" si="430"/>
        <v>18</v>
      </c>
      <c r="H6936" s="8">
        <f t="shared" si="431"/>
        <v>0</v>
      </c>
      <c r="I6936" s="8">
        <f t="shared" si="432"/>
        <v>0</v>
      </c>
      <c r="J6936" s="1">
        <v>18</v>
      </c>
      <c r="K6936" s="1">
        <v>25</v>
      </c>
      <c r="M6936" s="45"/>
      <c r="N6936" s="45"/>
      <c r="O6936" s="45"/>
      <c r="P6936" s="28"/>
      <c r="Q6936" s="28"/>
      <c r="R6936" s="25"/>
      <c r="Z6936"/>
    </row>
    <row r="6937" spans="1:26" x14ac:dyDescent="0.25">
      <c r="A6937" s="2" t="s">
        <v>6</v>
      </c>
      <c r="B6937" s="3">
        <v>2008</v>
      </c>
      <c r="C6937" s="3">
        <v>10</v>
      </c>
      <c r="D6937" s="3">
        <v>15</v>
      </c>
      <c r="E6937" s="3">
        <v>18</v>
      </c>
      <c r="F6937" s="42">
        <v>20.2</v>
      </c>
      <c r="G6937" s="8">
        <f t="shared" si="430"/>
        <v>18</v>
      </c>
      <c r="H6937" s="8">
        <f t="shared" si="431"/>
        <v>0</v>
      </c>
      <c r="I6937" s="8">
        <f t="shared" si="432"/>
        <v>0</v>
      </c>
      <c r="J6937" s="1">
        <v>18</v>
      </c>
      <c r="K6937" s="1">
        <v>25</v>
      </c>
      <c r="M6937" s="45"/>
      <c r="N6937" s="45"/>
      <c r="O6937" s="45"/>
      <c r="P6937" s="28"/>
      <c r="Q6937" s="28"/>
      <c r="R6937" s="25"/>
      <c r="Z6937"/>
    </row>
    <row r="6938" spans="1:26" x14ac:dyDescent="0.25">
      <c r="A6938" s="2" t="s">
        <v>6</v>
      </c>
      <c r="B6938" s="3">
        <v>2008</v>
      </c>
      <c r="C6938" s="3">
        <v>10</v>
      </c>
      <c r="D6938" s="3">
        <v>15</v>
      </c>
      <c r="E6938" s="3">
        <v>19</v>
      </c>
      <c r="F6938" s="42">
        <v>19</v>
      </c>
      <c r="G6938" s="8">
        <f t="shared" si="430"/>
        <v>18</v>
      </c>
      <c r="H6938" s="8">
        <f t="shared" si="431"/>
        <v>0</v>
      </c>
      <c r="I6938" s="8">
        <f t="shared" si="432"/>
        <v>0</v>
      </c>
      <c r="J6938" s="1">
        <v>18</v>
      </c>
      <c r="K6938" s="1">
        <v>25</v>
      </c>
      <c r="M6938" s="45"/>
      <c r="N6938" s="45"/>
      <c r="O6938" s="45"/>
      <c r="P6938" s="28"/>
      <c r="Q6938" s="28"/>
      <c r="R6938" s="25"/>
      <c r="Z6938"/>
    </row>
    <row r="6939" spans="1:26" x14ac:dyDescent="0.25">
      <c r="A6939" s="2" t="s">
        <v>6</v>
      </c>
      <c r="B6939" s="3">
        <v>2008</v>
      </c>
      <c r="C6939" s="3">
        <v>10</v>
      </c>
      <c r="D6939" s="3">
        <v>15</v>
      </c>
      <c r="E6939" s="3">
        <v>20</v>
      </c>
      <c r="F6939" s="42">
        <v>18.5</v>
      </c>
      <c r="G6939" s="8">
        <f t="shared" si="430"/>
        <v>18</v>
      </c>
      <c r="H6939" s="8">
        <f t="shared" si="431"/>
        <v>0</v>
      </c>
      <c r="I6939" s="8">
        <f t="shared" si="432"/>
        <v>0</v>
      </c>
      <c r="J6939" s="1">
        <v>18</v>
      </c>
      <c r="K6939" s="1">
        <v>25</v>
      </c>
      <c r="M6939" s="45"/>
      <c r="N6939" s="45"/>
      <c r="O6939" s="45"/>
      <c r="P6939" s="28"/>
      <c r="Q6939" s="28"/>
      <c r="R6939" s="25"/>
      <c r="Z6939"/>
    </row>
    <row r="6940" spans="1:26" x14ac:dyDescent="0.25">
      <c r="A6940" s="2" t="s">
        <v>6</v>
      </c>
      <c r="B6940" s="3">
        <v>2008</v>
      </c>
      <c r="C6940" s="3">
        <v>10</v>
      </c>
      <c r="D6940" s="3">
        <v>15</v>
      </c>
      <c r="E6940" s="3">
        <v>21</v>
      </c>
      <c r="F6940" s="42">
        <v>18.3</v>
      </c>
      <c r="G6940" s="8">
        <f t="shared" si="430"/>
        <v>18</v>
      </c>
      <c r="H6940" s="8">
        <f t="shared" si="431"/>
        <v>0</v>
      </c>
      <c r="I6940" s="8">
        <f t="shared" si="432"/>
        <v>0</v>
      </c>
      <c r="J6940" s="1">
        <v>18</v>
      </c>
      <c r="K6940" s="1">
        <v>25</v>
      </c>
      <c r="M6940" s="45"/>
      <c r="N6940" s="45"/>
      <c r="O6940" s="45"/>
      <c r="P6940" s="28"/>
      <c r="Q6940" s="28"/>
      <c r="R6940" s="25"/>
      <c r="Z6940"/>
    </row>
    <row r="6941" spans="1:26" x14ac:dyDescent="0.25">
      <c r="A6941" s="2" t="s">
        <v>6</v>
      </c>
      <c r="B6941" s="3">
        <v>2008</v>
      </c>
      <c r="C6941" s="3">
        <v>10</v>
      </c>
      <c r="D6941" s="3">
        <v>15</v>
      </c>
      <c r="E6941" s="3">
        <v>22</v>
      </c>
      <c r="F6941" s="42">
        <v>18.100000000000001</v>
      </c>
      <c r="G6941" s="8">
        <f t="shared" si="430"/>
        <v>18</v>
      </c>
      <c r="H6941" s="8">
        <f t="shared" si="431"/>
        <v>0</v>
      </c>
      <c r="I6941" s="8">
        <f t="shared" si="432"/>
        <v>0</v>
      </c>
      <c r="J6941" s="1">
        <v>18</v>
      </c>
      <c r="K6941" s="1">
        <v>25</v>
      </c>
      <c r="M6941" s="45"/>
      <c r="N6941" s="45"/>
      <c r="O6941" s="45"/>
      <c r="P6941" s="28"/>
      <c r="Q6941" s="28"/>
      <c r="R6941" s="25"/>
      <c r="Z6941"/>
    </row>
    <row r="6942" spans="1:26" x14ac:dyDescent="0.25">
      <c r="A6942" s="2" t="s">
        <v>6</v>
      </c>
      <c r="B6942" s="3">
        <v>2008</v>
      </c>
      <c r="C6942" s="3">
        <v>10</v>
      </c>
      <c r="D6942" s="3">
        <v>15</v>
      </c>
      <c r="E6942" s="3">
        <v>23</v>
      </c>
      <c r="F6942" s="42">
        <v>17.899999999999999</v>
      </c>
      <c r="G6942" s="8">
        <f t="shared" si="430"/>
        <v>18</v>
      </c>
      <c r="H6942" s="8">
        <f t="shared" si="431"/>
        <v>5.5000000000000782</v>
      </c>
      <c r="I6942" s="8">
        <f t="shared" si="432"/>
        <v>1.3750000000000195</v>
      </c>
      <c r="J6942" s="1">
        <v>18</v>
      </c>
      <c r="K6942" s="1">
        <v>25</v>
      </c>
      <c r="M6942" s="45"/>
      <c r="N6942" s="45"/>
      <c r="O6942" s="45"/>
      <c r="P6942" s="28"/>
      <c r="Q6942" s="28"/>
      <c r="R6942" s="25"/>
      <c r="Z6942"/>
    </row>
    <row r="6943" spans="1:26" x14ac:dyDescent="0.25">
      <c r="A6943" s="2" t="s">
        <v>6</v>
      </c>
      <c r="B6943" s="3">
        <v>2008</v>
      </c>
      <c r="C6943" s="3">
        <v>10</v>
      </c>
      <c r="D6943" s="3">
        <v>16</v>
      </c>
      <c r="E6943" s="3">
        <v>0</v>
      </c>
      <c r="F6943" s="42">
        <v>17.399999999999999</v>
      </c>
      <c r="G6943" s="8">
        <f t="shared" si="430"/>
        <v>18</v>
      </c>
      <c r="H6943" s="8">
        <f t="shared" si="431"/>
        <v>33.000000000000078</v>
      </c>
      <c r="I6943" s="8">
        <f t="shared" si="432"/>
        <v>8.2500000000000195</v>
      </c>
      <c r="J6943" s="1">
        <v>18</v>
      </c>
      <c r="K6943" s="1">
        <v>25</v>
      </c>
      <c r="M6943" s="45"/>
      <c r="N6943" s="45"/>
      <c r="O6943" s="45"/>
      <c r="P6943" s="28"/>
      <c r="Q6943" s="28"/>
      <c r="R6943" s="25"/>
      <c r="Z6943"/>
    </row>
    <row r="6944" spans="1:26" x14ac:dyDescent="0.25">
      <c r="A6944" s="2" t="s">
        <v>6</v>
      </c>
      <c r="B6944" s="3">
        <v>2008</v>
      </c>
      <c r="C6944" s="3">
        <v>10</v>
      </c>
      <c r="D6944" s="3">
        <v>16</v>
      </c>
      <c r="E6944" s="3">
        <v>1</v>
      </c>
      <c r="F6944" s="42">
        <v>16.8</v>
      </c>
      <c r="G6944" s="8">
        <f t="shared" si="430"/>
        <v>18</v>
      </c>
      <c r="H6944" s="8">
        <f t="shared" si="431"/>
        <v>65.999999999999957</v>
      </c>
      <c r="I6944" s="8">
        <f t="shared" si="432"/>
        <v>16.499999999999989</v>
      </c>
      <c r="J6944" s="1">
        <v>18</v>
      </c>
      <c r="K6944" s="1">
        <v>25</v>
      </c>
      <c r="M6944" s="45"/>
      <c r="N6944" s="45"/>
      <c r="O6944" s="45"/>
      <c r="P6944" s="28"/>
      <c r="Q6944" s="28"/>
      <c r="R6944" s="25"/>
      <c r="Z6944"/>
    </row>
    <row r="6945" spans="1:26" x14ac:dyDescent="0.25">
      <c r="A6945" s="2" t="s">
        <v>6</v>
      </c>
      <c r="B6945" s="3">
        <v>2008</v>
      </c>
      <c r="C6945" s="3">
        <v>10</v>
      </c>
      <c r="D6945" s="3">
        <v>16</v>
      </c>
      <c r="E6945" s="3">
        <v>2</v>
      </c>
      <c r="F6945" s="42">
        <v>16.399999999999999</v>
      </c>
      <c r="G6945" s="8">
        <f t="shared" si="430"/>
        <v>18</v>
      </c>
      <c r="H6945" s="8">
        <f t="shared" si="431"/>
        <v>88.000000000000085</v>
      </c>
      <c r="I6945" s="8">
        <f t="shared" si="432"/>
        <v>22.000000000000021</v>
      </c>
      <c r="J6945" s="1">
        <v>18</v>
      </c>
      <c r="K6945" s="1">
        <v>25</v>
      </c>
      <c r="M6945" s="45"/>
      <c r="N6945" s="45"/>
      <c r="O6945" s="45"/>
      <c r="P6945" s="28"/>
      <c r="Q6945" s="28"/>
      <c r="R6945" s="25"/>
      <c r="Z6945"/>
    </row>
    <row r="6946" spans="1:26" x14ac:dyDescent="0.25">
      <c r="A6946" s="2" t="s">
        <v>6</v>
      </c>
      <c r="B6946" s="3">
        <v>2008</v>
      </c>
      <c r="C6946" s="3">
        <v>10</v>
      </c>
      <c r="D6946" s="3">
        <v>16</v>
      </c>
      <c r="E6946" s="3">
        <v>3</v>
      </c>
      <c r="F6946" s="42">
        <v>16.3</v>
      </c>
      <c r="G6946" s="8">
        <f t="shared" si="430"/>
        <v>18</v>
      </c>
      <c r="H6946" s="8">
        <f t="shared" si="431"/>
        <v>93.499999999999957</v>
      </c>
      <c r="I6946" s="8">
        <f t="shared" si="432"/>
        <v>23.374999999999989</v>
      </c>
      <c r="J6946" s="1">
        <v>18</v>
      </c>
      <c r="K6946" s="1">
        <v>25</v>
      </c>
      <c r="M6946" s="45"/>
      <c r="N6946" s="45"/>
      <c r="O6946" s="45"/>
      <c r="P6946" s="28"/>
      <c r="Q6946" s="28"/>
      <c r="R6946" s="25"/>
      <c r="Z6946"/>
    </row>
    <row r="6947" spans="1:26" x14ac:dyDescent="0.25">
      <c r="A6947" s="2" t="s">
        <v>6</v>
      </c>
      <c r="B6947" s="3">
        <v>2008</v>
      </c>
      <c r="C6947" s="3">
        <v>10</v>
      </c>
      <c r="D6947" s="3">
        <v>16</v>
      </c>
      <c r="E6947" s="3">
        <v>4</v>
      </c>
      <c r="F6947" s="42">
        <v>16.3</v>
      </c>
      <c r="G6947" s="8">
        <f t="shared" si="430"/>
        <v>18</v>
      </c>
      <c r="H6947" s="8">
        <f t="shared" si="431"/>
        <v>93.499999999999957</v>
      </c>
      <c r="I6947" s="8">
        <f t="shared" si="432"/>
        <v>23.374999999999989</v>
      </c>
      <c r="J6947" s="1">
        <v>18</v>
      </c>
      <c r="K6947" s="1">
        <v>25</v>
      </c>
      <c r="M6947" s="45"/>
      <c r="N6947" s="45"/>
      <c r="O6947" s="45"/>
      <c r="P6947" s="28"/>
      <c r="Q6947" s="28"/>
      <c r="R6947" s="25"/>
      <c r="Z6947"/>
    </row>
    <row r="6948" spans="1:26" x14ac:dyDescent="0.25">
      <c r="A6948" s="2" t="s">
        <v>6</v>
      </c>
      <c r="B6948" s="3">
        <v>2008</v>
      </c>
      <c r="C6948" s="3">
        <v>10</v>
      </c>
      <c r="D6948" s="3">
        <v>16</v>
      </c>
      <c r="E6948" s="3">
        <v>5</v>
      </c>
      <c r="F6948" s="42">
        <v>16.399999999999999</v>
      </c>
      <c r="G6948" s="8">
        <f t="shared" si="430"/>
        <v>18</v>
      </c>
      <c r="H6948" s="8">
        <f t="shared" si="431"/>
        <v>88.000000000000085</v>
      </c>
      <c r="I6948" s="8">
        <f t="shared" si="432"/>
        <v>22.000000000000021</v>
      </c>
      <c r="J6948" s="1">
        <v>18</v>
      </c>
      <c r="K6948" s="1">
        <v>25</v>
      </c>
      <c r="M6948" s="45"/>
      <c r="N6948" s="45"/>
      <c r="O6948" s="45"/>
      <c r="P6948" s="28"/>
      <c r="Q6948" s="28"/>
      <c r="R6948" s="25"/>
      <c r="Z6948"/>
    </row>
    <row r="6949" spans="1:26" x14ac:dyDescent="0.25">
      <c r="A6949" s="2" t="s">
        <v>6</v>
      </c>
      <c r="B6949" s="3">
        <v>2008</v>
      </c>
      <c r="C6949" s="3">
        <v>10</v>
      </c>
      <c r="D6949" s="3">
        <v>16</v>
      </c>
      <c r="E6949" s="3">
        <v>6</v>
      </c>
      <c r="F6949" s="42">
        <v>16.3</v>
      </c>
      <c r="G6949" s="8">
        <f t="shared" si="430"/>
        <v>18</v>
      </c>
      <c r="H6949" s="8">
        <f t="shared" si="431"/>
        <v>93.499999999999957</v>
      </c>
      <c r="I6949" s="8">
        <f t="shared" si="432"/>
        <v>23.374999999999989</v>
      </c>
      <c r="J6949" s="1">
        <v>18</v>
      </c>
      <c r="K6949" s="1">
        <v>25</v>
      </c>
      <c r="M6949" s="45"/>
      <c r="N6949" s="45"/>
      <c r="O6949" s="45"/>
      <c r="P6949" s="28"/>
      <c r="Q6949" s="28"/>
      <c r="R6949" s="25"/>
      <c r="Z6949"/>
    </row>
    <row r="6950" spans="1:26" x14ac:dyDescent="0.25">
      <c r="A6950" s="2" t="s">
        <v>6</v>
      </c>
      <c r="B6950" s="3">
        <v>2008</v>
      </c>
      <c r="C6950" s="3">
        <v>10</v>
      </c>
      <c r="D6950" s="3">
        <v>16</v>
      </c>
      <c r="E6950" s="3">
        <v>7</v>
      </c>
      <c r="F6950" s="42">
        <v>16.2</v>
      </c>
      <c r="G6950" s="8">
        <f t="shared" si="430"/>
        <v>18</v>
      </c>
      <c r="H6950" s="8">
        <f t="shared" si="431"/>
        <v>99.000000000000043</v>
      </c>
      <c r="I6950" s="8">
        <f t="shared" si="432"/>
        <v>24.750000000000011</v>
      </c>
      <c r="J6950" s="1">
        <v>18</v>
      </c>
      <c r="K6950" s="1">
        <v>25</v>
      </c>
      <c r="M6950" s="45"/>
      <c r="N6950" s="45"/>
      <c r="O6950" s="45"/>
      <c r="P6950" s="28"/>
      <c r="Q6950" s="28"/>
      <c r="R6950" s="25"/>
      <c r="Z6950"/>
    </row>
    <row r="6951" spans="1:26" x14ac:dyDescent="0.25">
      <c r="A6951" s="2" t="s">
        <v>6</v>
      </c>
      <c r="B6951" s="3">
        <v>2008</v>
      </c>
      <c r="C6951" s="3">
        <v>10</v>
      </c>
      <c r="D6951" s="3">
        <v>16</v>
      </c>
      <c r="E6951" s="3">
        <v>8</v>
      </c>
      <c r="F6951" s="42">
        <v>16.2</v>
      </c>
      <c r="G6951" s="8">
        <f t="shared" si="430"/>
        <v>18</v>
      </c>
      <c r="H6951" s="8">
        <f t="shared" si="431"/>
        <v>99.000000000000043</v>
      </c>
      <c r="I6951" s="8">
        <f t="shared" si="432"/>
        <v>24.750000000000011</v>
      </c>
      <c r="J6951" s="1">
        <v>18</v>
      </c>
      <c r="K6951" s="1">
        <v>25</v>
      </c>
      <c r="M6951" s="45"/>
      <c r="N6951" s="45"/>
      <c r="O6951" s="45"/>
      <c r="P6951" s="28"/>
      <c r="Q6951" s="28"/>
      <c r="R6951" s="25"/>
      <c r="Z6951"/>
    </row>
    <row r="6952" spans="1:26" x14ac:dyDescent="0.25">
      <c r="A6952" s="2" t="s">
        <v>6</v>
      </c>
      <c r="B6952" s="3">
        <v>2008</v>
      </c>
      <c r="C6952" s="3">
        <v>10</v>
      </c>
      <c r="D6952" s="3">
        <v>16</v>
      </c>
      <c r="E6952" s="3">
        <v>9</v>
      </c>
      <c r="F6952" s="42">
        <v>16.8</v>
      </c>
      <c r="G6952" s="8">
        <f t="shared" si="430"/>
        <v>18</v>
      </c>
      <c r="H6952" s="8">
        <f t="shared" si="431"/>
        <v>65.999999999999957</v>
      </c>
      <c r="I6952" s="8">
        <f t="shared" si="432"/>
        <v>16.499999999999989</v>
      </c>
      <c r="J6952" s="1">
        <v>18</v>
      </c>
      <c r="K6952" s="1">
        <v>25</v>
      </c>
      <c r="M6952" s="45"/>
      <c r="N6952" s="45"/>
      <c r="O6952" s="45"/>
      <c r="P6952" s="28"/>
      <c r="Q6952" s="28"/>
      <c r="R6952" s="25"/>
      <c r="Z6952"/>
    </row>
    <row r="6953" spans="1:26" x14ac:dyDescent="0.25">
      <c r="A6953" s="2" t="s">
        <v>6</v>
      </c>
      <c r="B6953" s="3">
        <v>2008</v>
      </c>
      <c r="C6953" s="3">
        <v>10</v>
      </c>
      <c r="D6953" s="3">
        <v>16</v>
      </c>
      <c r="E6953" s="3">
        <v>10</v>
      </c>
      <c r="F6953" s="42">
        <v>17.5</v>
      </c>
      <c r="G6953" s="8">
        <f t="shared" si="430"/>
        <v>18</v>
      </c>
      <c r="H6953" s="8">
        <f t="shared" si="431"/>
        <v>27.5</v>
      </c>
      <c r="I6953" s="8">
        <f t="shared" si="432"/>
        <v>6.875</v>
      </c>
      <c r="J6953" s="1">
        <v>18</v>
      </c>
      <c r="K6953" s="1">
        <v>25</v>
      </c>
      <c r="M6953" s="45"/>
      <c r="N6953" s="45"/>
      <c r="O6953" s="45"/>
      <c r="P6953" s="28"/>
      <c r="Q6953" s="28"/>
      <c r="R6953" s="25"/>
      <c r="Z6953"/>
    </row>
    <row r="6954" spans="1:26" x14ac:dyDescent="0.25">
      <c r="A6954" s="2" t="s">
        <v>6</v>
      </c>
      <c r="B6954" s="3">
        <v>2008</v>
      </c>
      <c r="C6954" s="3">
        <v>10</v>
      </c>
      <c r="D6954" s="3">
        <v>16</v>
      </c>
      <c r="E6954" s="3">
        <v>11</v>
      </c>
      <c r="F6954" s="42">
        <v>18</v>
      </c>
      <c r="G6954" s="8">
        <f t="shared" si="430"/>
        <v>18</v>
      </c>
      <c r="H6954" s="8">
        <f t="shared" si="431"/>
        <v>0</v>
      </c>
      <c r="I6954" s="8">
        <f t="shared" si="432"/>
        <v>0</v>
      </c>
      <c r="J6954" s="1">
        <v>18</v>
      </c>
      <c r="K6954" s="1">
        <v>25</v>
      </c>
      <c r="M6954" s="45"/>
      <c r="N6954" s="45"/>
      <c r="O6954" s="45"/>
      <c r="P6954" s="28"/>
      <c r="Q6954" s="28"/>
      <c r="R6954" s="25"/>
      <c r="Z6954"/>
    </row>
    <row r="6955" spans="1:26" x14ac:dyDescent="0.25">
      <c r="A6955" s="2" t="s">
        <v>6</v>
      </c>
      <c r="B6955" s="3">
        <v>2008</v>
      </c>
      <c r="C6955" s="3">
        <v>10</v>
      </c>
      <c r="D6955" s="3">
        <v>16</v>
      </c>
      <c r="E6955" s="3">
        <v>12</v>
      </c>
      <c r="F6955" s="42">
        <v>19.899999999999999</v>
      </c>
      <c r="G6955" s="8">
        <f t="shared" si="430"/>
        <v>18</v>
      </c>
      <c r="H6955" s="8">
        <f t="shared" si="431"/>
        <v>0</v>
      </c>
      <c r="I6955" s="8">
        <f t="shared" si="432"/>
        <v>0</v>
      </c>
      <c r="J6955" s="1">
        <v>18</v>
      </c>
      <c r="K6955" s="1">
        <v>25</v>
      </c>
      <c r="M6955" s="45"/>
      <c r="N6955" s="45"/>
      <c r="O6955" s="45"/>
      <c r="P6955" s="28"/>
      <c r="Q6955" s="28"/>
      <c r="R6955" s="25"/>
      <c r="Z6955"/>
    </row>
    <row r="6956" spans="1:26" x14ac:dyDescent="0.25">
      <c r="A6956" s="2" t="s">
        <v>6</v>
      </c>
      <c r="B6956" s="3">
        <v>2008</v>
      </c>
      <c r="C6956" s="3">
        <v>10</v>
      </c>
      <c r="D6956" s="3">
        <v>16</v>
      </c>
      <c r="E6956" s="3">
        <v>13</v>
      </c>
      <c r="F6956" s="42">
        <v>20.3</v>
      </c>
      <c r="G6956" s="8">
        <f t="shared" si="430"/>
        <v>18</v>
      </c>
      <c r="H6956" s="8">
        <f t="shared" si="431"/>
        <v>0</v>
      </c>
      <c r="I6956" s="8">
        <f t="shared" si="432"/>
        <v>0</v>
      </c>
      <c r="J6956" s="1">
        <v>18</v>
      </c>
      <c r="K6956" s="1">
        <v>25</v>
      </c>
      <c r="M6956" s="45"/>
      <c r="N6956" s="45"/>
      <c r="O6956" s="45"/>
      <c r="P6956" s="28"/>
      <c r="Q6956" s="28"/>
      <c r="R6956" s="25"/>
      <c r="Z6956"/>
    </row>
    <row r="6957" spans="1:26" x14ac:dyDescent="0.25">
      <c r="A6957" s="2" t="s">
        <v>6</v>
      </c>
      <c r="B6957" s="3">
        <v>2008</v>
      </c>
      <c r="C6957" s="3">
        <v>10</v>
      </c>
      <c r="D6957" s="3">
        <v>16</v>
      </c>
      <c r="E6957" s="3">
        <v>14</v>
      </c>
      <c r="F6957" s="42">
        <v>20.5</v>
      </c>
      <c r="G6957" s="8">
        <f t="shared" si="430"/>
        <v>18</v>
      </c>
      <c r="H6957" s="8">
        <f t="shared" si="431"/>
        <v>0</v>
      </c>
      <c r="I6957" s="8">
        <f t="shared" si="432"/>
        <v>0</v>
      </c>
      <c r="J6957" s="1">
        <v>18</v>
      </c>
      <c r="K6957" s="1">
        <v>25</v>
      </c>
      <c r="M6957" s="45"/>
      <c r="N6957" s="45"/>
      <c r="O6957" s="45"/>
      <c r="P6957" s="28"/>
      <c r="Q6957" s="28"/>
      <c r="R6957" s="25"/>
      <c r="Z6957"/>
    </row>
    <row r="6958" spans="1:26" x14ac:dyDescent="0.25">
      <c r="A6958" s="2" t="s">
        <v>6</v>
      </c>
      <c r="B6958" s="3">
        <v>2008</v>
      </c>
      <c r="C6958" s="3">
        <v>10</v>
      </c>
      <c r="D6958" s="3">
        <v>16</v>
      </c>
      <c r="E6958" s="3">
        <v>15</v>
      </c>
      <c r="F6958" s="42">
        <v>20.5</v>
      </c>
      <c r="G6958" s="8">
        <f t="shared" si="430"/>
        <v>18</v>
      </c>
      <c r="H6958" s="8">
        <f t="shared" si="431"/>
        <v>0</v>
      </c>
      <c r="I6958" s="8">
        <f t="shared" si="432"/>
        <v>0</v>
      </c>
      <c r="J6958" s="1">
        <v>18</v>
      </c>
      <c r="K6958" s="1">
        <v>25</v>
      </c>
      <c r="M6958" s="45"/>
      <c r="N6958" s="45"/>
      <c r="O6958" s="45"/>
      <c r="P6958" s="28"/>
      <c r="Q6958" s="28"/>
      <c r="R6958" s="25"/>
      <c r="Z6958"/>
    </row>
    <row r="6959" spans="1:26" x14ac:dyDescent="0.25">
      <c r="A6959" s="2" t="s">
        <v>6</v>
      </c>
      <c r="B6959" s="3">
        <v>2008</v>
      </c>
      <c r="C6959" s="3">
        <v>10</v>
      </c>
      <c r="D6959" s="3">
        <v>16</v>
      </c>
      <c r="E6959" s="3">
        <v>16</v>
      </c>
      <c r="F6959" s="42">
        <v>20.3</v>
      </c>
      <c r="G6959" s="8">
        <f t="shared" si="430"/>
        <v>18</v>
      </c>
      <c r="H6959" s="8">
        <f t="shared" si="431"/>
        <v>0</v>
      </c>
      <c r="I6959" s="8">
        <f t="shared" si="432"/>
        <v>0</v>
      </c>
      <c r="J6959" s="1">
        <v>18</v>
      </c>
      <c r="K6959" s="1">
        <v>25</v>
      </c>
      <c r="M6959" s="45"/>
      <c r="N6959" s="45"/>
      <c r="O6959" s="45"/>
      <c r="P6959" s="28"/>
      <c r="Q6959" s="28"/>
      <c r="R6959" s="25"/>
      <c r="Z6959"/>
    </row>
    <row r="6960" spans="1:26" x14ac:dyDescent="0.25">
      <c r="A6960" s="2" t="s">
        <v>6</v>
      </c>
      <c r="B6960" s="3">
        <v>2008</v>
      </c>
      <c r="C6960" s="3">
        <v>10</v>
      </c>
      <c r="D6960" s="3">
        <v>16</v>
      </c>
      <c r="E6960" s="3">
        <v>17</v>
      </c>
      <c r="F6960" s="42">
        <v>19.600000000000001</v>
      </c>
      <c r="G6960" s="8">
        <f t="shared" si="430"/>
        <v>18</v>
      </c>
      <c r="H6960" s="8">
        <f t="shared" si="431"/>
        <v>0</v>
      </c>
      <c r="I6960" s="8">
        <f t="shared" si="432"/>
        <v>0</v>
      </c>
      <c r="J6960" s="1">
        <v>18</v>
      </c>
      <c r="K6960" s="1">
        <v>25</v>
      </c>
      <c r="M6960" s="45"/>
      <c r="N6960" s="45"/>
      <c r="O6960" s="45"/>
      <c r="P6960" s="28"/>
      <c r="Q6960" s="28"/>
      <c r="R6960" s="25"/>
      <c r="Z6960"/>
    </row>
    <row r="6961" spans="1:26" x14ac:dyDescent="0.25">
      <c r="A6961" s="2" t="s">
        <v>6</v>
      </c>
      <c r="B6961" s="3">
        <v>2008</v>
      </c>
      <c r="C6961" s="3">
        <v>10</v>
      </c>
      <c r="D6961" s="3">
        <v>16</v>
      </c>
      <c r="E6961" s="3">
        <v>18</v>
      </c>
      <c r="F6961" s="42">
        <v>19.3</v>
      </c>
      <c r="G6961" s="8">
        <f t="shared" si="430"/>
        <v>18</v>
      </c>
      <c r="H6961" s="8">
        <f t="shared" si="431"/>
        <v>0</v>
      </c>
      <c r="I6961" s="8">
        <f t="shared" si="432"/>
        <v>0</v>
      </c>
      <c r="J6961" s="1">
        <v>18</v>
      </c>
      <c r="K6961" s="1">
        <v>25</v>
      </c>
      <c r="M6961" s="45"/>
      <c r="N6961" s="45"/>
      <c r="O6961" s="45"/>
      <c r="P6961" s="28"/>
      <c r="Q6961" s="28"/>
      <c r="R6961" s="25"/>
      <c r="Z6961"/>
    </row>
    <row r="6962" spans="1:26" x14ac:dyDescent="0.25">
      <c r="A6962" s="2" t="s">
        <v>6</v>
      </c>
      <c r="B6962" s="3">
        <v>2008</v>
      </c>
      <c r="C6962" s="3">
        <v>10</v>
      </c>
      <c r="D6962" s="3">
        <v>16</v>
      </c>
      <c r="E6962" s="3">
        <v>19</v>
      </c>
      <c r="F6962" s="42">
        <v>19.3</v>
      </c>
      <c r="G6962" s="8">
        <f t="shared" si="430"/>
        <v>18</v>
      </c>
      <c r="H6962" s="8">
        <f t="shared" si="431"/>
        <v>0</v>
      </c>
      <c r="I6962" s="8">
        <f t="shared" si="432"/>
        <v>0</v>
      </c>
      <c r="J6962" s="1">
        <v>18</v>
      </c>
      <c r="K6962" s="1">
        <v>25</v>
      </c>
      <c r="M6962" s="45"/>
      <c r="N6962" s="45"/>
      <c r="O6962" s="45"/>
      <c r="P6962" s="28"/>
      <c r="Q6962" s="28"/>
      <c r="R6962" s="25"/>
      <c r="Z6962"/>
    </row>
    <row r="6963" spans="1:26" x14ac:dyDescent="0.25">
      <c r="A6963" s="2" t="s">
        <v>6</v>
      </c>
      <c r="B6963" s="3">
        <v>2008</v>
      </c>
      <c r="C6963" s="3">
        <v>10</v>
      </c>
      <c r="D6963" s="3">
        <v>16</v>
      </c>
      <c r="E6963" s="3">
        <v>20</v>
      </c>
      <c r="F6963" s="42">
        <v>18.7</v>
      </c>
      <c r="G6963" s="8">
        <f t="shared" si="430"/>
        <v>18</v>
      </c>
      <c r="H6963" s="8">
        <f t="shared" si="431"/>
        <v>0</v>
      </c>
      <c r="I6963" s="8">
        <f t="shared" si="432"/>
        <v>0</v>
      </c>
      <c r="J6963" s="1">
        <v>18</v>
      </c>
      <c r="K6963" s="1">
        <v>25</v>
      </c>
      <c r="M6963" s="45"/>
      <c r="N6963" s="45"/>
      <c r="O6963" s="45"/>
      <c r="P6963" s="28"/>
      <c r="Q6963" s="28"/>
      <c r="R6963" s="25"/>
      <c r="Z6963"/>
    </row>
    <row r="6964" spans="1:26" x14ac:dyDescent="0.25">
      <c r="A6964" s="2" t="s">
        <v>6</v>
      </c>
      <c r="B6964" s="3">
        <v>2008</v>
      </c>
      <c r="C6964" s="3">
        <v>10</v>
      </c>
      <c r="D6964" s="3">
        <v>16</v>
      </c>
      <c r="E6964" s="3">
        <v>21</v>
      </c>
      <c r="F6964" s="42">
        <v>18.8</v>
      </c>
      <c r="G6964" s="8">
        <f t="shared" si="430"/>
        <v>18</v>
      </c>
      <c r="H6964" s="8">
        <f t="shared" si="431"/>
        <v>0</v>
      </c>
      <c r="I6964" s="8">
        <f t="shared" si="432"/>
        <v>0</v>
      </c>
      <c r="J6964" s="1">
        <v>18</v>
      </c>
      <c r="K6964" s="1">
        <v>25</v>
      </c>
      <c r="M6964" s="45"/>
      <c r="N6964" s="45"/>
      <c r="O6964" s="45"/>
      <c r="P6964" s="28"/>
      <c r="Q6964" s="28"/>
      <c r="R6964" s="25"/>
      <c r="Z6964"/>
    </row>
    <row r="6965" spans="1:26" x14ac:dyDescent="0.25">
      <c r="A6965" s="2" t="s">
        <v>6</v>
      </c>
      <c r="B6965" s="3">
        <v>2008</v>
      </c>
      <c r="C6965" s="3">
        <v>10</v>
      </c>
      <c r="D6965" s="3">
        <v>16</v>
      </c>
      <c r="E6965" s="3">
        <v>22</v>
      </c>
      <c r="F6965" s="42">
        <v>18.7</v>
      </c>
      <c r="G6965" s="8">
        <f t="shared" si="430"/>
        <v>18</v>
      </c>
      <c r="H6965" s="8">
        <f t="shared" si="431"/>
        <v>0</v>
      </c>
      <c r="I6965" s="8">
        <f t="shared" si="432"/>
        <v>0</v>
      </c>
      <c r="J6965" s="1">
        <v>18</v>
      </c>
      <c r="K6965" s="1">
        <v>25</v>
      </c>
      <c r="M6965" s="45"/>
      <c r="N6965" s="45"/>
      <c r="O6965" s="45"/>
      <c r="P6965" s="28"/>
      <c r="Q6965" s="28"/>
      <c r="R6965" s="25"/>
      <c r="Z6965"/>
    </row>
    <row r="6966" spans="1:26" x14ac:dyDescent="0.25">
      <c r="A6966" s="2" t="s">
        <v>6</v>
      </c>
      <c r="B6966" s="3">
        <v>2008</v>
      </c>
      <c r="C6966" s="3">
        <v>10</v>
      </c>
      <c r="D6966" s="3">
        <v>16</v>
      </c>
      <c r="E6966" s="3">
        <v>23</v>
      </c>
      <c r="F6966" s="42">
        <v>18.5</v>
      </c>
      <c r="G6966" s="8">
        <f t="shared" si="430"/>
        <v>18</v>
      </c>
      <c r="H6966" s="8">
        <f t="shared" si="431"/>
        <v>0</v>
      </c>
      <c r="I6966" s="8">
        <f t="shared" si="432"/>
        <v>0</v>
      </c>
      <c r="J6966" s="1">
        <v>18</v>
      </c>
      <c r="K6966" s="1">
        <v>25</v>
      </c>
      <c r="M6966" s="45"/>
      <c r="N6966" s="45"/>
      <c r="O6966" s="45"/>
      <c r="P6966" s="28"/>
      <c r="Q6966" s="28"/>
      <c r="R6966" s="25"/>
      <c r="Z6966"/>
    </row>
    <row r="6967" spans="1:26" x14ac:dyDescent="0.25">
      <c r="A6967" s="2" t="s">
        <v>6</v>
      </c>
      <c r="B6967" s="3">
        <v>2008</v>
      </c>
      <c r="C6967" s="3">
        <v>10</v>
      </c>
      <c r="D6967" s="3">
        <v>17</v>
      </c>
      <c r="E6967" s="3">
        <v>0</v>
      </c>
      <c r="F6967" s="42">
        <v>18.7</v>
      </c>
      <c r="G6967" s="8">
        <f t="shared" si="430"/>
        <v>18</v>
      </c>
      <c r="H6967" s="8">
        <f t="shared" si="431"/>
        <v>0</v>
      </c>
      <c r="I6967" s="8">
        <f t="shared" si="432"/>
        <v>0</v>
      </c>
      <c r="J6967" s="1">
        <v>18</v>
      </c>
      <c r="K6967" s="1">
        <v>25</v>
      </c>
      <c r="M6967" s="45"/>
      <c r="N6967" s="45"/>
      <c r="O6967" s="45"/>
      <c r="P6967" s="28"/>
      <c r="Q6967" s="28"/>
      <c r="R6967" s="25"/>
      <c r="Z6967"/>
    </row>
    <row r="6968" spans="1:26" x14ac:dyDescent="0.25">
      <c r="A6968" s="2" t="s">
        <v>6</v>
      </c>
      <c r="B6968" s="3">
        <v>2008</v>
      </c>
      <c r="C6968" s="3">
        <v>10</v>
      </c>
      <c r="D6968" s="3">
        <v>17</v>
      </c>
      <c r="E6968" s="3">
        <v>1</v>
      </c>
      <c r="F6968" s="42">
        <v>18.7</v>
      </c>
      <c r="G6968" s="8">
        <f t="shared" si="430"/>
        <v>18</v>
      </c>
      <c r="H6968" s="8">
        <f t="shared" si="431"/>
        <v>0</v>
      </c>
      <c r="I6968" s="8">
        <f t="shared" si="432"/>
        <v>0</v>
      </c>
      <c r="J6968" s="1">
        <v>18</v>
      </c>
      <c r="K6968" s="1">
        <v>25</v>
      </c>
      <c r="M6968" s="45"/>
      <c r="N6968" s="45"/>
      <c r="O6968" s="45"/>
      <c r="P6968" s="28"/>
      <c r="Q6968" s="28"/>
      <c r="R6968" s="25"/>
      <c r="Z6968"/>
    </row>
    <row r="6969" spans="1:26" x14ac:dyDescent="0.25">
      <c r="A6969" s="2" t="s">
        <v>6</v>
      </c>
      <c r="B6969" s="3">
        <v>2008</v>
      </c>
      <c r="C6969" s="3">
        <v>10</v>
      </c>
      <c r="D6969" s="3">
        <v>17</v>
      </c>
      <c r="E6969" s="3">
        <v>2</v>
      </c>
      <c r="F6969" s="42">
        <v>18.399999999999999</v>
      </c>
      <c r="G6969" s="8">
        <f t="shared" si="430"/>
        <v>18</v>
      </c>
      <c r="H6969" s="8">
        <f t="shared" si="431"/>
        <v>0</v>
      </c>
      <c r="I6969" s="8">
        <f t="shared" si="432"/>
        <v>0</v>
      </c>
      <c r="J6969" s="1">
        <v>18</v>
      </c>
      <c r="K6969" s="1">
        <v>25</v>
      </c>
      <c r="M6969" s="45"/>
      <c r="N6969" s="45"/>
      <c r="O6969" s="45"/>
      <c r="P6969" s="28"/>
      <c r="Q6969" s="28"/>
      <c r="R6969" s="25"/>
      <c r="Z6969"/>
    </row>
    <row r="6970" spans="1:26" x14ac:dyDescent="0.25">
      <c r="A6970" s="2" t="s">
        <v>6</v>
      </c>
      <c r="B6970" s="3">
        <v>2008</v>
      </c>
      <c r="C6970" s="3">
        <v>10</v>
      </c>
      <c r="D6970" s="3">
        <v>17</v>
      </c>
      <c r="E6970" s="3">
        <v>3</v>
      </c>
      <c r="F6970" s="42">
        <v>17.8</v>
      </c>
      <c r="G6970" s="8">
        <f t="shared" si="430"/>
        <v>18</v>
      </c>
      <c r="H6970" s="8">
        <f t="shared" si="431"/>
        <v>10.999999999999961</v>
      </c>
      <c r="I6970" s="8">
        <f t="shared" si="432"/>
        <v>2.7499999999999902</v>
      </c>
      <c r="J6970" s="1">
        <v>18</v>
      </c>
      <c r="K6970" s="1">
        <v>25</v>
      </c>
      <c r="M6970" s="45"/>
      <c r="N6970" s="45"/>
      <c r="O6970" s="45"/>
      <c r="P6970" s="28"/>
      <c r="Q6970" s="28"/>
      <c r="R6970" s="25"/>
      <c r="Z6970"/>
    </row>
    <row r="6971" spans="1:26" x14ac:dyDescent="0.25">
      <c r="A6971" s="2" t="s">
        <v>6</v>
      </c>
      <c r="B6971" s="3">
        <v>2008</v>
      </c>
      <c r="C6971" s="3">
        <v>10</v>
      </c>
      <c r="D6971" s="3">
        <v>17</v>
      </c>
      <c r="E6971" s="3">
        <v>4</v>
      </c>
      <c r="F6971" s="42">
        <v>17.399999999999999</v>
      </c>
      <c r="G6971" s="8">
        <f t="shared" si="430"/>
        <v>18</v>
      </c>
      <c r="H6971" s="8">
        <f t="shared" si="431"/>
        <v>33.000000000000078</v>
      </c>
      <c r="I6971" s="8">
        <f t="shared" si="432"/>
        <v>8.2500000000000195</v>
      </c>
      <c r="J6971" s="1">
        <v>18</v>
      </c>
      <c r="K6971" s="1">
        <v>25</v>
      </c>
      <c r="M6971" s="45"/>
      <c r="N6971" s="45"/>
      <c r="O6971" s="45"/>
      <c r="P6971" s="28"/>
      <c r="Q6971" s="28"/>
      <c r="R6971" s="25"/>
      <c r="Z6971"/>
    </row>
    <row r="6972" spans="1:26" x14ac:dyDescent="0.25">
      <c r="A6972" s="2" t="s">
        <v>6</v>
      </c>
      <c r="B6972" s="3">
        <v>2008</v>
      </c>
      <c r="C6972" s="3">
        <v>10</v>
      </c>
      <c r="D6972" s="3">
        <v>17</v>
      </c>
      <c r="E6972" s="3">
        <v>5</v>
      </c>
      <c r="F6972" s="42">
        <v>17.2</v>
      </c>
      <c r="G6972" s="8">
        <f t="shared" si="430"/>
        <v>18</v>
      </c>
      <c r="H6972" s="8">
        <f t="shared" si="431"/>
        <v>44.000000000000043</v>
      </c>
      <c r="I6972" s="8">
        <f t="shared" si="432"/>
        <v>11.000000000000011</v>
      </c>
      <c r="J6972" s="1">
        <v>18</v>
      </c>
      <c r="K6972" s="1">
        <v>25</v>
      </c>
      <c r="M6972" s="45"/>
      <c r="N6972" s="45"/>
      <c r="O6972" s="45"/>
      <c r="P6972" s="28"/>
      <c r="Q6972" s="28"/>
      <c r="R6972" s="25"/>
      <c r="Z6972"/>
    </row>
    <row r="6973" spans="1:26" x14ac:dyDescent="0.25">
      <c r="A6973" s="2" t="s">
        <v>6</v>
      </c>
      <c r="B6973" s="3">
        <v>2008</v>
      </c>
      <c r="C6973" s="3">
        <v>10</v>
      </c>
      <c r="D6973" s="3">
        <v>17</v>
      </c>
      <c r="E6973" s="3">
        <v>6</v>
      </c>
      <c r="F6973" s="42">
        <v>17.2</v>
      </c>
      <c r="G6973" s="8">
        <f t="shared" si="430"/>
        <v>18</v>
      </c>
      <c r="H6973" s="8">
        <f t="shared" si="431"/>
        <v>44.000000000000043</v>
      </c>
      <c r="I6973" s="8">
        <f t="shared" si="432"/>
        <v>11.000000000000011</v>
      </c>
      <c r="J6973" s="1">
        <v>18</v>
      </c>
      <c r="K6973" s="1">
        <v>25</v>
      </c>
      <c r="M6973" s="45"/>
      <c r="N6973" s="45"/>
      <c r="O6973" s="45"/>
      <c r="P6973" s="28"/>
      <c r="Q6973" s="28"/>
      <c r="R6973" s="25"/>
      <c r="Z6973"/>
    </row>
    <row r="6974" spans="1:26" x14ac:dyDescent="0.25">
      <c r="A6974" s="2" t="s">
        <v>6</v>
      </c>
      <c r="B6974" s="3">
        <v>2008</v>
      </c>
      <c r="C6974" s="3">
        <v>10</v>
      </c>
      <c r="D6974" s="3">
        <v>17</v>
      </c>
      <c r="E6974" s="3">
        <v>7</v>
      </c>
      <c r="F6974" s="42">
        <v>17.100000000000001</v>
      </c>
      <c r="G6974" s="8">
        <f t="shared" si="430"/>
        <v>18</v>
      </c>
      <c r="H6974" s="8">
        <f t="shared" si="431"/>
        <v>49.499999999999922</v>
      </c>
      <c r="I6974" s="8">
        <f t="shared" si="432"/>
        <v>12.37499999999998</v>
      </c>
      <c r="J6974" s="1">
        <v>18</v>
      </c>
      <c r="K6974" s="1">
        <v>25</v>
      </c>
      <c r="M6974" s="45"/>
      <c r="N6974" s="45"/>
      <c r="O6974" s="45"/>
      <c r="P6974" s="28"/>
      <c r="Q6974" s="28"/>
      <c r="R6974" s="25"/>
      <c r="Z6974"/>
    </row>
    <row r="6975" spans="1:26" x14ac:dyDescent="0.25">
      <c r="A6975" s="2" t="s">
        <v>6</v>
      </c>
      <c r="B6975" s="3">
        <v>2008</v>
      </c>
      <c r="C6975" s="3">
        <v>10</v>
      </c>
      <c r="D6975" s="3">
        <v>17</v>
      </c>
      <c r="E6975" s="3">
        <v>8</v>
      </c>
      <c r="F6975" s="42">
        <v>17</v>
      </c>
      <c r="G6975" s="8">
        <f t="shared" si="430"/>
        <v>18</v>
      </c>
      <c r="H6975" s="8">
        <f t="shared" si="431"/>
        <v>55</v>
      </c>
      <c r="I6975" s="8">
        <f t="shared" si="432"/>
        <v>13.75</v>
      </c>
      <c r="J6975" s="1">
        <v>18</v>
      </c>
      <c r="K6975" s="1">
        <v>25</v>
      </c>
      <c r="M6975" s="45"/>
      <c r="N6975" s="45"/>
      <c r="O6975" s="45"/>
      <c r="P6975" s="28"/>
      <c r="Q6975" s="28"/>
      <c r="R6975" s="25"/>
      <c r="Z6975"/>
    </row>
    <row r="6976" spans="1:26" x14ac:dyDescent="0.25">
      <c r="A6976" s="2" t="s">
        <v>6</v>
      </c>
      <c r="B6976" s="3">
        <v>2008</v>
      </c>
      <c r="C6976" s="3">
        <v>10</v>
      </c>
      <c r="D6976" s="3">
        <v>17</v>
      </c>
      <c r="E6976" s="3">
        <v>9</v>
      </c>
      <c r="F6976" s="42">
        <v>18</v>
      </c>
      <c r="G6976" s="8">
        <f t="shared" si="430"/>
        <v>18</v>
      </c>
      <c r="H6976" s="8">
        <f t="shared" si="431"/>
        <v>0</v>
      </c>
      <c r="I6976" s="8">
        <f t="shared" si="432"/>
        <v>0</v>
      </c>
      <c r="J6976" s="1">
        <v>18</v>
      </c>
      <c r="K6976" s="1">
        <v>25</v>
      </c>
      <c r="M6976" s="45"/>
      <c r="N6976" s="45"/>
      <c r="O6976" s="45"/>
      <c r="P6976" s="28"/>
      <c r="Q6976" s="28"/>
      <c r="R6976" s="25"/>
      <c r="Z6976"/>
    </row>
    <row r="6977" spans="1:26" x14ac:dyDescent="0.25">
      <c r="A6977" s="2" t="s">
        <v>6</v>
      </c>
      <c r="B6977" s="3">
        <v>2008</v>
      </c>
      <c r="C6977" s="3">
        <v>10</v>
      </c>
      <c r="D6977" s="3">
        <v>17</v>
      </c>
      <c r="E6977" s="3">
        <v>10</v>
      </c>
      <c r="F6977" s="42">
        <v>18.7</v>
      </c>
      <c r="G6977" s="8">
        <f t="shared" si="430"/>
        <v>18</v>
      </c>
      <c r="H6977" s="8">
        <f t="shared" si="431"/>
        <v>0</v>
      </c>
      <c r="I6977" s="8">
        <f t="shared" si="432"/>
        <v>0</v>
      </c>
      <c r="J6977" s="1">
        <v>18</v>
      </c>
      <c r="K6977" s="1">
        <v>25</v>
      </c>
      <c r="M6977" s="45"/>
      <c r="N6977" s="45"/>
      <c r="O6977" s="45"/>
      <c r="P6977" s="28"/>
      <c r="Q6977" s="28"/>
      <c r="R6977" s="25"/>
      <c r="Z6977"/>
    </row>
    <row r="6978" spans="1:26" x14ac:dyDescent="0.25">
      <c r="A6978" s="2" t="s">
        <v>6</v>
      </c>
      <c r="B6978" s="3">
        <v>2008</v>
      </c>
      <c r="C6978" s="3">
        <v>10</v>
      </c>
      <c r="D6978" s="3">
        <v>17</v>
      </c>
      <c r="E6978" s="3">
        <v>11</v>
      </c>
      <c r="F6978" s="42">
        <v>19.3</v>
      </c>
      <c r="G6978" s="8">
        <f t="shared" si="430"/>
        <v>18</v>
      </c>
      <c r="H6978" s="8">
        <f t="shared" si="431"/>
        <v>0</v>
      </c>
      <c r="I6978" s="8">
        <f t="shared" si="432"/>
        <v>0</v>
      </c>
      <c r="J6978" s="1">
        <v>18</v>
      </c>
      <c r="K6978" s="1">
        <v>25</v>
      </c>
      <c r="M6978" s="45"/>
      <c r="N6978" s="45"/>
      <c r="O6978" s="45"/>
      <c r="P6978" s="28"/>
      <c r="Q6978" s="28"/>
      <c r="R6978" s="25"/>
      <c r="Z6978"/>
    </row>
    <row r="6979" spans="1:26" x14ac:dyDescent="0.25">
      <c r="A6979" s="2" t="s">
        <v>6</v>
      </c>
      <c r="B6979" s="3">
        <v>2008</v>
      </c>
      <c r="C6979" s="3">
        <v>10</v>
      </c>
      <c r="D6979" s="3">
        <v>17</v>
      </c>
      <c r="E6979" s="3">
        <v>12</v>
      </c>
      <c r="F6979" s="42">
        <v>20.5</v>
      </c>
      <c r="G6979" s="8">
        <f t="shared" si="430"/>
        <v>18</v>
      </c>
      <c r="H6979" s="8">
        <f t="shared" si="431"/>
        <v>0</v>
      </c>
      <c r="I6979" s="8">
        <f t="shared" si="432"/>
        <v>0</v>
      </c>
      <c r="J6979" s="1">
        <v>18</v>
      </c>
      <c r="K6979" s="1">
        <v>25</v>
      </c>
      <c r="M6979" s="45"/>
      <c r="N6979" s="45"/>
      <c r="O6979" s="45"/>
      <c r="P6979" s="28"/>
      <c r="Q6979" s="28"/>
      <c r="R6979" s="25"/>
      <c r="Z6979"/>
    </row>
    <row r="6980" spans="1:26" x14ac:dyDescent="0.25">
      <c r="A6980" s="2" t="s">
        <v>6</v>
      </c>
      <c r="B6980" s="3">
        <v>2008</v>
      </c>
      <c r="C6980" s="3">
        <v>10</v>
      </c>
      <c r="D6980" s="3">
        <v>17</v>
      </c>
      <c r="E6980" s="3">
        <v>13</v>
      </c>
      <c r="F6980" s="42">
        <v>20.8</v>
      </c>
      <c r="G6980" s="8">
        <f t="shared" si="430"/>
        <v>18</v>
      </c>
      <c r="H6980" s="8">
        <f t="shared" si="431"/>
        <v>0</v>
      </c>
      <c r="I6980" s="8">
        <f t="shared" si="432"/>
        <v>0</v>
      </c>
      <c r="J6980" s="1">
        <v>18</v>
      </c>
      <c r="K6980" s="1">
        <v>25</v>
      </c>
      <c r="M6980" s="45"/>
      <c r="N6980" s="45"/>
      <c r="O6980" s="45"/>
      <c r="P6980" s="28"/>
      <c r="Q6980" s="28"/>
      <c r="R6980" s="25"/>
      <c r="Z6980"/>
    </row>
    <row r="6981" spans="1:26" x14ac:dyDescent="0.25">
      <c r="A6981" s="2" t="s">
        <v>6</v>
      </c>
      <c r="B6981" s="3">
        <v>2008</v>
      </c>
      <c r="C6981" s="3">
        <v>10</v>
      </c>
      <c r="D6981" s="3">
        <v>17</v>
      </c>
      <c r="E6981" s="3">
        <v>14</v>
      </c>
      <c r="F6981" s="42">
        <v>20.8</v>
      </c>
      <c r="G6981" s="8">
        <f t="shared" si="430"/>
        <v>18</v>
      </c>
      <c r="H6981" s="8">
        <f t="shared" si="431"/>
        <v>0</v>
      </c>
      <c r="I6981" s="8">
        <f t="shared" si="432"/>
        <v>0</v>
      </c>
      <c r="J6981" s="1">
        <v>18</v>
      </c>
      <c r="K6981" s="1">
        <v>25</v>
      </c>
      <c r="M6981" s="45"/>
      <c r="N6981" s="45"/>
      <c r="O6981" s="45"/>
      <c r="P6981" s="28"/>
      <c r="Q6981" s="28"/>
      <c r="R6981" s="25"/>
      <c r="Z6981"/>
    </row>
    <row r="6982" spans="1:26" x14ac:dyDescent="0.25">
      <c r="A6982" s="2" t="s">
        <v>6</v>
      </c>
      <c r="B6982" s="3">
        <v>2008</v>
      </c>
      <c r="C6982" s="3">
        <v>10</v>
      </c>
      <c r="D6982" s="3">
        <v>17</v>
      </c>
      <c r="E6982" s="3">
        <v>15</v>
      </c>
      <c r="F6982" s="42">
        <v>20.7</v>
      </c>
      <c r="G6982" s="8">
        <f t="shared" si="430"/>
        <v>18</v>
      </c>
      <c r="H6982" s="8">
        <f t="shared" si="431"/>
        <v>0</v>
      </c>
      <c r="I6982" s="8">
        <f t="shared" si="432"/>
        <v>0</v>
      </c>
      <c r="J6982" s="1">
        <v>18</v>
      </c>
      <c r="K6982" s="1">
        <v>25</v>
      </c>
      <c r="M6982" s="45"/>
      <c r="N6982" s="45"/>
      <c r="O6982" s="45"/>
      <c r="P6982" s="28"/>
      <c r="Q6982" s="28"/>
      <c r="R6982" s="25"/>
      <c r="Z6982"/>
    </row>
    <row r="6983" spans="1:26" x14ac:dyDescent="0.25">
      <c r="A6983" s="2" t="s">
        <v>6</v>
      </c>
      <c r="B6983" s="3">
        <v>2008</v>
      </c>
      <c r="C6983" s="3">
        <v>10</v>
      </c>
      <c r="D6983" s="3">
        <v>17</v>
      </c>
      <c r="E6983" s="3">
        <v>16</v>
      </c>
      <c r="F6983" s="42">
        <v>20.3</v>
      </c>
      <c r="G6983" s="8">
        <f t="shared" ref="G6983:G7046" si="433">IF(A6983="Inverno", $G$3, $G$2)</f>
        <v>18</v>
      </c>
      <c r="H6983" s="8">
        <f t="shared" si="431"/>
        <v>0</v>
      </c>
      <c r="I6983" s="8">
        <f t="shared" si="432"/>
        <v>0</v>
      </c>
      <c r="J6983" s="1">
        <v>18</v>
      </c>
      <c r="K6983" s="1">
        <v>25</v>
      </c>
      <c r="M6983" s="45"/>
      <c r="N6983" s="45"/>
      <c r="O6983" s="45"/>
      <c r="P6983" s="28"/>
      <c r="Q6983" s="28"/>
      <c r="R6983" s="25"/>
      <c r="Z6983"/>
    </row>
    <row r="6984" spans="1:26" x14ac:dyDescent="0.25">
      <c r="A6984" s="2" t="s">
        <v>6</v>
      </c>
      <c r="B6984" s="3">
        <v>2008</v>
      </c>
      <c r="C6984" s="3">
        <v>10</v>
      </c>
      <c r="D6984" s="3">
        <v>17</v>
      </c>
      <c r="E6984" s="3">
        <v>17</v>
      </c>
      <c r="F6984" s="42">
        <v>19.7</v>
      </c>
      <c r="G6984" s="8">
        <f t="shared" si="433"/>
        <v>18</v>
      </c>
      <c r="H6984" s="8">
        <f t="shared" ref="H6984:H7047" si="434">IF(F6984&gt;G6984,0,$D$3*(G6984-F6984)/$D$4)</f>
        <v>0</v>
      </c>
      <c r="I6984" s="8">
        <f t="shared" ref="I6984:I7047" si="435">H6984/$G$4</f>
        <v>0</v>
      </c>
      <c r="J6984" s="1">
        <v>18</v>
      </c>
      <c r="K6984" s="1">
        <v>25</v>
      </c>
      <c r="M6984" s="45"/>
      <c r="N6984" s="45"/>
      <c r="O6984" s="45"/>
      <c r="P6984" s="28"/>
      <c r="Q6984" s="28"/>
      <c r="R6984" s="25"/>
      <c r="Z6984"/>
    </row>
    <row r="6985" spans="1:26" x14ac:dyDescent="0.25">
      <c r="A6985" s="2" t="s">
        <v>6</v>
      </c>
      <c r="B6985" s="3">
        <v>2008</v>
      </c>
      <c r="C6985" s="3">
        <v>10</v>
      </c>
      <c r="D6985" s="3">
        <v>17</v>
      </c>
      <c r="E6985" s="3">
        <v>18</v>
      </c>
      <c r="F6985" s="42">
        <v>18.600000000000001</v>
      </c>
      <c r="G6985" s="8">
        <f t="shared" si="433"/>
        <v>18</v>
      </c>
      <c r="H6985" s="8">
        <f t="shared" si="434"/>
        <v>0</v>
      </c>
      <c r="I6985" s="8">
        <f t="shared" si="435"/>
        <v>0</v>
      </c>
      <c r="J6985" s="1">
        <v>18</v>
      </c>
      <c r="K6985" s="1">
        <v>25</v>
      </c>
      <c r="M6985" s="45"/>
      <c r="N6985" s="45"/>
      <c r="O6985" s="45"/>
      <c r="P6985" s="28"/>
      <c r="Q6985" s="28"/>
      <c r="R6985" s="25"/>
      <c r="Z6985"/>
    </row>
    <row r="6986" spans="1:26" x14ac:dyDescent="0.25">
      <c r="A6986" s="2" t="s">
        <v>6</v>
      </c>
      <c r="B6986" s="3">
        <v>2008</v>
      </c>
      <c r="C6986" s="3">
        <v>10</v>
      </c>
      <c r="D6986" s="3">
        <v>17</v>
      </c>
      <c r="E6986" s="3">
        <v>19</v>
      </c>
      <c r="F6986" s="42">
        <v>17.600000000000001</v>
      </c>
      <c r="G6986" s="8">
        <f t="shared" si="433"/>
        <v>18</v>
      </c>
      <c r="H6986" s="8">
        <f t="shared" si="434"/>
        <v>21.999999999999922</v>
      </c>
      <c r="I6986" s="8">
        <f t="shared" si="435"/>
        <v>5.4999999999999805</v>
      </c>
      <c r="J6986" s="1">
        <v>18</v>
      </c>
      <c r="K6986" s="1">
        <v>25</v>
      </c>
      <c r="M6986" s="45"/>
      <c r="N6986" s="45"/>
      <c r="O6986" s="45"/>
      <c r="P6986" s="28"/>
      <c r="Q6986" s="28"/>
      <c r="R6986" s="25"/>
      <c r="Z6986"/>
    </row>
    <row r="6987" spans="1:26" x14ac:dyDescent="0.25">
      <c r="A6987" s="2" t="s">
        <v>6</v>
      </c>
      <c r="B6987" s="3">
        <v>2008</v>
      </c>
      <c r="C6987" s="3">
        <v>10</v>
      </c>
      <c r="D6987" s="3">
        <v>17</v>
      </c>
      <c r="E6987" s="3">
        <v>20</v>
      </c>
      <c r="F6987" s="42">
        <v>17.100000000000001</v>
      </c>
      <c r="G6987" s="8">
        <f t="shared" si="433"/>
        <v>18</v>
      </c>
      <c r="H6987" s="8">
        <f t="shared" si="434"/>
        <v>49.499999999999922</v>
      </c>
      <c r="I6987" s="8">
        <f t="shared" si="435"/>
        <v>12.37499999999998</v>
      </c>
      <c r="J6987" s="1">
        <v>18</v>
      </c>
      <c r="K6987" s="1">
        <v>25</v>
      </c>
      <c r="M6987" s="45"/>
      <c r="N6987" s="45"/>
      <c r="O6987" s="45"/>
      <c r="P6987" s="28"/>
      <c r="Q6987" s="28"/>
      <c r="R6987" s="25"/>
      <c r="Z6987"/>
    </row>
    <row r="6988" spans="1:26" x14ac:dyDescent="0.25">
      <c r="A6988" s="2" t="s">
        <v>6</v>
      </c>
      <c r="B6988" s="3">
        <v>2008</v>
      </c>
      <c r="C6988" s="3">
        <v>10</v>
      </c>
      <c r="D6988" s="3">
        <v>17</v>
      </c>
      <c r="E6988" s="3">
        <v>21</v>
      </c>
      <c r="F6988" s="42">
        <v>16.899999999999999</v>
      </c>
      <c r="G6988" s="8">
        <f t="shared" si="433"/>
        <v>18</v>
      </c>
      <c r="H6988" s="8">
        <f t="shared" si="434"/>
        <v>60.500000000000078</v>
      </c>
      <c r="I6988" s="8">
        <f t="shared" si="435"/>
        <v>15.12500000000002</v>
      </c>
      <c r="J6988" s="1">
        <v>18</v>
      </c>
      <c r="K6988" s="1">
        <v>25</v>
      </c>
      <c r="M6988" s="45"/>
      <c r="N6988" s="45"/>
      <c r="O6988" s="45"/>
      <c r="P6988" s="28"/>
      <c r="Q6988" s="28"/>
      <c r="R6988" s="25"/>
      <c r="Z6988"/>
    </row>
    <row r="6989" spans="1:26" x14ac:dyDescent="0.25">
      <c r="A6989" s="2" t="s">
        <v>6</v>
      </c>
      <c r="B6989" s="3">
        <v>2008</v>
      </c>
      <c r="C6989" s="3">
        <v>10</v>
      </c>
      <c r="D6989" s="3">
        <v>17</v>
      </c>
      <c r="E6989" s="3">
        <v>22</v>
      </c>
      <c r="F6989" s="42">
        <v>16.899999999999999</v>
      </c>
      <c r="G6989" s="8">
        <f t="shared" si="433"/>
        <v>18</v>
      </c>
      <c r="H6989" s="8">
        <f t="shared" si="434"/>
        <v>60.500000000000078</v>
      </c>
      <c r="I6989" s="8">
        <f t="shared" si="435"/>
        <v>15.12500000000002</v>
      </c>
      <c r="J6989" s="1">
        <v>18</v>
      </c>
      <c r="K6989" s="1">
        <v>25</v>
      </c>
      <c r="M6989" s="45"/>
      <c r="N6989" s="45"/>
      <c r="O6989" s="45"/>
      <c r="P6989" s="28"/>
      <c r="Q6989" s="28"/>
      <c r="R6989" s="25"/>
      <c r="Z6989"/>
    </row>
    <row r="6990" spans="1:26" x14ac:dyDescent="0.25">
      <c r="A6990" s="2" t="s">
        <v>6</v>
      </c>
      <c r="B6990" s="3">
        <v>2008</v>
      </c>
      <c r="C6990" s="3">
        <v>10</v>
      </c>
      <c r="D6990" s="3">
        <v>17</v>
      </c>
      <c r="E6990" s="3">
        <v>23</v>
      </c>
      <c r="F6990" s="42">
        <v>16.899999999999999</v>
      </c>
      <c r="G6990" s="8">
        <f t="shared" si="433"/>
        <v>18</v>
      </c>
      <c r="H6990" s="8">
        <f t="shared" si="434"/>
        <v>60.500000000000078</v>
      </c>
      <c r="I6990" s="8">
        <f t="shared" si="435"/>
        <v>15.12500000000002</v>
      </c>
      <c r="J6990" s="1">
        <v>18</v>
      </c>
      <c r="K6990" s="1">
        <v>25</v>
      </c>
      <c r="M6990" s="45"/>
      <c r="N6990" s="45"/>
      <c r="O6990" s="45"/>
      <c r="P6990" s="28"/>
      <c r="Q6990" s="28"/>
      <c r="R6990" s="25"/>
      <c r="Z6990"/>
    </row>
    <row r="6991" spans="1:26" x14ac:dyDescent="0.25">
      <c r="A6991" s="2" t="s">
        <v>6</v>
      </c>
      <c r="B6991" s="3">
        <v>2008</v>
      </c>
      <c r="C6991" s="3">
        <v>10</v>
      </c>
      <c r="D6991" s="3">
        <v>18</v>
      </c>
      <c r="E6991" s="3">
        <v>0</v>
      </c>
      <c r="F6991" s="42">
        <v>16.899999999999999</v>
      </c>
      <c r="G6991" s="8">
        <f t="shared" si="433"/>
        <v>18</v>
      </c>
      <c r="H6991" s="8">
        <f t="shared" si="434"/>
        <v>60.500000000000078</v>
      </c>
      <c r="I6991" s="8">
        <f t="shared" si="435"/>
        <v>15.12500000000002</v>
      </c>
      <c r="J6991" s="1">
        <v>18</v>
      </c>
      <c r="K6991" s="1">
        <v>25</v>
      </c>
      <c r="M6991" s="45"/>
      <c r="N6991" s="45"/>
      <c r="O6991" s="45"/>
      <c r="P6991" s="28"/>
      <c r="Q6991" s="28"/>
      <c r="R6991" s="25"/>
      <c r="Z6991"/>
    </row>
    <row r="6992" spans="1:26" x14ac:dyDescent="0.25">
      <c r="A6992" s="2" t="s">
        <v>6</v>
      </c>
      <c r="B6992" s="3">
        <v>2008</v>
      </c>
      <c r="C6992" s="3">
        <v>10</v>
      </c>
      <c r="D6992" s="3">
        <v>18</v>
      </c>
      <c r="E6992" s="3">
        <v>1</v>
      </c>
      <c r="F6992" s="42">
        <v>16.8</v>
      </c>
      <c r="G6992" s="8">
        <f t="shared" si="433"/>
        <v>18</v>
      </c>
      <c r="H6992" s="8">
        <f t="shared" si="434"/>
        <v>65.999999999999957</v>
      </c>
      <c r="I6992" s="8">
        <f t="shared" si="435"/>
        <v>16.499999999999989</v>
      </c>
      <c r="J6992" s="1">
        <v>18</v>
      </c>
      <c r="K6992" s="1">
        <v>25</v>
      </c>
      <c r="M6992" s="45"/>
      <c r="N6992" s="45"/>
      <c r="O6992" s="45"/>
      <c r="P6992" s="28"/>
      <c r="Q6992" s="28"/>
      <c r="R6992" s="25"/>
      <c r="Z6992"/>
    </row>
    <row r="6993" spans="1:26" x14ac:dyDescent="0.25">
      <c r="A6993" s="2" t="s">
        <v>6</v>
      </c>
      <c r="B6993" s="3">
        <v>2008</v>
      </c>
      <c r="C6993" s="3">
        <v>10</v>
      </c>
      <c r="D6993" s="3">
        <v>18</v>
      </c>
      <c r="E6993" s="3">
        <v>2</v>
      </c>
      <c r="F6993" s="42">
        <v>16.7</v>
      </c>
      <c r="G6993" s="8">
        <f t="shared" si="433"/>
        <v>18</v>
      </c>
      <c r="H6993" s="8">
        <f t="shared" si="434"/>
        <v>71.500000000000043</v>
      </c>
      <c r="I6993" s="8">
        <f t="shared" si="435"/>
        <v>17.875000000000011</v>
      </c>
      <c r="J6993" s="1">
        <v>18</v>
      </c>
      <c r="K6993" s="1">
        <v>25</v>
      </c>
      <c r="M6993" s="45"/>
      <c r="N6993" s="45"/>
      <c r="O6993" s="45"/>
      <c r="P6993" s="28"/>
      <c r="Q6993" s="28"/>
      <c r="R6993" s="25"/>
      <c r="Z6993"/>
    </row>
    <row r="6994" spans="1:26" x14ac:dyDescent="0.25">
      <c r="A6994" s="2" t="s">
        <v>6</v>
      </c>
      <c r="B6994" s="3">
        <v>2008</v>
      </c>
      <c r="C6994" s="3">
        <v>10</v>
      </c>
      <c r="D6994" s="3">
        <v>18</v>
      </c>
      <c r="E6994" s="3">
        <v>3</v>
      </c>
      <c r="F6994" s="42">
        <v>16.8</v>
      </c>
      <c r="G6994" s="8">
        <f t="shared" si="433"/>
        <v>18</v>
      </c>
      <c r="H6994" s="8">
        <f t="shared" si="434"/>
        <v>65.999999999999957</v>
      </c>
      <c r="I6994" s="8">
        <f t="shared" si="435"/>
        <v>16.499999999999989</v>
      </c>
      <c r="J6994" s="1">
        <v>18</v>
      </c>
      <c r="K6994" s="1">
        <v>25</v>
      </c>
      <c r="M6994" s="45"/>
      <c r="N6994" s="45"/>
      <c r="O6994" s="45"/>
      <c r="P6994" s="28"/>
      <c r="Q6994" s="28"/>
      <c r="R6994" s="25"/>
      <c r="Z6994"/>
    </row>
    <row r="6995" spans="1:26" x14ac:dyDescent="0.25">
      <c r="A6995" s="2" t="s">
        <v>6</v>
      </c>
      <c r="B6995" s="3">
        <v>2008</v>
      </c>
      <c r="C6995" s="3">
        <v>10</v>
      </c>
      <c r="D6995" s="3">
        <v>18</v>
      </c>
      <c r="E6995" s="3">
        <v>4</v>
      </c>
      <c r="F6995" s="42">
        <v>16.7</v>
      </c>
      <c r="G6995" s="8">
        <f t="shared" si="433"/>
        <v>18</v>
      </c>
      <c r="H6995" s="8">
        <f t="shared" si="434"/>
        <v>71.500000000000043</v>
      </c>
      <c r="I6995" s="8">
        <f t="shared" si="435"/>
        <v>17.875000000000011</v>
      </c>
      <c r="J6995" s="1">
        <v>18</v>
      </c>
      <c r="K6995" s="1">
        <v>25</v>
      </c>
      <c r="M6995" s="45"/>
      <c r="N6995" s="45"/>
      <c r="O6995" s="45"/>
      <c r="P6995" s="28"/>
      <c r="Q6995" s="28"/>
      <c r="R6995" s="25"/>
      <c r="Z6995"/>
    </row>
    <row r="6996" spans="1:26" x14ac:dyDescent="0.25">
      <c r="A6996" s="2" t="s">
        <v>6</v>
      </c>
      <c r="B6996" s="3">
        <v>2008</v>
      </c>
      <c r="C6996" s="3">
        <v>10</v>
      </c>
      <c r="D6996" s="3">
        <v>18</v>
      </c>
      <c r="E6996" s="3">
        <v>5</v>
      </c>
      <c r="F6996" s="42">
        <v>16.899999999999999</v>
      </c>
      <c r="G6996" s="8">
        <f t="shared" si="433"/>
        <v>18</v>
      </c>
      <c r="H6996" s="8">
        <f t="shared" si="434"/>
        <v>60.500000000000078</v>
      </c>
      <c r="I6996" s="8">
        <f t="shared" si="435"/>
        <v>15.12500000000002</v>
      </c>
      <c r="J6996" s="1">
        <v>18</v>
      </c>
      <c r="K6996" s="1">
        <v>25</v>
      </c>
      <c r="M6996" s="45"/>
      <c r="N6996" s="45"/>
      <c r="O6996" s="45"/>
      <c r="P6996" s="28"/>
      <c r="Q6996" s="28"/>
      <c r="R6996" s="25"/>
      <c r="Z6996"/>
    </row>
    <row r="6997" spans="1:26" x14ac:dyDescent="0.25">
      <c r="A6997" s="2" t="s">
        <v>6</v>
      </c>
      <c r="B6997" s="3">
        <v>2008</v>
      </c>
      <c r="C6997" s="3">
        <v>10</v>
      </c>
      <c r="D6997" s="3">
        <v>18</v>
      </c>
      <c r="E6997" s="3">
        <v>6</v>
      </c>
      <c r="F6997" s="42">
        <v>16.8</v>
      </c>
      <c r="G6997" s="8">
        <f t="shared" si="433"/>
        <v>18</v>
      </c>
      <c r="H6997" s="8">
        <f t="shared" si="434"/>
        <v>65.999999999999957</v>
      </c>
      <c r="I6997" s="8">
        <f t="shared" si="435"/>
        <v>16.499999999999989</v>
      </c>
      <c r="J6997" s="1">
        <v>18</v>
      </c>
      <c r="K6997" s="1">
        <v>25</v>
      </c>
      <c r="M6997" s="45"/>
      <c r="N6997" s="45"/>
      <c r="O6997" s="45"/>
      <c r="P6997" s="28"/>
      <c r="Q6997" s="28"/>
      <c r="R6997" s="25"/>
      <c r="Z6997"/>
    </row>
    <row r="6998" spans="1:26" x14ac:dyDescent="0.25">
      <c r="A6998" s="2" t="s">
        <v>6</v>
      </c>
      <c r="B6998" s="3">
        <v>2008</v>
      </c>
      <c r="C6998" s="3">
        <v>10</v>
      </c>
      <c r="D6998" s="3">
        <v>18</v>
      </c>
      <c r="E6998" s="3">
        <v>7</v>
      </c>
      <c r="F6998" s="42">
        <v>16.7</v>
      </c>
      <c r="G6998" s="8">
        <f t="shared" si="433"/>
        <v>18</v>
      </c>
      <c r="H6998" s="8">
        <f t="shared" si="434"/>
        <v>71.500000000000043</v>
      </c>
      <c r="I6998" s="8">
        <f t="shared" si="435"/>
        <v>17.875000000000011</v>
      </c>
      <c r="J6998" s="1">
        <v>18</v>
      </c>
      <c r="K6998" s="1">
        <v>25</v>
      </c>
      <c r="M6998" s="45"/>
      <c r="N6998" s="45"/>
      <c r="O6998" s="45"/>
      <c r="P6998" s="28"/>
      <c r="Q6998" s="28"/>
      <c r="R6998" s="25"/>
      <c r="Z6998"/>
    </row>
    <row r="6999" spans="1:26" x14ac:dyDescent="0.25">
      <c r="A6999" s="2" t="s">
        <v>6</v>
      </c>
      <c r="B6999" s="3">
        <v>2008</v>
      </c>
      <c r="C6999" s="3">
        <v>10</v>
      </c>
      <c r="D6999" s="3">
        <v>18</v>
      </c>
      <c r="E6999" s="3">
        <v>8</v>
      </c>
      <c r="F6999" s="42">
        <v>16.3</v>
      </c>
      <c r="G6999" s="8">
        <f t="shared" si="433"/>
        <v>18</v>
      </c>
      <c r="H6999" s="8">
        <f t="shared" si="434"/>
        <v>93.499999999999957</v>
      </c>
      <c r="I6999" s="8">
        <f t="shared" si="435"/>
        <v>23.374999999999989</v>
      </c>
      <c r="J6999" s="1">
        <v>18</v>
      </c>
      <c r="K6999" s="1">
        <v>25</v>
      </c>
      <c r="M6999" s="45"/>
      <c r="N6999" s="45"/>
      <c r="O6999" s="45"/>
      <c r="P6999" s="28"/>
      <c r="Q6999" s="28"/>
      <c r="R6999" s="25"/>
      <c r="Z6999"/>
    </row>
    <row r="7000" spans="1:26" x14ac:dyDescent="0.25">
      <c r="A7000" s="2" t="s">
        <v>6</v>
      </c>
      <c r="B7000" s="3">
        <v>2008</v>
      </c>
      <c r="C7000" s="3">
        <v>10</v>
      </c>
      <c r="D7000" s="3">
        <v>18</v>
      </c>
      <c r="E7000" s="3">
        <v>9</v>
      </c>
      <c r="F7000" s="42">
        <v>17.100000000000001</v>
      </c>
      <c r="G7000" s="8">
        <f t="shared" si="433"/>
        <v>18</v>
      </c>
      <c r="H7000" s="8">
        <f t="shared" si="434"/>
        <v>49.499999999999922</v>
      </c>
      <c r="I7000" s="8">
        <f t="shared" si="435"/>
        <v>12.37499999999998</v>
      </c>
      <c r="J7000" s="1">
        <v>18</v>
      </c>
      <c r="K7000" s="1">
        <v>25</v>
      </c>
      <c r="M7000" s="45"/>
      <c r="N7000" s="45"/>
      <c r="O7000" s="45"/>
      <c r="P7000" s="28"/>
      <c r="Q7000" s="28"/>
      <c r="R7000" s="25"/>
      <c r="Z7000"/>
    </row>
    <row r="7001" spans="1:26" x14ac:dyDescent="0.25">
      <c r="A7001" s="2" t="s">
        <v>6</v>
      </c>
      <c r="B7001" s="3">
        <v>2008</v>
      </c>
      <c r="C7001" s="3">
        <v>10</v>
      </c>
      <c r="D7001" s="3">
        <v>18</v>
      </c>
      <c r="E7001" s="3">
        <v>10</v>
      </c>
      <c r="F7001" s="42">
        <v>17.8</v>
      </c>
      <c r="G7001" s="8">
        <f t="shared" si="433"/>
        <v>18</v>
      </c>
      <c r="H7001" s="8">
        <f t="shared" si="434"/>
        <v>10.999999999999961</v>
      </c>
      <c r="I7001" s="8">
        <f t="shared" si="435"/>
        <v>2.7499999999999902</v>
      </c>
      <c r="J7001" s="1">
        <v>18</v>
      </c>
      <c r="K7001" s="1">
        <v>25</v>
      </c>
      <c r="M7001" s="45"/>
      <c r="N7001" s="45"/>
      <c r="O7001" s="45"/>
      <c r="P7001" s="28"/>
      <c r="Q7001" s="28"/>
      <c r="R7001" s="25"/>
      <c r="Z7001"/>
    </row>
    <row r="7002" spans="1:26" x14ac:dyDescent="0.25">
      <c r="A7002" s="2" t="s">
        <v>6</v>
      </c>
      <c r="B7002" s="3">
        <v>2008</v>
      </c>
      <c r="C7002" s="3">
        <v>10</v>
      </c>
      <c r="D7002" s="3">
        <v>18</v>
      </c>
      <c r="E7002" s="3">
        <v>11</v>
      </c>
      <c r="F7002" s="42">
        <v>17.8</v>
      </c>
      <c r="G7002" s="8">
        <f t="shared" si="433"/>
        <v>18</v>
      </c>
      <c r="H7002" s="8">
        <f t="shared" si="434"/>
        <v>10.999999999999961</v>
      </c>
      <c r="I7002" s="8">
        <f t="shared" si="435"/>
        <v>2.7499999999999902</v>
      </c>
      <c r="J7002" s="1">
        <v>18</v>
      </c>
      <c r="K7002" s="1">
        <v>25</v>
      </c>
      <c r="M7002" s="45"/>
      <c r="N7002" s="45"/>
      <c r="O7002" s="45"/>
      <c r="P7002" s="28"/>
      <c r="Q7002" s="28"/>
      <c r="R7002" s="25"/>
      <c r="Z7002"/>
    </row>
    <row r="7003" spans="1:26" x14ac:dyDescent="0.25">
      <c r="A7003" s="2" t="s">
        <v>6</v>
      </c>
      <c r="B7003" s="3">
        <v>2008</v>
      </c>
      <c r="C7003" s="3">
        <v>10</v>
      </c>
      <c r="D7003" s="3">
        <v>18</v>
      </c>
      <c r="E7003" s="3">
        <v>12</v>
      </c>
      <c r="F7003" s="42">
        <v>15.7</v>
      </c>
      <c r="G7003" s="8">
        <f t="shared" si="433"/>
        <v>18</v>
      </c>
      <c r="H7003" s="8">
        <f t="shared" si="434"/>
        <v>126.50000000000004</v>
      </c>
      <c r="I7003" s="8">
        <f t="shared" si="435"/>
        <v>31.625000000000011</v>
      </c>
      <c r="J7003" s="1">
        <v>18</v>
      </c>
      <c r="K7003" s="1">
        <v>25</v>
      </c>
      <c r="M7003" s="45"/>
      <c r="N7003" s="45"/>
      <c r="O7003" s="45"/>
      <c r="P7003" s="28"/>
      <c r="Q7003" s="28"/>
      <c r="R7003" s="25"/>
      <c r="Z7003"/>
    </row>
    <row r="7004" spans="1:26" x14ac:dyDescent="0.25">
      <c r="A7004" s="2" t="s">
        <v>6</v>
      </c>
      <c r="B7004" s="3">
        <v>2008</v>
      </c>
      <c r="C7004" s="3">
        <v>10</v>
      </c>
      <c r="D7004" s="3">
        <v>18</v>
      </c>
      <c r="E7004" s="3">
        <v>13</v>
      </c>
      <c r="F7004" s="42">
        <v>17.5</v>
      </c>
      <c r="G7004" s="8">
        <f t="shared" si="433"/>
        <v>18</v>
      </c>
      <c r="H7004" s="8">
        <f t="shared" si="434"/>
        <v>27.5</v>
      </c>
      <c r="I7004" s="8">
        <f t="shared" si="435"/>
        <v>6.875</v>
      </c>
      <c r="J7004" s="1">
        <v>18</v>
      </c>
      <c r="K7004" s="1">
        <v>25</v>
      </c>
      <c r="M7004" s="45"/>
      <c r="N7004" s="45"/>
      <c r="O7004" s="45"/>
      <c r="P7004" s="28"/>
      <c r="Q7004" s="28"/>
      <c r="R7004" s="25"/>
      <c r="Z7004"/>
    </row>
    <row r="7005" spans="1:26" x14ac:dyDescent="0.25">
      <c r="A7005" s="2" t="s">
        <v>6</v>
      </c>
      <c r="B7005" s="3">
        <v>2008</v>
      </c>
      <c r="C7005" s="3">
        <v>10</v>
      </c>
      <c r="D7005" s="3">
        <v>18</v>
      </c>
      <c r="E7005" s="3">
        <v>14</v>
      </c>
      <c r="F7005" s="42">
        <v>18.899999999999999</v>
      </c>
      <c r="G7005" s="8">
        <f t="shared" si="433"/>
        <v>18</v>
      </c>
      <c r="H7005" s="8">
        <f t="shared" si="434"/>
        <v>0</v>
      </c>
      <c r="I7005" s="8">
        <f t="shared" si="435"/>
        <v>0</v>
      </c>
      <c r="J7005" s="1">
        <v>18</v>
      </c>
      <c r="K7005" s="1">
        <v>25</v>
      </c>
      <c r="M7005" s="45"/>
      <c r="N7005" s="45"/>
      <c r="O7005" s="45"/>
      <c r="P7005" s="28"/>
      <c r="Q7005" s="28"/>
      <c r="R7005" s="25"/>
      <c r="Z7005"/>
    </row>
    <row r="7006" spans="1:26" x14ac:dyDescent="0.25">
      <c r="A7006" s="2" t="s">
        <v>6</v>
      </c>
      <c r="B7006" s="3">
        <v>2008</v>
      </c>
      <c r="C7006" s="3">
        <v>10</v>
      </c>
      <c r="D7006" s="3">
        <v>18</v>
      </c>
      <c r="E7006" s="3">
        <v>15</v>
      </c>
      <c r="F7006" s="42">
        <v>19.3</v>
      </c>
      <c r="G7006" s="8">
        <f t="shared" si="433"/>
        <v>18</v>
      </c>
      <c r="H7006" s="8">
        <f t="shared" si="434"/>
        <v>0</v>
      </c>
      <c r="I7006" s="8">
        <f t="shared" si="435"/>
        <v>0</v>
      </c>
      <c r="J7006" s="1">
        <v>18</v>
      </c>
      <c r="K7006" s="1">
        <v>25</v>
      </c>
      <c r="M7006" s="45"/>
      <c r="N7006" s="45"/>
      <c r="O7006" s="45"/>
      <c r="P7006" s="28"/>
      <c r="Q7006" s="28"/>
      <c r="R7006" s="25"/>
      <c r="Z7006"/>
    </row>
    <row r="7007" spans="1:26" x14ac:dyDescent="0.25">
      <c r="A7007" s="2" t="s">
        <v>6</v>
      </c>
      <c r="B7007" s="3">
        <v>2008</v>
      </c>
      <c r="C7007" s="3">
        <v>10</v>
      </c>
      <c r="D7007" s="3">
        <v>18</v>
      </c>
      <c r="E7007" s="3">
        <v>16</v>
      </c>
      <c r="F7007" s="42">
        <v>19.399999999999999</v>
      </c>
      <c r="G7007" s="8">
        <f t="shared" si="433"/>
        <v>18</v>
      </c>
      <c r="H7007" s="8">
        <f t="shared" si="434"/>
        <v>0</v>
      </c>
      <c r="I7007" s="8">
        <f t="shared" si="435"/>
        <v>0</v>
      </c>
      <c r="J7007" s="1">
        <v>18</v>
      </c>
      <c r="K7007" s="1">
        <v>25</v>
      </c>
      <c r="M7007" s="45"/>
      <c r="N7007" s="45"/>
      <c r="O7007" s="45"/>
      <c r="P7007" s="28"/>
      <c r="Q7007" s="28"/>
      <c r="R7007" s="25"/>
      <c r="Z7007"/>
    </row>
    <row r="7008" spans="1:26" x14ac:dyDescent="0.25">
      <c r="A7008" s="2" t="s">
        <v>6</v>
      </c>
      <c r="B7008" s="3">
        <v>2008</v>
      </c>
      <c r="C7008" s="3">
        <v>10</v>
      </c>
      <c r="D7008" s="3">
        <v>18</v>
      </c>
      <c r="E7008" s="3">
        <v>17</v>
      </c>
      <c r="F7008" s="42">
        <v>19.399999999999999</v>
      </c>
      <c r="G7008" s="8">
        <f t="shared" si="433"/>
        <v>18</v>
      </c>
      <c r="H7008" s="8">
        <f t="shared" si="434"/>
        <v>0</v>
      </c>
      <c r="I7008" s="8">
        <f t="shared" si="435"/>
        <v>0</v>
      </c>
      <c r="J7008" s="1">
        <v>18</v>
      </c>
      <c r="K7008" s="1">
        <v>25</v>
      </c>
      <c r="M7008" s="45"/>
      <c r="N7008" s="45"/>
      <c r="O7008" s="45"/>
      <c r="P7008" s="28"/>
      <c r="Q7008" s="28"/>
      <c r="R7008" s="25"/>
      <c r="Z7008"/>
    </row>
    <row r="7009" spans="1:26" x14ac:dyDescent="0.25">
      <c r="A7009" s="2" t="s">
        <v>6</v>
      </c>
      <c r="B7009" s="3">
        <v>2008</v>
      </c>
      <c r="C7009" s="3">
        <v>10</v>
      </c>
      <c r="D7009" s="3">
        <v>18</v>
      </c>
      <c r="E7009" s="3">
        <v>18</v>
      </c>
      <c r="F7009" s="42">
        <v>18.3</v>
      </c>
      <c r="G7009" s="8">
        <f t="shared" si="433"/>
        <v>18</v>
      </c>
      <c r="H7009" s="8">
        <f t="shared" si="434"/>
        <v>0</v>
      </c>
      <c r="I7009" s="8">
        <f t="shared" si="435"/>
        <v>0</v>
      </c>
      <c r="J7009" s="1">
        <v>18</v>
      </c>
      <c r="K7009" s="1">
        <v>25</v>
      </c>
      <c r="M7009" s="45"/>
      <c r="N7009" s="45"/>
      <c r="O7009" s="45"/>
      <c r="P7009" s="28"/>
      <c r="Q7009" s="28"/>
      <c r="R7009" s="25"/>
      <c r="Z7009"/>
    </row>
    <row r="7010" spans="1:26" x14ac:dyDescent="0.25">
      <c r="A7010" s="2" t="s">
        <v>6</v>
      </c>
      <c r="B7010" s="3">
        <v>2008</v>
      </c>
      <c r="C7010" s="3">
        <v>10</v>
      </c>
      <c r="D7010" s="3">
        <v>18</v>
      </c>
      <c r="E7010" s="3">
        <v>19</v>
      </c>
      <c r="F7010" s="42">
        <v>17.399999999999999</v>
      </c>
      <c r="G7010" s="8">
        <f t="shared" si="433"/>
        <v>18</v>
      </c>
      <c r="H7010" s="8">
        <f t="shared" si="434"/>
        <v>33.000000000000078</v>
      </c>
      <c r="I7010" s="8">
        <f t="shared" si="435"/>
        <v>8.2500000000000195</v>
      </c>
      <c r="J7010" s="1">
        <v>18</v>
      </c>
      <c r="K7010" s="1">
        <v>25</v>
      </c>
      <c r="M7010" s="45"/>
      <c r="N7010" s="45"/>
      <c r="O7010" s="45"/>
      <c r="P7010" s="28"/>
      <c r="Q7010" s="28"/>
      <c r="R7010" s="25"/>
      <c r="Z7010"/>
    </row>
    <row r="7011" spans="1:26" x14ac:dyDescent="0.25">
      <c r="A7011" s="2" t="s">
        <v>6</v>
      </c>
      <c r="B7011" s="3">
        <v>2008</v>
      </c>
      <c r="C7011" s="3">
        <v>10</v>
      </c>
      <c r="D7011" s="3">
        <v>18</v>
      </c>
      <c r="E7011" s="3">
        <v>20</v>
      </c>
      <c r="F7011" s="42">
        <v>17.2</v>
      </c>
      <c r="G7011" s="8">
        <f t="shared" si="433"/>
        <v>18</v>
      </c>
      <c r="H7011" s="8">
        <f t="shared" si="434"/>
        <v>44.000000000000043</v>
      </c>
      <c r="I7011" s="8">
        <f t="shared" si="435"/>
        <v>11.000000000000011</v>
      </c>
      <c r="J7011" s="1">
        <v>18</v>
      </c>
      <c r="K7011" s="1">
        <v>25</v>
      </c>
      <c r="M7011" s="45"/>
      <c r="N7011" s="45"/>
      <c r="O7011" s="45"/>
      <c r="P7011" s="28"/>
      <c r="Q7011" s="28"/>
      <c r="R7011" s="25"/>
      <c r="Z7011"/>
    </row>
    <row r="7012" spans="1:26" x14ac:dyDescent="0.25">
      <c r="A7012" s="2" t="s">
        <v>6</v>
      </c>
      <c r="B7012" s="3">
        <v>2008</v>
      </c>
      <c r="C7012" s="3">
        <v>10</v>
      </c>
      <c r="D7012" s="3">
        <v>18</v>
      </c>
      <c r="E7012" s="3">
        <v>21</v>
      </c>
      <c r="F7012" s="42">
        <v>16.100000000000001</v>
      </c>
      <c r="G7012" s="8">
        <f t="shared" si="433"/>
        <v>18</v>
      </c>
      <c r="H7012" s="8">
        <f t="shared" si="434"/>
        <v>104.49999999999991</v>
      </c>
      <c r="I7012" s="8">
        <f t="shared" si="435"/>
        <v>26.124999999999979</v>
      </c>
      <c r="J7012" s="1">
        <v>18</v>
      </c>
      <c r="K7012" s="1">
        <v>25</v>
      </c>
      <c r="M7012" s="45"/>
      <c r="N7012" s="45"/>
      <c r="O7012" s="45"/>
      <c r="P7012" s="28"/>
      <c r="Q7012" s="28"/>
      <c r="R7012" s="25"/>
      <c r="Z7012"/>
    </row>
    <row r="7013" spans="1:26" x14ac:dyDescent="0.25">
      <c r="A7013" s="2" t="s">
        <v>6</v>
      </c>
      <c r="B7013" s="3">
        <v>2008</v>
      </c>
      <c r="C7013" s="3">
        <v>10</v>
      </c>
      <c r="D7013" s="3">
        <v>18</v>
      </c>
      <c r="E7013" s="3">
        <v>22</v>
      </c>
      <c r="F7013" s="42">
        <v>16.3</v>
      </c>
      <c r="G7013" s="8">
        <f t="shared" si="433"/>
        <v>18</v>
      </c>
      <c r="H7013" s="8">
        <f t="shared" si="434"/>
        <v>93.499999999999957</v>
      </c>
      <c r="I7013" s="8">
        <f t="shared" si="435"/>
        <v>23.374999999999989</v>
      </c>
      <c r="J7013" s="1">
        <v>18</v>
      </c>
      <c r="K7013" s="1">
        <v>25</v>
      </c>
      <c r="M7013" s="45"/>
      <c r="N7013" s="45"/>
      <c r="O7013" s="45"/>
      <c r="P7013" s="28"/>
      <c r="Q7013" s="28"/>
      <c r="R7013" s="25"/>
      <c r="Z7013"/>
    </row>
    <row r="7014" spans="1:26" x14ac:dyDescent="0.25">
      <c r="A7014" s="2" t="s">
        <v>6</v>
      </c>
      <c r="B7014" s="3">
        <v>2008</v>
      </c>
      <c r="C7014" s="3">
        <v>10</v>
      </c>
      <c r="D7014" s="3">
        <v>18</v>
      </c>
      <c r="E7014" s="3">
        <v>23</v>
      </c>
      <c r="F7014" s="42">
        <v>16.2</v>
      </c>
      <c r="G7014" s="8">
        <f t="shared" si="433"/>
        <v>18</v>
      </c>
      <c r="H7014" s="8">
        <f t="shared" si="434"/>
        <v>99.000000000000043</v>
      </c>
      <c r="I7014" s="8">
        <f t="shared" si="435"/>
        <v>24.750000000000011</v>
      </c>
      <c r="J7014" s="1">
        <v>18</v>
      </c>
      <c r="K7014" s="1">
        <v>25</v>
      </c>
      <c r="M7014" s="45"/>
      <c r="N7014" s="45"/>
      <c r="O7014" s="45"/>
      <c r="P7014" s="28"/>
      <c r="Q7014" s="28"/>
      <c r="R7014" s="25"/>
      <c r="Z7014"/>
    </row>
    <row r="7015" spans="1:26" x14ac:dyDescent="0.25">
      <c r="A7015" s="2" t="s">
        <v>6</v>
      </c>
      <c r="B7015" s="3">
        <v>2008</v>
      </c>
      <c r="C7015" s="3">
        <v>10</v>
      </c>
      <c r="D7015" s="3">
        <v>19</v>
      </c>
      <c r="E7015" s="3">
        <v>0</v>
      </c>
      <c r="F7015" s="42">
        <v>15.9</v>
      </c>
      <c r="G7015" s="8">
        <f t="shared" si="433"/>
        <v>18</v>
      </c>
      <c r="H7015" s="8">
        <f t="shared" si="434"/>
        <v>115.49999999999999</v>
      </c>
      <c r="I7015" s="8">
        <f t="shared" si="435"/>
        <v>28.874999999999996</v>
      </c>
      <c r="J7015" s="1">
        <v>18</v>
      </c>
      <c r="K7015" s="1">
        <v>25</v>
      </c>
      <c r="M7015" s="45"/>
      <c r="N7015" s="45"/>
      <c r="O7015" s="45"/>
      <c r="P7015" s="28"/>
      <c r="Q7015" s="28"/>
      <c r="R7015" s="25"/>
      <c r="Z7015"/>
    </row>
    <row r="7016" spans="1:26" x14ac:dyDescent="0.25">
      <c r="A7016" s="2" t="s">
        <v>6</v>
      </c>
      <c r="B7016" s="3">
        <v>2008</v>
      </c>
      <c r="C7016" s="3">
        <v>10</v>
      </c>
      <c r="D7016" s="3">
        <v>19</v>
      </c>
      <c r="E7016" s="3">
        <v>1</v>
      </c>
      <c r="F7016" s="42">
        <v>16.100000000000001</v>
      </c>
      <c r="G7016" s="8">
        <f t="shared" si="433"/>
        <v>18</v>
      </c>
      <c r="H7016" s="8">
        <f t="shared" si="434"/>
        <v>104.49999999999991</v>
      </c>
      <c r="I7016" s="8">
        <f t="shared" si="435"/>
        <v>26.124999999999979</v>
      </c>
      <c r="J7016" s="1">
        <v>18</v>
      </c>
      <c r="K7016" s="1">
        <v>25</v>
      </c>
      <c r="M7016" s="45"/>
      <c r="N7016" s="45"/>
      <c r="O7016" s="45"/>
      <c r="P7016" s="28"/>
      <c r="Q7016" s="28"/>
      <c r="R7016" s="25"/>
      <c r="Z7016"/>
    </row>
    <row r="7017" spans="1:26" x14ac:dyDescent="0.25">
      <c r="A7017" s="2" t="s">
        <v>6</v>
      </c>
      <c r="B7017" s="3">
        <v>2008</v>
      </c>
      <c r="C7017" s="3">
        <v>10</v>
      </c>
      <c r="D7017" s="3">
        <v>19</v>
      </c>
      <c r="E7017" s="3">
        <v>2</v>
      </c>
      <c r="F7017" s="42">
        <v>16.3</v>
      </c>
      <c r="G7017" s="8">
        <f t="shared" si="433"/>
        <v>18</v>
      </c>
      <c r="H7017" s="8">
        <f t="shared" si="434"/>
        <v>93.499999999999957</v>
      </c>
      <c r="I7017" s="8">
        <f t="shared" si="435"/>
        <v>23.374999999999989</v>
      </c>
      <c r="J7017" s="1">
        <v>18</v>
      </c>
      <c r="K7017" s="1">
        <v>25</v>
      </c>
      <c r="M7017" s="45"/>
      <c r="N7017" s="45"/>
      <c r="O7017" s="45"/>
      <c r="P7017" s="28"/>
      <c r="Q7017" s="28"/>
      <c r="R7017" s="25"/>
      <c r="Z7017"/>
    </row>
    <row r="7018" spans="1:26" x14ac:dyDescent="0.25">
      <c r="A7018" s="2" t="s">
        <v>6</v>
      </c>
      <c r="B7018" s="3">
        <v>2008</v>
      </c>
      <c r="C7018" s="3">
        <v>10</v>
      </c>
      <c r="D7018" s="3">
        <v>19</v>
      </c>
      <c r="E7018" s="3">
        <v>3</v>
      </c>
      <c r="F7018" s="42">
        <v>16.3</v>
      </c>
      <c r="G7018" s="8">
        <f t="shared" si="433"/>
        <v>18</v>
      </c>
      <c r="H7018" s="8">
        <f t="shared" si="434"/>
        <v>93.499999999999957</v>
      </c>
      <c r="I7018" s="8">
        <f t="shared" si="435"/>
        <v>23.374999999999989</v>
      </c>
      <c r="J7018" s="1">
        <v>18</v>
      </c>
      <c r="K7018" s="1">
        <v>25</v>
      </c>
      <c r="M7018" s="45"/>
      <c r="N7018" s="45"/>
      <c r="O7018" s="45"/>
      <c r="P7018" s="28"/>
      <c r="Q7018" s="28"/>
      <c r="R7018" s="25"/>
      <c r="Z7018"/>
    </row>
    <row r="7019" spans="1:26" x14ac:dyDescent="0.25">
      <c r="A7019" s="2" t="s">
        <v>6</v>
      </c>
      <c r="B7019" s="3">
        <v>2008</v>
      </c>
      <c r="C7019" s="3">
        <v>10</v>
      </c>
      <c r="D7019" s="3">
        <v>19</v>
      </c>
      <c r="E7019" s="3">
        <v>4</v>
      </c>
      <c r="F7019" s="42">
        <v>16.100000000000001</v>
      </c>
      <c r="G7019" s="8">
        <f t="shared" si="433"/>
        <v>18</v>
      </c>
      <c r="H7019" s="8">
        <f t="shared" si="434"/>
        <v>104.49999999999991</v>
      </c>
      <c r="I7019" s="8">
        <f t="shared" si="435"/>
        <v>26.124999999999979</v>
      </c>
      <c r="J7019" s="1">
        <v>18</v>
      </c>
      <c r="K7019" s="1">
        <v>25</v>
      </c>
      <c r="M7019" s="45"/>
      <c r="N7019" s="45"/>
      <c r="O7019" s="45"/>
      <c r="P7019" s="28"/>
      <c r="Q7019" s="28"/>
      <c r="R7019" s="25"/>
      <c r="Z7019"/>
    </row>
    <row r="7020" spans="1:26" x14ac:dyDescent="0.25">
      <c r="A7020" s="2" t="s">
        <v>6</v>
      </c>
      <c r="B7020" s="3">
        <v>2008</v>
      </c>
      <c r="C7020" s="3">
        <v>10</v>
      </c>
      <c r="D7020" s="3">
        <v>19</v>
      </c>
      <c r="E7020" s="3">
        <v>5</v>
      </c>
      <c r="F7020" s="42">
        <v>15.8</v>
      </c>
      <c r="G7020" s="8">
        <f t="shared" si="433"/>
        <v>18</v>
      </c>
      <c r="H7020" s="8">
        <f t="shared" si="434"/>
        <v>120.99999999999996</v>
      </c>
      <c r="I7020" s="8">
        <f t="shared" si="435"/>
        <v>30.249999999999989</v>
      </c>
      <c r="J7020" s="1">
        <v>18</v>
      </c>
      <c r="K7020" s="1">
        <v>25</v>
      </c>
      <c r="M7020" s="45"/>
      <c r="N7020" s="45"/>
      <c r="O7020" s="45"/>
      <c r="P7020" s="28"/>
      <c r="Q7020" s="28"/>
      <c r="R7020" s="25"/>
      <c r="Z7020"/>
    </row>
    <row r="7021" spans="1:26" x14ac:dyDescent="0.25">
      <c r="A7021" s="2" t="s">
        <v>6</v>
      </c>
      <c r="B7021" s="3">
        <v>2008</v>
      </c>
      <c r="C7021" s="3">
        <v>10</v>
      </c>
      <c r="D7021" s="3">
        <v>19</v>
      </c>
      <c r="E7021" s="3">
        <v>6</v>
      </c>
      <c r="F7021" s="42">
        <v>15.6</v>
      </c>
      <c r="G7021" s="8">
        <f t="shared" si="433"/>
        <v>18</v>
      </c>
      <c r="H7021" s="8">
        <f t="shared" si="434"/>
        <v>132.00000000000003</v>
      </c>
      <c r="I7021" s="8">
        <f t="shared" si="435"/>
        <v>33.000000000000007</v>
      </c>
      <c r="J7021" s="1">
        <v>18</v>
      </c>
      <c r="K7021" s="1">
        <v>25</v>
      </c>
      <c r="M7021" s="45"/>
      <c r="N7021" s="45"/>
      <c r="O7021" s="45"/>
      <c r="P7021" s="28"/>
      <c r="Q7021" s="28"/>
      <c r="R7021" s="25"/>
      <c r="Z7021"/>
    </row>
    <row r="7022" spans="1:26" x14ac:dyDescent="0.25">
      <c r="A7022" s="2" t="s">
        <v>6</v>
      </c>
      <c r="B7022" s="3">
        <v>2008</v>
      </c>
      <c r="C7022" s="3">
        <v>10</v>
      </c>
      <c r="D7022" s="3">
        <v>19</v>
      </c>
      <c r="E7022" s="3">
        <v>7</v>
      </c>
      <c r="F7022" s="42">
        <v>15.5</v>
      </c>
      <c r="G7022" s="8">
        <f t="shared" si="433"/>
        <v>18</v>
      </c>
      <c r="H7022" s="8">
        <f t="shared" si="434"/>
        <v>137.5</v>
      </c>
      <c r="I7022" s="8">
        <f t="shared" si="435"/>
        <v>34.375</v>
      </c>
      <c r="J7022" s="1">
        <v>18</v>
      </c>
      <c r="K7022" s="1">
        <v>25</v>
      </c>
      <c r="M7022" s="45"/>
      <c r="N7022" s="45"/>
      <c r="O7022" s="45"/>
      <c r="P7022" s="28"/>
      <c r="Q7022" s="28"/>
      <c r="R7022" s="25"/>
      <c r="Z7022"/>
    </row>
    <row r="7023" spans="1:26" x14ac:dyDescent="0.25">
      <c r="A7023" s="2" t="s">
        <v>6</v>
      </c>
      <c r="B7023" s="3">
        <v>2008</v>
      </c>
      <c r="C7023" s="3">
        <v>10</v>
      </c>
      <c r="D7023" s="3">
        <v>19</v>
      </c>
      <c r="E7023" s="3">
        <v>8</v>
      </c>
      <c r="F7023" s="42">
        <v>15.3</v>
      </c>
      <c r="G7023" s="8">
        <f t="shared" si="433"/>
        <v>18</v>
      </c>
      <c r="H7023" s="8">
        <f t="shared" si="434"/>
        <v>148.49999999999997</v>
      </c>
      <c r="I7023" s="8">
        <f t="shared" si="435"/>
        <v>37.124999999999993</v>
      </c>
      <c r="J7023" s="1">
        <v>18</v>
      </c>
      <c r="K7023" s="1">
        <v>25</v>
      </c>
      <c r="M7023" s="45"/>
      <c r="N7023" s="45"/>
      <c r="O7023" s="45"/>
      <c r="P7023" s="28"/>
      <c r="Q7023" s="28"/>
      <c r="R7023" s="25"/>
      <c r="Z7023"/>
    </row>
    <row r="7024" spans="1:26" x14ac:dyDescent="0.25">
      <c r="A7024" s="2" t="s">
        <v>6</v>
      </c>
      <c r="B7024" s="3">
        <v>2008</v>
      </c>
      <c r="C7024" s="3">
        <v>10</v>
      </c>
      <c r="D7024" s="3">
        <v>19</v>
      </c>
      <c r="E7024" s="3">
        <v>9</v>
      </c>
      <c r="F7024" s="42">
        <v>15.5</v>
      </c>
      <c r="G7024" s="8">
        <f t="shared" si="433"/>
        <v>18</v>
      </c>
      <c r="H7024" s="8">
        <f t="shared" si="434"/>
        <v>137.5</v>
      </c>
      <c r="I7024" s="8">
        <f t="shared" si="435"/>
        <v>34.375</v>
      </c>
      <c r="J7024" s="1">
        <v>18</v>
      </c>
      <c r="K7024" s="1">
        <v>25</v>
      </c>
      <c r="M7024" s="45"/>
      <c r="N7024" s="45"/>
      <c r="O7024" s="45"/>
      <c r="P7024" s="28"/>
      <c r="Q7024" s="28"/>
      <c r="R7024" s="25"/>
      <c r="Z7024"/>
    </row>
    <row r="7025" spans="1:26" x14ac:dyDescent="0.25">
      <c r="A7025" s="2" t="s">
        <v>6</v>
      </c>
      <c r="B7025" s="3">
        <v>2008</v>
      </c>
      <c r="C7025" s="3">
        <v>10</v>
      </c>
      <c r="D7025" s="3">
        <v>19</v>
      </c>
      <c r="E7025" s="3">
        <v>10</v>
      </c>
      <c r="F7025" s="42">
        <v>15.5</v>
      </c>
      <c r="G7025" s="8">
        <f t="shared" si="433"/>
        <v>18</v>
      </c>
      <c r="H7025" s="8">
        <f t="shared" si="434"/>
        <v>137.5</v>
      </c>
      <c r="I7025" s="8">
        <f t="shared" si="435"/>
        <v>34.375</v>
      </c>
      <c r="J7025" s="1">
        <v>18</v>
      </c>
      <c r="K7025" s="1">
        <v>25</v>
      </c>
      <c r="M7025" s="45"/>
      <c r="N7025" s="45"/>
      <c r="O7025" s="45"/>
      <c r="P7025" s="28"/>
      <c r="Q7025" s="28"/>
      <c r="R7025" s="25"/>
      <c r="Z7025"/>
    </row>
    <row r="7026" spans="1:26" x14ac:dyDescent="0.25">
      <c r="A7026" s="2" t="s">
        <v>6</v>
      </c>
      <c r="B7026" s="3">
        <v>2008</v>
      </c>
      <c r="C7026" s="3">
        <v>10</v>
      </c>
      <c r="D7026" s="3">
        <v>19</v>
      </c>
      <c r="E7026" s="3">
        <v>11</v>
      </c>
      <c r="F7026" s="42">
        <v>16</v>
      </c>
      <c r="G7026" s="8">
        <f t="shared" si="433"/>
        <v>18</v>
      </c>
      <c r="H7026" s="8">
        <f t="shared" si="434"/>
        <v>110</v>
      </c>
      <c r="I7026" s="8">
        <f t="shared" si="435"/>
        <v>27.5</v>
      </c>
      <c r="J7026" s="1">
        <v>18</v>
      </c>
      <c r="K7026" s="1">
        <v>25</v>
      </c>
      <c r="M7026" s="45"/>
      <c r="N7026" s="45"/>
      <c r="O7026" s="45"/>
      <c r="P7026" s="28"/>
      <c r="Q7026" s="28"/>
      <c r="R7026" s="25"/>
      <c r="Z7026"/>
    </row>
    <row r="7027" spans="1:26" x14ac:dyDescent="0.25">
      <c r="A7027" s="2" t="s">
        <v>6</v>
      </c>
      <c r="B7027" s="3">
        <v>2008</v>
      </c>
      <c r="C7027" s="3">
        <v>10</v>
      </c>
      <c r="D7027" s="3">
        <v>19</v>
      </c>
      <c r="E7027" s="3">
        <v>12</v>
      </c>
      <c r="F7027" s="42">
        <v>19.399999999999999</v>
      </c>
      <c r="G7027" s="8">
        <f t="shared" si="433"/>
        <v>18</v>
      </c>
      <c r="H7027" s="8">
        <f t="shared" si="434"/>
        <v>0</v>
      </c>
      <c r="I7027" s="8">
        <f t="shared" si="435"/>
        <v>0</v>
      </c>
      <c r="J7027" s="1">
        <v>18</v>
      </c>
      <c r="K7027" s="1">
        <v>25</v>
      </c>
      <c r="M7027" s="45"/>
      <c r="N7027" s="45"/>
      <c r="O7027" s="45"/>
      <c r="P7027" s="28"/>
      <c r="Q7027" s="28"/>
      <c r="R7027" s="25"/>
      <c r="Z7027"/>
    </row>
    <row r="7028" spans="1:26" x14ac:dyDescent="0.25">
      <c r="A7028" s="2" t="s">
        <v>6</v>
      </c>
      <c r="B7028" s="3">
        <v>2008</v>
      </c>
      <c r="C7028" s="3">
        <v>10</v>
      </c>
      <c r="D7028" s="3">
        <v>19</v>
      </c>
      <c r="E7028" s="3">
        <v>13</v>
      </c>
      <c r="F7028" s="42">
        <v>20.3</v>
      </c>
      <c r="G7028" s="8">
        <f t="shared" si="433"/>
        <v>18</v>
      </c>
      <c r="H7028" s="8">
        <f t="shared" si="434"/>
        <v>0</v>
      </c>
      <c r="I7028" s="8">
        <f t="shared" si="435"/>
        <v>0</v>
      </c>
      <c r="J7028" s="1">
        <v>18</v>
      </c>
      <c r="K7028" s="1">
        <v>25</v>
      </c>
      <c r="M7028" s="45"/>
      <c r="N7028" s="45"/>
      <c r="O7028" s="45"/>
      <c r="P7028" s="28"/>
      <c r="Q7028" s="28"/>
      <c r="R7028" s="25"/>
      <c r="Z7028"/>
    </row>
    <row r="7029" spans="1:26" x14ac:dyDescent="0.25">
      <c r="A7029" s="2" t="s">
        <v>6</v>
      </c>
      <c r="B7029" s="3">
        <v>2008</v>
      </c>
      <c r="C7029" s="3">
        <v>10</v>
      </c>
      <c r="D7029" s="3">
        <v>19</v>
      </c>
      <c r="E7029" s="3">
        <v>14</v>
      </c>
      <c r="F7029" s="42">
        <v>21</v>
      </c>
      <c r="G7029" s="8">
        <f t="shared" si="433"/>
        <v>18</v>
      </c>
      <c r="H7029" s="8">
        <f t="shared" si="434"/>
        <v>0</v>
      </c>
      <c r="I7029" s="8">
        <f t="shared" si="435"/>
        <v>0</v>
      </c>
      <c r="J7029" s="1">
        <v>18</v>
      </c>
      <c r="K7029" s="1">
        <v>25</v>
      </c>
      <c r="M7029" s="45"/>
      <c r="N7029" s="45"/>
      <c r="O7029" s="45"/>
      <c r="P7029" s="28"/>
      <c r="Q7029" s="28"/>
      <c r="R7029" s="25"/>
      <c r="Z7029"/>
    </row>
    <row r="7030" spans="1:26" x14ac:dyDescent="0.25">
      <c r="A7030" s="2" t="s">
        <v>6</v>
      </c>
      <c r="B7030" s="3">
        <v>2008</v>
      </c>
      <c r="C7030" s="3">
        <v>10</v>
      </c>
      <c r="D7030" s="3">
        <v>19</v>
      </c>
      <c r="E7030" s="3">
        <v>15</v>
      </c>
      <c r="F7030" s="42">
        <v>21.5</v>
      </c>
      <c r="G7030" s="8">
        <f t="shared" si="433"/>
        <v>18</v>
      </c>
      <c r="H7030" s="8">
        <f t="shared" si="434"/>
        <v>0</v>
      </c>
      <c r="I7030" s="8">
        <f t="shared" si="435"/>
        <v>0</v>
      </c>
      <c r="J7030" s="1">
        <v>18</v>
      </c>
      <c r="K7030" s="1">
        <v>25</v>
      </c>
      <c r="M7030" s="45"/>
      <c r="N7030" s="45"/>
      <c r="O7030" s="45"/>
      <c r="P7030" s="28"/>
      <c r="Q7030" s="28"/>
      <c r="R7030" s="25"/>
      <c r="Z7030"/>
    </row>
    <row r="7031" spans="1:26" x14ac:dyDescent="0.25">
      <c r="A7031" s="2" t="s">
        <v>6</v>
      </c>
      <c r="B7031" s="3">
        <v>2008</v>
      </c>
      <c r="C7031" s="3">
        <v>10</v>
      </c>
      <c r="D7031" s="3">
        <v>19</v>
      </c>
      <c r="E7031" s="3">
        <v>16</v>
      </c>
      <c r="F7031" s="42">
        <v>21.8</v>
      </c>
      <c r="G7031" s="8">
        <f t="shared" si="433"/>
        <v>18</v>
      </c>
      <c r="H7031" s="8">
        <f t="shared" si="434"/>
        <v>0</v>
      </c>
      <c r="I7031" s="8">
        <f t="shared" si="435"/>
        <v>0</v>
      </c>
      <c r="J7031" s="1">
        <v>18</v>
      </c>
      <c r="K7031" s="1">
        <v>25</v>
      </c>
      <c r="M7031" s="45"/>
      <c r="N7031" s="45"/>
      <c r="O7031" s="45"/>
      <c r="P7031" s="28"/>
      <c r="Q7031" s="28"/>
      <c r="R7031" s="25"/>
      <c r="Z7031"/>
    </row>
    <row r="7032" spans="1:26" x14ac:dyDescent="0.25">
      <c r="A7032" s="2" t="s">
        <v>6</v>
      </c>
      <c r="B7032" s="3">
        <v>2008</v>
      </c>
      <c r="C7032" s="3">
        <v>10</v>
      </c>
      <c r="D7032" s="3">
        <v>19</v>
      </c>
      <c r="E7032" s="3">
        <v>17</v>
      </c>
      <c r="F7032" s="42">
        <v>22</v>
      </c>
      <c r="G7032" s="8">
        <f t="shared" si="433"/>
        <v>18</v>
      </c>
      <c r="H7032" s="8">
        <f t="shared" si="434"/>
        <v>0</v>
      </c>
      <c r="I7032" s="8">
        <f t="shared" si="435"/>
        <v>0</v>
      </c>
      <c r="J7032" s="1">
        <v>18</v>
      </c>
      <c r="K7032" s="1">
        <v>25</v>
      </c>
      <c r="M7032" s="45"/>
      <c r="N7032" s="45"/>
      <c r="O7032" s="45"/>
      <c r="P7032" s="28"/>
      <c r="Q7032" s="28"/>
      <c r="R7032" s="25"/>
      <c r="Z7032"/>
    </row>
    <row r="7033" spans="1:26" x14ac:dyDescent="0.25">
      <c r="A7033" s="2" t="s">
        <v>6</v>
      </c>
      <c r="B7033" s="3">
        <v>2008</v>
      </c>
      <c r="C7033" s="3">
        <v>10</v>
      </c>
      <c r="D7033" s="3">
        <v>19</v>
      </c>
      <c r="E7033" s="3">
        <v>18</v>
      </c>
      <c r="F7033" s="42">
        <v>20.8</v>
      </c>
      <c r="G7033" s="8">
        <f t="shared" si="433"/>
        <v>18</v>
      </c>
      <c r="H7033" s="8">
        <f t="shared" si="434"/>
        <v>0</v>
      </c>
      <c r="I7033" s="8">
        <f t="shared" si="435"/>
        <v>0</v>
      </c>
      <c r="J7033" s="1">
        <v>18</v>
      </c>
      <c r="K7033" s="1">
        <v>25</v>
      </c>
      <c r="M7033" s="45"/>
      <c r="N7033" s="45"/>
      <c r="O7033" s="45"/>
      <c r="P7033" s="28"/>
      <c r="Q7033" s="28"/>
      <c r="R7033" s="25"/>
      <c r="Z7033"/>
    </row>
    <row r="7034" spans="1:26" x14ac:dyDescent="0.25">
      <c r="A7034" s="2" t="s">
        <v>6</v>
      </c>
      <c r="B7034" s="3">
        <v>2008</v>
      </c>
      <c r="C7034" s="3">
        <v>10</v>
      </c>
      <c r="D7034" s="3">
        <v>19</v>
      </c>
      <c r="E7034" s="3">
        <v>19</v>
      </c>
      <c r="F7034" s="42">
        <v>19</v>
      </c>
      <c r="G7034" s="8">
        <f t="shared" si="433"/>
        <v>18</v>
      </c>
      <c r="H7034" s="8">
        <f t="shared" si="434"/>
        <v>0</v>
      </c>
      <c r="I7034" s="8">
        <f t="shared" si="435"/>
        <v>0</v>
      </c>
      <c r="J7034" s="1">
        <v>18</v>
      </c>
      <c r="K7034" s="1">
        <v>25</v>
      </c>
      <c r="M7034" s="45"/>
      <c r="N7034" s="45"/>
      <c r="O7034" s="45"/>
      <c r="P7034" s="28"/>
      <c r="Q7034" s="28"/>
      <c r="R7034" s="25"/>
      <c r="Z7034"/>
    </row>
    <row r="7035" spans="1:26" x14ac:dyDescent="0.25">
      <c r="A7035" s="2" t="s">
        <v>6</v>
      </c>
      <c r="B7035" s="3">
        <v>2008</v>
      </c>
      <c r="C7035" s="3">
        <v>10</v>
      </c>
      <c r="D7035" s="3">
        <v>19</v>
      </c>
      <c r="E7035" s="3">
        <v>20</v>
      </c>
      <c r="F7035" s="42">
        <v>18.3</v>
      </c>
      <c r="G7035" s="8">
        <f t="shared" si="433"/>
        <v>18</v>
      </c>
      <c r="H7035" s="8">
        <f t="shared" si="434"/>
        <v>0</v>
      </c>
      <c r="I7035" s="8">
        <f t="shared" si="435"/>
        <v>0</v>
      </c>
      <c r="J7035" s="1">
        <v>18</v>
      </c>
      <c r="K7035" s="1">
        <v>25</v>
      </c>
      <c r="M7035" s="45"/>
      <c r="N7035" s="45"/>
      <c r="O7035" s="45"/>
      <c r="P7035" s="28"/>
      <c r="Q7035" s="28"/>
      <c r="R7035" s="25"/>
      <c r="Z7035"/>
    </row>
    <row r="7036" spans="1:26" x14ac:dyDescent="0.25">
      <c r="A7036" s="2" t="s">
        <v>6</v>
      </c>
      <c r="B7036" s="3">
        <v>2008</v>
      </c>
      <c r="C7036" s="3">
        <v>10</v>
      </c>
      <c r="D7036" s="3">
        <v>19</v>
      </c>
      <c r="E7036" s="3">
        <v>21</v>
      </c>
      <c r="F7036" s="42">
        <v>18.5</v>
      </c>
      <c r="G7036" s="8">
        <f t="shared" si="433"/>
        <v>18</v>
      </c>
      <c r="H7036" s="8">
        <f t="shared" si="434"/>
        <v>0</v>
      </c>
      <c r="I7036" s="8">
        <f t="shared" si="435"/>
        <v>0</v>
      </c>
      <c r="J7036" s="1">
        <v>18</v>
      </c>
      <c r="K7036" s="1">
        <v>25</v>
      </c>
      <c r="M7036" s="45"/>
      <c r="N7036" s="45"/>
      <c r="O7036" s="45"/>
      <c r="P7036" s="28"/>
      <c r="Q7036" s="28"/>
      <c r="R7036" s="25"/>
      <c r="Z7036"/>
    </row>
    <row r="7037" spans="1:26" x14ac:dyDescent="0.25">
      <c r="A7037" s="2" t="s">
        <v>6</v>
      </c>
      <c r="B7037" s="3">
        <v>2008</v>
      </c>
      <c r="C7037" s="3">
        <v>10</v>
      </c>
      <c r="D7037" s="3">
        <v>19</v>
      </c>
      <c r="E7037" s="3">
        <v>22</v>
      </c>
      <c r="F7037" s="42">
        <v>18.5</v>
      </c>
      <c r="G7037" s="8">
        <f t="shared" si="433"/>
        <v>18</v>
      </c>
      <c r="H7037" s="8">
        <f t="shared" si="434"/>
        <v>0</v>
      </c>
      <c r="I7037" s="8">
        <f t="shared" si="435"/>
        <v>0</v>
      </c>
      <c r="J7037" s="1">
        <v>18</v>
      </c>
      <c r="K7037" s="1">
        <v>25</v>
      </c>
      <c r="M7037" s="45"/>
      <c r="N7037" s="45"/>
      <c r="O7037" s="45"/>
      <c r="P7037" s="28"/>
      <c r="Q7037" s="28"/>
      <c r="R7037" s="25"/>
      <c r="Z7037"/>
    </row>
    <row r="7038" spans="1:26" x14ac:dyDescent="0.25">
      <c r="A7038" s="2" t="s">
        <v>6</v>
      </c>
      <c r="B7038" s="3">
        <v>2008</v>
      </c>
      <c r="C7038" s="3">
        <v>10</v>
      </c>
      <c r="D7038" s="3">
        <v>19</v>
      </c>
      <c r="E7038" s="3">
        <v>23</v>
      </c>
      <c r="F7038" s="42">
        <v>18.5</v>
      </c>
      <c r="G7038" s="8">
        <f t="shared" si="433"/>
        <v>18</v>
      </c>
      <c r="H7038" s="8">
        <f t="shared" si="434"/>
        <v>0</v>
      </c>
      <c r="I7038" s="8">
        <f t="shared" si="435"/>
        <v>0</v>
      </c>
      <c r="J7038" s="1">
        <v>18</v>
      </c>
      <c r="K7038" s="1">
        <v>25</v>
      </c>
      <c r="M7038" s="45"/>
      <c r="N7038" s="45"/>
      <c r="O7038" s="45"/>
      <c r="P7038" s="28"/>
      <c r="Q7038" s="28"/>
      <c r="R7038" s="25"/>
      <c r="Z7038"/>
    </row>
    <row r="7039" spans="1:26" x14ac:dyDescent="0.25">
      <c r="A7039" s="2" t="s">
        <v>6</v>
      </c>
      <c r="B7039" s="3">
        <v>2008</v>
      </c>
      <c r="C7039" s="3">
        <v>10</v>
      </c>
      <c r="D7039" s="3">
        <v>20</v>
      </c>
      <c r="E7039" s="3">
        <v>0</v>
      </c>
      <c r="F7039" s="42">
        <v>18.7</v>
      </c>
      <c r="G7039" s="8">
        <f t="shared" si="433"/>
        <v>18</v>
      </c>
      <c r="H7039" s="8">
        <f t="shared" si="434"/>
        <v>0</v>
      </c>
      <c r="I7039" s="8">
        <f t="shared" si="435"/>
        <v>0</v>
      </c>
      <c r="J7039" s="1">
        <v>18</v>
      </c>
      <c r="K7039" s="1">
        <v>25</v>
      </c>
      <c r="M7039" s="45"/>
      <c r="N7039" s="45"/>
      <c r="O7039" s="45"/>
      <c r="P7039" s="28"/>
      <c r="Q7039" s="28"/>
      <c r="R7039" s="25"/>
      <c r="Z7039"/>
    </row>
    <row r="7040" spans="1:26" x14ac:dyDescent="0.25">
      <c r="A7040" s="2" t="s">
        <v>6</v>
      </c>
      <c r="B7040" s="3">
        <v>2008</v>
      </c>
      <c r="C7040" s="3">
        <v>10</v>
      </c>
      <c r="D7040" s="3">
        <v>20</v>
      </c>
      <c r="E7040" s="3">
        <v>1</v>
      </c>
      <c r="F7040" s="42">
        <v>18.7</v>
      </c>
      <c r="G7040" s="8">
        <f t="shared" si="433"/>
        <v>18</v>
      </c>
      <c r="H7040" s="8">
        <f t="shared" si="434"/>
        <v>0</v>
      </c>
      <c r="I7040" s="8">
        <f t="shared" si="435"/>
        <v>0</v>
      </c>
      <c r="J7040" s="1">
        <v>18</v>
      </c>
      <c r="K7040" s="1">
        <v>25</v>
      </c>
      <c r="M7040" s="45"/>
      <c r="N7040" s="45"/>
      <c r="O7040" s="45"/>
      <c r="P7040" s="28"/>
      <c r="Q7040" s="28"/>
      <c r="R7040" s="25"/>
      <c r="Z7040"/>
    </row>
    <row r="7041" spans="1:26" x14ac:dyDescent="0.25">
      <c r="A7041" s="2" t="s">
        <v>6</v>
      </c>
      <c r="B7041" s="3">
        <v>2008</v>
      </c>
      <c r="C7041" s="3">
        <v>10</v>
      </c>
      <c r="D7041" s="3">
        <v>20</v>
      </c>
      <c r="E7041" s="3">
        <v>2</v>
      </c>
      <c r="F7041" s="42">
        <v>18.3</v>
      </c>
      <c r="G7041" s="8">
        <f t="shared" si="433"/>
        <v>18</v>
      </c>
      <c r="H7041" s="8">
        <f t="shared" si="434"/>
        <v>0</v>
      </c>
      <c r="I7041" s="8">
        <f t="shared" si="435"/>
        <v>0</v>
      </c>
      <c r="J7041" s="1">
        <v>18</v>
      </c>
      <c r="K7041" s="1">
        <v>25</v>
      </c>
      <c r="M7041" s="45"/>
      <c r="N7041" s="45"/>
      <c r="O7041" s="45"/>
      <c r="P7041" s="28"/>
      <c r="Q7041" s="28"/>
      <c r="R7041" s="25"/>
      <c r="Z7041"/>
    </row>
    <row r="7042" spans="1:26" x14ac:dyDescent="0.25">
      <c r="A7042" s="2" t="s">
        <v>6</v>
      </c>
      <c r="B7042" s="3">
        <v>2008</v>
      </c>
      <c r="C7042" s="3">
        <v>10</v>
      </c>
      <c r="D7042" s="3">
        <v>20</v>
      </c>
      <c r="E7042" s="3">
        <v>3</v>
      </c>
      <c r="F7042" s="42">
        <v>17.899999999999999</v>
      </c>
      <c r="G7042" s="8">
        <f t="shared" si="433"/>
        <v>18</v>
      </c>
      <c r="H7042" s="8">
        <f t="shared" si="434"/>
        <v>5.5000000000000782</v>
      </c>
      <c r="I7042" s="8">
        <f t="shared" si="435"/>
        <v>1.3750000000000195</v>
      </c>
      <c r="J7042" s="1">
        <v>18</v>
      </c>
      <c r="K7042" s="1">
        <v>25</v>
      </c>
      <c r="M7042" s="45"/>
      <c r="N7042" s="45"/>
      <c r="O7042" s="45"/>
      <c r="P7042" s="28"/>
      <c r="Q7042" s="28"/>
      <c r="R7042" s="25"/>
      <c r="Z7042"/>
    </row>
    <row r="7043" spans="1:26" x14ac:dyDescent="0.25">
      <c r="A7043" s="2" t="s">
        <v>6</v>
      </c>
      <c r="B7043" s="3">
        <v>2008</v>
      </c>
      <c r="C7043" s="3">
        <v>10</v>
      </c>
      <c r="D7043" s="3">
        <v>20</v>
      </c>
      <c r="E7043" s="3">
        <v>4</v>
      </c>
      <c r="F7043" s="42">
        <v>17.399999999999999</v>
      </c>
      <c r="G7043" s="8">
        <f t="shared" si="433"/>
        <v>18</v>
      </c>
      <c r="H7043" s="8">
        <f t="shared" si="434"/>
        <v>33.000000000000078</v>
      </c>
      <c r="I7043" s="8">
        <f t="shared" si="435"/>
        <v>8.2500000000000195</v>
      </c>
      <c r="J7043" s="1">
        <v>18</v>
      </c>
      <c r="K7043" s="1">
        <v>25</v>
      </c>
      <c r="M7043" s="45"/>
      <c r="N7043" s="45"/>
      <c r="O7043" s="45"/>
      <c r="P7043" s="28"/>
      <c r="Q7043" s="28"/>
      <c r="R7043" s="25"/>
      <c r="Z7043"/>
    </row>
    <row r="7044" spans="1:26" x14ac:dyDescent="0.25">
      <c r="A7044" s="2" t="s">
        <v>6</v>
      </c>
      <c r="B7044" s="3">
        <v>2008</v>
      </c>
      <c r="C7044" s="3">
        <v>10</v>
      </c>
      <c r="D7044" s="3">
        <v>20</v>
      </c>
      <c r="E7044" s="3">
        <v>5</v>
      </c>
      <c r="F7044" s="42">
        <v>16.899999999999999</v>
      </c>
      <c r="G7044" s="8">
        <f t="shared" si="433"/>
        <v>18</v>
      </c>
      <c r="H7044" s="8">
        <f t="shared" si="434"/>
        <v>60.500000000000078</v>
      </c>
      <c r="I7044" s="8">
        <f t="shared" si="435"/>
        <v>15.12500000000002</v>
      </c>
      <c r="J7044" s="1">
        <v>18</v>
      </c>
      <c r="K7044" s="1">
        <v>25</v>
      </c>
      <c r="M7044" s="45"/>
      <c r="N7044" s="45"/>
      <c r="O7044" s="45"/>
      <c r="P7044" s="28"/>
      <c r="Q7044" s="28"/>
      <c r="R7044" s="25"/>
      <c r="Z7044"/>
    </row>
    <row r="7045" spans="1:26" x14ac:dyDescent="0.25">
      <c r="A7045" s="2" t="s">
        <v>6</v>
      </c>
      <c r="B7045" s="3">
        <v>2008</v>
      </c>
      <c r="C7045" s="3">
        <v>10</v>
      </c>
      <c r="D7045" s="3">
        <v>20</v>
      </c>
      <c r="E7045" s="3">
        <v>6</v>
      </c>
      <c r="F7045" s="42">
        <v>16.7</v>
      </c>
      <c r="G7045" s="8">
        <f t="shared" si="433"/>
        <v>18</v>
      </c>
      <c r="H7045" s="8">
        <f t="shared" si="434"/>
        <v>71.500000000000043</v>
      </c>
      <c r="I7045" s="8">
        <f t="shared" si="435"/>
        <v>17.875000000000011</v>
      </c>
      <c r="J7045" s="1">
        <v>18</v>
      </c>
      <c r="K7045" s="1">
        <v>25</v>
      </c>
      <c r="M7045" s="45"/>
      <c r="N7045" s="45"/>
      <c r="O7045" s="45"/>
      <c r="P7045" s="28"/>
      <c r="Q7045" s="28"/>
      <c r="R7045" s="25"/>
      <c r="Z7045"/>
    </row>
    <row r="7046" spans="1:26" x14ac:dyDescent="0.25">
      <c r="A7046" s="2" t="s">
        <v>6</v>
      </c>
      <c r="B7046" s="3">
        <v>2008</v>
      </c>
      <c r="C7046" s="3">
        <v>10</v>
      </c>
      <c r="D7046" s="3">
        <v>20</v>
      </c>
      <c r="E7046" s="3">
        <v>7</v>
      </c>
      <c r="F7046" s="42">
        <v>16.7</v>
      </c>
      <c r="G7046" s="8">
        <f t="shared" si="433"/>
        <v>18</v>
      </c>
      <c r="H7046" s="8">
        <f t="shared" si="434"/>
        <v>71.500000000000043</v>
      </c>
      <c r="I7046" s="8">
        <f t="shared" si="435"/>
        <v>17.875000000000011</v>
      </c>
      <c r="J7046" s="1">
        <v>18</v>
      </c>
      <c r="K7046" s="1">
        <v>25</v>
      </c>
      <c r="M7046" s="45"/>
      <c r="N7046" s="45"/>
      <c r="O7046" s="45"/>
      <c r="P7046" s="28"/>
      <c r="Q7046" s="28"/>
      <c r="R7046" s="25"/>
      <c r="Z7046"/>
    </row>
    <row r="7047" spans="1:26" x14ac:dyDescent="0.25">
      <c r="A7047" s="2" t="s">
        <v>6</v>
      </c>
      <c r="B7047" s="3">
        <v>2008</v>
      </c>
      <c r="C7047" s="3">
        <v>10</v>
      </c>
      <c r="D7047" s="3">
        <v>20</v>
      </c>
      <c r="E7047" s="3">
        <v>8</v>
      </c>
      <c r="F7047" s="42">
        <v>16.5</v>
      </c>
      <c r="G7047" s="8">
        <f t="shared" ref="G7047:G7110" si="436">IF(A7047="Inverno", $G$3, $G$2)</f>
        <v>18</v>
      </c>
      <c r="H7047" s="8">
        <f t="shared" si="434"/>
        <v>82.5</v>
      </c>
      <c r="I7047" s="8">
        <f t="shared" si="435"/>
        <v>20.625</v>
      </c>
      <c r="J7047" s="1">
        <v>18</v>
      </c>
      <c r="K7047" s="1">
        <v>25</v>
      </c>
      <c r="M7047" s="45"/>
      <c r="N7047" s="45"/>
      <c r="O7047" s="45"/>
      <c r="P7047" s="28"/>
      <c r="Q7047" s="28"/>
      <c r="R7047" s="25"/>
      <c r="Z7047"/>
    </row>
    <row r="7048" spans="1:26" x14ac:dyDescent="0.25">
      <c r="A7048" s="2" t="s">
        <v>6</v>
      </c>
      <c r="B7048" s="3">
        <v>2008</v>
      </c>
      <c r="C7048" s="3">
        <v>10</v>
      </c>
      <c r="D7048" s="3">
        <v>20</v>
      </c>
      <c r="E7048" s="3">
        <v>9</v>
      </c>
      <c r="F7048" s="42">
        <v>17</v>
      </c>
      <c r="G7048" s="8">
        <f t="shared" si="436"/>
        <v>18</v>
      </c>
      <c r="H7048" s="8">
        <f t="shared" ref="H7048:H7111" si="437">IF(F7048&gt;G7048,0,$D$3*(G7048-F7048)/$D$4)</f>
        <v>55</v>
      </c>
      <c r="I7048" s="8">
        <f t="shared" ref="I7048:I7111" si="438">H7048/$G$4</f>
        <v>13.75</v>
      </c>
      <c r="J7048" s="1">
        <v>18</v>
      </c>
      <c r="K7048" s="1">
        <v>25</v>
      </c>
      <c r="M7048" s="45"/>
      <c r="N7048" s="45"/>
      <c r="O7048" s="45"/>
      <c r="P7048" s="28"/>
      <c r="Q7048" s="28"/>
      <c r="R7048" s="25"/>
      <c r="Z7048"/>
    </row>
    <row r="7049" spans="1:26" x14ac:dyDescent="0.25">
      <c r="A7049" s="2" t="s">
        <v>6</v>
      </c>
      <c r="B7049" s="3">
        <v>2008</v>
      </c>
      <c r="C7049" s="3">
        <v>10</v>
      </c>
      <c r="D7049" s="3">
        <v>20</v>
      </c>
      <c r="E7049" s="3">
        <v>10</v>
      </c>
      <c r="F7049" s="42">
        <v>17.8</v>
      </c>
      <c r="G7049" s="8">
        <f t="shared" si="436"/>
        <v>18</v>
      </c>
      <c r="H7049" s="8">
        <f t="shared" si="437"/>
        <v>10.999999999999961</v>
      </c>
      <c r="I7049" s="8">
        <f t="shared" si="438"/>
        <v>2.7499999999999902</v>
      </c>
      <c r="J7049" s="1">
        <v>18</v>
      </c>
      <c r="K7049" s="1">
        <v>25</v>
      </c>
      <c r="M7049" s="45"/>
      <c r="N7049" s="45"/>
      <c r="O7049" s="45"/>
      <c r="P7049" s="28"/>
      <c r="Q7049" s="28"/>
      <c r="R7049" s="25"/>
      <c r="Z7049"/>
    </row>
    <row r="7050" spans="1:26" x14ac:dyDescent="0.25">
      <c r="A7050" s="2" t="s">
        <v>6</v>
      </c>
      <c r="B7050" s="3">
        <v>2008</v>
      </c>
      <c r="C7050" s="3">
        <v>10</v>
      </c>
      <c r="D7050" s="3">
        <v>20</v>
      </c>
      <c r="E7050" s="3">
        <v>11</v>
      </c>
      <c r="F7050" s="42">
        <v>18.7</v>
      </c>
      <c r="G7050" s="8">
        <f t="shared" si="436"/>
        <v>18</v>
      </c>
      <c r="H7050" s="8">
        <f t="shared" si="437"/>
        <v>0</v>
      </c>
      <c r="I7050" s="8">
        <f t="shared" si="438"/>
        <v>0</v>
      </c>
      <c r="J7050" s="1">
        <v>18</v>
      </c>
      <c r="K7050" s="1">
        <v>25</v>
      </c>
      <c r="M7050" s="45"/>
      <c r="N7050" s="45"/>
      <c r="O7050" s="45"/>
      <c r="P7050" s="28"/>
      <c r="Q7050" s="28"/>
      <c r="R7050" s="25"/>
      <c r="Z7050"/>
    </row>
    <row r="7051" spans="1:26" x14ac:dyDescent="0.25">
      <c r="A7051" s="2" t="s">
        <v>6</v>
      </c>
      <c r="B7051" s="3">
        <v>2008</v>
      </c>
      <c r="C7051" s="3">
        <v>10</v>
      </c>
      <c r="D7051" s="3">
        <v>20</v>
      </c>
      <c r="E7051" s="3">
        <v>12</v>
      </c>
      <c r="F7051" s="42">
        <v>20.3</v>
      </c>
      <c r="G7051" s="8">
        <f t="shared" si="436"/>
        <v>18</v>
      </c>
      <c r="H7051" s="8">
        <f t="shared" si="437"/>
        <v>0</v>
      </c>
      <c r="I7051" s="8">
        <f t="shared" si="438"/>
        <v>0</v>
      </c>
      <c r="J7051" s="1">
        <v>18</v>
      </c>
      <c r="K7051" s="1">
        <v>25</v>
      </c>
      <c r="M7051" s="45"/>
      <c r="N7051" s="45"/>
      <c r="O7051" s="45"/>
      <c r="P7051" s="28"/>
      <c r="Q7051" s="28"/>
      <c r="R7051" s="25"/>
      <c r="Z7051"/>
    </row>
    <row r="7052" spans="1:26" x14ac:dyDescent="0.25">
      <c r="A7052" s="2" t="s">
        <v>6</v>
      </c>
      <c r="B7052" s="3">
        <v>2008</v>
      </c>
      <c r="C7052" s="3">
        <v>10</v>
      </c>
      <c r="D7052" s="3">
        <v>20</v>
      </c>
      <c r="E7052" s="3">
        <v>13</v>
      </c>
      <c r="F7052" s="42">
        <v>21.3</v>
      </c>
      <c r="G7052" s="8">
        <f t="shared" si="436"/>
        <v>18</v>
      </c>
      <c r="H7052" s="8">
        <f t="shared" si="437"/>
        <v>0</v>
      </c>
      <c r="I7052" s="8">
        <f t="shared" si="438"/>
        <v>0</v>
      </c>
      <c r="J7052" s="1">
        <v>18</v>
      </c>
      <c r="K7052" s="1">
        <v>25</v>
      </c>
      <c r="M7052" s="45"/>
      <c r="N7052" s="45"/>
      <c r="O7052" s="45"/>
      <c r="P7052" s="28"/>
      <c r="Q7052" s="28"/>
      <c r="R7052" s="25"/>
      <c r="Z7052"/>
    </row>
    <row r="7053" spans="1:26" x14ac:dyDescent="0.25">
      <c r="A7053" s="2" t="s">
        <v>6</v>
      </c>
      <c r="B7053" s="3">
        <v>2008</v>
      </c>
      <c r="C7053" s="3">
        <v>10</v>
      </c>
      <c r="D7053" s="3">
        <v>20</v>
      </c>
      <c r="E7053" s="3">
        <v>14</v>
      </c>
      <c r="F7053" s="42">
        <v>21.8</v>
      </c>
      <c r="G7053" s="8">
        <f t="shared" si="436"/>
        <v>18</v>
      </c>
      <c r="H7053" s="8">
        <f t="shared" si="437"/>
        <v>0</v>
      </c>
      <c r="I7053" s="8">
        <f t="shared" si="438"/>
        <v>0</v>
      </c>
      <c r="J7053" s="1">
        <v>18</v>
      </c>
      <c r="K7053" s="1">
        <v>25</v>
      </c>
      <c r="M7053" s="45"/>
      <c r="N7053" s="45"/>
      <c r="O7053" s="45"/>
      <c r="P7053" s="28"/>
      <c r="Q7053" s="28"/>
      <c r="R7053" s="25"/>
      <c r="Z7053"/>
    </row>
    <row r="7054" spans="1:26" x14ac:dyDescent="0.25">
      <c r="A7054" s="2" t="s">
        <v>6</v>
      </c>
      <c r="B7054" s="3">
        <v>2008</v>
      </c>
      <c r="C7054" s="3">
        <v>10</v>
      </c>
      <c r="D7054" s="3">
        <v>20</v>
      </c>
      <c r="E7054" s="3">
        <v>15</v>
      </c>
      <c r="F7054" s="42">
        <v>22.4</v>
      </c>
      <c r="G7054" s="8">
        <f t="shared" si="436"/>
        <v>18</v>
      </c>
      <c r="H7054" s="8">
        <f t="shared" si="437"/>
        <v>0</v>
      </c>
      <c r="I7054" s="8">
        <f t="shared" si="438"/>
        <v>0</v>
      </c>
      <c r="J7054" s="1">
        <v>18</v>
      </c>
      <c r="K7054" s="1">
        <v>25</v>
      </c>
      <c r="M7054" s="45"/>
      <c r="N7054" s="45"/>
      <c r="O7054" s="45"/>
      <c r="P7054" s="28"/>
      <c r="Q7054" s="28"/>
      <c r="R7054" s="25"/>
      <c r="Z7054"/>
    </row>
    <row r="7055" spans="1:26" x14ac:dyDescent="0.25">
      <c r="A7055" s="2" t="s">
        <v>6</v>
      </c>
      <c r="B7055" s="3">
        <v>2008</v>
      </c>
      <c r="C7055" s="3">
        <v>10</v>
      </c>
      <c r="D7055" s="3">
        <v>20</v>
      </c>
      <c r="E7055" s="3">
        <v>16</v>
      </c>
      <c r="F7055" s="42">
        <v>22.8</v>
      </c>
      <c r="G7055" s="8">
        <f t="shared" si="436"/>
        <v>18</v>
      </c>
      <c r="H7055" s="8">
        <f t="shared" si="437"/>
        <v>0</v>
      </c>
      <c r="I7055" s="8">
        <f t="shared" si="438"/>
        <v>0</v>
      </c>
      <c r="J7055" s="1">
        <v>18</v>
      </c>
      <c r="K7055" s="1">
        <v>25</v>
      </c>
      <c r="M7055" s="45"/>
      <c r="N7055" s="45"/>
      <c r="O7055" s="45"/>
      <c r="P7055" s="28"/>
      <c r="Q7055" s="28"/>
      <c r="R7055" s="25"/>
      <c r="Z7055"/>
    </row>
    <row r="7056" spans="1:26" x14ac:dyDescent="0.25">
      <c r="A7056" s="2" t="s">
        <v>6</v>
      </c>
      <c r="B7056" s="3">
        <v>2008</v>
      </c>
      <c r="C7056" s="3">
        <v>10</v>
      </c>
      <c r="D7056" s="3">
        <v>20</v>
      </c>
      <c r="E7056" s="3">
        <v>17</v>
      </c>
      <c r="F7056" s="42">
        <v>22.6</v>
      </c>
      <c r="G7056" s="8">
        <f t="shared" si="436"/>
        <v>18</v>
      </c>
      <c r="H7056" s="8">
        <f t="shared" si="437"/>
        <v>0</v>
      </c>
      <c r="I7056" s="8">
        <f t="shared" si="438"/>
        <v>0</v>
      </c>
      <c r="J7056" s="1">
        <v>18</v>
      </c>
      <c r="K7056" s="1">
        <v>25</v>
      </c>
      <c r="M7056" s="45"/>
      <c r="N7056" s="45"/>
      <c r="O7056" s="45"/>
      <c r="P7056" s="28"/>
      <c r="Q7056" s="28"/>
      <c r="R7056" s="25"/>
      <c r="Z7056"/>
    </row>
    <row r="7057" spans="1:26" x14ac:dyDescent="0.25">
      <c r="A7057" s="2" t="s">
        <v>6</v>
      </c>
      <c r="B7057" s="3">
        <v>2008</v>
      </c>
      <c r="C7057" s="3">
        <v>10</v>
      </c>
      <c r="D7057" s="3">
        <v>20</v>
      </c>
      <c r="E7057" s="3">
        <v>18</v>
      </c>
      <c r="F7057" s="42">
        <v>21.1</v>
      </c>
      <c r="G7057" s="8">
        <f t="shared" si="436"/>
        <v>18</v>
      </c>
      <c r="H7057" s="8">
        <f t="shared" si="437"/>
        <v>0</v>
      </c>
      <c r="I7057" s="8">
        <f t="shared" si="438"/>
        <v>0</v>
      </c>
      <c r="J7057" s="1">
        <v>18</v>
      </c>
      <c r="K7057" s="1">
        <v>25</v>
      </c>
      <c r="M7057" s="45"/>
      <c r="N7057" s="45"/>
      <c r="O7057" s="45"/>
      <c r="P7057" s="28"/>
      <c r="Q7057" s="28"/>
      <c r="R7057" s="25"/>
      <c r="Z7057"/>
    </row>
    <row r="7058" spans="1:26" x14ac:dyDescent="0.25">
      <c r="A7058" s="2" t="s">
        <v>6</v>
      </c>
      <c r="B7058" s="3">
        <v>2008</v>
      </c>
      <c r="C7058" s="3">
        <v>10</v>
      </c>
      <c r="D7058" s="3">
        <v>20</v>
      </c>
      <c r="E7058" s="3">
        <v>19</v>
      </c>
      <c r="F7058" s="42">
        <v>19.7</v>
      </c>
      <c r="G7058" s="8">
        <f t="shared" si="436"/>
        <v>18</v>
      </c>
      <c r="H7058" s="8">
        <f t="shared" si="437"/>
        <v>0</v>
      </c>
      <c r="I7058" s="8">
        <f t="shared" si="438"/>
        <v>0</v>
      </c>
      <c r="J7058" s="1">
        <v>18</v>
      </c>
      <c r="K7058" s="1">
        <v>25</v>
      </c>
      <c r="M7058" s="45"/>
      <c r="N7058" s="45"/>
      <c r="O7058" s="45"/>
      <c r="P7058" s="28"/>
      <c r="Q7058" s="28"/>
      <c r="R7058" s="25"/>
      <c r="Z7058"/>
    </row>
    <row r="7059" spans="1:26" x14ac:dyDescent="0.25">
      <c r="A7059" s="2" t="s">
        <v>6</v>
      </c>
      <c r="B7059" s="3">
        <v>2008</v>
      </c>
      <c r="C7059" s="3">
        <v>10</v>
      </c>
      <c r="D7059" s="3">
        <v>20</v>
      </c>
      <c r="E7059" s="3">
        <v>20</v>
      </c>
      <c r="F7059" s="42">
        <v>19.100000000000001</v>
      </c>
      <c r="G7059" s="8">
        <f t="shared" si="436"/>
        <v>18</v>
      </c>
      <c r="H7059" s="8">
        <f t="shared" si="437"/>
        <v>0</v>
      </c>
      <c r="I7059" s="8">
        <f t="shared" si="438"/>
        <v>0</v>
      </c>
      <c r="J7059" s="1">
        <v>18</v>
      </c>
      <c r="K7059" s="1">
        <v>25</v>
      </c>
      <c r="M7059" s="45"/>
      <c r="N7059" s="45"/>
      <c r="O7059" s="45"/>
      <c r="P7059" s="28"/>
      <c r="Q7059" s="28"/>
      <c r="R7059" s="25"/>
      <c r="Z7059"/>
    </row>
    <row r="7060" spans="1:26" x14ac:dyDescent="0.25">
      <c r="A7060" s="2" t="s">
        <v>6</v>
      </c>
      <c r="B7060" s="3">
        <v>2008</v>
      </c>
      <c r="C7060" s="3">
        <v>10</v>
      </c>
      <c r="D7060" s="3">
        <v>20</v>
      </c>
      <c r="E7060" s="3">
        <v>21</v>
      </c>
      <c r="F7060" s="42">
        <v>19.5</v>
      </c>
      <c r="G7060" s="8">
        <f t="shared" si="436"/>
        <v>18</v>
      </c>
      <c r="H7060" s="8">
        <f t="shared" si="437"/>
        <v>0</v>
      </c>
      <c r="I7060" s="8">
        <f t="shared" si="438"/>
        <v>0</v>
      </c>
      <c r="J7060" s="1">
        <v>18</v>
      </c>
      <c r="K7060" s="1">
        <v>25</v>
      </c>
      <c r="M7060" s="45"/>
      <c r="N7060" s="45"/>
      <c r="O7060" s="45"/>
      <c r="P7060" s="28"/>
      <c r="Q7060" s="28"/>
      <c r="R7060" s="25"/>
      <c r="Z7060"/>
    </row>
    <row r="7061" spans="1:26" x14ac:dyDescent="0.25">
      <c r="A7061" s="2" t="s">
        <v>6</v>
      </c>
      <c r="B7061" s="3">
        <v>2008</v>
      </c>
      <c r="C7061" s="3">
        <v>10</v>
      </c>
      <c r="D7061" s="3">
        <v>20</v>
      </c>
      <c r="E7061" s="3">
        <v>22</v>
      </c>
      <c r="F7061" s="42">
        <v>19.600000000000001</v>
      </c>
      <c r="G7061" s="8">
        <f t="shared" si="436"/>
        <v>18</v>
      </c>
      <c r="H7061" s="8">
        <f t="shared" si="437"/>
        <v>0</v>
      </c>
      <c r="I7061" s="8">
        <f t="shared" si="438"/>
        <v>0</v>
      </c>
      <c r="J7061" s="1">
        <v>18</v>
      </c>
      <c r="K7061" s="1">
        <v>25</v>
      </c>
      <c r="M7061" s="45"/>
      <c r="N7061" s="45"/>
      <c r="O7061" s="45"/>
      <c r="P7061" s="28"/>
      <c r="Q7061" s="28"/>
      <c r="R7061" s="25"/>
      <c r="Z7061"/>
    </row>
    <row r="7062" spans="1:26" x14ac:dyDescent="0.25">
      <c r="A7062" s="2" t="s">
        <v>6</v>
      </c>
      <c r="B7062" s="3">
        <v>2008</v>
      </c>
      <c r="C7062" s="3">
        <v>10</v>
      </c>
      <c r="D7062" s="3">
        <v>20</v>
      </c>
      <c r="E7062" s="3">
        <v>23</v>
      </c>
      <c r="F7062" s="42">
        <v>19.399999999999999</v>
      </c>
      <c r="G7062" s="8">
        <f t="shared" si="436"/>
        <v>18</v>
      </c>
      <c r="H7062" s="8">
        <f t="shared" si="437"/>
        <v>0</v>
      </c>
      <c r="I7062" s="8">
        <f t="shared" si="438"/>
        <v>0</v>
      </c>
      <c r="J7062" s="1">
        <v>18</v>
      </c>
      <c r="K7062" s="1">
        <v>25</v>
      </c>
      <c r="M7062" s="45"/>
      <c r="N7062" s="45"/>
      <c r="O7062" s="45"/>
      <c r="P7062" s="28"/>
      <c r="Q7062" s="28"/>
      <c r="R7062" s="25"/>
      <c r="Z7062"/>
    </row>
    <row r="7063" spans="1:26" x14ac:dyDescent="0.25">
      <c r="A7063" s="2" t="s">
        <v>6</v>
      </c>
      <c r="B7063" s="3">
        <v>2008</v>
      </c>
      <c r="C7063" s="3">
        <v>10</v>
      </c>
      <c r="D7063" s="3">
        <v>21</v>
      </c>
      <c r="E7063" s="3">
        <v>0</v>
      </c>
      <c r="F7063" s="42">
        <v>19.3</v>
      </c>
      <c r="G7063" s="8">
        <f t="shared" si="436"/>
        <v>18</v>
      </c>
      <c r="H7063" s="8">
        <f t="shared" si="437"/>
        <v>0</v>
      </c>
      <c r="I7063" s="8">
        <f t="shared" si="438"/>
        <v>0</v>
      </c>
      <c r="J7063" s="1">
        <v>18</v>
      </c>
      <c r="K7063" s="1">
        <v>25</v>
      </c>
      <c r="M7063" s="45"/>
      <c r="N7063" s="45"/>
      <c r="O7063" s="45"/>
      <c r="P7063" s="28"/>
      <c r="Q7063" s="28"/>
      <c r="R7063" s="25"/>
      <c r="Z7063"/>
    </row>
    <row r="7064" spans="1:26" x14ac:dyDescent="0.25">
      <c r="A7064" s="2" t="s">
        <v>6</v>
      </c>
      <c r="B7064" s="3">
        <v>2008</v>
      </c>
      <c r="C7064" s="3">
        <v>10</v>
      </c>
      <c r="D7064" s="3">
        <v>21</v>
      </c>
      <c r="E7064" s="3">
        <v>1</v>
      </c>
      <c r="F7064" s="42">
        <v>19.100000000000001</v>
      </c>
      <c r="G7064" s="8">
        <f t="shared" si="436"/>
        <v>18</v>
      </c>
      <c r="H7064" s="8">
        <f t="shared" si="437"/>
        <v>0</v>
      </c>
      <c r="I7064" s="8">
        <f t="shared" si="438"/>
        <v>0</v>
      </c>
      <c r="J7064" s="1">
        <v>18</v>
      </c>
      <c r="K7064" s="1">
        <v>25</v>
      </c>
      <c r="M7064" s="45"/>
      <c r="N7064" s="45"/>
      <c r="O7064" s="45"/>
      <c r="P7064" s="28"/>
      <c r="Q7064" s="28"/>
      <c r="R7064" s="25"/>
      <c r="Z7064"/>
    </row>
    <row r="7065" spans="1:26" x14ac:dyDescent="0.25">
      <c r="A7065" s="2" t="s">
        <v>6</v>
      </c>
      <c r="B7065" s="3">
        <v>2008</v>
      </c>
      <c r="C7065" s="3">
        <v>10</v>
      </c>
      <c r="D7065" s="3">
        <v>21</v>
      </c>
      <c r="E7065" s="3">
        <v>2</v>
      </c>
      <c r="F7065" s="42">
        <v>18.899999999999999</v>
      </c>
      <c r="G7065" s="8">
        <f t="shared" si="436"/>
        <v>18</v>
      </c>
      <c r="H7065" s="8">
        <f t="shared" si="437"/>
        <v>0</v>
      </c>
      <c r="I7065" s="8">
        <f t="shared" si="438"/>
        <v>0</v>
      </c>
      <c r="J7065" s="1">
        <v>18</v>
      </c>
      <c r="K7065" s="1">
        <v>25</v>
      </c>
      <c r="M7065" s="45"/>
      <c r="N7065" s="45"/>
      <c r="O7065" s="45"/>
      <c r="P7065" s="28"/>
      <c r="Q7065" s="28"/>
      <c r="R7065" s="25"/>
      <c r="Z7065"/>
    </row>
    <row r="7066" spans="1:26" x14ac:dyDescent="0.25">
      <c r="A7066" s="2" t="s">
        <v>6</v>
      </c>
      <c r="B7066" s="3">
        <v>2008</v>
      </c>
      <c r="C7066" s="3">
        <v>10</v>
      </c>
      <c r="D7066" s="3">
        <v>21</v>
      </c>
      <c r="E7066" s="3">
        <v>3</v>
      </c>
      <c r="F7066" s="42">
        <v>18.600000000000001</v>
      </c>
      <c r="G7066" s="8">
        <f t="shared" si="436"/>
        <v>18</v>
      </c>
      <c r="H7066" s="8">
        <f t="shared" si="437"/>
        <v>0</v>
      </c>
      <c r="I7066" s="8">
        <f t="shared" si="438"/>
        <v>0</v>
      </c>
      <c r="J7066" s="1">
        <v>18</v>
      </c>
      <c r="K7066" s="1">
        <v>25</v>
      </c>
      <c r="M7066" s="45"/>
      <c r="N7066" s="45"/>
      <c r="O7066" s="45"/>
      <c r="P7066" s="28"/>
      <c r="Q7066" s="28"/>
      <c r="R7066" s="25"/>
      <c r="Z7066"/>
    </row>
    <row r="7067" spans="1:26" x14ac:dyDescent="0.25">
      <c r="A7067" s="2" t="s">
        <v>6</v>
      </c>
      <c r="B7067" s="3">
        <v>2008</v>
      </c>
      <c r="C7067" s="3">
        <v>10</v>
      </c>
      <c r="D7067" s="3">
        <v>21</v>
      </c>
      <c r="E7067" s="3">
        <v>4</v>
      </c>
      <c r="F7067" s="42">
        <v>18.5</v>
      </c>
      <c r="G7067" s="8">
        <f t="shared" si="436"/>
        <v>18</v>
      </c>
      <c r="H7067" s="8">
        <f t="shared" si="437"/>
        <v>0</v>
      </c>
      <c r="I7067" s="8">
        <f t="shared" si="438"/>
        <v>0</v>
      </c>
      <c r="J7067" s="1">
        <v>18</v>
      </c>
      <c r="K7067" s="1">
        <v>25</v>
      </c>
      <c r="M7067" s="45"/>
      <c r="N7067" s="45"/>
      <c r="O7067" s="45"/>
      <c r="P7067" s="28"/>
      <c r="Q7067" s="28"/>
      <c r="R7067" s="25"/>
      <c r="Z7067"/>
    </row>
    <row r="7068" spans="1:26" x14ac:dyDescent="0.25">
      <c r="A7068" s="2" t="s">
        <v>6</v>
      </c>
      <c r="B7068" s="3">
        <v>2008</v>
      </c>
      <c r="C7068" s="3">
        <v>10</v>
      </c>
      <c r="D7068" s="3">
        <v>21</v>
      </c>
      <c r="E7068" s="3">
        <v>5</v>
      </c>
      <c r="F7068" s="42">
        <v>18.2</v>
      </c>
      <c r="G7068" s="8">
        <f t="shared" si="436"/>
        <v>18</v>
      </c>
      <c r="H7068" s="8">
        <f t="shared" si="437"/>
        <v>0</v>
      </c>
      <c r="I7068" s="8">
        <f t="shared" si="438"/>
        <v>0</v>
      </c>
      <c r="J7068" s="1">
        <v>18</v>
      </c>
      <c r="K7068" s="1">
        <v>25</v>
      </c>
      <c r="M7068" s="45"/>
      <c r="N7068" s="45"/>
      <c r="O7068" s="45"/>
      <c r="P7068" s="28"/>
      <c r="Q7068" s="28"/>
      <c r="R7068" s="25"/>
      <c r="Z7068"/>
    </row>
    <row r="7069" spans="1:26" x14ac:dyDescent="0.25">
      <c r="A7069" s="2" t="s">
        <v>6</v>
      </c>
      <c r="B7069" s="3">
        <v>2008</v>
      </c>
      <c r="C7069" s="3">
        <v>10</v>
      </c>
      <c r="D7069" s="3">
        <v>21</v>
      </c>
      <c r="E7069" s="3">
        <v>6</v>
      </c>
      <c r="F7069" s="42">
        <v>17.600000000000001</v>
      </c>
      <c r="G7069" s="8">
        <f t="shared" si="436"/>
        <v>18</v>
      </c>
      <c r="H7069" s="8">
        <f t="shared" si="437"/>
        <v>21.999999999999922</v>
      </c>
      <c r="I7069" s="8">
        <f t="shared" si="438"/>
        <v>5.4999999999999805</v>
      </c>
      <c r="J7069" s="1">
        <v>18</v>
      </c>
      <c r="K7069" s="1">
        <v>25</v>
      </c>
      <c r="M7069" s="45"/>
      <c r="N7069" s="45"/>
      <c r="O7069" s="45"/>
      <c r="P7069" s="28"/>
      <c r="Q7069" s="28"/>
      <c r="R7069" s="25"/>
      <c r="Z7069"/>
    </row>
    <row r="7070" spans="1:26" x14ac:dyDescent="0.25">
      <c r="A7070" s="2" t="s">
        <v>6</v>
      </c>
      <c r="B7070" s="3">
        <v>2008</v>
      </c>
      <c r="C7070" s="3">
        <v>10</v>
      </c>
      <c r="D7070" s="3">
        <v>21</v>
      </c>
      <c r="E7070" s="3">
        <v>7</v>
      </c>
      <c r="F7070" s="42">
        <v>17.5</v>
      </c>
      <c r="G7070" s="8">
        <f t="shared" si="436"/>
        <v>18</v>
      </c>
      <c r="H7070" s="8">
        <f t="shared" si="437"/>
        <v>27.5</v>
      </c>
      <c r="I7070" s="8">
        <f t="shared" si="438"/>
        <v>6.875</v>
      </c>
      <c r="J7070" s="1">
        <v>18</v>
      </c>
      <c r="K7070" s="1">
        <v>25</v>
      </c>
      <c r="M7070" s="45"/>
      <c r="N7070" s="45"/>
      <c r="O7070" s="45"/>
      <c r="P7070" s="28"/>
      <c r="Q7070" s="28"/>
      <c r="R7070" s="25"/>
      <c r="Z7070"/>
    </row>
    <row r="7071" spans="1:26" x14ac:dyDescent="0.25">
      <c r="A7071" s="2" t="s">
        <v>6</v>
      </c>
      <c r="B7071" s="3">
        <v>2008</v>
      </c>
      <c r="C7071" s="3">
        <v>10</v>
      </c>
      <c r="D7071" s="3">
        <v>21</v>
      </c>
      <c r="E7071" s="3">
        <v>8</v>
      </c>
      <c r="F7071" s="42">
        <v>17.399999999999999</v>
      </c>
      <c r="G7071" s="8">
        <f t="shared" si="436"/>
        <v>18</v>
      </c>
      <c r="H7071" s="8">
        <f t="shared" si="437"/>
        <v>33.000000000000078</v>
      </c>
      <c r="I7071" s="8">
        <f t="shared" si="438"/>
        <v>8.2500000000000195</v>
      </c>
      <c r="J7071" s="1">
        <v>18</v>
      </c>
      <c r="K7071" s="1">
        <v>25</v>
      </c>
      <c r="M7071" s="45"/>
      <c r="N7071" s="45"/>
      <c r="O7071" s="45"/>
      <c r="P7071" s="28"/>
      <c r="Q7071" s="28"/>
      <c r="R7071" s="25"/>
      <c r="Z7071"/>
    </row>
    <row r="7072" spans="1:26" x14ac:dyDescent="0.25">
      <c r="A7072" s="2" t="s">
        <v>6</v>
      </c>
      <c r="B7072" s="3">
        <v>2008</v>
      </c>
      <c r="C7072" s="3">
        <v>10</v>
      </c>
      <c r="D7072" s="3">
        <v>21</v>
      </c>
      <c r="E7072" s="3">
        <v>9</v>
      </c>
      <c r="F7072" s="42">
        <v>17.5</v>
      </c>
      <c r="G7072" s="8">
        <f t="shared" si="436"/>
        <v>18</v>
      </c>
      <c r="H7072" s="8">
        <f t="shared" si="437"/>
        <v>27.5</v>
      </c>
      <c r="I7072" s="8">
        <f t="shared" si="438"/>
        <v>6.875</v>
      </c>
      <c r="J7072" s="1">
        <v>18</v>
      </c>
      <c r="K7072" s="1">
        <v>25</v>
      </c>
      <c r="M7072" s="45"/>
      <c r="N7072" s="45"/>
      <c r="O7072" s="45"/>
      <c r="P7072" s="28"/>
      <c r="Q7072" s="28"/>
      <c r="R7072" s="25"/>
      <c r="Z7072"/>
    </row>
    <row r="7073" spans="1:26" x14ac:dyDescent="0.25">
      <c r="A7073" s="2" t="s">
        <v>6</v>
      </c>
      <c r="B7073" s="3">
        <v>2008</v>
      </c>
      <c r="C7073" s="3">
        <v>10</v>
      </c>
      <c r="D7073" s="3">
        <v>21</v>
      </c>
      <c r="E7073" s="3">
        <v>10</v>
      </c>
      <c r="F7073" s="42">
        <v>18.3</v>
      </c>
      <c r="G7073" s="8">
        <f t="shared" si="436"/>
        <v>18</v>
      </c>
      <c r="H7073" s="8">
        <f t="shared" si="437"/>
        <v>0</v>
      </c>
      <c r="I7073" s="8">
        <f t="shared" si="438"/>
        <v>0</v>
      </c>
      <c r="J7073" s="1">
        <v>18</v>
      </c>
      <c r="K7073" s="1">
        <v>25</v>
      </c>
      <c r="M7073" s="45"/>
      <c r="N7073" s="45"/>
      <c r="O7073" s="45"/>
      <c r="P7073" s="28"/>
      <c r="Q7073" s="28"/>
      <c r="R7073" s="25"/>
      <c r="Z7073"/>
    </row>
    <row r="7074" spans="1:26" x14ac:dyDescent="0.25">
      <c r="A7074" s="2" t="s">
        <v>6</v>
      </c>
      <c r="B7074" s="3">
        <v>2008</v>
      </c>
      <c r="C7074" s="3">
        <v>10</v>
      </c>
      <c r="D7074" s="3">
        <v>21</v>
      </c>
      <c r="E7074" s="3">
        <v>11</v>
      </c>
      <c r="F7074" s="42">
        <v>19.2</v>
      </c>
      <c r="G7074" s="8">
        <f t="shared" si="436"/>
        <v>18</v>
      </c>
      <c r="H7074" s="8">
        <f t="shared" si="437"/>
        <v>0</v>
      </c>
      <c r="I7074" s="8">
        <f t="shared" si="438"/>
        <v>0</v>
      </c>
      <c r="J7074" s="1">
        <v>18</v>
      </c>
      <c r="K7074" s="1">
        <v>25</v>
      </c>
      <c r="M7074" s="45"/>
      <c r="N7074" s="45"/>
      <c r="O7074" s="45"/>
      <c r="P7074" s="28"/>
      <c r="Q7074" s="28"/>
      <c r="R7074" s="25"/>
      <c r="Z7074"/>
    </row>
    <row r="7075" spans="1:26" x14ac:dyDescent="0.25">
      <c r="A7075" s="2" t="s">
        <v>6</v>
      </c>
      <c r="B7075" s="3">
        <v>2008</v>
      </c>
      <c r="C7075" s="3">
        <v>10</v>
      </c>
      <c r="D7075" s="3">
        <v>21</v>
      </c>
      <c r="E7075" s="3">
        <v>12</v>
      </c>
      <c r="F7075" s="42">
        <v>19.5</v>
      </c>
      <c r="G7075" s="8">
        <f t="shared" si="436"/>
        <v>18</v>
      </c>
      <c r="H7075" s="8">
        <f t="shared" si="437"/>
        <v>0</v>
      </c>
      <c r="I7075" s="8">
        <f t="shared" si="438"/>
        <v>0</v>
      </c>
      <c r="J7075" s="1">
        <v>18</v>
      </c>
      <c r="K7075" s="1">
        <v>25</v>
      </c>
      <c r="M7075" s="45"/>
      <c r="N7075" s="45"/>
      <c r="O7075" s="45"/>
      <c r="P7075" s="28"/>
      <c r="Q7075" s="28"/>
      <c r="R7075" s="25"/>
      <c r="Z7075"/>
    </row>
    <row r="7076" spans="1:26" x14ac:dyDescent="0.25">
      <c r="A7076" s="2" t="s">
        <v>6</v>
      </c>
      <c r="B7076" s="3">
        <v>2008</v>
      </c>
      <c r="C7076" s="3">
        <v>10</v>
      </c>
      <c r="D7076" s="3">
        <v>21</v>
      </c>
      <c r="E7076" s="3">
        <v>13</v>
      </c>
      <c r="F7076" s="42">
        <v>19.600000000000001</v>
      </c>
      <c r="G7076" s="8">
        <f t="shared" si="436"/>
        <v>18</v>
      </c>
      <c r="H7076" s="8">
        <f t="shared" si="437"/>
        <v>0</v>
      </c>
      <c r="I7076" s="8">
        <f t="shared" si="438"/>
        <v>0</v>
      </c>
      <c r="J7076" s="1">
        <v>18</v>
      </c>
      <c r="K7076" s="1">
        <v>25</v>
      </c>
      <c r="M7076" s="45"/>
      <c r="N7076" s="45"/>
      <c r="O7076" s="45"/>
      <c r="P7076" s="28"/>
      <c r="Q7076" s="28"/>
      <c r="R7076" s="25"/>
      <c r="Z7076"/>
    </row>
    <row r="7077" spans="1:26" x14ac:dyDescent="0.25">
      <c r="A7077" s="2" t="s">
        <v>6</v>
      </c>
      <c r="B7077" s="3">
        <v>2008</v>
      </c>
      <c r="C7077" s="3">
        <v>10</v>
      </c>
      <c r="D7077" s="3">
        <v>21</v>
      </c>
      <c r="E7077" s="3">
        <v>14</v>
      </c>
      <c r="F7077" s="42">
        <v>19.8</v>
      </c>
      <c r="G7077" s="8">
        <f t="shared" si="436"/>
        <v>18</v>
      </c>
      <c r="H7077" s="8">
        <f t="shared" si="437"/>
        <v>0</v>
      </c>
      <c r="I7077" s="8">
        <f t="shared" si="438"/>
        <v>0</v>
      </c>
      <c r="J7077" s="1">
        <v>18</v>
      </c>
      <c r="K7077" s="1">
        <v>25</v>
      </c>
      <c r="M7077" s="45"/>
      <c r="N7077" s="45"/>
      <c r="O7077" s="45"/>
      <c r="P7077" s="28"/>
      <c r="Q7077" s="28"/>
      <c r="R7077" s="25"/>
      <c r="Z7077"/>
    </row>
    <row r="7078" spans="1:26" x14ac:dyDescent="0.25">
      <c r="A7078" s="2" t="s">
        <v>6</v>
      </c>
      <c r="B7078" s="3">
        <v>2008</v>
      </c>
      <c r="C7078" s="3">
        <v>10</v>
      </c>
      <c r="D7078" s="3">
        <v>21</v>
      </c>
      <c r="E7078" s="3">
        <v>15</v>
      </c>
      <c r="F7078" s="42">
        <v>20.5</v>
      </c>
      <c r="G7078" s="8">
        <f t="shared" si="436"/>
        <v>18</v>
      </c>
      <c r="H7078" s="8">
        <f t="shared" si="437"/>
        <v>0</v>
      </c>
      <c r="I7078" s="8">
        <f t="shared" si="438"/>
        <v>0</v>
      </c>
      <c r="J7078" s="1">
        <v>18</v>
      </c>
      <c r="K7078" s="1">
        <v>25</v>
      </c>
      <c r="M7078" s="45"/>
      <c r="N7078" s="45"/>
      <c r="O7078" s="45"/>
      <c r="P7078" s="28"/>
      <c r="Q7078" s="28"/>
      <c r="R7078" s="25"/>
      <c r="Z7078"/>
    </row>
    <row r="7079" spans="1:26" x14ac:dyDescent="0.25">
      <c r="A7079" s="2" t="s">
        <v>6</v>
      </c>
      <c r="B7079" s="3">
        <v>2008</v>
      </c>
      <c r="C7079" s="3">
        <v>10</v>
      </c>
      <c r="D7079" s="3">
        <v>21</v>
      </c>
      <c r="E7079" s="3">
        <v>16</v>
      </c>
      <c r="F7079" s="42">
        <v>20.9</v>
      </c>
      <c r="G7079" s="8">
        <f t="shared" si="436"/>
        <v>18</v>
      </c>
      <c r="H7079" s="8">
        <f t="shared" si="437"/>
        <v>0</v>
      </c>
      <c r="I7079" s="8">
        <f t="shared" si="438"/>
        <v>0</v>
      </c>
      <c r="J7079" s="1">
        <v>18</v>
      </c>
      <c r="K7079" s="1">
        <v>25</v>
      </c>
      <c r="M7079" s="45"/>
      <c r="N7079" s="45"/>
      <c r="O7079" s="45"/>
      <c r="P7079" s="28"/>
      <c r="Q7079" s="28"/>
      <c r="R7079" s="25"/>
      <c r="Z7079"/>
    </row>
    <row r="7080" spans="1:26" x14ac:dyDescent="0.25">
      <c r="A7080" s="2" t="s">
        <v>6</v>
      </c>
      <c r="B7080" s="3">
        <v>2008</v>
      </c>
      <c r="C7080" s="3">
        <v>10</v>
      </c>
      <c r="D7080" s="3">
        <v>21</v>
      </c>
      <c r="E7080" s="3">
        <v>17</v>
      </c>
      <c r="F7080" s="42">
        <v>20.100000000000001</v>
      </c>
      <c r="G7080" s="8">
        <f t="shared" si="436"/>
        <v>18</v>
      </c>
      <c r="H7080" s="8">
        <f t="shared" si="437"/>
        <v>0</v>
      </c>
      <c r="I7080" s="8">
        <f t="shared" si="438"/>
        <v>0</v>
      </c>
      <c r="J7080" s="1">
        <v>18</v>
      </c>
      <c r="K7080" s="1">
        <v>25</v>
      </c>
      <c r="M7080" s="45"/>
      <c r="N7080" s="45"/>
      <c r="O7080" s="45"/>
      <c r="P7080" s="28"/>
      <c r="Q7080" s="28"/>
      <c r="R7080" s="25"/>
      <c r="Z7080"/>
    </row>
    <row r="7081" spans="1:26" x14ac:dyDescent="0.25">
      <c r="A7081" s="2" t="s">
        <v>6</v>
      </c>
      <c r="B7081" s="3">
        <v>2008</v>
      </c>
      <c r="C7081" s="3">
        <v>10</v>
      </c>
      <c r="D7081" s="3">
        <v>21</v>
      </c>
      <c r="E7081" s="3">
        <v>18</v>
      </c>
      <c r="F7081" s="42">
        <v>18.399999999999999</v>
      </c>
      <c r="G7081" s="8">
        <f t="shared" si="436"/>
        <v>18</v>
      </c>
      <c r="H7081" s="8">
        <f t="shared" si="437"/>
        <v>0</v>
      </c>
      <c r="I7081" s="8">
        <f t="shared" si="438"/>
        <v>0</v>
      </c>
      <c r="J7081" s="1">
        <v>18</v>
      </c>
      <c r="K7081" s="1">
        <v>25</v>
      </c>
      <c r="M7081" s="45"/>
      <c r="N7081" s="45"/>
      <c r="O7081" s="45"/>
      <c r="P7081" s="28"/>
      <c r="Q7081" s="28"/>
      <c r="R7081" s="25"/>
      <c r="Z7081"/>
    </row>
    <row r="7082" spans="1:26" x14ac:dyDescent="0.25">
      <c r="A7082" s="2" t="s">
        <v>6</v>
      </c>
      <c r="B7082" s="3">
        <v>2008</v>
      </c>
      <c r="C7082" s="3">
        <v>10</v>
      </c>
      <c r="D7082" s="3">
        <v>21</v>
      </c>
      <c r="E7082" s="3">
        <v>19</v>
      </c>
      <c r="F7082" s="42">
        <v>17.7</v>
      </c>
      <c r="G7082" s="8">
        <f t="shared" si="436"/>
        <v>18</v>
      </c>
      <c r="H7082" s="8">
        <f t="shared" si="437"/>
        <v>16.500000000000039</v>
      </c>
      <c r="I7082" s="8">
        <f t="shared" si="438"/>
        <v>4.1250000000000098</v>
      </c>
      <c r="J7082" s="1">
        <v>18</v>
      </c>
      <c r="K7082" s="1">
        <v>25</v>
      </c>
      <c r="M7082" s="45"/>
      <c r="N7082" s="45"/>
      <c r="O7082" s="45"/>
      <c r="P7082" s="28"/>
      <c r="Q7082" s="28"/>
      <c r="R7082" s="25"/>
      <c r="Z7082"/>
    </row>
    <row r="7083" spans="1:26" x14ac:dyDescent="0.25">
      <c r="A7083" s="2" t="s">
        <v>6</v>
      </c>
      <c r="B7083" s="3">
        <v>2008</v>
      </c>
      <c r="C7083" s="3">
        <v>10</v>
      </c>
      <c r="D7083" s="3">
        <v>21</v>
      </c>
      <c r="E7083" s="3">
        <v>20</v>
      </c>
      <c r="F7083" s="42">
        <v>17.5</v>
      </c>
      <c r="G7083" s="8">
        <f t="shared" si="436"/>
        <v>18</v>
      </c>
      <c r="H7083" s="8">
        <f t="shared" si="437"/>
        <v>27.5</v>
      </c>
      <c r="I7083" s="8">
        <f t="shared" si="438"/>
        <v>6.875</v>
      </c>
      <c r="J7083" s="1">
        <v>18</v>
      </c>
      <c r="K7083" s="1">
        <v>25</v>
      </c>
      <c r="M7083" s="45"/>
      <c r="N7083" s="45"/>
      <c r="O7083" s="45"/>
      <c r="P7083" s="28"/>
      <c r="Q7083" s="28"/>
      <c r="R7083" s="25"/>
      <c r="Z7083"/>
    </row>
    <row r="7084" spans="1:26" x14ac:dyDescent="0.25">
      <c r="A7084" s="2" t="s">
        <v>6</v>
      </c>
      <c r="B7084" s="3">
        <v>2008</v>
      </c>
      <c r="C7084" s="3">
        <v>10</v>
      </c>
      <c r="D7084" s="3">
        <v>21</v>
      </c>
      <c r="E7084" s="3">
        <v>21</v>
      </c>
      <c r="F7084" s="42">
        <v>16.899999999999999</v>
      </c>
      <c r="G7084" s="8">
        <f t="shared" si="436"/>
        <v>18</v>
      </c>
      <c r="H7084" s="8">
        <f t="shared" si="437"/>
        <v>60.500000000000078</v>
      </c>
      <c r="I7084" s="8">
        <f t="shared" si="438"/>
        <v>15.12500000000002</v>
      </c>
      <c r="J7084" s="1">
        <v>18</v>
      </c>
      <c r="K7084" s="1">
        <v>25</v>
      </c>
      <c r="M7084" s="45"/>
      <c r="N7084" s="45"/>
      <c r="O7084" s="45"/>
      <c r="P7084" s="28"/>
      <c r="Q7084" s="28"/>
      <c r="R7084" s="25"/>
      <c r="Z7084"/>
    </row>
    <row r="7085" spans="1:26" x14ac:dyDescent="0.25">
      <c r="A7085" s="2" t="s">
        <v>6</v>
      </c>
      <c r="B7085" s="3">
        <v>2008</v>
      </c>
      <c r="C7085" s="3">
        <v>10</v>
      </c>
      <c r="D7085" s="3">
        <v>21</v>
      </c>
      <c r="E7085" s="3">
        <v>22</v>
      </c>
      <c r="F7085" s="42">
        <v>15.4</v>
      </c>
      <c r="G7085" s="8">
        <f t="shared" si="436"/>
        <v>18</v>
      </c>
      <c r="H7085" s="8">
        <f t="shared" si="437"/>
        <v>142.99999999999997</v>
      </c>
      <c r="I7085" s="8">
        <f t="shared" si="438"/>
        <v>35.749999999999993</v>
      </c>
      <c r="J7085" s="1">
        <v>18</v>
      </c>
      <c r="K7085" s="1">
        <v>25</v>
      </c>
      <c r="M7085" s="45"/>
      <c r="N7085" s="45"/>
      <c r="O7085" s="45"/>
      <c r="P7085" s="28"/>
      <c r="Q7085" s="28"/>
      <c r="R7085" s="25"/>
      <c r="Z7085"/>
    </row>
    <row r="7086" spans="1:26" x14ac:dyDescent="0.25">
      <c r="A7086" s="2" t="s">
        <v>6</v>
      </c>
      <c r="B7086" s="3">
        <v>2008</v>
      </c>
      <c r="C7086" s="3">
        <v>10</v>
      </c>
      <c r="D7086" s="3">
        <v>21</v>
      </c>
      <c r="E7086" s="3">
        <v>23</v>
      </c>
      <c r="F7086" s="42">
        <v>14.7</v>
      </c>
      <c r="G7086" s="8">
        <f t="shared" si="436"/>
        <v>18</v>
      </c>
      <c r="H7086" s="8">
        <f t="shared" si="437"/>
        <v>181.50000000000003</v>
      </c>
      <c r="I7086" s="8">
        <f t="shared" si="438"/>
        <v>45.375000000000007</v>
      </c>
      <c r="J7086" s="1">
        <v>18</v>
      </c>
      <c r="K7086" s="1">
        <v>25</v>
      </c>
      <c r="M7086" s="45"/>
      <c r="N7086" s="45"/>
      <c r="O7086" s="45"/>
      <c r="P7086" s="28"/>
      <c r="Q7086" s="28"/>
      <c r="R7086" s="25"/>
      <c r="Z7086"/>
    </row>
    <row r="7087" spans="1:26" x14ac:dyDescent="0.25">
      <c r="A7087" s="2" t="s">
        <v>6</v>
      </c>
      <c r="B7087" s="3">
        <v>2008</v>
      </c>
      <c r="C7087" s="3">
        <v>10</v>
      </c>
      <c r="D7087" s="3">
        <v>22</v>
      </c>
      <c r="E7087" s="3">
        <v>0</v>
      </c>
      <c r="F7087" s="42">
        <v>14.3</v>
      </c>
      <c r="G7087" s="8">
        <f t="shared" si="436"/>
        <v>18</v>
      </c>
      <c r="H7087" s="8">
        <f t="shared" si="437"/>
        <v>203.49999999999997</v>
      </c>
      <c r="I7087" s="8">
        <f t="shared" si="438"/>
        <v>50.874999999999993</v>
      </c>
      <c r="J7087" s="1">
        <v>18</v>
      </c>
      <c r="K7087" s="1">
        <v>25</v>
      </c>
      <c r="M7087" s="45"/>
      <c r="N7087" s="45"/>
      <c r="O7087" s="45"/>
      <c r="P7087" s="28"/>
      <c r="Q7087" s="28"/>
      <c r="R7087" s="25"/>
      <c r="Z7087"/>
    </row>
    <row r="7088" spans="1:26" x14ac:dyDescent="0.25">
      <c r="A7088" s="2" t="s">
        <v>6</v>
      </c>
      <c r="B7088" s="3">
        <v>2008</v>
      </c>
      <c r="C7088" s="3">
        <v>10</v>
      </c>
      <c r="D7088" s="3">
        <v>22</v>
      </c>
      <c r="E7088" s="3">
        <v>1</v>
      </c>
      <c r="F7088" s="42">
        <v>14.3</v>
      </c>
      <c r="G7088" s="8">
        <f t="shared" si="436"/>
        <v>18</v>
      </c>
      <c r="H7088" s="8">
        <f t="shared" si="437"/>
        <v>203.49999999999997</v>
      </c>
      <c r="I7088" s="8">
        <f t="shared" si="438"/>
        <v>50.874999999999993</v>
      </c>
      <c r="J7088" s="1">
        <v>18</v>
      </c>
      <c r="K7088" s="1">
        <v>25</v>
      </c>
      <c r="M7088" s="45"/>
      <c r="N7088" s="45"/>
      <c r="O7088" s="45"/>
      <c r="P7088" s="28"/>
      <c r="Q7088" s="28"/>
      <c r="R7088" s="25"/>
      <c r="Z7088"/>
    </row>
    <row r="7089" spans="1:26" x14ac:dyDescent="0.25">
      <c r="A7089" s="2" t="s">
        <v>6</v>
      </c>
      <c r="B7089" s="3">
        <v>2008</v>
      </c>
      <c r="C7089" s="3">
        <v>10</v>
      </c>
      <c r="D7089" s="3">
        <v>22</v>
      </c>
      <c r="E7089" s="3">
        <v>2</v>
      </c>
      <c r="F7089" s="42">
        <v>14.7</v>
      </c>
      <c r="G7089" s="8">
        <f t="shared" si="436"/>
        <v>18</v>
      </c>
      <c r="H7089" s="8">
        <f t="shared" si="437"/>
        <v>181.50000000000003</v>
      </c>
      <c r="I7089" s="8">
        <f t="shared" si="438"/>
        <v>45.375000000000007</v>
      </c>
      <c r="J7089" s="1">
        <v>18</v>
      </c>
      <c r="K7089" s="1">
        <v>25</v>
      </c>
      <c r="M7089" s="45"/>
      <c r="N7089" s="45"/>
      <c r="O7089" s="45"/>
      <c r="P7089" s="28"/>
      <c r="Q7089" s="28"/>
      <c r="R7089" s="25"/>
      <c r="Z7089"/>
    </row>
    <row r="7090" spans="1:26" x14ac:dyDescent="0.25">
      <c r="A7090" s="2" t="s">
        <v>6</v>
      </c>
      <c r="B7090" s="3">
        <v>2008</v>
      </c>
      <c r="C7090" s="3">
        <v>10</v>
      </c>
      <c r="D7090" s="3">
        <v>22</v>
      </c>
      <c r="E7090" s="3">
        <v>3</v>
      </c>
      <c r="F7090" s="42">
        <v>14.8</v>
      </c>
      <c r="G7090" s="8">
        <f t="shared" si="436"/>
        <v>18</v>
      </c>
      <c r="H7090" s="8">
        <f t="shared" si="437"/>
        <v>175.99999999999997</v>
      </c>
      <c r="I7090" s="8">
        <f t="shared" si="438"/>
        <v>43.999999999999993</v>
      </c>
      <c r="J7090" s="1">
        <v>18</v>
      </c>
      <c r="K7090" s="1">
        <v>25</v>
      </c>
      <c r="M7090" s="45"/>
      <c r="N7090" s="45"/>
      <c r="O7090" s="45"/>
      <c r="P7090" s="28"/>
      <c r="Q7090" s="28"/>
      <c r="R7090" s="25"/>
      <c r="Z7090"/>
    </row>
    <row r="7091" spans="1:26" x14ac:dyDescent="0.25">
      <c r="A7091" s="2" t="s">
        <v>6</v>
      </c>
      <c r="B7091" s="3">
        <v>2008</v>
      </c>
      <c r="C7091" s="3">
        <v>10</v>
      </c>
      <c r="D7091" s="3">
        <v>22</v>
      </c>
      <c r="E7091" s="3">
        <v>4</v>
      </c>
      <c r="F7091" s="42">
        <v>14.6</v>
      </c>
      <c r="G7091" s="8">
        <f t="shared" si="436"/>
        <v>18</v>
      </c>
      <c r="H7091" s="8">
        <f t="shared" si="437"/>
        <v>187.00000000000003</v>
      </c>
      <c r="I7091" s="8">
        <f t="shared" si="438"/>
        <v>46.750000000000007</v>
      </c>
      <c r="J7091" s="1">
        <v>18</v>
      </c>
      <c r="K7091" s="1">
        <v>25</v>
      </c>
      <c r="M7091" s="45"/>
      <c r="N7091" s="45"/>
      <c r="O7091" s="45"/>
      <c r="P7091" s="28"/>
      <c r="Q7091" s="28"/>
      <c r="R7091" s="25"/>
      <c r="Z7091"/>
    </row>
    <row r="7092" spans="1:26" x14ac:dyDescent="0.25">
      <c r="A7092" s="2" t="s">
        <v>6</v>
      </c>
      <c r="B7092" s="3">
        <v>2008</v>
      </c>
      <c r="C7092" s="3">
        <v>10</v>
      </c>
      <c r="D7092" s="3">
        <v>22</v>
      </c>
      <c r="E7092" s="3">
        <v>5</v>
      </c>
      <c r="F7092" s="42">
        <v>14.3</v>
      </c>
      <c r="G7092" s="8">
        <f t="shared" si="436"/>
        <v>18</v>
      </c>
      <c r="H7092" s="8">
        <f t="shared" si="437"/>
        <v>203.49999999999997</v>
      </c>
      <c r="I7092" s="8">
        <f t="shared" si="438"/>
        <v>50.874999999999993</v>
      </c>
      <c r="J7092" s="1">
        <v>18</v>
      </c>
      <c r="K7092" s="1">
        <v>25</v>
      </c>
      <c r="M7092" s="45"/>
      <c r="N7092" s="45"/>
      <c r="O7092" s="45"/>
      <c r="P7092" s="28"/>
      <c r="Q7092" s="28"/>
      <c r="R7092" s="25"/>
      <c r="Z7092"/>
    </row>
    <row r="7093" spans="1:26" x14ac:dyDescent="0.25">
      <c r="A7093" s="2" t="s">
        <v>6</v>
      </c>
      <c r="B7093" s="3">
        <v>2008</v>
      </c>
      <c r="C7093" s="3">
        <v>10</v>
      </c>
      <c r="D7093" s="3">
        <v>22</v>
      </c>
      <c r="E7093" s="3">
        <v>6</v>
      </c>
      <c r="F7093" s="42">
        <v>14.1</v>
      </c>
      <c r="G7093" s="8">
        <f t="shared" si="436"/>
        <v>18</v>
      </c>
      <c r="H7093" s="8">
        <f t="shared" si="437"/>
        <v>214.50000000000003</v>
      </c>
      <c r="I7093" s="8">
        <f t="shared" si="438"/>
        <v>53.625000000000007</v>
      </c>
      <c r="J7093" s="1">
        <v>18</v>
      </c>
      <c r="K7093" s="1">
        <v>25</v>
      </c>
      <c r="M7093" s="45"/>
      <c r="N7093" s="45"/>
      <c r="O7093" s="45"/>
      <c r="P7093" s="28"/>
      <c r="Q7093" s="28"/>
      <c r="R7093" s="25"/>
      <c r="Z7093"/>
    </row>
    <row r="7094" spans="1:26" x14ac:dyDescent="0.25">
      <c r="A7094" s="2" t="s">
        <v>6</v>
      </c>
      <c r="B7094" s="3">
        <v>2008</v>
      </c>
      <c r="C7094" s="3">
        <v>10</v>
      </c>
      <c r="D7094" s="3">
        <v>22</v>
      </c>
      <c r="E7094" s="3">
        <v>7</v>
      </c>
      <c r="F7094" s="42">
        <v>13.8</v>
      </c>
      <c r="G7094" s="8">
        <f t="shared" si="436"/>
        <v>18</v>
      </c>
      <c r="H7094" s="8">
        <f t="shared" si="437"/>
        <v>230.99999999999997</v>
      </c>
      <c r="I7094" s="8">
        <f t="shared" si="438"/>
        <v>57.749999999999993</v>
      </c>
      <c r="J7094" s="1">
        <v>18</v>
      </c>
      <c r="K7094" s="1">
        <v>25</v>
      </c>
      <c r="M7094" s="45"/>
      <c r="N7094" s="45"/>
      <c r="O7094" s="45"/>
      <c r="P7094" s="28"/>
      <c r="Q7094" s="28"/>
      <c r="R7094" s="25"/>
      <c r="Z7094"/>
    </row>
    <row r="7095" spans="1:26" x14ac:dyDescent="0.25">
      <c r="A7095" s="2" t="s">
        <v>6</v>
      </c>
      <c r="B7095" s="3">
        <v>2008</v>
      </c>
      <c r="C7095" s="3">
        <v>10</v>
      </c>
      <c r="D7095" s="3">
        <v>22</v>
      </c>
      <c r="E7095" s="3">
        <v>8</v>
      </c>
      <c r="F7095" s="42">
        <v>13.8</v>
      </c>
      <c r="G7095" s="8">
        <f t="shared" si="436"/>
        <v>18</v>
      </c>
      <c r="H7095" s="8">
        <f t="shared" si="437"/>
        <v>230.99999999999997</v>
      </c>
      <c r="I7095" s="8">
        <f t="shared" si="438"/>
        <v>57.749999999999993</v>
      </c>
      <c r="J7095" s="1">
        <v>18</v>
      </c>
      <c r="K7095" s="1">
        <v>25</v>
      </c>
      <c r="M7095" s="45"/>
      <c r="N7095" s="45"/>
      <c r="O7095" s="45"/>
      <c r="P7095" s="28"/>
      <c r="Q7095" s="28"/>
      <c r="R7095" s="25"/>
      <c r="Z7095"/>
    </row>
    <row r="7096" spans="1:26" x14ac:dyDescent="0.25">
      <c r="A7096" s="2" t="s">
        <v>6</v>
      </c>
      <c r="B7096" s="3">
        <v>2008</v>
      </c>
      <c r="C7096" s="3">
        <v>10</v>
      </c>
      <c r="D7096" s="3">
        <v>22</v>
      </c>
      <c r="E7096" s="3">
        <v>9</v>
      </c>
      <c r="F7096" s="42">
        <v>14.5</v>
      </c>
      <c r="G7096" s="8">
        <f t="shared" si="436"/>
        <v>18</v>
      </c>
      <c r="H7096" s="8">
        <f t="shared" si="437"/>
        <v>192.5</v>
      </c>
      <c r="I7096" s="8">
        <f t="shared" si="438"/>
        <v>48.125</v>
      </c>
      <c r="J7096" s="1">
        <v>18</v>
      </c>
      <c r="K7096" s="1">
        <v>25</v>
      </c>
      <c r="M7096" s="45"/>
      <c r="N7096" s="45"/>
      <c r="O7096" s="45"/>
      <c r="P7096" s="28"/>
      <c r="Q7096" s="28"/>
      <c r="R7096" s="25"/>
      <c r="Z7096"/>
    </row>
    <row r="7097" spans="1:26" x14ac:dyDescent="0.25">
      <c r="A7097" s="2" t="s">
        <v>6</v>
      </c>
      <c r="B7097" s="3">
        <v>2008</v>
      </c>
      <c r="C7097" s="3">
        <v>10</v>
      </c>
      <c r="D7097" s="3">
        <v>22</v>
      </c>
      <c r="E7097" s="3">
        <v>10</v>
      </c>
      <c r="F7097" s="42">
        <v>15.1</v>
      </c>
      <c r="G7097" s="8">
        <f t="shared" si="436"/>
        <v>18</v>
      </c>
      <c r="H7097" s="8">
        <f t="shared" si="437"/>
        <v>159.50000000000003</v>
      </c>
      <c r="I7097" s="8">
        <f t="shared" si="438"/>
        <v>39.875000000000007</v>
      </c>
      <c r="J7097" s="1">
        <v>18</v>
      </c>
      <c r="K7097" s="1">
        <v>25</v>
      </c>
      <c r="M7097" s="45"/>
      <c r="N7097" s="45"/>
      <c r="O7097" s="45"/>
      <c r="P7097" s="28"/>
      <c r="Q7097" s="28"/>
      <c r="R7097" s="25"/>
      <c r="Z7097"/>
    </row>
    <row r="7098" spans="1:26" x14ac:dyDescent="0.25">
      <c r="A7098" s="2" t="s">
        <v>6</v>
      </c>
      <c r="B7098" s="3">
        <v>2008</v>
      </c>
      <c r="C7098" s="3">
        <v>10</v>
      </c>
      <c r="D7098" s="3">
        <v>22</v>
      </c>
      <c r="E7098" s="3">
        <v>11</v>
      </c>
      <c r="F7098" s="42">
        <v>15.8</v>
      </c>
      <c r="G7098" s="8">
        <f t="shared" si="436"/>
        <v>18</v>
      </c>
      <c r="H7098" s="8">
        <f t="shared" si="437"/>
        <v>120.99999999999996</v>
      </c>
      <c r="I7098" s="8">
        <f t="shared" si="438"/>
        <v>30.249999999999989</v>
      </c>
      <c r="J7098" s="1">
        <v>18</v>
      </c>
      <c r="K7098" s="1">
        <v>25</v>
      </c>
      <c r="M7098" s="45"/>
      <c r="N7098" s="45"/>
      <c r="O7098" s="45"/>
      <c r="P7098" s="28"/>
      <c r="Q7098" s="28"/>
      <c r="R7098" s="25"/>
      <c r="Z7098"/>
    </row>
    <row r="7099" spans="1:26" x14ac:dyDescent="0.25">
      <c r="A7099" s="2" t="s">
        <v>6</v>
      </c>
      <c r="B7099" s="3">
        <v>2008</v>
      </c>
      <c r="C7099" s="3">
        <v>10</v>
      </c>
      <c r="D7099" s="3">
        <v>22</v>
      </c>
      <c r="E7099" s="3">
        <v>12</v>
      </c>
      <c r="F7099" s="42">
        <v>15.3</v>
      </c>
      <c r="G7099" s="8">
        <f t="shared" si="436"/>
        <v>18</v>
      </c>
      <c r="H7099" s="8">
        <f t="shared" si="437"/>
        <v>148.49999999999997</v>
      </c>
      <c r="I7099" s="8">
        <f t="shared" si="438"/>
        <v>37.124999999999993</v>
      </c>
      <c r="J7099" s="1">
        <v>18</v>
      </c>
      <c r="K7099" s="1">
        <v>25</v>
      </c>
      <c r="M7099" s="45"/>
      <c r="N7099" s="45"/>
      <c r="O7099" s="45"/>
      <c r="P7099" s="28"/>
      <c r="Q7099" s="28"/>
      <c r="R7099" s="25"/>
      <c r="Z7099"/>
    </row>
    <row r="7100" spans="1:26" x14ac:dyDescent="0.25">
      <c r="A7100" s="2" t="s">
        <v>6</v>
      </c>
      <c r="B7100" s="3">
        <v>2008</v>
      </c>
      <c r="C7100" s="3">
        <v>10</v>
      </c>
      <c r="D7100" s="3">
        <v>22</v>
      </c>
      <c r="E7100" s="3">
        <v>13</v>
      </c>
      <c r="F7100" s="42">
        <v>15.8</v>
      </c>
      <c r="G7100" s="8">
        <f t="shared" si="436"/>
        <v>18</v>
      </c>
      <c r="H7100" s="8">
        <f t="shared" si="437"/>
        <v>120.99999999999996</v>
      </c>
      <c r="I7100" s="8">
        <f t="shared" si="438"/>
        <v>30.249999999999989</v>
      </c>
      <c r="J7100" s="1">
        <v>18</v>
      </c>
      <c r="K7100" s="1">
        <v>25</v>
      </c>
      <c r="M7100" s="45"/>
      <c r="N7100" s="45"/>
      <c r="O7100" s="45"/>
      <c r="P7100" s="28"/>
      <c r="Q7100" s="28"/>
      <c r="R7100" s="25"/>
      <c r="Z7100"/>
    </row>
    <row r="7101" spans="1:26" x14ac:dyDescent="0.25">
      <c r="A7101" s="2" t="s">
        <v>6</v>
      </c>
      <c r="B7101" s="3">
        <v>2008</v>
      </c>
      <c r="C7101" s="3">
        <v>10</v>
      </c>
      <c r="D7101" s="3">
        <v>22</v>
      </c>
      <c r="E7101" s="3">
        <v>14</v>
      </c>
      <c r="F7101" s="42">
        <v>15.9</v>
      </c>
      <c r="G7101" s="8">
        <f t="shared" si="436"/>
        <v>18</v>
      </c>
      <c r="H7101" s="8">
        <f t="shared" si="437"/>
        <v>115.49999999999999</v>
      </c>
      <c r="I7101" s="8">
        <f t="shared" si="438"/>
        <v>28.874999999999996</v>
      </c>
      <c r="J7101" s="1">
        <v>18</v>
      </c>
      <c r="K7101" s="1">
        <v>25</v>
      </c>
      <c r="M7101" s="45"/>
      <c r="N7101" s="45"/>
      <c r="O7101" s="45"/>
      <c r="P7101" s="28"/>
      <c r="Q7101" s="28"/>
      <c r="R7101" s="25"/>
      <c r="Z7101"/>
    </row>
    <row r="7102" spans="1:26" x14ac:dyDescent="0.25">
      <c r="A7102" s="2" t="s">
        <v>6</v>
      </c>
      <c r="B7102" s="3">
        <v>2008</v>
      </c>
      <c r="C7102" s="3">
        <v>10</v>
      </c>
      <c r="D7102" s="3">
        <v>22</v>
      </c>
      <c r="E7102" s="3">
        <v>15</v>
      </c>
      <c r="F7102" s="42">
        <v>15.9</v>
      </c>
      <c r="G7102" s="8">
        <f t="shared" si="436"/>
        <v>18</v>
      </c>
      <c r="H7102" s="8">
        <f t="shared" si="437"/>
        <v>115.49999999999999</v>
      </c>
      <c r="I7102" s="8">
        <f t="shared" si="438"/>
        <v>28.874999999999996</v>
      </c>
      <c r="J7102" s="1">
        <v>18</v>
      </c>
      <c r="K7102" s="1">
        <v>25</v>
      </c>
      <c r="M7102" s="45"/>
      <c r="N7102" s="45"/>
      <c r="O7102" s="45"/>
      <c r="P7102" s="28"/>
      <c r="Q7102" s="28"/>
      <c r="R7102" s="25"/>
      <c r="Z7102"/>
    </row>
    <row r="7103" spans="1:26" x14ac:dyDescent="0.25">
      <c r="A7103" s="2" t="s">
        <v>6</v>
      </c>
      <c r="B7103" s="3">
        <v>2008</v>
      </c>
      <c r="C7103" s="3">
        <v>10</v>
      </c>
      <c r="D7103" s="3">
        <v>22</v>
      </c>
      <c r="E7103" s="3">
        <v>16</v>
      </c>
      <c r="F7103" s="42">
        <v>16</v>
      </c>
      <c r="G7103" s="8">
        <f t="shared" si="436"/>
        <v>18</v>
      </c>
      <c r="H7103" s="8">
        <f t="shared" si="437"/>
        <v>110</v>
      </c>
      <c r="I7103" s="8">
        <f t="shared" si="438"/>
        <v>27.5</v>
      </c>
      <c r="J7103" s="1">
        <v>18</v>
      </c>
      <c r="K7103" s="1">
        <v>25</v>
      </c>
      <c r="M7103" s="45"/>
      <c r="N7103" s="45"/>
      <c r="O7103" s="45"/>
      <c r="P7103" s="28"/>
      <c r="Q7103" s="28"/>
      <c r="R7103" s="25"/>
      <c r="Z7103"/>
    </row>
    <row r="7104" spans="1:26" x14ac:dyDescent="0.25">
      <c r="A7104" s="2" t="s">
        <v>6</v>
      </c>
      <c r="B7104" s="3">
        <v>2008</v>
      </c>
      <c r="C7104" s="3">
        <v>10</v>
      </c>
      <c r="D7104" s="3">
        <v>22</v>
      </c>
      <c r="E7104" s="3">
        <v>17</v>
      </c>
      <c r="F7104" s="42">
        <v>15.7</v>
      </c>
      <c r="G7104" s="8">
        <f t="shared" si="436"/>
        <v>18</v>
      </c>
      <c r="H7104" s="8">
        <f t="shared" si="437"/>
        <v>126.50000000000004</v>
      </c>
      <c r="I7104" s="8">
        <f t="shared" si="438"/>
        <v>31.625000000000011</v>
      </c>
      <c r="J7104" s="1">
        <v>18</v>
      </c>
      <c r="K7104" s="1">
        <v>25</v>
      </c>
      <c r="M7104" s="45"/>
      <c r="N7104" s="45"/>
      <c r="O7104" s="45"/>
      <c r="P7104" s="28"/>
      <c r="Q7104" s="28"/>
      <c r="R7104" s="25"/>
      <c r="Z7104"/>
    </row>
    <row r="7105" spans="1:26" x14ac:dyDescent="0.25">
      <c r="A7105" s="2" t="s">
        <v>6</v>
      </c>
      <c r="B7105" s="3">
        <v>2008</v>
      </c>
      <c r="C7105" s="3">
        <v>10</v>
      </c>
      <c r="D7105" s="3">
        <v>22</v>
      </c>
      <c r="E7105" s="3">
        <v>18</v>
      </c>
      <c r="F7105" s="42">
        <v>14.8</v>
      </c>
      <c r="G7105" s="8">
        <f t="shared" si="436"/>
        <v>18</v>
      </c>
      <c r="H7105" s="8">
        <f t="shared" si="437"/>
        <v>175.99999999999997</v>
      </c>
      <c r="I7105" s="8">
        <f t="shared" si="438"/>
        <v>43.999999999999993</v>
      </c>
      <c r="J7105" s="1">
        <v>18</v>
      </c>
      <c r="K7105" s="1">
        <v>25</v>
      </c>
      <c r="M7105" s="45"/>
      <c r="N7105" s="45"/>
      <c r="O7105" s="45"/>
      <c r="P7105" s="28"/>
      <c r="Q7105" s="28"/>
      <c r="R7105" s="25"/>
      <c r="Z7105"/>
    </row>
    <row r="7106" spans="1:26" x14ac:dyDescent="0.25">
      <c r="A7106" s="2" t="s">
        <v>6</v>
      </c>
      <c r="B7106" s="3">
        <v>2008</v>
      </c>
      <c r="C7106" s="3">
        <v>10</v>
      </c>
      <c r="D7106" s="3">
        <v>22</v>
      </c>
      <c r="E7106" s="3">
        <v>19</v>
      </c>
      <c r="F7106" s="42">
        <v>14.3</v>
      </c>
      <c r="G7106" s="8">
        <f t="shared" si="436"/>
        <v>18</v>
      </c>
      <c r="H7106" s="8">
        <f t="shared" si="437"/>
        <v>203.49999999999997</v>
      </c>
      <c r="I7106" s="8">
        <f t="shared" si="438"/>
        <v>50.874999999999993</v>
      </c>
      <c r="J7106" s="1">
        <v>18</v>
      </c>
      <c r="K7106" s="1">
        <v>25</v>
      </c>
      <c r="M7106" s="45"/>
      <c r="N7106" s="45"/>
      <c r="O7106" s="45"/>
      <c r="P7106" s="28"/>
      <c r="Q7106" s="28"/>
      <c r="R7106" s="25"/>
      <c r="Z7106"/>
    </row>
    <row r="7107" spans="1:26" x14ac:dyDescent="0.25">
      <c r="A7107" s="2" t="s">
        <v>6</v>
      </c>
      <c r="B7107" s="3">
        <v>2008</v>
      </c>
      <c r="C7107" s="3">
        <v>10</v>
      </c>
      <c r="D7107" s="3">
        <v>22</v>
      </c>
      <c r="E7107" s="3">
        <v>20</v>
      </c>
      <c r="F7107" s="42">
        <v>14.1</v>
      </c>
      <c r="G7107" s="8">
        <f t="shared" si="436"/>
        <v>18</v>
      </c>
      <c r="H7107" s="8">
        <f t="shared" si="437"/>
        <v>214.50000000000003</v>
      </c>
      <c r="I7107" s="8">
        <f t="shared" si="438"/>
        <v>53.625000000000007</v>
      </c>
      <c r="J7107" s="1">
        <v>18</v>
      </c>
      <c r="K7107" s="1">
        <v>25</v>
      </c>
      <c r="M7107" s="45"/>
      <c r="N7107" s="45"/>
      <c r="O7107" s="45"/>
      <c r="P7107" s="28"/>
      <c r="Q7107" s="28"/>
      <c r="R7107" s="25"/>
      <c r="Z7107"/>
    </row>
    <row r="7108" spans="1:26" x14ac:dyDescent="0.25">
      <c r="A7108" s="2" t="s">
        <v>6</v>
      </c>
      <c r="B7108" s="3">
        <v>2008</v>
      </c>
      <c r="C7108" s="3">
        <v>10</v>
      </c>
      <c r="D7108" s="3">
        <v>22</v>
      </c>
      <c r="E7108" s="3">
        <v>21</v>
      </c>
      <c r="F7108" s="42">
        <v>14.1</v>
      </c>
      <c r="G7108" s="8">
        <f t="shared" si="436"/>
        <v>18</v>
      </c>
      <c r="H7108" s="8">
        <f t="shared" si="437"/>
        <v>214.50000000000003</v>
      </c>
      <c r="I7108" s="8">
        <f t="shared" si="438"/>
        <v>53.625000000000007</v>
      </c>
      <c r="J7108" s="1">
        <v>18</v>
      </c>
      <c r="K7108" s="1">
        <v>25</v>
      </c>
      <c r="M7108" s="45"/>
      <c r="N7108" s="45"/>
      <c r="O7108" s="45"/>
      <c r="P7108" s="28"/>
      <c r="Q7108" s="28"/>
      <c r="R7108" s="25"/>
      <c r="Z7108"/>
    </row>
    <row r="7109" spans="1:26" x14ac:dyDescent="0.25">
      <c r="A7109" s="2" t="s">
        <v>6</v>
      </c>
      <c r="B7109" s="3">
        <v>2008</v>
      </c>
      <c r="C7109" s="3">
        <v>10</v>
      </c>
      <c r="D7109" s="3">
        <v>22</v>
      </c>
      <c r="E7109" s="3">
        <v>22</v>
      </c>
      <c r="F7109" s="42">
        <v>14</v>
      </c>
      <c r="G7109" s="8">
        <f t="shared" si="436"/>
        <v>18</v>
      </c>
      <c r="H7109" s="8">
        <f t="shared" si="437"/>
        <v>220</v>
      </c>
      <c r="I7109" s="8">
        <f t="shared" si="438"/>
        <v>55</v>
      </c>
      <c r="J7109" s="1">
        <v>18</v>
      </c>
      <c r="K7109" s="1">
        <v>25</v>
      </c>
      <c r="M7109" s="45"/>
      <c r="N7109" s="45"/>
      <c r="O7109" s="45"/>
      <c r="P7109" s="28"/>
      <c r="Q7109" s="28"/>
      <c r="R7109" s="25"/>
      <c r="Z7109"/>
    </row>
    <row r="7110" spans="1:26" x14ac:dyDescent="0.25">
      <c r="A7110" s="2" t="s">
        <v>6</v>
      </c>
      <c r="B7110" s="3">
        <v>2008</v>
      </c>
      <c r="C7110" s="3">
        <v>10</v>
      </c>
      <c r="D7110" s="3">
        <v>22</v>
      </c>
      <c r="E7110" s="3">
        <v>23</v>
      </c>
      <c r="F7110" s="42">
        <v>13.8</v>
      </c>
      <c r="G7110" s="8">
        <f t="shared" si="436"/>
        <v>18</v>
      </c>
      <c r="H7110" s="8">
        <f t="shared" si="437"/>
        <v>230.99999999999997</v>
      </c>
      <c r="I7110" s="8">
        <f t="shared" si="438"/>
        <v>57.749999999999993</v>
      </c>
      <c r="J7110" s="1">
        <v>18</v>
      </c>
      <c r="K7110" s="1">
        <v>25</v>
      </c>
      <c r="M7110" s="45"/>
      <c r="N7110" s="45"/>
      <c r="O7110" s="45"/>
      <c r="P7110" s="28"/>
      <c r="Q7110" s="28"/>
      <c r="R7110" s="25"/>
      <c r="Z7110"/>
    </row>
    <row r="7111" spans="1:26" x14ac:dyDescent="0.25">
      <c r="A7111" s="2" t="s">
        <v>6</v>
      </c>
      <c r="B7111" s="3">
        <v>2008</v>
      </c>
      <c r="C7111" s="3">
        <v>10</v>
      </c>
      <c r="D7111" s="3">
        <v>23</v>
      </c>
      <c r="E7111" s="3">
        <v>0</v>
      </c>
      <c r="F7111" s="42">
        <v>13.5</v>
      </c>
      <c r="G7111" s="8">
        <f t="shared" ref="G7111:G7174" si="439">IF(A7111="Inverno", $G$3, $G$2)</f>
        <v>18</v>
      </c>
      <c r="H7111" s="8">
        <f t="shared" si="437"/>
        <v>247.5</v>
      </c>
      <c r="I7111" s="8">
        <f t="shared" si="438"/>
        <v>61.875</v>
      </c>
      <c r="J7111" s="1">
        <v>18</v>
      </c>
      <c r="K7111" s="1">
        <v>25</v>
      </c>
      <c r="M7111" s="45"/>
      <c r="N7111" s="45"/>
      <c r="O7111" s="45"/>
      <c r="P7111" s="28"/>
      <c r="Q7111" s="28"/>
      <c r="R7111" s="25"/>
      <c r="Z7111"/>
    </row>
    <row r="7112" spans="1:26" x14ac:dyDescent="0.25">
      <c r="A7112" s="2" t="s">
        <v>6</v>
      </c>
      <c r="B7112" s="3">
        <v>2008</v>
      </c>
      <c r="C7112" s="3">
        <v>10</v>
      </c>
      <c r="D7112" s="3">
        <v>23</v>
      </c>
      <c r="E7112" s="3">
        <v>1</v>
      </c>
      <c r="F7112" s="42">
        <v>13.2</v>
      </c>
      <c r="G7112" s="8">
        <f t="shared" si="439"/>
        <v>18</v>
      </c>
      <c r="H7112" s="8">
        <f t="shared" ref="H7112:H7175" si="440">IF(F7112&gt;G7112,0,$D$3*(G7112-F7112)/$D$4)</f>
        <v>264.00000000000006</v>
      </c>
      <c r="I7112" s="8">
        <f t="shared" ref="I7112:I7175" si="441">H7112/$G$4</f>
        <v>66.000000000000014</v>
      </c>
      <c r="J7112" s="1">
        <v>18</v>
      </c>
      <c r="K7112" s="1">
        <v>25</v>
      </c>
      <c r="M7112" s="45"/>
      <c r="N7112" s="45"/>
      <c r="O7112" s="45"/>
      <c r="P7112" s="28"/>
      <c r="Q7112" s="28"/>
      <c r="R7112" s="25"/>
      <c r="Z7112"/>
    </row>
    <row r="7113" spans="1:26" x14ac:dyDescent="0.25">
      <c r="A7113" s="2" t="s">
        <v>6</v>
      </c>
      <c r="B7113" s="3">
        <v>2008</v>
      </c>
      <c r="C7113" s="3">
        <v>10</v>
      </c>
      <c r="D7113" s="3">
        <v>23</v>
      </c>
      <c r="E7113" s="3">
        <v>2</v>
      </c>
      <c r="F7113" s="42">
        <v>13</v>
      </c>
      <c r="G7113" s="8">
        <f t="shared" si="439"/>
        <v>18</v>
      </c>
      <c r="H7113" s="8">
        <f t="shared" si="440"/>
        <v>275</v>
      </c>
      <c r="I7113" s="8">
        <f t="shared" si="441"/>
        <v>68.75</v>
      </c>
      <c r="J7113" s="1">
        <v>18</v>
      </c>
      <c r="K7113" s="1">
        <v>25</v>
      </c>
      <c r="M7113" s="45"/>
      <c r="N7113" s="45"/>
      <c r="O7113" s="45"/>
      <c r="P7113" s="28"/>
      <c r="Q7113" s="28"/>
      <c r="R7113" s="25"/>
      <c r="Z7113"/>
    </row>
    <row r="7114" spans="1:26" x14ac:dyDescent="0.25">
      <c r="A7114" s="2" t="s">
        <v>6</v>
      </c>
      <c r="B7114" s="3">
        <v>2008</v>
      </c>
      <c r="C7114" s="3">
        <v>10</v>
      </c>
      <c r="D7114" s="3">
        <v>23</v>
      </c>
      <c r="E7114" s="3">
        <v>3</v>
      </c>
      <c r="F7114" s="42">
        <v>12.7</v>
      </c>
      <c r="G7114" s="8">
        <f t="shared" si="439"/>
        <v>18</v>
      </c>
      <c r="H7114" s="8">
        <f t="shared" si="440"/>
        <v>291.50000000000006</v>
      </c>
      <c r="I7114" s="8">
        <f t="shared" si="441"/>
        <v>72.875000000000014</v>
      </c>
      <c r="J7114" s="1">
        <v>18</v>
      </c>
      <c r="K7114" s="1">
        <v>25</v>
      </c>
      <c r="M7114" s="45"/>
      <c r="N7114" s="45"/>
      <c r="O7114" s="45"/>
      <c r="P7114" s="28"/>
      <c r="Q7114" s="28"/>
      <c r="R7114" s="25"/>
      <c r="Z7114"/>
    </row>
    <row r="7115" spans="1:26" x14ac:dyDescent="0.25">
      <c r="A7115" s="2" t="s">
        <v>6</v>
      </c>
      <c r="B7115" s="3">
        <v>2008</v>
      </c>
      <c r="C7115" s="3">
        <v>10</v>
      </c>
      <c r="D7115" s="3">
        <v>23</v>
      </c>
      <c r="E7115" s="3">
        <v>4</v>
      </c>
      <c r="F7115" s="42">
        <v>12</v>
      </c>
      <c r="G7115" s="8">
        <f t="shared" si="439"/>
        <v>18</v>
      </c>
      <c r="H7115" s="8">
        <f t="shared" si="440"/>
        <v>330</v>
      </c>
      <c r="I7115" s="8">
        <f t="shared" si="441"/>
        <v>82.5</v>
      </c>
      <c r="J7115" s="1">
        <v>18</v>
      </c>
      <c r="K7115" s="1">
        <v>25</v>
      </c>
      <c r="M7115" s="45"/>
      <c r="N7115" s="45"/>
      <c r="O7115" s="45"/>
      <c r="P7115" s="28"/>
      <c r="Q7115" s="28"/>
      <c r="R7115" s="25"/>
      <c r="Z7115"/>
    </row>
    <row r="7116" spans="1:26" x14ac:dyDescent="0.25">
      <c r="A7116" s="2" t="s">
        <v>6</v>
      </c>
      <c r="B7116" s="3">
        <v>2008</v>
      </c>
      <c r="C7116" s="3">
        <v>10</v>
      </c>
      <c r="D7116" s="3">
        <v>23</v>
      </c>
      <c r="E7116" s="3">
        <v>5</v>
      </c>
      <c r="F7116" s="42">
        <v>11.6</v>
      </c>
      <c r="G7116" s="8">
        <f t="shared" si="439"/>
        <v>18</v>
      </c>
      <c r="H7116" s="8">
        <f t="shared" si="440"/>
        <v>352</v>
      </c>
      <c r="I7116" s="8">
        <f t="shared" si="441"/>
        <v>88</v>
      </c>
      <c r="J7116" s="1">
        <v>18</v>
      </c>
      <c r="K7116" s="1">
        <v>25</v>
      </c>
      <c r="M7116" s="45"/>
      <c r="N7116" s="45"/>
      <c r="O7116" s="45"/>
      <c r="P7116" s="28"/>
      <c r="Q7116" s="28"/>
      <c r="R7116" s="25"/>
      <c r="Z7116"/>
    </row>
    <row r="7117" spans="1:26" x14ac:dyDescent="0.25">
      <c r="A7117" s="2" t="s">
        <v>6</v>
      </c>
      <c r="B7117" s="3">
        <v>2008</v>
      </c>
      <c r="C7117" s="3">
        <v>10</v>
      </c>
      <c r="D7117" s="3">
        <v>23</v>
      </c>
      <c r="E7117" s="3">
        <v>6</v>
      </c>
      <c r="F7117" s="42">
        <v>11.5</v>
      </c>
      <c r="G7117" s="8">
        <f t="shared" si="439"/>
        <v>18</v>
      </c>
      <c r="H7117" s="8">
        <f t="shared" si="440"/>
        <v>357.5</v>
      </c>
      <c r="I7117" s="8">
        <f t="shared" si="441"/>
        <v>89.375</v>
      </c>
      <c r="J7117" s="1">
        <v>18</v>
      </c>
      <c r="K7117" s="1">
        <v>25</v>
      </c>
      <c r="M7117" s="45"/>
      <c r="N7117" s="45"/>
      <c r="O7117" s="45"/>
      <c r="P7117" s="28"/>
      <c r="Q7117" s="28"/>
      <c r="R7117" s="25"/>
      <c r="Z7117"/>
    </row>
    <row r="7118" spans="1:26" x14ac:dyDescent="0.25">
      <c r="A7118" s="2" t="s">
        <v>6</v>
      </c>
      <c r="B7118" s="3">
        <v>2008</v>
      </c>
      <c r="C7118" s="3">
        <v>10</v>
      </c>
      <c r="D7118" s="3">
        <v>23</v>
      </c>
      <c r="E7118" s="3">
        <v>7</v>
      </c>
      <c r="F7118" s="42">
        <v>11.5</v>
      </c>
      <c r="G7118" s="8">
        <f t="shared" si="439"/>
        <v>18</v>
      </c>
      <c r="H7118" s="8">
        <f t="shared" si="440"/>
        <v>357.5</v>
      </c>
      <c r="I7118" s="8">
        <f t="shared" si="441"/>
        <v>89.375</v>
      </c>
      <c r="J7118" s="1">
        <v>18</v>
      </c>
      <c r="K7118" s="1">
        <v>25</v>
      </c>
      <c r="M7118" s="45"/>
      <c r="N7118" s="45"/>
      <c r="O7118" s="45"/>
      <c r="P7118" s="28"/>
      <c r="Q7118" s="28"/>
      <c r="R7118" s="25"/>
      <c r="Z7118"/>
    </row>
    <row r="7119" spans="1:26" x14ac:dyDescent="0.25">
      <c r="A7119" s="2" t="s">
        <v>6</v>
      </c>
      <c r="B7119" s="3">
        <v>2008</v>
      </c>
      <c r="C7119" s="3">
        <v>10</v>
      </c>
      <c r="D7119" s="3">
        <v>23</v>
      </c>
      <c r="E7119" s="3">
        <v>8</v>
      </c>
      <c r="F7119" s="42">
        <v>11.3</v>
      </c>
      <c r="G7119" s="8">
        <f t="shared" si="439"/>
        <v>18</v>
      </c>
      <c r="H7119" s="8">
        <f t="shared" si="440"/>
        <v>368.49999999999994</v>
      </c>
      <c r="I7119" s="8">
        <f t="shared" si="441"/>
        <v>92.124999999999986</v>
      </c>
      <c r="J7119" s="1">
        <v>18</v>
      </c>
      <c r="K7119" s="1">
        <v>25</v>
      </c>
      <c r="M7119" s="45"/>
      <c r="N7119" s="45"/>
      <c r="O7119" s="45"/>
      <c r="P7119" s="28"/>
      <c r="Q7119" s="28"/>
      <c r="R7119" s="25"/>
      <c r="Z7119"/>
    </row>
    <row r="7120" spans="1:26" x14ac:dyDescent="0.25">
      <c r="A7120" s="2" t="s">
        <v>6</v>
      </c>
      <c r="B7120" s="3">
        <v>2008</v>
      </c>
      <c r="C7120" s="3">
        <v>10</v>
      </c>
      <c r="D7120" s="3">
        <v>23</v>
      </c>
      <c r="E7120" s="3">
        <v>9</v>
      </c>
      <c r="F7120" s="42">
        <v>12</v>
      </c>
      <c r="G7120" s="8">
        <f t="shared" si="439"/>
        <v>18</v>
      </c>
      <c r="H7120" s="8">
        <f t="shared" si="440"/>
        <v>330</v>
      </c>
      <c r="I7120" s="8">
        <f t="shared" si="441"/>
        <v>82.5</v>
      </c>
      <c r="J7120" s="1">
        <v>18</v>
      </c>
      <c r="K7120" s="1">
        <v>25</v>
      </c>
      <c r="M7120" s="45"/>
      <c r="N7120" s="45"/>
      <c r="O7120" s="45"/>
      <c r="P7120" s="28"/>
      <c r="Q7120" s="28"/>
      <c r="R7120" s="25"/>
      <c r="Z7120"/>
    </row>
    <row r="7121" spans="1:26" x14ac:dyDescent="0.25">
      <c r="A7121" s="2" t="s">
        <v>6</v>
      </c>
      <c r="B7121" s="3">
        <v>2008</v>
      </c>
      <c r="C7121" s="3">
        <v>10</v>
      </c>
      <c r="D7121" s="3">
        <v>23</v>
      </c>
      <c r="E7121" s="3">
        <v>10</v>
      </c>
      <c r="F7121" s="42">
        <v>12.7</v>
      </c>
      <c r="G7121" s="8">
        <f t="shared" si="439"/>
        <v>18</v>
      </c>
      <c r="H7121" s="8">
        <f t="shared" si="440"/>
        <v>291.50000000000006</v>
      </c>
      <c r="I7121" s="8">
        <f t="shared" si="441"/>
        <v>72.875000000000014</v>
      </c>
      <c r="J7121" s="1">
        <v>18</v>
      </c>
      <c r="K7121" s="1">
        <v>25</v>
      </c>
      <c r="M7121" s="45"/>
      <c r="N7121" s="45"/>
      <c r="O7121" s="45"/>
      <c r="P7121" s="28"/>
      <c r="Q7121" s="28"/>
      <c r="R7121" s="25"/>
      <c r="Z7121"/>
    </row>
    <row r="7122" spans="1:26" x14ac:dyDescent="0.25">
      <c r="A7122" s="2" t="s">
        <v>6</v>
      </c>
      <c r="B7122" s="3">
        <v>2008</v>
      </c>
      <c r="C7122" s="3">
        <v>10</v>
      </c>
      <c r="D7122" s="3">
        <v>23</v>
      </c>
      <c r="E7122" s="3">
        <v>11</v>
      </c>
      <c r="F7122" s="42">
        <v>13.8</v>
      </c>
      <c r="G7122" s="8">
        <f t="shared" si="439"/>
        <v>18</v>
      </c>
      <c r="H7122" s="8">
        <f t="shared" si="440"/>
        <v>230.99999999999997</v>
      </c>
      <c r="I7122" s="8">
        <f t="shared" si="441"/>
        <v>57.749999999999993</v>
      </c>
      <c r="J7122" s="1">
        <v>18</v>
      </c>
      <c r="K7122" s="1">
        <v>25</v>
      </c>
      <c r="M7122" s="45"/>
      <c r="N7122" s="45"/>
      <c r="O7122" s="45"/>
      <c r="P7122" s="28"/>
      <c r="Q7122" s="28"/>
      <c r="R7122" s="25"/>
      <c r="Z7122"/>
    </row>
    <row r="7123" spans="1:26" x14ac:dyDescent="0.25">
      <c r="A7123" s="2" t="s">
        <v>6</v>
      </c>
      <c r="B7123" s="3">
        <v>2008</v>
      </c>
      <c r="C7123" s="3">
        <v>10</v>
      </c>
      <c r="D7123" s="3">
        <v>23</v>
      </c>
      <c r="E7123" s="3">
        <v>12</v>
      </c>
      <c r="F7123" s="42">
        <v>16.399999999999999</v>
      </c>
      <c r="G7123" s="8">
        <f t="shared" si="439"/>
        <v>18</v>
      </c>
      <c r="H7123" s="8">
        <f t="shared" si="440"/>
        <v>88.000000000000085</v>
      </c>
      <c r="I7123" s="8">
        <f t="shared" si="441"/>
        <v>22.000000000000021</v>
      </c>
      <c r="J7123" s="1">
        <v>18</v>
      </c>
      <c r="K7123" s="1">
        <v>25</v>
      </c>
      <c r="M7123" s="45"/>
      <c r="N7123" s="45"/>
      <c r="O7123" s="45"/>
      <c r="P7123" s="28"/>
      <c r="Q7123" s="28"/>
      <c r="R7123" s="25"/>
      <c r="Z7123"/>
    </row>
    <row r="7124" spans="1:26" x14ac:dyDescent="0.25">
      <c r="A7124" s="2" t="s">
        <v>6</v>
      </c>
      <c r="B7124" s="3">
        <v>2008</v>
      </c>
      <c r="C7124" s="3">
        <v>10</v>
      </c>
      <c r="D7124" s="3">
        <v>23</v>
      </c>
      <c r="E7124" s="3">
        <v>13</v>
      </c>
      <c r="F7124" s="42">
        <v>17.5</v>
      </c>
      <c r="G7124" s="8">
        <f t="shared" si="439"/>
        <v>18</v>
      </c>
      <c r="H7124" s="8">
        <f t="shared" si="440"/>
        <v>27.5</v>
      </c>
      <c r="I7124" s="8">
        <f t="shared" si="441"/>
        <v>6.875</v>
      </c>
      <c r="J7124" s="1">
        <v>18</v>
      </c>
      <c r="K7124" s="1">
        <v>25</v>
      </c>
      <c r="M7124" s="45"/>
      <c r="N7124" s="45"/>
      <c r="O7124" s="45"/>
      <c r="P7124" s="28"/>
      <c r="Q7124" s="28"/>
      <c r="R7124" s="25"/>
      <c r="Z7124"/>
    </row>
    <row r="7125" spans="1:26" x14ac:dyDescent="0.25">
      <c r="A7125" s="2" t="s">
        <v>6</v>
      </c>
      <c r="B7125" s="3">
        <v>2008</v>
      </c>
      <c r="C7125" s="3">
        <v>10</v>
      </c>
      <c r="D7125" s="3">
        <v>23</v>
      </c>
      <c r="E7125" s="3">
        <v>14</v>
      </c>
      <c r="F7125" s="42">
        <v>18.3</v>
      </c>
      <c r="G7125" s="8">
        <f t="shared" si="439"/>
        <v>18</v>
      </c>
      <c r="H7125" s="8">
        <f t="shared" si="440"/>
        <v>0</v>
      </c>
      <c r="I7125" s="8">
        <f t="shared" si="441"/>
        <v>0</v>
      </c>
      <c r="J7125" s="1">
        <v>18</v>
      </c>
      <c r="K7125" s="1">
        <v>25</v>
      </c>
      <c r="M7125" s="45"/>
      <c r="N7125" s="45"/>
      <c r="O7125" s="45"/>
      <c r="P7125" s="28"/>
      <c r="Q7125" s="28"/>
      <c r="R7125" s="25"/>
      <c r="Z7125"/>
    </row>
    <row r="7126" spans="1:26" x14ac:dyDescent="0.25">
      <c r="A7126" s="2" t="s">
        <v>6</v>
      </c>
      <c r="B7126" s="3">
        <v>2008</v>
      </c>
      <c r="C7126" s="3">
        <v>10</v>
      </c>
      <c r="D7126" s="3">
        <v>23</v>
      </c>
      <c r="E7126" s="3">
        <v>15</v>
      </c>
      <c r="F7126" s="42">
        <v>18.8</v>
      </c>
      <c r="G7126" s="8">
        <f t="shared" si="439"/>
        <v>18</v>
      </c>
      <c r="H7126" s="8">
        <f t="shared" si="440"/>
        <v>0</v>
      </c>
      <c r="I7126" s="8">
        <f t="shared" si="441"/>
        <v>0</v>
      </c>
      <c r="J7126" s="1">
        <v>18</v>
      </c>
      <c r="K7126" s="1">
        <v>25</v>
      </c>
      <c r="M7126" s="45"/>
      <c r="N7126" s="45"/>
      <c r="O7126" s="45"/>
      <c r="P7126" s="28"/>
      <c r="Q7126" s="28"/>
      <c r="R7126" s="25"/>
      <c r="Z7126"/>
    </row>
    <row r="7127" spans="1:26" x14ac:dyDescent="0.25">
      <c r="A7127" s="2" t="s">
        <v>6</v>
      </c>
      <c r="B7127" s="3">
        <v>2008</v>
      </c>
      <c r="C7127" s="3">
        <v>10</v>
      </c>
      <c r="D7127" s="3">
        <v>23</v>
      </c>
      <c r="E7127" s="3">
        <v>16</v>
      </c>
      <c r="F7127" s="42">
        <v>19.100000000000001</v>
      </c>
      <c r="G7127" s="8">
        <f t="shared" si="439"/>
        <v>18</v>
      </c>
      <c r="H7127" s="8">
        <f t="shared" si="440"/>
        <v>0</v>
      </c>
      <c r="I7127" s="8">
        <f t="shared" si="441"/>
        <v>0</v>
      </c>
      <c r="J7127" s="1">
        <v>18</v>
      </c>
      <c r="K7127" s="1">
        <v>25</v>
      </c>
      <c r="M7127" s="45"/>
      <c r="N7127" s="45"/>
      <c r="O7127" s="45"/>
      <c r="P7127" s="28"/>
      <c r="Q7127" s="28"/>
      <c r="R7127" s="25"/>
      <c r="Z7127"/>
    </row>
    <row r="7128" spans="1:26" x14ac:dyDescent="0.25">
      <c r="A7128" s="2" t="s">
        <v>6</v>
      </c>
      <c r="B7128" s="3">
        <v>2008</v>
      </c>
      <c r="C7128" s="3">
        <v>10</v>
      </c>
      <c r="D7128" s="3">
        <v>23</v>
      </c>
      <c r="E7128" s="3">
        <v>17</v>
      </c>
      <c r="F7128" s="42">
        <v>18.899999999999999</v>
      </c>
      <c r="G7128" s="8">
        <f t="shared" si="439"/>
        <v>18</v>
      </c>
      <c r="H7128" s="8">
        <f t="shared" si="440"/>
        <v>0</v>
      </c>
      <c r="I7128" s="8">
        <f t="shared" si="441"/>
        <v>0</v>
      </c>
      <c r="J7128" s="1">
        <v>18</v>
      </c>
      <c r="K7128" s="1">
        <v>25</v>
      </c>
      <c r="M7128" s="45"/>
      <c r="N7128" s="45"/>
      <c r="O7128" s="45"/>
      <c r="P7128" s="28"/>
      <c r="Q7128" s="28"/>
      <c r="R7128" s="25"/>
      <c r="Z7128"/>
    </row>
    <row r="7129" spans="1:26" x14ac:dyDescent="0.25">
      <c r="A7129" s="2" t="s">
        <v>6</v>
      </c>
      <c r="B7129" s="3">
        <v>2008</v>
      </c>
      <c r="C7129" s="3">
        <v>10</v>
      </c>
      <c r="D7129" s="3">
        <v>23</v>
      </c>
      <c r="E7129" s="3">
        <v>18</v>
      </c>
      <c r="F7129" s="42">
        <v>18.399999999999999</v>
      </c>
      <c r="G7129" s="8">
        <f t="shared" si="439"/>
        <v>18</v>
      </c>
      <c r="H7129" s="8">
        <f t="shared" si="440"/>
        <v>0</v>
      </c>
      <c r="I7129" s="8">
        <f t="shared" si="441"/>
        <v>0</v>
      </c>
      <c r="J7129" s="1">
        <v>18</v>
      </c>
      <c r="K7129" s="1">
        <v>25</v>
      </c>
      <c r="M7129" s="45"/>
      <c r="N7129" s="45"/>
      <c r="O7129" s="45"/>
      <c r="P7129" s="28"/>
      <c r="Q7129" s="28"/>
      <c r="R7129" s="25"/>
      <c r="Z7129"/>
    </row>
    <row r="7130" spans="1:26" x14ac:dyDescent="0.25">
      <c r="A7130" s="2" t="s">
        <v>6</v>
      </c>
      <c r="B7130" s="3">
        <v>2008</v>
      </c>
      <c r="C7130" s="3">
        <v>10</v>
      </c>
      <c r="D7130" s="3">
        <v>23</v>
      </c>
      <c r="E7130" s="3">
        <v>19</v>
      </c>
      <c r="F7130" s="42">
        <v>18.100000000000001</v>
      </c>
      <c r="G7130" s="8">
        <f t="shared" si="439"/>
        <v>18</v>
      </c>
      <c r="H7130" s="8">
        <f t="shared" si="440"/>
        <v>0</v>
      </c>
      <c r="I7130" s="8">
        <f t="shared" si="441"/>
        <v>0</v>
      </c>
      <c r="J7130" s="1">
        <v>18</v>
      </c>
      <c r="K7130" s="1">
        <v>25</v>
      </c>
      <c r="M7130" s="45"/>
      <c r="N7130" s="45"/>
      <c r="O7130" s="45"/>
      <c r="P7130" s="28"/>
      <c r="Q7130" s="28"/>
      <c r="R7130" s="25"/>
      <c r="Z7130"/>
    </row>
    <row r="7131" spans="1:26" x14ac:dyDescent="0.25">
      <c r="A7131" s="2" t="s">
        <v>6</v>
      </c>
      <c r="B7131" s="3">
        <v>2008</v>
      </c>
      <c r="C7131" s="3">
        <v>10</v>
      </c>
      <c r="D7131" s="3">
        <v>23</v>
      </c>
      <c r="E7131" s="3">
        <v>20</v>
      </c>
      <c r="F7131" s="42">
        <v>17.899999999999999</v>
      </c>
      <c r="G7131" s="8">
        <f t="shared" si="439"/>
        <v>18</v>
      </c>
      <c r="H7131" s="8">
        <f t="shared" si="440"/>
        <v>5.5000000000000782</v>
      </c>
      <c r="I7131" s="8">
        <f t="shared" si="441"/>
        <v>1.3750000000000195</v>
      </c>
      <c r="J7131" s="1">
        <v>18</v>
      </c>
      <c r="K7131" s="1">
        <v>25</v>
      </c>
      <c r="M7131" s="45"/>
      <c r="N7131" s="45"/>
      <c r="O7131" s="45"/>
      <c r="P7131" s="28"/>
      <c r="Q7131" s="28"/>
      <c r="R7131" s="25"/>
      <c r="Z7131"/>
    </row>
    <row r="7132" spans="1:26" x14ac:dyDescent="0.25">
      <c r="A7132" s="2" t="s">
        <v>6</v>
      </c>
      <c r="B7132" s="3">
        <v>2008</v>
      </c>
      <c r="C7132" s="3">
        <v>10</v>
      </c>
      <c r="D7132" s="3">
        <v>23</v>
      </c>
      <c r="E7132" s="3">
        <v>21</v>
      </c>
      <c r="F7132" s="42">
        <v>17.399999999999999</v>
      </c>
      <c r="G7132" s="8">
        <f t="shared" si="439"/>
        <v>18</v>
      </c>
      <c r="H7132" s="8">
        <f t="shared" si="440"/>
        <v>33.000000000000078</v>
      </c>
      <c r="I7132" s="8">
        <f t="shared" si="441"/>
        <v>8.2500000000000195</v>
      </c>
      <c r="J7132" s="1">
        <v>18</v>
      </c>
      <c r="K7132" s="1">
        <v>25</v>
      </c>
      <c r="M7132" s="45"/>
      <c r="N7132" s="45"/>
      <c r="O7132" s="45"/>
      <c r="P7132" s="28"/>
      <c r="Q7132" s="28"/>
      <c r="R7132" s="25"/>
      <c r="Z7132"/>
    </row>
    <row r="7133" spans="1:26" x14ac:dyDescent="0.25">
      <c r="A7133" s="2" t="s">
        <v>6</v>
      </c>
      <c r="B7133" s="3">
        <v>2008</v>
      </c>
      <c r="C7133" s="3">
        <v>10</v>
      </c>
      <c r="D7133" s="3">
        <v>23</v>
      </c>
      <c r="E7133" s="3">
        <v>22</v>
      </c>
      <c r="F7133" s="42">
        <v>16.899999999999999</v>
      </c>
      <c r="G7133" s="8">
        <f t="shared" si="439"/>
        <v>18</v>
      </c>
      <c r="H7133" s="8">
        <f t="shared" si="440"/>
        <v>60.500000000000078</v>
      </c>
      <c r="I7133" s="8">
        <f t="shared" si="441"/>
        <v>15.12500000000002</v>
      </c>
      <c r="J7133" s="1">
        <v>18</v>
      </c>
      <c r="K7133" s="1">
        <v>25</v>
      </c>
      <c r="M7133" s="45"/>
      <c r="N7133" s="45"/>
      <c r="O7133" s="45"/>
      <c r="P7133" s="28"/>
      <c r="Q7133" s="28"/>
      <c r="R7133" s="25"/>
      <c r="Z7133"/>
    </row>
    <row r="7134" spans="1:26" x14ac:dyDescent="0.25">
      <c r="A7134" s="2" t="s">
        <v>6</v>
      </c>
      <c r="B7134" s="3">
        <v>2008</v>
      </c>
      <c r="C7134" s="3">
        <v>10</v>
      </c>
      <c r="D7134" s="3">
        <v>23</v>
      </c>
      <c r="E7134" s="3">
        <v>23</v>
      </c>
      <c r="F7134" s="42">
        <v>16.399999999999999</v>
      </c>
      <c r="G7134" s="8">
        <f t="shared" si="439"/>
        <v>18</v>
      </c>
      <c r="H7134" s="8">
        <f t="shared" si="440"/>
        <v>88.000000000000085</v>
      </c>
      <c r="I7134" s="8">
        <f t="shared" si="441"/>
        <v>22.000000000000021</v>
      </c>
      <c r="J7134" s="1">
        <v>18</v>
      </c>
      <c r="K7134" s="1">
        <v>25</v>
      </c>
      <c r="M7134" s="45"/>
      <c r="N7134" s="45"/>
      <c r="O7134" s="45"/>
      <c r="P7134" s="28"/>
      <c r="Q7134" s="28"/>
      <c r="R7134" s="25"/>
      <c r="Z7134"/>
    </row>
    <row r="7135" spans="1:26" x14ac:dyDescent="0.25">
      <c r="A7135" s="2" t="s">
        <v>6</v>
      </c>
      <c r="B7135" s="3">
        <v>2008</v>
      </c>
      <c r="C7135" s="3">
        <v>10</v>
      </c>
      <c r="D7135" s="3">
        <v>24</v>
      </c>
      <c r="E7135" s="3">
        <v>0</v>
      </c>
      <c r="F7135" s="42">
        <v>16.5</v>
      </c>
      <c r="G7135" s="8">
        <f t="shared" si="439"/>
        <v>18</v>
      </c>
      <c r="H7135" s="8">
        <f t="shared" si="440"/>
        <v>82.5</v>
      </c>
      <c r="I7135" s="8">
        <f t="shared" si="441"/>
        <v>20.625</v>
      </c>
      <c r="J7135" s="1">
        <v>18</v>
      </c>
      <c r="K7135" s="1">
        <v>25</v>
      </c>
      <c r="M7135" s="45"/>
      <c r="N7135" s="45"/>
      <c r="O7135" s="45"/>
      <c r="P7135" s="28"/>
      <c r="Q7135" s="28"/>
      <c r="R7135" s="25"/>
      <c r="Z7135"/>
    </row>
    <row r="7136" spans="1:26" x14ac:dyDescent="0.25">
      <c r="A7136" s="2" t="s">
        <v>6</v>
      </c>
      <c r="B7136" s="3">
        <v>2008</v>
      </c>
      <c r="C7136" s="3">
        <v>10</v>
      </c>
      <c r="D7136" s="3">
        <v>24</v>
      </c>
      <c r="E7136" s="3">
        <v>1</v>
      </c>
      <c r="F7136" s="42">
        <v>16.3</v>
      </c>
      <c r="G7136" s="8">
        <f t="shared" si="439"/>
        <v>18</v>
      </c>
      <c r="H7136" s="8">
        <f t="shared" si="440"/>
        <v>93.499999999999957</v>
      </c>
      <c r="I7136" s="8">
        <f t="shared" si="441"/>
        <v>23.374999999999989</v>
      </c>
      <c r="J7136" s="1">
        <v>18</v>
      </c>
      <c r="K7136" s="1">
        <v>25</v>
      </c>
      <c r="M7136" s="45"/>
      <c r="N7136" s="45"/>
      <c r="O7136" s="45"/>
      <c r="P7136" s="28"/>
      <c r="Q7136" s="28"/>
      <c r="R7136" s="25"/>
      <c r="Z7136"/>
    </row>
    <row r="7137" spans="1:26" x14ac:dyDescent="0.25">
      <c r="A7137" s="2" t="s">
        <v>6</v>
      </c>
      <c r="B7137" s="3">
        <v>2008</v>
      </c>
      <c r="C7137" s="3">
        <v>10</v>
      </c>
      <c r="D7137" s="3">
        <v>24</v>
      </c>
      <c r="E7137" s="3">
        <v>2</v>
      </c>
      <c r="F7137" s="42">
        <v>16.100000000000001</v>
      </c>
      <c r="G7137" s="8">
        <f t="shared" si="439"/>
        <v>18</v>
      </c>
      <c r="H7137" s="8">
        <f t="shared" si="440"/>
        <v>104.49999999999991</v>
      </c>
      <c r="I7137" s="8">
        <f t="shared" si="441"/>
        <v>26.124999999999979</v>
      </c>
      <c r="J7137" s="1">
        <v>18</v>
      </c>
      <c r="K7137" s="1">
        <v>25</v>
      </c>
      <c r="M7137" s="45"/>
      <c r="N7137" s="45"/>
      <c r="O7137" s="45"/>
      <c r="P7137" s="28"/>
      <c r="Q7137" s="28"/>
      <c r="R7137" s="25"/>
      <c r="Z7137"/>
    </row>
    <row r="7138" spans="1:26" x14ac:dyDescent="0.25">
      <c r="A7138" s="2" t="s">
        <v>6</v>
      </c>
      <c r="B7138" s="3">
        <v>2008</v>
      </c>
      <c r="C7138" s="3">
        <v>10</v>
      </c>
      <c r="D7138" s="3">
        <v>24</v>
      </c>
      <c r="E7138" s="3">
        <v>3</v>
      </c>
      <c r="F7138" s="42">
        <v>15.7</v>
      </c>
      <c r="G7138" s="8">
        <f t="shared" si="439"/>
        <v>18</v>
      </c>
      <c r="H7138" s="8">
        <f t="shared" si="440"/>
        <v>126.50000000000004</v>
      </c>
      <c r="I7138" s="8">
        <f t="shared" si="441"/>
        <v>31.625000000000011</v>
      </c>
      <c r="J7138" s="1">
        <v>18</v>
      </c>
      <c r="K7138" s="1">
        <v>25</v>
      </c>
      <c r="M7138" s="45"/>
      <c r="N7138" s="45"/>
      <c r="O7138" s="45"/>
      <c r="P7138" s="28"/>
      <c r="Q7138" s="28"/>
      <c r="R7138" s="25"/>
      <c r="Z7138"/>
    </row>
    <row r="7139" spans="1:26" x14ac:dyDescent="0.25">
      <c r="A7139" s="2" t="s">
        <v>6</v>
      </c>
      <c r="B7139" s="3">
        <v>2008</v>
      </c>
      <c r="C7139" s="3">
        <v>10</v>
      </c>
      <c r="D7139" s="3">
        <v>24</v>
      </c>
      <c r="E7139" s="3">
        <v>4</v>
      </c>
      <c r="F7139" s="42">
        <v>15.5</v>
      </c>
      <c r="G7139" s="8">
        <f t="shared" si="439"/>
        <v>18</v>
      </c>
      <c r="H7139" s="8">
        <f t="shared" si="440"/>
        <v>137.5</v>
      </c>
      <c r="I7139" s="8">
        <f t="shared" si="441"/>
        <v>34.375</v>
      </c>
      <c r="J7139" s="1">
        <v>18</v>
      </c>
      <c r="K7139" s="1">
        <v>25</v>
      </c>
      <c r="M7139" s="45"/>
      <c r="N7139" s="45"/>
      <c r="O7139" s="45"/>
      <c r="P7139" s="28"/>
      <c r="Q7139" s="28"/>
      <c r="R7139" s="25"/>
      <c r="Z7139"/>
    </row>
    <row r="7140" spans="1:26" x14ac:dyDescent="0.25">
      <c r="A7140" s="2" t="s">
        <v>6</v>
      </c>
      <c r="B7140" s="3">
        <v>2008</v>
      </c>
      <c r="C7140" s="3">
        <v>10</v>
      </c>
      <c r="D7140" s="3">
        <v>24</v>
      </c>
      <c r="E7140" s="3">
        <v>5</v>
      </c>
      <c r="F7140" s="42">
        <v>14.9</v>
      </c>
      <c r="G7140" s="8">
        <f t="shared" si="439"/>
        <v>18</v>
      </c>
      <c r="H7140" s="8">
        <f t="shared" si="440"/>
        <v>170.49999999999997</v>
      </c>
      <c r="I7140" s="8">
        <f t="shared" si="441"/>
        <v>42.624999999999993</v>
      </c>
      <c r="J7140" s="1">
        <v>18</v>
      </c>
      <c r="K7140" s="1">
        <v>25</v>
      </c>
      <c r="M7140" s="45"/>
      <c r="N7140" s="45"/>
      <c r="O7140" s="45"/>
      <c r="P7140" s="28"/>
      <c r="Q7140" s="28"/>
      <c r="R7140" s="25"/>
      <c r="Z7140"/>
    </row>
    <row r="7141" spans="1:26" x14ac:dyDescent="0.25">
      <c r="A7141" s="2" t="s">
        <v>6</v>
      </c>
      <c r="B7141" s="3">
        <v>2008</v>
      </c>
      <c r="C7141" s="3">
        <v>10</v>
      </c>
      <c r="D7141" s="3">
        <v>24</v>
      </c>
      <c r="E7141" s="3">
        <v>6</v>
      </c>
      <c r="F7141" s="42">
        <v>14.8</v>
      </c>
      <c r="G7141" s="8">
        <f t="shared" si="439"/>
        <v>18</v>
      </c>
      <c r="H7141" s="8">
        <f t="shared" si="440"/>
        <v>175.99999999999997</v>
      </c>
      <c r="I7141" s="8">
        <f t="shared" si="441"/>
        <v>43.999999999999993</v>
      </c>
      <c r="J7141" s="1">
        <v>18</v>
      </c>
      <c r="K7141" s="1">
        <v>25</v>
      </c>
      <c r="M7141" s="45"/>
      <c r="N7141" s="45"/>
      <c r="O7141" s="45"/>
      <c r="P7141" s="28"/>
      <c r="Q7141" s="28"/>
      <c r="R7141" s="25"/>
      <c r="Z7141"/>
    </row>
    <row r="7142" spans="1:26" x14ac:dyDescent="0.25">
      <c r="A7142" s="2" t="s">
        <v>6</v>
      </c>
      <c r="B7142" s="3">
        <v>2008</v>
      </c>
      <c r="C7142" s="3">
        <v>10</v>
      </c>
      <c r="D7142" s="3">
        <v>24</v>
      </c>
      <c r="E7142" s="3">
        <v>7</v>
      </c>
      <c r="F7142" s="42">
        <v>14.7</v>
      </c>
      <c r="G7142" s="8">
        <f t="shared" si="439"/>
        <v>18</v>
      </c>
      <c r="H7142" s="8">
        <f t="shared" si="440"/>
        <v>181.50000000000003</v>
      </c>
      <c r="I7142" s="8">
        <f t="shared" si="441"/>
        <v>45.375000000000007</v>
      </c>
      <c r="J7142" s="1">
        <v>18</v>
      </c>
      <c r="K7142" s="1">
        <v>25</v>
      </c>
      <c r="M7142" s="45"/>
      <c r="N7142" s="45"/>
      <c r="O7142" s="45"/>
      <c r="P7142" s="28"/>
      <c r="Q7142" s="28"/>
      <c r="R7142" s="25"/>
      <c r="Z7142"/>
    </row>
    <row r="7143" spans="1:26" x14ac:dyDescent="0.25">
      <c r="A7143" s="2" t="s">
        <v>6</v>
      </c>
      <c r="B7143" s="3">
        <v>2008</v>
      </c>
      <c r="C7143" s="3">
        <v>10</v>
      </c>
      <c r="D7143" s="3">
        <v>24</v>
      </c>
      <c r="E7143" s="3">
        <v>8</v>
      </c>
      <c r="F7143" s="42">
        <v>14.5</v>
      </c>
      <c r="G7143" s="8">
        <f t="shared" si="439"/>
        <v>18</v>
      </c>
      <c r="H7143" s="8">
        <f t="shared" si="440"/>
        <v>192.5</v>
      </c>
      <c r="I7143" s="8">
        <f t="shared" si="441"/>
        <v>48.125</v>
      </c>
      <c r="J7143" s="1">
        <v>18</v>
      </c>
      <c r="K7143" s="1">
        <v>25</v>
      </c>
      <c r="M7143" s="45"/>
      <c r="N7143" s="45"/>
      <c r="O7143" s="45"/>
      <c r="P7143" s="28"/>
      <c r="Q7143" s="28"/>
      <c r="R7143" s="25"/>
      <c r="Z7143"/>
    </row>
    <row r="7144" spans="1:26" x14ac:dyDescent="0.25">
      <c r="A7144" s="2" t="s">
        <v>6</v>
      </c>
      <c r="B7144" s="3">
        <v>2008</v>
      </c>
      <c r="C7144" s="3">
        <v>10</v>
      </c>
      <c r="D7144" s="3">
        <v>24</v>
      </c>
      <c r="E7144" s="3">
        <v>9</v>
      </c>
      <c r="F7144" s="42">
        <v>14.7</v>
      </c>
      <c r="G7144" s="8">
        <f t="shared" si="439"/>
        <v>18</v>
      </c>
      <c r="H7144" s="8">
        <f t="shared" si="440"/>
        <v>181.50000000000003</v>
      </c>
      <c r="I7144" s="8">
        <f t="shared" si="441"/>
        <v>45.375000000000007</v>
      </c>
      <c r="J7144" s="1">
        <v>18</v>
      </c>
      <c r="K7144" s="1">
        <v>25</v>
      </c>
      <c r="M7144" s="45"/>
      <c r="N7144" s="45"/>
      <c r="O7144" s="45"/>
      <c r="P7144" s="28"/>
      <c r="Q7144" s="28"/>
      <c r="R7144" s="25"/>
      <c r="Z7144"/>
    </row>
    <row r="7145" spans="1:26" x14ac:dyDescent="0.25">
      <c r="A7145" s="2" t="s">
        <v>6</v>
      </c>
      <c r="B7145" s="3">
        <v>2008</v>
      </c>
      <c r="C7145" s="3">
        <v>10</v>
      </c>
      <c r="D7145" s="3">
        <v>24</v>
      </c>
      <c r="E7145" s="3">
        <v>10</v>
      </c>
      <c r="F7145" s="42">
        <v>15.9</v>
      </c>
      <c r="G7145" s="8">
        <f t="shared" si="439"/>
        <v>18</v>
      </c>
      <c r="H7145" s="8">
        <f t="shared" si="440"/>
        <v>115.49999999999999</v>
      </c>
      <c r="I7145" s="8">
        <f t="shared" si="441"/>
        <v>28.874999999999996</v>
      </c>
      <c r="J7145" s="1">
        <v>18</v>
      </c>
      <c r="K7145" s="1">
        <v>25</v>
      </c>
      <c r="M7145" s="45"/>
      <c r="N7145" s="45"/>
      <c r="O7145" s="45"/>
      <c r="P7145" s="28"/>
      <c r="Q7145" s="28"/>
      <c r="R7145" s="25"/>
      <c r="Z7145"/>
    </row>
    <row r="7146" spans="1:26" x14ac:dyDescent="0.25">
      <c r="A7146" s="2" t="s">
        <v>6</v>
      </c>
      <c r="B7146" s="3">
        <v>2008</v>
      </c>
      <c r="C7146" s="3">
        <v>10</v>
      </c>
      <c r="D7146" s="3">
        <v>24</v>
      </c>
      <c r="E7146" s="3">
        <v>11</v>
      </c>
      <c r="F7146" s="42">
        <v>17.100000000000001</v>
      </c>
      <c r="G7146" s="8">
        <f t="shared" si="439"/>
        <v>18</v>
      </c>
      <c r="H7146" s="8">
        <f t="shared" si="440"/>
        <v>49.499999999999922</v>
      </c>
      <c r="I7146" s="8">
        <f t="shared" si="441"/>
        <v>12.37499999999998</v>
      </c>
      <c r="J7146" s="1">
        <v>18</v>
      </c>
      <c r="K7146" s="1">
        <v>25</v>
      </c>
      <c r="M7146" s="45"/>
      <c r="N7146" s="45"/>
      <c r="O7146" s="45"/>
      <c r="P7146" s="28"/>
      <c r="Q7146" s="28"/>
      <c r="R7146" s="25"/>
      <c r="Z7146"/>
    </row>
    <row r="7147" spans="1:26" x14ac:dyDescent="0.25">
      <c r="A7147" s="2" t="s">
        <v>6</v>
      </c>
      <c r="B7147" s="3">
        <v>2008</v>
      </c>
      <c r="C7147" s="3">
        <v>10</v>
      </c>
      <c r="D7147" s="3">
        <v>24</v>
      </c>
      <c r="E7147" s="3">
        <v>12</v>
      </c>
      <c r="F7147" s="42">
        <v>18.7</v>
      </c>
      <c r="G7147" s="8">
        <f t="shared" si="439"/>
        <v>18</v>
      </c>
      <c r="H7147" s="8">
        <f t="shared" si="440"/>
        <v>0</v>
      </c>
      <c r="I7147" s="8">
        <f t="shared" si="441"/>
        <v>0</v>
      </c>
      <c r="J7147" s="1">
        <v>18</v>
      </c>
      <c r="K7147" s="1">
        <v>25</v>
      </c>
      <c r="M7147" s="45"/>
      <c r="N7147" s="45"/>
      <c r="O7147" s="45"/>
      <c r="P7147" s="28"/>
      <c r="Q7147" s="28"/>
      <c r="R7147" s="25"/>
      <c r="Z7147"/>
    </row>
    <row r="7148" spans="1:26" x14ac:dyDescent="0.25">
      <c r="A7148" s="2" t="s">
        <v>6</v>
      </c>
      <c r="B7148" s="3">
        <v>2008</v>
      </c>
      <c r="C7148" s="3">
        <v>10</v>
      </c>
      <c r="D7148" s="3">
        <v>24</v>
      </c>
      <c r="E7148" s="3">
        <v>13</v>
      </c>
      <c r="F7148" s="42">
        <v>19.600000000000001</v>
      </c>
      <c r="G7148" s="8">
        <f t="shared" si="439"/>
        <v>18</v>
      </c>
      <c r="H7148" s="8">
        <f t="shared" si="440"/>
        <v>0</v>
      </c>
      <c r="I7148" s="8">
        <f t="shared" si="441"/>
        <v>0</v>
      </c>
      <c r="J7148" s="1">
        <v>18</v>
      </c>
      <c r="K7148" s="1">
        <v>25</v>
      </c>
      <c r="M7148" s="45"/>
      <c r="N7148" s="45"/>
      <c r="O7148" s="45"/>
      <c r="P7148" s="28"/>
      <c r="Q7148" s="28"/>
      <c r="R7148" s="25"/>
      <c r="Z7148"/>
    </row>
    <row r="7149" spans="1:26" x14ac:dyDescent="0.25">
      <c r="A7149" s="2" t="s">
        <v>6</v>
      </c>
      <c r="B7149" s="3">
        <v>2008</v>
      </c>
      <c r="C7149" s="3">
        <v>10</v>
      </c>
      <c r="D7149" s="3">
        <v>24</v>
      </c>
      <c r="E7149" s="3">
        <v>14</v>
      </c>
      <c r="F7149" s="42">
        <v>20.100000000000001</v>
      </c>
      <c r="G7149" s="8">
        <f t="shared" si="439"/>
        <v>18</v>
      </c>
      <c r="H7149" s="8">
        <f t="shared" si="440"/>
        <v>0</v>
      </c>
      <c r="I7149" s="8">
        <f t="shared" si="441"/>
        <v>0</v>
      </c>
      <c r="J7149" s="1">
        <v>18</v>
      </c>
      <c r="K7149" s="1">
        <v>25</v>
      </c>
      <c r="M7149" s="45"/>
      <c r="N7149" s="45"/>
      <c r="O7149" s="45"/>
      <c r="P7149" s="28"/>
      <c r="Q7149" s="28"/>
      <c r="R7149" s="25"/>
      <c r="Z7149"/>
    </row>
    <row r="7150" spans="1:26" x14ac:dyDescent="0.25">
      <c r="A7150" s="2" t="s">
        <v>6</v>
      </c>
      <c r="B7150" s="3">
        <v>2008</v>
      </c>
      <c r="C7150" s="3">
        <v>10</v>
      </c>
      <c r="D7150" s="3">
        <v>24</v>
      </c>
      <c r="E7150" s="3">
        <v>15</v>
      </c>
      <c r="F7150" s="42">
        <v>20.3</v>
      </c>
      <c r="G7150" s="8">
        <f t="shared" si="439"/>
        <v>18</v>
      </c>
      <c r="H7150" s="8">
        <f t="shared" si="440"/>
        <v>0</v>
      </c>
      <c r="I7150" s="8">
        <f t="shared" si="441"/>
        <v>0</v>
      </c>
      <c r="J7150" s="1">
        <v>18</v>
      </c>
      <c r="K7150" s="1">
        <v>25</v>
      </c>
      <c r="M7150" s="45"/>
      <c r="N7150" s="45"/>
      <c r="O7150" s="45"/>
      <c r="P7150" s="28"/>
      <c r="Q7150" s="28"/>
      <c r="R7150" s="25"/>
      <c r="Z7150"/>
    </row>
    <row r="7151" spans="1:26" x14ac:dyDescent="0.25">
      <c r="A7151" s="2" t="s">
        <v>6</v>
      </c>
      <c r="B7151" s="3">
        <v>2008</v>
      </c>
      <c r="C7151" s="3">
        <v>10</v>
      </c>
      <c r="D7151" s="3">
        <v>24</v>
      </c>
      <c r="E7151" s="3">
        <v>16</v>
      </c>
      <c r="F7151" s="42">
        <v>20.399999999999999</v>
      </c>
      <c r="G7151" s="8">
        <f t="shared" si="439"/>
        <v>18</v>
      </c>
      <c r="H7151" s="8">
        <f t="shared" si="440"/>
        <v>0</v>
      </c>
      <c r="I7151" s="8">
        <f t="shared" si="441"/>
        <v>0</v>
      </c>
      <c r="J7151" s="1">
        <v>18</v>
      </c>
      <c r="K7151" s="1">
        <v>25</v>
      </c>
      <c r="M7151" s="45"/>
      <c r="N7151" s="45"/>
      <c r="O7151" s="45"/>
      <c r="P7151" s="28"/>
      <c r="Q7151" s="28"/>
      <c r="R7151" s="25"/>
      <c r="Z7151"/>
    </row>
    <row r="7152" spans="1:26" x14ac:dyDescent="0.25">
      <c r="A7152" s="2" t="s">
        <v>6</v>
      </c>
      <c r="B7152" s="3">
        <v>2008</v>
      </c>
      <c r="C7152" s="3">
        <v>10</v>
      </c>
      <c r="D7152" s="3">
        <v>24</v>
      </c>
      <c r="E7152" s="3">
        <v>17</v>
      </c>
      <c r="F7152" s="42">
        <v>19.7</v>
      </c>
      <c r="G7152" s="8">
        <f t="shared" si="439"/>
        <v>18</v>
      </c>
      <c r="H7152" s="8">
        <f t="shared" si="440"/>
        <v>0</v>
      </c>
      <c r="I7152" s="8">
        <f t="shared" si="441"/>
        <v>0</v>
      </c>
      <c r="J7152" s="1">
        <v>18</v>
      </c>
      <c r="K7152" s="1">
        <v>25</v>
      </c>
      <c r="M7152" s="45"/>
      <c r="N7152" s="45"/>
      <c r="O7152" s="45"/>
      <c r="P7152" s="28"/>
      <c r="Q7152" s="28"/>
      <c r="R7152" s="25"/>
      <c r="Z7152"/>
    </row>
    <row r="7153" spans="1:26" x14ac:dyDescent="0.25">
      <c r="A7153" s="2" t="s">
        <v>6</v>
      </c>
      <c r="B7153" s="3">
        <v>2008</v>
      </c>
      <c r="C7153" s="3">
        <v>10</v>
      </c>
      <c r="D7153" s="3">
        <v>24</v>
      </c>
      <c r="E7153" s="3">
        <v>18</v>
      </c>
      <c r="F7153" s="42">
        <v>17.899999999999999</v>
      </c>
      <c r="G7153" s="8">
        <f t="shared" si="439"/>
        <v>18</v>
      </c>
      <c r="H7153" s="8">
        <f t="shared" si="440"/>
        <v>5.5000000000000782</v>
      </c>
      <c r="I7153" s="8">
        <f t="shared" si="441"/>
        <v>1.3750000000000195</v>
      </c>
      <c r="J7153" s="1">
        <v>18</v>
      </c>
      <c r="K7153" s="1">
        <v>25</v>
      </c>
      <c r="M7153" s="45"/>
      <c r="N7153" s="45"/>
      <c r="O7153" s="45"/>
      <c r="P7153" s="28"/>
      <c r="Q7153" s="28"/>
      <c r="R7153" s="25"/>
      <c r="Z7153"/>
    </row>
    <row r="7154" spans="1:26" x14ac:dyDescent="0.25">
      <c r="A7154" s="2" t="s">
        <v>6</v>
      </c>
      <c r="B7154" s="3">
        <v>2008</v>
      </c>
      <c r="C7154" s="3">
        <v>10</v>
      </c>
      <c r="D7154" s="3">
        <v>24</v>
      </c>
      <c r="E7154" s="3">
        <v>19</v>
      </c>
      <c r="F7154" s="42">
        <v>17</v>
      </c>
      <c r="G7154" s="8">
        <f t="shared" si="439"/>
        <v>18</v>
      </c>
      <c r="H7154" s="8">
        <f t="shared" si="440"/>
        <v>55</v>
      </c>
      <c r="I7154" s="8">
        <f t="shared" si="441"/>
        <v>13.75</v>
      </c>
      <c r="J7154" s="1">
        <v>18</v>
      </c>
      <c r="K7154" s="1">
        <v>25</v>
      </c>
      <c r="M7154" s="45"/>
      <c r="N7154" s="45"/>
      <c r="O7154" s="45"/>
      <c r="P7154" s="28"/>
      <c r="Q7154" s="28"/>
      <c r="R7154" s="25"/>
      <c r="Z7154"/>
    </row>
    <row r="7155" spans="1:26" x14ac:dyDescent="0.25">
      <c r="A7155" s="2" t="s">
        <v>6</v>
      </c>
      <c r="B7155" s="3">
        <v>2008</v>
      </c>
      <c r="C7155" s="3">
        <v>10</v>
      </c>
      <c r="D7155" s="3">
        <v>24</v>
      </c>
      <c r="E7155" s="3">
        <v>20</v>
      </c>
      <c r="F7155" s="42">
        <v>16.7</v>
      </c>
      <c r="G7155" s="8">
        <f t="shared" si="439"/>
        <v>18</v>
      </c>
      <c r="H7155" s="8">
        <f t="shared" si="440"/>
        <v>71.500000000000043</v>
      </c>
      <c r="I7155" s="8">
        <f t="shared" si="441"/>
        <v>17.875000000000011</v>
      </c>
      <c r="J7155" s="1">
        <v>18</v>
      </c>
      <c r="K7155" s="1">
        <v>25</v>
      </c>
      <c r="M7155" s="45"/>
      <c r="N7155" s="45"/>
      <c r="O7155" s="45"/>
      <c r="P7155" s="28"/>
      <c r="Q7155" s="28"/>
      <c r="R7155" s="25"/>
      <c r="Z7155"/>
    </row>
    <row r="7156" spans="1:26" x14ac:dyDescent="0.25">
      <c r="A7156" s="2" t="s">
        <v>6</v>
      </c>
      <c r="B7156" s="3">
        <v>2008</v>
      </c>
      <c r="C7156" s="3">
        <v>10</v>
      </c>
      <c r="D7156" s="3">
        <v>24</v>
      </c>
      <c r="E7156" s="3">
        <v>21</v>
      </c>
      <c r="F7156" s="42">
        <v>16.5</v>
      </c>
      <c r="G7156" s="8">
        <f t="shared" si="439"/>
        <v>18</v>
      </c>
      <c r="H7156" s="8">
        <f t="shared" si="440"/>
        <v>82.5</v>
      </c>
      <c r="I7156" s="8">
        <f t="shared" si="441"/>
        <v>20.625</v>
      </c>
      <c r="J7156" s="1">
        <v>18</v>
      </c>
      <c r="K7156" s="1">
        <v>25</v>
      </c>
      <c r="M7156" s="45"/>
      <c r="N7156" s="45"/>
      <c r="O7156" s="45"/>
      <c r="P7156" s="28"/>
      <c r="Q7156" s="28"/>
      <c r="R7156" s="25"/>
      <c r="Z7156"/>
    </row>
    <row r="7157" spans="1:26" x14ac:dyDescent="0.25">
      <c r="A7157" s="2" t="s">
        <v>6</v>
      </c>
      <c r="B7157" s="3">
        <v>2008</v>
      </c>
      <c r="C7157" s="3">
        <v>10</v>
      </c>
      <c r="D7157" s="3">
        <v>24</v>
      </c>
      <c r="E7157" s="3">
        <v>22</v>
      </c>
      <c r="F7157" s="42">
        <v>16.3</v>
      </c>
      <c r="G7157" s="8">
        <f t="shared" si="439"/>
        <v>18</v>
      </c>
      <c r="H7157" s="8">
        <f t="shared" si="440"/>
        <v>93.499999999999957</v>
      </c>
      <c r="I7157" s="8">
        <f t="shared" si="441"/>
        <v>23.374999999999989</v>
      </c>
      <c r="J7157" s="1">
        <v>18</v>
      </c>
      <c r="K7157" s="1">
        <v>25</v>
      </c>
      <c r="M7157" s="45"/>
      <c r="N7157" s="45"/>
      <c r="O7157" s="45"/>
      <c r="P7157" s="28"/>
      <c r="Q7157" s="28"/>
      <c r="R7157" s="25"/>
      <c r="Z7157"/>
    </row>
    <row r="7158" spans="1:26" x14ac:dyDescent="0.25">
      <c r="A7158" s="2" t="s">
        <v>6</v>
      </c>
      <c r="B7158" s="3">
        <v>2008</v>
      </c>
      <c r="C7158" s="3">
        <v>10</v>
      </c>
      <c r="D7158" s="3">
        <v>24</v>
      </c>
      <c r="E7158" s="3">
        <v>23</v>
      </c>
      <c r="F7158" s="42">
        <v>16.2</v>
      </c>
      <c r="G7158" s="8">
        <f t="shared" si="439"/>
        <v>18</v>
      </c>
      <c r="H7158" s="8">
        <f t="shared" si="440"/>
        <v>99.000000000000043</v>
      </c>
      <c r="I7158" s="8">
        <f t="shared" si="441"/>
        <v>24.750000000000011</v>
      </c>
      <c r="J7158" s="1">
        <v>18</v>
      </c>
      <c r="K7158" s="1">
        <v>25</v>
      </c>
      <c r="M7158" s="45"/>
      <c r="N7158" s="45"/>
      <c r="O7158" s="45"/>
      <c r="P7158" s="28"/>
      <c r="Q7158" s="28"/>
      <c r="R7158" s="25"/>
      <c r="Z7158"/>
    </row>
    <row r="7159" spans="1:26" x14ac:dyDescent="0.25">
      <c r="A7159" s="2" t="s">
        <v>6</v>
      </c>
      <c r="B7159" s="3">
        <v>2008</v>
      </c>
      <c r="C7159" s="3">
        <v>10</v>
      </c>
      <c r="D7159" s="3">
        <v>25</v>
      </c>
      <c r="E7159" s="3">
        <v>0</v>
      </c>
      <c r="F7159" s="42">
        <v>16.100000000000001</v>
      </c>
      <c r="G7159" s="8">
        <f t="shared" si="439"/>
        <v>18</v>
      </c>
      <c r="H7159" s="8">
        <f t="shared" si="440"/>
        <v>104.49999999999991</v>
      </c>
      <c r="I7159" s="8">
        <f t="shared" si="441"/>
        <v>26.124999999999979</v>
      </c>
      <c r="J7159" s="1">
        <v>18</v>
      </c>
      <c r="K7159" s="1">
        <v>25</v>
      </c>
      <c r="M7159" s="45"/>
      <c r="N7159" s="45"/>
      <c r="O7159" s="45"/>
      <c r="P7159" s="28"/>
      <c r="Q7159" s="28"/>
      <c r="R7159" s="25"/>
      <c r="Z7159"/>
    </row>
    <row r="7160" spans="1:26" x14ac:dyDescent="0.25">
      <c r="A7160" s="2" t="s">
        <v>6</v>
      </c>
      <c r="B7160" s="3">
        <v>2008</v>
      </c>
      <c r="C7160" s="3">
        <v>10</v>
      </c>
      <c r="D7160" s="3">
        <v>25</v>
      </c>
      <c r="E7160" s="3">
        <v>1</v>
      </c>
      <c r="F7160" s="42">
        <v>16.100000000000001</v>
      </c>
      <c r="G7160" s="8">
        <f t="shared" si="439"/>
        <v>18</v>
      </c>
      <c r="H7160" s="8">
        <f t="shared" si="440"/>
        <v>104.49999999999991</v>
      </c>
      <c r="I7160" s="8">
        <f t="shared" si="441"/>
        <v>26.124999999999979</v>
      </c>
      <c r="J7160" s="1">
        <v>18</v>
      </c>
      <c r="K7160" s="1">
        <v>25</v>
      </c>
      <c r="M7160" s="45"/>
      <c r="N7160" s="45"/>
      <c r="O7160" s="45"/>
      <c r="P7160" s="28"/>
      <c r="Q7160" s="28"/>
      <c r="R7160" s="25"/>
      <c r="Z7160"/>
    </row>
    <row r="7161" spans="1:26" x14ac:dyDescent="0.25">
      <c r="A7161" s="2" t="s">
        <v>6</v>
      </c>
      <c r="B7161" s="3">
        <v>2008</v>
      </c>
      <c r="C7161" s="3">
        <v>10</v>
      </c>
      <c r="D7161" s="3">
        <v>25</v>
      </c>
      <c r="E7161" s="3">
        <v>2</v>
      </c>
      <c r="F7161" s="42">
        <v>16.2</v>
      </c>
      <c r="G7161" s="8">
        <f t="shared" si="439"/>
        <v>18</v>
      </c>
      <c r="H7161" s="8">
        <f t="shared" si="440"/>
        <v>99.000000000000043</v>
      </c>
      <c r="I7161" s="8">
        <f t="shared" si="441"/>
        <v>24.750000000000011</v>
      </c>
      <c r="J7161" s="1">
        <v>18</v>
      </c>
      <c r="K7161" s="1">
        <v>25</v>
      </c>
      <c r="M7161" s="45"/>
      <c r="N7161" s="45"/>
      <c r="O7161" s="45"/>
      <c r="P7161" s="28"/>
      <c r="Q7161" s="28"/>
      <c r="R7161" s="25"/>
      <c r="Z7161"/>
    </row>
    <row r="7162" spans="1:26" x14ac:dyDescent="0.25">
      <c r="A7162" s="2" t="s">
        <v>6</v>
      </c>
      <c r="B7162" s="3">
        <v>2008</v>
      </c>
      <c r="C7162" s="3">
        <v>10</v>
      </c>
      <c r="D7162" s="3">
        <v>25</v>
      </c>
      <c r="E7162" s="3">
        <v>3</v>
      </c>
      <c r="F7162" s="42">
        <v>16.3</v>
      </c>
      <c r="G7162" s="8">
        <f t="shared" si="439"/>
        <v>18</v>
      </c>
      <c r="H7162" s="8">
        <f t="shared" si="440"/>
        <v>93.499999999999957</v>
      </c>
      <c r="I7162" s="8">
        <f t="shared" si="441"/>
        <v>23.374999999999989</v>
      </c>
      <c r="J7162" s="1">
        <v>18</v>
      </c>
      <c r="K7162" s="1">
        <v>25</v>
      </c>
      <c r="M7162" s="45"/>
      <c r="N7162" s="45"/>
      <c r="O7162" s="45"/>
      <c r="P7162" s="28"/>
      <c r="Q7162" s="28"/>
      <c r="R7162" s="25"/>
      <c r="Z7162"/>
    </row>
    <row r="7163" spans="1:26" x14ac:dyDescent="0.25">
      <c r="A7163" s="2" t="s">
        <v>6</v>
      </c>
      <c r="B7163" s="3">
        <v>2008</v>
      </c>
      <c r="C7163" s="3">
        <v>10</v>
      </c>
      <c r="D7163" s="3">
        <v>25</v>
      </c>
      <c r="E7163" s="3">
        <v>4</v>
      </c>
      <c r="F7163" s="42">
        <v>15.8</v>
      </c>
      <c r="G7163" s="8">
        <f t="shared" si="439"/>
        <v>18</v>
      </c>
      <c r="H7163" s="8">
        <f t="shared" si="440"/>
        <v>120.99999999999996</v>
      </c>
      <c r="I7163" s="8">
        <f t="shared" si="441"/>
        <v>30.249999999999989</v>
      </c>
      <c r="J7163" s="1">
        <v>18</v>
      </c>
      <c r="K7163" s="1">
        <v>25</v>
      </c>
      <c r="M7163" s="45"/>
      <c r="N7163" s="45"/>
      <c r="O7163" s="45"/>
      <c r="P7163" s="28"/>
      <c r="Q7163" s="28"/>
      <c r="R7163" s="25"/>
      <c r="Z7163"/>
    </row>
    <row r="7164" spans="1:26" x14ac:dyDescent="0.25">
      <c r="A7164" s="2" t="s">
        <v>6</v>
      </c>
      <c r="B7164" s="3">
        <v>2008</v>
      </c>
      <c r="C7164" s="3">
        <v>10</v>
      </c>
      <c r="D7164" s="3">
        <v>25</v>
      </c>
      <c r="E7164" s="3">
        <v>5</v>
      </c>
      <c r="F7164" s="42">
        <v>15.1</v>
      </c>
      <c r="G7164" s="8">
        <f t="shared" si="439"/>
        <v>18</v>
      </c>
      <c r="H7164" s="8">
        <f t="shared" si="440"/>
        <v>159.50000000000003</v>
      </c>
      <c r="I7164" s="8">
        <f t="shared" si="441"/>
        <v>39.875000000000007</v>
      </c>
      <c r="J7164" s="1">
        <v>18</v>
      </c>
      <c r="K7164" s="1">
        <v>25</v>
      </c>
      <c r="M7164" s="45"/>
      <c r="N7164" s="45"/>
      <c r="O7164" s="45"/>
      <c r="P7164" s="28"/>
      <c r="Q7164" s="28"/>
      <c r="R7164" s="25"/>
      <c r="Z7164"/>
    </row>
    <row r="7165" spans="1:26" x14ac:dyDescent="0.25">
      <c r="A7165" s="2" t="s">
        <v>6</v>
      </c>
      <c r="B7165" s="3">
        <v>2008</v>
      </c>
      <c r="C7165" s="3">
        <v>10</v>
      </c>
      <c r="D7165" s="3">
        <v>25</v>
      </c>
      <c r="E7165" s="3">
        <v>6</v>
      </c>
      <c r="F7165" s="42">
        <v>14.8</v>
      </c>
      <c r="G7165" s="8">
        <f t="shared" si="439"/>
        <v>18</v>
      </c>
      <c r="H7165" s="8">
        <f t="shared" si="440"/>
        <v>175.99999999999997</v>
      </c>
      <c r="I7165" s="8">
        <f t="shared" si="441"/>
        <v>43.999999999999993</v>
      </c>
      <c r="J7165" s="1">
        <v>18</v>
      </c>
      <c r="K7165" s="1">
        <v>25</v>
      </c>
      <c r="M7165" s="45"/>
      <c r="N7165" s="45"/>
      <c r="O7165" s="45"/>
      <c r="P7165" s="28"/>
      <c r="Q7165" s="28"/>
      <c r="R7165" s="25"/>
      <c r="Z7165"/>
    </row>
    <row r="7166" spans="1:26" x14ac:dyDescent="0.25">
      <c r="A7166" s="2" t="s">
        <v>6</v>
      </c>
      <c r="B7166" s="3">
        <v>2008</v>
      </c>
      <c r="C7166" s="3">
        <v>10</v>
      </c>
      <c r="D7166" s="3">
        <v>25</v>
      </c>
      <c r="E7166" s="3">
        <v>7</v>
      </c>
      <c r="F7166" s="42">
        <v>14.4</v>
      </c>
      <c r="G7166" s="8">
        <f t="shared" si="439"/>
        <v>18</v>
      </c>
      <c r="H7166" s="8">
        <f t="shared" si="440"/>
        <v>197.99999999999997</v>
      </c>
      <c r="I7166" s="8">
        <f t="shared" si="441"/>
        <v>49.499999999999993</v>
      </c>
      <c r="J7166" s="1">
        <v>18</v>
      </c>
      <c r="K7166" s="1">
        <v>25</v>
      </c>
      <c r="M7166" s="45"/>
      <c r="N7166" s="45"/>
      <c r="O7166" s="45"/>
      <c r="P7166" s="28"/>
      <c r="Q7166" s="28"/>
      <c r="R7166" s="25"/>
      <c r="Z7166"/>
    </row>
    <row r="7167" spans="1:26" x14ac:dyDescent="0.25">
      <c r="A7167" s="2" t="s">
        <v>6</v>
      </c>
      <c r="B7167" s="3">
        <v>2008</v>
      </c>
      <c r="C7167" s="3">
        <v>10</v>
      </c>
      <c r="D7167" s="3">
        <v>25</v>
      </c>
      <c r="E7167" s="3">
        <v>8</v>
      </c>
      <c r="F7167" s="42">
        <v>14.2</v>
      </c>
      <c r="G7167" s="8">
        <f t="shared" si="439"/>
        <v>18</v>
      </c>
      <c r="H7167" s="8">
        <f t="shared" si="440"/>
        <v>209.00000000000003</v>
      </c>
      <c r="I7167" s="8">
        <f t="shared" si="441"/>
        <v>52.250000000000007</v>
      </c>
      <c r="J7167" s="1">
        <v>18</v>
      </c>
      <c r="K7167" s="1">
        <v>25</v>
      </c>
      <c r="M7167" s="45"/>
      <c r="N7167" s="45"/>
      <c r="O7167" s="45"/>
      <c r="P7167" s="28"/>
      <c r="Q7167" s="28"/>
      <c r="R7167" s="25"/>
      <c r="Z7167"/>
    </row>
    <row r="7168" spans="1:26" x14ac:dyDescent="0.25">
      <c r="A7168" s="2" t="s">
        <v>6</v>
      </c>
      <c r="B7168" s="3">
        <v>2008</v>
      </c>
      <c r="C7168" s="3">
        <v>10</v>
      </c>
      <c r="D7168" s="3">
        <v>25</v>
      </c>
      <c r="E7168" s="3">
        <v>9</v>
      </c>
      <c r="F7168" s="42">
        <v>14.8</v>
      </c>
      <c r="G7168" s="8">
        <f t="shared" si="439"/>
        <v>18</v>
      </c>
      <c r="H7168" s="8">
        <f t="shared" si="440"/>
        <v>175.99999999999997</v>
      </c>
      <c r="I7168" s="8">
        <f t="shared" si="441"/>
        <v>43.999999999999993</v>
      </c>
      <c r="J7168" s="1">
        <v>18</v>
      </c>
      <c r="K7168" s="1">
        <v>25</v>
      </c>
      <c r="M7168" s="45"/>
      <c r="N7168" s="45"/>
      <c r="O7168" s="45"/>
      <c r="P7168" s="28"/>
      <c r="Q7168" s="28"/>
      <c r="R7168" s="25"/>
      <c r="Z7168"/>
    </row>
    <row r="7169" spans="1:26" x14ac:dyDescent="0.25">
      <c r="A7169" s="2" t="s">
        <v>6</v>
      </c>
      <c r="B7169" s="3">
        <v>2008</v>
      </c>
      <c r="C7169" s="3">
        <v>10</v>
      </c>
      <c r="D7169" s="3">
        <v>25</v>
      </c>
      <c r="E7169" s="3">
        <v>10</v>
      </c>
      <c r="F7169" s="42">
        <v>15.6</v>
      </c>
      <c r="G7169" s="8">
        <f t="shared" si="439"/>
        <v>18</v>
      </c>
      <c r="H7169" s="8">
        <f t="shared" si="440"/>
        <v>132.00000000000003</v>
      </c>
      <c r="I7169" s="8">
        <f t="shared" si="441"/>
        <v>33.000000000000007</v>
      </c>
      <c r="J7169" s="1">
        <v>18</v>
      </c>
      <c r="K7169" s="1">
        <v>25</v>
      </c>
      <c r="M7169" s="45"/>
      <c r="N7169" s="45"/>
      <c r="O7169" s="45"/>
      <c r="P7169" s="28"/>
      <c r="Q7169" s="28"/>
      <c r="R7169" s="25"/>
      <c r="Z7169"/>
    </row>
    <row r="7170" spans="1:26" x14ac:dyDescent="0.25">
      <c r="A7170" s="2" t="s">
        <v>6</v>
      </c>
      <c r="B7170" s="3">
        <v>2008</v>
      </c>
      <c r="C7170" s="3">
        <v>10</v>
      </c>
      <c r="D7170" s="3">
        <v>25</v>
      </c>
      <c r="E7170" s="3">
        <v>11</v>
      </c>
      <c r="F7170" s="42">
        <v>16.399999999999999</v>
      </c>
      <c r="G7170" s="8">
        <f t="shared" si="439"/>
        <v>18</v>
      </c>
      <c r="H7170" s="8">
        <f t="shared" si="440"/>
        <v>88.000000000000085</v>
      </c>
      <c r="I7170" s="8">
        <f t="shared" si="441"/>
        <v>22.000000000000021</v>
      </c>
      <c r="J7170" s="1">
        <v>18</v>
      </c>
      <c r="K7170" s="1">
        <v>25</v>
      </c>
      <c r="M7170" s="45"/>
      <c r="N7170" s="45"/>
      <c r="O7170" s="45"/>
      <c r="P7170" s="28"/>
      <c r="Q7170" s="28"/>
      <c r="R7170" s="25"/>
      <c r="Z7170"/>
    </row>
    <row r="7171" spans="1:26" x14ac:dyDescent="0.25">
      <c r="A7171" s="2" t="s">
        <v>6</v>
      </c>
      <c r="B7171" s="3">
        <v>2008</v>
      </c>
      <c r="C7171" s="3">
        <v>10</v>
      </c>
      <c r="D7171" s="3">
        <v>25</v>
      </c>
      <c r="E7171" s="3">
        <v>12</v>
      </c>
      <c r="F7171" s="42">
        <v>17.600000000000001</v>
      </c>
      <c r="G7171" s="8">
        <f t="shared" si="439"/>
        <v>18</v>
      </c>
      <c r="H7171" s="8">
        <f t="shared" si="440"/>
        <v>21.999999999999922</v>
      </c>
      <c r="I7171" s="8">
        <f t="shared" si="441"/>
        <v>5.4999999999999805</v>
      </c>
      <c r="J7171" s="1">
        <v>18</v>
      </c>
      <c r="K7171" s="1">
        <v>25</v>
      </c>
      <c r="M7171" s="45"/>
      <c r="N7171" s="45"/>
      <c r="O7171" s="45"/>
      <c r="P7171" s="28"/>
      <c r="Q7171" s="28"/>
      <c r="R7171" s="25"/>
      <c r="Z7171"/>
    </row>
    <row r="7172" spans="1:26" x14ac:dyDescent="0.25">
      <c r="A7172" s="2" t="s">
        <v>6</v>
      </c>
      <c r="B7172" s="3">
        <v>2008</v>
      </c>
      <c r="C7172" s="3">
        <v>10</v>
      </c>
      <c r="D7172" s="3">
        <v>25</v>
      </c>
      <c r="E7172" s="3">
        <v>13</v>
      </c>
      <c r="F7172" s="42">
        <v>18.8</v>
      </c>
      <c r="G7172" s="8">
        <f t="shared" si="439"/>
        <v>18</v>
      </c>
      <c r="H7172" s="8">
        <f t="shared" si="440"/>
        <v>0</v>
      </c>
      <c r="I7172" s="8">
        <f t="shared" si="441"/>
        <v>0</v>
      </c>
      <c r="J7172" s="1">
        <v>18</v>
      </c>
      <c r="K7172" s="1">
        <v>25</v>
      </c>
      <c r="M7172" s="45"/>
      <c r="N7172" s="45"/>
      <c r="O7172" s="45"/>
      <c r="P7172" s="28"/>
      <c r="Q7172" s="28"/>
      <c r="R7172" s="25"/>
      <c r="Z7172"/>
    </row>
    <row r="7173" spans="1:26" x14ac:dyDescent="0.25">
      <c r="A7173" s="2" t="s">
        <v>6</v>
      </c>
      <c r="B7173" s="3">
        <v>2008</v>
      </c>
      <c r="C7173" s="3">
        <v>10</v>
      </c>
      <c r="D7173" s="3">
        <v>25</v>
      </c>
      <c r="E7173" s="3">
        <v>14</v>
      </c>
      <c r="F7173" s="42">
        <v>19.8</v>
      </c>
      <c r="G7173" s="8">
        <f t="shared" si="439"/>
        <v>18</v>
      </c>
      <c r="H7173" s="8">
        <f t="shared" si="440"/>
        <v>0</v>
      </c>
      <c r="I7173" s="8">
        <f t="shared" si="441"/>
        <v>0</v>
      </c>
      <c r="J7173" s="1">
        <v>18</v>
      </c>
      <c r="K7173" s="1">
        <v>25</v>
      </c>
      <c r="M7173" s="45"/>
      <c r="N7173" s="45"/>
      <c r="O7173" s="45"/>
      <c r="P7173" s="28"/>
      <c r="Q7173" s="28"/>
      <c r="R7173" s="25"/>
      <c r="Z7173"/>
    </row>
    <row r="7174" spans="1:26" x14ac:dyDescent="0.25">
      <c r="A7174" s="2" t="s">
        <v>6</v>
      </c>
      <c r="B7174" s="3">
        <v>2008</v>
      </c>
      <c r="C7174" s="3">
        <v>10</v>
      </c>
      <c r="D7174" s="3">
        <v>25</v>
      </c>
      <c r="E7174" s="3">
        <v>15</v>
      </c>
      <c r="F7174" s="42">
        <v>20.399999999999999</v>
      </c>
      <c r="G7174" s="8">
        <f t="shared" si="439"/>
        <v>18</v>
      </c>
      <c r="H7174" s="8">
        <f t="shared" si="440"/>
        <v>0</v>
      </c>
      <c r="I7174" s="8">
        <f t="shared" si="441"/>
        <v>0</v>
      </c>
      <c r="J7174" s="1">
        <v>18</v>
      </c>
      <c r="K7174" s="1">
        <v>25</v>
      </c>
      <c r="M7174" s="45"/>
      <c r="N7174" s="45"/>
      <c r="O7174" s="45"/>
      <c r="P7174" s="28"/>
      <c r="Q7174" s="28"/>
      <c r="R7174" s="25"/>
      <c r="Z7174"/>
    </row>
    <row r="7175" spans="1:26" x14ac:dyDescent="0.25">
      <c r="A7175" s="2" t="s">
        <v>6</v>
      </c>
      <c r="B7175" s="3">
        <v>2008</v>
      </c>
      <c r="C7175" s="3">
        <v>10</v>
      </c>
      <c r="D7175" s="3">
        <v>25</v>
      </c>
      <c r="E7175" s="3">
        <v>16</v>
      </c>
      <c r="F7175" s="42">
        <v>20.7</v>
      </c>
      <c r="G7175" s="8">
        <f t="shared" ref="G7175:G7238" si="442">IF(A7175="Inverno", $G$3, $G$2)</f>
        <v>18</v>
      </c>
      <c r="H7175" s="8">
        <f t="shared" si="440"/>
        <v>0</v>
      </c>
      <c r="I7175" s="8">
        <f t="shared" si="441"/>
        <v>0</v>
      </c>
      <c r="J7175" s="1">
        <v>18</v>
      </c>
      <c r="K7175" s="1">
        <v>25</v>
      </c>
      <c r="M7175" s="45"/>
      <c r="N7175" s="45"/>
      <c r="O7175" s="45"/>
      <c r="P7175" s="28"/>
      <c r="Q7175" s="28"/>
      <c r="R7175" s="25"/>
      <c r="Z7175"/>
    </row>
    <row r="7176" spans="1:26" x14ac:dyDescent="0.25">
      <c r="A7176" s="2" t="s">
        <v>6</v>
      </c>
      <c r="B7176" s="3">
        <v>2008</v>
      </c>
      <c r="C7176" s="3">
        <v>10</v>
      </c>
      <c r="D7176" s="3">
        <v>25</v>
      </c>
      <c r="E7176" s="3">
        <v>17</v>
      </c>
      <c r="F7176" s="42">
        <v>20.6</v>
      </c>
      <c r="G7176" s="8">
        <f t="shared" si="442"/>
        <v>18</v>
      </c>
      <c r="H7176" s="8">
        <f t="shared" ref="H7176:H7239" si="443">IF(F7176&gt;G7176,0,$D$3*(G7176-F7176)/$D$4)</f>
        <v>0</v>
      </c>
      <c r="I7176" s="8">
        <f t="shared" ref="I7176:I7239" si="444">H7176/$G$4</f>
        <v>0</v>
      </c>
      <c r="J7176" s="1">
        <v>18</v>
      </c>
      <c r="K7176" s="1">
        <v>25</v>
      </c>
      <c r="M7176" s="45"/>
      <c r="N7176" s="45"/>
      <c r="O7176" s="45"/>
      <c r="P7176" s="28"/>
      <c r="Q7176" s="28"/>
      <c r="R7176" s="25"/>
      <c r="Z7176"/>
    </row>
    <row r="7177" spans="1:26" x14ac:dyDescent="0.25">
      <c r="A7177" s="2" t="s">
        <v>6</v>
      </c>
      <c r="B7177" s="3">
        <v>2008</v>
      </c>
      <c r="C7177" s="3">
        <v>10</v>
      </c>
      <c r="D7177" s="3">
        <v>25</v>
      </c>
      <c r="E7177" s="3">
        <v>18</v>
      </c>
      <c r="F7177" s="42">
        <v>19.7</v>
      </c>
      <c r="G7177" s="8">
        <f t="shared" si="442"/>
        <v>18</v>
      </c>
      <c r="H7177" s="8">
        <f t="shared" si="443"/>
        <v>0</v>
      </c>
      <c r="I7177" s="8">
        <f t="shared" si="444"/>
        <v>0</v>
      </c>
      <c r="J7177" s="1">
        <v>18</v>
      </c>
      <c r="K7177" s="1">
        <v>25</v>
      </c>
      <c r="M7177" s="45"/>
      <c r="N7177" s="45"/>
      <c r="O7177" s="45"/>
      <c r="P7177" s="28"/>
      <c r="Q7177" s="28"/>
      <c r="R7177" s="25"/>
      <c r="Z7177"/>
    </row>
    <row r="7178" spans="1:26" x14ac:dyDescent="0.25">
      <c r="A7178" s="2" t="s">
        <v>6</v>
      </c>
      <c r="B7178" s="3">
        <v>2008</v>
      </c>
      <c r="C7178" s="3">
        <v>10</v>
      </c>
      <c r="D7178" s="3">
        <v>25</v>
      </c>
      <c r="E7178" s="3">
        <v>19</v>
      </c>
      <c r="F7178" s="42">
        <v>19.100000000000001</v>
      </c>
      <c r="G7178" s="8">
        <f t="shared" si="442"/>
        <v>18</v>
      </c>
      <c r="H7178" s="8">
        <f t="shared" si="443"/>
        <v>0</v>
      </c>
      <c r="I7178" s="8">
        <f t="shared" si="444"/>
        <v>0</v>
      </c>
      <c r="J7178" s="1">
        <v>18</v>
      </c>
      <c r="K7178" s="1">
        <v>25</v>
      </c>
      <c r="M7178" s="45"/>
      <c r="N7178" s="45"/>
      <c r="O7178" s="45"/>
      <c r="P7178" s="28"/>
      <c r="Q7178" s="28"/>
      <c r="R7178" s="25"/>
      <c r="Z7178"/>
    </row>
    <row r="7179" spans="1:26" x14ac:dyDescent="0.25">
      <c r="A7179" s="2" t="s">
        <v>6</v>
      </c>
      <c r="B7179" s="3">
        <v>2008</v>
      </c>
      <c r="C7179" s="3">
        <v>10</v>
      </c>
      <c r="D7179" s="3">
        <v>25</v>
      </c>
      <c r="E7179" s="3">
        <v>20</v>
      </c>
      <c r="F7179" s="42">
        <v>18.5</v>
      </c>
      <c r="G7179" s="8">
        <f t="shared" si="442"/>
        <v>18</v>
      </c>
      <c r="H7179" s="8">
        <f t="shared" si="443"/>
        <v>0</v>
      </c>
      <c r="I7179" s="8">
        <f t="shared" si="444"/>
        <v>0</v>
      </c>
      <c r="J7179" s="1">
        <v>18</v>
      </c>
      <c r="K7179" s="1">
        <v>25</v>
      </c>
      <c r="M7179" s="45"/>
      <c r="N7179" s="45"/>
      <c r="O7179" s="45"/>
      <c r="P7179" s="28"/>
      <c r="Q7179" s="28"/>
      <c r="R7179" s="25"/>
      <c r="Z7179"/>
    </row>
    <row r="7180" spans="1:26" x14ac:dyDescent="0.25">
      <c r="A7180" s="2" t="s">
        <v>6</v>
      </c>
      <c r="B7180" s="3">
        <v>2008</v>
      </c>
      <c r="C7180" s="3">
        <v>10</v>
      </c>
      <c r="D7180" s="3">
        <v>25</v>
      </c>
      <c r="E7180" s="3">
        <v>21</v>
      </c>
      <c r="F7180" s="42">
        <v>18.399999999999999</v>
      </c>
      <c r="G7180" s="8">
        <f t="shared" si="442"/>
        <v>18</v>
      </c>
      <c r="H7180" s="8">
        <f t="shared" si="443"/>
        <v>0</v>
      </c>
      <c r="I7180" s="8">
        <f t="shared" si="444"/>
        <v>0</v>
      </c>
      <c r="J7180" s="1">
        <v>18</v>
      </c>
      <c r="K7180" s="1">
        <v>25</v>
      </c>
      <c r="M7180" s="45"/>
      <c r="N7180" s="45"/>
      <c r="O7180" s="45"/>
      <c r="P7180" s="28"/>
      <c r="Q7180" s="28"/>
      <c r="R7180" s="25"/>
      <c r="Z7180"/>
    </row>
    <row r="7181" spans="1:26" x14ac:dyDescent="0.25">
      <c r="A7181" s="2" t="s">
        <v>6</v>
      </c>
      <c r="B7181" s="3">
        <v>2008</v>
      </c>
      <c r="C7181" s="3">
        <v>10</v>
      </c>
      <c r="D7181" s="3">
        <v>25</v>
      </c>
      <c r="E7181" s="3">
        <v>22</v>
      </c>
      <c r="F7181" s="42">
        <v>18.2</v>
      </c>
      <c r="G7181" s="8">
        <f t="shared" si="442"/>
        <v>18</v>
      </c>
      <c r="H7181" s="8">
        <f t="shared" si="443"/>
        <v>0</v>
      </c>
      <c r="I7181" s="8">
        <f t="shared" si="444"/>
        <v>0</v>
      </c>
      <c r="J7181" s="1">
        <v>18</v>
      </c>
      <c r="K7181" s="1">
        <v>25</v>
      </c>
      <c r="M7181" s="45"/>
      <c r="N7181" s="45"/>
      <c r="O7181" s="45"/>
      <c r="P7181" s="28"/>
      <c r="Q7181" s="28"/>
      <c r="R7181" s="25"/>
      <c r="Z7181"/>
    </row>
    <row r="7182" spans="1:26" x14ac:dyDescent="0.25">
      <c r="A7182" s="2" t="s">
        <v>6</v>
      </c>
      <c r="B7182" s="3">
        <v>2008</v>
      </c>
      <c r="C7182" s="3">
        <v>10</v>
      </c>
      <c r="D7182" s="3">
        <v>25</v>
      </c>
      <c r="E7182" s="3">
        <v>23</v>
      </c>
      <c r="F7182" s="42">
        <v>18</v>
      </c>
      <c r="G7182" s="8">
        <f t="shared" si="442"/>
        <v>18</v>
      </c>
      <c r="H7182" s="8">
        <f t="shared" si="443"/>
        <v>0</v>
      </c>
      <c r="I7182" s="8">
        <f t="shared" si="444"/>
        <v>0</v>
      </c>
      <c r="J7182" s="1">
        <v>18</v>
      </c>
      <c r="K7182" s="1">
        <v>25</v>
      </c>
      <c r="M7182" s="45"/>
      <c r="N7182" s="45"/>
      <c r="O7182" s="45"/>
      <c r="P7182" s="28"/>
      <c r="Q7182" s="28"/>
      <c r="R7182" s="25"/>
      <c r="Z7182"/>
    </row>
    <row r="7183" spans="1:26" x14ac:dyDescent="0.25">
      <c r="A7183" s="2" t="s">
        <v>6</v>
      </c>
      <c r="B7183" s="3">
        <v>2008</v>
      </c>
      <c r="C7183" s="3">
        <v>10</v>
      </c>
      <c r="D7183" s="3">
        <v>26</v>
      </c>
      <c r="E7183" s="3">
        <v>0</v>
      </c>
      <c r="F7183" s="42">
        <v>17.600000000000001</v>
      </c>
      <c r="G7183" s="8">
        <f t="shared" si="442"/>
        <v>18</v>
      </c>
      <c r="H7183" s="8">
        <f t="shared" si="443"/>
        <v>21.999999999999922</v>
      </c>
      <c r="I7183" s="8">
        <f t="shared" si="444"/>
        <v>5.4999999999999805</v>
      </c>
      <c r="J7183" s="1">
        <v>18</v>
      </c>
      <c r="K7183" s="1">
        <v>25</v>
      </c>
      <c r="M7183" s="45"/>
      <c r="N7183" s="45"/>
      <c r="O7183" s="45"/>
      <c r="P7183" s="28"/>
      <c r="Q7183" s="28"/>
      <c r="R7183" s="25"/>
      <c r="Z7183"/>
    </row>
    <row r="7184" spans="1:26" x14ac:dyDescent="0.25">
      <c r="A7184" s="2" t="s">
        <v>6</v>
      </c>
      <c r="B7184" s="3">
        <v>2008</v>
      </c>
      <c r="C7184" s="3">
        <v>10</v>
      </c>
      <c r="D7184" s="3">
        <v>26</v>
      </c>
      <c r="E7184" s="3">
        <v>1</v>
      </c>
      <c r="F7184" s="42">
        <v>16.899999999999999</v>
      </c>
      <c r="G7184" s="8">
        <f t="shared" si="442"/>
        <v>18</v>
      </c>
      <c r="H7184" s="8">
        <f t="shared" si="443"/>
        <v>60.500000000000078</v>
      </c>
      <c r="I7184" s="8">
        <f t="shared" si="444"/>
        <v>15.12500000000002</v>
      </c>
      <c r="J7184" s="1">
        <v>18</v>
      </c>
      <c r="K7184" s="1">
        <v>25</v>
      </c>
      <c r="M7184" s="45"/>
      <c r="N7184" s="45"/>
      <c r="O7184" s="45"/>
      <c r="P7184" s="28"/>
      <c r="Q7184" s="28"/>
      <c r="R7184" s="25"/>
      <c r="Z7184"/>
    </row>
    <row r="7185" spans="1:26" x14ac:dyDescent="0.25">
      <c r="A7185" s="2" t="s">
        <v>6</v>
      </c>
      <c r="B7185" s="3">
        <v>2008</v>
      </c>
      <c r="C7185" s="3">
        <v>10</v>
      </c>
      <c r="D7185" s="3">
        <v>26</v>
      </c>
      <c r="E7185" s="3">
        <v>2</v>
      </c>
      <c r="F7185" s="42">
        <v>16.600000000000001</v>
      </c>
      <c r="G7185" s="8">
        <f t="shared" si="442"/>
        <v>18</v>
      </c>
      <c r="H7185" s="8">
        <f t="shared" si="443"/>
        <v>76.999999999999915</v>
      </c>
      <c r="I7185" s="8">
        <f t="shared" si="444"/>
        <v>19.249999999999979</v>
      </c>
      <c r="J7185" s="1">
        <v>18</v>
      </c>
      <c r="K7185" s="1">
        <v>25</v>
      </c>
      <c r="M7185" s="45"/>
      <c r="N7185" s="45"/>
      <c r="O7185" s="45"/>
      <c r="P7185" s="28"/>
      <c r="Q7185" s="28"/>
      <c r="R7185" s="25"/>
      <c r="Z7185"/>
    </row>
    <row r="7186" spans="1:26" x14ac:dyDescent="0.25">
      <c r="A7186" s="2" t="s">
        <v>6</v>
      </c>
      <c r="B7186" s="3">
        <v>2008</v>
      </c>
      <c r="C7186" s="3">
        <v>10</v>
      </c>
      <c r="D7186" s="3">
        <v>26</v>
      </c>
      <c r="E7186" s="3">
        <v>3</v>
      </c>
      <c r="F7186" s="42">
        <v>16.399999999999999</v>
      </c>
      <c r="G7186" s="8">
        <f t="shared" si="442"/>
        <v>18</v>
      </c>
      <c r="H7186" s="8">
        <f t="shared" si="443"/>
        <v>88.000000000000085</v>
      </c>
      <c r="I7186" s="8">
        <f t="shared" si="444"/>
        <v>22.000000000000021</v>
      </c>
      <c r="J7186" s="1">
        <v>18</v>
      </c>
      <c r="K7186" s="1">
        <v>25</v>
      </c>
      <c r="M7186" s="45"/>
      <c r="N7186" s="45"/>
      <c r="O7186" s="45"/>
      <c r="P7186" s="28"/>
      <c r="Q7186" s="28"/>
      <c r="R7186" s="25"/>
      <c r="Z7186"/>
    </row>
    <row r="7187" spans="1:26" x14ac:dyDescent="0.25">
      <c r="A7187" s="2" t="s">
        <v>6</v>
      </c>
      <c r="B7187" s="3">
        <v>2008</v>
      </c>
      <c r="C7187" s="3">
        <v>10</v>
      </c>
      <c r="D7187" s="3">
        <v>26</v>
      </c>
      <c r="E7187" s="3">
        <v>4</v>
      </c>
      <c r="F7187" s="42">
        <v>16.2</v>
      </c>
      <c r="G7187" s="8">
        <f t="shared" si="442"/>
        <v>18</v>
      </c>
      <c r="H7187" s="8">
        <f t="shared" si="443"/>
        <v>99.000000000000043</v>
      </c>
      <c r="I7187" s="8">
        <f t="shared" si="444"/>
        <v>24.750000000000011</v>
      </c>
      <c r="J7187" s="1">
        <v>18</v>
      </c>
      <c r="K7187" s="1">
        <v>25</v>
      </c>
      <c r="M7187" s="45"/>
      <c r="N7187" s="45"/>
      <c r="O7187" s="45"/>
      <c r="P7187" s="28"/>
      <c r="Q7187" s="28"/>
      <c r="R7187" s="25"/>
      <c r="Z7187"/>
    </row>
    <row r="7188" spans="1:26" x14ac:dyDescent="0.25">
      <c r="A7188" s="2" t="s">
        <v>6</v>
      </c>
      <c r="B7188" s="3">
        <v>2008</v>
      </c>
      <c r="C7188" s="3">
        <v>10</v>
      </c>
      <c r="D7188" s="3">
        <v>26</v>
      </c>
      <c r="E7188" s="3">
        <v>5</v>
      </c>
      <c r="F7188" s="42">
        <v>16</v>
      </c>
      <c r="G7188" s="8">
        <f t="shared" si="442"/>
        <v>18</v>
      </c>
      <c r="H7188" s="8">
        <f t="shared" si="443"/>
        <v>110</v>
      </c>
      <c r="I7188" s="8">
        <f t="shared" si="444"/>
        <v>27.5</v>
      </c>
      <c r="J7188" s="1">
        <v>18</v>
      </c>
      <c r="K7188" s="1">
        <v>25</v>
      </c>
      <c r="M7188" s="45"/>
      <c r="N7188" s="45"/>
      <c r="O7188" s="45"/>
      <c r="P7188" s="28"/>
      <c r="Q7188" s="28"/>
      <c r="R7188" s="25"/>
      <c r="Z7188"/>
    </row>
    <row r="7189" spans="1:26" x14ac:dyDescent="0.25">
      <c r="A7189" s="2" t="s">
        <v>6</v>
      </c>
      <c r="B7189" s="3">
        <v>2008</v>
      </c>
      <c r="C7189" s="3">
        <v>10</v>
      </c>
      <c r="D7189" s="3">
        <v>26</v>
      </c>
      <c r="E7189" s="3">
        <v>6</v>
      </c>
      <c r="F7189" s="42">
        <v>15.9</v>
      </c>
      <c r="G7189" s="8">
        <f t="shared" si="442"/>
        <v>18</v>
      </c>
      <c r="H7189" s="8">
        <f t="shared" si="443"/>
        <v>115.49999999999999</v>
      </c>
      <c r="I7189" s="8">
        <f t="shared" si="444"/>
        <v>28.874999999999996</v>
      </c>
      <c r="J7189" s="1">
        <v>18</v>
      </c>
      <c r="K7189" s="1">
        <v>25</v>
      </c>
      <c r="M7189" s="45"/>
      <c r="N7189" s="45"/>
      <c r="O7189" s="45"/>
      <c r="P7189" s="28"/>
      <c r="Q7189" s="28"/>
      <c r="R7189" s="25"/>
      <c r="Z7189"/>
    </row>
    <row r="7190" spans="1:26" x14ac:dyDescent="0.25">
      <c r="A7190" s="2" t="s">
        <v>6</v>
      </c>
      <c r="B7190" s="3">
        <v>2008</v>
      </c>
      <c r="C7190" s="3">
        <v>10</v>
      </c>
      <c r="D7190" s="3">
        <v>26</v>
      </c>
      <c r="E7190" s="3">
        <v>7</v>
      </c>
      <c r="F7190" s="42">
        <v>15.6</v>
      </c>
      <c r="G7190" s="8">
        <f t="shared" si="442"/>
        <v>18</v>
      </c>
      <c r="H7190" s="8">
        <f t="shared" si="443"/>
        <v>132.00000000000003</v>
      </c>
      <c r="I7190" s="8">
        <f t="shared" si="444"/>
        <v>33.000000000000007</v>
      </c>
      <c r="J7190" s="1">
        <v>18</v>
      </c>
      <c r="K7190" s="1">
        <v>25</v>
      </c>
      <c r="M7190" s="45"/>
      <c r="N7190" s="45"/>
      <c r="O7190" s="45"/>
      <c r="P7190" s="28"/>
      <c r="Q7190" s="28"/>
      <c r="R7190" s="25"/>
      <c r="Z7190"/>
    </row>
    <row r="7191" spans="1:26" x14ac:dyDescent="0.25">
      <c r="A7191" s="2" t="s">
        <v>6</v>
      </c>
      <c r="B7191" s="3">
        <v>2008</v>
      </c>
      <c r="C7191" s="3">
        <v>10</v>
      </c>
      <c r="D7191" s="3">
        <v>26</v>
      </c>
      <c r="E7191" s="3">
        <v>8</v>
      </c>
      <c r="F7191" s="42">
        <v>15.3</v>
      </c>
      <c r="G7191" s="8">
        <f t="shared" si="442"/>
        <v>18</v>
      </c>
      <c r="H7191" s="8">
        <f t="shared" si="443"/>
        <v>148.49999999999997</v>
      </c>
      <c r="I7191" s="8">
        <f t="shared" si="444"/>
        <v>37.124999999999993</v>
      </c>
      <c r="J7191" s="1">
        <v>18</v>
      </c>
      <c r="K7191" s="1">
        <v>25</v>
      </c>
      <c r="M7191" s="45"/>
      <c r="N7191" s="45"/>
      <c r="O7191" s="45"/>
      <c r="P7191" s="28"/>
      <c r="Q7191" s="28"/>
      <c r="R7191" s="25"/>
      <c r="Z7191"/>
    </row>
    <row r="7192" spans="1:26" x14ac:dyDescent="0.25">
      <c r="A7192" s="2" t="s">
        <v>6</v>
      </c>
      <c r="B7192" s="3">
        <v>2008</v>
      </c>
      <c r="C7192" s="3">
        <v>10</v>
      </c>
      <c r="D7192" s="3">
        <v>26</v>
      </c>
      <c r="E7192" s="3">
        <v>9</v>
      </c>
      <c r="F7192" s="42">
        <v>16</v>
      </c>
      <c r="G7192" s="8">
        <f t="shared" si="442"/>
        <v>18</v>
      </c>
      <c r="H7192" s="8">
        <f t="shared" si="443"/>
        <v>110</v>
      </c>
      <c r="I7192" s="8">
        <f t="shared" si="444"/>
        <v>27.5</v>
      </c>
      <c r="J7192" s="1">
        <v>18</v>
      </c>
      <c r="K7192" s="1">
        <v>25</v>
      </c>
      <c r="M7192" s="45"/>
      <c r="N7192" s="45"/>
      <c r="O7192" s="45"/>
      <c r="P7192" s="28"/>
      <c r="Q7192" s="28"/>
      <c r="R7192" s="25"/>
      <c r="Z7192"/>
    </row>
    <row r="7193" spans="1:26" x14ac:dyDescent="0.25">
      <c r="A7193" s="2" t="s">
        <v>6</v>
      </c>
      <c r="B7193" s="3">
        <v>2008</v>
      </c>
      <c r="C7193" s="3">
        <v>10</v>
      </c>
      <c r="D7193" s="3">
        <v>26</v>
      </c>
      <c r="E7193" s="3">
        <v>10</v>
      </c>
      <c r="F7193" s="42">
        <v>16.899999999999999</v>
      </c>
      <c r="G7193" s="8">
        <f t="shared" si="442"/>
        <v>18</v>
      </c>
      <c r="H7193" s="8">
        <f t="shared" si="443"/>
        <v>60.500000000000078</v>
      </c>
      <c r="I7193" s="8">
        <f t="shared" si="444"/>
        <v>15.12500000000002</v>
      </c>
      <c r="J7193" s="1">
        <v>18</v>
      </c>
      <c r="K7193" s="1">
        <v>25</v>
      </c>
      <c r="M7193" s="45"/>
      <c r="N7193" s="45"/>
      <c r="O7193" s="45"/>
      <c r="P7193" s="28"/>
      <c r="Q7193" s="28"/>
      <c r="R7193" s="25"/>
      <c r="Z7193"/>
    </row>
    <row r="7194" spans="1:26" x14ac:dyDescent="0.25">
      <c r="A7194" s="2" t="s">
        <v>6</v>
      </c>
      <c r="B7194" s="3">
        <v>2008</v>
      </c>
      <c r="C7194" s="3">
        <v>10</v>
      </c>
      <c r="D7194" s="3">
        <v>26</v>
      </c>
      <c r="E7194" s="3">
        <v>11</v>
      </c>
      <c r="F7194" s="42">
        <v>18.2</v>
      </c>
      <c r="G7194" s="8">
        <f t="shared" si="442"/>
        <v>18</v>
      </c>
      <c r="H7194" s="8">
        <f t="shared" si="443"/>
        <v>0</v>
      </c>
      <c r="I7194" s="8">
        <f t="shared" si="444"/>
        <v>0</v>
      </c>
      <c r="J7194" s="1">
        <v>18</v>
      </c>
      <c r="K7194" s="1">
        <v>25</v>
      </c>
      <c r="M7194" s="45"/>
      <c r="N7194" s="45"/>
      <c r="O7194" s="45"/>
      <c r="P7194" s="28"/>
      <c r="Q7194" s="28"/>
      <c r="R7194" s="25"/>
      <c r="Z7194"/>
    </row>
    <row r="7195" spans="1:26" x14ac:dyDescent="0.25">
      <c r="A7195" s="2" t="s">
        <v>6</v>
      </c>
      <c r="B7195" s="3">
        <v>2008</v>
      </c>
      <c r="C7195" s="3">
        <v>10</v>
      </c>
      <c r="D7195" s="3">
        <v>26</v>
      </c>
      <c r="E7195" s="3">
        <v>12</v>
      </c>
      <c r="F7195" s="42">
        <v>19</v>
      </c>
      <c r="G7195" s="8">
        <f t="shared" si="442"/>
        <v>18</v>
      </c>
      <c r="H7195" s="8">
        <f t="shared" si="443"/>
        <v>0</v>
      </c>
      <c r="I7195" s="8">
        <f t="shared" si="444"/>
        <v>0</v>
      </c>
      <c r="J7195" s="1">
        <v>18</v>
      </c>
      <c r="K7195" s="1">
        <v>25</v>
      </c>
      <c r="M7195" s="45"/>
      <c r="N7195" s="45"/>
      <c r="O7195" s="45"/>
      <c r="P7195" s="28"/>
      <c r="Q7195" s="28"/>
      <c r="R7195" s="25"/>
      <c r="Z7195"/>
    </row>
    <row r="7196" spans="1:26" x14ac:dyDescent="0.25">
      <c r="A7196" s="2" t="s">
        <v>6</v>
      </c>
      <c r="B7196" s="3">
        <v>2008</v>
      </c>
      <c r="C7196" s="3">
        <v>10</v>
      </c>
      <c r="D7196" s="3">
        <v>26</v>
      </c>
      <c r="E7196" s="3">
        <v>13</v>
      </c>
      <c r="F7196" s="42">
        <v>20.2</v>
      </c>
      <c r="G7196" s="8">
        <f t="shared" si="442"/>
        <v>18</v>
      </c>
      <c r="H7196" s="8">
        <f t="shared" si="443"/>
        <v>0</v>
      </c>
      <c r="I7196" s="8">
        <f t="shared" si="444"/>
        <v>0</v>
      </c>
      <c r="J7196" s="1">
        <v>18</v>
      </c>
      <c r="K7196" s="1">
        <v>25</v>
      </c>
      <c r="M7196" s="45"/>
      <c r="N7196" s="45"/>
      <c r="O7196" s="45"/>
      <c r="P7196" s="28"/>
      <c r="Q7196" s="28"/>
      <c r="R7196" s="25"/>
      <c r="Z7196"/>
    </row>
    <row r="7197" spans="1:26" x14ac:dyDescent="0.25">
      <c r="A7197" s="2" t="s">
        <v>6</v>
      </c>
      <c r="B7197" s="3">
        <v>2008</v>
      </c>
      <c r="C7197" s="3">
        <v>10</v>
      </c>
      <c r="D7197" s="3">
        <v>26</v>
      </c>
      <c r="E7197" s="3">
        <v>14</v>
      </c>
      <c r="F7197" s="42">
        <v>21.1</v>
      </c>
      <c r="G7197" s="8">
        <f t="shared" si="442"/>
        <v>18</v>
      </c>
      <c r="H7197" s="8">
        <f t="shared" si="443"/>
        <v>0</v>
      </c>
      <c r="I7197" s="8">
        <f t="shared" si="444"/>
        <v>0</v>
      </c>
      <c r="J7197" s="1">
        <v>18</v>
      </c>
      <c r="K7197" s="1">
        <v>25</v>
      </c>
      <c r="M7197" s="45"/>
      <c r="N7197" s="45"/>
      <c r="O7197" s="45"/>
      <c r="P7197" s="28"/>
      <c r="Q7197" s="28"/>
      <c r="R7197" s="25"/>
      <c r="Z7197"/>
    </row>
    <row r="7198" spans="1:26" x14ac:dyDescent="0.25">
      <c r="A7198" s="2" t="s">
        <v>6</v>
      </c>
      <c r="B7198" s="3">
        <v>2008</v>
      </c>
      <c r="C7198" s="3">
        <v>10</v>
      </c>
      <c r="D7198" s="3">
        <v>26</v>
      </c>
      <c r="E7198" s="3">
        <v>15</v>
      </c>
      <c r="F7198" s="42">
        <v>21.6</v>
      </c>
      <c r="G7198" s="8">
        <f t="shared" si="442"/>
        <v>18</v>
      </c>
      <c r="H7198" s="8">
        <f t="shared" si="443"/>
        <v>0</v>
      </c>
      <c r="I7198" s="8">
        <f t="shared" si="444"/>
        <v>0</v>
      </c>
      <c r="J7198" s="1">
        <v>18</v>
      </c>
      <c r="K7198" s="1">
        <v>25</v>
      </c>
      <c r="M7198" s="45"/>
      <c r="N7198" s="45"/>
      <c r="O7198" s="45"/>
      <c r="P7198" s="28"/>
      <c r="Q7198" s="28"/>
      <c r="R7198" s="25"/>
      <c r="Z7198"/>
    </row>
    <row r="7199" spans="1:26" x14ac:dyDescent="0.25">
      <c r="A7199" s="2" t="s">
        <v>6</v>
      </c>
      <c r="B7199" s="3">
        <v>2008</v>
      </c>
      <c r="C7199" s="3">
        <v>10</v>
      </c>
      <c r="D7199" s="3">
        <v>26</v>
      </c>
      <c r="E7199" s="3">
        <v>16</v>
      </c>
      <c r="F7199" s="42">
        <v>21.9</v>
      </c>
      <c r="G7199" s="8">
        <f t="shared" si="442"/>
        <v>18</v>
      </c>
      <c r="H7199" s="8">
        <f t="shared" si="443"/>
        <v>0</v>
      </c>
      <c r="I7199" s="8">
        <f t="shared" si="444"/>
        <v>0</v>
      </c>
      <c r="J7199" s="1">
        <v>18</v>
      </c>
      <c r="K7199" s="1">
        <v>25</v>
      </c>
      <c r="M7199" s="45"/>
      <c r="N7199" s="45"/>
      <c r="O7199" s="45"/>
      <c r="P7199" s="28"/>
      <c r="Q7199" s="28"/>
      <c r="R7199" s="25"/>
      <c r="Z7199"/>
    </row>
    <row r="7200" spans="1:26" x14ac:dyDescent="0.25">
      <c r="A7200" s="2" t="s">
        <v>6</v>
      </c>
      <c r="B7200" s="3">
        <v>2008</v>
      </c>
      <c r="C7200" s="3">
        <v>10</v>
      </c>
      <c r="D7200" s="3">
        <v>26</v>
      </c>
      <c r="E7200" s="3">
        <v>17</v>
      </c>
      <c r="F7200" s="42">
        <v>21.6</v>
      </c>
      <c r="G7200" s="8">
        <f t="shared" si="442"/>
        <v>18</v>
      </c>
      <c r="H7200" s="8">
        <f t="shared" si="443"/>
        <v>0</v>
      </c>
      <c r="I7200" s="8">
        <f t="shared" si="444"/>
        <v>0</v>
      </c>
      <c r="J7200" s="1">
        <v>18</v>
      </c>
      <c r="K7200" s="1">
        <v>25</v>
      </c>
      <c r="M7200" s="45"/>
      <c r="N7200" s="45"/>
      <c r="O7200" s="45"/>
      <c r="P7200" s="28"/>
      <c r="Q7200" s="28"/>
      <c r="R7200" s="25"/>
      <c r="Z7200"/>
    </row>
    <row r="7201" spans="1:26" x14ac:dyDescent="0.25">
      <c r="A7201" s="2" t="s">
        <v>6</v>
      </c>
      <c r="B7201" s="3">
        <v>2008</v>
      </c>
      <c r="C7201" s="3">
        <v>10</v>
      </c>
      <c r="D7201" s="3">
        <v>26</v>
      </c>
      <c r="E7201" s="3">
        <v>18</v>
      </c>
      <c r="F7201" s="42">
        <v>21</v>
      </c>
      <c r="G7201" s="8">
        <f t="shared" si="442"/>
        <v>18</v>
      </c>
      <c r="H7201" s="8">
        <f t="shared" si="443"/>
        <v>0</v>
      </c>
      <c r="I7201" s="8">
        <f t="shared" si="444"/>
        <v>0</v>
      </c>
      <c r="J7201" s="1">
        <v>18</v>
      </c>
      <c r="K7201" s="1">
        <v>25</v>
      </c>
      <c r="M7201" s="45"/>
      <c r="N7201" s="45"/>
      <c r="O7201" s="45"/>
      <c r="P7201" s="28"/>
      <c r="Q7201" s="28"/>
      <c r="R7201" s="25"/>
      <c r="Z7201"/>
    </row>
    <row r="7202" spans="1:26" x14ac:dyDescent="0.25">
      <c r="A7202" s="2" t="s">
        <v>6</v>
      </c>
      <c r="B7202" s="3">
        <v>2008</v>
      </c>
      <c r="C7202" s="3">
        <v>10</v>
      </c>
      <c r="D7202" s="3">
        <v>26</v>
      </c>
      <c r="E7202" s="3">
        <v>19</v>
      </c>
      <c r="F7202" s="42">
        <v>19.8</v>
      </c>
      <c r="G7202" s="8">
        <f t="shared" si="442"/>
        <v>18</v>
      </c>
      <c r="H7202" s="8">
        <f t="shared" si="443"/>
        <v>0</v>
      </c>
      <c r="I7202" s="8">
        <f t="shared" si="444"/>
        <v>0</v>
      </c>
      <c r="J7202" s="1">
        <v>18</v>
      </c>
      <c r="K7202" s="1">
        <v>25</v>
      </c>
      <c r="M7202" s="45"/>
      <c r="N7202" s="45"/>
      <c r="O7202" s="45"/>
      <c r="P7202" s="28"/>
      <c r="Q7202" s="28"/>
      <c r="R7202" s="25"/>
      <c r="Z7202"/>
    </row>
    <row r="7203" spans="1:26" x14ac:dyDescent="0.25">
      <c r="A7203" s="2" t="s">
        <v>6</v>
      </c>
      <c r="B7203" s="3">
        <v>2008</v>
      </c>
      <c r="C7203" s="3">
        <v>10</v>
      </c>
      <c r="D7203" s="3">
        <v>26</v>
      </c>
      <c r="E7203" s="3">
        <v>20</v>
      </c>
      <c r="F7203" s="42">
        <v>18.5</v>
      </c>
      <c r="G7203" s="8">
        <f t="shared" si="442"/>
        <v>18</v>
      </c>
      <c r="H7203" s="8">
        <f t="shared" si="443"/>
        <v>0</v>
      </c>
      <c r="I7203" s="8">
        <f t="shared" si="444"/>
        <v>0</v>
      </c>
      <c r="J7203" s="1">
        <v>18</v>
      </c>
      <c r="K7203" s="1">
        <v>25</v>
      </c>
      <c r="M7203" s="45"/>
      <c r="N7203" s="45"/>
      <c r="O7203" s="45"/>
      <c r="P7203" s="28"/>
      <c r="Q7203" s="28"/>
      <c r="R7203" s="25"/>
      <c r="Z7203"/>
    </row>
    <row r="7204" spans="1:26" x14ac:dyDescent="0.25">
      <c r="A7204" s="2" t="s">
        <v>6</v>
      </c>
      <c r="B7204" s="3">
        <v>2008</v>
      </c>
      <c r="C7204" s="3">
        <v>10</v>
      </c>
      <c r="D7204" s="3">
        <v>26</v>
      </c>
      <c r="E7204" s="3">
        <v>21</v>
      </c>
      <c r="F7204" s="42">
        <v>18.399999999999999</v>
      </c>
      <c r="G7204" s="8">
        <f t="shared" si="442"/>
        <v>18</v>
      </c>
      <c r="H7204" s="8">
        <f t="shared" si="443"/>
        <v>0</v>
      </c>
      <c r="I7204" s="8">
        <f t="shared" si="444"/>
        <v>0</v>
      </c>
      <c r="J7204" s="1">
        <v>18</v>
      </c>
      <c r="K7204" s="1">
        <v>25</v>
      </c>
      <c r="M7204" s="45"/>
      <c r="N7204" s="45"/>
      <c r="O7204" s="45"/>
      <c r="P7204" s="28"/>
      <c r="Q7204" s="28"/>
      <c r="R7204" s="25"/>
      <c r="Z7204"/>
    </row>
    <row r="7205" spans="1:26" x14ac:dyDescent="0.25">
      <c r="A7205" s="2" t="s">
        <v>6</v>
      </c>
      <c r="B7205" s="3">
        <v>2008</v>
      </c>
      <c r="C7205" s="3">
        <v>10</v>
      </c>
      <c r="D7205" s="3">
        <v>26</v>
      </c>
      <c r="E7205" s="3">
        <v>22</v>
      </c>
      <c r="F7205" s="42">
        <v>18.5</v>
      </c>
      <c r="G7205" s="8">
        <f t="shared" si="442"/>
        <v>18</v>
      </c>
      <c r="H7205" s="8">
        <f t="shared" si="443"/>
        <v>0</v>
      </c>
      <c r="I7205" s="8">
        <f t="shared" si="444"/>
        <v>0</v>
      </c>
      <c r="J7205" s="1">
        <v>18</v>
      </c>
      <c r="K7205" s="1">
        <v>25</v>
      </c>
      <c r="M7205" s="45"/>
      <c r="N7205" s="45"/>
      <c r="O7205" s="45"/>
      <c r="P7205" s="28"/>
      <c r="Q7205" s="28"/>
      <c r="R7205" s="25"/>
      <c r="Z7205"/>
    </row>
    <row r="7206" spans="1:26" x14ac:dyDescent="0.25">
      <c r="A7206" s="2" t="s">
        <v>6</v>
      </c>
      <c r="B7206" s="3">
        <v>2008</v>
      </c>
      <c r="C7206" s="3">
        <v>10</v>
      </c>
      <c r="D7206" s="3">
        <v>26</v>
      </c>
      <c r="E7206" s="3">
        <v>23</v>
      </c>
      <c r="F7206" s="42">
        <v>18.100000000000001</v>
      </c>
      <c r="G7206" s="8">
        <f t="shared" si="442"/>
        <v>18</v>
      </c>
      <c r="H7206" s="8">
        <f t="shared" si="443"/>
        <v>0</v>
      </c>
      <c r="I7206" s="8">
        <f t="shared" si="444"/>
        <v>0</v>
      </c>
      <c r="J7206" s="1">
        <v>18</v>
      </c>
      <c r="K7206" s="1">
        <v>25</v>
      </c>
      <c r="M7206" s="45"/>
      <c r="N7206" s="45"/>
      <c r="O7206" s="45"/>
      <c r="P7206" s="28"/>
      <c r="Q7206" s="28"/>
      <c r="R7206" s="25"/>
      <c r="Z7206"/>
    </row>
    <row r="7207" spans="1:26" x14ac:dyDescent="0.25">
      <c r="A7207" s="2" t="s">
        <v>6</v>
      </c>
      <c r="B7207" s="3">
        <v>2008</v>
      </c>
      <c r="C7207" s="3">
        <v>10</v>
      </c>
      <c r="D7207" s="3">
        <v>27</v>
      </c>
      <c r="E7207" s="3">
        <v>0</v>
      </c>
      <c r="F7207" s="42">
        <v>17.7</v>
      </c>
      <c r="G7207" s="8">
        <f t="shared" si="442"/>
        <v>18</v>
      </c>
      <c r="H7207" s="8">
        <f t="shared" si="443"/>
        <v>16.500000000000039</v>
      </c>
      <c r="I7207" s="8">
        <f t="shared" si="444"/>
        <v>4.1250000000000098</v>
      </c>
      <c r="J7207" s="1">
        <v>18</v>
      </c>
      <c r="K7207" s="1">
        <v>25</v>
      </c>
      <c r="M7207" s="45"/>
      <c r="N7207" s="45"/>
      <c r="O7207" s="45"/>
      <c r="P7207" s="28"/>
      <c r="Q7207" s="28"/>
      <c r="R7207" s="25"/>
      <c r="Z7207"/>
    </row>
    <row r="7208" spans="1:26" x14ac:dyDescent="0.25">
      <c r="A7208" s="2" t="s">
        <v>6</v>
      </c>
      <c r="B7208" s="3">
        <v>2008</v>
      </c>
      <c r="C7208" s="3">
        <v>10</v>
      </c>
      <c r="D7208" s="3">
        <v>27</v>
      </c>
      <c r="E7208" s="3">
        <v>1</v>
      </c>
      <c r="F7208" s="42">
        <v>17.8</v>
      </c>
      <c r="G7208" s="8">
        <f t="shared" si="442"/>
        <v>18</v>
      </c>
      <c r="H7208" s="8">
        <f t="shared" si="443"/>
        <v>10.999999999999961</v>
      </c>
      <c r="I7208" s="8">
        <f t="shared" si="444"/>
        <v>2.7499999999999902</v>
      </c>
      <c r="J7208" s="1">
        <v>18</v>
      </c>
      <c r="K7208" s="1">
        <v>25</v>
      </c>
      <c r="M7208" s="45"/>
      <c r="N7208" s="45"/>
      <c r="O7208" s="45"/>
      <c r="P7208" s="28"/>
      <c r="Q7208" s="28"/>
      <c r="R7208" s="25"/>
      <c r="Z7208"/>
    </row>
    <row r="7209" spans="1:26" x14ac:dyDescent="0.25">
      <c r="A7209" s="2" t="s">
        <v>6</v>
      </c>
      <c r="B7209" s="3">
        <v>2008</v>
      </c>
      <c r="C7209" s="3">
        <v>10</v>
      </c>
      <c r="D7209" s="3">
        <v>27</v>
      </c>
      <c r="E7209" s="3">
        <v>2</v>
      </c>
      <c r="F7209" s="42">
        <v>17.600000000000001</v>
      </c>
      <c r="G7209" s="8">
        <f t="shared" si="442"/>
        <v>18</v>
      </c>
      <c r="H7209" s="8">
        <f t="shared" si="443"/>
        <v>21.999999999999922</v>
      </c>
      <c r="I7209" s="8">
        <f t="shared" si="444"/>
        <v>5.4999999999999805</v>
      </c>
      <c r="J7209" s="1">
        <v>18</v>
      </c>
      <c r="K7209" s="1">
        <v>25</v>
      </c>
      <c r="M7209" s="45"/>
      <c r="N7209" s="45"/>
      <c r="O7209" s="45"/>
      <c r="P7209" s="28"/>
      <c r="Q7209" s="28"/>
      <c r="R7209" s="25"/>
      <c r="Z7209"/>
    </row>
    <row r="7210" spans="1:26" x14ac:dyDescent="0.25">
      <c r="A7210" s="2" t="s">
        <v>6</v>
      </c>
      <c r="B7210" s="3">
        <v>2008</v>
      </c>
      <c r="C7210" s="3">
        <v>10</v>
      </c>
      <c r="D7210" s="3">
        <v>27</v>
      </c>
      <c r="E7210" s="3">
        <v>3</v>
      </c>
      <c r="F7210" s="42">
        <v>17.3</v>
      </c>
      <c r="G7210" s="8">
        <f t="shared" si="442"/>
        <v>18</v>
      </c>
      <c r="H7210" s="8">
        <f t="shared" si="443"/>
        <v>38.499999999999957</v>
      </c>
      <c r="I7210" s="8">
        <f t="shared" si="444"/>
        <v>9.6249999999999893</v>
      </c>
      <c r="J7210" s="1">
        <v>18</v>
      </c>
      <c r="K7210" s="1">
        <v>25</v>
      </c>
      <c r="M7210" s="45"/>
      <c r="N7210" s="45"/>
      <c r="O7210" s="45"/>
      <c r="P7210" s="28"/>
      <c r="Q7210" s="28"/>
      <c r="R7210" s="25"/>
      <c r="Z7210"/>
    </row>
    <row r="7211" spans="1:26" x14ac:dyDescent="0.25">
      <c r="A7211" s="2" t="s">
        <v>6</v>
      </c>
      <c r="B7211" s="3">
        <v>2008</v>
      </c>
      <c r="C7211" s="3">
        <v>10</v>
      </c>
      <c r="D7211" s="3">
        <v>27</v>
      </c>
      <c r="E7211" s="3">
        <v>4</v>
      </c>
      <c r="F7211" s="42">
        <v>17.399999999999999</v>
      </c>
      <c r="G7211" s="8">
        <f t="shared" si="442"/>
        <v>18</v>
      </c>
      <c r="H7211" s="8">
        <f t="shared" si="443"/>
        <v>33.000000000000078</v>
      </c>
      <c r="I7211" s="8">
        <f t="shared" si="444"/>
        <v>8.2500000000000195</v>
      </c>
      <c r="J7211" s="1">
        <v>18</v>
      </c>
      <c r="K7211" s="1">
        <v>25</v>
      </c>
      <c r="M7211" s="45"/>
      <c r="N7211" s="45"/>
      <c r="O7211" s="45"/>
      <c r="P7211" s="28"/>
      <c r="Q7211" s="28"/>
      <c r="R7211" s="25"/>
      <c r="Z7211"/>
    </row>
    <row r="7212" spans="1:26" x14ac:dyDescent="0.25">
      <c r="A7212" s="2" t="s">
        <v>6</v>
      </c>
      <c r="B7212" s="3">
        <v>2008</v>
      </c>
      <c r="C7212" s="3">
        <v>10</v>
      </c>
      <c r="D7212" s="3">
        <v>27</v>
      </c>
      <c r="E7212" s="3">
        <v>5</v>
      </c>
      <c r="F7212" s="42">
        <v>17.100000000000001</v>
      </c>
      <c r="G7212" s="8">
        <f t="shared" si="442"/>
        <v>18</v>
      </c>
      <c r="H7212" s="8">
        <f t="shared" si="443"/>
        <v>49.499999999999922</v>
      </c>
      <c r="I7212" s="8">
        <f t="shared" si="444"/>
        <v>12.37499999999998</v>
      </c>
      <c r="J7212" s="1">
        <v>18</v>
      </c>
      <c r="K7212" s="1">
        <v>25</v>
      </c>
      <c r="M7212" s="45"/>
      <c r="N7212" s="45"/>
      <c r="O7212" s="45"/>
      <c r="P7212" s="28"/>
      <c r="Q7212" s="28"/>
      <c r="R7212" s="25"/>
      <c r="Z7212"/>
    </row>
    <row r="7213" spans="1:26" x14ac:dyDescent="0.25">
      <c r="A7213" s="2" t="s">
        <v>6</v>
      </c>
      <c r="B7213" s="3">
        <v>2008</v>
      </c>
      <c r="C7213" s="3">
        <v>10</v>
      </c>
      <c r="D7213" s="3">
        <v>27</v>
      </c>
      <c r="E7213" s="3">
        <v>6</v>
      </c>
      <c r="F7213" s="42">
        <v>16.5</v>
      </c>
      <c r="G7213" s="8">
        <f t="shared" si="442"/>
        <v>18</v>
      </c>
      <c r="H7213" s="8">
        <f t="shared" si="443"/>
        <v>82.5</v>
      </c>
      <c r="I7213" s="8">
        <f t="shared" si="444"/>
        <v>20.625</v>
      </c>
      <c r="J7213" s="1">
        <v>18</v>
      </c>
      <c r="K7213" s="1">
        <v>25</v>
      </c>
      <c r="M7213" s="45"/>
      <c r="N7213" s="45"/>
      <c r="O7213" s="45"/>
      <c r="P7213" s="28"/>
      <c r="Q7213" s="28"/>
      <c r="R7213" s="25"/>
      <c r="Z7213"/>
    </row>
    <row r="7214" spans="1:26" x14ac:dyDescent="0.25">
      <c r="A7214" s="2" t="s">
        <v>6</v>
      </c>
      <c r="B7214" s="3">
        <v>2008</v>
      </c>
      <c r="C7214" s="3">
        <v>10</v>
      </c>
      <c r="D7214" s="3">
        <v>27</v>
      </c>
      <c r="E7214" s="3">
        <v>7</v>
      </c>
      <c r="F7214" s="42">
        <v>16.399999999999999</v>
      </c>
      <c r="G7214" s="8">
        <f t="shared" si="442"/>
        <v>18</v>
      </c>
      <c r="H7214" s="8">
        <f t="shared" si="443"/>
        <v>88.000000000000085</v>
      </c>
      <c r="I7214" s="8">
        <f t="shared" si="444"/>
        <v>22.000000000000021</v>
      </c>
      <c r="J7214" s="1">
        <v>18</v>
      </c>
      <c r="K7214" s="1">
        <v>25</v>
      </c>
      <c r="M7214" s="45"/>
      <c r="N7214" s="45"/>
      <c r="O7214" s="45"/>
      <c r="P7214" s="28"/>
      <c r="Q7214" s="28"/>
      <c r="R7214" s="25"/>
      <c r="Z7214"/>
    </row>
    <row r="7215" spans="1:26" x14ac:dyDescent="0.25">
      <c r="A7215" s="2" t="s">
        <v>6</v>
      </c>
      <c r="B7215" s="3">
        <v>2008</v>
      </c>
      <c r="C7215" s="3">
        <v>10</v>
      </c>
      <c r="D7215" s="3">
        <v>27</v>
      </c>
      <c r="E7215" s="3">
        <v>8</v>
      </c>
      <c r="F7215" s="42">
        <v>16.3</v>
      </c>
      <c r="G7215" s="8">
        <f t="shared" si="442"/>
        <v>18</v>
      </c>
      <c r="H7215" s="8">
        <f t="shared" si="443"/>
        <v>93.499999999999957</v>
      </c>
      <c r="I7215" s="8">
        <f t="shared" si="444"/>
        <v>23.374999999999989</v>
      </c>
      <c r="J7215" s="1">
        <v>18</v>
      </c>
      <c r="K7215" s="1">
        <v>25</v>
      </c>
      <c r="M7215" s="45"/>
      <c r="N7215" s="45"/>
      <c r="O7215" s="45"/>
      <c r="P7215" s="28"/>
      <c r="Q7215" s="28"/>
      <c r="R7215" s="25"/>
      <c r="Z7215"/>
    </row>
    <row r="7216" spans="1:26" x14ac:dyDescent="0.25">
      <c r="A7216" s="2" t="s">
        <v>6</v>
      </c>
      <c r="B7216" s="3">
        <v>2008</v>
      </c>
      <c r="C7216" s="3">
        <v>10</v>
      </c>
      <c r="D7216" s="3">
        <v>27</v>
      </c>
      <c r="E7216" s="3">
        <v>9</v>
      </c>
      <c r="F7216" s="42">
        <v>16.3</v>
      </c>
      <c r="G7216" s="8">
        <f t="shared" si="442"/>
        <v>18</v>
      </c>
      <c r="H7216" s="8">
        <f t="shared" si="443"/>
        <v>93.499999999999957</v>
      </c>
      <c r="I7216" s="8">
        <f t="shared" si="444"/>
        <v>23.374999999999989</v>
      </c>
      <c r="J7216" s="1">
        <v>18</v>
      </c>
      <c r="K7216" s="1">
        <v>25</v>
      </c>
      <c r="M7216" s="45"/>
      <c r="N7216" s="45"/>
      <c r="O7216" s="45"/>
      <c r="P7216" s="28"/>
      <c r="Q7216" s="28"/>
      <c r="R7216" s="25"/>
      <c r="Z7216"/>
    </row>
    <row r="7217" spans="1:26" x14ac:dyDescent="0.25">
      <c r="A7217" s="2" t="s">
        <v>6</v>
      </c>
      <c r="B7217" s="3">
        <v>2008</v>
      </c>
      <c r="C7217" s="3">
        <v>10</v>
      </c>
      <c r="D7217" s="3">
        <v>27</v>
      </c>
      <c r="E7217" s="3">
        <v>10</v>
      </c>
      <c r="F7217" s="42">
        <v>17.3</v>
      </c>
      <c r="G7217" s="8">
        <f t="shared" si="442"/>
        <v>18</v>
      </c>
      <c r="H7217" s="8">
        <f t="shared" si="443"/>
        <v>38.499999999999957</v>
      </c>
      <c r="I7217" s="8">
        <f t="shared" si="444"/>
        <v>9.6249999999999893</v>
      </c>
      <c r="J7217" s="1">
        <v>18</v>
      </c>
      <c r="K7217" s="1">
        <v>25</v>
      </c>
      <c r="M7217" s="45"/>
      <c r="N7217" s="45"/>
      <c r="O7217" s="45"/>
      <c r="P7217" s="28"/>
      <c r="Q7217" s="28"/>
      <c r="R7217" s="25"/>
      <c r="Z7217"/>
    </row>
    <row r="7218" spans="1:26" x14ac:dyDescent="0.25">
      <c r="A7218" s="2" t="s">
        <v>6</v>
      </c>
      <c r="B7218" s="3">
        <v>2008</v>
      </c>
      <c r="C7218" s="3">
        <v>10</v>
      </c>
      <c r="D7218" s="3">
        <v>27</v>
      </c>
      <c r="E7218" s="3">
        <v>11</v>
      </c>
      <c r="F7218" s="42">
        <v>18.399999999999999</v>
      </c>
      <c r="G7218" s="8">
        <f t="shared" si="442"/>
        <v>18</v>
      </c>
      <c r="H7218" s="8">
        <f t="shared" si="443"/>
        <v>0</v>
      </c>
      <c r="I7218" s="8">
        <f t="shared" si="444"/>
        <v>0</v>
      </c>
      <c r="J7218" s="1">
        <v>18</v>
      </c>
      <c r="K7218" s="1">
        <v>25</v>
      </c>
      <c r="M7218" s="45"/>
      <c r="N7218" s="45"/>
      <c r="O7218" s="45"/>
      <c r="P7218" s="28"/>
      <c r="Q7218" s="28"/>
      <c r="R7218" s="25"/>
      <c r="Z7218"/>
    </row>
    <row r="7219" spans="1:26" x14ac:dyDescent="0.25">
      <c r="A7219" s="2" t="s">
        <v>6</v>
      </c>
      <c r="B7219" s="3">
        <v>2008</v>
      </c>
      <c r="C7219" s="3">
        <v>10</v>
      </c>
      <c r="D7219" s="3">
        <v>27</v>
      </c>
      <c r="E7219" s="3">
        <v>12</v>
      </c>
      <c r="F7219" s="42">
        <v>18.8</v>
      </c>
      <c r="G7219" s="8">
        <f t="shared" si="442"/>
        <v>18</v>
      </c>
      <c r="H7219" s="8">
        <f t="shared" si="443"/>
        <v>0</v>
      </c>
      <c r="I7219" s="8">
        <f t="shared" si="444"/>
        <v>0</v>
      </c>
      <c r="J7219" s="1">
        <v>18</v>
      </c>
      <c r="K7219" s="1">
        <v>25</v>
      </c>
      <c r="M7219" s="45"/>
      <c r="N7219" s="45"/>
      <c r="O7219" s="45"/>
      <c r="P7219" s="28"/>
      <c r="Q7219" s="28"/>
      <c r="R7219" s="25"/>
      <c r="Z7219"/>
    </row>
    <row r="7220" spans="1:26" x14ac:dyDescent="0.25">
      <c r="A7220" s="2" t="s">
        <v>6</v>
      </c>
      <c r="B7220" s="3">
        <v>2008</v>
      </c>
      <c r="C7220" s="3">
        <v>10</v>
      </c>
      <c r="D7220" s="3">
        <v>27</v>
      </c>
      <c r="E7220" s="3">
        <v>13</v>
      </c>
      <c r="F7220" s="42">
        <v>19.5</v>
      </c>
      <c r="G7220" s="8">
        <f t="shared" si="442"/>
        <v>18</v>
      </c>
      <c r="H7220" s="8">
        <f t="shared" si="443"/>
        <v>0</v>
      </c>
      <c r="I7220" s="8">
        <f t="shared" si="444"/>
        <v>0</v>
      </c>
      <c r="J7220" s="1">
        <v>18</v>
      </c>
      <c r="K7220" s="1">
        <v>25</v>
      </c>
      <c r="M7220" s="45"/>
      <c r="N7220" s="45"/>
      <c r="O7220" s="45"/>
      <c r="P7220" s="28"/>
      <c r="Q7220" s="28"/>
      <c r="R7220" s="25"/>
      <c r="Z7220"/>
    </row>
    <row r="7221" spans="1:26" x14ac:dyDescent="0.25">
      <c r="A7221" s="2" t="s">
        <v>6</v>
      </c>
      <c r="B7221" s="3">
        <v>2008</v>
      </c>
      <c r="C7221" s="3">
        <v>10</v>
      </c>
      <c r="D7221" s="3">
        <v>27</v>
      </c>
      <c r="E7221" s="3">
        <v>14</v>
      </c>
      <c r="F7221" s="42">
        <v>19.5</v>
      </c>
      <c r="G7221" s="8">
        <f t="shared" si="442"/>
        <v>18</v>
      </c>
      <c r="H7221" s="8">
        <f t="shared" si="443"/>
        <v>0</v>
      </c>
      <c r="I7221" s="8">
        <f t="shared" si="444"/>
        <v>0</v>
      </c>
      <c r="J7221" s="1">
        <v>18</v>
      </c>
      <c r="K7221" s="1">
        <v>25</v>
      </c>
      <c r="M7221" s="45"/>
      <c r="N7221" s="45"/>
      <c r="O7221" s="45"/>
      <c r="P7221" s="28"/>
      <c r="Q7221" s="28"/>
      <c r="R7221" s="25"/>
      <c r="Z7221"/>
    </row>
    <row r="7222" spans="1:26" x14ac:dyDescent="0.25">
      <c r="A7222" s="2" t="s">
        <v>6</v>
      </c>
      <c r="B7222" s="3">
        <v>2008</v>
      </c>
      <c r="C7222" s="3">
        <v>10</v>
      </c>
      <c r="D7222" s="3">
        <v>27</v>
      </c>
      <c r="E7222" s="3">
        <v>15</v>
      </c>
      <c r="F7222" s="42">
        <v>19.3</v>
      </c>
      <c r="G7222" s="8">
        <f t="shared" si="442"/>
        <v>18</v>
      </c>
      <c r="H7222" s="8">
        <f t="shared" si="443"/>
        <v>0</v>
      </c>
      <c r="I7222" s="8">
        <f t="shared" si="444"/>
        <v>0</v>
      </c>
      <c r="J7222" s="1">
        <v>18</v>
      </c>
      <c r="K7222" s="1">
        <v>25</v>
      </c>
      <c r="M7222" s="45"/>
      <c r="N7222" s="45"/>
      <c r="O7222" s="45"/>
      <c r="P7222" s="28"/>
      <c r="Q7222" s="28"/>
      <c r="R7222" s="25"/>
      <c r="Z7222"/>
    </row>
    <row r="7223" spans="1:26" x14ac:dyDescent="0.25">
      <c r="A7223" s="2" t="s">
        <v>6</v>
      </c>
      <c r="B7223" s="3">
        <v>2008</v>
      </c>
      <c r="C7223" s="3">
        <v>10</v>
      </c>
      <c r="D7223" s="3">
        <v>27</v>
      </c>
      <c r="E7223" s="3">
        <v>16</v>
      </c>
      <c r="F7223" s="42">
        <v>19.3</v>
      </c>
      <c r="G7223" s="8">
        <f t="shared" si="442"/>
        <v>18</v>
      </c>
      <c r="H7223" s="8">
        <f t="shared" si="443"/>
        <v>0</v>
      </c>
      <c r="I7223" s="8">
        <f t="shared" si="444"/>
        <v>0</v>
      </c>
      <c r="J7223" s="1">
        <v>18</v>
      </c>
      <c r="K7223" s="1">
        <v>25</v>
      </c>
      <c r="M7223" s="45"/>
      <c r="N7223" s="45"/>
      <c r="O7223" s="45"/>
      <c r="P7223" s="28"/>
      <c r="Q7223" s="28"/>
      <c r="R7223" s="25"/>
      <c r="Z7223"/>
    </row>
    <row r="7224" spans="1:26" x14ac:dyDescent="0.25">
      <c r="A7224" s="2" t="s">
        <v>6</v>
      </c>
      <c r="B7224" s="3">
        <v>2008</v>
      </c>
      <c r="C7224" s="3">
        <v>10</v>
      </c>
      <c r="D7224" s="3">
        <v>27</v>
      </c>
      <c r="E7224" s="3">
        <v>17</v>
      </c>
      <c r="F7224" s="42">
        <v>19.399999999999999</v>
      </c>
      <c r="G7224" s="8">
        <f t="shared" si="442"/>
        <v>18</v>
      </c>
      <c r="H7224" s="8">
        <f t="shared" si="443"/>
        <v>0</v>
      </c>
      <c r="I7224" s="8">
        <f t="shared" si="444"/>
        <v>0</v>
      </c>
      <c r="J7224" s="1">
        <v>18</v>
      </c>
      <c r="K7224" s="1">
        <v>25</v>
      </c>
      <c r="M7224" s="45"/>
      <c r="N7224" s="45"/>
      <c r="O7224" s="45"/>
      <c r="P7224" s="28"/>
      <c r="Q7224" s="28"/>
      <c r="R7224" s="25"/>
      <c r="Z7224"/>
    </row>
    <row r="7225" spans="1:26" x14ac:dyDescent="0.25">
      <c r="A7225" s="2" t="s">
        <v>6</v>
      </c>
      <c r="B7225" s="3">
        <v>2008</v>
      </c>
      <c r="C7225" s="3">
        <v>10</v>
      </c>
      <c r="D7225" s="3">
        <v>27</v>
      </c>
      <c r="E7225" s="3">
        <v>18</v>
      </c>
      <c r="F7225" s="42">
        <v>18</v>
      </c>
      <c r="G7225" s="8">
        <f t="shared" si="442"/>
        <v>18</v>
      </c>
      <c r="H7225" s="8">
        <f t="shared" si="443"/>
        <v>0</v>
      </c>
      <c r="I7225" s="8">
        <f t="shared" si="444"/>
        <v>0</v>
      </c>
      <c r="J7225" s="1">
        <v>18</v>
      </c>
      <c r="K7225" s="1">
        <v>25</v>
      </c>
      <c r="M7225" s="45"/>
      <c r="N7225" s="45"/>
      <c r="O7225" s="45"/>
      <c r="P7225" s="28"/>
      <c r="Q7225" s="28"/>
      <c r="R7225" s="25"/>
      <c r="Z7225"/>
    </row>
    <row r="7226" spans="1:26" x14ac:dyDescent="0.25">
      <c r="A7226" s="2" t="s">
        <v>6</v>
      </c>
      <c r="B7226" s="3">
        <v>2008</v>
      </c>
      <c r="C7226" s="3">
        <v>10</v>
      </c>
      <c r="D7226" s="3">
        <v>27</v>
      </c>
      <c r="E7226" s="3">
        <v>19</v>
      </c>
      <c r="F7226" s="42">
        <v>17.5</v>
      </c>
      <c r="G7226" s="8">
        <f t="shared" si="442"/>
        <v>18</v>
      </c>
      <c r="H7226" s="8">
        <f t="shared" si="443"/>
        <v>27.5</v>
      </c>
      <c r="I7226" s="8">
        <f t="shared" si="444"/>
        <v>6.875</v>
      </c>
      <c r="J7226" s="1">
        <v>18</v>
      </c>
      <c r="K7226" s="1">
        <v>25</v>
      </c>
      <c r="M7226" s="45"/>
      <c r="N7226" s="45"/>
      <c r="O7226" s="45"/>
      <c r="P7226" s="28"/>
      <c r="Q7226" s="28"/>
      <c r="R7226" s="25"/>
      <c r="Z7226"/>
    </row>
    <row r="7227" spans="1:26" x14ac:dyDescent="0.25">
      <c r="A7227" s="2" t="s">
        <v>6</v>
      </c>
      <c r="B7227" s="3">
        <v>2008</v>
      </c>
      <c r="C7227" s="3">
        <v>10</v>
      </c>
      <c r="D7227" s="3">
        <v>27</v>
      </c>
      <c r="E7227" s="3">
        <v>20</v>
      </c>
      <c r="F7227" s="42">
        <v>17.3</v>
      </c>
      <c r="G7227" s="8">
        <f t="shared" si="442"/>
        <v>18</v>
      </c>
      <c r="H7227" s="8">
        <f t="shared" si="443"/>
        <v>38.499999999999957</v>
      </c>
      <c r="I7227" s="8">
        <f t="shared" si="444"/>
        <v>9.6249999999999893</v>
      </c>
      <c r="J7227" s="1">
        <v>18</v>
      </c>
      <c r="K7227" s="1">
        <v>25</v>
      </c>
      <c r="M7227" s="45"/>
      <c r="N7227" s="45"/>
      <c r="O7227" s="45"/>
      <c r="P7227" s="28"/>
      <c r="Q7227" s="28"/>
      <c r="R7227" s="25"/>
      <c r="Z7227"/>
    </row>
    <row r="7228" spans="1:26" x14ac:dyDescent="0.25">
      <c r="A7228" s="2" t="s">
        <v>6</v>
      </c>
      <c r="B7228" s="3">
        <v>2008</v>
      </c>
      <c r="C7228" s="3">
        <v>10</v>
      </c>
      <c r="D7228" s="3">
        <v>27</v>
      </c>
      <c r="E7228" s="3">
        <v>21</v>
      </c>
      <c r="F7228" s="42">
        <v>17.2</v>
      </c>
      <c r="G7228" s="8">
        <f t="shared" si="442"/>
        <v>18</v>
      </c>
      <c r="H7228" s="8">
        <f t="shared" si="443"/>
        <v>44.000000000000043</v>
      </c>
      <c r="I7228" s="8">
        <f t="shared" si="444"/>
        <v>11.000000000000011</v>
      </c>
      <c r="J7228" s="1">
        <v>18</v>
      </c>
      <c r="K7228" s="1">
        <v>25</v>
      </c>
      <c r="M7228" s="45"/>
      <c r="N7228" s="45"/>
      <c r="O7228" s="45"/>
      <c r="P7228" s="28"/>
      <c r="Q7228" s="28"/>
      <c r="R7228" s="25"/>
      <c r="Z7228"/>
    </row>
    <row r="7229" spans="1:26" x14ac:dyDescent="0.25">
      <c r="A7229" s="2" t="s">
        <v>6</v>
      </c>
      <c r="B7229" s="3">
        <v>2008</v>
      </c>
      <c r="C7229" s="3">
        <v>10</v>
      </c>
      <c r="D7229" s="3">
        <v>27</v>
      </c>
      <c r="E7229" s="3">
        <v>22</v>
      </c>
      <c r="F7229" s="42">
        <v>16.8</v>
      </c>
      <c r="G7229" s="8">
        <f t="shared" si="442"/>
        <v>18</v>
      </c>
      <c r="H7229" s="8">
        <f t="shared" si="443"/>
        <v>65.999999999999957</v>
      </c>
      <c r="I7229" s="8">
        <f t="shared" si="444"/>
        <v>16.499999999999989</v>
      </c>
      <c r="J7229" s="1">
        <v>18</v>
      </c>
      <c r="K7229" s="1">
        <v>25</v>
      </c>
      <c r="M7229" s="45"/>
      <c r="N7229" s="45"/>
      <c r="O7229" s="45"/>
      <c r="P7229" s="28"/>
      <c r="Q7229" s="28"/>
      <c r="R7229" s="25"/>
      <c r="Z7229"/>
    </row>
    <row r="7230" spans="1:26" x14ac:dyDescent="0.25">
      <c r="A7230" s="2" t="s">
        <v>6</v>
      </c>
      <c r="B7230" s="3">
        <v>2008</v>
      </c>
      <c r="C7230" s="3">
        <v>10</v>
      </c>
      <c r="D7230" s="3">
        <v>27</v>
      </c>
      <c r="E7230" s="3">
        <v>23</v>
      </c>
      <c r="F7230" s="42">
        <v>16.3</v>
      </c>
      <c r="G7230" s="8">
        <f t="shared" si="442"/>
        <v>18</v>
      </c>
      <c r="H7230" s="8">
        <f t="shared" si="443"/>
        <v>93.499999999999957</v>
      </c>
      <c r="I7230" s="8">
        <f t="shared" si="444"/>
        <v>23.374999999999989</v>
      </c>
      <c r="J7230" s="1">
        <v>18</v>
      </c>
      <c r="K7230" s="1">
        <v>25</v>
      </c>
      <c r="M7230" s="45"/>
      <c r="N7230" s="45"/>
      <c r="O7230" s="45"/>
      <c r="P7230" s="28"/>
      <c r="Q7230" s="28"/>
      <c r="R7230" s="25"/>
      <c r="Z7230"/>
    </row>
    <row r="7231" spans="1:26" x14ac:dyDescent="0.25">
      <c r="A7231" s="2" t="s">
        <v>6</v>
      </c>
      <c r="B7231" s="3">
        <v>2008</v>
      </c>
      <c r="C7231" s="3">
        <v>10</v>
      </c>
      <c r="D7231" s="3">
        <v>28</v>
      </c>
      <c r="E7231" s="3">
        <v>0</v>
      </c>
      <c r="F7231" s="42">
        <v>16.2</v>
      </c>
      <c r="G7231" s="8">
        <f t="shared" si="442"/>
        <v>18</v>
      </c>
      <c r="H7231" s="8">
        <f t="shared" si="443"/>
        <v>99.000000000000043</v>
      </c>
      <c r="I7231" s="8">
        <f t="shared" si="444"/>
        <v>24.750000000000011</v>
      </c>
      <c r="J7231" s="1">
        <v>18</v>
      </c>
      <c r="K7231" s="1">
        <v>25</v>
      </c>
      <c r="M7231" s="45"/>
      <c r="N7231" s="45"/>
      <c r="O7231" s="45"/>
      <c r="P7231" s="28"/>
      <c r="Q7231" s="28"/>
      <c r="R7231" s="25"/>
      <c r="Z7231"/>
    </row>
    <row r="7232" spans="1:26" x14ac:dyDescent="0.25">
      <c r="A7232" s="2" t="s">
        <v>6</v>
      </c>
      <c r="B7232" s="3">
        <v>2008</v>
      </c>
      <c r="C7232" s="3">
        <v>10</v>
      </c>
      <c r="D7232" s="3">
        <v>28</v>
      </c>
      <c r="E7232" s="3">
        <v>1</v>
      </c>
      <c r="F7232" s="42">
        <v>15.8</v>
      </c>
      <c r="G7232" s="8">
        <f t="shared" si="442"/>
        <v>18</v>
      </c>
      <c r="H7232" s="8">
        <f t="shared" si="443"/>
        <v>120.99999999999996</v>
      </c>
      <c r="I7232" s="8">
        <f t="shared" si="444"/>
        <v>30.249999999999989</v>
      </c>
      <c r="J7232" s="1">
        <v>18</v>
      </c>
      <c r="K7232" s="1">
        <v>25</v>
      </c>
      <c r="M7232" s="45"/>
      <c r="N7232" s="45"/>
      <c r="O7232" s="45"/>
      <c r="P7232" s="28"/>
      <c r="Q7232" s="28"/>
      <c r="R7232" s="25"/>
      <c r="Z7232"/>
    </row>
    <row r="7233" spans="1:26" x14ac:dyDescent="0.25">
      <c r="A7233" s="2" t="s">
        <v>6</v>
      </c>
      <c r="B7233" s="3">
        <v>2008</v>
      </c>
      <c r="C7233" s="3">
        <v>10</v>
      </c>
      <c r="D7233" s="3">
        <v>28</v>
      </c>
      <c r="E7233" s="3">
        <v>2</v>
      </c>
      <c r="F7233" s="42">
        <v>15</v>
      </c>
      <c r="G7233" s="8">
        <f t="shared" si="442"/>
        <v>18</v>
      </c>
      <c r="H7233" s="8">
        <f t="shared" si="443"/>
        <v>165</v>
      </c>
      <c r="I7233" s="8">
        <f t="shared" si="444"/>
        <v>41.25</v>
      </c>
      <c r="J7233" s="1">
        <v>18</v>
      </c>
      <c r="K7233" s="1">
        <v>25</v>
      </c>
      <c r="M7233" s="45"/>
      <c r="N7233" s="45"/>
      <c r="O7233" s="45"/>
      <c r="P7233" s="28"/>
      <c r="Q7233" s="28"/>
      <c r="R7233" s="25"/>
      <c r="Z7233"/>
    </row>
    <row r="7234" spans="1:26" x14ac:dyDescent="0.25">
      <c r="A7234" s="2" t="s">
        <v>6</v>
      </c>
      <c r="B7234" s="3">
        <v>2008</v>
      </c>
      <c r="C7234" s="3">
        <v>10</v>
      </c>
      <c r="D7234" s="3">
        <v>28</v>
      </c>
      <c r="E7234" s="3">
        <v>3</v>
      </c>
      <c r="F7234" s="42">
        <v>14.5</v>
      </c>
      <c r="G7234" s="8">
        <f t="shared" si="442"/>
        <v>18</v>
      </c>
      <c r="H7234" s="8">
        <f t="shared" si="443"/>
        <v>192.5</v>
      </c>
      <c r="I7234" s="8">
        <f t="shared" si="444"/>
        <v>48.125</v>
      </c>
      <c r="J7234" s="1">
        <v>18</v>
      </c>
      <c r="K7234" s="1">
        <v>25</v>
      </c>
      <c r="M7234" s="45"/>
      <c r="N7234" s="45"/>
      <c r="O7234" s="45"/>
      <c r="P7234" s="28"/>
      <c r="Q7234" s="28"/>
      <c r="R7234" s="25"/>
      <c r="Z7234"/>
    </row>
    <row r="7235" spans="1:26" x14ac:dyDescent="0.25">
      <c r="A7235" s="2" t="s">
        <v>6</v>
      </c>
      <c r="B7235" s="3">
        <v>2008</v>
      </c>
      <c r="C7235" s="3">
        <v>10</v>
      </c>
      <c r="D7235" s="3">
        <v>28</v>
      </c>
      <c r="E7235" s="3">
        <v>4</v>
      </c>
      <c r="F7235" s="42">
        <v>14.3</v>
      </c>
      <c r="G7235" s="8">
        <f t="shared" si="442"/>
        <v>18</v>
      </c>
      <c r="H7235" s="8">
        <f t="shared" si="443"/>
        <v>203.49999999999997</v>
      </c>
      <c r="I7235" s="8">
        <f t="shared" si="444"/>
        <v>50.874999999999993</v>
      </c>
      <c r="J7235" s="1">
        <v>18</v>
      </c>
      <c r="K7235" s="1">
        <v>25</v>
      </c>
      <c r="M7235" s="45"/>
      <c r="N7235" s="45"/>
      <c r="O7235" s="45"/>
      <c r="P7235" s="28"/>
      <c r="Q7235" s="28"/>
      <c r="R7235" s="25"/>
      <c r="Z7235"/>
    </row>
    <row r="7236" spans="1:26" x14ac:dyDescent="0.25">
      <c r="A7236" s="2" t="s">
        <v>6</v>
      </c>
      <c r="B7236" s="3">
        <v>2008</v>
      </c>
      <c r="C7236" s="3">
        <v>10</v>
      </c>
      <c r="D7236" s="3">
        <v>28</v>
      </c>
      <c r="E7236" s="3">
        <v>5</v>
      </c>
      <c r="F7236" s="42">
        <v>14.1</v>
      </c>
      <c r="G7236" s="8">
        <f t="shared" si="442"/>
        <v>18</v>
      </c>
      <c r="H7236" s="8">
        <f t="shared" si="443"/>
        <v>214.50000000000003</v>
      </c>
      <c r="I7236" s="8">
        <f t="shared" si="444"/>
        <v>53.625000000000007</v>
      </c>
      <c r="J7236" s="1">
        <v>18</v>
      </c>
      <c r="K7236" s="1">
        <v>25</v>
      </c>
      <c r="M7236" s="45"/>
      <c r="N7236" s="45"/>
      <c r="O7236" s="45"/>
      <c r="P7236" s="28"/>
      <c r="Q7236" s="28"/>
      <c r="R7236" s="25"/>
      <c r="Z7236"/>
    </row>
    <row r="7237" spans="1:26" x14ac:dyDescent="0.25">
      <c r="A7237" s="2" t="s">
        <v>6</v>
      </c>
      <c r="B7237" s="3">
        <v>2008</v>
      </c>
      <c r="C7237" s="3">
        <v>10</v>
      </c>
      <c r="D7237" s="3">
        <v>28</v>
      </c>
      <c r="E7237" s="3">
        <v>6</v>
      </c>
      <c r="F7237" s="42">
        <v>14</v>
      </c>
      <c r="G7237" s="8">
        <f t="shared" si="442"/>
        <v>18</v>
      </c>
      <c r="H7237" s="8">
        <f t="shared" si="443"/>
        <v>220</v>
      </c>
      <c r="I7237" s="8">
        <f t="shared" si="444"/>
        <v>55</v>
      </c>
      <c r="J7237" s="1">
        <v>18</v>
      </c>
      <c r="K7237" s="1">
        <v>25</v>
      </c>
      <c r="M7237" s="45"/>
      <c r="N7237" s="45"/>
      <c r="O7237" s="45"/>
      <c r="P7237" s="28"/>
      <c r="Q7237" s="28"/>
      <c r="R7237" s="25"/>
      <c r="Z7237"/>
    </row>
    <row r="7238" spans="1:26" x14ac:dyDescent="0.25">
      <c r="A7238" s="2" t="s">
        <v>6</v>
      </c>
      <c r="B7238" s="3">
        <v>2008</v>
      </c>
      <c r="C7238" s="3">
        <v>10</v>
      </c>
      <c r="D7238" s="3">
        <v>28</v>
      </c>
      <c r="E7238" s="3">
        <v>7</v>
      </c>
      <c r="F7238" s="42">
        <v>13.9</v>
      </c>
      <c r="G7238" s="8">
        <f t="shared" si="442"/>
        <v>18</v>
      </c>
      <c r="H7238" s="8">
        <f t="shared" si="443"/>
        <v>225.49999999999997</v>
      </c>
      <c r="I7238" s="8">
        <f t="shared" si="444"/>
        <v>56.374999999999993</v>
      </c>
      <c r="J7238" s="1">
        <v>18</v>
      </c>
      <c r="K7238" s="1">
        <v>25</v>
      </c>
      <c r="M7238" s="45"/>
      <c r="N7238" s="45"/>
      <c r="O7238" s="45"/>
      <c r="P7238" s="28"/>
      <c r="Q7238" s="28"/>
      <c r="R7238" s="25"/>
      <c r="Z7238"/>
    </row>
    <row r="7239" spans="1:26" x14ac:dyDescent="0.25">
      <c r="A7239" s="2" t="s">
        <v>6</v>
      </c>
      <c r="B7239" s="3">
        <v>2008</v>
      </c>
      <c r="C7239" s="3">
        <v>10</v>
      </c>
      <c r="D7239" s="3">
        <v>28</v>
      </c>
      <c r="E7239" s="3">
        <v>8</v>
      </c>
      <c r="F7239" s="42">
        <v>14</v>
      </c>
      <c r="G7239" s="8">
        <f t="shared" ref="G7239:G7302" si="445">IF(A7239="Inverno", $G$3, $G$2)</f>
        <v>18</v>
      </c>
      <c r="H7239" s="8">
        <f t="shared" si="443"/>
        <v>220</v>
      </c>
      <c r="I7239" s="8">
        <f t="shared" si="444"/>
        <v>55</v>
      </c>
      <c r="J7239" s="1">
        <v>18</v>
      </c>
      <c r="K7239" s="1">
        <v>25</v>
      </c>
      <c r="M7239" s="45"/>
      <c r="N7239" s="45"/>
      <c r="O7239" s="45"/>
      <c r="P7239" s="28"/>
      <c r="Q7239" s="28"/>
      <c r="R7239" s="25"/>
      <c r="Z7239"/>
    </row>
    <row r="7240" spans="1:26" x14ac:dyDescent="0.25">
      <c r="A7240" s="2" t="s">
        <v>6</v>
      </c>
      <c r="B7240" s="3">
        <v>2008</v>
      </c>
      <c r="C7240" s="3">
        <v>10</v>
      </c>
      <c r="D7240" s="3">
        <v>28</v>
      </c>
      <c r="E7240" s="3">
        <v>9</v>
      </c>
      <c r="F7240" s="42">
        <v>14.2</v>
      </c>
      <c r="G7240" s="8">
        <f t="shared" si="445"/>
        <v>18</v>
      </c>
      <c r="H7240" s="8">
        <f t="shared" ref="H7240:H7303" si="446">IF(F7240&gt;G7240,0,$D$3*(G7240-F7240)/$D$4)</f>
        <v>209.00000000000003</v>
      </c>
      <c r="I7240" s="8">
        <f t="shared" ref="I7240:I7303" si="447">H7240/$G$4</f>
        <v>52.250000000000007</v>
      </c>
      <c r="J7240" s="1">
        <v>18</v>
      </c>
      <c r="K7240" s="1">
        <v>25</v>
      </c>
      <c r="M7240" s="45"/>
      <c r="N7240" s="45"/>
      <c r="O7240" s="45"/>
      <c r="P7240" s="28"/>
      <c r="Q7240" s="28"/>
      <c r="R7240" s="25"/>
      <c r="Z7240"/>
    </row>
    <row r="7241" spans="1:26" x14ac:dyDescent="0.25">
      <c r="A7241" s="2" t="s">
        <v>6</v>
      </c>
      <c r="B7241" s="3">
        <v>2008</v>
      </c>
      <c r="C7241" s="3">
        <v>10</v>
      </c>
      <c r="D7241" s="3">
        <v>28</v>
      </c>
      <c r="E7241" s="3">
        <v>10</v>
      </c>
      <c r="F7241" s="42">
        <v>14.4</v>
      </c>
      <c r="G7241" s="8">
        <f t="shared" si="445"/>
        <v>18</v>
      </c>
      <c r="H7241" s="8">
        <f t="shared" si="446"/>
        <v>197.99999999999997</v>
      </c>
      <c r="I7241" s="8">
        <f t="shared" si="447"/>
        <v>49.499999999999993</v>
      </c>
      <c r="J7241" s="1">
        <v>18</v>
      </c>
      <c r="K7241" s="1">
        <v>25</v>
      </c>
      <c r="M7241" s="45"/>
      <c r="N7241" s="45"/>
      <c r="O7241" s="45"/>
      <c r="P7241" s="28"/>
      <c r="Q7241" s="28"/>
      <c r="R7241" s="25"/>
      <c r="Z7241"/>
    </row>
    <row r="7242" spans="1:26" x14ac:dyDescent="0.25">
      <c r="A7242" s="2" t="s">
        <v>6</v>
      </c>
      <c r="B7242" s="3">
        <v>2008</v>
      </c>
      <c r="C7242" s="3">
        <v>10</v>
      </c>
      <c r="D7242" s="3">
        <v>28</v>
      </c>
      <c r="E7242" s="3">
        <v>11</v>
      </c>
      <c r="F7242" s="42">
        <v>14.2</v>
      </c>
      <c r="G7242" s="8">
        <f t="shared" si="445"/>
        <v>18</v>
      </c>
      <c r="H7242" s="8">
        <f t="shared" si="446"/>
        <v>209.00000000000003</v>
      </c>
      <c r="I7242" s="8">
        <f t="shared" si="447"/>
        <v>52.250000000000007</v>
      </c>
      <c r="J7242" s="1">
        <v>18</v>
      </c>
      <c r="K7242" s="1">
        <v>25</v>
      </c>
      <c r="M7242" s="45"/>
      <c r="N7242" s="45"/>
      <c r="O7242" s="45"/>
      <c r="P7242" s="28"/>
      <c r="Q7242" s="28"/>
      <c r="R7242" s="25"/>
      <c r="Z7242"/>
    </row>
    <row r="7243" spans="1:26" x14ac:dyDescent="0.25">
      <c r="A7243" s="2" t="s">
        <v>6</v>
      </c>
      <c r="B7243" s="3">
        <v>2008</v>
      </c>
      <c r="C7243" s="3">
        <v>10</v>
      </c>
      <c r="D7243" s="3">
        <v>28</v>
      </c>
      <c r="E7243" s="3">
        <v>12</v>
      </c>
      <c r="F7243" s="42">
        <v>14.9</v>
      </c>
      <c r="G7243" s="8">
        <f t="shared" si="445"/>
        <v>18</v>
      </c>
      <c r="H7243" s="8">
        <f t="shared" si="446"/>
        <v>170.49999999999997</v>
      </c>
      <c r="I7243" s="8">
        <f t="shared" si="447"/>
        <v>42.624999999999993</v>
      </c>
      <c r="J7243" s="1">
        <v>18</v>
      </c>
      <c r="K7243" s="1">
        <v>25</v>
      </c>
      <c r="M7243" s="45"/>
      <c r="N7243" s="45"/>
      <c r="O7243" s="45"/>
      <c r="P7243" s="28"/>
      <c r="Q7243" s="28"/>
      <c r="R7243" s="25"/>
      <c r="Z7243"/>
    </row>
    <row r="7244" spans="1:26" x14ac:dyDescent="0.25">
      <c r="A7244" s="2" t="s">
        <v>6</v>
      </c>
      <c r="B7244" s="3">
        <v>2008</v>
      </c>
      <c r="C7244" s="3">
        <v>10</v>
      </c>
      <c r="D7244" s="3">
        <v>28</v>
      </c>
      <c r="E7244" s="3">
        <v>13</v>
      </c>
      <c r="F7244" s="42">
        <v>14.9</v>
      </c>
      <c r="G7244" s="8">
        <f t="shared" si="445"/>
        <v>18</v>
      </c>
      <c r="H7244" s="8">
        <f t="shared" si="446"/>
        <v>170.49999999999997</v>
      </c>
      <c r="I7244" s="8">
        <f t="shared" si="447"/>
        <v>42.624999999999993</v>
      </c>
      <c r="J7244" s="1">
        <v>18</v>
      </c>
      <c r="K7244" s="1">
        <v>25</v>
      </c>
      <c r="M7244" s="45"/>
      <c r="N7244" s="45"/>
      <c r="O7244" s="45"/>
      <c r="P7244" s="28"/>
      <c r="Q7244" s="28"/>
      <c r="R7244" s="25"/>
      <c r="Z7244"/>
    </row>
    <row r="7245" spans="1:26" x14ac:dyDescent="0.25">
      <c r="A7245" s="2" t="s">
        <v>6</v>
      </c>
      <c r="B7245" s="3">
        <v>2008</v>
      </c>
      <c r="C7245" s="3">
        <v>10</v>
      </c>
      <c r="D7245" s="3">
        <v>28</v>
      </c>
      <c r="E7245" s="3">
        <v>14</v>
      </c>
      <c r="F7245" s="42">
        <v>14.7</v>
      </c>
      <c r="G7245" s="8">
        <f t="shared" si="445"/>
        <v>18</v>
      </c>
      <c r="H7245" s="8">
        <f t="shared" si="446"/>
        <v>181.50000000000003</v>
      </c>
      <c r="I7245" s="8">
        <f t="shared" si="447"/>
        <v>45.375000000000007</v>
      </c>
      <c r="J7245" s="1">
        <v>18</v>
      </c>
      <c r="K7245" s="1">
        <v>25</v>
      </c>
      <c r="M7245" s="45"/>
      <c r="N7245" s="45"/>
      <c r="O7245" s="45"/>
      <c r="P7245" s="28"/>
      <c r="Q7245" s="28"/>
      <c r="R7245" s="25"/>
      <c r="Z7245"/>
    </row>
    <row r="7246" spans="1:26" x14ac:dyDescent="0.25">
      <c r="A7246" s="2" t="s">
        <v>6</v>
      </c>
      <c r="B7246" s="3">
        <v>2008</v>
      </c>
      <c r="C7246" s="3">
        <v>10</v>
      </c>
      <c r="D7246" s="3">
        <v>28</v>
      </c>
      <c r="E7246" s="3">
        <v>15</v>
      </c>
      <c r="F7246" s="42">
        <v>14.1</v>
      </c>
      <c r="G7246" s="8">
        <f t="shared" si="445"/>
        <v>18</v>
      </c>
      <c r="H7246" s="8">
        <f t="shared" si="446"/>
        <v>214.50000000000003</v>
      </c>
      <c r="I7246" s="8">
        <f t="shared" si="447"/>
        <v>53.625000000000007</v>
      </c>
      <c r="J7246" s="1">
        <v>18</v>
      </c>
      <c r="K7246" s="1">
        <v>25</v>
      </c>
      <c r="M7246" s="45"/>
      <c r="N7246" s="45"/>
      <c r="O7246" s="45"/>
      <c r="P7246" s="28"/>
      <c r="Q7246" s="28"/>
      <c r="R7246" s="25"/>
      <c r="Z7246"/>
    </row>
    <row r="7247" spans="1:26" x14ac:dyDescent="0.25">
      <c r="A7247" s="2" t="s">
        <v>6</v>
      </c>
      <c r="B7247" s="3">
        <v>2008</v>
      </c>
      <c r="C7247" s="3">
        <v>10</v>
      </c>
      <c r="D7247" s="3">
        <v>28</v>
      </c>
      <c r="E7247" s="3">
        <v>16</v>
      </c>
      <c r="F7247" s="42">
        <v>14.2</v>
      </c>
      <c r="G7247" s="8">
        <f t="shared" si="445"/>
        <v>18</v>
      </c>
      <c r="H7247" s="8">
        <f t="shared" si="446"/>
        <v>209.00000000000003</v>
      </c>
      <c r="I7247" s="8">
        <f t="shared" si="447"/>
        <v>52.250000000000007</v>
      </c>
      <c r="J7247" s="1">
        <v>18</v>
      </c>
      <c r="K7247" s="1">
        <v>25</v>
      </c>
      <c r="M7247" s="45"/>
      <c r="N7247" s="45"/>
      <c r="O7247" s="45"/>
      <c r="P7247" s="28"/>
      <c r="Q7247" s="28"/>
      <c r="R7247" s="25"/>
      <c r="Z7247"/>
    </row>
    <row r="7248" spans="1:26" x14ac:dyDescent="0.25">
      <c r="A7248" s="2" t="s">
        <v>6</v>
      </c>
      <c r="B7248" s="3">
        <v>2008</v>
      </c>
      <c r="C7248" s="3">
        <v>10</v>
      </c>
      <c r="D7248" s="3">
        <v>28</v>
      </c>
      <c r="E7248" s="3">
        <v>17</v>
      </c>
      <c r="F7248" s="42">
        <v>13.7</v>
      </c>
      <c r="G7248" s="8">
        <f t="shared" si="445"/>
        <v>18</v>
      </c>
      <c r="H7248" s="8">
        <f t="shared" si="446"/>
        <v>236.50000000000003</v>
      </c>
      <c r="I7248" s="8">
        <f t="shared" si="447"/>
        <v>59.125000000000007</v>
      </c>
      <c r="J7248" s="1">
        <v>18</v>
      </c>
      <c r="K7248" s="1">
        <v>25</v>
      </c>
      <c r="M7248" s="45"/>
      <c r="N7248" s="45"/>
      <c r="O7248" s="45"/>
      <c r="P7248" s="28"/>
      <c r="Q7248" s="28"/>
      <c r="R7248" s="25"/>
      <c r="Z7248"/>
    </row>
    <row r="7249" spans="1:26" x14ac:dyDescent="0.25">
      <c r="A7249" s="2" t="s">
        <v>6</v>
      </c>
      <c r="B7249" s="3">
        <v>2008</v>
      </c>
      <c r="C7249" s="3">
        <v>10</v>
      </c>
      <c r="D7249" s="3">
        <v>28</v>
      </c>
      <c r="E7249" s="3">
        <v>18</v>
      </c>
      <c r="F7249" s="42">
        <v>13</v>
      </c>
      <c r="G7249" s="8">
        <f t="shared" si="445"/>
        <v>18</v>
      </c>
      <c r="H7249" s="8">
        <f t="shared" si="446"/>
        <v>275</v>
      </c>
      <c r="I7249" s="8">
        <f t="shared" si="447"/>
        <v>68.75</v>
      </c>
      <c r="J7249" s="1">
        <v>18</v>
      </c>
      <c r="K7249" s="1">
        <v>25</v>
      </c>
      <c r="M7249" s="45"/>
      <c r="N7249" s="45"/>
      <c r="O7249" s="45"/>
      <c r="P7249" s="28"/>
      <c r="Q7249" s="28"/>
      <c r="R7249" s="25"/>
      <c r="Z7249"/>
    </row>
    <row r="7250" spans="1:26" x14ac:dyDescent="0.25">
      <c r="A7250" s="2" t="s">
        <v>6</v>
      </c>
      <c r="B7250" s="3">
        <v>2008</v>
      </c>
      <c r="C7250" s="3">
        <v>10</v>
      </c>
      <c r="D7250" s="3">
        <v>28</v>
      </c>
      <c r="E7250" s="3">
        <v>19</v>
      </c>
      <c r="F7250" s="42">
        <v>12.6</v>
      </c>
      <c r="G7250" s="8">
        <f t="shared" si="445"/>
        <v>18</v>
      </c>
      <c r="H7250" s="8">
        <f t="shared" si="446"/>
        <v>297</v>
      </c>
      <c r="I7250" s="8">
        <f t="shared" si="447"/>
        <v>74.25</v>
      </c>
      <c r="J7250" s="1">
        <v>18</v>
      </c>
      <c r="K7250" s="1">
        <v>25</v>
      </c>
      <c r="M7250" s="45"/>
      <c r="N7250" s="45"/>
      <c r="O7250" s="45"/>
      <c r="P7250" s="28"/>
      <c r="Q7250" s="28"/>
      <c r="R7250" s="25"/>
      <c r="Z7250"/>
    </row>
    <row r="7251" spans="1:26" x14ac:dyDescent="0.25">
      <c r="A7251" s="2" t="s">
        <v>6</v>
      </c>
      <c r="B7251" s="3">
        <v>2008</v>
      </c>
      <c r="C7251" s="3">
        <v>10</v>
      </c>
      <c r="D7251" s="3">
        <v>28</v>
      </c>
      <c r="E7251" s="3">
        <v>20</v>
      </c>
      <c r="F7251" s="42">
        <v>12.3</v>
      </c>
      <c r="G7251" s="8">
        <f t="shared" si="445"/>
        <v>18</v>
      </c>
      <c r="H7251" s="8">
        <f t="shared" si="446"/>
        <v>313.49999999999994</v>
      </c>
      <c r="I7251" s="8">
        <f t="shared" si="447"/>
        <v>78.374999999999986</v>
      </c>
      <c r="J7251" s="1">
        <v>18</v>
      </c>
      <c r="K7251" s="1">
        <v>25</v>
      </c>
      <c r="M7251" s="45"/>
      <c r="N7251" s="45"/>
      <c r="O7251" s="45"/>
      <c r="P7251" s="28"/>
      <c r="Q7251" s="28"/>
      <c r="R7251" s="25"/>
      <c r="Z7251"/>
    </row>
    <row r="7252" spans="1:26" x14ac:dyDescent="0.25">
      <c r="A7252" s="2" t="s">
        <v>6</v>
      </c>
      <c r="B7252" s="3">
        <v>2008</v>
      </c>
      <c r="C7252" s="3">
        <v>10</v>
      </c>
      <c r="D7252" s="3">
        <v>28</v>
      </c>
      <c r="E7252" s="3">
        <v>21</v>
      </c>
      <c r="F7252" s="42">
        <v>12</v>
      </c>
      <c r="G7252" s="8">
        <f t="shared" si="445"/>
        <v>18</v>
      </c>
      <c r="H7252" s="8">
        <f t="shared" si="446"/>
        <v>330</v>
      </c>
      <c r="I7252" s="8">
        <f t="shared" si="447"/>
        <v>82.5</v>
      </c>
      <c r="J7252" s="1">
        <v>18</v>
      </c>
      <c r="K7252" s="1">
        <v>25</v>
      </c>
      <c r="M7252" s="45"/>
      <c r="N7252" s="45"/>
      <c r="O7252" s="45"/>
      <c r="P7252" s="28"/>
      <c r="Q7252" s="28"/>
      <c r="R7252" s="25"/>
      <c r="Z7252"/>
    </row>
    <row r="7253" spans="1:26" x14ac:dyDescent="0.25">
      <c r="A7253" s="2" t="s">
        <v>6</v>
      </c>
      <c r="B7253" s="3">
        <v>2008</v>
      </c>
      <c r="C7253" s="3">
        <v>10</v>
      </c>
      <c r="D7253" s="3">
        <v>28</v>
      </c>
      <c r="E7253" s="3">
        <v>22</v>
      </c>
      <c r="F7253" s="42">
        <v>11.6</v>
      </c>
      <c r="G7253" s="8">
        <f t="shared" si="445"/>
        <v>18</v>
      </c>
      <c r="H7253" s="8">
        <f t="shared" si="446"/>
        <v>352</v>
      </c>
      <c r="I7253" s="8">
        <f t="shared" si="447"/>
        <v>88</v>
      </c>
      <c r="J7253" s="1">
        <v>18</v>
      </c>
      <c r="K7253" s="1">
        <v>25</v>
      </c>
      <c r="M7253" s="45"/>
      <c r="N7253" s="45"/>
      <c r="O7253" s="45"/>
      <c r="P7253" s="28"/>
      <c r="Q7253" s="28"/>
      <c r="R7253" s="25"/>
      <c r="Z7253"/>
    </row>
    <row r="7254" spans="1:26" x14ac:dyDescent="0.25">
      <c r="A7254" s="2" t="s">
        <v>6</v>
      </c>
      <c r="B7254" s="3">
        <v>2008</v>
      </c>
      <c r="C7254" s="3">
        <v>10</v>
      </c>
      <c r="D7254" s="3">
        <v>28</v>
      </c>
      <c r="E7254" s="3">
        <v>23</v>
      </c>
      <c r="F7254" s="42">
        <v>11.2</v>
      </c>
      <c r="G7254" s="8">
        <f t="shared" si="445"/>
        <v>18</v>
      </c>
      <c r="H7254" s="8">
        <f t="shared" si="446"/>
        <v>374.00000000000006</v>
      </c>
      <c r="I7254" s="8">
        <f t="shared" si="447"/>
        <v>93.500000000000014</v>
      </c>
      <c r="J7254" s="1">
        <v>18</v>
      </c>
      <c r="K7254" s="1">
        <v>25</v>
      </c>
      <c r="M7254" s="45"/>
      <c r="N7254" s="45"/>
      <c r="O7254" s="45"/>
      <c r="P7254" s="28"/>
      <c r="Q7254" s="28"/>
      <c r="R7254" s="25"/>
      <c r="Z7254"/>
    </row>
    <row r="7255" spans="1:26" x14ac:dyDescent="0.25">
      <c r="A7255" s="2" t="s">
        <v>6</v>
      </c>
      <c r="B7255" s="3">
        <v>2008</v>
      </c>
      <c r="C7255" s="3">
        <v>10</v>
      </c>
      <c r="D7255" s="3">
        <v>29</v>
      </c>
      <c r="E7255" s="3">
        <v>0</v>
      </c>
      <c r="F7255" s="42">
        <v>11.1</v>
      </c>
      <c r="G7255" s="8">
        <f t="shared" si="445"/>
        <v>18</v>
      </c>
      <c r="H7255" s="8">
        <f t="shared" si="446"/>
        <v>379.5</v>
      </c>
      <c r="I7255" s="8">
        <f t="shared" si="447"/>
        <v>94.875</v>
      </c>
      <c r="J7255" s="1">
        <v>18</v>
      </c>
      <c r="K7255" s="1">
        <v>25</v>
      </c>
      <c r="M7255" s="45"/>
      <c r="N7255" s="45"/>
      <c r="O7255" s="45"/>
      <c r="P7255" s="28"/>
      <c r="Q7255" s="28"/>
      <c r="R7255" s="25"/>
      <c r="Z7255"/>
    </row>
    <row r="7256" spans="1:26" x14ac:dyDescent="0.25">
      <c r="A7256" s="2" t="s">
        <v>6</v>
      </c>
      <c r="B7256" s="3">
        <v>2008</v>
      </c>
      <c r="C7256" s="3">
        <v>10</v>
      </c>
      <c r="D7256" s="3">
        <v>29</v>
      </c>
      <c r="E7256" s="3">
        <v>1</v>
      </c>
      <c r="F7256" s="42">
        <v>11.2</v>
      </c>
      <c r="G7256" s="8">
        <f t="shared" si="445"/>
        <v>18</v>
      </c>
      <c r="H7256" s="8">
        <f t="shared" si="446"/>
        <v>374.00000000000006</v>
      </c>
      <c r="I7256" s="8">
        <f t="shared" si="447"/>
        <v>93.500000000000014</v>
      </c>
      <c r="J7256" s="1">
        <v>18</v>
      </c>
      <c r="K7256" s="1">
        <v>25</v>
      </c>
      <c r="M7256" s="45"/>
      <c r="N7256" s="45"/>
      <c r="O7256" s="45"/>
      <c r="P7256" s="28"/>
      <c r="Q7256" s="28"/>
      <c r="R7256" s="25"/>
      <c r="Z7256"/>
    </row>
    <row r="7257" spans="1:26" x14ac:dyDescent="0.25">
      <c r="A7257" s="2" t="s">
        <v>6</v>
      </c>
      <c r="B7257" s="3">
        <v>2008</v>
      </c>
      <c r="C7257" s="3">
        <v>10</v>
      </c>
      <c r="D7257" s="3">
        <v>29</v>
      </c>
      <c r="E7257" s="3">
        <v>2</v>
      </c>
      <c r="F7257" s="42">
        <v>11.1</v>
      </c>
      <c r="G7257" s="8">
        <f t="shared" si="445"/>
        <v>18</v>
      </c>
      <c r="H7257" s="8">
        <f t="shared" si="446"/>
        <v>379.5</v>
      </c>
      <c r="I7257" s="8">
        <f t="shared" si="447"/>
        <v>94.875</v>
      </c>
      <c r="J7257" s="1">
        <v>18</v>
      </c>
      <c r="K7257" s="1">
        <v>25</v>
      </c>
      <c r="M7257" s="45"/>
      <c r="N7257" s="45"/>
      <c r="O7257" s="45"/>
      <c r="P7257" s="28"/>
      <c r="Q7257" s="28"/>
      <c r="R7257" s="25"/>
      <c r="Z7257"/>
    </row>
    <row r="7258" spans="1:26" x14ac:dyDescent="0.25">
      <c r="A7258" s="2" t="s">
        <v>6</v>
      </c>
      <c r="B7258" s="3">
        <v>2008</v>
      </c>
      <c r="C7258" s="3">
        <v>10</v>
      </c>
      <c r="D7258" s="3">
        <v>29</v>
      </c>
      <c r="E7258" s="3">
        <v>3</v>
      </c>
      <c r="F7258" s="42">
        <v>10.9</v>
      </c>
      <c r="G7258" s="8">
        <f t="shared" si="445"/>
        <v>18</v>
      </c>
      <c r="H7258" s="8">
        <f t="shared" si="446"/>
        <v>390.5</v>
      </c>
      <c r="I7258" s="8">
        <f t="shared" si="447"/>
        <v>97.625</v>
      </c>
      <c r="J7258" s="1">
        <v>18</v>
      </c>
      <c r="K7258" s="1">
        <v>25</v>
      </c>
      <c r="M7258" s="45"/>
      <c r="N7258" s="45"/>
      <c r="O7258" s="45"/>
      <c r="P7258" s="28"/>
      <c r="Q7258" s="28"/>
      <c r="R7258" s="25"/>
      <c r="Z7258"/>
    </row>
    <row r="7259" spans="1:26" x14ac:dyDescent="0.25">
      <c r="A7259" s="2" t="s">
        <v>6</v>
      </c>
      <c r="B7259" s="3">
        <v>2008</v>
      </c>
      <c r="C7259" s="3">
        <v>10</v>
      </c>
      <c r="D7259" s="3">
        <v>29</v>
      </c>
      <c r="E7259" s="3">
        <v>4</v>
      </c>
      <c r="F7259" s="42">
        <v>10.5</v>
      </c>
      <c r="G7259" s="8">
        <f t="shared" si="445"/>
        <v>18</v>
      </c>
      <c r="H7259" s="8">
        <f t="shared" si="446"/>
        <v>412.5</v>
      </c>
      <c r="I7259" s="8">
        <f t="shared" si="447"/>
        <v>103.125</v>
      </c>
      <c r="J7259" s="1">
        <v>18</v>
      </c>
      <c r="K7259" s="1">
        <v>25</v>
      </c>
      <c r="M7259" s="45"/>
      <c r="N7259" s="45"/>
      <c r="O7259" s="45"/>
      <c r="P7259" s="28"/>
      <c r="Q7259" s="28"/>
      <c r="R7259" s="25"/>
      <c r="Z7259"/>
    </row>
    <row r="7260" spans="1:26" x14ac:dyDescent="0.25">
      <c r="A7260" s="2" t="s">
        <v>6</v>
      </c>
      <c r="B7260" s="3">
        <v>2008</v>
      </c>
      <c r="C7260" s="3">
        <v>10</v>
      </c>
      <c r="D7260" s="3">
        <v>29</v>
      </c>
      <c r="E7260" s="3">
        <v>5</v>
      </c>
      <c r="F7260" s="42">
        <v>10.4</v>
      </c>
      <c r="G7260" s="8">
        <f t="shared" si="445"/>
        <v>18</v>
      </c>
      <c r="H7260" s="8">
        <f t="shared" si="446"/>
        <v>418</v>
      </c>
      <c r="I7260" s="8">
        <f t="shared" si="447"/>
        <v>104.5</v>
      </c>
      <c r="J7260" s="1">
        <v>18</v>
      </c>
      <c r="K7260" s="1">
        <v>25</v>
      </c>
      <c r="M7260" s="45"/>
      <c r="N7260" s="45"/>
      <c r="O7260" s="45"/>
      <c r="P7260" s="28"/>
      <c r="Q7260" s="28"/>
      <c r="R7260" s="25"/>
      <c r="Z7260"/>
    </row>
    <row r="7261" spans="1:26" x14ac:dyDescent="0.25">
      <c r="A7261" s="2" t="s">
        <v>6</v>
      </c>
      <c r="B7261" s="3">
        <v>2008</v>
      </c>
      <c r="C7261" s="3">
        <v>10</v>
      </c>
      <c r="D7261" s="3">
        <v>29</v>
      </c>
      <c r="E7261" s="3">
        <v>6</v>
      </c>
      <c r="F7261" s="42">
        <v>10.4</v>
      </c>
      <c r="G7261" s="8">
        <f t="shared" si="445"/>
        <v>18</v>
      </c>
      <c r="H7261" s="8">
        <f t="shared" si="446"/>
        <v>418</v>
      </c>
      <c r="I7261" s="8">
        <f t="shared" si="447"/>
        <v>104.5</v>
      </c>
      <c r="J7261" s="1">
        <v>18</v>
      </c>
      <c r="K7261" s="1">
        <v>25</v>
      </c>
      <c r="M7261" s="45"/>
      <c r="N7261" s="45"/>
      <c r="O7261" s="45"/>
      <c r="P7261" s="28"/>
      <c r="Q7261" s="28"/>
      <c r="R7261" s="25"/>
      <c r="Z7261"/>
    </row>
    <row r="7262" spans="1:26" x14ac:dyDescent="0.25">
      <c r="A7262" s="2" t="s">
        <v>6</v>
      </c>
      <c r="B7262" s="3">
        <v>2008</v>
      </c>
      <c r="C7262" s="3">
        <v>10</v>
      </c>
      <c r="D7262" s="3">
        <v>29</v>
      </c>
      <c r="E7262" s="3">
        <v>7</v>
      </c>
      <c r="F7262" s="42">
        <v>10.6</v>
      </c>
      <c r="G7262" s="8">
        <f t="shared" si="445"/>
        <v>18</v>
      </c>
      <c r="H7262" s="8">
        <f t="shared" si="446"/>
        <v>407</v>
      </c>
      <c r="I7262" s="8">
        <f t="shared" si="447"/>
        <v>101.75</v>
      </c>
      <c r="J7262" s="1">
        <v>18</v>
      </c>
      <c r="K7262" s="1">
        <v>25</v>
      </c>
      <c r="M7262" s="45"/>
      <c r="N7262" s="45"/>
      <c r="O7262" s="45"/>
      <c r="P7262" s="28"/>
      <c r="Q7262" s="28"/>
      <c r="R7262" s="25"/>
      <c r="Z7262"/>
    </row>
    <row r="7263" spans="1:26" x14ac:dyDescent="0.25">
      <c r="A7263" s="2" t="s">
        <v>6</v>
      </c>
      <c r="B7263" s="3">
        <v>2008</v>
      </c>
      <c r="C7263" s="3">
        <v>10</v>
      </c>
      <c r="D7263" s="3">
        <v>29</v>
      </c>
      <c r="E7263" s="3">
        <v>8</v>
      </c>
      <c r="F7263" s="42">
        <v>10.9</v>
      </c>
      <c r="G7263" s="8">
        <f t="shared" si="445"/>
        <v>18</v>
      </c>
      <c r="H7263" s="8">
        <f t="shared" si="446"/>
        <v>390.5</v>
      </c>
      <c r="I7263" s="8">
        <f t="shared" si="447"/>
        <v>97.625</v>
      </c>
      <c r="J7263" s="1">
        <v>18</v>
      </c>
      <c r="K7263" s="1">
        <v>25</v>
      </c>
      <c r="M7263" s="45"/>
      <c r="N7263" s="45"/>
      <c r="O7263" s="45"/>
      <c r="P7263" s="28"/>
      <c r="Q7263" s="28"/>
      <c r="R7263" s="25"/>
      <c r="Z7263"/>
    </row>
    <row r="7264" spans="1:26" x14ac:dyDescent="0.25">
      <c r="A7264" s="2" t="s">
        <v>6</v>
      </c>
      <c r="B7264" s="3">
        <v>2008</v>
      </c>
      <c r="C7264" s="3">
        <v>10</v>
      </c>
      <c r="D7264" s="3">
        <v>29</v>
      </c>
      <c r="E7264" s="3">
        <v>9</v>
      </c>
      <c r="F7264" s="42">
        <v>11.8</v>
      </c>
      <c r="G7264" s="8">
        <f t="shared" si="445"/>
        <v>18</v>
      </c>
      <c r="H7264" s="8">
        <f t="shared" si="446"/>
        <v>340.99999999999994</v>
      </c>
      <c r="I7264" s="8">
        <f t="shared" si="447"/>
        <v>85.249999999999986</v>
      </c>
      <c r="J7264" s="1">
        <v>18</v>
      </c>
      <c r="K7264" s="1">
        <v>25</v>
      </c>
      <c r="M7264" s="45"/>
      <c r="N7264" s="45"/>
      <c r="O7264" s="45"/>
      <c r="P7264" s="28"/>
      <c r="Q7264" s="28"/>
      <c r="R7264" s="25"/>
      <c r="Z7264"/>
    </row>
    <row r="7265" spans="1:26" x14ac:dyDescent="0.25">
      <c r="A7265" s="2" t="s">
        <v>6</v>
      </c>
      <c r="B7265" s="3">
        <v>2008</v>
      </c>
      <c r="C7265" s="3">
        <v>10</v>
      </c>
      <c r="D7265" s="3">
        <v>29</v>
      </c>
      <c r="E7265" s="3">
        <v>10</v>
      </c>
      <c r="F7265" s="42">
        <v>12.8</v>
      </c>
      <c r="G7265" s="8">
        <f t="shared" si="445"/>
        <v>18</v>
      </c>
      <c r="H7265" s="8">
        <f t="shared" si="446"/>
        <v>285.99999999999994</v>
      </c>
      <c r="I7265" s="8">
        <f t="shared" si="447"/>
        <v>71.499999999999986</v>
      </c>
      <c r="J7265" s="1">
        <v>18</v>
      </c>
      <c r="K7265" s="1">
        <v>25</v>
      </c>
      <c r="M7265" s="45"/>
      <c r="N7265" s="45"/>
      <c r="O7265" s="45"/>
      <c r="P7265" s="28"/>
      <c r="Q7265" s="28"/>
      <c r="R7265" s="25"/>
      <c r="Z7265"/>
    </row>
    <row r="7266" spans="1:26" x14ac:dyDescent="0.25">
      <c r="A7266" s="2" t="s">
        <v>6</v>
      </c>
      <c r="B7266" s="3">
        <v>2008</v>
      </c>
      <c r="C7266" s="3">
        <v>10</v>
      </c>
      <c r="D7266" s="3">
        <v>29</v>
      </c>
      <c r="E7266" s="3">
        <v>11</v>
      </c>
      <c r="F7266" s="42">
        <v>13.5</v>
      </c>
      <c r="G7266" s="8">
        <f t="shared" si="445"/>
        <v>18</v>
      </c>
      <c r="H7266" s="8">
        <f t="shared" si="446"/>
        <v>247.5</v>
      </c>
      <c r="I7266" s="8">
        <f t="shared" si="447"/>
        <v>61.875</v>
      </c>
      <c r="J7266" s="1">
        <v>18</v>
      </c>
      <c r="K7266" s="1">
        <v>25</v>
      </c>
      <c r="M7266" s="45"/>
      <c r="N7266" s="45"/>
      <c r="O7266" s="45"/>
      <c r="P7266" s="28"/>
      <c r="Q7266" s="28"/>
      <c r="R7266" s="25"/>
      <c r="Z7266"/>
    </row>
    <row r="7267" spans="1:26" x14ac:dyDescent="0.25">
      <c r="A7267" s="2" t="s">
        <v>6</v>
      </c>
      <c r="B7267" s="3">
        <v>2008</v>
      </c>
      <c r="C7267" s="3">
        <v>10</v>
      </c>
      <c r="D7267" s="3">
        <v>31</v>
      </c>
      <c r="E7267" s="3">
        <v>0</v>
      </c>
      <c r="F7267" s="42">
        <v>14.9</v>
      </c>
      <c r="G7267" s="8">
        <f t="shared" si="445"/>
        <v>18</v>
      </c>
      <c r="H7267" s="8">
        <f t="shared" si="446"/>
        <v>170.49999999999997</v>
      </c>
      <c r="I7267" s="8">
        <f t="shared" si="447"/>
        <v>42.624999999999993</v>
      </c>
      <c r="J7267" s="1">
        <v>18</v>
      </c>
      <c r="K7267" s="1">
        <v>25</v>
      </c>
      <c r="M7267" s="45"/>
      <c r="N7267" s="45"/>
      <c r="O7267" s="45"/>
      <c r="P7267" s="28"/>
      <c r="Q7267" s="28"/>
      <c r="R7267" s="25"/>
      <c r="Z7267"/>
    </row>
    <row r="7268" spans="1:26" x14ac:dyDescent="0.25">
      <c r="A7268" s="2" t="s">
        <v>6</v>
      </c>
      <c r="B7268" s="3">
        <v>2008</v>
      </c>
      <c r="C7268" s="3">
        <v>10</v>
      </c>
      <c r="D7268" s="3">
        <v>31</v>
      </c>
      <c r="E7268" s="3">
        <v>0</v>
      </c>
      <c r="F7268" s="42">
        <v>14.9</v>
      </c>
      <c r="G7268" s="8">
        <f t="shared" si="445"/>
        <v>18</v>
      </c>
      <c r="H7268" s="8">
        <f t="shared" si="446"/>
        <v>170.49999999999997</v>
      </c>
      <c r="I7268" s="8">
        <f t="shared" si="447"/>
        <v>42.624999999999993</v>
      </c>
      <c r="J7268" s="1">
        <v>18</v>
      </c>
      <c r="K7268" s="1">
        <v>25</v>
      </c>
      <c r="M7268" s="45"/>
      <c r="N7268" s="45"/>
      <c r="O7268" s="45"/>
      <c r="P7268" s="28"/>
      <c r="Q7268" s="28"/>
      <c r="R7268" s="25"/>
      <c r="Z7268"/>
    </row>
    <row r="7269" spans="1:26" x14ac:dyDescent="0.25">
      <c r="A7269" s="2" t="s">
        <v>6</v>
      </c>
      <c r="B7269" s="3">
        <v>2008</v>
      </c>
      <c r="C7269" s="3">
        <v>10</v>
      </c>
      <c r="D7269" s="3">
        <v>31</v>
      </c>
      <c r="E7269" s="3">
        <v>0</v>
      </c>
      <c r="F7269" s="42">
        <v>14.7</v>
      </c>
      <c r="G7269" s="8">
        <f t="shared" si="445"/>
        <v>18</v>
      </c>
      <c r="H7269" s="8">
        <f t="shared" si="446"/>
        <v>181.50000000000003</v>
      </c>
      <c r="I7269" s="8">
        <f t="shared" si="447"/>
        <v>45.375000000000007</v>
      </c>
      <c r="J7269" s="1">
        <v>18</v>
      </c>
      <c r="K7269" s="1">
        <v>25</v>
      </c>
      <c r="M7269" s="45"/>
      <c r="N7269" s="45"/>
      <c r="O7269" s="45"/>
      <c r="P7269" s="28"/>
      <c r="Q7269" s="28"/>
      <c r="R7269" s="25"/>
      <c r="Z7269"/>
    </row>
    <row r="7270" spans="1:26" x14ac:dyDescent="0.25">
      <c r="A7270" s="2" t="s">
        <v>6</v>
      </c>
      <c r="B7270" s="3">
        <v>2008</v>
      </c>
      <c r="C7270" s="3">
        <v>10</v>
      </c>
      <c r="D7270" s="3">
        <v>31</v>
      </c>
      <c r="E7270" s="3">
        <v>0</v>
      </c>
      <c r="F7270" s="42">
        <v>14.1</v>
      </c>
      <c r="G7270" s="8">
        <f t="shared" si="445"/>
        <v>18</v>
      </c>
      <c r="H7270" s="8">
        <f t="shared" si="446"/>
        <v>214.50000000000003</v>
      </c>
      <c r="I7270" s="8">
        <f t="shared" si="447"/>
        <v>53.625000000000007</v>
      </c>
      <c r="J7270" s="1">
        <v>18</v>
      </c>
      <c r="K7270" s="1">
        <v>25</v>
      </c>
      <c r="M7270" s="45"/>
      <c r="N7270" s="45"/>
      <c r="O7270" s="45"/>
      <c r="P7270" s="28"/>
      <c r="Q7270" s="28"/>
      <c r="R7270" s="25"/>
      <c r="Z7270"/>
    </row>
    <row r="7271" spans="1:26" x14ac:dyDescent="0.25">
      <c r="A7271" s="2" t="s">
        <v>6</v>
      </c>
      <c r="B7271" s="3">
        <v>2008</v>
      </c>
      <c r="C7271" s="3">
        <v>10</v>
      </c>
      <c r="D7271" s="3">
        <v>31</v>
      </c>
      <c r="E7271" s="3">
        <v>0</v>
      </c>
      <c r="F7271" s="42">
        <v>14.2</v>
      </c>
      <c r="G7271" s="8">
        <f t="shared" si="445"/>
        <v>18</v>
      </c>
      <c r="H7271" s="8">
        <f t="shared" si="446"/>
        <v>209.00000000000003</v>
      </c>
      <c r="I7271" s="8">
        <f t="shared" si="447"/>
        <v>52.250000000000007</v>
      </c>
      <c r="J7271" s="1">
        <v>18</v>
      </c>
      <c r="K7271" s="1">
        <v>25</v>
      </c>
      <c r="M7271" s="45"/>
      <c r="N7271" s="45"/>
      <c r="O7271" s="45"/>
      <c r="P7271" s="28"/>
      <c r="Q7271" s="28"/>
      <c r="R7271" s="25"/>
      <c r="Z7271"/>
    </row>
    <row r="7272" spans="1:26" x14ac:dyDescent="0.25">
      <c r="A7272" s="2" t="s">
        <v>6</v>
      </c>
      <c r="B7272" s="3">
        <v>2008</v>
      </c>
      <c r="C7272" s="3">
        <v>10</v>
      </c>
      <c r="D7272" s="3">
        <v>31</v>
      </c>
      <c r="E7272" s="3">
        <v>0</v>
      </c>
      <c r="F7272" s="42">
        <v>13.7</v>
      </c>
      <c r="G7272" s="8">
        <f t="shared" si="445"/>
        <v>18</v>
      </c>
      <c r="H7272" s="8">
        <f t="shared" si="446"/>
        <v>236.50000000000003</v>
      </c>
      <c r="I7272" s="8">
        <f t="shared" si="447"/>
        <v>59.125000000000007</v>
      </c>
      <c r="J7272" s="1">
        <v>18</v>
      </c>
      <c r="K7272" s="1">
        <v>25</v>
      </c>
      <c r="M7272" s="45"/>
      <c r="N7272" s="45"/>
      <c r="O7272" s="45"/>
      <c r="P7272" s="28"/>
      <c r="Q7272" s="28"/>
      <c r="R7272" s="25"/>
      <c r="Z7272"/>
    </row>
    <row r="7273" spans="1:26" x14ac:dyDescent="0.25">
      <c r="A7273" s="2" t="s">
        <v>6</v>
      </c>
      <c r="B7273" s="3">
        <v>2008</v>
      </c>
      <c r="C7273" s="3">
        <v>10</v>
      </c>
      <c r="D7273" s="3">
        <v>31</v>
      </c>
      <c r="E7273" s="3">
        <v>0</v>
      </c>
      <c r="F7273" s="42">
        <v>13</v>
      </c>
      <c r="G7273" s="8">
        <f t="shared" si="445"/>
        <v>18</v>
      </c>
      <c r="H7273" s="8">
        <f t="shared" si="446"/>
        <v>275</v>
      </c>
      <c r="I7273" s="8">
        <f t="shared" si="447"/>
        <v>68.75</v>
      </c>
      <c r="J7273" s="1">
        <v>18</v>
      </c>
      <c r="K7273" s="1">
        <v>25</v>
      </c>
      <c r="M7273" s="45"/>
      <c r="N7273" s="45"/>
      <c r="O7273" s="45"/>
      <c r="P7273" s="28"/>
      <c r="Q7273" s="28"/>
      <c r="R7273" s="25"/>
      <c r="Z7273"/>
    </row>
    <row r="7274" spans="1:26" x14ac:dyDescent="0.25">
      <c r="A7274" s="2" t="s">
        <v>6</v>
      </c>
      <c r="B7274" s="3">
        <v>2008</v>
      </c>
      <c r="C7274" s="3">
        <v>10</v>
      </c>
      <c r="D7274" s="3">
        <v>31</v>
      </c>
      <c r="E7274" s="3">
        <v>0</v>
      </c>
      <c r="F7274" s="42">
        <v>12.6</v>
      </c>
      <c r="G7274" s="8">
        <f t="shared" si="445"/>
        <v>18</v>
      </c>
      <c r="H7274" s="8">
        <f t="shared" si="446"/>
        <v>297</v>
      </c>
      <c r="I7274" s="8">
        <f t="shared" si="447"/>
        <v>74.25</v>
      </c>
      <c r="J7274" s="1">
        <v>18</v>
      </c>
      <c r="K7274" s="1">
        <v>25</v>
      </c>
      <c r="M7274" s="45"/>
      <c r="N7274" s="45"/>
      <c r="O7274" s="45"/>
      <c r="P7274" s="28"/>
      <c r="Q7274" s="28"/>
      <c r="R7274" s="25"/>
      <c r="Z7274"/>
    </row>
    <row r="7275" spans="1:26" x14ac:dyDescent="0.25">
      <c r="A7275" s="2" t="s">
        <v>6</v>
      </c>
      <c r="B7275" s="3">
        <v>2008</v>
      </c>
      <c r="C7275" s="3">
        <v>10</v>
      </c>
      <c r="D7275" s="3">
        <v>31</v>
      </c>
      <c r="E7275" s="3">
        <v>0</v>
      </c>
      <c r="F7275" s="42">
        <v>12.3</v>
      </c>
      <c r="G7275" s="8">
        <f t="shared" si="445"/>
        <v>18</v>
      </c>
      <c r="H7275" s="8">
        <f t="shared" si="446"/>
        <v>313.49999999999994</v>
      </c>
      <c r="I7275" s="8">
        <f t="shared" si="447"/>
        <v>78.374999999999986</v>
      </c>
      <c r="J7275" s="1">
        <v>18</v>
      </c>
      <c r="K7275" s="1">
        <v>25</v>
      </c>
      <c r="M7275" s="45"/>
      <c r="N7275" s="45"/>
      <c r="O7275" s="45"/>
      <c r="P7275" s="28"/>
      <c r="Q7275" s="28"/>
      <c r="R7275" s="25"/>
      <c r="Z7275"/>
    </row>
    <row r="7276" spans="1:26" x14ac:dyDescent="0.25">
      <c r="A7276" s="2" t="s">
        <v>6</v>
      </c>
      <c r="B7276" s="3">
        <v>2008</v>
      </c>
      <c r="C7276" s="3">
        <v>10</v>
      </c>
      <c r="D7276" s="3">
        <v>31</v>
      </c>
      <c r="E7276" s="3">
        <v>0</v>
      </c>
      <c r="F7276" s="42">
        <v>12</v>
      </c>
      <c r="G7276" s="8">
        <f t="shared" si="445"/>
        <v>18</v>
      </c>
      <c r="H7276" s="8">
        <f t="shared" si="446"/>
        <v>330</v>
      </c>
      <c r="I7276" s="8">
        <f t="shared" si="447"/>
        <v>82.5</v>
      </c>
      <c r="J7276" s="1">
        <v>18</v>
      </c>
      <c r="K7276" s="1">
        <v>25</v>
      </c>
      <c r="M7276" s="45"/>
      <c r="N7276" s="45"/>
      <c r="O7276" s="45"/>
      <c r="P7276" s="28"/>
      <c r="Q7276" s="28"/>
      <c r="R7276" s="25"/>
      <c r="Z7276"/>
    </row>
    <row r="7277" spans="1:26" x14ac:dyDescent="0.25">
      <c r="A7277" s="2" t="s">
        <v>6</v>
      </c>
      <c r="B7277" s="3">
        <v>2008</v>
      </c>
      <c r="C7277" s="3">
        <v>10</v>
      </c>
      <c r="D7277" s="3">
        <v>31</v>
      </c>
      <c r="E7277" s="3">
        <v>0</v>
      </c>
      <c r="F7277" s="42">
        <v>11.6</v>
      </c>
      <c r="G7277" s="8">
        <f t="shared" si="445"/>
        <v>18</v>
      </c>
      <c r="H7277" s="8">
        <f t="shared" si="446"/>
        <v>352</v>
      </c>
      <c r="I7277" s="8">
        <f t="shared" si="447"/>
        <v>88</v>
      </c>
      <c r="J7277" s="1">
        <v>18</v>
      </c>
      <c r="K7277" s="1">
        <v>25</v>
      </c>
      <c r="M7277" s="45"/>
      <c r="N7277" s="45"/>
      <c r="O7277" s="45"/>
      <c r="P7277" s="28"/>
      <c r="Q7277" s="28"/>
      <c r="R7277" s="25"/>
      <c r="Z7277"/>
    </row>
    <row r="7278" spans="1:26" x14ac:dyDescent="0.25">
      <c r="A7278" s="2" t="s">
        <v>6</v>
      </c>
      <c r="B7278" s="3">
        <v>2008</v>
      </c>
      <c r="C7278" s="3">
        <v>10</v>
      </c>
      <c r="D7278" s="3">
        <v>31</v>
      </c>
      <c r="E7278" s="3">
        <v>0</v>
      </c>
      <c r="F7278" s="42">
        <v>11.2</v>
      </c>
      <c r="G7278" s="8">
        <f t="shared" si="445"/>
        <v>18</v>
      </c>
      <c r="H7278" s="8">
        <f t="shared" si="446"/>
        <v>374.00000000000006</v>
      </c>
      <c r="I7278" s="8">
        <f t="shared" si="447"/>
        <v>93.500000000000014</v>
      </c>
      <c r="J7278" s="1">
        <v>18</v>
      </c>
      <c r="K7278" s="1">
        <v>25</v>
      </c>
      <c r="M7278" s="45"/>
      <c r="N7278" s="45"/>
      <c r="O7278" s="45"/>
      <c r="P7278" s="28"/>
      <c r="Q7278" s="28"/>
      <c r="R7278" s="25"/>
      <c r="Z7278"/>
    </row>
    <row r="7279" spans="1:26" x14ac:dyDescent="0.25">
      <c r="A7279" s="2" t="s">
        <v>6</v>
      </c>
      <c r="B7279" s="3">
        <v>2008</v>
      </c>
      <c r="C7279" s="3">
        <v>10</v>
      </c>
      <c r="D7279" s="3">
        <v>31</v>
      </c>
      <c r="E7279" s="3">
        <v>0</v>
      </c>
      <c r="F7279" s="42">
        <v>11.1</v>
      </c>
      <c r="G7279" s="8">
        <f t="shared" si="445"/>
        <v>18</v>
      </c>
      <c r="H7279" s="8">
        <f t="shared" si="446"/>
        <v>379.5</v>
      </c>
      <c r="I7279" s="8">
        <f t="shared" si="447"/>
        <v>94.875</v>
      </c>
      <c r="J7279" s="1">
        <v>18</v>
      </c>
      <c r="K7279" s="1">
        <v>25</v>
      </c>
      <c r="M7279" s="45"/>
      <c r="N7279" s="45"/>
      <c r="O7279" s="45"/>
      <c r="P7279" s="28"/>
      <c r="Q7279" s="28"/>
      <c r="R7279" s="25"/>
      <c r="Z7279"/>
    </row>
    <row r="7280" spans="1:26" x14ac:dyDescent="0.25">
      <c r="A7280" s="2" t="s">
        <v>6</v>
      </c>
      <c r="B7280" s="3">
        <v>2008</v>
      </c>
      <c r="C7280" s="3">
        <v>10</v>
      </c>
      <c r="D7280" s="3">
        <v>31</v>
      </c>
      <c r="E7280" s="3">
        <v>0</v>
      </c>
      <c r="F7280" s="42">
        <v>11.2</v>
      </c>
      <c r="G7280" s="8">
        <f t="shared" si="445"/>
        <v>18</v>
      </c>
      <c r="H7280" s="8">
        <f t="shared" si="446"/>
        <v>374.00000000000006</v>
      </c>
      <c r="I7280" s="8">
        <f t="shared" si="447"/>
        <v>93.500000000000014</v>
      </c>
      <c r="J7280" s="1">
        <v>18</v>
      </c>
      <c r="K7280" s="1">
        <v>25</v>
      </c>
      <c r="M7280" s="45"/>
      <c r="N7280" s="45"/>
      <c r="O7280" s="45"/>
      <c r="P7280" s="28"/>
      <c r="Q7280" s="28"/>
      <c r="R7280" s="25"/>
      <c r="Z7280"/>
    </row>
    <row r="7281" spans="1:26" x14ac:dyDescent="0.25">
      <c r="A7281" s="2" t="s">
        <v>6</v>
      </c>
      <c r="B7281" s="3">
        <v>2008</v>
      </c>
      <c r="C7281" s="3">
        <v>10</v>
      </c>
      <c r="D7281" s="3">
        <v>31</v>
      </c>
      <c r="E7281" s="3">
        <v>0</v>
      </c>
      <c r="F7281" s="42">
        <v>11.1</v>
      </c>
      <c r="G7281" s="8">
        <f t="shared" si="445"/>
        <v>18</v>
      </c>
      <c r="H7281" s="8">
        <f t="shared" si="446"/>
        <v>379.5</v>
      </c>
      <c r="I7281" s="8">
        <f t="shared" si="447"/>
        <v>94.875</v>
      </c>
      <c r="J7281" s="1">
        <v>18</v>
      </c>
      <c r="K7281" s="1">
        <v>25</v>
      </c>
      <c r="M7281" s="45"/>
      <c r="N7281" s="45"/>
      <c r="O7281" s="45"/>
      <c r="P7281" s="28"/>
      <c r="Q7281" s="28"/>
      <c r="R7281" s="25"/>
      <c r="Z7281"/>
    </row>
    <row r="7282" spans="1:26" x14ac:dyDescent="0.25">
      <c r="A7282" s="2" t="s">
        <v>6</v>
      </c>
      <c r="B7282" s="3">
        <v>2008</v>
      </c>
      <c r="C7282" s="3">
        <v>10</v>
      </c>
      <c r="D7282" s="3">
        <v>31</v>
      </c>
      <c r="E7282" s="3">
        <v>0</v>
      </c>
      <c r="F7282" s="42">
        <v>10.9</v>
      </c>
      <c r="G7282" s="8">
        <f t="shared" si="445"/>
        <v>18</v>
      </c>
      <c r="H7282" s="8">
        <f t="shared" si="446"/>
        <v>390.5</v>
      </c>
      <c r="I7282" s="8">
        <f t="shared" si="447"/>
        <v>97.625</v>
      </c>
      <c r="J7282" s="1">
        <v>18</v>
      </c>
      <c r="K7282" s="1">
        <v>25</v>
      </c>
      <c r="M7282" s="45"/>
      <c r="N7282" s="45"/>
      <c r="O7282" s="45"/>
      <c r="P7282" s="28"/>
      <c r="Q7282" s="28"/>
      <c r="R7282" s="25"/>
      <c r="Z7282"/>
    </row>
    <row r="7283" spans="1:26" x14ac:dyDescent="0.25">
      <c r="A7283" s="2" t="s">
        <v>6</v>
      </c>
      <c r="B7283" s="3">
        <v>2008</v>
      </c>
      <c r="C7283" s="3">
        <v>10</v>
      </c>
      <c r="D7283" s="3">
        <v>31</v>
      </c>
      <c r="E7283" s="3">
        <v>0</v>
      </c>
      <c r="F7283" s="42">
        <v>10.5</v>
      </c>
      <c r="G7283" s="8">
        <f t="shared" si="445"/>
        <v>18</v>
      </c>
      <c r="H7283" s="8">
        <f t="shared" si="446"/>
        <v>412.5</v>
      </c>
      <c r="I7283" s="8">
        <f t="shared" si="447"/>
        <v>103.125</v>
      </c>
      <c r="J7283" s="1">
        <v>18</v>
      </c>
      <c r="K7283" s="1">
        <v>25</v>
      </c>
      <c r="M7283" s="45"/>
      <c r="N7283" s="45"/>
      <c r="O7283" s="45"/>
      <c r="P7283" s="28"/>
      <c r="Q7283" s="28"/>
      <c r="R7283" s="25"/>
      <c r="Z7283"/>
    </row>
    <row r="7284" spans="1:26" x14ac:dyDescent="0.25">
      <c r="A7284" s="2" t="s">
        <v>6</v>
      </c>
      <c r="B7284" s="3">
        <v>2008</v>
      </c>
      <c r="C7284" s="3">
        <v>10</v>
      </c>
      <c r="D7284" s="3">
        <v>31</v>
      </c>
      <c r="E7284" s="3">
        <v>0</v>
      </c>
      <c r="F7284" s="42">
        <v>10.4</v>
      </c>
      <c r="G7284" s="8">
        <f t="shared" si="445"/>
        <v>18</v>
      </c>
      <c r="H7284" s="8">
        <f t="shared" si="446"/>
        <v>418</v>
      </c>
      <c r="I7284" s="8">
        <f t="shared" si="447"/>
        <v>104.5</v>
      </c>
      <c r="J7284" s="1">
        <v>18</v>
      </c>
      <c r="K7284" s="1">
        <v>25</v>
      </c>
      <c r="M7284" s="45"/>
      <c r="N7284" s="45"/>
      <c r="O7284" s="45"/>
      <c r="P7284" s="28"/>
      <c r="Q7284" s="28"/>
      <c r="R7284" s="25"/>
      <c r="Z7284"/>
    </row>
    <row r="7285" spans="1:26" x14ac:dyDescent="0.25">
      <c r="A7285" s="2" t="s">
        <v>6</v>
      </c>
      <c r="B7285" s="3">
        <v>2008</v>
      </c>
      <c r="C7285" s="3">
        <v>10</v>
      </c>
      <c r="D7285" s="3">
        <v>31</v>
      </c>
      <c r="E7285" s="3">
        <v>0</v>
      </c>
      <c r="F7285" s="42">
        <v>10.4</v>
      </c>
      <c r="G7285" s="8">
        <f t="shared" si="445"/>
        <v>18</v>
      </c>
      <c r="H7285" s="8">
        <f t="shared" si="446"/>
        <v>418</v>
      </c>
      <c r="I7285" s="8">
        <f t="shared" si="447"/>
        <v>104.5</v>
      </c>
      <c r="J7285" s="1">
        <v>18</v>
      </c>
      <c r="K7285" s="1">
        <v>25</v>
      </c>
      <c r="M7285" s="45"/>
      <c r="N7285" s="45"/>
      <c r="O7285" s="45"/>
      <c r="P7285" s="28"/>
      <c r="Q7285" s="28"/>
      <c r="R7285" s="25"/>
      <c r="Z7285"/>
    </row>
    <row r="7286" spans="1:26" x14ac:dyDescent="0.25">
      <c r="A7286" s="2" t="s">
        <v>6</v>
      </c>
      <c r="B7286" s="3">
        <v>2008</v>
      </c>
      <c r="C7286" s="3">
        <v>10</v>
      </c>
      <c r="D7286" s="3">
        <v>31</v>
      </c>
      <c r="E7286" s="3">
        <v>0</v>
      </c>
      <c r="F7286" s="42">
        <v>10.6</v>
      </c>
      <c r="G7286" s="8">
        <f t="shared" si="445"/>
        <v>18</v>
      </c>
      <c r="H7286" s="8">
        <f t="shared" si="446"/>
        <v>407</v>
      </c>
      <c r="I7286" s="8">
        <f t="shared" si="447"/>
        <v>101.75</v>
      </c>
      <c r="J7286" s="1">
        <v>18</v>
      </c>
      <c r="K7286" s="1">
        <v>25</v>
      </c>
      <c r="M7286" s="45"/>
      <c r="N7286" s="45"/>
      <c r="O7286" s="45"/>
      <c r="P7286" s="28"/>
      <c r="Q7286" s="28"/>
      <c r="R7286" s="25"/>
      <c r="Z7286"/>
    </row>
    <row r="7287" spans="1:26" x14ac:dyDescent="0.25">
      <c r="A7287" s="2" t="s">
        <v>6</v>
      </c>
      <c r="B7287" s="3">
        <v>2008</v>
      </c>
      <c r="C7287" s="3">
        <v>10</v>
      </c>
      <c r="D7287" s="3">
        <v>31</v>
      </c>
      <c r="E7287" s="3">
        <v>0</v>
      </c>
      <c r="F7287" s="42">
        <v>10.9</v>
      </c>
      <c r="G7287" s="8">
        <f t="shared" si="445"/>
        <v>18</v>
      </c>
      <c r="H7287" s="8">
        <f t="shared" si="446"/>
        <v>390.5</v>
      </c>
      <c r="I7287" s="8">
        <f t="shared" si="447"/>
        <v>97.625</v>
      </c>
      <c r="J7287" s="1">
        <v>18</v>
      </c>
      <c r="K7287" s="1">
        <v>25</v>
      </c>
      <c r="M7287" s="45"/>
      <c r="N7287" s="45"/>
      <c r="O7287" s="45"/>
      <c r="P7287" s="28"/>
      <c r="Q7287" s="28"/>
      <c r="R7287" s="25"/>
      <c r="Z7287"/>
    </row>
    <row r="7288" spans="1:26" x14ac:dyDescent="0.25">
      <c r="A7288" s="2" t="s">
        <v>6</v>
      </c>
      <c r="B7288" s="3">
        <v>2008</v>
      </c>
      <c r="C7288" s="3">
        <v>10</v>
      </c>
      <c r="D7288" s="3">
        <v>31</v>
      </c>
      <c r="E7288" s="3">
        <v>0</v>
      </c>
      <c r="F7288" s="42">
        <v>11.8</v>
      </c>
      <c r="G7288" s="8">
        <f t="shared" si="445"/>
        <v>18</v>
      </c>
      <c r="H7288" s="8">
        <f t="shared" si="446"/>
        <v>340.99999999999994</v>
      </c>
      <c r="I7288" s="8">
        <f t="shared" si="447"/>
        <v>85.249999999999986</v>
      </c>
      <c r="J7288" s="1">
        <v>18</v>
      </c>
      <c r="K7288" s="1">
        <v>25</v>
      </c>
      <c r="M7288" s="45"/>
      <c r="N7288" s="45"/>
      <c r="O7288" s="45"/>
      <c r="P7288" s="28"/>
      <c r="Q7288" s="28"/>
      <c r="R7288" s="25"/>
      <c r="Z7288"/>
    </row>
    <row r="7289" spans="1:26" x14ac:dyDescent="0.25">
      <c r="A7289" s="2" t="s">
        <v>6</v>
      </c>
      <c r="B7289" s="3">
        <v>2008</v>
      </c>
      <c r="C7289" s="3">
        <v>10</v>
      </c>
      <c r="D7289" s="3">
        <v>31</v>
      </c>
      <c r="E7289" s="3">
        <v>0</v>
      </c>
      <c r="F7289" s="42">
        <v>12.8</v>
      </c>
      <c r="G7289" s="8">
        <f t="shared" si="445"/>
        <v>18</v>
      </c>
      <c r="H7289" s="8">
        <f t="shared" si="446"/>
        <v>285.99999999999994</v>
      </c>
      <c r="I7289" s="8">
        <f t="shared" si="447"/>
        <v>71.499999999999986</v>
      </c>
      <c r="J7289" s="1">
        <v>18</v>
      </c>
      <c r="K7289" s="1">
        <v>25</v>
      </c>
      <c r="M7289" s="45"/>
      <c r="N7289" s="45"/>
      <c r="O7289" s="45"/>
      <c r="P7289" s="28"/>
      <c r="Q7289" s="28"/>
      <c r="R7289" s="25"/>
      <c r="Z7289"/>
    </row>
    <row r="7290" spans="1:26" x14ac:dyDescent="0.25">
      <c r="A7290" s="2" t="s">
        <v>6</v>
      </c>
      <c r="B7290" s="3">
        <v>2008</v>
      </c>
      <c r="C7290" s="3">
        <v>10</v>
      </c>
      <c r="D7290" s="3">
        <v>31</v>
      </c>
      <c r="E7290" s="3">
        <v>0</v>
      </c>
      <c r="F7290" s="42">
        <v>13.5</v>
      </c>
      <c r="G7290" s="8">
        <f t="shared" si="445"/>
        <v>18</v>
      </c>
      <c r="H7290" s="8">
        <f t="shared" si="446"/>
        <v>247.5</v>
      </c>
      <c r="I7290" s="8">
        <f t="shared" si="447"/>
        <v>61.875</v>
      </c>
      <c r="J7290" s="1">
        <v>18</v>
      </c>
      <c r="K7290" s="1">
        <v>25</v>
      </c>
      <c r="M7290" s="45"/>
      <c r="N7290" s="45"/>
      <c r="O7290" s="45"/>
      <c r="P7290" s="28"/>
      <c r="Q7290" s="28"/>
      <c r="R7290" s="25"/>
      <c r="Z7290"/>
    </row>
    <row r="7291" spans="1:26" x14ac:dyDescent="0.25">
      <c r="A7291" s="2" t="s">
        <v>6</v>
      </c>
      <c r="B7291" s="3">
        <v>2008</v>
      </c>
      <c r="C7291" s="3">
        <v>10</v>
      </c>
      <c r="D7291" s="3">
        <v>30</v>
      </c>
      <c r="E7291" s="3">
        <v>12</v>
      </c>
      <c r="F7291" s="42">
        <v>15.5</v>
      </c>
      <c r="G7291" s="8">
        <f t="shared" si="445"/>
        <v>18</v>
      </c>
      <c r="H7291" s="8">
        <f t="shared" si="446"/>
        <v>137.5</v>
      </c>
      <c r="I7291" s="8">
        <f t="shared" si="447"/>
        <v>34.375</v>
      </c>
      <c r="J7291" s="1">
        <v>18</v>
      </c>
      <c r="K7291" s="1">
        <v>25</v>
      </c>
      <c r="M7291" s="45"/>
      <c r="N7291" s="45"/>
      <c r="O7291" s="45"/>
      <c r="P7291" s="28"/>
      <c r="Q7291" s="28"/>
      <c r="R7291" s="25"/>
      <c r="Z7291"/>
    </row>
    <row r="7292" spans="1:26" x14ac:dyDescent="0.25">
      <c r="A7292" s="2" t="s">
        <v>6</v>
      </c>
      <c r="B7292" s="3">
        <v>2008</v>
      </c>
      <c r="C7292" s="3">
        <v>10</v>
      </c>
      <c r="D7292" s="3">
        <v>30</v>
      </c>
      <c r="E7292" s="3">
        <v>13</v>
      </c>
      <c r="F7292" s="42">
        <v>15.9</v>
      </c>
      <c r="G7292" s="8">
        <f t="shared" si="445"/>
        <v>18</v>
      </c>
      <c r="H7292" s="8">
        <f t="shared" si="446"/>
        <v>115.49999999999999</v>
      </c>
      <c r="I7292" s="8">
        <f t="shared" si="447"/>
        <v>28.874999999999996</v>
      </c>
      <c r="J7292" s="1">
        <v>18</v>
      </c>
      <c r="K7292" s="1">
        <v>25</v>
      </c>
      <c r="M7292" s="45"/>
      <c r="N7292" s="45"/>
      <c r="O7292" s="45"/>
      <c r="P7292" s="28"/>
      <c r="Q7292" s="28"/>
      <c r="R7292" s="25"/>
      <c r="Z7292"/>
    </row>
    <row r="7293" spans="1:26" x14ac:dyDescent="0.25">
      <c r="A7293" s="2" t="s">
        <v>6</v>
      </c>
      <c r="B7293" s="3">
        <v>2008</v>
      </c>
      <c r="C7293" s="3">
        <v>10</v>
      </c>
      <c r="D7293" s="3">
        <v>30</v>
      </c>
      <c r="E7293" s="3">
        <v>14</v>
      </c>
      <c r="F7293" s="42">
        <v>15.4</v>
      </c>
      <c r="G7293" s="8">
        <f t="shared" si="445"/>
        <v>18</v>
      </c>
      <c r="H7293" s="8">
        <f t="shared" si="446"/>
        <v>142.99999999999997</v>
      </c>
      <c r="I7293" s="8">
        <f t="shared" si="447"/>
        <v>35.749999999999993</v>
      </c>
      <c r="J7293" s="1">
        <v>18</v>
      </c>
      <c r="K7293" s="1">
        <v>25</v>
      </c>
      <c r="M7293" s="45"/>
      <c r="N7293" s="45"/>
      <c r="O7293" s="45"/>
      <c r="P7293" s="28"/>
      <c r="Q7293" s="28"/>
      <c r="R7293" s="25"/>
      <c r="Z7293"/>
    </row>
    <row r="7294" spans="1:26" x14ac:dyDescent="0.25">
      <c r="A7294" s="2" t="s">
        <v>6</v>
      </c>
      <c r="B7294" s="3">
        <v>2008</v>
      </c>
      <c r="C7294" s="3">
        <v>10</v>
      </c>
      <c r="D7294" s="3">
        <v>30</v>
      </c>
      <c r="E7294" s="3">
        <v>15</v>
      </c>
      <c r="F7294" s="42">
        <v>15.5</v>
      </c>
      <c r="G7294" s="8">
        <f t="shared" si="445"/>
        <v>18</v>
      </c>
      <c r="H7294" s="8">
        <f t="shared" si="446"/>
        <v>137.5</v>
      </c>
      <c r="I7294" s="8">
        <f t="shared" si="447"/>
        <v>34.375</v>
      </c>
      <c r="J7294" s="1">
        <v>18</v>
      </c>
      <c r="K7294" s="1">
        <v>25</v>
      </c>
      <c r="M7294" s="45"/>
      <c r="N7294" s="45"/>
      <c r="O7294" s="45"/>
      <c r="P7294" s="28"/>
      <c r="Q7294" s="28"/>
      <c r="R7294" s="25"/>
      <c r="Z7294"/>
    </row>
    <row r="7295" spans="1:26" x14ac:dyDescent="0.25">
      <c r="A7295" s="2" t="s">
        <v>6</v>
      </c>
      <c r="B7295" s="3">
        <v>2008</v>
      </c>
      <c r="C7295" s="3">
        <v>10</v>
      </c>
      <c r="D7295" s="3">
        <v>30</v>
      </c>
      <c r="E7295" s="3">
        <v>16</v>
      </c>
      <c r="F7295" s="42">
        <v>15.5</v>
      </c>
      <c r="G7295" s="8">
        <f t="shared" si="445"/>
        <v>18</v>
      </c>
      <c r="H7295" s="8">
        <f t="shared" si="446"/>
        <v>137.5</v>
      </c>
      <c r="I7295" s="8">
        <f t="shared" si="447"/>
        <v>34.375</v>
      </c>
      <c r="J7295" s="1">
        <v>18</v>
      </c>
      <c r="K7295" s="1">
        <v>25</v>
      </c>
      <c r="M7295" s="45"/>
      <c r="N7295" s="45"/>
      <c r="O7295" s="45"/>
      <c r="P7295" s="28"/>
      <c r="Q7295" s="28"/>
      <c r="R7295" s="25"/>
      <c r="Z7295"/>
    </row>
    <row r="7296" spans="1:26" x14ac:dyDescent="0.25">
      <c r="A7296" s="2" t="s">
        <v>6</v>
      </c>
      <c r="B7296" s="3">
        <v>2008</v>
      </c>
      <c r="C7296" s="3">
        <v>10</v>
      </c>
      <c r="D7296" s="3">
        <v>30</v>
      </c>
      <c r="E7296" s="3">
        <v>17</v>
      </c>
      <c r="F7296" s="42">
        <v>15.2</v>
      </c>
      <c r="G7296" s="8">
        <f t="shared" si="445"/>
        <v>18</v>
      </c>
      <c r="H7296" s="8">
        <f t="shared" si="446"/>
        <v>154.00000000000003</v>
      </c>
      <c r="I7296" s="8">
        <f t="shared" si="447"/>
        <v>38.500000000000007</v>
      </c>
      <c r="J7296" s="1">
        <v>18</v>
      </c>
      <c r="K7296" s="1">
        <v>25</v>
      </c>
      <c r="M7296" s="45"/>
      <c r="N7296" s="45"/>
      <c r="O7296" s="45"/>
      <c r="P7296" s="28"/>
      <c r="Q7296" s="28"/>
      <c r="R7296" s="25"/>
      <c r="Z7296"/>
    </row>
    <row r="7297" spans="1:26" x14ac:dyDescent="0.25">
      <c r="A7297" s="2" t="s">
        <v>6</v>
      </c>
      <c r="B7297" s="3">
        <v>2008</v>
      </c>
      <c r="C7297" s="3">
        <v>10</v>
      </c>
      <c r="D7297" s="3">
        <v>30</v>
      </c>
      <c r="E7297" s="3">
        <v>18</v>
      </c>
      <c r="F7297" s="42">
        <v>15</v>
      </c>
      <c r="G7297" s="8">
        <f t="shared" si="445"/>
        <v>18</v>
      </c>
      <c r="H7297" s="8">
        <f t="shared" si="446"/>
        <v>165</v>
      </c>
      <c r="I7297" s="8">
        <f t="shared" si="447"/>
        <v>41.25</v>
      </c>
      <c r="J7297" s="1">
        <v>18</v>
      </c>
      <c r="K7297" s="1">
        <v>25</v>
      </c>
      <c r="M7297" s="45"/>
      <c r="N7297" s="45"/>
      <c r="O7297" s="45"/>
      <c r="P7297" s="28"/>
      <c r="Q7297" s="28"/>
      <c r="R7297" s="25"/>
      <c r="Z7297"/>
    </row>
    <row r="7298" spans="1:26" x14ac:dyDescent="0.25">
      <c r="A7298" s="2" t="s">
        <v>6</v>
      </c>
      <c r="B7298" s="3">
        <v>2008</v>
      </c>
      <c r="C7298" s="3">
        <v>10</v>
      </c>
      <c r="D7298" s="3">
        <v>30</v>
      </c>
      <c r="E7298" s="3">
        <v>19</v>
      </c>
      <c r="F7298" s="42">
        <v>15.1</v>
      </c>
      <c r="G7298" s="8">
        <f t="shared" si="445"/>
        <v>18</v>
      </c>
      <c r="H7298" s="8">
        <f t="shared" si="446"/>
        <v>159.50000000000003</v>
      </c>
      <c r="I7298" s="8">
        <f t="shared" si="447"/>
        <v>39.875000000000007</v>
      </c>
      <c r="J7298" s="1">
        <v>18</v>
      </c>
      <c r="K7298" s="1">
        <v>25</v>
      </c>
      <c r="M7298" s="45"/>
      <c r="N7298" s="45"/>
      <c r="O7298" s="45"/>
      <c r="P7298" s="28"/>
      <c r="Q7298" s="28"/>
      <c r="R7298" s="25"/>
      <c r="Z7298"/>
    </row>
    <row r="7299" spans="1:26" x14ac:dyDescent="0.25">
      <c r="A7299" s="2" t="s">
        <v>6</v>
      </c>
      <c r="B7299" s="3">
        <v>2008</v>
      </c>
      <c r="C7299" s="3">
        <v>10</v>
      </c>
      <c r="D7299" s="3">
        <v>30</v>
      </c>
      <c r="E7299" s="3">
        <v>20</v>
      </c>
      <c r="F7299" s="42">
        <v>15.2</v>
      </c>
      <c r="G7299" s="8">
        <f t="shared" si="445"/>
        <v>18</v>
      </c>
      <c r="H7299" s="8">
        <f t="shared" si="446"/>
        <v>154.00000000000003</v>
      </c>
      <c r="I7299" s="8">
        <f t="shared" si="447"/>
        <v>38.500000000000007</v>
      </c>
      <c r="J7299" s="1">
        <v>18</v>
      </c>
      <c r="K7299" s="1">
        <v>25</v>
      </c>
      <c r="M7299" s="45"/>
      <c r="N7299" s="45"/>
      <c r="O7299" s="45"/>
      <c r="P7299" s="28"/>
      <c r="Q7299" s="28"/>
      <c r="R7299" s="25"/>
      <c r="Z7299"/>
    </row>
    <row r="7300" spans="1:26" x14ac:dyDescent="0.25">
      <c r="A7300" s="2" t="s">
        <v>6</v>
      </c>
      <c r="B7300" s="3">
        <v>2008</v>
      </c>
      <c r="C7300" s="3">
        <v>10</v>
      </c>
      <c r="D7300" s="3">
        <v>30</v>
      </c>
      <c r="E7300" s="3">
        <v>21</v>
      </c>
      <c r="F7300" s="42">
        <v>14.8</v>
      </c>
      <c r="G7300" s="8">
        <f t="shared" si="445"/>
        <v>18</v>
      </c>
      <c r="H7300" s="8">
        <f t="shared" si="446"/>
        <v>175.99999999999997</v>
      </c>
      <c r="I7300" s="8">
        <f t="shared" si="447"/>
        <v>43.999999999999993</v>
      </c>
      <c r="J7300" s="1">
        <v>18</v>
      </c>
      <c r="K7300" s="1">
        <v>25</v>
      </c>
      <c r="M7300" s="45"/>
      <c r="N7300" s="45"/>
      <c r="O7300" s="45"/>
      <c r="P7300" s="28"/>
      <c r="Q7300" s="28"/>
      <c r="R7300" s="25"/>
      <c r="Z7300"/>
    </row>
    <row r="7301" spans="1:26" x14ac:dyDescent="0.25">
      <c r="A7301" s="2" t="s">
        <v>6</v>
      </c>
      <c r="B7301" s="3">
        <v>2008</v>
      </c>
      <c r="C7301" s="3">
        <v>10</v>
      </c>
      <c r="D7301" s="3">
        <v>30</v>
      </c>
      <c r="E7301" s="3">
        <v>22</v>
      </c>
      <c r="F7301" s="42">
        <v>14.8</v>
      </c>
      <c r="G7301" s="8">
        <f t="shared" si="445"/>
        <v>18</v>
      </c>
      <c r="H7301" s="8">
        <f t="shared" si="446"/>
        <v>175.99999999999997</v>
      </c>
      <c r="I7301" s="8">
        <f t="shared" si="447"/>
        <v>43.999999999999993</v>
      </c>
      <c r="J7301" s="1">
        <v>18</v>
      </c>
      <c r="K7301" s="1">
        <v>25</v>
      </c>
      <c r="M7301" s="45"/>
      <c r="N7301" s="45"/>
      <c r="O7301" s="45"/>
      <c r="P7301" s="28"/>
      <c r="Q7301" s="28"/>
      <c r="R7301" s="25"/>
      <c r="Z7301"/>
    </row>
    <row r="7302" spans="1:26" x14ac:dyDescent="0.25">
      <c r="A7302" s="2" t="s">
        <v>6</v>
      </c>
      <c r="B7302" s="3">
        <v>2008</v>
      </c>
      <c r="C7302" s="3">
        <v>10</v>
      </c>
      <c r="D7302" s="3">
        <v>30</v>
      </c>
      <c r="E7302" s="3">
        <v>23</v>
      </c>
      <c r="F7302" s="42">
        <v>14.8</v>
      </c>
      <c r="G7302" s="8">
        <f t="shared" si="445"/>
        <v>18</v>
      </c>
      <c r="H7302" s="8">
        <f t="shared" si="446"/>
        <v>175.99999999999997</v>
      </c>
      <c r="I7302" s="8">
        <f t="shared" si="447"/>
        <v>43.999999999999993</v>
      </c>
      <c r="J7302" s="1">
        <v>18</v>
      </c>
      <c r="K7302" s="1">
        <v>25</v>
      </c>
      <c r="M7302" s="45"/>
      <c r="N7302" s="45"/>
      <c r="O7302" s="45"/>
      <c r="P7302" s="28"/>
      <c r="Q7302" s="28"/>
      <c r="R7302" s="25"/>
      <c r="Z7302"/>
    </row>
    <row r="7303" spans="1:26" x14ac:dyDescent="0.25">
      <c r="A7303" s="2" t="s">
        <v>6</v>
      </c>
      <c r="B7303" s="3">
        <v>2008</v>
      </c>
      <c r="C7303" s="3">
        <v>10</v>
      </c>
      <c r="D7303" s="3">
        <v>31</v>
      </c>
      <c r="E7303" s="3">
        <v>0</v>
      </c>
      <c r="F7303" s="42">
        <v>14.8</v>
      </c>
      <c r="G7303" s="8">
        <f t="shared" ref="G7303:G7366" si="448">IF(A7303="Inverno", $G$3, $G$2)</f>
        <v>18</v>
      </c>
      <c r="H7303" s="8">
        <f t="shared" si="446"/>
        <v>175.99999999999997</v>
      </c>
      <c r="I7303" s="8">
        <f t="shared" si="447"/>
        <v>43.999999999999993</v>
      </c>
      <c r="J7303" s="1">
        <v>18</v>
      </c>
      <c r="K7303" s="1">
        <v>25</v>
      </c>
      <c r="M7303" s="45"/>
      <c r="N7303" s="45"/>
      <c r="O7303" s="45"/>
      <c r="P7303" s="28"/>
      <c r="Q7303" s="28"/>
      <c r="R7303" s="25"/>
      <c r="Z7303"/>
    </row>
    <row r="7304" spans="1:26" x14ac:dyDescent="0.25">
      <c r="A7304" s="2" t="s">
        <v>6</v>
      </c>
      <c r="B7304" s="3">
        <v>2008</v>
      </c>
      <c r="C7304" s="3">
        <v>10</v>
      </c>
      <c r="D7304" s="3">
        <v>31</v>
      </c>
      <c r="E7304" s="3">
        <v>1</v>
      </c>
      <c r="F7304" s="42">
        <v>15</v>
      </c>
      <c r="G7304" s="8">
        <f t="shared" si="448"/>
        <v>18</v>
      </c>
      <c r="H7304" s="8">
        <f t="shared" ref="H7304:H7367" si="449">IF(F7304&gt;G7304,0,$D$3*(G7304-F7304)/$D$4)</f>
        <v>165</v>
      </c>
      <c r="I7304" s="8">
        <f t="shared" ref="I7304:I7367" si="450">H7304/$G$4</f>
        <v>41.25</v>
      </c>
      <c r="J7304" s="1">
        <v>18</v>
      </c>
      <c r="K7304" s="1">
        <v>25</v>
      </c>
      <c r="M7304" s="45"/>
      <c r="N7304" s="45"/>
      <c r="O7304" s="45"/>
      <c r="P7304" s="28"/>
      <c r="Q7304" s="28"/>
      <c r="R7304" s="25"/>
      <c r="Z7304"/>
    </row>
    <row r="7305" spans="1:26" x14ac:dyDescent="0.25">
      <c r="A7305" s="2" t="s">
        <v>6</v>
      </c>
      <c r="B7305" s="3">
        <v>2008</v>
      </c>
      <c r="C7305" s="3">
        <v>10</v>
      </c>
      <c r="D7305" s="3">
        <v>31</v>
      </c>
      <c r="E7305" s="3">
        <v>2</v>
      </c>
      <c r="F7305" s="42">
        <v>15.4</v>
      </c>
      <c r="G7305" s="8">
        <f t="shared" si="448"/>
        <v>18</v>
      </c>
      <c r="H7305" s="8">
        <f t="shared" si="449"/>
        <v>142.99999999999997</v>
      </c>
      <c r="I7305" s="8">
        <f t="shared" si="450"/>
        <v>35.749999999999993</v>
      </c>
      <c r="J7305" s="1">
        <v>18</v>
      </c>
      <c r="K7305" s="1">
        <v>25</v>
      </c>
      <c r="M7305" s="45"/>
      <c r="N7305" s="45"/>
      <c r="O7305" s="45"/>
      <c r="P7305" s="28"/>
      <c r="Q7305" s="28"/>
      <c r="R7305" s="25"/>
      <c r="Z7305"/>
    </row>
    <row r="7306" spans="1:26" x14ac:dyDescent="0.25">
      <c r="A7306" s="2" t="s">
        <v>6</v>
      </c>
      <c r="B7306" s="3">
        <v>2008</v>
      </c>
      <c r="C7306" s="3">
        <v>10</v>
      </c>
      <c r="D7306" s="3">
        <v>31</v>
      </c>
      <c r="E7306" s="3">
        <v>3</v>
      </c>
      <c r="F7306" s="42">
        <v>15.4</v>
      </c>
      <c r="G7306" s="8">
        <f t="shared" si="448"/>
        <v>18</v>
      </c>
      <c r="H7306" s="8">
        <f t="shared" si="449"/>
        <v>142.99999999999997</v>
      </c>
      <c r="I7306" s="8">
        <f t="shared" si="450"/>
        <v>35.749999999999993</v>
      </c>
      <c r="J7306" s="1">
        <v>18</v>
      </c>
      <c r="K7306" s="1">
        <v>25</v>
      </c>
      <c r="M7306" s="45"/>
      <c r="N7306" s="45"/>
      <c r="O7306" s="45"/>
      <c r="P7306" s="28"/>
      <c r="Q7306" s="28"/>
      <c r="R7306" s="25"/>
      <c r="Z7306"/>
    </row>
    <row r="7307" spans="1:26" x14ac:dyDescent="0.25">
      <c r="A7307" s="2" t="s">
        <v>6</v>
      </c>
      <c r="B7307" s="3">
        <v>2008</v>
      </c>
      <c r="C7307" s="3">
        <v>10</v>
      </c>
      <c r="D7307" s="3">
        <v>31</v>
      </c>
      <c r="E7307" s="3">
        <v>4</v>
      </c>
      <c r="F7307" s="42">
        <v>15.2</v>
      </c>
      <c r="G7307" s="8">
        <f t="shared" si="448"/>
        <v>18</v>
      </c>
      <c r="H7307" s="8">
        <f t="shared" si="449"/>
        <v>154.00000000000003</v>
      </c>
      <c r="I7307" s="8">
        <f t="shared" si="450"/>
        <v>38.500000000000007</v>
      </c>
      <c r="J7307" s="1">
        <v>18</v>
      </c>
      <c r="K7307" s="1">
        <v>25</v>
      </c>
      <c r="M7307" s="45"/>
      <c r="N7307" s="45"/>
      <c r="O7307" s="45"/>
      <c r="P7307" s="28"/>
      <c r="Q7307" s="28"/>
      <c r="R7307" s="25"/>
      <c r="Z7307"/>
    </row>
    <row r="7308" spans="1:26" x14ac:dyDescent="0.25">
      <c r="A7308" s="2" t="s">
        <v>6</v>
      </c>
      <c r="B7308" s="3">
        <v>2008</v>
      </c>
      <c r="C7308" s="3">
        <v>10</v>
      </c>
      <c r="D7308" s="3">
        <v>31</v>
      </c>
      <c r="E7308" s="3">
        <v>5</v>
      </c>
      <c r="F7308" s="42">
        <v>14.3</v>
      </c>
      <c r="G7308" s="8">
        <f t="shared" si="448"/>
        <v>18</v>
      </c>
      <c r="H7308" s="8">
        <f t="shared" si="449"/>
        <v>203.49999999999997</v>
      </c>
      <c r="I7308" s="8">
        <f t="shared" si="450"/>
        <v>50.874999999999993</v>
      </c>
      <c r="J7308" s="1">
        <v>18</v>
      </c>
      <c r="K7308" s="1">
        <v>25</v>
      </c>
      <c r="M7308" s="45"/>
      <c r="N7308" s="45"/>
      <c r="O7308" s="45"/>
      <c r="P7308" s="28"/>
      <c r="Q7308" s="28"/>
      <c r="R7308" s="25"/>
      <c r="Z7308"/>
    </row>
    <row r="7309" spans="1:26" x14ac:dyDescent="0.25">
      <c r="A7309" s="2" t="s">
        <v>6</v>
      </c>
      <c r="B7309" s="3">
        <v>2008</v>
      </c>
      <c r="C7309" s="3">
        <v>10</v>
      </c>
      <c r="D7309" s="3">
        <v>31</v>
      </c>
      <c r="E7309" s="3">
        <v>6</v>
      </c>
      <c r="F7309" s="42">
        <v>14.8</v>
      </c>
      <c r="G7309" s="8">
        <f t="shared" si="448"/>
        <v>18</v>
      </c>
      <c r="H7309" s="8">
        <f t="shared" si="449"/>
        <v>175.99999999999997</v>
      </c>
      <c r="I7309" s="8">
        <f t="shared" si="450"/>
        <v>43.999999999999993</v>
      </c>
      <c r="J7309" s="1">
        <v>18</v>
      </c>
      <c r="K7309" s="1">
        <v>25</v>
      </c>
      <c r="M7309" s="45"/>
      <c r="N7309" s="45"/>
      <c r="O7309" s="45"/>
      <c r="P7309" s="28"/>
      <c r="Q7309" s="28"/>
      <c r="R7309" s="25"/>
      <c r="Z7309"/>
    </row>
    <row r="7310" spans="1:26" x14ac:dyDescent="0.25">
      <c r="A7310" s="2" t="s">
        <v>6</v>
      </c>
      <c r="B7310" s="3">
        <v>2008</v>
      </c>
      <c r="C7310" s="3">
        <v>10</v>
      </c>
      <c r="D7310" s="3">
        <v>31</v>
      </c>
      <c r="E7310" s="3">
        <v>7</v>
      </c>
      <c r="F7310" s="42">
        <v>14.5</v>
      </c>
      <c r="G7310" s="8">
        <f t="shared" si="448"/>
        <v>18</v>
      </c>
      <c r="H7310" s="8">
        <f t="shared" si="449"/>
        <v>192.5</v>
      </c>
      <c r="I7310" s="8">
        <f t="shared" si="450"/>
        <v>48.125</v>
      </c>
      <c r="J7310" s="1">
        <v>18</v>
      </c>
      <c r="K7310" s="1">
        <v>25</v>
      </c>
      <c r="M7310" s="45"/>
      <c r="N7310" s="45"/>
      <c r="O7310" s="45"/>
      <c r="P7310" s="28"/>
      <c r="Q7310" s="28"/>
      <c r="R7310" s="25"/>
      <c r="Z7310"/>
    </row>
    <row r="7311" spans="1:26" x14ac:dyDescent="0.25">
      <c r="A7311" s="2" t="s">
        <v>6</v>
      </c>
      <c r="B7311" s="3">
        <v>2008</v>
      </c>
      <c r="C7311" s="3">
        <v>10</v>
      </c>
      <c r="D7311" s="3">
        <v>31</v>
      </c>
      <c r="E7311" s="3">
        <v>8</v>
      </c>
      <c r="F7311" s="42">
        <v>14.1</v>
      </c>
      <c r="G7311" s="8">
        <f t="shared" si="448"/>
        <v>18</v>
      </c>
      <c r="H7311" s="8">
        <f t="shared" si="449"/>
        <v>214.50000000000003</v>
      </c>
      <c r="I7311" s="8">
        <f t="shared" si="450"/>
        <v>53.625000000000007</v>
      </c>
      <c r="J7311" s="1">
        <v>18</v>
      </c>
      <c r="K7311" s="1">
        <v>25</v>
      </c>
      <c r="M7311" s="45"/>
      <c r="N7311" s="45"/>
      <c r="O7311" s="45"/>
      <c r="P7311" s="28"/>
      <c r="Q7311" s="28"/>
      <c r="R7311" s="25"/>
      <c r="Z7311"/>
    </row>
    <row r="7312" spans="1:26" x14ac:dyDescent="0.25">
      <c r="A7312" s="2" t="s">
        <v>6</v>
      </c>
      <c r="B7312" s="3">
        <v>2008</v>
      </c>
      <c r="C7312" s="3">
        <v>10</v>
      </c>
      <c r="D7312" s="3">
        <v>31</v>
      </c>
      <c r="E7312" s="3">
        <v>9</v>
      </c>
      <c r="F7312" s="42">
        <v>14.3</v>
      </c>
      <c r="G7312" s="8">
        <f t="shared" si="448"/>
        <v>18</v>
      </c>
      <c r="H7312" s="8">
        <f t="shared" si="449"/>
        <v>203.49999999999997</v>
      </c>
      <c r="I7312" s="8">
        <f t="shared" si="450"/>
        <v>50.874999999999993</v>
      </c>
      <c r="J7312" s="1">
        <v>18</v>
      </c>
      <c r="K7312" s="1">
        <v>25</v>
      </c>
      <c r="M7312" s="45"/>
      <c r="N7312" s="45"/>
      <c r="O7312" s="45"/>
      <c r="P7312" s="28"/>
      <c r="Q7312" s="28"/>
      <c r="R7312" s="25"/>
      <c r="Z7312"/>
    </row>
    <row r="7313" spans="1:26" x14ac:dyDescent="0.25">
      <c r="A7313" s="2" t="s">
        <v>6</v>
      </c>
      <c r="B7313" s="3">
        <v>2008</v>
      </c>
      <c r="C7313" s="3">
        <v>10</v>
      </c>
      <c r="D7313" s="3">
        <v>31</v>
      </c>
      <c r="E7313" s="3">
        <v>10</v>
      </c>
      <c r="F7313" s="42">
        <v>15</v>
      </c>
      <c r="G7313" s="8">
        <f t="shared" si="448"/>
        <v>18</v>
      </c>
      <c r="H7313" s="8">
        <f t="shared" si="449"/>
        <v>165</v>
      </c>
      <c r="I7313" s="8">
        <f t="shared" si="450"/>
        <v>41.25</v>
      </c>
      <c r="J7313" s="1">
        <v>18</v>
      </c>
      <c r="K7313" s="1">
        <v>25</v>
      </c>
      <c r="M7313" s="45"/>
      <c r="N7313" s="45"/>
      <c r="O7313" s="45"/>
      <c r="P7313" s="28"/>
      <c r="Q7313" s="28"/>
      <c r="R7313" s="25"/>
      <c r="Z7313"/>
    </row>
    <row r="7314" spans="1:26" x14ac:dyDescent="0.25">
      <c r="A7314" s="2" t="s">
        <v>6</v>
      </c>
      <c r="B7314" s="3">
        <v>2008</v>
      </c>
      <c r="C7314" s="3">
        <v>10</v>
      </c>
      <c r="D7314" s="3">
        <v>31</v>
      </c>
      <c r="E7314" s="3">
        <v>11</v>
      </c>
      <c r="F7314" s="42">
        <v>15</v>
      </c>
      <c r="G7314" s="8">
        <f t="shared" si="448"/>
        <v>18</v>
      </c>
      <c r="H7314" s="8">
        <f t="shared" si="449"/>
        <v>165</v>
      </c>
      <c r="I7314" s="8">
        <f t="shared" si="450"/>
        <v>41.25</v>
      </c>
      <c r="J7314" s="1">
        <v>18</v>
      </c>
      <c r="K7314" s="1">
        <v>25</v>
      </c>
      <c r="M7314" s="45"/>
      <c r="N7314" s="45"/>
      <c r="O7314" s="45"/>
      <c r="P7314" s="28"/>
      <c r="Q7314" s="28"/>
      <c r="R7314" s="25"/>
      <c r="Z7314"/>
    </row>
    <row r="7315" spans="1:26" x14ac:dyDescent="0.25">
      <c r="A7315" s="2" t="s">
        <v>6</v>
      </c>
      <c r="B7315" s="3">
        <v>2008</v>
      </c>
      <c r="C7315" s="3">
        <v>10</v>
      </c>
      <c r="D7315" s="3">
        <v>31</v>
      </c>
      <c r="E7315" s="3">
        <v>12</v>
      </c>
      <c r="F7315" s="42">
        <v>12.1</v>
      </c>
      <c r="G7315" s="8">
        <f t="shared" si="448"/>
        <v>18</v>
      </c>
      <c r="H7315" s="8">
        <f t="shared" si="449"/>
        <v>324.5</v>
      </c>
      <c r="I7315" s="8">
        <f t="shared" si="450"/>
        <v>81.125</v>
      </c>
      <c r="J7315" s="1">
        <v>18</v>
      </c>
      <c r="K7315" s="1">
        <v>25</v>
      </c>
      <c r="M7315" s="45"/>
      <c r="N7315" s="45"/>
      <c r="O7315" s="45"/>
      <c r="P7315" s="28"/>
      <c r="Q7315" s="28"/>
      <c r="R7315" s="25"/>
      <c r="Z7315"/>
    </row>
    <row r="7316" spans="1:26" x14ac:dyDescent="0.25">
      <c r="A7316" s="2" t="s">
        <v>6</v>
      </c>
      <c r="B7316" s="3">
        <v>2008</v>
      </c>
      <c r="C7316" s="3">
        <v>10</v>
      </c>
      <c r="D7316" s="3">
        <v>31</v>
      </c>
      <c r="E7316" s="3">
        <v>13</v>
      </c>
      <c r="F7316" s="42">
        <v>12.8</v>
      </c>
      <c r="G7316" s="8">
        <f t="shared" si="448"/>
        <v>18</v>
      </c>
      <c r="H7316" s="8">
        <f t="shared" si="449"/>
        <v>285.99999999999994</v>
      </c>
      <c r="I7316" s="8">
        <f t="shared" si="450"/>
        <v>71.499999999999986</v>
      </c>
      <c r="J7316" s="1">
        <v>18</v>
      </c>
      <c r="K7316" s="1">
        <v>25</v>
      </c>
      <c r="M7316" s="45"/>
      <c r="N7316" s="45"/>
      <c r="O7316" s="45"/>
      <c r="P7316" s="28"/>
      <c r="Q7316" s="28"/>
      <c r="R7316" s="25"/>
      <c r="Z7316"/>
    </row>
    <row r="7317" spans="1:26" x14ac:dyDescent="0.25">
      <c r="A7317" s="2" t="s">
        <v>6</v>
      </c>
      <c r="B7317" s="3">
        <v>2008</v>
      </c>
      <c r="C7317" s="3">
        <v>10</v>
      </c>
      <c r="D7317" s="3">
        <v>31</v>
      </c>
      <c r="E7317" s="3">
        <v>14</v>
      </c>
      <c r="F7317" s="42">
        <v>12.5</v>
      </c>
      <c r="G7317" s="8">
        <f t="shared" si="448"/>
        <v>18</v>
      </c>
      <c r="H7317" s="8">
        <f t="shared" si="449"/>
        <v>302.5</v>
      </c>
      <c r="I7317" s="8">
        <f t="shared" si="450"/>
        <v>75.625</v>
      </c>
      <c r="J7317" s="1">
        <v>18</v>
      </c>
      <c r="K7317" s="1">
        <v>25</v>
      </c>
      <c r="M7317" s="45"/>
      <c r="N7317" s="45"/>
      <c r="O7317" s="45"/>
      <c r="P7317" s="28"/>
      <c r="Q7317" s="28"/>
      <c r="R7317" s="25"/>
      <c r="Z7317"/>
    </row>
    <row r="7318" spans="1:26" x14ac:dyDescent="0.25">
      <c r="A7318" s="2" t="s">
        <v>6</v>
      </c>
      <c r="B7318" s="3">
        <v>2008</v>
      </c>
      <c r="C7318" s="3">
        <v>10</v>
      </c>
      <c r="D7318" s="3">
        <v>31</v>
      </c>
      <c r="E7318" s="3">
        <v>15</v>
      </c>
      <c r="F7318" s="42">
        <v>13.2</v>
      </c>
      <c r="G7318" s="8">
        <f t="shared" si="448"/>
        <v>18</v>
      </c>
      <c r="H7318" s="8">
        <f t="shared" si="449"/>
        <v>264.00000000000006</v>
      </c>
      <c r="I7318" s="8">
        <f t="shared" si="450"/>
        <v>66.000000000000014</v>
      </c>
      <c r="J7318" s="1">
        <v>18</v>
      </c>
      <c r="K7318" s="1">
        <v>25</v>
      </c>
      <c r="M7318" s="45"/>
      <c r="N7318" s="45"/>
      <c r="O7318" s="45"/>
      <c r="P7318" s="28"/>
      <c r="Q7318" s="28"/>
      <c r="R7318" s="25"/>
      <c r="Z7318"/>
    </row>
    <row r="7319" spans="1:26" x14ac:dyDescent="0.25">
      <c r="A7319" s="2" t="s">
        <v>6</v>
      </c>
      <c r="B7319" s="3">
        <v>2008</v>
      </c>
      <c r="C7319" s="3">
        <v>10</v>
      </c>
      <c r="D7319" s="3">
        <v>31</v>
      </c>
      <c r="E7319" s="3">
        <v>16</v>
      </c>
      <c r="F7319" s="42">
        <v>13.5</v>
      </c>
      <c r="G7319" s="8">
        <f t="shared" si="448"/>
        <v>18</v>
      </c>
      <c r="H7319" s="8">
        <f t="shared" si="449"/>
        <v>247.5</v>
      </c>
      <c r="I7319" s="8">
        <f t="shared" si="450"/>
        <v>61.875</v>
      </c>
      <c r="J7319" s="1">
        <v>18</v>
      </c>
      <c r="K7319" s="1">
        <v>25</v>
      </c>
      <c r="M7319" s="45"/>
      <c r="N7319" s="45"/>
      <c r="O7319" s="45"/>
      <c r="P7319" s="28"/>
      <c r="Q7319" s="28"/>
      <c r="R7319" s="25"/>
      <c r="Z7319"/>
    </row>
    <row r="7320" spans="1:26" x14ac:dyDescent="0.25">
      <c r="A7320" s="2" t="s">
        <v>6</v>
      </c>
      <c r="B7320" s="3">
        <v>2008</v>
      </c>
      <c r="C7320" s="3">
        <v>10</v>
      </c>
      <c r="D7320" s="3">
        <v>31</v>
      </c>
      <c r="E7320" s="3">
        <v>17</v>
      </c>
      <c r="F7320" s="42">
        <v>13.1</v>
      </c>
      <c r="G7320" s="8">
        <f t="shared" si="448"/>
        <v>18</v>
      </c>
      <c r="H7320" s="8">
        <f t="shared" si="449"/>
        <v>269.5</v>
      </c>
      <c r="I7320" s="8">
        <f t="shared" si="450"/>
        <v>67.375</v>
      </c>
      <c r="J7320" s="1">
        <v>18</v>
      </c>
      <c r="K7320" s="1">
        <v>25</v>
      </c>
      <c r="M7320" s="45"/>
      <c r="N7320" s="45"/>
      <c r="O7320" s="45"/>
      <c r="P7320" s="28"/>
      <c r="Q7320" s="28"/>
      <c r="R7320" s="25"/>
      <c r="Z7320"/>
    </row>
    <row r="7321" spans="1:26" x14ac:dyDescent="0.25">
      <c r="A7321" s="2" t="s">
        <v>6</v>
      </c>
      <c r="B7321" s="3">
        <v>2008</v>
      </c>
      <c r="C7321" s="3">
        <v>10</v>
      </c>
      <c r="D7321" s="3">
        <v>31</v>
      </c>
      <c r="E7321" s="3">
        <v>18</v>
      </c>
      <c r="F7321" s="42">
        <v>12.3</v>
      </c>
      <c r="G7321" s="8">
        <f t="shared" si="448"/>
        <v>18</v>
      </c>
      <c r="H7321" s="8">
        <f t="shared" si="449"/>
        <v>313.49999999999994</v>
      </c>
      <c r="I7321" s="8">
        <f t="shared" si="450"/>
        <v>78.374999999999986</v>
      </c>
      <c r="J7321" s="1">
        <v>18</v>
      </c>
      <c r="K7321" s="1">
        <v>25</v>
      </c>
      <c r="M7321" s="45"/>
      <c r="N7321" s="45"/>
      <c r="O7321" s="45"/>
      <c r="P7321" s="28"/>
      <c r="Q7321" s="28"/>
      <c r="R7321" s="25"/>
      <c r="Z7321"/>
    </row>
    <row r="7322" spans="1:26" x14ac:dyDescent="0.25">
      <c r="A7322" s="2" t="s">
        <v>6</v>
      </c>
      <c r="B7322" s="3">
        <v>2008</v>
      </c>
      <c r="C7322" s="3">
        <v>10</v>
      </c>
      <c r="D7322" s="3">
        <v>31</v>
      </c>
      <c r="E7322" s="3">
        <v>19</v>
      </c>
      <c r="F7322" s="42">
        <v>11.9</v>
      </c>
      <c r="G7322" s="8">
        <f t="shared" si="448"/>
        <v>18</v>
      </c>
      <c r="H7322" s="8">
        <f t="shared" si="449"/>
        <v>335.5</v>
      </c>
      <c r="I7322" s="8">
        <f t="shared" si="450"/>
        <v>83.875</v>
      </c>
      <c r="J7322" s="1">
        <v>18</v>
      </c>
      <c r="K7322" s="1">
        <v>25</v>
      </c>
      <c r="M7322" s="45"/>
      <c r="N7322" s="45"/>
      <c r="O7322" s="45"/>
      <c r="P7322" s="28"/>
      <c r="Q7322" s="28"/>
      <c r="R7322" s="25"/>
      <c r="Z7322"/>
    </row>
    <row r="7323" spans="1:26" x14ac:dyDescent="0.25">
      <c r="A7323" s="2" t="s">
        <v>6</v>
      </c>
      <c r="B7323" s="3">
        <v>2008</v>
      </c>
      <c r="C7323" s="3">
        <v>10</v>
      </c>
      <c r="D7323" s="3">
        <v>31</v>
      </c>
      <c r="E7323" s="3">
        <v>20</v>
      </c>
      <c r="F7323" s="42">
        <v>11.7</v>
      </c>
      <c r="G7323" s="8">
        <f t="shared" si="448"/>
        <v>18</v>
      </c>
      <c r="H7323" s="8">
        <f t="shared" si="449"/>
        <v>346.50000000000006</v>
      </c>
      <c r="I7323" s="8">
        <f t="shared" si="450"/>
        <v>86.625000000000014</v>
      </c>
      <c r="J7323" s="1">
        <v>18</v>
      </c>
      <c r="K7323" s="1">
        <v>25</v>
      </c>
      <c r="M7323" s="45"/>
      <c r="N7323" s="45"/>
      <c r="O7323" s="45"/>
      <c r="P7323" s="28"/>
      <c r="Q7323" s="28"/>
      <c r="R7323" s="25"/>
      <c r="Z7323"/>
    </row>
    <row r="7324" spans="1:26" x14ac:dyDescent="0.25">
      <c r="A7324" s="2" t="s">
        <v>6</v>
      </c>
      <c r="B7324" s="3">
        <v>2008</v>
      </c>
      <c r="C7324" s="3">
        <v>10</v>
      </c>
      <c r="D7324" s="3">
        <v>31</v>
      </c>
      <c r="E7324" s="3">
        <v>21</v>
      </c>
      <c r="F7324" s="42">
        <v>11.3</v>
      </c>
      <c r="G7324" s="8">
        <f t="shared" si="448"/>
        <v>18</v>
      </c>
      <c r="H7324" s="8">
        <f t="shared" si="449"/>
        <v>368.49999999999994</v>
      </c>
      <c r="I7324" s="8">
        <f t="shared" si="450"/>
        <v>92.124999999999986</v>
      </c>
      <c r="J7324" s="1">
        <v>18</v>
      </c>
      <c r="K7324" s="1">
        <v>25</v>
      </c>
      <c r="M7324" s="45"/>
      <c r="N7324" s="45"/>
      <c r="O7324" s="45"/>
      <c r="P7324" s="28"/>
      <c r="Q7324" s="28"/>
      <c r="R7324" s="25"/>
      <c r="Z7324"/>
    </row>
    <row r="7325" spans="1:26" x14ac:dyDescent="0.25">
      <c r="A7325" s="2" t="s">
        <v>6</v>
      </c>
      <c r="B7325" s="3">
        <v>2008</v>
      </c>
      <c r="C7325" s="3">
        <v>10</v>
      </c>
      <c r="D7325" s="3">
        <v>31</v>
      </c>
      <c r="E7325" s="3">
        <v>22</v>
      </c>
      <c r="F7325" s="42">
        <v>11.3</v>
      </c>
      <c r="G7325" s="8">
        <f t="shared" si="448"/>
        <v>18</v>
      </c>
      <c r="H7325" s="8">
        <f t="shared" si="449"/>
        <v>368.49999999999994</v>
      </c>
      <c r="I7325" s="8">
        <f t="shared" si="450"/>
        <v>92.124999999999986</v>
      </c>
      <c r="J7325" s="1">
        <v>18</v>
      </c>
      <c r="K7325" s="1">
        <v>25</v>
      </c>
      <c r="M7325" s="45"/>
      <c r="N7325" s="45"/>
      <c r="O7325" s="45"/>
      <c r="P7325" s="28"/>
      <c r="Q7325" s="28"/>
      <c r="R7325" s="25"/>
      <c r="Z7325"/>
    </row>
    <row r="7326" spans="1:26" x14ac:dyDescent="0.25">
      <c r="A7326" s="2" t="s">
        <v>6</v>
      </c>
      <c r="B7326" s="3">
        <v>2008</v>
      </c>
      <c r="C7326" s="3">
        <v>10</v>
      </c>
      <c r="D7326" s="3">
        <v>31</v>
      </c>
      <c r="E7326" s="3">
        <v>23</v>
      </c>
      <c r="F7326" s="42">
        <v>10.9</v>
      </c>
      <c r="G7326" s="8">
        <f t="shared" si="448"/>
        <v>18</v>
      </c>
      <c r="H7326" s="8">
        <f t="shared" si="449"/>
        <v>390.5</v>
      </c>
      <c r="I7326" s="8">
        <f t="shared" si="450"/>
        <v>97.625</v>
      </c>
      <c r="J7326" s="1">
        <v>18</v>
      </c>
      <c r="K7326" s="1">
        <v>25</v>
      </c>
      <c r="M7326" s="45"/>
      <c r="N7326" s="45"/>
      <c r="O7326" s="45"/>
      <c r="P7326" s="28"/>
      <c r="Q7326" s="28"/>
      <c r="R7326" s="25"/>
      <c r="Z7326"/>
    </row>
    <row r="7327" spans="1:26" x14ac:dyDescent="0.25">
      <c r="A7327" s="2" t="s">
        <v>6</v>
      </c>
      <c r="B7327" s="3">
        <v>2008</v>
      </c>
      <c r="C7327" s="3">
        <v>11</v>
      </c>
      <c r="D7327" s="3">
        <v>1</v>
      </c>
      <c r="E7327" s="3">
        <v>0</v>
      </c>
      <c r="F7327" s="42">
        <v>11</v>
      </c>
      <c r="G7327" s="8">
        <f t="shared" si="448"/>
        <v>18</v>
      </c>
      <c r="H7327" s="8">
        <f t="shared" si="449"/>
        <v>385</v>
      </c>
      <c r="I7327" s="8">
        <f t="shared" si="450"/>
        <v>96.25</v>
      </c>
      <c r="J7327" s="1">
        <v>18</v>
      </c>
      <c r="K7327" s="1">
        <v>25</v>
      </c>
      <c r="M7327" s="45"/>
      <c r="N7327" s="45"/>
      <c r="O7327" s="45"/>
      <c r="P7327" s="28"/>
      <c r="Q7327" s="28"/>
      <c r="R7327" s="25"/>
      <c r="Z7327"/>
    </row>
    <row r="7328" spans="1:26" x14ac:dyDescent="0.25">
      <c r="A7328" s="2" t="s">
        <v>6</v>
      </c>
      <c r="B7328" s="3">
        <v>2008</v>
      </c>
      <c r="C7328" s="3">
        <v>11</v>
      </c>
      <c r="D7328" s="3">
        <v>1</v>
      </c>
      <c r="E7328" s="3">
        <v>1</v>
      </c>
      <c r="F7328" s="42">
        <v>10.6</v>
      </c>
      <c r="G7328" s="8">
        <f t="shared" si="448"/>
        <v>18</v>
      </c>
      <c r="H7328" s="8">
        <f t="shared" si="449"/>
        <v>407</v>
      </c>
      <c r="I7328" s="8">
        <f t="shared" si="450"/>
        <v>101.75</v>
      </c>
      <c r="J7328" s="1">
        <v>18</v>
      </c>
      <c r="K7328" s="1">
        <v>25</v>
      </c>
      <c r="M7328" s="45"/>
      <c r="N7328" s="45"/>
      <c r="O7328" s="45"/>
      <c r="P7328" s="28"/>
      <c r="Q7328" s="28"/>
      <c r="R7328" s="25"/>
      <c r="Z7328"/>
    </row>
    <row r="7329" spans="1:26" x14ac:dyDescent="0.25">
      <c r="A7329" s="2" t="s">
        <v>6</v>
      </c>
      <c r="B7329" s="3">
        <v>2008</v>
      </c>
      <c r="C7329" s="3">
        <v>11</v>
      </c>
      <c r="D7329" s="3">
        <v>1</v>
      </c>
      <c r="E7329" s="3">
        <v>2</v>
      </c>
      <c r="F7329" s="42">
        <v>10.4</v>
      </c>
      <c r="G7329" s="8">
        <f t="shared" si="448"/>
        <v>18</v>
      </c>
      <c r="H7329" s="8">
        <f t="shared" si="449"/>
        <v>418</v>
      </c>
      <c r="I7329" s="8">
        <f t="shared" si="450"/>
        <v>104.5</v>
      </c>
      <c r="J7329" s="1">
        <v>18</v>
      </c>
      <c r="K7329" s="1">
        <v>25</v>
      </c>
      <c r="M7329" s="45"/>
      <c r="N7329" s="45"/>
      <c r="O7329" s="45"/>
      <c r="P7329" s="28"/>
      <c r="Q7329" s="28"/>
      <c r="R7329" s="25"/>
      <c r="Z7329"/>
    </row>
    <row r="7330" spans="1:26" x14ac:dyDescent="0.25">
      <c r="A7330" s="2" t="s">
        <v>6</v>
      </c>
      <c r="B7330" s="3">
        <v>2008</v>
      </c>
      <c r="C7330" s="3">
        <v>11</v>
      </c>
      <c r="D7330" s="3">
        <v>1</v>
      </c>
      <c r="E7330" s="3">
        <v>3</v>
      </c>
      <c r="F7330" s="42">
        <v>10.199999999999999</v>
      </c>
      <c r="G7330" s="8">
        <f t="shared" si="448"/>
        <v>18</v>
      </c>
      <c r="H7330" s="8">
        <f t="shared" si="449"/>
        <v>429.00000000000006</v>
      </c>
      <c r="I7330" s="8">
        <f t="shared" si="450"/>
        <v>107.25000000000001</v>
      </c>
      <c r="J7330" s="1">
        <v>18</v>
      </c>
      <c r="K7330" s="1">
        <v>25</v>
      </c>
      <c r="M7330" s="45"/>
      <c r="N7330" s="45"/>
      <c r="O7330" s="45"/>
      <c r="P7330" s="28"/>
      <c r="Q7330" s="28"/>
      <c r="R7330" s="25"/>
      <c r="Z7330"/>
    </row>
    <row r="7331" spans="1:26" x14ac:dyDescent="0.25">
      <c r="A7331" s="2" t="s">
        <v>6</v>
      </c>
      <c r="B7331" s="3">
        <v>2008</v>
      </c>
      <c r="C7331" s="3">
        <v>11</v>
      </c>
      <c r="D7331" s="3">
        <v>1</v>
      </c>
      <c r="E7331" s="3">
        <v>4</v>
      </c>
      <c r="F7331" s="42">
        <v>10.1</v>
      </c>
      <c r="G7331" s="8">
        <f t="shared" si="448"/>
        <v>18</v>
      </c>
      <c r="H7331" s="8">
        <f t="shared" si="449"/>
        <v>434.5</v>
      </c>
      <c r="I7331" s="8">
        <f t="shared" si="450"/>
        <v>108.625</v>
      </c>
      <c r="J7331" s="1">
        <v>18</v>
      </c>
      <c r="K7331" s="1">
        <v>25</v>
      </c>
      <c r="M7331" s="45"/>
      <c r="N7331" s="45"/>
      <c r="O7331" s="45"/>
      <c r="P7331" s="28"/>
      <c r="Q7331" s="28"/>
      <c r="R7331" s="25"/>
      <c r="Z7331"/>
    </row>
    <row r="7332" spans="1:26" x14ac:dyDescent="0.25">
      <c r="A7332" s="2" t="s">
        <v>6</v>
      </c>
      <c r="B7332" s="3">
        <v>2008</v>
      </c>
      <c r="C7332" s="3">
        <v>11</v>
      </c>
      <c r="D7332" s="3">
        <v>1</v>
      </c>
      <c r="E7332" s="3">
        <v>5</v>
      </c>
      <c r="F7332" s="42">
        <v>9.6999999999999993</v>
      </c>
      <c r="G7332" s="8">
        <f t="shared" si="448"/>
        <v>18</v>
      </c>
      <c r="H7332" s="8">
        <f t="shared" si="449"/>
        <v>456.50000000000006</v>
      </c>
      <c r="I7332" s="8">
        <f t="shared" si="450"/>
        <v>114.12500000000001</v>
      </c>
      <c r="J7332" s="1">
        <v>18</v>
      </c>
      <c r="K7332" s="1">
        <v>25</v>
      </c>
      <c r="M7332" s="45"/>
      <c r="N7332" s="45"/>
      <c r="O7332" s="45"/>
      <c r="P7332" s="28"/>
      <c r="Q7332" s="28"/>
      <c r="R7332" s="25"/>
      <c r="Z7332"/>
    </row>
    <row r="7333" spans="1:26" x14ac:dyDescent="0.25">
      <c r="A7333" s="2" t="s">
        <v>6</v>
      </c>
      <c r="B7333" s="3">
        <v>2008</v>
      </c>
      <c r="C7333" s="3">
        <v>11</v>
      </c>
      <c r="D7333" s="3">
        <v>1</v>
      </c>
      <c r="E7333" s="3">
        <v>6</v>
      </c>
      <c r="F7333" s="42">
        <v>10.199999999999999</v>
      </c>
      <c r="G7333" s="8">
        <f t="shared" si="448"/>
        <v>18</v>
      </c>
      <c r="H7333" s="8">
        <f t="shared" si="449"/>
        <v>429.00000000000006</v>
      </c>
      <c r="I7333" s="8">
        <f t="shared" si="450"/>
        <v>107.25000000000001</v>
      </c>
      <c r="J7333" s="1">
        <v>18</v>
      </c>
      <c r="K7333" s="1">
        <v>25</v>
      </c>
      <c r="M7333" s="45"/>
      <c r="N7333" s="45"/>
      <c r="O7333" s="45"/>
      <c r="P7333" s="28"/>
      <c r="Q7333" s="28"/>
      <c r="R7333" s="25"/>
      <c r="Z7333"/>
    </row>
    <row r="7334" spans="1:26" x14ac:dyDescent="0.25">
      <c r="A7334" s="2" t="s">
        <v>6</v>
      </c>
      <c r="B7334" s="3">
        <v>2008</v>
      </c>
      <c r="C7334" s="3">
        <v>11</v>
      </c>
      <c r="D7334" s="3">
        <v>1</v>
      </c>
      <c r="E7334" s="3">
        <v>7</v>
      </c>
      <c r="F7334" s="42">
        <v>10.199999999999999</v>
      </c>
      <c r="G7334" s="8">
        <f t="shared" si="448"/>
        <v>18</v>
      </c>
      <c r="H7334" s="8">
        <f t="shared" si="449"/>
        <v>429.00000000000006</v>
      </c>
      <c r="I7334" s="8">
        <f t="shared" si="450"/>
        <v>107.25000000000001</v>
      </c>
      <c r="J7334" s="1">
        <v>18</v>
      </c>
      <c r="K7334" s="1">
        <v>25</v>
      </c>
      <c r="M7334" s="45"/>
      <c r="N7334" s="45"/>
      <c r="O7334" s="45"/>
      <c r="P7334" s="28"/>
      <c r="Q7334" s="28"/>
      <c r="R7334" s="25"/>
      <c r="Z7334"/>
    </row>
    <row r="7335" spans="1:26" x14ac:dyDescent="0.25">
      <c r="A7335" s="2" t="s">
        <v>6</v>
      </c>
      <c r="B7335" s="3">
        <v>2008</v>
      </c>
      <c r="C7335" s="3">
        <v>11</v>
      </c>
      <c r="D7335" s="3">
        <v>1</v>
      </c>
      <c r="E7335" s="3">
        <v>8</v>
      </c>
      <c r="F7335" s="42">
        <v>9</v>
      </c>
      <c r="G7335" s="8">
        <f t="shared" si="448"/>
        <v>18</v>
      </c>
      <c r="H7335" s="8">
        <f t="shared" si="449"/>
        <v>495</v>
      </c>
      <c r="I7335" s="8">
        <f t="shared" si="450"/>
        <v>123.75</v>
      </c>
      <c r="J7335" s="1">
        <v>18</v>
      </c>
      <c r="K7335" s="1">
        <v>25</v>
      </c>
      <c r="M7335" s="45"/>
      <c r="N7335" s="45"/>
      <c r="O7335" s="45"/>
      <c r="P7335" s="28"/>
      <c r="Q7335" s="28"/>
      <c r="R7335" s="25"/>
      <c r="Z7335"/>
    </row>
    <row r="7336" spans="1:26" x14ac:dyDescent="0.25">
      <c r="A7336" s="2" t="s">
        <v>6</v>
      </c>
      <c r="B7336" s="3">
        <v>2008</v>
      </c>
      <c r="C7336" s="3">
        <v>11</v>
      </c>
      <c r="D7336" s="3">
        <v>1</v>
      </c>
      <c r="E7336" s="3">
        <v>9</v>
      </c>
      <c r="F7336" s="42">
        <v>7.4</v>
      </c>
      <c r="G7336" s="8">
        <f t="shared" si="448"/>
        <v>18</v>
      </c>
      <c r="H7336" s="8">
        <f t="shared" si="449"/>
        <v>583</v>
      </c>
      <c r="I7336" s="8">
        <f t="shared" si="450"/>
        <v>145.75</v>
      </c>
      <c r="J7336" s="1">
        <v>18</v>
      </c>
      <c r="K7336" s="1">
        <v>25</v>
      </c>
      <c r="M7336" s="45"/>
      <c r="N7336" s="45"/>
      <c r="O7336" s="45"/>
      <c r="P7336" s="28"/>
      <c r="Q7336" s="28"/>
      <c r="R7336" s="25"/>
      <c r="Z7336"/>
    </row>
    <row r="7337" spans="1:26" x14ac:dyDescent="0.25">
      <c r="A7337" s="2" t="s">
        <v>6</v>
      </c>
      <c r="B7337" s="3">
        <v>2008</v>
      </c>
      <c r="C7337" s="3">
        <v>11</v>
      </c>
      <c r="D7337" s="3">
        <v>1</v>
      </c>
      <c r="E7337" s="3">
        <v>10</v>
      </c>
      <c r="F7337" s="42">
        <v>7.2</v>
      </c>
      <c r="G7337" s="8">
        <f t="shared" si="448"/>
        <v>18</v>
      </c>
      <c r="H7337" s="8">
        <f t="shared" si="449"/>
        <v>594</v>
      </c>
      <c r="I7337" s="8">
        <f t="shared" si="450"/>
        <v>148.5</v>
      </c>
      <c r="J7337" s="1">
        <v>18</v>
      </c>
      <c r="K7337" s="1">
        <v>25</v>
      </c>
      <c r="M7337" s="45"/>
      <c r="N7337" s="45"/>
      <c r="O7337" s="45"/>
      <c r="P7337" s="28"/>
      <c r="Q7337" s="28"/>
      <c r="R7337" s="25"/>
      <c r="Z7337"/>
    </row>
    <row r="7338" spans="1:26" x14ac:dyDescent="0.25">
      <c r="A7338" s="2" t="s">
        <v>6</v>
      </c>
      <c r="B7338" s="3">
        <v>2008</v>
      </c>
      <c r="C7338" s="3">
        <v>11</v>
      </c>
      <c r="D7338" s="3">
        <v>1</v>
      </c>
      <c r="E7338" s="3">
        <v>11</v>
      </c>
      <c r="F7338" s="42">
        <v>7.5</v>
      </c>
      <c r="G7338" s="8">
        <f t="shared" si="448"/>
        <v>18</v>
      </c>
      <c r="H7338" s="8">
        <f t="shared" si="449"/>
        <v>577.5</v>
      </c>
      <c r="I7338" s="8">
        <f t="shared" si="450"/>
        <v>144.375</v>
      </c>
      <c r="J7338" s="1">
        <v>18</v>
      </c>
      <c r="K7338" s="1">
        <v>25</v>
      </c>
      <c r="M7338" s="45"/>
      <c r="N7338" s="45"/>
      <c r="O7338" s="45"/>
      <c r="P7338" s="28"/>
      <c r="Q7338" s="28"/>
      <c r="R7338" s="25"/>
      <c r="Z7338"/>
    </row>
    <row r="7339" spans="1:26" x14ac:dyDescent="0.25">
      <c r="A7339" s="2" t="s">
        <v>6</v>
      </c>
      <c r="B7339" s="3">
        <v>2008</v>
      </c>
      <c r="C7339" s="3">
        <v>11</v>
      </c>
      <c r="D7339" s="3">
        <v>1</v>
      </c>
      <c r="E7339" s="3">
        <v>12</v>
      </c>
      <c r="F7339" s="42">
        <v>13.3</v>
      </c>
      <c r="G7339" s="8">
        <f t="shared" si="448"/>
        <v>18</v>
      </c>
      <c r="H7339" s="8">
        <f t="shared" si="449"/>
        <v>258.49999999999994</v>
      </c>
      <c r="I7339" s="8">
        <f t="shared" si="450"/>
        <v>64.624999999999986</v>
      </c>
      <c r="J7339" s="1">
        <v>18</v>
      </c>
      <c r="K7339" s="1">
        <v>25</v>
      </c>
      <c r="M7339" s="45"/>
      <c r="N7339" s="45"/>
      <c r="O7339" s="45"/>
      <c r="P7339" s="28"/>
      <c r="Q7339" s="28"/>
      <c r="R7339" s="25"/>
      <c r="Z7339"/>
    </row>
    <row r="7340" spans="1:26" x14ac:dyDescent="0.25">
      <c r="A7340" s="2" t="s">
        <v>6</v>
      </c>
      <c r="B7340" s="3">
        <v>2008</v>
      </c>
      <c r="C7340" s="3">
        <v>11</v>
      </c>
      <c r="D7340" s="3">
        <v>1</v>
      </c>
      <c r="E7340" s="3">
        <v>13</v>
      </c>
      <c r="F7340" s="42">
        <v>13.8</v>
      </c>
      <c r="G7340" s="8">
        <f t="shared" si="448"/>
        <v>18</v>
      </c>
      <c r="H7340" s="8">
        <f t="shared" si="449"/>
        <v>230.99999999999997</v>
      </c>
      <c r="I7340" s="8">
        <f t="shared" si="450"/>
        <v>57.749999999999993</v>
      </c>
      <c r="J7340" s="1">
        <v>18</v>
      </c>
      <c r="K7340" s="1">
        <v>25</v>
      </c>
      <c r="M7340" s="45"/>
      <c r="N7340" s="45"/>
      <c r="O7340" s="45"/>
      <c r="P7340" s="28"/>
      <c r="Q7340" s="28"/>
      <c r="R7340" s="25"/>
      <c r="Z7340"/>
    </row>
    <row r="7341" spans="1:26" x14ac:dyDescent="0.25">
      <c r="A7341" s="2" t="s">
        <v>6</v>
      </c>
      <c r="B7341" s="3">
        <v>2008</v>
      </c>
      <c r="C7341" s="3">
        <v>11</v>
      </c>
      <c r="D7341" s="3">
        <v>1</v>
      </c>
      <c r="E7341" s="3">
        <v>14</v>
      </c>
      <c r="F7341" s="42">
        <v>12.6</v>
      </c>
      <c r="G7341" s="8">
        <f t="shared" si="448"/>
        <v>18</v>
      </c>
      <c r="H7341" s="8">
        <f t="shared" si="449"/>
        <v>297</v>
      </c>
      <c r="I7341" s="8">
        <f t="shared" si="450"/>
        <v>74.25</v>
      </c>
      <c r="J7341" s="1">
        <v>18</v>
      </c>
      <c r="K7341" s="1">
        <v>25</v>
      </c>
      <c r="M7341" s="45"/>
      <c r="N7341" s="45"/>
      <c r="O7341" s="45"/>
      <c r="P7341" s="28"/>
      <c r="Q7341" s="28"/>
      <c r="R7341" s="25"/>
      <c r="Z7341"/>
    </row>
    <row r="7342" spans="1:26" x14ac:dyDescent="0.25">
      <c r="A7342" s="2" t="s">
        <v>6</v>
      </c>
      <c r="B7342" s="3">
        <v>2008</v>
      </c>
      <c r="C7342" s="3">
        <v>11</v>
      </c>
      <c r="D7342" s="3">
        <v>1</v>
      </c>
      <c r="E7342" s="3">
        <v>15</v>
      </c>
      <c r="F7342" s="42">
        <v>11.3</v>
      </c>
      <c r="G7342" s="8">
        <f t="shared" si="448"/>
        <v>18</v>
      </c>
      <c r="H7342" s="8">
        <f t="shared" si="449"/>
        <v>368.49999999999994</v>
      </c>
      <c r="I7342" s="8">
        <f t="shared" si="450"/>
        <v>92.124999999999986</v>
      </c>
      <c r="J7342" s="1">
        <v>18</v>
      </c>
      <c r="K7342" s="1">
        <v>25</v>
      </c>
      <c r="M7342" s="45"/>
      <c r="N7342" s="45"/>
      <c r="O7342" s="45"/>
      <c r="P7342" s="28"/>
      <c r="Q7342" s="28"/>
      <c r="R7342" s="25"/>
      <c r="Z7342"/>
    </row>
    <row r="7343" spans="1:26" x14ac:dyDescent="0.25">
      <c r="A7343" s="2" t="s">
        <v>6</v>
      </c>
      <c r="B7343" s="3">
        <v>2008</v>
      </c>
      <c r="C7343" s="3">
        <v>11</v>
      </c>
      <c r="D7343" s="3">
        <v>1</v>
      </c>
      <c r="E7343" s="3">
        <v>16</v>
      </c>
      <c r="F7343" s="42">
        <v>11.2</v>
      </c>
      <c r="G7343" s="8">
        <f t="shared" si="448"/>
        <v>18</v>
      </c>
      <c r="H7343" s="8">
        <f t="shared" si="449"/>
        <v>374.00000000000006</v>
      </c>
      <c r="I7343" s="8">
        <f t="shared" si="450"/>
        <v>93.500000000000014</v>
      </c>
      <c r="J7343" s="1">
        <v>18</v>
      </c>
      <c r="K7343" s="1">
        <v>25</v>
      </c>
      <c r="M7343" s="45"/>
      <c r="N7343" s="45"/>
      <c r="O7343" s="45"/>
      <c r="P7343" s="28"/>
      <c r="Q7343" s="28"/>
      <c r="R7343" s="25"/>
      <c r="Z7343"/>
    </row>
    <row r="7344" spans="1:26" x14ac:dyDescent="0.25">
      <c r="A7344" s="2" t="s">
        <v>6</v>
      </c>
      <c r="B7344" s="3">
        <v>2008</v>
      </c>
      <c r="C7344" s="3">
        <v>11</v>
      </c>
      <c r="D7344" s="3">
        <v>1</v>
      </c>
      <c r="E7344" s="3">
        <v>17</v>
      </c>
      <c r="F7344" s="42">
        <v>11.5</v>
      </c>
      <c r="G7344" s="8">
        <f t="shared" si="448"/>
        <v>18</v>
      </c>
      <c r="H7344" s="8">
        <f t="shared" si="449"/>
        <v>357.5</v>
      </c>
      <c r="I7344" s="8">
        <f t="shared" si="450"/>
        <v>89.375</v>
      </c>
      <c r="J7344" s="1">
        <v>18</v>
      </c>
      <c r="K7344" s="1">
        <v>25</v>
      </c>
      <c r="M7344" s="45"/>
      <c r="N7344" s="45"/>
      <c r="O7344" s="45"/>
      <c r="P7344" s="28"/>
      <c r="Q7344" s="28"/>
      <c r="R7344" s="25"/>
      <c r="Z7344"/>
    </row>
    <row r="7345" spans="1:26" x14ac:dyDescent="0.25">
      <c r="A7345" s="2" t="s">
        <v>6</v>
      </c>
      <c r="B7345" s="3">
        <v>2008</v>
      </c>
      <c r="C7345" s="3">
        <v>11</v>
      </c>
      <c r="D7345" s="3">
        <v>1</v>
      </c>
      <c r="E7345" s="3">
        <v>18</v>
      </c>
      <c r="F7345" s="42">
        <v>11.7</v>
      </c>
      <c r="G7345" s="8">
        <f t="shared" si="448"/>
        <v>18</v>
      </c>
      <c r="H7345" s="8">
        <f t="shared" si="449"/>
        <v>346.50000000000006</v>
      </c>
      <c r="I7345" s="8">
        <f t="shared" si="450"/>
        <v>86.625000000000014</v>
      </c>
      <c r="J7345" s="1">
        <v>18</v>
      </c>
      <c r="K7345" s="1">
        <v>25</v>
      </c>
      <c r="M7345" s="45"/>
      <c r="N7345" s="45"/>
      <c r="O7345" s="45"/>
      <c r="P7345" s="28"/>
      <c r="Q7345" s="28"/>
      <c r="R7345" s="25"/>
      <c r="Z7345"/>
    </row>
    <row r="7346" spans="1:26" x14ac:dyDescent="0.25">
      <c r="A7346" s="2" t="s">
        <v>6</v>
      </c>
      <c r="B7346" s="3">
        <v>2008</v>
      </c>
      <c r="C7346" s="3">
        <v>11</v>
      </c>
      <c r="D7346" s="3">
        <v>1</v>
      </c>
      <c r="E7346" s="3">
        <v>19</v>
      </c>
      <c r="F7346" s="42">
        <v>11.6</v>
      </c>
      <c r="G7346" s="8">
        <f t="shared" si="448"/>
        <v>18</v>
      </c>
      <c r="H7346" s="8">
        <f t="shared" si="449"/>
        <v>352</v>
      </c>
      <c r="I7346" s="8">
        <f t="shared" si="450"/>
        <v>88</v>
      </c>
      <c r="J7346" s="1">
        <v>18</v>
      </c>
      <c r="K7346" s="1">
        <v>25</v>
      </c>
      <c r="M7346" s="45"/>
      <c r="N7346" s="45"/>
      <c r="O7346" s="45"/>
      <c r="P7346" s="28"/>
      <c r="Q7346" s="28"/>
      <c r="R7346" s="25"/>
      <c r="Z7346"/>
    </row>
    <row r="7347" spans="1:26" x14ac:dyDescent="0.25">
      <c r="A7347" s="2" t="s">
        <v>6</v>
      </c>
      <c r="B7347" s="3">
        <v>2008</v>
      </c>
      <c r="C7347" s="3">
        <v>11</v>
      </c>
      <c r="D7347" s="3">
        <v>1</v>
      </c>
      <c r="E7347" s="3">
        <v>20</v>
      </c>
      <c r="F7347" s="42">
        <v>11.1</v>
      </c>
      <c r="G7347" s="8">
        <f t="shared" si="448"/>
        <v>18</v>
      </c>
      <c r="H7347" s="8">
        <f t="shared" si="449"/>
        <v>379.5</v>
      </c>
      <c r="I7347" s="8">
        <f t="shared" si="450"/>
        <v>94.875</v>
      </c>
      <c r="J7347" s="1">
        <v>18</v>
      </c>
      <c r="K7347" s="1">
        <v>25</v>
      </c>
      <c r="M7347" s="45"/>
      <c r="N7347" s="45"/>
      <c r="O7347" s="45"/>
      <c r="P7347" s="28"/>
      <c r="Q7347" s="28"/>
      <c r="R7347" s="25"/>
      <c r="Z7347"/>
    </row>
    <row r="7348" spans="1:26" x14ac:dyDescent="0.25">
      <c r="A7348" s="2" t="s">
        <v>6</v>
      </c>
      <c r="B7348" s="3">
        <v>2008</v>
      </c>
      <c r="C7348" s="3">
        <v>11</v>
      </c>
      <c r="D7348" s="3">
        <v>1</v>
      </c>
      <c r="E7348" s="3">
        <v>21</v>
      </c>
      <c r="F7348" s="42">
        <v>10.8</v>
      </c>
      <c r="G7348" s="8">
        <f t="shared" si="448"/>
        <v>18</v>
      </c>
      <c r="H7348" s="8">
        <f t="shared" si="449"/>
        <v>395.99999999999994</v>
      </c>
      <c r="I7348" s="8">
        <f t="shared" si="450"/>
        <v>98.999999999999986</v>
      </c>
      <c r="J7348" s="1">
        <v>18</v>
      </c>
      <c r="K7348" s="1">
        <v>25</v>
      </c>
      <c r="M7348" s="45"/>
      <c r="N7348" s="45"/>
      <c r="O7348" s="45"/>
      <c r="P7348" s="28"/>
      <c r="Q7348" s="28"/>
      <c r="R7348" s="25"/>
      <c r="Z7348"/>
    </row>
    <row r="7349" spans="1:26" x14ac:dyDescent="0.25">
      <c r="A7349" s="2" t="s">
        <v>6</v>
      </c>
      <c r="B7349" s="3">
        <v>2008</v>
      </c>
      <c r="C7349" s="3">
        <v>11</v>
      </c>
      <c r="D7349" s="3">
        <v>1</v>
      </c>
      <c r="E7349" s="3">
        <v>22</v>
      </c>
      <c r="F7349" s="42">
        <v>10.199999999999999</v>
      </c>
      <c r="G7349" s="8">
        <f t="shared" si="448"/>
        <v>18</v>
      </c>
      <c r="H7349" s="8">
        <f t="shared" si="449"/>
        <v>429.00000000000006</v>
      </c>
      <c r="I7349" s="8">
        <f t="shared" si="450"/>
        <v>107.25000000000001</v>
      </c>
      <c r="J7349" s="1">
        <v>18</v>
      </c>
      <c r="K7349" s="1">
        <v>25</v>
      </c>
      <c r="M7349" s="45"/>
      <c r="N7349" s="45"/>
      <c r="O7349" s="45"/>
      <c r="P7349" s="28"/>
      <c r="Q7349" s="28"/>
      <c r="R7349" s="25"/>
      <c r="Z7349"/>
    </row>
    <row r="7350" spans="1:26" x14ac:dyDescent="0.25">
      <c r="A7350" s="2" t="s">
        <v>6</v>
      </c>
      <c r="B7350" s="3">
        <v>2008</v>
      </c>
      <c r="C7350" s="3">
        <v>11</v>
      </c>
      <c r="D7350" s="3">
        <v>1</v>
      </c>
      <c r="E7350" s="3">
        <v>23</v>
      </c>
      <c r="F7350" s="42">
        <v>9.5</v>
      </c>
      <c r="G7350" s="8">
        <f t="shared" si="448"/>
        <v>18</v>
      </c>
      <c r="H7350" s="8">
        <f t="shared" si="449"/>
        <v>467.5</v>
      </c>
      <c r="I7350" s="8">
        <f t="shared" si="450"/>
        <v>116.875</v>
      </c>
      <c r="J7350" s="1">
        <v>18</v>
      </c>
      <c r="K7350" s="1">
        <v>25</v>
      </c>
      <c r="M7350" s="45"/>
      <c r="N7350" s="45"/>
      <c r="O7350" s="45"/>
      <c r="P7350" s="28"/>
      <c r="Q7350" s="28"/>
      <c r="R7350" s="25"/>
      <c r="Z7350"/>
    </row>
    <row r="7351" spans="1:26" x14ac:dyDescent="0.25">
      <c r="A7351" s="2" t="s">
        <v>6</v>
      </c>
      <c r="B7351" s="3">
        <v>2008</v>
      </c>
      <c r="C7351" s="3">
        <v>11</v>
      </c>
      <c r="D7351" s="3">
        <v>2</v>
      </c>
      <c r="E7351" s="3">
        <v>0</v>
      </c>
      <c r="F7351" s="42">
        <v>9.1</v>
      </c>
      <c r="G7351" s="8">
        <f t="shared" si="448"/>
        <v>18</v>
      </c>
      <c r="H7351" s="8">
        <f t="shared" si="449"/>
        <v>489.5</v>
      </c>
      <c r="I7351" s="8">
        <f t="shared" si="450"/>
        <v>122.375</v>
      </c>
      <c r="J7351" s="1">
        <v>18</v>
      </c>
      <c r="K7351" s="1">
        <v>25</v>
      </c>
      <c r="M7351" s="45"/>
      <c r="N7351" s="45"/>
      <c r="O7351" s="45"/>
      <c r="P7351" s="28"/>
      <c r="Q7351" s="28"/>
      <c r="R7351" s="25"/>
      <c r="Z7351"/>
    </row>
    <row r="7352" spans="1:26" x14ac:dyDescent="0.25">
      <c r="A7352" s="2" t="s">
        <v>6</v>
      </c>
      <c r="B7352" s="3">
        <v>2008</v>
      </c>
      <c r="C7352" s="3">
        <v>11</v>
      </c>
      <c r="D7352" s="3">
        <v>2</v>
      </c>
      <c r="E7352" s="3">
        <v>1</v>
      </c>
      <c r="F7352" s="42">
        <v>9.1</v>
      </c>
      <c r="G7352" s="8">
        <f t="shared" si="448"/>
        <v>18</v>
      </c>
      <c r="H7352" s="8">
        <f t="shared" si="449"/>
        <v>489.5</v>
      </c>
      <c r="I7352" s="8">
        <f t="shared" si="450"/>
        <v>122.375</v>
      </c>
      <c r="J7352" s="1">
        <v>18</v>
      </c>
      <c r="K7352" s="1">
        <v>25</v>
      </c>
      <c r="M7352" s="45"/>
      <c r="N7352" s="45"/>
      <c r="O7352" s="45"/>
      <c r="P7352" s="28"/>
      <c r="Q7352" s="28"/>
      <c r="R7352" s="25"/>
      <c r="Z7352"/>
    </row>
    <row r="7353" spans="1:26" x14ac:dyDescent="0.25">
      <c r="A7353" s="2" t="s">
        <v>6</v>
      </c>
      <c r="B7353" s="3">
        <v>2008</v>
      </c>
      <c r="C7353" s="3">
        <v>11</v>
      </c>
      <c r="D7353" s="3">
        <v>2</v>
      </c>
      <c r="E7353" s="3">
        <v>2</v>
      </c>
      <c r="F7353" s="42">
        <v>8.9</v>
      </c>
      <c r="G7353" s="8">
        <f t="shared" si="448"/>
        <v>18</v>
      </c>
      <c r="H7353" s="8">
        <f t="shared" si="449"/>
        <v>500.5</v>
      </c>
      <c r="I7353" s="8">
        <f t="shared" si="450"/>
        <v>125.125</v>
      </c>
      <c r="J7353" s="1">
        <v>18</v>
      </c>
      <c r="K7353" s="1">
        <v>25</v>
      </c>
      <c r="M7353" s="45"/>
      <c r="N7353" s="45"/>
      <c r="O7353" s="45"/>
      <c r="P7353" s="28"/>
      <c r="Q7353" s="28"/>
      <c r="R7353" s="25"/>
      <c r="Z7353"/>
    </row>
    <row r="7354" spans="1:26" x14ac:dyDescent="0.25">
      <c r="A7354" s="2" t="s">
        <v>6</v>
      </c>
      <c r="B7354" s="3">
        <v>2008</v>
      </c>
      <c r="C7354" s="3">
        <v>11</v>
      </c>
      <c r="D7354" s="3">
        <v>2</v>
      </c>
      <c r="E7354" s="3">
        <v>3</v>
      </c>
      <c r="F7354" s="42">
        <v>8.4</v>
      </c>
      <c r="G7354" s="8">
        <f t="shared" si="448"/>
        <v>18</v>
      </c>
      <c r="H7354" s="8">
        <f t="shared" si="449"/>
        <v>528</v>
      </c>
      <c r="I7354" s="8">
        <f t="shared" si="450"/>
        <v>132</v>
      </c>
      <c r="J7354" s="1">
        <v>18</v>
      </c>
      <c r="K7354" s="1">
        <v>25</v>
      </c>
      <c r="M7354" s="45"/>
      <c r="N7354" s="45"/>
      <c r="O7354" s="45"/>
      <c r="P7354" s="28"/>
      <c r="Q7354" s="28"/>
      <c r="R7354" s="25"/>
      <c r="Z7354"/>
    </row>
    <row r="7355" spans="1:26" x14ac:dyDescent="0.25">
      <c r="A7355" s="2" t="s">
        <v>6</v>
      </c>
      <c r="B7355" s="3">
        <v>2008</v>
      </c>
      <c r="C7355" s="3">
        <v>11</v>
      </c>
      <c r="D7355" s="3">
        <v>2</v>
      </c>
      <c r="E7355" s="3">
        <v>4</v>
      </c>
      <c r="F7355" s="42">
        <v>8.4</v>
      </c>
      <c r="G7355" s="8">
        <f t="shared" si="448"/>
        <v>18</v>
      </c>
      <c r="H7355" s="8">
        <f t="shared" si="449"/>
        <v>528</v>
      </c>
      <c r="I7355" s="8">
        <f t="shared" si="450"/>
        <v>132</v>
      </c>
      <c r="J7355" s="1">
        <v>18</v>
      </c>
      <c r="K7355" s="1">
        <v>25</v>
      </c>
      <c r="M7355" s="45"/>
      <c r="N7355" s="45"/>
      <c r="O7355" s="45"/>
      <c r="P7355" s="28"/>
      <c r="Q7355" s="28"/>
      <c r="R7355" s="25"/>
      <c r="Z7355"/>
    </row>
    <row r="7356" spans="1:26" x14ac:dyDescent="0.25">
      <c r="A7356" s="2" t="s">
        <v>6</v>
      </c>
      <c r="B7356" s="3">
        <v>2008</v>
      </c>
      <c r="C7356" s="3">
        <v>11</v>
      </c>
      <c r="D7356" s="3">
        <v>2</v>
      </c>
      <c r="E7356" s="3">
        <v>5</v>
      </c>
      <c r="F7356" s="42">
        <v>8.3000000000000007</v>
      </c>
      <c r="G7356" s="8">
        <f t="shared" si="448"/>
        <v>18</v>
      </c>
      <c r="H7356" s="8">
        <f t="shared" si="449"/>
        <v>533.5</v>
      </c>
      <c r="I7356" s="8">
        <f t="shared" si="450"/>
        <v>133.375</v>
      </c>
      <c r="J7356" s="1">
        <v>18</v>
      </c>
      <c r="K7356" s="1">
        <v>25</v>
      </c>
      <c r="M7356" s="45"/>
      <c r="N7356" s="45"/>
      <c r="O7356" s="45"/>
      <c r="P7356" s="28"/>
      <c r="Q7356" s="28"/>
      <c r="R7356" s="25"/>
      <c r="Z7356"/>
    </row>
    <row r="7357" spans="1:26" x14ac:dyDescent="0.25">
      <c r="A7357" s="2" t="s">
        <v>6</v>
      </c>
      <c r="B7357" s="3">
        <v>2008</v>
      </c>
      <c r="C7357" s="3">
        <v>11</v>
      </c>
      <c r="D7357" s="3">
        <v>2</v>
      </c>
      <c r="E7357" s="3">
        <v>6</v>
      </c>
      <c r="F7357" s="42">
        <v>8.1999999999999993</v>
      </c>
      <c r="G7357" s="8">
        <f t="shared" si="448"/>
        <v>18</v>
      </c>
      <c r="H7357" s="8">
        <f t="shared" si="449"/>
        <v>539</v>
      </c>
      <c r="I7357" s="8">
        <f t="shared" si="450"/>
        <v>134.75</v>
      </c>
      <c r="J7357" s="1">
        <v>18</v>
      </c>
      <c r="K7357" s="1">
        <v>25</v>
      </c>
      <c r="M7357" s="45"/>
      <c r="N7357" s="45"/>
      <c r="O7357" s="45"/>
      <c r="P7357" s="28"/>
      <c r="Q7357" s="28"/>
      <c r="R7357" s="25"/>
      <c r="Z7357"/>
    </row>
    <row r="7358" spans="1:26" x14ac:dyDescent="0.25">
      <c r="A7358" s="2" t="s">
        <v>6</v>
      </c>
      <c r="B7358" s="3">
        <v>2008</v>
      </c>
      <c r="C7358" s="3">
        <v>11</v>
      </c>
      <c r="D7358" s="3">
        <v>2</v>
      </c>
      <c r="E7358" s="3">
        <v>7</v>
      </c>
      <c r="F7358" s="42">
        <v>7.8</v>
      </c>
      <c r="G7358" s="8">
        <f t="shared" si="448"/>
        <v>18</v>
      </c>
      <c r="H7358" s="8">
        <f t="shared" si="449"/>
        <v>561</v>
      </c>
      <c r="I7358" s="8">
        <f t="shared" si="450"/>
        <v>140.25</v>
      </c>
      <c r="J7358" s="1">
        <v>18</v>
      </c>
      <c r="K7358" s="1">
        <v>25</v>
      </c>
      <c r="M7358" s="45"/>
      <c r="N7358" s="45"/>
      <c r="O7358" s="45"/>
      <c r="P7358" s="28"/>
      <c r="Q7358" s="28"/>
      <c r="R7358" s="25"/>
      <c r="Z7358"/>
    </row>
    <row r="7359" spans="1:26" x14ac:dyDescent="0.25">
      <c r="A7359" s="2" t="s">
        <v>6</v>
      </c>
      <c r="B7359" s="3">
        <v>2008</v>
      </c>
      <c r="C7359" s="3">
        <v>11</v>
      </c>
      <c r="D7359" s="3">
        <v>2</v>
      </c>
      <c r="E7359" s="3">
        <v>8</v>
      </c>
      <c r="F7359" s="42">
        <v>6.9</v>
      </c>
      <c r="G7359" s="8">
        <f t="shared" si="448"/>
        <v>18</v>
      </c>
      <c r="H7359" s="8">
        <f t="shared" si="449"/>
        <v>610.5</v>
      </c>
      <c r="I7359" s="8">
        <f t="shared" si="450"/>
        <v>152.625</v>
      </c>
      <c r="J7359" s="1">
        <v>18</v>
      </c>
      <c r="K7359" s="1">
        <v>25</v>
      </c>
      <c r="M7359" s="45"/>
      <c r="N7359" s="45"/>
      <c r="O7359" s="45"/>
      <c r="P7359" s="28"/>
      <c r="Q7359" s="28"/>
      <c r="R7359" s="25"/>
      <c r="Z7359"/>
    </row>
    <row r="7360" spans="1:26" x14ac:dyDescent="0.25">
      <c r="A7360" s="2" t="s">
        <v>6</v>
      </c>
      <c r="B7360" s="3">
        <v>2008</v>
      </c>
      <c r="C7360" s="3">
        <v>11</v>
      </c>
      <c r="D7360" s="3">
        <v>2</v>
      </c>
      <c r="E7360" s="3">
        <v>9</v>
      </c>
      <c r="F7360" s="42">
        <v>6.3</v>
      </c>
      <c r="G7360" s="8">
        <f t="shared" si="448"/>
        <v>18</v>
      </c>
      <c r="H7360" s="8">
        <f t="shared" si="449"/>
        <v>643.5</v>
      </c>
      <c r="I7360" s="8">
        <f t="shared" si="450"/>
        <v>160.875</v>
      </c>
      <c r="J7360" s="1">
        <v>18</v>
      </c>
      <c r="K7360" s="1">
        <v>25</v>
      </c>
      <c r="M7360" s="45"/>
      <c r="N7360" s="45"/>
      <c r="O7360" s="45"/>
      <c r="P7360" s="28"/>
      <c r="Q7360" s="28"/>
      <c r="R7360" s="25"/>
      <c r="Z7360"/>
    </row>
    <row r="7361" spans="1:26" x14ac:dyDescent="0.25">
      <c r="A7361" s="2" t="s">
        <v>6</v>
      </c>
      <c r="B7361" s="3">
        <v>2008</v>
      </c>
      <c r="C7361" s="3">
        <v>11</v>
      </c>
      <c r="D7361" s="3">
        <v>2</v>
      </c>
      <c r="E7361" s="3">
        <v>10</v>
      </c>
      <c r="F7361" s="42">
        <v>6.5</v>
      </c>
      <c r="G7361" s="8">
        <f t="shared" si="448"/>
        <v>18</v>
      </c>
      <c r="H7361" s="8">
        <f t="shared" si="449"/>
        <v>632.5</v>
      </c>
      <c r="I7361" s="8">
        <f t="shared" si="450"/>
        <v>158.125</v>
      </c>
      <c r="J7361" s="1">
        <v>18</v>
      </c>
      <c r="K7361" s="1">
        <v>25</v>
      </c>
      <c r="M7361" s="45"/>
      <c r="N7361" s="45"/>
      <c r="O7361" s="45"/>
      <c r="P7361" s="28"/>
      <c r="Q7361" s="28"/>
      <c r="R7361" s="25"/>
      <c r="Z7361"/>
    </row>
    <row r="7362" spans="1:26" x14ac:dyDescent="0.25">
      <c r="A7362" s="2" t="s">
        <v>6</v>
      </c>
      <c r="B7362" s="3">
        <v>2008</v>
      </c>
      <c r="C7362" s="3">
        <v>11</v>
      </c>
      <c r="D7362" s="3">
        <v>2</v>
      </c>
      <c r="E7362" s="3">
        <v>11</v>
      </c>
      <c r="F7362" s="42">
        <v>7.4</v>
      </c>
      <c r="G7362" s="8">
        <f t="shared" si="448"/>
        <v>18</v>
      </c>
      <c r="H7362" s="8">
        <f t="shared" si="449"/>
        <v>583</v>
      </c>
      <c r="I7362" s="8">
        <f t="shared" si="450"/>
        <v>145.75</v>
      </c>
      <c r="J7362" s="1">
        <v>18</v>
      </c>
      <c r="K7362" s="1">
        <v>25</v>
      </c>
      <c r="M7362" s="45"/>
      <c r="N7362" s="45"/>
      <c r="O7362" s="45"/>
      <c r="P7362" s="28"/>
      <c r="Q7362" s="28"/>
      <c r="R7362" s="25"/>
      <c r="Z7362"/>
    </row>
    <row r="7363" spans="1:26" x14ac:dyDescent="0.25">
      <c r="A7363" s="2" t="s">
        <v>6</v>
      </c>
      <c r="B7363" s="3">
        <v>2008</v>
      </c>
      <c r="C7363" s="3">
        <v>11</v>
      </c>
      <c r="D7363" s="3">
        <v>2</v>
      </c>
      <c r="E7363" s="3">
        <v>12</v>
      </c>
      <c r="F7363" s="42">
        <v>13.6</v>
      </c>
      <c r="G7363" s="8">
        <f t="shared" si="448"/>
        <v>18</v>
      </c>
      <c r="H7363" s="8">
        <f t="shared" si="449"/>
        <v>242.00000000000003</v>
      </c>
      <c r="I7363" s="8">
        <f t="shared" si="450"/>
        <v>60.500000000000007</v>
      </c>
      <c r="J7363" s="1">
        <v>18</v>
      </c>
      <c r="K7363" s="1">
        <v>25</v>
      </c>
      <c r="M7363" s="45"/>
      <c r="N7363" s="45"/>
      <c r="O7363" s="45"/>
      <c r="P7363" s="28"/>
      <c r="Q7363" s="28"/>
      <c r="R7363" s="25"/>
      <c r="Z7363"/>
    </row>
    <row r="7364" spans="1:26" x14ac:dyDescent="0.25">
      <c r="A7364" s="2" t="s">
        <v>6</v>
      </c>
      <c r="B7364" s="3">
        <v>2008</v>
      </c>
      <c r="C7364" s="3">
        <v>11</v>
      </c>
      <c r="D7364" s="3">
        <v>2</v>
      </c>
      <c r="E7364" s="3">
        <v>13</v>
      </c>
      <c r="F7364" s="42">
        <v>14.3</v>
      </c>
      <c r="G7364" s="8">
        <f t="shared" si="448"/>
        <v>18</v>
      </c>
      <c r="H7364" s="8">
        <f t="shared" si="449"/>
        <v>203.49999999999997</v>
      </c>
      <c r="I7364" s="8">
        <f t="shared" si="450"/>
        <v>50.874999999999993</v>
      </c>
      <c r="J7364" s="1">
        <v>18</v>
      </c>
      <c r="K7364" s="1">
        <v>25</v>
      </c>
      <c r="M7364" s="45"/>
      <c r="N7364" s="45"/>
      <c r="O7364" s="45"/>
      <c r="P7364" s="28"/>
      <c r="Q7364" s="28"/>
      <c r="R7364" s="25"/>
      <c r="Z7364"/>
    </row>
    <row r="7365" spans="1:26" x14ac:dyDescent="0.25">
      <c r="A7365" s="2" t="s">
        <v>6</v>
      </c>
      <c r="B7365" s="3">
        <v>2008</v>
      </c>
      <c r="C7365" s="3">
        <v>11</v>
      </c>
      <c r="D7365" s="3">
        <v>2</v>
      </c>
      <c r="E7365" s="3">
        <v>14</v>
      </c>
      <c r="F7365" s="42">
        <v>14.7</v>
      </c>
      <c r="G7365" s="8">
        <f t="shared" si="448"/>
        <v>18</v>
      </c>
      <c r="H7365" s="8">
        <f t="shared" si="449"/>
        <v>181.50000000000003</v>
      </c>
      <c r="I7365" s="8">
        <f t="shared" si="450"/>
        <v>45.375000000000007</v>
      </c>
      <c r="J7365" s="1">
        <v>18</v>
      </c>
      <c r="K7365" s="1">
        <v>25</v>
      </c>
      <c r="M7365" s="45"/>
      <c r="N7365" s="45"/>
      <c r="O7365" s="45"/>
      <c r="P7365" s="28"/>
      <c r="Q7365" s="28"/>
      <c r="R7365" s="25"/>
      <c r="Z7365"/>
    </row>
    <row r="7366" spans="1:26" x14ac:dyDescent="0.25">
      <c r="A7366" s="2" t="s">
        <v>6</v>
      </c>
      <c r="B7366" s="3">
        <v>2008</v>
      </c>
      <c r="C7366" s="3">
        <v>11</v>
      </c>
      <c r="D7366" s="3">
        <v>2</v>
      </c>
      <c r="E7366" s="3">
        <v>15</v>
      </c>
      <c r="F7366" s="42">
        <v>14.4</v>
      </c>
      <c r="G7366" s="8">
        <f t="shared" si="448"/>
        <v>18</v>
      </c>
      <c r="H7366" s="8">
        <f t="shared" si="449"/>
        <v>197.99999999999997</v>
      </c>
      <c r="I7366" s="8">
        <f t="shared" si="450"/>
        <v>49.499999999999993</v>
      </c>
      <c r="J7366" s="1">
        <v>18</v>
      </c>
      <c r="K7366" s="1">
        <v>25</v>
      </c>
      <c r="M7366" s="45"/>
      <c r="N7366" s="45"/>
      <c r="O7366" s="45"/>
      <c r="P7366" s="28"/>
      <c r="Q7366" s="28"/>
      <c r="R7366" s="25"/>
      <c r="Z7366"/>
    </row>
    <row r="7367" spans="1:26" x14ac:dyDescent="0.25">
      <c r="A7367" s="2" t="s">
        <v>6</v>
      </c>
      <c r="B7367" s="3">
        <v>2008</v>
      </c>
      <c r="C7367" s="3">
        <v>11</v>
      </c>
      <c r="D7367" s="3">
        <v>2</v>
      </c>
      <c r="E7367" s="3">
        <v>16</v>
      </c>
      <c r="F7367" s="42">
        <v>14.1</v>
      </c>
      <c r="G7367" s="8">
        <f t="shared" ref="G7367:G7430" si="451">IF(A7367="Inverno", $G$3, $G$2)</f>
        <v>18</v>
      </c>
      <c r="H7367" s="8">
        <f t="shared" si="449"/>
        <v>214.50000000000003</v>
      </c>
      <c r="I7367" s="8">
        <f t="shared" si="450"/>
        <v>53.625000000000007</v>
      </c>
      <c r="J7367" s="1">
        <v>18</v>
      </c>
      <c r="K7367" s="1">
        <v>25</v>
      </c>
      <c r="M7367" s="45"/>
      <c r="N7367" s="45"/>
      <c r="O7367" s="45"/>
      <c r="P7367" s="28"/>
      <c r="Q7367" s="28"/>
      <c r="R7367" s="25"/>
      <c r="Z7367"/>
    </row>
    <row r="7368" spans="1:26" x14ac:dyDescent="0.25">
      <c r="A7368" s="2" t="s">
        <v>6</v>
      </c>
      <c r="B7368" s="3">
        <v>2008</v>
      </c>
      <c r="C7368" s="3">
        <v>11</v>
      </c>
      <c r="D7368" s="3">
        <v>2</v>
      </c>
      <c r="E7368" s="3">
        <v>17</v>
      </c>
      <c r="F7368" s="42">
        <v>14</v>
      </c>
      <c r="G7368" s="8">
        <f t="shared" si="451"/>
        <v>18</v>
      </c>
      <c r="H7368" s="8">
        <f t="shared" ref="H7368:H7431" si="452">IF(F7368&gt;G7368,0,$D$3*(G7368-F7368)/$D$4)</f>
        <v>220</v>
      </c>
      <c r="I7368" s="8">
        <f t="shared" ref="I7368:I7431" si="453">H7368/$G$4</f>
        <v>55</v>
      </c>
      <c r="J7368" s="1">
        <v>18</v>
      </c>
      <c r="K7368" s="1">
        <v>25</v>
      </c>
      <c r="M7368" s="45"/>
      <c r="N7368" s="45"/>
      <c r="O7368" s="45"/>
      <c r="P7368" s="28"/>
      <c r="Q7368" s="28"/>
      <c r="R7368" s="25"/>
      <c r="Z7368"/>
    </row>
    <row r="7369" spans="1:26" x14ac:dyDescent="0.25">
      <c r="A7369" s="2" t="s">
        <v>6</v>
      </c>
      <c r="B7369" s="3">
        <v>2008</v>
      </c>
      <c r="C7369" s="3">
        <v>11</v>
      </c>
      <c r="D7369" s="3">
        <v>2</v>
      </c>
      <c r="E7369" s="3">
        <v>18</v>
      </c>
      <c r="F7369" s="42">
        <v>13.4</v>
      </c>
      <c r="G7369" s="8">
        <f t="shared" si="451"/>
        <v>18</v>
      </c>
      <c r="H7369" s="8">
        <f t="shared" si="452"/>
        <v>252.99999999999997</v>
      </c>
      <c r="I7369" s="8">
        <f t="shared" si="453"/>
        <v>63.249999999999993</v>
      </c>
      <c r="J7369" s="1">
        <v>18</v>
      </c>
      <c r="K7369" s="1">
        <v>25</v>
      </c>
      <c r="M7369" s="45"/>
      <c r="N7369" s="45"/>
      <c r="O7369" s="45"/>
      <c r="P7369" s="28"/>
      <c r="Q7369" s="28"/>
      <c r="R7369" s="25"/>
      <c r="Z7369"/>
    </row>
    <row r="7370" spans="1:26" x14ac:dyDescent="0.25">
      <c r="A7370" s="2" t="s">
        <v>6</v>
      </c>
      <c r="B7370" s="3">
        <v>2008</v>
      </c>
      <c r="C7370" s="3">
        <v>11</v>
      </c>
      <c r="D7370" s="3">
        <v>2</v>
      </c>
      <c r="E7370" s="3">
        <v>19</v>
      </c>
      <c r="F7370" s="42">
        <v>12.5</v>
      </c>
      <c r="G7370" s="8">
        <f t="shared" si="451"/>
        <v>18</v>
      </c>
      <c r="H7370" s="8">
        <f t="shared" si="452"/>
        <v>302.5</v>
      </c>
      <c r="I7370" s="8">
        <f t="shared" si="453"/>
        <v>75.625</v>
      </c>
      <c r="J7370" s="1">
        <v>18</v>
      </c>
      <c r="K7370" s="1">
        <v>25</v>
      </c>
      <c r="M7370" s="45"/>
      <c r="N7370" s="45"/>
      <c r="O7370" s="45"/>
      <c r="P7370" s="28"/>
      <c r="Q7370" s="28"/>
      <c r="R7370" s="25"/>
      <c r="Z7370"/>
    </row>
    <row r="7371" spans="1:26" x14ac:dyDescent="0.25">
      <c r="A7371" s="2" t="s">
        <v>6</v>
      </c>
      <c r="B7371" s="3">
        <v>2008</v>
      </c>
      <c r="C7371" s="3">
        <v>11</v>
      </c>
      <c r="D7371" s="3">
        <v>2</v>
      </c>
      <c r="E7371" s="3">
        <v>20</v>
      </c>
      <c r="F7371" s="42">
        <v>12</v>
      </c>
      <c r="G7371" s="8">
        <f t="shared" si="451"/>
        <v>18</v>
      </c>
      <c r="H7371" s="8">
        <f t="shared" si="452"/>
        <v>330</v>
      </c>
      <c r="I7371" s="8">
        <f t="shared" si="453"/>
        <v>82.5</v>
      </c>
      <c r="J7371" s="1">
        <v>18</v>
      </c>
      <c r="K7371" s="1">
        <v>25</v>
      </c>
      <c r="M7371" s="45"/>
      <c r="N7371" s="45"/>
      <c r="O7371" s="45"/>
      <c r="P7371" s="28"/>
      <c r="Q7371" s="28"/>
      <c r="R7371" s="25"/>
      <c r="Z7371"/>
    </row>
    <row r="7372" spans="1:26" x14ac:dyDescent="0.25">
      <c r="A7372" s="2" t="s">
        <v>6</v>
      </c>
      <c r="B7372" s="3">
        <v>2008</v>
      </c>
      <c r="C7372" s="3">
        <v>11</v>
      </c>
      <c r="D7372" s="3">
        <v>2</v>
      </c>
      <c r="E7372" s="3">
        <v>21</v>
      </c>
      <c r="F7372" s="42">
        <v>11.6</v>
      </c>
      <c r="G7372" s="8">
        <f t="shared" si="451"/>
        <v>18</v>
      </c>
      <c r="H7372" s="8">
        <f t="shared" si="452"/>
        <v>352</v>
      </c>
      <c r="I7372" s="8">
        <f t="shared" si="453"/>
        <v>88</v>
      </c>
      <c r="J7372" s="1">
        <v>18</v>
      </c>
      <c r="K7372" s="1">
        <v>25</v>
      </c>
      <c r="M7372" s="45"/>
      <c r="N7372" s="45"/>
      <c r="O7372" s="45"/>
      <c r="P7372" s="28"/>
      <c r="Q7372" s="28"/>
      <c r="R7372" s="25"/>
      <c r="Z7372"/>
    </row>
    <row r="7373" spans="1:26" x14ac:dyDescent="0.25">
      <c r="A7373" s="2" t="s">
        <v>6</v>
      </c>
      <c r="B7373" s="3">
        <v>2008</v>
      </c>
      <c r="C7373" s="3">
        <v>11</v>
      </c>
      <c r="D7373" s="3">
        <v>2</v>
      </c>
      <c r="E7373" s="3">
        <v>22</v>
      </c>
      <c r="F7373" s="42">
        <v>11.4</v>
      </c>
      <c r="G7373" s="8">
        <f t="shared" si="451"/>
        <v>18</v>
      </c>
      <c r="H7373" s="8">
        <f t="shared" si="452"/>
        <v>363</v>
      </c>
      <c r="I7373" s="8">
        <f t="shared" si="453"/>
        <v>90.75</v>
      </c>
      <c r="J7373" s="1">
        <v>18</v>
      </c>
      <c r="K7373" s="1">
        <v>25</v>
      </c>
      <c r="M7373" s="45"/>
      <c r="N7373" s="45"/>
      <c r="O7373" s="45"/>
      <c r="P7373" s="28"/>
      <c r="Q7373" s="28"/>
      <c r="R7373" s="25"/>
      <c r="Z7373"/>
    </row>
    <row r="7374" spans="1:26" x14ac:dyDescent="0.25">
      <c r="A7374" s="2" t="s">
        <v>6</v>
      </c>
      <c r="B7374" s="3">
        <v>2008</v>
      </c>
      <c r="C7374" s="3">
        <v>11</v>
      </c>
      <c r="D7374" s="3">
        <v>2</v>
      </c>
      <c r="E7374" s="3">
        <v>23</v>
      </c>
      <c r="F7374" s="42">
        <v>11.2</v>
      </c>
      <c r="G7374" s="8">
        <f t="shared" si="451"/>
        <v>18</v>
      </c>
      <c r="H7374" s="8">
        <f t="shared" si="452"/>
        <v>374.00000000000006</v>
      </c>
      <c r="I7374" s="8">
        <f t="shared" si="453"/>
        <v>93.500000000000014</v>
      </c>
      <c r="J7374" s="1">
        <v>18</v>
      </c>
      <c r="K7374" s="1">
        <v>25</v>
      </c>
      <c r="M7374" s="45"/>
      <c r="N7374" s="45"/>
      <c r="O7374" s="45"/>
      <c r="P7374" s="28"/>
      <c r="Q7374" s="28"/>
      <c r="R7374" s="25"/>
      <c r="Z7374"/>
    </row>
    <row r="7375" spans="1:26" x14ac:dyDescent="0.25">
      <c r="A7375" s="2" t="s">
        <v>6</v>
      </c>
      <c r="B7375" s="3">
        <v>2008</v>
      </c>
      <c r="C7375" s="3">
        <v>11</v>
      </c>
      <c r="D7375" s="3">
        <v>3</v>
      </c>
      <c r="E7375" s="3">
        <v>0</v>
      </c>
      <c r="F7375" s="42">
        <v>11</v>
      </c>
      <c r="G7375" s="8">
        <f t="shared" si="451"/>
        <v>18</v>
      </c>
      <c r="H7375" s="8">
        <f t="shared" si="452"/>
        <v>385</v>
      </c>
      <c r="I7375" s="8">
        <f t="shared" si="453"/>
        <v>96.25</v>
      </c>
      <c r="J7375" s="1">
        <v>18</v>
      </c>
      <c r="K7375" s="1">
        <v>25</v>
      </c>
      <c r="M7375" s="45"/>
      <c r="N7375" s="45"/>
      <c r="O7375" s="45"/>
      <c r="P7375" s="28"/>
      <c r="Q7375" s="28"/>
      <c r="R7375" s="25"/>
      <c r="Z7375"/>
    </row>
    <row r="7376" spans="1:26" x14ac:dyDescent="0.25">
      <c r="A7376" s="2" t="s">
        <v>6</v>
      </c>
      <c r="B7376" s="3">
        <v>2008</v>
      </c>
      <c r="C7376" s="3">
        <v>11</v>
      </c>
      <c r="D7376" s="3">
        <v>3</v>
      </c>
      <c r="E7376" s="3">
        <v>1</v>
      </c>
      <c r="F7376" s="42">
        <v>11.3</v>
      </c>
      <c r="G7376" s="8">
        <f t="shared" si="451"/>
        <v>18</v>
      </c>
      <c r="H7376" s="8">
        <f t="shared" si="452"/>
        <v>368.49999999999994</v>
      </c>
      <c r="I7376" s="8">
        <f t="shared" si="453"/>
        <v>92.124999999999986</v>
      </c>
      <c r="J7376" s="1">
        <v>18</v>
      </c>
      <c r="K7376" s="1">
        <v>25</v>
      </c>
      <c r="M7376" s="45"/>
      <c r="N7376" s="45"/>
      <c r="O7376" s="45"/>
      <c r="P7376" s="28"/>
      <c r="Q7376" s="28"/>
      <c r="R7376" s="25"/>
      <c r="Z7376"/>
    </row>
    <row r="7377" spans="1:26" x14ac:dyDescent="0.25">
      <c r="A7377" s="2" t="s">
        <v>6</v>
      </c>
      <c r="B7377" s="3">
        <v>2008</v>
      </c>
      <c r="C7377" s="3">
        <v>11</v>
      </c>
      <c r="D7377" s="3">
        <v>3</v>
      </c>
      <c r="E7377" s="3">
        <v>2</v>
      </c>
      <c r="F7377" s="42">
        <v>11.1</v>
      </c>
      <c r="G7377" s="8">
        <f t="shared" si="451"/>
        <v>18</v>
      </c>
      <c r="H7377" s="8">
        <f t="shared" si="452"/>
        <v>379.5</v>
      </c>
      <c r="I7377" s="8">
        <f t="shared" si="453"/>
        <v>94.875</v>
      </c>
      <c r="J7377" s="1">
        <v>18</v>
      </c>
      <c r="K7377" s="1">
        <v>25</v>
      </c>
      <c r="M7377" s="45"/>
      <c r="N7377" s="45"/>
      <c r="O7377" s="45"/>
      <c r="P7377" s="28"/>
      <c r="Q7377" s="28"/>
      <c r="R7377" s="25"/>
      <c r="Z7377"/>
    </row>
    <row r="7378" spans="1:26" x14ac:dyDescent="0.25">
      <c r="A7378" s="2" t="s">
        <v>6</v>
      </c>
      <c r="B7378" s="3">
        <v>2008</v>
      </c>
      <c r="C7378" s="3">
        <v>11</v>
      </c>
      <c r="D7378" s="3">
        <v>3</v>
      </c>
      <c r="E7378" s="3">
        <v>3</v>
      </c>
      <c r="F7378" s="42">
        <v>10.7</v>
      </c>
      <c r="G7378" s="8">
        <f t="shared" si="451"/>
        <v>18</v>
      </c>
      <c r="H7378" s="8">
        <f t="shared" si="452"/>
        <v>401.50000000000006</v>
      </c>
      <c r="I7378" s="8">
        <f t="shared" si="453"/>
        <v>100.37500000000001</v>
      </c>
      <c r="J7378" s="1">
        <v>18</v>
      </c>
      <c r="K7378" s="1">
        <v>25</v>
      </c>
      <c r="M7378" s="45"/>
      <c r="N7378" s="45"/>
      <c r="O7378" s="45"/>
      <c r="P7378" s="28"/>
      <c r="Q7378" s="28"/>
      <c r="R7378" s="25"/>
      <c r="Z7378"/>
    </row>
    <row r="7379" spans="1:26" x14ac:dyDescent="0.25">
      <c r="A7379" s="2" t="s">
        <v>6</v>
      </c>
      <c r="B7379" s="3">
        <v>2008</v>
      </c>
      <c r="C7379" s="3">
        <v>11</v>
      </c>
      <c r="D7379" s="3">
        <v>3</v>
      </c>
      <c r="E7379" s="3">
        <v>4</v>
      </c>
      <c r="F7379" s="42">
        <v>10.5</v>
      </c>
      <c r="G7379" s="8">
        <f t="shared" si="451"/>
        <v>18</v>
      </c>
      <c r="H7379" s="8">
        <f t="shared" si="452"/>
        <v>412.5</v>
      </c>
      <c r="I7379" s="8">
        <f t="shared" si="453"/>
        <v>103.125</v>
      </c>
      <c r="J7379" s="1">
        <v>18</v>
      </c>
      <c r="K7379" s="1">
        <v>25</v>
      </c>
      <c r="M7379" s="45"/>
      <c r="N7379" s="45"/>
      <c r="O7379" s="45"/>
      <c r="P7379" s="28"/>
      <c r="Q7379" s="28"/>
      <c r="R7379" s="25"/>
      <c r="Z7379"/>
    </row>
    <row r="7380" spans="1:26" x14ac:dyDescent="0.25">
      <c r="A7380" s="2" t="s">
        <v>6</v>
      </c>
      <c r="B7380" s="3">
        <v>2008</v>
      </c>
      <c r="C7380" s="3">
        <v>11</v>
      </c>
      <c r="D7380" s="3">
        <v>3</v>
      </c>
      <c r="E7380" s="3">
        <v>5</v>
      </c>
      <c r="F7380" s="42">
        <v>10.8</v>
      </c>
      <c r="G7380" s="8">
        <f t="shared" si="451"/>
        <v>18</v>
      </c>
      <c r="H7380" s="8">
        <f t="shared" si="452"/>
        <v>395.99999999999994</v>
      </c>
      <c r="I7380" s="8">
        <f t="shared" si="453"/>
        <v>98.999999999999986</v>
      </c>
      <c r="J7380" s="1">
        <v>18</v>
      </c>
      <c r="K7380" s="1">
        <v>25</v>
      </c>
      <c r="M7380" s="45"/>
      <c r="N7380" s="45"/>
      <c r="O7380" s="45"/>
      <c r="P7380" s="28"/>
      <c r="Q7380" s="28"/>
      <c r="R7380" s="25"/>
      <c r="Z7380"/>
    </row>
    <row r="7381" spans="1:26" x14ac:dyDescent="0.25">
      <c r="A7381" s="2" t="s">
        <v>6</v>
      </c>
      <c r="B7381" s="3">
        <v>2008</v>
      </c>
      <c r="C7381" s="3">
        <v>11</v>
      </c>
      <c r="D7381" s="3">
        <v>3</v>
      </c>
      <c r="E7381" s="3">
        <v>6</v>
      </c>
      <c r="F7381" s="42">
        <v>11.3</v>
      </c>
      <c r="G7381" s="8">
        <f t="shared" si="451"/>
        <v>18</v>
      </c>
      <c r="H7381" s="8">
        <f t="shared" si="452"/>
        <v>368.49999999999994</v>
      </c>
      <c r="I7381" s="8">
        <f t="shared" si="453"/>
        <v>92.124999999999986</v>
      </c>
      <c r="J7381" s="1">
        <v>18</v>
      </c>
      <c r="K7381" s="1">
        <v>25</v>
      </c>
      <c r="M7381" s="45"/>
      <c r="N7381" s="45"/>
      <c r="O7381" s="45"/>
      <c r="P7381" s="28"/>
      <c r="Q7381" s="28"/>
      <c r="R7381" s="25"/>
      <c r="Z7381"/>
    </row>
    <row r="7382" spans="1:26" x14ac:dyDescent="0.25">
      <c r="A7382" s="2" t="s">
        <v>6</v>
      </c>
      <c r="B7382" s="3">
        <v>2008</v>
      </c>
      <c r="C7382" s="3">
        <v>11</v>
      </c>
      <c r="D7382" s="3">
        <v>3</v>
      </c>
      <c r="E7382" s="3">
        <v>7</v>
      </c>
      <c r="F7382" s="42">
        <v>11.3</v>
      </c>
      <c r="G7382" s="8">
        <f t="shared" si="451"/>
        <v>18</v>
      </c>
      <c r="H7382" s="8">
        <f t="shared" si="452"/>
        <v>368.49999999999994</v>
      </c>
      <c r="I7382" s="8">
        <f t="shared" si="453"/>
        <v>92.124999999999986</v>
      </c>
      <c r="J7382" s="1">
        <v>18</v>
      </c>
      <c r="K7382" s="1">
        <v>25</v>
      </c>
      <c r="M7382" s="45"/>
      <c r="N7382" s="45"/>
      <c r="O7382" s="45"/>
      <c r="P7382" s="28"/>
      <c r="Q7382" s="28"/>
      <c r="R7382" s="25"/>
      <c r="Z7382"/>
    </row>
    <row r="7383" spans="1:26" x14ac:dyDescent="0.25">
      <c r="A7383" s="2" t="s">
        <v>6</v>
      </c>
      <c r="B7383" s="3">
        <v>2008</v>
      </c>
      <c r="C7383" s="3">
        <v>11</v>
      </c>
      <c r="D7383" s="3">
        <v>3</v>
      </c>
      <c r="E7383" s="3">
        <v>8</v>
      </c>
      <c r="F7383" s="42">
        <v>11.3</v>
      </c>
      <c r="G7383" s="8">
        <f t="shared" si="451"/>
        <v>18</v>
      </c>
      <c r="H7383" s="8">
        <f t="shared" si="452"/>
        <v>368.49999999999994</v>
      </c>
      <c r="I7383" s="8">
        <f t="shared" si="453"/>
        <v>92.124999999999986</v>
      </c>
      <c r="J7383" s="1">
        <v>18</v>
      </c>
      <c r="K7383" s="1">
        <v>25</v>
      </c>
      <c r="M7383" s="45"/>
      <c r="N7383" s="45"/>
      <c r="O7383" s="45"/>
      <c r="P7383" s="28"/>
      <c r="Q7383" s="28"/>
      <c r="R7383" s="25"/>
      <c r="Z7383"/>
    </row>
    <row r="7384" spans="1:26" x14ac:dyDescent="0.25">
      <c r="A7384" s="2" t="s">
        <v>6</v>
      </c>
      <c r="B7384" s="3">
        <v>2008</v>
      </c>
      <c r="C7384" s="3">
        <v>11</v>
      </c>
      <c r="D7384" s="3">
        <v>3</v>
      </c>
      <c r="E7384" s="3">
        <v>9</v>
      </c>
      <c r="F7384" s="42">
        <v>11.2</v>
      </c>
      <c r="G7384" s="8">
        <f t="shared" si="451"/>
        <v>18</v>
      </c>
      <c r="H7384" s="8">
        <f t="shared" si="452"/>
        <v>374.00000000000006</v>
      </c>
      <c r="I7384" s="8">
        <f t="shared" si="453"/>
        <v>93.500000000000014</v>
      </c>
      <c r="J7384" s="1">
        <v>18</v>
      </c>
      <c r="K7384" s="1">
        <v>25</v>
      </c>
      <c r="M7384" s="45"/>
      <c r="N7384" s="45"/>
      <c r="O7384" s="45"/>
      <c r="P7384" s="28"/>
      <c r="Q7384" s="28"/>
      <c r="R7384" s="25"/>
      <c r="Z7384"/>
    </row>
    <row r="7385" spans="1:26" x14ac:dyDescent="0.25">
      <c r="A7385" s="2" t="s">
        <v>6</v>
      </c>
      <c r="B7385" s="3">
        <v>2008</v>
      </c>
      <c r="C7385" s="3">
        <v>11</v>
      </c>
      <c r="D7385" s="3">
        <v>3</v>
      </c>
      <c r="E7385" s="3">
        <v>10</v>
      </c>
      <c r="F7385" s="42">
        <v>12.2</v>
      </c>
      <c r="G7385" s="8">
        <f t="shared" si="451"/>
        <v>18</v>
      </c>
      <c r="H7385" s="8">
        <f t="shared" si="452"/>
        <v>319.00000000000006</v>
      </c>
      <c r="I7385" s="8">
        <f t="shared" si="453"/>
        <v>79.750000000000014</v>
      </c>
      <c r="J7385" s="1">
        <v>18</v>
      </c>
      <c r="K7385" s="1">
        <v>25</v>
      </c>
      <c r="M7385" s="45"/>
      <c r="N7385" s="45"/>
      <c r="O7385" s="45"/>
      <c r="P7385" s="28"/>
      <c r="Q7385" s="28"/>
      <c r="R7385" s="25"/>
      <c r="Z7385"/>
    </row>
    <row r="7386" spans="1:26" x14ac:dyDescent="0.25">
      <c r="A7386" s="2" t="s">
        <v>6</v>
      </c>
      <c r="B7386" s="3">
        <v>2008</v>
      </c>
      <c r="C7386" s="3">
        <v>11</v>
      </c>
      <c r="D7386" s="3">
        <v>3</v>
      </c>
      <c r="E7386" s="3">
        <v>11</v>
      </c>
      <c r="F7386" s="42">
        <v>13.5</v>
      </c>
      <c r="G7386" s="8">
        <f t="shared" si="451"/>
        <v>18</v>
      </c>
      <c r="H7386" s="8">
        <f t="shared" si="452"/>
        <v>247.5</v>
      </c>
      <c r="I7386" s="8">
        <f t="shared" si="453"/>
        <v>61.875</v>
      </c>
      <c r="J7386" s="1">
        <v>18</v>
      </c>
      <c r="K7386" s="1">
        <v>25</v>
      </c>
      <c r="M7386" s="45"/>
      <c r="N7386" s="45"/>
      <c r="O7386" s="45"/>
      <c r="P7386" s="28"/>
      <c r="Q7386" s="28"/>
      <c r="R7386" s="25"/>
      <c r="Z7386"/>
    </row>
    <row r="7387" spans="1:26" x14ac:dyDescent="0.25">
      <c r="A7387" s="2" t="s">
        <v>6</v>
      </c>
      <c r="B7387" s="3">
        <v>2008</v>
      </c>
      <c r="C7387" s="3">
        <v>11</v>
      </c>
      <c r="D7387" s="3">
        <v>3</v>
      </c>
      <c r="E7387" s="3">
        <v>12</v>
      </c>
      <c r="F7387" s="42">
        <v>14.5</v>
      </c>
      <c r="G7387" s="8">
        <f t="shared" si="451"/>
        <v>18</v>
      </c>
      <c r="H7387" s="8">
        <f t="shared" si="452"/>
        <v>192.5</v>
      </c>
      <c r="I7387" s="8">
        <f t="shared" si="453"/>
        <v>48.125</v>
      </c>
      <c r="J7387" s="1">
        <v>18</v>
      </c>
      <c r="K7387" s="1">
        <v>25</v>
      </c>
      <c r="M7387" s="45"/>
      <c r="N7387" s="45"/>
      <c r="O7387" s="45"/>
      <c r="P7387" s="28"/>
      <c r="Q7387" s="28"/>
      <c r="R7387" s="25"/>
      <c r="Z7387"/>
    </row>
    <row r="7388" spans="1:26" x14ac:dyDescent="0.25">
      <c r="A7388" s="2" t="s">
        <v>6</v>
      </c>
      <c r="B7388" s="3">
        <v>2008</v>
      </c>
      <c r="C7388" s="3">
        <v>11</v>
      </c>
      <c r="D7388" s="3">
        <v>3</v>
      </c>
      <c r="E7388" s="3">
        <v>13</v>
      </c>
      <c r="F7388" s="42">
        <v>14.7</v>
      </c>
      <c r="G7388" s="8">
        <f t="shared" si="451"/>
        <v>18</v>
      </c>
      <c r="H7388" s="8">
        <f t="shared" si="452"/>
        <v>181.50000000000003</v>
      </c>
      <c r="I7388" s="8">
        <f t="shared" si="453"/>
        <v>45.375000000000007</v>
      </c>
      <c r="J7388" s="1">
        <v>18</v>
      </c>
      <c r="K7388" s="1">
        <v>25</v>
      </c>
      <c r="M7388" s="45"/>
      <c r="N7388" s="45"/>
      <c r="O7388" s="45"/>
      <c r="P7388" s="28"/>
      <c r="Q7388" s="28"/>
      <c r="R7388" s="25"/>
      <c r="Z7388"/>
    </row>
    <row r="7389" spans="1:26" x14ac:dyDescent="0.25">
      <c r="A7389" s="2" t="s">
        <v>6</v>
      </c>
      <c r="B7389" s="3">
        <v>2008</v>
      </c>
      <c r="C7389" s="3">
        <v>11</v>
      </c>
      <c r="D7389" s="3">
        <v>3</v>
      </c>
      <c r="E7389" s="3">
        <v>14</v>
      </c>
      <c r="F7389" s="42">
        <v>15.2</v>
      </c>
      <c r="G7389" s="8">
        <f t="shared" si="451"/>
        <v>18</v>
      </c>
      <c r="H7389" s="8">
        <f t="shared" si="452"/>
        <v>154.00000000000003</v>
      </c>
      <c r="I7389" s="8">
        <f t="shared" si="453"/>
        <v>38.500000000000007</v>
      </c>
      <c r="J7389" s="1">
        <v>18</v>
      </c>
      <c r="K7389" s="1">
        <v>25</v>
      </c>
      <c r="M7389" s="45"/>
      <c r="N7389" s="45"/>
      <c r="O7389" s="45"/>
      <c r="P7389" s="28"/>
      <c r="Q7389" s="28"/>
      <c r="R7389" s="25"/>
      <c r="Z7389"/>
    </row>
    <row r="7390" spans="1:26" x14ac:dyDescent="0.25">
      <c r="A7390" s="2" t="s">
        <v>6</v>
      </c>
      <c r="B7390" s="3">
        <v>2008</v>
      </c>
      <c r="C7390" s="3">
        <v>11</v>
      </c>
      <c r="D7390" s="3">
        <v>3</v>
      </c>
      <c r="E7390" s="3">
        <v>15</v>
      </c>
      <c r="F7390" s="42">
        <v>15.1</v>
      </c>
      <c r="G7390" s="8">
        <f t="shared" si="451"/>
        <v>18</v>
      </c>
      <c r="H7390" s="8">
        <f t="shared" si="452"/>
        <v>159.50000000000003</v>
      </c>
      <c r="I7390" s="8">
        <f t="shared" si="453"/>
        <v>39.875000000000007</v>
      </c>
      <c r="J7390" s="1">
        <v>18</v>
      </c>
      <c r="K7390" s="1">
        <v>25</v>
      </c>
      <c r="M7390" s="45"/>
      <c r="N7390" s="45"/>
      <c r="O7390" s="45"/>
      <c r="P7390" s="28"/>
      <c r="Q7390" s="28"/>
      <c r="R7390" s="25"/>
      <c r="Z7390"/>
    </row>
    <row r="7391" spans="1:26" x14ac:dyDescent="0.25">
      <c r="A7391" s="2" t="s">
        <v>6</v>
      </c>
      <c r="B7391" s="3">
        <v>2008</v>
      </c>
      <c r="C7391" s="3">
        <v>11</v>
      </c>
      <c r="D7391" s="3">
        <v>3</v>
      </c>
      <c r="E7391" s="3">
        <v>16</v>
      </c>
      <c r="F7391" s="42">
        <v>15.2</v>
      </c>
      <c r="G7391" s="8">
        <f t="shared" si="451"/>
        <v>18</v>
      </c>
      <c r="H7391" s="8">
        <f t="shared" si="452"/>
        <v>154.00000000000003</v>
      </c>
      <c r="I7391" s="8">
        <f t="shared" si="453"/>
        <v>38.500000000000007</v>
      </c>
      <c r="J7391" s="1">
        <v>18</v>
      </c>
      <c r="K7391" s="1">
        <v>25</v>
      </c>
      <c r="M7391" s="45"/>
      <c r="N7391" s="45"/>
      <c r="O7391" s="45"/>
      <c r="P7391" s="28"/>
      <c r="Q7391" s="28"/>
      <c r="R7391" s="25"/>
      <c r="Z7391"/>
    </row>
    <row r="7392" spans="1:26" x14ac:dyDescent="0.25">
      <c r="A7392" s="2" t="s">
        <v>6</v>
      </c>
      <c r="B7392" s="3">
        <v>2008</v>
      </c>
      <c r="C7392" s="3">
        <v>11</v>
      </c>
      <c r="D7392" s="3">
        <v>3</v>
      </c>
      <c r="E7392" s="3">
        <v>17</v>
      </c>
      <c r="F7392" s="42">
        <v>14.5</v>
      </c>
      <c r="G7392" s="8">
        <f t="shared" si="451"/>
        <v>18</v>
      </c>
      <c r="H7392" s="8">
        <f t="shared" si="452"/>
        <v>192.5</v>
      </c>
      <c r="I7392" s="8">
        <f t="shared" si="453"/>
        <v>48.125</v>
      </c>
      <c r="J7392" s="1">
        <v>18</v>
      </c>
      <c r="K7392" s="1">
        <v>25</v>
      </c>
      <c r="M7392" s="45"/>
      <c r="N7392" s="45"/>
      <c r="O7392" s="45"/>
      <c r="P7392" s="28"/>
      <c r="Q7392" s="28"/>
      <c r="R7392" s="25"/>
      <c r="Z7392"/>
    </row>
    <row r="7393" spans="1:26" x14ac:dyDescent="0.25">
      <c r="A7393" s="2" t="s">
        <v>6</v>
      </c>
      <c r="B7393" s="3">
        <v>2008</v>
      </c>
      <c r="C7393" s="3">
        <v>11</v>
      </c>
      <c r="D7393" s="3">
        <v>3</v>
      </c>
      <c r="E7393" s="3">
        <v>18</v>
      </c>
      <c r="F7393" s="42">
        <v>13.2</v>
      </c>
      <c r="G7393" s="8">
        <f t="shared" si="451"/>
        <v>18</v>
      </c>
      <c r="H7393" s="8">
        <f t="shared" si="452"/>
        <v>264.00000000000006</v>
      </c>
      <c r="I7393" s="8">
        <f t="shared" si="453"/>
        <v>66.000000000000014</v>
      </c>
      <c r="J7393" s="1">
        <v>18</v>
      </c>
      <c r="K7393" s="1">
        <v>25</v>
      </c>
      <c r="M7393" s="45"/>
      <c r="N7393" s="45"/>
      <c r="O7393" s="45"/>
      <c r="P7393" s="28"/>
      <c r="Q7393" s="28"/>
      <c r="R7393" s="25"/>
      <c r="Z7393"/>
    </row>
    <row r="7394" spans="1:26" x14ac:dyDescent="0.25">
      <c r="A7394" s="2" t="s">
        <v>6</v>
      </c>
      <c r="B7394" s="3">
        <v>2008</v>
      </c>
      <c r="C7394" s="3">
        <v>11</v>
      </c>
      <c r="D7394" s="3">
        <v>3</v>
      </c>
      <c r="E7394" s="3">
        <v>19</v>
      </c>
      <c r="F7394" s="42">
        <v>12.8</v>
      </c>
      <c r="G7394" s="8">
        <f t="shared" si="451"/>
        <v>18</v>
      </c>
      <c r="H7394" s="8">
        <f t="shared" si="452"/>
        <v>285.99999999999994</v>
      </c>
      <c r="I7394" s="8">
        <f t="shared" si="453"/>
        <v>71.499999999999986</v>
      </c>
      <c r="J7394" s="1">
        <v>18</v>
      </c>
      <c r="K7394" s="1">
        <v>25</v>
      </c>
      <c r="M7394" s="45"/>
      <c r="N7394" s="45"/>
      <c r="O7394" s="45"/>
      <c r="P7394" s="28"/>
      <c r="Q7394" s="28"/>
      <c r="R7394" s="25"/>
      <c r="Z7394"/>
    </row>
    <row r="7395" spans="1:26" x14ac:dyDescent="0.25">
      <c r="A7395" s="2" t="s">
        <v>6</v>
      </c>
      <c r="B7395" s="3">
        <v>2008</v>
      </c>
      <c r="C7395" s="3">
        <v>11</v>
      </c>
      <c r="D7395" s="3">
        <v>3</v>
      </c>
      <c r="E7395" s="3">
        <v>20</v>
      </c>
      <c r="F7395" s="42">
        <v>12.9</v>
      </c>
      <c r="G7395" s="8">
        <f t="shared" si="451"/>
        <v>18</v>
      </c>
      <c r="H7395" s="8">
        <f t="shared" si="452"/>
        <v>280.5</v>
      </c>
      <c r="I7395" s="8">
        <f t="shared" si="453"/>
        <v>70.125</v>
      </c>
      <c r="J7395" s="1">
        <v>18</v>
      </c>
      <c r="K7395" s="1">
        <v>25</v>
      </c>
      <c r="M7395" s="45"/>
      <c r="N7395" s="45"/>
      <c r="O7395" s="45"/>
      <c r="P7395" s="28"/>
      <c r="Q7395" s="28"/>
      <c r="R7395" s="25"/>
      <c r="Z7395"/>
    </row>
    <row r="7396" spans="1:26" x14ac:dyDescent="0.25">
      <c r="A7396" s="2" t="s">
        <v>6</v>
      </c>
      <c r="B7396" s="3">
        <v>2008</v>
      </c>
      <c r="C7396" s="3">
        <v>11</v>
      </c>
      <c r="D7396" s="3">
        <v>3</v>
      </c>
      <c r="E7396" s="3">
        <v>21</v>
      </c>
      <c r="F7396" s="42">
        <v>12.8</v>
      </c>
      <c r="G7396" s="8">
        <f t="shared" si="451"/>
        <v>18</v>
      </c>
      <c r="H7396" s="8">
        <f t="shared" si="452"/>
        <v>285.99999999999994</v>
      </c>
      <c r="I7396" s="8">
        <f t="shared" si="453"/>
        <v>71.499999999999986</v>
      </c>
      <c r="J7396" s="1">
        <v>18</v>
      </c>
      <c r="K7396" s="1">
        <v>25</v>
      </c>
      <c r="M7396" s="45"/>
      <c r="N7396" s="45"/>
      <c r="O7396" s="45"/>
      <c r="P7396" s="28"/>
      <c r="Q7396" s="28"/>
      <c r="R7396" s="25"/>
      <c r="Z7396"/>
    </row>
    <row r="7397" spans="1:26" x14ac:dyDescent="0.25">
      <c r="A7397" s="2" t="s">
        <v>6</v>
      </c>
      <c r="B7397" s="3">
        <v>2008</v>
      </c>
      <c r="C7397" s="3">
        <v>11</v>
      </c>
      <c r="D7397" s="3">
        <v>3</v>
      </c>
      <c r="E7397" s="3">
        <v>22</v>
      </c>
      <c r="F7397" s="42">
        <v>12.8</v>
      </c>
      <c r="G7397" s="8">
        <f t="shared" si="451"/>
        <v>18</v>
      </c>
      <c r="H7397" s="8">
        <f t="shared" si="452"/>
        <v>285.99999999999994</v>
      </c>
      <c r="I7397" s="8">
        <f t="shared" si="453"/>
        <v>71.499999999999986</v>
      </c>
      <c r="J7397" s="1">
        <v>18</v>
      </c>
      <c r="K7397" s="1">
        <v>25</v>
      </c>
      <c r="M7397" s="45"/>
      <c r="N7397" s="45"/>
      <c r="O7397" s="45"/>
      <c r="P7397" s="28"/>
      <c r="Q7397" s="28"/>
      <c r="R7397" s="25"/>
      <c r="Z7397"/>
    </row>
    <row r="7398" spans="1:26" x14ac:dyDescent="0.25">
      <c r="A7398" s="2" t="s">
        <v>6</v>
      </c>
      <c r="B7398" s="3">
        <v>2008</v>
      </c>
      <c r="C7398" s="3">
        <v>11</v>
      </c>
      <c r="D7398" s="3">
        <v>3</v>
      </c>
      <c r="E7398" s="3">
        <v>23</v>
      </c>
      <c r="F7398" s="42">
        <v>12.3</v>
      </c>
      <c r="G7398" s="8">
        <f t="shared" si="451"/>
        <v>18</v>
      </c>
      <c r="H7398" s="8">
        <f t="shared" si="452"/>
        <v>313.49999999999994</v>
      </c>
      <c r="I7398" s="8">
        <f t="shared" si="453"/>
        <v>78.374999999999986</v>
      </c>
      <c r="J7398" s="1">
        <v>18</v>
      </c>
      <c r="K7398" s="1">
        <v>25</v>
      </c>
      <c r="M7398" s="45"/>
      <c r="N7398" s="45"/>
      <c r="O7398" s="45"/>
      <c r="P7398" s="28"/>
      <c r="Q7398" s="28"/>
      <c r="R7398" s="25"/>
      <c r="Z7398"/>
    </row>
    <row r="7399" spans="1:26" x14ac:dyDescent="0.25">
      <c r="A7399" s="2" t="s">
        <v>6</v>
      </c>
      <c r="B7399" s="3">
        <v>2008</v>
      </c>
      <c r="C7399" s="3">
        <v>11</v>
      </c>
      <c r="D7399" s="3">
        <v>4</v>
      </c>
      <c r="E7399" s="3">
        <v>0</v>
      </c>
      <c r="F7399" s="42">
        <v>12.4</v>
      </c>
      <c r="G7399" s="8">
        <f t="shared" si="451"/>
        <v>18</v>
      </c>
      <c r="H7399" s="8">
        <f t="shared" si="452"/>
        <v>308</v>
      </c>
      <c r="I7399" s="8">
        <f t="shared" si="453"/>
        <v>77</v>
      </c>
      <c r="J7399" s="1">
        <v>18</v>
      </c>
      <c r="K7399" s="1">
        <v>25</v>
      </c>
      <c r="M7399" s="45"/>
      <c r="N7399" s="45"/>
      <c r="O7399" s="45"/>
      <c r="P7399" s="28"/>
      <c r="Q7399" s="28"/>
      <c r="R7399" s="25"/>
      <c r="Z7399"/>
    </row>
    <row r="7400" spans="1:26" x14ac:dyDescent="0.25">
      <c r="A7400" s="2" t="s">
        <v>6</v>
      </c>
      <c r="B7400" s="3">
        <v>2008</v>
      </c>
      <c r="C7400" s="3">
        <v>11</v>
      </c>
      <c r="D7400" s="3">
        <v>4</v>
      </c>
      <c r="E7400" s="3">
        <v>1</v>
      </c>
      <c r="F7400" s="42">
        <v>12.4</v>
      </c>
      <c r="G7400" s="8">
        <f t="shared" si="451"/>
        <v>18</v>
      </c>
      <c r="H7400" s="8">
        <f t="shared" si="452"/>
        <v>308</v>
      </c>
      <c r="I7400" s="8">
        <f t="shared" si="453"/>
        <v>77</v>
      </c>
      <c r="J7400" s="1">
        <v>18</v>
      </c>
      <c r="K7400" s="1">
        <v>25</v>
      </c>
      <c r="M7400" s="45"/>
      <c r="N7400" s="45"/>
      <c r="O7400" s="45"/>
      <c r="P7400" s="28"/>
      <c r="Q7400" s="28"/>
      <c r="R7400" s="25"/>
      <c r="Z7400"/>
    </row>
    <row r="7401" spans="1:26" x14ac:dyDescent="0.25">
      <c r="A7401" s="2" t="s">
        <v>6</v>
      </c>
      <c r="B7401" s="3">
        <v>2008</v>
      </c>
      <c r="C7401" s="3">
        <v>11</v>
      </c>
      <c r="D7401" s="3">
        <v>4</v>
      </c>
      <c r="E7401" s="3">
        <v>2</v>
      </c>
      <c r="F7401" s="42">
        <v>12.6</v>
      </c>
      <c r="G7401" s="8">
        <f t="shared" si="451"/>
        <v>18</v>
      </c>
      <c r="H7401" s="8">
        <f t="shared" si="452"/>
        <v>297</v>
      </c>
      <c r="I7401" s="8">
        <f t="shared" si="453"/>
        <v>74.25</v>
      </c>
      <c r="J7401" s="1">
        <v>18</v>
      </c>
      <c r="K7401" s="1">
        <v>25</v>
      </c>
      <c r="M7401" s="45"/>
      <c r="N7401" s="45"/>
      <c r="O7401" s="45"/>
      <c r="P7401" s="28"/>
      <c r="Q7401" s="28"/>
      <c r="R7401" s="25"/>
      <c r="Z7401"/>
    </row>
    <row r="7402" spans="1:26" x14ac:dyDescent="0.25">
      <c r="A7402" s="2" t="s">
        <v>6</v>
      </c>
      <c r="B7402" s="3">
        <v>2008</v>
      </c>
      <c r="C7402" s="3">
        <v>11</v>
      </c>
      <c r="D7402" s="3">
        <v>4</v>
      </c>
      <c r="E7402" s="3">
        <v>3</v>
      </c>
      <c r="F7402" s="42">
        <v>13.3</v>
      </c>
      <c r="G7402" s="8">
        <f t="shared" si="451"/>
        <v>18</v>
      </c>
      <c r="H7402" s="8">
        <f t="shared" si="452"/>
        <v>258.49999999999994</v>
      </c>
      <c r="I7402" s="8">
        <f t="shared" si="453"/>
        <v>64.624999999999986</v>
      </c>
      <c r="J7402" s="1">
        <v>18</v>
      </c>
      <c r="K7402" s="1">
        <v>25</v>
      </c>
      <c r="M7402" s="45"/>
      <c r="N7402" s="45"/>
      <c r="O7402" s="45"/>
      <c r="P7402" s="28"/>
      <c r="Q7402" s="28"/>
      <c r="R7402" s="25"/>
      <c r="Z7402"/>
    </row>
    <row r="7403" spans="1:26" x14ac:dyDescent="0.25">
      <c r="A7403" s="2" t="s">
        <v>6</v>
      </c>
      <c r="B7403" s="3">
        <v>2008</v>
      </c>
      <c r="C7403" s="3">
        <v>11</v>
      </c>
      <c r="D7403" s="3">
        <v>4</v>
      </c>
      <c r="E7403" s="3">
        <v>4</v>
      </c>
      <c r="F7403" s="42">
        <v>12.5</v>
      </c>
      <c r="G7403" s="8">
        <f t="shared" si="451"/>
        <v>18</v>
      </c>
      <c r="H7403" s="8">
        <f t="shared" si="452"/>
        <v>302.5</v>
      </c>
      <c r="I7403" s="8">
        <f t="shared" si="453"/>
        <v>75.625</v>
      </c>
      <c r="J7403" s="1">
        <v>18</v>
      </c>
      <c r="K7403" s="1">
        <v>25</v>
      </c>
      <c r="M7403" s="45"/>
      <c r="N7403" s="45"/>
      <c r="O7403" s="45"/>
      <c r="P7403" s="28"/>
      <c r="Q7403" s="28"/>
      <c r="R7403" s="25"/>
      <c r="Z7403"/>
    </row>
    <row r="7404" spans="1:26" x14ac:dyDescent="0.25">
      <c r="A7404" s="2" t="s">
        <v>6</v>
      </c>
      <c r="B7404" s="3">
        <v>2008</v>
      </c>
      <c r="C7404" s="3">
        <v>11</v>
      </c>
      <c r="D7404" s="3">
        <v>4</v>
      </c>
      <c r="E7404" s="3">
        <v>5</v>
      </c>
      <c r="F7404" s="42">
        <v>12.2</v>
      </c>
      <c r="G7404" s="8">
        <f t="shared" si="451"/>
        <v>18</v>
      </c>
      <c r="H7404" s="8">
        <f t="shared" si="452"/>
        <v>319.00000000000006</v>
      </c>
      <c r="I7404" s="8">
        <f t="shared" si="453"/>
        <v>79.750000000000014</v>
      </c>
      <c r="J7404" s="1">
        <v>18</v>
      </c>
      <c r="K7404" s="1">
        <v>25</v>
      </c>
      <c r="M7404" s="45"/>
      <c r="N7404" s="45"/>
      <c r="O7404" s="45"/>
      <c r="P7404" s="28"/>
      <c r="Q7404" s="28"/>
      <c r="R7404" s="25"/>
      <c r="Z7404"/>
    </row>
    <row r="7405" spans="1:26" x14ac:dyDescent="0.25">
      <c r="A7405" s="2" t="s">
        <v>6</v>
      </c>
      <c r="B7405" s="3">
        <v>2008</v>
      </c>
      <c r="C7405" s="3">
        <v>11</v>
      </c>
      <c r="D7405" s="3">
        <v>4</v>
      </c>
      <c r="E7405" s="3">
        <v>6</v>
      </c>
      <c r="F7405" s="42">
        <v>11.7</v>
      </c>
      <c r="G7405" s="8">
        <f t="shared" si="451"/>
        <v>18</v>
      </c>
      <c r="H7405" s="8">
        <f t="shared" si="452"/>
        <v>346.50000000000006</v>
      </c>
      <c r="I7405" s="8">
        <f t="shared" si="453"/>
        <v>86.625000000000014</v>
      </c>
      <c r="J7405" s="1">
        <v>18</v>
      </c>
      <c r="K7405" s="1">
        <v>25</v>
      </c>
      <c r="M7405" s="45"/>
      <c r="N7405" s="45"/>
      <c r="O7405" s="45"/>
      <c r="P7405" s="28"/>
      <c r="Q7405" s="28"/>
      <c r="R7405" s="25"/>
      <c r="Z7405"/>
    </row>
    <row r="7406" spans="1:26" x14ac:dyDescent="0.25">
      <c r="A7406" s="2" t="s">
        <v>6</v>
      </c>
      <c r="B7406" s="3">
        <v>2008</v>
      </c>
      <c r="C7406" s="3">
        <v>11</v>
      </c>
      <c r="D7406" s="3">
        <v>4</v>
      </c>
      <c r="E7406" s="3">
        <v>7</v>
      </c>
      <c r="F7406" s="42">
        <v>11.7</v>
      </c>
      <c r="G7406" s="8">
        <f t="shared" si="451"/>
        <v>18</v>
      </c>
      <c r="H7406" s="8">
        <f t="shared" si="452"/>
        <v>346.50000000000006</v>
      </c>
      <c r="I7406" s="8">
        <f t="shared" si="453"/>
        <v>86.625000000000014</v>
      </c>
      <c r="J7406" s="1">
        <v>18</v>
      </c>
      <c r="K7406" s="1">
        <v>25</v>
      </c>
      <c r="M7406" s="45"/>
      <c r="N7406" s="45"/>
      <c r="O7406" s="45"/>
      <c r="P7406" s="28"/>
      <c r="Q7406" s="28"/>
      <c r="R7406" s="25"/>
      <c r="Z7406"/>
    </row>
    <row r="7407" spans="1:26" x14ac:dyDescent="0.25">
      <c r="A7407" s="2" t="s">
        <v>6</v>
      </c>
      <c r="B7407" s="3">
        <v>2008</v>
      </c>
      <c r="C7407" s="3">
        <v>11</v>
      </c>
      <c r="D7407" s="3">
        <v>4</v>
      </c>
      <c r="E7407" s="3">
        <v>8</v>
      </c>
      <c r="F7407" s="42">
        <v>11.7</v>
      </c>
      <c r="G7407" s="8">
        <f t="shared" si="451"/>
        <v>18</v>
      </c>
      <c r="H7407" s="8">
        <f t="shared" si="452"/>
        <v>346.50000000000006</v>
      </c>
      <c r="I7407" s="8">
        <f t="shared" si="453"/>
        <v>86.625000000000014</v>
      </c>
      <c r="J7407" s="1">
        <v>18</v>
      </c>
      <c r="K7407" s="1">
        <v>25</v>
      </c>
      <c r="M7407" s="45"/>
      <c r="N7407" s="45"/>
      <c r="O7407" s="45"/>
      <c r="P7407" s="28"/>
      <c r="Q7407" s="28"/>
      <c r="R7407" s="25"/>
      <c r="Z7407"/>
    </row>
    <row r="7408" spans="1:26" x14ac:dyDescent="0.25">
      <c r="A7408" s="2" t="s">
        <v>6</v>
      </c>
      <c r="B7408" s="3">
        <v>2008</v>
      </c>
      <c r="C7408" s="3">
        <v>11</v>
      </c>
      <c r="D7408" s="3">
        <v>4</v>
      </c>
      <c r="E7408" s="3">
        <v>9</v>
      </c>
      <c r="F7408" s="42">
        <v>12.2</v>
      </c>
      <c r="G7408" s="8">
        <f t="shared" si="451"/>
        <v>18</v>
      </c>
      <c r="H7408" s="8">
        <f t="shared" si="452"/>
        <v>319.00000000000006</v>
      </c>
      <c r="I7408" s="8">
        <f t="shared" si="453"/>
        <v>79.750000000000014</v>
      </c>
      <c r="J7408" s="1">
        <v>18</v>
      </c>
      <c r="K7408" s="1">
        <v>25</v>
      </c>
      <c r="M7408" s="45"/>
      <c r="N7408" s="45"/>
      <c r="O7408" s="45"/>
      <c r="P7408" s="28"/>
      <c r="Q7408" s="28"/>
      <c r="R7408" s="25"/>
      <c r="Z7408"/>
    </row>
    <row r="7409" spans="1:26" x14ac:dyDescent="0.25">
      <c r="A7409" s="2" t="s">
        <v>6</v>
      </c>
      <c r="B7409" s="3">
        <v>2008</v>
      </c>
      <c r="C7409" s="3">
        <v>11</v>
      </c>
      <c r="D7409" s="3">
        <v>4</v>
      </c>
      <c r="E7409" s="3">
        <v>10</v>
      </c>
      <c r="F7409" s="42">
        <v>13.3</v>
      </c>
      <c r="G7409" s="8">
        <f t="shared" si="451"/>
        <v>18</v>
      </c>
      <c r="H7409" s="8">
        <f t="shared" si="452"/>
        <v>258.49999999999994</v>
      </c>
      <c r="I7409" s="8">
        <f t="shared" si="453"/>
        <v>64.624999999999986</v>
      </c>
      <c r="J7409" s="1">
        <v>18</v>
      </c>
      <c r="K7409" s="1">
        <v>25</v>
      </c>
      <c r="M7409" s="45"/>
      <c r="N7409" s="45"/>
      <c r="O7409" s="45"/>
      <c r="P7409" s="28"/>
      <c r="Q7409" s="28"/>
      <c r="R7409" s="25"/>
      <c r="Z7409"/>
    </row>
    <row r="7410" spans="1:26" x14ac:dyDescent="0.25">
      <c r="A7410" s="2" t="s">
        <v>6</v>
      </c>
      <c r="B7410" s="3">
        <v>2008</v>
      </c>
      <c r="C7410" s="3">
        <v>11</v>
      </c>
      <c r="D7410" s="3">
        <v>4</v>
      </c>
      <c r="E7410" s="3">
        <v>11</v>
      </c>
      <c r="F7410" s="42">
        <v>14.8</v>
      </c>
      <c r="G7410" s="8">
        <f t="shared" si="451"/>
        <v>18</v>
      </c>
      <c r="H7410" s="8">
        <f t="shared" si="452"/>
        <v>175.99999999999997</v>
      </c>
      <c r="I7410" s="8">
        <f t="shared" si="453"/>
        <v>43.999999999999993</v>
      </c>
      <c r="J7410" s="1">
        <v>18</v>
      </c>
      <c r="K7410" s="1">
        <v>25</v>
      </c>
      <c r="M7410" s="45"/>
      <c r="N7410" s="45"/>
      <c r="O7410" s="45"/>
      <c r="P7410" s="28"/>
      <c r="Q7410" s="28"/>
      <c r="R7410" s="25"/>
      <c r="Z7410"/>
    </row>
    <row r="7411" spans="1:26" x14ac:dyDescent="0.25">
      <c r="A7411" s="2" t="s">
        <v>6</v>
      </c>
      <c r="B7411" s="3">
        <v>2008</v>
      </c>
      <c r="C7411" s="3">
        <v>11</v>
      </c>
      <c r="D7411" s="3">
        <v>4</v>
      </c>
      <c r="E7411" s="3">
        <v>12</v>
      </c>
      <c r="F7411" s="42">
        <v>15.7</v>
      </c>
      <c r="G7411" s="8">
        <f t="shared" si="451"/>
        <v>18</v>
      </c>
      <c r="H7411" s="8">
        <f t="shared" si="452"/>
        <v>126.50000000000004</v>
      </c>
      <c r="I7411" s="8">
        <f t="shared" si="453"/>
        <v>31.625000000000011</v>
      </c>
      <c r="J7411" s="1">
        <v>18</v>
      </c>
      <c r="K7411" s="1">
        <v>25</v>
      </c>
      <c r="M7411" s="45"/>
      <c r="N7411" s="45"/>
      <c r="O7411" s="45"/>
      <c r="P7411" s="28"/>
      <c r="Q7411" s="28"/>
      <c r="R7411" s="25"/>
      <c r="Z7411"/>
    </row>
    <row r="7412" spans="1:26" x14ac:dyDescent="0.25">
      <c r="A7412" s="2" t="s">
        <v>6</v>
      </c>
      <c r="B7412" s="3">
        <v>2008</v>
      </c>
      <c r="C7412" s="3">
        <v>11</v>
      </c>
      <c r="D7412" s="3">
        <v>4</v>
      </c>
      <c r="E7412" s="3">
        <v>13</v>
      </c>
      <c r="F7412" s="42">
        <v>15.2</v>
      </c>
      <c r="G7412" s="8">
        <f t="shared" si="451"/>
        <v>18</v>
      </c>
      <c r="H7412" s="8">
        <f t="shared" si="452"/>
        <v>154.00000000000003</v>
      </c>
      <c r="I7412" s="8">
        <f t="shared" si="453"/>
        <v>38.500000000000007</v>
      </c>
      <c r="J7412" s="1">
        <v>18</v>
      </c>
      <c r="K7412" s="1">
        <v>25</v>
      </c>
      <c r="M7412" s="45"/>
      <c r="N7412" s="45"/>
      <c r="O7412" s="45"/>
      <c r="P7412" s="28"/>
      <c r="Q7412" s="28"/>
      <c r="R7412" s="25"/>
      <c r="Z7412"/>
    </row>
    <row r="7413" spans="1:26" x14ac:dyDescent="0.25">
      <c r="A7413" s="2" t="s">
        <v>6</v>
      </c>
      <c r="B7413" s="3">
        <v>2008</v>
      </c>
      <c r="C7413" s="3">
        <v>11</v>
      </c>
      <c r="D7413" s="3">
        <v>4</v>
      </c>
      <c r="E7413" s="3">
        <v>14</v>
      </c>
      <c r="F7413" s="42">
        <v>15.7</v>
      </c>
      <c r="G7413" s="8">
        <f t="shared" si="451"/>
        <v>18</v>
      </c>
      <c r="H7413" s="8">
        <f t="shared" si="452"/>
        <v>126.50000000000004</v>
      </c>
      <c r="I7413" s="8">
        <f t="shared" si="453"/>
        <v>31.625000000000011</v>
      </c>
      <c r="J7413" s="1">
        <v>18</v>
      </c>
      <c r="K7413" s="1">
        <v>25</v>
      </c>
      <c r="M7413" s="45"/>
      <c r="N7413" s="45"/>
      <c r="O7413" s="45"/>
      <c r="P7413" s="28"/>
      <c r="Q7413" s="28"/>
      <c r="R7413" s="25"/>
      <c r="Z7413"/>
    </row>
    <row r="7414" spans="1:26" x14ac:dyDescent="0.25">
      <c r="A7414" s="2" t="s">
        <v>6</v>
      </c>
      <c r="B7414" s="3">
        <v>2008</v>
      </c>
      <c r="C7414" s="3">
        <v>11</v>
      </c>
      <c r="D7414" s="3">
        <v>4</v>
      </c>
      <c r="E7414" s="3">
        <v>15</v>
      </c>
      <c r="F7414" s="42">
        <v>15.9</v>
      </c>
      <c r="G7414" s="8">
        <f t="shared" si="451"/>
        <v>18</v>
      </c>
      <c r="H7414" s="8">
        <f t="shared" si="452"/>
        <v>115.49999999999999</v>
      </c>
      <c r="I7414" s="8">
        <f t="shared" si="453"/>
        <v>28.874999999999996</v>
      </c>
      <c r="J7414" s="1">
        <v>18</v>
      </c>
      <c r="K7414" s="1">
        <v>25</v>
      </c>
      <c r="M7414" s="45"/>
      <c r="N7414" s="45"/>
      <c r="O7414" s="45"/>
      <c r="P7414" s="28"/>
      <c r="Q7414" s="28"/>
      <c r="R7414" s="25"/>
      <c r="Z7414"/>
    </row>
    <row r="7415" spans="1:26" x14ac:dyDescent="0.25">
      <c r="A7415" s="2" t="s">
        <v>6</v>
      </c>
      <c r="B7415" s="3">
        <v>2008</v>
      </c>
      <c r="C7415" s="3">
        <v>11</v>
      </c>
      <c r="D7415" s="3">
        <v>4</v>
      </c>
      <c r="E7415" s="3">
        <v>16</v>
      </c>
      <c r="F7415" s="42">
        <v>15.6</v>
      </c>
      <c r="G7415" s="8">
        <f t="shared" si="451"/>
        <v>18</v>
      </c>
      <c r="H7415" s="8">
        <f t="shared" si="452"/>
        <v>132.00000000000003</v>
      </c>
      <c r="I7415" s="8">
        <f t="shared" si="453"/>
        <v>33.000000000000007</v>
      </c>
      <c r="J7415" s="1">
        <v>18</v>
      </c>
      <c r="K7415" s="1">
        <v>25</v>
      </c>
      <c r="M7415" s="45"/>
      <c r="N7415" s="45"/>
      <c r="O7415" s="45"/>
      <c r="P7415" s="28"/>
      <c r="Q7415" s="28"/>
      <c r="R7415" s="25"/>
      <c r="Z7415"/>
    </row>
    <row r="7416" spans="1:26" x14ac:dyDescent="0.25">
      <c r="A7416" s="2" t="s">
        <v>6</v>
      </c>
      <c r="B7416" s="3">
        <v>2008</v>
      </c>
      <c r="C7416" s="3">
        <v>11</v>
      </c>
      <c r="D7416" s="3">
        <v>4</v>
      </c>
      <c r="E7416" s="3">
        <v>17</v>
      </c>
      <c r="F7416" s="42">
        <v>14.8</v>
      </c>
      <c r="G7416" s="8">
        <f t="shared" si="451"/>
        <v>18</v>
      </c>
      <c r="H7416" s="8">
        <f t="shared" si="452"/>
        <v>175.99999999999997</v>
      </c>
      <c r="I7416" s="8">
        <f t="shared" si="453"/>
        <v>43.999999999999993</v>
      </c>
      <c r="J7416" s="1">
        <v>18</v>
      </c>
      <c r="K7416" s="1">
        <v>25</v>
      </c>
      <c r="M7416" s="45"/>
      <c r="N7416" s="45"/>
      <c r="O7416" s="45"/>
      <c r="P7416" s="28"/>
      <c r="Q7416" s="28"/>
      <c r="R7416" s="25"/>
      <c r="Z7416"/>
    </row>
    <row r="7417" spans="1:26" x14ac:dyDescent="0.25">
      <c r="A7417" s="2" t="s">
        <v>6</v>
      </c>
      <c r="B7417" s="3">
        <v>2008</v>
      </c>
      <c r="C7417" s="3">
        <v>11</v>
      </c>
      <c r="D7417" s="3">
        <v>4</v>
      </c>
      <c r="E7417" s="3">
        <v>18</v>
      </c>
      <c r="F7417" s="42">
        <v>14.2</v>
      </c>
      <c r="G7417" s="8">
        <f t="shared" si="451"/>
        <v>18</v>
      </c>
      <c r="H7417" s="8">
        <f t="shared" si="452"/>
        <v>209.00000000000003</v>
      </c>
      <c r="I7417" s="8">
        <f t="shared" si="453"/>
        <v>52.250000000000007</v>
      </c>
      <c r="J7417" s="1">
        <v>18</v>
      </c>
      <c r="K7417" s="1">
        <v>25</v>
      </c>
      <c r="M7417" s="45"/>
      <c r="N7417" s="45"/>
      <c r="O7417" s="45"/>
      <c r="P7417" s="28"/>
      <c r="Q7417" s="28"/>
      <c r="R7417" s="25"/>
      <c r="Z7417"/>
    </row>
    <row r="7418" spans="1:26" x14ac:dyDescent="0.25">
      <c r="A7418" s="2" t="s">
        <v>6</v>
      </c>
      <c r="B7418" s="3">
        <v>2008</v>
      </c>
      <c r="C7418" s="3">
        <v>11</v>
      </c>
      <c r="D7418" s="3">
        <v>4</v>
      </c>
      <c r="E7418" s="3">
        <v>19</v>
      </c>
      <c r="F7418" s="42">
        <v>14</v>
      </c>
      <c r="G7418" s="8">
        <f t="shared" si="451"/>
        <v>18</v>
      </c>
      <c r="H7418" s="8">
        <f t="shared" si="452"/>
        <v>220</v>
      </c>
      <c r="I7418" s="8">
        <f t="shared" si="453"/>
        <v>55</v>
      </c>
      <c r="J7418" s="1">
        <v>18</v>
      </c>
      <c r="K7418" s="1">
        <v>25</v>
      </c>
      <c r="M7418" s="45"/>
      <c r="N7418" s="45"/>
      <c r="O7418" s="45"/>
      <c r="P7418" s="28"/>
      <c r="Q7418" s="28"/>
      <c r="R7418" s="25"/>
      <c r="Z7418"/>
    </row>
    <row r="7419" spans="1:26" x14ac:dyDescent="0.25">
      <c r="A7419" s="2" t="s">
        <v>6</v>
      </c>
      <c r="B7419" s="3">
        <v>2008</v>
      </c>
      <c r="C7419" s="3">
        <v>11</v>
      </c>
      <c r="D7419" s="3">
        <v>4</v>
      </c>
      <c r="E7419" s="3">
        <v>20</v>
      </c>
      <c r="F7419" s="42">
        <v>14.1</v>
      </c>
      <c r="G7419" s="8">
        <f t="shared" si="451"/>
        <v>18</v>
      </c>
      <c r="H7419" s="8">
        <f t="shared" si="452"/>
        <v>214.50000000000003</v>
      </c>
      <c r="I7419" s="8">
        <f t="shared" si="453"/>
        <v>53.625000000000007</v>
      </c>
      <c r="J7419" s="1">
        <v>18</v>
      </c>
      <c r="K7419" s="1">
        <v>25</v>
      </c>
      <c r="M7419" s="45"/>
      <c r="N7419" s="45"/>
      <c r="O7419" s="45"/>
      <c r="P7419" s="28"/>
      <c r="Q7419" s="28"/>
      <c r="R7419" s="25"/>
      <c r="Z7419"/>
    </row>
    <row r="7420" spans="1:26" x14ac:dyDescent="0.25">
      <c r="A7420" s="2" t="s">
        <v>6</v>
      </c>
      <c r="B7420" s="3">
        <v>2008</v>
      </c>
      <c r="C7420" s="3">
        <v>11</v>
      </c>
      <c r="D7420" s="3">
        <v>4</v>
      </c>
      <c r="E7420" s="3">
        <v>21</v>
      </c>
      <c r="F7420" s="42">
        <v>14.5</v>
      </c>
      <c r="G7420" s="8">
        <f t="shared" si="451"/>
        <v>18</v>
      </c>
      <c r="H7420" s="8">
        <f t="shared" si="452"/>
        <v>192.5</v>
      </c>
      <c r="I7420" s="8">
        <f t="shared" si="453"/>
        <v>48.125</v>
      </c>
      <c r="J7420" s="1">
        <v>18</v>
      </c>
      <c r="K7420" s="1">
        <v>25</v>
      </c>
      <c r="M7420" s="45"/>
      <c r="N7420" s="45"/>
      <c r="O7420" s="45"/>
      <c r="P7420" s="28"/>
      <c r="Q7420" s="28"/>
      <c r="R7420" s="25"/>
      <c r="Z7420"/>
    </row>
    <row r="7421" spans="1:26" x14ac:dyDescent="0.25">
      <c r="A7421" s="2" t="s">
        <v>6</v>
      </c>
      <c r="B7421" s="3">
        <v>2008</v>
      </c>
      <c r="C7421" s="3">
        <v>11</v>
      </c>
      <c r="D7421" s="3">
        <v>4</v>
      </c>
      <c r="E7421" s="3">
        <v>22</v>
      </c>
      <c r="F7421" s="42">
        <v>14.6</v>
      </c>
      <c r="G7421" s="8">
        <f t="shared" si="451"/>
        <v>18</v>
      </c>
      <c r="H7421" s="8">
        <f t="shared" si="452"/>
        <v>187.00000000000003</v>
      </c>
      <c r="I7421" s="8">
        <f t="shared" si="453"/>
        <v>46.750000000000007</v>
      </c>
      <c r="J7421" s="1">
        <v>18</v>
      </c>
      <c r="K7421" s="1">
        <v>25</v>
      </c>
      <c r="M7421" s="45"/>
      <c r="N7421" s="45"/>
      <c r="O7421" s="45"/>
      <c r="P7421" s="28"/>
      <c r="Q7421" s="28"/>
      <c r="R7421" s="25"/>
      <c r="Z7421"/>
    </row>
    <row r="7422" spans="1:26" x14ac:dyDescent="0.25">
      <c r="A7422" s="2" t="s">
        <v>6</v>
      </c>
      <c r="B7422" s="3">
        <v>2008</v>
      </c>
      <c r="C7422" s="3">
        <v>11</v>
      </c>
      <c r="D7422" s="3">
        <v>4</v>
      </c>
      <c r="E7422" s="3">
        <v>23</v>
      </c>
      <c r="F7422" s="42">
        <v>14.8</v>
      </c>
      <c r="G7422" s="8">
        <f t="shared" si="451"/>
        <v>18</v>
      </c>
      <c r="H7422" s="8">
        <f t="shared" si="452"/>
        <v>175.99999999999997</v>
      </c>
      <c r="I7422" s="8">
        <f t="shared" si="453"/>
        <v>43.999999999999993</v>
      </c>
      <c r="J7422" s="1">
        <v>18</v>
      </c>
      <c r="K7422" s="1">
        <v>25</v>
      </c>
      <c r="M7422" s="45"/>
      <c r="N7422" s="45"/>
      <c r="O7422" s="45"/>
      <c r="P7422" s="28"/>
      <c r="Q7422" s="28"/>
      <c r="R7422" s="25"/>
      <c r="Z7422"/>
    </row>
    <row r="7423" spans="1:26" x14ac:dyDescent="0.25">
      <c r="A7423" s="2" t="s">
        <v>6</v>
      </c>
      <c r="B7423" s="3">
        <v>2008</v>
      </c>
      <c r="C7423" s="3">
        <v>11</v>
      </c>
      <c r="D7423" s="3">
        <v>5</v>
      </c>
      <c r="E7423" s="3">
        <v>0</v>
      </c>
      <c r="F7423" s="42">
        <v>14.7</v>
      </c>
      <c r="G7423" s="8">
        <f t="shared" si="451"/>
        <v>18</v>
      </c>
      <c r="H7423" s="8">
        <f t="shared" si="452"/>
        <v>181.50000000000003</v>
      </c>
      <c r="I7423" s="8">
        <f t="shared" si="453"/>
        <v>45.375000000000007</v>
      </c>
      <c r="J7423" s="1">
        <v>18</v>
      </c>
      <c r="K7423" s="1">
        <v>25</v>
      </c>
      <c r="M7423" s="45"/>
      <c r="N7423" s="45"/>
      <c r="O7423" s="45"/>
      <c r="P7423" s="28"/>
      <c r="Q7423" s="28"/>
      <c r="R7423" s="25"/>
      <c r="Z7423"/>
    </row>
    <row r="7424" spans="1:26" x14ac:dyDescent="0.25">
      <c r="A7424" s="2" t="s">
        <v>6</v>
      </c>
      <c r="B7424" s="3">
        <v>2008</v>
      </c>
      <c r="C7424" s="3">
        <v>11</v>
      </c>
      <c r="D7424" s="3">
        <v>5</v>
      </c>
      <c r="E7424" s="3">
        <v>1</v>
      </c>
      <c r="F7424" s="42">
        <v>14.7</v>
      </c>
      <c r="G7424" s="8">
        <f t="shared" si="451"/>
        <v>18</v>
      </c>
      <c r="H7424" s="8">
        <f t="shared" si="452"/>
        <v>181.50000000000003</v>
      </c>
      <c r="I7424" s="8">
        <f t="shared" si="453"/>
        <v>45.375000000000007</v>
      </c>
      <c r="J7424" s="1">
        <v>18</v>
      </c>
      <c r="K7424" s="1">
        <v>25</v>
      </c>
      <c r="M7424" s="45"/>
      <c r="N7424" s="45"/>
      <c r="O7424" s="45"/>
      <c r="P7424" s="28"/>
      <c r="Q7424" s="28"/>
      <c r="R7424" s="25"/>
      <c r="Z7424"/>
    </row>
    <row r="7425" spans="1:26" x14ac:dyDescent="0.25">
      <c r="A7425" s="2" t="s">
        <v>6</v>
      </c>
      <c r="B7425" s="3">
        <v>2008</v>
      </c>
      <c r="C7425" s="3">
        <v>11</v>
      </c>
      <c r="D7425" s="3">
        <v>5</v>
      </c>
      <c r="E7425" s="3">
        <v>2</v>
      </c>
      <c r="F7425" s="42">
        <v>14.8</v>
      </c>
      <c r="G7425" s="8">
        <f t="shared" si="451"/>
        <v>18</v>
      </c>
      <c r="H7425" s="8">
        <f t="shared" si="452"/>
        <v>175.99999999999997</v>
      </c>
      <c r="I7425" s="8">
        <f t="shared" si="453"/>
        <v>43.999999999999993</v>
      </c>
      <c r="J7425" s="1">
        <v>18</v>
      </c>
      <c r="K7425" s="1">
        <v>25</v>
      </c>
      <c r="M7425" s="45"/>
      <c r="N7425" s="45"/>
      <c r="O7425" s="45"/>
      <c r="P7425" s="28"/>
      <c r="Q7425" s="28"/>
      <c r="R7425" s="25"/>
      <c r="Z7425"/>
    </row>
    <row r="7426" spans="1:26" x14ac:dyDescent="0.25">
      <c r="A7426" s="2" t="s">
        <v>6</v>
      </c>
      <c r="B7426" s="3">
        <v>2008</v>
      </c>
      <c r="C7426" s="3">
        <v>11</v>
      </c>
      <c r="D7426" s="3">
        <v>5</v>
      </c>
      <c r="E7426" s="3">
        <v>3</v>
      </c>
      <c r="F7426" s="42">
        <v>14.9</v>
      </c>
      <c r="G7426" s="8">
        <f t="shared" si="451"/>
        <v>18</v>
      </c>
      <c r="H7426" s="8">
        <f t="shared" si="452"/>
        <v>170.49999999999997</v>
      </c>
      <c r="I7426" s="8">
        <f t="shared" si="453"/>
        <v>42.624999999999993</v>
      </c>
      <c r="J7426" s="1">
        <v>18</v>
      </c>
      <c r="K7426" s="1">
        <v>25</v>
      </c>
      <c r="M7426" s="45"/>
      <c r="N7426" s="45"/>
      <c r="O7426" s="45"/>
      <c r="P7426" s="28"/>
      <c r="Q7426" s="28"/>
      <c r="R7426" s="25"/>
      <c r="Z7426"/>
    </row>
    <row r="7427" spans="1:26" x14ac:dyDescent="0.25">
      <c r="A7427" s="2" t="s">
        <v>6</v>
      </c>
      <c r="B7427" s="3">
        <v>2008</v>
      </c>
      <c r="C7427" s="3">
        <v>11</v>
      </c>
      <c r="D7427" s="3">
        <v>5</v>
      </c>
      <c r="E7427" s="3">
        <v>4</v>
      </c>
      <c r="F7427" s="42">
        <v>15.3</v>
      </c>
      <c r="G7427" s="8">
        <f t="shared" si="451"/>
        <v>18</v>
      </c>
      <c r="H7427" s="8">
        <f t="shared" si="452"/>
        <v>148.49999999999997</v>
      </c>
      <c r="I7427" s="8">
        <f t="shared" si="453"/>
        <v>37.124999999999993</v>
      </c>
      <c r="J7427" s="1">
        <v>18</v>
      </c>
      <c r="K7427" s="1">
        <v>25</v>
      </c>
      <c r="M7427" s="45"/>
      <c r="N7427" s="45"/>
      <c r="O7427" s="45"/>
      <c r="P7427" s="28"/>
      <c r="Q7427" s="28"/>
      <c r="R7427" s="25"/>
      <c r="Z7427"/>
    </row>
    <row r="7428" spans="1:26" x14ac:dyDescent="0.25">
      <c r="A7428" s="2" t="s">
        <v>6</v>
      </c>
      <c r="B7428" s="3">
        <v>2008</v>
      </c>
      <c r="C7428" s="3">
        <v>11</v>
      </c>
      <c r="D7428" s="3">
        <v>5</v>
      </c>
      <c r="E7428" s="3">
        <v>5</v>
      </c>
      <c r="F7428" s="42">
        <v>15.2</v>
      </c>
      <c r="G7428" s="8">
        <f t="shared" si="451"/>
        <v>18</v>
      </c>
      <c r="H7428" s="8">
        <f t="shared" si="452"/>
        <v>154.00000000000003</v>
      </c>
      <c r="I7428" s="8">
        <f t="shared" si="453"/>
        <v>38.500000000000007</v>
      </c>
      <c r="J7428" s="1">
        <v>18</v>
      </c>
      <c r="K7428" s="1">
        <v>25</v>
      </c>
      <c r="M7428" s="45"/>
      <c r="N7428" s="45"/>
      <c r="O7428" s="45"/>
      <c r="P7428" s="28"/>
      <c r="Q7428" s="28"/>
      <c r="R7428" s="25"/>
      <c r="Z7428"/>
    </row>
    <row r="7429" spans="1:26" x14ac:dyDescent="0.25">
      <c r="A7429" s="2" t="s">
        <v>6</v>
      </c>
      <c r="B7429" s="3">
        <v>2008</v>
      </c>
      <c r="C7429" s="3">
        <v>11</v>
      </c>
      <c r="D7429" s="3">
        <v>5</v>
      </c>
      <c r="E7429" s="3">
        <v>6</v>
      </c>
      <c r="F7429" s="42">
        <v>15.3</v>
      </c>
      <c r="G7429" s="8">
        <f t="shared" si="451"/>
        <v>18</v>
      </c>
      <c r="H7429" s="8">
        <f t="shared" si="452"/>
        <v>148.49999999999997</v>
      </c>
      <c r="I7429" s="8">
        <f t="shared" si="453"/>
        <v>37.124999999999993</v>
      </c>
      <c r="J7429" s="1">
        <v>18</v>
      </c>
      <c r="K7429" s="1">
        <v>25</v>
      </c>
      <c r="M7429" s="45"/>
      <c r="N7429" s="45"/>
      <c r="O7429" s="45"/>
      <c r="P7429" s="28"/>
      <c r="Q7429" s="28"/>
      <c r="R7429" s="25"/>
      <c r="Z7429"/>
    </row>
    <row r="7430" spans="1:26" x14ac:dyDescent="0.25">
      <c r="A7430" s="2" t="s">
        <v>6</v>
      </c>
      <c r="B7430" s="3">
        <v>2008</v>
      </c>
      <c r="C7430" s="3">
        <v>11</v>
      </c>
      <c r="D7430" s="3">
        <v>5</v>
      </c>
      <c r="E7430" s="3">
        <v>7</v>
      </c>
      <c r="F7430" s="42">
        <v>15.3</v>
      </c>
      <c r="G7430" s="8">
        <f t="shared" si="451"/>
        <v>18</v>
      </c>
      <c r="H7430" s="8">
        <f t="shared" si="452"/>
        <v>148.49999999999997</v>
      </c>
      <c r="I7430" s="8">
        <f t="shared" si="453"/>
        <v>37.124999999999993</v>
      </c>
      <c r="J7430" s="1">
        <v>18</v>
      </c>
      <c r="K7430" s="1">
        <v>25</v>
      </c>
      <c r="M7430" s="45"/>
      <c r="N7430" s="45"/>
      <c r="O7430" s="45"/>
      <c r="P7430" s="28"/>
      <c r="Q7430" s="28"/>
      <c r="R7430" s="25"/>
      <c r="Z7430"/>
    </row>
    <row r="7431" spans="1:26" x14ac:dyDescent="0.25">
      <c r="A7431" s="2" t="s">
        <v>6</v>
      </c>
      <c r="B7431" s="3">
        <v>2008</v>
      </c>
      <c r="C7431" s="3">
        <v>11</v>
      </c>
      <c r="D7431" s="3">
        <v>5</v>
      </c>
      <c r="E7431" s="3">
        <v>8</v>
      </c>
      <c r="F7431" s="42">
        <v>15.1</v>
      </c>
      <c r="G7431" s="8">
        <f t="shared" ref="G7431:G7494" si="454">IF(A7431="Inverno", $G$3, $G$2)</f>
        <v>18</v>
      </c>
      <c r="H7431" s="8">
        <f t="shared" si="452"/>
        <v>159.50000000000003</v>
      </c>
      <c r="I7431" s="8">
        <f t="shared" si="453"/>
        <v>39.875000000000007</v>
      </c>
      <c r="J7431" s="1">
        <v>18</v>
      </c>
      <c r="K7431" s="1">
        <v>25</v>
      </c>
      <c r="M7431" s="45"/>
      <c r="N7431" s="45"/>
      <c r="O7431" s="45"/>
      <c r="P7431" s="28"/>
      <c r="Q7431" s="28"/>
      <c r="R7431" s="25"/>
      <c r="Z7431"/>
    </row>
    <row r="7432" spans="1:26" x14ac:dyDescent="0.25">
      <c r="A7432" s="2" t="s">
        <v>6</v>
      </c>
      <c r="B7432" s="3">
        <v>2008</v>
      </c>
      <c r="C7432" s="3">
        <v>11</v>
      </c>
      <c r="D7432" s="3">
        <v>5</v>
      </c>
      <c r="E7432" s="3">
        <v>9</v>
      </c>
      <c r="F7432" s="42">
        <v>15.2</v>
      </c>
      <c r="G7432" s="8">
        <f t="shared" si="454"/>
        <v>18</v>
      </c>
      <c r="H7432" s="8">
        <f t="shared" ref="H7432:H7495" si="455">IF(F7432&gt;G7432,0,$D$3*(G7432-F7432)/$D$4)</f>
        <v>154.00000000000003</v>
      </c>
      <c r="I7432" s="8">
        <f t="shared" ref="I7432:I7495" si="456">H7432/$G$4</f>
        <v>38.500000000000007</v>
      </c>
      <c r="J7432" s="1">
        <v>18</v>
      </c>
      <c r="K7432" s="1">
        <v>25</v>
      </c>
      <c r="M7432" s="45"/>
      <c r="N7432" s="45"/>
      <c r="O7432" s="45"/>
      <c r="P7432" s="28"/>
      <c r="Q7432" s="28"/>
      <c r="R7432" s="25"/>
      <c r="Z7432"/>
    </row>
    <row r="7433" spans="1:26" x14ac:dyDescent="0.25">
      <c r="A7433" s="2" t="s">
        <v>6</v>
      </c>
      <c r="B7433" s="3">
        <v>2008</v>
      </c>
      <c r="C7433" s="3">
        <v>11</v>
      </c>
      <c r="D7433" s="3">
        <v>5</v>
      </c>
      <c r="E7433" s="3">
        <v>10</v>
      </c>
      <c r="F7433" s="42">
        <v>16.3</v>
      </c>
      <c r="G7433" s="8">
        <f t="shared" si="454"/>
        <v>18</v>
      </c>
      <c r="H7433" s="8">
        <f t="shared" si="455"/>
        <v>93.499999999999957</v>
      </c>
      <c r="I7433" s="8">
        <f t="shared" si="456"/>
        <v>23.374999999999989</v>
      </c>
      <c r="J7433" s="1">
        <v>18</v>
      </c>
      <c r="K7433" s="1">
        <v>25</v>
      </c>
      <c r="M7433" s="45"/>
      <c r="N7433" s="45"/>
      <c r="O7433" s="45"/>
      <c r="P7433" s="28"/>
      <c r="Q7433" s="28"/>
      <c r="R7433" s="25"/>
      <c r="Z7433"/>
    </row>
    <row r="7434" spans="1:26" x14ac:dyDescent="0.25">
      <c r="A7434" s="2" t="s">
        <v>6</v>
      </c>
      <c r="B7434" s="3">
        <v>2008</v>
      </c>
      <c r="C7434" s="3">
        <v>11</v>
      </c>
      <c r="D7434" s="3">
        <v>5</v>
      </c>
      <c r="E7434" s="3">
        <v>11</v>
      </c>
      <c r="F7434" s="42">
        <v>15.5</v>
      </c>
      <c r="G7434" s="8">
        <f t="shared" si="454"/>
        <v>18</v>
      </c>
      <c r="H7434" s="8">
        <f t="shared" si="455"/>
        <v>137.5</v>
      </c>
      <c r="I7434" s="8">
        <f t="shared" si="456"/>
        <v>34.375</v>
      </c>
      <c r="J7434" s="1">
        <v>18</v>
      </c>
      <c r="K7434" s="1">
        <v>25</v>
      </c>
      <c r="M7434" s="45"/>
      <c r="N7434" s="45"/>
      <c r="O7434" s="45"/>
      <c r="P7434" s="28"/>
      <c r="Q7434" s="28"/>
      <c r="R7434" s="25"/>
      <c r="Z7434"/>
    </row>
    <row r="7435" spans="1:26" x14ac:dyDescent="0.25">
      <c r="A7435" s="2" t="s">
        <v>6</v>
      </c>
      <c r="B7435" s="3">
        <v>2008</v>
      </c>
      <c r="C7435" s="3">
        <v>11</v>
      </c>
      <c r="D7435" s="3">
        <v>5</v>
      </c>
      <c r="E7435" s="3">
        <v>12</v>
      </c>
      <c r="F7435" s="42">
        <v>15.3</v>
      </c>
      <c r="G7435" s="8">
        <f t="shared" si="454"/>
        <v>18</v>
      </c>
      <c r="H7435" s="8">
        <f t="shared" si="455"/>
        <v>148.49999999999997</v>
      </c>
      <c r="I7435" s="8">
        <f t="shared" si="456"/>
        <v>37.124999999999993</v>
      </c>
      <c r="J7435" s="1">
        <v>18</v>
      </c>
      <c r="K7435" s="1">
        <v>25</v>
      </c>
      <c r="M7435" s="45"/>
      <c r="N7435" s="45"/>
      <c r="O7435" s="45"/>
      <c r="P7435" s="28"/>
      <c r="Q7435" s="28"/>
      <c r="R7435" s="25"/>
      <c r="Z7435"/>
    </row>
    <row r="7436" spans="1:26" x14ac:dyDescent="0.25">
      <c r="A7436" s="2" t="s">
        <v>6</v>
      </c>
      <c r="B7436" s="3">
        <v>2008</v>
      </c>
      <c r="C7436" s="3">
        <v>11</v>
      </c>
      <c r="D7436" s="3">
        <v>5</v>
      </c>
      <c r="E7436" s="3">
        <v>13</v>
      </c>
      <c r="F7436" s="42">
        <v>15.4</v>
      </c>
      <c r="G7436" s="8">
        <f t="shared" si="454"/>
        <v>18</v>
      </c>
      <c r="H7436" s="8">
        <f t="shared" si="455"/>
        <v>142.99999999999997</v>
      </c>
      <c r="I7436" s="8">
        <f t="shared" si="456"/>
        <v>35.749999999999993</v>
      </c>
      <c r="J7436" s="1">
        <v>18</v>
      </c>
      <c r="K7436" s="1">
        <v>25</v>
      </c>
      <c r="M7436" s="45"/>
      <c r="N7436" s="45"/>
      <c r="O7436" s="45"/>
      <c r="P7436" s="28"/>
      <c r="Q7436" s="28"/>
      <c r="R7436" s="25"/>
      <c r="Z7436"/>
    </row>
    <row r="7437" spans="1:26" x14ac:dyDescent="0.25">
      <c r="A7437" s="2" t="s">
        <v>6</v>
      </c>
      <c r="B7437" s="3">
        <v>2008</v>
      </c>
      <c r="C7437" s="3">
        <v>11</v>
      </c>
      <c r="D7437" s="3">
        <v>5</v>
      </c>
      <c r="E7437" s="3">
        <v>14</v>
      </c>
      <c r="F7437" s="42">
        <v>15.9</v>
      </c>
      <c r="G7437" s="8">
        <f t="shared" si="454"/>
        <v>18</v>
      </c>
      <c r="H7437" s="8">
        <f t="shared" si="455"/>
        <v>115.49999999999999</v>
      </c>
      <c r="I7437" s="8">
        <f t="shared" si="456"/>
        <v>28.874999999999996</v>
      </c>
      <c r="J7437" s="1">
        <v>18</v>
      </c>
      <c r="K7437" s="1">
        <v>25</v>
      </c>
      <c r="M7437" s="45"/>
      <c r="N7437" s="45"/>
      <c r="O7437" s="45"/>
      <c r="P7437" s="28"/>
      <c r="Q7437" s="28"/>
      <c r="R7437" s="25"/>
      <c r="Z7437"/>
    </row>
    <row r="7438" spans="1:26" x14ac:dyDescent="0.25">
      <c r="A7438" s="2" t="s">
        <v>6</v>
      </c>
      <c r="B7438" s="3">
        <v>2008</v>
      </c>
      <c r="C7438" s="3">
        <v>11</v>
      </c>
      <c r="D7438" s="3">
        <v>5</v>
      </c>
      <c r="E7438" s="3">
        <v>15</v>
      </c>
      <c r="F7438" s="42">
        <v>16.399999999999999</v>
      </c>
      <c r="G7438" s="8">
        <f t="shared" si="454"/>
        <v>18</v>
      </c>
      <c r="H7438" s="8">
        <f t="shared" si="455"/>
        <v>88.000000000000085</v>
      </c>
      <c r="I7438" s="8">
        <f t="shared" si="456"/>
        <v>22.000000000000021</v>
      </c>
      <c r="J7438" s="1">
        <v>18</v>
      </c>
      <c r="K7438" s="1">
        <v>25</v>
      </c>
      <c r="M7438" s="45"/>
      <c r="N7438" s="45"/>
      <c r="O7438" s="45"/>
      <c r="P7438" s="28"/>
      <c r="Q7438" s="28"/>
      <c r="R7438" s="25"/>
      <c r="Z7438"/>
    </row>
    <row r="7439" spans="1:26" x14ac:dyDescent="0.25">
      <c r="A7439" s="2" t="s">
        <v>6</v>
      </c>
      <c r="B7439" s="3">
        <v>2008</v>
      </c>
      <c r="C7439" s="3">
        <v>11</v>
      </c>
      <c r="D7439" s="3">
        <v>5</v>
      </c>
      <c r="E7439" s="3">
        <v>16</v>
      </c>
      <c r="F7439" s="42">
        <v>16.5</v>
      </c>
      <c r="G7439" s="8">
        <f t="shared" si="454"/>
        <v>18</v>
      </c>
      <c r="H7439" s="8">
        <f t="shared" si="455"/>
        <v>82.5</v>
      </c>
      <c r="I7439" s="8">
        <f t="shared" si="456"/>
        <v>20.625</v>
      </c>
      <c r="J7439" s="1">
        <v>18</v>
      </c>
      <c r="K7439" s="1">
        <v>25</v>
      </c>
      <c r="M7439" s="45"/>
      <c r="N7439" s="45"/>
      <c r="O7439" s="45"/>
      <c r="P7439" s="28"/>
      <c r="Q7439" s="28"/>
      <c r="R7439" s="25"/>
      <c r="Z7439"/>
    </row>
    <row r="7440" spans="1:26" x14ac:dyDescent="0.25">
      <c r="A7440" s="2" t="s">
        <v>6</v>
      </c>
      <c r="B7440" s="3">
        <v>2008</v>
      </c>
      <c r="C7440" s="3">
        <v>11</v>
      </c>
      <c r="D7440" s="3">
        <v>5</v>
      </c>
      <c r="E7440" s="3">
        <v>17</v>
      </c>
      <c r="F7440" s="42">
        <v>16.100000000000001</v>
      </c>
      <c r="G7440" s="8">
        <f t="shared" si="454"/>
        <v>18</v>
      </c>
      <c r="H7440" s="8">
        <f t="shared" si="455"/>
        <v>104.49999999999991</v>
      </c>
      <c r="I7440" s="8">
        <f t="shared" si="456"/>
        <v>26.124999999999979</v>
      </c>
      <c r="J7440" s="1">
        <v>18</v>
      </c>
      <c r="K7440" s="1">
        <v>25</v>
      </c>
      <c r="M7440" s="45"/>
      <c r="N7440" s="45"/>
      <c r="O7440" s="45"/>
      <c r="P7440" s="28"/>
      <c r="Q7440" s="28"/>
      <c r="R7440" s="25"/>
      <c r="Z7440"/>
    </row>
    <row r="7441" spans="1:26" x14ac:dyDescent="0.25">
      <c r="A7441" s="2" t="s">
        <v>6</v>
      </c>
      <c r="B7441" s="3">
        <v>2008</v>
      </c>
      <c r="C7441" s="3">
        <v>11</v>
      </c>
      <c r="D7441" s="3">
        <v>5</v>
      </c>
      <c r="E7441" s="3">
        <v>18</v>
      </c>
      <c r="F7441" s="42">
        <v>15</v>
      </c>
      <c r="G7441" s="8">
        <f t="shared" si="454"/>
        <v>18</v>
      </c>
      <c r="H7441" s="8">
        <f t="shared" si="455"/>
        <v>165</v>
      </c>
      <c r="I7441" s="8">
        <f t="shared" si="456"/>
        <v>41.25</v>
      </c>
      <c r="J7441" s="1">
        <v>18</v>
      </c>
      <c r="K7441" s="1">
        <v>25</v>
      </c>
      <c r="M7441" s="45"/>
      <c r="N7441" s="45"/>
      <c r="O7441" s="45"/>
      <c r="P7441" s="28"/>
      <c r="Q7441" s="28"/>
      <c r="R7441" s="25"/>
      <c r="Z7441"/>
    </row>
    <row r="7442" spans="1:26" x14ac:dyDescent="0.25">
      <c r="A7442" s="2" t="s">
        <v>6</v>
      </c>
      <c r="B7442" s="3">
        <v>2008</v>
      </c>
      <c r="C7442" s="3">
        <v>11</v>
      </c>
      <c r="D7442" s="3">
        <v>5</v>
      </c>
      <c r="E7442" s="3">
        <v>19</v>
      </c>
      <c r="F7442" s="42">
        <v>14.6</v>
      </c>
      <c r="G7442" s="8">
        <f t="shared" si="454"/>
        <v>18</v>
      </c>
      <c r="H7442" s="8">
        <f t="shared" si="455"/>
        <v>187.00000000000003</v>
      </c>
      <c r="I7442" s="8">
        <f t="shared" si="456"/>
        <v>46.750000000000007</v>
      </c>
      <c r="J7442" s="1">
        <v>18</v>
      </c>
      <c r="K7442" s="1">
        <v>25</v>
      </c>
      <c r="M7442" s="45"/>
      <c r="N7442" s="45"/>
      <c r="O7442" s="45"/>
      <c r="P7442" s="28"/>
      <c r="Q7442" s="28"/>
      <c r="R7442" s="25"/>
      <c r="Z7442"/>
    </row>
    <row r="7443" spans="1:26" x14ac:dyDescent="0.25">
      <c r="A7443" s="2" t="s">
        <v>6</v>
      </c>
      <c r="B7443" s="3">
        <v>2008</v>
      </c>
      <c r="C7443" s="3">
        <v>11</v>
      </c>
      <c r="D7443" s="3">
        <v>5</v>
      </c>
      <c r="E7443" s="3">
        <v>20</v>
      </c>
      <c r="F7443" s="42">
        <v>14.2</v>
      </c>
      <c r="G7443" s="8">
        <f t="shared" si="454"/>
        <v>18</v>
      </c>
      <c r="H7443" s="8">
        <f t="shared" si="455"/>
        <v>209.00000000000003</v>
      </c>
      <c r="I7443" s="8">
        <f t="shared" si="456"/>
        <v>52.250000000000007</v>
      </c>
      <c r="J7443" s="1">
        <v>18</v>
      </c>
      <c r="K7443" s="1">
        <v>25</v>
      </c>
      <c r="M7443" s="45"/>
      <c r="N7443" s="45"/>
      <c r="O7443" s="45"/>
      <c r="P7443" s="28"/>
      <c r="Q7443" s="28"/>
      <c r="R7443" s="25"/>
      <c r="Z7443"/>
    </row>
    <row r="7444" spans="1:26" x14ac:dyDescent="0.25">
      <c r="A7444" s="2" t="s">
        <v>6</v>
      </c>
      <c r="B7444" s="3">
        <v>2008</v>
      </c>
      <c r="C7444" s="3">
        <v>11</v>
      </c>
      <c r="D7444" s="3">
        <v>5</v>
      </c>
      <c r="E7444" s="3">
        <v>21</v>
      </c>
      <c r="F7444" s="42">
        <v>14.1</v>
      </c>
      <c r="G7444" s="8">
        <f t="shared" si="454"/>
        <v>18</v>
      </c>
      <c r="H7444" s="8">
        <f t="shared" si="455"/>
        <v>214.50000000000003</v>
      </c>
      <c r="I7444" s="8">
        <f t="shared" si="456"/>
        <v>53.625000000000007</v>
      </c>
      <c r="J7444" s="1">
        <v>18</v>
      </c>
      <c r="K7444" s="1">
        <v>25</v>
      </c>
      <c r="M7444" s="45"/>
      <c r="N7444" s="45"/>
      <c r="O7444" s="45"/>
      <c r="P7444" s="28"/>
      <c r="Q7444" s="28"/>
      <c r="R7444" s="25"/>
      <c r="Z7444"/>
    </row>
    <row r="7445" spans="1:26" x14ac:dyDescent="0.25">
      <c r="A7445" s="2" t="s">
        <v>6</v>
      </c>
      <c r="B7445" s="3">
        <v>2008</v>
      </c>
      <c r="C7445" s="3">
        <v>11</v>
      </c>
      <c r="D7445" s="3">
        <v>5</v>
      </c>
      <c r="E7445" s="3">
        <v>22</v>
      </c>
      <c r="F7445" s="42">
        <v>14.1</v>
      </c>
      <c r="G7445" s="8">
        <f t="shared" si="454"/>
        <v>18</v>
      </c>
      <c r="H7445" s="8">
        <f t="shared" si="455"/>
        <v>214.50000000000003</v>
      </c>
      <c r="I7445" s="8">
        <f t="shared" si="456"/>
        <v>53.625000000000007</v>
      </c>
      <c r="J7445" s="1">
        <v>18</v>
      </c>
      <c r="K7445" s="1">
        <v>25</v>
      </c>
      <c r="M7445" s="45"/>
      <c r="N7445" s="45"/>
      <c r="O7445" s="45"/>
      <c r="P7445" s="28"/>
      <c r="Q7445" s="28"/>
      <c r="R7445" s="25"/>
      <c r="Z7445"/>
    </row>
    <row r="7446" spans="1:26" x14ac:dyDescent="0.25">
      <c r="A7446" s="2" t="s">
        <v>6</v>
      </c>
      <c r="B7446" s="3">
        <v>2008</v>
      </c>
      <c r="C7446" s="3">
        <v>11</v>
      </c>
      <c r="D7446" s="3">
        <v>5</v>
      </c>
      <c r="E7446" s="3">
        <v>23</v>
      </c>
      <c r="F7446" s="42">
        <v>14.1</v>
      </c>
      <c r="G7446" s="8">
        <f t="shared" si="454"/>
        <v>18</v>
      </c>
      <c r="H7446" s="8">
        <f t="shared" si="455"/>
        <v>214.50000000000003</v>
      </c>
      <c r="I7446" s="8">
        <f t="shared" si="456"/>
        <v>53.625000000000007</v>
      </c>
      <c r="J7446" s="1">
        <v>18</v>
      </c>
      <c r="K7446" s="1">
        <v>25</v>
      </c>
      <c r="M7446" s="45"/>
      <c r="N7446" s="45"/>
      <c r="O7446" s="45"/>
      <c r="P7446" s="28"/>
      <c r="Q7446" s="28"/>
      <c r="R7446" s="25"/>
      <c r="Z7446"/>
    </row>
    <row r="7447" spans="1:26" x14ac:dyDescent="0.25">
      <c r="A7447" s="2" t="s">
        <v>6</v>
      </c>
      <c r="B7447" s="3">
        <v>2008</v>
      </c>
      <c r="C7447" s="3">
        <v>11</v>
      </c>
      <c r="D7447" s="3">
        <v>6</v>
      </c>
      <c r="E7447" s="3">
        <v>0</v>
      </c>
      <c r="F7447" s="42">
        <v>14.1</v>
      </c>
      <c r="G7447" s="8">
        <f t="shared" si="454"/>
        <v>18</v>
      </c>
      <c r="H7447" s="8">
        <f t="shared" si="455"/>
        <v>214.50000000000003</v>
      </c>
      <c r="I7447" s="8">
        <f t="shared" si="456"/>
        <v>53.625000000000007</v>
      </c>
      <c r="J7447" s="1">
        <v>18</v>
      </c>
      <c r="K7447" s="1">
        <v>25</v>
      </c>
      <c r="M7447" s="45"/>
      <c r="N7447" s="45"/>
      <c r="O7447" s="45"/>
      <c r="P7447" s="28"/>
      <c r="Q7447" s="28"/>
      <c r="R7447" s="25"/>
      <c r="Z7447"/>
    </row>
    <row r="7448" spans="1:26" x14ac:dyDescent="0.25">
      <c r="A7448" s="2" t="s">
        <v>6</v>
      </c>
      <c r="B7448" s="3">
        <v>2008</v>
      </c>
      <c r="C7448" s="3">
        <v>11</v>
      </c>
      <c r="D7448" s="3">
        <v>6</v>
      </c>
      <c r="E7448" s="3">
        <v>1</v>
      </c>
      <c r="F7448" s="42">
        <v>13.9</v>
      </c>
      <c r="G7448" s="8">
        <f t="shared" si="454"/>
        <v>18</v>
      </c>
      <c r="H7448" s="8">
        <f t="shared" si="455"/>
        <v>225.49999999999997</v>
      </c>
      <c r="I7448" s="8">
        <f t="shared" si="456"/>
        <v>56.374999999999993</v>
      </c>
      <c r="J7448" s="1">
        <v>18</v>
      </c>
      <c r="K7448" s="1">
        <v>25</v>
      </c>
      <c r="M7448" s="45"/>
      <c r="N7448" s="45"/>
      <c r="O7448" s="45"/>
      <c r="P7448" s="28"/>
      <c r="Q7448" s="28"/>
      <c r="R7448" s="25"/>
      <c r="Z7448"/>
    </row>
    <row r="7449" spans="1:26" x14ac:dyDescent="0.25">
      <c r="A7449" s="2" t="s">
        <v>6</v>
      </c>
      <c r="B7449" s="3">
        <v>2008</v>
      </c>
      <c r="C7449" s="3">
        <v>11</v>
      </c>
      <c r="D7449" s="3">
        <v>6</v>
      </c>
      <c r="E7449" s="3">
        <v>2</v>
      </c>
      <c r="F7449" s="42">
        <v>13.6</v>
      </c>
      <c r="G7449" s="8">
        <f t="shared" si="454"/>
        <v>18</v>
      </c>
      <c r="H7449" s="8">
        <f t="shared" si="455"/>
        <v>242.00000000000003</v>
      </c>
      <c r="I7449" s="8">
        <f t="shared" si="456"/>
        <v>60.500000000000007</v>
      </c>
      <c r="J7449" s="1">
        <v>18</v>
      </c>
      <c r="K7449" s="1">
        <v>25</v>
      </c>
      <c r="M7449" s="45"/>
      <c r="N7449" s="45"/>
      <c r="O7449" s="45"/>
      <c r="P7449" s="28"/>
      <c r="Q7449" s="28"/>
      <c r="R7449" s="25"/>
      <c r="Z7449"/>
    </row>
    <row r="7450" spans="1:26" x14ac:dyDescent="0.25">
      <c r="A7450" s="2" t="s">
        <v>6</v>
      </c>
      <c r="B7450" s="3">
        <v>2008</v>
      </c>
      <c r="C7450" s="3">
        <v>11</v>
      </c>
      <c r="D7450" s="3">
        <v>6</v>
      </c>
      <c r="E7450" s="3">
        <v>3</v>
      </c>
      <c r="F7450" s="42">
        <v>13.7</v>
      </c>
      <c r="G7450" s="8">
        <f t="shared" si="454"/>
        <v>18</v>
      </c>
      <c r="H7450" s="8">
        <f t="shared" si="455"/>
        <v>236.50000000000003</v>
      </c>
      <c r="I7450" s="8">
        <f t="shared" si="456"/>
        <v>59.125000000000007</v>
      </c>
      <c r="J7450" s="1">
        <v>18</v>
      </c>
      <c r="K7450" s="1">
        <v>25</v>
      </c>
      <c r="M7450" s="45"/>
      <c r="N7450" s="45"/>
      <c r="O7450" s="45"/>
      <c r="P7450" s="28"/>
      <c r="Q7450" s="28"/>
      <c r="R7450" s="25"/>
      <c r="Z7450"/>
    </row>
    <row r="7451" spans="1:26" x14ac:dyDescent="0.25">
      <c r="A7451" s="2" t="s">
        <v>6</v>
      </c>
      <c r="B7451" s="3">
        <v>2008</v>
      </c>
      <c r="C7451" s="3">
        <v>11</v>
      </c>
      <c r="D7451" s="3">
        <v>6</v>
      </c>
      <c r="E7451" s="3">
        <v>4</v>
      </c>
      <c r="F7451" s="42">
        <v>13.6</v>
      </c>
      <c r="G7451" s="8">
        <f t="shared" si="454"/>
        <v>18</v>
      </c>
      <c r="H7451" s="8">
        <f t="shared" si="455"/>
        <v>242.00000000000003</v>
      </c>
      <c r="I7451" s="8">
        <f t="shared" si="456"/>
        <v>60.500000000000007</v>
      </c>
      <c r="J7451" s="1">
        <v>18</v>
      </c>
      <c r="K7451" s="1">
        <v>25</v>
      </c>
      <c r="M7451" s="45"/>
      <c r="N7451" s="45"/>
      <c r="O7451" s="45"/>
      <c r="P7451" s="28"/>
      <c r="Q7451" s="28"/>
      <c r="R7451" s="25"/>
      <c r="Z7451"/>
    </row>
    <row r="7452" spans="1:26" x14ac:dyDescent="0.25">
      <c r="A7452" s="2" t="s">
        <v>6</v>
      </c>
      <c r="B7452" s="3">
        <v>2008</v>
      </c>
      <c r="C7452" s="3">
        <v>11</v>
      </c>
      <c r="D7452" s="3">
        <v>6</v>
      </c>
      <c r="E7452" s="3">
        <v>5</v>
      </c>
      <c r="F7452" s="42">
        <v>13.4</v>
      </c>
      <c r="G7452" s="8">
        <f t="shared" si="454"/>
        <v>18</v>
      </c>
      <c r="H7452" s="8">
        <f t="shared" si="455"/>
        <v>252.99999999999997</v>
      </c>
      <c r="I7452" s="8">
        <f t="shared" si="456"/>
        <v>63.249999999999993</v>
      </c>
      <c r="J7452" s="1">
        <v>18</v>
      </c>
      <c r="K7452" s="1">
        <v>25</v>
      </c>
      <c r="M7452" s="45"/>
      <c r="N7452" s="45"/>
      <c r="O7452" s="45"/>
      <c r="P7452" s="28"/>
      <c r="Q7452" s="28"/>
      <c r="R7452" s="25"/>
      <c r="Z7452"/>
    </row>
    <row r="7453" spans="1:26" x14ac:dyDescent="0.25">
      <c r="A7453" s="2" t="s">
        <v>6</v>
      </c>
      <c r="B7453" s="3">
        <v>2008</v>
      </c>
      <c r="C7453" s="3">
        <v>11</v>
      </c>
      <c r="D7453" s="3">
        <v>6</v>
      </c>
      <c r="E7453" s="3">
        <v>6</v>
      </c>
      <c r="F7453" s="42">
        <v>13.3</v>
      </c>
      <c r="G7453" s="8">
        <f t="shared" si="454"/>
        <v>18</v>
      </c>
      <c r="H7453" s="8">
        <f t="shared" si="455"/>
        <v>258.49999999999994</v>
      </c>
      <c r="I7453" s="8">
        <f t="shared" si="456"/>
        <v>64.624999999999986</v>
      </c>
      <c r="J7453" s="1">
        <v>18</v>
      </c>
      <c r="K7453" s="1">
        <v>25</v>
      </c>
      <c r="M7453" s="45"/>
      <c r="N7453" s="45"/>
      <c r="O7453" s="45"/>
      <c r="P7453" s="28"/>
      <c r="Q7453" s="28"/>
      <c r="R7453" s="25"/>
      <c r="Z7453"/>
    </row>
    <row r="7454" spans="1:26" x14ac:dyDescent="0.25">
      <c r="A7454" s="2" t="s">
        <v>6</v>
      </c>
      <c r="B7454" s="3">
        <v>2008</v>
      </c>
      <c r="C7454" s="3">
        <v>11</v>
      </c>
      <c r="D7454" s="3">
        <v>6</v>
      </c>
      <c r="E7454" s="3">
        <v>7</v>
      </c>
      <c r="F7454" s="42">
        <v>13.3</v>
      </c>
      <c r="G7454" s="8">
        <f t="shared" si="454"/>
        <v>18</v>
      </c>
      <c r="H7454" s="8">
        <f t="shared" si="455"/>
        <v>258.49999999999994</v>
      </c>
      <c r="I7454" s="8">
        <f t="shared" si="456"/>
        <v>64.624999999999986</v>
      </c>
      <c r="J7454" s="1">
        <v>18</v>
      </c>
      <c r="K7454" s="1">
        <v>25</v>
      </c>
      <c r="M7454" s="45"/>
      <c r="N7454" s="45"/>
      <c r="O7454" s="45"/>
      <c r="P7454" s="28"/>
      <c r="Q7454" s="28"/>
      <c r="R7454" s="25"/>
      <c r="Z7454"/>
    </row>
    <row r="7455" spans="1:26" x14ac:dyDescent="0.25">
      <c r="A7455" s="2" t="s">
        <v>6</v>
      </c>
      <c r="B7455" s="3">
        <v>2008</v>
      </c>
      <c r="C7455" s="3">
        <v>11</v>
      </c>
      <c r="D7455" s="3">
        <v>6</v>
      </c>
      <c r="E7455" s="3">
        <v>8</v>
      </c>
      <c r="F7455" s="42">
        <v>13.4</v>
      </c>
      <c r="G7455" s="8">
        <f t="shared" si="454"/>
        <v>18</v>
      </c>
      <c r="H7455" s="8">
        <f t="shared" si="455"/>
        <v>252.99999999999997</v>
      </c>
      <c r="I7455" s="8">
        <f t="shared" si="456"/>
        <v>63.249999999999993</v>
      </c>
      <c r="J7455" s="1">
        <v>18</v>
      </c>
      <c r="K7455" s="1">
        <v>25</v>
      </c>
      <c r="M7455" s="45"/>
      <c r="N7455" s="45"/>
      <c r="O7455" s="45"/>
      <c r="P7455" s="28"/>
      <c r="Q7455" s="28"/>
      <c r="R7455" s="25"/>
      <c r="Z7455"/>
    </row>
    <row r="7456" spans="1:26" x14ac:dyDescent="0.25">
      <c r="A7456" s="2" t="s">
        <v>6</v>
      </c>
      <c r="B7456" s="3">
        <v>2008</v>
      </c>
      <c r="C7456" s="3">
        <v>11</v>
      </c>
      <c r="D7456" s="3">
        <v>6</v>
      </c>
      <c r="E7456" s="3">
        <v>9</v>
      </c>
      <c r="F7456" s="42">
        <v>13.5</v>
      </c>
      <c r="G7456" s="8">
        <f t="shared" si="454"/>
        <v>18</v>
      </c>
      <c r="H7456" s="8">
        <f t="shared" si="455"/>
        <v>247.5</v>
      </c>
      <c r="I7456" s="8">
        <f t="shared" si="456"/>
        <v>61.875</v>
      </c>
      <c r="J7456" s="1">
        <v>18</v>
      </c>
      <c r="K7456" s="1">
        <v>25</v>
      </c>
      <c r="M7456" s="45"/>
      <c r="N7456" s="45"/>
      <c r="O7456" s="45"/>
      <c r="P7456" s="28"/>
      <c r="Q7456" s="28"/>
      <c r="R7456" s="25"/>
      <c r="Z7456"/>
    </row>
    <row r="7457" spans="1:26" x14ac:dyDescent="0.25">
      <c r="A7457" s="2" t="s">
        <v>6</v>
      </c>
      <c r="B7457" s="3">
        <v>2008</v>
      </c>
      <c r="C7457" s="3">
        <v>11</v>
      </c>
      <c r="D7457" s="3">
        <v>6</v>
      </c>
      <c r="E7457" s="3">
        <v>10</v>
      </c>
      <c r="F7457" s="42">
        <v>14.1</v>
      </c>
      <c r="G7457" s="8">
        <f t="shared" si="454"/>
        <v>18</v>
      </c>
      <c r="H7457" s="8">
        <f t="shared" si="455"/>
        <v>214.50000000000003</v>
      </c>
      <c r="I7457" s="8">
        <f t="shared" si="456"/>
        <v>53.625000000000007</v>
      </c>
      <c r="J7457" s="1">
        <v>18</v>
      </c>
      <c r="K7457" s="1">
        <v>25</v>
      </c>
      <c r="M7457" s="45"/>
      <c r="N7457" s="45"/>
      <c r="O7457" s="45"/>
      <c r="P7457" s="28"/>
      <c r="Q7457" s="28"/>
      <c r="R7457" s="25"/>
      <c r="Z7457"/>
    </row>
    <row r="7458" spans="1:26" x14ac:dyDescent="0.25">
      <c r="A7458" s="2" t="s">
        <v>6</v>
      </c>
      <c r="B7458" s="3">
        <v>2008</v>
      </c>
      <c r="C7458" s="3">
        <v>11</v>
      </c>
      <c r="D7458" s="3">
        <v>6</v>
      </c>
      <c r="E7458" s="3">
        <v>11</v>
      </c>
      <c r="F7458" s="42">
        <v>15.3</v>
      </c>
      <c r="G7458" s="8">
        <f t="shared" si="454"/>
        <v>18</v>
      </c>
      <c r="H7458" s="8">
        <f t="shared" si="455"/>
        <v>148.49999999999997</v>
      </c>
      <c r="I7458" s="8">
        <f t="shared" si="456"/>
        <v>37.124999999999993</v>
      </c>
      <c r="J7458" s="1">
        <v>18</v>
      </c>
      <c r="K7458" s="1">
        <v>25</v>
      </c>
      <c r="M7458" s="45"/>
      <c r="N7458" s="45"/>
      <c r="O7458" s="45"/>
      <c r="P7458" s="28"/>
      <c r="Q7458" s="28"/>
      <c r="R7458" s="25"/>
      <c r="Z7458"/>
    </row>
    <row r="7459" spans="1:26" x14ac:dyDescent="0.25">
      <c r="A7459" s="2" t="s">
        <v>6</v>
      </c>
      <c r="B7459" s="3">
        <v>2008</v>
      </c>
      <c r="C7459" s="3">
        <v>11</v>
      </c>
      <c r="D7459" s="3">
        <v>6</v>
      </c>
      <c r="E7459" s="3">
        <v>12</v>
      </c>
      <c r="F7459" s="42">
        <v>12.9</v>
      </c>
      <c r="G7459" s="8">
        <f t="shared" si="454"/>
        <v>18</v>
      </c>
      <c r="H7459" s="8">
        <f t="shared" si="455"/>
        <v>280.5</v>
      </c>
      <c r="I7459" s="8">
        <f t="shared" si="456"/>
        <v>70.125</v>
      </c>
      <c r="J7459" s="1">
        <v>18</v>
      </c>
      <c r="K7459" s="1">
        <v>25</v>
      </c>
      <c r="M7459" s="45"/>
      <c r="N7459" s="45"/>
      <c r="O7459" s="45"/>
      <c r="P7459" s="28"/>
      <c r="Q7459" s="28"/>
      <c r="R7459" s="25"/>
      <c r="Z7459"/>
    </row>
    <row r="7460" spans="1:26" x14ac:dyDescent="0.25">
      <c r="A7460" s="2" t="s">
        <v>6</v>
      </c>
      <c r="B7460" s="3">
        <v>2008</v>
      </c>
      <c r="C7460" s="3">
        <v>11</v>
      </c>
      <c r="D7460" s="3">
        <v>6</v>
      </c>
      <c r="E7460" s="3">
        <v>13</v>
      </c>
      <c r="F7460" s="42">
        <v>13.5</v>
      </c>
      <c r="G7460" s="8">
        <f t="shared" si="454"/>
        <v>18</v>
      </c>
      <c r="H7460" s="8">
        <f t="shared" si="455"/>
        <v>247.5</v>
      </c>
      <c r="I7460" s="8">
        <f t="shared" si="456"/>
        <v>61.875</v>
      </c>
      <c r="J7460" s="1">
        <v>18</v>
      </c>
      <c r="K7460" s="1">
        <v>25</v>
      </c>
      <c r="M7460" s="45"/>
      <c r="N7460" s="45"/>
      <c r="O7460" s="45"/>
      <c r="P7460" s="28"/>
      <c r="Q7460" s="28"/>
      <c r="R7460" s="25"/>
      <c r="Z7460"/>
    </row>
    <row r="7461" spans="1:26" x14ac:dyDescent="0.25">
      <c r="A7461" s="2" t="s">
        <v>6</v>
      </c>
      <c r="B7461" s="3">
        <v>2008</v>
      </c>
      <c r="C7461" s="3">
        <v>11</v>
      </c>
      <c r="D7461" s="3">
        <v>6</v>
      </c>
      <c r="E7461" s="3">
        <v>14</v>
      </c>
      <c r="F7461" s="42">
        <v>14.2</v>
      </c>
      <c r="G7461" s="8">
        <f t="shared" si="454"/>
        <v>18</v>
      </c>
      <c r="H7461" s="8">
        <f t="shared" si="455"/>
        <v>209.00000000000003</v>
      </c>
      <c r="I7461" s="8">
        <f t="shared" si="456"/>
        <v>52.250000000000007</v>
      </c>
      <c r="J7461" s="1">
        <v>18</v>
      </c>
      <c r="K7461" s="1">
        <v>25</v>
      </c>
      <c r="M7461" s="45"/>
      <c r="N7461" s="45"/>
      <c r="O7461" s="45"/>
      <c r="P7461" s="28"/>
      <c r="Q7461" s="28"/>
      <c r="R7461" s="25"/>
      <c r="Z7461"/>
    </row>
    <row r="7462" spans="1:26" x14ac:dyDescent="0.25">
      <c r="A7462" s="2" t="s">
        <v>6</v>
      </c>
      <c r="B7462" s="3">
        <v>2008</v>
      </c>
      <c r="C7462" s="3">
        <v>11</v>
      </c>
      <c r="D7462" s="3">
        <v>6</v>
      </c>
      <c r="E7462" s="3">
        <v>15</v>
      </c>
      <c r="F7462" s="42">
        <v>13.8</v>
      </c>
      <c r="G7462" s="8">
        <f t="shared" si="454"/>
        <v>18</v>
      </c>
      <c r="H7462" s="8">
        <f t="shared" si="455"/>
        <v>230.99999999999997</v>
      </c>
      <c r="I7462" s="8">
        <f t="shared" si="456"/>
        <v>57.749999999999993</v>
      </c>
      <c r="J7462" s="1">
        <v>18</v>
      </c>
      <c r="K7462" s="1">
        <v>25</v>
      </c>
      <c r="M7462" s="45"/>
      <c r="N7462" s="45"/>
      <c r="O7462" s="45"/>
      <c r="P7462" s="28"/>
      <c r="Q7462" s="28"/>
      <c r="R7462" s="25"/>
      <c r="Z7462"/>
    </row>
    <row r="7463" spans="1:26" x14ac:dyDescent="0.25">
      <c r="A7463" s="2" t="s">
        <v>6</v>
      </c>
      <c r="B7463" s="3">
        <v>2008</v>
      </c>
      <c r="C7463" s="3">
        <v>11</v>
      </c>
      <c r="D7463" s="3">
        <v>6</v>
      </c>
      <c r="E7463" s="3">
        <v>16</v>
      </c>
      <c r="F7463" s="42">
        <v>13.9</v>
      </c>
      <c r="G7463" s="8">
        <f t="shared" si="454"/>
        <v>18</v>
      </c>
      <c r="H7463" s="8">
        <f t="shared" si="455"/>
        <v>225.49999999999997</v>
      </c>
      <c r="I7463" s="8">
        <f t="shared" si="456"/>
        <v>56.374999999999993</v>
      </c>
      <c r="J7463" s="1">
        <v>18</v>
      </c>
      <c r="K7463" s="1">
        <v>25</v>
      </c>
      <c r="M7463" s="45"/>
      <c r="N7463" s="45"/>
      <c r="O7463" s="45"/>
      <c r="P7463" s="28"/>
      <c r="Q7463" s="28"/>
      <c r="R7463" s="25"/>
      <c r="Z7463"/>
    </row>
    <row r="7464" spans="1:26" x14ac:dyDescent="0.25">
      <c r="A7464" s="2" t="s">
        <v>6</v>
      </c>
      <c r="B7464" s="3">
        <v>2008</v>
      </c>
      <c r="C7464" s="3">
        <v>11</v>
      </c>
      <c r="D7464" s="3">
        <v>6</v>
      </c>
      <c r="E7464" s="3">
        <v>17</v>
      </c>
      <c r="F7464" s="42">
        <v>14.3</v>
      </c>
      <c r="G7464" s="8">
        <f t="shared" si="454"/>
        <v>18</v>
      </c>
      <c r="H7464" s="8">
        <f t="shared" si="455"/>
        <v>203.49999999999997</v>
      </c>
      <c r="I7464" s="8">
        <f t="shared" si="456"/>
        <v>50.874999999999993</v>
      </c>
      <c r="J7464" s="1">
        <v>18</v>
      </c>
      <c r="K7464" s="1">
        <v>25</v>
      </c>
      <c r="M7464" s="45"/>
      <c r="N7464" s="45"/>
      <c r="O7464" s="45"/>
      <c r="P7464" s="28"/>
      <c r="Q7464" s="28"/>
      <c r="R7464" s="25"/>
      <c r="Z7464"/>
    </row>
    <row r="7465" spans="1:26" x14ac:dyDescent="0.25">
      <c r="A7465" s="2" t="s">
        <v>6</v>
      </c>
      <c r="B7465" s="3">
        <v>2008</v>
      </c>
      <c r="C7465" s="3">
        <v>11</v>
      </c>
      <c r="D7465" s="3">
        <v>6</v>
      </c>
      <c r="E7465" s="3">
        <v>18</v>
      </c>
      <c r="F7465" s="42">
        <v>14.4</v>
      </c>
      <c r="G7465" s="8">
        <f t="shared" si="454"/>
        <v>18</v>
      </c>
      <c r="H7465" s="8">
        <f t="shared" si="455"/>
        <v>197.99999999999997</v>
      </c>
      <c r="I7465" s="8">
        <f t="shared" si="456"/>
        <v>49.499999999999993</v>
      </c>
      <c r="J7465" s="1">
        <v>18</v>
      </c>
      <c r="K7465" s="1">
        <v>25</v>
      </c>
      <c r="M7465" s="45"/>
      <c r="N7465" s="45"/>
      <c r="O7465" s="45"/>
      <c r="P7465" s="28"/>
      <c r="Q7465" s="28"/>
      <c r="R7465" s="25"/>
      <c r="Z7465"/>
    </row>
    <row r="7466" spans="1:26" x14ac:dyDescent="0.25">
      <c r="A7466" s="2" t="s">
        <v>6</v>
      </c>
      <c r="B7466" s="3">
        <v>2008</v>
      </c>
      <c r="C7466" s="3">
        <v>11</v>
      </c>
      <c r="D7466" s="3">
        <v>6</v>
      </c>
      <c r="E7466" s="3">
        <v>19</v>
      </c>
      <c r="F7466" s="42">
        <v>14.4</v>
      </c>
      <c r="G7466" s="8">
        <f t="shared" si="454"/>
        <v>18</v>
      </c>
      <c r="H7466" s="8">
        <f t="shared" si="455"/>
        <v>197.99999999999997</v>
      </c>
      <c r="I7466" s="8">
        <f t="shared" si="456"/>
        <v>49.499999999999993</v>
      </c>
      <c r="J7466" s="1">
        <v>18</v>
      </c>
      <c r="K7466" s="1">
        <v>25</v>
      </c>
      <c r="M7466" s="45"/>
      <c r="N7466" s="45"/>
      <c r="O7466" s="45"/>
      <c r="P7466" s="28"/>
      <c r="Q7466" s="28"/>
      <c r="R7466" s="25"/>
      <c r="Z7466"/>
    </row>
    <row r="7467" spans="1:26" x14ac:dyDescent="0.25">
      <c r="A7467" s="2" t="s">
        <v>6</v>
      </c>
      <c r="B7467" s="3">
        <v>2008</v>
      </c>
      <c r="C7467" s="3">
        <v>11</v>
      </c>
      <c r="D7467" s="3">
        <v>6</v>
      </c>
      <c r="E7467" s="3">
        <v>20</v>
      </c>
      <c r="F7467" s="42">
        <v>14.2</v>
      </c>
      <c r="G7467" s="8">
        <f t="shared" si="454"/>
        <v>18</v>
      </c>
      <c r="H7467" s="8">
        <f t="shared" si="455"/>
        <v>209.00000000000003</v>
      </c>
      <c r="I7467" s="8">
        <f t="shared" si="456"/>
        <v>52.250000000000007</v>
      </c>
      <c r="J7467" s="1">
        <v>18</v>
      </c>
      <c r="K7467" s="1">
        <v>25</v>
      </c>
      <c r="M7467" s="45"/>
      <c r="N7467" s="45"/>
      <c r="O7467" s="45"/>
      <c r="P7467" s="28"/>
      <c r="Q7467" s="28"/>
      <c r="R7467" s="25"/>
      <c r="Z7467"/>
    </row>
    <row r="7468" spans="1:26" x14ac:dyDescent="0.25">
      <c r="A7468" s="2" t="s">
        <v>6</v>
      </c>
      <c r="B7468" s="3">
        <v>2008</v>
      </c>
      <c r="C7468" s="3">
        <v>11</v>
      </c>
      <c r="D7468" s="3">
        <v>6</v>
      </c>
      <c r="E7468" s="3">
        <v>21</v>
      </c>
      <c r="F7468" s="42">
        <v>14.1</v>
      </c>
      <c r="G7468" s="8">
        <f t="shared" si="454"/>
        <v>18</v>
      </c>
      <c r="H7468" s="8">
        <f t="shared" si="455"/>
        <v>214.50000000000003</v>
      </c>
      <c r="I7468" s="8">
        <f t="shared" si="456"/>
        <v>53.625000000000007</v>
      </c>
      <c r="J7468" s="1">
        <v>18</v>
      </c>
      <c r="K7468" s="1">
        <v>25</v>
      </c>
      <c r="M7468" s="45"/>
      <c r="N7468" s="45"/>
      <c r="O7468" s="45"/>
      <c r="P7468" s="28"/>
      <c r="Q7468" s="28"/>
      <c r="R7468" s="25"/>
      <c r="Z7468"/>
    </row>
    <row r="7469" spans="1:26" x14ac:dyDescent="0.25">
      <c r="A7469" s="2" t="s">
        <v>6</v>
      </c>
      <c r="B7469" s="3">
        <v>2008</v>
      </c>
      <c r="C7469" s="3">
        <v>11</v>
      </c>
      <c r="D7469" s="3">
        <v>6</v>
      </c>
      <c r="E7469" s="3">
        <v>22</v>
      </c>
      <c r="F7469" s="42">
        <v>14.3</v>
      </c>
      <c r="G7469" s="8">
        <f t="shared" si="454"/>
        <v>18</v>
      </c>
      <c r="H7469" s="8">
        <f t="shared" si="455"/>
        <v>203.49999999999997</v>
      </c>
      <c r="I7469" s="8">
        <f t="shared" si="456"/>
        <v>50.874999999999993</v>
      </c>
      <c r="J7469" s="1">
        <v>18</v>
      </c>
      <c r="K7469" s="1">
        <v>25</v>
      </c>
      <c r="M7469" s="45"/>
      <c r="N7469" s="45"/>
      <c r="O7469" s="45"/>
      <c r="P7469" s="28"/>
      <c r="Q7469" s="28"/>
      <c r="R7469" s="25"/>
      <c r="Z7469"/>
    </row>
    <row r="7470" spans="1:26" x14ac:dyDescent="0.25">
      <c r="A7470" s="2" t="s">
        <v>6</v>
      </c>
      <c r="B7470" s="3">
        <v>2008</v>
      </c>
      <c r="C7470" s="3">
        <v>11</v>
      </c>
      <c r="D7470" s="3">
        <v>6</v>
      </c>
      <c r="E7470" s="3">
        <v>23</v>
      </c>
      <c r="F7470" s="42">
        <v>14.7</v>
      </c>
      <c r="G7470" s="8">
        <f t="shared" si="454"/>
        <v>18</v>
      </c>
      <c r="H7470" s="8">
        <f t="shared" si="455"/>
        <v>181.50000000000003</v>
      </c>
      <c r="I7470" s="8">
        <f t="shared" si="456"/>
        <v>45.375000000000007</v>
      </c>
      <c r="J7470" s="1">
        <v>18</v>
      </c>
      <c r="K7470" s="1">
        <v>25</v>
      </c>
      <c r="M7470" s="45"/>
      <c r="N7470" s="45"/>
      <c r="O7470" s="45"/>
      <c r="P7470" s="28"/>
      <c r="Q7470" s="28"/>
      <c r="R7470" s="25"/>
      <c r="Z7470"/>
    </row>
    <row r="7471" spans="1:26" x14ac:dyDescent="0.25">
      <c r="A7471" s="2" t="s">
        <v>6</v>
      </c>
      <c r="B7471" s="3">
        <v>2008</v>
      </c>
      <c r="C7471" s="3">
        <v>11</v>
      </c>
      <c r="D7471" s="3">
        <v>7</v>
      </c>
      <c r="E7471" s="3">
        <v>0</v>
      </c>
      <c r="F7471" s="42">
        <v>15.2</v>
      </c>
      <c r="G7471" s="8">
        <f t="shared" si="454"/>
        <v>18</v>
      </c>
      <c r="H7471" s="8">
        <f t="shared" si="455"/>
        <v>154.00000000000003</v>
      </c>
      <c r="I7471" s="8">
        <f t="shared" si="456"/>
        <v>38.500000000000007</v>
      </c>
      <c r="J7471" s="1">
        <v>18</v>
      </c>
      <c r="K7471" s="1">
        <v>25</v>
      </c>
      <c r="M7471" s="45"/>
      <c r="N7471" s="45"/>
      <c r="O7471" s="45"/>
      <c r="P7471" s="28"/>
      <c r="Q7471" s="28"/>
      <c r="R7471" s="25"/>
      <c r="Z7471"/>
    </row>
    <row r="7472" spans="1:26" x14ac:dyDescent="0.25">
      <c r="A7472" s="2" t="s">
        <v>6</v>
      </c>
      <c r="B7472" s="3">
        <v>2008</v>
      </c>
      <c r="C7472" s="3">
        <v>11</v>
      </c>
      <c r="D7472" s="3">
        <v>7</v>
      </c>
      <c r="E7472" s="3">
        <v>1</v>
      </c>
      <c r="F7472" s="42">
        <v>15.6</v>
      </c>
      <c r="G7472" s="8">
        <f t="shared" si="454"/>
        <v>18</v>
      </c>
      <c r="H7472" s="8">
        <f t="shared" si="455"/>
        <v>132.00000000000003</v>
      </c>
      <c r="I7472" s="8">
        <f t="shared" si="456"/>
        <v>33.000000000000007</v>
      </c>
      <c r="J7472" s="1">
        <v>18</v>
      </c>
      <c r="K7472" s="1">
        <v>25</v>
      </c>
      <c r="M7472" s="45"/>
      <c r="N7472" s="45"/>
      <c r="O7472" s="45"/>
      <c r="P7472" s="28"/>
      <c r="Q7472" s="28"/>
      <c r="R7472" s="25"/>
      <c r="Z7472"/>
    </row>
    <row r="7473" spans="1:26" x14ac:dyDescent="0.25">
      <c r="A7473" s="2" t="s">
        <v>6</v>
      </c>
      <c r="B7473" s="3">
        <v>2008</v>
      </c>
      <c r="C7473" s="3">
        <v>11</v>
      </c>
      <c r="D7473" s="3">
        <v>7</v>
      </c>
      <c r="E7473" s="3">
        <v>2</v>
      </c>
      <c r="F7473" s="42">
        <v>15.9</v>
      </c>
      <c r="G7473" s="8">
        <f t="shared" si="454"/>
        <v>18</v>
      </c>
      <c r="H7473" s="8">
        <f t="shared" si="455"/>
        <v>115.49999999999999</v>
      </c>
      <c r="I7473" s="8">
        <f t="shared" si="456"/>
        <v>28.874999999999996</v>
      </c>
      <c r="J7473" s="1">
        <v>18</v>
      </c>
      <c r="K7473" s="1">
        <v>25</v>
      </c>
      <c r="M7473" s="45"/>
      <c r="N7473" s="45"/>
      <c r="O7473" s="45"/>
      <c r="P7473" s="28"/>
      <c r="Q7473" s="28"/>
      <c r="R7473" s="25"/>
      <c r="Z7473"/>
    </row>
    <row r="7474" spans="1:26" x14ac:dyDescent="0.25">
      <c r="A7474" s="2" t="s">
        <v>6</v>
      </c>
      <c r="B7474" s="3">
        <v>2008</v>
      </c>
      <c r="C7474" s="3">
        <v>11</v>
      </c>
      <c r="D7474" s="3">
        <v>7</v>
      </c>
      <c r="E7474" s="3">
        <v>3</v>
      </c>
      <c r="F7474" s="42">
        <v>15.3</v>
      </c>
      <c r="G7474" s="8">
        <f t="shared" si="454"/>
        <v>18</v>
      </c>
      <c r="H7474" s="8">
        <f t="shared" si="455"/>
        <v>148.49999999999997</v>
      </c>
      <c r="I7474" s="8">
        <f t="shared" si="456"/>
        <v>37.124999999999993</v>
      </c>
      <c r="J7474" s="1">
        <v>18</v>
      </c>
      <c r="K7474" s="1">
        <v>25</v>
      </c>
      <c r="M7474" s="45"/>
      <c r="N7474" s="45"/>
      <c r="O7474" s="45"/>
      <c r="P7474" s="28"/>
      <c r="Q7474" s="28"/>
      <c r="R7474" s="25"/>
      <c r="Z7474"/>
    </row>
    <row r="7475" spans="1:26" x14ac:dyDescent="0.25">
      <c r="A7475" s="2" t="s">
        <v>6</v>
      </c>
      <c r="B7475" s="3">
        <v>2008</v>
      </c>
      <c r="C7475" s="3">
        <v>11</v>
      </c>
      <c r="D7475" s="3">
        <v>7</v>
      </c>
      <c r="E7475" s="3">
        <v>4</v>
      </c>
      <c r="F7475" s="42">
        <v>14.7</v>
      </c>
      <c r="G7475" s="8">
        <f t="shared" si="454"/>
        <v>18</v>
      </c>
      <c r="H7475" s="8">
        <f t="shared" si="455"/>
        <v>181.50000000000003</v>
      </c>
      <c r="I7475" s="8">
        <f t="shared" si="456"/>
        <v>45.375000000000007</v>
      </c>
      <c r="J7475" s="1">
        <v>18</v>
      </c>
      <c r="K7475" s="1">
        <v>25</v>
      </c>
      <c r="M7475" s="45"/>
      <c r="N7475" s="45"/>
      <c r="O7475" s="45"/>
      <c r="P7475" s="28"/>
      <c r="Q7475" s="28"/>
      <c r="R7475" s="25"/>
      <c r="Z7475"/>
    </row>
    <row r="7476" spans="1:26" x14ac:dyDescent="0.25">
      <c r="A7476" s="2" t="s">
        <v>6</v>
      </c>
      <c r="B7476" s="3">
        <v>2008</v>
      </c>
      <c r="C7476" s="3">
        <v>11</v>
      </c>
      <c r="D7476" s="3">
        <v>7</v>
      </c>
      <c r="E7476" s="3">
        <v>5</v>
      </c>
      <c r="F7476" s="42">
        <v>14.4</v>
      </c>
      <c r="G7476" s="8">
        <f t="shared" si="454"/>
        <v>18</v>
      </c>
      <c r="H7476" s="8">
        <f t="shared" si="455"/>
        <v>197.99999999999997</v>
      </c>
      <c r="I7476" s="8">
        <f t="shared" si="456"/>
        <v>49.499999999999993</v>
      </c>
      <c r="J7476" s="1">
        <v>18</v>
      </c>
      <c r="K7476" s="1">
        <v>25</v>
      </c>
      <c r="M7476" s="45"/>
      <c r="N7476" s="45"/>
      <c r="O7476" s="45"/>
      <c r="P7476" s="28"/>
      <c r="Q7476" s="28"/>
      <c r="R7476" s="25"/>
      <c r="Z7476"/>
    </row>
    <row r="7477" spans="1:26" x14ac:dyDescent="0.25">
      <c r="A7477" s="2" t="s">
        <v>6</v>
      </c>
      <c r="B7477" s="3">
        <v>2008</v>
      </c>
      <c r="C7477" s="3">
        <v>11</v>
      </c>
      <c r="D7477" s="3">
        <v>7</v>
      </c>
      <c r="E7477" s="3">
        <v>6</v>
      </c>
      <c r="F7477" s="42">
        <v>14.5</v>
      </c>
      <c r="G7477" s="8">
        <f t="shared" si="454"/>
        <v>18</v>
      </c>
      <c r="H7477" s="8">
        <f t="shared" si="455"/>
        <v>192.5</v>
      </c>
      <c r="I7477" s="8">
        <f t="shared" si="456"/>
        <v>48.125</v>
      </c>
      <c r="J7477" s="1">
        <v>18</v>
      </c>
      <c r="K7477" s="1">
        <v>25</v>
      </c>
      <c r="M7477" s="45"/>
      <c r="N7477" s="45"/>
      <c r="O7477" s="45"/>
      <c r="P7477" s="28"/>
      <c r="Q7477" s="28"/>
      <c r="R7477" s="25"/>
      <c r="Z7477"/>
    </row>
    <row r="7478" spans="1:26" x14ac:dyDescent="0.25">
      <c r="A7478" s="2" t="s">
        <v>6</v>
      </c>
      <c r="B7478" s="3">
        <v>2008</v>
      </c>
      <c r="C7478" s="3">
        <v>11</v>
      </c>
      <c r="D7478" s="3">
        <v>7</v>
      </c>
      <c r="E7478" s="3">
        <v>7</v>
      </c>
      <c r="F7478" s="42">
        <v>15.1</v>
      </c>
      <c r="G7478" s="8">
        <f t="shared" si="454"/>
        <v>18</v>
      </c>
      <c r="H7478" s="8">
        <f t="shared" si="455"/>
        <v>159.50000000000003</v>
      </c>
      <c r="I7478" s="8">
        <f t="shared" si="456"/>
        <v>39.875000000000007</v>
      </c>
      <c r="J7478" s="1">
        <v>18</v>
      </c>
      <c r="K7478" s="1">
        <v>25</v>
      </c>
      <c r="M7478" s="45"/>
      <c r="N7478" s="45"/>
      <c r="O7478" s="45"/>
      <c r="P7478" s="28"/>
      <c r="Q7478" s="28"/>
      <c r="R7478" s="25"/>
      <c r="Z7478"/>
    </row>
    <row r="7479" spans="1:26" x14ac:dyDescent="0.25">
      <c r="A7479" s="2" t="s">
        <v>6</v>
      </c>
      <c r="B7479" s="3">
        <v>2008</v>
      </c>
      <c r="C7479" s="3">
        <v>11</v>
      </c>
      <c r="D7479" s="3">
        <v>7</v>
      </c>
      <c r="E7479" s="3">
        <v>8</v>
      </c>
      <c r="F7479" s="42">
        <v>15.4</v>
      </c>
      <c r="G7479" s="8">
        <f t="shared" si="454"/>
        <v>18</v>
      </c>
      <c r="H7479" s="8">
        <f t="shared" si="455"/>
        <v>142.99999999999997</v>
      </c>
      <c r="I7479" s="8">
        <f t="shared" si="456"/>
        <v>35.749999999999993</v>
      </c>
      <c r="J7479" s="1">
        <v>18</v>
      </c>
      <c r="K7479" s="1">
        <v>25</v>
      </c>
      <c r="M7479" s="45"/>
      <c r="N7479" s="45"/>
      <c r="O7479" s="45"/>
      <c r="P7479" s="28"/>
      <c r="Q7479" s="28"/>
      <c r="R7479" s="25"/>
      <c r="Z7479"/>
    </row>
    <row r="7480" spans="1:26" x14ac:dyDescent="0.25">
      <c r="A7480" s="2" t="s">
        <v>6</v>
      </c>
      <c r="B7480" s="3">
        <v>2008</v>
      </c>
      <c r="C7480" s="3">
        <v>11</v>
      </c>
      <c r="D7480" s="3">
        <v>7</v>
      </c>
      <c r="E7480" s="3">
        <v>9</v>
      </c>
      <c r="F7480" s="42">
        <v>15.4</v>
      </c>
      <c r="G7480" s="8">
        <f t="shared" si="454"/>
        <v>18</v>
      </c>
      <c r="H7480" s="8">
        <f t="shared" si="455"/>
        <v>142.99999999999997</v>
      </c>
      <c r="I7480" s="8">
        <f t="shared" si="456"/>
        <v>35.749999999999993</v>
      </c>
      <c r="J7480" s="1">
        <v>18</v>
      </c>
      <c r="K7480" s="1">
        <v>25</v>
      </c>
      <c r="M7480" s="45"/>
      <c r="N7480" s="45"/>
      <c r="O7480" s="45"/>
      <c r="P7480" s="28"/>
      <c r="Q7480" s="28"/>
      <c r="R7480" s="25"/>
      <c r="Z7480"/>
    </row>
    <row r="7481" spans="1:26" x14ac:dyDescent="0.25">
      <c r="A7481" s="2" t="s">
        <v>6</v>
      </c>
      <c r="B7481" s="3">
        <v>2008</v>
      </c>
      <c r="C7481" s="3">
        <v>11</v>
      </c>
      <c r="D7481" s="3">
        <v>7</v>
      </c>
      <c r="E7481" s="3">
        <v>10</v>
      </c>
      <c r="F7481" s="42">
        <v>15.5</v>
      </c>
      <c r="G7481" s="8">
        <f t="shared" si="454"/>
        <v>18</v>
      </c>
      <c r="H7481" s="8">
        <f t="shared" si="455"/>
        <v>137.5</v>
      </c>
      <c r="I7481" s="8">
        <f t="shared" si="456"/>
        <v>34.375</v>
      </c>
      <c r="J7481" s="1">
        <v>18</v>
      </c>
      <c r="K7481" s="1">
        <v>25</v>
      </c>
      <c r="M7481" s="45"/>
      <c r="N7481" s="45"/>
      <c r="O7481" s="45"/>
      <c r="P7481" s="28"/>
      <c r="Q7481" s="28"/>
      <c r="R7481" s="25"/>
      <c r="Z7481"/>
    </row>
    <row r="7482" spans="1:26" x14ac:dyDescent="0.25">
      <c r="A7482" s="2" t="s">
        <v>6</v>
      </c>
      <c r="B7482" s="3">
        <v>2008</v>
      </c>
      <c r="C7482" s="3">
        <v>11</v>
      </c>
      <c r="D7482" s="3">
        <v>7</v>
      </c>
      <c r="E7482" s="3">
        <v>11</v>
      </c>
      <c r="F7482" s="42">
        <v>16.600000000000001</v>
      </c>
      <c r="G7482" s="8">
        <f t="shared" si="454"/>
        <v>18</v>
      </c>
      <c r="H7482" s="8">
        <f t="shared" si="455"/>
        <v>76.999999999999915</v>
      </c>
      <c r="I7482" s="8">
        <f t="shared" si="456"/>
        <v>19.249999999999979</v>
      </c>
      <c r="J7482" s="1">
        <v>18</v>
      </c>
      <c r="K7482" s="1">
        <v>25</v>
      </c>
      <c r="M7482" s="45"/>
      <c r="N7482" s="45"/>
      <c r="O7482" s="45"/>
      <c r="P7482" s="28"/>
      <c r="Q7482" s="28"/>
      <c r="R7482" s="25"/>
      <c r="Z7482"/>
    </row>
    <row r="7483" spans="1:26" x14ac:dyDescent="0.25">
      <c r="A7483" s="2" t="s">
        <v>6</v>
      </c>
      <c r="B7483" s="3">
        <v>2008</v>
      </c>
      <c r="C7483" s="3">
        <v>11</v>
      </c>
      <c r="D7483" s="3">
        <v>9</v>
      </c>
      <c r="E7483" s="3">
        <v>0</v>
      </c>
      <c r="F7483" s="42">
        <v>12.9</v>
      </c>
      <c r="G7483" s="8">
        <f t="shared" si="454"/>
        <v>18</v>
      </c>
      <c r="H7483" s="8">
        <f t="shared" si="455"/>
        <v>280.5</v>
      </c>
      <c r="I7483" s="8">
        <f t="shared" si="456"/>
        <v>70.125</v>
      </c>
      <c r="J7483" s="1">
        <v>18</v>
      </c>
      <c r="K7483" s="1">
        <v>25</v>
      </c>
      <c r="M7483" s="45"/>
      <c r="N7483" s="45"/>
      <c r="O7483" s="45"/>
      <c r="P7483" s="28"/>
      <c r="Q7483" s="28"/>
      <c r="R7483" s="25"/>
      <c r="Z7483"/>
    </row>
    <row r="7484" spans="1:26" x14ac:dyDescent="0.25">
      <c r="A7484" s="2" t="s">
        <v>6</v>
      </c>
      <c r="B7484" s="3">
        <v>2008</v>
      </c>
      <c r="C7484" s="3">
        <v>11</v>
      </c>
      <c r="D7484" s="3">
        <v>9</v>
      </c>
      <c r="E7484" s="3">
        <v>0</v>
      </c>
      <c r="F7484" s="42">
        <v>13.5</v>
      </c>
      <c r="G7484" s="8">
        <f t="shared" si="454"/>
        <v>18</v>
      </c>
      <c r="H7484" s="8">
        <f t="shared" si="455"/>
        <v>247.5</v>
      </c>
      <c r="I7484" s="8">
        <f t="shared" si="456"/>
        <v>61.875</v>
      </c>
      <c r="J7484" s="1">
        <v>18</v>
      </c>
      <c r="K7484" s="1">
        <v>25</v>
      </c>
      <c r="M7484" s="45"/>
      <c r="N7484" s="45"/>
      <c r="O7484" s="45"/>
      <c r="P7484" s="28"/>
      <c r="Q7484" s="28"/>
      <c r="R7484" s="25"/>
      <c r="Z7484"/>
    </row>
    <row r="7485" spans="1:26" x14ac:dyDescent="0.25">
      <c r="A7485" s="2" t="s">
        <v>6</v>
      </c>
      <c r="B7485" s="3">
        <v>2008</v>
      </c>
      <c r="C7485" s="3">
        <v>11</v>
      </c>
      <c r="D7485" s="3">
        <v>9</v>
      </c>
      <c r="E7485" s="3">
        <v>0</v>
      </c>
      <c r="F7485" s="42">
        <v>14.2</v>
      </c>
      <c r="G7485" s="8">
        <f t="shared" si="454"/>
        <v>18</v>
      </c>
      <c r="H7485" s="8">
        <f t="shared" si="455"/>
        <v>209.00000000000003</v>
      </c>
      <c r="I7485" s="8">
        <f t="shared" si="456"/>
        <v>52.250000000000007</v>
      </c>
      <c r="J7485" s="1">
        <v>18</v>
      </c>
      <c r="K7485" s="1">
        <v>25</v>
      </c>
      <c r="M7485" s="45"/>
      <c r="N7485" s="45"/>
      <c r="O7485" s="45"/>
      <c r="P7485" s="28"/>
      <c r="Q7485" s="28"/>
      <c r="R7485" s="25"/>
      <c r="Z7485"/>
    </row>
    <row r="7486" spans="1:26" x14ac:dyDescent="0.25">
      <c r="A7486" s="2" t="s">
        <v>6</v>
      </c>
      <c r="B7486" s="3">
        <v>2008</v>
      </c>
      <c r="C7486" s="3">
        <v>11</v>
      </c>
      <c r="D7486" s="3">
        <v>9</v>
      </c>
      <c r="E7486" s="3">
        <v>0</v>
      </c>
      <c r="F7486" s="42">
        <v>13.8</v>
      </c>
      <c r="G7486" s="8">
        <f t="shared" si="454"/>
        <v>18</v>
      </c>
      <c r="H7486" s="8">
        <f t="shared" si="455"/>
        <v>230.99999999999997</v>
      </c>
      <c r="I7486" s="8">
        <f t="shared" si="456"/>
        <v>57.749999999999993</v>
      </c>
      <c r="J7486" s="1">
        <v>18</v>
      </c>
      <c r="K7486" s="1">
        <v>25</v>
      </c>
      <c r="M7486" s="45"/>
      <c r="N7486" s="45"/>
      <c r="O7486" s="45"/>
      <c r="P7486" s="28"/>
      <c r="Q7486" s="28"/>
      <c r="R7486" s="25"/>
      <c r="Z7486"/>
    </row>
    <row r="7487" spans="1:26" x14ac:dyDescent="0.25">
      <c r="A7487" s="2" t="s">
        <v>6</v>
      </c>
      <c r="B7487" s="3">
        <v>2008</v>
      </c>
      <c r="C7487" s="3">
        <v>11</v>
      </c>
      <c r="D7487" s="3">
        <v>9</v>
      </c>
      <c r="E7487" s="3">
        <v>0</v>
      </c>
      <c r="F7487" s="42">
        <v>13.9</v>
      </c>
      <c r="G7487" s="8">
        <f t="shared" si="454"/>
        <v>18</v>
      </c>
      <c r="H7487" s="8">
        <f t="shared" si="455"/>
        <v>225.49999999999997</v>
      </c>
      <c r="I7487" s="8">
        <f t="shared" si="456"/>
        <v>56.374999999999993</v>
      </c>
      <c r="J7487" s="1">
        <v>18</v>
      </c>
      <c r="K7487" s="1">
        <v>25</v>
      </c>
      <c r="M7487" s="45"/>
      <c r="N7487" s="45"/>
      <c r="O7487" s="45"/>
      <c r="P7487" s="28"/>
      <c r="Q7487" s="28"/>
      <c r="R7487" s="25"/>
      <c r="Z7487"/>
    </row>
    <row r="7488" spans="1:26" x14ac:dyDescent="0.25">
      <c r="A7488" s="2" t="s">
        <v>6</v>
      </c>
      <c r="B7488" s="3">
        <v>2008</v>
      </c>
      <c r="C7488" s="3">
        <v>11</v>
      </c>
      <c r="D7488" s="3">
        <v>9</v>
      </c>
      <c r="E7488" s="3">
        <v>0</v>
      </c>
      <c r="F7488" s="42">
        <v>14.3</v>
      </c>
      <c r="G7488" s="8">
        <f t="shared" si="454"/>
        <v>18</v>
      </c>
      <c r="H7488" s="8">
        <f t="shared" si="455"/>
        <v>203.49999999999997</v>
      </c>
      <c r="I7488" s="8">
        <f t="shared" si="456"/>
        <v>50.874999999999993</v>
      </c>
      <c r="J7488" s="1">
        <v>18</v>
      </c>
      <c r="K7488" s="1">
        <v>25</v>
      </c>
      <c r="M7488" s="45"/>
      <c r="N7488" s="45"/>
      <c r="O7488" s="45"/>
      <c r="P7488" s="28"/>
      <c r="Q7488" s="28"/>
      <c r="R7488" s="25"/>
      <c r="Z7488"/>
    </row>
    <row r="7489" spans="1:26" x14ac:dyDescent="0.25">
      <c r="A7489" s="2" t="s">
        <v>6</v>
      </c>
      <c r="B7489" s="3">
        <v>2008</v>
      </c>
      <c r="C7489" s="3">
        <v>11</v>
      </c>
      <c r="D7489" s="3">
        <v>9</v>
      </c>
      <c r="E7489" s="3">
        <v>0</v>
      </c>
      <c r="F7489" s="42">
        <v>14.4</v>
      </c>
      <c r="G7489" s="8">
        <f t="shared" si="454"/>
        <v>18</v>
      </c>
      <c r="H7489" s="8">
        <f t="shared" si="455"/>
        <v>197.99999999999997</v>
      </c>
      <c r="I7489" s="8">
        <f t="shared" si="456"/>
        <v>49.499999999999993</v>
      </c>
      <c r="J7489" s="1">
        <v>18</v>
      </c>
      <c r="K7489" s="1">
        <v>25</v>
      </c>
      <c r="M7489" s="45"/>
      <c r="N7489" s="45"/>
      <c r="O7489" s="45"/>
      <c r="P7489" s="28"/>
      <c r="Q7489" s="28"/>
      <c r="R7489" s="25"/>
      <c r="Z7489"/>
    </row>
    <row r="7490" spans="1:26" x14ac:dyDescent="0.25">
      <c r="A7490" s="2" t="s">
        <v>6</v>
      </c>
      <c r="B7490" s="3">
        <v>2008</v>
      </c>
      <c r="C7490" s="3">
        <v>11</v>
      </c>
      <c r="D7490" s="3">
        <v>9</v>
      </c>
      <c r="E7490" s="3">
        <v>0</v>
      </c>
      <c r="F7490" s="42">
        <v>14.4</v>
      </c>
      <c r="G7490" s="8">
        <f t="shared" si="454"/>
        <v>18</v>
      </c>
      <c r="H7490" s="8">
        <f t="shared" si="455"/>
        <v>197.99999999999997</v>
      </c>
      <c r="I7490" s="8">
        <f t="shared" si="456"/>
        <v>49.499999999999993</v>
      </c>
      <c r="J7490" s="1">
        <v>18</v>
      </c>
      <c r="K7490" s="1">
        <v>25</v>
      </c>
      <c r="M7490" s="45"/>
      <c r="N7490" s="45"/>
      <c r="O7490" s="45"/>
      <c r="P7490" s="28"/>
      <c r="Q7490" s="28"/>
      <c r="R7490" s="25"/>
      <c r="Z7490"/>
    </row>
    <row r="7491" spans="1:26" x14ac:dyDescent="0.25">
      <c r="A7491" s="2" t="s">
        <v>6</v>
      </c>
      <c r="B7491" s="3">
        <v>2008</v>
      </c>
      <c r="C7491" s="3">
        <v>11</v>
      </c>
      <c r="D7491" s="3">
        <v>9</v>
      </c>
      <c r="E7491" s="3">
        <v>0</v>
      </c>
      <c r="F7491" s="42">
        <v>14.2</v>
      </c>
      <c r="G7491" s="8">
        <f t="shared" si="454"/>
        <v>18</v>
      </c>
      <c r="H7491" s="8">
        <f t="shared" si="455"/>
        <v>209.00000000000003</v>
      </c>
      <c r="I7491" s="8">
        <f t="shared" si="456"/>
        <v>52.250000000000007</v>
      </c>
      <c r="J7491" s="1">
        <v>18</v>
      </c>
      <c r="K7491" s="1">
        <v>25</v>
      </c>
      <c r="M7491" s="45"/>
      <c r="N7491" s="45"/>
      <c r="O7491" s="45"/>
      <c r="P7491" s="28"/>
      <c r="Q7491" s="28"/>
      <c r="R7491" s="25"/>
      <c r="Z7491"/>
    </row>
    <row r="7492" spans="1:26" x14ac:dyDescent="0.25">
      <c r="A7492" s="2" t="s">
        <v>6</v>
      </c>
      <c r="B7492" s="3">
        <v>2008</v>
      </c>
      <c r="C7492" s="3">
        <v>11</v>
      </c>
      <c r="D7492" s="3">
        <v>9</v>
      </c>
      <c r="E7492" s="3">
        <v>0</v>
      </c>
      <c r="F7492" s="42">
        <v>14.1</v>
      </c>
      <c r="G7492" s="8">
        <f t="shared" si="454"/>
        <v>18</v>
      </c>
      <c r="H7492" s="8">
        <f t="shared" si="455"/>
        <v>214.50000000000003</v>
      </c>
      <c r="I7492" s="8">
        <f t="shared" si="456"/>
        <v>53.625000000000007</v>
      </c>
      <c r="J7492" s="1">
        <v>18</v>
      </c>
      <c r="K7492" s="1">
        <v>25</v>
      </c>
      <c r="M7492" s="45"/>
      <c r="N7492" s="45"/>
      <c r="O7492" s="45"/>
      <c r="P7492" s="28"/>
      <c r="Q7492" s="28"/>
      <c r="R7492" s="25"/>
      <c r="Z7492"/>
    </row>
    <row r="7493" spans="1:26" x14ac:dyDescent="0.25">
      <c r="A7493" s="2" t="s">
        <v>6</v>
      </c>
      <c r="B7493" s="3">
        <v>2008</v>
      </c>
      <c r="C7493" s="3">
        <v>11</v>
      </c>
      <c r="D7493" s="3">
        <v>9</v>
      </c>
      <c r="E7493" s="3">
        <v>0</v>
      </c>
      <c r="F7493" s="42">
        <v>14.3</v>
      </c>
      <c r="G7493" s="8">
        <f t="shared" si="454"/>
        <v>18</v>
      </c>
      <c r="H7493" s="8">
        <f t="shared" si="455"/>
        <v>203.49999999999997</v>
      </c>
      <c r="I7493" s="8">
        <f t="shared" si="456"/>
        <v>50.874999999999993</v>
      </c>
      <c r="J7493" s="1">
        <v>18</v>
      </c>
      <c r="K7493" s="1">
        <v>25</v>
      </c>
      <c r="M7493" s="45"/>
      <c r="N7493" s="45"/>
      <c r="O7493" s="45"/>
      <c r="P7493" s="28"/>
      <c r="Q7493" s="28"/>
      <c r="R7493" s="25"/>
      <c r="Z7493"/>
    </row>
    <row r="7494" spans="1:26" x14ac:dyDescent="0.25">
      <c r="A7494" s="2" t="s">
        <v>6</v>
      </c>
      <c r="B7494" s="3">
        <v>2008</v>
      </c>
      <c r="C7494" s="3">
        <v>11</v>
      </c>
      <c r="D7494" s="3">
        <v>9</v>
      </c>
      <c r="E7494" s="3">
        <v>0</v>
      </c>
      <c r="F7494" s="42">
        <v>14.7</v>
      </c>
      <c r="G7494" s="8">
        <f t="shared" si="454"/>
        <v>18</v>
      </c>
      <c r="H7494" s="8">
        <f t="shared" si="455"/>
        <v>181.50000000000003</v>
      </c>
      <c r="I7494" s="8">
        <f t="shared" si="456"/>
        <v>45.375000000000007</v>
      </c>
      <c r="J7494" s="1">
        <v>18</v>
      </c>
      <c r="K7494" s="1">
        <v>25</v>
      </c>
      <c r="M7494" s="45"/>
      <c r="N7494" s="45"/>
      <c r="O7494" s="45"/>
      <c r="P7494" s="28"/>
      <c r="Q7494" s="28"/>
      <c r="R7494" s="25"/>
      <c r="Z7494"/>
    </row>
    <row r="7495" spans="1:26" x14ac:dyDescent="0.25">
      <c r="A7495" s="2" t="s">
        <v>6</v>
      </c>
      <c r="B7495" s="3">
        <v>2008</v>
      </c>
      <c r="C7495" s="3">
        <v>11</v>
      </c>
      <c r="D7495" s="3">
        <v>9</v>
      </c>
      <c r="E7495" s="3">
        <v>0</v>
      </c>
      <c r="F7495" s="42">
        <v>15.2</v>
      </c>
      <c r="G7495" s="8">
        <f t="shared" ref="G7495:G7558" si="457">IF(A7495="Inverno", $G$3, $G$2)</f>
        <v>18</v>
      </c>
      <c r="H7495" s="8">
        <f t="shared" si="455"/>
        <v>154.00000000000003</v>
      </c>
      <c r="I7495" s="8">
        <f t="shared" si="456"/>
        <v>38.500000000000007</v>
      </c>
      <c r="J7495" s="1">
        <v>18</v>
      </c>
      <c r="K7495" s="1">
        <v>25</v>
      </c>
      <c r="M7495" s="45"/>
      <c r="N7495" s="45"/>
      <c r="O7495" s="45"/>
      <c r="P7495" s="28"/>
      <c r="Q7495" s="28"/>
      <c r="R7495" s="25"/>
      <c r="Z7495"/>
    </row>
    <row r="7496" spans="1:26" x14ac:dyDescent="0.25">
      <c r="A7496" s="2" t="s">
        <v>6</v>
      </c>
      <c r="B7496" s="3">
        <v>2008</v>
      </c>
      <c r="C7496" s="3">
        <v>11</v>
      </c>
      <c r="D7496" s="3">
        <v>9</v>
      </c>
      <c r="E7496" s="3">
        <v>0</v>
      </c>
      <c r="F7496" s="42">
        <v>15.6</v>
      </c>
      <c r="G7496" s="8">
        <f t="shared" si="457"/>
        <v>18</v>
      </c>
      <c r="H7496" s="8">
        <f t="shared" ref="H7496:H7559" si="458">IF(F7496&gt;G7496,0,$D$3*(G7496-F7496)/$D$4)</f>
        <v>132.00000000000003</v>
      </c>
      <c r="I7496" s="8">
        <f t="shared" ref="I7496:I7559" si="459">H7496/$G$4</f>
        <v>33.000000000000007</v>
      </c>
      <c r="J7496" s="1">
        <v>18</v>
      </c>
      <c r="K7496" s="1">
        <v>25</v>
      </c>
      <c r="M7496" s="45"/>
      <c r="N7496" s="45"/>
      <c r="O7496" s="45"/>
      <c r="P7496" s="28"/>
      <c r="Q7496" s="28"/>
      <c r="R7496" s="25"/>
      <c r="Z7496"/>
    </row>
    <row r="7497" spans="1:26" x14ac:dyDescent="0.25">
      <c r="A7497" s="2" t="s">
        <v>6</v>
      </c>
      <c r="B7497" s="3">
        <v>2008</v>
      </c>
      <c r="C7497" s="3">
        <v>11</v>
      </c>
      <c r="D7497" s="3">
        <v>9</v>
      </c>
      <c r="E7497" s="3">
        <v>0</v>
      </c>
      <c r="F7497" s="42">
        <v>15.9</v>
      </c>
      <c r="G7497" s="8">
        <f t="shared" si="457"/>
        <v>18</v>
      </c>
      <c r="H7497" s="8">
        <f t="shared" si="458"/>
        <v>115.49999999999999</v>
      </c>
      <c r="I7497" s="8">
        <f t="shared" si="459"/>
        <v>28.874999999999996</v>
      </c>
      <c r="J7497" s="1">
        <v>18</v>
      </c>
      <c r="K7497" s="1">
        <v>25</v>
      </c>
      <c r="M7497" s="45"/>
      <c r="N7497" s="45"/>
      <c r="O7497" s="45"/>
      <c r="P7497" s="28"/>
      <c r="Q7497" s="28"/>
      <c r="R7497" s="25"/>
      <c r="Z7497"/>
    </row>
    <row r="7498" spans="1:26" x14ac:dyDescent="0.25">
      <c r="A7498" s="2" t="s">
        <v>6</v>
      </c>
      <c r="B7498" s="3">
        <v>2008</v>
      </c>
      <c r="C7498" s="3">
        <v>11</v>
      </c>
      <c r="D7498" s="3">
        <v>9</v>
      </c>
      <c r="E7498" s="3">
        <v>0</v>
      </c>
      <c r="F7498" s="42">
        <v>15.3</v>
      </c>
      <c r="G7498" s="8">
        <f t="shared" si="457"/>
        <v>18</v>
      </c>
      <c r="H7498" s="8">
        <f t="shared" si="458"/>
        <v>148.49999999999997</v>
      </c>
      <c r="I7498" s="8">
        <f t="shared" si="459"/>
        <v>37.124999999999993</v>
      </c>
      <c r="J7498" s="1">
        <v>18</v>
      </c>
      <c r="K7498" s="1">
        <v>25</v>
      </c>
      <c r="M7498" s="45"/>
      <c r="N7498" s="45"/>
      <c r="O7498" s="45"/>
      <c r="P7498" s="28"/>
      <c r="Q7498" s="28"/>
      <c r="R7498" s="25"/>
      <c r="Z7498"/>
    </row>
    <row r="7499" spans="1:26" x14ac:dyDescent="0.25">
      <c r="A7499" s="2" t="s">
        <v>6</v>
      </c>
      <c r="B7499" s="3">
        <v>2008</v>
      </c>
      <c r="C7499" s="3">
        <v>11</v>
      </c>
      <c r="D7499" s="3">
        <v>9</v>
      </c>
      <c r="E7499" s="3">
        <v>0</v>
      </c>
      <c r="F7499" s="42">
        <v>14.7</v>
      </c>
      <c r="G7499" s="8">
        <f t="shared" si="457"/>
        <v>18</v>
      </c>
      <c r="H7499" s="8">
        <f t="shared" si="458"/>
        <v>181.50000000000003</v>
      </c>
      <c r="I7499" s="8">
        <f t="shared" si="459"/>
        <v>45.375000000000007</v>
      </c>
      <c r="J7499" s="1">
        <v>18</v>
      </c>
      <c r="K7499" s="1">
        <v>25</v>
      </c>
      <c r="M7499" s="45"/>
      <c r="N7499" s="45"/>
      <c r="O7499" s="45"/>
      <c r="P7499" s="28"/>
      <c r="Q7499" s="28"/>
      <c r="R7499" s="25"/>
      <c r="Z7499"/>
    </row>
    <row r="7500" spans="1:26" x14ac:dyDescent="0.25">
      <c r="A7500" s="2" t="s">
        <v>6</v>
      </c>
      <c r="B7500" s="3">
        <v>2008</v>
      </c>
      <c r="C7500" s="3">
        <v>11</v>
      </c>
      <c r="D7500" s="3">
        <v>9</v>
      </c>
      <c r="E7500" s="3">
        <v>0</v>
      </c>
      <c r="F7500" s="42">
        <v>14.4</v>
      </c>
      <c r="G7500" s="8">
        <f t="shared" si="457"/>
        <v>18</v>
      </c>
      <c r="H7500" s="8">
        <f t="shared" si="458"/>
        <v>197.99999999999997</v>
      </c>
      <c r="I7500" s="8">
        <f t="shared" si="459"/>
        <v>49.499999999999993</v>
      </c>
      <c r="J7500" s="1">
        <v>18</v>
      </c>
      <c r="K7500" s="1">
        <v>25</v>
      </c>
      <c r="M7500" s="45"/>
      <c r="N7500" s="45"/>
      <c r="O7500" s="45"/>
      <c r="P7500" s="28"/>
      <c r="Q7500" s="28"/>
      <c r="R7500" s="25"/>
      <c r="Z7500"/>
    </row>
    <row r="7501" spans="1:26" x14ac:dyDescent="0.25">
      <c r="A7501" s="2" t="s">
        <v>6</v>
      </c>
      <c r="B7501" s="3">
        <v>2008</v>
      </c>
      <c r="C7501" s="3">
        <v>11</v>
      </c>
      <c r="D7501" s="3">
        <v>9</v>
      </c>
      <c r="E7501" s="3">
        <v>0</v>
      </c>
      <c r="F7501" s="42">
        <v>14.5</v>
      </c>
      <c r="G7501" s="8">
        <f t="shared" si="457"/>
        <v>18</v>
      </c>
      <c r="H7501" s="8">
        <f t="shared" si="458"/>
        <v>192.5</v>
      </c>
      <c r="I7501" s="8">
        <f t="shared" si="459"/>
        <v>48.125</v>
      </c>
      <c r="J7501" s="1">
        <v>18</v>
      </c>
      <c r="K7501" s="1">
        <v>25</v>
      </c>
      <c r="M7501" s="45"/>
      <c r="N7501" s="45"/>
      <c r="O7501" s="45"/>
      <c r="P7501" s="28"/>
      <c r="Q7501" s="28"/>
      <c r="R7501" s="25"/>
      <c r="Z7501"/>
    </row>
    <row r="7502" spans="1:26" x14ac:dyDescent="0.25">
      <c r="A7502" s="2" t="s">
        <v>6</v>
      </c>
      <c r="B7502" s="3">
        <v>2008</v>
      </c>
      <c r="C7502" s="3">
        <v>11</v>
      </c>
      <c r="D7502" s="3">
        <v>9</v>
      </c>
      <c r="E7502" s="3">
        <v>0</v>
      </c>
      <c r="F7502" s="42">
        <v>15.1</v>
      </c>
      <c r="G7502" s="8">
        <f t="shared" si="457"/>
        <v>18</v>
      </c>
      <c r="H7502" s="8">
        <f t="shared" si="458"/>
        <v>159.50000000000003</v>
      </c>
      <c r="I7502" s="8">
        <f t="shared" si="459"/>
        <v>39.875000000000007</v>
      </c>
      <c r="J7502" s="1">
        <v>18</v>
      </c>
      <c r="K7502" s="1">
        <v>25</v>
      </c>
      <c r="M7502" s="45"/>
      <c r="N7502" s="45"/>
      <c r="O7502" s="45"/>
      <c r="P7502" s="28"/>
      <c r="Q7502" s="28"/>
      <c r="R7502" s="25"/>
      <c r="Z7502"/>
    </row>
    <row r="7503" spans="1:26" x14ac:dyDescent="0.25">
      <c r="A7503" s="2" t="s">
        <v>6</v>
      </c>
      <c r="B7503" s="3">
        <v>2008</v>
      </c>
      <c r="C7503" s="3">
        <v>11</v>
      </c>
      <c r="D7503" s="3">
        <v>9</v>
      </c>
      <c r="E7503" s="3">
        <v>0</v>
      </c>
      <c r="F7503" s="42">
        <v>15.4</v>
      </c>
      <c r="G7503" s="8">
        <f t="shared" si="457"/>
        <v>18</v>
      </c>
      <c r="H7503" s="8">
        <f t="shared" si="458"/>
        <v>142.99999999999997</v>
      </c>
      <c r="I7503" s="8">
        <f t="shared" si="459"/>
        <v>35.749999999999993</v>
      </c>
      <c r="J7503" s="1">
        <v>18</v>
      </c>
      <c r="K7503" s="1">
        <v>25</v>
      </c>
      <c r="M7503" s="45"/>
      <c r="N7503" s="45"/>
      <c r="O7503" s="45"/>
      <c r="P7503" s="28"/>
      <c r="Q7503" s="28"/>
      <c r="R7503" s="25"/>
      <c r="Z7503"/>
    </row>
    <row r="7504" spans="1:26" x14ac:dyDescent="0.25">
      <c r="A7504" s="2" t="s">
        <v>6</v>
      </c>
      <c r="B7504" s="3">
        <v>2008</v>
      </c>
      <c r="C7504" s="3">
        <v>11</v>
      </c>
      <c r="D7504" s="3">
        <v>9</v>
      </c>
      <c r="E7504" s="3">
        <v>0</v>
      </c>
      <c r="F7504" s="42">
        <v>15.4</v>
      </c>
      <c r="G7504" s="8">
        <f t="shared" si="457"/>
        <v>18</v>
      </c>
      <c r="H7504" s="8">
        <f t="shared" si="458"/>
        <v>142.99999999999997</v>
      </c>
      <c r="I7504" s="8">
        <f t="shared" si="459"/>
        <v>35.749999999999993</v>
      </c>
      <c r="J7504" s="1">
        <v>18</v>
      </c>
      <c r="K7504" s="1">
        <v>25</v>
      </c>
      <c r="M7504" s="45"/>
      <c r="N7504" s="45"/>
      <c r="O7504" s="45"/>
      <c r="P7504" s="28"/>
      <c r="Q7504" s="28"/>
      <c r="R7504" s="25"/>
      <c r="Z7504"/>
    </row>
    <row r="7505" spans="1:26" x14ac:dyDescent="0.25">
      <c r="A7505" s="2" t="s">
        <v>6</v>
      </c>
      <c r="B7505" s="3">
        <v>2008</v>
      </c>
      <c r="C7505" s="3">
        <v>11</v>
      </c>
      <c r="D7505" s="3">
        <v>9</v>
      </c>
      <c r="E7505" s="3">
        <v>0</v>
      </c>
      <c r="F7505" s="42">
        <v>15.5</v>
      </c>
      <c r="G7505" s="8">
        <f t="shared" si="457"/>
        <v>18</v>
      </c>
      <c r="H7505" s="8">
        <f t="shared" si="458"/>
        <v>137.5</v>
      </c>
      <c r="I7505" s="8">
        <f t="shared" si="459"/>
        <v>34.375</v>
      </c>
      <c r="J7505" s="1">
        <v>18</v>
      </c>
      <c r="K7505" s="1">
        <v>25</v>
      </c>
      <c r="M7505" s="45"/>
      <c r="N7505" s="45"/>
      <c r="O7505" s="45"/>
      <c r="P7505" s="28"/>
      <c r="Q7505" s="28"/>
      <c r="R7505" s="25"/>
      <c r="Z7505"/>
    </row>
    <row r="7506" spans="1:26" x14ac:dyDescent="0.25">
      <c r="A7506" s="2" t="s">
        <v>6</v>
      </c>
      <c r="B7506" s="3">
        <v>2008</v>
      </c>
      <c r="C7506" s="3">
        <v>11</v>
      </c>
      <c r="D7506" s="3">
        <v>9</v>
      </c>
      <c r="E7506" s="3">
        <v>0</v>
      </c>
      <c r="F7506" s="42">
        <v>16.600000000000001</v>
      </c>
      <c r="G7506" s="8">
        <f t="shared" si="457"/>
        <v>18</v>
      </c>
      <c r="H7506" s="8">
        <f t="shared" si="458"/>
        <v>76.999999999999915</v>
      </c>
      <c r="I7506" s="8">
        <f t="shared" si="459"/>
        <v>19.249999999999979</v>
      </c>
      <c r="J7506" s="1">
        <v>18</v>
      </c>
      <c r="K7506" s="1">
        <v>25</v>
      </c>
      <c r="M7506" s="45"/>
      <c r="N7506" s="45"/>
      <c r="O7506" s="45"/>
      <c r="P7506" s="28"/>
      <c r="Q7506" s="28"/>
      <c r="R7506" s="25"/>
      <c r="Z7506"/>
    </row>
    <row r="7507" spans="1:26" x14ac:dyDescent="0.25">
      <c r="A7507" s="2" t="s">
        <v>6</v>
      </c>
      <c r="B7507" s="3">
        <v>2008</v>
      </c>
      <c r="C7507" s="3">
        <v>11</v>
      </c>
      <c r="D7507" s="3">
        <v>9</v>
      </c>
      <c r="E7507" s="3">
        <v>0</v>
      </c>
      <c r="F7507" s="42">
        <v>12.9</v>
      </c>
      <c r="G7507" s="8">
        <f t="shared" si="457"/>
        <v>18</v>
      </c>
      <c r="H7507" s="8">
        <f t="shared" si="458"/>
        <v>280.5</v>
      </c>
      <c r="I7507" s="8">
        <f t="shared" si="459"/>
        <v>70.125</v>
      </c>
      <c r="J7507" s="1">
        <v>18</v>
      </c>
      <c r="K7507" s="1">
        <v>25</v>
      </c>
      <c r="M7507" s="45"/>
      <c r="N7507" s="45"/>
      <c r="O7507" s="45"/>
      <c r="P7507" s="28"/>
      <c r="Q7507" s="28"/>
      <c r="R7507" s="25"/>
      <c r="Z7507"/>
    </row>
    <row r="7508" spans="1:26" x14ac:dyDescent="0.25">
      <c r="A7508" s="2" t="s">
        <v>6</v>
      </c>
      <c r="B7508" s="3">
        <v>2008</v>
      </c>
      <c r="C7508" s="3">
        <v>11</v>
      </c>
      <c r="D7508" s="3">
        <v>9</v>
      </c>
      <c r="E7508" s="3">
        <v>0</v>
      </c>
      <c r="F7508" s="42">
        <v>13.5</v>
      </c>
      <c r="G7508" s="8">
        <f t="shared" si="457"/>
        <v>18</v>
      </c>
      <c r="H7508" s="8">
        <f t="shared" si="458"/>
        <v>247.5</v>
      </c>
      <c r="I7508" s="8">
        <f t="shared" si="459"/>
        <v>61.875</v>
      </c>
      <c r="J7508" s="1">
        <v>18</v>
      </c>
      <c r="K7508" s="1">
        <v>25</v>
      </c>
      <c r="M7508" s="45"/>
      <c r="N7508" s="45"/>
      <c r="O7508" s="45"/>
      <c r="P7508" s="28"/>
      <c r="Q7508" s="28"/>
      <c r="R7508" s="25"/>
      <c r="Z7508"/>
    </row>
    <row r="7509" spans="1:26" x14ac:dyDescent="0.25">
      <c r="A7509" s="2" t="s">
        <v>6</v>
      </c>
      <c r="B7509" s="3">
        <v>2008</v>
      </c>
      <c r="C7509" s="3">
        <v>11</v>
      </c>
      <c r="D7509" s="3">
        <v>9</v>
      </c>
      <c r="E7509" s="3">
        <v>0</v>
      </c>
      <c r="F7509" s="42">
        <v>14.2</v>
      </c>
      <c r="G7509" s="8">
        <f t="shared" si="457"/>
        <v>18</v>
      </c>
      <c r="H7509" s="8">
        <f t="shared" si="458"/>
        <v>209.00000000000003</v>
      </c>
      <c r="I7509" s="8">
        <f t="shared" si="459"/>
        <v>52.250000000000007</v>
      </c>
      <c r="J7509" s="1">
        <v>18</v>
      </c>
      <c r="K7509" s="1">
        <v>25</v>
      </c>
      <c r="M7509" s="45"/>
      <c r="N7509" s="45"/>
      <c r="O7509" s="45"/>
      <c r="P7509" s="28"/>
      <c r="Q7509" s="28"/>
      <c r="R7509" s="25"/>
      <c r="Z7509"/>
    </row>
    <row r="7510" spans="1:26" x14ac:dyDescent="0.25">
      <c r="A7510" s="2" t="s">
        <v>6</v>
      </c>
      <c r="B7510" s="3">
        <v>2008</v>
      </c>
      <c r="C7510" s="3">
        <v>11</v>
      </c>
      <c r="D7510" s="3">
        <v>9</v>
      </c>
      <c r="E7510" s="3">
        <v>0</v>
      </c>
      <c r="F7510" s="42">
        <v>13.8</v>
      </c>
      <c r="G7510" s="8">
        <f t="shared" si="457"/>
        <v>18</v>
      </c>
      <c r="H7510" s="8">
        <f t="shared" si="458"/>
        <v>230.99999999999997</v>
      </c>
      <c r="I7510" s="8">
        <f t="shared" si="459"/>
        <v>57.749999999999993</v>
      </c>
      <c r="J7510" s="1">
        <v>18</v>
      </c>
      <c r="K7510" s="1">
        <v>25</v>
      </c>
      <c r="M7510" s="45"/>
      <c r="N7510" s="45"/>
      <c r="O7510" s="45"/>
      <c r="P7510" s="28"/>
      <c r="Q7510" s="28"/>
      <c r="R7510" s="25"/>
      <c r="Z7510"/>
    </row>
    <row r="7511" spans="1:26" x14ac:dyDescent="0.25">
      <c r="A7511" s="2" t="s">
        <v>6</v>
      </c>
      <c r="B7511" s="3">
        <v>2008</v>
      </c>
      <c r="C7511" s="3">
        <v>11</v>
      </c>
      <c r="D7511" s="3">
        <v>9</v>
      </c>
      <c r="E7511" s="3">
        <v>0</v>
      </c>
      <c r="F7511" s="42">
        <v>13.9</v>
      </c>
      <c r="G7511" s="8">
        <f t="shared" si="457"/>
        <v>18</v>
      </c>
      <c r="H7511" s="8">
        <f t="shared" si="458"/>
        <v>225.49999999999997</v>
      </c>
      <c r="I7511" s="8">
        <f t="shared" si="459"/>
        <v>56.374999999999993</v>
      </c>
      <c r="J7511" s="1">
        <v>18</v>
      </c>
      <c r="K7511" s="1">
        <v>25</v>
      </c>
      <c r="M7511" s="45"/>
      <c r="N7511" s="45"/>
      <c r="O7511" s="45"/>
      <c r="P7511" s="28"/>
      <c r="Q7511" s="28"/>
      <c r="R7511" s="25"/>
      <c r="Z7511"/>
    </row>
    <row r="7512" spans="1:26" x14ac:dyDescent="0.25">
      <c r="A7512" s="2" t="s">
        <v>6</v>
      </c>
      <c r="B7512" s="3">
        <v>2008</v>
      </c>
      <c r="C7512" s="3">
        <v>11</v>
      </c>
      <c r="D7512" s="3">
        <v>9</v>
      </c>
      <c r="E7512" s="3">
        <v>0</v>
      </c>
      <c r="F7512" s="42">
        <v>14.3</v>
      </c>
      <c r="G7512" s="8">
        <f t="shared" si="457"/>
        <v>18</v>
      </c>
      <c r="H7512" s="8">
        <f t="shared" si="458"/>
        <v>203.49999999999997</v>
      </c>
      <c r="I7512" s="8">
        <f t="shared" si="459"/>
        <v>50.874999999999993</v>
      </c>
      <c r="J7512" s="1">
        <v>18</v>
      </c>
      <c r="K7512" s="1">
        <v>25</v>
      </c>
      <c r="M7512" s="45"/>
      <c r="N7512" s="45"/>
      <c r="O7512" s="45"/>
      <c r="P7512" s="28"/>
      <c r="Q7512" s="28"/>
      <c r="R7512" s="25"/>
      <c r="Z7512"/>
    </row>
    <row r="7513" spans="1:26" x14ac:dyDescent="0.25">
      <c r="A7513" s="2" t="s">
        <v>6</v>
      </c>
      <c r="B7513" s="3">
        <v>2008</v>
      </c>
      <c r="C7513" s="3">
        <v>11</v>
      </c>
      <c r="D7513" s="3">
        <v>9</v>
      </c>
      <c r="E7513" s="3">
        <v>0</v>
      </c>
      <c r="F7513" s="42">
        <v>14.4</v>
      </c>
      <c r="G7513" s="8">
        <f t="shared" si="457"/>
        <v>18</v>
      </c>
      <c r="H7513" s="8">
        <f t="shared" si="458"/>
        <v>197.99999999999997</v>
      </c>
      <c r="I7513" s="8">
        <f t="shared" si="459"/>
        <v>49.499999999999993</v>
      </c>
      <c r="J7513" s="1">
        <v>18</v>
      </c>
      <c r="K7513" s="1">
        <v>25</v>
      </c>
      <c r="M7513" s="45"/>
      <c r="N7513" s="45"/>
      <c r="O7513" s="45"/>
      <c r="P7513" s="28"/>
      <c r="Q7513" s="28"/>
      <c r="R7513" s="25"/>
      <c r="Z7513"/>
    </row>
    <row r="7514" spans="1:26" x14ac:dyDescent="0.25">
      <c r="A7514" s="2" t="s">
        <v>6</v>
      </c>
      <c r="B7514" s="3">
        <v>2008</v>
      </c>
      <c r="C7514" s="3">
        <v>11</v>
      </c>
      <c r="D7514" s="3">
        <v>9</v>
      </c>
      <c r="E7514" s="3">
        <v>0</v>
      </c>
      <c r="F7514" s="42">
        <v>14.4</v>
      </c>
      <c r="G7514" s="8">
        <f t="shared" si="457"/>
        <v>18</v>
      </c>
      <c r="H7514" s="8">
        <f t="shared" si="458"/>
        <v>197.99999999999997</v>
      </c>
      <c r="I7514" s="8">
        <f t="shared" si="459"/>
        <v>49.499999999999993</v>
      </c>
      <c r="J7514" s="1">
        <v>18</v>
      </c>
      <c r="K7514" s="1">
        <v>25</v>
      </c>
      <c r="M7514" s="45"/>
      <c r="N7514" s="45"/>
      <c r="O7514" s="45"/>
      <c r="P7514" s="28"/>
      <c r="Q7514" s="28"/>
      <c r="R7514" s="25"/>
      <c r="Z7514"/>
    </row>
    <row r="7515" spans="1:26" x14ac:dyDescent="0.25">
      <c r="A7515" s="2" t="s">
        <v>6</v>
      </c>
      <c r="B7515" s="3">
        <v>2008</v>
      </c>
      <c r="C7515" s="3">
        <v>11</v>
      </c>
      <c r="D7515" s="3">
        <v>9</v>
      </c>
      <c r="E7515" s="3">
        <v>0</v>
      </c>
      <c r="F7515" s="42">
        <v>14.2</v>
      </c>
      <c r="G7515" s="8">
        <f t="shared" si="457"/>
        <v>18</v>
      </c>
      <c r="H7515" s="8">
        <f t="shared" si="458"/>
        <v>209.00000000000003</v>
      </c>
      <c r="I7515" s="8">
        <f t="shared" si="459"/>
        <v>52.250000000000007</v>
      </c>
      <c r="J7515" s="1">
        <v>18</v>
      </c>
      <c r="K7515" s="1">
        <v>25</v>
      </c>
      <c r="M7515" s="45"/>
      <c r="N7515" s="45"/>
      <c r="O7515" s="45"/>
      <c r="P7515" s="28"/>
      <c r="Q7515" s="28"/>
      <c r="R7515" s="25"/>
      <c r="Z7515"/>
    </row>
    <row r="7516" spans="1:26" x14ac:dyDescent="0.25">
      <c r="A7516" s="2" t="s">
        <v>6</v>
      </c>
      <c r="B7516" s="3">
        <v>2008</v>
      </c>
      <c r="C7516" s="3">
        <v>11</v>
      </c>
      <c r="D7516" s="3">
        <v>9</v>
      </c>
      <c r="E7516" s="3">
        <v>0</v>
      </c>
      <c r="F7516" s="42">
        <v>14.1</v>
      </c>
      <c r="G7516" s="8">
        <f t="shared" si="457"/>
        <v>18</v>
      </c>
      <c r="H7516" s="8">
        <f t="shared" si="458"/>
        <v>214.50000000000003</v>
      </c>
      <c r="I7516" s="8">
        <f t="shared" si="459"/>
        <v>53.625000000000007</v>
      </c>
      <c r="J7516" s="1">
        <v>18</v>
      </c>
      <c r="K7516" s="1">
        <v>25</v>
      </c>
      <c r="M7516" s="45"/>
      <c r="N7516" s="45"/>
      <c r="O7516" s="45"/>
      <c r="P7516" s="28"/>
      <c r="Q7516" s="28"/>
      <c r="R7516" s="25"/>
      <c r="Z7516"/>
    </row>
    <row r="7517" spans="1:26" x14ac:dyDescent="0.25">
      <c r="A7517" s="2" t="s">
        <v>6</v>
      </c>
      <c r="B7517" s="3">
        <v>2008</v>
      </c>
      <c r="C7517" s="3">
        <v>11</v>
      </c>
      <c r="D7517" s="3">
        <v>9</v>
      </c>
      <c r="E7517" s="3">
        <v>0</v>
      </c>
      <c r="F7517" s="42">
        <v>14.3</v>
      </c>
      <c r="G7517" s="8">
        <f t="shared" si="457"/>
        <v>18</v>
      </c>
      <c r="H7517" s="8">
        <f t="shared" si="458"/>
        <v>203.49999999999997</v>
      </c>
      <c r="I7517" s="8">
        <f t="shared" si="459"/>
        <v>50.874999999999993</v>
      </c>
      <c r="J7517" s="1">
        <v>18</v>
      </c>
      <c r="K7517" s="1">
        <v>25</v>
      </c>
      <c r="M7517" s="45"/>
      <c r="N7517" s="45"/>
      <c r="O7517" s="45"/>
      <c r="P7517" s="28"/>
      <c r="Q7517" s="28"/>
      <c r="R7517" s="25"/>
      <c r="Z7517"/>
    </row>
    <row r="7518" spans="1:26" x14ac:dyDescent="0.25">
      <c r="A7518" s="2" t="s">
        <v>6</v>
      </c>
      <c r="B7518" s="3">
        <v>2008</v>
      </c>
      <c r="C7518" s="3">
        <v>11</v>
      </c>
      <c r="D7518" s="3">
        <v>9</v>
      </c>
      <c r="E7518" s="3">
        <v>0</v>
      </c>
      <c r="F7518" s="42">
        <v>14.7</v>
      </c>
      <c r="G7518" s="8">
        <f t="shared" si="457"/>
        <v>18</v>
      </c>
      <c r="H7518" s="8">
        <f t="shared" si="458"/>
        <v>181.50000000000003</v>
      </c>
      <c r="I7518" s="8">
        <f t="shared" si="459"/>
        <v>45.375000000000007</v>
      </c>
      <c r="J7518" s="1">
        <v>18</v>
      </c>
      <c r="K7518" s="1">
        <v>25</v>
      </c>
      <c r="M7518" s="45"/>
      <c r="N7518" s="45"/>
      <c r="O7518" s="45"/>
      <c r="P7518" s="28"/>
      <c r="Q7518" s="28"/>
      <c r="R7518" s="25"/>
      <c r="Z7518"/>
    </row>
    <row r="7519" spans="1:26" x14ac:dyDescent="0.25">
      <c r="A7519" s="2" t="s">
        <v>6</v>
      </c>
      <c r="B7519" s="3">
        <v>2008</v>
      </c>
      <c r="C7519" s="3">
        <v>11</v>
      </c>
      <c r="D7519" s="3">
        <v>9</v>
      </c>
      <c r="E7519" s="3">
        <v>0</v>
      </c>
      <c r="F7519" s="42">
        <v>15.2</v>
      </c>
      <c r="G7519" s="8">
        <f t="shared" si="457"/>
        <v>18</v>
      </c>
      <c r="H7519" s="8">
        <f t="shared" si="458"/>
        <v>154.00000000000003</v>
      </c>
      <c r="I7519" s="8">
        <f t="shared" si="459"/>
        <v>38.500000000000007</v>
      </c>
      <c r="J7519" s="1">
        <v>18</v>
      </c>
      <c r="K7519" s="1">
        <v>25</v>
      </c>
      <c r="M7519" s="45"/>
      <c r="N7519" s="45"/>
      <c r="O7519" s="45"/>
      <c r="P7519" s="28"/>
      <c r="Q7519" s="28"/>
      <c r="R7519" s="25"/>
      <c r="Z7519"/>
    </row>
    <row r="7520" spans="1:26" x14ac:dyDescent="0.25">
      <c r="A7520" s="2" t="s">
        <v>6</v>
      </c>
      <c r="B7520" s="3">
        <v>2008</v>
      </c>
      <c r="C7520" s="3">
        <v>11</v>
      </c>
      <c r="D7520" s="3">
        <v>9</v>
      </c>
      <c r="E7520" s="3">
        <v>0</v>
      </c>
      <c r="F7520" s="42">
        <v>15.6</v>
      </c>
      <c r="G7520" s="8">
        <f t="shared" si="457"/>
        <v>18</v>
      </c>
      <c r="H7520" s="8">
        <f t="shared" si="458"/>
        <v>132.00000000000003</v>
      </c>
      <c r="I7520" s="8">
        <f t="shared" si="459"/>
        <v>33.000000000000007</v>
      </c>
      <c r="J7520" s="1">
        <v>18</v>
      </c>
      <c r="K7520" s="1">
        <v>25</v>
      </c>
      <c r="M7520" s="45"/>
      <c r="N7520" s="45"/>
      <c r="O7520" s="45"/>
      <c r="P7520" s="28"/>
      <c r="Q7520" s="28"/>
      <c r="R7520" s="25"/>
      <c r="Z7520"/>
    </row>
    <row r="7521" spans="1:26" x14ac:dyDescent="0.25">
      <c r="A7521" s="2" t="s">
        <v>6</v>
      </c>
      <c r="B7521" s="3">
        <v>2008</v>
      </c>
      <c r="C7521" s="3">
        <v>11</v>
      </c>
      <c r="D7521" s="3">
        <v>9</v>
      </c>
      <c r="E7521" s="3">
        <v>0</v>
      </c>
      <c r="F7521" s="42">
        <v>15.9</v>
      </c>
      <c r="G7521" s="8">
        <f t="shared" si="457"/>
        <v>18</v>
      </c>
      <c r="H7521" s="8">
        <f t="shared" si="458"/>
        <v>115.49999999999999</v>
      </c>
      <c r="I7521" s="8">
        <f t="shared" si="459"/>
        <v>28.874999999999996</v>
      </c>
      <c r="J7521" s="1">
        <v>18</v>
      </c>
      <c r="K7521" s="1">
        <v>25</v>
      </c>
      <c r="M7521" s="45"/>
      <c r="N7521" s="45"/>
      <c r="O7521" s="45"/>
      <c r="P7521" s="28"/>
      <c r="Q7521" s="28"/>
      <c r="R7521" s="25"/>
      <c r="Z7521"/>
    </row>
    <row r="7522" spans="1:26" x14ac:dyDescent="0.25">
      <c r="A7522" s="2" t="s">
        <v>6</v>
      </c>
      <c r="B7522" s="3">
        <v>2008</v>
      </c>
      <c r="C7522" s="3">
        <v>11</v>
      </c>
      <c r="D7522" s="3">
        <v>9</v>
      </c>
      <c r="E7522" s="3">
        <v>0</v>
      </c>
      <c r="F7522" s="42">
        <v>15.3</v>
      </c>
      <c r="G7522" s="8">
        <f t="shared" si="457"/>
        <v>18</v>
      </c>
      <c r="H7522" s="8">
        <f t="shared" si="458"/>
        <v>148.49999999999997</v>
      </c>
      <c r="I7522" s="8">
        <f t="shared" si="459"/>
        <v>37.124999999999993</v>
      </c>
      <c r="J7522" s="1">
        <v>18</v>
      </c>
      <c r="K7522" s="1">
        <v>25</v>
      </c>
      <c r="M7522" s="45"/>
      <c r="N7522" s="45"/>
      <c r="O7522" s="45"/>
      <c r="P7522" s="28"/>
      <c r="Q7522" s="28"/>
      <c r="R7522" s="25"/>
      <c r="Z7522"/>
    </row>
    <row r="7523" spans="1:26" x14ac:dyDescent="0.25">
      <c r="A7523" s="2" t="s">
        <v>6</v>
      </c>
      <c r="B7523" s="3">
        <v>2008</v>
      </c>
      <c r="C7523" s="3">
        <v>11</v>
      </c>
      <c r="D7523" s="3">
        <v>9</v>
      </c>
      <c r="E7523" s="3">
        <v>0</v>
      </c>
      <c r="F7523" s="42">
        <v>14.7</v>
      </c>
      <c r="G7523" s="8">
        <f t="shared" si="457"/>
        <v>18</v>
      </c>
      <c r="H7523" s="8">
        <f t="shared" si="458"/>
        <v>181.50000000000003</v>
      </c>
      <c r="I7523" s="8">
        <f t="shared" si="459"/>
        <v>45.375000000000007</v>
      </c>
      <c r="J7523" s="1">
        <v>18</v>
      </c>
      <c r="K7523" s="1">
        <v>25</v>
      </c>
      <c r="M7523" s="45"/>
      <c r="N7523" s="45"/>
      <c r="O7523" s="45"/>
      <c r="P7523" s="28"/>
      <c r="Q7523" s="28"/>
      <c r="R7523" s="25"/>
      <c r="Z7523"/>
    </row>
    <row r="7524" spans="1:26" x14ac:dyDescent="0.25">
      <c r="A7524" s="2" t="s">
        <v>6</v>
      </c>
      <c r="B7524" s="3">
        <v>2008</v>
      </c>
      <c r="C7524" s="3">
        <v>11</v>
      </c>
      <c r="D7524" s="3">
        <v>9</v>
      </c>
      <c r="E7524" s="3">
        <v>0</v>
      </c>
      <c r="F7524" s="42">
        <v>14.4</v>
      </c>
      <c r="G7524" s="8">
        <f t="shared" si="457"/>
        <v>18</v>
      </c>
      <c r="H7524" s="8">
        <f t="shared" si="458"/>
        <v>197.99999999999997</v>
      </c>
      <c r="I7524" s="8">
        <f t="shared" si="459"/>
        <v>49.499999999999993</v>
      </c>
      <c r="J7524" s="1">
        <v>18</v>
      </c>
      <c r="K7524" s="1">
        <v>25</v>
      </c>
      <c r="M7524" s="45"/>
      <c r="N7524" s="45"/>
      <c r="O7524" s="45"/>
      <c r="P7524" s="28"/>
      <c r="Q7524" s="28"/>
      <c r="R7524" s="25"/>
      <c r="Z7524"/>
    </row>
    <row r="7525" spans="1:26" x14ac:dyDescent="0.25">
      <c r="A7525" s="2" t="s">
        <v>6</v>
      </c>
      <c r="B7525" s="3">
        <v>2008</v>
      </c>
      <c r="C7525" s="3">
        <v>11</v>
      </c>
      <c r="D7525" s="3">
        <v>9</v>
      </c>
      <c r="E7525" s="3">
        <v>0</v>
      </c>
      <c r="F7525" s="42">
        <v>14.5</v>
      </c>
      <c r="G7525" s="8">
        <f t="shared" si="457"/>
        <v>18</v>
      </c>
      <c r="H7525" s="8">
        <f t="shared" si="458"/>
        <v>192.5</v>
      </c>
      <c r="I7525" s="8">
        <f t="shared" si="459"/>
        <v>48.125</v>
      </c>
      <c r="J7525" s="1">
        <v>18</v>
      </c>
      <c r="K7525" s="1">
        <v>25</v>
      </c>
      <c r="M7525" s="45"/>
      <c r="N7525" s="45"/>
      <c r="O7525" s="45"/>
      <c r="P7525" s="28"/>
      <c r="Q7525" s="28"/>
      <c r="R7525" s="25"/>
      <c r="Z7525"/>
    </row>
    <row r="7526" spans="1:26" x14ac:dyDescent="0.25">
      <c r="A7526" s="2" t="s">
        <v>6</v>
      </c>
      <c r="B7526" s="3">
        <v>2008</v>
      </c>
      <c r="C7526" s="3">
        <v>11</v>
      </c>
      <c r="D7526" s="3">
        <v>9</v>
      </c>
      <c r="E7526" s="3">
        <v>0</v>
      </c>
      <c r="F7526" s="42">
        <v>15.1</v>
      </c>
      <c r="G7526" s="8">
        <f t="shared" si="457"/>
        <v>18</v>
      </c>
      <c r="H7526" s="8">
        <f t="shared" si="458"/>
        <v>159.50000000000003</v>
      </c>
      <c r="I7526" s="8">
        <f t="shared" si="459"/>
        <v>39.875000000000007</v>
      </c>
      <c r="J7526" s="1">
        <v>18</v>
      </c>
      <c r="K7526" s="1">
        <v>25</v>
      </c>
      <c r="M7526" s="45"/>
      <c r="N7526" s="45"/>
      <c r="O7526" s="45"/>
      <c r="P7526" s="28"/>
      <c r="Q7526" s="28"/>
      <c r="R7526" s="25"/>
      <c r="Z7526"/>
    </row>
    <row r="7527" spans="1:26" x14ac:dyDescent="0.25">
      <c r="A7527" s="2" t="s">
        <v>6</v>
      </c>
      <c r="B7527" s="3">
        <v>2008</v>
      </c>
      <c r="C7527" s="3">
        <v>11</v>
      </c>
      <c r="D7527" s="3">
        <v>9</v>
      </c>
      <c r="E7527" s="3">
        <v>0</v>
      </c>
      <c r="F7527" s="42">
        <v>15.4</v>
      </c>
      <c r="G7527" s="8">
        <f t="shared" si="457"/>
        <v>18</v>
      </c>
      <c r="H7527" s="8">
        <f t="shared" si="458"/>
        <v>142.99999999999997</v>
      </c>
      <c r="I7527" s="8">
        <f t="shared" si="459"/>
        <v>35.749999999999993</v>
      </c>
      <c r="J7527" s="1">
        <v>18</v>
      </c>
      <c r="K7527" s="1">
        <v>25</v>
      </c>
      <c r="M7527" s="45"/>
      <c r="N7527" s="45"/>
      <c r="O7527" s="45"/>
      <c r="P7527" s="28"/>
      <c r="Q7527" s="28"/>
      <c r="R7527" s="25"/>
      <c r="Z7527"/>
    </row>
    <row r="7528" spans="1:26" x14ac:dyDescent="0.25">
      <c r="A7528" s="2" t="s">
        <v>6</v>
      </c>
      <c r="B7528" s="3">
        <v>2008</v>
      </c>
      <c r="C7528" s="3">
        <v>11</v>
      </c>
      <c r="D7528" s="3">
        <v>9</v>
      </c>
      <c r="E7528" s="3">
        <v>0</v>
      </c>
      <c r="F7528" s="42">
        <v>15.4</v>
      </c>
      <c r="G7528" s="8">
        <f t="shared" si="457"/>
        <v>18</v>
      </c>
      <c r="H7528" s="8">
        <f t="shared" si="458"/>
        <v>142.99999999999997</v>
      </c>
      <c r="I7528" s="8">
        <f t="shared" si="459"/>
        <v>35.749999999999993</v>
      </c>
      <c r="J7528" s="1">
        <v>18</v>
      </c>
      <c r="K7528" s="1">
        <v>25</v>
      </c>
      <c r="M7528" s="45"/>
      <c r="N7528" s="45"/>
      <c r="O7528" s="45"/>
      <c r="P7528" s="28"/>
      <c r="Q7528" s="28"/>
      <c r="R7528" s="25"/>
      <c r="Z7528"/>
    </row>
    <row r="7529" spans="1:26" x14ac:dyDescent="0.25">
      <c r="A7529" s="2" t="s">
        <v>6</v>
      </c>
      <c r="B7529" s="3">
        <v>2008</v>
      </c>
      <c r="C7529" s="3">
        <v>11</v>
      </c>
      <c r="D7529" s="3">
        <v>9</v>
      </c>
      <c r="E7529" s="3">
        <v>0</v>
      </c>
      <c r="F7529" s="42">
        <v>15.5</v>
      </c>
      <c r="G7529" s="8">
        <f t="shared" si="457"/>
        <v>18</v>
      </c>
      <c r="H7529" s="8">
        <f t="shared" si="458"/>
        <v>137.5</v>
      </c>
      <c r="I7529" s="8">
        <f t="shared" si="459"/>
        <v>34.375</v>
      </c>
      <c r="J7529" s="1">
        <v>18</v>
      </c>
      <c r="K7529" s="1">
        <v>25</v>
      </c>
      <c r="M7529" s="45"/>
      <c r="N7529" s="45"/>
      <c r="O7529" s="45"/>
      <c r="P7529" s="28"/>
      <c r="Q7529" s="28"/>
      <c r="R7529" s="25"/>
      <c r="Z7529"/>
    </row>
    <row r="7530" spans="1:26" x14ac:dyDescent="0.25">
      <c r="A7530" s="2" t="s">
        <v>6</v>
      </c>
      <c r="B7530" s="3">
        <v>2008</v>
      </c>
      <c r="C7530" s="3">
        <v>11</v>
      </c>
      <c r="D7530" s="3">
        <v>9</v>
      </c>
      <c r="E7530" s="3">
        <v>0</v>
      </c>
      <c r="F7530" s="42">
        <v>16.600000000000001</v>
      </c>
      <c r="G7530" s="8">
        <f t="shared" si="457"/>
        <v>18</v>
      </c>
      <c r="H7530" s="8">
        <f t="shared" si="458"/>
        <v>76.999999999999915</v>
      </c>
      <c r="I7530" s="8">
        <f t="shared" si="459"/>
        <v>19.249999999999979</v>
      </c>
      <c r="J7530" s="1">
        <v>18</v>
      </c>
      <c r="K7530" s="1">
        <v>25</v>
      </c>
      <c r="M7530" s="45"/>
      <c r="N7530" s="45"/>
      <c r="O7530" s="45"/>
      <c r="P7530" s="28"/>
      <c r="Q7530" s="28"/>
      <c r="R7530" s="25"/>
      <c r="Z7530"/>
    </row>
    <row r="7531" spans="1:26" x14ac:dyDescent="0.25">
      <c r="A7531" s="2" t="s">
        <v>6</v>
      </c>
      <c r="B7531" s="3">
        <v>2008</v>
      </c>
      <c r="C7531" s="3">
        <v>11</v>
      </c>
      <c r="D7531" s="3">
        <v>9</v>
      </c>
      <c r="E7531" s="3">
        <v>12</v>
      </c>
      <c r="F7531" s="42">
        <v>11.8</v>
      </c>
      <c r="G7531" s="8">
        <f t="shared" si="457"/>
        <v>18</v>
      </c>
      <c r="H7531" s="8">
        <f t="shared" si="458"/>
        <v>340.99999999999994</v>
      </c>
      <c r="I7531" s="8">
        <f t="shared" si="459"/>
        <v>85.249999999999986</v>
      </c>
      <c r="J7531" s="1">
        <v>18</v>
      </c>
      <c r="K7531" s="1">
        <v>25</v>
      </c>
      <c r="M7531" s="45"/>
      <c r="N7531" s="45"/>
      <c r="O7531" s="45"/>
      <c r="P7531" s="28"/>
      <c r="Q7531" s="28"/>
      <c r="R7531" s="25"/>
      <c r="Z7531"/>
    </row>
    <row r="7532" spans="1:26" x14ac:dyDescent="0.25">
      <c r="A7532" s="2" t="s">
        <v>6</v>
      </c>
      <c r="B7532" s="3">
        <v>2008</v>
      </c>
      <c r="C7532" s="3">
        <v>11</v>
      </c>
      <c r="D7532" s="3">
        <v>9</v>
      </c>
      <c r="E7532" s="3">
        <v>13</v>
      </c>
      <c r="F7532" s="42">
        <v>12.9</v>
      </c>
      <c r="G7532" s="8">
        <f t="shared" si="457"/>
        <v>18</v>
      </c>
      <c r="H7532" s="8">
        <f t="shared" si="458"/>
        <v>280.5</v>
      </c>
      <c r="I7532" s="8">
        <f t="shared" si="459"/>
        <v>70.125</v>
      </c>
      <c r="J7532" s="1">
        <v>18</v>
      </c>
      <c r="K7532" s="1">
        <v>25</v>
      </c>
      <c r="M7532" s="45"/>
      <c r="N7532" s="45"/>
      <c r="O7532" s="45"/>
      <c r="P7532" s="28"/>
      <c r="Q7532" s="28"/>
      <c r="R7532" s="25"/>
      <c r="Z7532"/>
    </row>
    <row r="7533" spans="1:26" x14ac:dyDescent="0.25">
      <c r="A7533" s="2" t="s">
        <v>6</v>
      </c>
      <c r="B7533" s="3">
        <v>2008</v>
      </c>
      <c r="C7533" s="3">
        <v>11</v>
      </c>
      <c r="D7533" s="3">
        <v>9</v>
      </c>
      <c r="E7533" s="3">
        <v>14</v>
      </c>
      <c r="F7533" s="42">
        <v>14.3</v>
      </c>
      <c r="G7533" s="8">
        <f t="shared" si="457"/>
        <v>18</v>
      </c>
      <c r="H7533" s="8">
        <f t="shared" si="458"/>
        <v>203.49999999999997</v>
      </c>
      <c r="I7533" s="8">
        <f t="shared" si="459"/>
        <v>50.874999999999993</v>
      </c>
      <c r="J7533" s="1">
        <v>18</v>
      </c>
      <c r="K7533" s="1">
        <v>25</v>
      </c>
      <c r="M7533" s="45"/>
      <c r="N7533" s="45"/>
      <c r="O7533" s="45"/>
      <c r="P7533" s="28"/>
      <c r="Q7533" s="28"/>
      <c r="R7533" s="25"/>
      <c r="Z7533"/>
    </row>
    <row r="7534" spans="1:26" x14ac:dyDescent="0.25">
      <c r="A7534" s="2" t="s">
        <v>6</v>
      </c>
      <c r="B7534" s="3">
        <v>2008</v>
      </c>
      <c r="C7534" s="3">
        <v>11</v>
      </c>
      <c r="D7534" s="3">
        <v>9</v>
      </c>
      <c r="E7534" s="3">
        <v>15</v>
      </c>
      <c r="F7534" s="42">
        <v>15.2</v>
      </c>
      <c r="G7534" s="8">
        <f t="shared" si="457"/>
        <v>18</v>
      </c>
      <c r="H7534" s="8">
        <f t="shared" si="458"/>
        <v>154.00000000000003</v>
      </c>
      <c r="I7534" s="8">
        <f t="shared" si="459"/>
        <v>38.500000000000007</v>
      </c>
      <c r="J7534" s="1">
        <v>18</v>
      </c>
      <c r="K7534" s="1">
        <v>25</v>
      </c>
      <c r="M7534" s="45"/>
      <c r="N7534" s="45"/>
      <c r="O7534" s="45"/>
      <c r="P7534" s="28"/>
      <c r="Q7534" s="28"/>
      <c r="R7534" s="25"/>
      <c r="Z7534"/>
    </row>
    <row r="7535" spans="1:26" x14ac:dyDescent="0.25">
      <c r="A7535" s="2" t="s">
        <v>6</v>
      </c>
      <c r="B7535" s="3">
        <v>2008</v>
      </c>
      <c r="C7535" s="3">
        <v>11</v>
      </c>
      <c r="D7535" s="3">
        <v>9</v>
      </c>
      <c r="E7535" s="3">
        <v>16</v>
      </c>
      <c r="F7535" s="42">
        <v>15.7</v>
      </c>
      <c r="G7535" s="8">
        <f t="shared" si="457"/>
        <v>18</v>
      </c>
      <c r="H7535" s="8">
        <f t="shared" si="458"/>
        <v>126.50000000000004</v>
      </c>
      <c r="I7535" s="8">
        <f t="shared" si="459"/>
        <v>31.625000000000011</v>
      </c>
      <c r="J7535" s="1">
        <v>18</v>
      </c>
      <c r="K7535" s="1">
        <v>25</v>
      </c>
      <c r="M7535" s="45"/>
      <c r="N7535" s="45"/>
      <c r="O7535" s="45"/>
      <c r="P7535" s="28"/>
      <c r="Q7535" s="28"/>
      <c r="R7535" s="25"/>
      <c r="Z7535"/>
    </row>
    <row r="7536" spans="1:26" x14ac:dyDescent="0.25">
      <c r="A7536" s="2" t="s">
        <v>6</v>
      </c>
      <c r="B7536" s="3">
        <v>2008</v>
      </c>
      <c r="C7536" s="3">
        <v>11</v>
      </c>
      <c r="D7536" s="3">
        <v>9</v>
      </c>
      <c r="E7536" s="3">
        <v>17</v>
      </c>
      <c r="F7536" s="42">
        <v>15.7</v>
      </c>
      <c r="G7536" s="8">
        <f t="shared" si="457"/>
        <v>18</v>
      </c>
      <c r="H7536" s="8">
        <f t="shared" si="458"/>
        <v>126.50000000000004</v>
      </c>
      <c r="I7536" s="8">
        <f t="shared" si="459"/>
        <v>31.625000000000011</v>
      </c>
      <c r="J7536" s="1">
        <v>18</v>
      </c>
      <c r="K7536" s="1">
        <v>25</v>
      </c>
      <c r="M7536" s="45"/>
      <c r="N7536" s="45"/>
      <c r="O7536" s="45"/>
      <c r="P7536" s="28"/>
      <c r="Q7536" s="28"/>
      <c r="R7536" s="25"/>
      <c r="Z7536"/>
    </row>
    <row r="7537" spans="1:26" x14ac:dyDescent="0.25">
      <c r="A7537" s="2" t="s">
        <v>6</v>
      </c>
      <c r="B7537" s="3">
        <v>2008</v>
      </c>
      <c r="C7537" s="3">
        <v>11</v>
      </c>
      <c r="D7537" s="3">
        <v>9</v>
      </c>
      <c r="E7537" s="3">
        <v>18</v>
      </c>
      <c r="F7537" s="42">
        <v>15.7</v>
      </c>
      <c r="G7537" s="8">
        <f t="shared" si="457"/>
        <v>18</v>
      </c>
      <c r="H7537" s="8">
        <f t="shared" si="458"/>
        <v>126.50000000000004</v>
      </c>
      <c r="I7537" s="8">
        <f t="shared" si="459"/>
        <v>31.625000000000011</v>
      </c>
      <c r="J7537" s="1">
        <v>18</v>
      </c>
      <c r="K7537" s="1">
        <v>25</v>
      </c>
      <c r="M7537" s="45"/>
      <c r="N7537" s="45"/>
      <c r="O7537" s="45"/>
      <c r="P7537" s="28"/>
      <c r="Q7537" s="28"/>
      <c r="R7537" s="25"/>
      <c r="Z7537"/>
    </row>
    <row r="7538" spans="1:26" x14ac:dyDescent="0.25">
      <c r="A7538" s="2" t="s">
        <v>6</v>
      </c>
      <c r="B7538" s="3">
        <v>2008</v>
      </c>
      <c r="C7538" s="3">
        <v>11</v>
      </c>
      <c r="D7538" s="3">
        <v>9</v>
      </c>
      <c r="E7538" s="3">
        <v>19</v>
      </c>
      <c r="F7538" s="42">
        <v>15.6</v>
      </c>
      <c r="G7538" s="8">
        <f t="shared" si="457"/>
        <v>18</v>
      </c>
      <c r="H7538" s="8">
        <f t="shared" si="458"/>
        <v>132.00000000000003</v>
      </c>
      <c r="I7538" s="8">
        <f t="shared" si="459"/>
        <v>33.000000000000007</v>
      </c>
      <c r="J7538" s="1">
        <v>18</v>
      </c>
      <c r="K7538" s="1">
        <v>25</v>
      </c>
      <c r="M7538" s="45"/>
      <c r="N7538" s="45"/>
      <c r="O7538" s="45"/>
      <c r="P7538" s="28"/>
      <c r="Q7538" s="28"/>
      <c r="R7538" s="25"/>
      <c r="Z7538"/>
    </row>
    <row r="7539" spans="1:26" x14ac:dyDescent="0.25">
      <c r="A7539" s="2" t="s">
        <v>6</v>
      </c>
      <c r="B7539" s="3">
        <v>2008</v>
      </c>
      <c r="C7539" s="3">
        <v>11</v>
      </c>
      <c r="D7539" s="3">
        <v>9</v>
      </c>
      <c r="E7539" s="3">
        <v>20</v>
      </c>
      <c r="F7539" s="42">
        <v>15.3</v>
      </c>
      <c r="G7539" s="8">
        <f t="shared" si="457"/>
        <v>18</v>
      </c>
      <c r="H7539" s="8">
        <f t="shared" si="458"/>
        <v>148.49999999999997</v>
      </c>
      <c r="I7539" s="8">
        <f t="shared" si="459"/>
        <v>37.124999999999993</v>
      </c>
      <c r="J7539" s="1">
        <v>18</v>
      </c>
      <c r="K7539" s="1">
        <v>25</v>
      </c>
      <c r="M7539" s="45"/>
      <c r="N7539" s="45"/>
      <c r="O7539" s="45"/>
      <c r="P7539" s="28"/>
      <c r="Q7539" s="28"/>
      <c r="R7539" s="25"/>
      <c r="Z7539"/>
    </row>
    <row r="7540" spans="1:26" x14ac:dyDescent="0.25">
      <c r="A7540" s="2" t="s">
        <v>6</v>
      </c>
      <c r="B7540" s="3">
        <v>2008</v>
      </c>
      <c r="C7540" s="3">
        <v>11</v>
      </c>
      <c r="D7540" s="3">
        <v>9</v>
      </c>
      <c r="E7540" s="3">
        <v>21</v>
      </c>
      <c r="F7540" s="42">
        <v>15</v>
      </c>
      <c r="G7540" s="8">
        <f t="shared" si="457"/>
        <v>18</v>
      </c>
      <c r="H7540" s="8">
        <f t="shared" si="458"/>
        <v>165</v>
      </c>
      <c r="I7540" s="8">
        <f t="shared" si="459"/>
        <v>41.25</v>
      </c>
      <c r="J7540" s="1">
        <v>18</v>
      </c>
      <c r="K7540" s="1">
        <v>25</v>
      </c>
      <c r="M7540" s="45"/>
      <c r="N7540" s="45"/>
      <c r="O7540" s="45"/>
      <c r="P7540" s="28"/>
      <c r="Q7540" s="28"/>
      <c r="R7540" s="25"/>
      <c r="Z7540"/>
    </row>
    <row r="7541" spans="1:26" x14ac:dyDescent="0.25">
      <c r="A7541" s="2" t="s">
        <v>6</v>
      </c>
      <c r="B7541" s="3">
        <v>2008</v>
      </c>
      <c r="C7541" s="3">
        <v>11</v>
      </c>
      <c r="D7541" s="3">
        <v>9</v>
      </c>
      <c r="E7541" s="3">
        <v>22</v>
      </c>
      <c r="F7541" s="42">
        <v>14.7</v>
      </c>
      <c r="G7541" s="8">
        <f t="shared" si="457"/>
        <v>18</v>
      </c>
      <c r="H7541" s="8">
        <f t="shared" si="458"/>
        <v>181.50000000000003</v>
      </c>
      <c r="I7541" s="8">
        <f t="shared" si="459"/>
        <v>45.375000000000007</v>
      </c>
      <c r="J7541" s="1">
        <v>18</v>
      </c>
      <c r="K7541" s="1">
        <v>25</v>
      </c>
      <c r="M7541" s="45"/>
      <c r="N7541" s="45"/>
      <c r="O7541" s="45"/>
      <c r="P7541" s="28"/>
      <c r="Q7541" s="28"/>
      <c r="R7541" s="25"/>
      <c r="Z7541"/>
    </row>
    <row r="7542" spans="1:26" x14ac:dyDescent="0.25">
      <c r="A7542" s="2" t="s">
        <v>6</v>
      </c>
      <c r="B7542" s="3">
        <v>2008</v>
      </c>
      <c r="C7542" s="3">
        <v>11</v>
      </c>
      <c r="D7542" s="3">
        <v>9</v>
      </c>
      <c r="E7542" s="3">
        <v>23</v>
      </c>
      <c r="F7542" s="42">
        <v>14.3</v>
      </c>
      <c r="G7542" s="8">
        <f t="shared" si="457"/>
        <v>18</v>
      </c>
      <c r="H7542" s="8">
        <f t="shared" si="458"/>
        <v>203.49999999999997</v>
      </c>
      <c r="I7542" s="8">
        <f t="shared" si="459"/>
        <v>50.874999999999993</v>
      </c>
      <c r="J7542" s="1">
        <v>18</v>
      </c>
      <c r="K7542" s="1">
        <v>25</v>
      </c>
      <c r="M7542" s="45"/>
      <c r="N7542" s="45"/>
      <c r="O7542" s="45"/>
      <c r="P7542" s="28"/>
      <c r="Q7542" s="28"/>
      <c r="R7542" s="25"/>
      <c r="Z7542"/>
    </row>
    <row r="7543" spans="1:26" x14ac:dyDescent="0.25">
      <c r="A7543" s="2" t="s">
        <v>6</v>
      </c>
      <c r="B7543" s="3">
        <v>2008</v>
      </c>
      <c r="C7543" s="3">
        <v>11</v>
      </c>
      <c r="D7543" s="3">
        <v>10</v>
      </c>
      <c r="E7543" s="3">
        <v>0</v>
      </c>
      <c r="F7543" s="42">
        <v>13.8</v>
      </c>
      <c r="G7543" s="8">
        <f t="shared" si="457"/>
        <v>18</v>
      </c>
      <c r="H7543" s="8">
        <f t="shared" si="458"/>
        <v>230.99999999999997</v>
      </c>
      <c r="I7543" s="8">
        <f t="shared" si="459"/>
        <v>57.749999999999993</v>
      </c>
      <c r="J7543" s="1">
        <v>18</v>
      </c>
      <c r="K7543" s="1">
        <v>25</v>
      </c>
      <c r="M7543" s="45"/>
      <c r="N7543" s="45"/>
      <c r="O7543" s="45"/>
      <c r="P7543" s="28"/>
      <c r="Q7543" s="28"/>
      <c r="R7543" s="25"/>
      <c r="Z7543"/>
    </row>
    <row r="7544" spans="1:26" x14ac:dyDescent="0.25">
      <c r="A7544" s="2" t="s">
        <v>6</v>
      </c>
      <c r="B7544" s="3">
        <v>2008</v>
      </c>
      <c r="C7544" s="3">
        <v>11</v>
      </c>
      <c r="D7544" s="3">
        <v>10</v>
      </c>
      <c r="E7544" s="3">
        <v>1</v>
      </c>
      <c r="F7544" s="42">
        <v>13.4</v>
      </c>
      <c r="G7544" s="8">
        <f t="shared" si="457"/>
        <v>18</v>
      </c>
      <c r="H7544" s="8">
        <f t="shared" si="458"/>
        <v>252.99999999999997</v>
      </c>
      <c r="I7544" s="8">
        <f t="shared" si="459"/>
        <v>63.249999999999993</v>
      </c>
      <c r="J7544" s="1">
        <v>18</v>
      </c>
      <c r="K7544" s="1">
        <v>25</v>
      </c>
      <c r="M7544" s="45"/>
      <c r="N7544" s="45"/>
      <c r="O7544" s="45"/>
      <c r="P7544" s="28"/>
      <c r="Q7544" s="28"/>
      <c r="R7544" s="25"/>
      <c r="Z7544"/>
    </row>
    <row r="7545" spans="1:26" x14ac:dyDescent="0.25">
      <c r="A7545" s="2" t="s">
        <v>6</v>
      </c>
      <c r="B7545" s="3">
        <v>2008</v>
      </c>
      <c r="C7545" s="3">
        <v>11</v>
      </c>
      <c r="D7545" s="3">
        <v>10</v>
      </c>
      <c r="E7545" s="3">
        <v>2</v>
      </c>
      <c r="F7545" s="42">
        <v>12.9</v>
      </c>
      <c r="G7545" s="8">
        <f t="shared" si="457"/>
        <v>18</v>
      </c>
      <c r="H7545" s="8">
        <f t="shared" si="458"/>
        <v>280.5</v>
      </c>
      <c r="I7545" s="8">
        <f t="shared" si="459"/>
        <v>70.125</v>
      </c>
      <c r="J7545" s="1">
        <v>18</v>
      </c>
      <c r="K7545" s="1">
        <v>25</v>
      </c>
      <c r="M7545" s="45"/>
      <c r="N7545" s="45"/>
      <c r="O7545" s="45"/>
      <c r="P7545" s="28"/>
      <c r="Q7545" s="28"/>
      <c r="R7545" s="25"/>
      <c r="Z7545"/>
    </row>
    <row r="7546" spans="1:26" x14ac:dyDescent="0.25">
      <c r="A7546" s="2" t="s">
        <v>6</v>
      </c>
      <c r="B7546" s="3">
        <v>2008</v>
      </c>
      <c r="C7546" s="3">
        <v>11</v>
      </c>
      <c r="D7546" s="3">
        <v>10</v>
      </c>
      <c r="E7546" s="3">
        <v>3</v>
      </c>
      <c r="F7546" s="42">
        <v>12.4</v>
      </c>
      <c r="G7546" s="8">
        <f t="shared" si="457"/>
        <v>18</v>
      </c>
      <c r="H7546" s="8">
        <f t="shared" si="458"/>
        <v>308</v>
      </c>
      <c r="I7546" s="8">
        <f t="shared" si="459"/>
        <v>77</v>
      </c>
      <c r="J7546" s="1">
        <v>18</v>
      </c>
      <c r="K7546" s="1">
        <v>25</v>
      </c>
      <c r="M7546" s="45"/>
      <c r="N7546" s="45"/>
      <c r="O7546" s="45"/>
      <c r="P7546" s="28"/>
      <c r="Q7546" s="28"/>
      <c r="R7546" s="25"/>
      <c r="Z7546"/>
    </row>
    <row r="7547" spans="1:26" x14ac:dyDescent="0.25">
      <c r="A7547" s="2" t="s">
        <v>6</v>
      </c>
      <c r="B7547" s="3">
        <v>2008</v>
      </c>
      <c r="C7547" s="3">
        <v>11</v>
      </c>
      <c r="D7547" s="3">
        <v>10</v>
      </c>
      <c r="E7547" s="3">
        <v>4</v>
      </c>
      <c r="F7547" s="42">
        <v>11.6</v>
      </c>
      <c r="G7547" s="8">
        <f t="shared" si="457"/>
        <v>18</v>
      </c>
      <c r="H7547" s="8">
        <f t="shared" si="458"/>
        <v>352</v>
      </c>
      <c r="I7547" s="8">
        <f t="shared" si="459"/>
        <v>88</v>
      </c>
      <c r="J7547" s="1">
        <v>18</v>
      </c>
      <c r="K7547" s="1">
        <v>25</v>
      </c>
      <c r="M7547" s="45"/>
      <c r="N7547" s="45"/>
      <c r="O7547" s="45"/>
      <c r="P7547" s="28"/>
      <c r="Q7547" s="28"/>
      <c r="R7547" s="25"/>
      <c r="Z7547"/>
    </row>
    <row r="7548" spans="1:26" x14ac:dyDescent="0.25">
      <c r="A7548" s="2" t="s">
        <v>6</v>
      </c>
      <c r="B7548" s="3">
        <v>2008</v>
      </c>
      <c r="C7548" s="3">
        <v>11</v>
      </c>
      <c r="D7548" s="3">
        <v>10</v>
      </c>
      <c r="E7548" s="3">
        <v>5</v>
      </c>
      <c r="F7548" s="42">
        <v>10.8</v>
      </c>
      <c r="G7548" s="8">
        <f t="shared" si="457"/>
        <v>18</v>
      </c>
      <c r="H7548" s="8">
        <f t="shared" si="458"/>
        <v>395.99999999999994</v>
      </c>
      <c r="I7548" s="8">
        <f t="shared" si="459"/>
        <v>98.999999999999986</v>
      </c>
      <c r="J7548" s="1">
        <v>18</v>
      </c>
      <c r="K7548" s="1">
        <v>25</v>
      </c>
      <c r="M7548" s="45"/>
      <c r="N7548" s="45"/>
      <c r="O7548" s="45"/>
      <c r="P7548" s="28"/>
      <c r="Q7548" s="28"/>
      <c r="R7548" s="25"/>
      <c r="Z7548"/>
    </row>
    <row r="7549" spans="1:26" x14ac:dyDescent="0.25">
      <c r="A7549" s="2" t="s">
        <v>6</v>
      </c>
      <c r="B7549" s="3">
        <v>2008</v>
      </c>
      <c r="C7549" s="3">
        <v>11</v>
      </c>
      <c r="D7549" s="3">
        <v>10</v>
      </c>
      <c r="E7549" s="3">
        <v>6</v>
      </c>
      <c r="F7549" s="42">
        <v>10.3</v>
      </c>
      <c r="G7549" s="8">
        <f t="shared" si="457"/>
        <v>18</v>
      </c>
      <c r="H7549" s="8">
        <f t="shared" si="458"/>
        <v>423.49999999999994</v>
      </c>
      <c r="I7549" s="8">
        <f t="shared" si="459"/>
        <v>105.87499999999999</v>
      </c>
      <c r="J7549" s="1">
        <v>18</v>
      </c>
      <c r="K7549" s="1">
        <v>25</v>
      </c>
      <c r="M7549" s="45"/>
      <c r="N7549" s="45"/>
      <c r="O7549" s="45"/>
      <c r="P7549" s="28"/>
      <c r="Q7549" s="28"/>
      <c r="R7549" s="25"/>
      <c r="Z7549"/>
    </row>
    <row r="7550" spans="1:26" x14ac:dyDescent="0.25">
      <c r="A7550" s="2" t="s">
        <v>6</v>
      </c>
      <c r="B7550" s="3">
        <v>2008</v>
      </c>
      <c r="C7550" s="3">
        <v>11</v>
      </c>
      <c r="D7550" s="3">
        <v>10</v>
      </c>
      <c r="E7550" s="3">
        <v>7</v>
      </c>
      <c r="F7550" s="42">
        <v>10.199999999999999</v>
      </c>
      <c r="G7550" s="8">
        <f t="shared" si="457"/>
        <v>18</v>
      </c>
      <c r="H7550" s="8">
        <f t="shared" si="458"/>
        <v>429.00000000000006</v>
      </c>
      <c r="I7550" s="8">
        <f t="shared" si="459"/>
        <v>107.25000000000001</v>
      </c>
      <c r="J7550" s="1">
        <v>18</v>
      </c>
      <c r="K7550" s="1">
        <v>25</v>
      </c>
      <c r="M7550" s="45"/>
      <c r="N7550" s="45"/>
      <c r="O7550" s="45"/>
      <c r="P7550" s="28"/>
      <c r="Q7550" s="28"/>
      <c r="R7550" s="25"/>
      <c r="Z7550"/>
    </row>
    <row r="7551" spans="1:26" x14ac:dyDescent="0.25">
      <c r="A7551" s="2" t="s">
        <v>6</v>
      </c>
      <c r="B7551" s="3">
        <v>2008</v>
      </c>
      <c r="C7551" s="3">
        <v>11</v>
      </c>
      <c r="D7551" s="3">
        <v>10</v>
      </c>
      <c r="E7551" s="3">
        <v>8</v>
      </c>
      <c r="F7551" s="42">
        <v>10</v>
      </c>
      <c r="G7551" s="8">
        <f t="shared" si="457"/>
        <v>18</v>
      </c>
      <c r="H7551" s="8">
        <f t="shared" si="458"/>
        <v>440</v>
      </c>
      <c r="I7551" s="8">
        <f t="shared" si="459"/>
        <v>110</v>
      </c>
      <c r="J7551" s="1">
        <v>18</v>
      </c>
      <c r="K7551" s="1">
        <v>25</v>
      </c>
      <c r="M7551" s="45"/>
      <c r="N7551" s="45"/>
      <c r="O7551" s="45"/>
      <c r="P7551" s="28"/>
      <c r="Q7551" s="28"/>
      <c r="R7551" s="25"/>
      <c r="Z7551"/>
    </row>
    <row r="7552" spans="1:26" x14ac:dyDescent="0.25">
      <c r="A7552" s="2" t="s">
        <v>6</v>
      </c>
      <c r="B7552" s="3">
        <v>2008</v>
      </c>
      <c r="C7552" s="3">
        <v>11</v>
      </c>
      <c r="D7552" s="3">
        <v>10</v>
      </c>
      <c r="E7552" s="3">
        <v>9</v>
      </c>
      <c r="F7552" s="42">
        <v>9.6</v>
      </c>
      <c r="G7552" s="8">
        <f t="shared" si="457"/>
        <v>18</v>
      </c>
      <c r="H7552" s="8">
        <f t="shared" si="458"/>
        <v>462</v>
      </c>
      <c r="I7552" s="8">
        <f t="shared" si="459"/>
        <v>115.5</v>
      </c>
      <c r="J7552" s="1">
        <v>18</v>
      </c>
      <c r="K7552" s="1">
        <v>25</v>
      </c>
      <c r="M7552" s="45"/>
      <c r="N7552" s="45"/>
      <c r="O7552" s="45"/>
      <c r="P7552" s="28"/>
      <c r="Q7552" s="28"/>
      <c r="R7552" s="25"/>
      <c r="Z7552"/>
    </row>
    <row r="7553" spans="1:26" x14ac:dyDescent="0.25">
      <c r="A7553" s="2" t="s">
        <v>6</v>
      </c>
      <c r="B7553" s="3">
        <v>2008</v>
      </c>
      <c r="C7553" s="3">
        <v>11</v>
      </c>
      <c r="D7553" s="3">
        <v>10</v>
      </c>
      <c r="E7553" s="3">
        <v>10</v>
      </c>
      <c r="F7553" s="42">
        <v>9.9</v>
      </c>
      <c r="G7553" s="8">
        <f t="shared" si="457"/>
        <v>18</v>
      </c>
      <c r="H7553" s="8">
        <f t="shared" si="458"/>
        <v>445.5</v>
      </c>
      <c r="I7553" s="8">
        <f t="shared" si="459"/>
        <v>111.375</v>
      </c>
      <c r="J7553" s="1">
        <v>18</v>
      </c>
      <c r="K7553" s="1">
        <v>25</v>
      </c>
      <c r="M7553" s="45"/>
      <c r="N7553" s="45"/>
      <c r="O7553" s="45"/>
      <c r="P7553" s="28"/>
      <c r="Q7553" s="28"/>
      <c r="R7553" s="25"/>
      <c r="Z7553"/>
    </row>
    <row r="7554" spans="1:26" x14ac:dyDescent="0.25">
      <c r="A7554" s="2" t="s">
        <v>6</v>
      </c>
      <c r="B7554" s="3">
        <v>2008</v>
      </c>
      <c r="C7554" s="3">
        <v>11</v>
      </c>
      <c r="D7554" s="3">
        <v>10</v>
      </c>
      <c r="E7554" s="3">
        <v>11</v>
      </c>
      <c r="F7554" s="42">
        <v>10.8</v>
      </c>
      <c r="G7554" s="8">
        <f t="shared" si="457"/>
        <v>18</v>
      </c>
      <c r="H7554" s="8">
        <f t="shared" si="458"/>
        <v>395.99999999999994</v>
      </c>
      <c r="I7554" s="8">
        <f t="shared" si="459"/>
        <v>98.999999999999986</v>
      </c>
      <c r="J7554" s="1">
        <v>18</v>
      </c>
      <c r="K7554" s="1">
        <v>25</v>
      </c>
      <c r="M7554" s="45"/>
      <c r="N7554" s="45"/>
      <c r="O7554" s="45"/>
      <c r="P7554" s="28"/>
      <c r="Q7554" s="28"/>
      <c r="R7554" s="25"/>
      <c r="Z7554"/>
    </row>
    <row r="7555" spans="1:26" x14ac:dyDescent="0.25">
      <c r="A7555" s="2" t="s">
        <v>6</v>
      </c>
      <c r="B7555" s="3">
        <v>2008</v>
      </c>
      <c r="C7555" s="3">
        <v>11</v>
      </c>
      <c r="D7555" s="3">
        <v>10</v>
      </c>
      <c r="E7555" s="3">
        <v>12</v>
      </c>
      <c r="F7555" s="42">
        <v>11.9</v>
      </c>
      <c r="G7555" s="8">
        <f t="shared" si="457"/>
        <v>18</v>
      </c>
      <c r="H7555" s="8">
        <f t="shared" si="458"/>
        <v>335.5</v>
      </c>
      <c r="I7555" s="8">
        <f t="shared" si="459"/>
        <v>83.875</v>
      </c>
      <c r="J7555" s="1">
        <v>18</v>
      </c>
      <c r="K7555" s="1">
        <v>25</v>
      </c>
      <c r="M7555" s="45"/>
      <c r="N7555" s="45"/>
      <c r="O7555" s="45"/>
      <c r="P7555" s="28"/>
      <c r="Q7555" s="28"/>
      <c r="R7555" s="25"/>
      <c r="Z7555"/>
    </row>
    <row r="7556" spans="1:26" x14ac:dyDescent="0.25">
      <c r="A7556" s="2" t="s">
        <v>6</v>
      </c>
      <c r="B7556" s="3">
        <v>2008</v>
      </c>
      <c r="C7556" s="3">
        <v>11</v>
      </c>
      <c r="D7556" s="3">
        <v>10</v>
      </c>
      <c r="E7556" s="3">
        <v>13</v>
      </c>
      <c r="F7556" s="42">
        <v>12.7</v>
      </c>
      <c r="G7556" s="8">
        <f t="shared" si="457"/>
        <v>18</v>
      </c>
      <c r="H7556" s="8">
        <f t="shared" si="458"/>
        <v>291.50000000000006</v>
      </c>
      <c r="I7556" s="8">
        <f t="shared" si="459"/>
        <v>72.875000000000014</v>
      </c>
      <c r="J7556" s="1">
        <v>18</v>
      </c>
      <c r="K7556" s="1">
        <v>25</v>
      </c>
      <c r="M7556" s="45"/>
      <c r="N7556" s="45"/>
      <c r="O7556" s="45"/>
      <c r="P7556" s="28"/>
      <c r="Q7556" s="28"/>
      <c r="R7556" s="25"/>
      <c r="Z7556"/>
    </row>
    <row r="7557" spans="1:26" x14ac:dyDescent="0.25">
      <c r="A7557" s="2" t="s">
        <v>6</v>
      </c>
      <c r="B7557" s="3">
        <v>2008</v>
      </c>
      <c r="C7557" s="3">
        <v>11</v>
      </c>
      <c r="D7557" s="3">
        <v>10</v>
      </c>
      <c r="E7557" s="3">
        <v>14</v>
      </c>
      <c r="F7557" s="42">
        <v>13.3</v>
      </c>
      <c r="G7557" s="8">
        <f t="shared" si="457"/>
        <v>18</v>
      </c>
      <c r="H7557" s="8">
        <f t="shared" si="458"/>
        <v>258.49999999999994</v>
      </c>
      <c r="I7557" s="8">
        <f t="shared" si="459"/>
        <v>64.624999999999986</v>
      </c>
      <c r="J7557" s="1">
        <v>18</v>
      </c>
      <c r="K7557" s="1">
        <v>25</v>
      </c>
      <c r="M7557" s="45"/>
      <c r="N7557" s="45"/>
      <c r="O7557" s="45"/>
      <c r="P7557" s="28"/>
      <c r="Q7557" s="28"/>
      <c r="R7557" s="25"/>
      <c r="Z7557"/>
    </row>
    <row r="7558" spans="1:26" x14ac:dyDescent="0.25">
      <c r="A7558" s="2" t="s">
        <v>6</v>
      </c>
      <c r="B7558" s="3">
        <v>2008</v>
      </c>
      <c r="C7558" s="3">
        <v>11</v>
      </c>
      <c r="D7558" s="3">
        <v>10</v>
      </c>
      <c r="E7558" s="3">
        <v>15</v>
      </c>
      <c r="F7558" s="42">
        <v>13.7</v>
      </c>
      <c r="G7558" s="8">
        <f t="shared" si="457"/>
        <v>18</v>
      </c>
      <c r="H7558" s="8">
        <f t="shared" si="458"/>
        <v>236.50000000000003</v>
      </c>
      <c r="I7558" s="8">
        <f t="shared" si="459"/>
        <v>59.125000000000007</v>
      </c>
      <c r="J7558" s="1">
        <v>18</v>
      </c>
      <c r="K7558" s="1">
        <v>25</v>
      </c>
      <c r="M7558" s="45"/>
      <c r="N7558" s="45"/>
      <c r="O7558" s="45"/>
      <c r="P7558" s="28"/>
      <c r="Q7558" s="28"/>
      <c r="R7558" s="25"/>
      <c r="Z7558"/>
    </row>
    <row r="7559" spans="1:26" x14ac:dyDescent="0.25">
      <c r="A7559" s="2" t="s">
        <v>6</v>
      </c>
      <c r="B7559" s="3">
        <v>2008</v>
      </c>
      <c r="C7559" s="3">
        <v>11</v>
      </c>
      <c r="D7559" s="3">
        <v>10</v>
      </c>
      <c r="E7559" s="3">
        <v>16</v>
      </c>
      <c r="F7559" s="42">
        <v>13.8</v>
      </c>
      <c r="G7559" s="8">
        <f t="shared" ref="G7559:G7622" si="460">IF(A7559="Inverno", $G$3, $G$2)</f>
        <v>18</v>
      </c>
      <c r="H7559" s="8">
        <f t="shared" si="458"/>
        <v>230.99999999999997</v>
      </c>
      <c r="I7559" s="8">
        <f t="shared" si="459"/>
        <v>57.749999999999993</v>
      </c>
      <c r="J7559" s="1">
        <v>18</v>
      </c>
      <c r="K7559" s="1">
        <v>25</v>
      </c>
      <c r="M7559" s="45"/>
      <c r="N7559" s="45"/>
      <c r="O7559" s="45"/>
      <c r="P7559" s="28"/>
      <c r="Q7559" s="28"/>
      <c r="R7559" s="25"/>
      <c r="Z7559"/>
    </row>
    <row r="7560" spans="1:26" x14ac:dyDescent="0.25">
      <c r="A7560" s="2" t="s">
        <v>6</v>
      </c>
      <c r="B7560" s="3">
        <v>2008</v>
      </c>
      <c r="C7560" s="3">
        <v>11</v>
      </c>
      <c r="D7560" s="3">
        <v>10</v>
      </c>
      <c r="E7560" s="3">
        <v>17</v>
      </c>
      <c r="F7560" s="42">
        <v>13.7</v>
      </c>
      <c r="G7560" s="8">
        <f t="shared" si="460"/>
        <v>18</v>
      </c>
      <c r="H7560" s="8">
        <f t="shared" ref="H7560:H7623" si="461">IF(F7560&gt;G7560,0,$D$3*(G7560-F7560)/$D$4)</f>
        <v>236.50000000000003</v>
      </c>
      <c r="I7560" s="8">
        <f t="shared" ref="I7560:I7623" si="462">H7560/$G$4</f>
        <v>59.125000000000007</v>
      </c>
      <c r="J7560" s="1">
        <v>18</v>
      </c>
      <c r="K7560" s="1">
        <v>25</v>
      </c>
      <c r="M7560" s="45"/>
      <c r="N7560" s="45"/>
      <c r="O7560" s="45"/>
      <c r="P7560" s="28"/>
      <c r="Q7560" s="28"/>
      <c r="R7560" s="25"/>
      <c r="Z7560"/>
    </row>
    <row r="7561" spans="1:26" x14ac:dyDescent="0.25">
      <c r="A7561" s="2" t="s">
        <v>6</v>
      </c>
      <c r="B7561" s="3">
        <v>2008</v>
      </c>
      <c r="C7561" s="3">
        <v>11</v>
      </c>
      <c r="D7561" s="3">
        <v>10</v>
      </c>
      <c r="E7561" s="3">
        <v>18</v>
      </c>
      <c r="F7561" s="42">
        <v>13.6</v>
      </c>
      <c r="G7561" s="8">
        <f t="shared" si="460"/>
        <v>18</v>
      </c>
      <c r="H7561" s="8">
        <f t="shared" si="461"/>
        <v>242.00000000000003</v>
      </c>
      <c r="I7561" s="8">
        <f t="shared" si="462"/>
        <v>60.500000000000007</v>
      </c>
      <c r="J7561" s="1">
        <v>18</v>
      </c>
      <c r="K7561" s="1">
        <v>25</v>
      </c>
      <c r="M7561" s="45"/>
      <c r="N7561" s="45"/>
      <c r="O7561" s="45"/>
      <c r="P7561" s="28"/>
      <c r="Q7561" s="28"/>
      <c r="R7561" s="25"/>
      <c r="Z7561"/>
    </row>
    <row r="7562" spans="1:26" x14ac:dyDescent="0.25">
      <c r="A7562" s="2" t="s">
        <v>6</v>
      </c>
      <c r="B7562" s="3">
        <v>2008</v>
      </c>
      <c r="C7562" s="3">
        <v>11</v>
      </c>
      <c r="D7562" s="3">
        <v>10</v>
      </c>
      <c r="E7562" s="3">
        <v>19</v>
      </c>
      <c r="F7562" s="42">
        <v>13.6</v>
      </c>
      <c r="G7562" s="8">
        <f t="shared" si="460"/>
        <v>18</v>
      </c>
      <c r="H7562" s="8">
        <f t="shared" si="461"/>
        <v>242.00000000000003</v>
      </c>
      <c r="I7562" s="8">
        <f t="shared" si="462"/>
        <v>60.500000000000007</v>
      </c>
      <c r="J7562" s="1">
        <v>18</v>
      </c>
      <c r="K7562" s="1">
        <v>25</v>
      </c>
      <c r="M7562" s="45"/>
      <c r="N7562" s="45"/>
      <c r="O7562" s="45"/>
      <c r="P7562" s="28"/>
      <c r="Q7562" s="28"/>
      <c r="R7562" s="25"/>
      <c r="Z7562"/>
    </row>
    <row r="7563" spans="1:26" x14ac:dyDescent="0.25">
      <c r="A7563" s="2" t="s">
        <v>6</v>
      </c>
      <c r="B7563" s="3">
        <v>2008</v>
      </c>
      <c r="C7563" s="3">
        <v>11</v>
      </c>
      <c r="D7563" s="3">
        <v>10</v>
      </c>
      <c r="E7563" s="3">
        <v>20</v>
      </c>
      <c r="F7563" s="42">
        <v>13.6</v>
      </c>
      <c r="G7563" s="8">
        <f t="shared" si="460"/>
        <v>18</v>
      </c>
      <c r="H7563" s="8">
        <f t="shared" si="461"/>
        <v>242.00000000000003</v>
      </c>
      <c r="I7563" s="8">
        <f t="shared" si="462"/>
        <v>60.500000000000007</v>
      </c>
      <c r="J7563" s="1">
        <v>18</v>
      </c>
      <c r="K7563" s="1">
        <v>25</v>
      </c>
      <c r="M7563" s="45"/>
      <c r="N7563" s="45"/>
      <c r="O7563" s="45"/>
      <c r="P7563" s="28"/>
      <c r="Q7563" s="28"/>
      <c r="R7563" s="25"/>
      <c r="Z7563"/>
    </row>
    <row r="7564" spans="1:26" x14ac:dyDescent="0.25">
      <c r="A7564" s="2" t="s">
        <v>6</v>
      </c>
      <c r="B7564" s="3">
        <v>2008</v>
      </c>
      <c r="C7564" s="3">
        <v>11</v>
      </c>
      <c r="D7564" s="3">
        <v>10</v>
      </c>
      <c r="E7564" s="3">
        <v>21</v>
      </c>
      <c r="F7564" s="42">
        <v>13.6</v>
      </c>
      <c r="G7564" s="8">
        <f t="shared" si="460"/>
        <v>18</v>
      </c>
      <c r="H7564" s="8">
        <f t="shared" si="461"/>
        <v>242.00000000000003</v>
      </c>
      <c r="I7564" s="8">
        <f t="shared" si="462"/>
        <v>60.500000000000007</v>
      </c>
      <c r="J7564" s="1">
        <v>18</v>
      </c>
      <c r="K7564" s="1">
        <v>25</v>
      </c>
      <c r="M7564" s="45"/>
      <c r="N7564" s="45"/>
      <c r="O7564" s="45"/>
      <c r="P7564" s="28"/>
      <c r="Q7564" s="28"/>
      <c r="R7564" s="25"/>
      <c r="Z7564"/>
    </row>
    <row r="7565" spans="1:26" x14ac:dyDescent="0.25">
      <c r="A7565" s="2" t="s">
        <v>6</v>
      </c>
      <c r="B7565" s="3">
        <v>2008</v>
      </c>
      <c r="C7565" s="3">
        <v>11</v>
      </c>
      <c r="D7565" s="3">
        <v>10</v>
      </c>
      <c r="E7565" s="3">
        <v>22</v>
      </c>
      <c r="F7565" s="42">
        <v>13.4</v>
      </c>
      <c r="G7565" s="8">
        <f t="shared" si="460"/>
        <v>18</v>
      </c>
      <c r="H7565" s="8">
        <f t="shared" si="461"/>
        <v>252.99999999999997</v>
      </c>
      <c r="I7565" s="8">
        <f t="shared" si="462"/>
        <v>63.249999999999993</v>
      </c>
      <c r="J7565" s="1">
        <v>18</v>
      </c>
      <c r="K7565" s="1">
        <v>25</v>
      </c>
      <c r="M7565" s="45"/>
      <c r="N7565" s="45"/>
      <c r="O7565" s="45"/>
      <c r="P7565" s="28"/>
      <c r="Q7565" s="28"/>
      <c r="R7565" s="25"/>
      <c r="Z7565"/>
    </row>
    <row r="7566" spans="1:26" x14ac:dyDescent="0.25">
      <c r="A7566" s="2" t="s">
        <v>6</v>
      </c>
      <c r="B7566" s="3">
        <v>2008</v>
      </c>
      <c r="C7566" s="3">
        <v>11</v>
      </c>
      <c r="D7566" s="3">
        <v>10</v>
      </c>
      <c r="E7566" s="3">
        <v>23</v>
      </c>
      <c r="F7566" s="42">
        <v>13.1</v>
      </c>
      <c r="G7566" s="8">
        <f t="shared" si="460"/>
        <v>18</v>
      </c>
      <c r="H7566" s="8">
        <f t="shared" si="461"/>
        <v>269.5</v>
      </c>
      <c r="I7566" s="8">
        <f t="shared" si="462"/>
        <v>67.375</v>
      </c>
      <c r="J7566" s="1">
        <v>18</v>
      </c>
      <c r="K7566" s="1">
        <v>25</v>
      </c>
      <c r="M7566" s="45"/>
      <c r="N7566" s="45"/>
      <c r="O7566" s="45"/>
      <c r="P7566" s="28"/>
      <c r="Q7566" s="28"/>
      <c r="R7566" s="25"/>
      <c r="Z7566"/>
    </row>
    <row r="7567" spans="1:26" x14ac:dyDescent="0.25">
      <c r="A7567" s="2" t="s">
        <v>6</v>
      </c>
      <c r="B7567" s="3">
        <v>2008</v>
      </c>
      <c r="C7567" s="3">
        <v>11</v>
      </c>
      <c r="D7567" s="3">
        <v>11</v>
      </c>
      <c r="E7567" s="3">
        <v>0</v>
      </c>
      <c r="F7567" s="42">
        <v>12.9</v>
      </c>
      <c r="G7567" s="8">
        <f t="shared" si="460"/>
        <v>18</v>
      </c>
      <c r="H7567" s="8">
        <f t="shared" si="461"/>
        <v>280.5</v>
      </c>
      <c r="I7567" s="8">
        <f t="shared" si="462"/>
        <v>70.125</v>
      </c>
      <c r="J7567" s="1">
        <v>18</v>
      </c>
      <c r="K7567" s="1">
        <v>25</v>
      </c>
      <c r="M7567" s="45"/>
      <c r="N7567" s="45"/>
      <c r="O7567" s="45"/>
      <c r="P7567" s="28"/>
      <c r="Q7567" s="28"/>
      <c r="R7567" s="25"/>
      <c r="Z7567"/>
    </row>
    <row r="7568" spans="1:26" x14ac:dyDescent="0.25">
      <c r="A7568" s="2" t="s">
        <v>6</v>
      </c>
      <c r="B7568" s="3">
        <v>2008</v>
      </c>
      <c r="C7568" s="3">
        <v>11</v>
      </c>
      <c r="D7568" s="3">
        <v>11</v>
      </c>
      <c r="E7568" s="3">
        <v>1</v>
      </c>
      <c r="F7568" s="42">
        <v>12.7</v>
      </c>
      <c r="G7568" s="8">
        <f t="shared" si="460"/>
        <v>18</v>
      </c>
      <c r="H7568" s="8">
        <f t="shared" si="461"/>
        <v>291.50000000000006</v>
      </c>
      <c r="I7568" s="8">
        <f t="shared" si="462"/>
        <v>72.875000000000014</v>
      </c>
      <c r="J7568" s="1">
        <v>18</v>
      </c>
      <c r="K7568" s="1">
        <v>25</v>
      </c>
      <c r="M7568" s="45"/>
      <c r="N7568" s="45"/>
      <c r="O7568" s="45"/>
      <c r="P7568" s="28"/>
      <c r="Q7568" s="28"/>
      <c r="R7568" s="25"/>
      <c r="Z7568"/>
    </row>
    <row r="7569" spans="1:26" x14ac:dyDescent="0.25">
      <c r="A7569" s="2" t="s">
        <v>6</v>
      </c>
      <c r="B7569" s="3">
        <v>2008</v>
      </c>
      <c r="C7569" s="3">
        <v>11</v>
      </c>
      <c r="D7569" s="3">
        <v>11</v>
      </c>
      <c r="E7569" s="3">
        <v>2</v>
      </c>
      <c r="F7569" s="42">
        <v>12.6</v>
      </c>
      <c r="G7569" s="8">
        <f t="shared" si="460"/>
        <v>18</v>
      </c>
      <c r="H7569" s="8">
        <f t="shared" si="461"/>
        <v>297</v>
      </c>
      <c r="I7569" s="8">
        <f t="shared" si="462"/>
        <v>74.25</v>
      </c>
      <c r="J7569" s="1">
        <v>18</v>
      </c>
      <c r="K7569" s="1">
        <v>25</v>
      </c>
      <c r="M7569" s="45"/>
      <c r="N7569" s="45"/>
      <c r="O7569" s="45"/>
      <c r="P7569" s="28"/>
      <c r="Q7569" s="28"/>
      <c r="R7569" s="25"/>
      <c r="Z7569"/>
    </row>
    <row r="7570" spans="1:26" x14ac:dyDescent="0.25">
      <c r="A7570" s="2" t="s">
        <v>6</v>
      </c>
      <c r="B7570" s="3">
        <v>2008</v>
      </c>
      <c r="C7570" s="3">
        <v>11</v>
      </c>
      <c r="D7570" s="3">
        <v>11</v>
      </c>
      <c r="E7570" s="3">
        <v>3</v>
      </c>
      <c r="F7570" s="42">
        <v>12.4</v>
      </c>
      <c r="G7570" s="8">
        <f t="shared" si="460"/>
        <v>18</v>
      </c>
      <c r="H7570" s="8">
        <f t="shared" si="461"/>
        <v>308</v>
      </c>
      <c r="I7570" s="8">
        <f t="shared" si="462"/>
        <v>77</v>
      </c>
      <c r="J7570" s="1">
        <v>18</v>
      </c>
      <c r="K7570" s="1">
        <v>25</v>
      </c>
      <c r="M7570" s="45"/>
      <c r="N7570" s="45"/>
      <c r="O7570" s="45"/>
      <c r="P7570" s="28"/>
      <c r="Q7570" s="28"/>
      <c r="R7570" s="25"/>
      <c r="Z7570"/>
    </row>
    <row r="7571" spans="1:26" x14ac:dyDescent="0.25">
      <c r="A7571" s="2" t="s">
        <v>6</v>
      </c>
      <c r="B7571" s="3">
        <v>2008</v>
      </c>
      <c r="C7571" s="3">
        <v>11</v>
      </c>
      <c r="D7571" s="3">
        <v>11</v>
      </c>
      <c r="E7571" s="3">
        <v>4</v>
      </c>
      <c r="F7571" s="42">
        <v>12.3</v>
      </c>
      <c r="G7571" s="8">
        <f t="shared" si="460"/>
        <v>18</v>
      </c>
      <c r="H7571" s="8">
        <f t="shared" si="461"/>
        <v>313.49999999999994</v>
      </c>
      <c r="I7571" s="8">
        <f t="shared" si="462"/>
        <v>78.374999999999986</v>
      </c>
      <c r="J7571" s="1">
        <v>18</v>
      </c>
      <c r="K7571" s="1">
        <v>25</v>
      </c>
      <c r="M7571" s="45"/>
      <c r="N7571" s="45"/>
      <c r="O7571" s="45"/>
      <c r="P7571" s="28"/>
      <c r="Q7571" s="28"/>
      <c r="R7571" s="25"/>
      <c r="Z7571"/>
    </row>
    <row r="7572" spans="1:26" x14ac:dyDescent="0.25">
      <c r="A7572" s="2" t="s">
        <v>6</v>
      </c>
      <c r="B7572" s="3">
        <v>2008</v>
      </c>
      <c r="C7572" s="3">
        <v>11</v>
      </c>
      <c r="D7572" s="3">
        <v>11</v>
      </c>
      <c r="E7572" s="3">
        <v>5</v>
      </c>
      <c r="F7572" s="42">
        <v>12.2</v>
      </c>
      <c r="G7572" s="8">
        <f t="shared" si="460"/>
        <v>18</v>
      </c>
      <c r="H7572" s="8">
        <f t="shared" si="461"/>
        <v>319.00000000000006</v>
      </c>
      <c r="I7572" s="8">
        <f t="shared" si="462"/>
        <v>79.750000000000014</v>
      </c>
      <c r="J7572" s="1">
        <v>18</v>
      </c>
      <c r="K7572" s="1">
        <v>25</v>
      </c>
      <c r="M7572" s="45"/>
      <c r="N7572" s="45"/>
      <c r="O7572" s="45"/>
      <c r="P7572" s="28"/>
      <c r="Q7572" s="28"/>
      <c r="R7572" s="25"/>
      <c r="Z7572"/>
    </row>
    <row r="7573" spans="1:26" x14ac:dyDescent="0.25">
      <c r="A7573" s="2" t="s">
        <v>6</v>
      </c>
      <c r="B7573" s="3">
        <v>2008</v>
      </c>
      <c r="C7573" s="3">
        <v>11</v>
      </c>
      <c r="D7573" s="3">
        <v>11</v>
      </c>
      <c r="E7573" s="3">
        <v>6</v>
      </c>
      <c r="F7573" s="42">
        <v>12.1</v>
      </c>
      <c r="G7573" s="8">
        <f t="shared" si="460"/>
        <v>18</v>
      </c>
      <c r="H7573" s="8">
        <f t="shared" si="461"/>
        <v>324.5</v>
      </c>
      <c r="I7573" s="8">
        <f t="shared" si="462"/>
        <v>81.125</v>
      </c>
      <c r="J7573" s="1">
        <v>18</v>
      </c>
      <c r="K7573" s="1">
        <v>25</v>
      </c>
      <c r="M7573" s="45"/>
      <c r="N7573" s="45"/>
      <c r="O7573" s="45"/>
      <c r="P7573" s="28"/>
      <c r="Q7573" s="28"/>
      <c r="R7573" s="25"/>
      <c r="Z7573"/>
    </row>
    <row r="7574" spans="1:26" x14ac:dyDescent="0.25">
      <c r="A7574" s="2" t="s">
        <v>6</v>
      </c>
      <c r="B7574" s="3">
        <v>2008</v>
      </c>
      <c r="C7574" s="3">
        <v>11</v>
      </c>
      <c r="D7574" s="3">
        <v>11</v>
      </c>
      <c r="E7574" s="3">
        <v>7</v>
      </c>
      <c r="F7574" s="42">
        <v>12.2</v>
      </c>
      <c r="G7574" s="8">
        <f t="shared" si="460"/>
        <v>18</v>
      </c>
      <c r="H7574" s="8">
        <f t="shared" si="461"/>
        <v>319.00000000000006</v>
      </c>
      <c r="I7574" s="8">
        <f t="shared" si="462"/>
        <v>79.750000000000014</v>
      </c>
      <c r="J7574" s="1">
        <v>18</v>
      </c>
      <c r="K7574" s="1">
        <v>25</v>
      </c>
      <c r="M7574" s="45"/>
      <c r="N7574" s="45"/>
      <c r="O7574" s="45"/>
      <c r="P7574" s="28"/>
      <c r="Q7574" s="28"/>
      <c r="R7574" s="25"/>
      <c r="Z7574"/>
    </row>
    <row r="7575" spans="1:26" x14ac:dyDescent="0.25">
      <c r="A7575" s="2" t="s">
        <v>6</v>
      </c>
      <c r="B7575" s="3">
        <v>2008</v>
      </c>
      <c r="C7575" s="3">
        <v>11</v>
      </c>
      <c r="D7575" s="3">
        <v>11</v>
      </c>
      <c r="E7575" s="3">
        <v>8</v>
      </c>
      <c r="F7575" s="42">
        <v>12.3</v>
      </c>
      <c r="G7575" s="8">
        <f t="shared" si="460"/>
        <v>18</v>
      </c>
      <c r="H7575" s="8">
        <f t="shared" si="461"/>
        <v>313.49999999999994</v>
      </c>
      <c r="I7575" s="8">
        <f t="shared" si="462"/>
        <v>78.374999999999986</v>
      </c>
      <c r="J7575" s="1">
        <v>18</v>
      </c>
      <c r="K7575" s="1">
        <v>25</v>
      </c>
      <c r="M7575" s="45"/>
      <c r="N7575" s="45"/>
      <c r="O7575" s="45"/>
      <c r="P7575" s="28"/>
      <c r="Q7575" s="28"/>
      <c r="R7575" s="25"/>
      <c r="Z7575"/>
    </row>
    <row r="7576" spans="1:26" x14ac:dyDescent="0.25">
      <c r="A7576" s="2" t="s">
        <v>6</v>
      </c>
      <c r="B7576" s="3">
        <v>2008</v>
      </c>
      <c r="C7576" s="3">
        <v>11</v>
      </c>
      <c r="D7576" s="3">
        <v>11</v>
      </c>
      <c r="E7576" s="3">
        <v>9</v>
      </c>
      <c r="F7576" s="42">
        <v>12.2</v>
      </c>
      <c r="G7576" s="8">
        <f t="shared" si="460"/>
        <v>18</v>
      </c>
      <c r="H7576" s="8">
        <f t="shared" si="461"/>
        <v>319.00000000000006</v>
      </c>
      <c r="I7576" s="8">
        <f t="shared" si="462"/>
        <v>79.750000000000014</v>
      </c>
      <c r="J7576" s="1">
        <v>18</v>
      </c>
      <c r="K7576" s="1">
        <v>25</v>
      </c>
      <c r="M7576" s="45"/>
      <c r="N7576" s="45"/>
      <c r="O7576" s="45"/>
      <c r="P7576" s="28"/>
      <c r="Q7576" s="28"/>
      <c r="R7576" s="25"/>
      <c r="Z7576"/>
    </row>
    <row r="7577" spans="1:26" x14ac:dyDescent="0.25">
      <c r="A7577" s="2" t="s">
        <v>6</v>
      </c>
      <c r="B7577" s="3">
        <v>2008</v>
      </c>
      <c r="C7577" s="3">
        <v>11</v>
      </c>
      <c r="D7577" s="3">
        <v>11</v>
      </c>
      <c r="E7577" s="3">
        <v>10</v>
      </c>
      <c r="F7577" s="42">
        <v>12.5</v>
      </c>
      <c r="G7577" s="8">
        <f t="shared" si="460"/>
        <v>18</v>
      </c>
      <c r="H7577" s="8">
        <f t="shared" si="461"/>
        <v>302.5</v>
      </c>
      <c r="I7577" s="8">
        <f t="shared" si="462"/>
        <v>75.625</v>
      </c>
      <c r="J7577" s="1">
        <v>18</v>
      </c>
      <c r="K7577" s="1">
        <v>25</v>
      </c>
      <c r="M7577" s="45"/>
      <c r="N7577" s="45"/>
      <c r="O7577" s="45"/>
      <c r="P7577" s="28"/>
      <c r="Q7577" s="28"/>
      <c r="R7577" s="25"/>
      <c r="Z7577"/>
    </row>
    <row r="7578" spans="1:26" x14ac:dyDescent="0.25">
      <c r="A7578" s="2" t="s">
        <v>6</v>
      </c>
      <c r="B7578" s="3">
        <v>2008</v>
      </c>
      <c r="C7578" s="3">
        <v>11</v>
      </c>
      <c r="D7578" s="3">
        <v>11</v>
      </c>
      <c r="E7578" s="3">
        <v>11</v>
      </c>
      <c r="F7578" s="42">
        <v>13.8</v>
      </c>
      <c r="G7578" s="8">
        <f t="shared" si="460"/>
        <v>18</v>
      </c>
      <c r="H7578" s="8">
        <f t="shared" si="461"/>
        <v>230.99999999999997</v>
      </c>
      <c r="I7578" s="8">
        <f t="shared" si="462"/>
        <v>57.749999999999993</v>
      </c>
      <c r="J7578" s="1">
        <v>18</v>
      </c>
      <c r="K7578" s="1">
        <v>25</v>
      </c>
      <c r="M7578" s="45"/>
      <c r="N7578" s="45"/>
      <c r="O7578" s="45"/>
      <c r="P7578" s="28"/>
      <c r="Q7578" s="28"/>
      <c r="R7578" s="25"/>
      <c r="Z7578"/>
    </row>
    <row r="7579" spans="1:26" x14ac:dyDescent="0.25">
      <c r="A7579" s="2" t="s">
        <v>6</v>
      </c>
      <c r="B7579" s="3">
        <v>2008</v>
      </c>
      <c r="C7579" s="3">
        <v>11</v>
      </c>
      <c r="D7579" s="3">
        <v>11</v>
      </c>
      <c r="E7579" s="3">
        <v>12</v>
      </c>
      <c r="F7579" s="42">
        <v>15.7</v>
      </c>
      <c r="G7579" s="8">
        <f t="shared" si="460"/>
        <v>18</v>
      </c>
      <c r="H7579" s="8">
        <f t="shared" si="461"/>
        <v>126.50000000000004</v>
      </c>
      <c r="I7579" s="8">
        <f t="shared" si="462"/>
        <v>31.625000000000011</v>
      </c>
      <c r="J7579" s="1">
        <v>18</v>
      </c>
      <c r="K7579" s="1">
        <v>25</v>
      </c>
      <c r="M7579" s="45"/>
      <c r="N7579" s="45"/>
      <c r="O7579" s="45"/>
      <c r="P7579" s="28"/>
      <c r="Q7579" s="28"/>
      <c r="R7579" s="25"/>
      <c r="Z7579"/>
    </row>
    <row r="7580" spans="1:26" x14ac:dyDescent="0.25">
      <c r="A7580" s="2" t="s">
        <v>6</v>
      </c>
      <c r="B7580" s="3">
        <v>2008</v>
      </c>
      <c r="C7580" s="3">
        <v>11</v>
      </c>
      <c r="D7580" s="3">
        <v>11</v>
      </c>
      <c r="E7580" s="3">
        <v>13</v>
      </c>
      <c r="F7580" s="42">
        <v>16.2</v>
      </c>
      <c r="G7580" s="8">
        <f t="shared" si="460"/>
        <v>18</v>
      </c>
      <c r="H7580" s="8">
        <f t="shared" si="461"/>
        <v>99.000000000000043</v>
      </c>
      <c r="I7580" s="8">
        <f t="shared" si="462"/>
        <v>24.750000000000011</v>
      </c>
      <c r="J7580" s="1">
        <v>18</v>
      </c>
      <c r="K7580" s="1">
        <v>25</v>
      </c>
      <c r="M7580" s="45"/>
      <c r="N7580" s="45"/>
      <c r="O7580" s="45"/>
      <c r="P7580" s="28"/>
      <c r="Q7580" s="28"/>
      <c r="R7580" s="25"/>
      <c r="Z7580"/>
    </row>
    <row r="7581" spans="1:26" x14ac:dyDescent="0.25">
      <c r="A7581" s="2" t="s">
        <v>6</v>
      </c>
      <c r="B7581" s="3">
        <v>2008</v>
      </c>
      <c r="C7581" s="3">
        <v>11</v>
      </c>
      <c r="D7581" s="3">
        <v>11</v>
      </c>
      <c r="E7581" s="3">
        <v>14</v>
      </c>
      <c r="F7581" s="42">
        <v>16.899999999999999</v>
      </c>
      <c r="G7581" s="8">
        <f t="shared" si="460"/>
        <v>18</v>
      </c>
      <c r="H7581" s="8">
        <f t="shared" si="461"/>
        <v>60.500000000000078</v>
      </c>
      <c r="I7581" s="8">
        <f t="shared" si="462"/>
        <v>15.12500000000002</v>
      </c>
      <c r="J7581" s="1">
        <v>18</v>
      </c>
      <c r="K7581" s="1">
        <v>25</v>
      </c>
      <c r="M7581" s="45"/>
      <c r="N7581" s="45"/>
      <c r="O7581" s="45"/>
      <c r="P7581" s="28"/>
      <c r="Q7581" s="28"/>
      <c r="R7581" s="25"/>
      <c r="Z7581"/>
    </row>
    <row r="7582" spans="1:26" x14ac:dyDescent="0.25">
      <c r="A7582" s="2" t="s">
        <v>6</v>
      </c>
      <c r="B7582" s="3">
        <v>2008</v>
      </c>
      <c r="C7582" s="3">
        <v>11</v>
      </c>
      <c r="D7582" s="3">
        <v>11</v>
      </c>
      <c r="E7582" s="3">
        <v>15</v>
      </c>
      <c r="F7582" s="42">
        <v>17.399999999999999</v>
      </c>
      <c r="G7582" s="8">
        <f t="shared" si="460"/>
        <v>18</v>
      </c>
      <c r="H7582" s="8">
        <f t="shared" si="461"/>
        <v>33.000000000000078</v>
      </c>
      <c r="I7582" s="8">
        <f t="shared" si="462"/>
        <v>8.2500000000000195</v>
      </c>
      <c r="J7582" s="1">
        <v>18</v>
      </c>
      <c r="K7582" s="1">
        <v>25</v>
      </c>
      <c r="M7582" s="45"/>
      <c r="N7582" s="45"/>
      <c r="O7582" s="45"/>
      <c r="P7582" s="28"/>
      <c r="Q7582" s="28"/>
      <c r="R7582" s="25"/>
      <c r="Z7582"/>
    </row>
    <row r="7583" spans="1:26" x14ac:dyDescent="0.25">
      <c r="A7583" s="2" t="s">
        <v>6</v>
      </c>
      <c r="B7583" s="3">
        <v>2008</v>
      </c>
      <c r="C7583" s="3">
        <v>11</v>
      </c>
      <c r="D7583" s="3">
        <v>11</v>
      </c>
      <c r="E7583" s="3">
        <v>16</v>
      </c>
      <c r="F7583" s="42">
        <v>17.399999999999999</v>
      </c>
      <c r="G7583" s="8">
        <f t="shared" si="460"/>
        <v>18</v>
      </c>
      <c r="H7583" s="8">
        <f t="shared" si="461"/>
        <v>33.000000000000078</v>
      </c>
      <c r="I7583" s="8">
        <f t="shared" si="462"/>
        <v>8.2500000000000195</v>
      </c>
      <c r="J7583" s="1">
        <v>18</v>
      </c>
      <c r="K7583" s="1">
        <v>25</v>
      </c>
      <c r="M7583" s="45"/>
      <c r="N7583" s="45"/>
      <c r="O7583" s="45"/>
      <c r="P7583" s="28"/>
      <c r="Q7583" s="28"/>
      <c r="R7583" s="25"/>
      <c r="Z7583"/>
    </row>
    <row r="7584" spans="1:26" x14ac:dyDescent="0.25">
      <c r="A7584" s="2" t="s">
        <v>6</v>
      </c>
      <c r="B7584" s="3">
        <v>2008</v>
      </c>
      <c r="C7584" s="3">
        <v>11</v>
      </c>
      <c r="D7584" s="3">
        <v>11</v>
      </c>
      <c r="E7584" s="3">
        <v>17</v>
      </c>
      <c r="F7584" s="42">
        <v>16.7</v>
      </c>
      <c r="G7584" s="8">
        <f t="shared" si="460"/>
        <v>18</v>
      </c>
      <c r="H7584" s="8">
        <f t="shared" si="461"/>
        <v>71.500000000000043</v>
      </c>
      <c r="I7584" s="8">
        <f t="shared" si="462"/>
        <v>17.875000000000011</v>
      </c>
      <c r="J7584" s="1">
        <v>18</v>
      </c>
      <c r="K7584" s="1">
        <v>25</v>
      </c>
      <c r="M7584" s="45"/>
      <c r="N7584" s="45"/>
      <c r="O7584" s="45"/>
      <c r="P7584" s="28"/>
      <c r="Q7584" s="28"/>
      <c r="R7584" s="25"/>
      <c r="Z7584"/>
    </row>
    <row r="7585" spans="1:26" x14ac:dyDescent="0.25">
      <c r="A7585" s="2" t="s">
        <v>6</v>
      </c>
      <c r="B7585" s="3">
        <v>2008</v>
      </c>
      <c r="C7585" s="3">
        <v>11</v>
      </c>
      <c r="D7585" s="3">
        <v>11</v>
      </c>
      <c r="E7585" s="3">
        <v>18</v>
      </c>
      <c r="F7585" s="42">
        <v>15.9</v>
      </c>
      <c r="G7585" s="8">
        <f t="shared" si="460"/>
        <v>18</v>
      </c>
      <c r="H7585" s="8">
        <f t="shared" si="461"/>
        <v>115.49999999999999</v>
      </c>
      <c r="I7585" s="8">
        <f t="shared" si="462"/>
        <v>28.874999999999996</v>
      </c>
      <c r="J7585" s="1">
        <v>18</v>
      </c>
      <c r="K7585" s="1">
        <v>25</v>
      </c>
      <c r="M7585" s="45"/>
      <c r="N7585" s="45"/>
      <c r="O7585" s="45"/>
      <c r="P7585" s="28"/>
      <c r="Q7585" s="28"/>
      <c r="R7585" s="25"/>
      <c r="Z7585"/>
    </row>
    <row r="7586" spans="1:26" x14ac:dyDescent="0.25">
      <c r="A7586" s="2" t="s">
        <v>6</v>
      </c>
      <c r="B7586" s="3">
        <v>2008</v>
      </c>
      <c r="C7586" s="3">
        <v>11</v>
      </c>
      <c r="D7586" s="3">
        <v>11</v>
      </c>
      <c r="E7586" s="3">
        <v>19</v>
      </c>
      <c r="F7586" s="42">
        <v>15.5</v>
      </c>
      <c r="G7586" s="8">
        <f t="shared" si="460"/>
        <v>18</v>
      </c>
      <c r="H7586" s="8">
        <f t="shared" si="461"/>
        <v>137.5</v>
      </c>
      <c r="I7586" s="8">
        <f t="shared" si="462"/>
        <v>34.375</v>
      </c>
      <c r="J7586" s="1">
        <v>18</v>
      </c>
      <c r="K7586" s="1">
        <v>25</v>
      </c>
      <c r="M7586" s="45"/>
      <c r="N7586" s="45"/>
      <c r="O7586" s="45"/>
      <c r="P7586" s="28"/>
      <c r="Q7586" s="28"/>
      <c r="R7586" s="25"/>
      <c r="Z7586"/>
    </row>
    <row r="7587" spans="1:26" x14ac:dyDescent="0.25">
      <c r="A7587" s="2" t="s">
        <v>6</v>
      </c>
      <c r="B7587" s="3">
        <v>2008</v>
      </c>
      <c r="C7587" s="3">
        <v>11</v>
      </c>
      <c r="D7587" s="3">
        <v>11</v>
      </c>
      <c r="E7587" s="3">
        <v>20</v>
      </c>
      <c r="F7587" s="42">
        <v>15.2</v>
      </c>
      <c r="G7587" s="8">
        <f t="shared" si="460"/>
        <v>18</v>
      </c>
      <c r="H7587" s="8">
        <f t="shared" si="461"/>
        <v>154.00000000000003</v>
      </c>
      <c r="I7587" s="8">
        <f t="shared" si="462"/>
        <v>38.500000000000007</v>
      </c>
      <c r="J7587" s="1">
        <v>18</v>
      </c>
      <c r="K7587" s="1">
        <v>25</v>
      </c>
      <c r="M7587" s="45"/>
      <c r="N7587" s="45"/>
      <c r="O7587" s="45"/>
      <c r="P7587" s="28"/>
      <c r="Q7587" s="28"/>
      <c r="R7587" s="25"/>
      <c r="Z7587"/>
    </row>
    <row r="7588" spans="1:26" x14ac:dyDescent="0.25">
      <c r="A7588" s="2" t="s">
        <v>6</v>
      </c>
      <c r="B7588" s="3">
        <v>2008</v>
      </c>
      <c r="C7588" s="3">
        <v>11</v>
      </c>
      <c r="D7588" s="3">
        <v>11</v>
      </c>
      <c r="E7588" s="3">
        <v>21</v>
      </c>
      <c r="F7588" s="42">
        <v>14.2</v>
      </c>
      <c r="G7588" s="8">
        <f t="shared" si="460"/>
        <v>18</v>
      </c>
      <c r="H7588" s="8">
        <f t="shared" si="461"/>
        <v>209.00000000000003</v>
      </c>
      <c r="I7588" s="8">
        <f t="shared" si="462"/>
        <v>52.250000000000007</v>
      </c>
      <c r="J7588" s="1">
        <v>18</v>
      </c>
      <c r="K7588" s="1">
        <v>25</v>
      </c>
      <c r="M7588" s="45"/>
      <c r="N7588" s="45"/>
      <c r="O7588" s="45"/>
      <c r="P7588" s="28"/>
      <c r="Q7588" s="28"/>
      <c r="R7588" s="25"/>
      <c r="Z7588"/>
    </row>
    <row r="7589" spans="1:26" x14ac:dyDescent="0.25">
      <c r="A7589" s="2" t="s">
        <v>6</v>
      </c>
      <c r="B7589" s="3">
        <v>2008</v>
      </c>
      <c r="C7589" s="3">
        <v>11</v>
      </c>
      <c r="D7589" s="3">
        <v>11</v>
      </c>
      <c r="E7589" s="3">
        <v>22</v>
      </c>
      <c r="F7589" s="42">
        <v>13.3</v>
      </c>
      <c r="G7589" s="8">
        <f t="shared" si="460"/>
        <v>18</v>
      </c>
      <c r="H7589" s="8">
        <f t="shared" si="461"/>
        <v>258.49999999999994</v>
      </c>
      <c r="I7589" s="8">
        <f t="shared" si="462"/>
        <v>64.624999999999986</v>
      </c>
      <c r="J7589" s="1">
        <v>18</v>
      </c>
      <c r="K7589" s="1">
        <v>25</v>
      </c>
      <c r="M7589" s="45"/>
      <c r="N7589" s="45"/>
      <c r="O7589" s="45"/>
      <c r="P7589" s="28"/>
      <c r="Q7589" s="28"/>
      <c r="R7589" s="25"/>
      <c r="Z7589"/>
    </row>
    <row r="7590" spans="1:26" x14ac:dyDescent="0.25">
      <c r="A7590" s="2" t="s">
        <v>6</v>
      </c>
      <c r="B7590" s="3">
        <v>2008</v>
      </c>
      <c r="C7590" s="3">
        <v>11</v>
      </c>
      <c r="D7590" s="3">
        <v>11</v>
      </c>
      <c r="E7590" s="3">
        <v>23</v>
      </c>
      <c r="F7590" s="42">
        <v>13.3</v>
      </c>
      <c r="G7590" s="8">
        <f t="shared" si="460"/>
        <v>18</v>
      </c>
      <c r="H7590" s="8">
        <f t="shared" si="461"/>
        <v>258.49999999999994</v>
      </c>
      <c r="I7590" s="8">
        <f t="shared" si="462"/>
        <v>64.624999999999986</v>
      </c>
      <c r="J7590" s="1">
        <v>18</v>
      </c>
      <c r="K7590" s="1">
        <v>25</v>
      </c>
      <c r="M7590" s="45"/>
      <c r="N7590" s="45"/>
      <c r="O7590" s="45"/>
      <c r="P7590" s="28"/>
      <c r="Q7590" s="28"/>
      <c r="R7590" s="25"/>
      <c r="Z7590"/>
    </row>
    <row r="7591" spans="1:26" x14ac:dyDescent="0.25">
      <c r="A7591" s="2" t="s">
        <v>6</v>
      </c>
      <c r="B7591" s="3">
        <v>2008</v>
      </c>
      <c r="C7591" s="3">
        <v>11</v>
      </c>
      <c r="D7591" s="3">
        <v>12</v>
      </c>
      <c r="E7591" s="3">
        <v>0</v>
      </c>
      <c r="F7591" s="42">
        <v>13.2</v>
      </c>
      <c r="G7591" s="8">
        <f t="shared" si="460"/>
        <v>18</v>
      </c>
      <c r="H7591" s="8">
        <f t="shared" si="461"/>
        <v>264.00000000000006</v>
      </c>
      <c r="I7591" s="8">
        <f t="shared" si="462"/>
        <v>66.000000000000014</v>
      </c>
      <c r="J7591" s="1">
        <v>18</v>
      </c>
      <c r="K7591" s="1">
        <v>25</v>
      </c>
      <c r="M7591" s="45"/>
      <c r="N7591" s="45"/>
      <c r="O7591" s="45"/>
      <c r="P7591" s="28"/>
      <c r="Q7591" s="28"/>
      <c r="R7591" s="25"/>
      <c r="Z7591"/>
    </row>
    <row r="7592" spans="1:26" x14ac:dyDescent="0.25">
      <c r="A7592" s="2" t="s">
        <v>6</v>
      </c>
      <c r="B7592" s="3">
        <v>2008</v>
      </c>
      <c r="C7592" s="3">
        <v>11</v>
      </c>
      <c r="D7592" s="3">
        <v>12</v>
      </c>
      <c r="E7592" s="3">
        <v>1</v>
      </c>
      <c r="F7592" s="42">
        <v>12.6</v>
      </c>
      <c r="G7592" s="8">
        <f t="shared" si="460"/>
        <v>18</v>
      </c>
      <c r="H7592" s="8">
        <f t="shared" si="461"/>
        <v>297</v>
      </c>
      <c r="I7592" s="8">
        <f t="shared" si="462"/>
        <v>74.25</v>
      </c>
      <c r="J7592" s="1">
        <v>18</v>
      </c>
      <c r="K7592" s="1">
        <v>25</v>
      </c>
      <c r="M7592" s="45"/>
      <c r="N7592" s="45"/>
      <c r="O7592" s="45"/>
      <c r="P7592" s="28"/>
      <c r="Q7592" s="28"/>
      <c r="R7592" s="25"/>
      <c r="Z7592"/>
    </row>
    <row r="7593" spans="1:26" x14ac:dyDescent="0.25">
      <c r="A7593" s="2" t="s">
        <v>6</v>
      </c>
      <c r="B7593" s="3">
        <v>2008</v>
      </c>
      <c r="C7593" s="3">
        <v>11</v>
      </c>
      <c r="D7593" s="3">
        <v>12</v>
      </c>
      <c r="E7593" s="3">
        <v>2</v>
      </c>
      <c r="F7593" s="42">
        <v>12.6</v>
      </c>
      <c r="G7593" s="8">
        <f t="shared" si="460"/>
        <v>18</v>
      </c>
      <c r="H7593" s="8">
        <f t="shared" si="461"/>
        <v>297</v>
      </c>
      <c r="I7593" s="8">
        <f t="shared" si="462"/>
        <v>74.25</v>
      </c>
      <c r="J7593" s="1">
        <v>18</v>
      </c>
      <c r="K7593" s="1">
        <v>25</v>
      </c>
      <c r="M7593" s="45"/>
      <c r="N7593" s="45"/>
      <c r="O7593" s="45"/>
      <c r="P7593" s="28"/>
      <c r="Q7593" s="28"/>
      <c r="R7593" s="25"/>
      <c r="Z7593"/>
    </row>
    <row r="7594" spans="1:26" x14ac:dyDescent="0.25">
      <c r="A7594" s="2" t="s">
        <v>6</v>
      </c>
      <c r="B7594" s="3">
        <v>2008</v>
      </c>
      <c r="C7594" s="3">
        <v>11</v>
      </c>
      <c r="D7594" s="3">
        <v>12</v>
      </c>
      <c r="E7594" s="3">
        <v>3</v>
      </c>
      <c r="F7594" s="42">
        <v>12.7</v>
      </c>
      <c r="G7594" s="8">
        <f t="shared" si="460"/>
        <v>18</v>
      </c>
      <c r="H7594" s="8">
        <f t="shared" si="461"/>
        <v>291.50000000000006</v>
      </c>
      <c r="I7594" s="8">
        <f t="shared" si="462"/>
        <v>72.875000000000014</v>
      </c>
      <c r="J7594" s="1">
        <v>18</v>
      </c>
      <c r="K7594" s="1">
        <v>25</v>
      </c>
      <c r="M7594" s="45"/>
      <c r="N7594" s="45"/>
      <c r="O7594" s="45"/>
      <c r="P7594" s="28"/>
      <c r="Q7594" s="28"/>
      <c r="R7594" s="25"/>
      <c r="Z7594"/>
    </row>
    <row r="7595" spans="1:26" x14ac:dyDescent="0.25">
      <c r="A7595" s="2" t="s">
        <v>6</v>
      </c>
      <c r="B7595" s="3">
        <v>2008</v>
      </c>
      <c r="C7595" s="3">
        <v>11</v>
      </c>
      <c r="D7595" s="3">
        <v>12</v>
      </c>
      <c r="E7595" s="3">
        <v>4</v>
      </c>
      <c r="F7595" s="42">
        <v>12.6</v>
      </c>
      <c r="G7595" s="8">
        <f t="shared" si="460"/>
        <v>18</v>
      </c>
      <c r="H7595" s="8">
        <f t="shared" si="461"/>
        <v>297</v>
      </c>
      <c r="I7595" s="8">
        <f t="shared" si="462"/>
        <v>74.25</v>
      </c>
      <c r="J7595" s="1">
        <v>18</v>
      </c>
      <c r="K7595" s="1">
        <v>25</v>
      </c>
      <c r="M7595" s="45"/>
      <c r="N7595" s="45"/>
      <c r="O7595" s="45"/>
      <c r="P7595" s="28"/>
      <c r="Q7595" s="28"/>
      <c r="R7595" s="25"/>
      <c r="Z7595"/>
    </row>
    <row r="7596" spans="1:26" x14ac:dyDescent="0.25">
      <c r="A7596" s="2" t="s">
        <v>6</v>
      </c>
      <c r="B7596" s="3">
        <v>2008</v>
      </c>
      <c r="C7596" s="3">
        <v>11</v>
      </c>
      <c r="D7596" s="3">
        <v>12</v>
      </c>
      <c r="E7596" s="3">
        <v>5</v>
      </c>
      <c r="F7596" s="42">
        <v>12.1</v>
      </c>
      <c r="G7596" s="8">
        <f t="shared" si="460"/>
        <v>18</v>
      </c>
      <c r="H7596" s="8">
        <f t="shared" si="461"/>
        <v>324.5</v>
      </c>
      <c r="I7596" s="8">
        <f t="shared" si="462"/>
        <v>81.125</v>
      </c>
      <c r="J7596" s="1">
        <v>18</v>
      </c>
      <c r="K7596" s="1">
        <v>25</v>
      </c>
      <c r="M7596" s="45"/>
      <c r="N7596" s="45"/>
      <c r="O7596" s="45"/>
      <c r="P7596" s="28"/>
      <c r="Q7596" s="28"/>
      <c r="R7596" s="25"/>
      <c r="Z7596"/>
    </row>
    <row r="7597" spans="1:26" x14ac:dyDescent="0.25">
      <c r="A7597" s="2" t="s">
        <v>6</v>
      </c>
      <c r="B7597" s="3">
        <v>2008</v>
      </c>
      <c r="C7597" s="3">
        <v>11</v>
      </c>
      <c r="D7597" s="3">
        <v>12</v>
      </c>
      <c r="E7597" s="3">
        <v>6</v>
      </c>
      <c r="F7597" s="42">
        <v>12.1</v>
      </c>
      <c r="G7597" s="8">
        <f t="shared" si="460"/>
        <v>18</v>
      </c>
      <c r="H7597" s="8">
        <f t="shared" si="461"/>
        <v>324.5</v>
      </c>
      <c r="I7597" s="8">
        <f t="shared" si="462"/>
        <v>81.125</v>
      </c>
      <c r="J7597" s="1">
        <v>18</v>
      </c>
      <c r="K7597" s="1">
        <v>25</v>
      </c>
      <c r="M7597" s="45"/>
      <c r="N7597" s="45"/>
      <c r="O7597" s="45"/>
      <c r="P7597" s="28"/>
      <c r="Q7597" s="28"/>
      <c r="R7597" s="25"/>
      <c r="Z7597"/>
    </row>
    <row r="7598" spans="1:26" x14ac:dyDescent="0.25">
      <c r="A7598" s="2" t="s">
        <v>6</v>
      </c>
      <c r="B7598" s="3">
        <v>2008</v>
      </c>
      <c r="C7598" s="3">
        <v>11</v>
      </c>
      <c r="D7598" s="3">
        <v>12</v>
      </c>
      <c r="E7598" s="3">
        <v>7</v>
      </c>
      <c r="F7598" s="42">
        <v>11.9</v>
      </c>
      <c r="G7598" s="8">
        <f t="shared" si="460"/>
        <v>18</v>
      </c>
      <c r="H7598" s="8">
        <f t="shared" si="461"/>
        <v>335.5</v>
      </c>
      <c r="I7598" s="8">
        <f t="shared" si="462"/>
        <v>83.875</v>
      </c>
      <c r="J7598" s="1">
        <v>18</v>
      </c>
      <c r="K7598" s="1">
        <v>25</v>
      </c>
      <c r="M7598" s="45"/>
      <c r="N7598" s="45"/>
      <c r="O7598" s="45"/>
      <c r="P7598" s="28"/>
      <c r="Q7598" s="28"/>
      <c r="R7598" s="25"/>
      <c r="Z7598"/>
    </row>
    <row r="7599" spans="1:26" x14ac:dyDescent="0.25">
      <c r="A7599" s="2" t="s">
        <v>6</v>
      </c>
      <c r="B7599" s="3">
        <v>2008</v>
      </c>
      <c r="C7599" s="3">
        <v>11</v>
      </c>
      <c r="D7599" s="3">
        <v>12</v>
      </c>
      <c r="E7599" s="3">
        <v>8</v>
      </c>
      <c r="F7599" s="42">
        <v>11.5</v>
      </c>
      <c r="G7599" s="8">
        <f t="shared" si="460"/>
        <v>18</v>
      </c>
      <c r="H7599" s="8">
        <f t="shared" si="461"/>
        <v>357.5</v>
      </c>
      <c r="I7599" s="8">
        <f t="shared" si="462"/>
        <v>89.375</v>
      </c>
      <c r="J7599" s="1">
        <v>18</v>
      </c>
      <c r="K7599" s="1">
        <v>25</v>
      </c>
      <c r="M7599" s="45"/>
      <c r="N7599" s="45"/>
      <c r="O7599" s="45"/>
      <c r="P7599" s="28"/>
      <c r="Q7599" s="28"/>
      <c r="R7599" s="25"/>
      <c r="Z7599"/>
    </row>
    <row r="7600" spans="1:26" x14ac:dyDescent="0.25">
      <c r="A7600" s="2" t="s">
        <v>6</v>
      </c>
      <c r="B7600" s="3">
        <v>2008</v>
      </c>
      <c r="C7600" s="3">
        <v>11</v>
      </c>
      <c r="D7600" s="3">
        <v>12</v>
      </c>
      <c r="E7600" s="3">
        <v>9</v>
      </c>
      <c r="F7600" s="42">
        <v>11.9</v>
      </c>
      <c r="G7600" s="8">
        <f t="shared" si="460"/>
        <v>18</v>
      </c>
      <c r="H7600" s="8">
        <f t="shared" si="461"/>
        <v>335.5</v>
      </c>
      <c r="I7600" s="8">
        <f t="shared" si="462"/>
        <v>83.875</v>
      </c>
      <c r="J7600" s="1">
        <v>18</v>
      </c>
      <c r="K7600" s="1">
        <v>25</v>
      </c>
      <c r="M7600" s="45"/>
      <c r="N7600" s="45"/>
      <c r="O7600" s="45"/>
      <c r="P7600" s="28"/>
      <c r="Q7600" s="28"/>
      <c r="R7600" s="25"/>
      <c r="Z7600"/>
    </row>
    <row r="7601" spans="1:26" x14ac:dyDescent="0.25">
      <c r="A7601" s="2" t="s">
        <v>6</v>
      </c>
      <c r="B7601" s="3">
        <v>2008</v>
      </c>
      <c r="C7601" s="3">
        <v>11</v>
      </c>
      <c r="D7601" s="3">
        <v>12</v>
      </c>
      <c r="E7601" s="3">
        <v>10</v>
      </c>
      <c r="F7601" s="42">
        <v>12.9</v>
      </c>
      <c r="G7601" s="8">
        <f t="shared" si="460"/>
        <v>18</v>
      </c>
      <c r="H7601" s="8">
        <f t="shared" si="461"/>
        <v>280.5</v>
      </c>
      <c r="I7601" s="8">
        <f t="shared" si="462"/>
        <v>70.125</v>
      </c>
      <c r="J7601" s="1">
        <v>18</v>
      </c>
      <c r="K7601" s="1">
        <v>25</v>
      </c>
      <c r="M7601" s="45"/>
      <c r="N7601" s="45"/>
      <c r="O7601" s="45"/>
      <c r="P7601" s="28"/>
      <c r="Q7601" s="28"/>
      <c r="R7601" s="25"/>
      <c r="Z7601"/>
    </row>
    <row r="7602" spans="1:26" x14ac:dyDescent="0.25">
      <c r="A7602" s="2" t="s">
        <v>6</v>
      </c>
      <c r="B7602" s="3">
        <v>2008</v>
      </c>
      <c r="C7602" s="3">
        <v>11</v>
      </c>
      <c r="D7602" s="3">
        <v>12</v>
      </c>
      <c r="E7602" s="3">
        <v>11</v>
      </c>
      <c r="F7602" s="42">
        <v>13.7</v>
      </c>
      <c r="G7602" s="8">
        <f t="shared" si="460"/>
        <v>18</v>
      </c>
      <c r="H7602" s="8">
        <f t="shared" si="461"/>
        <v>236.50000000000003</v>
      </c>
      <c r="I7602" s="8">
        <f t="shared" si="462"/>
        <v>59.125000000000007</v>
      </c>
      <c r="J7602" s="1">
        <v>18</v>
      </c>
      <c r="K7602" s="1">
        <v>25</v>
      </c>
      <c r="M7602" s="45"/>
      <c r="N7602" s="45"/>
      <c r="O7602" s="45"/>
      <c r="P7602" s="28"/>
      <c r="Q7602" s="28"/>
      <c r="R7602" s="25"/>
      <c r="Z7602"/>
    </row>
    <row r="7603" spans="1:26" x14ac:dyDescent="0.25">
      <c r="A7603" s="2" t="s">
        <v>6</v>
      </c>
      <c r="B7603" s="3">
        <v>2008</v>
      </c>
      <c r="C7603" s="3">
        <v>11</v>
      </c>
      <c r="D7603" s="3">
        <v>12</v>
      </c>
      <c r="E7603" s="3">
        <v>12</v>
      </c>
      <c r="F7603" s="42">
        <v>14</v>
      </c>
      <c r="G7603" s="8">
        <f t="shared" si="460"/>
        <v>18</v>
      </c>
      <c r="H7603" s="8">
        <f t="shared" si="461"/>
        <v>220</v>
      </c>
      <c r="I7603" s="8">
        <f t="shared" si="462"/>
        <v>55</v>
      </c>
      <c r="J7603" s="1">
        <v>18</v>
      </c>
      <c r="K7603" s="1">
        <v>25</v>
      </c>
      <c r="M7603" s="45"/>
      <c r="N7603" s="45"/>
      <c r="O7603" s="45"/>
      <c r="P7603" s="28"/>
      <c r="Q7603" s="28"/>
      <c r="R7603" s="25"/>
      <c r="Z7603"/>
    </row>
    <row r="7604" spans="1:26" x14ac:dyDescent="0.25">
      <c r="A7604" s="2" t="s">
        <v>6</v>
      </c>
      <c r="B7604" s="3">
        <v>2008</v>
      </c>
      <c r="C7604" s="3">
        <v>11</v>
      </c>
      <c r="D7604" s="3">
        <v>12</v>
      </c>
      <c r="E7604" s="3">
        <v>13</v>
      </c>
      <c r="F7604" s="42">
        <v>14.6</v>
      </c>
      <c r="G7604" s="8">
        <f t="shared" si="460"/>
        <v>18</v>
      </c>
      <c r="H7604" s="8">
        <f t="shared" si="461"/>
        <v>187.00000000000003</v>
      </c>
      <c r="I7604" s="8">
        <f t="shared" si="462"/>
        <v>46.750000000000007</v>
      </c>
      <c r="J7604" s="1">
        <v>18</v>
      </c>
      <c r="K7604" s="1">
        <v>25</v>
      </c>
      <c r="M7604" s="45"/>
      <c r="N7604" s="45"/>
      <c r="O7604" s="45"/>
      <c r="P7604" s="28"/>
      <c r="Q7604" s="28"/>
      <c r="R7604" s="25"/>
      <c r="Z7604"/>
    </row>
    <row r="7605" spans="1:26" x14ac:dyDescent="0.25">
      <c r="A7605" s="2" t="s">
        <v>6</v>
      </c>
      <c r="B7605" s="3">
        <v>2008</v>
      </c>
      <c r="C7605" s="3">
        <v>11</v>
      </c>
      <c r="D7605" s="3">
        <v>12</v>
      </c>
      <c r="E7605" s="3">
        <v>14</v>
      </c>
      <c r="F7605" s="42">
        <v>14.9</v>
      </c>
      <c r="G7605" s="8">
        <f t="shared" si="460"/>
        <v>18</v>
      </c>
      <c r="H7605" s="8">
        <f t="shared" si="461"/>
        <v>170.49999999999997</v>
      </c>
      <c r="I7605" s="8">
        <f t="shared" si="462"/>
        <v>42.624999999999993</v>
      </c>
      <c r="J7605" s="1">
        <v>18</v>
      </c>
      <c r="K7605" s="1">
        <v>25</v>
      </c>
      <c r="M7605" s="45"/>
      <c r="N7605" s="45"/>
      <c r="O7605" s="45"/>
      <c r="P7605" s="28"/>
      <c r="Q7605" s="28"/>
      <c r="R7605" s="25"/>
      <c r="Z7605"/>
    </row>
    <row r="7606" spans="1:26" x14ac:dyDescent="0.25">
      <c r="A7606" s="2" t="s">
        <v>6</v>
      </c>
      <c r="B7606" s="3">
        <v>2008</v>
      </c>
      <c r="C7606" s="3">
        <v>11</v>
      </c>
      <c r="D7606" s="3">
        <v>12</v>
      </c>
      <c r="E7606" s="3">
        <v>15</v>
      </c>
      <c r="F7606" s="42">
        <v>15</v>
      </c>
      <c r="G7606" s="8">
        <f t="shared" si="460"/>
        <v>18</v>
      </c>
      <c r="H7606" s="8">
        <f t="shared" si="461"/>
        <v>165</v>
      </c>
      <c r="I7606" s="8">
        <f t="shared" si="462"/>
        <v>41.25</v>
      </c>
      <c r="J7606" s="1">
        <v>18</v>
      </c>
      <c r="K7606" s="1">
        <v>25</v>
      </c>
      <c r="M7606" s="45"/>
      <c r="N7606" s="45"/>
      <c r="O7606" s="45"/>
      <c r="P7606" s="28"/>
      <c r="Q7606" s="28"/>
      <c r="R7606" s="25"/>
      <c r="Z7606"/>
    </row>
    <row r="7607" spans="1:26" x14ac:dyDescent="0.25">
      <c r="A7607" s="2" t="s">
        <v>6</v>
      </c>
      <c r="B7607" s="3">
        <v>2008</v>
      </c>
      <c r="C7607" s="3">
        <v>11</v>
      </c>
      <c r="D7607" s="3">
        <v>12</v>
      </c>
      <c r="E7607" s="3">
        <v>16</v>
      </c>
      <c r="F7607" s="42">
        <v>14.9</v>
      </c>
      <c r="G7607" s="8">
        <f t="shared" si="460"/>
        <v>18</v>
      </c>
      <c r="H7607" s="8">
        <f t="shared" si="461"/>
        <v>170.49999999999997</v>
      </c>
      <c r="I7607" s="8">
        <f t="shared" si="462"/>
        <v>42.624999999999993</v>
      </c>
      <c r="J7607" s="1">
        <v>18</v>
      </c>
      <c r="K7607" s="1">
        <v>25</v>
      </c>
      <c r="M7607" s="45"/>
      <c r="N7607" s="45"/>
      <c r="O7607" s="45"/>
      <c r="P7607" s="28"/>
      <c r="Q7607" s="28"/>
      <c r="R7607" s="25"/>
      <c r="Z7607"/>
    </row>
    <row r="7608" spans="1:26" x14ac:dyDescent="0.25">
      <c r="A7608" s="2" t="s">
        <v>6</v>
      </c>
      <c r="B7608" s="3">
        <v>2008</v>
      </c>
      <c r="C7608" s="3">
        <v>11</v>
      </c>
      <c r="D7608" s="3">
        <v>12</v>
      </c>
      <c r="E7608" s="3">
        <v>17</v>
      </c>
      <c r="F7608" s="42">
        <v>14.2</v>
      </c>
      <c r="G7608" s="8">
        <f t="shared" si="460"/>
        <v>18</v>
      </c>
      <c r="H7608" s="8">
        <f t="shared" si="461"/>
        <v>209.00000000000003</v>
      </c>
      <c r="I7608" s="8">
        <f t="shared" si="462"/>
        <v>52.250000000000007</v>
      </c>
      <c r="J7608" s="1">
        <v>18</v>
      </c>
      <c r="K7608" s="1">
        <v>25</v>
      </c>
      <c r="M7608" s="45"/>
      <c r="N7608" s="45"/>
      <c r="O7608" s="45"/>
      <c r="P7608" s="28"/>
      <c r="Q7608" s="28"/>
      <c r="R7608" s="25"/>
      <c r="Z7608"/>
    </row>
    <row r="7609" spans="1:26" x14ac:dyDescent="0.25">
      <c r="A7609" s="2" t="s">
        <v>6</v>
      </c>
      <c r="B7609" s="3">
        <v>2008</v>
      </c>
      <c r="C7609" s="3">
        <v>11</v>
      </c>
      <c r="D7609" s="3">
        <v>12</v>
      </c>
      <c r="E7609" s="3">
        <v>18</v>
      </c>
      <c r="F7609" s="42">
        <v>13.1</v>
      </c>
      <c r="G7609" s="8">
        <f t="shared" si="460"/>
        <v>18</v>
      </c>
      <c r="H7609" s="8">
        <f t="shared" si="461"/>
        <v>269.5</v>
      </c>
      <c r="I7609" s="8">
        <f t="shared" si="462"/>
        <v>67.375</v>
      </c>
      <c r="J7609" s="1">
        <v>18</v>
      </c>
      <c r="K7609" s="1">
        <v>25</v>
      </c>
      <c r="M7609" s="45"/>
      <c r="N7609" s="45"/>
      <c r="O7609" s="45"/>
      <c r="P7609" s="28"/>
      <c r="Q7609" s="28"/>
      <c r="R7609" s="25"/>
      <c r="Z7609"/>
    </row>
    <row r="7610" spans="1:26" x14ac:dyDescent="0.25">
      <c r="A7610" s="2" t="s">
        <v>6</v>
      </c>
      <c r="B7610" s="3">
        <v>2008</v>
      </c>
      <c r="C7610" s="3">
        <v>11</v>
      </c>
      <c r="D7610" s="3">
        <v>12</v>
      </c>
      <c r="E7610" s="3">
        <v>19</v>
      </c>
      <c r="F7610" s="42">
        <v>12.6</v>
      </c>
      <c r="G7610" s="8">
        <f t="shared" si="460"/>
        <v>18</v>
      </c>
      <c r="H7610" s="8">
        <f t="shared" si="461"/>
        <v>297</v>
      </c>
      <c r="I7610" s="8">
        <f t="shared" si="462"/>
        <v>74.25</v>
      </c>
      <c r="J7610" s="1">
        <v>18</v>
      </c>
      <c r="K7610" s="1">
        <v>25</v>
      </c>
      <c r="M7610" s="45"/>
      <c r="N7610" s="45"/>
      <c r="O7610" s="45"/>
      <c r="P7610" s="28"/>
      <c r="Q7610" s="28"/>
      <c r="R7610" s="25"/>
      <c r="Z7610"/>
    </row>
    <row r="7611" spans="1:26" x14ac:dyDescent="0.25">
      <c r="A7611" s="2" t="s">
        <v>6</v>
      </c>
      <c r="B7611" s="3">
        <v>2008</v>
      </c>
      <c r="C7611" s="3">
        <v>11</v>
      </c>
      <c r="D7611" s="3">
        <v>12</v>
      </c>
      <c r="E7611" s="3">
        <v>20</v>
      </c>
      <c r="F7611" s="42">
        <v>12.5</v>
      </c>
      <c r="G7611" s="8">
        <f t="shared" si="460"/>
        <v>18</v>
      </c>
      <c r="H7611" s="8">
        <f t="shared" si="461"/>
        <v>302.5</v>
      </c>
      <c r="I7611" s="8">
        <f t="shared" si="462"/>
        <v>75.625</v>
      </c>
      <c r="J7611" s="1">
        <v>18</v>
      </c>
      <c r="K7611" s="1">
        <v>25</v>
      </c>
      <c r="M7611" s="45"/>
      <c r="N7611" s="45"/>
      <c r="O7611" s="45"/>
      <c r="P7611" s="28"/>
      <c r="Q7611" s="28"/>
      <c r="R7611" s="25"/>
      <c r="Z7611"/>
    </row>
    <row r="7612" spans="1:26" x14ac:dyDescent="0.25">
      <c r="A7612" s="2" t="s">
        <v>6</v>
      </c>
      <c r="B7612" s="3">
        <v>2008</v>
      </c>
      <c r="C7612" s="3">
        <v>11</v>
      </c>
      <c r="D7612" s="3">
        <v>12</v>
      </c>
      <c r="E7612" s="3">
        <v>21</v>
      </c>
      <c r="F7612" s="42">
        <v>12.5</v>
      </c>
      <c r="G7612" s="8">
        <f t="shared" si="460"/>
        <v>18</v>
      </c>
      <c r="H7612" s="8">
        <f t="shared" si="461"/>
        <v>302.5</v>
      </c>
      <c r="I7612" s="8">
        <f t="shared" si="462"/>
        <v>75.625</v>
      </c>
      <c r="J7612" s="1">
        <v>18</v>
      </c>
      <c r="K7612" s="1">
        <v>25</v>
      </c>
      <c r="M7612" s="45"/>
      <c r="N7612" s="45"/>
      <c r="O7612" s="45"/>
      <c r="P7612" s="28"/>
      <c r="Q7612" s="28"/>
      <c r="R7612" s="25"/>
      <c r="Z7612"/>
    </row>
    <row r="7613" spans="1:26" x14ac:dyDescent="0.25">
      <c r="A7613" s="2" t="s">
        <v>6</v>
      </c>
      <c r="B7613" s="3">
        <v>2008</v>
      </c>
      <c r="C7613" s="3">
        <v>11</v>
      </c>
      <c r="D7613" s="3">
        <v>12</v>
      </c>
      <c r="E7613" s="3">
        <v>22</v>
      </c>
      <c r="F7613" s="42">
        <v>12.5</v>
      </c>
      <c r="G7613" s="8">
        <f t="shared" si="460"/>
        <v>18</v>
      </c>
      <c r="H7613" s="8">
        <f t="shared" si="461"/>
        <v>302.5</v>
      </c>
      <c r="I7613" s="8">
        <f t="shared" si="462"/>
        <v>75.625</v>
      </c>
      <c r="J7613" s="1">
        <v>18</v>
      </c>
      <c r="K7613" s="1">
        <v>25</v>
      </c>
      <c r="M7613" s="45"/>
      <c r="N7613" s="45"/>
      <c r="O7613" s="45"/>
      <c r="P7613" s="28"/>
      <c r="Q7613" s="28"/>
      <c r="R7613" s="25"/>
      <c r="Z7613"/>
    </row>
    <row r="7614" spans="1:26" x14ac:dyDescent="0.25">
      <c r="A7614" s="2" t="s">
        <v>6</v>
      </c>
      <c r="B7614" s="3">
        <v>2008</v>
      </c>
      <c r="C7614" s="3">
        <v>11</v>
      </c>
      <c r="D7614" s="3">
        <v>12</v>
      </c>
      <c r="E7614" s="3">
        <v>23</v>
      </c>
      <c r="F7614" s="42">
        <v>12.5</v>
      </c>
      <c r="G7614" s="8">
        <f t="shared" si="460"/>
        <v>18</v>
      </c>
      <c r="H7614" s="8">
        <f t="shared" si="461"/>
        <v>302.5</v>
      </c>
      <c r="I7614" s="8">
        <f t="shared" si="462"/>
        <v>75.625</v>
      </c>
      <c r="J7614" s="1">
        <v>18</v>
      </c>
      <c r="K7614" s="1">
        <v>25</v>
      </c>
      <c r="M7614" s="45"/>
      <c r="N7614" s="45"/>
      <c r="O7614" s="45"/>
      <c r="P7614" s="28"/>
      <c r="Q7614" s="28"/>
      <c r="R7614" s="25"/>
      <c r="Z7614"/>
    </row>
    <row r="7615" spans="1:26" x14ac:dyDescent="0.25">
      <c r="A7615" s="2" t="s">
        <v>6</v>
      </c>
      <c r="B7615" s="3">
        <v>2008</v>
      </c>
      <c r="C7615" s="3">
        <v>11</v>
      </c>
      <c r="D7615" s="3">
        <v>13</v>
      </c>
      <c r="E7615" s="3">
        <v>0</v>
      </c>
      <c r="F7615" s="42">
        <v>12.5</v>
      </c>
      <c r="G7615" s="8">
        <f t="shared" si="460"/>
        <v>18</v>
      </c>
      <c r="H7615" s="8">
        <f t="shared" si="461"/>
        <v>302.5</v>
      </c>
      <c r="I7615" s="8">
        <f t="shared" si="462"/>
        <v>75.625</v>
      </c>
      <c r="J7615" s="1">
        <v>18</v>
      </c>
      <c r="K7615" s="1">
        <v>25</v>
      </c>
      <c r="M7615" s="45"/>
      <c r="N7615" s="45"/>
      <c r="O7615" s="45"/>
      <c r="P7615" s="28"/>
      <c r="Q7615" s="28"/>
      <c r="R7615" s="25"/>
      <c r="Z7615"/>
    </row>
    <row r="7616" spans="1:26" x14ac:dyDescent="0.25">
      <c r="A7616" s="2" t="s">
        <v>6</v>
      </c>
      <c r="B7616" s="3">
        <v>2008</v>
      </c>
      <c r="C7616" s="3">
        <v>11</v>
      </c>
      <c r="D7616" s="3">
        <v>13</v>
      </c>
      <c r="E7616" s="3">
        <v>1</v>
      </c>
      <c r="F7616" s="42">
        <v>12.6</v>
      </c>
      <c r="G7616" s="8">
        <f t="shared" si="460"/>
        <v>18</v>
      </c>
      <c r="H7616" s="8">
        <f t="shared" si="461"/>
        <v>297</v>
      </c>
      <c r="I7616" s="8">
        <f t="shared" si="462"/>
        <v>74.25</v>
      </c>
      <c r="J7616" s="1">
        <v>18</v>
      </c>
      <c r="K7616" s="1">
        <v>25</v>
      </c>
      <c r="M7616" s="45"/>
      <c r="N7616" s="45"/>
      <c r="O7616" s="45"/>
      <c r="P7616" s="28"/>
      <c r="Q7616" s="28"/>
      <c r="R7616" s="25"/>
      <c r="Z7616"/>
    </row>
    <row r="7617" spans="1:26" x14ac:dyDescent="0.25">
      <c r="A7617" s="2" t="s">
        <v>6</v>
      </c>
      <c r="B7617" s="3">
        <v>2008</v>
      </c>
      <c r="C7617" s="3">
        <v>11</v>
      </c>
      <c r="D7617" s="3">
        <v>13</v>
      </c>
      <c r="E7617" s="3">
        <v>2</v>
      </c>
      <c r="F7617" s="42">
        <v>12.5</v>
      </c>
      <c r="G7617" s="8">
        <f t="shared" si="460"/>
        <v>18</v>
      </c>
      <c r="H7617" s="8">
        <f t="shared" si="461"/>
        <v>302.5</v>
      </c>
      <c r="I7617" s="8">
        <f t="shared" si="462"/>
        <v>75.625</v>
      </c>
      <c r="J7617" s="1">
        <v>18</v>
      </c>
      <c r="K7617" s="1">
        <v>25</v>
      </c>
      <c r="M7617" s="45"/>
      <c r="N7617" s="45"/>
      <c r="O7617" s="45"/>
      <c r="P7617" s="28"/>
      <c r="Q7617" s="28"/>
      <c r="R7617" s="25"/>
      <c r="Z7617"/>
    </row>
    <row r="7618" spans="1:26" x14ac:dyDescent="0.25">
      <c r="A7618" s="2" t="s">
        <v>6</v>
      </c>
      <c r="B7618" s="3">
        <v>2008</v>
      </c>
      <c r="C7618" s="3">
        <v>11</v>
      </c>
      <c r="D7618" s="3">
        <v>13</v>
      </c>
      <c r="E7618" s="3">
        <v>3</v>
      </c>
      <c r="F7618" s="42">
        <v>12.6</v>
      </c>
      <c r="G7618" s="8">
        <f t="shared" si="460"/>
        <v>18</v>
      </c>
      <c r="H7618" s="8">
        <f t="shared" si="461"/>
        <v>297</v>
      </c>
      <c r="I7618" s="8">
        <f t="shared" si="462"/>
        <v>74.25</v>
      </c>
      <c r="J7618" s="1">
        <v>18</v>
      </c>
      <c r="K7618" s="1">
        <v>25</v>
      </c>
      <c r="M7618" s="45"/>
      <c r="N7618" s="45"/>
      <c r="O7618" s="45"/>
      <c r="P7618" s="28"/>
      <c r="Q7618" s="28"/>
      <c r="R7618" s="25"/>
      <c r="Z7618"/>
    </row>
    <row r="7619" spans="1:26" x14ac:dyDescent="0.25">
      <c r="A7619" s="2" t="s">
        <v>6</v>
      </c>
      <c r="B7619" s="3">
        <v>2008</v>
      </c>
      <c r="C7619" s="3">
        <v>11</v>
      </c>
      <c r="D7619" s="3">
        <v>13</v>
      </c>
      <c r="E7619" s="3">
        <v>4</v>
      </c>
      <c r="F7619" s="42">
        <v>12.4</v>
      </c>
      <c r="G7619" s="8">
        <f t="shared" si="460"/>
        <v>18</v>
      </c>
      <c r="H7619" s="8">
        <f t="shared" si="461"/>
        <v>308</v>
      </c>
      <c r="I7619" s="8">
        <f t="shared" si="462"/>
        <v>77</v>
      </c>
      <c r="J7619" s="1">
        <v>18</v>
      </c>
      <c r="K7619" s="1">
        <v>25</v>
      </c>
      <c r="M7619" s="45"/>
      <c r="N7619" s="45"/>
      <c r="O7619" s="45"/>
      <c r="P7619" s="28"/>
      <c r="Q7619" s="28"/>
      <c r="R7619" s="25"/>
      <c r="Z7619"/>
    </row>
    <row r="7620" spans="1:26" x14ac:dyDescent="0.25">
      <c r="A7620" s="2" t="s">
        <v>6</v>
      </c>
      <c r="B7620" s="3">
        <v>2008</v>
      </c>
      <c r="C7620" s="3">
        <v>11</v>
      </c>
      <c r="D7620" s="3">
        <v>13</v>
      </c>
      <c r="E7620" s="3">
        <v>5</v>
      </c>
      <c r="F7620" s="42">
        <v>12.4</v>
      </c>
      <c r="G7620" s="8">
        <f t="shared" si="460"/>
        <v>18</v>
      </c>
      <c r="H7620" s="8">
        <f t="shared" si="461"/>
        <v>308</v>
      </c>
      <c r="I7620" s="8">
        <f t="shared" si="462"/>
        <v>77</v>
      </c>
      <c r="J7620" s="1">
        <v>18</v>
      </c>
      <c r="K7620" s="1">
        <v>25</v>
      </c>
      <c r="M7620" s="45"/>
      <c r="N7620" s="45"/>
      <c r="O7620" s="45"/>
      <c r="P7620" s="28"/>
      <c r="Q7620" s="28"/>
      <c r="R7620" s="25"/>
      <c r="Z7620"/>
    </row>
    <row r="7621" spans="1:26" x14ac:dyDescent="0.25">
      <c r="A7621" s="2" t="s">
        <v>6</v>
      </c>
      <c r="B7621" s="3">
        <v>2008</v>
      </c>
      <c r="C7621" s="3">
        <v>11</v>
      </c>
      <c r="D7621" s="3">
        <v>13</v>
      </c>
      <c r="E7621" s="3">
        <v>6</v>
      </c>
      <c r="F7621" s="42">
        <v>12.4</v>
      </c>
      <c r="G7621" s="8">
        <f t="shared" si="460"/>
        <v>18</v>
      </c>
      <c r="H7621" s="8">
        <f t="shared" si="461"/>
        <v>308</v>
      </c>
      <c r="I7621" s="8">
        <f t="shared" si="462"/>
        <v>77</v>
      </c>
      <c r="J7621" s="1">
        <v>18</v>
      </c>
      <c r="K7621" s="1">
        <v>25</v>
      </c>
      <c r="M7621" s="45"/>
      <c r="N7621" s="45"/>
      <c r="O7621" s="45"/>
      <c r="P7621" s="28"/>
      <c r="Q7621" s="28"/>
      <c r="R7621" s="25"/>
      <c r="Z7621"/>
    </row>
    <row r="7622" spans="1:26" x14ac:dyDescent="0.25">
      <c r="A7622" s="2" t="s">
        <v>6</v>
      </c>
      <c r="B7622" s="3">
        <v>2008</v>
      </c>
      <c r="C7622" s="3">
        <v>11</v>
      </c>
      <c r="D7622" s="3">
        <v>13</v>
      </c>
      <c r="E7622" s="3">
        <v>7</v>
      </c>
      <c r="F7622" s="42">
        <v>12.7</v>
      </c>
      <c r="G7622" s="8">
        <f t="shared" si="460"/>
        <v>18</v>
      </c>
      <c r="H7622" s="8">
        <f t="shared" si="461"/>
        <v>291.50000000000006</v>
      </c>
      <c r="I7622" s="8">
        <f t="shared" si="462"/>
        <v>72.875000000000014</v>
      </c>
      <c r="J7622" s="1">
        <v>18</v>
      </c>
      <c r="K7622" s="1">
        <v>25</v>
      </c>
      <c r="M7622" s="45"/>
      <c r="N7622" s="45"/>
      <c r="O7622" s="45"/>
      <c r="P7622" s="28"/>
      <c r="Q7622" s="28"/>
      <c r="R7622" s="25"/>
      <c r="Z7622"/>
    </row>
    <row r="7623" spans="1:26" x14ac:dyDescent="0.25">
      <c r="A7623" s="2" t="s">
        <v>6</v>
      </c>
      <c r="B7623" s="3">
        <v>2008</v>
      </c>
      <c r="C7623" s="3">
        <v>11</v>
      </c>
      <c r="D7623" s="3">
        <v>13</v>
      </c>
      <c r="E7623" s="3">
        <v>8</v>
      </c>
      <c r="F7623" s="42">
        <v>12.9</v>
      </c>
      <c r="G7623" s="8">
        <f t="shared" ref="G7623:G7686" si="463">IF(A7623="Inverno", $G$3, $G$2)</f>
        <v>18</v>
      </c>
      <c r="H7623" s="8">
        <f t="shared" si="461"/>
        <v>280.5</v>
      </c>
      <c r="I7623" s="8">
        <f t="shared" si="462"/>
        <v>70.125</v>
      </c>
      <c r="J7623" s="1">
        <v>18</v>
      </c>
      <c r="K7623" s="1">
        <v>25</v>
      </c>
      <c r="M7623" s="45"/>
      <c r="N7623" s="45"/>
      <c r="O7623" s="45"/>
      <c r="P7623" s="28"/>
      <c r="Q7623" s="28"/>
      <c r="R7623" s="25"/>
      <c r="Z7623"/>
    </row>
    <row r="7624" spans="1:26" x14ac:dyDescent="0.25">
      <c r="A7624" s="2" t="s">
        <v>6</v>
      </c>
      <c r="B7624" s="3">
        <v>2008</v>
      </c>
      <c r="C7624" s="3">
        <v>11</v>
      </c>
      <c r="D7624" s="3">
        <v>13</v>
      </c>
      <c r="E7624" s="3">
        <v>9</v>
      </c>
      <c r="F7624" s="42">
        <v>12.9</v>
      </c>
      <c r="G7624" s="8">
        <f t="shared" si="463"/>
        <v>18</v>
      </c>
      <c r="H7624" s="8">
        <f t="shared" ref="H7624:H7687" si="464">IF(F7624&gt;G7624,0,$D$3*(G7624-F7624)/$D$4)</f>
        <v>280.5</v>
      </c>
      <c r="I7624" s="8">
        <f t="shared" ref="I7624:I7687" si="465">H7624/$G$4</f>
        <v>70.125</v>
      </c>
      <c r="J7624" s="1">
        <v>18</v>
      </c>
      <c r="K7624" s="1">
        <v>25</v>
      </c>
      <c r="M7624" s="45"/>
      <c r="N7624" s="45"/>
      <c r="O7624" s="45"/>
      <c r="P7624" s="28"/>
      <c r="Q7624" s="28"/>
      <c r="R7624" s="25"/>
      <c r="Z7624"/>
    </row>
    <row r="7625" spans="1:26" x14ac:dyDescent="0.25">
      <c r="A7625" s="2" t="s">
        <v>6</v>
      </c>
      <c r="B7625" s="3">
        <v>2008</v>
      </c>
      <c r="C7625" s="3">
        <v>11</v>
      </c>
      <c r="D7625" s="3">
        <v>13</v>
      </c>
      <c r="E7625" s="3">
        <v>10</v>
      </c>
      <c r="F7625" s="42">
        <v>13</v>
      </c>
      <c r="G7625" s="8">
        <f t="shared" si="463"/>
        <v>18</v>
      </c>
      <c r="H7625" s="8">
        <f t="shared" si="464"/>
        <v>275</v>
      </c>
      <c r="I7625" s="8">
        <f t="shared" si="465"/>
        <v>68.75</v>
      </c>
      <c r="J7625" s="1">
        <v>18</v>
      </c>
      <c r="K7625" s="1">
        <v>25</v>
      </c>
      <c r="M7625" s="45"/>
      <c r="N7625" s="45"/>
      <c r="O7625" s="45"/>
      <c r="P7625" s="28"/>
      <c r="Q7625" s="28"/>
      <c r="R7625" s="25"/>
      <c r="Z7625"/>
    </row>
    <row r="7626" spans="1:26" x14ac:dyDescent="0.25">
      <c r="A7626" s="2" t="s">
        <v>6</v>
      </c>
      <c r="B7626" s="3">
        <v>2008</v>
      </c>
      <c r="C7626" s="3">
        <v>11</v>
      </c>
      <c r="D7626" s="3">
        <v>13</v>
      </c>
      <c r="E7626" s="3">
        <v>11</v>
      </c>
      <c r="F7626" s="42">
        <v>13.3</v>
      </c>
      <c r="G7626" s="8">
        <f t="shared" si="463"/>
        <v>18</v>
      </c>
      <c r="H7626" s="8">
        <f t="shared" si="464"/>
        <v>258.49999999999994</v>
      </c>
      <c r="I7626" s="8">
        <f t="shared" si="465"/>
        <v>64.624999999999986</v>
      </c>
      <c r="J7626" s="1">
        <v>18</v>
      </c>
      <c r="K7626" s="1">
        <v>25</v>
      </c>
      <c r="M7626" s="45"/>
      <c r="N7626" s="45"/>
      <c r="O7626" s="45"/>
      <c r="P7626" s="28"/>
      <c r="Q7626" s="28"/>
      <c r="R7626" s="25"/>
      <c r="Z7626"/>
    </row>
    <row r="7627" spans="1:26" x14ac:dyDescent="0.25">
      <c r="A7627" s="2" t="s">
        <v>6</v>
      </c>
      <c r="B7627" s="3">
        <v>2008</v>
      </c>
      <c r="C7627" s="3">
        <v>11</v>
      </c>
      <c r="D7627" s="3">
        <v>13</v>
      </c>
      <c r="E7627" s="3">
        <v>12</v>
      </c>
      <c r="F7627" s="42">
        <v>13</v>
      </c>
      <c r="G7627" s="8">
        <f t="shared" si="463"/>
        <v>18</v>
      </c>
      <c r="H7627" s="8">
        <f t="shared" si="464"/>
        <v>275</v>
      </c>
      <c r="I7627" s="8">
        <f t="shared" si="465"/>
        <v>68.75</v>
      </c>
      <c r="J7627" s="1">
        <v>18</v>
      </c>
      <c r="K7627" s="1">
        <v>25</v>
      </c>
      <c r="M7627" s="45"/>
      <c r="N7627" s="45"/>
      <c r="O7627" s="45"/>
      <c r="P7627" s="28"/>
      <c r="Q7627" s="28"/>
      <c r="R7627" s="25"/>
      <c r="Z7627"/>
    </row>
    <row r="7628" spans="1:26" x14ac:dyDescent="0.25">
      <c r="A7628" s="2" t="s">
        <v>6</v>
      </c>
      <c r="B7628" s="3">
        <v>2008</v>
      </c>
      <c r="C7628" s="3">
        <v>11</v>
      </c>
      <c r="D7628" s="3">
        <v>13</v>
      </c>
      <c r="E7628" s="3">
        <v>13</v>
      </c>
      <c r="F7628" s="42">
        <v>13.7</v>
      </c>
      <c r="G7628" s="8">
        <f t="shared" si="463"/>
        <v>18</v>
      </c>
      <c r="H7628" s="8">
        <f t="shared" si="464"/>
        <v>236.50000000000003</v>
      </c>
      <c r="I7628" s="8">
        <f t="shared" si="465"/>
        <v>59.125000000000007</v>
      </c>
      <c r="J7628" s="1">
        <v>18</v>
      </c>
      <c r="K7628" s="1">
        <v>25</v>
      </c>
      <c r="M7628" s="45"/>
      <c r="N7628" s="45"/>
      <c r="O7628" s="45"/>
      <c r="P7628" s="28"/>
      <c r="Q7628" s="28"/>
      <c r="R7628" s="25"/>
      <c r="Z7628"/>
    </row>
    <row r="7629" spans="1:26" x14ac:dyDescent="0.25">
      <c r="A7629" s="2" t="s">
        <v>6</v>
      </c>
      <c r="B7629" s="3">
        <v>2008</v>
      </c>
      <c r="C7629" s="3">
        <v>11</v>
      </c>
      <c r="D7629" s="3">
        <v>13</v>
      </c>
      <c r="E7629" s="3">
        <v>14</v>
      </c>
      <c r="F7629" s="42">
        <v>14</v>
      </c>
      <c r="G7629" s="8">
        <f t="shared" si="463"/>
        <v>18</v>
      </c>
      <c r="H7629" s="8">
        <f t="shared" si="464"/>
        <v>220</v>
      </c>
      <c r="I7629" s="8">
        <f t="shared" si="465"/>
        <v>55</v>
      </c>
      <c r="J7629" s="1">
        <v>18</v>
      </c>
      <c r="K7629" s="1">
        <v>25</v>
      </c>
      <c r="M7629" s="45"/>
      <c r="N7629" s="45"/>
      <c r="O7629" s="45"/>
      <c r="P7629" s="28"/>
      <c r="Q7629" s="28"/>
      <c r="R7629" s="25"/>
      <c r="Z7629"/>
    </row>
    <row r="7630" spans="1:26" x14ac:dyDescent="0.25">
      <c r="A7630" s="2" t="s">
        <v>6</v>
      </c>
      <c r="B7630" s="3">
        <v>2008</v>
      </c>
      <c r="C7630" s="3">
        <v>11</v>
      </c>
      <c r="D7630" s="3">
        <v>13</v>
      </c>
      <c r="E7630" s="3">
        <v>15</v>
      </c>
      <c r="F7630" s="42">
        <v>14.4</v>
      </c>
      <c r="G7630" s="8">
        <f t="shared" si="463"/>
        <v>18</v>
      </c>
      <c r="H7630" s="8">
        <f t="shared" si="464"/>
        <v>197.99999999999997</v>
      </c>
      <c r="I7630" s="8">
        <f t="shared" si="465"/>
        <v>49.499999999999993</v>
      </c>
      <c r="J7630" s="1">
        <v>18</v>
      </c>
      <c r="K7630" s="1">
        <v>25</v>
      </c>
      <c r="M7630" s="45"/>
      <c r="N7630" s="45"/>
      <c r="O7630" s="45"/>
      <c r="P7630" s="28"/>
      <c r="Q7630" s="28"/>
      <c r="R7630" s="25"/>
      <c r="Z7630"/>
    </row>
    <row r="7631" spans="1:26" x14ac:dyDescent="0.25">
      <c r="A7631" s="2" t="s">
        <v>6</v>
      </c>
      <c r="B7631" s="3">
        <v>2008</v>
      </c>
      <c r="C7631" s="3">
        <v>11</v>
      </c>
      <c r="D7631" s="3">
        <v>13</v>
      </c>
      <c r="E7631" s="3">
        <v>16</v>
      </c>
      <c r="F7631" s="42">
        <v>14.5</v>
      </c>
      <c r="G7631" s="8">
        <f t="shared" si="463"/>
        <v>18</v>
      </c>
      <c r="H7631" s="8">
        <f t="shared" si="464"/>
        <v>192.5</v>
      </c>
      <c r="I7631" s="8">
        <f t="shared" si="465"/>
        <v>48.125</v>
      </c>
      <c r="J7631" s="1">
        <v>18</v>
      </c>
      <c r="K7631" s="1">
        <v>25</v>
      </c>
      <c r="M7631" s="45"/>
      <c r="N7631" s="45"/>
      <c r="O7631" s="45"/>
      <c r="P7631" s="28"/>
      <c r="Q7631" s="28"/>
      <c r="R7631" s="25"/>
      <c r="Z7631"/>
    </row>
    <row r="7632" spans="1:26" x14ac:dyDescent="0.25">
      <c r="A7632" s="2" t="s">
        <v>6</v>
      </c>
      <c r="B7632" s="3">
        <v>2008</v>
      </c>
      <c r="C7632" s="3">
        <v>11</v>
      </c>
      <c r="D7632" s="3">
        <v>13</v>
      </c>
      <c r="E7632" s="3">
        <v>17</v>
      </c>
      <c r="F7632" s="42">
        <v>14.2</v>
      </c>
      <c r="G7632" s="8">
        <f t="shared" si="463"/>
        <v>18</v>
      </c>
      <c r="H7632" s="8">
        <f t="shared" si="464"/>
        <v>209.00000000000003</v>
      </c>
      <c r="I7632" s="8">
        <f t="shared" si="465"/>
        <v>52.250000000000007</v>
      </c>
      <c r="J7632" s="1">
        <v>18</v>
      </c>
      <c r="K7632" s="1">
        <v>25</v>
      </c>
      <c r="M7632" s="45"/>
      <c r="N7632" s="45"/>
      <c r="O7632" s="45"/>
      <c r="P7632" s="28"/>
      <c r="Q7632" s="28"/>
      <c r="R7632" s="25"/>
      <c r="Z7632"/>
    </row>
    <row r="7633" spans="1:26" x14ac:dyDescent="0.25">
      <c r="A7633" s="2" t="s">
        <v>6</v>
      </c>
      <c r="B7633" s="3">
        <v>2008</v>
      </c>
      <c r="C7633" s="3">
        <v>11</v>
      </c>
      <c r="D7633" s="3">
        <v>13</v>
      </c>
      <c r="E7633" s="3">
        <v>18</v>
      </c>
      <c r="F7633" s="42">
        <v>13.9</v>
      </c>
      <c r="G7633" s="8">
        <f t="shared" si="463"/>
        <v>18</v>
      </c>
      <c r="H7633" s="8">
        <f t="shared" si="464"/>
        <v>225.49999999999997</v>
      </c>
      <c r="I7633" s="8">
        <f t="shared" si="465"/>
        <v>56.374999999999993</v>
      </c>
      <c r="J7633" s="1">
        <v>18</v>
      </c>
      <c r="K7633" s="1">
        <v>25</v>
      </c>
      <c r="M7633" s="45"/>
      <c r="N7633" s="45"/>
      <c r="O7633" s="45"/>
      <c r="P7633" s="28"/>
      <c r="Q7633" s="28"/>
      <c r="R7633" s="25"/>
      <c r="Z7633"/>
    </row>
    <row r="7634" spans="1:26" x14ac:dyDescent="0.25">
      <c r="A7634" s="2" t="s">
        <v>6</v>
      </c>
      <c r="B7634" s="3">
        <v>2008</v>
      </c>
      <c r="C7634" s="3">
        <v>11</v>
      </c>
      <c r="D7634" s="3">
        <v>13</v>
      </c>
      <c r="E7634" s="3">
        <v>19</v>
      </c>
      <c r="F7634" s="42">
        <v>13.8</v>
      </c>
      <c r="G7634" s="8">
        <f t="shared" si="463"/>
        <v>18</v>
      </c>
      <c r="H7634" s="8">
        <f t="shared" si="464"/>
        <v>230.99999999999997</v>
      </c>
      <c r="I7634" s="8">
        <f t="shared" si="465"/>
        <v>57.749999999999993</v>
      </c>
      <c r="J7634" s="1">
        <v>18</v>
      </c>
      <c r="K7634" s="1">
        <v>25</v>
      </c>
      <c r="M7634" s="45"/>
      <c r="N7634" s="45"/>
      <c r="O7634" s="45"/>
      <c r="P7634" s="28"/>
      <c r="Q7634" s="28"/>
      <c r="R7634" s="25"/>
      <c r="Z7634"/>
    </row>
    <row r="7635" spans="1:26" x14ac:dyDescent="0.25">
      <c r="A7635" s="2" t="s">
        <v>6</v>
      </c>
      <c r="B7635" s="3">
        <v>2008</v>
      </c>
      <c r="C7635" s="3">
        <v>11</v>
      </c>
      <c r="D7635" s="3">
        <v>13</v>
      </c>
      <c r="E7635" s="3">
        <v>20</v>
      </c>
      <c r="F7635" s="42">
        <v>13.4</v>
      </c>
      <c r="G7635" s="8">
        <f t="shared" si="463"/>
        <v>18</v>
      </c>
      <c r="H7635" s="8">
        <f t="shared" si="464"/>
        <v>252.99999999999997</v>
      </c>
      <c r="I7635" s="8">
        <f t="shared" si="465"/>
        <v>63.249999999999993</v>
      </c>
      <c r="J7635" s="1">
        <v>18</v>
      </c>
      <c r="K7635" s="1">
        <v>25</v>
      </c>
      <c r="M7635" s="45"/>
      <c r="N7635" s="45"/>
      <c r="O7635" s="45"/>
      <c r="P7635" s="28"/>
      <c r="Q7635" s="28"/>
      <c r="R7635" s="25"/>
      <c r="Z7635"/>
    </row>
    <row r="7636" spans="1:26" x14ac:dyDescent="0.25">
      <c r="A7636" s="2" t="s">
        <v>6</v>
      </c>
      <c r="B7636" s="3">
        <v>2008</v>
      </c>
      <c r="C7636" s="3">
        <v>11</v>
      </c>
      <c r="D7636" s="3">
        <v>13</v>
      </c>
      <c r="E7636" s="3">
        <v>21</v>
      </c>
      <c r="F7636" s="42">
        <v>13.1</v>
      </c>
      <c r="G7636" s="8">
        <f t="shared" si="463"/>
        <v>18</v>
      </c>
      <c r="H7636" s="8">
        <f t="shared" si="464"/>
        <v>269.5</v>
      </c>
      <c r="I7636" s="8">
        <f t="shared" si="465"/>
        <v>67.375</v>
      </c>
      <c r="J7636" s="1">
        <v>18</v>
      </c>
      <c r="K7636" s="1">
        <v>25</v>
      </c>
      <c r="M7636" s="45"/>
      <c r="N7636" s="45"/>
      <c r="O7636" s="45"/>
      <c r="P7636" s="28"/>
      <c r="Q7636" s="28"/>
      <c r="R7636" s="25"/>
      <c r="Z7636"/>
    </row>
    <row r="7637" spans="1:26" x14ac:dyDescent="0.25">
      <c r="A7637" s="2" t="s">
        <v>6</v>
      </c>
      <c r="B7637" s="3">
        <v>2008</v>
      </c>
      <c r="C7637" s="3">
        <v>11</v>
      </c>
      <c r="D7637" s="3">
        <v>13</v>
      </c>
      <c r="E7637" s="3">
        <v>22</v>
      </c>
      <c r="F7637" s="42">
        <v>12.7</v>
      </c>
      <c r="G7637" s="8">
        <f t="shared" si="463"/>
        <v>18</v>
      </c>
      <c r="H7637" s="8">
        <f t="shared" si="464"/>
        <v>291.50000000000006</v>
      </c>
      <c r="I7637" s="8">
        <f t="shared" si="465"/>
        <v>72.875000000000014</v>
      </c>
      <c r="J7637" s="1">
        <v>18</v>
      </c>
      <c r="K7637" s="1">
        <v>25</v>
      </c>
      <c r="M7637" s="45"/>
      <c r="N7637" s="45"/>
      <c r="O7637" s="45"/>
      <c r="P7637" s="28"/>
      <c r="Q7637" s="28"/>
      <c r="R7637" s="25"/>
      <c r="Z7637"/>
    </row>
    <row r="7638" spans="1:26" x14ac:dyDescent="0.25">
      <c r="A7638" s="2" t="s">
        <v>6</v>
      </c>
      <c r="B7638" s="3">
        <v>2008</v>
      </c>
      <c r="C7638" s="3">
        <v>11</v>
      </c>
      <c r="D7638" s="3">
        <v>13</v>
      </c>
      <c r="E7638" s="3">
        <v>23</v>
      </c>
      <c r="F7638" s="42">
        <v>12.3</v>
      </c>
      <c r="G7638" s="8">
        <f t="shared" si="463"/>
        <v>18</v>
      </c>
      <c r="H7638" s="8">
        <f t="shared" si="464"/>
        <v>313.49999999999994</v>
      </c>
      <c r="I7638" s="8">
        <f t="shared" si="465"/>
        <v>78.374999999999986</v>
      </c>
      <c r="J7638" s="1">
        <v>18</v>
      </c>
      <c r="K7638" s="1">
        <v>25</v>
      </c>
      <c r="M7638" s="45"/>
      <c r="N7638" s="45"/>
      <c r="O7638" s="45"/>
      <c r="P7638" s="28"/>
      <c r="Q7638" s="28"/>
      <c r="R7638" s="25"/>
      <c r="Z7638"/>
    </row>
    <row r="7639" spans="1:26" x14ac:dyDescent="0.25">
      <c r="A7639" s="2" t="s">
        <v>6</v>
      </c>
      <c r="B7639" s="3">
        <v>2008</v>
      </c>
      <c r="C7639" s="3">
        <v>11</v>
      </c>
      <c r="D7639" s="3">
        <v>14</v>
      </c>
      <c r="E7639" s="3">
        <v>0</v>
      </c>
      <c r="F7639" s="42">
        <v>11.9</v>
      </c>
      <c r="G7639" s="8">
        <f t="shared" si="463"/>
        <v>18</v>
      </c>
      <c r="H7639" s="8">
        <f t="shared" si="464"/>
        <v>335.5</v>
      </c>
      <c r="I7639" s="8">
        <f t="shared" si="465"/>
        <v>83.875</v>
      </c>
      <c r="J7639" s="1">
        <v>18</v>
      </c>
      <c r="K7639" s="1">
        <v>25</v>
      </c>
      <c r="M7639" s="45"/>
      <c r="N7639" s="45"/>
      <c r="O7639" s="45"/>
      <c r="P7639" s="28"/>
      <c r="Q7639" s="28"/>
      <c r="R7639" s="25"/>
      <c r="Z7639"/>
    </row>
    <row r="7640" spans="1:26" x14ac:dyDescent="0.25">
      <c r="A7640" s="2" t="s">
        <v>6</v>
      </c>
      <c r="B7640" s="3">
        <v>2008</v>
      </c>
      <c r="C7640" s="3">
        <v>11</v>
      </c>
      <c r="D7640" s="3">
        <v>14</v>
      </c>
      <c r="E7640" s="3">
        <v>1</v>
      </c>
      <c r="F7640" s="42">
        <v>11.5</v>
      </c>
      <c r="G7640" s="8">
        <f t="shared" si="463"/>
        <v>18</v>
      </c>
      <c r="H7640" s="8">
        <f t="shared" si="464"/>
        <v>357.5</v>
      </c>
      <c r="I7640" s="8">
        <f t="shared" si="465"/>
        <v>89.375</v>
      </c>
      <c r="J7640" s="1">
        <v>18</v>
      </c>
      <c r="K7640" s="1">
        <v>25</v>
      </c>
      <c r="M7640" s="45"/>
      <c r="N7640" s="45"/>
      <c r="O7640" s="45"/>
      <c r="P7640" s="28"/>
      <c r="Q7640" s="28"/>
      <c r="R7640" s="25"/>
      <c r="Z7640"/>
    </row>
    <row r="7641" spans="1:26" x14ac:dyDescent="0.25">
      <c r="A7641" s="2" t="s">
        <v>6</v>
      </c>
      <c r="B7641" s="3">
        <v>2008</v>
      </c>
      <c r="C7641" s="3">
        <v>11</v>
      </c>
      <c r="D7641" s="3">
        <v>14</v>
      </c>
      <c r="E7641" s="3">
        <v>2</v>
      </c>
      <c r="F7641" s="42">
        <v>11.2</v>
      </c>
      <c r="G7641" s="8">
        <f t="shared" si="463"/>
        <v>18</v>
      </c>
      <c r="H7641" s="8">
        <f t="shared" si="464"/>
        <v>374.00000000000006</v>
      </c>
      <c r="I7641" s="8">
        <f t="shared" si="465"/>
        <v>93.500000000000014</v>
      </c>
      <c r="J7641" s="1">
        <v>18</v>
      </c>
      <c r="K7641" s="1">
        <v>25</v>
      </c>
      <c r="M7641" s="45"/>
      <c r="N7641" s="45"/>
      <c r="O7641" s="45"/>
      <c r="P7641" s="28"/>
      <c r="Q7641" s="28"/>
      <c r="R7641" s="25"/>
      <c r="Z7641"/>
    </row>
    <row r="7642" spans="1:26" x14ac:dyDescent="0.25">
      <c r="A7642" s="2" t="s">
        <v>6</v>
      </c>
      <c r="B7642" s="3">
        <v>2008</v>
      </c>
      <c r="C7642" s="3">
        <v>11</v>
      </c>
      <c r="D7642" s="3">
        <v>14</v>
      </c>
      <c r="E7642" s="3">
        <v>3</v>
      </c>
      <c r="F7642" s="42">
        <v>10.7</v>
      </c>
      <c r="G7642" s="8">
        <f t="shared" si="463"/>
        <v>18</v>
      </c>
      <c r="H7642" s="8">
        <f t="shared" si="464"/>
        <v>401.50000000000006</v>
      </c>
      <c r="I7642" s="8">
        <f t="shared" si="465"/>
        <v>100.37500000000001</v>
      </c>
      <c r="J7642" s="1">
        <v>18</v>
      </c>
      <c r="K7642" s="1">
        <v>25</v>
      </c>
      <c r="M7642" s="45"/>
      <c r="N7642" s="45"/>
      <c r="O7642" s="45"/>
      <c r="P7642" s="28"/>
      <c r="Q7642" s="28"/>
      <c r="R7642" s="25"/>
      <c r="Z7642"/>
    </row>
    <row r="7643" spans="1:26" x14ac:dyDescent="0.25">
      <c r="A7643" s="2" t="s">
        <v>6</v>
      </c>
      <c r="B7643" s="3">
        <v>2008</v>
      </c>
      <c r="C7643" s="3">
        <v>11</v>
      </c>
      <c r="D7643" s="3">
        <v>14</v>
      </c>
      <c r="E7643" s="3">
        <v>4</v>
      </c>
      <c r="F7643" s="42">
        <v>10</v>
      </c>
      <c r="G7643" s="8">
        <f t="shared" si="463"/>
        <v>18</v>
      </c>
      <c r="H7643" s="8">
        <f t="shared" si="464"/>
        <v>440</v>
      </c>
      <c r="I7643" s="8">
        <f t="shared" si="465"/>
        <v>110</v>
      </c>
      <c r="J7643" s="1">
        <v>18</v>
      </c>
      <c r="K7643" s="1">
        <v>25</v>
      </c>
      <c r="M7643" s="45"/>
      <c r="N7643" s="45"/>
      <c r="O7643" s="45"/>
      <c r="P7643" s="28"/>
      <c r="Q7643" s="28"/>
      <c r="R7643" s="25"/>
      <c r="Z7643"/>
    </row>
    <row r="7644" spans="1:26" x14ac:dyDescent="0.25">
      <c r="A7644" s="2" t="s">
        <v>6</v>
      </c>
      <c r="B7644" s="3">
        <v>2008</v>
      </c>
      <c r="C7644" s="3">
        <v>11</v>
      </c>
      <c r="D7644" s="3">
        <v>14</v>
      </c>
      <c r="E7644" s="3">
        <v>5</v>
      </c>
      <c r="F7644" s="42">
        <v>9.6999999999999993</v>
      </c>
      <c r="G7644" s="8">
        <f t="shared" si="463"/>
        <v>18</v>
      </c>
      <c r="H7644" s="8">
        <f t="shared" si="464"/>
        <v>456.50000000000006</v>
      </c>
      <c r="I7644" s="8">
        <f t="shared" si="465"/>
        <v>114.12500000000001</v>
      </c>
      <c r="J7644" s="1">
        <v>18</v>
      </c>
      <c r="K7644" s="1">
        <v>25</v>
      </c>
      <c r="M7644" s="45"/>
      <c r="N7644" s="45"/>
      <c r="O7644" s="45"/>
      <c r="P7644" s="28"/>
      <c r="Q7644" s="28"/>
      <c r="R7644" s="25"/>
      <c r="Z7644"/>
    </row>
    <row r="7645" spans="1:26" x14ac:dyDescent="0.25">
      <c r="A7645" s="2" t="s">
        <v>6</v>
      </c>
      <c r="B7645" s="3">
        <v>2008</v>
      </c>
      <c r="C7645" s="3">
        <v>11</v>
      </c>
      <c r="D7645" s="3">
        <v>14</v>
      </c>
      <c r="E7645" s="3">
        <v>6</v>
      </c>
      <c r="F7645" s="42">
        <v>9.6</v>
      </c>
      <c r="G7645" s="8">
        <f t="shared" si="463"/>
        <v>18</v>
      </c>
      <c r="H7645" s="8">
        <f t="shared" si="464"/>
        <v>462</v>
      </c>
      <c r="I7645" s="8">
        <f t="shared" si="465"/>
        <v>115.5</v>
      </c>
      <c r="J7645" s="1">
        <v>18</v>
      </c>
      <c r="K7645" s="1">
        <v>25</v>
      </c>
      <c r="M7645" s="45"/>
      <c r="N7645" s="45"/>
      <c r="O7645" s="45"/>
      <c r="P7645" s="28"/>
      <c r="Q7645" s="28"/>
      <c r="R7645" s="25"/>
      <c r="Z7645"/>
    </row>
    <row r="7646" spans="1:26" x14ac:dyDescent="0.25">
      <c r="A7646" s="2" t="s">
        <v>6</v>
      </c>
      <c r="B7646" s="3">
        <v>2008</v>
      </c>
      <c r="C7646" s="3">
        <v>11</v>
      </c>
      <c r="D7646" s="3">
        <v>14</v>
      </c>
      <c r="E7646" s="3">
        <v>7</v>
      </c>
      <c r="F7646" s="42">
        <v>9.6999999999999993</v>
      </c>
      <c r="G7646" s="8">
        <f t="shared" si="463"/>
        <v>18</v>
      </c>
      <c r="H7646" s="8">
        <f t="shared" si="464"/>
        <v>456.50000000000006</v>
      </c>
      <c r="I7646" s="8">
        <f t="shared" si="465"/>
        <v>114.12500000000001</v>
      </c>
      <c r="J7646" s="1">
        <v>18</v>
      </c>
      <c r="K7646" s="1">
        <v>25</v>
      </c>
      <c r="M7646" s="45"/>
      <c r="N7646" s="45"/>
      <c r="O7646" s="45"/>
      <c r="P7646" s="28"/>
      <c r="Q7646" s="28"/>
      <c r="R7646" s="25"/>
      <c r="Z7646"/>
    </row>
    <row r="7647" spans="1:26" x14ac:dyDescent="0.25">
      <c r="A7647" s="2" t="s">
        <v>6</v>
      </c>
      <c r="B7647" s="3">
        <v>2008</v>
      </c>
      <c r="C7647" s="3">
        <v>11</v>
      </c>
      <c r="D7647" s="3">
        <v>14</v>
      </c>
      <c r="E7647" s="3">
        <v>8</v>
      </c>
      <c r="F7647" s="42">
        <v>9.6</v>
      </c>
      <c r="G7647" s="8">
        <f t="shared" si="463"/>
        <v>18</v>
      </c>
      <c r="H7647" s="8">
        <f t="shared" si="464"/>
        <v>462</v>
      </c>
      <c r="I7647" s="8">
        <f t="shared" si="465"/>
        <v>115.5</v>
      </c>
      <c r="J7647" s="1">
        <v>18</v>
      </c>
      <c r="K7647" s="1">
        <v>25</v>
      </c>
      <c r="M7647" s="45"/>
      <c r="N7647" s="45"/>
      <c r="O7647" s="45"/>
      <c r="P7647" s="28"/>
      <c r="Q7647" s="28"/>
      <c r="R7647" s="25"/>
      <c r="Z7647"/>
    </row>
    <row r="7648" spans="1:26" x14ac:dyDescent="0.25">
      <c r="A7648" s="2" t="s">
        <v>6</v>
      </c>
      <c r="B7648" s="3">
        <v>2008</v>
      </c>
      <c r="C7648" s="3">
        <v>11</v>
      </c>
      <c r="D7648" s="3">
        <v>14</v>
      </c>
      <c r="E7648" s="3">
        <v>9</v>
      </c>
      <c r="F7648" s="42">
        <v>9.5</v>
      </c>
      <c r="G7648" s="8">
        <f t="shared" si="463"/>
        <v>18</v>
      </c>
      <c r="H7648" s="8">
        <f t="shared" si="464"/>
        <v>467.5</v>
      </c>
      <c r="I7648" s="8">
        <f t="shared" si="465"/>
        <v>116.875</v>
      </c>
      <c r="J7648" s="1">
        <v>18</v>
      </c>
      <c r="K7648" s="1">
        <v>25</v>
      </c>
      <c r="M7648" s="45"/>
      <c r="N7648" s="45"/>
      <c r="O7648" s="45"/>
      <c r="P7648" s="28"/>
      <c r="Q7648" s="28"/>
      <c r="R7648" s="25"/>
      <c r="Z7648"/>
    </row>
    <row r="7649" spans="1:26" x14ac:dyDescent="0.25">
      <c r="A7649" s="2" t="s">
        <v>6</v>
      </c>
      <c r="B7649" s="3">
        <v>2008</v>
      </c>
      <c r="C7649" s="3">
        <v>11</v>
      </c>
      <c r="D7649" s="3">
        <v>14</v>
      </c>
      <c r="E7649" s="3">
        <v>10</v>
      </c>
      <c r="F7649" s="42">
        <v>10.3</v>
      </c>
      <c r="G7649" s="8">
        <f t="shared" si="463"/>
        <v>18</v>
      </c>
      <c r="H7649" s="8">
        <f t="shared" si="464"/>
        <v>423.49999999999994</v>
      </c>
      <c r="I7649" s="8">
        <f t="shared" si="465"/>
        <v>105.87499999999999</v>
      </c>
      <c r="J7649" s="1">
        <v>18</v>
      </c>
      <c r="K7649" s="1">
        <v>25</v>
      </c>
      <c r="M7649" s="45"/>
      <c r="N7649" s="45"/>
      <c r="O7649" s="45"/>
      <c r="P7649" s="28"/>
      <c r="Q7649" s="28"/>
      <c r="R7649" s="25"/>
      <c r="Z7649"/>
    </row>
    <row r="7650" spans="1:26" x14ac:dyDescent="0.25">
      <c r="A7650" s="2" t="s">
        <v>6</v>
      </c>
      <c r="B7650" s="3">
        <v>2008</v>
      </c>
      <c r="C7650" s="3">
        <v>11</v>
      </c>
      <c r="D7650" s="3">
        <v>14</v>
      </c>
      <c r="E7650" s="3">
        <v>11</v>
      </c>
      <c r="F7650" s="42">
        <v>11.1</v>
      </c>
      <c r="G7650" s="8">
        <f t="shared" si="463"/>
        <v>18</v>
      </c>
      <c r="H7650" s="8">
        <f t="shared" si="464"/>
        <v>379.5</v>
      </c>
      <c r="I7650" s="8">
        <f t="shared" si="465"/>
        <v>94.875</v>
      </c>
      <c r="J7650" s="1">
        <v>18</v>
      </c>
      <c r="K7650" s="1">
        <v>25</v>
      </c>
      <c r="M7650" s="45"/>
      <c r="N7650" s="45"/>
      <c r="O7650" s="45"/>
      <c r="P7650" s="28"/>
      <c r="Q7650" s="28"/>
      <c r="R7650" s="25"/>
      <c r="Z7650"/>
    </row>
    <row r="7651" spans="1:26" x14ac:dyDescent="0.25">
      <c r="A7651" s="2" t="s">
        <v>6</v>
      </c>
      <c r="B7651" s="3">
        <v>2008</v>
      </c>
      <c r="C7651" s="3">
        <v>11</v>
      </c>
      <c r="D7651" s="3">
        <v>14</v>
      </c>
      <c r="E7651" s="3">
        <v>12</v>
      </c>
      <c r="F7651" s="42">
        <v>12.2</v>
      </c>
      <c r="G7651" s="8">
        <f t="shared" si="463"/>
        <v>18</v>
      </c>
      <c r="H7651" s="8">
        <f t="shared" si="464"/>
        <v>319.00000000000006</v>
      </c>
      <c r="I7651" s="8">
        <f t="shared" si="465"/>
        <v>79.750000000000014</v>
      </c>
      <c r="J7651" s="1">
        <v>18</v>
      </c>
      <c r="K7651" s="1">
        <v>25</v>
      </c>
      <c r="M7651" s="45"/>
      <c r="N7651" s="45"/>
      <c r="O7651" s="45"/>
      <c r="P7651" s="28"/>
      <c r="Q7651" s="28"/>
      <c r="R7651" s="25"/>
      <c r="Z7651"/>
    </row>
    <row r="7652" spans="1:26" x14ac:dyDescent="0.25">
      <c r="A7652" s="2" t="s">
        <v>6</v>
      </c>
      <c r="B7652" s="3">
        <v>2008</v>
      </c>
      <c r="C7652" s="3">
        <v>11</v>
      </c>
      <c r="D7652" s="3">
        <v>14</v>
      </c>
      <c r="E7652" s="3">
        <v>13</v>
      </c>
      <c r="F7652" s="42">
        <v>13.4</v>
      </c>
      <c r="G7652" s="8">
        <f t="shared" si="463"/>
        <v>18</v>
      </c>
      <c r="H7652" s="8">
        <f t="shared" si="464"/>
        <v>252.99999999999997</v>
      </c>
      <c r="I7652" s="8">
        <f t="shared" si="465"/>
        <v>63.249999999999993</v>
      </c>
      <c r="J7652" s="1">
        <v>18</v>
      </c>
      <c r="K7652" s="1">
        <v>25</v>
      </c>
      <c r="M7652" s="45"/>
      <c r="N7652" s="45"/>
      <c r="O7652" s="45"/>
      <c r="P7652" s="28"/>
      <c r="Q7652" s="28"/>
      <c r="R7652" s="25"/>
      <c r="Z7652"/>
    </row>
    <row r="7653" spans="1:26" x14ac:dyDescent="0.25">
      <c r="A7653" s="2" t="s">
        <v>6</v>
      </c>
      <c r="B7653" s="3">
        <v>2008</v>
      </c>
      <c r="C7653" s="3">
        <v>11</v>
      </c>
      <c r="D7653" s="3">
        <v>14</v>
      </c>
      <c r="E7653" s="3">
        <v>14</v>
      </c>
      <c r="F7653" s="42">
        <v>14.4</v>
      </c>
      <c r="G7653" s="8">
        <f t="shared" si="463"/>
        <v>18</v>
      </c>
      <c r="H7653" s="8">
        <f t="shared" si="464"/>
        <v>197.99999999999997</v>
      </c>
      <c r="I7653" s="8">
        <f t="shared" si="465"/>
        <v>49.499999999999993</v>
      </c>
      <c r="J7653" s="1">
        <v>18</v>
      </c>
      <c r="K7653" s="1">
        <v>25</v>
      </c>
      <c r="M7653" s="45"/>
      <c r="N7653" s="45"/>
      <c r="O7653" s="45"/>
      <c r="P7653" s="28"/>
      <c r="Q7653" s="28"/>
      <c r="R7653" s="25"/>
      <c r="Z7653"/>
    </row>
    <row r="7654" spans="1:26" x14ac:dyDescent="0.25">
      <c r="A7654" s="2" t="s">
        <v>6</v>
      </c>
      <c r="B7654" s="3">
        <v>2008</v>
      </c>
      <c r="C7654" s="3">
        <v>11</v>
      </c>
      <c r="D7654" s="3">
        <v>14</v>
      </c>
      <c r="E7654" s="3">
        <v>15</v>
      </c>
      <c r="F7654" s="42">
        <v>14.8</v>
      </c>
      <c r="G7654" s="8">
        <f t="shared" si="463"/>
        <v>18</v>
      </c>
      <c r="H7654" s="8">
        <f t="shared" si="464"/>
        <v>175.99999999999997</v>
      </c>
      <c r="I7654" s="8">
        <f t="shared" si="465"/>
        <v>43.999999999999993</v>
      </c>
      <c r="J7654" s="1">
        <v>18</v>
      </c>
      <c r="K7654" s="1">
        <v>25</v>
      </c>
      <c r="M7654" s="45"/>
      <c r="N7654" s="45"/>
      <c r="O7654" s="45"/>
      <c r="P7654" s="28"/>
      <c r="Q7654" s="28"/>
      <c r="R7654" s="25"/>
      <c r="Z7654"/>
    </row>
    <row r="7655" spans="1:26" x14ac:dyDescent="0.25">
      <c r="A7655" s="2" t="s">
        <v>6</v>
      </c>
      <c r="B7655" s="3">
        <v>2008</v>
      </c>
      <c r="C7655" s="3">
        <v>11</v>
      </c>
      <c r="D7655" s="3">
        <v>14</v>
      </c>
      <c r="E7655" s="3">
        <v>16</v>
      </c>
      <c r="F7655" s="42">
        <v>14.9</v>
      </c>
      <c r="G7655" s="8">
        <f t="shared" si="463"/>
        <v>18</v>
      </c>
      <c r="H7655" s="8">
        <f t="shared" si="464"/>
        <v>170.49999999999997</v>
      </c>
      <c r="I7655" s="8">
        <f t="shared" si="465"/>
        <v>42.624999999999993</v>
      </c>
      <c r="J7655" s="1">
        <v>18</v>
      </c>
      <c r="K7655" s="1">
        <v>25</v>
      </c>
      <c r="M7655" s="45"/>
      <c r="N7655" s="45"/>
      <c r="O7655" s="45"/>
      <c r="P7655" s="28"/>
      <c r="Q7655" s="28"/>
      <c r="R7655" s="25"/>
      <c r="Z7655"/>
    </row>
    <row r="7656" spans="1:26" x14ac:dyDescent="0.25">
      <c r="A7656" s="2" t="s">
        <v>6</v>
      </c>
      <c r="B7656" s="3">
        <v>2008</v>
      </c>
      <c r="C7656" s="3">
        <v>11</v>
      </c>
      <c r="D7656" s="3">
        <v>14</v>
      </c>
      <c r="E7656" s="3">
        <v>17</v>
      </c>
      <c r="F7656" s="42">
        <v>14.4</v>
      </c>
      <c r="G7656" s="8">
        <f t="shared" si="463"/>
        <v>18</v>
      </c>
      <c r="H7656" s="8">
        <f t="shared" si="464"/>
        <v>197.99999999999997</v>
      </c>
      <c r="I7656" s="8">
        <f t="shared" si="465"/>
        <v>49.499999999999993</v>
      </c>
      <c r="J7656" s="1">
        <v>18</v>
      </c>
      <c r="K7656" s="1">
        <v>25</v>
      </c>
      <c r="M7656" s="45"/>
      <c r="N7656" s="45"/>
      <c r="O7656" s="45"/>
      <c r="P7656" s="28"/>
      <c r="Q7656" s="28"/>
      <c r="R7656" s="25"/>
      <c r="Z7656"/>
    </row>
    <row r="7657" spans="1:26" x14ac:dyDescent="0.25">
      <c r="A7657" s="2" t="s">
        <v>6</v>
      </c>
      <c r="B7657" s="3">
        <v>2008</v>
      </c>
      <c r="C7657" s="3">
        <v>11</v>
      </c>
      <c r="D7657" s="3">
        <v>14</v>
      </c>
      <c r="E7657" s="3">
        <v>18</v>
      </c>
      <c r="F7657" s="42">
        <v>13.7</v>
      </c>
      <c r="G7657" s="8">
        <f t="shared" si="463"/>
        <v>18</v>
      </c>
      <c r="H7657" s="8">
        <f t="shared" si="464"/>
        <v>236.50000000000003</v>
      </c>
      <c r="I7657" s="8">
        <f t="shared" si="465"/>
        <v>59.125000000000007</v>
      </c>
      <c r="J7657" s="1">
        <v>18</v>
      </c>
      <c r="K7657" s="1">
        <v>25</v>
      </c>
      <c r="M7657" s="45"/>
      <c r="N7657" s="45"/>
      <c r="O7657" s="45"/>
      <c r="P7657" s="28"/>
      <c r="Q7657" s="28"/>
      <c r="R7657" s="25"/>
      <c r="Z7657"/>
    </row>
    <row r="7658" spans="1:26" x14ac:dyDescent="0.25">
      <c r="A7658" s="2" t="s">
        <v>6</v>
      </c>
      <c r="B7658" s="3">
        <v>2008</v>
      </c>
      <c r="C7658" s="3">
        <v>11</v>
      </c>
      <c r="D7658" s="3">
        <v>14</v>
      </c>
      <c r="E7658" s="3">
        <v>19</v>
      </c>
      <c r="F7658" s="42">
        <v>13.5</v>
      </c>
      <c r="G7658" s="8">
        <f t="shared" si="463"/>
        <v>18</v>
      </c>
      <c r="H7658" s="8">
        <f t="shared" si="464"/>
        <v>247.5</v>
      </c>
      <c r="I7658" s="8">
        <f t="shared" si="465"/>
        <v>61.875</v>
      </c>
      <c r="J7658" s="1">
        <v>18</v>
      </c>
      <c r="K7658" s="1">
        <v>25</v>
      </c>
      <c r="M7658" s="45"/>
      <c r="N7658" s="45"/>
      <c r="O7658" s="45"/>
      <c r="P7658" s="28"/>
      <c r="Q7658" s="28"/>
      <c r="R7658" s="25"/>
      <c r="Z7658"/>
    </row>
    <row r="7659" spans="1:26" x14ac:dyDescent="0.25">
      <c r="A7659" s="2" t="s">
        <v>6</v>
      </c>
      <c r="B7659" s="3">
        <v>2008</v>
      </c>
      <c r="C7659" s="3">
        <v>11</v>
      </c>
      <c r="D7659" s="3">
        <v>14</v>
      </c>
      <c r="E7659" s="3">
        <v>20</v>
      </c>
      <c r="F7659" s="42">
        <v>13.5</v>
      </c>
      <c r="G7659" s="8">
        <f t="shared" si="463"/>
        <v>18</v>
      </c>
      <c r="H7659" s="8">
        <f t="shared" si="464"/>
        <v>247.5</v>
      </c>
      <c r="I7659" s="8">
        <f t="shared" si="465"/>
        <v>61.875</v>
      </c>
      <c r="J7659" s="1">
        <v>18</v>
      </c>
      <c r="K7659" s="1">
        <v>25</v>
      </c>
      <c r="M7659" s="45"/>
      <c r="N7659" s="45"/>
      <c r="O7659" s="45"/>
      <c r="P7659" s="28"/>
      <c r="Q7659" s="28"/>
      <c r="R7659" s="25"/>
      <c r="Z7659"/>
    </row>
    <row r="7660" spans="1:26" x14ac:dyDescent="0.25">
      <c r="A7660" s="2" t="s">
        <v>6</v>
      </c>
      <c r="B7660" s="3">
        <v>2008</v>
      </c>
      <c r="C7660" s="3">
        <v>11</v>
      </c>
      <c r="D7660" s="3">
        <v>14</v>
      </c>
      <c r="E7660" s="3">
        <v>21</v>
      </c>
      <c r="F7660" s="42">
        <v>13.5</v>
      </c>
      <c r="G7660" s="8">
        <f t="shared" si="463"/>
        <v>18</v>
      </c>
      <c r="H7660" s="8">
        <f t="shared" si="464"/>
        <v>247.5</v>
      </c>
      <c r="I7660" s="8">
        <f t="shared" si="465"/>
        <v>61.875</v>
      </c>
      <c r="J7660" s="1">
        <v>18</v>
      </c>
      <c r="K7660" s="1">
        <v>25</v>
      </c>
      <c r="M7660" s="45"/>
      <c r="N7660" s="45"/>
      <c r="O7660" s="45"/>
      <c r="P7660" s="28"/>
      <c r="Q7660" s="28"/>
      <c r="R7660" s="25"/>
      <c r="Z7660"/>
    </row>
    <row r="7661" spans="1:26" x14ac:dyDescent="0.25">
      <c r="A7661" s="2" t="s">
        <v>6</v>
      </c>
      <c r="B7661" s="3">
        <v>2008</v>
      </c>
      <c r="C7661" s="3">
        <v>11</v>
      </c>
      <c r="D7661" s="3">
        <v>14</v>
      </c>
      <c r="E7661" s="3">
        <v>22</v>
      </c>
      <c r="F7661" s="42">
        <v>13.3</v>
      </c>
      <c r="G7661" s="8">
        <f t="shared" si="463"/>
        <v>18</v>
      </c>
      <c r="H7661" s="8">
        <f t="shared" si="464"/>
        <v>258.49999999999994</v>
      </c>
      <c r="I7661" s="8">
        <f t="shared" si="465"/>
        <v>64.624999999999986</v>
      </c>
      <c r="J7661" s="1">
        <v>18</v>
      </c>
      <c r="K7661" s="1">
        <v>25</v>
      </c>
      <c r="M7661" s="45"/>
      <c r="N7661" s="45"/>
      <c r="O7661" s="45"/>
      <c r="P7661" s="28"/>
      <c r="Q7661" s="28"/>
      <c r="R7661" s="25"/>
      <c r="Z7661"/>
    </row>
    <row r="7662" spans="1:26" x14ac:dyDescent="0.25">
      <c r="A7662" s="2" t="s">
        <v>6</v>
      </c>
      <c r="B7662" s="3">
        <v>2008</v>
      </c>
      <c r="C7662" s="3">
        <v>11</v>
      </c>
      <c r="D7662" s="3">
        <v>14</v>
      </c>
      <c r="E7662" s="3">
        <v>23</v>
      </c>
      <c r="F7662" s="42">
        <v>13.1</v>
      </c>
      <c r="G7662" s="8">
        <f t="shared" si="463"/>
        <v>18</v>
      </c>
      <c r="H7662" s="8">
        <f t="shared" si="464"/>
        <v>269.5</v>
      </c>
      <c r="I7662" s="8">
        <f t="shared" si="465"/>
        <v>67.375</v>
      </c>
      <c r="J7662" s="1">
        <v>18</v>
      </c>
      <c r="K7662" s="1">
        <v>25</v>
      </c>
      <c r="M7662" s="45"/>
      <c r="N7662" s="45"/>
      <c r="O7662" s="45"/>
      <c r="P7662" s="28"/>
      <c r="Q7662" s="28"/>
      <c r="R7662" s="25"/>
      <c r="Z7662"/>
    </row>
    <row r="7663" spans="1:26" x14ac:dyDescent="0.25">
      <c r="A7663" s="2" t="s">
        <v>6</v>
      </c>
      <c r="B7663" s="3">
        <v>2008</v>
      </c>
      <c r="C7663" s="3">
        <v>11</v>
      </c>
      <c r="D7663" s="3">
        <v>15</v>
      </c>
      <c r="E7663" s="3">
        <v>0</v>
      </c>
      <c r="F7663" s="42">
        <v>12.1</v>
      </c>
      <c r="G7663" s="8">
        <f t="shared" si="463"/>
        <v>18</v>
      </c>
      <c r="H7663" s="8">
        <f t="shared" si="464"/>
        <v>324.5</v>
      </c>
      <c r="I7663" s="8">
        <f t="shared" si="465"/>
        <v>81.125</v>
      </c>
      <c r="J7663" s="1">
        <v>18</v>
      </c>
      <c r="K7663" s="1">
        <v>25</v>
      </c>
      <c r="M7663" s="45"/>
      <c r="N7663" s="45"/>
      <c r="O7663" s="45"/>
      <c r="P7663" s="28"/>
      <c r="Q7663" s="28"/>
      <c r="R7663" s="25"/>
      <c r="Z7663"/>
    </row>
    <row r="7664" spans="1:26" x14ac:dyDescent="0.25">
      <c r="A7664" s="2" t="s">
        <v>6</v>
      </c>
      <c r="B7664" s="3">
        <v>2008</v>
      </c>
      <c r="C7664" s="3">
        <v>11</v>
      </c>
      <c r="D7664" s="3">
        <v>15</v>
      </c>
      <c r="E7664" s="3">
        <v>1</v>
      </c>
      <c r="F7664" s="42">
        <v>11.6</v>
      </c>
      <c r="G7664" s="8">
        <f t="shared" si="463"/>
        <v>18</v>
      </c>
      <c r="H7664" s="8">
        <f t="shared" si="464"/>
        <v>352</v>
      </c>
      <c r="I7664" s="8">
        <f t="shared" si="465"/>
        <v>88</v>
      </c>
      <c r="J7664" s="1">
        <v>18</v>
      </c>
      <c r="K7664" s="1">
        <v>25</v>
      </c>
      <c r="M7664" s="45"/>
      <c r="N7664" s="45"/>
      <c r="O7664" s="45"/>
      <c r="P7664" s="28"/>
      <c r="Q7664" s="28"/>
      <c r="R7664" s="25"/>
      <c r="Z7664"/>
    </row>
    <row r="7665" spans="1:26" x14ac:dyDescent="0.25">
      <c r="A7665" s="2" t="s">
        <v>6</v>
      </c>
      <c r="B7665" s="3">
        <v>2008</v>
      </c>
      <c r="C7665" s="3">
        <v>11</v>
      </c>
      <c r="D7665" s="3">
        <v>15</v>
      </c>
      <c r="E7665" s="3">
        <v>2</v>
      </c>
      <c r="F7665" s="42">
        <v>11.1</v>
      </c>
      <c r="G7665" s="8">
        <f t="shared" si="463"/>
        <v>18</v>
      </c>
      <c r="H7665" s="8">
        <f t="shared" si="464"/>
        <v>379.5</v>
      </c>
      <c r="I7665" s="8">
        <f t="shared" si="465"/>
        <v>94.875</v>
      </c>
      <c r="J7665" s="1">
        <v>18</v>
      </c>
      <c r="K7665" s="1">
        <v>25</v>
      </c>
      <c r="M7665" s="45"/>
      <c r="N7665" s="45"/>
      <c r="O7665" s="45"/>
      <c r="P7665" s="28"/>
      <c r="Q7665" s="28"/>
      <c r="R7665" s="25"/>
      <c r="Z7665"/>
    </row>
    <row r="7666" spans="1:26" x14ac:dyDescent="0.25">
      <c r="A7666" s="2" t="s">
        <v>6</v>
      </c>
      <c r="B7666" s="3">
        <v>2008</v>
      </c>
      <c r="C7666" s="3">
        <v>11</v>
      </c>
      <c r="D7666" s="3">
        <v>15</v>
      </c>
      <c r="E7666" s="3">
        <v>3</v>
      </c>
      <c r="F7666" s="42">
        <v>10.7</v>
      </c>
      <c r="G7666" s="8">
        <f t="shared" si="463"/>
        <v>18</v>
      </c>
      <c r="H7666" s="8">
        <f t="shared" si="464"/>
        <v>401.50000000000006</v>
      </c>
      <c r="I7666" s="8">
        <f t="shared" si="465"/>
        <v>100.37500000000001</v>
      </c>
      <c r="J7666" s="1">
        <v>18</v>
      </c>
      <c r="K7666" s="1">
        <v>25</v>
      </c>
      <c r="M7666" s="45"/>
      <c r="N7666" s="45"/>
      <c r="O7666" s="45"/>
      <c r="P7666" s="28"/>
      <c r="Q7666" s="28"/>
      <c r="R7666" s="25"/>
      <c r="Z7666"/>
    </row>
    <row r="7667" spans="1:26" x14ac:dyDescent="0.25">
      <c r="A7667" s="2" t="s">
        <v>6</v>
      </c>
      <c r="B7667" s="3">
        <v>2008</v>
      </c>
      <c r="C7667" s="3">
        <v>11</v>
      </c>
      <c r="D7667" s="3">
        <v>15</v>
      </c>
      <c r="E7667" s="3">
        <v>4</v>
      </c>
      <c r="F7667" s="42">
        <v>10.4</v>
      </c>
      <c r="G7667" s="8">
        <f t="shared" si="463"/>
        <v>18</v>
      </c>
      <c r="H7667" s="8">
        <f t="shared" si="464"/>
        <v>418</v>
      </c>
      <c r="I7667" s="8">
        <f t="shared" si="465"/>
        <v>104.5</v>
      </c>
      <c r="J7667" s="1">
        <v>18</v>
      </c>
      <c r="K7667" s="1">
        <v>25</v>
      </c>
      <c r="M7667" s="45"/>
      <c r="N7667" s="45"/>
      <c r="O7667" s="45"/>
      <c r="P7667" s="28"/>
      <c r="Q7667" s="28"/>
      <c r="R7667" s="25"/>
      <c r="Z7667"/>
    </row>
    <row r="7668" spans="1:26" x14ac:dyDescent="0.25">
      <c r="A7668" s="2" t="s">
        <v>6</v>
      </c>
      <c r="B7668" s="3">
        <v>2008</v>
      </c>
      <c r="C7668" s="3">
        <v>11</v>
      </c>
      <c r="D7668" s="3">
        <v>15</v>
      </c>
      <c r="E7668" s="3">
        <v>5</v>
      </c>
      <c r="F7668" s="42">
        <v>10.199999999999999</v>
      </c>
      <c r="G7668" s="8">
        <f t="shared" si="463"/>
        <v>18</v>
      </c>
      <c r="H7668" s="8">
        <f t="shared" si="464"/>
        <v>429.00000000000006</v>
      </c>
      <c r="I7668" s="8">
        <f t="shared" si="465"/>
        <v>107.25000000000001</v>
      </c>
      <c r="J7668" s="1">
        <v>18</v>
      </c>
      <c r="K7668" s="1">
        <v>25</v>
      </c>
      <c r="M7668" s="45"/>
      <c r="N7668" s="45"/>
      <c r="O7668" s="45"/>
      <c r="P7668" s="28"/>
      <c r="Q7668" s="28"/>
      <c r="R7668" s="25"/>
      <c r="Z7668"/>
    </row>
    <row r="7669" spans="1:26" x14ac:dyDescent="0.25">
      <c r="A7669" s="2" t="s">
        <v>6</v>
      </c>
      <c r="B7669" s="3">
        <v>2008</v>
      </c>
      <c r="C7669" s="3">
        <v>11</v>
      </c>
      <c r="D7669" s="3">
        <v>15</v>
      </c>
      <c r="E7669" s="3">
        <v>6</v>
      </c>
      <c r="F7669" s="42">
        <v>10.199999999999999</v>
      </c>
      <c r="G7669" s="8">
        <f t="shared" si="463"/>
        <v>18</v>
      </c>
      <c r="H7669" s="8">
        <f t="shared" si="464"/>
        <v>429.00000000000006</v>
      </c>
      <c r="I7669" s="8">
        <f t="shared" si="465"/>
        <v>107.25000000000001</v>
      </c>
      <c r="J7669" s="1">
        <v>18</v>
      </c>
      <c r="K7669" s="1">
        <v>25</v>
      </c>
      <c r="M7669" s="45"/>
      <c r="N7669" s="45"/>
      <c r="O7669" s="45"/>
      <c r="P7669" s="28"/>
      <c r="Q7669" s="28"/>
      <c r="R7669" s="25"/>
      <c r="Z7669"/>
    </row>
    <row r="7670" spans="1:26" x14ac:dyDescent="0.25">
      <c r="A7670" s="2" t="s">
        <v>6</v>
      </c>
      <c r="B7670" s="3">
        <v>2008</v>
      </c>
      <c r="C7670" s="3">
        <v>11</v>
      </c>
      <c r="D7670" s="3">
        <v>15</v>
      </c>
      <c r="E7670" s="3">
        <v>7</v>
      </c>
      <c r="F7670" s="42">
        <v>10.4</v>
      </c>
      <c r="G7670" s="8">
        <f t="shared" si="463"/>
        <v>18</v>
      </c>
      <c r="H7670" s="8">
        <f t="shared" si="464"/>
        <v>418</v>
      </c>
      <c r="I7670" s="8">
        <f t="shared" si="465"/>
        <v>104.5</v>
      </c>
      <c r="J7670" s="1">
        <v>18</v>
      </c>
      <c r="K7670" s="1">
        <v>25</v>
      </c>
      <c r="M7670" s="45"/>
      <c r="N7670" s="45"/>
      <c r="O7670" s="45"/>
      <c r="P7670" s="28"/>
      <c r="Q7670" s="28"/>
      <c r="R7670" s="25"/>
      <c r="Z7670"/>
    </row>
    <row r="7671" spans="1:26" x14ac:dyDescent="0.25">
      <c r="A7671" s="2" t="s">
        <v>6</v>
      </c>
      <c r="B7671" s="3">
        <v>2008</v>
      </c>
      <c r="C7671" s="3">
        <v>11</v>
      </c>
      <c r="D7671" s="3">
        <v>15</v>
      </c>
      <c r="E7671" s="3">
        <v>8</v>
      </c>
      <c r="F7671" s="42">
        <v>10.199999999999999</v>
      </c>
      <c r="G7671" s="8">
        <f t="shared" si="463"/>
        <v>18</v>
      </c>
      <c r="H7671" s="8">
        <f t="shared" si="464"/>
        <v>429.00000000000006</v>
      </c>
      <c r="I7671" s="8">
        <f t="shared" si="465"/>
        <v>107.25000000000001</v>
      </c>
      <c r="J7671" s="1">
        <v>18</v>
      </c>
      <c r="K7671" s="1">
        <v>25</v>
      </c>
      <c r="M7671" s="45"/>
      <c r="N7671" s="45"/>
      <c r="O7671" s="45"/>
      <c r="P7671" s="28"/>
      <c r="Q7671" s="28"/>
      <c r="R7671" s="25"/>
      <c r="Z7671"/>
    </row>
    <row r="7672" spans="1:26" x14ac:dyDescent="0.25">
      <c r="A7672" s="2" t="s">
        <v>6</v>
      </c>
      <c r="B7672" s="3">
        <v>2008</v>
      </c>
      <c r="C7672" s="3">
        <v>11</v>
      </c>
      <c r="D7672" s="3">
        <v>15</v>
      </c>
      <c r="E7672" s="3">
        <v>9</v>
      </c>
      <c r="F7672" s="42">
        <v>10.3</v>
      </c>
      <c r="G7672" s="8">
        <f t="shared" si="463"/>
        <v>18</v>
      </c>
      <c r="H7672" s="8">
        <f t="shared" si="464"/>
        <v>423.49999999999994</v>
      </c>
      <c r="I7672" s="8">
        <f t="shared" si="465"/>
        <v>105.87499999999999</v>
      </c>
      <c r="J7672" s="1">
        <v>18</v>
      </c>
      <c r="K7672" s="1">
        <v>25</v>
      </c>
      <c r="M7672" s="45"/>
      <c r="N7672" s="45"/>
      <c r="O7672" s="45"/>
      <c r="P7672" s="28"/>
      <c r="Q7672" s="28"/>
      <c r="R7672" s="25"/>
      <c r="Z7672"/>
    </row>
    <row r="7673" spans="1:26" x14ac:dyDescent="0.25">
      <c r="A7673" s="2" t="s">
        <v>6</v>
      </c>
      <c r="B7673" s="3">
        <v>2008</v>
      </c>
      <c r="C7673" s="3">
        <v>11</v>
      </c>
      <c r="D7673" s="3">
        <v>15</v>
      </c>
      <c r="E7673" s="3">
        <v>10</v>
      </c>
      <c r="F7673" s="42">
        <v>10.9</v>
      </c>
      <c r="G7673" s="8">
        <f t="shared" si="463"/>
        <v>18</v>
      </c>
      <c r="H7673" s="8">
        <f t="shared" si="464"/>
        <v>390.5</v>
      </c>
      <c r="I7673" s="8">
        <f t="shared" si="465"/>
        <v>97.625</v>
      </c>
      <c r="J7673" s="1">
        <v>18</v>
      </c>
      <c r="K7673" s="1">
        <v>25</v>
      </c>
      <c r="M7673" s="45"/>
      <c r="N7673" s="45"/>
      <c r="O7673" s="45"/>
      <c r="P7673" s="28"/>
      <c r="Q7673" s="28"/>
      <c r="R7673" s="25"/>
      <c r="Z7673"/>
    </row>
    <row r="7674" spans="1:26" x14ac:dyDescent="0.25">
      <c r="A7674" s="2" t="s">
        <v>6</v>
      </c>
      <c r="B7674" s="3">
        <v>2008</v>
      </c>
      <c r="C7674" s="3">
        <v>11</v>
      </c>
      <c r="D7674" s="3">
        <v>15</v>
      </c>
      <c r="E7674" s="3">
        <v>11</v>
      </c>
      <c r="F7674" s="42">
        <v>11.7</v>
      </c>
      <c r="G7674" s="8">
        <f t="shared" si="463"/>
        <v>18</v>
      </c>
      <c r="H7674" s="8">
        <f t="shared" si="464"/>
        <v>346.50000000000006</v>
      </c>
      <c r="I7674" s="8">
        <f t="shared" si="465"/>
        <v>86.625000000000014</v>
      </c>
      <c r="J7674" s="1">
        <v>18</v>
      </c>
      <c r="K7674" s="1">
        <v>25</v>
      </c>
      <c r="M7674" s="45"/>
      <c r="N7674" s="45"/>
      <c r="O7674" s="45"/>
      <c r="P7674" s="28"/>
      <c r="Q7674" s="28"/>
      <c r="R7674" s="25"/>
      <c r="Z7674"/>
    </row>
    <row r="7675" spans="1:26" x14ac:dyDescent="0.25">
      <c r="A7675" s="2" t="s">
        <v>6</v>
      </c>
      <c r="B7675" s="3">
        <v>2008</v>
      </c>
      <c r="C7675" s="3">
        <v>11</v>
      </c>
      <c r="D7675" s="3">
        <v>15</v>
      </c>
      <c r="E7675" s="3">
        <v>12</v>
      </c>
      <c r="F7675" s="42">
        <v>12.4</v>
      </c>
      <c r="G7675" s="8">
        <f t="shared" si="463"/>
        <v>18</v>
      </c>
      <c r="H7675" s="8">
        <f t="shared" si="464"/>
        <v>308</v>
      </c>
      <c r="I7675" s="8">
        <f t="shared" si="465"/>
        <v>77</v>
      </c>
      <c r="J7675" s="1">
        <v>18</v>
      </c>
      <c r="K7675" s="1">
        <v>25</v>
      </c>
      <c r="M7675" s="45"/>
      <c r="N7675" s="45"/>
      <c r="O7675" s="45"/>
      <c r="P7675" s="28"/>
      <c r="Q7675" s="28"/>
      <c r="R7675" s="25"/>
      <c r="Z7675"/>
    </row>
    <row r="7676" spans="1:26" x14ac:dyDescent="0.25">
      <c r="A7676" s="2" t="s">
        <v>6</v>
      </c>
      <c r="B7676" s="3">
        <v>2008</v>
      </c>
      <c r="C7676" s="3">
        <v>11</v>
      </c>
      <c r="D7676" s="3">
        <v>15</v>
      </c>
      <c r="E7676" s="3">
        <v>13</v>
      </c>
      <c r="F7676" s="42">
        <v>13.8</v>
      </c>
      <c r="G7676" s="8">
        <f t="shared" si="463"/>
        <v>18</v>
      </c>
      <c r="H7676" s="8">
        <f t="shared" si="464"/>
        <v>230.99999999999997</v>
      </c>
      <c r="I7676" s="8">
        <f t="shared" si="465"/>
        <v>57.749999999999993</v>
      </c>
      <c r="J7676" s="1">
        <v>18</v>
      </c>
      <c r="K7676" s="1">
        <v>25</v>
      </c>
      <c r="M7676" s="45"/>
      <c r="N7676" s="45"/>
      <c r="O7676" s="45"/>
      <c r="P7676" s="28"/>
      <c r="Q7676" s="28"/>
      <c r="R7676" s="25"/>
      <c r="Z7676"/>
    </row>
    <row r="7677" spans="1:26" x14ac:dyDescent="0.25">
      <c r="A7677" s="2" t="s">
        <v>6</v>
      </c>
      <c r="B7677" s="3">
        <v>2008</v>
      </c>
      <c r="C7677" s="3">
        <v>11</v>
      </c>
      <c r="D7677" s="3">
        <v>15</v>
      </c>
      <c r="E7677" s="3">
        <v>14</v>
      </c>
      <c r="F7677" s="42">
        <v>14.8</v>
      </c>
      <c r="G7677" s="8">
        <f t="shared" si="463"/>
        <v>18</v>
      </c>
      <c r="H7677" s="8">
        <f t="shared" si="464"/>
        <v>175.99999999999997</v>
      </c>
      <c r="I7677" s="8">
        <f t="shared" si="465"/>
        <v>43.999999999999993</v>
      </c>
      <c r="J7677" s="1">
        <v>18</v>
      </c>
      <c r="K7677" s="1">
        <v>25</v>
      </c>
      <c r="M7677" s="45"/>
      <c r="N7677" s="45"/>
      <c r="O7677" s="45"/>
      <c r="P7677" s="28"/>
      <c r="Q7677" s="28"/>
      <c r="R7677" s="25"/>
      <c r="Z7677"/>
    </row>
    <row r="7678" spans="1:26" x14ac:dyDescent="0.25">
      <c r="A7678" s="2" t="s">
        <v>6</v>
      </c>
      <c r="B7678" s="3">
        <v>2008</v>
      </c>
      <c r="C7678" s="3">
        <v>11</v>
      </c>
      <c r="D7678" s="3">
        <v>15</v>
      </c>
      <c r="E7678" s="3">
        <v>15</v>
      </c>
      <c r="F7678" s="42">
        <v>15.3</v>
      </c>
      <c r="G7678" s="8">
        <f t="shared" si="463"/>
        <v>18</v>
      </c>
      <c r="H7678" s="8">
        <f t="shared" si="464"/>
        <v>148.49999999999997</v>
      </c>
      <c r="I7678" s="8">
        <f t="shared" si="465"/>
        <v>37.124999999999993</v>
      </c>
      <c r="J7678" s="1">
        <v>18</v>
      </c>
      <c r="K7678" s="1">
        <v>25</v>
      </c>
      <c r="M7678" s="45"/>
      <c r="N7678" s="45"/>
      <c r="O7678" s="45"/>
      <c r="P7678" s="28"/>
      <c r="Q7678" s="28"/>
      <c r="R7678" s="25"/>
      <c r="Z7678"/>
    </row>
    <row r="7679" spans="1:26" x14ac:dyDescent="0.25">
      <c r="A7679" s="2" t="s">
        <v>6</v>
      </c>
      <c r="B7679" s="3">
        <v>2008</v>
      </c>
      <c r="C7679" s="3">
        <v>11</v>
      </c>
      <c r="D7679" s="3">
        <v>15</v>
      </c>
      <c r="E7679" s="3">
        <v>16</v>
      </c>
      <c r="F7679" s="42">
        <v>15.6</v>
      </c>
      <c r="G7679" s="8">
        <f t="shared" si="463"/>
        <v>18</v>
      </c>
      <c r="H7679" s="8">
        <f t="shared" si="464"/>
        <v>132.00000000000003</v>
      </c>
      <c r="I7679" s="8">
        <f t="shared" si="465"/>
        <v>33.000000000000007</v>
      </c>
      <c r="J7679" s="1">
        <v>18</v>
      </c>
      <c r="K7679" s="1">
        <v>25</v>
      </c>
      <c r="M7679" s="45"/>
      <c r="N7679" s="45"/>
      <c r="O7679" s="45"/>
      <c r="P7679" s="28"/>
      <c r="Q7679" s="28"/>
      <c r="R7679" s="25"/>
      <c r="Z7679"/>
    </row>
    <row r="7680" spans="1:26" x14ac:dyDescent="0.25">
      <c r="A7680" s="2" t="s">
        <v>6</v>
      </c>
      <c r="B7680" s="3">
        <v>2008</v>
      </c>
      <c r="C7680" s="3">
        <v>11</v>
      </c>
      <c r="D7680" s="3">
        <v>15</v>
      </c>
      <c r="E7680" s="3">
        <v>17</v>
      </c>
      <c r="F7680" s="42">
        <v>15.2</v>
      </c>
      <c r="G7680" s="8">
        <f t="shared" si="463"/>
        <v>18</v>
      </c>
      <c r="H7680" s="8">
        <f t="shared" si="464"/>
        <v>154.00000000000003</v>
      </c>
      <c r="I7680" s="8">
        <f t="shared" si="465"/>
        <v>38.500000000000007</v>
      </c>
      <c r="J7680" s="1">
        <v>18</v>
      </c>
      <c r="K7680" s="1">
        <v>25</v>
      </c>
      <c r="M7680" s="45"/>
      <c r="N7680" s="45"/>
      <c r="O7680" s="45"/>
      <c r="P7680" s="28"/>
      <c r="Q7680" s="28"/>
      <c r="R7680" s="25"/>
      <c r="Z7680"/>
    </row>
    <row r="7681" spans="1:26" x14ac:dyDescent="0.25">
      <c r="A7681" s="2" t="s">
        <v>6</v>
      </c>
      <c r="B7681" s="3">
        <v>2008</v>
      </c>
      <c r="C7681" s="3">
        <v>11</v>
      </c>
      <c r="D7681" s="3">
        <v>15</v>
      </c>
      <c r="E7681" s="3">
        <v>18</v>
      </c>
      <c r="F7681" s="42">
        <v>14.6</v>
      </c>
      <c r="G7681" s="8">
        <f t="shared" si="463"/>
        <v>18</v>
      </c>
      <c r="H7681" s="8">
        <f t="shared" si="464"/>
        <v>187.00000000000003</v>
      </c>
      <c r="I7681" s="8">
        <f t="shared" si="465"/>
        <v>46.750000000000007</v>
      </c>
      <c r="J7681" s="1">
        <v>18</v>
      </c>
      <c r="K7681" s="1">
        <v>25</v>
      </c>
      <c r="M7681" s="45"/>
      <c r="N7681" s="45"/>
      <c r="O7681" s="45"/>
      <c r="P7681" s="28"/>
      <c r="Q7681" s="28"/>
      <c r="R7681" s="25"/>
      <c r="Z7681"/>
    </row>
    <row r="7682" spans="1:26" x14ac:dyDescent="0.25">
      <c r="A7682" s="2" t="s">
        <v>6</v>
      </c>
      <c r="B7682" s="3">
        <v>2008</v>
      </c>
      <c r="C7682" s="3">
        <v>11</v>
      </c>
      <c r="D7682" s="3">
        <v>15</v>
      </c>
      <c r="E7682" s="3">
        <v>19</v>
      </c>
      <c r="F7682" s="42">
        <v>14.3</v>
      </c>
      <c r="G7682" s="8">
        <f t="shared" si="463"/>
        <v>18</v>
      </c>
      <c r="H7682" s="8">
        <f t="shared" si="464"/>
        <v>203.49999999999997</v>
      </c>
      <c r="I7682" s="8">
        <f t="shared" si="465"/>
        <v>50.874999999999993</v>
      </c>
      <c r="J7682" s="1">
        <v>18</v>
      </c>
      <c r="K7682" s="1">
        <v>25</v>
      </c>
      <c r="M7682" s="45"/>
      <c r="N7682" s="45"/>
      <c r="O7682" s="45"/>
      <c r="P7682" s="28"/>
      <c r="Q7682" s="28"/>
      <c r="R7682" s="25"/>
      <c r="Z7682"/>
    </row>
    <row r="7683" spans="1:26" x14ac:dyDescent="0.25">
      <c r="A7683" s="2" t="s">
        <v>6</v>
      </c>
      <c r="B7683" s="3">
        <v>2008</v>
      </c>
      <c r="C7683" s="3">
        <v>11</v>
      </c>
      <c r="D7683" s="3">
        <v>15</v>
      </c>
      <c r="E7683" s="3">
        <v>20</v>
      </c>
      <c r="F7683" s="42">
        <v>14</v>
      </c>
      <c r="G7683" s="8">
        <f t="shared" si="463"/>
        <v>18</v>
      </c>
      <c r="H7683" s="8">
        <f t="shared" si="464"/>
        <v>220</v>
      </c>
      <c r="I7683" s="8">
        <f t="shared" si="465"/>
        <v>55</v>
      </c>
      <c r="J7683" s="1">
        <v>18</v>
      </c>
      <c r="K7683" s="1">
        <v>25</v>
      </c>
      <c r="M7683" s="45"/>
      <c r="N7683" s="45"/>
      <c r="O7683" s="45"/>
      <c r="P7683" s="28"/>
      <c r="Q7683" s="28"/>
      <c r="R7683" s="25"/>
      <c r="Z7683"/>
    </row>
    <row r="7684" spans="1:26" x14ac:dyDescent="0.25">
      <c r="A7684" s="2" t="s">
        <v>6</v>
      </c>
      <c r="B7684" s="3">
        <v>2008</v>
      </c>
      <c r="C7684" s="3">
        <v>11</v>
      </c>
      <c r="D7684" s="3">
        <v>15</v>
      </c>
      <c r="E7684" s="3">
        <v>21</v>
      </c>
      <c r="F7684" s="42">
        <v>13.7</v>
      </c>
      <c r="G7684" s="8">
        <f t="shared" si="463"/>
        <v>18</v>
      </c>
      <c r="H7684" s="8">
        <f t="shared" si="464"/>
        <v>236.50000000000003</v>
      </c>
      <c r="I7684" s="8">
        <f t="shared" si="465"/>
        <v>59.125000000000007</v>
      </c>
      <c r="J7684" s="1">
        <v>18</v>
      </c>
      <c r="K7684" s="1">
        <v>25</v>
      </c>
      <c r="M7684" s="45"/>
      <c r="N7684" s="45"/>
      <c r="O7684" s="45"/>
      <c r="P7684" s="28"/>
      <c r="Q7684" s="28"/>
      <c r="R7684" s="25"/>
      <c r="Z7684"/>
    </row>
    <row r="7685" spans="1:26" x14ac:dyDescent="0.25">
      <c r="A7685" s="2" t="s">
        <v>6</v>
      </c>
      <c r="B7685" s="3">
        <v>2008</v>
      </c>
      <c r="C7685" s="3">
        <v>11</v>
      </c>
      <c r="D7685" s="3">
        <v>15</v>
      </c>
      <c r="E7685" s="3">
        <v>22</v>
      </c>
      <c r="F7685" s="42">
        <v>13.4</v>
      </c>
      <c r="G7685" s="8">
        <f t="shared" si="463"/>
        <v>18</v>
      </c>
      <c r="H7685" s="8">
        <f t="shared" si="464"/>
        <v>252.99999999999997</v>
      </c>
      <c r="I7685" s="8">
        <f t="shared" si="465"/>
        <v>63.249999999999993</v>
      </c>
      <c r="J7685" s="1">
        <v>18</v>
      </c>
      <c r="K7685" s="1">
        <v>25</v>
      </c>
      <c r="M7685" s="45"/>
      <c r="N7685" s="45"/>
      <c r="O7685" s="45"/>
      <c r="P7685" s="28"/>
      <c r="Q7685" s="28"/>
      <c r="R7685" s="25"/>
      <c r="Z7685"/>
    </row>
    <row r="7686" spans="1:26" x14ac:dyDescent="0.25">
      <c r="A7686" s="2" t="s">
        <v>6</v>
      </c>
      <c r="B7686" s="3">
        <v>2008</v>
      </c>
      <c r="C7686" s="3">
        <v>11</v>
      </c>
      <c r="D7686" s="3">
        <v>15</v>
      </c>
      <c r="E7686" s="3">
        <v>23</v>
      </c>
      <c r="F7686" s="42">
        <v>12.9</v>
      </c>
      <c r="G7686" s="8">
        <f t="shared" si="463"/>
        <v>18</v>
      </c>
      <c r="H7686" s="8">
        <f t="shared" si="464"/>
        <v>280.5</v>
      </c>
      <c r="I7686" s="8">
        <f t="shared" si="465"/>
        <v>70.125</v>
      </c>
      <c r="J7686" s="1">
        <v>18</v>
      </c>
      <c r="K7686" s="1">
        <v>25</v>
      </c>
      <c r="M7686" s="45"/>
      <c r="N7686" s="45"/>
      <c r="O7686" s="45"/>
      <c r="P7686" s="28"/>
      <c r="Q7686" s="28"/>
      <c r="R7686" s="25"/>
      <c r="Z7686"/>
    </row>
    <row r="7687" spans="1:26" x14ac:dyDescent="0.25">
      <c r="A7687" s="2" t="s">
        <v>6</v>
      </c>
      <c r="B7687" s="3">
        <v>2008</v>
      </c>
      <c r="C7687" s="3">
        <v>11</v>
      </c>
      <c r="D7687" s="3">
        <v>16</v>
      </c>
      <c r="E7687" s="3">
        <v>0</v>
      </c>
      <c r="F7687" s="42">
        <v>12.2</v>
      </c>
      <c r="G7687" s="8">
        <f t="shared" ref="G7687:G7750" si="466">IF(A7687="Inverno", $G$3, $G$2)</f>
        <v>18</v>
      </c>
      <c r="H7687" s="8">
        <f t="shared" si="464"/>
        <v>319.00000000000006</v>
      </c>
      <c r="I7687" s="8">
        <f t="shared" si="465"/>
        <v>79.750000000000014</v>
      </c>
      <c r="J7687" s="1">
        <v>18</v>
      </c>
      <c r="K7687" s="1">
        <v>25</v>
      </c>
      <c r="M7687" s="45"/>
      <c r="N7687" s="45"/>
      <c r="O7687" s="45"/>
      <c r="P7687" s="28"/>
      <c r="Q7687" s="28"/>
      <c r="R7687" s="25"/>
      <c r="Z7687"/>
    </row>
    <row r="7688" spans="1:26" x14ac:dyDescent="0.25">
      <c r="A7688" s="2" t="s">
        <v>6</v>
      </c>
      <c r="B7688" s="3">
        <v>2008</v>
      </c>
      <c r="C7688" s="3">
        <v>11</v>
      </c>
      <c r="D7688" s="3">
        <v>16</v>
      </c>
      <c r="E7688" s="3">
        <v>1</v>
      </c>
      <c r="F7688" s="42">
        <v>11.8</v>
      </c>
      <c r="G7688" s="8">
        <f t="shared" si="466"/>
        <v>18</v>
      </c>
      <c r="H7688" s="8">
        <f t="shared" ref="H7688:H7751" si="467">IF(F7688&gt;G7688,0,$D$3*(G7688-F7688)/$D$4)</f>
        <v>340.99999999999994</v>
      </c>
      <c r="I7688" s="8">
        <f t="shared" ref="I7688:I7751" si="468">H7688/$G$4</f>
        <v>85.249999999999986</v>
      </c>
      <c r="J7688" s="1">
        <v>18</v>
      </c>
      <c r="K7688" s="1">
        <v>25</v>
      </c>
      <c r="M7688" s="45"/>
      <c r="N7688" s="45"/>
      <c r="O7688" s="45"/>
      <c r="P7688" s="28"/>
      <c r="Q7688" s="28"/>
      <c r="R7688" s="25"/>
      <c r="Z7688"/>
    </row>
    <row r="7689" spans="1:26" x14ac:dyDescent="0.25">
      <c r="A7689" s="2" t="s">
        <v>6</v>
      </c>
      <c r="B7689" s="3">
        <v>2008</v>
      </c>
      <c r="C7689" s="3">
        <v>11</v>
      </c>
      <c r="D7689" s="3">
        <v>16</v>
      </c>
      <c r="E7689" s="3">
        <v>2</v>
      </c>
      <c r="F7689" s="42">
        <v>11.3</v>
      </c>
      <c r="G7689" s="8">
        <f t="shared" si="466"/>
        <v>18</v>
      </c>
      <c r="H7689" s="8">
        <f t="shared" si="467"/>
        <v>368.49999999999994</v>
      </c>
      <c r="I7689" s="8">
        <f t="shared" si="468"/>
        <v>92.124999999999986</v>
      </c>
      <c r="J7689" s="1">
        <v>18</v>
      </c>
      <c r="K7689" s="1">
        <v>25</v>
      </c>
      <c r="M7689" s="45"/>
      <c r="N7689" s="45"/>
      <c r="O7689" s="45"/>
      <c r="P7689" s="28"/>
      <c r="Q7689" s="28"/>
      <c r="R7689" s="25"/>
      <c r="Z7689"/>
    </row>
    <row r="7690" spans="1:26" x14ac:dyDescent="0.25">
      <c r="A7690" s="2" t="s">
        <v>6</v>
      </c>
      <c r="B7690" s="3">
        <v>2008</v>
      </c>
      <c r="C7690" s="3">
        <v>11</v>
      </c>
      <c r="D7690" s="3">
        <v>16</v>
      </c>
      <c r="E7690" s="3">
        <v>3</v>
      </c>
      <c r="F7690" s="42">
        <v>11.1</v>
      </c>
      <c r="G7690" s="8">
        <f t="shared" si="466"/>
        <v>18</v>
      </c>
      <c r="H7690" s="8">
        <f t="shared" si="467"/>
        <v>379.5</v>
      </c>
      <c r="I7690" s="8">
        <f t="shared" si="468"/>
        <v>94.875</v>
      </c>
      <c r="J7690" s="1">
        <v>18</v>
      </c>
      <c r="K7690" s="1">
        <v>25</v>
      </c>
      <c r="M7690" s="45"/>
      <c r="N7690" s="45"/>
      <c r="O7690" s="45"/>
      <c r="P7690" s="28"/>
      <c r="Q7690" s="28"/>
      <c r="R7690" s="25"/>
      <c r="Z7690"/>
    </row>
    <row r="7691" spans="1:26" x14ac:dyDescent="0.25">
      <c r="A7691" s="2" t="s">
        <v>6</v>
      </c>
      <c r="B7691" s="3">
        <v>2008</v>
      </c>
      <c r="C7691" s="3">
        <v>11</v>
      </c>
      <c r="D7691" s="3">
        <v>16</v>
      </c>
      <c r="E7691" s="3">
        <v>4</v>
      </c>
      <c r="F7691" s="42">
        <v>10.9</v>
      </c>
      <c r="G7691" s="8">
        <f t="shared" si="466"/>
        <v>18</v>
      </c>
      <c r="H7691" s="8">
        <f t="shared" si="467"/>
        <v>390.5</v>
      </c>
      <c r="I7691" s="8">
        <f t="shared" si="468"/>
        <v>97.625</v>
      </c>
      <c r="J7691" s="1">
        <v>18</v>
      </c>
      <c r="K7691" s="1">
        <v>25</v>
      </c>
      <c r="M7691" s="45"/>
      <c r="N7691" s="45"/>
      <c r="O7691" s="45"/>
      <c r="P7691" s="28"/>
      <c r="Q7691" s="28"/>
      <c r="R7691" s="25"/>
      <c r="Z7691"/>
    </row>
    <row r="7692" spans="1:26" x14ac:dyDescent="0.25">
      <c r="A7692" s="2" t="s">
        <v>6</v>
      </c>
      <c r="B7692" s="3">
        <v>2008</v>
      </c>
      <c r="C7692" s="3">
        <v>11</v>
      </c>
      <c r="D7692" s="3">
        <v>16</v>
      </c>
      <c r="E7692" s="3">
        <v>5</v>
      </c>
      <c r="F7692" s="42">
        <v>10.6</v>
      </c>
      <c r="G7692" s="8">
        <f t="shared" si="466"/>
        <v>18</v>
      </c>
      <c r="H7692" s="8">
        <f t="shared" si="467"/>
        <v>407</v>
      </c>
      <c r="I7692" s="8">
        <f t="shared" si="468"/>
        <v>101.75</v>
      </c>
      <c r="J7692" s="1">
        <v>18</v>
      </c>
      <c r="K7692" s="1">
        <v>25</v>
      </c>
      <c r="M7692" s="45"/>
      <c r="N7692" s="45"/>
      <c r="O7692" s="45"/>
      <c r="P7692" s="28"/>
      <c r="Q7692" s="28"/>
      <c r="R7692" s="25"/>
      <c r="Z7692"/>
    </row>
    <row r="7693" spans="1:26" x14ac:dyDescent="0.25">
      <c r="A7693" s="2" t="s">
        <v>6</v>
      </c>
      <c r="B7693" s="3">
        <v>2008</v>
      </c>
      <c r="C7693" s="3">
        <v>11</v>
      </c>
      <c r="D7693" s="3">
        <v>16</v>
      </c>
      <c r="E7693" s="3">
        <v>6</v>
      </c>
      <c r="F7693" s="42">
        <v>10.3</v>
      </c>
      <c r="G7693" s="8">
        <f t="shared" si="466"/>
        <v>18</v>
      </c>
      <c r="H7693" s="8">
        <f t="shared" si="467"/>
        <v>423.49999999999994</v>
      </c>
      <c r="I7693" s="8">
        <f t="shared" si="468"/>
        <v>105.87499999999999</v>
      </c>
      <c r="J7693" s="1">
        <v>18</v>
      </c>
      <c r="K7693" s="1">
        <v>25</v>
      </c>
      <c r="M7693" s="45"/>
      <c r="N7693" s="45"/>
      <c r="O7693" s="45"/>
      <c r="P7693" s="28"/>
      <c r="Q7693" s="28"/>
      <c r="R7693" s="25"/>
      <c r="Z7693"/>
    </row>
    <row r="7694" spans="1:26" x14ac:dyDescent="0.25">
      <c r="A7694" s="2" t="s">
        <v>6</v>
      </c>
      <c r="B7694" s="3">
        <v>2008</v>
      </c>
      <c r="C7694" s="3">
        <v>11</v>
      </c>
      <c r="D7694" s="3">
        <v>16</v>
      </c>
      <c r="E7694" s="3">
        <v>7</v>
      </c>
      <c r="F7694" s="42">
        <v>10.199999999999999</v>
      </c>
      <c r="G7694" s="8">
        <f t="shared" si="466"/>
        <v>18</v>
      </c>
      <c r="H7694" s="8">
        <f t="shared" si="467"/>
        <v>429.00000000000006</v>
      </c>
      <c r="I7694" s="8">
        <f t="shared" si="468"/>
        <v>107.25000000000001</v>
      </c>
      <c r="J7694" s="1">
        <v>18</v>
      </c>
      <c r="K7694" s="1">
        <v>25</v>
      </c>
      <c r="M7694" s="45"/>
      <c r="N7694" s="45"/>
      <c r="O7694" s="45"/>
      <c r="P7694" s="28"/>
      <c r="Q7694" s="28"/>
      <c r="R7694" s="25"/>
      <c r="Z7694"/>
    </row>
    <row r="7695" spans="1:26" x14ac:dyDescent="0.25">
      <c r="A7695" s="2" t="s">
        <v>6</v>
      </c>
      <c r="B7695" s="3">
        <v>2008</v>
      </c>
      <c r="C7695" s="3">
        <v>11</v>
      </c>
      <c r="D7695" s="3">
        <v>16</v>
      </c>
      <c r="E7695" s="3">
        <v>8</v>
      </c>
      <c r="F7695" s="42">
        <v>10.1</v>
      </c>
      <c r="G7695" s="8">
        <f t="shared" si="466"/>
        <v>18</v>
      </c>
      <c r="H7695" s="8">
        <f t="shared" si="467"/>
        <v>434.5</v>
      </c>
      <c r="I7695" s="8">
        <f t="shared" si="468"/>
        <v>108.625</v>
      </c>
      <c r="J7695" s="1">
        <v>18</v>
      </c>
      <c r="K7695" s="1">
        <v>25</v>
      </c>
      <c r="M7695" s="45"/>
      <c r="N7695" s="45"/>
      <c r="O7695" s="45"/>
      <c r="P7695" s="28"/>
      <c r="Q7695" s="28"/>
      <c r="R7695" s="25"/>
      <c r="Z7695"/>
    </row>
    <row r="7696" spans="1:26" x14ac:dyDescent="0.25">
      <c r="A7696" s="2" t="s">
        <v>6</v>
      </c>
      <c r="B7696" s="3">
        <v>2008</v>
      </c>
      <c r="C7696" s="3">
        <v>11</v>
      </c>
      <c r="D7696" s="3">
        <v>16</v>
      </c>
      <c r="E7696" s="3">
        <v>9</v>
      </c>
      <c r="F7696" s="42">
        <v>10.199999999999999</v>
      </c>
      <c r="G7696" s="8">
        <f t="shared" si="466"/>
        <v>18</v>
      </c>
      <c r="H7696" s="8">
        <f t="shared" si="467"/>
        <v>429.00000000000006</v>
      </c>
      <c r="I7696" s="8">
        <f t="shared" si="468"/>
        <v>107.25000000000001</v>
      </c>
      <c r="J7696" s="1">
        <v>18</v>
      </c>
      <c r="K7696" s="1">
        <v>25</v>
      </c>
      <c r="M7696" s="45"/>
      <c r="N7696" s="45"/>
      <c r="O7696" s="45"/>
      <c r="P7696" s="28"/>
      <c r="Q7696" s="28"/>
      <c r="R7696" s="25"/>
      <c r="Z7696"/>
    </row>
    <row r="7697" spans="1:26" x14ac:dyDescent="0.25">
      <c r="A7697" s="2" t="s">
        <v>6</v>
      </c>
      <c r="B7697" s="3">
        <v>2008</v>
      </c>
      <c r="C7697" s="3">
        <v>11</v>
      </c>
      <c r="D7697" s="3">
        <v>16</v>
      </c>
      <c r="E7697" s="3">
        <v>10</v>
      </c>
      <c r="F7697" s="42">
        <v>10.7</v>
      </c>
      <c r="G7697" s="8">
        <f t="shared" si="466"/>
        <v>18</v>
      </c>
      <c r="H7697" s="8">
        <f t="shared" si="467"/>
        <v>401.50000000000006</v>
      </c>
      <c r="I7697" s="8">
        <f t="shared" si="468"/>
        <v>100.37500000000001</v>
      </c>
      <c r="J7697" s="1">
        <v>18</v>
      </c>
      <c r="K7697" s="1">
        <v>25</v>
      </c>
      <c r="M7697" s="45"/>
      <c r="N7697" s="45"/>
      <c r="O7697" s="45"/>
      <c r="P7697" s="28"/>
      <c r="Q7697" s="28"/>
      <c r="R7697" s="25"/>
      <c r="Z7697"/>
    </row>
    <row r="7698" spans="1:26" x14ac:dyDescent="0.25">
      <c r="A7698" s="2" t="s">
        <v>6</v>
      </c>
      <c r="B7698" s="3">
        <v>2008</v>
      </c>
      <c r="C7698" s="3">
        <v>11</v>
      </c>
      <c r="D7698" s="3">
        <v>16</v>
      </c>
      <c r="E7698" s="3">
        <v>11</v>
      </c>
      <c r="F7698" s="42">
        <v>11.2</v>
      </c>
      <c r="G7698" s="8">
        <f t="shared" si="466"/>
        <v>18</v>
      </c>
      <c r="H7698" s="8">
        <f t="shared" si="467"/>
        <v>374.00000000000006</v>
      </c>
      <c r="I7698" s="8">
        <f t="shared" si="468"/>
        <v>93.500000000000014</v>
      </c>
      <c r="J7698" s="1">
        <v>18</v>
      </c>
      <c r="K7698" s="1">
        <v>25</v>
      </c>
      <c r="M7698" s="45"/>
      <c r="N7698" s="45"/>
      <c r="O7698" s="45"/>
      <c r="P7698" s="28"/>
      <c r="Q7698" s="28"/>
      <c r="R7698" s="25"/>
      <c r="Z7698"/>
    </row>
    <row r="7699" spans="1:26" x14ac:dyDescent="0.25">
      <c r="A7699" s="2" t="s">
        <v>6</v>
      </c>
      <c r="B7699" s="3">
        <v>2008</v>
      </c>
      <c r="C7699" s="3">
        <v>11</v>
      </c>
      <c r="D7699" s="3">
        <v>16</v>
      </c>
      <c r="E7699" s="3">
        <v>12</v>
      </c>
      <c r="F7699" s="42">
        <v>12.4</v>
      </c>
      <c r="G7699" s="8">
        <f t="shared" si="466"/>
        <v>18</v>
      </c>
      <c r="H7699" s="8">
        <f t="shared" si="467"/>
        <v>308</v>
      </c>
      <c r="I7699" s="8">
        <f t="shared" si="468"/>
        <v>77</v>
      </c>
      <c r="J7699" s="1">
        <v>18</v>
      </c>
      <c r="K7699" s="1">
        <v>25</v>
      </c>
      <c r="M7699" s="45"/>
      <c r="N7699" s="45"/>
      <c r="O7699" s="45"/>
      <c r="P7699" s="28"/>
      <c r="Q7699" s="28"/>
      <c r="R7699" s="25"/>
      <c r="Z7699"/>
    </row>
    <row r="7700" spans="1:26" x14ac:dyDescent="0.25">
      <c r="A7700" s="2" t="s">
        <v>6</v>
      </c>
      <c r="B7700" s="3">
        <v>2008</v>
      </c>
      <c r="C7700" s="3">
        <v>11</v>
      </c>
      <c r="D7700" s="3">
        <v>16</v>
      </c>
      <c r="E7700" s="3">
        <v>13</v>
      </c>
      <c r="F7700" s="42">
        <v>13.6</v>
      </c>
      <c r="G7700" s="8">
        <f t="shared" si="466"/>
        <v>18</v>
      </c>
      <c r="H7700" s="8">
        <f t="shared" si="467"/>
        <v>242.00000000000003</v>
      </c>
      <c r="I7700" s="8">
        <f t="shared" si="468"/>
        <v>60.500000000000007</v>
      </c>
      <c r="J7700" s="1">
        <v>18</v>
      </c>
      <c r="K7700" s="1">
        <v>25</v>
      </c>
      <c r="M7700" s="45"/>
      <c r="N7700" s="45"/>
      <c r="O7700" s="45"/>
      <c r="P7700" s="28"/>
      <c r="Q7700" s="28"/>
      <c r="R7700" s="25"/>
      <c r="Z7700"/>
    </row>
    <row r="7701" spans="1:26" x14ac:dyDescent="0.25">
      <c r="A7701" s="2" t="s">
        <v>6</v>
      </c>
      <c r="B7701" s="3">
        <v>2008</v>
      </c>
      <c r="C7701" s="3">
        <v>11</v>
      </c>
      <c r="D7701" s="3">
        <v>16</v>
      </c>
      <c r="E7701" s="3">
        <v>14</v>
      </c>
      <c r="F7701" s="42">
        <v>14.7</v>
      </c>
      <c r="G7701" s="8">
        <f t="shared" si="466"/>
        <v>18</v>
      </c>
      <c r="H7701" s="8">
        <f t="shared" si="467"/>
        <v>181.50000000000003</v>
      </c>
      <c r="I7701" s="8">
        <f t="shared" si="468"/>
        <v>45.375000000000007</v>
      </c>
      <c r="J7701" s="1">
        <v>18</v>
      </c>
      <c r="K7701" s="1">
        <v>25</v>
      </c>
      <c r="M7701" s="45"/>
      <c r="N7701" s="45"/>
      <c r="O7701" s="45"/>
      <c r="P7701" s="28"/>
      <c r="Q7701" s="28"/>
      <c r="R7701" s="25"/>
      <c r="Z7701"/>
    </row>
    <row r="7702" spans="1:26" x14ac:dyDescent="0.25">
      <c r="A7702" s="2" t="s">
        <v>6</v>
      </c>
      <c r="B7702" s="3">
        <v>2008</v>
      </c>
      <c r="C7702" s="3">
        <v>11</v>
      </c>
      <c r="D7702" s="3">
        <v>16</v>
      </c>
      <c r="E7702" s="3">
        <v>15</v>
      </c>
      <c r="F7702" s="42">
        <v>15.6</v>
      </c>
      <c r="G7702" s="8">
        <f t="shared" si="466"/>
        <v>18</v>
      </c>
      <c r="H7702" s="8">
        <f t="shared" si="467"/>
        <v>132.00000000000003</v>
      </c>
      <c r="I7702" s="8">
        <f t="shared" si="468"/>
        <v>33.000000000000007</v>
      </c>
      <c r="J7702" s="1">
        <v>18</v>
      </c>
      <c r="K7702" s="1">
        <v>25</v>
      </c>
      <c r="M7702" s="45"/>
      <c r="N7702" s="45"/>
      <c r="O7702" s="45"/>
      <c r="P7702" s="28"/>
      <c r="Q7702" s="28"/>
      <c r="R7702" s="25"/>
      <c r="Z7702"/>
    </row>
    <row r="7703" spans="1:26" x14ac:dyDescent="0.25">
      <c r="A7703" s="2" t="s">
        <v>6</v>
      </c>
      <c r="B7703" s="3">
        <v>2008</v>
      </c>
      <c r="C7703" s="3">
        <v>11</v>
      </c>
      <c r="D7703" s="3">
        <v>16</v>
      </c>
      <c r="E7703" s="3">
        <v>16</v>
      </c>
      <c r="F7703" s="42">
        <v>16.100000000000001</v>
      </c>
      <c r="G7703" s="8">
        <f t="shared" si="466"/>
        <v>18</v>
      </c>
      <c r="H7703" s="8">
        <f t="shared" si="467"/>
        <v>104.49999999999991</v>
      </c>
      <c r="I7703" s="8">
        <f t="shared" si="468"/>
        <v>26.124999999999979</v>
      </c>
      <c r="J7703" s="1">
        <v>18</v>
      </c>
      <c r="K7703" s="1">
        <v>25</v>
      </c>
      <c r="M7703" s="45"/>
      <c r="N7703" s="45"/>
      <c r="O7703" s="45"/>
      <c r="P7703" s="28"/>
      <c r="Q7703" s="28"/>
      <c r="R7703" s="25"/>
      <c r="Z7703"/>
    </row>
    <row r="7704" spans="1:26" x14ac:dyDescent="0.25">
      <c r="A7704" s="2" t="s">
        <v>6</v>
      </c>
      <c r="B7704" s="3">
        <v>2008</v>
      </c>
      <c r="C7704" s="3">
        <v>11</v>
      </c>
      <c r="D7704" s="3">
        <v>16</v>
      </c>
      <c r="E7704" s="3">
        <v>17</v>
      </c>
      <c r="F7704" s="42">
        <v>16</v>
      </c>
      <c r="G7704" s="8">
        <f t="shared" si="466"/>
        <v>18</v>
      </c>
      <c r="H7704" s="8">
        <f t="shared" si="467"/>
        <v>110</v>
      </c>
      <c r="I7704" s="8">
        <f t="shared" si="468"/>
        <v>27.5</v>
      </c>
      <c r="J7704" s="1">
        <v>18</v>
      </c>
      <c r="K7704" s="1">
        <v>25</v>
      </c>
      <c r="M7704" s="45"/>
      <c r="N7704" s="45"/>
      <c r="O7704" s="45"/>
      <c r="P7704" s="28"/>
      <c r="Q7704" s="28"/>
      <c r="R7704" s="25"/>
      <c r="Z7704"/>
    </row>
    <row r="7705" spans="1:26" x14ac:dyDescent="0.25">
      <c r="A7705" s="2" t="s">
        <v>6</v>
      </c>
      <c r="B7705" s="3">
        <v>2008</v>
      </c>
      <c r="C7705" s="3">
        <v>11</v>
      </c>
      <c r="D7705" s="3">
        <v>16</v>
      </c>
      <c r="E7705" s="3">
        <v>18</v>
      </c>
      <c r="F7705" s="42">
        <v>15.6</v>
      </c>
      <c r="G7705" s="8">
        <f t="shared" si="466"/>
        <v>18</v>
      </c>
      <c r="H7705" s="8">
        <f t="shared" si="467"/>
        <v>132.00000000000003</v>
      </c>
      <c r="I7705" s="8">
        <f t="shared" si="468"/>
        <v>33.000000000000007</v>
      </c>
      <c r="J7705" s="1">
        <v>18</v>
      </c>
      <c r="K7705" s="1">
        <v>25</v>
      </c>
      <c r="M7705" s="45"/>
      <c r="N7705" s="45"/>
      <c r="O7705" s="45"/>
      <c r="P7705" s="28"/>
      <c r="Q7705" s="28"/>
      <c r="R7705" s="25"/>
      <c r="Z7705"/>
    </row>
    <row r="7706" spans="1:26" x14ac:dyDescent="0.25">
      <c r="A7706" s="2" t="s">
        <v>6</v>
      </c>
      <c r="B7706" s="3">
        <v>2008</v>
      </c>
      <c r="C7706" s="3">
        <v>11</v>
      </c>
      <c r="D7706" s="3">
        <v>16</v>
      </c>
      <c r="E7706" s="3">
        <v>19</v>
      </c>
      <c r="F7706" s="42">
        <v>14.8</v>
      </c>
      <c r="G7706" s="8">
        <f t="shared" si="466"/>
        <v>18</v>
      </c>
      <c r="H7706" s="8">
        <f t="shared" si="467"/>
        <v>175.99999999999997</v>
      </c>
      <c r="I7706" s="8">
        <f t="shared" si="468"/>
        <v>43.999999999999993</v>
      </c>
      <c r="J7706" s="1">
        <v>18</v>
      </c>
      <c r="K7706" s="1">
        <v>25</v>
      </c>
      <c r="M7706" s="45"/>
      <c r="N7706" s="45"/>
      <c r="O7706" s="45"/>
      <c r="P7706" s="28"/>
      <c r="Q7706" s="28"/>
      <c r="R7706" s="25"/>
      <c r="Z7706"/>
    </row>
    <row r="7707" spans="1:26" x14ac:dyDescent="0.25">
      <c r="A7707" s="2" t="s">
        <v>6</v>
      </c>
      <c r="B7707" s="3">
        <v>2008</v>
      </c>
      <c r="C7707" s="3">
        <v>11</v>
      </c>
      <c r="D7707" s="3">
        <v>16</v>
      </c>
      <c r="E7707" s="3">
        <v>20</v>
      </c>
      <c r="F7707" s="42">
        <v>14.2</v>
      </c>
      <c r="G7707" s="8">
        <f t="shared" si="466"/>
        <v>18</v>
      </c>
      <c r="H7707" s="8">
        <f t="shared" si="467"/>
        <v>209.00000000000003</v>
      </c>
      <c r="I7707" s="8">
        <f t="shared" si="468"/>
        <v>52.250000000000007</v>
      </c>
      <c r="J7707" s="1">
        <v>18</v>
      </c>
      <c r="K7707" s="1">
        <v>25</v>
      </c>
      <c r="M7707" s="45"/>
      <c r="N7707" s="45"/>
      <c r="O7707" s="45"/>
      <c r="P7707" s="28"/>
      <c r="Q7707" s="28"/>
      <c r="R7707" s="25"/>
      <c r="Z7707"/>
    </row>
    <row r="7708" spans="1:26" x14ac:dyDescent="0.25">
      <c r="A7708" s="2" t="s">
        <v>6</v>
      </c>
      <c r="B7708" s="3">
        <v>2008</v>
      </c>
      <c r="C7708" s="3">
        <v>11</v>
      </c>
      <c r="D7708" s="3">
        <v>16</v>
      </c>
      <c r="E7708" s="3">
        <v>21</v>
      </c>
      <c r="F7708" s="42">
        <v>13.9</v>
      </c>
      <c r="G7708" s="8">
        <f t="shared" si="466"/>
        <v>18</v>
      </c>
      <c r="H7708" s="8">
        <f t="shared" si="467"/>
        <v>225.49999999999997</v>
      </c>
      <c r="I7708" s="8">
        <f t="shared" si="468"/>
        <v>56.374999999999993</v>
      </c>
      <c r="J7708" s="1">
        <v>18</v>
      </c>
      <c r="K7708" s="1">
        <v>25</v>
      </c>
      <c r="M7708" s="45"/>
      <c r="N7708" s="45"/>
      <c r="O7708" s="45"/>
      <c r="P7708" s="28"/>
      <c r="Q7708" s="28"/>
      <c r="R7708" s="25"/>
      <c r="Z7708"/>
    </row>
    <row r="7709" spans="1:26" x14ac:dyDescent="0.25">
      <c r="A7709" s="2" t="s">
        <v>6</v>
      </c>
      <c r="B7709" s="3">
        <v>2008</v>
      </c>
      <c r="C7709" s="3">
        <v>11</v>
      </c>
      <c r="D7709" s="3">
        <v>16</v>
      </c>
      <c r="E7709" s="3">
        <v>22</v>
      </c>
      <c r="F7709" s="42">
        <v>13.5</v>
      </c>
      <c r="G7709" s="8">
        <f t="shared" si="466"/>
        <v>18</v>
      </c>
      <c r="H7709" s="8">
        <f t="shared" si="467"/>
        <v>247.5</v>
      </c>
      <c r="I7709" s="8">
        <f t="shared" si="468"/>
        <v>61.875</v>
      </c>
      <c r="J7709" s="1">
        <v>18</v>
      </c>
      <c r="K7709" s="1">
        <v>25</v>
      </c>
      <c r="M7709" s="45"/>
      <c r="N7709" s="45"/>
      <c r="O7709" s="45"/>
      <c r="P7709" s="28"/>
      <c r="Q7709" s="28"/>
      <c r="R7709" s="25"/>
      <c r="Z7709"/>
    </row>
    <row r="7710" spans="1:26" x14ac:dyDescent="0.25">
      <c r="A7710" s="2" t="s">
        <v>6</v>
      </c>
      <c r="B7710" s="3">
        <v>2008</v>
      </c>
      <c r="C7710" s="3">
        <v>11</v>
      </c>
      <c r="D7710" s="3">
        <v>16</v>
      </c>
      <c r="E7710" s="3">
        <v>23</v>
      </c>
      <c r="F7710" s="42">
        <v>13.1</v>
      </c>
      <c r="G7710" s="8">
        <f t="shared" si="466"/>
        <v>18</v>
      </c>
      <c r="H7710" s="8">
        <f t="shared" si="467"/>
        <v>269.5</v>
      </c>
      <c r="I7710" s="8">
        <f t="shared" si="468"/>
        <v>67.375</v>
      </c>
      <c r="J7710" s="1">
        <v>18</v>
      </c>
      <c r="K7710" s="1">
        <v>25</v>
      </c>
      <c r="M7710" s="45"/>
      <c r="N7710" s="45"/>
      <c r="O7710" s="45"/>
      <c r="P7710" s="28"/>
      <c r="Q7710" s="28"/>
      <c r="R7710" s="25"/>
      <c r="Z7710"/>
    </row>
    <row r="7711" spans="1:26" x14ac:dyDescent="0.25">
      <c r="A7711" s="2" t="s">
        <v>6</v>
      </c>
      <c r="B7711" s="3">
        <v>2008</v>
      </c>
      <c r="C7711" s="3">
        <v>11</v>
      </c>
      <c r="D7711" s="3">
        <v>17</v>
      </c>
      <c r="E7711" s="3">
        <v>0</v>
      </c>
      <c r="F7711" s="42">
        <v>12.6</v>
      </c>
      <c r="G7711" s="8">
        <f t="shared" si="466"/>
        <v>18</v>
      </c>
      <c r="H7711" s="8">
        <f t="shared" si="467"/>
        <v>297</v>
      </c>
      <c r="I7711" s="8">
        <f t="shared" si="468"/>
        <v>74.25</v>
      </c>
      <c r="J7711" s="1">
        <v>18</v>
      </c>
      <c r="K7711" s="1">
        <v>25</v>
      </c>
      <c r="M7711" s="45"/>
      <c r="N7711" s="45"/>
      <c r="O7711" s="45"/>
      <c r="P7711" s="28"/>
      <c r="Q7711" s="28"/>
      <c r="R7711" s="25"/>
      <c r="Z7711"/>
    </row>
    <row r="7712" spans="1:26" x14ac:dyDescent="0.25">
      <c r="A7712" s="2" t="s">
        <v>6</v>
      </c>
      <c r="B7712" s="3">
        <v>2008</v>
      </c>
      <c r="C7712" s="3">
        <v>11</v>
      </c>
      <c r="D7712" s="3">
        <v>17</v>
      </c>
      <c r="E7712" s="3">
        <v>1</v>
      </c>
      <c r="F7712" s="42">
        <v>12.2</v>
      </c>
      <c r="G7712" s="8">
        <f t="shared" si="466"/>
        <v>18</v>
      </c>
      <c r="H7712" s="8">
        <f t="shared" si="467"/>
        <v>319.00000000000006</v>
      </c>
      <c r="I7712" s="8">
        <f t="shared" si="468"/>
        <v>79.750000000000014</v>
      </c>
      <c r="J7712" s="1">
        <v>18</v>
      </c>
      <c r="K7712" s="1">
        <v>25</v>
      </c>
      <c r="M7712" s="45"/>
      <c r="N7712" s="45"/>
      <c r="O7712" s="45"/>
      <c r="P7712" s="28"/>
      <c r="Q7712" s="28"/>
      <c r="R7712" s="25"/>
      <c r="Z7712"/>
    </row>
    <row r="7713" spans="1:26" x14ac:dyDescent="0.25">
      <c r="A7713" s="2" t="s">
        <v>6</v>
      </c>
      <c r="B7713" s="3">
        <v>2008</v>
      </c>
      <c r="C7713" s="3">
        <v>11</v>
      </c>
      <c r="D7713" s="3">
        <v>17</v>
      </c>
      <c r="E7713" s="3">
        <v>2</v>
      </c>
      <c r="F7713" s="42">
        <v>11.7</v>
      </c>
      <c r="G7713" s="8">
        <f t="shared" si="466"/>
        <v>18</v>
      </c>
      <c r="H7713" s="8">
        <f t="shared" si="467"/>
        <v>346.50000000000006</v>
      </c>
      <c r="I7713" s="8">
        <f t="shared" si="468"/>
        <v>86.625000000000014</v>
      </c>
      <c r="J7713" s="1">
        <v>18</v>
      </c>
      <c r="K7713" s="1">
        <v>25</v>
      </c>
      <c r="M7713" s="45"/>
      <c r="N7713" s="45"/>
      <c r="O7713" s="45"/>
      <c r="P7713" s="28"/>
      <c r="Q7713" s="28"/>
      <c r="R7713" s="25"/>
      <c r="Z7713"/>
    </row>
    <row r="7714" spans="1:26" x14ac:dyDescent="0.25">
      <c r="A7714" s="2" t="s">
        <v>6</v>
      </c>
      <c r="B7714" s="3">
        <v>2008</v>
      </c>
      <c r="C7714" s="3">
        <v>11</v>
      </c>
      <c r="D7714" s="3">
        <v>17</v>
      </c>
      <c r="E7714" s="3">
        <v>3</v>
      </c>
      <c r="F7714" s="42">
        <v>11.4</v>
      </c>
      <c r="G7714" s="8">
        <f t="shared" si="466"/>
        <v>18</v>
      </c>
      <c r="H7714" s="8">
        <f t="shared" si="467"/>
        <v>363</v>
      </c>
      <c r="I7714" s="8">
        <f t="shared" si="468"/>
        <v>90.75</v>
      </c>
      <c r="J7714" s="1">
        <v>18</v>
      </c>
      <c r="K7714" s="1">
        <v>25</v>
      </c>
      <c r="M7714" s="45"/>
      <c r="N7714" s="45"/>
      <c r="O7714" s="45"/>
      <c r="P7714" s="28"/>
      <c r="Q7714" s="28"/>
      <c r="R7714" s="25"/>
      <c r="Z7714"/>
    </row>
    <row r="7715" spans="1:26" x14ac:dyDescent="0.25">
      <c r="A7715" s="2" t="s">
        <v>6</v>
      </c>
      <c r="B7715" s="3">
        <v>2008</v>
      </c>
      <c r="C7715" s="3">
        <v>11</v>
      </c>
      <c r="D7715" s="3">
        <v>17</v>
      </c>
      <c r="E7715" s="3">
        <v>4</v>
      </c>
      <c r="F7715" s="42">
        <v>11.2</v>
      </c>
      <c r="G7715" s="8">
        <f t="shared" si="466"/>
        <v>18</v>
      </c>
      <c r="H7715" s="8">
        <f t="shared" si="467"/>
        <v>374.00000000000006</v>
      </c>
      <c r="I7715" s="8">
        <f t="shared" si="468"/>
        <v>93.500000000000014</v>
      </c>
      <c r="J7715" s="1">
        <v>18</v>
      </c>
      <c r="K7715" s="1">
        <v>25</v>
      </c>
      <c r="M7715" s="45"/>
      <c r="N7715" s="45"/>
      <c r="O7715" s="45"/>
      <c r="P7715" s="28"/>
      <c r="Q7715" s="28"/>
      <c r="R7715" s="25"/>
      <c r="Z7715"/>
    </row>
    <row r="7716" spans="1:26" x14ac:dyDescent="0.25">
      <c r="A7716" s="2" t="s">
        <v>6</v>
      </c>
      <c r="B7716" s="3">
        <v>2008</v>
      </c>
      <c r="C7716" s="3">
        <v>11</v>
      </c>
      <c r="D7716" s="3">
        <v>17</v>
      </c>
      <c r="E7716" s="3">
        <v>5</v>
      </c>
      <c r="F7716" s="42">
        <v>11</v>
      </c>
      <c r="G7716" s="8">
        <f t="shared" si="466"/>
        <v>18</v>
      </c>
      <c r="H7716" s="8">
        <f t="shared" si="467"/>
        <v>385</v>
      </c>
      <c r="I7716" s="8">
        <f t="shared" si="468"/>
        <v>96.25</v>
      </c>
      <c r="J7716" s="1">
        <v>18</v>
      </c>
      <c r="K7716" s="1">
        <v>25</v>
      </c>
      <c r="M7716" s="45"/>
      <c r="N7716" s="45"/>
      <c r="O7716" s="45"/>
      <c r="P7716" s="28"/>
      <c r="Q7716" s="28"/>
      <c r="R7716" s="25"/>
      <c r="Z7716"/>
    </row>
    <row r="7717" spans="1:26" x14ac:dyDescent="0.25">
      <c r="A7717" s="2" t="s">
        <v>6</v>
      </c>
      <c r="B7717" s="3">
        <v>2008</v>
      </c>
      <c r="C7717" s="3">
        <v>11</v>
      </c>
      <c r="D7717" s="3">
        <v>17</v>
      </c>
      <c r="E7717" s="3">
        <v>6</v>
      </c>
      <c r="F7717" s="42">
        <v>10.8</v>
      </c>
      <c r="G7717" s="8">
        <f t="shared" si="466"/>
        <v>18</v>
      </c>
      <c r="H7717" s="8">
        <f t="shared" si="467"/>
        <v>395.99999999999994</v>
      </c>
      <c r="I7717" s="8">
        <f t="shared" si="468"/>
        <v>98.999999999999986</v>
      </c>
      <c r="J7717" s="1">
        <v>18</v>
      </c>
      <c r="K7717" s="1">
        <v>25</v>
      </c>
      <c r="M7717" s="45"/>
      <c r="N7717" s="45"/>
      <c r="O7717" s="45"/>
      <c r="P7717" s="28"/>
      <c r="Q7717" s="28"/>
      <c r="R7717" s="25"/>
      <c r="Z7717"/>
    </row>
    <row r="7718" spans="1:26" x14ac:dyDescent="0.25">
      <c r="A7718" s="2" t="s">
        <v>6</v>
      </c>
      <c r="B7718" s="3">
        <v>2008</v>
      </c>
      <c r="C7718" s="3">
        <v>11</v>
      </c>
      <c r="D7718" s="3">
        <v>17</v>
      </c>
      <c r="E7718" s="3">
        <v>7</v>
      </c>
      <c r="F7718" s="42">
        <v>10.8</v>
      </c>
      <c r="G7718" s="8">
        <f t="shared" si="466"/>
        <v>18</v>
      </c>
      <c r="H7718" s="8">
        <f t="shared" si="467"/>
        <v>395.99999999999994</v>
      </c>
      <c r="I7718" s="8">
        <f t="shared" si="468"/>
        <v>98.999999999999986</v>
      </c>
      <c r="J7718" s="1">
        <v>18</v>
      </c>
      <c r="K7718" s="1">
        <v>25</v>
      </c>
      <c r="M7718" s="45"/>
      <c r="N7718" s="45"/>
      <c r="O7718" s="45"/>
      <c r="P7718" s="28"/>
      <c r="Q7718" s="28"/>
      <c r="R7718" s="25"/>
      <c r="Z7718"/>
    </row>
    <row r="7719" spans="1:26" x14ac:dyDescent="0.25">
      <c r="A7719" s="2" t="s">
        <v>6</v>
      </c>
      <c r="B7719" s="3">
        <v>2008</v>
      </c>
      <c r="C7719" s="3">
        <v>11</v>
      </c>
      <c r="D7719" s="3">
        <v>17</v>
      </c>
      <c r="E7719" s="3">
        <v>8</v>
      </c>
      <c r="F7719" s="42">
        <v>10.7</v>
      </c>
      <c r="G7719" s="8">
        <f t="shared" si="466"/>
        <v>18</v>
      </c>
      <c r="H7719" s="8">
        <f t="shared" si="467"/>
        <v>401.50000000000006</v>
      </c>
      <c r="I7719" s="8">
        <f t="shared" si="468"/>
        <v>100.37500000000001</v>
      </c>
      <c r="J7719" s="1">
        <v>18</v>
      </c>
      <c r="K7719" s="1">
        <v>25</v>
      </c>
      <c r="M7719" s="45"/>
      <c r="N7719" s="45"/>
      <c r="O7719" s="45"/>
      <c r="P7719" s="28"/>
      <c r="Q7719" s="28"/>
      <c r="R7719" s="25"/>
      <c r="Z7719"/>
    </row>
    <row r="7720" spans="1:26" x14ac:dyDescent="0.25">
      <c r="A7720" s="2" t="s">
        <v>6</v>
      </c>
      <c r="B7720" s="3">
        <v>2008</v>
      </c>
      <c r="C7720" s="3">
        <v>11</v>
      </c>
      <c r="D7720" s="3">
        <v>17</v>
      </c>
      <c r="E7720" s="3">
        <v>9</v>
      </c>
      <c r="F7720" s="42">
        <v>11</v>
      </c>
      <c r="G7720" s="8">
        <f t="shared" si="466"/>
        <v>18</v>
      </c>
      <c r="H7720" s="8">
        <f t="shared" si="467"/>
        <v>385</v>
      </c>
      <c r="I7720" s="8">
        <f t="shared" si="468"/>
        <v>96.25</v>
      </c>
      <c r="J7720" s="1">
        <v>18</v>
      </c>
      <c r="K7720" s="1">
        <v>25</v>
      </c>
      <c r="M7720" s="45"/>
      <c r="N7720" s="45"/>
      <c r="O7720" s="45"/>
      <c r="P7720" s="28"/>
      <c r="Q7720" s="28"/>
      <c r="R7720" s="25"/>
      <c r="Z7720"/>
    </row>
    <row r="7721" spans="1:26" x14ac:dyDescent="0.25">
      <c r="A7721" s="2" t="s">
        <v>6</v>
      </c>
      <c r="B7721" s="3">
        <v>2008</v>
      </c>
      <c r="C7721" s="3">
        <v>11</v>
      </c>
      <c r="D7721" s="3">
        <v>17</v>
      </c>
      <c r="E7721" s="3">
        <v>10</v>
      </c>
      <c r="F7721" s="42">
        <v>11.7</v>
      </c>
      <c r="G7721" s="8">
        <f t="shared" si="466"/>
        <v>18</v>
      </c>
      <c r="H7721" s="8">
        <f t="shared" si="467"/>
        <v>346.50000000000006</v>
      </c>
      <c r="I7721" s="8">
        <f t="shared" si="468"/>
        <v>86.625000000000014</v>
      </c>
      <c r="J7721" s="1">
        <v>18</v>
      </c>
      <c r="K7721" s="1">
        <v>25</v>
      </c>
      <c r="M7721" s="45"/>
      <c r="N7721" s="45"/>
      <c r="O7721" s="45"/>
      <c r="P7721" s="28"/>
      <c r="Q7721" s="28"/>
      <c r="R7721" s="25"/>
      <c r="Z7721"/>
    </row>
    <row r="7722" spans="1:26" x14ac:dyDescent="0.25">
      <c r="A7722" s="2" t="s">
        <v>6</v>
      </c>
      <c r="B7722" s="3">
        <v>2008</v>
      </c>
      <c r="C7722" s="3">
        <v>11</v>
      </c>
      <c r="D7722" s="3">
        <v>17</v>
      </c>
      <c r="E7722" s="3">
        <v>11</v>
      </c>
      <c r="F7722" s="42">
        <v>12.3</v>
      </c>
      <c r="G7722" s="8">
        <f t="shared" si="466"/>
        <v>18</v>
      </c>
      <c r="H7722" s="8">
        <f t="shared" si="467"/>
        <v>313.49999999999994</v>
      </c>
      <c r="I7722" s="8">
        <f t="shared" si="468"/>
        <v>78.374999999999986</v>
      </c>
      <c r="J7722" s="1">
        <v>18</v>
      </c>
      <c r="K7722" s="1">
        <v>25</v>
      </c>
      <c r="M7722" s="45"/>
      <c r="N7722" s="45"/>
      <c r="O7722" s="45"/>
      <c r="P7722" s="28"/>
      <c r="Q7722" s="28"/>
      <c r="R7722" s="25"/>
      <c r="Z7722"/>
    </row>
    <row r="7723" spans="1:26" x14ac:dyDescent="0.25">
      <c r="A7723" s="2" t="s">
        <v>6</v>
      </c>
      <c r="B7723" s="3">
        <v>2008</v>
      </c>
      <c r="C7723" s="3">
        <v>11</v>
      </c>
      <c r="D7723" s="3">
        <v>17</v>
      </c>
      <c r="E7723" s="3">
        <v>12</v>
      </c>
      <c r="F7723" s="42">
        <v>14</v>
      </c>
      <c r="G7723" s="8">
        <f t="shared" si="466"/>
        <v>18</v>
      </c>
      <c r="H7723" s="8">
        <f t="shared" si="467"/>
        <v>220</v>
      </c>
      <c r="I7723" s="8">
        <f t="shared" si="468"/>
        <v>55</v>
      </c>
      <c r="J7723" s="1">
        <v>18</v>
      </c>
      <c r="K7723" s="1">
        <v>25</v>
      </c>
      <c r="M7723" s="45"/>
      <c r="N7723" s="45"/>
      <c r="O7723" s="45"/>
      <c r="P7723" s="28"/>
      <c r="Q7723" s="28"/>
      <c r="R7723" s="25"/>
      <c r="Z7723"/>
    </row>
    <row r="7724" spans="1:26" x14ac:dyDescent="0.25">
      <c r="A7724" s="2" t="s">
        <v>6</v>
      </c>
      <c r="B7724" s="3">
        <v>2008</v>
      </c>
      <c r="C7724" s="3">
        <v>11</v>
      </c>
      <c r="D7724" s="3">
        <v>17</v>
      </c>
      <c r="E7724" s="3">
        <v>13</v>
      </c>
      <c r="F7724" s="42">
        <v>15</v>
      </c>
      <c r="G7724" s="8">
        <f t="shared" si="466"/>
        <v>18</v>
      </c>
      <c r="H7724" s="8">
        <f t="shared" si="467"/>
        <v>165</v>
      </c>
      <c r="I7724" s="8">
        <f t="shared" si="468"/>
        <v>41.25</v>
      </c>
      <c r="J7724" s="1">
        <v>18</v>
      </c>
      <c r="K7724" s="1">
        <v>25</v>
      </c>
      <c r="M7724" s="45"/>
      <c r="N7724" s="45"/>
      <c r="O7724" s="45"/>
      <c r="P7724" s="28"/>
      <c r="Q7724" s="28"/>
      <c r="R7724" s="25"/>
      <c r="Z7724"/>
    </row>
    <row r="7725" spans="1:26" x14ac:dyDescent="0.25">
      <c r="A7725" s="2" t="s">
        <v>6</v>
      </c>
      <c r="B7725" s="3">
        <v>2008</v>
      </c>
      <c r="C7725" s="3">
        <v>11</v>
      </c>
      <c r="D7725" s="3">
        <v>17</v>
      </c>
      <c r="E7725" s="3">
        <v>14</v>
      </c>
      <c r="F7725" s="42">
        <v>16</v>
      </c>
      <c r="G7725" s="8">
        <f t="shared" si="466"/>
        <v>18</v>
      </c>
      <c r="H7725" s="8">
        <f t="shared" si="467"/>
        <v>110</v>
      </c>
      <c r="I7725" s="8">
        <f t="shared" si="468"/>
        <v>27.5</v>
      </c>
      <c r="J7725" s="1">
        <v>18</v>
      </c>
      <c r="K7725" s="1">
        <v>25</v>
      </c>
      <c r="M7725" s="45"/>
      <c r="N7725" s="45"/>
      <c r="O7725" s="45"/>
      <c r="P7725" s="28"/>
      <c r="Q7725" s="28"/>
      <c r="R7725" s="25"/>
      <c r="Z7725"/>
    </row>
    <row r="7726" spans="1:26" x14ac:dyDescent="0.25">
      <c r="A7726" s="2" t="s">
        <v>6</v>
      </c>
      <c r="B7726" s="3">
        <v>2008</v>
      </c>
      <c r="C7726" s="3">
        <v>11</v>
      </c>
      <c r="D7726" s="3">
        <v>17</v>
      </c>
      <c r="E7726" s="3">
        <v>15</v>
      </c>
      <c r="F7726" s="42">
        <v>16.7</v>
      </c>
      <c r="G7726" s="8">
        <f t="shared" si="466"/>
        <v>18</v>
      </c>
      <c r="H7726" s="8">
        <f t="shared" si="467"/>
        <v>71.500000000000043</v>
      </c>
      <c r="I7726" s="8">
        <f t="shared" si="468"/>
        <v>17.875000000000011</v>
      </c>
      <c r="J7726" s="1">
        <v>18</v>
      </c>
      <c r="K7726" s="1">
        <v>25</v>
      </c>
      <c r="M7726" s="45"/>
      <c r="N7726" s="45"/>
      <c r="O7726" s="45"/>
      <c r="P7726" s="28"/>
      <c r="Q7726" s="28"/>
      <c r="R7726" s="25"/>
      <c r="Z7726"/>
    </row>
    <row r="7727" spans="1:26" x14ac:dyDescent="0.25">
      <c r="A7727" s="2" t="s">
        <v>6</v>
      </c>
      <c r="B7727" s="3">
        <v>2008</v>
      </c>
      <c r="C7727" s="3">
        <v>11</v>
      </c>
      <c r="D7727" s="3">
        <v>17</v>
      </c>
      <c r="E7727" s="3">
        <v>16</v>
      </c>
      <c r="F7727" s="42">
        <v>17.2</v>
      </c>
      <c r="G7727" s="8">
        <f t="shared" si="466"/>
        <v>18</v>
      </c>
      <c r="H7727" s="8">
        <f t="shared" si="467"/>
        <v>44.000000000000043</v>
      </c>
      <c r="I7727" s="8">
        <f t="shared" si="468"/>
        <v>11.000000000000011</v>
      </c>
      <c r="J7727" s="1">
        <v>18</v>
      </c>
      <c r="K7727" s="1">
        <v>25</v>
      </c>
      <c r="M7727" s="45"/>
      <c r="N7727" s="45"/>
      <c r="O7727" s="45"/>
      <c r="P7727" s="28"/>
      <c r="Q7727" s="28"/>
      <c r="R7727" s="25"/>
      <c r="Z7727"/>
    </row>
    <row r="7728" spans="1:26" x14ac:dyDescent="0.25">
      <c r="A7728" s="2" t="s">
        <v>6</v>
      </c>
      <c r="B7728" s="3">
        <v>2008</v>
      </c>
      <c r="C7728" s="3">
        <v>11</v>
      </c>
      <c r="D7728" s="3">
        <v>17</v>
      </c>
      <c r="E7728" s="3">
        <v>17</v>
      </c>
      <c r="F7728" s="42">
        <v>16.600000000000001</v>
      </c>
      <c r="G7728" s="8">
        <f t="shared" si="466"/>
        <v>18</v>
      </c>
      <c r="H7728" s="8">
        <f t="shared" si="467"/>
        <v>76.999999999999915</v>
      </c>
      <c r="I7728" s="8">
        <f t="shared" si="468"/>
        <v>19.249999999999979</v>
      </c>
      <c r="J7728" s="1">
        <v>18</v>
      </c>
      <c r="K7728" s="1">
        <v>25</v>
      </c>
      <c r="M7728" s="45"/>
      <c r="N7728" s="45"/>
      <c r="O7728" s="45"/>
      <c r="P7728" s="28"/>
      <c r="Q7728" s="28"/>
      <c r="R7728" s="25"/>
      <c r="Z7728"/>
    </row>
    <row r="7729" spans="1:26" x14ac:dyDescent="0.25">
      <c r="A7729" s="2" t="s">
        <v>6</v>
      </c>
      <c r="B7729" s="3">
        <v>2008</v>
      </c>
      <c r="C7729" s="3">
        <v>11</v>
      </c>
      <c r="D7729" s="3">
        <v>17</v>
      </c>
      <c r="E7729" s="3">
        <v>18</v>
      </c>
      <c r="F7729" s="42">
        <v>16.2</v>
      </c>
      <c r="G7729" s="8">
        <f t="shared" si="466"/>
        <v>18</v>
      </c>
      <c r="H7729" s="8">
        <f t="shared" si="467"/>
        <v>99.000000000000043</v>
      </c>
      <c r="I7729" s="8">
        <f t="shared" si="468"/>
        <v>24.750000000000011</v>
      </c>
      <c r="J7729" s="1">
        <v>18</v>
      </c>
      <c r="K7729" s="1">
        <v>25</v>
      </c>
      <c r="M7729" s="45"/>
      <c r="N7729" s="45"/>
      <c r="O7729" s="45"/>
      <c r="P7729" s="28"/>
      <c r="Q7729" s="28"/>
      <c r="R7729" s="25"/>
      <c r="Z7729"/>
    </row>
    <row r="7730" spans="1:26" x14ac:dyDescent="0.25">
      <c r="A7730" s="2" t="s">
        <v>6</v>
      </c>
      <c r="B7730" s="3">
        <v>2008</v>
      </c>
      <c r="C7730" s="3">
        <v>11</v>
      </c>
      <c r="D7730" s="3">
        <v>17</v>
      </c>
      <c r="E7730" s="3">
        <v>19</v>
      </c>
      <c r="F7730" s="42">
        <v>15.2</v>
      </c>
      <c r="G7730" s="8">
        <f t="shared" si="466"/>
        <v>18</v>
      </c>
      <c r="H7730" s="8">
        <f t="shared" si="467"/>
        <v>154.00000000000003</v>
      </c>
      <c r="I7730" s="8">
        <f t="shared" si="468"/>
        <v>38.500000000000007</v>
      </c>
      <c r="J7730" s="1">
        <v>18</v>
      </c>
      <c r="K7730" s="1">
        <v>25</v>
      </c>
      <c r="M7730" s="45"/>
      <c r="N7730" s="45"/>
      <c r="O7730" s="45"/>
      <c r="P7730" s="28"/>
      <c r="Q7730" s="28"/>
      <c r="R7730" s="25"/>
      <c r="Z7730"/>
    </row>
    <row r="7731" spans="1:26" x14ac:dyDescent="0.25">
      <c r="A7731" s="2" t="s">
        <v>6</v>
      </c>
      <c r="B7731" s="3">
        <v>2008</v>
      </c>
      <c r="C7731" s="3">
        <v>11</v>
      </c>
      <c r="D7731" s="3">
        <v>17</v>
      </c>
      <c r="E7731" s="3">
        <v>20</v>
      </c>
      <c r="F7731" s="42">
        <v>14.5</v>
      </c>
      <c r="G7731" s="8">
        <f t="shared" si="466"/>
        <v>18</v>
      </c>
      <c r="H7731" s="8">
        <f t="shared" si="467"/>
        <v>192.5</v>
      </c>
      <c r="I7731" s="8">
        <f t="shared" si="468"/>
        <v>48.125</v>
      </c>
      <c r="J7731" s="1">
        <v>18</v>
      </c>
      <c r="K7731" s="1">
        <v>25</v>
      </c>
      <c r="M7731" s="45"/>
      <c r="N7731" s="45"/>
      <c r="O7731" s="45"/>
      <c r="P7731" s="28"/>
      <c r="Q7731" s="28"/>
      <c r="R7731" s="25"/>
      <c r="Z7731"/>
    </row>
    <row r="7732" spans="1:26" x14ac:dyDescent="0.25">
      <c r="A7732" s="2" t="s">
        <v>6</v>
      </c>
      <c r="B7732" s="3">
        <v>2008</v>
      </c>
      <c r="C7732" s="3">
        <v>11</v>
      </c>
      <c r="D7732" s="3">
        <v>17</v>
      </c>
      <c r="E7732" s="3">
        <v>21</v>
      </c>
      <c r="F7732" s="42">
        <v>14.4</v>
      </c>
      <c r="G7732" s="8">
        <f t="shared" si="466"/>
        <v>18</v>
      </c>
      <c r="H7732" s="8">
        <f t="shared" si="467"/>
        <v>197.99999999999997</v>
      </c>
      <c r="I7732" s="8">
        <f t="shared" si="468"/>
        <v>49.499999999999993</v>
      </c>
      <c r="J7732" s="1">
        <v>18</v>
      </c>
      <c r="K7732" s="1">
        <v>25</v>
      </c>
      <c r="M7732" s="45"/>
      <c r="N7732" s="45"/>
      <c r="O7732" s="45"/>
      <c r="P7732" s="28"/>
      <c r="Q7732" s="28"/>
      <c r="R7732" s="25"/>
      <c r="Z7732"/>
    </row>
    <row r="7733" spans="1:26" x14ac:dyDescent="0.25">
      <c r="A7733" s="2" t="s">
        <v>6</v>
      </c>
      <c r="B7733" s="3">
        <v>2008</v>
      </c>
      <c r="C7733" s="3">
        <v>11</v>
      </c>
      <c r="D7733" s="3">
        <v>17</v>
      </c>
      <c r="E7733" s="3">
        <v>22</v>
      </c>
      <c r="F7733" s="42">
        <v>14.2</v>
      </c>
      <c r="G7733" s="8">
        <f t="shared" si="466"/>
        <v>18</v>
      </c>
      <c r="H7733" s="8">
        <f t="shared" si="467"/>
        <v>209.00000000000003</v>
      </c>
      <c r="I7733" s="8">
        <f t="shared" si="468"/>
        <v>52.250000000000007</v>
      </c>
      <c r="J7733" s="1">
        <v>18</v>
      </c>
      <c r="K7733" s="1">
        <v>25</v>
      </c>
      <c r="M7733" s="45"/>
      <c r="N7733" s="45"/>
      <c r="O7733" s="45"/>
      <c r="P7733" s="28"/>
      <c r="Q7733" s="28"/>
      <c r="R7733" s="25"/>
      <c r="Z7733"/>
    </row>
    <row r="7734" spans="1:26" x14ac:dyDescent="0.25">
      <c r="A7734" s="2" t="s">
        <v>6</v>
      </c>
      <c r="B7734" s="3">
        <v>2008</v>
      </c>
      <c r="C7734" s="3">
        <v>11</v>
      </c>
      <c r="D7734" s="3">
        <v>17</v>
      </c>
      <c r="E7734" s="3">
        <v>23</v>
      </c>
      <c r="F7734" s="42">
        <v>13.9</v>
      </c>
      <c r="G7734" s="8">
        <f t="shared" si="466"/>
        <v>18</v>
      </c>
      <c r="H7734" s="8">
        <f t="shared" si="467"/>
        <v>225.49999999999997</v>
      </c>
      <c r="I7734" s="8">
        <f t="shared" si="468"/>
        <v>56.374999999999993</v>
      </c>
      <c r="J7734" s="1">
        <v>18</v>
      </c>
      <c r="K7734" s="1">
        <v>25</v>
      </c>
      <c r="M7734" s="45"/>
      <c r="N7734" s="45"/>
      <c r="O7734" s="45"/>
      <c r="P7734" s="28"/>
      <c r="Q7734" s="28"/>
      <c r="R7734" s="25"/>
      <c r="Z7734"/>
    </row>
    <row r="7735" spans="1:26" x14ac:dyDescent="0.25">
      <c r="A7735" s="2" t="s">
        <v>6</v>
      </c>
      <c r="B7735" s="3">
        <v>2008</v>
      </c>
      <c r="C7735" s="3">
        <v>11</v>
      </c>
      <c r="D7735" s="3">
        <v>18</v>
      </c>
      <c r="E7735" s="3">
        <v>0</v>
      </c>
      <c r="F7735" s="42">
        <v>13.2</v>
      </c>
      <c r="G7735" s="8">
        <f t="shared" si="466"/>
        <v>18</v>
      </c>
      <c r="H7735" s="8">
        <f t="shared" si="467"/>
        <v>264.00000000000006</v>
      </c>
      <c r="I7735" s="8">
        <f t="shared" si="468"/>
        <v>66.000000000000014</v>
      </c>
      <c r="J7735" s="1">
        <v>18</v>
      </c>
      <c r="K7735" s="1">
        <v>25</v>
      </c>
      <c r="M7735" s="45"/>
      <c r="N7735" s="45"/>
      <c r="O7735" s="45"/>
      <c r="P7735" s="28"/>
      <c r="Q7735" s="28"/>
      <c r="R7735" s="25"/>
      <c r="Z7735"/>
    </row>
    <row r="7736" spans="1:26" x14ac:dyDescent="0.25">
      <c r="A7736" s="2" t="s">
        <v>6</v>
      </c>
      <c r="B7736" s="3">
        <v>2008</v>
      </c>
      <c r="C7736" s="3">
        <v>11</v>
      </c>
      <c r="D7736" s="3">
        <v>18</v>
      </c>
      <c r="E7736" s="3">
        <v>1</v>
      </c>
      <c r="F7736" s="42">
        <v>12.3</v>
      </c>
      <c r="G7736" s="8">
        <f t="shared" si="466"/>
        <v>18</v>
      </c>
      <c r="H7736" s="8">
        <f t="shared" si="467"/>
        <v>313.49999999999994</v>
      </c>
      <c r="I7736" s="8">
        <f t="shared" si="468"/>
        <v>78.374999999999986</v>
      </c>
      <c r="J7736" s="1">
        <v>18</v>
      </c>
      <c r="K7736" s="1">
        <v>25</v>
      </c>
      <c r="M7736" s="45"/>
      <c r="N7736" s="45"/>
      <c r="O7736" s="45"/>
      <c r="P7736" s="28"/>
      <c r="Q7736" s="28"/>
      <c r="R7736" s="25"/>
      <c r="Z7736"/>
    </row>
    <row r="7737" spans="1:26" x14ac:dyDescent="0.25">
      <c r="A7737" s="2" t="s">
        <v>6</v>
      </c>
      <c r="B7737" s="3">
        <v>2008</v>
      </c>
      <c r="C7737" s="3">
        <v>11</v>
      </c>
      <c r="D7737" s="3">
        <v>18</v>
      </c>
      <c r="E7737" s="3">
        <v>2</v>
      </c>
      <c r="F7737" s="42">
        <v>11.7</v>
      </c>
      <c r="G7737" s="8">
        <f t="shared" si="466"/>
        <v>18</v>
      </c>
      <c r="H7737" s="8">
        <f t="shared" si="467"/>
        <v>346.50000000000006</v>
      </c>
      <c r="I7737" s="8">
        <f t="shared" si="468"/>
        <v>86.625000000000014</v>
      </c>
      <c r="J7737" s="1">
        <v>18</v>
      </c>
      <c r="K7737" s="1">
        <v>25</v>
      </c>
      <c r="M7737" s="45"/>
      <c r="N7737" s="45"/>
      <c r="O7737" s="45"/>
      <c r="P7737" s="28"/>
      <c r="Q7737" s="28"/>
      <c r="R7737" s="25"/>
      <c r="Z7737"/>
    </row>
    <row r="7738" spans="1:26" x14ac:dyDescent="0.25">
      <c r="A7738" s="2" t="s">
        <v>6</v>
      </c>
      <c r="B7738" s="3">
        <v>2008</v>
      </c>
      <c r="C7738" s="3">
        <v>11</v>
      </c>
      <c r="D7738" s="3">
        <v>18</v>
      </c>
      <c r="E7738" s="3">
        <v>3</v>
      </c>
      <c r="F7738" s="42">
        <v>11.4</v>
      </c>
      <c r="G7738" s="8">
        <f t="shared" si="466"/>
        <v>18</v>
      </c>
      <c r="H7738" s="8">
        <f t="shared" si="467"/>
        <v>363</v>
      </c>
      <c r="I7738" s="8">
        <f t="shared" si="468"/>
        <v>90.75</v>
      </c>
      <c r="J7738" s="1">
        <v>18</v>
      </c>
      <c r="K7738" s="1">
        <v>25</v>
      </c>
      <c r="M7738" s="45"/>
      <c r="N7738" s="45"/>
      <c r="O7738" s="45"/>
      <c r="P7738" s="28"/>
      <c r="Q7738" s="28"/>
      <c r="R7738" s="25"/>
      <c r="Z7738"/>
    </row>
    <row r="7739" spans="1:26" x14ac:dyDescent="0.25">
      <c r="A7739" s="2" t="s">
        <v>6</v>
      </c>
      <c r="B7739" s="3">
        <v>2008</v>
      </c>
      <c r="C7739" s="3">
        <v>11</v>
      </c>
      <c r="D7739" s="3">
        <v>18</v>
      </c>
      <c r="E7739" s="3">
        <v>4</v>
      </c>
      <c r="F7739" s="42">
        <v>11.1</v>
      </c>
      <c r="G7739" s="8">
        <f t="shared" si="466"/>
        <v>18</v>
      </c>
      <c r="H7739" s="8">
        <f t="shared" si="467"/>
        <v>379.5</v>
      </c>
      <c r="I7739" s="8">
        <f t="shared" si="468"/>
        <v>94.875</v>
      </c>
      <c r="J7739" s="1">
        <v>18</v>
      </c>
      <c r="K7739" s="1">
        <v>25</v>
      </c>
      <c r="M7739" s="45"/>
      <c r="N7739" s="45"/>
      <c r="O7739" s="45"/>
      <c r="P7739" s="28"/>
      <c r="Q7739" s="28"/>
      <c r="R7739" s="25"/>
      <c r="Z7739"/>
    </row>
    <row r="7740" spans="1:26" x14ac:dyDescent="0.25">
      <c r="A7740" s="2" t="s">
        <v>6</v>
      </c>
      <c r="B7740" s="3">
        <v>2008</v>
      </c>
      <c r="C7740" s="3">
        <v>11</v>
      </c>
      <c r="D7740" s="3">
        <v>18</v>
      </c>
      <c r="E7740" s="3">
        <v>5</v>
      </c>
      <c r="F7740" s="42">
        <v>11</v>
      </c>
      <c r="G7740" s="8">
        <f t="shared" si="466"/>
        <v>18</v>
      </c>
      <c r="H7740" s="8">
        <f t="shared" si="467"/>
        <v>385</v>
      </c>
      <c r="I7740" s="8">
        <f t="shared" si="468"/>
        <v>96.25</v>
      </c>
      <c r="J7740" s="1">
        <v>18</v>
      </c>
      <c r="K7740" s="1">
        <v>25</v>
      </c>
      <c r="M7740" s="45"/>
      <c r="N7740" s="45"/>
      <c r="O7740" s="45"/>
      <c r="P7740" s="28"/>
      <c r="Q7740" s="28"/>
      <c r="R7740" s="25"/>
      <c r="Z7740"/>
    </row>
    <row r="7741" spans="1:26" x14ac:dyDescent="0.25">
      <c r="A7741" s="2" t="s">
        <v>6</v>
      </c>
      <c r="B7741" s="3">
        <v>2008</v>
      </c>
      <c r="C7741" s="3">
        <v>11</v>
      </c>
      <c r="D7741" s="3">
        <v>18</v>
      </c>
      <c r="E7741" s="3">
        <v>6</v>
      </c>
      <c r="F7741" s="42">
        <v>10.8</v>
      </c>
      <c r="G7741" s="8">
        <f t="shared" si="466"/>
        <v>18</v>
      </c>
      <c r="H7741" s="8">
        <f t="shared" si="467"/>
        <v>395.99999999999994</v>
      </c>
      <c r="I7741" s="8">
        <f t="shared" si="468"/>
        <v>98.999999999999986</v>
      </c>
      <c r="J7741" s="1">
        <v>18</v>
      </c>
      <c r="K7741" s="1">
        <v>25</v>
      </c>
      <c r="M7741" s="45"/>
      <c r="N7741" s="45"/>
      <c r="O7741" s="45"/>
      <c r="P7741" s="28"/>
      <c r="Q7741" s="28"/>
      <c r="R7741" s="25"/>
      <c r="Z7741"/>
    </row>
    <row r="7742" spans="1:26" x14ac:dyDescent="0.25">
      <c r="A7742" s="2" t="s">
        <v>6</v>
      </c>
      <c r="B7742" s="3">
        <v>2008</v>
      </c>
      <c r="C7742" s="3">
        <v>11</v>
      </c>
      <c r="D7742" s="3">
        <v>18</v>
      </c>
      <c r="E7742" s="3">
        <v>7</v>
      </c>
      <c r="F7742" s="42">
        <v>10.5</v>
      </c>
      <c r="G7742" s="8">
        <f t="shared" si="466"/>
        <v>18</v>
      </c>
      <c r="H7742" s="8">
        <f t="shared" si="467"/>
        <v>412.5</v>
      </c>
      <c r="I7742" s="8">
        <f t="shared" si="468"/>
        <v>103.125</v>
      </c>
      <c r="J7742" s="1">
        <v>18</v>
      </c>
      <c r="K7742" s="1">
        <v>25</v>
      </c>
      <c r="M7742" s="45"/>
      <c r="N7742" s="45"/>
      <c r="O7742" s="45"/>
      <c r="P7742" s="28"/>
      <c r="Q7742" s="28"/>
      <c r="R7742" s="25"/>
      <c r="Z7742"/>
    </row>
    <row r="7743" spans="1:26" x14ac:dyDescent="0.25">
      <c r="A7743" s="2" t="s">
        <v>6</v>
      </c>
      <c r="B7743" s="3">
        <v>2008</v>
      </c>
      <c r="C7743" s="3">
        <v>11</v>
      </c>
      <c r="D7743" s="3">
        <v>18</v>
      </c>
      <c r="E7743" s="3">
        <v>8</v>
      </c>
      <c r="F7743" s="42">
        <v>10.199999999999999</v>
      </c>
      <c r="G7743" s="8">
        <f t="shared" si="466"/>
        <v>18</v>
      </c>
      <c r="H7743" s="8">
        <f t="shared" si="467"/>
        <v>429.00000000000006</v>
      </c>
      <c r="I7743" s="8">
        <f t="shared" si="468"/>
        <v>107.25000000000001</v>
      </c>
      <c r="J7743" s="1">
        <v>18</v>
      </c>
      <c r="K7743" s="1">
        <v>25</v>
      </c>
      <c r="M7743" s="45"/>
      <c r="N7743" s="45"/>
      <c r="O7743" s="45"/>
      <c r="P7743" s="28"/>
      <c r="Q7743" s="28"/>
      <c r="R7743" s="25"/>
      <c r="Z7743"/>
    </row>
    <row r="7744" spans="1:26" x14ac:dyDescent="0.25">
      <c r="A7744" s="2" t="s">
        <v>6</v>
      </c>
      <c r="B7744" s="3">
        <v>2008</v>
      </c>
      <c r="C7744" s="3">
        <v>11</v>
      </c>
      <c r="D7744" s="3">
        <v>18</v>
      </c>
      <c r="E7744" s="3">
        <v>9</v>
      </c>
      <c r="F7744" s="42">
        <v>10.3</v>
      </c>
      <c r="G7744" s="8">
        <f t="shared" si="466"/>
        <v>18</v>
      </c>
      <c r="H7744" s="8">
        <f t="shared" si="467"/>
        <v>423.49999999999994</v>
      </c>
      <c r="I7744" s="8">
        <f t="shared" si="468"/>
        <v>105.87499999999999</v>
      </c>
      <c r="J7744" s="1">
        <v>18</v>
      </c>
      <c r="K7744" s="1">
        <v>25</v>
      </c>
      <c r="M7744" s="45"/>
      <c r="N7744" s="45"/>
      <c r="O7744" s="45"/>
      <c r="P7744" s="28"/>
      <c r="Q7744" s="28"/>
      <c r="R7744" s="25"/>
      <c r="Z7744"/>
    </row>
    <row r="7745" spans="1:26" x14ac:dyDescent="0.25">
      <c r="A7745" s="2" t="s">
        <v>6</v>
      </c>
      <c r="B7745" s="3">
        <v>2008</v>
      </c>
      <c r="C7745" s="3">
        <v>11</v>
      </c>
      <c r="D7745" s="3">
        <v>18</v>
      </c>
      <c r="E7745" s="3">
        <v>10</v>
      </c>
      <c r="F7745" s="42">
        <v>11</v>
      </c>
      <c r="G7745" s="8">
        <f t="shared" si="466"/>
        <v>18</v>
      </c>
      <c r="H7745" s="8">
        <f t="shared" si="467"/>
        <v>385</v>
      </c>
      <c r="I7745" s="8">
        <f t="shared" si="468"/>
        <v>96.25</v>
      </c>
      <c r="J7745" s="1">
        <v>18</v>
      </c>
      <c r="K7745" s="1">
        <v>25</v>
      </c>
      <c r="M7745" s="45"/>
      <c r="N7745" s="45"/>
      <c r="O7745" s="45"/>
      <c r="P7745" s="28"/>
      <c r="Q7745" s="28"/>
      <c r="R7745" s="25"/>
      <c r="Z7745"/>
    </row>
    <row r="7746" spans="1:26" x14ac:dyDescent="0.25">
      <c r="A7746" s="2" t="s">
        <v>6</v>
      </c>
      <c r="B7746" s="3">
        <v>2008</v>
      </c>
      <c r="C7746" s="3">
        <v>11</v>
      </c>
      <c r="D7746" s="3">
        <v>18</v>
      </c>
      <c r="E7746" s="3">
        <v>11</v>
      </c>
      <c r="F7746" s="42">
        <v>11.9</v>
      </c>
      <c r="G7746" s="8">
        <f t="shared" si="466"/>
        <v>18</v>
      </c>
      <c r="H7746" s="8">
        <f t="shared" si="467"/>
        <v>335.5</v>
      </c>
      <c r="I7746" s="8">
        <f t="shared" si="468"/>
        <v>83.875</v>
      </c>
      <c r="J7746" s="1">
        <v>18</v>
      </c>
      <c r="K7746" s="1">
        <v>25</v>
      </c>
      <c r="M7746" s="45"/>
      <c r="N7746" s="45"/>
      <c r="O7746" s="45"/>
      <c r="P7746" s="28"/>
      <c r="Q7746" s="28"/>
      <c r="R7746" s="25"/>
      <c r="Z7746"/>
    </row>
    <row r="7747" spans="1:26" x14ac:dyDescent="0.25">
      <c r="A7747" s="2" t="s">
        <v>6</v>
      </c>
      <c r="B7747" s="3">
        <v>2008</v>
      </c>
      <c r="C7747" s="3">
        <v>11</v>
      </c>
      <c r="D7747" s="3">
        <v>18</v>
      </c>
      <c r="E7747" s="3">
        <v>12</v>
      </c>
      <c r="F7747" s="42">
        <v>16</v>
      </c>
      <c r="G7747" s="8">
        <f t="shared" si="466"/>
        <v>18</v>
      </c>
      <c r="H7747" s="8">
        <f t="shared" si="467"/>
        <v>110</v>
      </c>
      <c r="I7747" s="8">
        <f t="shared" si="468"/>
        <v>27.5</v>
      </c>
      <c r="J7747" s="1">
        <v>18</v>
      </c>
      <c r="K7747" s="1">
        <v>25</v>
      </c>
      <c r="M7747" s="45"/>
      <c r="N7747" s="45"/>
      <c r="O7747" s="45"/>
      <c r="P7747" s="28"/>
      <c r="Q7747" s="28"/>
      <c r="R7747" s="25"/>
      <c r="Z7747"/>
    </row>
    <row r="7748" spans="1:26" x14ac:dyDescent="0.25">
      <c r="A7748" s="2" t="s">
        <v>6</v>
      </c>
      <c r="B7748" s="3">
        <v>2008</v>
      </c>
      <c r="C7748" s="3">
        <v>11</v>
      </c>
      <c r="D7748" s="3">
        <v>18</v>
      </c>
      <c r="E7748" s="3">
        <v>13</v>
      </c>
      <c r="F7748" s="42">
        <v>16.600000000000001</v>
      </c>
      <c r="G7748" s="8">
        <f t="shared" si="466"/>
        <v>18</v>
      </c>
      <c r="H7748" s="8">
        <f t="shared" si="467"/>
        <v>76.999999999999915</v>
      </c>
      <c r="I7748" s="8">
        <f t="shared" si="468"/>
        <v>19.249999999999979</v>
      </c>
      <c r="J7748" s="1">
        <v>18</v>
      </c>
      <c r="K7748" s="1">
        <v>25</v>
      </c>
      <c r="M7748" s="45"/>
      <c r="N7748" s="45"/>
      <c r="O7748" s="45"/>
      <c r="P7748" s="28"/>
      <c r="Q7748" s="28"/>
      <c r="R7748" s="25"/>
      <c r="Z7748"/>
    </row>
    <row r="7749" spans="1:26" x14ac:dyDescent="0.25">
      <c r="A7749" s="2" t="s">
        <v>6</v>
      </c>
      <c r="B7749" s="3">
        <v>2008</v>
      </c>
      <c r="C7749" s="3">
        <v>11</v>
      </c>
      <c r="D7749" s="3">
        <v>18</v>
      </c>
      <c r="E7749" s="3">
        <v>14</v>
      </c>
      <c r="F7749" s="42">
        <v>16.8</v>
      </c>
      <c r="G7749" s="8">
        <f t="shared" si="466"/>
        <v>18</v>
      </c>
      <c r="H7749" s="8">
        <f t="shared" si="467"/>
        <v>65.999999999999957</v>
      </c>
      <c r="I7749" s="8">
        <f t="shared" si="468"/>
        <v>16.499999999999989</v>
      </c>
      <c r="J7749" s="1">
        <v>18</v>
      </c>
      <c r="K7749" s="1">
        <v>25</v>
      </c>
      <c r="M7749" s="45"/>
      <c r="N7749" s="45"/>
      <c r="O7749" s="45"/>
      <c r="P7749" s="28"/>
      <c r="Q7749" s="28"/>
      <c r="R7749" s="25"/>
      <c r="Z7749"/>
    </row>
    <row r="7750" spans="1:26" x14ac:dyDescent="0.25">
      <c r="A7750" s="2" t="s">
        <v>6</v>
      </c>
      <c r="B7750" s="3">
        <v>2008</v>
      </c>
      <c r="C7750" s="3">
        <v>11</v>
      </c>
      <c r="D7750" s="3">
        <v>18</v>
      </c>
      <c r="E7750" s="3">
        <v>15</v>
      </c>
      <c r="F7750" s="42">
        <v>16.5</v>
      </c>
      <c r="G7750" s="8">
        <f t="shared" si="466"/>
        <v>18</v>
      </c>
      <c r="H7750" s="8">
        <f t="shared" si="467"/>
        <v>82.5</v>
      </c>
      <c r="I7750" s="8">
        <f t="shared" si="468"/>
        <v>20.625</v>
      </c>
      <c r="J7750" s="1">
        <v>18</v>
      </c>
      <c r="K7750" s="1">
        <v>25</v>
      </c>
      <c r="M7750" s="45"/>
      <c r="N7750" s="45"/>
      <c r="O7750" s="45"/>
      <c r="P7750" s="28"/>
      <c r="Q7750" s="28"/>
      <c r="R7750" s="25"/>
      <c r="Z7750"/>
    </row>
    <row r="7751" spans="1:26" x14ac:dyDescent="0.25">
      <c r="A7751" s="2" t="s">
        <v>6</v>
      </c>
      <c r="B7751" s="3">
        <v>2008</v>
      </c>
      <c r="C7751" s="3">
        <v>11</v>
      </c>
      <c r="D7751" s="3">
        <v>18</v>
      </c>
      <c r="E7751" s="3">
        <v>16</v>
      </c>
      <c r="F7751" s="42">
        <v>15.4</v>
      </c>
      <c r="G7751" s="8">
        <f t="shared" ref="G7751:G7814" si="469">IF(A7751="Inverno", $G$3, $G$2)</f>
        <v>18</v>
      </c>
      <c r="H7751" s="8">
        <f t="shared" si="467"/>
        <v>142.99999999999997</v>
      </c>
      <c r="I7751" s="8">
        <f t="shared" si="468"/>
        <v>35.749999999999993</v>
      </c>
      <c r="J7751" s="1">
        <v>18</v>
      </c>
      <c r="K7751" s="1">
        <v>25</v>
      </c>
      <c r="M7751" s="45"/>
      <c r="N7751" s="45"/>
      <c r="O7751" s="45"/>
      <c r="P7751" s="28"/>
      <c r="Q7751" s="28"/>
      <c r="R7751" s="25"/>
      <c r="Z7751"/>
    </row>
    <row r="7752" spans="1:26" x14ac:dyDescent="0.25">
      <c r="A7752" s="2" t="s">
        <v>6</v>
      </c>
      <c r="B7752" s="3">
        <v>2008</v>
      </c>
      <c r="C7752" s="3">
        <v>11</v>
      </c>
      <c r="D7752" s="3">
        <v>18</v>
      </c>
      <c r="E7752" s="3">
        <v>17</v>
      </c>
      <c r="F7752" s="42">
        <v>14.9</v>
      </c>
      <c r="G7752" s="8">
        <f t="shared" si="469"/>
        <v>18</v>
      </c>
      <c r="H7752" s="8">
        <f t="shared" ref="H7752:H7815" si="470">IF(F7752&gt;G7752,0,$D$3*(G7752-F7752)/$D$4)</f>
        <v>170.49999999999997</v>
      </c>
      <c r="I7752" s="8">
        <f t="shared" ref="I7752:I7815" si="471">H7752/$G$4</f>
        <v>42.624999999999993</v>
      </c>
      <c r="J7752" s="1">
        <v>18</v>
      </c>
      <c r="K7752" s="1">
        <v>25</v>
      </c>
      <c r="M7752" s="45"/>
      <c r="N7752" s="45"/>
      <c r="O7752" s="45"/>
      <c r="P7752" s="28"/>
      <c r="Q7752" s="28"/>
      <c r="R7752" s="25"/>
      <c r="Z7752"/>
    </row>
    <row r="7753" spans="1:26" x14ac:dyDescent="0.25">
      <c r="A7753" s="2" t="s">
        <v>6</v>
      </c>
      <c r="B7753" s="3">
        <v>2008</v>
      </c>
      <c r="C7753" s="3">
        <v>11</v>
      </c>
      <c r="D7753" s="3">
        <v>18</v>
      </c>
      <c r="E7753" s="3">
        <v>18</v>
      </c>
      <c r="F7753" s="42">
        <v>14.4</v>
      </c>
      <c r="G7753" s="8">
        <f t="shared" si="469"/>
        <v>18</v>
      </c>
      <c r="H7753" s="8">
        <f t="shared" si="470"/>
        <v>197.99999999999997</v>
      </c>
      <c r="I7753" s="8">
        <f t="shared" si="471"/>
        <v>49.499999999999993</v>
      </c>
      <c r="J7753" s="1">
        <v>18</v>
      </c>
      <c r="K7753" s="1">
        <v>25</v>
      </c>
      <c r="M7753" s="45"/>
      <c r="N7753" s="45"/>
      <c r="O7753" s="45"/>
      <c r="P7753" s="28"/>
      <c r="Q7753" s="28"/>
      <c r="R7753" s="25"/>
      <c r="Z7753"/>
    </row>
    <row r="7754" spans="1:26" x14ac:dyDescent="0.25">
      <c r="A7754" s="2" t="s">
        <v>6</v>
      </c>
      <c r="B7754" s="3">
        <v>2008</v>
      </c>
      <c r="C7754" s="3">
        <v>11</v>
      </c>
      <c r="D7754" s="3">
        <v>18</v>
      </c>
      <c r="E7754" s="3">
        <v>19</v>
      </c>
      <c r="F7754" s="42">
        <v>14.4</v>
      </c>
      <c r="G7754" s="8">
        <f t="shared" si="469"/>
        <v>18</v>
      </c>
      <c r="H7754" s="8">
        <f t="shared" si="470"/>
        <v>197.99999999999997</v>
      </c>
      <c r="I7754" s="8">
        <f t="shared" si="471"/>
        <v>49.499999999999993</v>
      </c>
      <c r="J7754" s="1">
        <v>18</v>
      </c>
      <c r="K7754" s="1">
        <v>25</v>
      </c>
      <c r="M7754" s="45"/>
      <c r="N7754" s="45"/>
      <c r="O7754" s="45"/>
      <c r="P7754" s="28"/>
      <c r="Q7754" s="28"/>
      <c r="R7754" s="25"/>
      <c r="Z7754"/>
    </row>
    <row r="7755" spans="1:26" x14ac:dyDescent="0.25">
      <c r="A7755" s="2" t="s">
        <v>6</v>
      </c>
      <c r="B7755" s="3">
        <v>2008</v>
      </c>
      <c r="C7755" s="3">
        <v>11</v>
      </c>
      <c r="D7755" s="3">
        <v>18</v>
      </c>
      <c r="E7755" s="3">
        <v>20</v>
      </c>
      <c r="F7755" s="42">
        <v>14.3</v>
      </c>
      <c r="G7755" s="8">
        <f t="shared" si="469"/>
        <v>18</v>
      </c>
      <c r="H7755" s="8">
        <f t="shared" si="470"/>
        <v>203.49999999999997</v>
      </c>
      <c r="I7755" s="8">
        <f t="shared" si="471"/>
        <v>50.874999999999993</v>
      </c>
      <c r="J7755" s="1">
        <v>18</v>
      </c>
      <c r="K7755" s="1">
        <v>25</v>
      </c>
      <c r="M7755" s="45"/>
      <c r="N7755" s="45"/>
      <c r="O7755" s="45"/>
      <c r="P7755" s="28"/>
      <c r="Q7755" s="28"/>
      <c r="R7755" s="25"/>
      <c r="Z7755"/>
    </row>
    <row r="7756" spans="1:26" x14ac:dyDescent="0.25">
      <c r="A7756" s="2" t="s">
        <v>6</v>
      </c>
      <c r="B7756" s="3">
        <v>2008</v>
      </c>
      <c r="C7756" s="3">
        <v>11</v>
      </c>
      <c r="D7756" s="3">
        <v>18</v>
      </c>
      <c r="E7756" s="3">
        <v>21</v>
      </c>
      <c r="F7756" s="42">
        <v>14.2</v>
      </c>
      <c r="G7756" s="8">
        <f t="shared" si="469"/>
        <v>18</v>
      </c>
      <c r="H7756" s="8">
        <f t="shared" si="470"/>
        <v>209.00000000000003</v>
      </c>
      <c r="I7756" s="8">
        <f t="shared" si="471"/>
        <v>52.250000000000007</v>
      </c>
      <c r="J7756" s="1">
        <v>18</v>
      </c>
      <c r="K7756" s="1">
        <v>25</v>
      </c>
      <c r="M7756" s="45"/>
      <c r="N7756" s="45"/>
      <c r="O7756" s="45"/>
      <c r="P7756" s="28"/>
      <c r="Q7756" s="28"/>
      <c r="R7756" s="25"/>
      <c r="Z7756"/>
    </row>
    <row r="7757" spans="1:26" x14ac:dyDescent="0.25">
      <c r="A7757" s="2" t="s">
        <v>6</v>
      </c>
      <c r="B7757" s="3">
        <v>2008</v>
      </c>
      <c r="C7757" s="3">
        <v>11</v>
      </c>
      <c r="D7757" s="3">
        <v>18</v>
      </c>
      <c r="E7757" s="3">
        <v>22</v>
      </c>
      <c r="F7757" s="42">
        <v>14</v>
      </c>
      <c r="G7757" s="8">
        <f t="shared" si="469"/>
        <v>18</v>
      </c>
      <c r="H7757" s="8">
        <f t="shared" si="470"/>
        <v>220</v>
      </c>
      <c r="I7757" s="8">
        <f t="shared" si="471"/>
        <v>55</v>
      </c>
      <c r="J7757" s="1">
        <v>18</v>
      </c>
      <c r="K7757" s="1">
        <v>25</v>
      </c>
      <c r="M7757" s="45"/>
      <c r="N7757" s="45"/>
      <c r="O7757" s="45"/>
      <c r="P7757" s="28"/>
      <c r="Q7757" s="28"/>
      <c r="R7757" s="25"/>
      <c r="Z7757"/>
    </row>
    <row r="7758" spans="1:26" x14ac:dyDescent="0.25">
      <c r="A7758" s="2" t="s">
        <v>6</v>
      </c>
      <c r="B7758" s="3">
        <v>2008</v>
      </c>
      <c r="C7758" s="3">
        <v>11</v>
      </c>
      <c r="D7758" s="3">
        <v>18</v>
      </c>
      <c r="E7758" s="3">
        <v>23</v>
      </c>
      <c r="F7758" s="42">
        <v>13.5</v>
      </c>
      <c r="G7758" s="8">
        <f t="shared" si="469"/>
        <v>18</v>
      </c>
      <c r="H7758" s="8">
        <f t="shared" si="470"/>
        <v>247.5</v>
      </c>
      <c r="I7758" s="8">
        <f t="shared" si="471"/>
        <v>61.875</v>
      </c>
      <c r="J7758" s="1">
        <v>18</v>
      </c>
      <c r="K7758" s="1">
        <v>25</v>
      </c>
      <c r="M7758" s="45"/>
      <c r="N7758" s="45"/>
      <c r="O7758" s="45"/>
      <c r="P7758" s="28"/>
      <c r="Q7758" s="28"/>
      <c r="R7758" s="25"/>
      <c r="Z7758"/>
    </row>
    <row r="7759" spans="1:26" x14ac:dyDescent="0.25">
      <c r="A7759" s="2" t="s">
        <v>6</v>
      </c>
      <c r="B7759" s="3">
        <v>2008</v>
      </c>
      <c r="C7759" s="3">
        <v>11</v>
      </c>
      <c r="D7759" s="3">
        <v>19</v>
      </c>
      <c r="E7759" s="3">
        <v>0</v>
      </c>
      <c r="F7759" s="42">
        <v>13.2</v>
      </c>
      <c r="G7759" s="8">
        <f t="shared" si="469"/>
        <v>18</v>
      </c>
      <c r="H7759" s="8">
        <f t="shared" si="470"/>
        <v>264.00000000000006</v>
      </c>
      <c r="I7759" s="8">
        <f t="shared" si="471"/>
        <v>66.000000000000014</v>
      </c>
      <c r="J7759" s="1">
        <v>18</v>
      </c>
      <c r="K7759" s="1">
        <v>25</v>
      </c>
      <c r="M7759" s="45"/>
      <c r="N7759" s="45"/>
      <c r="O7759" s="45"/>
      <c r="P7759" s="28"/>
      <c r="Q7759" s="28"/>
      <c r="R7759" s="25"/>
      <c r="Z7759"/>
    </row>
    <row r="7760" spans="1:26" x14ac:dyDescent="0.25">
      <c r="A7760" s="2" t="s">
        <v>6</v>
      </c>
      <c r="B7760" s="3">
        <v>2008</v>
      </c>
      <c r="C7760" s="3">
        <v>11</v>
      </c>
      <c r="D7760" s="3">
        <v>19</v>
      </c>
      <c r="E7760" s="3">
        <v>1</v>
      </c>
      <c r="F7760" s="42">
        <v>13</v>
      </c>
      <c r="G7760" s="8">
        <f t="shared" si="469"/>
        <v>18</v>
      </c>
      <c r="H7760" s="8">
        <f t="shared" si="470"/>
        <v>275</v>
      </c>
      <c r="I7760" s="8">
        <f t="shared" si="471"/>
        <v>68.75</v>
      </c>
      <c r="J7760" s="1">
        <v>18</v>
      </c>
      <c r="K7760" s="1">
        <v>25</v>
      </c>
      <c r="M7760" s="45"/>
      <c r="N7760" s="45"/>
      <c r="O7760" s="45"/>
      <c r="P7760" s="28"/>
      <c r="Q7760" s="28"/>
      <c r="R7760" s="25"/>
      <c r="Z7760"/>
    </row>
    <row r="7761" spans="1:26" x14ac:dyDescent="0.25">
      <c r="A7761" s="2" t="s">
        <v>6</v>
      </c>
      <c r="B7761" s="3">
        <v>2008</v>
      </c>
      <c r="C7761" s="3">
        <v>11</v>
      </c>
      <c r="D7761" s="3">
        <v>19</v>
      </c>
      <c r="E7761" s="3">
        <v>2</v>
      </c>
      <c r="F7761" s="42">
        <v>12.9</v>
      </c>
      <c r="G7761" s="8">
        <f t="shared" si="469"/>
        <v>18</v>
      </c>
      <c r="H7761" s="8">
        <f t="shared" si="470"/>
        <v>280.5</v>
      </c>
      <c r="I7761" s="8">
        <f t="shared" si="471"/>
        <v>70.125</v>
      </c>
      <c r="J7761" s="1">
        <v>18</v>
      </c>
      <c r="K7761" s="1">
        <v>25</v>
      </c>
      <c r="M7761" s="45"/>
      <c r="N7761" s="45"/>
      <c r="O7761" s="45"/>
      <c r="P7761" s="28"/>
      <c r="Q7761" s="28"/>
      <c r="R7761" s="25"/>
      <c r="Z7761"/>
    </row>
    <row r="7762" spans="1:26" x14ac:dyDescent="0.25">
      <c r="A7762" s="2" t="s">
        <v>6</v>
      </c>
      <c r="B7762" s="3">
        <v>2008</v>
      </c>
      <c r="C7762" s="3">
        <v>11</v>
      </c>
      <c r="D7762" s="3">
        <v>19</v>
      </c>
      <c r="E7762" s="3">
        <v>3</v>
      </c>
      <c r="F7762" s="42">
        <v>12.6</v>
      </c>
      <c r="G7762" s="8">
        <f t="shared" si="469"/>
        <v>18</v>
      </c>
      <c r="H7762" s="8">
        <f t="shared" si="470"/>
        <v>297</v>
      </c>
      <c r="I7762" s="8">
        <f t="shared" si="471"/>
        <v>74.25</v>
      </c>
      <c r="J7762" s="1">
        <v>18</v>
      </c>
      <c r="K7762" s="1">
        <v>25</v>
      </c>
      <c r="M7762" s="45"/>
      <c r="N7762" s="45"/>
      <c r="O7762" s="45"/>
      <c r="P7762" s="28"/>
      <c r="Q7762" s="28"/>
      <c r="R7762" s="25"/>
      <c r="Z7762"/>
    </row>
    <row r="7763" spans="1:26" x14ac:dyDescent="0.25">
      <c r="A7763" s="2" t="s">
        <v>6</v>
      </c>
      <c r="B7763" s="3">
        <v>2008</v>
      </c>
      <c r="C7763" s="3">
        <v>11</v>
      </c>
      <c r="D7763" s="3">
        <v>19</v>
      </c>
      <c r="E7763" s="3">
        <v>4</v>
      </c>
      <c r="F7763" s="42">
        <v>12.4</v>
      </c>
      <c r="G7763" s="8">
        <f t="shared" si="469"/>
        <v>18</v>
      </c>
      <c r="H7763" s="8">
        <f t="shared" si="470"/>
        <v>308</v>
      </c>
      <c r="I7763" s="8">
        <f t="shared" si="471"/>
        <v>77</v>
      </c>
      <c r="J7763" s="1">
        <v>18</v>
      </c>
      <c r="K7763" s="1">
        <v>25</v>
      </c>
      <c r="M7763" s="45"/>
      <c r="N7763" s="45"/>
      <c r="O7763" s="45"/>
      <c r="P7763" s="28"/>
      <c r="Q7763" s="28"/>
      <c r="R7763" s="25"/>
      <c r="Z7763"/>
    </row>
    <row r="7764" spans="1:26" x14ac:dyDescent="0.25">
      <c r="A7764" s="2" t="s">
        <v>6</v>
      </c>
      <c r="B7764" s="3">
        <v>2008</v>
      </c>
      <c r="C7764" s="3">
        <v>11</v>
      </c>
      <c r="D7764" s="3">
        <v>19</v>
      </c>
      <c r="E7764" s="3">
        <v>5</v>
      </c>
      <c r="F7764" s="42">
        <v>12.1</v>
      </c>
      <c r="G7764" s="8">
        <f t="shared" si="469"/>
        <v>18</v>
      </c>
      <c r="H7764" s="8">
        <f t="shared" si="470"/>
        <v>324.5</v>
      </c>
      <c r="I7764" s="8">
        <f t="shared" si="471"/>
        <v>81.125</v>
      </c>
      <c r="J7764" s="1">
        <v>18</v>
      </c>
      <c r="K7764" s="1">
        <v>25</v>
      </c>
      <c r="M7764" s="45"/>
      <c r="N7764" s="45"/>
      <c r="O7764" s="45"/>
      <c r="P7764" s="28"/>
      <c r="Q7764" s="28"/>
      <c r="R7764" s="25"/>
      <c r="Z7764"/>
    </row>
    <row r="7765" spans="1:26" x14ac:dyDescent="0.25">
      <c r="A7765" s="2" t="s">
        <v>6</v>
      </c>
      <c r="B7765" s="3">
        <v>2008</v>
      </c>
      <c r="C7765" s="3">
        <v>11</v>
      </c>
      <c r="D7765" s="3">
        <v>19</v>
      </c>
      <c r="E7765" s="3">
        <v>6</v>
      </c>
      <c r="F7765" s="42">
        <v>11.8</v>
      </c>
      <c r="G7765" s="8">
        <f t="shared" si="469"/>
        <v>18</v>
      </c>
      <c r="H7765" s="8">
        <f t="shared" si="470"/>
        <v>340.99999999999994</v>
      </c>
      <c r="I7765" s="8">
        <f t="shared" si="471"/>
        <v>85.249999999999986</v>
      </c>
      <c r="J7765" s="1">
        <v>18</v>
      </c>
      <c r="K7765" s="1">
        <v>25</v>
      </c>
      <c r="M7765" s="45"/>
      <c r="N7765" s="45"/>
      <c r="O7765" s="45"/>
      <c r="P7765" s="28"/>
      <c r="Q7765" s="28"/>
      <c r="R7765" s="25"/>
      <c r="Z7765"/>
    </row>
    <row r="7766" spans="1:26" x14ac:dyDescent="0.25">
      <c r="A7766" s="2" t="s">
        <v>6</v>
      </c>
      <c r="B7766" s="3">
        <v>2008</v>
      </c>
      <c r="C7766" s="3">
        <v>11</v>
      </c>
      <c r="D7766" s="3">
        <v>19</v>
      </c>
      <c r="E7766" s="3">
        <v>7</v>
      </c>
      <c r="F7766" s="42">
        <v>11.5</v>
      </c>
      <c r="G7766" s="8">
        <f t="shared" si="469"/>
        <v>18</v>
      </c>
      <c r="H7766" s="8">
        <f t="shared" si="470"/>
        <v>357.5</v>
      </c>
      <c r="I7766" s="8">
        <f t="shared" si="471"/>
        <v>89.375</v>
      </c>
      <c r="J7766" s="1">
        <v>18</v>
      </c>
      <c r="K7766" s="1">
        <v>25</v>
      </c>
      <c r="M7766" s="45"/>
      <c r="N7766" s="45"/>
      <c r="O7766" s="45"/>
      <c r="P7766" s="28"/>
      <c r="Q7766" s="28"/>
      <c r="R7766" s="25"/>
      <c r="Z7766"/>
    </row>
    <row r="7767" spans="1:26" x14ac:dyDescent="0.25">
      <c r="A7767" s="2" t="s">
        <v>6</v>
      </c>
      <c r="B7767" s="3">
        <v>2008</v>
      </c>
      <c r="C7767" s="3">
        <v>11</v>
      </c>
      <c r="D7767" s="3">
        <v>19</v>
      </c>
      <c r="E7767" s="3">
        <v>8</v>
      </c>
      <c r="F7767" s="42">
        <v>11.3</v>
      </c>
      <c r="G7767" s="8">
        <f t="shared" si="469"/>
        <v>18</v>
      </c>
      <c r="H7767" s="8">
        <f t="shared" si="470"/>
        <v>368.49999999999994</v>
      </c>
      <c r="I7767" s="8">
        <f t="shared" si="471"/>
        <v>92.124999999999986</v>
      </c>
      <c r="J7767" s="1">
        <v>18</v>
      </c>
      <c r="K7767" s="1">
        <v>25</v>
      </c>
      <c r="M7767" s="45"/>
      <c r="N7767" s="45"/>
      <c r="O7767" s="45"/>
      <c r="P7767" s="28"/>
      <c r="Q7767" s="28"/>
      <c r="R7767" s="25"/>
      <c r="Z7767"/>
    </row>
    <row r="7768" spans="1:26" x14ac:dyDescent="0.25">
      <c r="A7768" s="2" t="s">
        <v>6</v>
      </c>
      <c r="B7768" s="3">
        <v>2008</v>
      </c>
      <c r="C7768" s="3">
        <v>11</v>
      </c>
      <c r="D7768" s="3">
        <v>19</v>
      </c>
      <c r="E7768" s="3">
        <v>9</v>
      </c>
      <c r="F7768" s="42">
        <v>11.5</v>
      </c>
      <c r="G7768" s="8">
        <f t="shared" si="469"/>
        <v>18</v>
      </c>
      <c r="H7768" s="8">
        <f t="shared" si="470"/>
        <v>357.5</v>
      </c>
      <c r="I7768" s="8">
        <f t="shared" si="471"/>
        <v>89.375</v>
      </c>
      <c r="J7768" s="1">
        <v>18</v>
      </c>
      <c r="K7768" s="1">
        <v>25</v>
      </c>
      <c r="M7768" s="45"/>
      <c r="N7768" s="45"/>
      <c r="O7768" s="45"/>
      <c r="P7768" s="28"/>
      <c r="Q7768" s="28"/>
      <c r="R7768" s="25"/>
      <c r="Z7768"/>
    </row>
    <row r="7769" spans="1:26" x14ac:dyDescent="0.25">
      <c r="A7769" s="2" t="s">
        <v>6</v>
      </c>
      <c r="B7769" s="3">
        <v>2008</v>
      </c>
      <c r="C7769" s="3">
        <v>11</v>
      </c>
      <c r="D7769" s="3">
        <v>19</v>
      </c>
      <c r="E7769" s="3">
        <v>10</v>
      </c>
      <c r="F7769" s="42">
        <v>12.2</v>
      </c>
      <c r="G7769" s="8">
        <f t="shared" si="469"/>
        <v>18</v>
      </c>
      <c r="H7769" s="8">
        <f t="shared" si="470"/>
        <v>319.00000000000006</v>
      </c>
      <c r="I7769" s="8">
        <f t="shared" si="471"/>
        <v>79.750000000000014</v>
      </c>
      <c r="J7769" s="1">
        <v>18</v>
      </c>
      <c r="K7769" s="1">
        <v>25</v>
      </c>
      <c r="M7769" s="45"/>
      <c r="N7769" s="45"/>
      <c r="O7769" s="45"/>
      <c r="P7769" s="28"/>
      <c r="Q7769" s="28"/>
      <c r="R7769" s="25"/>
      <c r="Z7769"/>
    </row>
    <row r="7770" spans="1:26" x14ac:dyDescent="0.25">
      <c r="A7770" s="2" t="s">
        <v>6</v>
      </c>
      <c r="B7770" s="3">
        <v>2008</v>
      </c>
      <c r="C7770" s="3">
        <v>11</v>
      </c>
      <c r="D7770" s="3">
        <v>19</v>
      </c>
      <c r="E7770" s="3">
        <v>11</v>
      </c>
      <c r="F7770" s="42">
        <v>12.7</v>
      </c>
      <c r="G7770" s="8">
        <f t="shared" si="469"/>
        <v>18</v>
      </c>
      <c r="H7770" s="8">
        <f t="shared" si="470"/>
        <v>291.50000000000006</v>
      </c>
      <c r="I7770" s="8">
        <f t="shared" si="471"/>
        <v>72.875000000000014</v>
      </c>
      <c r="J7770" s="1">
        <v>18</v>
      </c>
      <c r="K7770" s="1">
        <v>25</v>
      </c>
      <c r="M7770" s="45"/>
      <c r="N7770" s="45"/>
      <c r="O7770" s="45"/>
      <c r="P7770" s="28"/>
      <c r="Q7770" s="28"/>
      <c r="R7770" s="25"/>
      <c r="Z7770"/>
    </row>
    <row r="7771" spans="1:26" x14ac:dyDescent="0.25">
      <c r="A7771" s="2" t="s">
        <v>6</v>
      </c>
      <c r="B7771" s="3">
        <v>2008</v>
      </c>
      <c r="C7771" s="3">
        <v>11</v>
      </c>
      <c r="D7771" s="3">
        <v>19</v>
      </c>
      <c r="E7771" s="3">
        <v>12</v>
      </c>
      <c r="F7771" s="42">
        <v>14.6</v>
      </c>
      <c r="G7771" s="8">
        <f t="shared" si="469"/>
        <v>18</v>
      </c>
      <c r="H7771" s="8">
        <f t="shared" si="470"/>
        <v>187.00000000000003</v>
      </c>
      <c r="I7771" s="8">
        <f t="shared" si="471"/>
        <v>46.750000000000007</v>
      </c>
      <c r="J7771" s="1">
        <v>18</v>
      </c>
      <c r="K7771" s="1">
        <v>25</v>
      </c>
      <c r="M7771" s="45"/>
      <c r="N7771" s="45"/>
      <c r="O7771" s="45"/>
      <c r="P7771" s="28"/>
      <c r="Q7771" s="28"/>
      <c r="R7771" s="25"/>
      <c r="Z7771"/>
    </row>
    <row r="7772" spans="1:26" x14ac:dyDescent="0.25">
      <c r="A7772" s="2" t="s">
        <v>6</v>
      </c>
      <c r="B7772" s="3">
        <v>2008</v>
      </c>
      <c r="C7772" s="3">
        <v>11</v>
      </c>
      <c r="D7772" s="3">
        <v>19</v>
      </c>
      <c r="E7772" s="3">
        <v>13</v>
      </c>
      <c r="F7772" s="42">
        <v>15.3</v>
      </c>
      <c r="G7772" s="8">
        <f t="shared" si="469"/>
        <v>18</v>
      </c>
      <c r="H7772" s="8">
        <f t="shared" si="470"/>
        <v>148.49999999999997</v>
      </c>
      <c r="I7772" s="8">
        <f t="shared" si="471"/>
        <v>37.124999999999993</v>
      </c>
      <c r="J7772" s="1">
        <v>18</v>
      </c>
      <c r="K7772" s="1">
        <v>25</v>
      </c>
      <c r="M7772" s="45"/>
      <c r="N7772" s="45"/>
      <c r="O7772" s="45"/>
      <c r="P7772" s="28"/>
      <c r="Q7772" s="28"/>
      <c r="R7772" s="25"/>
      <c r="Z7772"/>
    </row>
    <row r="7773" spans="1:26" x14ac:dyDescent="0.25">
      <c r="A7773" s="2" t="s">
        <v>6</v>
      </c>
      <c r="B7773" s="3">
        <v>2008</v>
      </c>
      <c r="C7773" s="3">
        <v>11</v>
      </c>
      <c r="D7773" s="3">
        <v>19</v>
      </c>
      <c r="E7773" s="3">
        <v>14</v>
      </c>
      <c r="F7773" s="42">
        <v>15.8</v>
      </c>
      <c r="G7773" s="8">
        <f t="shared" si="469"/>
        <v>18</v>
      </c>
      <c r="H7773" s="8">
        <f t="shared" si="470"/>
        <v>120.99999999999996</v>
      </c>
      <c r="I7773" s="8">
        <f t="shared" si="471"/>
        <v>30.249999999999989</v>
      </c>
      <c r="J7773" s="1">
        <v>18</v>
      </c>
      <c r="K7773" s="1">
        <v>25</v>
      </c>
      <c r="M7773" s="45"/>
      <c r="N7773" s="45"/>
      <c r="O7773" s="45"/>
      <c r="P7773" s="28"/>
      <c r="Q7773" s="28"/>
      <c r="R7773" s="25"/>
      <c r="Z7773"/>
    </row>
    <row r="7774" spans="1:26" x14ac:dyDescent="0.25">
      <c r="A7774" s="2" t="s">
        <v>6</v>
      </c>
      <c r="B7774" s="3">
        <v>2008</v>
      </c>
      <c r="C7774" s="3">
        <v>11</v>
      </c>
      <c r="D7774" s="3">
        <v>19</v>
      </c>
      <c r="E7774" s="3">
        <v>15</v>
      </c>
      <c r="F7774" s="42">
        <v>16.100000000000001</v>
      </c>
      <c r="G7774" s="8">
        <f t="shared" si="469"/>
        <v>18</v>
      </c>
      <c r="H7774" s="8">
        <f t="shared" si="470"/>
        <v>104.49999999999991</v>
      </c>
      <c r="I7774" s="8">
        <f t="shared" si="471"/>
        <v>26.124999999999979</v>
      </c>
      <c r="J7774" s="1">
        <v>18</v>
      </c>
      <c r="K7774" s="1">
        <v>25</v>
      </c>
      <c r="M7774" s="45"/>
      <c r="N7774" s="45"/>
      <c r="O7774" s="45"/>
      <c r="P7774" s="28"/>
      <c r="Q7774" s="28"/>
      <c r="R7774" s="25"/>
      <c r="Z7774"/>
    </row>
    <row r="7775" spans="1:26" x14ac:dyDescent="0.25">
      <c r="A7775" s="2" t="s">
        <v>6</v>
      </c>
      <c r="B7775" s="3">
        <v>2008</v>
      </c>
      <c r="C7775" s="3">
        <v>11</v>
      </c>
      <c r="D7775" s="3">
        <v>19</v>
      </c>
      <c r="E7775" s="3">
        <v>16</v>
      </c>
      <c r="F7775" s="42">
        <v>16.100000000000001</v>
      </c>
      <c r="G7775" s="8">
        <f t="shared" si="469"/>
        <v>18</v>
      </c>
      <c r="H7775" s="8">
        <f t="shared" si="470"/>
        <v>104.49999999999991</v>
      </c>
      <c r="I7775" s="8">
        <f t="shared" si="471"/>
        <v>26.124999999999979</v>
      </c>
      <c r="J7775" s="1">
        <v>18</v>
      </c>
      <c r="K7775" s="1">
        <v>25</v>
      </c>
      <c r="M7775" s="45"/>
      <c r="N7775" s="45"/>
      <c r="O7775" s="45"/>
      <c r="P7775" s="28"/>
      <c r="Q7775" s="28"/>
      <c r="R7775" s="25"/>
      <c r="Z7775"/>
    </row>
    <row r="7776" spans="1:26" x14ac:dyDescent="0.25">
      <c r="A7776" s="2" t="s">
        <v>6</v>
      </c>
      <c r="B7776" s="3">
        <v>2008</v>
      </c>
      <c r="C7776" s="3">
        <v>11</v>
      </c>
      <c r="D7776" s="3">
        <v>19</v>
      </c>
      <c r="E7776" s="3">
        <v>17</v>
      </c>
      <c r="F7776" s="42">
        <v>15.5</v>
      </c>
      <c r="G7776" s="8">
        <f t="shared" si="469"/>
        <v>18</v>
      </c>
      <c r="H7776" s="8">
        <f t="shared" si="470"/>
        <v>137.5</v>
      </c>
      <c r="I7776" s="8">
        <f t="shared" si="471"/>
        <v>34.375</v>
      </c>
      <c r="J7776" s="1">
        <v>18</v>
      </c>
      <c r="K7776" s="1">
        <v>25</v>
      </c>
      <c r="M7776" s="45"/>
      <c r="N7776" s="45"/>
      <c r="O7776" s="45"/>
      <c r="P7776" s="28"/>
      <c r="Q7776" s="28"/>
      <c r="R7776" s="25"/>
      <c r="Z7776"/>
    </row>
    <row r="7777" spans="1:26" x14ac:dyDescent="0.25">
      <c r="A7777" s="2" t="s">
        <v>6</v>
      </c>
      <c r="B7777" s="3">
        <v>2008</v>
      </c>
      <c r="C7777" s="3">
        <v>11</v>
      </c>
      <c r="D7777" s="3">
        <v>19</v>
      </c>
      <c r="E7777" s="3">
        <v>18</v>
      </c>
      <c r="F7777" s="42">
        <v>14.7</v>
      </c>
      <c r="G7777" s="8">
        <f t="shared" si="469"/>
        <v>18</v>
      </c>
      <c r="H7777" s="8">
        <f t="shared" si="470"/>
        <v>181.50000000000003</v>
      </c>
      <c r="I7777" s="8">
        <f t="shared" si="471"/>
        <v>45.375000000000007</v>
      </c>
      <c r="J7777" s="1">
        <v>18</v>
      </c>
      <c r="K7777" s="1">
        <v>25</v>
      </c>
      <c r="M7777" s="45"/>
      <c r="N7777" s="45"/>
      <c r="O7777" s="45"/>
      <c r="P7777" s="28"/>
      <c r="Q7777" s="28"/>
      <c r="R7777" s="25"/>
      <c r="Z7777"/>
    </row>
    <row r="7778" spans="1:26" x14ac:dyDescent="0.25">
      <c r="A7778" s="2" t="s">
        <v>6</v>
      </c>
      <c r="B7778" s="3">
        <v>2008</v>
      </c>
      <c r="C7778" s="3">
        <v>11</v>
      </c>
      <c r="D7778" s="3">
        <v>19</v>
      </c>
      <c r="E7778" s="3">
        <v>19</v>
      </c>
      <c r="F7778" s="42">
        <v>14.5</v>
      </c>
      <c r="G7778" s="8">
        <f t="shared" si="469"/>
        <v>18</v>
      </c>
      <c r="H7778" s="8">
        <f t="shared" si="470"/>
        <v>192.5</v>
      </c>
      <c r="I7778" s="8">
        <f t="shared" si="471"/>
        <v>48.125</v>
      </c>
      <c r="J7778" s="1">
        <v>18</v>
      </c>
      <c r="K7778" s="1">
        <v>25</v>
      </c>
      <c r="M7778" s="45"/>
      <c r="N7778" s="45"/>
      <c r="O7778" s="45"/>
      <c r="P7778" s="28"/>
      <c r="Q7778" s="28"/>
      <c r="R7778" s="25"/>
      <c r="Z7778"/>
    </row>
    <row r="7779" spans="1:26" x14ac:dyDescent="0.25">
      <c r="A7779" s="2" t="s">
        <v>6</v>
      </c>
      <c r="B7779" s="3">
        <v>2008</v>
      </c>
      <c r="C7779" s="3">
        <v>11</v>
      </c>
      <c r="D7779" s="3">
        <v>19</v>
      </c>
      <c r="E7779" s="3">
        <v>20</v>
      </c>
      <c r="F7779" s="42">
        <v>14.2</v>
      </c>
      <c r="G7779" s="8">
        <f t="shared" si="469"/>
        <v>18</v>
      </c>
      <c r="H7779" s="8">
        <f t="shared" si="470"/>
        <v>209.00000000000003</v>
      </c>
      <c r="I7779" s="8">
        <f t="shared" si="471"/>
        <v>52.250000000000007</v>
      </c>
      <c r="J7779" s="1">
        <v>18</v>
      </c>
      <c r="K7779" s="1">
        <v>25</v>
      </c>
      <c r="M7779" s="45"/>
      <c r="N7779" s="45"/>
      <c r="O7779" s="45"/>
      <c r="P7779" s="28"/>
      <c r="Q7779" s="28"/>
      <c r="R7779" s="25"/>
      <c r="Z7779"/>
    </row>
    <row r="7780" spans="1:26" x14ac:dyDescent="0.25">
      <c r="A7780" s="2" t="s">
        <v>6</v>
      </c>
      <c r="B7780" s="3">
        <v>2008</v>
      </c>
      <c r="C7780" s="3">
        <v>11</v>
      </c>
      <c r="D7780" s="3">
        <v>19</v>
      </c>
      <c r="E7780" s="3">
        <v>21</v>
      </c>
      <c r="F7780" s="42">
        <v>13.9</v>
      </c>
      <c r="G7780" s="8">
        <f t="shared" si="469"/>
        <v>18</v>
      </c>
      <c r="H7780" s="8">
        <f t="shared" si="470"/>
        <v>225.49999999999997</v>
      </c>
      <c r="I7780" s="8">
        <f t="shared" si="471"/>
        <v>56.374999999999993</v>
      </c>
      <c r="J7780" s="1">
        <v>18</v>
      </c>
      <c r="K7780" s="1">
        <v>25</v>
      </c>
      <c r="M7780" s="45"/>
      <c r="N7780" s="45"/>
      <c r="O7780" s="45"/>
      <c r="P7780" s="28"/>
      <c r="Q7780" s="28"/>
      <c r="R7780" s="25"/>
      <c r="Z7780"/>
    </row>
    <row r="7781" spans="1:26" x14ac:dyDescent="0.25">
      <c r="A7781" s="2" t="s">
        <v>6</v>
      </c>
      <c r="B7781" s="3">
        <v>2008</v>
      </c>
      <c r="C7781" s="3">
        <v>11</v>
      </c>
      <c r="D7781" s="3">
        <v>19</v>
      </c>
      <c r="E7781" s="3">
        <v>22</v>
      </c>
      <c r="F7781" s="42">
        <v>13.4</v>
      </c>
      <c r="G7781" s="8">
        <f t="shared" si="469"/>
        <v>18</v>
      </c>
      <c r="H7781" s="8">
        <f t="shared" si="470"/>
        <v>252.99999999999997</v>
      </c>
      <c r="I7781" s="8">
        <f t="shared" si="471"/>
        <v>63.249999999999993</v>
      </c>
      <c r="J7781" s="1">
        <v>18</v>
      </c>
      <c r="K7781" s="1">
        <v>25</v>
      </c>
      <c r="M7781" s="45"/>
      <c r="N7781" s="45"/>
      <c r="O7781" s="45"/>
      <c r="P7781" s="28"/>
      <c r="Q7781" s="28"/>
      <c r="R7781" s="25"/>
      <c r="Z7781"/>
    </row>
    <row r="7782" spans="1:26" x14ac:dyDescent="0.25">
      <c r="A7782" s="2" t="s">
        <v>6</v>
      </c>
      <c r="B7782" s="3">
        <v>2008</v>
      </c>
      <c r="C7782" s="3">
        <v>11</v>
      </c>
      <c r="D7782" s="3">
        <v>19</v>
      </c>
      <c r="E7782" s="3">
        <v>23</v>
      </c>
      <c r="F7782" s="42">
        <v>12.9</v>
      </c>
      <c r="G7782" s="8">
        <f t="shared" si="469"/>
        <v>18</v>
      </c>
      <c r="H7782" s="8">
        <f t="shared" si="470"/>
        <v>280.5</v>
      </c>
      <c r="I7782" s="8">
        <f t="shared" si="471"/>
        <v>70.125</v>
      </c>
      <c r="J7782" s="1">
        <v>18</v>
      </c>
      <c r="K7782" s="1">
        <v>25</v>
      </c>
      <c r="M7782" s="45"/>
      <c r="N7782" s="45"/>
      <c r="O7782" s="45"/>
      <c r="P7782" s="28"/>
      <c r="Q7782" s="28"/>
      <c r="R7782" s="25"/>
      <c r="Z7782"/>
    </row>
    <row r="7783" spans="1:26" x14ac:dyDescent="0.25">
      <c r="A7783" s="2" t="s">
        <v>6</v>
      </c>
      <c r="B7783" s="3">
        <v>2008</v>
      </c>
      <c r="C7783" s="3">
        <v>11</v>
      </c>
      <c r="D7783" s="3">
        <v>20</v>
      </c>
      <c r="E7783" s="3">
        <v>0</v>
      </c>
      <c r="F7783" s="42">
        <v>12.7</v>
      </c>
      <c r="G7783" s="8">
        <f t="shared" si="469"/>
        <v>18</v>
      </c>
      <c r="H7783" s="8">
        <f t="shared" si="470"/>
        <v>291.50000000000006</v>
      </c>
      <c r="I7783" s="8">
        <f t="shared" si="471"/>
        <v>72.875000000000014</v>
      </c>
      <c r="J7783" s="1">
        <v>18</v>
      </c>
      <c r="K7783" s="1">
        <v>25</v>
      </c>
      <c r="M7783" s="45"/>
      <c r="N7783" s="45"/>
      <c r="O7783" s="45"/>
      <c r="P7783" s="28"/>
      <c r="Q7783" s="28"/>
      <c r="R7783" s="25"/>
      <c r="Z7783"/>
    </row>
    <row r="7784" spans="1:26" x14ac:dyDescent="0.25">
      <c r="A7784" s="2" t="s">
        <v>6</v>
      </c>
      <c r="B7784" s="3">
        <v>2008</v>
      </c>
      <c r="C7784" s="3">
        <v>11</v>
      </c>
      <c r="D7784" s="3">
        <v>20</v>
      </c>
      <c r="E7784" s="3">
        <v>1</v>
      </c>
      <c r="F7784" s="42">
        <v>12.9</v>
      </c>
      <c r="G7784" s="8">
        <f t="shared" si="469"/>
        <v>18</v>
      </c>
      <c r="H7784" s="8">
        <f t="shared" si="470"/>
        <v>280.5</v>
      </c>
      <c r="I7784" s="8">
        <f t="shared" si="471"/>
        <v>70.125</v>
      </c>
      <c r="J7784" s="1">
        <v>18</v>
      </c>
      <c r="K7784" s="1">
        <v>25</v>
      </c>
      <c r="M7784" s="45"/>
      <c r="N7784" s="45"/>
      <c r="O7784" s="45"/>
      <c r="P7784" s="28"/>
      <c r="Q7784" s="28"/>
      <c r="R7784" s="25"/>
      <c r="Z7784"/>
    </row>
    <row r="7785" spans="1:26" x14ac:dyDescent="0.25">
      <c r="A7785" s="2" t="s">
        <v>6</v>
      </c>
      <c r="B7785" s="3">
        <v>2008</v>
      </c>
      <c r="C7785" s="3">
        <v>11</v>
      </c>
      <c r="D7785" s="3">
        <v>20</v>
      </c>
      <c r="E7785" s="3">
        <v>2</v>
      </c>
      <c r="F7785" s="42">
        <v>12.6</v>
      </c>
      <c r="G7785" s="8">
        <f t="shared" si="469"/>
        <v>18</v>
      </c>
      <c r="H7785" s="8">
        <f t="shared" si="470"/>
        <v>297</v>
      </c>
      <c r="I7785" s="8">
        <f t="shared" si="471"/>
        <v>74.25</v>
      </c>
      <c r="J7785" s="1">
        <v>18</v>
      </c>
      <c r="K7785" s="1">
        <v>25</v>
      </c>
      <c r="M7785" s="45"/>
      <c r="N7785" s="45"/>
      <c r="O7785" s="45"/>
      <c r="P7785" s="28"/>
      <c r="Q7785" s="28"/>
      <c r="R7785" s="25"/>
      <c r="Z7785"/>
    </row>
    <row r="7786" spans="1:26" x14ac:dyDescent="0.25">
      <c r="A7786" s="2" t="s">
        <v>6</v>
      </c>
      <c r="B7786" s="3">
        <v>2008</v>
      </c>
      <c r="C7786" s="3">
        <v>11</v>
      </c>
      <c r="D7786" s="3">
        <v>20</v>
      </c>
      <c r="E7786" s="3">
        <v>3</v>
      </c>
      <c r="F7786" s="42">
        <v>12.1</v>
      </c>
      <c r="G7786" s="8">
        <f t="shared" si="469"/>
        <v>18</v>
      </c>
      <c r="H7786" s="8">
        <f t="shared" si="470"/>
        <v>324.5</v>
      </c>
      <c r="I7786" s="8">
        <f t="shared" si="471"/>
        <v>81.125</v>
      </c>
      <c r="J7786" s="1">
        <v>18</v>
      </c>
      <c r="K7786" s="1">
        <v>25</v>
      </c>
      <c r="M7786" s="45"/>
      <c r="N7786" s="45"/>
      <c r="O7786" s="45"/>
      <c r="P7786" s="28"/>
      <c r="Q7786" s="28"/>
      <c r="R7786" s="25"/>
      <c r="Z7786"/>
    </row>
    <row r="7787" spans="1:26" x14ac:dyDescent="0.25">
      <c r="A7787" s="2" t="s">
        <v>6</v>
      </c>
      <c r="B7787" s="3">
        <v>2008</v>
      </c>
      <c r="C7787" s="3">
        <v>11</v>
      </c>
      <c r="D7787" s="3">
        <v>20</v>
      </c>
      <c r="E7787" s="3">
        <v>4</v>
      </c>
      <c r="F7787" s="42">
        <v>11.6</v>
      </c>
      <c r="G7787" s="8">
        <f t="shared" si="469"/>
        <v>18</v>
      </c>
      <c r="H7787" s="8">
        <f t="shared" si="470"/>
        <v>352</v>
      </c>
      <c r="I7787" s="8">
        <f t="shared" si="471"/>
        <v>88</v>
      </c>
      <c r="J7787" s="1">
        <v>18</v>
      </c>
      <c r="K7787" s="1">
        <v>25</v>
      </c>
      <c r="M7787" s="45"/>
      <c r="N7787" s="45"/>
      <c r="O7787" s="45"/>
      <c r="P7787" s="28"/>
      <c r="Q7787" s="28"/>
      <c r="R7787" s="25"/>
      <c r="Z7787"/>
    </row>
    <row r="7788" spans="1:26" x14ac:dyDescent="0.25">
      <c r="A7788" s="2" t="s">
        <v>6</v>
      </c>
      <c r="B7788" s="3">
        <v>2008</v>
      </c>
      <c r="C7788" s="3">
        <v>11</v>
      </c>
      <c r="D7788" s="3">
        <v>20</v>
      </c>
      <c r="E7788" s="3">
        <v>5</v>
      </c>
      <c r="F7788" s="42">
        <v>11</v>
      </c>
      <c r="G7788" s="8">
        <f t="shared" si="469"/>
        <v>18</v>
      </c>
      <c r="H7788" s="8">
        <f t="shared" si="470"/>
        <v>385</v>
      </c>
      <c r="I7788" s="8">
        <f t="shared" si="471"/>
        <v>96.25</v>
      </c>
      <c r="J7788" s="1">
        <v>18</v>
      </c>
      <c r="K7788" s="1">
        <v>25</v>
      </c>
      <c r="M7788" s="45"/>
      <c r="N7788" s="45"/>
      <c r="O7788" s="45"/>
      <c r="P7788" s="28"/>
      <c r="Q7788" s="28"/>
      <c r="R7788" s="25"/>
      <c r="Z7788"/>
    </row>
    <row r="7789" spans="1:26" x14ac:dyDescent="0.25">
      <c r="A7789" s="2" t="s">
        <v>6</v>
      </c>
      <c r="B7789" s="3">
        <v>2008</v>
      </c>
      <c r="C7789" s="3">
        <v>11</v>
      </c>
      <c r="D7789" s="3">
        <v>20</v>
      </c>
      <c r="E7789" s="3">
        <v>6</v>
      </c>
      <c r="F7789" s="42">
        <v>10.9</v>
      </c>
      <c r="G7789" s="8">
        <f t="shared" si="469"/>
        <v>18</v>
      </c>
      <c r="H7789" s="8">
        <f t="shared" si="470"/>
        <v>390.5</v>
      </c>
      <c r="I7789" s="8">
        <f t="shared" si="471"/>
        <v>97.625</v>
      </c>
      <c r="J7789" s="1">
        <v>18</v>
      </c>
      <c r="K7789" s="1">
        <v>25</v>
      </c>
      <c r="M7789" s="45"/>
      <c r="N7789" s="45"/>
      <c r="O7789" s="45"/>
      <c r="P7789" s="28"/>
      <c r="Q7789" s="28"/>
      <c r="R7789" s="25"/>
      <c r="Z7789"/>
    </row>
    <row r="7790" spans="1:26" x14ac:dyDescent="0.25">
      <c r="A7790" s="2" t="s">
        <v>6</v>
      </c>
      <c r="B7790" s="3">
        <v>2008</v>
      </c>
      <c r="C7790" s="3">
        <v>11</v>
      </c>
      <c r="D7790" s="3">
        <v>20</v>
      </c>
      <c r="E7790" s="3">
        <v>7</v>
      </c>
      <c r="F7790" s="42">
        <v>10.9</v>
      </c>
      <c r="G7790" s="8">
        <f t="shared" si="469"/>
        <v>18</v>
      </c>
      <c r="H7790" s="8">
        <f t="shared" si="470"/>
        <v>390.5</v>
      </c>
      <c r="I7790" s="8">
        <f t="shared" si="471"/>
        <v>97.625</v>
      </c>
      <c r="J7790" s="1">
        <v>18</v>
      </c>
      <c r="K7790" s="1">
        <v>25</v>
      </c>
      <c r="M7790" s="45"/>
      <c r="N7790" s="45"/>
      <c r="O7790" s="45"/>
      <c r="P7790" s="28"/>
      <c r="Q7790" s="28"/>
      <c r="R7790" s="25"/>
      <c r="Z7790"/>
    </row>
    <row r="7791" spans="1:26" x14ac:dyDescent="0.25">
      <c r="A7791" s="2" t="s">
        <v>6</v>
      </c>
      <c r="B7791" s="3">
        <v>2008</v>
      </c>
      <c r="C7791" s="3">
        <v>11</v>
      </c>
      <c r="D7791" s="3">
        <v>20</v>
      </c>
      <c r="E7791" s="3">
        <v>8</v>
      </c>
      <c r="F7791" s="42">
        <v>10.6</v>
      </c>
      <c r="G7791" s="8">
        <f t="shared" si="469"/>
        <v>18</v>
      </c>
      <c r="H7791" s="8">
        <f t="shared" si="470"/>
        <v>407</v>
      </c>
      <c r="I7791" s="8">
        <f t="shared" si="471"/>
        <v>101.75</v>
      </c>
      <c r="J7791" s="1">
        <v>18</v>
      </c>
      <c r="K7791" s="1">
        <v>25</v>
      </c>
      <c r="M7791" s="45"/>
      <c r="N7791" s="45"/>
      <c r="O7791" s="45"/>
      <c r="P7791" s="28"/>
      <c r="Q7791" s="28"/>
      <c r="R7791" s="25"/>
      <c r="Z7791"/>
    </row>
    <row r="7792" spans="1:26" x14ac:dyDescent="0.25">
      <c r="A7792" s="2" t="s">
        <v>6</v>
      </c>
      <c r="B7792" s="3">
        <v>2008</v>
      </c>
      <c r="C7792" s="3">
        <v>11</v>
      </c>
      <c r="D7792" s="3">
        <v>20</v>
      </c>
      <c r="E7792" s="3">
        <v>9</v>
      </c>
      <c r="F7792" s="42">
        <v>10.5</v>
      </c>
      <c r="G7792" s="8">
        <f t="shared" si="469"/>
        <v>18</v>
      </c>
      <c r="H7792" s="8">
        <f t="shared" si="470"/>
        <v>412.5</v>
      </c>
      <c r="I7792" s="8">
        <f t="shared" si="471"/>
        <v>103.125</v>
      </c>
      <c r="J7792" s="1">
        <v>18</v>
      </c>
      <c r="K7792" s="1">
        <v>25</v>
      </c>
      <c r="M7792" s="45"/>
      <c r="N7792" s="45"/>
      <c r="O7792" s="45"/>
      <c r="P7792" s="28"/>
      <c r="Q7792" s="28"/>
      <c r="R7792" s="25"/>
      <c r="Z7792"/>
    </row>
    <row r="7793" spans="1:26" x14ac:dyDescent="0.25">
      <c r="A7793" s="2" t="s">
        <v>6</v>
      </c>
      <c r="B7793" s="3">
        <v>2008</v>
      </c>
      <c r="C7793" s="3">
        <v>11</v>
      </c>
      <c r="D7793" s="3">
        <v>20</v>
      </c>
      <c r="E7793" s="3">
        <v>10</v>
      </c>
      <c r="F7793" s="42">
        <v>10.8</v>
      </c>
      <c r="G7793" s="8">
        <f t="shared" si="469"/>
        <v>18</v>
      </c>
      <c r="H7793" s="8">
        <f t="shared" si="470"/>
        <v>395.99999999999994</v>
      </c>
      <c r="I7793" s="8">
        <f t="shared" si="471"/>
        <v>98.999999999999986</v>
      </c>
      <c r="J7793" s="1">
        <v>18</v>
      </c>
      <c r="K7793" s="1">
        <v>25</v>
      </c>
      <c r="M7793" s="45"/>
      <c r="N7793" s="45"/>
      <c r="O7793" s="45"/>
      <c r="P7793" s="28"/>
      <c r="Q7793" s="28"/>
      <c r="R7793" s="25"/>
      <c r="Z7793"/>
    </row>
    <row r="7794" spans="1:26" x14ac:dyDescent="0.25">
      <c r="A7794" s="2" t="s">
        <v>6</v>
      </c>
      <c r="B7794" s="3">
        <v>2008</v>
      </c>
      <c r="C7794" s="3">
        <v>11</v>
      </c>
      <c r="D7794" s="3">
        <v>20</v>
      </c>
      <c r="E7794" s="3">
        <v>11</v>
      </c>
      <c r="F7794" s="42">
        <v>11.3</v>
      </c>
      <c r="G7794" s="8">
        <f t="shared" si="469"/>
        <v>18</v>
      </c>
      <c r="H7794" s="8">
        <f t="shared" si="470"/>
        <v>368.49999999999994</v>
      </c>
      <c r="I7794" s="8">
        <f t="shared" si="471"/>
        <v>92.124999999999986</v>
      </c>
      <c r="J7794" s="1">
        <v>18</v>
      </c>
      <c r="K7794" s="1">
        <v>25</v>
      </c>
      <c r="M7794" s="45"/>
      <c r="N7794" s="45"/>
      <c r="O7794" s="45"/>
      <c r="P7794" s="28"/>
      <c r="Q7794" s="28"/>
      <c r="R7794" s="25"/>
      <c r="Z7794"/>
    </row>
    <row r="7795" spans="1:26" x14ac:dyDescent="0.25">
      <c r="A7795" s="2" t="s">
        <v>6</v>
      </c>
      <c r="B7795" s="3">
        <v>2008</v>
      </c>
      <c r="C7795" s="3">
        <v>11</v>
      </c>
      <c r="D7795" s="3">
        <v>20</v>
      </c>
      <c r="E7795" s="3">
        <v>12</v>
      </c>
      <c r="F7795" s="42">
        <v>12.7</v>
      </c>
      <c r="G7795" s="8">
        <f t="shared" si="469"/>
        <v>18</v>
      </c>
      <c r="H7795" s="8">
        <f t="shared" si="470"/>
        <v>291.50000000000006</v>
      </c>
      <c r="I7795" s="8">
        <f t="shared" si="471"/>
        <v>72.875000000000014</v>
      </c>
      <c r="J7795" s="1">
        <v>18</v>
      </c>
      <c r="K7795" s="1">
        <v>25</v>
      </c>
      <c r="M7795" s="45"/>
      <c r="N7795" s="45"/>
      <c r="O7795" s="45"/>
      <c r="P7795" s="28"/>
      <c r="Q7795" s="28"/>
      <c r="R7795" s="25"/>
      <c r="Z7795"/>
    </row>
    <row r="7796" spans="1:26" x14ac:dyDescent="0.25">
      <c r="A7796" s="2" t="s">
        <v>6</v>
      </c>
      <c r="B7796" s="3">
        <v>2008</v>
      </c>
      <c r="C7796" s="3">
        <v>11</v>
      </c>
      <c r="D7796" s="3">
        <v>20</v>
      </c>
      <c r="E7796" s="3">
        <v>13</v>
      </c>
      <c r="F7796" s="42">
        <v>13.8</v>
      </c>
      <c r="G7796" s="8">
        <f t="shared" si="469"/>
        <v>18</v>
      </c>
      <c r="H7796" s="8">
        <f t="shared" si="470"/>
        <v>230.99999999999997</v>
      </c>
      <c r="I7796" s="8">
        <f t="shared" si="471"/>
        <v>57.749999999999993</v>
      </c>
      <c r="J7796" s="1">
        <v>18</v>
      </c>
      <c r="K7796" s="1">
        <v>25</v>
      </c>
      <c r="M7796" s="45"/>
      <c r="N7796" s="45"/>
      <c r="O7796" s="45"/>
      <c r="P7796" s="28"/>
      <c r="Q7796" s="28"/>
      <c r="R7796" s="25"/>
      <c r="Z7796"/>
    </row>
    <row r="7797" spans="1:26" x14ac:dyDescent="0.25">
      <c r="A7797" s="2" t="s">
        <v>6</v>
      </c>
      <c r="B7797" s="3">
        <v>2008</v>
      </c>
      <c r="C7797" s="3">
        <v>11</v>
      </c>
      <c r="D7797" s="3">
        <v>20</v>
      </c>
      <c r="E7797" s="3">
        <v>14</v>
      </c>
      <c r="F7797" s="42">
        <v>14.7</v>
      </c>
      <c r="G7797" s="8">
        <f t="shared" si="469"/>
        <v>18</v>
      </c>
      <c r="H7797" s="8">
        <f t="shared" si="470"/>
        <v>181.50000000000003</v>
      </c>
      <c r="I7797" s="8">
        <f t="shared" si="471"/>
        <v>45.375000000000007</v>
      </c>
      <c r="J7797" s="1">
        <v>18</v>
      </c>
      <c r="K7797" s="1">
        <v>25</v>
      </c>
      <c r="M7797" s="45"/>
      <c r="N7797" s="45"/>
      <c r="O7797" s="45"/>
      <c r="P7797" s="28"/>
      <c r="Q7797" s="28"/>
      <c r="R7797" s="25"/>
      <c r="Z7797"/>
    </row>
    <row r="7798" spans="1:26" x14ac:dyDescent="0.25">
      <c r="A7798" s="2" t="s">
        <v>6</v>
      </c>
      <c r="B7798" s="3">
        <v>2008</v>
      </c>
      <c r="C7798" s="3">
        <v>11</v>
      </c>
      <c r="D7798" s="3">
        <v>20</v>
      </c>
      <c r="E7798" s="3">
        <v>15</v>
      </c>
      <c r="F7798" s="42">
        <v>15.1</v>
      </c>
      <c r="G7798" s="8">
        <f t="shared" si="469"/>
        <v>18</v>
      </c>
      <c r="H7798" s="8">
        <f t="shared" si="470"/>
        <v>159.50000000000003</v>
      </c>
      <c r="I7798" s="8">
        <f t="shared" si="471"/>
        <v>39.875000000000007</v>
      </c>
      <c r="J7798" s="1">
        <v>18</v>
      </c>
      <c r="K7798" s="1">
        <v>25</v>
      </c>
      <c r="M7798" s="45"/>
      <c r="N7798" s="45"/>
      <c r="O7798" s="45"/>
      <c r="P7798" s="28"/>
      <c r="Q7798" s="28"/>
      <c r="R7798" s="25"/>
      <c r="Z7798"/>
    </row>
    <row r="7799" spans="1:26" x14ac:dyDescent="0.25">
      <c r="A7799" s="2" t="s">
        <v>6</v>
      </c>
      <c r="B7799" s="3">
        <v>2008</v>
      </c>
      <c r="C7799" s="3">
        <v>11</v>
      </c>
      <c r="D7799" s="3">
        <v>20</v>
      </c>
      <c r="E7799" s="3">
        <v>16</v>
      </c>
      <c r="F7799" s="42">
        <v>15.2</v>
      </c>
      <c r="G7799" s="8">
        <f t="shared" si="469"/>
        <v>18</v>
      </c>
      <c r="H7799" s="8">
        <f t="shared" si="470"/>
        <v>154.00000000000003</v>
      </c>
      <c r="I7799" s="8">
        <f t="shared" si="471"/>
        <v>38.500000000000007</v>
      </c>
      <c r="J7799" s="1">
        <v>18</v>
      </c>
      <c r="K7799" s="1">
        <v>25</v>
      </c>
      <c r="M7799" s="45"/>
      <c r="N7799" s="45"/>
      <c r="O7799" s="45"/>
      <c r="P7799" s="28"/>
      <c r="Q7799" s="28"/>
      <c r="R7799" s="25"/>
      <c r="Z7799"/>
    </row>
    <row r="7800" spans="1:26" x14ac:dyDescent="0.25">
      <c r="A7800" s="2" t="s">
        <v>6</v>
      </c>
      <c r="B7800" s="3">
        <v>2008</v>
      </c>
      <c r="C7800" s="3">
        <v>11</v>
      </c>
      <c r="D7800" s="3">
        <v>20</v>
      </c>
      <c r="E7800" s="3">
        <v>17</v>
      </c>
      <c r="F7800" s="42">
        <v>14.7</v>
      </c>
      <c r="G7800" s="8">
        <f t="shared" si="469"/>
        <v>18</v>
      </c>
      <c r="H7800" s="8">
        <f t="shared" si="470"/>
        <v>181.50000000000003</v>
      </c>
      <c r="I7800" s="8">
        <f t="shared" si="471"/>
        <v>45.375000000000007</v>
      </c>
      <c r="J7800" s="1">
        <v>18</v>
      </c>
      <c r="K7800" s="1">
        <v>25</v>
      </c>
      <c r="M7800" s="45"/>
      <c r="N7800" s="45"/>
      <c r="O7800" s="45"/>
      <c r="P7800" s="28"/>
      <c r="Q7800" s="28"/>
      <c r="R7800" s="25"/>
      <c r="Z7800"/>
    </row>
    <row r="7801" spans="1:26" x14ac:dyDescent="0.25">
      <c r="A7801" s="2" t="s">
        <v>6</v>
      </c>
      <c r="B7801" s="3">
        <v>2008</v>
      </c>
      <c r="C7801" s="3">
        <v>11</v>
      </c>
      <c r="D7801" s="3">
        <v>20</v>
      </c>
      <c r="E7801" s="3">
        <v>18</v>
      </c>
      <c r="F7801" s="42">
        <v>14.2</v>
      </c>
      <c r="G7801" s="8">
        <f t="shared" si="469"/>
        <v>18</v>
      </c>
      <c r="H7801" s="8">
        <f t="shared" si="470"/>
        <v>209.00000000000003</v>
      </c>
      <c r="I7801" s="8">
        <f t="shared" si="471"/>
        <v>52.250000000000007</v>
      </c>
      <c r="J7801" s="1">
        <v>18</v>
      </c>
      <c r="K7801" s="1">
        <v>25</v>
      </c>
      <c r="M7801" s="45"/>
      <c r="N7801" s="45"/>
      <c r="O7801" s="45"/>
      <c r="P7801" s="28"/>
      <c r="Q7801" s="28"/>
      <c r="R7801" s="25"/>
      <c r="Z7801"/>
    </row>
    <row r="7802" spans="1:26" x14ac:dyDescent="0.25">
      <c r="A7802" s="2" t="s">
        <v>6</v>
      </c>
      <c r="B7802" s="3">
        <v>2008</v>
      </c>
      <c r="C7802" s="3">
        <v>11</v>
      </c>
      <c r="D7802" s="3">
        <v>20</v>
      </c>
      <c r="E7802" s="3">
        <v>19</v>
      </c>
      <c r="F7802" s="42">
        <v>13.7</v>
      </c>
      <c r="G7802" s="8">
        <f t="shared" si="469"/>
        <v>18</v>
      </c>
      <c r="H7802" s="8">
        <f t="shared" si="470"/>
        <v>236.50000000000003</v>
      </c>
      <c r="I7802" s="8">
        <f t="shared" si="471"/>
        <v>59.125000000000007</v>
      </c>
      <c r="J7802" s="1">
        <v>18</v>
      </c>
      <c r="K7802" s="1">
        <v>25</v>
      </c>
      <c r="M7802" s="45"/>
      <c r="N7802" s="45"/>
      <c r="O7802" s="45"/>
      <c r="P7802" s="28"/>
      <c r="Q7802" s="28"/>
      <c r="R7802" s="25"/>
      <c r="Z7802"/>
    </row>
    <row r="7803" spans="1:26" x14ac:dyDescent="0.25">
      <c r="A7803" s="2" t="s">
        <v>6</v>
      </c>
      <c r="B7803" s="3">
        <v>2008</v>
      </c>
      <c r="C7803" s="3">
        <v>11</v>
      </c>
      <c r="D7803" s="3">
        <v>20</v>
      </c>
      <c r="E7803" s="3">
        <v>20</v>
      </c>
      <c r="F7803" s="42">
        <v>13.3</v>
      </c>
      <c r="G7803" s="8">
        <f t="shared" si="469"/>
        <v>18</v>
      </c>
      <c r="H7803" s="8">
        <f t="shared" si="470"/>
        <v>258.49999999999994</v>
      </c>
      <c r="I7803" s="8">
        <f t="shared" si="471"/>
        <v>64.624999999999986</v>
      </c>
      <c r="J7803" s="1">
        <v>18</v>
      </c>
      <c r="K7803" s="1">
        <v>25</v>
      </c>
      <c r="M7803" s="45"/>
      <c r="N7803" s="45"/>
      <c r="O7803" s="45"/>
      <c r="P7803" s="28"/>
      <c r="Q7803" s="28"/>
      <c r="R7803" s="25"/>
      <c r="Z7803"/>
    </row>
    <row r="7804" spans="1:26" x14ac:dyDescent="0.25">
      <c r="A7804" s="2" t="s">
        <v>6</v>
      </c>
      <c r="B7804" s="3">
        <v>2008</v>
      </c>
      <c r="C7804" s="3">
        <v>11</v>
      </c>
      <c r="D7804" s="3">
        <v>20</v>
      </c>
      <c r="E7804" s="3">
        <v>21</v>
      </c>
      <c r="F7804" s="42">
        <v>12.9</v>
      </c>
      <c r="G7804" s="8">
        <f t="shared" si="469"/>
        <v>18</v>
      </c>
      <c r="H7804" s="8">
        <f t="shared" si="470"/>
        <v>280.5</v>
      </c>
      <c r="I7804" s="8">
        <f t="shared" si="471"/>
        <v>70.125</v>
      </c>
      <c r="J7804" s="1">
        <v>18</v>
      </c>
      <c r="K7804" s="1">
        <v>25</v>
      </c>
      <c r="M7804" s="45"/>
      <c r="N7804" s="45"/>
      <c r="O7804" s="45"/>
      <c r="P7804" s="28"/>
      <c r="Q7804" s="28"/>
      <c r="R7804" s="25"/>
      <c r="Z7804"/>
    </row>
    <row r="7805" spans="1:26" x14ac:dyDescent="0.25">
      <c r="A7805" s="2" t="s">
        <v>6</v>
      </c>
      <c r="B7805" s="3">
        <v>2008</v>
      </c>
      <c r="C7805" s="3">
        <v>11</v>
      </c>
      <c r="D7805" s="3">
        <v>20</v>
      </c>
      <c r="E7805" s="3">
        <v>22</v>
      </c>
      <c r="F7805" s="42">
        <v>12.7</v>
      </c>
      <c r="G7805" s="8">
        <f t="shared" si="469"/>
        <v>18</v>
      </c>
      <c r="H7805" s="8">
        <f t="shared" si="470"/>
        <v>291.50000000000006</v>
      </c>
      <c r="I7805" s="8">
        <f t="shared" si="471"/>
        <v>72.875000000000014</v>
      </c>
      <c r="J7805" s="1">
        <v>18</v>
      </c>
      <c r="K7805" s="1">
        <v>25</v>
      </c>
      <c r="M7805" s="45"/>
      <c r="N7805" s="45"/>
      <c r="O7805" s="45"/>
      <c r="P7805" s="28"/>
      <c r="Q7805" s="28"/>
      <c r="R7805" s="25"/>
      <c r="Z7805"/>
    </row>
    <row r="7806" spans="1:26" x14ac:dyDescent="0.25">
      <c r="A7806" s="2" t="s">
        <v>6</v>
      </c>
      <c r="B7806" s="3">
        <v>2008</v>
      </c>
      <c r="C7806" s="3">
        <v>11</v>
      </c>
      <c r="D7806" s="3">
        <v>20</v>
      </c>
      <c r="E7806" s="3">
        <v>23</v>
      </c>
      <c r="F7806" s="42">
        <v>12.3</v>
      </c>
      <c r="G7806" s="8">
        <f t="shared" si="469"/>
        <v>18</v>
      </c>
      <c r="H7806" s="8">
        <f t="shared" si="470"/>
        <v>313.49999999999994</v>
      </c>
      <c r="I7806" s="8">
        <f t="shared" si="471"/>
        <v>78.374999999999986</v>
      </c>
      <c r="J7806" s="1">
        <v>18</v>
      </c>
      <c r="K7806" s="1">
        <v>25</v>
      </c>
      <c r="M7806" s="45"/>
      <c r="N7806" s="45"/>
      <c r="O7806" s="45"/>
      <c r="P7806" s="28"/>
      <c r="Q7806" s="28"/>
      <c r="R7806" s="25"/>
      <c r="Z7806"/>
    </row>
    <row r="7807" spans="1:26" x14ac:dyDescent="0.25">
      <c r="A7807" s="2" t="s">
        <v>6</v>
      </c>
      <c r="B7807" s="3">
        <v>2008</v>
      </c>
      <c r="C7807" s="3">
        <v>11</v>
      </c>
      <c r="D7807" s="3">
        <v>21</v>
      </c>
      <c r="E7807" s="3">
        <v>0</v>
      </c>
      <c r="F7807" s="42">
        <v>11.9</v>
      </c>
      <c r="G7807" s="8">
        <f t="shared" si="469"/>
        <v>18</v>
      </c>
      <c r="H7807" s="8">
        <f t="shared" si="470"/>
        <v>335.5</v>
      </c>
      <c r="I7807" s="8">
        <f t="shared" si="471"/>
        <v>83.875</v>
      </c>
      <c r="J7807" s="1">
        <v>18</v>
      </c>
      <c r="K7807" s="1">
        <v>25</v>
      </c>
      <c r="M7807" s="45"/>
      <c r="N7807" s="45"/>
      <c r="O7807" s="45"/>
      <c r="P7807" s="28"/>
      <c r="Q7807" s="28"/>
      <c r="R7807" s="25"/>
      <c r="Z7807"/>
    </row>
    <row r="7808" spans="1:26" x14ac:dyDescent="0.25">
      <c r="A7808" s="2" t="s">
        <v>6</v>
      </c>
      <c r="B7808" s="3">
        <v>2008</v>
      </c>
      <c r="C7808" s="3">
        <v>11</v>
      </c>
      <c r="D7808" s="3">
        <v>21</v>
      </c>
      <c r="E7808" s="3">
        <v>1</v>
      </c>
      <c r="F7808" s="42">
        <v>11.6</v>
      </c>
      <c r="G7808" s="8">
        <f t="shared" si="469"/>
        <v>18</v>
      </c>
      <c r="H7808" s="8">
        <f t="shared" si="470"/>
        <v>352</v>
      </c>
      <c r="I7808" s="8">
        <f t="shared" si="471"/>
        <v>88</v>
      </c>
      <c r="J7808" s="1">
        <v>18</v>
      </c>
      <c r="K7808" s="1">
        <v>25</v>
      </c>
      <c r="M7808" s="45"/>
      <c r="N7808" s="45"/>
      <c r="O7808" s="45"/>
      <c r="P7808" s="28"/>
      <c r="Q7808" s="28"/>
      <c r="R7808" s="25"/>
      <c r="Z7808"/>
    </row>
    <row r="7809" spans="1:26" x14ac:dyDescent="0.25">
      <c r="A7809" s="2" t="s">
        <v>6</v>
      </c>
      <c r="B7809" s="3">
        <v>2008</v>
      </c>
      <c r="C7809" s="3">
        <v>11</v>
      </c>
      <c r="D7809" s="3">
        <v>21</v>
      </c>
      <c r="E7809" s="3">
        <v>2</v>
      </c>
      <c r="F7809" s="42">
        <v>11.2</v>
      </c>
      <c r="G7809" s="8">
        <f t="shared" si="469"/>
        <v>18</v>
      </c>
      <c r="H7809" s="8">
        <f t="shared" si="470"/>
        <v>374.00000000000006</v>
      </c>
      <c r="I7809" s="8">
        <f t="shared" si="471"/>
        <v>93.500000000000014</v>
      </c>
      <c r="J7809" s="1">
        <v>18</v>
      </c>
      <c r="K7809" s="1">
        <v>25</v>
      </c>
      <c r="M7809" s="45"/>
      <c r="N7809" s="45"/>
      <c r="O7809" s="45"/>
      <c r="P7809" s="28"/>
      <c r="Q7809" s="28"/>
      <c r="R7809" s="25"/>
      <c r="Z7809"/>
    </row>
    <row r="7810" spans="1:26" x14ac:dyDescent="0.25">
      <c r="A7810" s="2" t="s">
        <v>6</v>
      </c>
      <c r="B7810" s="3">
        <v>2008</v>
      </c>
      <c r="C7810" s="3">
        <v>11</v>
      </c>
      <c r="D7810" s="3">
        <v>21</v>
      </c>
      <c r="E7810" s="3">
        <v>3</v>
      </c>
      <c r="F7810" s="42">
        <v>10.8</v>
      </c>
      <c r="G7810" s="8">
        <f t="shared" si="469"/>
        <v>18</v>
      </c>
      <c r="H7810" s="8">
        <f t="shared" si="470"/>
        <v>395.99999999999994</v>
      </c>
      <c r="I7810" s="8">
        <f t="shared" si="471"/>
        <v>98.999999999999986</v>
      </c>
      <c r="J7810" s="1">
        <v>18</v>
      </c>
      <c r="K7810" s="1">
        <v>25</v>
      </c>
      <c r="M7810" s="45"/>
      <c r="N7810" s="45"/>
      <c r="O7810" s="45"/>
      <c r="P7810" s="28"/>
      <c r="Q7810" s="28"/>
      <c r="R7810" s="25"/>
      <c r="Z7810"/>
    </row>
    <row r="7811" spans="1:26" x14ac:dyDescent="0.25">
      <c r="A7811" s="2" t="s">
        <v>6</v>
      </c>
      <c r="B7811" s="3">
        <v>2008</v>
      </c>
      <c r="C7811" s="3">
        <v>11</v>
      </c>
      <c r="D7811" s="3">
        <v>21</v>
      </c>
      <c r="E7811" s="3">
        <v>4</v>
      </c>
      <c r="F7811" s="42">
        <v>10.5</v>
      </c>
      <c r="G7811" s="8">
        <f t="shared" si="469"/>
        <v>18</v>
      </c>
      <c r="H7811" s="8">
        <f t="shared" si="470"/>
        <v>412.5</v>
      </c>
      <c r="I7811" s="8">
        <f t="shared" si="471"/>
        <v>103.125</v>
      </c>
      <c r="J7811" s="1">
        <v>18</v>
      </c>
      <c r="K7811" s="1">
        <v>25</v>
      </c>
      <c r="M7811" s="45"/>
      <c r="N7811" s="45"/>
      <c r="O7811" s="45"/>
      <c r="P7811" s="28"/>
      <c r="Q7811" s="28"/>
      <c r="R7811" s="25"/>
      <c r="Z7811"/>
    </row>
    <row r="7812" spans="1:26" x14ac:dyDescent="0.25">
      <c r="A7812" s="2" t="s">
        <v>6</v>
      </c>
      <c r="B7812" s="3">
        <v>2008</v>
      </c>
      <c r="C7812" s="3">
        <v>11</v>
      </c>
      <c r="D7812" s="3">
        <v>21</v>
      </c>
      <c r="E7812" s="3">
        <v>5</v>
      </c>
      <c r="F7812" s="42">
        <v>10.199999999999999</v>
      </c>
      <c r="G7812" s="8">
        <f t="shared" si="469"/>
        <v>18</v>
      </c>
      <c r="H7812" s="8">
        <f t="shared" si="470"/>
        <v>429.00000000000006</v>
      </c>
      <c r="I7812" s="8">
        <f t="shared" si="471"/>
        <v>107.25000000000001</v>
      </c>
      <c r="J7812" s="1">
        <v>18</v>
      </c>
      <c r="K7812" s="1">
        <v>25</v>
      </c>
      <c r="M7812" s="45"/>
      <c r="N7812" s="45"/>
      <c r="O7812" s="45"/>
      <c r="P7812" s="28"/>
      <c r="Q7812" s="28"/>
      <c r="R7812" s="25"/>
      <c r="Z7812"/>
    </row>
    <row r="7813" spans="1:26" x14ac:dyDescent="0.25">
      <c r="A7813" s="2" t="s">
        <v>6</v>
      </c>
      <c r="B7813" s="3">
        <v>2008</v>
      </c>
      <c r="C7813" s="3">
        <v>11</v>
      </c>
      <c r="D7813" s="3">
        <v>21</v>
      </c>
      <c r="E7813" s="3">
        <v>6</v>
      </c>
      <c r="F7813" s="42">
        <v>9.9</v>
      </c>
      <c r="G7813" s="8">
        <f t="shared" si="469"/>
        <v>18</v>
      </c>
      <c r="H7813" s="8">
        <f t="shared" si="470"/>
        <v>445.5</v>
      </c>
      <c r="I7813" s="8">
        <f t="shared" si="471"/>
        <v>111.375</v>
      </c>
      <c r="J7813" s="1">
        <v>18</v>
      </c>
      <c r="K7813" s="1">
        <v>25</v>
      </c>
      <c r="M7813" s="45"/>
      <c r="N7813" s="45"/>
      <c r="O7813" s="45"/>
      <c r="P7813" s="28"/>
      <c r="Q7813" s="28"/>
      <c r="R7813" s="25"/>
      <c r="Z7813"/>
    </row>
    <row r="7814" spans="1:26" x14ac:dyDescent="0.25">
      <c r="A7814" s="2" t="s">
        <v>6</v>
      </c>
      <c r="B7814" s="3">
        <v>2008</v>
      </c>
      <c r="C7814" s="3">
        <v>11</v>
      </c>
      <c r="D7814" s="3">
        <v>21</v>
      </c>
      <c r="E7814" s="3">
        <v>7</v>
      </c>
      <c r="F7814" s="42">
        <v>9.6999999999999993</v>
      </c>
      <c r="G7814" s="8">
        <f t="shared" si="469"/>
        <v>18</v>
      </c>
      <c r="H7814" s="8">
        <f t="shared" si="470"/>
        <v>456.50000000000006</v>
      </c>
      <c r="I7814" s="8">
        <f t="shared" si="471"/>
        <v>114.12500000000001</v>
      </c>
      <c r="J7814" s="1">
        <v>18</v>
      </c>
      <c r="K7814" s="1">
        <v>25</v>
      </c>
      <c r="M7814" s="45"/>
      <c r="N7814" s="45"/>
      <c r="O7814" s="45"/>
      <c r="P7814" s="28"/>
      <c r="Q7814" s="28"/>
      <c r="R7814" s="25"/>
      <c r="Z7814"/>
    </row>
    <row r="7815" spans="1:26" x14ac:dyDescent="0.25">
      <c r="A7815" s="2" t="s">
        <v>6</v>
      </c>
      <c r="B7815" s="3">
        <v>2008</v>
      </c>
      <c r="C7815" s="3">
        <v>11</v>
      </c>
      <c r="D7815" s="3">
        <v>21</v>
      </c>
      <c r="E7815" s="3">
        <v>8</v>
      </c>
      <c r="F7815" s="42">
        <v>9.6</v>
      </c>
      <c r="G7815" s="8">
        <f t="shared" ref="G7815:G7878" si="472">IF(A7815="Inverno", $G$3, $G$2)</f>
        <v>18</v>
      </c>
      <c r="H7815" s="8">
        <f t="shared" si="470"/>
        <v>462</v>
      </c>
      <c r="I7815" s="8">
        <f t="shared" si="471"/>
        <v>115.5</v>
      </c>
      <c r="J7815" s="1">
        <v>18</v>
      </c>
      <c r="K7815" s="1">
        <v>25</v>
      </c>
      <c r="M7815" s="45"/>
      <c r="N7815" s="45"/>
      <c r="O7815" s="45"/>
      <c r="P7815" s="28"/>
      <c r="Q7815" s="28"/>
      <c r="R7815" s="25"/>
      <c r="Z7815"/>
    </row>
    <row r="7816" spans="1:26" x14ac:dyDescent="0.25">
      <c r="A7816" s="2" t="s">
        <v>6</v>
      </c>
      <c r="B7816" s="3">
        <v>2008</v>
      </c>
      <c r="C7816" s="3">
        <v>11</v>
      </c>
      <c r="D7816" s="3">
        <v>21</v>
      </c>
      <c r="E7816" s="3">
        <v>9</v>
      </c>
      <c r="F7816" s="42">
        <v>9.8000000000000007</v>
      </c>
      <c r="G7816" s="8">
        <f t="shared" si="472"/>
        <v>18</v>
      </c>
      <c r="H7816" s="8">
        <f t="shared" ref="H7816:H7879" si="473">IF(F7816&gt;G7816,0,$D$3*(G7816-F7816)/$D$4)</f>
        <v>450.99999999999994</v>
      </c>
      <c r="I7816" s="8">
        <f t="shared" ref="I7816:I7879" si="474">H7816/$G$4</f>
        <v>112.74999999999999</v>
      </c>
      <c r="J7816" s="1">
        <v>18</v>
      </c>
      <c r="K7816" s="1">
        <v>25</v>
      </c>
      <c r="M7816" s="45"/>
      <c r="N7816" s="45"/>
      <c r="O7816" s="45"/>
      <c r="P7816" s="28"/>
      <c r="Q7816" s="28"/>
      <c r="R7816" s="25"/>
      <c r="Z7816"/>
    </row>
    <row r="7817" spans="1:26" x14ac:dyDescent="0.25">
      <c r="A7817" s="2" t="s">
        <v>6</v>
      </c>
      <c r="B7817" s="3">
        <v>2008</v>
      </c>
      <c r="C7817" s="3">
        <v>11</v>
      </c>
      <c r="D7817" s="3">
        <v>21</v>
      </c>
      <c r="E7817" s="3">
        <v>10</v>
      </c>
      <c r="F7817" s="42">
        <v>10.5</v>
      </c>
      <c r="G7817" s="8">
        <f t="shared" si="472"/>
        <v>18</v>
      </c>
      <c r="H7817" s="8">
        <f t="shared" si="473"/>
        <v>412.5</v>
      </c>
      <c r="I7817" s="8">
        <f t="shared" si="474"/>
        <v>103.125</v>
      </c>
      <c r="J7817" s="1">
        <v>18</v>
      </c>
      <c r="K7817" s="1">
        <v>25</v>
      </c>
      <c r="M7817" s="45"/>
      <c r="N7817" s="45"/>
      <c r="O7817" s="45"/>
      <c r="P7817" s="28"/>
      <c r="Q7817" s="28"/>
      <c r="R7817" s="25"/>
      <c r="Z7817"/>
    </row>
    <row r="7818" spans="1:26" x14ac:dyDescent="0.25">
      <c r="A7818" s="2" t="s">
        <v>6</v>
      </c>
      <c r="B7818" s="3">
        <v>2008</v>
      </c>
      <c r="C7818" s="3">
        <v>11</v>
      </c>
      <c r="D7818" s="3">
        <v>21</v>
      </c>
      <c r="E7818" s="3">
        <v>11</v>
      </c>
      <c r="F7818" s="42">
        <v>11.3</v>
      </c>
      <c r="G7818" s="8">
        <f t="shared" si="472"/>
        <v>18</v>
      </c>
      <c r="H7818" s="8">
        <f t="shared" si="473"/>
        <v>368.49999999999994</v>
      </c>
      <c r="I7818" s="8">
        <f t="shared" si="474"/>
        <v>92.124999999999986</v>
      </c>
      <c r="J7818" s="1">
        <v>18</v>
      </c>
      <c r="K7818" s="1">
        <v>25</v>
      </c>
      <c r="M7818" s="45"/>
      <c r="N7818" s="45"/>
      <c r="O7818" s="45"/>
      <c r="P7818" s="28"/>
      <c r="Q7818" s="28"/>
      <c r="R7818" s="25"/>
      <c r="Z7818"/>
    </row>
    <row r="7819" spans="1:26" x14ac:dyDescent="0.25">
      <c r="A7819" s="2" t="s">
        <v>6</v>
      </c>
      <c r="B7819" s="3">
        <v>2008</v>
      </c>
      <c r="C7819" s="3">
        <v>11</v>
      </c>
      <c r="D7819" s="3">
        <v>21</v>
      </c>
      <c r="E7819" s="3">
        <v>12</v>
      </c>
      <c r="F7819" s="42">
        <v>13.1</v>
      </c>
      <c r="G7819" s="8">
        <f t="shared" si="472"/>
        <v>18</v>
      </c>
      <c r="H7819" s="8">
        <f t="shared" si="473"/>
        <v>269.5</v>
      </c>
      <c r="I7819" s="8">
        <f t="shared" si="474"/>
        <v>67.375</v>
      </c>
      <c r="J7819" s="1">
        <v>18</v>
      </c>
      <c r="K7819" s="1">
        <v>25</v>
      </c>
      <c r="M7819" s="45"/>
      <c r="N7819" s="45"/>
      <c r="O7819" s="45"/>
      <c r="P7819" s="28"/>
      <c r="Q7819" s="28"/>
      <c r="R7819" s="25"/>
      <c r="Z7819"/>
    </row>
    <row r="7820" spans="1:26" x14ac:dyDescent="0.25">
      <c r="A7820" s="2" t="s">
        <v>6</v>
      </c>
      <c r="B7820" s="3">
        <v>2008</v>
      </c>
      <c r="C7820" s="3">
        <v>11</v>
      </c>
      <c r="D7820" s="3">
        <v>21</v>
      </c>
      <c r="E7820" s="3">
        <v>13</v>
      </c>
      <c r="F7820" s="42">
        <v>14.1</v>
      </c>
      <c r="G7820" s="8">
        <f t="shared" si="472"/>
        <v>18</v>
      </c>
      <c r="H7820" s="8">
        <f t="shared" si="473"/>
        <v>214.50000000000003</v>
      </c>
      <c r="I7820" s="8">
        <f t="shared" si="474"/>
        <v>53.625000000000007</v>
      </c>
      <c r="J7820" s="1">
        <v>18</v>
      </c>
      <c r="K7820" s="1">
        <v>25</v>
      </c>
      <c r="M7820" s="45"/>
      <c r="N7820" s="45"/>
      <c r="O7820" s="45"/>
      <c r="P7820" s="28"/>
      <c r="Q7820" s="28"/>
      <c r="R7820" s="25"/>
      <c r="Z7820"/>
    </row>
    <row r="7821" spans="1:26" x14ac:dyDescent="0.25">
      <c r="A7821" s="2" t="s">
        <v>6</v>
      </c>
      <c r="B7821" s="3">
        <v>2008</v>
      </c>
      <c r="C7821" s="3">
        <v>11</v>
      </c>
      <c r="D7821" s="3">
        <v>21</v>
      </c>
      <c r="E7821" s="3">
        <v>14</v>
      </c>
      <c r="F7821" s="42">
        <v>15</v>
      </c>
      <c r="G7821" s="8">
        <f t="shared" si="472"/>
        <v>18</v>
      </c>
      <c r="H7821" s="8">
        <f t="shared" si="473"/>
        <v>165</v>
      </c>
      <c r="I7821" s="8">
        <f t="shared" si="474"/>
        <v>41.25</v>
      </c>
      <c r="J7821" s="1">
        <v>18</v>
      </c>
      <c r="K7821" s="1">
        <v>25</v>
      </c>
      <c r="M7821" s="45"/>
      <c r="N7821" s="45"/>
      <c r="O7821" s="45"/>
      <c r="P7821" s="28"/>
      <c r="Q7821" s="28"/>
      <c r="R7821" s="25"/>
      <c r="Z7821"/>
    </row>
    <row r="7822" spans="1:26" x14ac:dyDescent="0.25">
      <c r="A7822" s="2" t="s">
        <v>6</v>
      </c>
      <c r="B7822" s="3">
        <v>2008</v>
      </c>
      <c r="C7822" s="3">
        <v>11</v>
      </c>
      <c r="D7822" s="3">
        <v>21</v>
      </c>
      <c r="E7822" s="3">
        <v>15</v>
      </c>
      <c r="F7822" s="42">
        <v>15.6</v>
      </c>
      <c r="G7822" s="8">
        <f t="shared" si="472"/>
        <v>18</v>
      </c>
      <c r="H7822" s="8">
        <f t="shared" si="473"/>
        <v>132.00000000000003</v>
      </c>
      <c r="I7822" s="8">
        <f t="shared" si="474"/>
        <v>33.000000000000007</v>
      </c>
      <c r="J7822" s="1">
        <v>18</v>
      </c>
      <c r="K7822" s="1">
        <v>25</v>
      </c>
      <c r="M7822" s="45"/>
      <c r="N7822" s="45"/>
      <c r="O7822" s="45"/>
      <c r="P7822" s="28"/>
      <c r="Q7822" s="28"/>
      <c r="R7822" s="25"/>
      <c r="Z7822"/>
    </row>
    <row r="7823" spans="1:26" x14ac:dyDescent="0.25">
      <c r="A7823" s="2" t="s">
        <v>6</v>
      </c>
      <c r="B7823" s="3">
        <v>2008</v>
      </c>
      <c r="C7823" s="3">
        <v>11</v>
      </c>
      <c r="D7823" s="3">
        <v>21</v>
      </c>
      <c r="E7823" s="3">
        <v>16</v>
      </c>
      <c r="F7823" s="42">
        <v>15.8</v>
      </c>
      <c r="G7823" s="8">
        <f t="shared" si="472"/>
        <v>18</v>
      </c>
      <c r="H7823" s="8">
        <f t="shared" si="473"/>
        <v>120.99999999999996</v>
      </c>
      <c r="I7823" s="8">
        <f t="shared" si="474"/>
        <v>30.249999999999989</v>
      </c>
      <c r="J7823" s="1">
        <v>18</v>
      </c>
      <c r="K7823" s="1">
        <v>25</v>
      </c>
      <c r="M7823" s="45"/>
      <c r="N7823" s="45"/>
      <c r="O7823" s="45"/>
      <c r="P7823" s="28"/>
      <c r="Q7823" s="28"/>
      <c r="R7823" s="25"/>
      <c r="Z7823"/>
    </row>
    <row r="7824" spans="1:26" x14ac:dyDescent="0.25">
      <c r="A7824" s="2" t="s">
        <v>6</v>
      </c>
      <c r="B7824" s="3">
        <v>2008</v>
      </c>
      <c r="C7824" s="3">
        <v>11</v>
      </c>
      <c r="D7824" s="3">
        <v>21</v>
      </c>
      <c r="E7824" s="3">
        <v>17</v>
      </c>
      <c r="F7824" s="42">
        <v>15.5</v>
      </c>
      <c r="G7824" s="8">
        <f t="shared" si="472"/>
        <v>18</v>
      </c>
      <c r="H7824" s="8">
        <f t="shared" si="473"/>
        <v>137.5</v>
      </c>
      <c r="I7824" s="8">
        <f t="shared" si="474"/>
        <v>34.375</v>
      </c>
      <c r="J7824" s="1">
        <v>18</v>
      </c>
      <c r="K7824" s="1">
        <v>25</v>
      </c>
      <c r="M7824" s="45"/>
      <c r="N7824" s="45"/>
      <c r="O7824" s="45"/>
      <c r="P7824" s="28"/>
      <c r="Q7824" s="28"/>
      <c r="R7824" s="25"/>
      <c r="Z7824"/>
    </row>
    <row r="7825" spans="1:26" x14ac:dyDescent="0.25">
      <c r="A7825" s="2" t="s">
        <v>6</v>
      </c>
      <c r="B7825" s="3">
        <v>2008</v>
      </c>
      <c r="C7825" s="3">
        <v>11</v>
      </c>
      <c r="D7825" s="3">
        <v>21</v>
      </c>
      <c r="E7825" s="3">
        <v>18</v>
      </c>
      <c r="F7825" s="42">
        <v>14.4</v>
      </c>
      <c r="G7825" s="8">
        <f t="shared" si="472"/>
        <v>18</v>
      </c>
      <c r="H7825" s="8">
        <f t="shared" si="473"/>
        <v>197.99999999999997</v>
      </c>
      <c r="I7825" s="8">
        <f t="shared" si="474"/>
        <v>49.499999999999993</v>
      </c>
      <c r="J7825" s="1">
        <v>18</v>
      </c>
      <c r="K7825" s="1">
        <v>25</v>
      </c>
      <c r="M7825" s="45"/>
      <c r="N7825" s="45"/>
      <c r="O7825" s="45"/>
      <c r="P7825" s="28"/>
      <c r="Q7825" s="28"/>
      <c r="R7825" s="25"/>
      <c r="Z7825"/>
    </row>
    <row r="7826" spans="1:26" x14ac:dyDescent="0.25">
      <c r="A7826" s="2" t="s">
        <v>6</v>
      </c>
      <c r="B7826" s="3">
        <v>2008</v>
      </c>
      <c r="C7826" s="3">
        <v>11</v>
      </c>
      <c r="D7826" s="3">
        <v>21</v>
      </c>
      <c r="E7826" s="3">
        <v>19</v>
      </c>
      <c r="F7826" s="42">
        <v>13.6</v>
      </c>
      <c r="G7826" s="8">
        <f t="shared" si="472"/>
        <v>18</v>
      </c>
      <c r="H7826" s="8">
        <f t="shared" si="473"/>
        <v>242.00000000000003</v>
      </c>
      <c r="I7826" s="8">
        <f t="shared" si="474"/>
        <v>60.500000000000007</v>
      </c>
      <c r="J7826" s="1">
        <v>18</v>
      </c>
      <c r="K7826" s="1">
        <v>25</v>
      </c>
      <c r="M7826" s="45"/>
      <c r="N7826" s="45"/>
      <c r="O7826" s="45"/>
      <c r="P7826" s="28"/>
      <c r="Q7826" s="28"/>
      <c r="R7826" s="25"/>
      <c r="Z7826"/>
    </row>
    <row r="7827" spans="1:26" x14ac:dyDescent="0.25">
      <c r="A7827" s="2" t="s">
        <v>6</v>
      </c>
      <c r="B7827" s="3">
        <v>2008</v>
      </c>
      <c r="C7827" s="3">
        <v>11</v>
      </c>
      <c r="D7827" s="3">
        <v>21</v>
      </c>
      <c r="E7827" s="3">
        <v>20</v>
      </c>
      <c r="F7827" s="42">
        <v>13.4</v>
      </c>
      <c r="G7827" s="8">
        <f t="shared" si="472"/>
        <v>18</v>
      </c>
      <c r="H7827" s="8">
        <f t="shared" si="473"/>
        <v>252.99999999999997</v>
      </c>
      <c r="I7827" s="8">
        <f t="shared" si="474"/>
        <v>63.249999999999993</v>
      </c>
      <c r="J7827" s="1">
        <v>18</v>
      </c>
      <c r="K7827" s="1">
        <v>25</v>
      </c>
      <c r="M7827" s="45"/>
      <c r="N7827" s="45"/>
      <c r="O7827" s="45"/>
      <c r="P7827" s="28"/>
      <c r="Q7827" s="28"/>
      <c r="R7827" s="25"/>
      <c r="Z7827"/>
    </row>
    <row r="7828" spans="1:26" x14ac:dyDescent="0.25">
      <c r="A7828" s="2" t="s">
        <v>6</v>
      </c>
      <c r="B7828" s="3">
        <v>2008</v>
      </c>
      <c r="C7828" s="3">
        <v>11</v>
      </c>
      <c r="D7828" s="3">
        <v>21</v>
      </c>
      <c r="E7828" s="3">
        <v>21</v>
      </c>
      <c r="F7828" s="42">
        <v>13.2</v>
      </c>
      <c r="G7828" s="8">
        <f t="shared" si="472"/>
        <v>18</v>
      </c>
      <c r="H7828" s="8">
        <f t="shared" si="473"/>
        <v>264.00000000000006</v>
      </c>
      <c r="I7828" s="8">
        <f t="shared" si="474"/>
        <v>66.000000000000014</v>
      </c>
      <c r="J7828" s="1">
        <v>18</v>
      </c>
      <c r="K7828" s="1">
        <v>25</v>
      </c>
      <c r="M7828" s="45"/>
      <c r="N7828" s="45"/>
      <c r="O7828" s="45"/>
      <c r="P7828" s="28"/>
      <c r="Q7828" s="28"/>
      <c r="R7828" s="25"/>
      <c r="Z7828"/>
    </row>
    <row r="7829" spans="1:26" x14ac:dyDescent="0.25">
      <c r="A7829" s="2" t="s">
        <v>6</v>
      </c>
      <c r="B7829" s="3">
        <v>2008</v>
      </c>
      <c r="C7829" s="3">
        <v>11</v>
      </c>
      <c r="D7829" s="3">
        <v>21</v>
      </c>
      <c r="E7829" s="3">
        <v>22</v>
      </c>
      <c r="F7829" s="42">
        <v>13.1</v>
      </c>
      <c r="G7829" s="8">
        <f t="shared" si="472"/>
        <v>18</v>
      </c>
      <c r="H7829" s="8">
        <f t="shared" si="473"/>
        <v>269.5</v>
      </c>
      <c r="I7829" s="8">
        <f t="shared" si="474"/>
        <v>67.375</v>
      </c>
      <c r="J7829" s="1">
        <v>18</v>
      </c>
      <c r="K7829" s="1">
        <v>25</v>
      </c>
      <c r="M7829" s="45"/>
      <c r="N7829" s="45"/>
      <c r="O7829" s="45"/>
      <c r="P7829" s="28"/>
      <c r="Q7829" s="28"/>
      <c r="R7829" s="25"/>
      <c r="Z7829"/>
    </row>
    <row r="7830" spans="1:26" x14ac:dyDescent="0.25">
      <c r="A7830" s="2" t="s">
        <v>6</v>
      </c>
      <c r="B7830" s="3">
        <v>2008</v>
      </c>
      <c r="C7830" s="3">
        <v>11</v>
      </c>
      <c r="D7830" s="3">
        <v>21</v>
      </c>
      <c r="E7830" s="3">
        <v>23</v>
      </c>
      <c r="F7830" s="42">
        <v>12.9</v>
      </c>
      <c r="G7830" s="8">
        <f t="shared" si="472"/>
        <v>18</v>
      </c>
      <c r="H7830" s="8">
        <f t="shared" si="473"/>
        <v>280.5</v>
      </c>
      <c r="I7830" s="8">
        <f t="shared" si="474"/>
        <v>70.125</v>
      </c>
      <c r="J7830" s="1">
        <v>18</v>
      </c>
      <c r="K7830" s="1">
        <v>25</v>
      </c>
      <c r="M7830" s="45"/>
      <c r="N7830" s="45"/>
      <c r="O7830" s="45"/>
      <c r="P7830" s="28"/>
      <c r="Q7830" s="28"/>
      <c r="R7830" s="25"/>
      <c r="Z7830"/>
    </row>
    <row r="7831" spans="1:26" x14ac:dyDescent="0.25">
      <c r="A7831" s="2" t="s">
        <v>6</v>
      </c>
      <c r="B7831" s="3">
        <v>2008</v>
      </c>
      <c r="C7831" s="3">
        <v>11</v>
      </c>
      <c r="D7831" s="3">
        <v>22</v>
      </c>
      <c r="E7831" s="3">
        <v>0</v>
      </c>
      <c r="F7831" s="42">
        <v>12.9</v>
      </c>
      <c r="G7831" s="8">
        <f t="shared" si="472"/>
        <v>18</v>
      </c>
      <c r="H7831" s="8">
        <f t="shared" si="473"/>
        <v>280.5</v>
      </c>
      <c r="I7831" s="8">
        <f t="shared" si="474"/>
        <v>70.125</v>
      </c>
      <c r="J7831" s="1">
        <v>18</v>
      </c>
      <c r="K7831" s="1">
        <v>25</v>
      </c>
      <c r="M7831" s="45"/>
      <c r="N7831" s="45"/>
      <c r="O7831" s="45"/>
      <c r="P7831" s="28"/>
      <c r="Q7831" s="28"/>
      <c r="R7831" s="25"/>
      <c r="Z7831"/>
    </row>
    <row r="7832" spans="1:26" x14ac:dyDescent="0.25">
      <c r="A7832" s="2" t="s">
        <v>6</v>
      </c>
      <c r="B7832" s="3">
        <v>2008</v>
      </c>
      <c r="C7832" s="3">
        <v>11</v>
      </c>
      <c r="D7832" s="3">
        <v>22</v>
      </c>
      <c r="E7832" s="3">
        <v>1</v>
      </c>
      <c r="F7832" s="42">
        <v>12.9</v>
      </c>
      <c r="G7832" s="8">
        <f t="shared" si="472"/>
        <v>18</v>
      </c>
      <c r="H7832" s="8">
        <f t="shared" si="473"/>
        <v>280.5</v>
      </c>
      <c r="I7832" s="8">
        <f t="shared" si="474"/>
        <v>70.125</v>
      </c>
      <c r="J7832" s="1">
        <v>18</v>
      </c>
      <c r="K7832" s="1">
        <v>25</v>
      </c>
      <c r="M7832" s="45"/>
      <c r="N7832" s="45"/>
      <c r="O7832" s="45"/>
      <c r="P7832" s="28"/>
      <c r="Q7832" s="28"/>
      <c r="R7832" s="25"/>
      <c r="Z7832"/>
    </row>
    <row r="7833" spans="1:26" x14ac:dyDescent="0.25">
      <c r="A7833" s="2" t="s">
        <v>6</v>
      </c>
      <c r="B7833" s="3">
        <v>2008</v>
      </c>
      <c r="C7833" s="3">
        <v>11</v>
      </c>
      <c r="D7833" s="3">
        <v>22</v>
      </c>
      <c r="E7833" s="3">
        <v>2</v>
      </c>
      <c r="F7833" s="42">
        <v>12.8</v>
      </c>
      <c r="G7833" s="8">
        <f t="shared" si="472"/>
        <v>18</v>
      </c>
      <c r="H7833" s="8">
        <f t="shared" si="473"/>
        <v>285.99999999999994</v>
      </c>
      <c r="I7833" s="8">
        <f t="shared" si="474"/>
        <v>71.499999999999986</v>
      </c>
      <c r="J7833" s="1">
        <v>18</v>
      </c>
      <c r="K7833" s="1">
        <v>25</v>
      </c>
      <c r="M7833" s="45"/>
      <c r="N7833" s="45"/>
      <c r="O7833" s="45"/>
      <c r="P7833" s="28"/>
      <c r="Q7833" s="28"/>
      <c r="R7833" s="25"/>
      <c r="Z7833"/>
    </row>
    <row r="7834" spans="1:26" x14ac:dyDescent="0.25">
      <c r="A7834" s="2" t="s">
        <v>6</v>
      </c>
      <c r="B7834" s="3">
        <v>2008</v>
      </c>
      <c r="C7834" s="3">
        <v>11</v>
      </c>
      <c r="D7834" s="3">
        <v>22</v>
      </c>
      <c r="E7834" s="3">
        <v>3</v>
      </c>
      <c r="F7834" s="42">
        <v>12.7</v>
      </c>
      <c r="G7834" s="8">
        <f t="shared" si="472"/>
        <v>18</v>
      </c>
      <c r="H7834" s="8">
        <f t="shared" si="473"/>
        <v>291.50000000000006</v>
      </c>
      <c r="I7834" s="8">
        <f t="shared" si="474"/>
        <v>72.875000000000014</v>
      </c>
      <c r="J7834" s="1">
        <v>18</v>
      </c>
      <c r="K7834" s="1">
        <v>25</v>
      </c>
      <c r="M7834" s="45"/>
      <c r="N7834" s="45"/>
      <c r="O7834" s="45"/>
      <c r="P7834" s="28"/>
      <c r="Q7834" s="28"/>
      <c r="R7834" s="25"/>
      <c r="Z7834"/>
    </row>
    <row r="7835" spans="1:26" x14ac:dyDescent="0.25">
      <c r="A7835" s="2" t="s">
        <v>6</v>
      </c>
      <c r="B7835" s="3">
        <v>2008</v>
      </c>
      <c r="C7835" s="3">
        <v>11</v>
      </c>
      <c r="D7835" s="3">
        <v>22</v>
      </c>
      <c r="E7835" s="3">
        <v>4</v>
      </c>
      <c r="F7835" s="42">
        <v>12.6</v>
      </c>
      <c r="G7835" s="8">
        <f t="shared" si="472"/>
        <v>18</v>
      </c>
      <c r="H7835" s="8">
        <f t="shared" si="473"/>
        <v>297</v>
      </c>
      <c r="I7835" s="8">
        <f t="shared" si="474"/>
        <v>74.25</v>
      </c>
      <c r="J7835" s="1">
        <v>18</v>
      </c>
      <c r="K7835" s="1">
        <v>25</v>
      </c>
      <c r="M7835" s="45"/>
      <c r="N7835" s="45"/>
      <c r="O7835" s="45"/>
      <c r="P7835" s="28"/>
      <c r="Q7835" s="28"/>
      <c r="R7835" s="25"/>
      <c r="Z7835"/>
    </row>
    <row r="7836" spans="1:26" x14ac:dyDescent="0.25">
      <c r="A7836" s="2" t="s">
        <v>6</v>
      </c>
      <c r="B7836" s="3">
        <v>2008</v>
      </c>
      <c r="C7836" s="3">
        <v>11</v>
      </c>
      <c r="D7836" s="3">
        <v>22</v>
      </c>
      <c r="E7836" s="3">
        <v>5</v>
      </c>
      <c r="F7836" s="42">
        <v>12.9</v>
      </c>
      <c r="G7836" s="8">
        <f t="shared" si="472"/>
        <v>18</v>
      </c>
      <c r="H7836" s="8">
        <f t="shared" si="473"/>
        <v>280.5</v>
      </c>
      <c r="I7836" s="8">
        <f t="shared" si="474"/>
        <v>70.125</v>
      </c>
      <c r="J7836" s="1">
        <v>18</v>
      </c>
      <c r="K7836" s="1">
        <v>25</v>
      </c>
      <c r="M7836" s="45"/>
      <c r="N7836" s="45"/>
      <c r="O7836" s="45"/>
      <c r="P7836" s="28"/>
      <c r="Q7836" s="28"/>
      <c r="R7836" s="25"/>
      <c r="Z7836"/>
    </row>
    <row r="7837" spans="1:26" x14ac:dyDescent="0.25">
      <c r="A7837" s="2" t="s">
        <v>6</v>
      </c>
      <c r="B7837" s="3">
        <v>2008</v>
      </c>
      <c r="C7837" s="3">
        <v>11</v>
      </c>
      <c r="D7837" s="3">
        <v>22</v>
      </c>
      <c r="E7837" s="3">
        <v>6</v>
      </c>
      <c r="F7837" s="42">
        <v>12.8</v>
      </c>
      <c r="G7837" s="8">
        <f t="shared" si="472"/>
        <v>18</v>
      </c>
      <c r="H7837" s="8">
        <f t="shared" si="473"/>
        <v>285.99999999999994</v>
      </c>
      <c r="I7837" s="8">
        <f t="shared" si="474"/>
        <v>71.499999999999986</v>
      </c>
      <c r="J7837" s="1">
        <v>18</v>
      </c>
      <c r="K7837" s="1">
        <v>25</v>
      </c>
      <c r="M7837" s="45"/>
      <c r="N7837" s="45"/>
      <c r="O7837" s="45"/>
      <c r="P7837" s="28"/>
      <c r="Q7837" s="28"/>
      <c r="R7837" s="25"/>
      <c r="Z7837"/>
    </row>
    <row r="7838" spans="1:26" x14ac:dyDescent="0.25">
      <c r="A7838" s="2" t="s">
        <v>6</v>
      </c>
      <c r="B7838" s="3">
        <v>2008</v>
      </c>
      <c r="C7838" s="3">
        <v>11</v>
      </c>
      <c r="D7838" s="3">
        <v>22</v>
      </c>
      <c r="E7838" s="3">
        <v>7</v>
      </c>
      <c r="F7838" s="42">
        <v>12.8</v>
      </c>
      <c r="G7838" s="8">
        <f t="shared" si="472"/>
        <v>18</v>
      </c>
      <c r="H7838" s="8">
        <f t="shared" si="473"/>
        <v>285.99999999999994</v>
      </c>
      <c r="I7838" s="8">
        <f t="shared" si="474"/>
        <v>71.499999999999986</v>
      </c>
      <c r="J7838" s="1">
        <v>18</v>
      </c>
      <c r="K7838" s="1">
        <v>25</v>
      </c>
      <c r="M7838" s="45"/>
      <c r="N7838" s="45"/>
      <c r="O7838" s="45"/>
      <c r="P7838" s="28"/>
      <c r="Q7838" s="28"/>
      <c r="R7838" s="25"/>
      <c r="Z7838"/>
    </row>
    <row r="7839" spans="1:26" x14ac:dyDescent="0.25">
      <c r="A7839" s="2" t="s">
        <v>6</v>
      </c>
      <c r="B7839" s="3">
        <v>2008</v>
      </c>
      <c r="C7839" s="3">
        <v>11</v>
      </c>
      <c r="D7839" s="3">
        <v>22</v>
      </c>
      <c r="E7839" s="3">
        <v>8</v>
      </c>
      <c r="F7839" s="42">
        <v>12.9</v>
      </c>
      <c r="G7839" s="8">
        <f t="shared" si="472"/>
        <v>18</v>
      </c>
      <c r="H7839" s="8">
        <f t="shared" si="473"/>
        <v>280.5</v>
      </c>
      <c r="I7839" s="8">
        <f t="shared" si="474"/>
        <v>70.125</v>
      </c>
      <c r="J7839" s="1">
        <v>18</v>
      </c>
      <c r="K7839" s="1">
        <v>25</v>
      </c>
      <c r="M7839" s="45"/>
      <c r="N7839" s="45"/>
      <c r="O7839" s="45"/>
      <c r="P7839" s="28"/>
      <c r="Q7839" s="28"/>
      <c r="R7839" s="25"/>
      <c r="Z7839"/>
    </row>
    <row r="7840" spans="1:26" x14ac:dyDescent="0.25">
      <c r="A7840" s="2" t="s">
        <v>6</v>
      </c>
      <c r="B7840" s="3">
        <v>2008</v>
      </c>
      <c r="C7840" s="3">
        <v>11</v>
      </c>
      <c r="D7840" s="3">
        <v>22</v>
      </c>
      <c r="E7840" s="3">
        <v>9</v>
      </c>
      <c r="F7840" s="42">
        <v>13.3</v>
      </c>
      <c r="G7840" s="8">
        <f t="shared" si="472"/>
        <v>18</v>
      </c>
      <c r="H7840" s="8">
        <f t="shared" si="473"/>
        <v>258.49999999999994</v>
      </c>
      <c r="I7840" s="8">
        <f t="shared" si="474"/>
        <v>64.624999999999986</v>
      </c>
      <c r="J7840" s="1">
        <v>18</v>
      </c>
      <c r="K7840" s="1">
        <v>25</v>
      </c>
      <c r="M7840" s="45"/>
      <c r="N7840" s="45"/>
      <c r="O7840" s="45"/>
      <c r="P7840" s="28"/>
      <c r="Q7840" s="28"/>
      <c r="R7840" s="25"/>
      <c r="Z7840"/>
    </row>
    <row r="7841" spans="1:26" x14ac:dyDescent="0.25">
      <c r="A7841" s="2" t="s">
        <v>6</v>
      </c>
      <c r="B7841" s="3">
        <v>2008</v>
      </c>
      <c r="C7841" s="3">
        <v>11</v>
      </c>
      <c r="D7841" s="3">
        <v>22</v>
      </c>
      <c r="E7841" s="3">
        <v>10</v>
      </c>
      <c r="F7841" s="42">
        <v>14.6</v>
      </c>
      <c r="G7841" s="8">
        <f t="shared" si="472"/>
        <v>18</v>
      </c>
      <c r="H7841" s="8">
        <f t="shared" si="473"/>
        <v>187.00000000000003</v>
      </c>
      <c r="I7841" s="8">
        <f t="shared" si="474"/>
        <v>46.750000000000007</v>
      </c>
      <c r="J7841" s="1">
        <v>18</v>
      </c>
      <c r="K7841" s="1">
        <v>25</v>
      </c>
      <c r="M7841" s="45"/>
      <c r="N7841" s="45"/>
      <c r="O7841" s="45"/>
      <c r="P7841" s="28"/>
      <c r="Q7841" s="28"/>
      <c r="R7841" s="25"/>
      <c r="Z7841"/>
    </row>
    <row r="7842" spans="1:26" x14ac:dyDescent="0.25">
      <c r="A7842" s="2" t="s">
        <v>6</v>
      </c>
      <c r="B7842" s="3">
        <v>2008</v>
      </c>
      <c r="C7842" s="3">
        <v>11</v>
      </c>
      <c r="D7842" s="3">
        <v>22</v>
      </c>
      <c r="E7842" s="3">
        <v>11</v>
      </c>
      <c r="F7842" s="42">
        <v>15.8</v>
      </c>
      <c r="G7842" s="8">
        <f t="shared" si="472"/>
        <v>18</v>
      </c>
      <c r="H7842" s="8">
        <f t="shared" si="473"/>
        <v>120.99999999999996</v>
      </c>
      <c r="I7842" s="8">
        <f t="shared" si="474"/>
        <v>30.249999999999989</v>
      </c>
      <c r="J7842" s="1">
        <v>18</v>
      </c>
      <c r="K7842" s="1">
        <v>25</v>
      </c>
      <c r="M7842" s="45"/>
      <c r="N7842" s="45"/>
      <c r="O7842" s="45"/>
      <c r="P7842" s="28"/>
      <c r="Q7842" s="28"/>
      <c r="R7842" s="25"/>
      <c r="Z7842"/>
    </row>
    <row r="7843" spans="1:26" x14ac:dyDescent="0.25">
      <c r="A7843" s="2" t="s">
        <v>6</v>
      </c>
      <c r="B7843" s="3">
        <v>2008</v>
      </c>
      <c r="C7843" s="3">
        <v>11</v>
      </c>
      <c r="D7843" s="3">
        <v>22</v>
      </c>
      <c r="E7843" s="3">
        <v>12</v>
      </c>
      <c r="F7843" s="42">
        <v>15.8</v>
      </c>
      <c r="G7843" s="8">
        <f t="shared" si="472"/>
        <v>18</v>
      </c>
      <c r="H7843" s="8">
        <f t="shared" si="473"/>
        <v>120.99999999999996</v>
      </c>
      <c r="I7843" s="8">
        <f t="shared" si="474"/>
        <v>30.249999999999989</v>
      </c>
      <c r="J7843" s="1">
        <v>18</v>
      </c>
      <c r="K7843" s="1">
        <v>25</v>
      </c>
      <c r="M7843" s="45"/>
      <c r="N7843" s="45"/>
      <c r="O7843" s="45"/>
      <c r="P7843" s="28"/>
      <c r="Q7843" s="28"/>
      <c r="R7843" s="25"/>
      <c r="Z7843"/>
    </row>
    <row r="7844" spans="1:26" x14ac:dyDescent="0.25">
      <c r="A7844" s="2" t="s">
        <v>6</v>
      </c>
      <c r="B7844" s="3">
        <v>2008</v>
      </c>
      <c r="C7844" s="3">
        <v>11</v>
      </c>
      <c r="D7844" s="3">
        <v>22</v>
      </c>
      <c r="E7844" s="3">
        <v>13</v>
      </c>
      <c r="F7844" s="42">
        <v>16.600000000000001</v>
      </c>
      <c r="G7844" s="8">
        <f t="shared" si="472"/>
        <v>18</v>
      </c>
      <c r="H7844" s="8">
        <f t="shared" si="473"/>
        <v>76.999999999999915</v>
      </c>
      <c r="I7844" s="8">
        <f t="shared" si="474"/>
        <v>19.249999999999979</v>
      </c>
      <c r="J7844" s="1">
        <v>18</v>
      </c>
      <c r="K7844" s="1">
        <v>25</v>
      </c>
      <c r="M7844" s="45"/>
      <c r="N7844" s="45"/>
      <c r="O7844" s="45"/>
      <c r="P7844" s="28"/>
      <c r="Q7844" s="28"/>
      <c r="R7844" s="25"/>
      <c r="Z7844"/>
    </row>
    <row r="7845" spans="1:26" x14ac:dyDescent="0.25">
      <c r="A7845" s="2" t="s">
        <v>6</v>
      </c>
      <c r="B7845" s="3">
        <v>2008</v>
      </c>
      <c r="C7845" s="3">
        <v>11</v>
      </c>
      <c r="D7845" s="3">
        <v>22</v>
      </c>
      <c r="E7845" s="3">
        <v>14</v>
      </c>
      <c r="F7845" s="42">
        <v>17.100000000000001</v>
      </c>
      <c r="G7845" s="8">
        <f t="shared" si="472"/>
        <v>18</v>
      </c>
      <c r="H7845" s="8">
        <f t="shared" si="473"/>
        <v>49.499999999999922</v>
      </c>
      <c r="I7845" s="8">
        <f t="shared" si="474"/>
        <v>12.37499999999998</v>
      </c>
      <c r="J7845" s="1">
        <v>18</v>
      </c>
      <c r="K7845" s="1">
        <v>25</v>
      </c>
      <c r="M7845" s="45"/>
      <c r="N7845" s="45"/>
      <c r="O7845" s="45"/>
      <c r="P7845" s="28"/>
      <c r="Q7845" s="28"/>
      <c r="R7845" s="25"/>
      <c r="Z7845"/>
    </row>
    <row r="7846" spans="1:26" x14ac:dyDescent="0.25">
      <c r="A7846" s="2" t="s">
        <v>6</v>
      </c>
      <c r="B7846" s="3">
        <v>2008</v>
      </c>
      <c r="C7846" s="3">
        <v>11</v>
      </c>
      <c r="D7846" s="3">
        <v>22</v>
      </c>
      <c r="E7846" s="3">
        <v>15</v>
      </c>
      <c r="F7846" s="42">
        <v>17.5</v>
      </c>
      <c r="G7846" s="8">
        <f t="shared" si="472"/>
        <v>18</v>
      </c>
      <c r="H7846" s="8">
        <f t="shared" si="473"/>
        <v>27.5</v>
      </c>
      <c r="I7846" s="8">
        <f t="shared" si="474"/>
        <v>6.875</v>
      </c>
      <c r="J7846" s="1">
        <v>18</v>
      </c>
      <c r="K7846" s="1">
        <v>25</v>
      </c>
      <c r="M7846" s="45"/>
      <c r="N7846" s="45"/>
      <c r="O7846" s="45"/>
      <c r="P7846" s="28"/>
      <c r="Q7846" s="28"/>
      <c r="R7846" s="25"/>
      <c r="Z7846"/>
    </row>
    <row r="7847" spans="1:26" x14ac:dyDescent="0.25">
      <c r="A7847" s="2" t="s">
        <v>6</v>
      </c>
      <c r="B7847" s="3">
        <v>2008</v>
      </c>
      <c r="C7847" s="3">
        <v>11</v>
      </c>
      <c r="D7847" s="3">
        <v>22</v>
      </c>
      <c r="E7847" s="3">
        <v>16</v>
      </c>
      <c r="F7847" s="42">
        <v>17.600000000000001</v>
      </c>
      <c r="G7847" s="8">
        <f t="shared" si="472"/>
        <v>18</v>
      </c>
      <c r="H7847" s="8">
        <f t="shared" si="473"/>
        <v>21.999999999999922</v>
      </c>
      <c r="I7847" s="8">
        <f t="shared" si="474"/>
        <v>5.4999999999999805</v>
      </c>
      <c r="J7847" s="1">
        <v>18</v>
      </c>
      <c r="K7847" s="1">
        <v>25</v>
      </c>
      <c r="M7847" s="45"/>
      <c r="N7847" s="45"/>
      <c r="O7847" s="45"/>
      <c r="P7847" s="28"/>
      <c r="Q7847" s="28"/>
      <c r="R7847" s="25"/>
      <c r="Z7847"/>
    </row>
    <row r="7848" spans="1:26" x14ac:dyDescent="0.25">
      <c r="A7848" s="2" t="s">
        <v>6</v>
      </c>
      <c r="B7848" s="3">
        <v>2008</v>
      </c>
      <c r="C7848" s="3">
        <v>11</v>
      </c>
      <c r="D7848" s="3">
        <v>22</v>
      </c>
      <c r="E7848" s="3">
        <v>17</v>
      </c>
      <c r="F7848" s="42">
        <v>17.3</v>
      </c>
      <c r="G7848" s="8">
        <f t="shared" si="472"/>
        <v>18</v>
      </c>
      <c r="H7848" s="8">
        <f t="shared" si="473"/>
        <v>38.499999999999957</v>
      </c>
      <c r="I7848" s="8">
        <f t="shared" si="474"/>
        <v>9.6249999999999893</v>
      </c>
      <c r="J7848" s="1">
        <v>18</v>
      </c>
      <c r="K7848" s="1">
        <v>25</v>
      </c>
      <c r="M7848" s="45"/>
      <c r="N7848" s="45"/>
      <c r="O7848" s="45"/>
      <c r="P7848" s="28"/>
      <c r="Q7848" s="28"/>
      <c r="R7848" s="25"/>
      <c r="Z7848"/>
    </row>
    <row r="7849" spans="1:26" x14ac:dyDescent="0.25">
      <c r="A7849" s="2" t="s">
        <v>6</v>
      </c>
      <c r="B7849" s="3">
        <v>2008</v>
      </c>
      <c r="C7849" s="3">
        <v>11</v>
      </c>
      <c r="D7849" s="3">
        <v>22</v>
      </c>
      <c r="E7849" s="3">
        <v>18</v>
      </c>
      <c r="F7849" s="42">
        <v>17.2</v>
      </c>
      <c r="G7849" s="8">
        <f t="shared" si="472"/>
        <v>18</v>
      </c>
      <c r="H7849" s="8">
        <f t="shared" si="473"/>
        <v>44.000000000000043</v>
      </c>
      <c r="I7849" s="8">
        <f t="shared" si="474"/>
        <v>11.000000000000011</v>
      </c>
      <c r="J7849" s="1">
        <v>18</v>
      </c>
      <c r="K7849" s="1">
        <v>25</v>
      </c>
      <c r="M7849" s="45"/>
      <c r="N7849" s="45"/>
      <c r="O7849" s="45"/>
      <c r="P7849" s="28"/>
      <c r="Q7849" s="28"/>
      <c r="R7849" s="25"/>
      <c r="Z7849"/>
    </row>
    <row r="7850" spans="1:26" x14ac:dyDescent="0.25">
      <c r="A7850" s="2" t="s">
        <v>6</v>
      </c>
      <c r="B7850" s="3">
        <v>2008</v>
      </c>
      <c r="C7850" s="3">
        <v>11</v>
      </c>
      <c r="D7850" s="3">
        <v>22</v>
      </c>
      <c r="E7850" s="3">
        <v>19</v>
      </c>
      <c r="F7850" s="42">
        <v>16.600000000000001</v>
      </c>
      <c r="G7850" s="8">
        <f t="shared" si="472"/>
        <v>18</v>
      </c>
      <c r="H7850" s="8">
        <f t="shared" si="473"/>
        <v>76.999999999999915</v>
      </c>
      <c r="I7850" s="8">
        <f t="shared" si="474"/>
        <v>19.249999999999979</v>
      </c>
      <c r="J7850" s="1">
        <v>18</v>
      </c>
      <c r="K7850" s="1">
        <v>25</v>
      </c>
      <c r="M7850" s="45"/>
      <c r="N7850" s="45"/>
      <c r="O7850" s="45"/>
      <c r="P7850" s="28"/>
      <c r="Q7850" s="28"/>
      <c r="R7850" s="25"/>
      <c r="Z7850"/>
    </row>
    <row r="7851" spans="1:26" x14ac:dyDescent="0.25">
      <c r="A7851" s="2" t="s">
        <v>6</v>
      </c>
      <c r="B7851" s="3">
        <v>2008</v>
      </c>
      <c r="C7851" s="3">
        <v>11</v>
      </c>
      <c r="D7851" s="3">
        <v>22</v>
      </c>
      <c r="E7851" s="3">
        <v>20</v>
      </c>
      <c r="F7851" s="42">
        <v>15.2</v>
      </c>
      <c r="G7851" s="8">
        <f t="shared" si="472"/>
        <v>18</v>
      </c>
      <c r="H7851" s="8">
        <f t="shared" si="473"/>
        <v>154.00000000000003</v>
      </c>
      <c r="I7851" s="8">
        <f t="shared" si="474"/>
        <v>38.500000000000007</v>
      </c>
      <c r="J7851" s="1">
        <v>18</v>
      </c>
      <c r="K7851" s="1">
        <v>25</v>
      </c>
      <c r="M7851" s="45"/>
      <c r="N7851" s="45"/>
      <c r="O7851" s="45"/>
      <c r="P7851" s="28"/>
      <c r="Q7851" s="28"/>
      <c r="R7851" s="25"/>
      <c r="Z7851"/>
    </row>
    <row r="7852" spans="1:26" x14ac:dyDescent="0.25">
      <c r="A7852" s="2" t="s">
        <v>6</v>
      </c>
      <c r="B7852" s="3">
        <v>2008</v>
      </c>
      <c r="C7852" s="3">
        <v>11</v>
      </c>
      <c r="D7852" s="3">
        <v>22</v>
      </c>
      <c r="E7852" s="3">
        <v>21</v>
      </c>
      <c r="F7852" s="42">
        <v>15</v>
      </c>
      <c r="G7852" s="8">
        <f t="shared" si="472"/>
        <v>18</v>
      </c>
      <c r="H7852" s="8">
        <f t="shared" si="473"/>
        <v>165</v>
      </c>
      <c r="I7852" s="8">
        <f t="shared" si="474"/>
        <v>41.25</v>
      </c>
      <c r="J7852" s="1">
        <v>18</v>
      </c>
      <c r="K7852" s="1">
        <v>25</v>
      </c>
      <c r="M7852" s="45"/>
      <c r="N7852" s="45"/>
      <c r="O7852" s="45"/>
      <c r="P7852" s="28"/>
      <c r="Q7852" s="28"/>
      <c r="R7852" s="25"/>
      <c r="Z7852"/>
    </row>
    <row r="7853" spans="1:26" x14ac:dyDescent="0.25">
      <c r="A7853" s="2" t="s">
        <v>6</v>
      </c>
      <c r="B7853" s="3">
        <v>2008</v>
      </c>
      <c r="C7853" s="3">
        <v>11</v>
      </c>
      <c r="D7853" s="3">
        <v>22</v>
      </c>
      <c r="E7853" s="3">
        <v>22</v>
      </c>
      <c r="F7853" s="42">
        <v>14.8</v>
      </c>
      <c r="G7853" s="8">
        <f t="shared" si="472"/>
        <v>18</v>
      </c>
      <c r="H7853" s="8">
        <f t="shared" si="473"/>
        <v>175.99999999999997</v>
      </c>
      <c r="I7853" s="8">
        <f t="shared" si="474"/>
        <v>43.999999999999993</v>
      </c>
      <c r="J7853" s="1">
        <v>18</v>
      </c>
      <c r="K7853" s="1">
        <v>25</v>
      </c>
      <c r="M7853" s="45"/>
      <c r="N7853" s="45"/>
      <c r="O7853" s="45"/>
      <c r="P7853" s="28"/>
      <c r="Q7853" s="28"/>
      <c r="R7853" s="25"/>
      <c r="Z7853"/>
    </row>
    <row r="7854" spans="1:26" x14ac:dyDescent="0.25">
      <c r="A7854" s="2" t="s">
        <v>6</v>
      </c>
      <c r="B7854" s="3">
        <v>2008</v>
      </c>
      <c r="C7854" s="3">
        <v>11</v>
      </c>
      <c r="D7854" s="3">
        <v>22</v>
      </c>
      <c r="E7854" s="3">
        <v>23</v>
      </c>
      <c r="F7854" s="42">
        <v>14.4</v>
      </c>
      <c r="G7854" s="8">
        <f t="shared" si="472"/>
        <v>18</v>
      </c>
      <c r="H7854" s="8">
        <f t="shared" si="473"/>
        <v>197.99999999999997</v>
      </c>
      <c r="I7854" s="8">
        <f t="shared" si="474"/>
        <v>49.499999999999993</v>
      </c>
      <c r="J7854" s="1">
        <v>18</v>
      </c>
      <c r="K7854" s="1">
        <v>25</v>
      </c>
      <c r="M7854" s="45"/>
      <c r="N7854" s="45"/>
      <c r="O7854" s="45"/>
      <c r="P7854" s="28"/>
      <c r="Q7854" s="28"/>
      <c r="R7854" s="25"/>
      <c r="Z7854"/>
    </row>
    <row r="7855" spans="1:26" x14ac:dyDescent="0.25">
      <c r="A7855" s="2" t="s">
        <v>6</v>
      </c>
      <c r="B7855" s="3">
        <v>2008</v>
      </c>
      <c r="C7855" s="3">
        <v>11</v>
      </c>
      <c r="D7855" s="3">
        <v>23</v>
      </c>
      <c r="E7855" s="3">
        <v>0</v>
      </c>
      <c r="F7855" s="42">
        <v>14.3</v>
      </c>
      <c r="G7855" s="8">
        <f t="shared" si="472"/>
        <v>18</v>
      </c>
      <c r="H7855" s="8">
        <f t="shared" si="473"/>
        <v>203.49999999999997</v>
      </c>
      <c r="I7855" s="8">
        <f t="shared" si="474"/>
        <v>50.874999999999993</v>
      </c>
      <c r="J7855" s="1">
        <v>18</v>
      </c>
      <c r="K7855" s="1">
        <v>25</v>
      </c>
      <c r="M7855" s="45"/>
      <c r="N7855" s="45"/>
      <c r="O7855" s="45"/>
      <c r="P7855" s="28"/>
      <c r="Q7855" s="28"/>
      <c r="R7855" s="25"/>
      <c r="Z7855"/>
    </row>
    <row r="7856" spans="1:26" x14ac:dyDescent="0.25">
      <c r="A7856" s="2" t="s">
        <v>6</v>
      </c>
      <c r="B7856" s="3">
        <v>2008</v>
      </c>
      <c r="C7856" s="3">
        <v>11</v>
      </c>
      <c r="D7856" s="3">
        <v>23</v>
      </c>
      <c r="E7856" s="3">
        <v>1</v>
      </c>
      <c r="F7856" s="42">
        <v>14.1</v>
      </c>
      <c r="G7856" s="8">
        <f t="shared" si="472"/>
        <v>18</v>
      </c>
      <c r="H7856" s="8">
        <f t="shared" si="473"/>
        <v>214.50000000000003</v>
      </c>
      <c r="I7856" s="8">
        <f t="shared" si="474"/>
        <v>53.625000000000007</v>
      </c>
      <c r="J7856" s="1">
        <v>18</v>
      </c>
      <c r="K7856" s="1">
        <v>25</v>
      </c>
      <c r="M7856" s="45"/>
      <c r="N7856" s="45"/>
      <c r="O7856" s="45"/>
      <c r="P7856" s="28"/>
      <c r="Q7856" s="28"/>
      <c r="R7856" s="25"/>
      <c r="Z7856"/>
    </row>
    <row r="7857" spans="1:26" x14ac:dyDescent="0.25">
      <c r="A7857" s="2" t="s">
        <v>6</v>
      </c>
      <c r="B7857" s="3">
        <v>2008</v>
      </c>
      <c r="C7857" s="3">
        <v>11</v>
      </c>
      <c r="D7857" s="3">
        <v>23</v>
      </c>
      <c r="E7857" s="3">
        <v>2</v>
      </c>
      <c r="F7857" s="42">
        <v>13.9</v>
      </c>
      <c r="G7857" s="8">
        <f t="shared" si="472"/>
        <v>18</v>
      </c>
      <c r="H7857" s="8">
        <f t="shared" si="473"/>
        <v>225.49999999999997</v>
      </c>
      <c r="I7857" s="8">
        <f t="shared" si="474"/>
        <v>56.374999999999993</v>
      </c>
      <c r="J7857" s="1">
        <v>18</v>
      </c>
      <c r="K7857" s="1">
        <v>25</v>
      </c>
      <c r="M7857" s="45"/>
      <c r="N7857" s="45"/>
      <c r="O7857" s="45"/>
      <c r="P7857" s="28"/>
      <c r="Q7857" s="28"/>
      <c r="R7857" s="25"/>
      <c r="Z7857"/>
    </row>
    <row r="7858" spans="1:26" x14ac:dyDescent="0.25">
      <c r="A7858" s="2" t="s">
        <v>6</v>
      </c>
      <c r="B7858" s="3">
        <v>2008</v>
      </c>
      <c r="C7858" s="3">
        <v>11</v>
      </c>
      <c r="D7858" s="3">
        <v>23</v>
      </c>
      <c r="E7858" s="3">
        <v>3</v>
      </c>
      <c r="F7858" s="42">
        <v>13.7</v>
      </c>
      <c r="G7858" s="8">
        <f t="shared" si="472"/>
        <v>18</v>
      </c>
      <c r="H7858" s="8">
        <f t="shared" si="473"/>
        <v>236.50000000000003</v>
      </c>
      <c r="I7858" s="8">
        <f t="shared" si="474"/>
        <v>59.125000000000007</v>
      </c>
      <c r="J7858" s="1">
        <v>18</v>
      </c>
      <c r="K7858" s="1">
        <v>25</v>
      </c>
      <c r="M7858" s="45"/>
      <c r="N7858" s="45"/>
      <c r="O7858" s="45"/>
      <c r="P7858" s="28"/>
      <c r="Q7858" s="28"/>
      <c r="R7858" s="25"/>
      <c r="Z7858"/>
    </row>
    <row r="7859" spans="1:26" x14ac:dyDescent="0.25">
      <c r="A7859" s="2" t="s">
        <v>6</v>
      </c>
      <c r="B7859" s="3">
        <v>2008</v>
      </c>
      <c r="C7859" s="3">
        <v>11</v>
      </c>
      <c r="D7859" s="3">
        <v>23</v>
      </c>
      <c r="E7859" s="3">
        <v>4</v>
      </c>
      <c r="F7859" s="42">
        <v>13.4</v>
      </c>
      <c r="G7859" s="8">
        <f t="shared" si="472"/>
        <v>18</v>
      </c>
      <c r="H7859" s="8">
        <f t="shared" si="473"/>
        <v>252.99999999999997</v>
      </c>
      <c r="I7859" s="8">
        <f t="shared" si="474"/>
        <v>63.249999999999993</v>
      </c>
      <c r="J7859" s="1">
        <v>18</v>
      </c>
      <c r="K7859" s="1">
        <v>25</v>
      </c>
      <c r="M7859" s="45"/>
      <c r="N7859" s="45"/>
      <c r="O7859" s="45"/>
      <c r="P7859" s="28"/>
      <c r="Q7859" s="28"/>
      <c r="R7859" s="25"/>
      <c r="Z7859"/>
    </row>
    <row r="7860" spans="1:26" x14ac:dyDescent="0.25">
      <c r="A7860" s="2" t="s">
        <v>6</v>
      </c>
      <c r="B7860" s="3">
        <v>2008</v>
      </c>
      <c r="C7860" s="3">
        <v>11</v>
      </c>
      <c r="D7860" s="3">
        <v>23</v>
      </c>
      <c r="E7860" s="3">
        <v>5</v>
      </c>
      <c r="F7860" s="42">
        <v>13</v>
      </c>
      <c r="G7860" s="8">
        <f t="shared" si="472"/>
        <v>18</v>
      </c>
      <c r="H7860" s="8">
        <f t="shared" si="473"/>
        <v>275</v>
      </c>
      <c r="I7860" s="8">
        <f t="shared" si="474"/>
        <v>68.75</v>
      </c>
      <c r="J7860" s="1">
        <v>18</v>
      </c>
      <c r="K7860" s="1">
        <v>25</v>
      </c>
      <c r="M7860" s="45"/>
      <c r="N7860" s="45"/>
      <c r="O7860" s="45"/>
      <c r="P7860" s="28"/>
      <c r="Q7860" s="28"/>
      <c r="R7860" s="25"/>
      <c r="Z7860"/>
    </row>
    <row r="7861" spans="1:26" x14ac:dyDescent="0.25">
      <c r="A7861" s="2" t="s">
        <v>6</v>
      </c>
      <c r="B7861" s="3">
        <v>2008</v>
      </c>
      <c r="C7861" s="3">
        <v>11</v>
      </c>
      <c r="D7861" s="3">
        <v>23</v>
      </c>
      <c r="E7861" s="3">
        <v>6</v>
      </c>
      <c r="F7861" s="42">
        <v>12.6</v>
      </c>
      <c r="G7861" s="8">
        <f t="shared" si="472"/>
        <v>18</v>
      </c>
      <c r="H7861" s="8">
        <f t="shared" si="473"/>
        <v>297</v>
      </c>
      <c r="I7861" s="8">
        <f t="shared" si="474"/>
        <v>74.25</v>
      </c>
      <c r="J7861" s="1">
        <v>18</v>
      </c>
      <c r="K7861" s="1">
        <v>25</v>
      </c>
      <c r="M7861" s="45"/>
      <c r="N7861" s="45"/>
      <c r="O7861" s="45"/>
      <c r="P7861" s="28"/>
      <c r="Q7861" s="28"/>
      <c r="R7861" s="25"/>
      <c r="Z7861"/>
    </row>
    <row r="7862" spans="1:26" x14ac:dyDescent="0.25">
      <c r="A7862" s="2" t="s">
        <v>6</v>
      </c>
      <c r="B7862" s="3">
        <v>2008</v>
      </c>
      <c r="C7862" s="3">
        <v>11</v>
      </c>
      <c r="D7862" s="3">
        <v>23</v>
      </c>
      <c r="E7862" s="3">
        <v>7</v>
      </c>
      <c r="F7862" s="42">
        <v>12.4</v>
      </c>
      <c r="G7862" s="8">
        <f t="shared" si="472"/>
        <v>18</v>
      </c>
      <c r="H7862" s="8">
        <f t="shared" si="473"/>
        <v>308</v>
      </c>
      <c r="I7862" s="8">
        <f t="shared" si="474"/>
        <v>77</v>
      </c>
      <c r="J7862" s="1">
        <v>18</v>
      </c>
      <c r="K7862" s="1">
        <v>25</v>
      </c>
      <c r="M7862" s="45"/>
      <c r="N7862" s="45"/>
      <c r="O7862" s="45"/>
      <c r="P7862" s="28"/>
      <c r="Q7862" s="28"/>
      <c r="R7862" s="25"/>
      <c r="Z7862"/>
    </row>
    <row r="7863" spans="1:26" x14ac:dyDescent="0.25">
      <c r="A7863" s="2" t="s">
        <v>6</v>
      </c>
      <c r="B7863" s="3">
        <v>2008</v>
      </c>
      <c r="C7863" s="3">
        <v>11</v>
      </c>
      <c r="D7863" s="3">
        <v>23</v>
      </c>
      <c r="E7863" s="3">
        <v>8</v>
      </c>
      <c r="F7863" s="42">
        <v>12.2</v>
      </c>
      <c r="G7863" s="8">
        <f t="shared" si="472"/>
        <v>18</v>
      </c>
      <c r="H7863" s="8">
        <f t="shared" si="473"/>
        <v>319.00000000000006</v>
      </c>
      <c r="I7863" s="8">
        <f t="shared" si="474"/>
        <v>79.750000000000014</v>
      </c>
      <c r="J7863" s="1">
        <v>18</v>
      </c>
      <c r="K7863" s="1">
        <v>25</v>
      </c>
      <c r="M7863" s="45"/>
      <c r="N7863" s="45"/>
      <c r="O7863" s="45"/>
      <c r="P7863" s="28"/>
      <c r="Q7863" s="28"/>
      <c r="R7863" s="25"/>
      <c r="Z7863"/>
    </row>
    <row r="7864" spans="1:26" x14ac:dyDescent="0.25">
      <c r="A7864" s="2" t="s">
        <v>6</v>
      </c>
      <c r="B7864" s="3">
        <v>2008</v>
      </c>
      <c r="C7864" s="3">
        <v>11</v>
      </c>
      <c r="D7864" s="3">
        <v>23</v>
      </c>
      <c r="E7864" s="3">
        <v>9</v>
      </c>
      <c r="F7864" s="42">
        <v>12.7</v>
      </c>
      <c r="G7864" s="8">
        <f t="shared" si="472"/>
        <v>18</v>
      </c>
      <c r="H7864" s="8">
        <f t="shared" si="473"/>
        <v>291.50000000000006</v>
      </c>
      <c r="I7864" s="8">
        <f t="shared" si="474"/>
        <v>72.875000000000014</v>
      </c>
      <c r="J7864" s="1">
        <v>18</v>
      </c>
      <c r="K7864" s="1">
        <v>25</v>
      </c>
      <c r="M7864" s="45"/>
      <c r="N7864" s="45"/>
      <c r="O7864" s="45"/>
      <c r="P7864" s="28"/>
      <c r="Q7864" s="28"/>
      <c r="R7864" s="25"/>
      <c r="Z7864"/>
    </row>
    <row r="7865" spans="1:26" x14ac:dyDescent="0.25">
      <c r="A7865" s="2" t="s">
        <v>6</v>
      </c>
      <c r="B7865" s="3">
        <v>2008</v>
      </c>
      <c r="C7865" s="3">
        <v>11</v>
      </c>
      <c r="D7865" s="3">
        <v>23</v>
      </c>
      <c r="E7865" s="3">
        <v>10</v>
      </c>
      <c r="F7865" s="42">
        <v>13.7</v>
      </c>
      <c r="G7865" s="8">
        <f t="shared" si="472"/>
        <v>18</v>
      </c>
      <c r="H7865" s="8">
        <f t="shared" si="473"/>
        <v>236.50000000000003</v>
      </c>
      <c r="I7865" s="8">
        <f t="shared" si="474"/>
        <v>59.125000000000007</v>
      </c>
      <c r="J7865" s="1">
        <v>18</v>
      </c>
      <c r="K7865" s="1">
        <v>25</v>
      </c>
      <c r="M7865" s="45"/>
      <c r="N7865" s="45"/>
      <c r="O7865" s="45"/>
      <c r="P7865" s="28"/>
      <c r="Q7865" s="28"/>
      <c r="R7865" s="25"/>
      <c r="Z7865"/>
    </row>
    <row r="7866" spans="1:26" x14ac:dyDescent="0.25">
      <c r="A7866" s="2" t="s">
        <v>6</v>
      </c>
      <c r="B7866" s="3">
        <v>2008</v>
      </c>
      <c r="C7866" s="3">
        <v>11</v>
      </c>
      <c r="D7866" s="3">
        <v>23</v>
      </c>
      <c r="E7866" s="3">
        <v>11</v>
      </c>
      <c r="F7866" s="42">
        <v>14.2</v>
      </c>
      <c r="G7866" s="8">
        <f t="shared" si="472"/>
        <v>18</v>
      </c>
      <c r="H7866" s="8">
        <f t="shared" si="473"/>
        <v>209.00000000000003</v>
      </c>
      <c r="I7866" s="8">
        <f t="shared" si="474"/>
        <v>52.250000000000007</v>
      </c>
      <c r="J7866" s="1">
        <v>18</v>
      </c>
      <c r="K7866" s="1">
        <v>25</v>
      </c>
      <c r="M7866" s="45"/>
      <c r="N7866" s="45"/>
      <c r="O7866" s="45"/>
      <c r="P7866" s="28"/>
      <c r="Q7866" s="28"/>
      <c r="R7866" s="25"/>
      <c r="Z7866"/>
    </row>
    <row r="7867" spans="1:26" x14ac:dyDescent="0.25">
      <c r="A7867" s="2" t="s">
        <v>6</v>
      </c>
      <c r="B7867" s="3">
        <v>2008</v>
      </c>
      <c r="C7867" s="3">
        <v>11</v>
      </c>
      <c r="D7867" s="3">
        <v>23</v>
      </c>
      <c r="E7867" s="3">
        <v>12</v>
      </c>
      <c r="F7867" s="42">
        <v>14.2</v>
      </c>
      <c r="G7867" s="8">
        <f t="shared" si="472"/>
        <v>18</v>
      </c>
      <c r="H7867" s="8">
        <f t="shared" si="473"/>
        <v>209.00000000000003</v>
      </c>
      <c r="I7867" s="8">
        <f t="shared" si="474"/>
        <v>52.250000000000007</v>
      </c>
      <c r="J7867" s="1">
        <v>18</v>
      </c>
      <c r="K7867" s="1">
        <v>25</v>
      </c>
      <c r="M7867" s="45"/>
      <c r="N7867" s="45"/>
      <c r="O7867" s="45"/>
      <c r="P7867" s="28"/>
      <c r="Q7867" s="28"/>
      <c r="R7867" s="25"/>
      <c r="Z7867"/>
    </row>
    <row r="7868" spans="1:26" x14ac:dyDescent="0.25">
      <c r="A7868" s="2" t="s">
        <v>6</v>
      </c>
      <c r="B7868" s="3">
        <v>2008</v>
      </c>
      <c r="C7868" s="3">
        <v>11</v>
      </c>
      <c r="D7868" s="3">
        <v>23</v>
      </c>
      <c r="E7868" s="3">
        <v>13</v>
      </c>
      <c r="F7868" s="42">
        <v>15.1</v>
      </c>
      <c r="G7868" s="8">
        <f t="shared" si="472"/>
        <v>18</v>
      </c>
      <c r="H7868" s="8">
        <f t="shared" si="473"/>
        <v>159.50000000000003</v>
      </c>
      <c r="I7868" s="8">
        <f t="shared" si="474"/>
        <v>39.875000000000007</v>
      </c>
      <c r="J7868" s="1">
        <v>18</v>
      </c>
      <c r="K7868" s="1">
        <v>25</v>
      </c>
      <c r="M7868" s="45"/>
      <c r="N7868" s="45"/>
      <c r="O7868" s="45"/>
      <c r="P7868" s="28"/>
      <c r="Q7868" s="28"/>
      <c r="R7868" s="25"/>
      <c r="Z7868"/>
    </row>
    <row r="7869" spans="1:26" x14ac:dyDescent="0.25">
      <c r="A7869" s="2" t="s">
        <v>6</v>
      </c>
      <c r="B7869" s="3">
        <v>2008</v>
      </c>
      <c r="C7869" s="3">
        <v>11</v>
      </c>
      <c r="D7869" s="3">
        <v>23</v>
      </c>
      <c r="E7869" s="3">
        <v>14</v>
      </c>
      <c r="F7869" s="42">
        <v>15.8</v>
      </c>
      <c r="G7869" s="8">
        <f t="shared" si="472"/>
        <v>18</v>
      </c>
      <c r="H7869" s="8">
        <f t="shared" si="473"/>
        <v>120.99999999999996</v>
      </c>
      <c r="I7869" s="8">
        <f t="shared" si="474"/>
        <v>30.249999999999989</v>
      </c>
      <c r="J7869" s="1">
        <v>18</v>
      </c>
      <c r="K7869" s="1">
        <v>25</v>
      </c>
      <c r="M7869" s="45"/>
      <c r="N7869" s="45"/>
      <c r="O7869" s="45"/>
      <c r="P7869" s="28"/>
      <c r="Q7869" s="28"/>
      <c r="R7869" s="25"/>
      <c r="Z7869"/>
    </row>
    <row r="7870" spans="1:26" x14ac:dyDescent="0.25">
      <c r="A7870" s="2" t="s">
        <v>6</v>
      </c>
      <c r="B7870" s="3">
        <v>2008</v>
      </c>
      <c r="C7870" s="3">
        <v>11</v>
      </c>
      <c r="D7870" s="3">
        <v>23</v>
      </c>
      <c r="E7870" s="3">
        <v>15</v>
      </c>
      <c r="F7870" s="42">
        <v>16.2</v>
      </c>
      <c r="G7870" s="8">
        <f t="shared" si="472"/>
        <v>18</v>
      </c>
      <c r="H7870" s="8">
        <f t="shared" si="473"/>
        <v>99.000000000000043</v>
      </c>
      <c r="I7870" s="8">
        <f t="shared" si="474"/>
        <v>24.750000000000011</v>
      </c>
      <c r="J7870" s="1">
        <v>18</v>
      </c>
      <c r="K7870" s="1">
        <v>25</v>
      </c>
      <c r="M7870" s="45"/>
      <c r="N7870" s="45"/>
      <c r="O7870" s="45"/>
      <c r="P7870" s="28"/>
      <c r="Q7870" s="28"/>
      <c r="R7870" s="25"/>
      <c r="Z7870"/>
    </row>
    <row r="7871" spans="1:26" x14ac:dyDescent="0.25">
      <c r="A7871" s="2" t="s">
        <v>6</v>
      </c>
      <c r="B7871" s="3">
        <v>2008</v>
      </c>
      <c r="C7871" s="3">
        <v>11</v>
      </c>
      <c r="D7871" s="3">
        <v>23</v>
      </c>
      <c r="E7871" s="3">
        <v>16</v>
      </c>
      <c r="F7871" s="42">
        <v>16.399999999999999</v>
      </c>
      <c r="G7871" s="8">
        <f t="shared" si="472"/>
        <v>18</v>
      </c>
      <c r="H7871" s="8">
        <f t="shared" si="473"/>
        <v>88.000000000000085</v>
      </c>
      <c r="I7871" s="8">
        <f t="shared" si="474"/>
        <v>22.000000000000021</v>
      </c>
      <c r="J7871" s="1">
        <v>18</v>
      </c>
      <c r="K7871" s="1">
        <v>25</v>
      </c>
      <c r="M7871" s="45"/>
      <c r="N7871" s="45"/>
      <c r="O7871" s="45"/>
      <c r="P7871" s="28"/>
      <c r="Q7871" s="28"/>
      <c r="R7871" s="25"/>
      <c r="Z7871"/>
    </row>
    <row r="7872" spans="1:26" x14ac:dyDescent="0.25">
      <c r="A7872" s="2" t="s">
        <v>6</v>
      </c>
      <c r="B7872" s="3">
        <v>2008</v>
      </c>
      <c r="C7872" s="3">
        <v>11</v>
      </c>
      <c r="D7872" s="3">
        <v>23</v>
      </c>
      <c r="E7872" s="3">
        <v>17</v>
      </c>
      <c r="F7872" s="42">
        <v>15.6</v>
      </c>
      <c r="G7872" s="8">
        <f t="shared" si="472"/>
        <v>18</v>
      </c>
      <c r="H7872" s="8">
        <f t="shared" si="473"/>
        <v>132.00000000000003</v>
      </c>
      <c r="I7872" s="8">
        <f t="shared" si="474"/>
        <v>33.000000000000007</v>
      </c>
      <c r="J7872" s="1">
        <v>18</v>
      </c>
      <c r="K7872" s="1">
        <v>25</v>
      </c>
      <c r="M7872" s="45"/>
      <c r="N7872" s="45"/>
      <c r="O7872" s="45"/>
      <c r="P7872" s="28"/>
      <c r="Q7872" s="28"/>
      <c r="R7872" s="25"/>
      <c r="Z7872"/>
    </row>
    <row r="7873" spans="1:26" x14ac:dyDescent="0.25">
      <c r="A7873" s="2" t="s">
        <v>6</v>
      </c>
      <c r="B7873" s="3">
        <v>2008</v>
      </c>
      <c r="C7873" s="3">
        <v>11</v>
      </c>
      <c r="D7873" s="3">
        <v>23</v>
      </c>
      <c r="E7873" s="3">
        <v>18</v>
      </c>
      <c r="F7873" s="42">
        <v>13.7</v>
      </c>
      <c r="G7873" s="8">
        <f t="shared" si="472"/>
        <v>18</v>
      </c>
      <c r="H7873" s="8">
        <f t="shared" si="473"/>
        <v>236.50000000000003</v>
      </c>
      <c r="I7873" s="8">
        <f t="shared" si="474"/>
        <v>59.125000000000007</v>
      </c>
      <c r="J7873" s="1">
        <v>18</v>
      </c>
      <c r="K7873" s="1">
        <v>25</v>
      </c>
      <c r="M7873" s="45"/>
      <c r="N7873" s="45"/>
      <c r="O7873" s="45"/>
      <c r="P7873" s="28"/>
      <c r="Q7873" s="28"/>
      <c r="R7873" s="25"/>
      <c r="Z7873"/>
    </row>
    <row r="7874" spans="1:26" x14ac:dyDescent="0.25">
      <c r="A7874" s="2" t="s">
        <v>6</v>
      </c>
      <c r="B7874" s="3">
        <v>2008</v>
      </c>
      <c r="C7874" s="3">
        <v>11</v>
      </c>
      <c r="D7874" s="3">
        <v>23</v>
      </c>
      <c r="E7874" s="3">
        <v>19</v>
      </c>
      <c r="F7874" s="42">
        <v>13.3</v>
      </c>
      <c r="G7874" s="8">
        <f t="shared" si="472"/>
        <v>18</v>
      </c>
      <c r="H7874" s="8">
        <f t="shared" si="473"/>
        <v>258.49999999999994</v>
      </c>
      <c r="I7874" s="8">
        <f t="shared" si="474"/>
        <v>64.624999999999986</v>
      </c>
      <c r="J7874" s="1">
        <v>18</v>
      </c>
      <c r="K7874" s="1">
        <v>25</v>
      </c>
      <c r="M7874" s="45"/>
      <c r="N7874" s="45"/>
      <c r="O7874" s="45"/>
      <c r="P7874" s="28"/>
      <c r="Q7874" s="28"/>
      <c r="R7874" s="25"/>
      <c r="Z7874"/>
    </row>
    <row r="7875" spans="1:26" x14ac:dyDescent="0.25">
      <c r="A7875" s="2" t="s">
        <v>6</v>
      </c>
      <c r="B7875" s="3">
        <v>2008</v>
      </c>
      <c r="C7875" s="3">
        <v>11</v>
      </c>
      <c r="D7875" s="3">
        <v>23</v>
      </c>
      <c r="E7875" s="3">
        <v>20</v>
      </c>
      <c r="F7875" s="42">
        <v>13.1</v>
      </c>
      <c r="G7875" s="8">
        <f t="shared" si="472"/>
        <v>18</v>
      </c>
      <c r="H7875" s="8">
        <f t="shared" si="473"/>
        <v>269.5</v>
      </c>
      <c r="I7875" s="8">
        <f t="shared" si="474"/>
        <v>67.375</v>
      </c>
      <c r="J7875" s="1">
        <v>18</v>
      </c>
      <c r="K7875" s="1">
        <v>25</v>
      </c>
      <c r="M7875" s="45"/>
      <c r="N7875" s="45"/>
      <c r="O7875" s="45"/>
      <c r="P7875" s="28"/>
      <c r="Q7875" s="28"/>
      <c r="R7875" s="25"/>
      <c r="Z7875"/>
    </row>
    <row r="7876" spans="1:26" x14ac:dyDescent="0.25">
      <c r="A7876" s="2" t="s">
        <v>6</v>
      </c>
      <c r="B7876" s="3">
        <v>2008</v>
      </c>
      <c r="C7876" s="3">
        <v>11</v>
      </c>
      <c r="D7876" s="3">
        <v>23</v>
      </c>
      <c r="E7876" s="3">
        <v>21</v>
      </c>
      <c r="F7876" s="42">
        <v>13</v>
      </c>
      <c r="G7876" s="8">
        <f t="shared" si="472"/>
        <v>18</v>
      </c>
      <c r="H7876" s="8">
        <f t="shared" si="473"/>
        <v>275</v>
      </c>
      <c r="I7876" s="8">
        <f t="shared" si="474"/>
        <v>68.75</v>
      </c>
      <c r="J7876" s="1">
        <v>18</v>
      </c>
      <c r="K7876" s="1">
        <v>25</v>
      </c>
      <c r="M7876" s="45"/>
      <c r="N7876" s="45"/>
      <c r="O7876" s="45"/>
      <c r="P7876" s="28"/>
      <c r="Q7876" s="28"/>
      <c r="R7876" s="25"/>
      <c r="Z7876"/>
    </row>
    <row r="7877" spans="1:26" x14ac:dyDescent="0.25">
      <c r="A7877" s="2" t="s">
        <v>6</v>
      </c>
      <c r="B7877" s="3">
        <v>2008</v>
      </c>
      <c r="C7877" s="3">
        <v>11</v>
      </c>
      <c r="D7877" s="3">
        <v>23</v>
      </c>
      <c r="E7877" s="3">
        <v>22</v>
      </c>
      <c r="F7877" s="42">
        <v>13.1</v>
      </c>
      <c r="G7877" s="8">
        <f t="shared" si="472"/>
        <v>18</v>
      </c>
      <c r="H7877" s="8">
        <f t="shared" si="473"/>
        <v>269.5</v>
      </c>
      <c r="I7877" s="8">
        <f t="shared" si="474"/>
        <v>67.375</v>
      </c>
      <c r="J7877" s="1">
        <v>18</v>
      </c>
      <c r="K7877" s="1">
        <v>25</v>
      </c>
      <c r="M7877" s="45"/>
      <c r="N7877" s="45"/>
      <c r="O7877" s="45"/>
      <c r="P7877" s="28"/>
      <c r="Q7877" s="28"/>
      <c r="R7877" s="25"/>
      <c r="Z7877"/>
    </row>
    <row r="7878" spans="1:26" x14ac:dyDescent="0.25">
      <c r="A7878" s="2" t="s">
        <v>6</v>
      </c>
      <c r="B7878" s="3">
        <v>2008</v>
      </c>
      <c r="C7878" s="3">
        <v>11</v>
      </c>
      <c r="D7878" s="3">
        <v>23</v>
      </c>
      <c r="E7878" s="3">
        <v>23</v>
      </c>
      <c r="F7878" s="42">
        <v>13.1</v>
      </c>
      <c r="G7878" s="8">
        <f t="shared" si="472"/>
        <v>18</v>
      </c>
      <c r="H7878" s="8">
        <f t="shared" si="473"/>
        <v>269.5</v>
      </c>
      <c r="I7878" s="8">
        <f t="shared" si="474"/>
        <v>67.375</v>
      </c>
      <c r="J7878" s="1">
        <v>18</v>
      </c>
      <c r="K7878" s="1">
        <v>25</v>
      </c>
      <c r="M7878" s="45"/>
      <c r="N7878" s="45"/>
      <c r="O7878" s="45"/>
      <c r="P7878" s="28"/>
      <c r="Q7878" s="28"/>
      <c r="R7878" s="25"/>
      <c r="Z7878"/>
    </row>
    <row r="7879" spans="1:26" x14ac:dyDescent="0.25">
      <c r="A7879" s="2" t="s">
        <v>6</v>
      </c>
      <c r="B7879" s="3">
        <v>2008</v>
      </c>
      <c r="C7879" s="3">
        <v>11</v>
      </c>
      <c r="D7879" s="3">
        <v>24</v>
      </c>
      <c r="E7879" s="3">
        <v>0</v>
      </c>
      <c r="F7879" s="42">
        <v>13.1</v>
      </c>
      <c r="G7879" s="8">
        <f t="shared" ref="G7879:G7942" si="475">IF(A7879="Inverno", $G$3, $G$2)</f>
        <v>18</v>
      </c>
      <c r="H7879" s="8">
        <f t="shared" si="473"/>
        <v>269.5</v>
      </c>
      <c r="I7879" s="8">
        <f t="shared" si="474"/>
        <v>67.375</v>
      </c>
      <c r="J7879" s="1">
        <v>18</v>
      </c>
      <c r="K7879" s="1">
        <v>25</v>
      </c>
      <c r="M7879" s="45"/>
      <c r="N7879" s="45"/>
      <c r="O7879" s="45"/>
      <c r="P7879" s="28"/>
      <c r="Q7879" s="28"/>
      <c r="R7879" s="25"/>
      <c r="Z7879"/>
    </row>
    <row r="7880" spans="1:26" x14ac:dyDescent="0.25">
      <c r="A7880" s="2" t="s">
        <v>6</v>
      </c>
      <c r="B7880" s="3">
        <v>2008</v>
      </c>
      <c r="C7880" s="3">
        <v>11</v>
      </c>
      <c r="D7880" s="3">
        <v>24</v>
      </c>
      <c r="E7880" s="3">
        <v>1</v>
      </c>
      <c r="F7880" s="42">
        <v>13</v>
      </c>
      <c r="G7880" s="8">
        <f t="shared" si="475"/>
        <v>18</v>
      </c>
      <c r="H7880" s="8">
        <f t="shared" ref="H7880:H7943" si="476">IF(F7880&gt;G7880,0,$D$3*(G7880-F7880)/$D$4)</f>
        <v>275</v>
      </c>
      <c r="I7880" s="8">
        <f t="shared" ref="I7880:I7943" si="477">H7880/$G$4</f>
        <v>68.75</v>
      </c>
      <c r="J7880" s="1">
        <v>18</v>
      </c>
      <c r="K7880" s="1">
        <v>25</v>
      </c>
      <c r="M7880" s="45"/>
      <c r="N7880" s="45"/>
      <c r="O7880" s="45"/>
      <c r="P7880" s="28"/>
      <c r="Q7880" s="28"/>
      <c r="R7880" s="25"/>
      <c r="Z7880"/>
    </row>
    <row r="7881" spans="1:26" x14ac:dyDescent="0.25">
      <c r="A7881" s="2" t="s">
        <v>6</v>
      </c>
      <c r="B7881" s="3">
        <v>2008</v>
      </c>
      <c r="C7881" s="3">
        <v>11</v>
      </c>
      <c r="D7881" s="3">
        <v>24</v>
      </c>
      <c r="E7881" s="3">
        <v>2</v>
      </c>
      <c r="F7881" s="42">
        <v>12.8</v>
      </c>
      <c r="G7881" s="8">
        <f t="shared" si="475"/>
        <v>18</v>
      </c>
      <c r="H7881" s="8">
        <f t="shared" si="476"/>
        <v>285.99999999999994</v>
      </c>
      <c r="I7881" s="8">
        <f t="shared" si="477"/>
        <v>71.499999999999986</v>
      </c>
      <c r="J7881" s="1">
        <v>18</v>
      </c>
      <c r="K7881" s="1">
        <v>25</v>
      </c>
      <c r="M7881" s="45"/>
      <c r="N7881" s="45"/>
      <c r="O7881" s="45"/>
      <c r="P7881" s="28"/>
      <c r="Q7881" s="28"/>
      <c r="R7881" s="25"/>
      <c r="Z7881"/>
    </row>
    <row r="7882" spans="1:26" x14ac:dyDescent="0.25">
      <c r="A7882" s="2" t="s">
        <v>6</v>
      </c>
      <c r="B7882" s="3">
        <v>2008</v>
      </c>
      <c r="C7882" s="3">
        <v>11</v>
      </c>
      <c r="D7882" s="3">
        <v>24</v>
      </c>
      <c r="E7882" s="3">
        <v>3</v>
      </c>
      <c r="F7882" s="42">
        <v>13</v>
      </c>
      <c r="G7882" s="8">
        <f t="shared" si="475"/>
        <v>18</v>
      </c>
      <c r="H7882" s="8">
        <f t="shared" si="476"/>
        <v>275</v>
      </c>
      <c r="I7882" s="8">
        <f t="shared" si="477"/>
        <v>68.75</v>
      </c>
      <c r="J7882" s="1">
        <v>18</v>
      </c>
      <c r="K7882" s="1">
        <v>25</v>
      </c>
      <c r="M7882" s="45"/>
      <c r="N7882" s="45"/>
      <c r="O7882" s="45"/>
      <c r="P7882" s="28"/>
      <c r="Q7882" s="28"/>
      <c r="R7882" s="25"/>
      <c r="Z7882"/>
    </row>
    <row r="7883" spans="1:26" x14ac:dyDescent="0.25">
      <c r="A7883" s="2" t="s">
        <v>6</v>
      </c>
      <c r="B7883" s="3">
        <v>2008</v>
      </c>
      <c r="C7883" s="3">
        <v>11</v>
      </c>
      <c r="D7883" s="3">
        <v>24</v>
      </c>
      <c r="E7883" s="3">
        <v>4</v>
      </c>
      <c r="F7883" s="42">
        <v>13.2</v>
      </c>
      <c r="G7883" s="8">
        <f t="shared" si="475"/>
        <v>18</v>
      </c>
      <c r="H7883" s="8">
        <f t="shared" si="476"/>
        <v>264.00000000000006</v>
      </c>
      <c r="I7883" s="8">
        <f t="shared" si="477"/>
        <v>66.000000000000014</v>
      </c>
      <c r="J7883" s="1">
        <v>18</v>
      </c>
      <c r="K7883" s="1">
        <v>25</v>
      </c>
      <c r="M7883" s="45"/>
      <c r="N7883" s="45"/>
      <c r="O7883" s="45"/>
      <c r="P7883" s="28"/>
      <c r="Q7883" s="28"/>
      <c r="R7883" s="25"/>
      <c r="Z7883"/>
    </row>
    <row r="7884" spans="1:26" x14ac:dyDescent="0.25">
      <c r="A7884" s="2" t="s">
        <v>6</v>
      </c>
      <c r="B7884" s="3">
        <v>2008</v>
      </c>
      <c r="C7884" s="3">
        <v>11</v>
      </c>
      <c r="D7884" s="3">
        <v>24</v>
      </c>
      <c r="E7884" s="3">
        <v>5</v>
      </c>
      <c r="F7884" s="42">
        <v>13.6</v>
      </c>
      <c r="G7884" s="8">
        <f t="shared" si="475"/>
        <v>18</v>
      </c>
      <c r="H7884" s="8">
        <f t="shared" si="476"/>
        <v>242.00000000000003</v>
      </c>
      <c r="I7884" s="8">
        <f t="shared" si="477"/>
        <v>60.500000000000007</v>
      </c>
      <c r="J7884" s="1">
        <v>18</v>
      </c>
      <c r="K7884" s="1">
        <v>25</v>
      </c>
      <c r="M7884" s="45"/>
      <c r="N7884" s="45"/>
      <c r="O7884" s="45"/>
      <c r="P7884" s="28"/>
      <c r="Q7884" s="28"/>
      <c r="R7884" s="25"/>
      <c r="Z7884"/>
    </row>
    <row r="7885" spans="1:26" x14ac:dyDescent="0.25">
      <c r="A7885" s="2" t="s">
        <v>6</v>
      </c>
      <c r="B7885" s="3">
        <v>2008</v>
      </c>
      <c r="C7885" s="3">
        <v>11</v>
      </c>
      <c r="D7885" s="3">
        <v>24</v>
      </c>
      <c r="E7885" s="3">
        <v>6</v>
      </c>
      <c r="F7885" s="42">
        <v>13.5</v>
      </c>
      <c r="G7885" s="8">
        <f t="shared" si="475"/>
        <v>18</v>
      </c>
      <c r="H7885" s="8">
        <f t="shared" si="476"/>
        <v>247.5</v>
      </c>
      <c r="I7885" s="8">
        <f t="shared" si="477"/>
        <v>61.875</v>
      </c>
      <c r="J7885" s="1">
        <v>18</v>
      </c>
      <c r="K7885" s="1">
        <v>25</v>
      </c>
      <c r="M7885" s="45"/>
      <c r="N7885" s="45"/>
      <c r="O7885" s="45"/>
      <c r="P7885" s="28"/>
      <c r="Q7885" s="28"/>
      <c r="R7885" s="25"/>
      <c r="Z7885"/>
    </row>
    <row r="7886" spans="1:26" x14ac:dyDescent="0.25">
      <c r="A7886" s="2" t="s">
        <v>6</v>
      </c>
      <c r="B7886" s="3">
        <v>2008</v>
      </c>
      <c r="C7886" s="3">
        <v>11</v>
      </c>
      <c r="D7886" s="3">
        <v>24</v>
      </c>
      <c r="E7886" s="3">
        <v>7</v>
      </c>
      <c r="F7886" s="42">
        <v>13.8</v>
      </c>
      <c r="G7886" s="8">
        <f t="shared" si="475"/>
        <v>18</v>
      </c>
      <c r="H7886" s="8">
        <f t="shared" si="476"/>
        <v>230.99999999999997</v>
      </c>
      <c r="I7886" s="8">
        <f t="shared" si="477"/>
        <v>57.749999999999993</v>
      </c>
      <c r="J7886" s="1">
        <v>18</v>
      </c>
      <c r="K7886" s="1">
        <v>25</v>
      </c>
      <c r="M7886" s="45"/>
      <c r="N7886" s="45"/>
      <c r="O7886" s="45"/>
      <c r="P7886" s="28"/>
      <c r="Q7886" s="28"/>
      <c r="R7886" s="25"/>
      <c r="Z7886"/>
    </row>
    <row r="7887" spans="1:26" x14ac:dyDescent="0.25">
      <c r="A7887" s="2" t="s">
        <v>6</v>
      </c>
      <c r="B7887" s="3">
        <v>2008</v>
      </c>
      <c r="C7887" s="3">
        <v>11</v>
      </c>
      <c r="D7887" s="3">
        <v>24</v>
      </c>
      <c r="E7887" s="3">
        <v>8</v>
      </c>
      <c r="F7887" s="42">
        <v>13.4</v>
      </c>
      <c r="G7887" s="8">
        <f t="shared" si="475"/>
        <v>18</v>
      </c>
      <c r="H7887" s="8">
        <f t="shared" si="476"/>
        <v>252.99999999999997</v>
      </c>
      <c r="I7887" s="8">
        <f t="shared" si="477"/>
        <v>63.249999999999993</v>
      </c>
      <c r="J7887" s="1">
        <v>18</v>
      </c>
      <c r="K7887" s="1">
        <v>25</v>
      </c>
      <c r="M7887" s="45"/>
      <c r="N7887" s="45"/>
      <c r="O7887" s="45"/>
      <c r="P7887" s="28"/>
      <c r="Q7887" s="28"/>
      <c r="R7887" s="25"/>
      <c r="Z7887"/>
    </row>
    <row r="7888" spans="1:26" x14ac:dyDescent="0.25">
      <c r="A7888" s="2" t="s">
        <v>6</v>
      </c>
      <c r="B7888" s="3">
        <v>2008</v>
      </c>
      <c r="C7888" s="3">
        <v>11</v>
      </c>
      <c r="D7888" s="3">
        <v>24</v>
      </c>
      <c r="E7888" s="3">
        <v>9</v>
      </c>
      <c r="F7888" s="42">
        <v>13.5</v>
      </c>
      <c r="G7888" s="8">
        <f t="shared" si="475"/>
        <v>18</v>
      </c>
      <c r="H7888" s="8">
        <f t="shared" si="476"/>
        <v>247.5</v>
      </c>
      <c r="I7888" s="8">
        <f t="shared" si="477"/>
        <v>61.875</v>
      </c>
      <c r="J7888" s="1">
        <v>18</v>
      </c>
      <c r="K7888" s="1">
        <v>25</v>
      </c>
      <c r="M7888" s="45"/>
      <c r="N7888" s="45"/>
      <c r="O7888" s="45"/>
      <c r="P7888" s="28"/>
      <c r="Q7888" s="28"/>
      <c r="R7888" s="25"/>
      <c r="Z7888"/>
    </row>
    <row r="7889" spans="1:26" x14ac:dyDescent="0.25">
      <c r="A7889" s="2" t="s">
        <v>6</v>
      </c>
      <c r="B7889" s="3">
        <v>2008</v>
      </c>
      <c r="C7889" s="3">
        <v>11</v>
      </c>
      <c r="D7889" s="3">
        <v>24</v>
      </c>
      <c r="E7889" s="3">
        <v>10</v>
      </c>
      <c r="F7889" s="42">
        <v>13.7</v>
      </c>
      <c r="G7889" s="8">
        <f t="shared" si="475"/>
        <v>18</v>
      </c>
      <c r="H7889" s="8">
        <f t="shared" si="476"/>
        <v>236.50000000000003</v>
      </c>
      <c r="I7889" s="8">
        <f t="shared" si="477"/>
        <v>59.125000000000007</v>
      </c>
      <c r="J7889" s="1">
        <v>18</v>
      </c>
      <c r="K7889" s="1">
        <v>25</v>
      </c>
      <c r="M7889" s="45"/>
      <c r="N7889" s="45"/>
      <c r="O7889" s="45"/>
      <c r="P7889" s="28"/>
      <c r="Q7889" s="28"/>
      <c r="R7889" s="25"/>
      <c r="Z7889"/>
    </row>
    <row r="7890" spans="1:26" x14ac:dyDescent="0.25">
      <c r="A7890" s="2" t="s">
        <v>6</v>
      </c>
      <c r="B7890" s="3">
        <v>2008</v>
      </c>
      <c r="C7890" s="3">
        <v>11</v>
      </c>
      <c r="D7890" s="3">
        <v>24</v>
      </c>
      <c r="E7890" s="3">
        <v>11</v>
      </c>
      <c r="F7890" s="42">
        <v>13.4</v>
      </c>
      <c r="G7890" s="8">
        <f t="shared" si="475"/>
        <v>18</v>
      </c>
      <c r="H7890" s="8">
        <f t="shared" si="476"/>
        <v>252.99999999999997</v>
      </c>
      <c r="I7890" s="8">
        <f t="shared" si="477"/>
        <v>63.249999999999993</v>
      </c>
      <c r="J7890" s="1">
        <v>18</v>
      </c>
      <c r="K7890" s="1">
        <v>25</v>
      </c>
      <c r="M7890" s="45"/>
      <c r="N7890" s="45"/>
      <c r="O7890" s="45"/>
      <c r="P7890" s="28"/>
      <c r="Q7890" s="28"/>
      <c r="R7890" s="25"/>
      <c r="Z7890"/>
    </row>
    <row r="7891" spans="1:26" x14ac:dyDescent="0.25">
      <c r="A7891" s="2" t="s">
        <v>6</v>
      </c>
      <c r="B7891" s="3">
        <v>2008</v>
      </c>
      <c r="C7891" s="3">
        <v>11</v>
      </c>
      <c r="D7891" s="3">
        <v>24</v>
      </c>
      <c r="E7891" s="3">
        <v>12</v>
      </c>
      <c r="F7891" s="42">
        <v>14.3</v>
      </c>
      <c r="G7891" s="8">
        <f t="shared" si="475"/>
        <v>18</v>
      </c>
      <c r="H7891" s="8">
        <f t="shared" si="476"/>
        <v>203.49999999999997</v>
      </c>
      <c r="I7891" s="8">
        <f t="shared" si="477"/>
        <v>50.874999999999993</v>
      </c>
      <c r="J7891" s="1">
        <v>18</v>
      </c>
      <c r="K7891" s="1">
        <v>25</v>
      </c>
      <c r="M7891" s="45"/>
      <c r="N7891" s="45"/>
      <c r="O7891" s="45"/>
      <c r="P7891" s="28"/>
      <c r="Q7891" s="28"/>
      <c r="R7891" s="25"/>
      <c r="Z7891"/>
    </row>
    <row r="7892" spans="1:26" x14ac:dyDescent="0.25">
      <c r="A7892" s="2" t="s">
        <v>6</v>
      </c>
      <c r="B7892" s="3">
        <v>2008</v>
      </c>
      <c r="C7892" s="3">
        <v>11</v>
      </c>
      <c r="D7892" s="3">
        <v>24</v>
      </c>
      <c r="E7892" s="3">
        <v>13</v>
      </c>
      <c r="F7892" s="42">
        <v>13.8</v>
      </c>
      <c r="G7892" s="8">
        <f t="shared" si="475"/>
        <v>18</v>
      </c>
      <c r="H7892" s="8">
        <f t="shared" si="476"/>
        <v>230.99999999999997</v>
      </c>
      <c r="I7892" s="8">
        <f t="shared" si="477"/>
        <v>57.749999999999993</v>
      </c>
      <c r="J7892" s="1">
        <v>18</v>
      </c>
      <c r="K7892" s="1">
        <v>25</v>
      </c>
      <c r="M7892" s="45"/>
      <c r="N7892" s="45"/>
      <c r="O7892" s="45"/>
      <c r="P7892" s="28"/>
      <c r="Q7892" s="28"/>
      <c r="R7892" s="25"/>
      <c r="Z7892"/>
    </row>
    <row r="7893" spans="1:26" x14ac:dyDescent="0.25">
      <c r="A7893" s="2" t="s">
        <v>6</v>
      </c>
      <c r="B7893" s="3">
        <v>2008</v>
      </c>
      <c r="C7893" s="3">
        <v>11</v>
      </c>
      <c r="D7893" s="3">
        <v>24</v>
      </c>
      <c r="E7893" s="3">
        <v>14</v>
      </c>
      <c r="F7893" s="42">
        <v>13.8</v>
      </c>
      <c r="G7893" s="8">
        <f t="shared" si="475"/>
        <v>18</v>
      </c>
      <c r="H7893" s="8">
        <f t="shared" si="476"/>
        <v>230.99999999999997</v>
      </c>
      <c r="I7893" s="8">
        <f t="shared" si="477"/>
        <v>57.749999999999993</v>
      </c>
      <c r="J7893" s="1">
        <v>18</v>
      </c>
      <c r="K7893" s="1">
        <v>25</v>
      </c>
      <c r="M7893" s="45"/>
      <c r="N7893" s="45"/>
      <c r="O7893" s="45"/>
      <c r="P7893" s="28"/>
      <c r="Q7893" s="28"/>
      <c r="R7893" s="25"/>
      <c r="Z7893"/>
    </row>
    <row r="7894" spans="1:26" x14ac:dyDescent="0.25">
      <c r="A7894" s="2" t="s">
        <v>6</v>
      </c>
      <c r="B7894" s="3">
        <v>2008</v>
      </c>
      <c r="C7894" s="3">
        <v>11</v>
      </c>
      <c r="D7894" s="3">
        <v>24</v>
      </c>
      <c r="E7894" s="3">
        <v>15</v>
      </c>
      <c r="F7894" s="42">
        <v>14.6</v>
      </c>
      <c r="G7894" s="8">
        <f t="shared" si="475"/>
        <v>18</v>
      </c>
      <c r="H7894" s="8">
        <f t="shared" si="476"/>
        <v>187.00000000000003</v>
      </c>
      <c r="I7894" s="8">
        <f t="shared" si="477"/>
        <v>46.750000000000007</v>
      </c>
      <c r="J7894" s="1">
        <v>18</v>
      </c>
      <c r="K7894" s="1">
        <v>25</v>
      </c>
      <c r="M7894" s="45"/>
      <c r="N7894" s="45"/>
      <c r="O7894" s="45"/>
      <c r="P7894" s="28"/>
      <c r="Q7894" s="28"/>
      <c r="R7894" s="25"/>
      <c r="Z7894"/>
    </row>
    <row r="7895" spans="1:26" x14ac:dyDescent="0.25">
      <c r="A7895" s="2" t="s">
        <v>6</v>
      </c>
      <c r="B7895" s="3">
        <v>2008</v>
      </c>
      <c r="C7895" s="3">
        <v>11</v>
      </c>
      <c r="D7895" s="3">
        <v>24</v>
      </c>
      <c r="E7895" s="3">
        <v>16</v>
      </c>
      <c r="F7895" s="42">
        <v>14.1</v>
      </c>
      <c r="G7895" s="8">
        <f t="shared" si="475"/>
        <v>18</v>
      </c>
      <c r="H7895" s="8">
        <f t="shared" si="476"/>
        <v>214.50000000000003</v>
      </c>
      <c r="I7895" s="8">
        <f t="shared" si="477"/>
        <v>53.625000000000007</v>
      </c>
      <c r="J7895" s="1">
        <v>18</v>
      </c>
      <c r="K7895" s="1">
        <v>25</v>
      </c>
      <c r="M7895" s="45"/>
      <c r="N7895" s="45"/>
      <c r="O7895" s="45"/>
      <c r="P7895" s="28"/>
      <c r="Q7895" s="28"/>
      <c r="R7895" s="25"/>
      <c r="Z7895"/>
    </row>
    <row r="7896" spans="1:26" x14ac:dyDescent="0.25">
      <c r="A7896" s="2" t="s">
        <v>6</v>
      </c>
      <c r="B7896" s="3">
        <v>2008</v>
      </c>
      <c r="C7896" s="3">
        <v>11</v>
      </c>
      <c r="D7896" s="3">
        <v>24</v>
      </c>
      <c r="E7896" s="3">
        <v>17</v>
      </c>
      <c r="F7896" s="42">
        <v>13.3</v>
      </c>
      <c r="G7896" s="8">
        <f t="shared" si="475"/>
        <v>18</v>
      </c>
      <c r="H7896" s="8">
        <f t="shared" si="476"/>
        <v>258.49999999999994</v>
      </c>
      <c r="I7896" s="8">
        <f t="shared" si="477"/>
        <v>64.624999999999986</v>
      </c>
      <c r="J7896" s="1">
        <v>18</v>
      </c>
      <c r="K7896" s="1">
        <v>25</v>
      </c>
      <c r="M7896" s="45"/>
      <c r="N7896" s="45"/>
      <c r="O7896" s="45"/>
      <c r="P7896" s="28"/>
      <c r="Q7896" s="28"/>
      <c r="R7896" s="25"/>
      <c r="Z7896"/>
    </row>
    <row r="7897" spans="1:26" x14ac:dyDescent="0.25">
      <c r="A7897" s="2" t="s">
        <v>6</v>
      </c>
      <c r="B7897" s="3">
        <v>2008</v>
      </c>
      <c r="C7897" s="3">
        <v>11</v>
      </c>
      <c r="D7897" s="3">
        <v>24</v>
      </c>
      <c r="E7897" s="3">
        <v>18</v>
      </c>
      <c r="F7897" s="42">
        <v>13.5</v>
      </c>
      <c r="G7897" s="8">
        <f t="shared" si="475"/>
        <v>18</v>
      </c>
      <c r="H7897" s="8">
        <f t="shared" si="476"/>
        <v>247.5</v>
      </c>
      <c r="I7897" s="8">
        <f t="shared" si="477"/>
        <v>61.875</v>
      </c>
      <c r="J7897" s="1">
        <v>18</v>
      </c>
      <c r="K7897" s="1">
        <v>25</v>
      </c>
      <c r="M7897" s="45"/>
      <c r="N7897" s="45"/>
      <c r="O7897" s="45"/>
      <c r="P7897" s="28"/>
      <c r="Q7897" s="28"/>
      <c r="R7897" s="25"/>
      <c r="Z7897"/>
    </row>
    <row r="7898" spans="1:26" x14ac:dyDescent="0.25">
      <c r="A7898" s="2" t="s">
        <v>6</v>
      </c>
      <c r="B7898" s="3">
        <v>2008</v>
      </c>
      <c r="C7898" s="3">
        <v>11</v>
      </c>
      <c r="D7898" s="3">
        <v>24</v>
      </c>
      <c r="E7898" s="3">
        <v>19</v>
      </c>
      <c r="F7898" s="42">
        <v>13.5</v>
      </c>
      <c r="G7898" s="8">
        <f t="shared" si="475"/>
        <v>18</v>
      </c>
      <c r="H7898" s="8">
        <f t="shared" si="476"/>
        <v>247.5</v>
      </c>
      <c r="I7898" s="8">
        <f t="shared" si="477"/>
        <v>61.875</v>
      </c>
      <c r="J7898" s="1">
        <v>18</v>
      </c>
      <c r="K7898" s="1">
        <v>25</v>
      </c>
      <c r="M7898" s="45"/>
      <c r="N7898" s="45"/>
      <c r="O7898" s="45"/>
      <c r="P7898" s="28"/>
      <c r="Q7898" s="28"/>
      <c r="R7898" s="25"/>
      <c r="Z7898"/>
    </row>
    <row r="7899" spans="1:26" x14ac:dyDescent="0.25">
      <c r="A7899" s="2" t="s">
        <v>6</v>
      </c>
      <c r="B7899" s="3">
        <v>2008</v>
      </c>
      <c r="C7899" s="3">
        <v>11</v>
      </c>
      <c r="D7899" s="3">
        <v>24</v>
      </c>
      <c r="E7899" s="3">
        <v>20</v>
      </c>
      <c r="F7899" s="42">
        <v>13.2</v>
      </c>
      <c r="G7899" s="8">
        <f t="shared" si="475"/>
        <v>18</v>
      </c>
      <c r="H7899" s="8">
        <f t="shared" si="476"/>
        <v>264.00000000000006</v>
      </c>
      <c r="I7899" s="8">
        <f t="shared" si="477"/>
        <v>66.000000000000014</v>
      </c>
      <c r="J7899" s="1">
        <v>18</v>
      </c>
      <c r="K7899" s="1">
        <v>25</v>
      </c>
      <c r="M7899" s="45"/>
      <c r="N7899" s="45"/>
      <c r="O7899" s="45"/>
      <c r="P7899" s="28"/>
      <c r="Q7899" s="28"/>
      <c r="R7899" s="25"/>
      <c r="Z7899"/>
    </row>
    <row r="7900" spans="1:26" x14ac:dyDescent="0.25">
      <c r="A7900" s="2" t="s">
        <v>6</v>
      </c>
      <c r="B7900" s="3">
        <v>2008</v>
      </c>
      <c r="C7900" s="3">
        <v>11</v>
      </c>
      <c r="D7900" s="3">
        <v>24</v>
      </c>
      <c r="E7900" s="3">
        <v>21</v>
      </c>
      <c r="F7900" s="42">
        <v>13</v>
      </c>
      <c r="G7900" s="8">
        <f t="shared" si="475"/>
        <v>18</v>
      </c>
      <c r="H7900" s="8">
        <f t="shared" si="476"/>
        <v>275</v>
      </c>
      <c r="I7900" s="8">
        <f t="shared" si="477"/>
        <v>68.75</v>
      </c>
      <c r="J7900" s="1">
        <v>18</v>
      </c>
      <c r="K7900" s="1">
        <v>25</v>
      </c>
      <c r="M7900" s="45"/>
      <c r="N7900" s="45"/>
      <c r="O7900" s="45"/>
      <c r="P7900" s="28"/>
      <c r="Q7900" s="28"/>
      <c r="R7900" s="25"/>
      <c r="Z7900"/>
    </row>
    <row r="7901" spans="1:26" x14ac:dyDescent="0.25">
      <c r="A7901" s="2" t="s">
        <v>6</v>
      </c>
      <c r="B7901" s="3">
        <v>2008</v>
      </c>
      <c r="C7901" s="3">
        <v>11</v>
      </c>
      <c r="D7901" s="3">
        <v>24</v>
      </c>
      <c r="E7901" s="3">
        <v>22</v>
      </c>
      <c r="F7901" s="42">
        <v>13</v>
      </c>
      <c r="G7901" s="8">
        <f t="shared" si="475"/>
        <v>18</v>
      </c>
      <c r="H7901" s="8">
        <f t="shared" si="476"/>
        <v>275</v>
      </c>
      <c r="I7901" s="8">
        <f t="shared" si="477"/>
        <v>68.75</v>
      </c>
      <c r="J7901" s="1">
        <v>18</v>
      </c>
      <c r="K7901" s="1">
        <v>25</v>
      </c>
      <c r="M7901" s="45"/>
      <c r="N7901" s="45"/>
      <c r="O7901" s="45"/>
      <c r="P7901" s="28"/>
      <c r="Q7901" s="28"/>
      <c r="R7901" s="25"/>
      <c r="Z7901"/>
    </row>
    <row r="7902" spans="1:26" x14ac:dyDescent="0.25">
      <c r="A7902" s="2" t="s">
        <v>6</v>
      </c>
      <c r="B7902" s="3">
        <v>2008</v>
      </c>
      <c r="C7902" s="3">
        <v>11</v>
      </c>
      <c r="D7902" s="3">
        <v>24</v>
      </c>
      <c r="E7902" s="3">
        <v>23</v>
      </c>
      <c r="F7902" s="42">
        <v>13</v>
      </c>
      <c r="G7902" s="8">
        <f t="shared" si="475"/>
        <v>18</v>
      </c>
      <c r="H7902" s="8">
        <f t="shared" si="476"/>
        <v>275</v>
      </c>
      <c r="I7902" s="8">
        <f t="shared" si="477"/>
        <v>68.75</v>
      </c>
      <c r="J7902" s="1">
        <v>18</v>
      </c>
      <c r="K7902" s="1">
        <v>25</v>
      </c>
      <c r="M7902" s="45"/>
      <c r="N7902" s="45"/>
      <c r="O7902" s="45"/>
      <c r="P7902" s="28"/>
      <c r="Q7902" s="28"/>
      <c r="R7902" s="25"/>
      <c r="Z7902"/>
    </row>
    <row r="7903" spans="1:26" x14ac:dyDescent="0.25">
      <c r="A7903" s="2" t="s">
        <v>6</v>
      </c>
      <c r="B7903" s="3">
        <v>2008</v>
      </c>
      <c r="C7903" s="3">
        <v>11</v>
      </c>
      <c r="D7903" s="3">
        <v>25</v>
      </c>
      <c r="E7903" s="3">
        <v>0</v>
      </c>
      <c r="F7903" s="42">
        <v>12.7</v>
      </c>
      <c r="G7903" s="8">
        <f t="shared" si="475"/>
        <v>18</v>
      </c>
      <c r="H7903" s="8">
        <f t="shared" si="476"/>
        <v>291.50000000000006</v>
      </c>
      <c r="I7903" s="8">
        <f t="shared" si="477"/>
        <v>72.875000000000014</v>
      </c>
      <c r="J7903" s="1">
        <v>18</v>
      </c>
      <c r="K7903" s="1">
        <v>25</v>
      </c>
      <c r="M7903" s="45"/>
      <c r="N7903" s="45"/>
      <c r="O7903" s="45"/>
      <c r="P7903" s="28"/>
      <c r="Q7903" s="28"/>
      <c r="R7903" s="25"/>
      <c r="Z7903"/>
    </row>
    <row r="7904" spans="1:26" x14ac:dyDescent="0.25">
      <c r="A7904" s="2" t="s">
        <v>6</v>
      </c>
      <c r="B7904" s="3">
        <v>2008</v>
      </c>
      <c r="C7904" s="3">
        <v>11</v>
      </c>
      <c r="D7904" s="3">
        <v>25</v>
      </c>
      <c r="E7904" s="3">
        <v>1</v>
      </c>
      <c r="F7904" s="42">
        <v>12.2</v>
      </c>
      <c r="G7904" s="8">
        <f t="shared" si="475"/>
        <v>18</v>
      </c>
      <c r="H7904" s="8">
        <f t="shared" si="476"/>
        <v>319.00000000000006</v>
      </c>
      <c r="I7904" s="8">
        <f t="shared" si="477"/>
        <v>79.750000000000014</v>
      </c>
      <c r="J7904" s="1">
        <v>18</v>
      </c>
      <c r="K7904" s="1">
        <v>25</v>
      </c>
      <c r="M7904" s="45"/>
      <c r="N7904" s="45"/>
      <c r="O7904" s="45"/>
      <c r="P7904" s="28"/>
      <c r="Q7904" s="28"/>
      <c r="R7904" s="25"/>
      <c r="Z7904"/>
    </row>
    <row r="7905" spans="1:26" x14ac:dyDescent="0.25">
      <c r="A7905" s="2" t="s">
        <v>6</v>
      </c>
      <c r="B7905" s="3">
        <v>2008</v>
      </c>
      <c r="C7905" s="3">
        <v>11</v>
      </c>
      <c r="D7905" s="3">
        <v>25</v>
      </c>
      <c r="E7905" s="3">
        <v>2</v>
      </c>
      <c r="F7905" s="42">
        <v>11.7</v>
      </c>
      <c r="G7905" s="8">
        <f t="shared" si="475"/>
        <v>18</v>
      </c>
      <c r="H7905" s="8">
        <f t="shared" si="476"/>
        <v>346.50000000000006</v>
      </c>
      <c r="I7905" s="8">
        <f t="shared" si="477"/>
        <v>86.625000000000014</v>
      </c>
      <c r="J7905" s="1">
        <v>18</v>
      </c>
      <c r="K7905" s="1">
        <v>25</v>
      </c>
      <c r="M7905" s="45"/>
      <c r="N7905" s="45"/>
      <c r="O7905" s="45"/>
      <c r="P7905" s="28"/>
      <c r="Q7905" s="28"/>
      <c r="R7905" s="25"/>
      <c r="Z7905"/>
    </row>
    <row r="7906" spans="1:26" x14ac:dyDescent="0.25">
      <c r="A7906" s="2" t="s">
        <v>6</v>
      </c>
      <c r="B7906" s="3">
        <v>2008</v>
      </c>
      <c r="C7906" s="3">
        <v>11</v>
      </c>
      <c r="D7906" s="3">
        <v>25</v>
      </c>
      <c r="E7906" s="3">
        <v>3</v>
      </c>
      <c r="F7906" s="42">
        <v>11.7</v>
      </c>
      <c r="G7906" s="8">
        <f t="shared" si="475"/>
        <v>18</v>
      </c>
      <c r="H7906" s="8">
        <f t="shared" si="476"/>
        <v>346.50000000000006</v>
      </c>
      <c r="I7906" s="8">
        <f t="shared" si="477"/>
        <v>86.625000000000014</v>
      </c>
      <c r="J7906" s="1">
        <v>18</v>
      </c>
      <c r="K7906" s="1">
        <v>25</v>
      </c>
      <c r="M7906" s="45"/>
      <c r="N7906" s="45"/>
      <c r="O7906" s="45"/>
      <c r="P7906" s="28"/>
      <c r="Q7906" s="28"/>
      <c r="R7906" s="25"/>
      <c r="Z7906"/>
    </row>
    <row r="7907" spans="1:26" x14ac:dyDescent="0.25">
      <c r="A7907" s="2" t="s">
        <v>6</v>
      </c>
      <c r="B7907" s="3">
        <v>2008</v>
      </c>
      <c r="C7907" s="3">
        <v>11</v>
      </c>
      <c r="D7907" s="3">
        <v>25</v>
      </c>
      <c r="E7907" s="3">
        <v>4</v>
      </c>
      <c r="F7907" s="42">
        <v>11.8</v>
      </c>
      <c r="G7907" s="8">
        <f t="shared" si="475"/>
        <v>18</v>
      </c>
      <c r="H7907" s="8">
        <f t="shared" si="476"/>
        <v>340.99999999999994</v>
      </c>
      <c r="I7907" s="8">
        <f t="shared" si="477"/>
        <v>85.249999999999986</v>
      </c>
      <c r="J7907" s="1">
        <v>18</v>
      </c>
      <c r="K7907" s="1">
        <v>25</v>
      </c>
      <c r="M7907" s="45"/>
      <c r="N7907" s="45"/>
      <c r="O7907" s="45"/>
      <c r="P7907" s="28"/>
      <c r="Q7907" s="28"/>
      <c r="R7907" s="25"/>
      <c r="Z7907"/>
    </row>
    <row r="7908" spans="1:26" x14ac:dyDescent="0.25">
      <c r="A7908" s="2" t="s">
        <v>6</v>
      </c>
      <c r="B7908" s="3">
        <v>2008</v>
      </c>
      <c r="C7908" s="3">
        <v>11</v>
      </c>
      <c r="D7908" s="3">
        <v>25</v>
      </c>
      <c r="E7908" s="3">
        <v>5</v>
      </c>
      <c r="F7908" s="42">
        <v>12.1</v>
      </c>
      <c r="G7908" s="8">
        <f t="shared" si="475"/>
        <v>18</v>
      </c>
      <c r="H7908" s="8">
        <f t="shared" si="476"/>
        <v>324.5</v>
      </c>
      <c r="I7908" s="8">
        <f t="shared" si="477"/>
        <v>81.125</v>
      </c>
      <c r="J7908" s="1">
        <v>18</v>
      </c>
      <c r="K7908" s="1">
        <v>25</v>
      </c>
      <c r="M7908" s="45"/>
      <c r="N7908" s="45"/>
      <c r="O7908" s="45"/>
      <c r="P7908" s="28"/>
      <c r="Q7908" s="28"/>
      <c r="R7908" s="25"/>
      <c r="Z7908"/>
    </row>
    <row r="7909" spans="1:26" x14ac:dyDescent="0.25">
      <c r="A7909" s="2" t="s">
        <v>6</v>
      </c>
      <c r="B7909" s="3">
        <v>2008</v>
      </c>
      <c r="C7909" s="3">
        <v>11</v>
      </c>
      <c r="D7909" s="3">
        <v>25</v>
      </c>
      <c r="E7909" s="3">
        <v>6</v>
      </c>
      <c r="F7909" s="42">
        <v>12</v>
      </c>
      <c r="G7909" s="8">
        <f t="shared" si="475"/>
        <v>18</v>
      </c>
      <c r="H7909" s="8">
        <f t="shared" si="476"/>
        <v>330</v>
      </c>
      <c r="I7909" s="8">
        <f t="shared" si="477"/>
        <v>82.5</v>
      </c>
      <c r="J7909" s="1">
        <v>18</v>
      </c>
      <c r="K7909" s="1">
        <v>25</v>
      </c>
      <c r="M7909" s="45"/>
      <c r="N7909" s="45"/>
      <c r="O7909" s="45"/>
      <c r="P7909" s="28"/>
      <c r="Q7909" s="28"/>
      <c r="R7909" s="25"/>
      <c r="Z7909"/>
    </row>
    <row r="7910" spans="1:26" x14ac:dyDescent="0.25">
      <c r="A7910" s="2" t="s">
        <v>6</v>
      </c>
      <c r="B7910" s="3">
        <v>2008</v>
      </c>
      <c r="C7910" s="3">
        <v>11</v>
      </c>
      <c r="D7910" s="3">
        <v>25</v>
      </c>
      <c r="E7910" s="3">
        <v>7</v>
      </c>
      <c r="F7910" s="42">
        <v>11.7</v>
      </c>
      <c r="G7910" s="8">
        <f t="shared" si="475"/>
        <v>18</v>
      </c>
      <c r="H7910" s="8">
        <f t="shared" si="476"/>
        <v>346.50000000000006</v>
      </c>
      <c r="I7910" s="8">
        <f t="shared" si="477"/>
        <v>86.625000000000014</v>
      </c>
      <c r="J7910" s="1">
        <v>18</v>
      </c>
      <c r="K7910" s="1">
        <v>25</v>
      </c>
      <c r="M7910" s="45"/>
      <c r="N7910" s="45"/>
      <c r="O7910" s="45"/>
      <c r="P7910" s="28"/>
      <c r="Q7910" s="28"/>
      <c r="R7910" s="25"/>
      <c r="Z7910"/>
    </row>
    <row r="7911" spans="1:26" x14ac:dyDescent="0.25">
      <c r="A7911" s="2" t="s">
        <v>6</v>
      </c>
      <c r="B7911" s="3">
        <v>2008</v>
      </c>
      <c r="C7911" s="3">
        <v>11</v>
      </c>
      <c r="D7911" s="3">
        <v>25</v>
      </c>
      <c r="E7911" s="3">
        <v>8</v>
      </c>
      <c r="F7911" s="42">
        <v>11.5</v>
      </c>
      <c r="G7911" s="8">
        <f t="shared" si="475"/>
        <v>18</v>
      </c>
      <c r="H7911" s="8">
        <f t="shared" si="476"/>
        <v>357.5</v>
      </c>
      <c r="I7911" s="8">
        <f t="shared" si="477"/>
        <v>89.375</v>
      </c>
      <c r="J7911" s="1">
        <v>18</v>
      </c>
      <c r="K7911" s="1">
        <v>25</v>
      </c>
      <c r="M7911" s="45"/>
      <c r="N7911" s="45"/>
      <c r="O7911" s="45"/>
      <c r="P7911" s="28"/>
      <c r="Q7911" s="28"/>
      <c r="R7911" s="25"/>
      <c r="Z7911"/>
    </row>
    <row r="7912" spans="1:26" x14ac:dyDescent="0.25">
      <c r="A7912" s="2" t="s">
        <v>6</v>
      </c>
      <c r="B7912" s="3">
        <v>2008</v>
      </c>
      <c r="C7912" s="3">
        <v>11</v>
      </c>
      <c r="D7912" s="3">
        <v>25</v>
      </c>
      <c r="E7912" s="3">
        <v>9</v>
      </c>
      <c r="F7912" s="42">
        <v>11.3</v>
      </c>
      <c r="G7912" s="8">
        <f t="shared" si="475"/>
        <v>18</v>
      </c>
      <c r="H7912" s="8">
        <f t="shared" si="476"/>
        <v>368.49999999999994</v>
      </c>
      <c r="I7912" s="8">
        <f t="shared" si="477"/>
        <v>92.124999999999986</v>
      </c>
      <c r="J7912" s="1">
        <v>18</v>
      </c>
      <c r="K7912" s="1">
        <v>25</v>
      </c>
      <c r="M7912" s="45"/>
      <c r="N7912" s="45"/>
      <c r="O7912" s="45"/>
      <c r="P7912" s="28"/>
      <c r="Q7912" s="28"/>
      <c r="R7912" s="25"/>
      <c r="Z7912"/>
    </row>
    <row r="7913" spans="1:26" x14ac:dyDescent="0.25">
      <c r="A7913" s="2" t="s">
        <v>6</v>
      </c>
      <c r="B7913" s="3">
        <v>2008</v>
      </c>
      <c r="C7913" s="3">
        <v>11</v>
      </c>
      <c r="D7913" s="3">
        <v>25</v>
      </c>
      <c r="E7913" s="3">
        <v>10</v>
      </c>
      <c r="F7913" s="42">
        <v>10.5</v>
      </c>
      <c r="G7913" s="8">
        <f t="shared" si="475"/>
        <v>18</v>
      </c>
      <c r="H7913" s="8">
        <f t="shared" si="476"/>
        <v>412.5</v>
      </c>
      <c r="I7913" s="8">
        <f t="shared" si="477"/>
        <v>103.125</v>
      </c>
      <c r="J7913" s="1">
        <v>18</v>
      </c>
      <c r="K7913" s="1">
        <v>25</v>
      </c>
      <c r="M7913" s="45"/>
      <c r="N7913" s="45"/>
      <c r="O7913" s="45"/>
      <c r="P7913" s="28"/>
      <c r="Q7913" s="28"/>
      <c r="R7913" s="25"/>
      <c r="Z7913"/>
    </row>
    <row r="7914" spans="1:26" x14ac:dyDescent="0.25">
      <c r="A7914" s="2" t="s">
        <v>6</v>
      </c>
      <c r="B7914" s="3">
        <v>2008</v>
      </c>
      <c r="C7914" s="3">
        <v>11</v>
      </c>
      <c r="D7914" s="3">
        <v>25</v>
      </c>
      <c r="E7914" s="3">
        <v>11</v>
      </c>
      <c r="F7914" s="42">
        <v>10.3</v>
      </c>
      <c r="G7914" s="8">
        <f t="shared" si="475"/>
        <v>18</v>
      </c>
      <c r="H7914" s="8">
        <f t="shared" si="476"/>
        <v>423.49999999999994</v>
      </c>
      <c r="I7914" s="8">
        <f t="shared" si="477"/>
        <v>105.87499999999999</v>
      </c>
      <c r="J7914" s="1">
        <v>18</v>
      </c>
      <c r="K7914" s="1">
        <v>25</v>
      </c>
      <c r="M7914" s="45"/>
      <c r="N7914" s="45"/>
      <c r="O7914" s="45"/>
      <c r="P7914" s="28"/>
      <c r="Q7914" s="28"/>
      <c r="R7914" s="25"/>
      <c r="Z7914"/>
    </row>
    <row r="7915" spans="1:26" x14ac:dyDescent="0.25">
      <c r="A7915" s="2" t="s">
        <v>6</v>
      </c>
      <c r="B7915" s="3">
        <v>2008</v>
      </c>
      <c r="C7915" s="3">
        <v>11</v>
      </c>
      <c r="D7915" s="3">
        <v>25</v>
      </c>
      <c r="E7915" s="3">
        <v>12</v>
      </c>
      <c r="F7915" s="42">
        <v>13.3</v>
      </c>
      <c r="G7915" s="8">
        <f t="shared" si="475"/>
        <v>18</v>
      </c>
      <c r="H7915" s="8">
        <f t="shared" si="476"/>
        <v>258.49999999999994</v>
      </c>
      <c r="I7915" s="8">
        <f t="shared" si="477"/>
        <v>64.624999999999986</v>
      </c>
      <c r="J7915" s="1">
        <v>18</v>
      </c>
      <c r="K7915" s="1">
        <v>25</v>
      </c>
      <c r="M7915" s="45"/>
      <c r="N7915" s="45"/>
      <c r="O7915" s="45"/>
      <c r="P7915" s="28"/>
      <c r="Q7915" s="28"/>
      <c r="R7915" s="25"/>
      <c r="Z7915"/>
    </row>
    <row r="7916" spans="1:26" x14ac:dyDescent="0.25">
      <c r="A7916" s="2" t="s">
        <v>6</v>
      </c>
      <c r="B7916" s="3">
        <v>2008</v>
      </c>
      <c r="C7916" s="3">
        <v>11</v>
      </c>
      <c r="D7916" s="3">
        <v>25</v>
      </c>
      <c r="E7916" s="3">
        <v>13</v>
      </c>
      <c r="F7916" s="42">
        <v>13.5</v>
      </c>
      <c r="G7916" s="8">
        <f t="shared" si="475"/>
        <v>18</v>
      </c>
      <c r="H7916" s="8">
        <f t="shared" si="476"/>
        <v>247.5</v>
      </c>
      <c r="I7916" s="8">
        <f t="shared" si="477"/>
        <v>61.875</v>
      </c>
      <c r="J7916" s="1">
        <v>18</v>
      </c>
      <c r="K7916" s="1">
        <v>25</v>
      </c>
      <c r="M7916" s="45"/>
      <c r="N7916" s="45"/>
      <c r="O7916" s="45"/>
      <c r="P7916" s="28"/>
      <c r="Q7916" s="28"/>
      <c r="R7916" s="25"/>
      <c r="Z7916"/>
    </row>
    <row r="7917" spans="1:26" x14ac:dyDescent="0.25">
      <c r="A7917" s="2" t="s">
        <v>6</v>
      </c>
      <c r="B7917" s="3">
        <v>2008</v>
      </c>
      <c r="C7917" s="3">
        <v>11</v>
      </c>
      <c r="D7917" s="3">
        <v>25</v>
      </c>
      <c r="E7917" s="3">
        <v>14</v>
      </c>
      <c r="F7917" s="42">
        <v>13.5</v>
      </c>
      <c r="G7917" s="8">
        <f t="shared" si="475"/>
        <v>18</v>
      </c>
      <c r="H7917" s="8">
        <f t="shared" si="476"/>
        <v>247.5</v>
      </c>
      <c r="I7917" s="8">
        <f t="shared" si="477"/>
        <v>61.875</v>
      </c>
      <c r="J7917" s="1">
        <v>18</v>
      </c>
      <c r="K7917" s="1">
        <v>25</v>
      </c>
      <c r="M7917" s="45"/>
      <c r="N7917" s="45"/>
      <c r="O7917" s="45"/>
      <c r="P7917" s="28"/>
      <c r="Q7917" s="28"/>
      <c r="R7917" s="25"/>
      <c r="Z7917"/>
    </row>
    <row r="7918" spans="1:26" x14ac:dyDescent="0.25">
      <c r="A7918" s="2" t="s">
        <v>6</v>
      </c>
      <c r="B7918" s="3">
        <v>2008</v>
      </c>
      <c r="C7918" s="3">
        <v>11</v>
      </c>
      <c r="D7918" s="3">
        <v>25</v>
      </c>
      <c r="E7918" s="3">
        <v>15</v>
      </c>
      <c r="F7918" s="42">
        <v>13.3</v>
      </c>
      <c r="G7918" s="8">
        <f t="shared" si="475"/>
        <v>18</v>
      </c>
      <c r="H7918" s="8">
        <f t="shared" si="476"/>
        <v>258.49999999999994</v>
      </c>
      <c r="I7918" s="8">
        <f t="shared" si="477"/>
        <v>64.624999999999986</v>
      </c>
      <c r="J7918" s="1">
        <v>18</v>
      </c>
      <c r="K7918" s="1">
        <v>25</v>
      </c>
      <c r="M7918" s="45"/>
      <c r="N7918" s="45"/>
      <c r="O7918" s="45"/>
      <c r="P7918" s="28"/>
      <c r="Q7918" s="28"/>
      <c r="R7918" s="25"/>
      <c r="Z7918"/>
    </row>
    <row r="7919" spans="1:26" x14ac:dyDescent="0.25">
      <c r="A7919" s="2" t="s">
        <v>6</v>
      </c>
      <c r="B7919" s="3">
        <v>2008</v>
      </c>
      <c r="C7919" s="3">
        <v>11</v>
      </c>
      <c r="D7919" s="3">
        <v>25</v>
      </c>
      <c r="E7919" s="3">
        <v>16</v>
      </c>
      <c r="F7919" s="42">
        <v>13.1</v>
      </c>
      <c r="G7919" s="8">
        <f t="shared" si="475"/>
        <v>18</v>
      </c>
      <c r="H7919" s="8">
        <f t="shared" si="476"/>
        <v>269.5</v>
      </c>
      <c r="I7919" s="8">
        <f t="shared" si="477"/>
        <v>67.375</v>
      </c>
      <c r="J7919" s="1">
        <v>18</v>
      </c>
      <c r="K7919" s="1">
        <v>25</v>
      </c>
      <c r="M7919" s="45"/>
      <c r="N7919" s="45"/>
      <c r="O7919" s="45"/>
      <c r="P7919" s="28"/>
      <c r="Q7919" s="28"/>
      <c r="R7919" s="25"/>
      <c r="Z7919"/>
    </row>
    <row r="7920" spans="1:26" x14ac:dyDescent="0.25">
      <c r="A7920" s="2" t="s">
        <v>6</v>
      </c>
      <c r="B7920" s="3">
        <v>2008</v>
      </c>
      <c r="C7920" s="3">
        <v>11</v>
      </c>
      <c r="D7920" s="3">
        <v>25</v>
      </c>
      <c r="E7920" s="3">
        <v>17</v>
      </c>
      <c r="F7920" s="42">
        <v>12.3</v>
      </c>
      <c r="G7920" s="8">
        <f t="shared" si="475"/>
        <v>18</v>
      </c>
      <c r="H7920" s="8">
        <f t="shared" si="476"/>
        <v>313.49999999999994</v>
      </c>
      <c r="I7920" s="8">
        <f t="shared" si="477"/>
        <v>78.374999999999986</v>
      </c>
      <c r="J7920" s="1">
        <v>18</v>
      </c>
      <c r="K7920" s="1">
        <v>25</v>
      </c>
      <c r="M7920" s="45"/>
      <c r="N7920" s="45"/>
      <c r="O7920" s="45"/>
      <c r="P7920" s="28"/>
      <c r="Q7920" s="28"/>
      <c r="R7920" s="25"/>
      <c r="Z7920"/>
    </row>
    <row r="7921" spans="1:26" x14ac:dyDescent="0.25">
      <c r="A7921" s="2" t="s">
        <v>6</v>
      </c>
      <c r="B7921" s="3">
        <v>2008</v>
      </c>
      <c r="C7921" s="3">
        <v>11</v>
      </c>
      <c r="D7921" s="3">
        <v>25</v>
      </c>
      <c r="E7921" s="3">
        <v>18</v>
      </c>
      <c r="F7921" s="42">
        <v>11.4</v>
      </c>
      <c r="G7921" s="8">
        <f t="shared" si="475"/>
        <v>18</v>
      </c>
      <c r="H7921" s="8">
        <f t="shared" si="476"/>
        <v>363</v>
      </c>
      <c r="I7921" s="8">
        <f t="shared" si="477"/>
        <v>90.75</v>
      </c>
      <c r="J7921" s="1">
        <v>18</v>
      </c>
      <c r="K7921" s="1">
        <v>25</v>
      </c>
      <c r="M7921" s="45"/>
      <c r="N7921" s="45"/>
      <c r="O7921" s="45"/>
      <c r="P7921" s="28"/>
      <c r="Q7921" s="28"/>
      <c r="R7921" s="25"/>
      <c r="Z7921"/>
    </row>
    <row r="7922" spans="1:26" x14ac:dyDescent="0.25">
      <c r="A7922" s="2" t="s">
        <v>6</v>
      </c>
      <c r="B7922" s="3">
        <v>2008</v>
      </c>
      <c r="C7922" s="3">
        <v>11</v>
      </c>
      <c r="D7922" s="3">
        <v>25</v>
      </c>
      <c r="E7922" s="3">
        <v>19</v>
      </c>
      <c r="F7922" s="42">
        <v>10.7</v>
      </c>
      <c r="G7922" s="8">
        <f t="shared" si="475"/>
        <v>18</v>
      </c>
      <c r="H7922" s="8">
        <f t="shared" si="476"/>
        <v>401.50000000000006</v>
      </c>
      <c r="I7922" s="8">
        <f t="shared" si="477"/>
        <v>100.37500000000001</v>
      </c>
      <c r="J7922" s="1">
        <v>18</v>
      </c>
      <c r="K7922" s="1">
        <v>25</v>
      </c>
      <c r="M7922" s="45"/>
      <c r="N7922" s="45"/>
      <c r="O7922" s="45"/>
      <c r="P7922" s="28"/>
      <c r="Q7922" s="28"/>
      <c r="R7922" s="25"/>
      <c r="Z7922"/>
    </row>
    <row r="7923" spans="1:26" x14ac:dyDescent="0.25">
      <c r="A7923" s="2" t="s">
        <v>6</v>
      </c>
      <c r="B7923" s="3">
        <v>2008</v>
      </c>
      <c r="C7923" s="3">
        <v>11</v>
      </c>
      <c r="D7923" s="3">
        <v>25</v>
      </c>
      <c r="E7923" s="3">
        <v>20</v>
      </c>
      <c r="F7923" s="42">
        <v>10.6</v>
      </c>
      <c r="G7923" s="8">
        <f t="shared" si="475"/>
        <v>18</v>
      </c>
      <c r="H7923" s="8">
        <f t="shared" si="476"/>
        <v>407</v>
      </c>
      <c r="I7923" s="8">
        <f t="shared" si="477"/>
        <v>101.75</v>
      </c>
      <c r="J7923" s="1">
        <v>18</v>
      </c>
      <c r="K7923" s="1">
        <v>25</v>
      </c>
      <c r="M7923" s="45"/>
      <c r="N7923" s="45"/>
      <c r="O7923" s="45"/>
      <c r="P7923" s="28"/>
      <c r="Q7923" s="28"/>
      <c r="R7923" s="25"/>
      <c r="Z7923"/>
    </row>
    <row r="7924" spans="1:26" x14ac:dyDescent="0.25">
      <c r="A7924" s="2" t="s">
        <v>6</v>
      </c>
      <c r="B7924" s="3">
        <v>2008</v>
      </c>
      <c r="C7924" s="3">
        <v>11</v>
      </c>
      <c r="D7924" s="3">
        <v>25</v>
      </c>
      <c r="E7924" s="3">
        <v>21</v>
      </c>
      <c r="F7924" s="42">
        <v>10.9</v>
      </c>
      <c r="G7924" s="8">
        <f t="shared" si="475"/>
        <v>18</v>
      </c>
      <c r="H7924" s="8">
        <f t="shared" si="476"/>
        <v>390.5</v>
      </c>
      <c r="I7924" s="8">
        <f t="shared" si="477"/>
        <v>97.625</v>
      </c>
      <c r="J7924" s="1">
        <v>18</v>
      </c>
      <c r="K7924" s="1">
        <v>25</v>
      </c>
      <c r="M7924" s="45"/>
      <c r="N7924" s="45"/>
      <c r="O7924" s="45"/>
      <c r="P7924" s="28"/>
      <c r="Q7924" s="28"/>
      <c r="R7924" s="25"/>
      <c r="Z7924"/>
    </row>
    <row r="7925" spans="1:26" x14ac:dyDescent="0.25">
      <c r="A7925" s="2" t="s">
        <v>6</v>
      </c>
      <c r="B7925" s="3">
        <v>2008</v>
      </c>
      <c r="C7925" s="3">
        <v>11</v>
      </c>
      <c r="D7925" s="3">
        <v>25</v>
      </c>
      <c r="E7925" s="3">
        <v>22</v>
      </c>
      <c r="F7925" s="42">
        <v>10.4</v>
      </c>
      <c r="G7925" s="8">
        <f t="shared" si="475"/>
        <v>18</v>
      </c>
      <c r="H7925" s="8">
        <f t="shared" si="476"/>
        <v>418</v>
      </c>
      <c r="I7925" s="8">
        <f t="shared" si="477"/>
        <v>104.5</v>
      </c>
      <c r="J7925" s="1">
        <v>18</v>
      </c>
      <c r="K7925" s="1">
        <v>25</v>
      </c>
      <c r="M7925" s="45"/>
      <c r="N7925" s="45"/>
      <c r="O7925" s="45"/>
      <c r="P7925" s="28"/>
      <c r="Q7925" s="28"/>
      <c r="R7925" s="25"/>
      <c r="Z7925"/>
    </row>
    <row r="7926" spans="1:26" x14ac:dyDescent="0.25">
      <c r="A7926" s="2" t="s">
        <v>6</v>
      </c>
      <c r="B7926" s="3">
        <v>2008</v>
      </c>
      <c r="C7926" s="3">
        <v>11</v>
      </c>
      <c r="D7926" s="3">
        <v>25</v>
      </c>
      <c r="E7926" s="3">
        <v>23</v>
      </c>
      <c r="F7926" s="42">
        <v>9.9</v>
      </c>
      <c r="G7926" s="8">
        <f t="shared" si="475"/>
        <v>18</v>
      </c>
      <c r="H7926" s="8">
        <f t="shared" si="476"/>
        <v>445.5</v>
      </c>
      <c r="I7926" s="8">
        <f t="shared" si="477"/>
        <v>111.375</v>
      </c>
      <c r="J7926" s="1">
        <v>18</v>
      </c>
      <c r="K7926" s="1">
        <v>25</v>
      </c>
      <c r="M7926" s="45"/>
      <c r="N7926" s="45"/>
      <c r="O7926" s="45"/>
      <c r="P7926" s="28"/>
      <c r="Q7926" s="28"/>
      <c r="R7926" s="25"/>
      <c r="Z7926"/>
    </row>
    <row r="7927" spans="1:26" x14ac:dyDescent="0.25">
      <c r="A7927" s="2" t="s">
        <v>6</v>
      </c>
      <c r="B7927" s="3">
        <v>2008</v>
      </c>
      <c r="C7927" s="3">
        <v>11</v>
      </c>
      <c r="D7927" s="3">
        <v>26</v>
      </c>
      <c r="E7927" s="3">
        <v>0</v>
      </c>
      <c r="F7927" s="42">
        <v>9.4</v>
      </c>
      <c r="G7927" s="8">
        <f t="shared" si="475"/>
        <v>18</v>
      </c>
      <c r="H7927" s="8">
        <f t="shared" si="476"/>
        <v>473</v>
      </c>
      <c r="I7927" s="8">
        <f t="shared" si="477"/>
        <v>118.25</v>
      </c>
      <c r="J7927" s="1">
        <v>18</v>
      </c>
      <c r="K7927" s="1">
        <v>25</v>
      </c>
      <c r="M7927" s="45"/>
      <c r="N7927" s="45"/>
      <c r="O7927" s="45"/>
      <c r="P7927" s="28"/>
      <c r="Q7927" s="28"/>
      <c r="R7927" s="25"/>
      <c r="Z7927"/>
    </row>
    <row r="7928" spans="1:26" x14ac:dyDescent="0.25">
      <c r="A7928" s="2" t="s">
        <v>6</v>
      </c>
      <c r="B7928" s="3">
        <v>2008</v>
      </c>
      <c r="C7928" s="3">
        <v>11</v>
      </c>
      <c r="D7928" s="3">
        <v>26</v>
      </c>
      <c r="E7928" s="3">
        <v>1</v>
      </c>
      <c r="F7928" s="42">
        <v>8.9</v>
      </c>
      <c r="G7928" s="8">
        <f t="shared" si="475"/>
        <v>18</v>
      </c>
      <c r="H7928" s="8">
        <f t="shared" si="476"/>
        <v>500.5</v>
      </c>
      <c r="I7928" s="8">
        <f t="shared" si="477"/>
        <v>125.125</v>
      </c>
      <c r="J7928" s="1">
        <v>18</v>
      </c>
      <c r="K7928" s="1">
        <v>25</v>
      </c>
      <c r="M7928" s="45"/>
      <c r="N7928" s="45"/>
      <c r="O7928" s="45"/>
      <c r="P7928" s="28"/>
      <c r="Q7928" s="28"/>
      <c r="R7928" s="25"/>
      <c r="Z7928"/>
    </row>
    <row r="7929" spans="1:26" x14ac:dyDescent="0.25">
      <c r="A7929" s="2" t="s">
        <v>6</v>
      </c>
      <c r="B7929" s="3">
        <v>2008</v>
      </c>
      <c r="C7929" s="3">
        <v>11</v>
      </c>
      <c r="D7929" s="3">
        <v>26</v>
      </c>
      <c r="E7929" s="3">
        <v>2</v>
      </c>
      <c r="F7929" s="42">
        <v>8.3000000000000007</v>
      </c>
      <c r="G7929" s="8">
        <f t="shared" si="475"/>
        <v>18</v>
      </c>
      <c r="H7929" s="8">
        <f t="shared" si="476"/>
        <v>533.5</v>
      </c>
      <c r="I7929" s="8">
        <f t="shared" si="477"/>
        <v>133.375</v>
      </c>
      <c r="J7929" s="1">
        <v>18</v>
      </c>
      <c r="K7929" s="1">
        <v>25</v>
      </c>
      <c r="M7929" s="45"/>
      <c r="N7929" s="45"/>
      <c r="O7929" s="45"/>
      <c r="P7929" s="28"/>
      <c r="Q7929" s="28"/>
      <c r="R7929" s="25"/>
      <c r="Z7929"/>
    </row>
    <row r="7930" spans="1:26" x14ac:dyDescent="0.25">
      <c r="A7930" s="2" t="s">
        <v>6</v>
      </c>
      <c r="B7930" s="3">
        <v>2008</v>
      </c>
      <c r="C7930" s="3">
        <v>11</v>
      </c>
      <c r="D7930" s="3">
        <v>26</v>
      </c>
      <c r="E7930" s="3">
        <v>3</v>
      </c>
      <c r="F7930" s="42">
        <v>7.9</v>
      </c>
      <c r="G7930" s="8">
        <f t="shared" si="475"/>
        <v>18</v>
      </c>
      <c r="H7930" s="8">
        <f t="shared" si="476"/>
        <v>555.5</v>
      </c>
      <c r="I7930" s="8">
        <f t="shared" si="477"/>
        <v>138.875</v>
      </c>
      <c r="J7930" s="1">
        <v>18</v>
      </c>
      <c r="K7930" s="1">
        <v>25</v>
      </c>
      <c r="M7930" s="45"/>
      <c r="N7930" s="45"/>
      <c r="O7930" s="45"/>
      <c r="P7930" s="28"/>
      <c r="Q7930" s="28"/>
      <c r="R7930" s="25"/>
      <c r="Z7930"/>
    </row>
    <row r="7931" spans="1:26" x14ac:dyDescent="0.25">
      <c r="A7931" s="2" t="s">
        <v>6</v>
      </c>
      <c r="B7931" s="3">
        <v>2008</v>
      </c>
      <c r="C7931" s="3">
        <v>11</v>
      </c>
      <c r="D7931" s="3">
        <v>26</v>
      </c>
      <c r="E7931" s="3">
        <v>4</v>
      </c>
      <c r="F7931" s="42">
        <v>7.5</v>
      </c>
      <c r="G7931" s="8">
        <f t="shared" si="475"/>
        <v>18</v>
      </c>
      <c r="H7931" s="8">
        <f t="shared" si="476"/>
        <v>577.5</v>
      </c>
      <c r="I7931" s="8">
        <f t="shared" si="477"/>
        <v>144.375</v>
      </c>
      <c r="J7931" s="1">
        <v>18</v>
      </c>
      <c r="K7931" s="1">
        <v>25</v>
      </c>
      <c r="M7931" s="45"/>
      <c r="N7931" s="45"/>
      <c r="O7931" s="45"/>
      <c r="P7931" s="28"/>
      <c r="Q7931" s="28"/>
      <c r="R7931" s="25"/>
      <c r="Z7931"/>
    </row>
    <row r="7932" spans="1:26" x14ac:dyDescent="0.25">
      <c r="A7932" s="2" t="s">
        <v>6</v>
      </c>
      <c r="B7932" s="3">
        <v>2008</v>
      </c>
      <c r="C7932" s="3">
        <v>11</v>
      </c>
      <c r="D7932" s="3">
        <v>26</v>
      </c>
      <c r="E7932" s="3">
        <v>5</v>
      </c>
      <c r="F7932" s="42">
        <v>7</v>
      </c>
      <c r="G7932" s="8">
        <f t="shared" si="475"/>
        <v>18</v>
      </c>
      <c r="H7932" s="8">
        <f t="shared" si="476"/>
        <v>605</v>
      </c>
      <c r="I7932" s="8">
        <f t="shared" si="477"/>
        <v>151.25</v>
      </c>
      <c r="J7932" s="1">
        <v>18</v>
      </c>
      <c r="K7932" s="1">
        <v>25</v>
      </c>
      <c r="M7932" s="45"/>
      <c r="N7932" s="45"/>
      <c r="O7932" s="45"/>
      <c r="P7932" s="28"/>
      <c r="Q7932" s="28"/>
      <c r="R7932" s="25"/>
      <c r="Z7932"/>
    </row>
    <row r="7933" spans="1:26" x14ac:dyDescent="0.25">
      <c r="A7933" s="2" t="s">
        <v>6</v>
      </c>
      <c r="B7933" s="3">
        <v>2008</v>
      </c>
      <c r="C7933" s="3">
        <v>11</v>
      </c>
      <c r="D7933" s="3">
        <v>26</v>
      </c>
      <c r="E7933" s="3">
        <v>6</v>
      </c>
      <c r="F7933" s="42">
        <v>6.6</v>
      </c>
      <c r="G7933" s="8">
        <f t="shared" si="475"/>
        <v>18</v>
      </c>
      <c r="H7933" s="8">
        <f t="shared" si="476"/>
        <v>627</v>
      </c>
      <c r="I7933" s="8">
        <f t="shared" si="477"/>
        <v>156.75</v>
      </c>
      <c r="J7933" s="1">
        <v>18</v>
      </c>
      <c r="K7933" s="1">
        <v>25</v>
      </c>
      <c r="M7933" s="45"/>
      <c r="N7933" s="45"/>
      <c r="O7933" s="45"/>
      <c r="P7933" s="28"/>
      <c r="Q7933" s="28"/>
      <c r="R7933" s="25"/>
      <c r="Z7933"/>
    </row>
    <row r="7934" spans="1:26" x14ac:dyDescent="0.25">
      <c r="A7934" s="2" t="s">
        <v>6</v>
      </c>
      <c r="B7934" s="3">
        <v>2008</v>
      </c>
      <c r="C7934" s="3">
        <v>11</v>
      </c>
      <c r="D7934" s="3">
        <v>26</v>
      </c>
      <c r="E7934" s="3">
        <v>7</v>
      </c>
      <c r="F7934" s="42">
        <v>6.3</v>
      </c>
      <c r="G7934" s="8">
        <f t="shared" si="475"/>
        <v>18</v>
      </c>
      <c r="H7934" s="8">
        <f t="shared" si="476"/>
        <v>643.5</v>
      </c>
      <c r="I7934" s="8">
        <f t="shared" si="477"/>
        <v>160.875</v>
      </c>
      <c r="J7934" s="1">
        <v>18</v>
      </c>
      <c r="K7934" s="1">
        <v>25</v>
      </c>
      <c r="M7934" s="45"/>
      <c r="N7934" s="45"/>
      <c r="O7934" s="45"/>
      <c r="P7934" s="28"/>
      <c r="Q7934" s="28"/>
      <c r="R7934" s="25"/>
      <c r="Z7934"/>
    </row>
    <row r="7935" spans="1:26" x14ac:dyDescent="0.25">
      <c r="A7935" s="2" t="s">
        <v>6</v>
      </c>
      <c r="B7935" s="3">
        <v>2008</v>
      </c>
      <c r="C7935" s="3">
        <v>11</v>
      </c>
      <c r="D7935" s="3">
        <v>26</v>
      </c>
      <c r="E7935" s="3">
        <v>8</v>
      </c>
      <c r="F7935" s="42">
        <v>5.9</v>
      </c>
      <c r="G7935" s="8">
        <f t="shared" si="475"/>
        <v>18</v>
      </c>
      <c r="H7935" s="8">
        <f t="shared" si="476"/>
        <v>665.5</v>
      </c>
      <c r="I7935" s="8">
        <f t="shared" si="477"/>
        <v>166.375</v>
      </c>
      <c r="J7935" s="1">
        <v>18</v>
      </c>
      <c r="K7935" s="1">
        <v>25</v>
      </c>
      <c r="M7935" s="45"/>
      <c r="N7935" s="45"/>
      <c r="O7935" s="45"/>
      <c r="P7935" s="28"/>
      <c r="Q7935" s="28"/>
      <c r="R7935" s="25"/>
      <c r="Z7935"/>
    </row>
    <row r="7936" spans="1:26" x14ac:dyDescent="0.25">
      <c r="A7936" s="2" t="s">
        <v>6</v>
      </c>
      <c r="B7936" s="3">
        <v>2008</v>
      </c>
      <c r="C7936" s="3">
        <v>11</v>
      </c>
      <c r="D7936" s="3">
        <v>26</v>
      </c>
      <c r="E7936" s="3">
        <v>9</v>
      </c>
      <c r="F7936" s="42">
        <v>6.1</v>
      </c>
      <c r="G7936" s="8">
        <f t="shared" si="475"/>
        <v>18</v>
      </c>
      <c r="H7936" s="8">
        <f t="shared" si="476"/>
        <v>654.5</v>
      </c>
      <c r="I7936" s="8">
        <f t="shared" si="477"/>
        <v>163.625</v>
      </c>
      <c r="J7936" s="1">
        <v>18</v>
      </c>
      <c r="K7936" s="1">
        <v>25</v>
      </c>
      <c r="M7936" s="45"/>
      <c r="N7936" s="45"/>
      <c r="O7936" s="45"/>
      <c r="P7936" s="28"/>
      <c r="Q7936" s="28"/>
      <c r="R7936" s="25"/>
      <c r="Z7936"/>
    </row>
    <row r="7937" spans="1:26" x14ac:dyDescent="0.25">
      <c r="A7937" s="2" t="s">
        <v>6</v>
      </c>
      <c r="B7937" s="3">
        <v>2008</v>
      </c>
      <c r="C7937" s="3">
        <v>11</v>
      </c>
      <c r="D7937" s="3">
        <v>26</v>
      </c>
      <c r="E7937" s="3">
        <v>10</v>
      </c>
      <c r="F7937" s="42">
        <v>6.7</v>
      </c>
      <c r="G7937" s="8">
        <f t="shared" si="475"/>
        <v>18</v>
      </c>
      <c r="H7937" s="8">
        <f t="shared" si="476"/>
        <v>621.5</v>
      </c>
      <c r="I7937" s="8">
        <f t="shared" si="477"/>
        <v>155.375</v>
      </c>
      <c r="J7937" s="1">
        <v>18</v>
      </c>
      <c r="K7937" s="1">
        <v>25</v>
      </c>
      <c r="M7937" s="45"/>
      <c r="N7937" s="45"/>
      <c r="O7937" s="45"/>
      <c r="P7937" s="28"/>
      <c r="Q7937" s="28"/>
      <c r="R7937" s="25"/>
      <c r="Z7937"/>
    </row>
    <row r="7938" spans="1:26" x14ac:dyDescent="0.25">
      <c r="A7938" s="2" t="s">
        <v>6</v>
      </c>
      <c r="B7938" s="3">
        <v>2008</v>
      </c>
      <c r="C7938" s="3">
        <v>11</v>
      </c>
      <c r="D7938" s="3">
        <v>26</v>
      </c>
      <c r="E7938" s="3">
        <v>11</v>
      </c>
      <c r="F7938" s="42">
        <v>7.5</v>
      </c>
      <c r="G7938" s="8">
        <f t="shared" si="475"/>
        <v>18</v>
      </c>
      <c r="H7938" s="8">
        <f t="shared" si="476"/>
        <v>577.5</v>
      </c>
      <c r="I7938" s="8">
        <f t="shared" si="477"/>
        <v>144.375</v>
      </c>
      <c r="J7938" s="1">
        <v>18</v>
      </c>
      <c r="K7938" s="1">
        <v>25</v>
      </c>
      <c r="M7938" s="45"/>
      <c r="N7938" s="45"/>
      <c r="O7938" s="45"/>
      <c r="P7938" s="28"/>
      <c r="Q7938" s="28"/>
      <c r="R7938" s="25"/>
      <c r="Z7938"/>
    </row>
    <row r="7939" spans="1:26" x14ac:dyDescent="0.25">
      <c r="A7939" s="2" t="s">
        <v>6</v>
      </c>
      <c r="B7939" s="3">
        <v>2008</v>
      </c>
      <c r="C7939" s="3">
        <v>11</v>
      </c>
      <c r="D7939" s="3">
        <v>26</v>
      </c>
      <c r="E7939" s="3">
        <v>12</v>
      </c>
      <c r="F7939" s="42">
        <v>8.5</v>
      </c>
      <c r="G7939" s="8">
        <f t="shared" si="475"/>
        <v>18</v>
      </c>
      <c r="H7939" s="8">
        <f t="shared" si="476"/>
        <v>522.5</v>
      </c>
      <c r="I7939" s="8">
        <f t="shared" si="477"/>
        <v>130.625</v>
      </c>
      <c r="J7939" s="1">
        <v>18</v>
      </c>
      <c r="K7939" s="1">
        <v>25</v>
      </c>
      <c r="M7939" s="45"/>
      <c r="N7939" s="45"/>
      <c r="O7939" s="45"/>
      <c r="P7939" s="28"/>
      <c r="Q7939" s="28"/>
      <c r="R7939" s="25"/>
      <c r="Z7939"/>
    </row>
    <row r="7940" spans="1:26" x14ac:dyDescent="0.25">
      <c r="A7940" s="2" t="s">
        <v>6</v>
      </c>
      <c r="B7940" s="3">
        <v>2008</v>
      </c>
      <c r="C7940" s="3">
        <v>11</v>
      </c>
      <c r="D7940" s="3">
        <v>26</v>
      </c>
      <c r="E7940" s="3">
        <v>13</v>
      </c>
      <c r="F7940" s="42">
        <v>9.1999999999999993</v>
      </c>
      <c r="G7940" s="8">
        <f t="shared" si="475"/>
        <v>18</v>
      </c>
      <c r="H7940" s="8">
        <f t="shared" si="476"/>
        <v>484.00000000000006</v>
      </c>
      <c r="I7940" s="8">
        <f t="shared" si="477"/>
        <v>121.00000000000001</v>
      </c>
      <c r="J7940" s="1">
        <v>18</v>
      </c>
      <c r="K7940" s="1">
        <v>25</v>
      </c>
      <c r="M7940" s="45"/>
      <c r="N7940" s="45"/>
      <c r="O7940" s="45"/>
      <c r="P7940" s="28"/>
      <c r="Q7940" s="28"/>
      <c r="R7940" s="25"/>
      <c r="Z7940"/>
    </row>
    <row r="7941" spans="1:26" x14ac:dyDescent="0.25">
      <c r="A7941" s="2" t="s">
        <v>6</v>
      </c>
      <c r="B7941" s="3">
        <v>2008</v>
      </c>
      <c r="C7941" s="3">
        <v>11</v>
      </c>
      <c r="D7941" s="3">
        <v>26</v>
      </c>
      <c r="E7941" s="3">
        <v>14</v>
      </c>
      <c r="F7941" s="42">
        <v>9.6</v>
      </c>
      <c r="G7941" s="8">
        <f t="shared" si="475"/>
        <v>18</v>
      </c>
      <c r="H7941" s="8">
        <f t="shared" si="476"/>
        <v>462</v>
      </c>
      <c r="I7941" s="8">
        <f t="shared" si="477"/>
        <v>115.5</v>
      </c>
      <c r="J7941" s="1">
        <v>18</v>
      </c>
      <c r="K7941" s="1">
        <v>25</v>
      </c>
      <c r="M7941" s="45"/>
      <c r="N7941" s="45"/>
      <c r="O7941" s="45"/>
      <c r="P7941" s="28"/>
      <c r="Q7941" s="28"/>
      <c r="R7941" s="25"/>
      <c r="Z7941"/>
    </row>
    <row r="7942" spans="1:26" x14ac:dyDescent="0.25">
      <c r="A7942" s="2" t="s">
        <v>6</v>
      </c>
      <c r="B7942" s="3">
        <v>2008</v>
      </c>
      <c r="C7942" s="3">
        <v>11</v>
      </c>
      <c r="D7942" s="3">
        <v>26</v>
      </c>
      <c r="E7942" s="3">
        <v>15</v>
      </c>
      <c r="F7942" s="42">
        <v>10</v>
      </c>
      <c r="G7942" s="8">
        <f t="shared" si="475"/>
        <v>18</v>
      </c>
      <c r="H7942" s="8">
        <f t="shared" si="476"/>
        <v>440</v>
      </c>
      <c r="I7942" s="8">
        <f t="shared" si="477"/>
        <v>110</v>
      </c>
      <c r="J7942" s="1">
        <v>18</v>
      </c>
      <c r="K7942" s="1">
        <v>25</v>
      </c>
      <c r="M7942" s="45"/>
      <c r="N7942" s="45"/>
      <c r="O7942" s="45"/>
      <c r="P7942" s="28"/>
      <c r="Q7942" s="28"/>
      <c r="R7942" s="25"/>
      <c r="Z7942"/>
    </row>
    <row r="7943" spans="1:26" x14ac:dyDescent="0.25">
      <c r="A7943" s="2" t="s">
        <v>6</v>
      </c>
      <c r="B7943" s="3">
        <v>2008</v>
      </c>
      <c r="C7943" s="3">
        <v>11</v>
      </c>
      <c r="D7943" s="3">
        <v>26</v>
      </c>
      <c r="E7943" s="3">
        <v>16</v>
      </c>
      <c r="F7943" s="42">
        <v>9.9</v>
      </c>
      <c r="G7943" s="8">
        <f t="shared" ref="G7943:G8006" si="478">IF(A7943="Inverno", $G$3, $G$2)</f>
        <v>18</v>
      </c>
      <c r="H7943" s="8">
        <f t="shared" si="476"/>
        <v>445.5</v>
      </c>
      <c r="I7943" s="8">
        <f t="shared" si="477"/>
        <v>111.375</v>
      </c>
      <c r="J7943" s="1">
        <v>18</v>
      </c>
      <c r="K7943" s="1">
        <v>25</v>
      </c>
      <c r="M7943" s="45"/>
      <c r="N7943" s="45"/>
      <c r="O7943" s="45"/>
      <c r="P7943" s="28"/>
      <c r="Q7943" s="28"/>
      <c r="R7943" s="25"/>
      <c r="Z7943"/>
    </row>
    <row r="7944" spans="1:26" x14ac:dyDescent="0.25">
      <c r="A7944" s="2" t="s">
        <v>6</v>
      </c>
      <c r="B7944" s="3">
        <v>2008</v>
      </c>
      <c r="C7944" s="3">
        <v>11</v>
      </c>
      <c r="D7944" s="3">
        <v>26</v>
      </c>
      <c r="E7944" s="3">
        <v>17</v>
      </c>
      <c r="F7944" s="42">
        <v>9.6</v>
      </c>
      <c r="G7944" s="8">
        <f t="shared" si="478"/>
        <v>18</v>
      </c>
      <c r="H7944" s="8">
        <f t="shared" ref="H7944:H8007" si="479">IF(F7944&gt;G7944,0,$D$3*(G7944-F7944)/$D$4)</f>
        <v>462</v>
      </c>
      <c r="I7944" s="8">
        <f t="shared" ref="I7944:I8007" si="480">H7944/$G$4</f>
        <v>115.5</v>
      </c>
      <c r="J7944" s="1">
        <v>18</v>
      </c>
      <c r="K7944" s="1">
        <v>25</v>
      </c>
      <c r="M7944" s="45"/>
      <c r="N7944" s="45"/>
      <c r="O7944" s="45"/>
      <c r="P7944" s="28"/>
      <c r="Q7944" s="28"/>
      <c r="R7944" s="25"/>
      <c r="Z7944"/>
    </row>
    <row r="7945" spans="1:26" x14ac:dyDescent="0.25">
      <c r="A7945" s="2" t="s">
        <v>6</v>
      </c>
      <c r="B7945" s="3">
        <v>2008</v>
      </c>
      <c r="C7945" s="3">
        <v>11</v>
      </c>
      <c r="D7945" s="3">
        <v>26</v>
      </c>
      <c r="E7945" s="3">
        <v>18</v>
      </c>
      <c r="F7945" s="42">
        <v>9.1999999999999993</v>
      </c>
      <c r="G7945" s="8">
        <f t="shared" si="478"/>
        <v>18</v>
      </c>
      <c r="H7945" s="8">
        <f t="shared" si="479"/>
        <v>484.00000000000006</v>
      </c>
      <c r="I7945" s="8">
        <f t="shared" si="480"/>
        <v>121.00000000000001</v>
      </c>
      <c r="J7945" s="1">
        <v>18</v>
      </c>
      <c r="K7945" s="1">
        <v>25</v>
      </c>
      <c r="M7945" s="45"/>
      <c r="N7945" s="45"/>
      <c r="O7945" s="45"/>
      <c r="P7945" s="28"/>
      <c r="Q7945" s="28"/>
      <c r="R7945" s="25"/>
      <c r="Z7945"/>
    </row>
    <row r="7946" spans="1:26" x14ac:dyDescent="0.25">
      <c r="A7946" s="2" t="s">
        <v>6</v>
      </c>
      <c r="B7946" s="3">
        <v>2008</v>
      </c>
      <c r="C7946" s="3">
        <v>11</v>
      </c>
      <c r="D7946" s="3">
        <v>26</v>
      </c>
      <c r="E7946" s="3">
        <v>19</v>
      </c>
      <c r="F7946" s="42">
        <v>8.9</v>
      </c>
      <c r="G7946" s="8">
        <f t="shared" si="478"/>
        <v>18</v>
      </c>
      <c r="H7946" s="8">
        <f t="shared" si="479"/>
        <v>500.5</v>
      </c>
      <c r="I7946" s="8">
        <f t="shared" si="480"/>
        <v>125.125</v>
      </c>
      <c r="J7946" s="1">
        <v>18</v>
      </c>
      <c r="K7946" s="1">
        <v>25</v>
      </c>
      <c r="M7946" s="45"/>
      <c r="N7946" s="45"/>
      <c r="O7946" s="45"/>
      <c r="P7946" s="28"/>
      <c r="Q7946" s="28"/>
      <c r="R7946" s="25"/>
      <c r="Z7946"/>
    </row>
    <row r="7947" spans="1:26" x14ac:dyDescent="0.25">
      <c r="A7947" s="2" t="s">
        <v>6</v>
      </c>
      <c r="B7947" s="3">
        <v>2008</v>
      </c>
      <c r="C7947" s="3">
        <v>11</v>
      </c>
      <c r="D7947" s="3">
        <v>26</v>
      </c>
      <c r="E7947" s="3">
        <v>20</v>
      </c>
      <c r="F7947" s="42">
        <v>8.6</v>
      </c>
      <c r="G7947" s="8">
        <f t="shared" si="478"/>
        <v>18</v>
      </c>
      <c r="H7947" s="8">
        <f t="shared" si="479"/>
        <v>517</v>
      </c>
      <c r="I7947" s="8">
        <f t="shared" si="480"/>
        <v>129.25</v>
      </c>
      <c r="J7947" s="1">
        <v>18</v>
      </c>
      <c r="K7947" s="1">
        <v>25</v>
      </c>
      <c r="M7947" s="45"/>
      <c r="N7947" s="45"/>
      <c r="O7947" s="45"/>
      <c r="P7947" s="28"/>
      <c r="Q7947" s="28"/>
      <c r="R7947" s="25"/>
      <c r="Z7947"/>
    </row>
    <row r="7948" spans="1:26" x14ac:dyDescent="0.25">
      <c r="A7948" s="2" t="s">
        <v>6</v>
      </c>
      <c r="B7948" s="3">
        <v>2008</v>
      </c>
      <c r="C7948" s="3">
        <v>11</v>
      </c>
      <c r="D7948" s="3">
        <v>26</v>
      </c>
      <c r="E7948" s="3">
        <v>21</v>
      </c>
      <c r="F7948" s="42">
        <v>8.1</v>
      </c>
      <c r="G7948" s="8">
        <f t="shared" si="478"/>
        <v>18</v>
      </c>
      <c r="H7948" s="8">
        <f t="shared" si="479"/>
        <v>544.5</v>
      </c>
      <c r="I7948" s="8">
        <f t="shared" si="480"/>
        <v>136.125</v>
      </c>
      <c r="J7948" s="1">
        <v>18</v>
      </c>
      <c r="K7948" s="1">
        <v>25</v>
      </c>
      <c r="M7948" s="45"/>
      <c r="N7948" s="45"/>
      <c r="O7948" s="45"/>
      <c r="P7948" s="28"/>
      <c r="Q7948" s="28"/>
      <c r="R7948" s="25"/>
      <c r="Z7948"/>
    </row>
    <row r="7949" spans="1:26" x14ac:dyDescent="0.25">
      <c r="A7949" s="2" t="s">
        <v>6</v>
      </c>
      <c r="B7949" s="3">
        <v>2008</v>
      </c>
      <c r="C7949" s="3">
        <v>11</v>
      </c>
      <c r="D7949" s="3">
        <v>26</v>
      </c>
      <c r="E7949" s="3">
        <v>22</v>
      </c>
      <c r="F7949" s="42">
        <v>7.7</v>
      </c>
      <c r="G7949" s="8">
        <f t="shared" si="478"/>
        <v>18</v>
      </c>
      <c r="H7949" s="8">
        <f t="shared" si="479"/>
        <v>566.5</v>
      </c>
      <c r="I7949" s="8">
        <f t="shared" si="480"/>
        <v>141.625</v>
      </c>
      <c r="J7949" s="1">
        <v>18</v>
      </c>
      <c r="K7949" s="1">
        <v>25</v>
      </c>
      <c r="M7949" s="45"/>
      <c r="N7949" s="45"/>
      <c r="O7949" s="45"/>
      <c r="P7949" s="28"/>
      <c r="Q7949" s="28"/>
      <c r="R7949" s="25"/>
      <c r="Z7949"/>
    </row>
    <row r="7950" spans="1:26" x14ac:dyDescent="0.25">
      <c r="A7950" s="2" t="s">
        <v>6</v>
      </c>
      <c r="B7950" s="3">
        <v>2008</v>
      </c>
      <c r="C7950" s="3">
        <v>11</v>
      </c>
      <c r="D7950" s="3">
        <v>26</v>
      </c>
      <c r="E7950" s="3">
        <v>23</v>
      </c>
      <c r="F7950" s="42">
        <v>7.4</v>
      </c>
      <c r="G7950" s="8">
        <f t="shared" si="478"/>
        <v>18</v>
      </c>
      <c r="H7950" s="8">
        <f t="shared" si="479"/>
        <v>583</v>
      </c>
      <c r="I7950" s="8">
        <f t="shared" si="480"/>
        <v>145.75</v>
      </c>
      <c r="J7950" s="1">
        <v>18</v>
      </c>
      <c r="K7950" s="1">
        <v>25</v>
      </c>
      <c r="M7950" s="45"/>
      <c r="N7950" s="45"/>
      <c r="O7950" s="45"/>
      <c r="P7950" s="28"/>
      <c r="Q7950" s="28"/>
      <c r="R7950" s="25"/>
      <c r="Z7950"/>
    </row>
    <row r="7951" spans="1:26" x14ac:dyDescent="0.25">
      <c r="A7951" s="2" t="s">
        <v>6</v>
      </c>
      <c r="B7951" s="3">
        <v>2008</v>
      </c>
      <c r="C7951" s="3">
        <v>11</v>
      </c>
      <c r="D7951" s="3">
        <v>27</v>
      </c>
      <c r="E7951" s="3">
        <v>0</v>
      </c>
      <c r="F7951" s="42">
        <v>6.7</v>
      </c>
      <c r="G7951" s="8">
        <f t="shared" si="478"/>
        <v>18</v>
      </c>
      <c r="H7951" s="8">
        <f t="shared" si="479"/>
        <v>621.5</v>
      </c>
      <c r="I7951" s="8">
        <f t="shared" si="480"/>
        <v>155.375</v>
      </c>
      <c r="J7951" s="1">
        <v>18</v>
      </c>
      <c r="K7951" s="1">
        <v>25</v>
      </c>
      <c r="M7951" s="45"/>
      <c r="N7951" s="45"/>
      <c r="O7951" s="45"/>
      <c r="P7951" s="28"/>
      <c r="Q7951" s="28"/>
      <c r="R7951" s="25"/>
      <c r="Z7951"/>
    </row>
    <row r="7952" spans="1:26" x14ac:dyDescent="0.25">
      <c r="A7952" s="2" t="s">
        <v>6</v>
      </c>
      <c r="B7952" s="3">
        <v>2008</v>
      </c>
      <c r="C7952" s="3">
        <v>11</v>
      </c>
      <c r="D7952" s="3">
        <v>27</v>
      </c>
      <c r="E7952" s="3">
        <v>1</v>
      </c>
      <c r="F7952" s="42">
        <v>6.2</v>
      </c>
      <c r="G7952" s="8">
        <f t="shared" si="478"/>
        <v>18</v>
      </c>
      <c r="H7952" s="8">
        <f t="shared" si="479"/>
        <v>649</v>
      </c>
      <c r="I7952" s="8">
        <f t="shared" si="480"/>
        <v>162.25</v>
      </c>
      <c r="J7952" s="1">
        <v>18</v>
      </c>
      <c r="K7952" s="1">
        <v>25</v>
      </c>
      <c r="M7952" s="45"/>
      <c r="N7952" s="45"/>
      <c r="O7952" s="45"/>
      <c r="P7952" s="28"/>
      <c r="Q7952" s="28"/>
      <c r="R7952" s="25"/>
      <c r="Z7952"/>
    </row>
    <row r="7953" spans="1:26" x14ac:dyDescent="0.25">
      <c r="A7953" s="2" t="s">
        <v>6</v>
      </c>
      <c r="B7953" s="3">
        <v>2008</v>
      </c>
      <c r="C7953" s="3">
        <v>11</v>
      </c>
      <c r="D7953" s="3">
        <v>27</v>
      </c>
      <c r="E7953" s="3">
        <v>2</v>
      </c>
      <c r="F7953" s="42">
        <v>5.5</v>
      </c>
      <c r="G7953" s="8">
        <f t="shared" si="478"/>
        <v>18</v>
      </c>
      <c r="H7953" s="8">
        <f t="shared" si="479"/>
        <v>687.5</v>
      </c>
      <c r="I7953" s="8">
        <f t="shared" si="480"/>
        <v>171.875</v>
      </c>
      <c r="J7953" s="1">
        <v>18</v>
      </c>
      <c r="K7953" s="1">
        <v>25</v>
      </c>
      <c r="M7953" s="45"/>
      <c r="N7953" s="45"/>
      <c r="O7953" s="45"/>
      <c r="P7953" s="28"/>
      <c r="Q7953" s="28"/>
      <c r="R7953" s="25"/>
      <c r="Z7953"/>
    </row>
    <row r="7954" spans="1:26" x14ac:dyDescent="0.25">
      <c r="A7954" s="2" t="s">
        <v>6</v>
      </c>
      <c r="B7954" s="3">
        <v>2008</v>
      </c>
      <c r="C7954" s="3">
        <v>11</v>
      </c>
      <c r="D7954" s="3">
        <v>27</v>
      </c>
      <c r="E7954" s="3">
        <v>3</v>
      </c>
      <c r="F7954" s="42">
        <v>5.4</v>
      </c>
      <c r="G7954" s="8">
        <f t="shared" si="478"/>
        <v>18</v>
      </c>
      <c r="H7954" s="8">
        <f t="shared" si="479"/>
        <v>693</v>
      </c>
      <c r="I7954" s="8">
        <f t="shared" si="480"/>
        <v>173.25</v>
      </c>
      <c r="J7954" s="1">
        <v>18</v>
      </c>
      <c r="K7954" s="1">
        <v>25</v>
      </c>
      <c r="M7954" s="45"/>
      <c r="N7954" s="45"/>
      <c r="O7954" s="45"/>
      <c r="P7954" s="28"/>
      <c r="Q7954" s="28"/>
      <c r="R7954" s="25"/>
      <c r="Z7954"/>
    </row>
    <row r="7955" spans="1:26" x14ac:dyDescent="0.25">
      <c r="A7955" s="2" t="s">
        <v>6</v>
      </c>
      <c r="B7955" s="3">
        <v>2008</v>
      </c>
      <c r="C7955" s="3">
        <v>11</v>
      </c>
      <c r="D7955" s="3">
        <v>27</v>
      </c>
      <c r="E7955" s="3">
        <v>4</v>
      </c>
      <c r="F7955" s="42">
        <v>5.2</v>
      </c>
      <c r="G7955" s="8">
        <f t="shared" si="478"/>
        <v>18</v>
      </c>
      <c r="H7955" s="8">
        <f t="shared" si="479"/>
        <v>704</v>
      </c>
      <c r="I7955" s="8">
        <f t="shared" si="480"/>
        <v>176</v>
      </c>
      <c r="J7955" s="1">
        <v>18</v>
      </c>
      <c r="K7955" s="1">
        <v>25</v>
      </c>
      <c r="M7955" s="45"/>
      <c r="N7955" s="45"/>
      <c r="O7955" s="45"/>
      <c r="P7955" s="28"/>
      <c r="Q7955" s="28"/>
      <c r="R7955" s="25"/>
      <c r="Z7955"/>
    </row>
    <row r="7956" spans="1:26" x14ac:dyDescent="0.25">
      <c r="A7956" s="2" t="s">
        <v>6</v>
      </c>
      <c r="B7956" s="3">
        <v>2008</v>
      </c>
      <c r="C7956" s="3">
        <v>11</v>
      </c>
      <c r="D7956" s="3">
        <v>27</v>
      </c>
      <c r="E7956" s="3">
        <v>5</v>
      </c>
      <c r="F7956" s="42">
        <v>4.9000000000000004</v>
      </c>
      <c r="G7956" s="8">
        <f t="shared" si="478"/>
        <v>18</v>
      </c>
      <c r="H7956" s="8">
        <f t="shared" si="479"/>
        <v>720.5</v>
      </c>
      <c r="I7956" s="8">
        <f t="shared" si="480"/>
        <v>180.125</v>
      </c>
      <c r="J7956" s="1">
        <v>18</v>
      </c>
      <c r="K7956" s="1">
        <v>25</v>
      </c>
      <c r="M7956" s="45"/>
      <c r="N7956" s="45"/>
      <c r="O7956" s="45"/>
      <c r="P7956" s="28"/>
      <c r="Q7956" s="28"/>
      <c r="R7956" s="25"/>
      <c r="Z7956"/>
    </row>
    <row r="7957" spans="1:26" x14ac:dyDescent="0.25">
      <c r="A7957" s="2" t="s">
        <v>6</v>
      </c>
      <c r="B7957" s="3">
        <v>2008</v>
      </c>
      <c r="C7957" s="3">
        <v>11</v>
      </c>
      <c r="D7957" s="3">
        <v>27</v>
      </c>
      <c r="E7957" s="3">
        <v>6</v>
      </c>
      <c r="F7957" s="42">
        <v>4.8</v>
      </c>
      <c r="G7957" s="8">
        <f t="shared" si="478"/>
        <v>18</v>
      </c>
      <c r="H7957" s="8">
        <f t="shared" si="479"/>
        <v>726</v>
      </c>
      <c r="I7957" s="8">
        <f t="shared" si="480"/>
        <v>181.5</v>
      </c>
      <c r="J7957" s="1">
        <v>18</v>
      </c>
      <c r="K7957" s="1">
        <v>25</v>
      </c>
      <c r="M7957" s="45"/>
      <c r="N7957" s="45"/>
      <c r="O7957" s="45"/>
      <c r="P7957" s="28"/>
      <c r="Q7957" s="28"/>
      <c r="R7957" s="25"/>
      <c r="Z7957"/>
    </row>
    <row r="7958" spans="1:26" x14ac:dyDescent="0.25">
      <c r="A7958" s="2" t="s">
        <v>6</v>
      </c>
      <c r="B7958" s="3">
        <v>2008</v>
      </c>
      <c r="C7958" s="3">
        <v>11</v>
      </c>
      <c r="D7958" s="3">
        <v>27</v>
      </c>
      <c r="E7958" s="3">
        <v>7</v>
      </c>
      <c r="F7958" s="42">
        <v>4.5</v>
      </c>
      <c r="G7958" s="8">
        <f t="shared" si="478"/>
        <v>18</v>
      </c>
      <c r="H7958" s="8">
        <f t="shared" si="479"/>
        <v>742.5</v>
      </c>
      <c r="I7958" s="8">
        <f t="shared" si="480"/>
        <v>185.625</v>
      </c>
      <c r="J7958" s="1">
        <v>18</v>
      </c>
      <c r="K7958" s="1">
        <v>25</v>
      </c>
      <c r="M7958" s="45"/>
      <c r="N7958" s="45"/>
      <c r="O7958" s="45"/>
      <c r="P7958" s="28"/>
      <c r="Q7958" s="28"/>
      <c r="R7958" s="25"/>
      <c r="Z7958"/>
    </row>
    <row r="7959" spans="1:26" x14ac:dyDescent="0.25">
      <c r="A7959" s="2" t="s">
        <v>6</v>
      </c>
      <c r="B7959" s="3">
        <v>2008</v>
      </c>
      <c r="C7959" s="3">
        <v>11</v>
      </c>
      <c r="D7959" s="3">
        <v>27</v>
      </c>
      <c r="E7959" s="3">
        <v>8</v>
      </c>
      <c r="F7959" s="42">
        <v>4.0999999999999996</v>
      </c>
      <c r="G7959" s="8">
        <f t="shared" si="478"/>
        <v>18</v>
      </c>
      <c r="H7959" s="8">
        <f t="shared" si="479"/>
        <v>764.5</v>
      </c>
      <c r="I7959" s="8">
        <f t="shared" si="480"/>
        <v>191.125</v>
      </c>
      <c r="J7959" s="1">
        <v>18</v>
      </c>
      <c r="K7959" s="1">
        <v>25</v>
      </c>
      <c r="M7959" s="45"/>
      <c r="N7959" s="45"/>
      <c r="O7959" s="45"/>
      <c r="P7959" s="28"/>
      <c r="Q7959" s="28"/>
      <c r="R7959" s="25"/>
      <c r="Z7959"/>
    </row>
    <row r="7960" spans="1:26" x14ac:dyDescent="0.25">
      <c r="A7960" s="2" t="s">
        <v>6</v>
      </c>
      <c r="B7960" s="3">
        <v>2008</v>
      </c>
      <c r="C7960" s="3">
        <v>11</v>
      </c>
      <c r="D7960" s="3">
        <v>27</v>
      </c>
      <c r="E7960" s="3">
        <v>9</v>
      </c>
      <c r="F7960" s="42">
        <v>4.3</v>
      </c>
      <c r="G7960" s="8">
        <f t="shared" si="478"/>
        <v>18</v>
      </c>
      <c r="H7960" s="8">
        <f t="shared" si="479"/>
        <v>753.5</v>
      </c>
      <c r="I7960" s="8">
        <f t="shared" si="480"/>
        <v>188.375</v>
      </c>
      <c r="J7960" s="1">
        <v>18</v>
      </c>
      <c r="K7960" s="1">
        <v>25</v>
      </c>
      <c r="M7960" s="45"/>
      <c r="N7960" s="45"/>
      <c r="O7960" s="45"/>
      <c r="P7960" s="28"/>
      <c r="Q7960" s="28"/>
      <c r="R7960" s="25"/>
      <c r="Z7960"/>
    </row>
    <row r="7961" spans="1:26" x14ac:dyDescent="0.25">
      <c r="A7961" s="2" t="s">
        <v>6</v>
      </c>
      <c r="B7961" s="3">
        <v>2008</v>
      </c>
      <c r="C7961" s="3">
        <v>11</v>
      </c>
      <c r="D7961" s="3">
        <v>27</v>
      </c>
      <c r="E7961" s="3">
        <v>10</v>
      </c>
      <c r="F7961" s="42">
        <v>5.2</v>
      </c>
      <c r="G7961" s="8">
        <f t="shared" si="478"/>
        <v>18</v>
      </c>
      <c r="H7961" s="8">
        <f t="shared" si="479"/>
        <v>704</v>
      </c>
      <c r="I7961" s="8">
        <f t="shared" si="480"/>
        <v>176</v>
      </c>
      <c r="J7961" s="1">
        <v>18</v>
      </c>
      <c r="K7961" s="1">
        <v>25</v>
      </c>
      <c r="M7961" s="45"/>
      <c r="N7961" s="45"/>
      <c r="O7961" s="45"/>
      <c r="P7961" s="28"/>
      <c r="Q7961" s="28"/>
      <c r="R7961" s="25"/>
      <c r="Z7961"/>
    </row>
    <row r="7962" spans="1:26" x14ac:dyDescent="0.25">
      <c r="A7962" s="2" t="s">
        <v>6</v>
      </c>
      <c r="B7962" s="3">
        <v>2008</v>
      </c>
      <c r="C7962" s="3">
        <v>11</v>
      </c>
      <c r="D7962" s="3">
        <v>27</v>
      </c>
      <c r="E7962" s="3">
        <v>11</v>
      </c>
      <c r="F7962" s="42">
        <v>6</v>
      </c>
      <c r="G7962" s="8">
        <f t="shared" si="478"/>
        <v>18</v>
      </c>
      <c r="H7962" s="8">
        <f t="shared" si="479"/>
        <v>660</v>
      </c>
      <c r="I7962" s="8">
        <f t="shared" si="480"/>
        <v>165</v>
      </c>
      <c r="J7962" s="1">
        <v>18</v>
      </c>
      <c r="K7962" s="1">
        <v>25</v>
      </c>
      <c r="M7962" s="45"/>
      <c r="N7962" s="45"/>
      <c r="O7962" s="45"/>
      <c r="P7962" s="28"/>
      <c r="Q7962" s="28"/>
      <c r="R7962" s="25"/>
      <c r="Z7962"/>
    </row>
    <row r="7963" spans="1:26" x14ac:dyDescent="0.25">
      <c r="A7963" s="2" t="s">
        <v>6</v>
      </c>
      <c r="B7963" s="3">
        <v>2008</v>
      </c>
      <c r="C7963" s="3">
        <v>11</v>
      </c>
      <c r="D7963" s="3">
        <v>27</v>
      </c>
      <c r="E7963" s="3">
        <v>12</v>
      </c>
      <c r="F7963" s="42">
        <v>8.4</v>
      </c>
      <c r="G7963" s="8">
        <f t="shared" si="478"/>
        <v>18</v>
      </c>
      <c r="H7963" s="8">
        <f t="shared" si="479"/>
        <v>528</v>
      </c>
      <c r="I7963" s="8">
        <f t="shared" si="480"/>
        <v>132</v>
      </c>
      <c r="J7963" s="1">
        <v>18</v>
      </c>
      <c r="K7963" s="1">
        <v>25</v>
      </c>
      <c r="M7963" s="45"/>
      <c r="N7963" s="45"/>
      <c r="O7963" s="45"/>
      <c r="P7963" s="28"/>
      <c r="Q7963" s="28"/>
      <c r="R7963" s="25"/>
      <c r="Z7963"/>
    </row>
    <row r="7964" spans="1:26" x14ac:dyDescent="0.25">
      <c r="A7964" s="2" t="s">
        <v>6</v>
      </c>
      <c r="B7964" s="3">
        <v>2008</v>
      </c>
      <c r="C7964" s="3">
        <v>11</v>
      </c>
      <c r="D7964" s="3">
        <v>27</v>
      </c>
      <c r="E7964" s="3">
        <v>13</v>
      </c>
      <c r="F7964" s="42">
        <v>9.5</v>
      </c>
      <c r="G7964" s="8">
        <f t="shared" si="478"/>
        <v>18</v>
      </c>
      <c r="H7964" s="8">
        <f t="shared" si="479"/>
        <v>467.5</v>
      </c>
      <c r="I7964" s="8">
        <f t="shared" si="480"/>
        <v>116.875</v>
      </c>
      <c r="J7964" s="1">
        <v>18</v>
      </c>
      <c r="K7964" s="1">
        <v>25</v>
      </c>
      <c r="M7964" s="45"/>
      <c r="N7964" s="45"/>
      <c r="O7964" s="45"/>
      <c r="P7964" s="28"/>
      <c r="Q7964" s="28"/>
      <c r="R7964" s="25"/>
      <c r="Z7964"/>
    </row>
    <row r="7965" spans="1:26" x14ac:dyDescent="0.25">
      <c r="A7965" s="2" t="s">
        <v>6</v>
      </c>
      <c r="B7965" s="3">
        <v>2008</v>
      </c>
      <c r="C7965" s="3">
        <v>11</v>
      </c>
      <c r="D7965" s="3">
        <v>27</v>
      </c>
      <c r="E7965" s="3">
        <v>14</v>
      </c>
      <c r="F7965" s="42">
        <v>10.4</v>
      </c>
      <c r="G7965" s="8">
        <f t="shared" si="478"/>
        <v>18</v>
      </c>
      <c r="H7965" s="8">
        <f t="shared" si="479"/>
        <v>418</v>
      </c>
      <c r="I7965" s="8">
        <f t="shared" si="480"/>
        <v>104.5</v>
      </c>
      <c r="J7965" s="1">
        <v>18</v>
      </c>
      <c r="K7965" s="1">
        <v>25</v>
      </c>
      <c r="M7965" s="45"/>
      <c r="N7965" s="45"/>
      <c r="O7965" s="45"/>
      <c r="P7965" s="28"/>
      <c r="Q7965" s="28"/>
      <c r="R7965" s="25"/>
      <c r="Z7965"/>
    </row>
    <row r="7966" spans="1:26" x14ac:dyDescent="0.25">
      <c r="A7966" s="2" t="s">
        <v>6</v>
      </c>
      <c r="B7966" s="3">
        <v>2008</v>
      </c>
      <c r="C7966" s="3">
        <v>11</v>
      </c>
      <c r="D7966" s="3">
        <v>27</v>
      </c>
      <c r="E7966" s="3">
        <v>15</v>
      </c>
      <c r="F7966" s="42">
        <v>10.9</v>
      </c>
      <c r="G7966" s="8">
        <f t="shared" si="478"/>
        <v>18</v>
      </c>
      <c r="H7966" s="8">
        <f t="shared" si="479"/>
        <v>390.5</v>
      </c>
      <c r="I7966" s="8">
        <f t="shared" si="480"/>
        <v>97.625</v>
      </c>
      <c r="J7966" s="1">
        <v>18</v>
      </c>
      <c r="K7966" s="1">
        <v>25</v>
      </c>
      <c r="M7966" s="45"/>
      <c r="N7966" s="45"/>
      <c r="O7966" s="45"/>
      <c r="P7966" s="28"/>
      <c r="Q7966" s="28"/>
      <c r="R7966" s="25"/>
      <c r="Z7966"/>
    </row>
    <row r="7967" spans="1:26" x14ac:dyDescent="0.25">
      <c r="A7967" s="2" t="s">
        <v>6</v>
      </c>
      <c r="B7967" s="3">
        <v>2008</v>
      </c>
      <c r="C7967" s="3">
        <v>11</v>
      </c>
      <c r="D7967" s="3">
        <v>27</v>
      </c>
      <c r="E7967" s="3">
        <v>16</v>
      </c>
      <c r="F7967" s="42">
        <v>11.1</v>
      </c>
      <c r="G7967" s="8">
        <f t="shared" si="478"/>
        <v>18</v>
      </c>
      <c r="H7967" s="8">
        <f t="shared" si="479"/>
        <v>379.5</v>
      </c>
      <c r="I7967" s="8">
        <f t="shared" si="480"/>
        <v>94.875</v>
      </c>
      <c r="J7967" s="1">
        <v>18</v>
      </c>
      <c r="K7967" s="1">
        <v>25</v>
      </c>
      <c r="M7967" s="45"/>
      <c r="N7967" s="45"/>
      <c r="O7967" s="45"/>
      <c r="P7967" s="28"/>
      <c r="Q7967" s="28"/>
      <c r="R7967" s="25"/>
      <c r="Z7967"/>
    </row>
    <row r="7968" spans="1:26" x14ac:dyDescent="0.25">
      <c r="A7968" s="2" t="s">
        <v>6</v>
      </c>
      <c r="B7968" s="3">
        <v>2008</v>
      </c>
      <c r="C7968" s="3">
        <v>11</v>
      </c>
      <c r="D7968" s="3">
        <v>27</v>
      </c>
      <c r="E7968" s="3">
        <v>17</v>
      </c>
      <c r="F7968" s="42">
        <v>10.8</v>
      </c>
      <c r="G7968" s="8">
        <f t="shared" si="478"/>
        <v>18</v>
      </c>
      <c r="H7968" s="8">
        <f t="shared" si="479"/>
        <v>395.99999999999994</v>
      </c>
      <c r="I7968" s="8">
        <f t="shared" si="480"/>
        <v>98.999999999999986</v>
      </c>
      <c r="J7968" s="1">
        <v>18</v>
      </c>
      <c r="K7968" s="1">
        <v>25</v>
      </c>
      <c r="M7968" s="45"/>
      <c r="N7968" s="45"/>
      <c r="O7968" s="45"/>
      <c r="P7968" s="28"/>
      <c r="Q7968" s="28"/>
      <c r="R7968" s="25"/>
      <c r="Z7968"/>
    </row>
    <row r="7969" spans="1:26" x14ac:dyDescent="0.25">
      <c r="A7969" s="2" t="s">
        <v>6</v>
      </c>
      <c r="B7969" s="3">
        <v>2008</v>
      </c>
      <c r="C7969" s="3">
        <v>11</v>
      </c>
      <c r="D7969" s="3">
        <v>27</v>
      </c>
      <c r="E7969" s="3">
        <v>18</v>
      </c>
      <c r="F7969" s="42">
        <v>10.4</v>
      </c>
      <c r="G7969" s="8">
        <f t="shared" si="478"/>
        <v>18</v>
      </c>
      <c r="H7969" s="8">
        <f t="shared" si="479"/>
        <v>418</v>
      </c>
      <c r="I7969" s="8">
        <f t="shared" si="480"/>
        <v>104.5</v>
      </c>
      <c r="J7969" s="1">
        <v>18</v>
      </c>
      <c r="K7969" s="1">
        <v>25</v>
      </c>
      <c r="M7969" s="45"/>
      <c r="N7969" s="45"/>
      <c r="O7969" s="45"/>
      <c r="P7969" s="28"/>
      <c r="Q7969" s="28"/>
      <c r="R7969" s="25"/>
      <c r="Z7969"/>
    </row>
    <row r="7970" spans="1:26" x14ac:dyDescent="0.25">
      <c r="A7970" s="2" t="s">
        <v>6</v>
      </c>
      <c r="B7970" s="3">
        <v>2008</v>
      </c>
      <c r="C7970" s="3">
        <v>11</v>
      </c>
      <c r="D7970" s="3">
        <v>27</v>
      </c>
      <c r="E7970" s="3">
        <v>19</v>
      </c>
      <c r="F7970" s="42">
        <v>9.1999999999999993</v>
      </c>
      <c r="G7970" s="8">
        <f t="shared" si="478"/>
        <v>18</v>
      </c>
      <c r="H7970" s="8">
        <f t="shared" si="479"/>
        <v>484.00000000000006</v>
      </c>
      <c r="I7970" s="8">
        <f t="shared" si="480"/>
        <v>121.00000000000001</v>
      </c>
      <c r="J7970" s="1">
        <v>18</v>
      </c>
      <c r="K7970" s="1">
        <v>25</v>
      </c>
      <c r="M7970" s="45"/>
      <c r="N7970" s="45"/>
      <c r="O7970" s="45"/>
      <c r="P7970" s="28"/>
      <c r="Q7970" s="28"/>
      <c r="R7970" s="25"/>
      <c r="Z7970"/>
    </row>
    <row r="7971" spans="1:26" x14ac:dyDescent="0.25">
      <c r="A7971" s="2" t="s">
        <v>6</v>
      </c>
      <c r="B7971" s="3">
        <v>2008</v>
      </c>
      <c r="C7971" s="3">
        <v>11</v>
      </c>
      <c r="D7971" s="3">
        <v>27</v>
      </c>
      <c r="E7971" s="3">
        <v>20</v>
      </c>
      <c r="F7971" s="42">
        <v>8.6999999999999993</v>
      </c>
      <c r="G7971" s="8">
        <f t="shared" si="478"/>
        <v>18</v>
      </c>
      <c r="H7971" s="8">
        <f t="shared" si="479"/>
        <v>511.50000000000006</v>
      </c>
      <c r="I7971" s="8">
        <f t="shared" si="480"/>
        <v>127.87500000000001</v>
      </c>
      <c r="J7971" s="1">
        <v>18</v>
      </c>
      <c r="K7971" s="1">
        <v>25</v>
      </c>
      <c r="M7971" s="45"/>
      <c r="N7971" s="45"/>
      <c r="O7971" s="45"/>
      <c r="P7971" s="28"/>
      <c r="Q7971" s="28"/>
      <c r="R7971" s="25"/>
      <c r="Z7971"/>
    </row>
    <row r="7972" spans="1:26" x14ac:dyDescent="0.25">
      <c r="A7972" s="2" t="s">
        <v>6</v>
      </c>
      <c r="B7972" s="3">
        <v>2008</v>
      </c>
      <c r="C7972" s="3">
        <v>11</v>
      </c>
      <c r="D7972" s="3">
        <v>27</v>
      </c>
      <c r="E7972" s="3">
        <v>21</v>
      </c>
      <c r="F7972" s="42">
        <v>8.6</v>
      </c>
      <c r="G7972" s="8">
        <f t="shared" si="478"/>
        <v>18</v>
      </c>
      <c r="H7972" s="8">
        <f t="shared" si="479"/>
        <v>517</v>
      </c>
      <c r="I7972" s="8">
        <f t="shared" si="480"/>
        <v>129.25</v>
      </c>
      <c r="J7972" s="1">
        <v>18</v>
      </c>
      <c r="K7972" s="1">
        <v>25</v>
      </c>
      <c r="M7972" s="45"/>
      <c r="N7972" s="45"/>
      <c r="O7972" s="45"/>
      <c r="P7972" s="28"/>
      <c r="Q7972" s="28"/>
      <c r="R7972" s="25"/>
      <c r="Z7972"/>
    </row>
    <row r="7973" spans="1:26" x14ac:dyDescent="0.25">
      <c r="A7973" s="2" t="s">
        <v>6</v>
      </c>
      <c r="B7973" s="3">
        <v>2008</v>
      </c>
      <c r="C7973" s="3">
        <v>11</v>
      </c>
      <c r="D7973" s="3">
        <v>27</v>
      </c>
      <c r="E7973" s="3">
        <v>22</v>
      </c>
      <c r="F7973" s="42">
        <v>8.6999999999999993</v>
      </c>
      <c r="G7973" s="8">
        <f t="shared" si="478"/>
        <v>18</v>
      </c>
      <c r="H7973" s="8">
        <f t="shared" si="479"/>
        <v>511.50000000000006</v>
      </c>
      <c r="I7973" s="8">
        <f t="shared" si="480"/>
        <v>127.87500000000001</v>
      </c>
      <c r="J7973" s="1">
        <v>18</v>
      </c>
      <c r="K7973" s="1">
        <v>25</v>
      </c>
      <c r="M7973" s="45"/>
      <c r="N7973" s="45"/>
      <c r="O7973" s="45"/>
      <c r="P7973" s="28"/>
      <c r="Q7973" s="28"/>
      <c r="R7973" s="25"/>
      <c r="Z7973"/>
    </row>
    <row r="7974" spans="1:26" x14ac:dyDescent="0.25">
      <c r="A7974" s="2" t="s">
        <v>6</v>
      </c>
      <c r="B7974" s="3">
        <v>2008</v>
      </c>
      <c r="C7974" s="3">
        <v>11</v>
      </c>
      <c r="D7974" s="3">
        <v>27</v>
      </c>
      <c r="E7974" s="3">
        <v>23</v>
      </c>
      <c r="F7974" s="42">
        <v>8.8000000000000007</v>
      </c>
      <c r="G7974" s="8">
        <f t="shared" si="478"/>
        <v>18</v>
      </c>
      <c r="H7974" s="8">
        <f t="shared" si="479"/>
        <v>505.99999999999994</v>
      </c>
      <c r="I7974" s="8">
        <f t="shared" si="480"/>
        <v>126.49999999999999</v>
      </c>
      <c r="J7974" s="1">
        <v>18</v>
      </c>
      <c r="K7974" s="1">
        <v>25</v>
      </c>
      <c r="M7974" s="45"/>
      <c r="N7974" s="45"/>
      <c r="O7974" s="45"/>
      <c r="P7974" s="28"/>
      <c r="Q7974" s="28"/>
      <c r="R7974" s="25"/>
      <c r="Z7974"/>
    </row>
    <row r="7975" spans="1:26" x14ac:dyDescent="0.25">
      <c r="A7975" s="2" t="s">
        <v>6</v>
      </c>
      <c r="B7975" s="3">
        <v>2008</v>
      </c>
      <c r="C7975" s="3">
        <v>11</v>
      </c>
      <c r="D7975" s="3">
        <v>28</v>
      </c>
      <c r="E7975" s="3">
        <v>0</v>
      </c>
      <c r="F7975" s="42">
        <v>9</v>
      </c>
      <c r="G7975" s="8">
        <f t="shared" si="478"/>
        <v>18</v>
      </c>
      <c r="H7975" s="8">
        <f t="shared" si="479"/>
        <v>495</v>
      </c>
      <c r="I7975" s="8">
        <f t="shared" si="480"/>
        <v>123.75</v>
      </c>
      <c r="J7975" s="1">
        <v>18</v>
      </c>
      <c r="K7975" s="1">
        <v>25</v>
      </c>
      <c r="M7975" s="45"/>
      <c r="N7975" s="45"/>
      <c r="O7975" s="45"/>
      <c r="P7975" s="28"/>
      <c r="Q7975" s="28"/>
      <c r="R7975" s="25"/>
      <c r="Z7975"/>
    </row>
    <row r="7976" spans="1:26" x14ac:dyDescent="0.25">
      <c r="A7976" s="2" t="s">
        <v>6</v>
      </c>
      <c r="B7976" s="3">
        <v>2008</v>
      </c>
      <c r="C7976" s="3">
        <v>11</v>
      </c>
      <c r="D7976" s="3">
        <v>28</v>
      </c>
      <c r="E7976" s="3">
        <v>1</v>
      </c>
      <c r="F7976" s="42">
        <v>8.8000000000000007</v>
      </c>
      <c r="G7976" s="8">
        <f t="shared" si="478"/>
        <v>18</v>
      </c>
      <c r="H7976" s="8">
        <f t="shared" si="479"/>
        <v>505.99999999999994</v>
      </c>
      <c r="I7976" s="8">
        <f t="shared" si="480"/>
        <v>126.49999999999999</v>
      </c>
      <c r="J7976" s="1">
        <v>18</v>
      </c>
      <c r="K7976" s="1">
        <v>25</v>
      </c>
      <c r="M7976" s="45"/>
      <c r="N7976" s="45"/>
      <c r="O7976" s="45"/>
      <c r="P7976" s="28"/>
      <c r="Q7976" s="28"/>
      <c r="R7976" s="25"/>
      <c r="Z7976"/>
    </row>
    <row r="7977" spans="1:26" x14ac:dyDescent="0.25">
      <c r="A7977" s="2" t="s">
        <v>6</v>
      </c>
      <c r="B7977" s="3">
        <v>2008</v>
      </c>
      <c r="C7977" s="3">
        <v>11</v>
      </c>
      <c r="D7977" s="3">
        <v>28</v>
      </c>
      <c r="E7977" s="3">
        <v>2</v>
      </c>
      <c r="F7977" s="42">
        <v>8.3000000000000007</v>
      </c>
      <c r="G7977" s="8">
        <f t="shared" si="478"/>
        <v>18</v>
      </c>
      <c r="H7977" s="8">
        <f t="shared" si="479"/>
        <v>533.5</v>
      </c>
      <c r="I7977" s="8">
        <f t="shared" si="480"/>
        <v>133.375</v>
      </c>
      <c r="J7977" s="1">
        <v>18</v>
      </c>
      <c r="K7977" s="1">
        <v>25</v>
      </c>
      <c r="M7977" s="45"/>
      <c r="N7977" s="45"/>
      <c r="O7977" s="45"/>
      <c r="P7977" s="28"/>
      <c r="Q7977" s="28"/>
      <c r="R7977" s="25"/>
      <c r="Z7977"/>
    </row>
    <row r="7978" spans="1:26" x14ac:dyDescent="0.25">
      <c r="A7978" s="2" t="s">
        <v>6</v>
      </c>
      <c r="B7978" s="3">
        <v>2008</v>
      </c>
      <c r="C7978" s="3">
        <v>11</v>
      </c>
      <c r="D7978" s="3">
        <v>28</v>
      </c>
      <c r="E7978" s="3">
        <v>3</v>
      </c>
      <c r="F7978" s="42">
        <v>8.1999999999999993</v>
      </c>
      <c r="G7978" s="8">
        <f t="shared" si="478"/>
        <v>18</v>
      </c>
      <c r="H7978" s="8">
        <f t="shared" si="479"/>
        <v>539</v>
      </c>
      <c r="I7978" s="8">
        <f t="shared" si="480"/>
        <v>134.75</v>
      </c>
      <c r="J7978" s="1">
        <v>18</v>
      </c>
      <c r="K7978" s="1">
        <v>25</v>
      </c>
      <c r="M7978" s="45"/>
      <c r="N7978" s="45"/>
      <c r="O7978" s="45"/>
      <c r="P7978" s="28"/>
      <c r="Q7978" s="28"/>
      <c r="R7978" s="25"/>
      <c r="Z7978"/>
    </row>
    <row r="7979" spans="1:26" x14ac:dyDescent="0.25">
      <c r="A7979" s="2" t="s">
        <v>6</v>
      </c>
      <c r="B7979" s="3">
        <v>2008</v>
      </c>
      <c r="C7979" s="3">
        <v>11</v>
      </c>
      <c r="D7979" s="3">
        <v>28</v>
      </c>
      <c r="E7979" s="3">
        <v>4</v>
      </c>
      <c r="F7979" s="42">
        <v>8.6999999999999993</v>
      </c>
      <c r="G7979" s="8">
        <f t="shared" si="478"/>
        <v>18</v>
      </c>
      <c r="H7979" s="8">
        <f t="shared" si="479"/>
        <v>511.50000000000006</v>
      </c>
      <c r="I7979" s="8">
        <f t="shared" si="480"/>
        <v>127.87500000000001</v>
      </c>
      <c r="J7979" s="1">
        <v>18</v>
      </c>
      <c r="K7979" s="1">
        <v>25</v>
      </c>
      <c r="M7979" s="45"/>
      <c r="N7979" s="45"/>
      <c r="O7979" s="45"/>
      <c r="P7979" s="28"/>
      <c r="Q7979" s="28"/>
      <c r="R7979" s="25"/>
      <c r="Z7979"/>
    </row>
    <row r="7980" spans="1:26" x14ac:dyDescent="0.25">
      <c r="A7980" s="2" t="s">
        <v>6</v>
      </c>
      <c r="B7980" s="3">
        <v>2008</v>
      </c>
      <c r="C7980" s="3">
        <v>11</v>
      </c>
      <c r="D7980" s="3">
        <v>28</v>
      </c>
      <c r="E7980" s="3">
        <v>5</v>
      </c>
      <c r="F7980" s="42">
        <v>9.1999999999999993</v>
      </c>
      <c r="G7980" s="8">
        <f t="shared" si="478"/>
        <v>18</v>
      </c>
      <c r="H7980" s="8">
        <f t="shared" si="479"/>
        <v>484.00000000000006</v>
      </c>
      <c r="I7980" s="8">
        <f t="shared" si="480"/>
        <v>121.00000000000001</v>
      </c>
      <c r="J7980" s="1">
        <v>18</v>
      </c>
      <c r="K7980" s="1">
        <v>25</v>
      </c>
      <c r="M7980" s="45"/>
      <c r="N7980" s="45"/>
      <c r="O7980" s="45"/>
      <c r="P7980" s="28"/>
      <c r="Q7980" s="28"/>
      <c r="R7980" s="25"/>
      <c r="Z7980"/>
    </row>
    <row r="7981" spans="1:26" x14ac:dyDescent="0.25">
      <c r="A7981" s="2" t="s">
        <v>6</v>
      </c>
      <c r="B7981" s="3">
        <v>2008</v>
      </c>
      <c r="C7981" s="3">
        <v>11</v>
      </c>
      <c r="D7981" s="3">
        <v>28</v>
      </c>
      <c r="E7981" s="3">
        <v>6</v>
      </c>
      <c r="F7981" s="42">
        <v>9.1999999999999993</v>
      </c>
      <c r="G7981" s="8">
        <f t="shared" si="478"/>
        <v>18</v>
      </c>
      <c r="H7981" s="8">
        <f t="shared" si="479"/>
        <v>484.00000000000006</v>
      </c>
      <c r="I7981" s="8">
        <f t="shared" si="480"/>
        <v>121.00000000000001</v>
      </c>
      <c r="J7981" s="1">
        <v>18</v>
      </c>
      <c r="K7981" s="1">
        <v>25</v>
      </c>
      <c r="M7981" s="45"/>
      <c r="N7981" s="45"/>
      <c r="O7981" s="45"/>
      <c r="P7981" s="28"/>
      <c r="Q7981" s="28"/>
      <c r="R7981" s="25"/>
      <c r="Z7981"/>
    </row>
    <row r="7982" spans="1:26" x14ac:dyDescent="0.25">
      <c r="A7982" s="2" t="s">
        <v>6</v>
      </c>
      <c r="B7982" s="3">
        <v>2008</v>
      </c>
      <c r="C7982" s="3">
        <v>11</v>
      </c>
      <c r="D7982" s="3">
        <v>28</v>
      </c>
      <c r="E7982" s="3">
        <v>7</v>
      </c>
      <c r="F7982" s="42">
        <v>8.8000000000000007</v>
      </c>
      <c r="G7982" s="8">
        <f t="shared" si="478"/>
        <v>18</v>
      </c>
      <c r="H7982" s="8">
        <f t="shared" si="479"/>
        <v>505.99999999999994</v>
      </c>
      <c r="I7982" s="8">
        <f t="shared" si="480"/>
        <v>126.49999999999999</v>
      </c>
      <c r="J7982" s="1">
        <v>18</v>
      </c>
      <c r="K7982" s="1">
        <v>25</v>
      </c>
      <c r="M7982" s="45"/>
      <c r="N7982" s="45"/>
      <c r="O7982" s="45"/>
      <c r="P7982" s="28"/>
      <c r="Q7982" s="28"/>
      <c r="R7982" s="25"/>
      <c r="Z7982"/>
    </row>
    <row r="7983" spans="1:26" x14ac:dyDescent="0.25">
      <c r="A7983" s="2" t="s">
        <v>6</v>
      </c>
      <c r="B7983" s="3">
        <v>2008</v>
      </c>
      <c r="C7983" s="3">
        <v>11</v>
      </c>
      <c r="D7983" s="3">
        <v>28</v>
      </c>
      <c r="E7983" s="3">
        <v>8</v>
      </c>
      <c r="F7983" s="42">
        <v>8.9</v>
      </c>
      <c r="G7983" s="8">
        <f t="shared" si="478"/>
        <v>18</v>
      </c>
      <c r="H7983" s="8">
        <f t="shared" si="479"/>
        <v>500.5</v>
      </c>
      <c r="I7983" s="8">
        <f t="shared" si="480"/>
        <v>125.125</v>
      </c>
      <c r="J7983" s="1">
        <v>18</v>
      </c>
      <c r="K7983" s="1">
        <v>25</v>
      </c>
      <c r="M7983" s="45"/>
      <c r="N7983" s="45"/>
      <c r="O7983" s="45"/>
      <c r="P7983" s="28"/>
      <c r="Q7983" s="28"/>
      <c r="R7983" s="25"/>
      <c r="Z7983"/>
    </row>
    <row r="7984" spans="1:26" x14ac:dyDescent="0.25">
      <c r="A7984" s="2" t="s">
        <v>6</v>
      </c>
      <c r="B7984" s="3">
        <v>2008</v>
      </c>
      <c r="C7984" s="3">
        <v>11</v>
      </c>
      <c r="D7984" s="3">
        <v>28</v>
      </c>
      <c r="E7984" s="3">
        <v>9</v>
      </c>
      <c r="F7984" s="42">
        <v>9</v>
      </c>
      <c r="G7984" s="8">
        <f t="shared" si="478"/>
        <v>18</v>
      </c>
      <c r="H7984" s="8">
        <f t="shared" si="479"/>
        <v>495</v>
      </c>
      <c r="I7984" s="8">
        <f t="shared" si="480"/>
        <v>123.75</v>
      </c>
      <c r="J7984" s="1">
        <v>18</v>
      </c>
      <c r="K7984" s="1">
        <v>25</v>
      </c>
      <c r="M7984" s="45"/>
      <c r="N7984" s="45"/>
      <c r="O7984" s="45"/>
      <c r="P7984" s="28"/>
      <c r="Q7984" s="28"/>
      <c r="R7984" s="25"/>
      <c r="Z7984"/>
    </row>
    <row r="7985" spans="1:26" x14ac:dyDescent="0.25">
      <c r="A7985" s="2" t="s">
        <v>6</v>
      </c>
      <c r="B7985" s="3">
        <v>2008</v>
      </c>
      <c r="C7985" s="3">
        <v>11</v>
      </c>
      <c r="D7985" s="3">
        <v>28</v>
      </c>
      <c r="E7985" s="3">
        <v>10</v>
      </c>
      <c r="F7985" s="42">
        <v>9.8000000000000007</v>
      </c>
      <c r="G7985" s="8">
        <f t="shared" si="478"/>
        <v>18</v>
      </c>
      <c r="H7985" s="8">
        <f t="shared" si="479"/>
        <v>450.99999999999994</v>
      </c>
      <c r="I7985" s="8">
        <f t="shared" si="480"/>
        <v>112.74999999999999</v>
      </c>
      <c r="J7985" s="1">
        <v>18</v>
      </c>
      <c r="K7985" s="1">
        <v>25</v>
      </c>
      <c r="M7985" s="45"/>
      <c r="N7985" s="45"/>
      <c r="O7985" s="45"/>
      <c r="P7985" s="28"/>
      <c r="Q7985" s="28"/>
      <c r="R7985" s="25"/>
      <c r="Z7985"/>
    </row>
    <row r="7986" spans="1:26" x14ac:dyDescent="0.25">
      <c r="A7986" s="2" t="s">
        <v>6</v>
      </c>
      <c r="B7986" s="3">
        <v>2008</v>
      </c>
      <c r="C7986" s="3">
        <v>11</v>
      </c>
      <c r="D7986" s="3">
        <v>28</v>
      </c>
      <c r="E7986" s="3">
        <v>11</v>
      </c>
      <c r="F7986" s="42">
        <v>11.6</v>
      </c>
      <c r="G7986" s="8">
        <f t="shared" si="478"/>
        <v>18</v>
      </c>
      <c r="H7986" s="8">
        <f t="shared" si="479"/>
        <v>352</v>
      </c>
      <c r="I7986" s="8">
        <f t="shared" si="480"/>
        <v>88</v>
      </c>
      <c r="J7986" s="1">
        <v>18</v>
      </c>
      <c r="K7986" s="1">
        <v>25</v>
      </c>
      <c r="M7986" s="45"/>
      <c r="N7986" s="45"/>
      <c r="O7986" s="45"/>
      <c r="P7986" s="28"/>
      <c r="Q7986" s="28"/>
      <c r="R7986" s="25"/>
      <c r="Z7986"/>
    </row>
    <row r="7987" spans="1:26" x14ac:dyDescent="0.25">
      <c r="A7987" s="2" t="s">
        <v>6</v>
      </c>
      <c r="B7987" s="3">
        <v>2008</v>
      </c>
      <c r="C7987" s="3">
        <v>11</v>
      </c>
      <c r="D7987" s="3">
        <v>28</v>
      </c>
      <c r="E7987" s="3">
        <v>12</v>
      </c>
      <c r="F7987" s="42">
        <v>12.8</v>
      </c>
      <c r="G7987" s="8">
        <f t="shared" si="478"/>
        <v>18</v>
      </c>
      <c r="H7987" s="8">
        <f t="shared" si="479"/>
        <v>285.99999999999994</v>
      </c>
      <c r="I7987" s="8">
        <f t="shared" si="480"/>
        <v>71.499999999999986</v>
      </c>
      <c r="J7987" s="1">
        <v>18</v>
      </c>
      <c r="K7987" s="1">
        <v>25</v>
      </c>
      <c r="M7987" s="45"/>
      <c r="N7987" s="45"/>
      <c r="O7987" s="45"/>
      <c r="P7987" s="28"/>
      <c r="Q7987" s="28"/>
      <c r="R7987" s="25"/>
      <c r="Z7987"/>
    </row>
    <row r="7988" spans="1:26" x14ac:dyDescent="0.25">
      <c r="A7988" s="2" t="s">
        <v>6</v>
      </c>
      <c r="B7988" s="3">
        <v>2008</v>
      </c>
      <c r="C7988" s="3">
        <v>11</v>
      </c>
      <c r="D7988" s="3">
        <v>28</v>
      </c>
      <c r="E7988" s="3">
        <v>13</v>
      </c>
      <c r="F7988" s="42">
        <v>12.7</v>
      </c>
      <c r="G7988" s="8">
        <f t="shared" si="478"/>
        <v>18</v>
      </c>
      <c r="H7988" s="8">
        <f t="shared" si="479"/>
        <v>291.50000000000006</v>
      </c>
      <c r="I7988" s="8">
        <f t="shared" si="480"/>
        <v>72.875000000000014</v>
      </c>
      <c r="J7988" s="1">
        <v>18</v>
      </c>
      <c r="K7988" s="1">
        <v>25</v>
      </c>
      <c r="M7988" s="45"/>
      <c r="N7988" s="45"/>
      <c r="O7988" s="45"/>
      <c r="P7988" s="28"/>
      <c r="Q7988" s="28"/>
      <c r="R7988" s="25"/>
      <c r="Z7988"/>
    </row>
    <row r="7989" spans="1:26" x14ac:dyDescent="0.25">
      <c r="A7989" s="2" t="s">
        <v>6</v>
      </c>
      <c r="B7989" s="3">
        <v>2008</v>
      </c>
      <c r="C7989" s="3">
        <v>11</v>
      </c>
      <c r="D7989" s="3">
        <v>28</v>
      </c>
      <c r="E7989" s="3">
        <v>14</v>
      </c>
      <c r="F7989" s="42">
        <v>12.7</v>
      </c>
      <c r="G7989" s="8">
        <f t="shared" si="478"/>
        <v>18</v>
      </c>
      <c r="H7989" s="8">
        <f t="shared" si="479"/>
        <v>291.50000000000006</v>
      </c>
      <c r="I7989" s="8">
        <f t="shared" si="480"/>
        <v>72.875000000000014</v>
      </c>
      <c r="J7989" s="1">
        <v>18</v>
      </c>
      <c r="K7989" s="1">
        <v>25</v>
      </c>
      <c r="M7989" s="45"/>
      <c r="N7989" s="45"/>
      <c r="O7989" s="45"/>
      <c r="P7989" s="28"/>
      <c r="Q7989" s="28"/>
      <c r="R7989" s="25"/>
      <c r="Z7989"/>
    </row>
    <row r="7990" spans="1:26" x14ac:dyDescent="0.25">
      <c r="A7990" s="2" t="s">
        <v>6</v>
      </c>
      <c r="B7990" s="3">
        <v>2008</v>
      </c>
      <c r="C7990" s="3">
        <v>11</v>
      </c>
      <c r="D7990" s="3">
        <v>28</v>
      </c>
      <c r="E7990" s="3">
        <v>15</v>
      </c>
      <c r="F7990" s="42">
        <v>11.5</v>
      </c>
      <c r="G7990" s="8">
        <f t="shared" si="478"/>
        <v>18</v>
      </c>
      <c r="H7990" s="8">
        <f t="shared" si="479"/>
        <v>357.5</v>
      </c>
      <c r="I7990" s="8">
        <f t="shared" si="480"/>
        <v>89.375</v>
      </c>
      <c r="J7990" s="1">
        <v>18</v>
      </c>
      <c r="K7990" s="1">
        <v>25</v>
      </c>
      <c r="M7990" s="45"/>
      <c r="N7990" s="45"/>
      <c r="O7990" s="45"/>
      <c r="P7990" s="28"/>
      <c r="Q7990" s="28"/>
      <c r="R7990" s="25"/>
      <c r="Z7990"/>
    </row>
    <row r="7991" spans="1:26" x14ac:dyDescent="0.25">
      <c r="A7991" s="2" t="s">
        <v>6</v>
      </c>
      <c r="B7991" s="3">
        <v>2008</v>
      </c>
      <c r="C7991" s="3">
        <v>11</v>
      </c>
      <c r="D7991" s="3">
        <v>28</v>
      </c>
      <c r="E7991" s="3">
        <v>16</v>
      </c>
      <c r="F7991" s="42">
        <v>11.7</v>
      </c>
      <c r="G7991" s="8">
        <f t="shared" si="478"/>
        <v>18</v>
      </c>
      <c r="H7991" s="8">
        <f t="shared" si="479"/>
        <v>346.50000000000006</v>
      </c>
      <c r="I7991" s="8">
        <f t="shared" si="480"/>
        <v>86.625000000000014</v>
      </c>
      <c r="J7991" s="1">
        <v>18</v>
      </c>
      <c r="K7991" s="1">
        <v>25</v>
      </c>
      <c r="M7991" s="45"/>
      <c r="N7991" s="45"/>
      <c r="O7991" s="45"/>
      <c r="P7991" s="28"/>
      <c r="Q7991" s="28"/>
      <c r="R7991" s="25"/>
      <c r="Z7991"/>
    </row>
    <row r="7992" spans="1:26" x14ac:dyDescent="0.25">
      <c r="A7992" s="2" t="s">
        <v>6</v>
      </c>
      <c r="B7992" s="3">
        <v>2008</v>
      </c>
      <c r="C7992" s="3">
        <v>11</v>
      </c>
      <c r="D7992" s="3">
        <v>28</v>
      </c>
      <c r="E7992" s="3">
        <v>17</v>
      </c>
      <c r="F7992" s="42">
        <v>11.5</v>
      </c>
      <c r="G7992" s="8">
        <f t="shared" si="478"/>
        <v>18</v>
      </c>
      <c r="H7992" s="8">
        <f t="shared" si="479"/>
        <v>357.5</v>
      </c>
      <c r="I7992" s="8">
        <f t="shared" si="480"/>
        <v>89.375</v>
      </c>
      <c r="J7992" s="1">
        <v>18</v>
      </c>
      <c r="K7992" s="1">
        <v>25</v>
      </c>
      <c r="M7992" s="45"/>
      <c r="N7992" s="45"/>
      <c r="O7992" s="45"/>
      <c r="P7992" s="28"/>
      <c r="Q7992" s="28"/>
      <c r="R7992" s="25"/>
      <c r="Z7992"/>
    </row>
    <row r="7993" spans="1:26" x14ac:dyDescent="0.25">
      <c r="A7993" s="2" t="s">
        <v>6</v>
      </c>
      <c r="B7993" s="3">
        <v>2008</v>
      </c>
      <c r="C7993" s="3">
        <v>11</v>
      </c>
      <c r="D7993" s="3">
        <v>28</v>
      </c>
      <c r="E7993" s="3">
        <v>18</v>
      </c>
      <c r="F7993" s="42">
        <v>11.3</v>
      </c>
      <c r="G7993" s="8">
        <f t="shared" si="478"/>
        <v>18</v>
      </c>
      <c r="H7993" s="8">
        <f t="shared" si="479"/>
        <v>368.49999999999994</v>
      </c>
      <c r="I7993" s="8">
        <f t="shared" si="480"/>
        <v>92.124999999999986</v>
      </c>
      <c r="J7993" s="1">
        <v>18</v>
      </c>
      <c r="K7993" s="1">
        <v>25</v>
      </c>
      <c r="M7993" s="45"/>
      <c r="N7993" s="45"/>
      <c r="O7993" s="45"/>
      <c r="P7993" s="28"/>
      <c r="Q7993" s="28"/>
      <c r="R7993" s="25"/>
      <c r="Z7993"/>
    </row>
    <row r="7994" spans="1:26" x14ac:dyDescent="0.25">
      <c r="A7994" s="2" t="s">
        <v>6</v>
      </c>
      <c r="B7994" s="3">
        <v>2008</v>
      </c>
      <c r="C7994" s="3">
        <v>11</v>
      </c>
      <c r="D7994" s="3">
        <v>28</v>
      </c>
      <c r="E7994" s="3">
        <v>19</v>
      </c>
      <c r="F7994" s="42">
        <v>11.6</v>
      </c>
      <c r="G7994" s="8">
        <f t="shared" si="478"/>
        <v>18</v>
      </c>
      <c r="H7994" s="8">
        <f t="shared" si="479"/>
        <v>352</v>
      </c>
      <c r="I7994" s="8">
        <f t="shared" si="480"/>
        <v>88</v>
      </c>
      <c r="J7994" s="1">
        <v>18</v>
      </c>
      <c r="K7994" s="1">
        <v>25</v>
      </c>
      <c r="M7994" s="45"/>
      <c r="N7994" s="45"/>
      <c r="O7994" s="45"/>
      <c r="P7994" s="28"/>
      <c r="Q7994" s="28"/>
      <c r="R7994" s="25"/>
      <c r="Z7994"/>
    </row>
    <row r="7995" spans="1:26" x14ac:dyDescent="0.25">
      <c r="A7995" s="2" t="s">
        <v>6</v>
      </c>
      <c r="B7995" s="3">
        <v>2008</v>
      </c>
      <c r="C7995" s="3">
        <v>11</v>
      </c>
      <c r="D7995" s="3">
        <v>28</v>
      </c>
      <c r="E7995" s="3">
        <v>20</v>
      </c>
      <c r="F7995" s="42">
        <v>11.9</v>
      </c>
      <c r="G7995" s="8">
        <f t="shared" si="478"/>
        <v>18</v>
      </c>
      <c r="H7995" s="8">
        <f t="shared" si="479"/>
        <v>335.5</v>
      </c>
      <c r="I7995" s="8">
        <f t="shared" si="480"/>
        <v>83.875</v>
      </c>
      <c r="J7995" s="1">
        <v>18</v>
      </c>
      <c r="K7995" s="1">
        <v>25</v>
      </c>
      <c r="M7995" s="45"/>
      <c r="N7995" s="45"/>
      <c r="O7995" s="45"/>
      <c r="P7995" s="28"/>
      <c r="Q7995" s="28"/>
      <c r="R7995" s="25"/>
      <c r="Z7995"/>
    </row>
    <row r="7996" spans="1:26" x14ac:dyDescent="0.25">
      <c r="A7996" s="2" t="s">
        <v>6</v>
      </c>
      <c r="B7996" s="3">
        <v>2008</v>
      </c>
      <c r="C7996" s="3">
        <v>11</v>
      </c>
      <c r="D7996" s="3">
        <v>28</v>
      </c>
      <c r="E7996" s="3">
        <v>21</v>
      </c>
      <c r="F7996" s="42">
        <v>12.3</v>
      </c>
      <c r="G7996" s="8">
        <f t="shared" si="478"/>
        <v>18</v>
      </c>
      <c r="H7996" s="8">
        <f t="shared" si="479"/>
        <v>313.49999999999994</v>
      </c>
      <c r="I7996" s="8">
        <f t="shared" si="480"/>
        <v>78.374999999999986</v>
      </c>
      <c r="J7996" s="1">
        <v>18</v>
      </c>
      <c r="K7996" s="1">
        <v>25</v>
      </c>
      <c r="M7996" s="45"/>
      <c r="N7996" s="45"/>
      <c r="O7996" s="45"/>
      <c r="P7996" s="28"/>
      <c r="Q7996" s="28"/>
      <c r="R7996" s="25"/>
      <c r="Z7996"/>
    </row>
    <row r="7997" spans="1:26" x14ac:dyDescent="0.25">
      <c r="A7997" s="2" t="s">
        <v>6</v>
      </c>
      <c r="B7997" s="3">
        <v>2008</v>
      </c>
      <c r="C7997" s="3">
        <v>11</v>
      </c>
      <c r="D7997" s="3">
        <v>28</v>
      </c>
      <c r="E7997" s="3">
        <v>22</v>
      </c>
      <c r="F7997" s="42">
        <v>12.4</v>
      </c>
      <c r="G7997" s="8">
        <f t="shared" si="478"/>
        <v>18</v>
      </c>
      <c r="H7997" s="8">
        <f t="shared" si="479"/>
        <v>308</v>
      </c>
      <c r="I7997" s="8">
        <f t="shared" si="480"/>
        <v>77</v>
      </c>
      <c r="J7997" s="1">
        <v>18</v>
      </c>
      <c r="K7997" s="1">
        <v>25</v>
      </c>
      <c r="M7997" s="45"/>
      <c r="N7997" s="45"/>
      <c r="O7997" s="45"/>
      <c r="P7997" s="28"/>
      <c r="Q7997" s="28"/>
      <c r="R7997" s="25"/>
      <c r="Z7997"/>
    </row>
    <row r="7998" spans="1:26" x14ac:dyDescent="0.25">
      <c r="A7998" s="2" t="s">
        <v>6</v>
      </c>
      <c r="B7998" s="3">
        <v>2008</v>
      </c>
      <c r="C7998" s="3">
        <v>11</v>
      </c>
      <c r="D7998" s="3">
        <v>28</v>
      </c>
      <c r="E7998" s="3">
        <v>23</v>
      </c>
      <c r="F7998" s="42">
        <v>12.3</v>
      </c>
      <c r="G7998" s="8">
        <f t="shared" si="478"/>
        <v>18</v>
      </c>
      <c r="H7998" s="8">
        <f t="shared" si="479"/>
        <v>313.49999999999994</v>
      </c>
      <c r="I7998" s="8">
        <f t="shared" si="480"/>
        <v>78.374999999999986</v>
      </c>
      <c r="J7998" s="1">
        <v>18</v>
      </c>
      <c r="K7998" s="1">
        <v>25</v>
      </c>
      <c r="M7998" s="45"/>
      <c r="N7998" s="45"/>
      <c r="O7998" s="45"/>
      <c r="P7998" s="28"/>
      <c r="Q7998" s="28"/>
      <c r="R7998" s="25"/>
      <c r="Z7998"/>
    </row>
    <row r="7999" spans="1:26" x14ac:dyDescent="0.25">
      <c r="A7999" s="2" t="s">
        <v>6</v>
      </c>
      <c r="B7999" s="3">
        <v>2008</v>
      </c>
      <c r="C7999" s="3">
        <v>11</v>
      </c>
      <c r="D7999" s="3">
        <v>29</v>
      </c>
      <c r="E7999" s="3">
        <v>0</v>
      </c>
      <c r="F7999" s="42">
        <v>12.2</v>
      </c>
      <c r="G7999" s="8">
        <f t="shared" si="478"/>
        <v>18</v>
      </c>
      <c r="H7999" s="8">
        <f t="shared" si="479"/>
        <v>319.00000000000006</v>
      </c>
      <c r="I7999" s="8">
        <f t="shared" si="480"/>
        <v>79.750000000000014</v>
      </c>
      <c r="J7999" s="1">
        <v>18</v>
      </c>
      <c r="K7999" s="1">
        <v>25</v>
      </c>
      <c r="M7999" s="45"/>
      <c r="N7999" s="45"/>
      <c r="O7999" s="45"/>
      <c r="P7999" s="28"/>
      <c r="Q7999" s="28"/>
      <c r="R7999" s="25"/>
      <c r="Z7999"/>
    </row>
    <row r="8000" spans="1:26" x14ac:dyDescent="0.25">
      <c r="A8000" s="2" t="s">
        <v>6</v>
      </c>
      <c r="B8000" s="3">
        <v>2008</v>
      </c>
      <c r="C8000" s="3">
        <v>11</v>
      </c>
      <c r="D8000" s="3">
        <v>29</v>
      </c>
      <c r="E8000" s="3">
        <v>1</v>
      </c>
      <c r="F8000" s="42">
        <v>12.9</v>
      </c>
      <c r="G8000" s="8">
        <f t="shared" si="478"/>
        <v>18</v>
      </c>
      <c r="H8000" s="8">
        <f t="shared" si="479"/>
        <v>280.5</v>
      </c>
      <c r="I8000" s="8">
        <f t="shared" si="480"/>
        <v>70.125</v>
      </c>
      <c r="J8000" s="1">
        <v>18</v>
      </c>
      <c r="K8000" s="1">
        <v>25</v>
      </c>
      <c r="M8000" s="45"/>
      <c r="N8000" s="45"/>
      <c r="O8000" s="45"/>
      <c r="P8000" s="28"/>
      <c r="Q8000" s="28"/>
      <c r="R8000" s="25"/>
      <c r="Z8000"/>
    </row>
    <row r="8001" spans="1:26" x14ac:dyDescent="0.25">
      <c r="A8001" s="2" t="s">
        <v>6</v>
      </c>
      <c r="B8001" s="3">
        <v>2008</v>
      </c>
      <c r="C8001" s="3">
        <v>11</v>
      </c>
      <c r="D8001" s="3">
        <v>29</v>
      </c>
      <c r="E8001" s="3">
        <v>2</v>
      </c>
      <c r="F8001" s="42">
        <v>13.3</v>
      </c>
      <c r="G8001" s="8">
        <f t="shared" si="478"/>
        <v>18</v>
      </c>
      <c r="H8001" s="8">
        <f t="shared" si="479"/>
        <v>258.49999999999994</v>
      </c>
      <c r="I8001" s="8">
        <f t="shared" si="480"/>
        <v>64.624999999999986</v>
      </c>
      <c r="J8001" s="1">
        <v>18</v>
      </c>
      <c r="K8001" s="1">
        <v>25</v>
      </c>
      <c r="M8001" s="45"/>
      <c r="N8001" s="45"/>
      <c r="O8001" s="45"/>
      <c r="P8001" s="28"/>
      <c r="Q8001" s="28"/>
      <c r="R8001" s="25"/>
      <c r="Z8001"/>
    </row>
    <row r="8002" spans="1:26" x14ac:dyDescent="0.25">
      <c r="A8002" s="2" t="s">
        <v>6</v>
      </c>
      <c r="B8002" s="3">
        <v>2008</v>
      </c>
      <c r="C8002" s="3">
        <v>11</v>
      </c>
      <c r="D8002" s="3">
        <v>29</v>
      </c>
      <c r="E8002" s="3">
        <v>3</v>
      </c>
      <c r="F8002" s="42">
        <v>13.4</v>
      </c>
      <c r="G8002" s="8">
        <f t="shared" si="478"/>
        <v>18</v>
      </c>
      <c r="H8002" s="8">
        <f t="shared" si="479"/>
        <v>252.99999999999997</v>
      </c>
      <c r="I8002" s="8">
        <f t="shared" si="480"/>
        <v>63.249999999999993</v>
      </c>
      <c r="J8002" s="1">
        <v>18</v>
      </c>
      <c r="K8002" s="1">
        <v>25</v>
      </c>
      <c r="M8002" s="45"/>
      <c r="N8002" s="45"/>
      <c r="O8002" s="45"/>
      <c r="P8002" s="28"/>
      <c r="Q8002" s="28"/>
      <c r="R8002" s="25"/>
      <c r="Z8002"/>
    </row>
    <row r="8003" spans="1:26" x14ac:dyDescent="0.25">
      <c r="A8003" s="2" t="s">
        <v>6</v>
      </c>
      <c r="B8003" s="3">
        <v>2008</v>
      </c>
      <c r="C8003" s="3">
        <v>11</v>
      </c>
      <c r="D8003" s="3">
        <v>29</v>
      </c>
      <c r="E8003" s="3">
        <v>4</v>
      </c>
      <c r="F8003" s="42">
        <v>13.3</v>
      </c>
      <c r="G8003" s="8">
        <f t="shared" si="478"/>
        <v>18</v>
      </c>
      <c r="H8003" s="8">
        <f t="shared" si="479"/>
        <v>258.49999999999994</v>
      </c>
      <c r="I8003" s="8">
        <f t="shared" si="480"/>
        <v>64.624999999999986</v>
      </c>
      <c r="J8003" s="1">
        <v>18</v>
      </c>
      <c r="K8003" s="1">
        <v>25</v>
      </c>
      <c r="M8003" s="45"/>
      <c r="N8003" s="45"/>
      <c r="O8003" s="45"/>
      <c r="P8003" s="28"/>
      <c r="Q8003" s="28"/>
      <c r="R8003" s="25"/>
      <c r="Z8003"/>
    </row>
    <row r="8004" spans="1:26" x14ac:dyDescent="0.25">
      <c r="A8004" s="2" t="s">
        <v>6</v>
      </c>
      <c r="B8004" s="3">
        <v>2008</v>
      </c>
      <c r="C8004" s="3">
        <v>11</v>
      </c>
      <c r="D8004" s="3">
        <v>29</v>
      </c>
      <c r="E8004" s="3">
        <v>5</v>
      </c>
      <c r="F8004" s="42">
        <v>11.4</v>
      </c>
      <c r="G8004" s="8">
        <f t="shared" si="478"/>
        <v>18</v>
      </c>
      <c r="H8004" s="8">
        <f t="shared" si="479"/>
        <v>363</v>
      </c>
      <c r="I8004" s="8">
        <f t="shared" si="480"/>
        <v>90.75</v>
      </c>
      <c r="J8004" s="1">
        <v>18</v>
      </c>
      <c r="K8004" s="1">
        <v>25</v>
      </c>
      <c r="M8004" s="45"/>
      <c r="N8004" s="45"/>
      <c r="O8004" s="45"/>
      <c r="P8004" s="28"/>
      <c r="Q8004" s="28"/>
      <c r="R8004" s="25"/>
      <c r="Z8004"/>
    </row>
    <row r="8005" spans="1:26" x14ac:dyDescent="0.25">
      <c r="A8005" s="2" t="s">
        <v>6</v>
      </c>
      <c r="B8005" s="3">
        <v>2008</v>
      </c>
      <c r="C8005" s="3">
        <v>11</v>
      </c>
      <c r="D8005" s="3">
        <v>29</v>
      </c>
      <c r="E8005" s="3">
        <v>6</v>
      </c>
      <c r="F8005" s="42">
        <v>10.9</v>
      </c>
      <c r="G8005" s="8">
        <f t="shared" si="478"/>
        <v>18</v>
      </c>
      <c r="H8005" s="8">
        <f t="shared" si="479"/>
        <v>390.5</v>
      </c>
      <c r="I8005" s="8">
        <f t="shared" si="480"/>
        <v>97.625</v>
      </c>
      <c r="J8005" s="1">
        <v>18</v>
      </c>
      <c r="K8005" s="1">
        <v>25</v>
      </c>
      <c r="M8005" s="45"/>
      <c r="N8005" s="45"/>
      <c r="O8005" s="45"/>
      <c r="P8005" s="28"/>
      <c r="Q8005" s="28"/>
      <c r="R8005" s="25"/>
      <c r="Z8005"/>
    </row>
    <row r="8006" spans="1:26" x14ac:dyDescent="0.25">
      <c r="A8006" s="2" t="s">
        <v>6</v>
      </c>
      <c r="B8006" s="3">
        <v>2008</v>
      </c>
      <c r="C8006" s="3">
        <v>11</v>
      </c>
      <c r="D8006" s="3">
        <v>29</v>
      </c>
      <c r="E8006" s="3">
        <v>7</v>
      </c>
      <c r="F8006" s="42">
        <v>10.8</v>
      </c>
      <c r="G8006" s="8">
        <f t="shared" si="478"/>
        <v>18</v>
      </c>
      <c r="H8006" s="8">
        <f t="shared" si="479"/>
        <v>395.99999999999994</v>
      </c>
      <c r="I8006" s="8">
        <f t="shared" si="480"/>
        <v>98.999999999999986</v>
      </c>
      <c r="J8006" s="1">
        <v>18</v>
      </c>
      <c r="K8006" s="1">
        <v>25</v>
      </c>
      <c r="M8006" s="45"/>
      <c r="N8006" s="45"/>
      <c r="O8006" s="45"/>
      <c r="P8006" s="28"/>
      <c r="Q8006" s="28"/>
      <c r="R8006" s="25"/>
      <c r="Z8006"/>
    </row>
    <row r="8007" spans="1:26" x14ac:dyDescent="0.25">
      <c r="A8007" s="2" t="s">
        <v>6</v>
      </c>
      <c r="B8007" s="3">
        <v>2008</v>
      </c>
      <c r="C8007" s="3">
        <v>11</v>
      </c>
      <c r="D8007" s="3">
        <v>29</v>
      </c>
      <c r="E8007" s="3">
        <v>8</v>
      </c>
      <c r="F8007" s="42">
        <v>11.2</v>
      </c>
      <c r="G8007" s="8">
        <f t="shared" ref="G8007:G8070" si="481">IF(A8007="Inverno", $G$3, $G$2)</f>
        <v>18</v>
      </c>
      <c r="H8007" s="8">
        <f t="shared" si="479"/>
        <v>374.00000000000006</v>
      </c>
      <c r="I8007" s="8">
        <f t="shared" si="480"/>
        <v>93.500000000000014</v>
      </c>
      <c r="J8007" s="1">
        <v>18</v>
      </c>
      <c r="K8007" s="1">
        <v>25</v>
      </c>
      <c r="M8007" s="45"/>
      <c r="N8007" s="45"/>
      <c r="O8007" s="45"/>
      <c r="P8007" s="28"/>
      <c r="Q8007" s="28"/>
      <c r="R8007" s="25"/>
      <c r="Z8007"/>
    </row>
    <row r="8008" spans="1:26" x14ac:dyDescent="0.25">
      <c r="A8008" s="2" t="s">
        <v>6</v>
      </c>
      <c r="B8008" s="3">
        <v>2008</v>
      </c>
      <c r="C8008" s="3">
        <v>11</v>
      </c>
      <c r="D8008" s="3">
        <v>29</v>
      </c>
      <c r="E8008" s="3">
        <v>9</v>
      </c>
      <c r="F8008" s="42">
        <v>12.2</v>
      </c>
      <c r="G8008" s="8">
        <f t="shared" si="481"/>
        <v>18</v>
      </c>
      <c r="H8008" s="8">
        <f t="shared" ref="H8008:H8071" si="482">IF(F8008&gt;G8008,0,$D$3*(G8008-F8008)/$D$4)</f>
        <v>319.00000000000006</v>
      </c>
      <c r="I8008" s="8">
        <f t="shared" ref="I8008:I8071" si="483">H8008/$G$4</f>
        <v>79.750000000000014</v>
      </c>
      <c r="J8008" s="1">
        <v>18</v>
      </c>
      <c r="K8008" s="1">
        <v>25</v>
      </c>
      <c r="M8008" s="45"/>
      <c r="N8008" s="45"/>
      <c r="O8008" s="45"/>
      <c r="P8008" s="28"/>
      <c r="Q8008" s="28"/>
      <c r="R8008" s="25"/>
      <c r="Z8008"/>
    </row>
    <row r="8009" spans="1:26" x14ac:dyDescent="0.25">
      <c r="A8009" s="2" t="s">
        <v>6</v>
      </c>
      <c r="B8009" s="3">
        <v>2008</v>
      </c>
      <c r="C8009" s="3">
        <v>11</v>
      </c>
      <c r="D8009" s="3">
        <v>29</v>
      </c>
      <c r="E8009" s="3">
        <v>10</v>
      </c>
      <c r="F8009" s="42">
        <v>12.8</v>
      </c>
      <c r="G8009" s="8">
        <f t="shared" si="481"/>
        <v>18</v>
      </c>
      <c r="H8009" s="8">
        <f t="shared" si="482"/>
        <v>285.99999999999994</v>
      </c>
      <c r="I8009" s="8">
        <f t="shared" si="483"/>
        <v>71.499999999999986</v>
      </c>
      <c r="J8009" s="1">
        <v>18</v>
      </c>
      <c r="K8009" s="1">
        <v>25</v>
      </c>
      <c r="M8009" s="45"/>
      <c r="N8009" s="45"/>
      <c r="O8009" s="45"/>
      <c r="P8009" s="28"/>
      <c r="Q8009" s="28"/>
      <c r="R8009" s="25"/>
      <c r="Z8009"/>
    </row>
    <row r="8010" spans="1:26" x14ac:dyDescent="0.25">
      <c r="A8010" s="2" t="s">
        <v>6</v>
      </c>
      <c r="B8010" s="3">
        <v>2008</v>
      </c>
      <c r="C8010" s="3">
        <v>11</v>
      </c>
      <c r="D8010" s="3">
        <v>29</v>
      </c>
      <c r="E8010" s="3">
        <v>11</v>
      </c>
      <c r="F8010" s="42">
        <v>14.2</v>
      </c>
      <c r="G8010" s="8">
        <f t="shared" si="481"/>
        <v>18</v>
      </c>
      <c r="H8010" s="8">
        <f t="shared" si="482"/>
        <v>209.00000000000003</v>
      </c>
      <c r="I8010" s="8">
        <f t="shared" si="483"/>
        <v>52.250000000000007</v>
      </c>
      <c r="J8010" s="1">
        <v>18</v>
      </c>
      <c r="K8010" s="1">
        <v>25</v>
      </c>
      <c r="M8010" s="45"/>
      <c r="N8010" s="45"/>
      <c r="O8010" s="45"/>
      <c r="P8010" s="28"/>
      <c r="Q8010" s="28"/>
      <c r="R8010" s="25"/>
      <c r="Z8010"/>
    </row>
    <row r="8011" spans="1:26" x14ac:dyDescent="0.25">
      <c r="A8011" s="2" t="s">
        <v>6</v>
      </c>
      <c r="B8011" s="3">
        <v>2008</v>
      </c>
      <c r="C8011" s="3">
        <v>11</v>
      </c>
      <c r="D8011" s="3">
        <v>29</v>
      </c>
      <c r="E8011" s="3">
        <v>12</v>
      </c>
      <c r="F8011" s="42">
        <v>11</v>
      </c>
      <c r="G8011" s="8">
        <f t="shared" si="481"/>
        <v>18</v>
      </c>
      <c r="H8011" s="8">
        <f t="shared" si="482"/>
        <v>385</v>
      </c>
      <c r="I8011" s="8">
        <f t="shared" si="483"/>
        <v>96.25</v>
      </c>
      <c r="J8011" s="1">
        <v>18</v>
      </c>
      <c r="K8011" s="1">
        <v>25</v>
      </c>
      <c r="M8011" s="45"/>
      <c r="N8011" s="45"/>
      <c r="O8011" s="45"/>
      <c r="P8011" s="28"/>
      <c r="Q8011" s="28"/>
      <c r="R8011" s="25"/>
      <c r="Z8011"/>
    </row>
    <row r="8012" spans="1:26" x14ac:dyDescent="0.25">
      <c r="A8012" s="2" t="s">
        <v>6</v>
      </c>
      <c r="B8012" s="3">
        <v>2008</v>
      </c>
      <c r="C8012" s="3">
        <v>11</v>
      </c>
      <c r="D8012" s="3">
        <v>29</v>
      </c>
      <c r="E8012" s="3">
        <v>13</v>
      </c>
      <c r="F8012" s="42">
        <v>11</v>
      </c>
      <c r="G8012" s="8">
        <f t="shared" si="481"/>
        <v>18</v>
      </c>
      <c r="H8012" s="8">
        <f t="shared" si="482"/>
        <v>385</v>
      </c>
      <c r="I8012" s="8">
        <f t="shared" si="483"/>
        <v>96.25</v>
      </c>
      <c r="J8012" s="1">
        <v>18</v>
      </c>
      <c r="K8012" s="1">
        <v>25</v>
      </c>
      <c r="M8012" s="45"/>
      <c r="N8012" s="45"/>
      <c r="O8012" s="45"/>
      <c r="P8012" s="28"/>
      <c r="Q8012" s="28"/>
      <c r="R8012" s="25"/>
      <c r="Z8012"/>
    </row>
    <row r="8013" spans="1:26" x14ac:dyDescent="0.25">
      <c r="A8013" s="2" t="s">
        <v>6</v>
      </c>
      <c r="B8013" s="3">
        <v>2008</v>
      </c>
      <c r="C8013" s="3">
        <v>11</v>
      </c>
      <c r="D8013" s="3">
        <v>29</v>
      </c>
      <c r="E8013" s="3">
        <v>14</v>
      </c>
      <c r="F8013" s="42">
        <v>11.2</v>
      </c>
      <c r="G8013" s="8">
        <f t="shared" si="481"/>
        <v>18</v>
      </c>
      <c r="H8013" s="8">
        <f t="shared" si="482"/>
        <v>374.00000000000006</v>
      </c>
      <c r="I8013" s="8">
        <f t="shared" si="483"/>
        <v>93.500000000000014</v>
      </c>
      <c r="J8013" s="1">
        <v>18</v>
      </c>
      <c r="K8013" s="1">
        <v>25</v>
      </c>
      <c r="M8013" s="45"/>
      <c r="N8013" s="45"/>
      <c r="O8013" s="45"/>
      <c r="P8013" s="28"/>
      <c r="Q8013" s="28"/>
      <c r="R8013" s="25"/>
      <c r="Z8013"/>
    </row>
    <row r="8014" spans="1:26" x14ac:dyDescent="0.25">
      <c r="A8014" s="2" t="s">
        <v>6</v>
      </c>
      <c r="B8014" s="3">
        <v>2008</v>
      </c>
      <c r="C8014" s="3">
        <v>11</v>
      </c>
      <c r="D8014" s="3">
        <v>29</v>
      </c>
      <c r="E8014" s="3">
        <v>15</v>
      </c>
      <c r="F8014" s="42">
        <v>9.9</v>
      </c>
      <c r="G8014" s="8">
        <f t="shared" si="481"/>
        <v>18</v>
      </c>
      <c r="H8014" s="8">
        <f t="shared" si="482"/>
        <v>445.5</v>
      </c>
      <c r="I8014" s="8">
        <f t="shared" si="483"/>
        <v>111.375</v>
      </c>
      <c r="J8014" s="1">
        <v>18</v>
      </c>
      <c r="K8014" s="1">
        <v>25</v>
      </c>
      <c r="M8014" s="45"/>
      <c r="N8014" s="45"/>
      <c r="O8014" s="45"/>
      <c r="P8014" s="28"/>
      <c r="Q8014" s="28"/>
      <c r="R8014" s="25"/>
      <c r="Z8014"/>
    </row>
    <row r="8015" spans="1:26" x14ac:dyDescent="0.25">
      <c r="A8015" s="2" t="s">
        <v>6</v>
      </c>
      <c r="B8015" s="3">
        <v>2008</v>
      </c>
      <c r="C8015" s="3">
        <v>11</v>
      </c>
      <c r="D8015" s="3">
        <v>29</v>
      </c>
      <c r="E8015" s="3">
        <v>16</v>
      </c>
      <c r="F8015" s="42">
        <v>10.5</v>
      </c>
      <c r="G8015" s="8">
        <f t="shared" si="481"/>
        <v>18</v>
      </c>
      <c r="H8015" s="8">
        <f t="shared" si="482"/>
        <v>412.5</v>
      </c>
      <c r="I8015" s="8">
        <f t="shared" si="483"/>
        <v>103.125</v>
      </c>
      <c r="J8015" s="1">
        <v>18</v>
      </c>
      <c r="K8015" s="1">
        <v>25</v>
      </c>
      <c r="M8015" s="45"/>
      <c r="N8015" s="45"/>
      <c r="O8015" s="45"/>
      <c r="P8015" s="28"/>
      <c r="Q8015" s="28"/>
      <c r="R8015" s="25"/>
      <c r="Z8015"/>
    </row>
    <row r="8016" spans="1:26" x14ac:dyDescent="0.25">
      <c r="A8016" s="2" t="s">
        <v>6</v>
      </c>
      <c r="B8016" s="3">
        <v>2008</v>
      </c>
      <c r="C8016" s="3">
        <v>11</v>
      </c>
      <c r="D8016" s="3">
        <v>29</v>
      </c>
      <c r="E8016" s="3">
        <v>17</v>
      </c>
      <c r="F8016" s="42">
        <v>11.2</v>
      </c>
      <c r="G8016" s="8">
        <f t="shared" si="481"/>
        <v>18</v>
      </c>
      <c r="H8016" s="8">
        <f t="shared" si="482"/>
        <v>374.00000000000006</v>
      </c>
      <c r="I8016" s="8">
        <f t="shared" si="483"/>
        <v>93.500000000000014</v>
      </c>
      <c r="J8016" s="1">
        <v>18</v>
      </c>
      <c r="K8016" s="1">
        <v>25</v>
      </c>
      <c r="M8016" s="45"/>
      <c r="N8016" s="45"/>
      <c r="O8016" s="45"/>
      <c r="P8016" s="28"/>
      <c r="Q8016" s="28"/>
      <c r="R8016" s="25"/>
      <c r="Z8016"/>
    </row>
    <row r="8017" spans="1:26" x14ac:dyDescent="0.25">
      <c r="A8017" s="2" t="s">
        <v>6</v>
      </c>
      <c r="B8017" s="3">
        <v>2008</v>
      </c>
      <c r="C8017" s="3">
        <v>11</v>
      </c>
      <c r="D8017" s="3">
        <v>29</v>
      </c>
      <c r="E8017" s="3">
        <v>18</v>
      </c>
      <c r="F8017" s="42">
        <v>11.2</v>
      </c>
      <c r="G8017" s="8">
        <f t="shared" si="481"/>
        <v>18</v>
      </c>
      <c r="H8017" s="8">
        <f t="shared" si="482"/>
        <v>374.00000000000006</v>
      </c>
      <c r="I8017" s="8">
        <f t="shared" si="483"/>
        <v>93.500000000000014</v>
      </c>
      <c r="J8017" s="1">
        <v>18</v>
      </c>
      <c r="K8017" s="1">
        <v>25</v>
      </c>
      <c r="M8017" s="45"/>
      <c r="N8017" s="45"/>
      <c r="O8017" s="45"/>
      <c r="P8017" s="28"/>
      <c r="Q8017" s="28"/>
      <c r="R8017" s="25"/>
      <c r="Z8017"/>
    </row>
    <row r="8018" spans="1:26" x14ac:dyDescent="0.25">
      <c r="A8018" s="2" t="s">
        <v>6</v>
      </c>
      <c r="B8018" s="3">
        <v>2008</v>
      </c>
      <c r="C8018" s="3">
        <v>11</v>
      </c>
      <c r="D8018" s="3">
        <v>29</v>
      </c>
      <c r="E8018" s="3">
        <v>19</v>
      </c>
      <c r="F8018" s="42">
        <v>10.7</v>
      </c>
      <c r="G8018" s="8">
        <f t="shared" si="481"/>
        <v>18</v>
      </c>
      <c r="H8018" s="8">
        <f t="shared" si="482"/>
        <v>401.50000000000006</v>
      </c>
      <c r="I8018" s="8">
        <f t="shared" si="483"/>
        <v>100.37500000000001</v>
      </c>
      <c r="J8018" s="1">
        <v>18</v>
      </c>
      <c r="K8018" s="1">
        <v>25</v>
      </c>
      <c r="M8018" s="45"/>
      <c r="N8018" s="45"/>
      <c r="O8018" s="45"/>
      <c r="P8018" s="28"/>
      <c r="Q8018" s="28"/>
      <c r="R8018" s="25"/>
      <c r="Z8018"/>
    </row>
    <row r="8019" spans="1:26" x14ac:dyDescent="0.25">
      <c r="A8019" s="2" t="s">
        <v>6</v>
      </c>
      <c r="B8019" s="3">
        <v>2008</v>
      </c>
      <c r="C8019" s="3">
        <v>11</v>
      </c>
      <c r="D8019" s="3">
        <v>29</v>
      </c>
      <c r="E8019" s="3">
        <v>20</v>
      </c>
      <c r="F8019" s="42">
        <v>10.1</v>
      </c>
      <c r="G8019" s="8">
        <f t="shared" si="481"/>
        <v>18</v>
      </c>
      <c r="H8019" s="8">
        <f t="shared" si="482"/>
        <v>434.5</v>
      </c>
      <c r="I8019" s="8">
        <f t="shared" si="483"/>
        <v>108.625</v>
      </c>
      <c r="J8019" s="1">
        <v>18</v>
      </c>
      <c r="K8019" s="1">
        <v>25</v>
      </c>
      <c r="M8019" s="45"/>
      <c r="N8019" s="45"/>
      <c r="O8019" s="45"/>
      <c r="P8019" s="28"/>
      <c r="Q8019" s="28"/>
      <c r="R8019" s="25"/>
      <c r="Z8019"/>
    </row>
    <row r="8020" spans="1:26" x14ac:dyDescent="0.25">
      <c r="A8020" s="2" t="s">
        <v>6</v>
      </c>
      <c r="B8020" s="3">
        <v>2008</v>
      </c>
      <c r="C8020" s="3">
        <v>11</v>
      </c>
      <c r="D8020" s="3">
        <v>29</v>
      </c>
      <c r="E8020" s="3">
        <v>21</v>
      </c>
      <c r="F8020" s="42">
        <v>9.6999999999999993</v>
      </c>
      <c r="G8020" s="8">
        <f t="shared" si="481"/>
        <v>18</v>
      </c>
      <c r="H8020" s="8">
        <f t="shared" si="482"/>
        <v>456.50000000000006</v>
      </c>
      <c r="I8020" s="8">
        <f t="shared" si="483"/>
        <v>114.12500000000001</v>
      </c>
      <c r="J8020" s="1">
        <v>18</v>
      </c>
      <c r="K8020" s="1">
        <v>25</v>
      </c>
      <c r="M8020" s="45"/>
      <c r="N8020" s="45"/>
      <c r="O8020" s="45"/>
      <c r="P8020" s="28"/>
      <c r="Q8020" s="28"/>
      <c r="R8020" s="25"/>
      <c r="Z8020"/>
    </row>
    <row r="8021" spans="1:26" x14ac:dyDescent="0.25">
      <c r="A8021" s="2" t="s">
        <v>6</v>
      </c>
      <c r="B8021" s="3">
        <v>2008</v>
      </c>
      <c r="C8021" s="3">
        <v>11</v>
      </c>
      <c r="D8021" s="3">
        <v>29</v>
      </c>
      <c r="E8021" s="3">
        <v>22</v>
      </c>
      <c r="F8021" s="42">
        <v>9.6</v>
      </c>
      <c r="G8021" s="8">
        <f t="shared" si="481"/>
        <v>18</v>
      </c>
      <c r="H8021" s="8">
        <f t="shared" si="482"/>
        <v>462</v>
      </c>
      <c r="I8021" s="8">
        <f t="shared" si="483"/>
        <v>115.5</v>
      </c>
      <c r="J8021" s="1">
        <v>18</v>
      </c>
      <c r="K8021" s="1">
        <v>25</v>
      </c>
      <c r="M8021" s="45"/>
      <c r="N8021" s="45"/>
      <c r="O8021" s="45"/>
      <c r="P8021" s="28"/>
      <c r="Q8021" s="28"/>
      <c r="R8021" s="25"/>
      <c r="Z8021"/>
    </row>
    <row r="8022" spans="1:26" x14ac:dyDescent="0.25">
      <c r="A8022" s="2" t="s">
        <v>6</v>
      </c>
      <c r="B8022" s="3">
        <v>2008</v>
      </c>
      <c r="C8022" s="3">
        <v>11</v>
      </c>
      <c r="D8022" s="3">
        <v>29</v>
      </c>
      <c r="E8022" s="3">
        <v>23</v>
      </c>
      <c r="F8022" s="42">
        <v>9</v>
      </c>
      <c r="G8022" s="8">
        <f t="shared" si="481"/>
        <v>18</v>
      </c>
      <c r="H8022" s="8">
        <f t="shared" si="482"/>
        <v>495</v>
      </c>
      <c r="I8022" s="8">
        <f t="shared" si="483"/>
        <v>123.75</v>
      </c>
      <c r="J8022" s="1">
        <v>18</v>
      </c>
      <c r="K8022" s="1">
        <v>25</v>
      </c>
      <c r="M8022" s="45"/>
      <c r="N8022" s="45"/>
      <c r="O8022" s="45"/>
      <c r="P8022" s="28"/>
      <c r="Q8022" s="28"/>
      <c r="R8022" s="25"/>
      <c r="Z8022"/>
    </row>
    <row r="8023" spans="1:26" x14ac:dyDescent="0.25">
      <c r="A8023" s="2" t="s">
        <v>6</v>
      </c>
      <c r="B8023" s="3">
        <v>2008</v>
      </c>
      <c r="C8023" s="3">
        <v>11</v>
      </c>
      <c r="D8023" s="3">
        <v>30</v>
      </c>
      <c r="E8023" s="3">
        <v>0</v>
      </c>
      <c r="F8023" s="42">
        <v>8.8000000000000007</v>
      </c>
      <c r="G8023" s="8">
        <f t="shared" si="481"/>
        <v>18</v>
      </c>
      <c r="H8023" s="8">
        <f t="shared" si="482"/>
        <v>505.99999999999994</v>
      </c>
      <c r="I8023" s="8">
        <f t="shared" si="483"/>
        <v>126.49999999999999</v>
      </c>
      <c r="J8023" s="1">
        <v>18</v>
      </c>
      <c r="K8023" s="1">
        <v>25</v>
      </c>
      <c r="M8023" s="45"/>
      <c r="N8023" s="45"/>
      <c r="O8023" s="45"/>
      <c r="P8023" s="28"/>
      <c r="Q8023" s="28"/>
      <c r="R8023" s="25"/>
      <c r="Z8023"/>
    </row>
    <row r="8024" spans="1:26" x14ac:dyDescent="0.25">
      <c r="A8024" s="2" t="s">
        <v>6</v>
      </c>
      <c r="B8024" s="3">
        <v>2008</v>
      </c>
      <c r="C8024" s="3">
        <v>11</v>
      </c>
      <c r="D8024" s="3">
        <v>30</v>
      </c>
      <c r="E8024" s="3">
        <v>1</v>
      </c>
      <c r="F8024" s="42">
        <v>9.9</v>
      </c>
      <c r="G8024" s="8">
        <f t="shared" si="481"/>
        <v>18</v>
      </c>
      <c r="H8024" s="8">
        <f t="shared" si="482"/>
        <v>445.5</v>
      </c>
      <c r="I8024" s="8">
        <f t="shared" si="483"/>
        <v>111.375</v>
      </c>
      <c r="J8024" s="1">
        <v>18</v>
      </c>
      <c r="K8024" s="1">
        <v>25</v>
      </c>
      <c r="M8024" s="45"/>
      <c r="N8024" s="45"/>
      <c r="O8024" s="45"/>
      <c r="P8024" s="28"/>
      <c r="Q8024" s="28"/>
      <c r="R8024" s="25"/>
      <c r="Z8024"/>
    </row>
    <row r="8025" spans="1:26" x14ac:dyDescent="0.25">
      <c r="A8025" s="2" t="s">
        <v>6</v>
      </c>
      <c r="B8025" s="3">
        <v>2008</v>
      </c>
      <c r="C8025" s="3">
        <v>11</v>
      </c>
      <c r="D8025" s="3">
        <v>30</v>
      </c>
      <c r="E8025" s="3">
        <v>2</v>
      </c>
      <c r="F8025" s="42">
        <v>9.9</v>
      </c>
      <c r="G8025" s="8">
        <f t="shared" si="481"/>
        <v>18</v>
      </c>
      <c r="H8025" s="8">
        <f t="shared" si="482"/>
        <v>445.5</v>
      </c>
      <c r="I8025" s="8">
        <f t="shared" si="483"/>
        <v>111.375</v>
      </c>
      <c r="J8025" s="1">
        <v>18</v>
      </c>
      <c r="K8025" s="1">
        <v>25</v>
      </c>
      <c r="M8025" s="45"/>
      <c r="N8025" s="45"/>
      <c r="O8025" s="45"/>
      <c r="P8025" s="28"/>
      <c r="Q8025" s="28"/>
      <c r="R8025" s="25"/>
      <c r="Z8025"/>
    </row>
    <row r="8026" spans="1:26" x14ac:dyDescent="0.25">
      <c r="A8026" s="2" t="s">
        <v>6</v>
      </c>
      <c r="B8026" s="3">
        <v>2008</v>
      </c>
      <c r="C8026" s="3">
        <v>11</v>
      </c>
      <c r="D8026" s="3">
        <v>30</v>
      </c>
      <c r="E8026" s="3">
        <v>3</v>
      </c>
      <c r="F8026" s="42">
        <v>9.9</v>
      </c>
      <c r="G8026" s="8">
        <f t="shared" si="481"/>
        <v>18</v>
      </c>
      <c r="H8026" s="8">
        <f t="shared" si="482"/>
        <v>445.5</v>
      </c>
      <c r="I8026" s="8">
        <f t="shared" si="483"/>
        <v>111.375</v>
      </c>
      <c r="J8026" s="1">
        <v>18</v>
      </c>
      <c r="K8026" s="1">
        <v>25</v>
      </c>
      <c r="M8026" s="45"/>
      <c r="N8026" s="45"/>
      <c r="O8026" s="45"/>
      <c r="P8026" s="28"/>
      <c r="Q8026" s="28"/>
      <c r="R8026" s="25"/>
      <c r="Z8026"/>
    </row>
    <row r="8027" spans="1:26" x14ac:dyDescent="0.25">
      <c r="A8027" s="2" t="s">
        <v>6</v>
      </c>
      <c r="B8027" s="3">
        <v>2008</v>
      </c>
      <c r="C8027" s="3">
        <v>11</v>
      </c>
      <c r="D8027" s="3">
        <v>30</v>
      </c>
      <c r="E8027" s="3">
        <v>4</v>
      </c>
      <c r="F8027" s="42">
        <v>9.9</v>
      </c>
      <c r="G8027" s="8">
        <f t="shared" si="481"/>
        <v>18</v>
      </c>
      <c r="H8027" s="8">
        <f t="shared" si="482"/>
        <v>445.5</v>
      </c>
      <c r="I8027" s="8">
        <f t="shared" si="483"/>
        <v>111.375</v>
      </c>
      <c r="J8027" s="1">
        <v>18</v>
      </c>
      <c r="K8027" s="1">
        <v>25</v>
      </c>
      <c r="M8027" s="45"/>
      <c r="N8027" s="45"/>
      <c r="O8027" s="45"/>
      <c r="P8027" s="28"/>
      <c r="Q8027" s="28"/>
      <c r="R8027" s="25"/>
      <c r="Z8027"/>
    </row>
    <row r="8028" spans="1:26" x14ac:dyDescent="0.25">
      <c r="A8028" s="2" t="s">
        <v>6</v>
      </c>
      <c r="B8028" s="3">
        <v>2008</v>
      </c>
      <c r="C8028" s="3">
        <v>11</v>
      </c>
      <c r="D8028" s="3">
        <v>30</v>
      </c>
      <c r="E8028" s="3">
        <v>5</v>
      </c>
      <c r="F8028" s="42">
        <v>10</v>
      </c>
      <c r="G8028" s="8">
        <f t="shared" si="481"/>
        <v>18</v>
      </c>
      <c r="H8028" s="8">
        <f t="shared" si="482"/>
        <v>440</v>
      </c>
      <c r="I8028" s="8">
        <f t="shared" si="483"/>
        <v>110</v>
      </c>
      <c r="J8028" s="1">
        <v>18</v>
      </c>
      <c r="K8028" s="1">
        <v>25</v>
      </c>
      <c r="M8028" s="45"/>
      <c r="N8028" s="45"/>
      <c r="O8028" s="45"/>
      <c r="P8028" s="28"/>
      <c r="Q8028" s="28"/>
      <c r="R8028" s="25"/>
      <c r="Z8028"/>
    </row>
    <row r="8029" spans="1:26" x14ac:dyDescent="0.25">
      <c r="A8029" s="2" t="s">
        <v>6</v>
      </c>
      <c r="B8029" s="3">
        <v>2008</v>
      </c>
      <c r="C8029" s="3">
        <v>11</v>
      </c>
      <c r="D8029" s="3">
        <v>30</v>
      </c>
      <c r="E8029" s="3">
        <v>6</v>
      </c>
      <c r="F8029" s="42">
        <v>9.3000000000000007</v>
      </c>
      <c r="G8029" s="8">
        <f t="shared" si="481"/>
        <v>18</v>
      </c>
      <c r="H8029" s="8">
        <f t="shared" si="482"/>
        <v>478.49999999999994</v>
      </c>
      <c r="I8029" s="8">
        <f t="shared" si="483"/>
        <v>119.62499999999999</v>
      </c>
      <c r="J8029" s="1">
        <v>18</v>
      </c>
      <c r="K8029" s="1">
        <v>25</v>
      </c>
      <c r="M8029" s="45"/>
      <c r="N8029" s="45"/>
      <c r="O8029" s="45"/>
      <c r="P8029" s="28"/>
      <c r="Q8029" s="28"/>
      <c r="R8029" s="25"/>
      <c r="Z8029"/>
    </row>
    <row r="8030" spans="1:26" x14ac:dyDescent="0.25">
      <c r="A8030" s="2" t="s">
        <v>6</v>
      </c>
      <c r="B8030" s="3">
        <v>2008</v>
      </c>
      <c r="C8030" s="3">
        <v>11</v>
      </c>
      <c r="D8030" s="3">
        <v>30</v>
      </c>
      <c r="E8030" s="3">
        <v>7</v>
      </c>
      <c r="F8030" s="42">
        <v>9.1</v>
      </c>
      <c r="G8030" s="8">
        <f t="shared" si="481"/>
        <v>18</v>
      </c>
      <c r="H8030" s="8">
        <f t="shared" si="482"/>
        <v>489.5</v>
      </c>
      <c r="I8030" s="8">
        <f t="shared" si="483"/>
        <v>122.375</v>
      </c>
      <c r="J8030" s="1">
        <v>18</v>
      </c>
      <c r="K8030" s="1">
        <v>25</v>
      </c>
      <c r="M8030" s="45"/>
      <c r="N8030" s="45"/>
      <c r="O8030" s="45"/>
      <c r="P8030" s="28"/>
      <c r="Q8030" s="28"/>
      <c r="R8030" s="25"/>
      <c r="Z8030"/>
    </row>
    <row r="8031" spans="1:26" x14ac:dyDescent="0.25">
      <c r="A8031" s="2" t="s">
        <v>6</v>
      </c>
      <c r="B8031" s="3">
        <v>2008</v>
      </c>
      <c r="C8031" s="3">
        <v>11</v>
      </c>
      <c r="D8031" s="3">
        <v>30</v>
      </c>
      <c r="E8031" s="3">
        <v>8</v>
      </c>
      <c r="F8031" s="42">
        <v>9.1</v>
      </c>
      <c r="G8031" s="8">
        <f t="shared" si="481"/>
        <v>18</v>
      </c>
      <c r="H8031" s="8">
        <f t="shared" si="482"/>
        <v>489.5</v>
      </c>
      <c r="I8031" s="8">
        <f t="shared" si="483"/>
        <v>122.375</v>
      </c>
      <c r="J8031" s="1">
        <v>18</v>
      </c>
      <c r="K8031" s="1">
        <v>25</v>
      </c>
      <c r="M8031" s="45"/>
      <c r="N8031" s="45"/>
      <c r="O8031" s="45"/>
      <c r="P8031" s="28"/>
      <c r="Q8031" s="28"/>
      <c r="R8031" s="25"/>
      <c r="Z8031"/>
    </row>
    <row r="8032" spans="1:26" x14ac:dyDescent="0.25">
      <c r="A8032" s="2" t="s">
        <v>6</v>
      </c>
      <c r="B8032" s="3">
        <v>2008</v>
      </c>
      <c r="C8032" s="3">
        <v>11</v>
      </c>
      <c r="D8032" s="3">
        <v>30</v>
      </c>
      <c r="E8032" s="3">
        <v>9</v>
      </c>
      <c r="F8032" s="42">
        <v>9</v>
      </c>
      <c r="G8032" s="8">
        <f t="shared" si="481"/>
        <v>18</v>
      </c>
      <c r="H8032" s="8">
        <f t="shared" si="482"/>
        <v>495</v>
      </c>
      <c r="I8032" s="8">
        <f t="shared" si="483"/>
        <v>123.75</v>
      </c>
      <c r="J8032" s="1">
        <v>18</v>
      </c>
      <c r="K8032" s="1">
        <v>25</v>
      </c>
      <c r="M8032" s="45"/>
      <c r="N8032" s="45"/>
      <c r="O8032" s="45"/>
      <c r="P8032" s="28"/>
      <c r="Q8032" s="28"/>
      <c r="R8032" s="25"/>
      <c r="Z8032"/>
    </row>
    <row r="8033" spans="1:26" x14ac:dyDescent="0.25">
      <c r="A8033" s="2" t="s">
        <v>6</v>
      </c>
      <c r="B8033" s="3">
        <v>2008</v>
      </c>
      <c r="C8033" s="3">
        <v>11</v>
      </c>
      <c r="D8033" s="3">
        <v>30</v>
      </c>
      <c r="E8033" s="3">
        <v>10</v>
      </c>
      <c r="F8033" s="42">
        <v>8.6999999999999993</v>
      </c>
      <c r="G8033" s="8">
        <f t="shared" si="481"/>
        <v>18</v>
      </c>
      <c r="H8033" s="8">
        <f t="shared" si="482"/>
        <v>511.50000000000006</v>
      </c>
      <c r="I8033" s="8">
        <f t="shared" si="483"/>
        <v>127.87500000000001</v>
      </c>
      <c r="J8033" s="1">
        <v>18</v>
      </c>
      <c r="K8033" s="1">
        <v>25</v>
      </c>
      <c r="M8033" s="45"/>
      <c r="N8033" s="45"/>
      <c r="O8033" s="45"/>
      <c r="P8033" s="28"/>
      <c r="Q8033" s="28"/>
      <c r="R8033" s="25"/>
      <c r="Z8033"/>
    </row>
    <row r="8034" spans="1:26" x14ac:dyDescent="0.25">
      <c r="A8034" s="2" t="s">
        <v>6</v>
      </c>
      <c r="B8034" s="3">
        <v>2008</v>
      </c>
      <c r="C8034" s="3">
        <v>11</v>
      </c>
      <c r="D8034" s="3">
        <v>30</v>
      </c>
      <c r="E8034" s="3">
        <v>11</v>
      </c>
      <c r="F8034" s="42">
        <v>9.6999999999999993</v>
      </c>
      <c r="G8034" s="8">
        <f t="shared" si="481"/>
        <v>18</v>
      </c>
      <c r="H8034" s="8">
        <f t="shared" si="482"/>
        <v>456.50000000000006</v>
      </c>
      <c r="I8034" s="8">
        <f t="shared" si="483"/>
        <v>114.12500000000001</v>
      </c>
      <c r="J8034" s="1">
        <v>18</v>
      </c>
      <c r="K8034" s="1">
        <v>25</v>
      </c>
      <c r="M8034" s="45"/>
      <c r="N8034" s="45"/>
      <c r="O8034" s="45"/>
      <c r="P8034" s="28"/>
      <c r="Q8034" s="28"/>
      <c r="R8034" s="25"/>
      <c r="Z8034"/>
    </row>
    <row r="8035" spans="1:26" x14ac:dyDescent="0.25">
      <c r="A8035" s="2" t="s">
        <v>6</v>
      </c>
      <c r="B8035" s="3">
        <v>2008</v>
      </c>
      <c r="C8035" s="3">
        <v>11</v>
      </c>
      <c r="D8035" s="3">
        <v>30</v>
      </c>
      <c r="E8035" s="3">
        <v>12</v>
      </c>
      <c r="F8035" s="42">
        <v>10.9</v>
      </c>
      <c r="G8035" s="8">
        <f t="shared" si="481"/>
        <v>18</v>
      </c>
      <c r="H8035" s="8">
        <f t="shared" si="482"/>
        <v>390.5</v>
      </c>
      <c r="I8035" s="8">
        <f t="shared" si="483"/>
        <v>97.625</v>
      </c>
      <c r="J8035" s="1">
        <v>18</v>
      </c>
      <c r="K8035" s="1">
        <v>25</v>
      </c>
      <c r="M8035" s="45"/>
      <c r="N8035" s="45"/>
      <c r="O8035" s="45"/>
      <c r="P8035" s="28"/>
      <c r="Q8035" s="28"/>
      <c r="R8035" s="25"/>
      <c r="Z8035"/>
    </row>
    <row r="8036" spans="1:26" x14ac:dyDescent="0.25">
      <c r="A8036" s="2" t="s">
        <v>6</v>
      </c>
      <c r="B8036" s="3">
        <v>2008</v>
      </c>
      <c r="C8036" s="3">
        <v>11</v>
      </c>
      <c r="D8036" s="3">
        <v>30</v>
      </c>
      <c r="E8036" s="3">
        <v>13</v>
      </c>
      <c r="F8036" s="42">
        <v>11.6</v>
      </c>
      <c r="G8036" s="8">
        <f t="shared" si="481"/>
        <v>18</v>
      </c>
      <c r="H8036" s="8">
        <f t="shared" si="482"/>
        <v>352</v>
      </c>
      <c r="I8036" s="8">
        <f t="shared" si="483"/>
        <v>88</v>
      </c>
      <c r="J8036" s="1">
        <v>18</v>
      </c>
      <c r="K8036" s="1">
        <v>25</v>
      </c>
      <c r="M8036" s="45"/>
      <c r="N8036" s="45"/>
      <c r="O8036" s="45"/>
      <c r="P8036" s="28"/>
      <c r="Q8036" s="28"/>
      <c r="R8036" s="25"/>
      <c r="Z8036"/>
    </row>
    <row r="8037" spans="1:26" x14ac:dyDescent="0.25">
      <c r="A8037" s="2" t="s">
        <v>6</v>
      </c>
      <c r="B8037" s="3">
        <v>2008</v>
      </c>
      <c r="C8037" s="3">
        <v>11</v>
      </c>
      <c r="D8037" s="3">
        <v>30</v>
      </c>
      <c r="E8037" s="3">
        <v>14</v>
      </c>
      <c r="F8037" s="42">
        <v>12.2</v>
      </c>
      <c r="G8037" s="8">
        <f t="shared" si="481"/>
        <v>18</v>
      </c>
      <c r="H8037" s="8">
        <f t="shared" si="482"/>
        <v>319.00000000000006</v>
      </c>
      <c r="I8037" s="8">
        <f t="shared" si="483"/>
        <v>79.750000000000014</v>
      </c>
      <c r="J8037" s="1">
        <v>18</v>
      </c>
      <c r="K8037" s="1">
        <v>25</v>
      </c>
      <c r="M8037" s="45"/>
      <c r="N8037" s="45"/>
      <c r="O8037" s="45"/>
      <c r="P8037" s="28"/>
      <c r="Q8037" s="28"/>
      <c r="R8037" s="25"/>
      <c r="Z8037"/>
    </row>
    <row r="8038" spans="1:26" x14ac:dyDescent="0.25">
      <c r="A8038" s="2" t="s">
        <v>6</v>
      </c>
      <c r="B8038" s="3">
        <v>2008</v>
      </c>
      <c r="C8038" s="3">
        <v>11</v>
      </c>
      <c r="D8038" s="3">
        <v>30</v>
      </c>
      <c r="E8038" s="3">
        <v>15</v>
      </c>
      <c r="F8038" s="42">
        <v>12.3</v>
      </c>
      <c r="G8038" s="8">
        <f t="shared" si="481"/>
        <v>18</v>
      </c>
      <c r="H8038" s="8">
        <f t="shared" si="482"/>
        <v>313.49999999999994</v>
      </c>
      <c r="I8038" s="8">
        <f t="shared" si="483"/>
        <v>78.374999999999986</v>
      </c>
      <c r="J8038" s="1">
        <v>18</v>
      </c>
      <c r="K8038" s="1">
        <v>25</v>
      </c>
      <c r="M8038" s="45"/>
      <c r="N8038" s="45"/>
      <c r="O8038" s="45"/>
      <c r="P8038" s="28"/>
      <c r="Q8038" s="28"/>
      <c r="R8038" s="25"/>
      <c r="Z8038"/>
    </row>
    <row r="8039" spans="1:26" x14ac:dyDescent="0.25">
      <c r="A8039" s="2" t="s">
        <v>6</v>
      </c>
      <c r="B8039" s="3">
        <v>2008</v>
      </c>
      <c r="C8039" s="3">
        <v>11</v>
      </c>
      <c r="D8039" s="3">
        <v>30</v>
      </c>
      <c r="E8039" s="3">
        <v>16</v>
      </c>
      <c r="F8039" s="42">
        <v>12.3</v>
      </c>
      <c r="G8039" s="8">
        <f t="shared" si="481"/>
        <v>18</v>
      </c>
      <c r="H8039" s="8">
        <f t="shared" si="482"/>
        <v>313.49999999999994</v>
      </c>
      <c r="I8039" s="8">
        <f t="shared" si="483"/>
        <v>78.374999999999986</v>
      </c>
      <c r="J8039" s="1">
        <v>18</v>
      </c>
      <c r="K8039" s="1">
        <v>25</v>
      </c>
      <c r="M8039" s="45"/>
      <c r="N8039" s="45"/>
      <c r="O8039" s="45"/>
      <c r="P8039" s="28"/>
      <c r="Q8039" s="28"/>
      <c r="R8039" s="25"/>
      <c r="Z8039"/>
    </row>
    <row r="8040" spans="1:26" x14ac:dyDescent="0.25">
      <c r="A8040" s="2" t="s">
        <v>6</v>
      </c>
      <c r="B8040" s="3">
        <v>2008</v>
      </c>
      <c r="C8040" s="3">
        <v>11</v>
      </c>
      <c r="D8040" s="3">
        <v>30</v>
      </c>
      <c r="E8040" s="3">
        <v>17</v>
      </c>
      <c r="F8040" s="42">
        <v>11.9</v>
      </c>
      <c r="G8040" s="8">
        <f t="shared" si="481"/>
        <v>18</v>
      </c>
      <c r="H8040" s="8">
        <f t="shared" si="482"/>
        <v>335.5</v>
      </c>
      <c r="I8040" s="8">
        <f t="shared" si="483"/>
        <v>83.875</v>
      </c>
      <c r="J8040" s="1">
        <v>18</v>
      </c>
      <c r="K8040" s="1">
        <v>25</v>
      </c>
      <c r="M8040" s="45"/>
      <c r="N8040" s="45"/>
      <c r="O8040" s="45"/>
      <c r="P8040" s="28"/>
      <c r="Q8040" s="28"/>
      <c r="R8040" s="25"/>
      <c r="Z8040"/>
    </row>
    <row r="8041" spans="1:26" x14ac:dyDescent="0.25">
      <c r="A8041" s="2" t="s">
        <v>6</v>
      </c>
      <c r="B8041" s="3">
        <v>2008</v>
      </c>
      <c r="C8041" s="3">
        <v>11</v>
      </c>
      <c r="D8041" s="3">
        <v>30</v>
      </c>
      <c r="E8041" s="3">
        <v>18</v>
      </c>
      <c r="F8041" s="42">
        <v>11.3</v>
      </c>
      <c r="G8041" s="8">
        <f t="shared" si="481"/>
        <v>18</v>
      </c>
      <c r="H8041" s="8">
        <f t="shared" si="482"/>
        <v>368.49999999999994</v>
      </c>
      <c r="I8041" s="8">
        <f t="shared" si="483"/>
        <v>92.124999999999986</v>
      </c>
      <c r="J8041" s="1">
        <v>18</v>
      </c>
      <c r="K8041" s="1">
        <v>25</v>
      </c>
      <c r="M8041" s="45"/>
      <c r="N8041" s="45"/>
      <c r="O8041" s="45"/>
      <c r="P8041" s="28"/>
      <c r="Q8041" s="28"/>
      <c r="R8041" s="25"/>
      <c r="Z8041"/>
    </row>
    <row r="8042" spans="1:26" x14ac:dyDescent="0.25">
      <c r="A8042" s="2" t="s">
        <v>6</v>
      </c>
      <c r="B8042" s="3">
        <v>2008</v>
      </c>
      <c r="C8042" s="3">
        <v>11</v>
      </c>
      <c r="D8042" s="3">
        <v>30</v>
      </c>
      <c r="E8042" s="3">
        <v>19</v>
      </c>
      <c r="F8042" s="42">
        <v>11.6</v>
      </c>
      <c r="G8042" s="8">
        <f t="shared" si="481"/>
        <v>18</v>
      </c>
      <c r="H8042" s="8">
        <f t="shared" si="482"/>
        <v>352</v>
      </c>
      <c r="I8042" s="8">
        <f t="shared" si="483"/>
        <v>88</v>
      </c>
      <c r="J8042" s="1">
        <v>18</v>
      </c>
      <c r="K8042" s="1">
        <v>25</v>
      </c>
      <c r="M8042" s="45"/>
      <c r="N8042" s="45"/>
      <c r="O8042" s="45"/>
      <c r="P8042" s="28"/>
      <c r="Q8042" s="28"/>
      <c r="R8042" s="25"/>
      <c r="Z8042"/>
    </row>
    <row r="8043" spans="1:26" x14ac:dyDescent="0.25">
      <c r="A8043" s="2" t="s">
        <v>6</v>
      </c>
      <c r="B8043" s="3">
        <v>2008</v>
      </c>
      <c r="C8043" s="3">
        <v>11</v>
      </c>
      <c r="D8043" s="3">
        <v>30</v>
      </c>
      <c r="E8043" s="3">
        <v>20</v>
      </c>
      <c r="F8043" s="42">
        <v>11.7</v>
      </c>
      <c r="G8043" s="8">
        <f t="shared" si="481"/>
        <v>18</v>
      </c>
      <c r="H8043" s="8">
        <f t="shared" si="482"/>
        <v>346.50000000000006</v>
      </c>
      <c r="I8043" s="8">
        <f t="shared" si="483"/>
        <v>86.625000000000014</v>
      </c>
      <c r="J8043" s="1">
        <v>18</v>
      </c>
      <c r="K8043" s="1">
        <v>25</v>
      </c>
      <c r="M8043" s="45"/>
      <c r="N8043" s="45"/>
      <c r="O8043" s="45"/>
      <c r="P8043" s="28"/>
      <c r="Q8043" s="28"/>
      <c r="R8043" s="25"/>
      <c r="Z8043"/>
    </row>
    <row r="8044" spans="1:26" x14ac:dyDescent="0.25">
      <c r="A8044" s="2" t="s">
        <v>6</v>
      </c>
      <c r="B8044" s="3">
        <v>2008</v>
      </c>
      <c r="C8044" s="3">
        <v>11</v>
      </c>
      <c r="D8044" s="3">
        <v>30</v>
      </c>
      <c r="E8044" s="3">
        <v>21</v>
      </c>
      <c r="F8044" s="42">
        <v>11.3</v>
      </c>
      <c r="G8044" s="8">
        <f t="shared" si="481"/>
        <v>18</v>
      </c>
      <c r="H8044" s="8">
        <f t="shared" si="482"/>
        <v>368.49999999999994</v>
      </c>
      <c r="I8044" s="8">
        <f t="shared" si="483"/>
        <v>92.124999999999986</v>
      </c>
      <c r="J8044" s="1">
        <v>18</v>
      </c>
      <c r="K8044" s="1">
        <v>25</v>
      </c>
      <c r="M8044" s="45"/>
      <c r="N8044" s="45"/>
      <c r="O8044" s="45"/>
      <c r="P8044" s="28"/>
      <c r="Q8044" s="28"/>
      <c r="R8044" s="25"/>
      <c r="Z8044"/>
    </row>
    <row r="8045" spans="1:26" x14ac:dyDescent="0.25">
      <c r="A8045" s="2" t="s">
        <v>6</v>
      </c>
      <c r="B8045" s="3">
        <v>2008</v>
      </c>
      <c r="C8045" s="3">
        <v>11</v>
      </c>
      <c r="D8045" s="3">
        <v>30</v>
      </c>
      <c r="E8045" s="3">
        <v>22</v>
      </c>
      <c r="F8045" s="42">
        <v>10.7</v>
      </c>
      <c r="G8045" s="8">
        <f t="shared" si="481"/>
        <v>18</v>
      </c>
      <c r="H8045" s="8">
        <f t="shared" si="482"/>
        <v>401.50000000000006</v>
      </c>
      <c r="I8045" s="8">
        <f t="shared" si="483"/>
        <v>100.37500000000001</v>
      </c>
      <c r="J8045" s="1">
        <v>18</v>
      </c>
      <c r="K8045" s="1">
        <v>25</v>
      </c>
      <c r="M8045" s="45"/>
      <c r="N8045" s="45"/>
      <c r="O8045" s="45"/>
      <c r="P8045" s="28"/>
      <c r="Q8045" s="28"/>
      <c r="R8045" s="25"/>
      <c r="Z8045"/>
    </row>
    <row r="8046" spans="1:26" x14ac:dyDescent="0.25">
      <c r="A8046" s="2" t="s">
        <v>6</v>
      </c>
      <c r="B8046" s="3">
        <v>2008</v>
      </c>
      <c r="C8046" s="3">
        <v>11</v>
      </c>
      <c r="D8046" s="3">
        <v>30</v>
      </c>
      <c r="E8046" s="3">
        <v>23</v>
      </c>
      <c r="F8046" s="42">
        <v>10.7</v>
      </c>
      <c r="G8046" s="8">
        <f t="shared" si="481"/>
        <v>18</v>
      </c>
      <c r="H8046" s="8">
        <f t="shared" si="482"/>
        <v>401.50000000000006</v>
      </c>
      <c r="I8046" s="8">
        <f t="shared" si="483"/>
        <v>100.37500000000001</v>
      </c>
      <c r="J8046" s="1">
        <v>18</v>
      </c>
      <c r="K8046" s="1">
        <v>25</v>
      </c>
      <c r="M8046" s="45"/>
      <c r="N8046" s="45"/>
      <c r="O8046" s="45"/>
      <c r="P8046" s="28"/>
      <c r="Q8046" s="28"/>
      <c r="R8046" s="25"/>
      <c r="Z8046"/>
    </row>
    <row r="8047" spans="1:26" x14ac:dyDescent="0.25">
      <c r="A8047" s="2" t="s">
        <v>6</v>
      </c>
      <c r="B8047" s="3">
        <v>2008</v>
      </c>
      <c r="C8047" s="3">
        <v>12</v>
      </c>
      <c r="D8047" s="3">
        <v>1</v>
      </c>
      <c r="E8047" s="3">
        <v>0</v>
      </c>
      <c r="F8047" s="42">
        <v>11.1</v>
      </c>
      <c r="G8047" s="8">
        <f t="shared" si="481"/>
        <v>18</v>
      </c>
      <c r="H8047" s="8">
        <f t="shared" si="482"/>
        <v>379.5</v>
      </c>
      <c r="I8047" s="8">
        <f t="shared" si="483"/>
        <v>94.875</v>
      </c>
      <c r="J8047" s="1">
        <v>18</v>
      </c>
      <c r="K8047" s="1">
        <v>25</v>
      </c>
      <c r="M8047" s="45"/>
      <c r="N8047" s="45"/>
      <c r="O8047" s="45"/>
      <c r="P8047" s="28"/>
      <c r="Q8047" s="28"/>
      <c r="R8047" s="25"/>
      <c r="Z8047"/>
    </row>
    <row r="8048" spans="1:26" x14ac:dyDescent="0.25">
      <c r="A8048" s="2" t="s">
        <v>6</v>
      </c>
      <c r="B8048" s="3">
        <v>2008</v>
      </c>
      <c r="C8048" s="3">
        <v>12</v>
      </c>
      <c r="D8048" s="3">
        <v>1</v>
      </c>
      <c r="E8048" s="3">
        <v>1</v>
      </c>
      <c r="F8048" s="42">
        <v>11.3</v>
      </c>
      <c r="G8048" s="8">
        <f t="shared" si="481"/>
        <v>18</v>
      </c>
      <c r="H8048" s="8">
        <f t="shared" si="482"/>
        <v>368.49999999999994</v>
      </c>
      <c r="I8048" s="8">
        <f t="shared" si="483"/>
        <v>92.124999999999986</v>
      </c>
      <c r="J8048" s="1">
        <v>18</v>
      </c>
      <c r="K8048" s="1">
        <v>25</v>
      </c>
      <c r="M8048" s="45"/>
      <c r="N8048" s="45"/>
      <c r="O8048" s="45"/>
      <c r="P8048" s="28"/>
      <c r="Q8048" s="28"/>
      <c r="R8048" s="25"/>
      <c r="Z8048"/>
    </row>
    <row r="8049" spans="1:26" x14ac:dyDescent="0.25">
      <c r="A8049" s="2" t="s">
        <v>6</v>
      </c>
      <c r="B8049" s="3">
        <v>2008</v>
      </c>
      <c r="C8049" s="3">
        <v>12</v>
      </c>
      <c r="D8049" s="3">
        <v>1</v>
      </c>
      <c r="E8049" s="3">
        <v>2</v>
      </c>
      <c r="F8049" s="42">
        <v>11.6</v>
      </c>
      <c r="G8049" s="8">
        <f t="shared" si="481"/>
        <v>18</v>
      </c>
      <c r="H8049" s="8">
        <f t="shared" si="482"/>
        <v>352</v>
      </c>
      <c r="I8049" s="8">
        <f t="shared" si="483"/>
        <v>88</v>
      </c>
      <c r="J8049" s="1">
        <v>18</v>
      </c>
      <c r="K8049" s="1">
        <v>25</v>
      </c>
      <c r="M8049" s="45"/>
      <c r="N8049" s="45"/>
      <c r="O8049" s="45"/>
      <c r="P8049" s="28"/>
      <c r="Q8049" s="28"/>
      <c r="R8049" s="25"/>
      <c r="Z8049"/>
    </row>
    <row r="8050" spans="1:26" x14ac:dyDescent="0.25">
      <c r="A8050" s="2" t="s">
        <v>6</v>
      </c>
      <c r="B8050" s="3">
        <v>2008</v>
      </c>
      <c r="C8050" s="3">
        <v>12</v>
      </c>
      <c r="D8050" s="3">
        <v>1</v>
      </c>
      <c r="E8050" s="3">
        <v>3</v>
      </c>
      <c r="F8050" s="42">
        <v>11.7</v>
      </c>
      <c r="G8050" s="8">
        <f t="shared" si="481"/>
        <v>18</v>
      </c>
      <c r="H8050" s="8">
        <f t="shared" si="482"/>
        <v>346.50000000000006</v>
      </c>
      <c r="I8050" s="8">
        <f t="shared" si="483"/>
        <v>86.625000000000014</v>
      </c>
      <c r="J8050" s="1">
        <v>18</v>
      </c>
      <c r="K8050" s="1">
        <v>25</v>
      </c>
      <c r="M8050" s="45"/>
      <c r="N8050" s="45"/>
      <c r="O8050" s="45"/>
      <c r="P8050" s="28"/>
      <c r="Q8050" s="28"/>
      <c r="R8050" s="25"/>
      <c r="Z8050"/>
    </row>
    <row r="8051" spans="1:26" x14ac:dyDescent="0.25">
      <c r="A8051" s="2" t="s">
        <v>6</v>
      </c>
      <c r="B8051" s="3">
        <v>2008</v>
      </c>
      <c r="C8051" s="3">
        <v>12</v>
      </c>
      <c r="D8051" s="3">
        <v>1</v>
      </c>
      <c r="E8051" s="3">
        <v>4</v>
      </c>
      <c r="F8051" s="42">
        <v>11.1</v>
      </c>
      <c r="G8051" s="8">
        <f t="shared" si="481"/>
        <v>18</v>
      </c>
      <c r="H8051" s="8">
        <f t="shared" si="482"/>
        <v>379.5</v>
      </c>
      <c r="I8051" s="8">
        <f t="shared" si="483"/>
        <v>94.875</v>
      </c>
      <c r="J8051" s="1">
        <v>18</v>
      </c>
      <c r="K8051" s="1">
        <v>25</v>
      </c>
      <c r="M8051" s="45"/>
      <c r="N8051" s="45"/>
      <c r="O8051" s="45"/>
      <c r="P8051" s="28"/>
      <c r="Q8051" s="28"/>
      <c r="R8051" s="25"/>
      <c r="Z8051"/>
    </row>
    <row r="8052" spans="1:26" x14ac:dyDescent="0.25">
      <c r="A8052" s="2" t="s">
        <v>6</v>
      </c>
      <c r="B8052" s="3">
        <v>2008</v>
      </c>
      <c r="C8052" s="3">
        <v>12</v>
      </c>
      <c r="D8052" s="3">
        <v>1</v>
      </c>
      <c r="E8052" s="3">
        <v>5</v>
      </c>
      <c r="F8052" s="42">
        <v>11.2</v>
      </c>
      <c r="G8052" s="8">
        <f t="shared" si="481"/>
        <v>18</v>
      </c>
      <c r="H8052" s="8">
        <f t="shared" si="482"/>
        <v>374.00000000000006</v>
      </c>
      <c r="I8052" s="8">
        <f t="shared" si="483"/>
        <v>93.500000000000014</v>
      </c>
      <c r="J8052" s="1">
        <v>18</v>
      </c>
      <c r="K8052" s="1">
        <v>25</v>
      </c>
      <c r="M8052" s="45"/>
      <c r="N8052" s="45"/>
      <c r="O8052" s="45"/>
      <c r="P8052" s="28"/>
      <c r="Q8052" s="28"/>
      <c r="R8052" s="25"/>
      <c r="Z8052"/>
    </row>
    <row r="8053" spans="1:26" x14ac:dyDescent="0.25">
      <c r="A8053" s="2" t="s">
        <v>6</v>
      </c>
      <c r="B8053" s="3">
        <v>2008</v>
      </c>
      <c r="C8053" s="3">
        <v>12</v>
      </c>
      <c r="D8053" s="3">
        <v>1</v>
      </c>
      <c r="E8053" s="3">
        <v>6</v>
      </c>
      <c r="F8053" s="42">
        <v>11.3</v>
      </c>
      <c r="G8053" s="8">
        <f t="shared" si="481"/>
        <v>18</v>
      </c>
      <c r="H8053" s="8">
        <f t="shared" si="482"/>
        <v>368.49999999999994</v>
      </c>
      <c r="I8053" s="8">
        <f t="shared" si="483"/>
        <v>92.124999999999986</v>
      </c>
      <c r="J8053" s="1">
        <v>18</v>
      </c>
      <c r="K8053" s="1">
        <v>25</v>
      </c>
      <c r="M8053" s="45"/>
      <c r="N8053" s="45"/>
      <c r="O8053" s="45"/>
      <c r="P8053" s="28"/>
      <c r="Q8053" s="28"/>
      <c r="R8053" s="25"/>
      <c r="Z8053"/>
    </row>
    <row r="8054" spans="1:26" x14ac:dyDescent="0.25">
      <c r="A8054" s="2" t="s">
        <v>6</v>
      </c>
      <c r="B8054" s="3">
        <v>2008</v>
      </c>
      <c r="C8054" s="3">
        <v>12</v>
      </c>
      <c r="D8054" s="3">
        <v>1</v>
      </c>
      <c r="E8054" s="3">
        <v>7</v>
      </c>
      <c r="F8054" s="42">
        <v>10.8</v>
      </c>
      <c r="G8054" s="8">
        <f t="shared" si="481"/>
        <v>18</v>
      </c>
      <c r="H8054" s="8">
        <f t="shared" si="482"/>
        <v>395.99999999999994</v>
      </c>
      <c r="I8054" s="8">
        <f t="shared" si="483"/>
        <v>98.999999999999986</v>
      </c>
      <c r="J8054" s="1">
        <v>18</v>
      </c>
      <c r="K8054" s="1">
        <v>25</v>
      </c>
      <c r="M8054" s="45"/>
      <c r="N8054" s="45"/>
      <c r="O8054" s="45"/>
      <c r="P8054" s="28"/>
      <c r="Q8054" s="28"/>
      <c r="R8054" s="25"/>
      <c r="Z8054"/>
    </row>
    <row r="8055" spans="1:26" x14ac:dyDescent="0.25">
      <c r="A8055" s="2" t="s">
        <v>6</v>
      </c>
      <c r="B8055" s="3">
        <v>2008</v>
      </c>
      <c r="C8055" s="3">
        <v>12</v>
      </c>
      <c r="D8055" s="3">
        <v>1</v>
      </c>
      <c r="E8055" s="3">
        <v>8</v>
      </c>
      <c r="F8055" s="42">
        <v>7.3</v>
      </c>
      <c r="G8055" s="8">
        <f t="shared" si="481"/>
        <v>18</v>
      </c>
      <c r="H8055" s="8">
        <f t="shared" si="482"/>
        <v>588.5</v>
      </c>
      <c r="I8055" s="8">
        <f t="shared" si="483"/>
        <v>147.125</v>
      </c>
      <c r="J8055" s="1">
        <v>18</v>
      </c>
      <c r="K8055" s="1">
        <v>25</v>
      </c>
      <c r="M8055" s="45"/>
      <c r="N8055" s="45"/>
      <c r="O8055" s="45"/>
      <c r="P8055" s="28"/>
      <c r="Q8055" s="28"/>
      <c r="R8055" s="25"/>
      <c r="Z8055"/>
    </row>
    <row r="8056" spans="1:26" x14ac:dyDescent="0.25">
      <c r="A8056" s="2" t="s">
        <v>6</v>
      </c>
      <c r="B8056" s="3">
        <v>2008</v>
      </c>
      <c r="C8056" s="3">
        <v>12</v>
      </c>
      <c r="D8056" s="3">
        <v>1</v>
      </c>
      <c r="E8056" s="3">
        <v>9</v>
      </c>
      <c r="F8056" s="42">
        <v>6.5</v>
      </c>
      <c r="G8056" s="8">
        <f t="shared" si="481"/>
        <v>18</v>
      </c>
      <c r="H8056" s="8">
        <f t="shared" si="482"/>
        <v>632.5</v>
      </c>
      <c r="I8056" s="8">
        <f t="shared" si="483"/>
        <v>158.125</v>
      </c>
      <c r="J8056" s="1">
        <v>18</v>
      </c>
      <c r="K8056" s="1">
        <v>25</v>
      </c>
      <c r="M8056" s="45"/>
      <c r="N8056" s="45"/>
      <c r="O8056" s="45"/>
      <c r="P8056" s="28"/>
      <c r="Q8056" s="28"/>
      <c r="R8056" s="25"/>
      <c r="Z8056"/>
    </row>
    <row r="8057" spans="1:26" x14ac:dyDescent="0.25">
      <c r="A8057" s="2" t="s">
        <v>6</v>
      </c>
      <c r="B8057" s="3">
        <v>2008</v>
      </c>
      <c r="C8057" s="3">
        <v>12</v>
      </c>
      <c r="D8057" s="3">
        <v>1</v>
      </c>
      <c r="E8057" s="3">
        <v>10</v>
      </c>
      <c r="F8057" s="42">
        <v>6.5</v>
      </c>
      <c r="G8057" s="8">
        <f t="shared" si="481"/>
        <v>18</v>
      </c>
      <c r="H8057" s="8">
        <f t="shared" si="482"/>
        <v>632.5</v>
      </c>
      <c r="I8057" s="8">
        <f t="shared" si="483"/>
        <v>158.125</v>
      </c>
      <c r="J8057" s="1">
        <v>18</v>
      </c>
      <c r="K8057" s="1">
        <v>25</v>
      </c>
      <c r="M8057" s="45"/>
      <c r="N8057" s="45"/>
      <c r="O8057" s="45"/>
      <c r="P8057" s="28"/>
      <c r="Q8057" s="28"/>
      <c r="R8057" s="25"/>
      <c r="Z8057"/>
    </row>
    <row r="8058" spans="1:26" x14ac:dyDescent="0.25">
      <c r="A8058" s="2" t="s">
        <v>6</v>
      </c>
      <c r="B8058" s="3">
        <v>2008</v>
      </c>
      <c r="C8058" s="3">
        <v>12</v>
      </c>
      <c r="D8058" s="3">
        <v>1</v>
      </c>
      <c r="E8058" s="3">
        <v>11</v>
      </c>
      <c r="F8058" s="42">
        <v>6.6</v>
      </c>
      <c r="G8058" s="8">
        <f t="shared" si="481"/>
        <v>18</v>
      </c>
      <c r="H8058" s="8">
        <f t="shared" si="482"/>
        <v>627</v>
      </c>
      <c r="I8058" s="8">
        <f t="shared" si="483"/>
        <v>156.75</v>
      </c>
      <c r="J8058" s="1">
        <v>18</v>
      </c>
      <c r="K8058" s="1">
        <v>25</v>
      </c>
      <c r="M8058" s="45"/>
      <c r="N8058" s="45"/>
      <c r="O8058" s="45"/>
      <c r="P8058" s="28"/>
      <c r="Q8058" s="28"/>
      <c r="R8058" s="25"/>
      <c r="Z8058"/>
    </row>
    <row r="8059" spans="1:26" x14ac:dyDescent="0.25">
      <c r="A8059" s="2" t="s">
        <v>6</v>
      </c>
      <c r="B8059" s="3">
        <v>2008</v>
      </c>
      <c r="C8059" s="3">
        <v>12</v>
      </c>
      <c r="D8059" s="3">
        <v>1</v>
      </c>
      <c r="E8059" s="3">
        <v>12</v>
      </c>
      <c r="F8059" s="42">
        <v>11.2</v>
      </c>
      <c r="G8059" s="8">
        <f t="shared" si="481"/>
        <v>18</v>
      </c>
      <c r="H8059" s="8">
        <f t="shared" si="482"/>
        <v>374.00000000000006</v>
      </c>
      <c r="I8059" s="8">
        <f t="shared" si="483"/>
        <v>93.500000000000014</v>
      </c>
      <c r="J8059" s="1">
        <v>18</v>
      </c>
      <c r="K8059" s="1">
        <v>25</v>
      </c>
      <c r="M8059" s="45"/>
      <c r="N8059" s="45"/>
      <c r="O8059" s="45"/>
      <c r="P8059" s="28"/>
      <c r="Q8059" s="28"/>
      <c r="R8059" s="25"/>
      <c r="Z8059"/>
    </row>
    <row r="8060" spans="1:26" x14ac:dyDescent="0.25">
      <c r="A8060" s="2" t="s">
        <v>6</v>
      </c>
      <c r="B8060" s="3">
        <v>2008</v>
      </c>
      <c r="C8060" s="3">
        <v>12</v>
      </c>
      <c r="D8060" s="3">
        <v>1</v>
      </c>
      <c r="E8060" s="3">
        <v>13</v>
      </c>
      <c r="F8060" s="42">
        <v>11.6</v>
      </c>
      <c r="G8060" s="8">
        <f t="shared" si="481"/>
        <v>18</v>
      </c>
      <c r="H8060" s="8">
        <f t="shared" si="482"/>
        <v>352</v>
      </c>
      <c r="I8060" s="8">
        <f t="shared" si="483"/>
        <v>88</v>
      </c>
      <c r="J8060" s="1">
        <v>18</v>
      </c>
      <c r="K8060" s="1">
        <v>25</v>
      </c>
      <c r="M8060" s="45"/>
      <c r="N8060" s="45"/>
      <c r="O8060" s="45"/>
      <c r="P8060" s="28"/>
      <c r="Q8060" s="28"/>
      <c r="R8060" s="25"/>
      <c r="Z8060"/>
    </row>
    <row r="8061" spans="1:26" x14ac:dyDescent="0.25">
      <c r="A8061" s="2" t="s">
        <v>6</v>
      </c>
      <c r="B8061" s="3">
        <v>2008</v>
      </c>
      <c r="C8061" s="3">
        <v>12</v>
      </c>
      <c r="D8061" s="3">
        <v>1</v>
      </c>
      <c r="E8061" s="3">
        <v>14</v>
      </c>
      <c r="F8061" s="42">
        <v>11.5</v>
      </c>
      <c r="G8061" s="8">
        <f t="shared" si="481"/>
        <v>18</v>
      </c>
      <c r="H8061" s="8">
        <f t="shared" si="482"/>
        <v>357.5</v>
      </c>
      <c r="I8061" s="8">
        <f t="shared" si="483"/>
        <v>89.375</v>
      </c>
      <c r="J8061" s="1">
        <v>18</v>
      </c>
      <c r="K8061" s="1">
        <v>25</v>
      </c>
      <c r="M8061" s="45"/>
      <c r="N8061" s="45"/>
      <c r="O8061" s="45"/>
      <c r="P8061" s="28"/>
      <c r="Q8061" s="28"/>
      <c r="R8061" s="25"/>
      <c r="Z8061"/>
    </row>
    <row r="8062" spans="1:26" x14ac:dyDescent="0.25">
      <c r="A8062" s="2" t="s">
        <v>6</v>
      </c>
      <c r="B8062" s="3">
        <v>2008</v>
      </c>
      <c r="C8062" s="3">
        <v>12</v>
      </c>
      <c r="D8062" s="3">
        <v>1</v>
      </c>
      <c r="E8062" s="3">
        <v>15</v>
      </c>
      <c r="F8062" s="42">
        <v>12.1</v>
      </c>
      <c r="G8062" s="8">
        <f t="shared" si="481"/>
        <v>18</v>
      </c>
      <c r="H8062" s="8">
        <f t="shared" si="482"/>
        <v>324.5</v>
      </c>
      <c r="I8062" s="8">
        <f t="shared" si="483"/>
        <v>81.125</v>
      </c>
      <c r="J8062" s="1">
        <v>18</v>
      </c>
      <c r="K8062" s="1">
        <v>25</v>
      </c>
      <c r="M8062" s="45"/>
      <c r="N8062" s="45"/>
      <c r="O8062" s="45"/>
      <c r="P8062" s="28"/>
      <c r="Q8062" s="28"/>
      <c r="R8062" s="25"/>
      <c r="Z8062"/>
    </row>
    <row r="8063" spans="1:26" x14ac:dyDescent="0.25">
      <c r="A8063" s="2" t="s">
        <v>6</v>
      </c>
      <c r="B8063" s="3">
        <v>2008</v>
      </c>
      <c r="C8063" s="3">
        <v>12</v>
      </c>
      <c r="D8063" s="3">
        <v>1</v>
      </c>
      <c r="E8063" s="3">
        <v>16</v>
      </c>
      <c r="F8063" s="42">
        <v>12</v>
      </c>
      <c r="G8063" s="8">
        <f t="shared" si="481"/>
        <v>18</v>
      </c>
      <c r="H8063" s="8">
        <f t="shared" si="482"/>
        <v>330</v>
      </c>
      <c r="I8063" s="8">
        <f t="shared" si="483"/>
        <v>82.5</v>
      </c>
      <c r="J8063" s="1">
        <v>18</v>
      </c>
      <c r="K8063" s="1">
        <v>25</v>
      </c>
      <c r="M8063" s="45"/>
      <c r="N8063" s="45"/>
      <c r="O8063" s="45"/>
      <c r="P8063" s="28"/>
      <c r="Q8063" s="28"/>
      <c r="R8063" s="25"/>
      <c r="Z8063"/>
    </row>
    <row r="8064" spans="1:26" x14ac:dyDescent="0.25">
      <c r="A8064" s="2" t="s">
        <v>6</v>
      </c>
      <c r="B8064" s="3">
        <v>2008</v>
      </c>
      <c r="C8064" s="3">
        <v>12</v>
      </c>
      <c r="D8064" s="3">
        <v>1</v>
      </c>
      <c r="E8064" s="3">
        <v>17</v>
      </c>
      <c r="F8064" s="42">
        <v>10.9</v>
      </c>
      <c r="G8064" s="8">
        <f t="shared" si="481"/>
        <v>18</v>
      </c>
      <c r="H8064" s="8">
        <f t="shared" si="482"/>
        <v>390.5</v>
      </c>
      <c r="I8064" s="8">
        <f t="shared" si="483"/>
        <v>97.625</v>
      </c>
      <c r="J8064" s="1">
        <v>18</v>
      </c>
      <c r="K8064" s="1">
        <v>25</v>
      </c>
      <c r="M8064" s="45"/>
      <c r="N8064" s="45"/>
      <c r="O8064" s="45"/>
      <c r="P8064" s="28"/>
      <c r="Q8064" s="28"/>
      <c r="R8064" s="25"/>
      <c r="Z8064"/>
    </row>
    <row r="8065" spans="1:26" x14ac:dyDescent="0.25">
      <c r="A8065" s="2" t="s">
        <v>6</v>
      </c>
      <c r="B8065" s="3">
        <v>2008</v>
      </c>
      <c r="C8065" s="3">
        <v>12</v>
      </c>
      <c r="D8065" s="3">
        <v>1</v>
      </c>
      <c r="E8065" s="3">
        <v>18</v>
      </c>
      <c r="F8065" s="42">
        <v>9.3000000000000007</v>
      </c>
      <c r="G8065" s="8">
        <f t="shared" si="481"/>
        <v>18</v>
      </c>
      <c r="H8065" s="8">
        <f t="shared" si="482"/>
        <v>478.49999999999994</v>
      </c>
      <c r="I8065" s="8">
        <f t="shared" si="483"/>
        <v>119.62499999999999</v>
      </c>
      <c r="J8065" s="1">
        <v>18</v>
      </c>
      <c r="K8065" s="1">
        <v>25</v>
      </c>
      <c r="M8065" s="45"/>
      <c r="N8065" s="45"/>
      <c r="O8065" s="45"/>
      <c r="P8065" s="28"/>
      <c r="Q8065" s="28"/>
      <c r="R8065" s="25"/>
      <c r="Z8065"/>
    </row>
    <row r="8066" spans="1:26" x14ac:dyDescent="0.25">
      <c r="A8066" s="2" t="s">
        <v>6</v>
      </c>
      <c r="B8066" s="3">
        <v>2008</v>
      </c>
      <c r="C8066" s="3">
        <v>12</v>
      </c>
      <c r="D8066" s="3">
        <v>1</v>
      </c>
      <c r="E8066" s="3">
        <v>19</v>
      </c>
      <c r="F8066" s="42">
        <v>8.8000000000000007</v>
      </c>
      <c r="G8066" s="8">
        <f t="shared" si="481"/>
        <v>18</v>
      </c>
      <c r="H8066" s="8">
        <f t="shared" si="482"/>
        <v>505.99999999999994</v>
      </c>
      <c r="I8066" s="8">
        <f t="shared" si="483"/>
        <v>126.49999999999999</v>
      </c>
      <c r="J8066" s="1">
        <v>18</v>
      </c>
      <c r="K8066" s="1">
        <v>25</v>
      </c>
      <c r="M8066" s="45"/>
      <c r="N8066" s="45"/>
      <c r="O8066" s="45"/>
      <c r="P8066" s="28"/>
      <c r="Q8066" s="28"/>
      <c r="R8066" s="25"/>
      <c r="Z8066"/>
    </row>
    <row r="8067" spans="1:26" x14ac:dyDescent="0.25">
      <c r="A8067" s="2" t="s">
        <v>6</v>
      </c>
      <c r="B8067" s="3">
        <v>2008</v>
      </c>
      <c r="C8067" s="3">
        <v>12</v>
      </c>
      <c r="D8067" s="3">
        <v>1</v>
      </c>
      <c r="E8067" s="3">
        <v>20</v>
      </c>
      <c r="F8067" s="42">
        <v>8.8000000000000007</v>
      </c>
      <c r="G8067" s="8">
        <f t="shared" si="481"/>
        <v>18</v>
      </c>
      <c r="H8067" s="8">
        <f t="shared" si="482"/>
        <v>505.99999999999994</v>
      </c>
      <c r="I8067" s="8">
        <f t="shared" si="483"/>
        <v>126.49999999999999</v>
      </c>
      <c r="J8067" s="1">
        <v>18</v>
      </c>
      <c r="K8067" s="1">
        <v>25</v>
      </c>
      <c r="M8067" s="45"/>
      <c r="N8067" s="45"/>
      <c r="O8067" s="45"/>
      <c r="P8067" s="28"/>
      <c r="Q8067" s="28"/>
      <c r="R8067" s="25"/>
      <c r="Z8067"/>
    </row>
    <row r="8068" spans="1:26" x14ac:dyDescent="0.25">
      <c r="A8068" s="2" t="s">
        <v>6</v>
      </c>
      <c r="B8068" s="3">
        <v>2008</v>
      </c>
      <c r="C8068" s="3">
        <v>12</v>
      </c>
      <c r="D8068" s="3">
        <v>1</v>
      </c>
      <c r="E8068" s="3">
        <v>21</v>
      </c>
      <c r="F8068" s="42">
        <v>8.6</v>
      </c>
      <c r="G8068" s="8">
        <f t="shared" si="481"/>
        <v>18</v>
      </c>
      <c r="H8068" s="8">
        <f t="shared" si="482"/>
        <v>517</v>
      </c>
      <c r="I8068" s="8">
        <f t="shared" si="483"/>
        <v>129.25</v>
      </c>
      <c r="J8068" s="1">
        <v>18</v>
      </c>
      <c r="K8068" s="1">
        <v>25</v>
      </c>
      <c r="M8068" s="45"/>
      <c r="N8068" s="45"/>
      <c r="O8068" s="45"/>
      <c r="P8068" s="28"/>
      <c r="Q8068" s="28"/>
      <c r="R8068" s="25"/>
      <c r="Z8068"/>
    </row>
    <row r="8069" spans="1:26" x14ac:dyDescent="0.25">
      <c r="A8069" s="2" t="s">
        <v>6</v>
      </c>
      <c r="B8069" s="3">
        <v>2008</v>
      </c>
      <c r="C8069" s="3">
        <v>12</v>
      </c>
      <c r="D8069" s="3">
        <v>1</v>
      </c>
      <c r="E8069" s="3">
        <v>22</v>
      </c>
      <c r="F8069" s="42">
        <v>8.6</v>
      </c>
      <c r="G8069" s="8">
        <f t="shared" si="481"/>
        <v>18</v>
      </c>
      <c r="H8069" s="8">
        <f t="shared" si="482"/>
        <v>517</v>
      </c>
      <c r="I8069" s="8">
        <f t="shared" si="483"/>
        <v>129.25</v>
      </c>
      <c r="J8069" s="1">
        <v>18</v>
      </c>
      <c r="K8069" s="1">
        <v>25</v>
      </c>
      <c r="M8069" s="45"/>
      <c r="N8069" s="45"/>
      <c r="O8069" s="45"/>
      <c r="P8069" s="28"/>
      <c r="Q8069" s="28"/>
      <c r="R8069" s="25"/>
      <c r="Z8069"/>
    </row>
    <row r="8070" spans="1:26" x14ac:dyDescent="0.25">
      <c r="A8070" s="2" t="s">
        <v>6</v>
      </c>
      <c r="B8070" s="3">
        <v>2008</v>
      </c>
      <c r="C8070" s="3">
        <v>12</v>
      </c>
      <c r="D8070" s="3">
        <v>1</v>
      </c>
      <c r="E8070" s="3">
        <v>23</v>
      </c>
      <c r="F8070" s="42">
        <v>8.8000000000000007</v>
      </c>
      <c r="G8070" s="8">
        <f t="shared" si="481"/>
        <v>18</v>
      </c>
      <c r="H8070" s="8">
        <f t="shared" si="482"/>
        <v>505.99999999999994</v>
      </c>
      <c r="I8070" s="8">
        <f t="shared" si="483"/>
        <v>126.49999999999999</v>
      </c>
      <c r="J8070" s="1">
        <v>18</v>
      </c>
      <c r="K8070" s="1">
        <v>25</v>
      </c>
      <c r="M8070" s="45"/>
      <c r="N8070" s="45"/>
      <c r="O8070" s="45"/>
      <c r="P8070" s="28"/>
      <c r="Q8070" s="28"/>
      <c r="R8070" s="25"/>
      <c r="Z8070"/>
    </row>
    <row r="8071" spans="1:26" x14ac:dyDescent="0.25">
      <c r="A8071" s="2" t="s">
        <v>6</v>
      </c>
      <c r="B8071" s="3">
        <v>2008</v>
      </c>
      <c r="C8071" s="3">
        <v>12</v>
      </c>
      <c r="D8071" s="3">
        <v>2</v>
      </c>
      <c r="E8071" s="3">
        <v>0</v>
      </c>
      <c r="F8071" s="42">
        <v>8.6999999999999993</v>
      </c>
      <c r="G8071" s="8">
        <f t="shared" ref="G8071:G8134" si="484">IF(A8071="Inverno", $G$3, $G$2)</f>
        <v>18</v>
      </c>
      <c r="H8071" s="8">
        <f t="shared" si="482"/>
        <v>511.50000000000006</v>
      </c>
      <c r="I8071" s="8">
        <f t="shared" si="483"/>
        <v>127.87500000000001</v>
      </c>
      <c r="J8071" s="1">
        <v>18</v>
      </c>
      <c r="K8071" s="1">
        <v>25</v>
      </c>
      <c r="M8071" s="45"/>
      <c r="N8071" s="45"/>
      <c r="O8071" s="45"/>
      <c r="P8071" s="28"/>
      <c r="Q8071" s="28"/>
      <c r="R8071" s="25"/>
      <c r="Z8071"/>
    </row>
    <row r="8072" spans="1:26" x14ac:dyDescent="0.25">
      <c r="A8072" s="2" t="s">
        <v>6</v>
      </c>
      <c r="B8072" s="3">
        <v>2008</v>
      </c>
      <c r="C8072" s="3">
        <v>12</v>
      </c>
      <c r="D8072" s="3">
        <v>2</v>
      </c>
      <c r="E8072" s="3">
        <v>1</v>
      </c>
      <c r="F8072" s="42">
        <v>9.1</v>
      </c>
      <c r="G8072" s="8">
        <f t="shared" si="484"/>
        <v>18</v>
      </c>
      <c r="H8072" s="8">
        <f t="shared" ref="H8072:H8135" si="485">IF(F8072&gt;G8072,0,$D$3*(G8072-F8072)/$D$4)</f>
        <v>489.5</v>
      </c>
      <c r="I8072" s="8">
        <f t="shared" ref="I8072:I8135" si="486">H8072/$G$4</f>
        <v>122.375</v>
      </c>
      <c r="J8072" s="1">
        <v>18</v>
      </c>
      <c r="K8072" s="1">
        <v>25</v>
      </c>
      <c r="M8072" s="45"/>
      <c r="N8072" s="45"/>
      <c r="O8072" s="45"/>
      <c r="P8072" s="28"/>
      <c r="Q8072" s="28"/>
      <c r="R8072" s="25"/>
      <c r="Z8072"/>
    </row>
    <row r="8073" spans="1:26" x14ac:dyDescent="0.25">
      <c r="A8073" s="2" t="s">
        <v>6</v>
      </c>
      <c r="B8073" s="3">
        <v>2008</v>
      </c>
      <c r="C8073" s="3">
        <v>12</v>
      </c>
      <c r="D8073" s="3">
        <v>2</v>
      </c>
      <c r="E8073" s="3">
        <v>2</v>
      </c>
      <c r="F8073" s="42">
        <v>8.6</v>
      </c>
      <c r="G8073" s="8">
        <f t="shared" si="484"/>
        <v>18</v>
      </c>
      <c r="H8073" s="8">
        <f t="shared" si="485"/>
        <v>517</v>
      </c>
      <c r="I8073" s="8">
        <f t="shared" si="486"/>
        <v>129.25</v>
      </c>
      <c r="J8073" s="1">
        <v>18</v>
      </c>
      <c r="K8073" s="1">
        <v>25</v>
      </c>
      <c r="M8073" s="45"/>
      <c r="N8073" s="45"/>
      <c r="O8073" s="45"/>
      <c r="P8073" s="28"/>
      <c r="Q8073" s="28"/>
      <c r="R8073" s="25"/>
      <c r="Z8073"/>
    </row>
    <row r="8074" spans="1:26" x14ac:dyDescent="0.25">
      <c r="A8074" s="2" t="s">
        <v>6</v>
      </c>
      <c r="B8074" s="3">
        <v>2008</v>
      </c>
      <c r="C8074" s="3">
        <v>12</v>
      </c>
      <c r="D8074" s="3">
        <v>2</v>
      </c>
      <c r="E8074" s="3">
        <v>3</v>
      </c>
      <c r="F8074" s="42">
        <v>8.4</v>
      </c>
      <c r="G8074" s="8">
        <f t="shared" si="484"/>
        <v>18</v>
      </c>
      <c r="H8074" s="8">
        <f t="shared" si="485"/>
        <v>528</v>
      </c>
      <c r="I8074" s="8">
        <f t="shared" si="486"/>
        <v>132</v>
      </c>
      <c r="J8074" s="1">
        <v>18</v>
      </c>
      <c r="K8074" s="1">
        <v>25</v>
      </c>
      <c r="M8074" s="45"/>
      <c r="N8074" s="45"/>
      <c r="O8074" s="45"/>
      <c r="P8074" s="28"/>
      <c r="Q8074" s="28"/>
      <c r="R8074" s="25"/>
      <c r="Z8074"/>
    </row>
    <row r="8075" spans="1:26" x14ac:dyDescent="0.25">
      <c r="A8075" s="2" t="s">
        <v>6</v>
      </c>
      <c r="B8075" s="3">
        <v>2008</v>
      </c>
      <c r="C8075" s="3">
        <v>12</v>
      </c>
      <c r="D8075" s="3">
        <v>2</v>
      </c>
      <c r="E8075" s="3">
        <v>4</v>
      </c>
      <c r="F8075" s="42">
        <v>8.4</v>
      </c>
      <c r="G8075" s="8">
        <f t="shared" si="484"/>
        <v>18</v>
      </c>
      <c r="H8075" s="8">
        <f t="shared" si="485"/>
        <v>528</v>
      </c>
      <c r="I8075" s="8">
        <f t="shared" si="486"/>
        <v>132</v>
      </c>
      <c r="J8075" s="1">
        <v>18</v>
      </c>
      <c r="K8075" s="1">
        <v>25</v>
      </c>
      <c r="M8075" s="45"/>
      <c r="N8075" s="45"/>
      <c r="O8075" s="45"/>
      <c r="P8075" s="28"/>
      <c r="Q8075" s="28"/>
      <c r="R8075" s="25"/>
      <c r="Z8075"/>
    </row>
    <row r="8076" spans="1:26" x14ac:dyDescent="0.25">
      <c r="A8076" s="2" t="s">
        <v>6</v>
      </c>
      <c r="B8076" s="3">
        <v>2008</v>
      </c>
      <c r="C8076" s="3">
        <v>12</v>
      </c>
      <c r="D8076" s="3">
        <v>2</v>
      </c>
      <c r="E8076" s="3">
        <v>5</v>
      </c>
      <c r="F8076" s="42">
        <v>7.1</v>
      </c>
      <c r="G8076" s="8">
        <f t="shared" si="484"/>
        <v>18</v>
      </c>
      <c r="H8076" s="8">
        <f t="shared" si="485"/>
        <v>599.5</v>
      </c>
      <c r="I8076" s="8">
        <f t="shared" si="486"/>
        <v>149.875</v>
      </c>
      <c r="J8076" s="1">
        <v>18</v>
      </c>
      <c r="K8076" s="1">
        <v>25</v>
      </c>
      <c r="M8076" s="45"/>
      <c r="N8076" s="45"/>
      <c r="O8076" s="45"/>
      <c r="P8076" s="28"/>
      <c r="Q8076" s="28"/>
      <c r="R8076" s="25"/>
      <c r="Z8076"/>
    </row>
    <row r="8077" spans="1:26" x14ac:dyDescent="0.25">
      <c r="A8077" s="2" t="s">
        <v>6</v>
      </c>
      <c r="B8077" s="3">
        <v>2008</v>
      </c>
      <c r="C8077" s="3">
        <v>12</v>
      </c>
      <c r="D8077" s="3">
        <v>2</v>
      </c>
      <c r="E8077" s="3">
        <v>6</v>
      </c>
      <c r="F8077" s="42">
        <v>3.7</v>
      </c>
      <c r="G8077" s="8">
        <f t="shared" si="484"/>
        <v>18</v>
      </c>
      <c r="H8077" s="8">
        <f t="shared" si="485"/>
        <v>786.5</v>
      </c>
      <c r="I8077" s="8">
        <f t="shared" si="486"/>
        <v>196.625</v>
      </c>
      <c r="J8077" s="1">
        <v>18</v>
      </c>
      <c r="K8077" s="1">
        <v>25</v>
      </c>
      <c r="M8077" s="45"/>
      <c r="N8077" s="45"/>
      <c r="O8077" s="45"/>
      <c r="P8077" s="28"/>
      <c r="Q8077" s="28"/>
      <c r="R8077" s="25"/>
      <c r="Z8077"/>
    </row>
    <row r="8078" spans="1:26" x14ac:dyDescent="0.25">
      <c r="A8078" s="2" t="s">
        <v>6</v>
      </c>
      <c r="B8078" s="3">
        <v>2008</v>
      </c>
      <c r="C8078" s="3">
        <v>12</v>
      </c>
      <c r="D8078" s="3">
        <v>2</v>
      </c>
      <c r="E8078" s="3">
        <v>7</v>
      </c>
      <c r="F8078" s="42">
        <v>2.8</v>
      </c>
      <c r="G8078" s="8">
        <f t="shared" si="484"/>
        <v>18</v>
      </c>
      <c r="H8078" s="8">
        <f t="shared" si="485"/>
        <v>836</v>
      </c>
      <c r="I8078" s="8">
        <f t="shared" si="486"/>
        <v>209</v>
      </c>
      <c r="J8078" s="1">
        <v>18</v>
      </c>
      <c r="K8078" s="1">
        <v>25</v>
      </c>
      <c r="M8078" s="45"/>
      <c r="N8078" s="45"/>
      <c r="O8078" s="45"/>
      <c r="P8078" s="28"/>
      <c r="Q8078" s="28"/>
      <c r="R8078" s="25"/>
      <c r="Z8078"/>
    </row>
    <row r="8079" spans="1:26" x14ac:dyDescent="0.25">
      <c r="A8079" s="2" t="s">
        <v>6</v>
      </c>
      <c r="B8079" s="3">
        <v>2008</v>
      </c>
      <c r="C8079" s="3">
        <v>12</v>
      </c>
      <c r="D8079" s="3">
        <v>2</v>
      </c>
      <c r="E8079" s="3">
        <v>8</v>
      </c>
      <c r="F8079" s="42">
        <v>2.9</v>
      </c>
      <c r="G8079" s="8">
        <f t="shared" si="484"/>
        <v>18</v>
      </c>
      <c r="H8079" s="8">
        <f t="shared" si="485"/>
        <v>830.5</v>
      </c>
      <c r="I8079" s="8">
        <f t="shared" si="486"/>
        <v>207.625</v>
      </c>
      <c r="J8079" s="1">
        <v>18</v>
      </c>
      <c r="K8079" s="1">
        <v>25</v>
      </c>
      <c r="M8079" s="45"/>
      <c r="N8079" s="45"/>
      <c r="O8079" s="45"/>
      <c r="P8079" s="28"/>
      <c r="Q8079" s="28"/>
      <c r="R8079" s="25"/>
      <c r="Z8079"/>
    </row>
    <row r="8080" spans="1:26" x14ac:dyDescent="0.25">
      <c r="A8080" s="2" t="s">
        <v>6</v>
      </c>
      <c r="B8080" s="3">
        <v>2008</v>
      </c>
      <c r="C8080" s="3">
        <v>12</v>
      </c>
      <c r="D8080" s="3">
        <v>2</v>
      </c>
      <c r="E8080" s="3">
        <v>9</v>
      </c>
      <c r="F8080" s="42">
        <v>3.4</v>
      </c>
      <c r="G8080" s="8">
        <f t="shared" si="484"/>
        <v>18</v>
      </c>
      <c r="H8080" s="8">
        <f t="shared" si="485"/>
        <v>803</v>
      </c>
      <c r="I8080" s="8">
        <f t="shared" si="486"/>
        <v>200.75</v>
      </c>
      <c r="J8080" s="1">
        <v>18</v>
      </c>
      <c r="K8080" s="1">
        <v>25</v>
      </c>
      <c r="M8080" s="45"/>
      <c r="N8080" s="45"/>
      <c r="O8080" s="45"/>
      <c r="P8080" s="28"/>
      <c r="Q8080" s="28"/>
      <c r="R8080" s="25"/>
      <c r="Z8080"/>
    </row>
    <row r="8081" spans="1:26" x14ac:dyDescent="0.25">
      <c r="A8081" s="2" t="s">
        <v>6</v>
      </c>
      <c r="B8081" s="3">
        <v>2008</v>
      </c>
      <c r="C8081" s="3">
        <v>12</v>
      </c>
      <c r="D8081" s="3">
        <v>2</v>
      </c>
      <c r="E8081" s="3">
        <v>10</v>
      </c>
      <c r="F8081" s="42">
        <v>3.6</v>
      </c>
      <c r="G8081" s="8">
        <f t="shared" si="484"/>
        <v>18</v>
      </c>
      <c r="H8081" s="8">
        <f t="shared" si="485"/>
        <v>792</v>
      </c>
      <c r="I8081" s="8">
        <f t="shared" si="486"/>
        <v>198</v>
      </c>
      <c r="J8081" s="1">
        <v>18</v>
      </c>
      <c r="K8081" s="1">
        <v>25</v>
      </c>
      <c r="M8081" s="45"/>
      <c r="N8081" s="45"/>
      <c r="O8081" s="45"/>
      <c r="P8081" s="28"/>
      <c r="Q8081" s="28"/>
      <c r="R8081" s="25"/>
      <c r="Z8081"/>
    </row>
    <row r="8082" spans="1:26" x14ac:dyDescent="0.25">
      <c r="A8082" s="2" t="s">
        <v>6</v>
      </c>
      <c r="B8082" s="3">
        <v>2008</v>
      </c>
      <c r="C8082" s="3">
        <v>12</v>
      </c>
      <c r="D8082" s="3">
        <v>2</v>
      </c>
      <c r="E8082" s="3">
        <v>11</v>
      </c>
      <c r="F8082" s="42">
        <v>4.8</v>
      </c>
      <c r="G8082" s="8">
        <f t="shared" si="484"/>
        <v>18</v>
      </c>
      <c r="H8082" s="8">
        <f t="shared" si="485"/>
        <v>726</v>
      </c>
      <c r="I8082" s="8">
        <f t="shared" si="486"/>
        <v>181.5</v>
      </c>
      <c r="J8082" s="1">
        <v>18</v>
      </c>
      <c r="K8082" s="1">
        <v>25</v>
      </c>
      <c r="M8082" s="45"/>
      <c r="N8082" s="45"/>
      <c r="O8082" s="45"/>
      <c r="P8082" s="28"/>
      <c r="Q8082" s="28"/>
      <c r="R8082" s="25"/>
      <c r="Z8082"/>
    </row>
    <row r="8083" spans="1:26" x14ac:dyDescent="0.25">
      <c r="A8083" s="2" t="s">
        <v>6</v>
      </c>
      <c r="B8083" s="3">
        <v>2008</v>
      </c>
      <c r="C8083" s="3">
        <v>12</v>
      </c>
      <c r="D8083" s="3">
        <v>2</v>
      </c>
      <c r="E8083" s="3">
        <v>12</v>
      </c>
      <c r="F8083" s="42">
        <v>10.5</v>
      </c>
      <c r="G8083" s="8">
        <f t="shared" si="484"/>
        <v>18</v>
      </c>
      <c r="H8083" s="8">
        <f t="shared" si="485"/>
        <v>412.5</v>
      </c>
      <c r="I8083" s="8">
        <f t="shared" si="486"/>
        <v>103.125</v>
      </c>
      <c r="J8083" s="1">
        <v>18</v>
      </c>
      <c r="K8083" s="1">
        <v>25</v>
      </c>
      <c r="M8083" s="45"/>
      <c r="N8083" s="45"/>
      <c r="O8083" s="45"/>
      <c r="P8083" s="28"/>
      <c r="Q8083" s="28"/>
      <c r="R8083" s="25"/>
      <c r="Z8083"/>
    </row>
    <row r="8084" spans="1:26" x14ac:dyDescent="0.25">
      <c r="A8084" s="2" t="s">
        <v>6</v>
      </c>
      <c r="B8084" s="3">
        <v>2008</v>
      </c>
      <c r="C8084" s="3">
        <v>12</v>
      </c>
      <c r="D8084" s="3">
        <v>2</v>
      </c>
      <c r="E8084" s="3">
        <v>13</v>
      </c>
      <c r="F8084" s="42">
        <v>10.9</v>
      </c>
      <c r="G8084" s="8">
        <f t="shared" si="484"/>
        <v>18</v>
      </c>
      <c r="H8084" s="8">
        <f t="shared" si="485"/>
        <v>390.5</v>
      </c>
      <c r="I8084" s="8">
        <f t="shared" si="486"/>
        <v>97.625</v>
      </c>
      <c r="J8084" s="1">
        <v>18</v>
      </c>
      <c r="K8084" s="1">
        <v>25</v>
      </c>
      <c r="M8084" s="45"/>
      <c r="N8084" s="45"/>
      <c r="O8084" s="45"/>
      <c r="P8084" s="28"/>
      <c r="Q8084" s="28"/>
      <c r="R8084" s="25"/>
      <c r="Z8084"/>
    </row>
    <row r="8085" spans="1:26" x14ac:dyDescent="0.25">
      <c r="A8085" s="2" t="s">
        <v>6</v>
      </c>
      <c r="B8085" s="3">
        <v>2008</v>
      </c>
      <c r="C8085" s="3">
        <v>12</v>
      </c>
      <c r="D8085" s="3">
        <v>2</v>
      </c>
      <c r="E8085" s="3">
        <v>14</v>
      </c>
      <c r="F8085" s="42">
        <v>11.3</v>
      </c>
      <c r="G8085" s="8">
        <f t="shared" si="484"/>
        <v>18</v>
      </c>
      <c r="H8085" s="8">
        <f t="shared" si="485"/>
        <v>368.49999999999994</v>
      </c>
      <c r="I8085" s="8">
        <f t="shared" si="486"/>
        <v>92.124999999999986</v>
      </c>
      <c r="J8085" s="1">
        <v>18</v>
      </c>
      <c r="K8085" s="1">
        <v>25</v>
      </c>
      <c r="M8085" s="45"/>
      <c r="N8085" s="45"/>
      <c r="O8085" s="45"/>
      <c r="P8085" s="28"/>
      <c r="Q8085" s="28"/>
      <c r="R8085" s="25"/>
      <c r="Z8085"/>
    </row>
    <row r="8086" spans="1:26" x14ac:dyDescent="0.25">
      <c r="A8086" s="2" t="s">
        <v>6</v>
      </c>
      <c r="B8086" s="3">
        <v>2008</v>
      </c>
      <c r="C8086" s="3">
        <v>12</v>
      </c>
      <c r="D8086" s="3">
        <v>2</v>
      </c>
      <c r="E8086" s="3">
        <v>15</v>
      </c>
      <c r="F8086" s="42">
        <v>11.4</v>
      </c>
      <c r="G8086" s="8">
        <f t="shared" si="484"/>
        <v>18</v>
      </c>
      <c r="H8086" s="8">
        <f t="shared" si="485"/>
        <v>363</v>
      </c>
      <c r="I8086" s="8">
        <f t="shared" si="486"/>
        <v>90.75</v>
      </c>
      <c r="J8086" s="1">
        <v>18</v>
      </c>
      <c r="K8086" s="1">
        <v>25</v>
      </c>
      <c r="M8086" s="45"/>
      <c r="N8086" s="45"/>
      <c r="O8086" s="45"/>
      <c r="P8086" s="28"/>
      <c r="Q8086" s="28"/>
      <c r="R8086" s="25"/>
      <c r="Z8086"/>
    </row>
    <row r="8087" spans="1:26" x14ac:dyDescent="0.25">
      <c r="A8087" s="2" t="s">
        <v>6</v>
      </c>
      <c r="B8087" s="3">
        <v>2008</v>
      </c>
      <c r="C8087" s="3">
        <v>12</v>
      </c>
      <c r="D8087" s="3">
        <v>2</v>
      </c>
      <c r="E8087" s="3">
        <v>16</v>
      </c>
      <c r="F8087" s="42">
        <v>11.3</v>
      </c>
      <c r="G8087" s="8">
        <f t="shared" si="484"/>
        <v>18</v>
      </c>
      <c r="H8087" s="8">
        <f t="shared" si="485"/>
        <v>368.49999999999994</v>
      </c>
      <c r="I8087" s="8">
        <f t="shared" si="486"/>
        <v>92.124999999999986</v>
      </c>
      <c r="J8087" s="1">
        <v>18</v>
      </c>
      <c r="K8087" s="1">
        <v>25</v>
      </c>
      <c r="M8087" s="45"/>
      <c r="N8087" s="45"/>
      <c r="O8087" s="45"/>
      <c r="P8087" s="28"/>
      <c r="Q8087" s="28"/>
      <c r="R8087" s="25"/>
      <c r="Z8087"/>
    </row>
    <row r="8088" spans="1:26" x14ac:dyDescent="0.25">
      <c r="A8088" s="2" t="s">
        <v>6</v>
      </c>
      <c r="B8088" s="3">
        <v>2008</v>
      </c>
      <c r="C8088" s="3">
        <v>12</v>
      </c>
      <c r="D8088" s="3">
        <v>2</v>
      </c>
      <c r="E8088" s="3">
        <v>17</v>
      </c>
      <c r="F8088" s="42">
        <v>10.5</v>
      </c>
      <c r="G8088" s="8">
        <f t="shared" si="484"/>
        <v>18</v>
      </c>
      <c r="H8088" s="8">
        <f t="shared" si="485"/>
        <v>412.5</v>
      </c>
      <c r="I8088" s="8">
        <f t="shared" si="486"/>
        <v>103.125</v>
      </c>
      <c r="J8088" s="1">
        <v>18</v>
      </c>
      <c r="K8088" s="1">
        <v>25</v>
      </c>
      <c r="M8088" s="45"/>
      <c r="N8088" s="45"/>
      <c r="O8088" s="45"/>
      <c r="P8088" s="28"/>
      <c r="Q8088" s="28"/>
      <c r="R8088" s="25"/>
      <c r="Z8088"/>
    </row>
    <row r="8089" spans="1:26" x14ac:dyDescent="0.25">
      <c r="A8089" s="2" t="s">
        <v>6</v>
      </c>
      <c r="B8089" s="3">
        <v>2008</v>
      </c>
      <c r="C8089" s="3">
        <v>12</v>
      </c>
      <c r="D8089" s="3">
        <v>2</v>
      </c>
      <c r="E8089" s="3">
        <v>18</v>
      </c>
      <c r="F8089" s="42">
        <v>10</v>
      </c>
      <c r="G8089" s="8">
        <f t="shared" si="484"/>
        <v>18</v>
      </c>
      <c r="H8089" s="8">
        <f t="shared" si="485"/>
        <v>440</v>
      </c>
      <c r="I8089" s="8">
        <f t="shared" si="486"/>
        <v>110</v>
      </c>
      <c r="J8089" s="1">
        <v>18</v>
      </c>
      <c r="K8089" s="1">
        <v>25</v>
      </c>
      <c r="M8089" s="45"/>
      <c r="N8089" s="45"/>
      <c r="O8089" s="45"/>
      <c r="P8089" s="28"/>
      <c r="Q8089" s="28"/>
      <c r="R8089" s="25"/>
      <c r="Z8089"/>
    </row>
    <row r="8090" spans="1:26" x14ac:dyDescent="0.25">
      <c r="A8090" s="2" t="s">
        <v>6</v>
      </c>
      <c r="B8090" s="3">
        <v>2008</v>
      </c>
      <c r="C8090" s="3">
        <v>12</v>
      </c>
      <c r="D8090" s="3">
        <v>2</v>
      </c>
      <c r="E8090" s="3">
        <v>19</v>
      </c>
      <c r="F8090" s="42">
        <v>10.1</v>
      </c>
      <c r="G8090" s="8">
        <f t="shared" si="484"/>
        <v>18</v>
      </c>
      <c r="H8090" s="8">
        <f t="shared" si="485"/>
        <v>434.5</v>
      </c>
      <c r="I8090" s="8">
        <f t="shared" si="486"/>
        <v>108.625</v>
      </c>
      <c r="J8090" s="1">
        <v>18</v>
      </c>
      <c r="K8090" s="1">
        <v>25</v>
      </c>
      <c r="M8090" s="45"/>
      <c r="N8090" s="45"/>
      <c r="O8090" s="45"/>
      <c r="P8090" s="28"/>
      <c r="Q8090" s="28"/>
      <c r="R8090" s="25"/>
      <c r="Z8090"/>
    </row>
    <row r="8091" spans="1:26" x14ac:dyDescent="0.25">
      <c r="A8091" s="2" t="s">
        <v>6</v>
      </c>
      <c r="B8091" s="3">
        <v>2008</v>
      </c>
      <c r="C8091" s="3">
        <v>12</v>
      </c>
      <c r="D8091" s="3">
        <v>2</v>
      </c>
      <c r="E8091" s="3">
        <v>20</v>
      </c>
      <c r="F8091" s="42">
        <v>10.4</v>
      </c>
      <c r="G8091" s="8">
        <f t="shared" si="484"/>
        <v>18</v>
      </c>
      <c r="H8091" s="8">
        <f t="shared" si="485"/>
        <v>418</v>
      </c>
      <c r="I8091" s="8">
        <f t="shared" si="486"/>
        <v>104.5</v>
      </c>
      <c r="J8091" s="1">
        <v>18</v>
      </c>
      <c r="K8091" s="1">
        <v>25</v>
      </c>
      <c r="M8091" s="45"/>
      <c r="N8091" s="45"/>
      <c r="O8091" s="45"/>
      <c r="P8091" s="28"/>
      <c r="Q8091" s="28"/>
      <c r="R8091" s="25"/>
      <c r="Z8091"/>
    </row>
    <row r="8092" spans="1:26" x14ac:dyDescent="0.25">
      <c r="A8092" s="2" t="s">
        <v>6</v>
      </c>
      <c r="B8092" s="3">
        <v>2008</v>
      </c>
      <c r="C8092" s="3">
        <v>12</v>
      </c>
      <c r="D8092" s="3">
        <v>2</v>
      </c>
      <c r="E8092" s="3">
        <v>21</v>
      </c>
      <c r="F8092" s="42">
        <v>10.7</v>
      </c>
      <c r="G8092" s="8">
        <f t="shared" si="484"/>
        <v>18</v>
      </c>
      <c r="H8092" s="8">
        <f t="shared" si="485"/>
        <v>401.50000000000006</v>
      </c>
      <c r="I8092" s="8">
        <f t="shared" si="486"/>
        <v>100.37500000000001</v>
      </c>
      <c r="J8092" s="1">
        <v>18</v>
      </c>
      <c r="K8092" s="1">
        <v>25</v>
      </c>
      <c r="M8092" s="45"/>
      <c r="N8092" s="45"/>
      <c r="O8092" s="45"/>
      <c r="P8092" s="28"/>
      <c r="Q8092" s="28"/>
      <c r="R8092" s="25"/>
      <c r="Z8092"/>
    </row>
    <row r="8093" spans="1:26" x14ac:dyDescent="0.25">
      <c r="A8093" s="2" t="s">
        <v>6</v>
      </c>
      <c r="B8093" s="3">
        <v>2008</v>
      </c>
      <c r="C8093" s="3">
        <v>12</v>
      </c>
      <c r="D8093" s="3">
        <v>2</v>
      </c>
      <c r="E8093" s="3">
        <v>22</v>
      </c>
      <c r="F8093" s="42">
        <v>10.4</v>
      </c>
      <c r="G8093" s="8">
        <f t="shared" si="484"/>
        <v>18</v>
      </c>
      <c r="H8093" s="8">
        <f t="shared" si="485"/>
        <v>418</v>
      </c>
      <c r="I8093" s="8">
        <f t="shared" si="486"/>
        <v>104.5</v>
      </c>
      <c r="J8093" s="1">
        <v>18</v>
      </c>
      <c r="K8093" s="1">
        <v>25</v>
      </c>
      <c r="M8093" s="45"/>
      <c r="N8093" s="45"/>
      <c r="O8093" s="45"/>
      <c r="P8093" s="28"/>
      <c r="Q8093" s="28"/>
      <c r="R8093" s="25"/>
      <c r="Z8093"/>
    </row>
    <row r="8094" spans="1:26" x14ac:dyDescent="0.25">
      <c r="A8094" s="2" t="s">
        <v>6</v>
      </c>
      <c r="B8094" s="3">
        <v>2008</v>
      </c>
      <c r="C8094" s="3">
        <v>12</v>
      </c>
      <c r="D8094" s="3">
        <v>2</v>
      </c>
      <c r="E8094" s="3">
        <v>23</v>
      </c>
      <c r="F8094" s="42">
        <v>10</v>
      </c>
      <c r="G8094" s="8">
        <f t="shared" si="484"/>
        <v>18</v>
      </c>
      <c r="H8094" s="8">
        <f t="shared" si="485"/>
        <v>440</v>
      </c>
      <c r="I8094" s="8">
        <f t="shared" si="486"/>
        <v>110</v>
      </c>
      <c r="J8094" s="1">
        <v>18</v>
      </c>
      <c r="K8094" s="1">
        <v>25</v>
      </c>
      <c r="M8094" s="45"/>
      <c r="N8094" s="45"/>
      <c r="O8094" s="45"/>
      <c r="P8094" s="28"/>
      <c r="Q8094" s="28"/>
      <c r="R8094" s="25"/>
      <c r="Z8094"/>
    </row>
    <row r="8095" spans="1:26" x14ac:dyDescent="0.25">
      <c r="A8095" s="2" t="s">
        <v>6</v>
      </c>
      <c r="B8095" s="3">
        <v>2008</v>
      </c>
      <c r="C8095" s="3">
        <v>12</v>
      </c>
      <c r="D8095" s="3">
        <v>3</v>
      </c>
      <c r="E8095" s="3">
        <v>0</v>
      </c>
      <c r="F8095" s="42">
        <v>10.5</v>
      </c>
      <c r="G8095" s="8">
        <f t="shared" si="484"/>
        <v>18</v>
      </c>
      <c r="H8095" s="8">
        <f t="shared" si="485"/>
        <v>412.5</v>
      </c>
      <c r="I8095" s="8">
        <f t="shared" si="486"/>
        <v>103.125</v>
      </c>
      <c r="J8095" s="1">
        <v>18</v>
      </c>
      <c r="K8095" s="1">
        <v>25</v>
      </c>
      <c r="M8095" s="45"/>
      <c r="N8095" s="45"/>
      <c r="O8095" s="45"/>
      <c r="P8095" s="28"/>
      <c r="Q8095" s="28"/>
      <c r="R8095" s="25"/>
      <c r="Z8095"/>
    </row>
    <row r="8096" spans="1:26" x14ac:dyDescent="0.25">
      <c r="A8096" s="2" t="s">
        <v>6</v>
      </c>
      <c r="B8096" s="3">
        <v>2008</v>
      </c>
      <c r="C8096" s="3">
        <v>12</v>
      </c>
      <c r="D8096" s="3">
        <v>3</v>
      </c>
      <c r="E8096" s="3">
        <v>1</v>
      </c>
      <c r="F8096" s="42">
        <v>11.7</v>
      </c>
      <c r="G8096" s="8">
        <f t="shared" si="484"/>
        <v>18</v>
      </c>
      <c r="H8096" s="8">
        <f t="shared" si="485"/>
        <v>346.50000000000006</v>
      </c>
      <c r="I8096" s="8">
        <f t="shared" si="486"/>
        <v>86.625000000000014</v>
      </c>
      <c r="J8096" s="1">
        <v>18</v>
      </c>
      <c r="K8096" s="1">
        <v>25</v>
      </c>
      <c r="M8096" s="45"/>
      <c r="N8096" s="45"/>
      <c r="O8096" s="45"/>
      <c r="P8096" s="28"/>
      <c r="Q8096" s="28"/>
      <c r="R8096" s="25"/>
      <c r="Z8096"/>
    </row>
    <row r="8097" spans="1:26" x14ac:dyDescent="0.25">
      <c r="A8097" s="2" t="s">
        <v>6</v>
      </c>
      <c r="B8097" s="3">
        <v>2008</v>
      </c>
      <c r="C8097" s="3">
        <v>12</v>
      </c>
      <c r="D8097" s="3">
        <v>3</v>
      </c>
      <c r="E8097" s="3">
        <v>2</v>
      </c>
      <c r="F8097" s="42">
        <v>11.9</v>
      </c>
      <c r="G8097" s="8">
        <f t="shared" si="484"/>
        <v>18</v>
      </c>
      <c r="H8097" s="8">
        <f t="shared" si="485"/>
        <v>335.5</v>
      </c>
      <c r="I8097" s="8">
        <f t="shared" si="486"/>
        <v>83.875</v>
      </c>
      <c r="J8097" s="1">
        <v>18</v>
      </c>
      <c r="K8097" s="1">
        <v>25</v>
      </c>
      <c r="M8097" s="45"/>
      <c r="N8097" s="45"/>
      <c r="O8097" s="45"/>
      <c r="P8097" s="28"/>
      <c r="Q8097" s="28"/>
      <c r="R8097" s="25"/>
      <c r="Z8097"/>
    </row>
    <row r="8098" spans="1:26" x14ac:dyDescent="0.25">
      <c r="A8098" s="2" t="s">
        <v>6</v>
      </c>
      <c r="B8098" s="3">
        <v>2008</v>
      </c>
      <c r="C8098" s="3">
        <v>12</v>
      </c>
      <c r="D8098" s="3">
        <v>3</v>
      </c>
      <c r="E8098" s="3">
        <v>3</v>
      </c>
      <c r="F8098" s="42">
        <v>12.3</v>
      </c>
      <c r="G8098" s="8">
        <f t="shared" si="484"/>
        <v>18</v>
      </c>
      <c r="H8098" s="8">
        <f t="shared" si="485"/>
        <v>313.49999999999994</v>
      </c>
      <c r="I8098" s="8">
        <f t="shared" si="486"/>
        <v>78.374999999999986</v>
      </c>
      <c r="J8098" s="1">
        <v>18</v>
      </c>
      <c r="K8098" s="1">
        <v>25</v>
      </c>
      <c r="M8098" s="45"/>
      <c r="N8098" s="45"/>
      <c r="O8098" s="45"/>
      <c r="P8098" s="28"/>
      <c r="Q8098" s="28"/>
      <c r="R8098" s="25"/>
      <c r="Z8098"/>
    </row>
    <row r="8099" spans="1:26" x14ac:dyDescent="0.25">
      <c r="A8099" s="2" t="s">
        <v>6</v>
      </c>
      <c r="B8099" s="3">
        <v>2008</v>
      </c>
      <c r="C8099" s="3">
        <v>12</v>
      </c>
      <c r="D8099" s="3">
        <v>3</v>
      </c>
      <c r="E8099" s="3">
        <v>4</v>
      </c>
      <c r="F8099" s="42">
        <v>12.7</v>
      </c>
      <c r="G8099" s="8">
        <f t="shared" si="484"/>
        <v>18</v>
      </c>
      <c r="H8099" s="8">
        <f t="shared" si="485"/>
        <v>291.50000000000006</v>
      </c>
      <c r="I8099" s="8">
        <f t="shared" si="486"/>
        <v>72.875000000000014</v>
      </c>
      <c r="J8099" s="1">
        <v>18</v>
      </c>
      <c r="K8099" s="1">
        <v>25</v>
      </c>
      <c r="M8099" s="45"/>
      <c r="N8099" s="45"/>
      <c r="O8099" s="45"/>
      <c r="P8099" s="28"/>
      <c r="Q8099" s="28"/>
      <c r="R8099" s="25"/>
      <c r="Z8099"/>
    </row>
    <row r="8100" spans="1:26" x14ac:dyDescent="0.25">
      <c r="A8100" s="2" t="s">
        <v>6</v>
      </c>
      <c r="B8100" s="3">
        <v>2008</v>
      </c>
      <c r="C8100" s="3">
        <v>12</v>
      </c>
      <c r="D8100" s="3">
        <v>3</v>
      </c>
      <c r="E8100" s="3">
        <v>5</v>
      </c>
      <c r="F8100" s="42">
        <v>12.9</v>
      </c>
      <c r="G8100" s="8">
        <f t="shared" si="484"/>
        <v>18</v>
      </c>
      <c r="H8100" s="8">
        <f t="shared" si="485"/>
        <v>280.5</v>
      </c>
      <c r="I8100" s="8">
        <f t="shared" si="486"/>
        <v>70.125</v>
      </c>
      <c r="J8100" s="1">
        <v>18</v>
      </c>
      <c r="K8100" s="1">
        <v>25</v>
      </c>
      <c r="M8100" s="45"/>
      <c r="N8100" s="45"/>
      <c r="O8100" s="45"/>
      <c r="P8100" s="28"/>
      <c r="Q8100" s="28"/>
      <c r="R8100" s="25"/>
      <c r="Z8100"/>
    </row>
    <row r="8101" spans="1:26" x14ac:dyDescent="0.25">
      <c r="A8101" s="2" t="s">
        <v>6</v>
      </c>
      <c r="B8101" s="3">
        <v>2008</v>
      </c>
      <c r="C8101" s="3">
        <v>12</v>
      </c>
      <c r="D8101" s="3">
        <v>3</v>
      </c>
      <c r="E8101" s="3">
        <v>6</v>
      </c>
      <c r="F8101" s="42">
        <v>12.8</v>
      </c>
      <c r="G8101" s="8">
        <f t="shared" si="484"/>
        <v>18</v>
      </c>
      <c r="H8101" s="8">
        <f t="shared" si="485"/>
        <v>285.99999999999994</v>
      </c>
      <c r="I8101" s="8">
        <f t="shared" si="486"/>
        <v>71.499999999999986</v>
      </c>
      <c r="J8101" s="1">
        <v>18</v>
      </c>
      <c r="K8101" s="1">
        <v>25</v>
      </c>
      <c r="M8101" s="45"/>
      <c r="N8101" s="45"/>
      <c r="O8101" s="45"/>
      <c r="P8101" s="28"/>
      <c r="Q8101" s="28"/>
      <c r="R8101" s="25"/>
      <c r="Z8101"/>
    </row>
    <row r="8102" spans="1:26" x14ac:dyDescent="0.25">
      <c r="A8102" s="2" t="s">
        <v>6</v>
      </c>
      <c r="B8102" s="3">
        <v>2008</v>
      </c>
      <c r="C8102" s="3">
        <v>12</v>
      </c>
      <c r="D8102" s="3">
        <v>3</v>
      </c>
      <c r="E8102" s="3">
        <v>7</v>
      </c>
      <c r="F8102" s="42">
        <v>12.6</v>
      </c>
      <c r="G8102" s="8">
        <f t="shared" si="484"/>
        <v>18</v>
      </c>
      <c r="H8102" s="8">
        <f t="shared" si="485"/>
        <v>297</v>
      </c>
      <c r="I8102" s="8">
        <f t="shared" si="486"/>
        <v>74.25</v>
      </c>
      <c r="J8102" s="1">
        <v>18</v>
      </c>
      <c r="K8102" s="1">
        <v>25</v>
      </c>
      <c r="M8102" s="45"/>
      <c r="N8102" s="45"/>
      <c r="O8102" s="45"/>
      <c r="P8102" s="28"/>
      <c r="Q8102" s="28"/>
      <c r="R8102" s="25"/>
      <c r="Z8102"/>
    </row>
    <row r="8103" spans="1:26" x14ac:dyDescent="0.25">
      <c r="A8103" s="2" t="s">
        <v>6</v>
      </c>
      <c r="B8103" s="3">
        <v>2008</v>
      </c>
      <c r="C8103" s="3">
        <v>12</v>
      </c>
      <c r="D8103" s="3">
        <v>3</v>
      </c>
      <c r="E8103" s="3">
        <v>8</v>
      </c>
      <c r="F8103" s="42">
        <v>13</v>
      </c>
      <c r="G8103" s="8">
        <f t="shared" si="484"/>
        <v>18</v>
      </c>
      <c r="H8103" s="8">
        <f t="shared" si="485"/>
        <v>275</v>
      </c>
      <c r="I8103" s="8">
        <f t="shared" si="486"/>
        <v>68.75</v>
      </c>
      <c r="J8103" s="1">
        <v>18</v>
      </c>
      <c r="K8103" s="1">
        <v>25</v>
      </c>
      <c r="M8103" s="45"/>
      <c r="N8103" s="45"/>
      <c r="O8103" s="45"/>
      <c r="P8103" s="28"/>
      <c r="Q8103" s="28"/>
      <c r="R8103" s="25"/>
      <c r="Z8103"/>
    </row>
    <row r="8104" spans="1:26" x14ac:dyDescent="0.25">
      <c r="A8104" s="2" t="s">
        <v>6</v>
      </c>
      <c r="B8104" s="3">
        <v>2008</v>
      </c>
      <c r="C8104" s="3">
        <v>12</v>
      </c>
      <c r="D8104" s="3">
        <v>3</v>
      </c>
      <c r="E8104" s="3">
        <v>9</v>
      </c>
      <c r="F8104" s="42">
        <v>13.7</v>
      </c>
      <c r="G8104" s="8">
        <f t="shared" si="484"/>
        <v>18</v>
      </c>
      <c r="H8104" s="8">
        <f t="shared" si="485"/>
        <v>236.50000000000003</v>
      </c>
      <c r="I8104" s="8">
        <f t="shared" si="486"/>
        <v>59.125000000000007</v>
      </c>
      <c r="J8104" s="1">
        <v>18</v>
      </c>
      <c r="K8104" s="1">
        <v>25</v>
      </c>
      <c r="M8104" s="45"/>
      <c r="N8104" s="45"/>
      <c r="O8104" s="45"/>
      <c r="P8104" s="28"/>
      <c r="Q8104" s="28"/>
      <c r="R8104" s="25"/>
      <c r="Z8104"/>
    </row>
    <row r="8105" spans="1:26" x14ac:dyDescent="0.25">
      <c r="A8105" s="2" t="s">
        <v>6</v>
      </c>
      <c r="B8105" s="3">
        <v>2008</v>
      </c>
      <c r="C8105" s="3">
        <v>12</v>
      </c>
      <c r="D8105" s="3">
        <v>3</v>
      </c>
      <c r="E8105" s="3">
        <v>10</v>
      </c>
      <c r="F8105" s="42">
        <v>13.8</v>
      </c>
      <c r="G8105" s="8">
        <f t="shared" si="484"/>
        <v>18</v>
      </c>
      <c r="H8105" s="8">
        <f t="shared" si="485"/>
        <v>230.99999999999997</v>
      </c>
      <c r="I8105" s="8">
        <f t="shared" si="486"/>
        <v>57.749999999999993</v>
      </c>
      <c r="J8105" s="1">
        <v>18</v>
      </c>
      <c r="K8105" s="1">
        <v>25</v>
      </c>
      <c r="M8105" s="45"/>
      <c r="N8105" s="45"/>
      <c r="O8105" s="45"/>
      <c r="P8105" s="28"/>
      <c r="Q8105" s="28"/>
      <c r="R8105" s="25"/>
      <c r="Z8105"/>
    </row>
    <row r="8106" spans="1:26" x14ac:dyDescent="0.25">
      <c r="A8106" s="2" t="s">
        <v>6</v>
      </c>
      <c r="B8106" s="3">
        <v>2008</v>
      </c>
      <c r="C8106" s="3">
        <v>12</v>
      </c>
      <c r="D8106" s="3">
        <v>3</v>
      </c>
      <c r="E8106" s="3">
        <v>11</v>
      </c>
      <c r="F8106" s="42">
        <v>14.1</v>
      </c>
      <c r="G8106" s="8">
        <f t="shared" si="484"/>
        <v>18</v>
      </c>
      <c r="H8106" s="8">
        <f t="shared" si="485"/>
        <v>214.50000000000003</v>
      </c>
      <c r="I8106" s="8">
        <f t="shared" si="486"/>
        <v>53.625000000000007</v>
      </c>
      <c r="J8106" s="1">
        <v>18</v>
      </c>
      <c r="K8106" s="1">
        <v>25</v>
      </c>
      <c r="M8106" s="45"/>
      <c r="N8106" s="45"/>
      <c r="O8106" s="45"/>
      <c r="P8106" s="28"/>
      <c r="Q8106" s="28"/>
      <c r="R8106" s="25"/>
      <c r="Z8106"/>
    </row>
    <row r="8107" spans="1:26" x14ac:dyDescent="0.25">
      <c r="A8107" s="2" t="s">
        <v>6</v>
      </c>
      <c r="B8107" s="3">
        <v>2008</v>
      </c>
      <c r="C8107" s="3">
        <v>12</v>
      </c>
      <c r="D8107" s="3">
        <v>3</v>
      </c>
      <c r="E8107" s="3">
        <v>12</v>
      </c>
      <c r="F8107" s="42">
        <v>13</v>
      </c>
      <c r="G8107" s="8">
        <f t="shared" si="484"/>
        <v>18</v>
      </c>
      <c r="H8107" s="8">
        <f t="shared" si="485"/>
        <v>275</v>
      </c>
      <c r="I8107" s="8">
        <f t="shared" si="486"/>
        <v>68.75</v>
      </c>
      <c r="J8107" s="1">
        <v>18</v>
      </c>
      <c r="K8107" s="1">
        <v>25</v>
      </c>
      <c r="M8107" s="45"/>
      <c r="N8107" s="45"/>
      <c r="O8107" s="45"/>
      <c r="P8107" s="28"/>
      <c r="Q8107" s="28"/>
      <c r="R8107" s="25"/>
      <c r="Z8107"/>
    </row>
    <row r="8108" spans="1:26" x14ac:dyDescent="0.25">
      <c r="A8108" s="2" t="s">
        <v>6</v>
      </c>
      <c r="B8108" s="3">
        <v>2008</v>
      </c>
      <c r="C8108" s="3">
        <v>12</v>
      </c>
      <c r="D8108" s="3">
        <v>3</v>
      </c>
      <c r="E8108" s="3">
        <v>13</v>
      </c>
      <c r="F8108" s="42">
        <v>13.7</v>
      </c>
      <c r="G8108" s="8">
        <f t="shared" si="484"/>
        <v>18</v>
      </c>
      <c r="H8108" s="8">
        <f t="shared" si="485"/>
        <v>236.50000000000003</v>
      </c>
      <c r="I8108" s="8">
        <f t="shared" si="486"/>
        <v>59.125000000000007</v>
      </c>
      <c r="J8108" s="1">
        <v>18</v>
      </c>
      <c r="K8108" s="1">
        <v>25</v>
      </c>
      <c r="M8108" s="45"/>
      <c r="N8108" s="45"/>
      <c r="O8108" s="45"/>
      <c r="P8108" s="28"/>
      <c r="Q8108" s="28"/>
      <c r="R8108" s="25"/>
      <c r="Z8108"/>
    </row>
    <row r="8109" spans="1:26" x14ac:dyDescent="0.25">
      <c r="A8109" s="2" t="s">
        <v>6</v>
      </c>
      <c r="B8109" s="3">
        <v>2008</v>
      </c>
      <c r="C8109" s="3">
        <v>12</v>
      </c>
      <c r="D8109" s="3">
        <v>3</v>
      </c>
      <c r="E8109" s="3">
        <v>14</v>
      </c>
      <c r="F8109" s="42">
        <v>15.1</v>
      </c>
      <c r="G8109" s="8">
        <f t="shared" si="484"/>
        <v>18</v>
      </c>
      <c r="H8109" s="8">
        <f t="shared" si="485"/>
        <v>159.50000000000003</v>
      </c>
      <c r="I8109" s="8">
        <f t="shared" si="486"/>
        <v>39.875000000000007</v>
      </c>
      <c r="J8109" s="1">
        <v>18</v>
      </c>
      <c r="K8109" s="1">
        <v>25</v>
      </c>
      <c r="M8109" s="45"/>
      <c r="N8109" s="45"/>
      <c r="O8109" s="45"/>
      <c r="P8109" s="28"/>
      <c r="Q8109" s="28"/>
      <c r="R8109" s="25"/>
      <c r="Z8109"/>
    </row>
    <row r="8110" spans="1:26" x14ac:dyDescent="0.25">
      <c r="A8110" s="2" t="s">
        <v>6</v>
      </c>
      <c r="B8110" s="3">
        <v>2008</v>
      </c>
      <c r="C8110" s="3">
        <v>12</v>
      </c>
      <c r="D8110" s="3">
        <v>3</v>
      </c>
      <c r="E8110" s="3">
        <v>15</v>
      </c>
      <c r="F8110" s="42">
        <v>14.6</v>
      </c>
      <c r="G8110" s="8">
        <f t="shared" si="484"/>
        <v>18</v>
      </c>
      <c r="H8110" s="8">
        <f t="shared" si="485"/>
        <v>187.00000000000003</v>
      </c>
      <c r="I8110" s="8">
        <f t="shared" si="486"/>
        <v>46.750000000000007</v>
      </c>
      <c r="J8110" s="1">
        <v>18</v>
      </c>
      <c r="K8110" s="1">
        <v>25</v>
      </c>
      <c r="M8110" s="45"/>
      <c r="N8110" s="45"/>
      <c r="O8110" s="45"/>
      <c r="P8110" s="28"/>
      <c r="Q8110" s="28"/>
      <c r="R8110" s="25"/>
      <c r="Z8110"/>
    </row>
    <row r="8111" spans="1:26" x14ac:dyDescent="0.25">
      <c r="A8111" s="2" t="s">
        <v>6</v>
      </c>
      <c r="B8111" s="3">
        <v>2008</v>
      </c>
      <c r="C8111" s="3">
        <v>12</v>
      </c>
      <c r="D8111" s="3">
        <v>3</v>
      </c>
      <c r="E8111" s="3">
        <v>16</v>
      </c>
      <c r="F8111" s="42">
        <v>14.3</v>
      </c>
      <c r="G8111" s="8">
        <f t="shared" si="484"/>
        <v>18</v>
      </c>
      <c r="H8111" s="8">
        <f t="shared" si="485"/>
        <v>203.49999999999997</v>
      </c>
      <c r="I8111" s="8">
        <f t="shared" si="486"/>
        <v>50.874999999999993</v>
      </c>
      <c r="J8111" s="1">
        <v>18</v>
      </c>
      <c r="K8111" s="1">
        <v>25</v>
      </c>
      <c r="M8111" s="45"/>
      <c r="N8111" s="45"/>
      <c r="O8111" s="45"/>
      <c r="P8111" s="28"/>
      <c r="Q8111" s="28"/>
      <c r="R8111" s="25"/>
      <c r="Z8111"/>
    </row>
    <row r="8112" spans="1:26" x14ac:dyDescent="0.25">
      <c r="A8112" s="2" t="s">
        <v>6</v>
      </c>
      <c r="B8112" s="3">
        <v>2008</v>
      </c>
      <c r="C8112" s="3">
        <v>12</v>
      </c>
      <c r="D8112" s="3">
        <v>3</v>
      </c>
      <c r="E8112" s="3">
        <v>17</v>
      </c>
      <c r="F8112" s="42">
        <v>14.3</v>
      </c>
      <c r="G8112" s="8">
        <f t="shared" si="484"/>
        <v>18</v>
      </c>
      <c r="H8112" s="8">
        <f t="shared" si="485"/>
        <v>203.49999999999997</v>
      </c>
      <c r="I8112" s="8">
        <f t="shared" si="486"/>
        <v>50.874999999999993</v>
      </c>
      <c r="J8112" s="1">
        <v>18</v>
      </c>
      <c r="K8112" s="1">
        <v>25</v>
      </c>
      <c r="M8112" s="45"/>
      <c r="N8112" s="45"/>
      <c r="O8112" s="45"/>
      <c r="P8112" s="28"/>
      <c r="Q8112" s="28"/>
      <c r="R8112" s="25"/>
      <c r="Z8112"/>
    </row>
    <row r="8113" spans="1:26" x14ac:dyDescent="0.25">
      <c r="A8113" s="2" t="s">
        <v>6</v>
      </c>
      <c r="B8113" s="3">
        <v>2008</v>
      </c>
      <c r="C8113" s="3">
        <v>12</v>
      </c>
      <c r="D8113" s="3">
        <v>3</v>
      </c>
      <c r="E8113" s="3">
        <v>18</v>
      </c>
      <c r="F8113" s="42">
        <v>14.1</v>
      </c>
      <c r="G8113" s="8">
        <f t="shared" si="484"/>
        <v>18</v>
      </c>
      <c r="H8113" s="8">
        <f t="shared" si="485"/>
        <v>214.50000000000003</v>
      </c>
      <c r="I8113" s="8">
        <f t="shared" si="486"/>
        <v>53.625000000000007</v>
      </c>
      <c r="J8113" s="1">
        <v>18</v>
      </c>
      <c r="K8113" s="1">
        <v>25</v>
      </c>
      <c r="M8113" s="45"/>
      <c r="N8113" s="45"/>
      <c r="O8113" s="45"/>
      <c r="P8113" s="28"/>
      <c r="Q8113" s="28"/>
      <c r="R8113" s="25"/>
      <c r="Z8113"/>
    </row>
    <row r="8114" spans="1:26" x14ac:dyDescent="0.25">
      <c r="A8114" s="2" t="s">
        <v>6</v>
      </c>
      <c r="B8114" s="3">
        <v>2008</v>
      </c>
      <c r="C8114" s="3">
        <v>12</v>
      </c>
      <c r="D8114" s="3">
        <v>3</v>
      </c>
      <c r="E8114" s="3">
        <v>19</v>
      </c>
      <c r="F8114" s="42">
        <v>14.2</v>
      </c>
      <c r="G8114" s="8">
        <f t="shared" si="484"/>
        <v>18</v>
      </c>
      <c r="H8114" s="8">
        <f t="shared" si="485"/>
        <v>209.00000000000003</v>
      </c>
      <c r="I8114" s="8">
        <f t="shared" si="486"/>
        <v>52.250000000000007</v>
      </c>
      <c r="J8114" s="1">
        <v>18</v>
      </c>
      <c r="K8114" s="1">
        <v>25</v>
      </c>
      <c r="M8114" s="45"/>
      <c r="N8114" s="45"/>
      <c r="O8114" s="45"/>
      <c r="P8114" s="28"/>
      <c r="Q8114" s="28"/>
      <c r="R8114" s="25"/>
      <c r="Z8114"/>
    </row>
    <row r="8115" spans="1:26" x14ac:dyDescent="0.25">
      <c r="A8115" s="2" t="s">
        <v>6</v>
      </c>
      <c r="B8115" s="3">
        <v>2008</v>
      </c>
      <c r="C8115" s="3">
        <v>12</v>
      </c>
      <c r="D8115" s="3">
        <v>3</v>
      </c>
      <c r="E8115" s="3">
        <v>20</v>
      </c>
      <c r="F8115" s="42">
        <v>14.4</v>
      </c>
      <c r="G8115" s="8">
        <f t="shared" si="484"/>
        <v>18</v>
      </c>
      <c r="H8115" s="8">
        <f t="shared" si="485"/>
        <v>197.99999999999997</v>
      </c>
      <c r="I8115" s="8">
        <f t="shared" si="486"/>
        <v>49.499999999999993</v>
      </c>
      <c r="J8115" s="1">
        <v>18</v>
      </c>
      <c r="K8115" s="1">
        <v>25</v>
      </c>
      <c r="M8115" s="45"/>
      <c r="N8115" s="45"/>
      <c r="O8115" s="45"/>
      <c r="P8115" s="28"/>
      <c r="Q8115" s="28"/>
      <c r="R8115" s="25"/>
      <c r="Z8115"/>
    </row>
    <row r="8116" spans="1:26" x14ac:dyDescent="0.25">
      <c r="A8116" s="2" t="s">
        <v>6</v>
      </c>
      <c r="B8116" s="3">
        <v>2008</v>
      </c>
      <c r="C8116" s="3">
        <v>12</v>
      </c>
      <c r="D8116" s="3">
        <v>3</v>
      </c>
      <c r="E8116" s="3">
        <v>21</v>
      </c>
      <c r="F8116" s="42">
        <v>14.6</v>
      </c>
      <c r="G8116" s="8">
        <f t="shared" si="484"/>
        <v>18</v>
      </c>
      <c r="H8116" s="8">
        <f t="shared" si="485"/>
        <v>187.00000000000003</v>
      </c>
      <c r="I8116" s="8">
        <f t="shared" si="486"/>
        <v>46.750000000000007</v>
      </c>
      <c r="J8116" s="1">
        <v>18</v>
      </c>
      <c r="K8116" s="1">
        <v>25</v>
      </c>
      <c r="M8116" s="45"/>
      <c r="N8116" s="45"/>
      <c r="O8116" s="45"/>
      <c r="P8116" s="28"/>
      <c r="Q8116" s="28"/>
      <c r="R8116" s="25"/>
      <c r="Z8116"/>
    </row>
    <row r="8117" spans="1:26" x14ac:dyDescent="0.25">
      <c r="A8117" s="2" t="s">
        <v>6</v>
      </c>
      <c r="B8117" s="3">
        <v>2008</v>
      </c>
      <c r="C8117" s="3">
        <v>12</v>
      </c>
      <c r="D8117" s="3">
        <v>3</v>
      </c>
      <c r="E8117" s="3">
        <v>22</v>
      </c>
      <c r="F8117" s="42">
        <v>14.7</v>
      </c>
      <c r="G8117" s="8">
        <f t="shared" si="484"/>
        <v>18</v>
      </c>
      <c r="H8117" s="8">
        <f t="shared" si="485"/>
        <v>181.50000000000003</v>
      </c>
      <c r="I8117" s="8">
        <f t="shared" si="486"/>
        <v>45.375000000000007</v>
      </c>
      <c r="J8117" s="1">
        <v>18</v>
      </c>
      <c r="K8117" s="1">
        <v>25</v>
      </c>
      <c r="M8117" s="45"/>
      <c r="N8117" s="45"/>
      <c r="O8117" s="45"/>
      <c r="P8117" s="28"/>
      <c r="Q8117" s="28"/>
      <c r="R8117" s="25"/>
      <c r="Z8117"/>
    </row>
    <row r="8118" spans="1:26" x14ac:dyDescent="0.25">
      <c r="A8118" s="2" t="s">
        <v>6</v>
      </c>
      <c r="B8118" s="3">
        <v>2008</v>
      </c>
      <c r="C8118" s="3">
        <v>12</v>
      </c>
      <c r="D8118" s="3">
        <v>3</v>
      </c>
      <c r="E8118" s="3">
        <v>23</v>
      </c>
      <c r="F8118" s="42">
        <v>14.6</v>
      </c>
      <c r="G8118" s="8">
        <f t="shared" si="484"/>
        <v>18</v>
      </c>
      <c r="H8118" s="8">
        <f t="shared" si="485"/>
        <v>187.00000000000003</v>
      </c>
      <c r="I8118" s="8">
        <f t="shared" si="486"/>
        <v>46.750000000000007</v>
      </c>
      <c r="J8118" s="1">
        <v>18</v>
      </c>
      <c r="K8118" s="1">
        <v>25</v>
      </c>
      <c r="M8118" s="45"/>
      <c r="N8118" s="45"/>
      <c r="O8118" s="45"/>
      <c r="P8118" s="28"/>
      <c r="Q8118" s="28"/>
      <c r="R8118" s="25"/>
      <c r="Z8118"/>
    </row>
    <row r="8119" spans="1:26" x14ac:dyDescent="0.25">
      <c r="A8119" s="2" t="s">
        <v>6</v>
      </c>
      <c r="B8119" s="3">
        <v>2008</v>
      </c>
      <c r="C8119" s="3">
        <v>12</v>
      </c>
      <c r="D8119" s="3">
        <v>4</v>
      </c>
      <c r="E8119" s="3">
        <v>0</v>
      </c>
      <c r="F8119" s="42">
        <v>12.2</v>
      </c>
      <c r="G8119" s="8">
        <f t="shared" si="484"/>
        <v>18</v>
      </c>
      <c r="H8119" s="8">
        <f t="shared" si="485"/>
        <v>319.00000000000006</v>
      </c>
      <c r="I8119" s="8">
        <f t="shared" si="486"/>
        <v>79.750000000000014</v>
      </c>
      <c r="J8119" s="1">
        <v>18</v>
      </c>
      <c r="K8119" s="1">
        <v>25</v>
      </c>
      <c r="M8119" s="45"/>
      <c r="N8119" s="45"/>
      <c r="O8119" s="45"/>
      <c r="P8119" s="28"/>
      <c r="Q8119" s="28"/>
      <c r="R8119" s="25"/>
      <c r="Z8119"/>
    </row>
    <row r="8120" spans="1:26" x14ac:dyDescent="0.25">
      <c r="A8120" s="2" t="s">
        <v>6</v>
      </c>
      <c r="B8120" s="3">
        <v>2008</v>
      </c>
      <c r="C8120" s="3">
        <v>12</v>
      </c>
      <c r="D8120" s="3">
        <v>4</v>
      </c>
      <c r="E8120" s="3">
        <v>1</v>
      </c>
      <c r="F8120" s="42">
        <v>12.3</v>
      </c>
      <c r="G8120" s="8">
        <f t="shared" si="484"/>
        <v>18</v>
      </c>
      <c r="H8120" s="8">
        <f t="shared" si="485"/>
        <v>313.49999999999994</v>
      </c>
      <c r="I8120" s="8">
        <f t="shared" si="486"/>
        <v>78.374999999999986</v>
      </c>
      <c r="J8120" s="1">
        <v>18</v>
      </c>
      <c r="K8120" s="1">
        <v>25</v>
      </c>
      <c r="M8120" s="45"/>
      <c r="N8120" s="45"/>
      <c r="O8120" s="45"/>
      <c r="P8120" s="28"/>
      <c r="Q8120" s="28"/>
      <c r="R8120" s="25"/>
      <c r="Z8120"/>
    </row>
    <row r="8121" spans="1:26" x14ac:dyDescent="0.25">
      <c r="A8121" s="2" t="s">
        <v>6</v>
      </c>
      <c r="B8121" s="3">
        <v>2008</v>
      </c>
      <c r="C8121" s="3">
        <v>12</v>
      </c>
      <c r="D8121" s="3">
        <v>4</v>
      </c>
      <c r="E8121" s="3">
        <v>2</v>
      </c>
      <c r="F8121" s="42">
        <v>12</v>
      </c>
      <c r="G8121" s="8">
        <f t="shared" si="484"/>
        <v>18</v>
      </c>
      <c r="H8121" s="8">
        <f t="shared" si="485"/>
        <v>330</v>
      </c>
      <c r="I8121" s="8">
        <f t="shared" si="486"/>
        <v>82.5</v>
      </c>
      <c r="J8121" s="1">
        <v>18</v>
      </c>
      <c r="K8121" s="1">
        <v>25</v>
      </c>
      <c r="M8121" s="45"/>
      <c r="N8121" s="45"/>
      <c r="O8121" s="45"/>
      <c r="P8121" s="28"/>
      <c r="Q8121" s="28"/>
      <c r="R8121" s="25"/>
      <c r="Z8121"/>
    </row>
    <row r="8122" spans="1:26" x14ac:dyDescent="0.25">
      <c r="A8122" s="2" t="s">
        <v>6</v>
      </c>
      <c r="B8122" s="3">
        <v>2008</v>
      </c>
      <c r="C8122" s="3">
        <v>12</v>
      </c>
      <c r="D8122" s="3">
        <v>4</v>
      </c>
      <c r="E8122" s="3">
        <v>3</v>
      </c>
      <c r="F8122" s="42">
        <v>12</v>
      </c>
      <c r="G8122" s="8">
        <f t="shared" si="484"/>
        <v>18</v>
      </c>
      <c r="H8122" s="8">
        <f t="shared" si="485"/>
        <v>330</v>
      </c>
      <c r="I8122" s="8">
        <f t="shared" si="486"/>
        <v>82.5</v>
      </c>
      <c r="J8122" s="1">
        <v>18</v>
      </c>
      <c r="K8122" s="1">
        <v>25</v>
      </c>
      <c r="M8122" s="45"/>
      <c r="N8122" s="45"/>
      <c r="O8122" s="45"/>
      <c r="P8122" s="28"/>
      <c r="Q8122" s="28"/>
      <c r="R8122" s="25"/>
      <c r="Z8122"/>
    </row>
    <row r="8123" spans="1:26" x14ac:dyDescent="0.25">
      <c r="A8123" s="2" t="s">
        <v>6</v>
      </c>
      <c r="B8123" s="3">
        <v>2008</v>
      </c>
      <c r="C8123" s="3">
        <v>12</v>
      </c>
      <c r="D8123" s="3">
        <v>4</v>
      </c>
      <c r="E8123" s="3">
        <v>4</v>
      </c>
      <c r="F8123" s="42">
        <v>12.1</v>
      </c>
      <c r="G8123" s="8">
        <f t="shared" si="484"/>
        <v>18</v>
      </c>
      <c r="H8123" s="8">
        <f t="shared" si="485"/>
        <v>324.5</v>
      </c>
      <c r="I8123" s="8">
        <f t="shared" si="486"/>
        <v>81.125</v>
      </c>
      <c r="J8123" s="1">
        <v>18</v>
      </c>
      <c r="K8123" s="1">
        <v>25</v>
      </c>
      <c r="M8123" s="45"/>
      <c r="N8123" s="45"/>
      <c r="O8123" s="45"/>
      <c r="P8123" s="28"/>
      <c r="Q8123" s="28"/>
      <c r="R8123" s="25"/>
      <c r="Z8123"/>
    </row>
    <row r="8124" spans="1:26" x14ac:dyDescent="0.25">
      <c r="A8124" s="2" t="s">
        <v>6</v>
      </c>
      <c r="B8124" s="3">
        <v>2008</v>
      </c>
      <c r="C8124" s="3">
        <v>12</v>
      </c>
      <c r="D8124" s="3">
        <v>4</v>
      </c>
      <c r="E8124" s="3">
        <v>5</v>
      </c>
      <c r="F8124" s="42">
        <v>12.3</v>
      </c>
      <c r="G8124" s="8">
        <f t="shared" si="484"/>
        <v>18</v>
      </c>
      <c r="H8124" s="8">
        <f t="shared" si="485"/>
        <v>313.49999999999994</v>
      </c>
      <c r="I8124" s="8">
        <f t="shared" si="486"/>
        <v>78.374999999999986</v>
      </c>
      <c r="J8124" s="1">
        <v>18</v>
      </c>
      <c r="K8124" s="1">
        <v>25</v>
      </c>
      <c r="M8124" s="45"/>
      <c r="N8124" s="45"/>
      <c r="O8124" s="45"/>
      <c r="P8124" s="28"/>
      <c r="Q8124" s="28"/>
      <c r="R8124" s="25"/>
      <c r="Z8124"/>
    </row>
    <row r="8125" spans="1:26" x14ac:dyDescent="0.25">
      <c r="A8125" s="2" t="s">
        <v>6</v>
      </c>
      <c r="B8125" s="3">
        <v>2008</v>
      </c>
      <c r="C8125" s="3">
        <v>12</v>
      </c>
      <c r="D8125" s="3">
        <v>4</v>
      </c>
      <c r="E8125" s="3">
        <v>6</v>
      </c>
      <c r="F8125" s="42">
        <v>12.6</v>
      </c>
      <c r="G8125" s="8">
        <f t="shared" si="484"/>
        <v>18</v>
      </c>
      <c r="H8125" s="8">
        <f t="shared" si="485"/>
        <v>297</v>
      </c>
      <c r="I8125" s="8">
        <f t="shared" si="486"/>
        <v>74.25</v>
      </c>
      <c r="J8125" s="1">
        <v>18</v>
      </c>
      <c r="K8125" s="1">
        <v>25</v>
      </c>
      <c r="M8125" s="45"/>
      <c r="N8125" s="45"/>
      <c r="O8125" s="45"/>
      <c r="P8125" s="28"/>
      <c r="Q8125" s="28"/>
      <c r="R8125" s="25"/>
      <c r="Z8125"/>
    </row>
    <row r="8126" spans="1:26" x14ac:dyDescent="0.25">
      <c r="A8126" s="2" t="s">
        <v>6</v>
      </c>
      <c r="B8126" s="3">
        <v>2008</v>
      </c>
      <c r="C8126" s="3">
        <v>12</v>
      </c>
      <c r="D8126" s="3">
        <v>4</v>
      </c>
      <c r="E8126" s="3">
        <v>7</v>
      </c>
      <c r="F8126" s="42">
        <v>12.7</v>
      </c>
      <c r="G8126" s="8">
        <f t="shared" si="484"/>
        <v>18</v>
      </c>
      <c r="H8126" s="8">
        <f t="shared" si="485"/>
        <v>291.50000000000006</v>
      </c>
      <c r="I8126" s="8">
        <f t="shared" si="486"/>
        <v>72.875000000000014</v>
      </c>
      <c r="J8126" s="1">
        <v>18</v>
      </c>
      <c r="K8126" s="1">
        <v>25</v>
      </c>
      <c r="M8126" s="45"/>
      <c r="N8126" s="45"/>
      <c r="O8126" s="45"/>
      <c r="P8126" s="28"/>
      <c r="Q8126" s="28"/>
      <c r="R8126" s="25"/>
      <c r="Z8126"/>
    </row>
    <row r="8127" spans="1:26" x14ac:dyDescent="0.25">
      <c r="A8127" s="2" t="s">
        <v>6</v>
      </c>
      <c r="B8127" s="3">
        <v>2008</v>
      </c>
      <c r="C8127" s="3">
        <v>12</v>
      </c>
      <c r="D8127" s="3">
        <v>4</v>
      </c>
      <c r="E8127" s="3">
        <v>8</v>
      </c>
      <c r="F8127" s="42">
        <v>12.6</v>
      </c>
      <c r="G8127" s="8">
        <f t="shared" si="484"/>
        <v>18</v>
      </c>
      <c r="H8127" s="8">
        <f t="shared" si="485"/>
        <v>297</v>
      </c>
      <c r="I8127" s="8">
        <f t="shared" si="486"/>
        <v>74.25</v>
      </c>
      <c r="J8127" s="1">
        <v>18</v>
      </c>
      <c r="K8127" s="1">
        <v>25</v>
      </c>
      <c r="M8127" s="45"/>
      <c r="N8127" s="45"/>
      <c r="O8127" s="45"/>
      <c r="P8127" s="28"/>
      <c r="Q8127" s="28"/>
      <c r="R8127" s="25"/>
      <c r="Z8127"/>
    </row>
    <row r="8128" spans="1:26" x14ac:dyDescent="0.25">
      <c r="A8128" s="2" t="s">
        <v>6</v>
      </c>
      <c r="B8128" s="3">
        <v>2008</v>
      </c>
      <c r="C8128" s="3">
        <v>12</v>
      </c>
      <c r="D8128" s="3">
        <v>4</v>
      </c>
      <c r="E8128" s="3">
        <v>9</v>
      </c>
      <c r="F8128" s="42">
        <v>13.1</v>
      </c>
      <c r="G8128" s="8">
        <f t="shared" si="484"/>
        <v>18</v>
      </c>
      <c r="H8128" s="8">
        <f t="shared" si="485"/>
        <v>269.5</v>
      </c>
      <c r="I8128" s="8">
        <f t="shared" si="486"/>
        <v>67.375</v>
      </c>
      <c r="J8128" s="1">
        <v>18</v>
      </c>
      <c r="K8128" s="1">
        <v>25</v>
      </c>
      <c r="M8128" s="45"/>
      <c r="N8128" s="45"/>
      <c r="O8128" s="45"/>
      <c r="P8128" s="28"/>
      <c r="Q8128" s="28"/>
      <c r="R8128" s="25"/>
      <c r="Z8128"/>
    </row>
    <row r="8129" spans="1:26" x14ac:dyDescent="0.25">
      <c r="A8129" s="2" t="s">
        <v>6</v>
      </c>
      <c r="B8129" s="3">
        <v>2008</v>
      </c>
      <c r="C8129" s="3">
        <v>12</v>
      </c>
      <c r="D8129" s="3">
        <v>4</v>
      </c>
      <c r="E8129" s="3">
        <v>10</v>
      </c>
      <c r="F8129" s="42">
        <v>13.8</v>
      </c>
      <c r="G8129" s="8">
        <f t="shared" si="484"/>
        <v>18</v>
      </c>
      <c r="H8129" s="8">
        <f t="shared" si="485"/>
        <v>230.99999999999997</v>
      </c>
      <c r="I8129" s="8">
        <f t="shared" si="486"/>
        <v>57.749999999999993</v>
      </c>
      <c r="J8129" s="1">
        <v>18</v>
      </c>
      <c r="K8129" s="1">
        <v>25</v>
      </c>
      <c r="M8129" s="45"/>
      <c r="N8129" s="45"/>
      <c r="O8129" s="45"/>
      <c r="P8129" s="28"/>
      <c r="Q8129" s="28"/>
      <c r="R8129" s="25"/>
      <c r="Z8129"/>
    </row>
    <row r="8130" spans="1:26" x14ac:dyDescent="0.25">
      <c r="A8130" s="2" t="s">
        <v>6</v>
      </c>
      <c r="B8130" s="3">
        <v>2008</v>
      </c>
      <c r="C8130" s="3">
        <v>12</v>
      </c>
      <c r="D8130" s="3">
        <v>4</v>
      </c>
      <c r="E8130" s="3">
        <v>11</v>
      </c>
      <c r="F8130" s="42">
        <v>14.2</v>
      </c>
      <c r="G8130" s="8">
        <f t="shared" si="484"/>
        <v>18</v>
      </c>
      <c r="H8130" s="8">
        <f t="shared" si="485"/>
        <v>209.00000000000003</v>
      </c>
      <c r="I8130" s="8">
        <f t="shared" si="486"/>
        <v>52.250000000000007</v>
      </c>
      <c r="J8130" s="1">
        <v>18</v>
      </c>
      <c r="K8130" s="1">
        <v>25</v>
      </c>
      <c r="M8130" s="45"/>
      <c r="N8130" s="45"/>
      <c r="O8130" s="45"/>
      <c r="P8130" s="28"/>
      <c r="Q8130" s="28"/>
      <c r="R8130" s="25"/>
      <c r="Z8130"/>
    </row>
    <row r="8131" spans="1:26" x14ac:dyDescent="0.25">
      <c r="A8131" s="2" t="s">
        <v>6</v>
      </c>
      <c r="B8131" s="3">
        <v>2008</v>
      </c>
      <c r="C8131" s="3">
        <v>12</v>
      </c>
      <c r="D8131" s="3">
        <v>4</v>
      </c>
      <c r="E8131" s="3">
        <v>12</v>
      </c>
      <c r="F8131" s="42">
        <v>15.4</v>
      </c>
      <c r="G8131" s="8">
        <f t="shared" si="484"/>
        <v>18</v>
      </c>
      <c r="H8131" s="8">
        <f t="shared" si="485"/>
        <v>142.99999999999997</v>
      </c>
      <c r="I8131" s="8">
        <f t="shared" si="486"/>
        <v>35.749999999999993</v>
      </c>
      <c r="J8131" s="1">
        <v>18</v>
      </c>
      <c r="K8131" s="1">
        <v>25</v>
      </c>
      <c r="M8131" s="45"/>
      <c r="N8131" s="45"/>
      <c r="O8131" s="45"/>
      <c r="P8131" s="28"/>
      <c r="Q8131" s="28"/>
      <c r="R8131" s="25"/>
      <c r="Z8131"/>
    </row>
    <row r="8132" spans="1:26" x14ac:dyDescent="0.25">
      <c r="A8132" s="2" t="s">
        <v>6</v>
      </c>
      <c r="B8132" s="3">
        <v>2008</v>
      </c>
      <c r="C8132" s="3">
        <v>12</v>
      </c>
      <c r="D8132" s="3">
        <v>4</v>
      </c>
      <c r="E8132" s="3">
        <v>13</v>
      </c>
      <c r="F8132" s="42">
        <v>15.5</v>
      </c>
      <c r="G8132" s="8">
        <f t="shared" si="484"/>
        <v>18</v>
      </c>
      <c r="H8132" s="8">
        <f t="shared" si="485"/>
        <v>137.5</v>
      </c>
      <c r="I8132" s="8">
        <f t="shared" si="486"/>
        <v>34.375</v>
      </c>
      <c r="J8132" s="1">
        <v>18</v>
      </c>
      <c r="K8132" s="1">
        <v>25</v>
      </c>
      <c r="M8132" s="45"/>
      <c r="N8132" s="45"/>
      <c r="O8132" s="45"/>
      <c r="P8132" s="28"/>
      <c r="Q8132" s="28"/>
      <c r="R8132" s="25"/>
      <c r="Z8132"/>
    </row>
    <row r="8133" spans="1:26" x14ac:dyDescent="0.25">
      <c r="A8133" s="2" t="s">
        <v>6</v>
      </c>
      <c r="B8133" s="3">
        <v>2008</v>
      </c>
      <c r="C8133" s="3">
        <v>12</v>
      </c>
      <c r="D8133" s="3">
        <v>4</v>
      </c>
      <c r="E8133" s="3">
        <v>14</v>
      </c>
      <c r="F8133" s="42">
        <v>15.4</v>
      </c>
      <c r="G8133" s="8">
        <f t="shared" si="484"/>
        <v>18</v>
      </c>
      <c r="H8133" s="8">
        <f t="shared" si="485"/>
        <v>142.99999999999997</v>
      </c>
      <c r="I8133" s="8">
        <f t="shared" si="486"/>
        <v>35.749999999999993</v>
      </c>
      <c r="J8133" s="1">
        <v>18</v>
      </c>
      <c r="K8133" s="1">
        <v>25</v>
      </c>
      <c r="M8133" s="45"/>
      <c r="N8133" s="45"/>
      <c r="O8133" s="45"/>
      <c r="P8133" s="28"/>
      <c r="Q8133" s="28"/>
      <c r="R8133" s="25"/>
      <c r="Z8133"/>
    </row>
    <row r="8134" spans="1:26" x14ac:dyDescent="0.25">
      <c r="A8134" s="2" t="s">
        <v>6</v>
      </c>
      <c r="B8134" s="3">
        <v>2008</v>
      </c>
      <c r="C8134" s="3">
        <v>12</v>
      </c>
      <c r="D8134" s="3">
        <v>4</v>
      </c>
      <c r="E8134" s="3">
        <v>15</v>
      </c>
      <c r="F8134" s="42">
        <v>15.2</v>
      </c>
      <c r="G8134" s="8">
        <f t="shared" si="484"/>
        <v>18</v>
      </c>
      <c r="H8134" s="8">
        <f t="shared" si="485"/>
        <v>154.00000000000003</v>
      </c>
      <c r="I8134" s="8">
        <f t="shared" si="486"/>
        <v>38.500000000000007</v>
      </c>
      <c r="J8134" s="1">
        <v>18</v>
      </c>
      <c r="K8134" s="1">
        <v>25</v>
      </c>
      <c r="M8134" s="45"/>
      <c r="N8134" s="45"/>
      <c r="O8134" s="45"/>
      <c r="P8134" s="28"/>
      <c r="Q8134" s="28"/>
      <c r="R8134" s="25"/>
      <c r="Z8134"/>
    </row>
    <row r="8135" spans="1:26" x14ac:dyDescent="0.25">
      <c r="A8135" s="2" t="s">
        <v>6</v>
      </c>
      <c r="B8135" s="3">
        <v>2008</v>
      </c>
      <c r="C8135" s="3">
        <v>12</v>
      </c>
      <c r="D8135" s="3">
        <v>4</v>
      </c>
      <c r="E8135" s="3">
        <v>16</v>
      </c>
      <c r="F8135" s="42">
        <v>15.2</v>
      </c>
      <c r="G8135" s="8">
        <f t="shared" ref="G8135:G8198" si="487">IF(A8135="Inverno", $G$3, $G$2)</f>
        <v>18</v>
      </c>
      <c r="H8135" s="8">
        <f t="shared" si="485"/>
        <v>154.00000000000003</v>
      </c>
      <c r="I8135" s="8">
        <f t="shared" si="486"/>
        <v>38.500000000000007</v>
      </c>
      <c r="J8135" s="1">
        <v>18</v>
      </c>
      <c r="K8135" s="1">
        <v>25</v>
      </c>
      <c r="M8135" s="45"/>
      <c r="N8135" s="45"/>
      <c r="O8135" s="45"/>
      <c r="P8135" s="28"/>
      <c r="Q8135" s="28"/>
      <c r="R8135" s="25"/>
      <c r="Z8135"/>
    </row>
    <row r="8136" spans="1:26" x14ac:dyDescent="0.25">
      <c r="A8136" s="2" t="s">
        <v>6</v>
      </c>
      <c r="B8136" s="3">
        <v>2008</v>
      </c>
      <c r="C8136" s="3">
        <v>12</v>
      </c>
      <c r="D8136" s="3">
        <v>4</v>
      </c>
      <c r="E8136" s="3">
        <v>17</v>
      </c>
      <c r="F8136" s="42">
        <v>15.2</v>
      </c>
      <c r="G8136" s="8">
        <f t="shared" si="487"/>
        <v>18</v>
      </c>
      <c r="H8136" s="8">
        <f t="shared" ref="H8136:H8199" si="488">IF(F8136&gt;G8136,0,$D$3*(G8136-F8136)/$D$4)</f>
        <v>154.00000000000003</v>
      </c>
      <c r="I8136" s="8">
        <f t="shared" ref="I8136:I8199" si="489">H8136/$G$4</f>
        <v>38.500000000000007</v>
      </c>
      <c r="J8136" s="1">
        <v>18</v>
      </c>
      <c r="K8136" s="1">
        <v>25</v>
      </c>
      <c r="M8136" s="45"/>
      <c r="N8136" s="45"/>
      <c r="O8136" s="45"/>
      <c r="P8136" s="28"/>
      <c r="Q8136" s="28"/>
      <c r="R8136" s="25"/>
      <c r="Z8136"/>
    </row>
    <row r="8137" spans="1:26" x14ac:dyDescent="0.25">
      <c r="A8137" s="2" t="s">
        <v>6</v>
      </c>
      <c r="B8137" s="3">
        <v>2008</v>
      </c>
      <c r="C8137" s="3">
        <v>12</v>
      </c>
      <c r="D8137" s="3">
        <v>4</v>
      </c>
      <c r="E8137" s="3">
        <v>18</v>
      </c>
      <c r="F8137" s="42">
        <v>15.2</v>
      </c>
      <c r="G8137" s="8">
        <f t="shared" si="487"/>
        <v>18</v>
      </c>
      <c r="H8137" s="8">
        <f t="shared" si="488"/>
        <v>154.00000000000003</v>
      </c>
      <c r="I8137" s="8">
        <f t="shared" si="489"/>
        <v>38.500000000000007</v>
      </c>
      <c r="J8137" s="1">
        <v>18</v>
      </c>
      <c r="K8137" s="1">
        <v>25</v>
      </c>
      <c r="M8137" s="45"/>
      <c r="N8137" s="45"/>
      <c r="O8137" s="45"/>
      <c r="P8137" s="28"/>
      <c r="Q8137" s="28"/>
      <c r="R8137" s="25"/>
      <c r="Z8137"/>
    </row>
    <row r="8138" spans="1:26" x14ac:dyDescent="0.25">
      <c r="A8138" s="2" t="s">
        <v>6</v>
      </c>
      <c r="B8138" s="3">
        <v>2008</v>
      </c>
      <c r="C8138" s="3">
        <v>12</v>
      </c>
      <c r="D8138" s="3">
        <v>4</v>
      </c>
      <c r="E8138" s="3">
        <v>19</v>
      </c>
      <c r="F8138" s="42">
        <v>15.3</v>
      </c>
      <c r="G8138" s="8">
        <f t="shared" si="487"/>
        <v>18</v>
      </c>
      <c r="H8138" s="8">
        <f t="shared" si="488"/>
        <v>148.49999999999997</v>
      </c>
      <c r="I8138" s="8">
        <f t="shared" si="489"/>
        <v>37.124999999999993</v>
      </c>
      <c r="J8138" s="1">
        <v>18</v>
      </c>
      <c r="K8138" s="1">
        <v>25</v>
      </c>
      <c r="M8138" s="45"/>
      <c r="N8138" s="45"/>
      <c r="O8138" s="45"/>
      <c r="P8138" s="28"/>
      <c r="Q8138" s="28"/>
      <c r="R8138" s="25"/>
      <c r="Z8138"/>
    </row>
    <row r="8139" spans="1:26" x14ac:dyDescent="0.25">
      <c r="A8139" s="2" t="s">
        <v>6</v>
      </c>
      <c r="B8139" s="3">
        <v>2008</v>
      </c>
      <c r="C8139" s="3">
        <v>12</v>
      </c>
      <c r="D8139" s="3">
        <v>4</v>
      </c>
      <c r="E8139" s="3">
        <v>20</v>
      </c>
      <c r="F8139" s="42">
        <v>15.4</v>
      </c>
      <c r="G8139" s="8">
        <f t="shared" si="487"/>
        <v>18</v>
      </c>
      <c r="H8139" s="8">
        <f t="shared" si="488"/>
        <v>142.99999999999997</v>
      </c>
      <c r="I8139" s="8">
        <f t="shared" si="489"/>
        <v>35.749999999999993</v>
      </c>
      <c r="J8139" s="1">
        <v>18</v>
      </c>
      <c r="K8139" s="1">
        <v>25</v>
      </c>
      <c r="M8139" s="45"/>
      <c r="N8139" s="45"/>
      <c r="O8139" s="45"/>
      <c r="P8139" s="28"/>
      <c r="Q8139" s="28"/>
      <c r="R8139" s="25"/>
      <c r="Z8139"/>
    </row>
    <row r="8140" spans="1:26" x14ac:dyDescent="0.25">
      <c r="A8140" s="2" t="s">
        <v>6</v>
      </c>
      <c r="B8140" s="3">
        <v>2008</v>
      </c>
      <c r="C8140" s="3">
        <v>12</v>
      </c>
      <c r="D8140" s="3">
        <v>4</v>
      </c>
      <c r="E8140" s="3">
        <v>21</v>
      </c>
      <c r="F8140" s="42">
        <v>15.5</v>
      </c>
      <c r="G8140" s="8">
        <f t="shared" si="487"/>
        <v>18</v>
      </c>
      <c r="H8140" s="8">
        <f t="shared" si="488"/>
        <v>137.5</v>
      </c>
      <c r="I8140" s="8">
        <f t="shared" si="489"/>
        <v>34.375</v>
      </c>
      <c r="J8140" s="1">
        <v>18</v>
      </c>
      <c r="K8140" s="1">
        <v>25</v>
      </c>
      <c r="M8140" s="45"/>
      <c r="N8140" s="45"/>
      <c r="O8140" s="45"/>
      <c r="P8140" s="28"/>
      <c r="Q8140" s="28"/>
      <c r="R8140" s="25"/>
      <c r="Z8140"/>
    </row>
    <row r="8141" spans="1:26" x14ac:dyDescent="0.25">
      <c r="A8141" s="2" t="s">
        <v>6</v>
      </c>
      <c r="B8141" s="3">
        <v>2008</v>
      </c>
      <c r="C8141" s="3">
        <v>12</v>
      </c>
      <c r="D8141" s="3">
        <v>4</v>
      </c>
      <c r="E8141" s="3">
        <v>22</v>
      </c>
      <c r="F8141" s="42">
        <v>15.6</v>
      </c>
      <c r="G8141" s="8">
        <f t="shared" si="487"/>
        <v>18</v>
      </c>
      <c r="H8141" s="8">
        <f t="shared" si="488"/>
        <v>132.00000000000003</v>
      </c>
      <c r="I8141" s="8">
        <f t="shared" si="489"/>
        <v>33.000000000000007</v>
      </c>
      <c r="J8141" s="1">
        <v>18</v>
      </c>
      <c r="K8141" s="1">
        <v>25</v>
      </c>
      <c r="M8141" s="45"/>
      <c r="N8141" s="45"/>
      <c r="O8141" s="45"/>
      <c r="P8141" s="28"/>
      <c r="Q8141" s="28"/>
      <c r="R8141" s="25"/>
      <c r="Z8141"/>
    </row>
    <row r="8142" spans="1:26" x14ac:dyDescent="0.25">
      <c r="A8142" s="2" t="s">
        <v>6</v>
      </c>
      <c r="B8142" s="3">
        <v>2008</v>
      </c>
      <c r="C8142" s="3">
        <v>12</v>
      </c>
      <c r="D8142" s="3">
        <v>4</v>
      </c>
      <c r="E8142" s="3">
        <v>23</v>
      </c>
      <c r="F8142" s="42">
        <v>15.6</v>
      </c>
      <c r="G8142" s="8">
        <f t="shared" si="487"/>
        <v>18</v>
      </c>
      <c r="H8142" s="8">
        <f t="shared" si="488"/>
        <v>132.00000000000003</v>
      </c>
      <c r="I8142" s="8">
        <f t="shared" si="489"/>
        <v>33.000000000000007</v>
      </c>
      <c r="J8142" s="1">
        <v>18</v>
      </c>
      <c r="K8142" s="1">
        <v>25</v>
      </c>
      <c r="M8142" s="45"/>
      <c r="N8142" s="45"/>
      <c r="O8142" s="45"/>
      <c r="P8142" s="28"/>
      <c r="Q8142" s="28"/>
      <c r="R8142" s="25"/>
      <c r="Z8142"/>
    </row>
    <row r="8143" spans="1:26" x14ac:dyDescent="0.25">
      <c r="A8143" s="2" t="s">
        <v>6</v>
      </c>
      <c r="B8143" s="3">
        <v>2008</v>
      </c>
      <c r="C8143" s="3">
        <v>12</v>
      </c>
      <c r="D8143" s="3">
        <v>5</v>
      </c>
      <c r="E8143" s="3">
        <v>0</v>
      </c>
      <c r="F8143" s="42">
        <v>15.5</v>
      </c>
      <c r="G8143" s="8">
        <f t="shared" si="487"/>
        <v>18</v>
      </c>
      <c r="H8143" s="8">
        <f t="shared" si="488"/>
        <v>137.5</v>
      </c>
      <c r="I8143" s="8">
        <f t="shared" si="489"/>
        <v>34.375</v>
      </c>
      <c r="J8143" s="1">
        <v>18</v>
      </c>
      <c r="K8143" s="1">
        <v>25</v>
      </c>
      <c r="M8143" s="45"/>
      <c r="N8143" s="45"/>
      <c r="O8143" s="45"/>
      <c r="P8143" s="28"/>
      <c r="Q8143" s="28"/>
      <c r="R8143" s="25"/>
      <c r="Z8143"/>
    </row>
    <row r="8144" spans="1:26" x14ac:dyDescent="0.25">
      <c r="A8144" s="2" t="s">
        <v>6</v>
      </c>
      <c r="B8144" s="3">
        <v>2008</v>
      </c>
      <c r="C8144" s="3">
        <v>12</v>
      </c>
      <c r="D8144" s="3">
        <v>5</v>
      </c>
      <c r="E8144" s="3">
        <v>1</v>
      </c>
      <c r="F8144" s="42">
        <v>15.4</v>
      </c>
      <c r="G8144" s="8">
        <f t="shared" si="487"/>
        <v>18</v>
      </c>
      <c r="H8144" s="8">
        <f t="shared" si="488"/>
        <v>142.99999999999997</v>
      </c>
      <c r="I8144" s="8">
        <f t="shared" si="489"/>
        <v>35.749999999999993</v>
      </c>
      <c r="J8144" s="1">
        <v>18</v>
      </c>
      <c r="K8144" s="1">
        <v>25</v>
      </c>
      <c r="M8144" s="45"/>
      <c r="N8144" s="45"/>
      <c r="O8144" s="45"/>
      <c r="P8144" s="28"/>
      <c r="Q8144" s="28"/>
      <c r="R8144" s="25"/>
      <c r="Z8144"/>
    </row>
    <row r="8145" spans="1:26" x14ac:dyDescent="0.25">
      <c r="A8145" s="2" t="s">
        <v>6</v>
      </c>
      <c r="B8145" s="3">
        <v>2008</v>
      </c>
      <c r="C8145" s="3">
        <v>12</v>
      </c>
      <c r="D8145" s="3">
        <v>5</v>
      </c>
      <c r="E8145" s="3">
        <v>2</v>
      </c>
      <c r="F8145" s="42">
        <v>15.5</v>
      </c>
      <c r="G8145" s="8">
        <f t="shared" si="487"/>
        <v>18</v>
      </c>
      <c r="H8145" s="8">
        <f t="shared" si="488"/>
        <v>137.5</v>
      </c>
      <c r="I8145" s="8">
        <f t="shared" si="489"/>
        <v>34.375</v>
      </c>
      <c r="J8145" s="1">
        <v>18</v>
      </c>
      <c r="K8145" s="1">
        <v>25</v>
      </c>
      <c r="M8145" s="45"/>
      <c r="N8145" s="45"/>
      <c r="O8145" s="45"/>
      <c r="P8145" s="28"/>
      <c r="Q8145" s="28"/>
      <c r="R8145" s="25"/>
      <c r="Z8145"/>
    </row>
    <row r="8146" spans="1:26" x14ac:dyDescent="0.25">
      <c r="A8146" s="2" t="s">
        <v>6</v>
      </c>
      <c r="B8146" s="3">
        <v>2008</v>
      </c>
      <c r="C8146" s="3">
        <v>12</v>
      </c>
      <c r="D8146" s="3">
        <v>5</v>
      </c>
      <c r="E8146" s="3">
        <v>3</v>
      </c>
      <c r="F8146" s="42">
        <v>15.3</v>
      </c>
      <c r="G8146" s="8">
        <f t="shared" si="487"/>
        <v>18</v>
      </c>
      <c r="H8146" s="8">
        <f t="shared" si="488"/>
        <v>148.49999999999997</v>
      </c>
      <c r="I8146" s="8">
        <f t="shared" si="489"/>
        <v>37.124999999999993</v>
      </c>
      <c r="J8146" s="1">
        <v>18</v>
      </c>
      <c r="K8146" s="1">
        <v>25</v>
      </c>
      <c r="M8146" s="45"/>
      <c r="N8146" s="45"/>
      <c r="O8146" s="45"/>
      <c r="P8146" s="28"/>
      <c r="Q8146" s="28"/>
      <c r="R8146" s="25"/>
      <c r="Z8146"/>
    </row>
    <row r="8147" spans="1:26" x14ac:dyDescent="0.25">
      <c r="A8147" s="2" t="s">
        <v>6</v>
      </c>
      <c r="B8147" s="3">
        <v>2008</v>
      </c>
      <c r="C8147" s="3">
        <v>12</v>
      </c>
      <c r="D8147" s="3">
        <v>5</v>
      </c>
      <c r="E8147" s="3">
        <v>4</v>
      </c>
      <c r="F8147" s="42">
        <v>15.2</v>
      </c>
      <c r="G8147" s="8">
        <f t="shared" si="487"/>
        <v>18</v>
      </c>
      <c r="H8147" s="8">
        <f t="shared" si="488"/>
        <v>154.00000000000003</v>
      </c>
      <c r="I8147" s="8">
        <f t="shared" si="489"/>
        <v>38.500000000000007</v>
      </c>
      <c r="J8147" s="1">
        <v>18</v>
      </c>
      <c r="K8147" s="1">
        <v>25</v>
      </c>
      <c r="M8147" s="45"/>
      <c r="N8147" s="45"/>
      <c r="O8147" s="45"/>
      <c r="P8147" s="28"/>
      <c r="Q8147" s="28"/>
      <c r="R8147" s="25"/>
      <c r="Z8147"/>
    </row>
    <row r="8148" spans="1:26" x14ac:dyDescent="0.25">
      <c r="A8148" s="2" t="s">
        <v>6</v>
      </c>
      <c r="B8148" s="3">
        <v>2008</v>
      </c>
      <c r="C8148" s="3">
        <v>12</v>
      </c>
      <c r="D8148" s="3">
        <v>5</v>
      </c>
      <c r="E8148" s="3">
        <v>5</v>
      </c>
      <c r="F8148" s="42">
        <v>15</v>
      </c>
      <c r="G8148" s="8">
        <f t="shared" si="487"/>
        <v>18</v>
      </c>
      <c r="H8148" s="8">
        <f t="shared" si="488"/>
        <v>165</v>
      </c>
      <c r="I8148" s="8">
        <f t="shared" si="489"/>
        <v>41.25</v>
      </c>
      <c r="J8148" s="1">
        <v>18</v>
      </c>
      <c r="K8148" s="1">
        <v>25</v>
      </c>
      <c r="M8148" s="45"/>
      <c r="N8148" s="45"/>
      <c r="O8148" s="45"/>
      <c r="P8148" s="28"/>
      <c r="Q8148" s="28"/>
      <c r="R8148" s="25"/>
      <c r="Z8148"/>
    </row>
    <row r="8149" spans="1:26" x14ac:dyDescent="0.25">
      <c r="A8149" s="2" t="s">
        <v>6</v>
      </c>
      <c r="B8149" s="3">
        <v>2008</v>
      </c>
      <c r="C8149" s="3">
        <v>12</v>
      </c>
      <c r="D8149" s="3">
        <v>5</v>
      </c>
      <c r="E8149" s="3">
        <v>6</v>
      </c>
      <c r="F8149" s="42">
        <v>14.9</v>
      </c>
      <c r="G8149" s="8">
        <f t="shared" si="487"/>
        <v>18</v>
      </c>
      <c r="H8149" s="8">
        <f t="shared" si="488"/>
        <v>170.49999999999997</v>
      </c>
      <c r="I8149" s="8">
        <f t="shared" si="489"/>
        <v>42.624999999999993</v>
      </c>
      <c r="J8149" s="1">
        <v>18</v>
      </c>
      <c r="K8149" s="1">
        <v>25</v>
      </c>
      <c r="M8149" s="45"/>
      <c r="N8149" s="45"/>
      <c r="O8149" s="45"/>
      <c r="P8149" s="28"/>
      <c r="Q8149" s="28"/>
      <c r="R8149" s="25"/>
      <c r="Z8149"/>
    </row>
    <row r="8150" spans="1:26" x14ac:dyDescent="0.25">
      <c r="A8150" s="2" t="s">
        <v>6</v>
      </c>
      <c r="B8150" s="3">
        <v>2008</v>
      </c>
      <c r="C8150" s="3">
        <v>12</v>
      </c>
      <c r="D8150" s="3">
        <v>5</v>
      </c>
      <c r="E8150" s="3">
        <v>7</v>
      </c>
      <c r="F8150" s="42">
        <v>14.9</v>
      </c>
      <c r="G8150" s="8">
        <f t="shared" si="487"/>
        <v>18</v>
      </c>
      <c r="H8150" s="8">
        <f t="shared" si="488"/>
        <v>170.49999999999997</v>
      </c>
      <c r="I8150" s="8">
        <f t="shared" si="489"/>
        <v>42.624999999999993</v>
      </c>
      <c r="J8150" s="1">
        <v>18</v>
      </c>
      <c r="K8150" s="1">
        <v>25</v>
      </c>
      <c r="M8150" s="45"/>
      <c r="N8150" s="45"/>
      <c r="O8150" s="45"/>
      <c r="P8150" s="28"/>
      <c r="Q8150" s="28"/>
      <c r="R8150" s="25"/>
      <c r="Z8150"/>
    </row>
    <row r="8151" spans="1:26" x14ac:dyDescent="0.25">
      <c r="A8151" s="2" t="s">
        <v>6</v>
      </c>
      <c r="B8151" s="3">
        <v>2008</v>
      </c>
      <c r="C8151" s="3">
        <v>12</v>
      </c>
      <c r="D8151" s="3">
        <v>5</v>
      </c>
      <c r="E8151" s="3">
        <v>8</v>
      </c>
      <c r="F8151" s="42">
        <v>14.9</v>
      </c>
      <c r="G8151" s="8">
        <f t="shared" si="487"/>
        <v>18</v>
      </c>
      <c r="H8151" s="8">
        <f t="shared" si="488"/>
        <v>170.49999999999997</v>
      </c>
      <c r="I8151" s="8">
        <f t="shared" si="489"/>
        <v>42.624999999999993</v>
      </c>
      <c r="J8151" s="1">
        <v>18</v>
      </c>
      <c r="K8151" s="1">
        <v>25</v>
      </c>
      <c r="M8151" s="45"/>
      <c r="N8151" s="45"/>
      <c r="O8151" s="45"/>
      <c r="P8151" s="28"/>
      <c r="Q8151" s="28"/>
      <c r="R8151" s="25"/>
      <c r="Z8151"/>
    </row>
    <row r="8152" spans="1:26" x14ac:dyDescent="0.25">
      <c r="A8152" s="2" t="s">
        <v>6</v>
      </c>
      <c r="B8152" s="3">
        <v>2008</v>
      </c>
      <c r="C8152" s="3">
        <v>12</v>
      </c>
      <c r="D8152" s="3">
        <v>5</v>
      </c>
      <c r="E8152" s="3">
        <v>9</v>
      </c>
      <c r="F8152" s="42">
        <v>14.9</v>
      </c>
      <c r="G8152" s="8">
        <f t="shared" si="487"/>
        <v>18</v>
      </c>
      <c r="H8152" s="8">
        <f t="shared" si="488"/>
        <v>170.49999999999997</v>
      </c>
      <c r="I8152" s="8">
        <f t="shared" si="489"/>
        <v>42.624999999999993</v>
      </c>
      <c r="J8152" s="1">
        <v>18</v>
      </c>
      <c r="K8152" s="1">
        <v>25</v>
      </c>
      <c r="M8152" s="45"/>
      <c r="N8152" s="45"/>
      <c r="O8152" s="45"/>
      <c r="P8152" s="28"/>
      <c r="Q8152" s="28"/>
      <c r="R8152" s="25"/>
      <c r="Z8152"/>
    </row>
    <row r="8153" spans="1:26" x14ac:dyDescent="0.25">
      <c r="A8153" s="2" t="s">
        <v>6</v>
      </c>
      <c r="B8153" s="3">
        <v>2008</v>
      </c>
      <c r="C8153" s="3">
        <v>12</v>
      </c>
      <c r="D8153" s="3">
        <v>5</v>
      </c>
      <c r="E8153" s="3">
        <v>10</v>
      </c>
      <c r="F8153" s="42">
        <v>15</v>
      </c>
      <c r="G8153" s="8">
        <f t="shared" si="487"/>
        <v>18</v>
      </c>
      <c r="H8153" s="8">
        <f t="shared" si="488"/>
        <v>165</v>
      </c>
      <c r="I8153" s="8">
        <f t="shared" si="489"/>
        <v>41.25</v>
      </c>
      <c r="J8153" s="1">
        <v>18</v>
      </c>
      <c r="K8153" s="1">
        <v>25</v>
      </c>
      <c r="M8153" s="45"/>
      <c r="N8153" s="45"/>
      <c r="O8153" s="45"/>
      <c r="P8153" s="28"/>
      <c r="Q8153" s="28"/>
      <c r="R8153" s="25"/>
      <c r="Z8153"/>
    </row>
    <row r="8154" spans="1:26" x14ac:dyDescent="0.25">
      <c r="A8154" s="2" t="s">
        <v>6</v>
      </c>
      <c r="B8154" s="3">
        <v>2008</v>
      </c>
      <c r="C8154" s="3">
        <v>12</v>
      </c>
      <c r="D8154" s="3">
        <v>5</v>
      </c>
      <c r="E8154" s="3">
        <v>11</v>
      </c>
      <c r="F8154" s="42">
        <v>15.2</v>
      </c>
      <c r="G8154" s="8">
        <f t="shared" si="487"/>
        <v>18</v>
      </c>
      <c r="H8154" s="8">
        <f t="shared" si="488"/>
        <v>154.00000000000003</v>
      </c>
      <c r="I8154" s="8">
        <f t="shared" si="489"/>
        <v>38.500000000000007</v>
      </c>
      <c r="J8154" s="1">
        <v>18</v>
      </c>
      <c r="K8154" s="1">
        <v>25</v>
      </c>
      <c r="M8154" s="45"/>
      <c r="N8154" s="45"/>
      <c r="O8154" s="45"/>
      <c r="P8154" s="28"/>
      <c r="Q8154" s="28"/>
      <c r="R8154" s="25"/>
      <c r="Z8154"/>
    </row>
    <row r="8155" spans="1:26" x14ac:dyDescent="0.25">
      <c r="A8155" s="2" t="s">
        <v>6</v>
      </c>
      <c r="B8155" s="3">
        <v>2008</v>
      </c>
      <c r="C8155" s="3">
        <v>12</v>
      </c>
      <c r="D8155" s="3">
        <v>5</v>
      </c>
      <c r="E8155" s="3">
        <v>12</v>
      </c>
      <c r="F8155" s="42">
        <v>16.899999999999999</v>
      </c>
      <c r="G8155" s="8">
        <f t="shared" si="487"/>
        <v>18</v>
      </c>
      <c r="H8155" s="8">
        <f t="shared" si="488"/>
        <v>60.500000000000078</v>
      </c>
      <c r="I8155" s="8">
        <f t="shared" si="489"/>
        <v>15.12500000000002</v>
      </c>
      <c r="J8155" s="1">
        <v>18</v>
      </c>
      <c r="K8155" s="1">
        <v>25</v>
      </c>
      <c r="M8155" s="45"/>
      <c r="N8155" s="45"/>
      <c r="O8155" s="45"/>
      <c r="P8155" s="28"/>
      <c r="Q8155" s="28"/>
      <c r="R8155" s="25"/>
      <c r="Z8155"/>
    </row>
    <row r="8156" spans="1:26" x14ac:dyDescent="0.25">
      <c r="A8156" s="2" t="s">
        <v>6</v>
      </c>
      <c r="B8156" s="3">
        <v>2008</v>
      </c>
      <c r="C8156" s="3">
        <v>12</v>
      </c>
      <c r="D8156" s="3">
        <v>5</v>
      </c>
      <c r="E8156" s="3">
        <v>13</v>
      </c>
      <c r="F8156" s="42">
        <v>17.399999999999999</v>
      </c>
      <c r="G8156" s="8">
        <f t="shared" si="487"/>
        <v>18</v>
      </c>
      <c r="H8156" s="8">
        <f t="shared" si="488"/>
        <v>33.000000000000078</v>
      </c>
      <c r="I8156" s="8">
        <f t="shared" si="489"/>
        <v>8.2500000000000195</v>
      </c>
      <c r="J8156" s="1">
        <v>18</v>
      </c>
      <c r="K8156" s="1">
        <v>25</v>
      </c>
      <c r="M8156" s="45"/>
      <c r="N8156" s="45"/>
      <c r="O8156" s="45"/>
      <c r="P8156" s="28"/>
      <c r="Q8156" s="28"/>
      <c r="R8156" s="25"/>
      <c r="Z8156"/>
    </row>
    <row r="8157" spans="1:26" x14ac:dyDescent="0.25">
      <c r="A8157" s="2" t="s">
        <v>6</v>
      </c>
      <c r="B8157" s="3">
        <v>2008</v>
      </c>
      <c r="C8157" s="3">
        <v>12</v>
      </c>
      <c r="D8157" s="3">
        <v>5</v>
      </c>
      <c r="E8157" s="3">
        <v>14</v>
      </c>
      <c r="F8157" s="42">
        <v>17.600000000000001</v>
      </c>
      <c r="G8157" s="8">
        <f t="shared" si="487"/>
        <v>18</v>
      </c>
      <c r="H8157" s="8">
        <f t="shared" si="488"/>
        <v>21.999999999999922</v>
      </c>
      <c r="I8157" s="8">
        <f t="shared" si="489"/>
        <v>5.4999999999999805</v>
      </c>
      <c r="J8157" s="1">
        <v>18</v>
      </c>
      <c r="K8157" s="1">
        <v>25</v>
      </c>
      <c r="M8157" s="45"/>
      <c r="N8157" s="45"/>
      <c r="O8157" s="45"/>
      <c r="P8157" s="28"/>
      <c r="Q8157" s="28"/>
      <c r="R8157" s="25"/>
      <c r="Z8157"/>
    </row>
    <row r="8158" spans="1:26" x14ac:dyDescent="0.25">
      <c r="A8158" s="2" t="s">
        <v>6</v>
      </c>
      <c r="B8158" s="3">
        <v>2008</v>
      </c>
      <c r="C8158" s="3">
        <v>12</v>
      </c>
      <c r="D8158" s="3">
        <v>5</v>
      </c>
      <c r="E8158" s="3">
        <v>15</v>
      </c>
      <c r="F8158" s="42">
        <v>17</v>
      </c>
      <c r="G8158" s="8">
        <f t="shared" si="487"/>
        <v>18</v>
      </c>
      <c r="H8158" s="8">
        <f t="shared" si="488"/>
        <v>55</v>
      </c>
      <c r="I8158" s="8">
        <f t="shared" si="489"/>
        <v>13.75</v>
      </c>
      <c r="J8158" s="1">
        <v>18</v>
      </c>
      <c r="K8158" s="1">
        <v>25</v>
      </c>
      <c r="M8158" s="45"/>
      <c r="N8158" s="45"/>
      <c r="O8158" s="45"/>
      <c r="P8158" s="28"/>
      <c r="Q8158" s="28"/>
      <c r="R8158" s="25"/>
      <c r="Z8158"/>
    </row>
    <row r="8159" spans="1:26" x14ac:dyDescent="0.25">
      <c r="A8159" s="2" t="s">
        <v>6</v>
      </c>
      <c r="B8159" s="3">
        <v>2008</v>
      </c>
      <c r="C8159" s="3">
        <v>12</v>
      </c>
      <c r="D8159" s="3">
        <v>5</v>
      </c>
      <c r="E8159" s="3">
        <v>16</v>
      </c>
      <c r="F8159" s="42">
        <v>16.7</v>
      </c>
      <c r="G8159" s="8">
        <f t="shared" si="487"/>
        <v>18</v>
      </c>
      <c r="H8159" s="8">
        <f t="shared" si="488"/>
        <v>71.500000000000043</v>
      </c>
      <c r="I8159" s="8">
        <f t="shared" si="489"/>
        <v>17.875000000000011</v>
      </c>
      <c r="J8159" s="1">
        <v>18</v>
      </c>
      <c r="K8159" s="1">
        <v>25</v>
      </c>
      <c r="M8159" s="45"/>
      <c r="N8159" s="45"/>
      <c r="O8159" s="45"/>
      <c r="P8159" s="28"/>
      <c r="Q8159" s="28"/>
      <c r="R8159" s="25"/>
      <c r="Z8159"/>
    </row>
    <row r="8160" spans="1:26" x14ac:dyDescent="0.25">
      <c r="A8160" s="2" t="s">
        <v>6</v>
      </c>
      <c r="B8160" s="3">
        <v>2008</v>
      </c>
      <c r="C8160" s="3">
        <v>12</v>
      </c>
      <c r="D8160" s="3">
        <v>5</v>
      </c>
      <c r="E8160" s="3">
        <v>17</v>
      </c>
      <c r="F8160" s="42">
        <v>15.9</v>
      </c>
      <c r="G8160" s="8">
        <f t="shared" si="487"/>
        <v>18</v>
      </c>
      <c r="H8160" s="8">
        <f t="shared" si="488"/>
        <v>115.49999999999999</v>
      </c>
      <c r="I8160" s="8">
        <f t="shared" si="489"/>
        <v>28.874999999999996</v>
      </c>
      <c r="J8160" s="1">
        <v>18</v>
      </c>
      <c r="K8160" s="1">
        <v>25</v>
      </c>
      <c r="M8160" s="45"/>
      <c r="N8160" s="45"/>
      <c r="O8160" s="45"/>
      <c r="P8160" s="28"/>
      <c r="Q8160" s="28"/>
      <c r="R8160" s="25"/>
      <c r="Z8160"/>
    </row>
    <row r="8161" spans="1:26" x14ac:dyDescent="0.25">
      <c r="A8161" s="2" t="s">
        <v>6</v>
      </c>
      <c r="B8161" s="3">
        <v>2008</v>
      </c>
      <c r="C8161" s="3">
        <v>12</v>
      </c>
      <c r="D8161" s="3">
        <v>5</v>
      </c>
      <c r="E8161" s="3">
        <v>18</v>
      </c>
      <c r="F8161" s="42">
        <v>15</v>
      </c>
      <c r="G8161" s="8">
        <f t="shared" si="487"/>
        <v>18</v>
      </c>
      <c r="H8161" s="8">
        <f t="shared" si="488"/>
        <v>165</v>
      </c>
      <c r="I8161" s="8">
        <f t="shared" si="489"/>
        <v>41.25</v>
      </c>
      <c r="J8161" s="1">
        <v>18</v>
      </c>
      <c r="K8161" s="1">
        <v>25</v>
      </c>
      <c r="M8161" s="45"/>
      <c r="N8161" s="45"/>
      <c r="O8161" s="45"/>
      <c r="P8161" s="28"/>
      <c r="Q8161" s="28"/>
      <c r="R8161" s="25"/>
      <c r="Z8161"/>
    </row>
    <row r="8162" spans="1:26" x14ac:dyDescent="0.25">
      <c r="A8162" s="2" t="s">
        <v>6</v>
      </c>
      <c r="B8162" s="3">
        <v>2008</v>
      </c>
      <c r="C8162" s="3">
        <v>12</v>
      </c>
      <c r="D8162" s="3">
        <v>5</v>
      </c>
      <c r="E8162" s="3">
        <v>19</v>
      </c>
      <c r="F8162" s="42">
        <v>14.6</v>
      </c>
      <c r="G8162" s="8">
        <f t="shared" si="487"/>
        <v>18</v>
      </c>
      <c r="H8162" s="8">
        <f t="shared" si="488"/>
        <v>187.00000000000003</v>
      </c>
      <c r="I8162" s="8">
        <f t="shared" si="489"/>
        <v>46.750000000000007</v>
      </c>
      <c r="J8162" s="1">
        <v>18</v>
      </c>
      <c r="K8162" s="1">
        <v>25</v>
      </c>
      <c r="M8162" s="45"/>
      <c r="N8162" s="45"/>
      <c r="O8162" s="45"/>
      <c r="P8162" s="28"/>
      <c r="Q8162" s="28"/>
      <c r="R8162" s="25"/>
      <c r="Z8162"/>
    </row>
    <row r="8163" spans="1:26" x14ac:dyDescent="0.25">
      <c r="A8163" s="2" t="s">
        <v>6</v>
      </c>
      <c r="B8163" s="3">
        <v>2008</v>
      </c>
      <c r="C8163" s="3">
        <v>12</v>
      </c>
      <c r="D8163" s="3">
        <v>5</v>
      </c>
      <c r="E8163" s="3">
        <v>20</v>
      </c>
      <c r="F8163" s="42">
        <v>14.5</v>
      </c>
      <c r="G8163" s="8">
        <f t="shared" si="487"/>
        <v>18</v>
      </c>
      <c r="H8163" s="8">
        <f t="shared" si="488"/>
        <v>192.5</v>
      </c>
      <c r="I8163" s="8">
        <f t="shared" si="489"/>
        <v>48.125</v>
      </c>
      <c r="J8163" s="1">
        <v>18</v>
      </c>
      <c r="K8163" s="1">
        <v>25</v>
      </c>
      <c r="M8163" s="45"/>
      <c r="N8163" s="45"/>
      <c r="O8163" s="45"/>
      <c r="P8163" s="28"/>
      <c r="Q8163" s="28"/>
      <c r="R8163" s="25"/>
      <c r="Z8163"/>
    </row>
    <row r="8164" spans="1:26" x14ac:dyDescent="0.25">
      <c r="A8164" s="2" t="s">
        <v>6</v>
      </c>
      <c r="B8164" s="3">
        <v>2008</v>
      </c>
      <c r="C8164" s="3">
        <v>12</v>
      </c>
      <c r="D8164" s="3">
        <v>5</v>
      </c>
      <c r="E8164" s="3">
        <v>21</v>
      </c>
      <c r="F8164" s="42">
        <v>14.6</v>
      </c>
      <c r="G8164" s="8">
        <f t="shared" si="487"/>
        <v>18</v>
      </c>
      <c r="H8164" s="8">
        <f t="shared" si="488"/>
        <v>187.00000000000003</v>
      </c>
      <c r="I8164" s="8">
        <f t="shared" si="489"/>
        <v>46.750000000000007</v>
      </c>
      <c r="J8164" s="1">
        <v>18</v>
      </c>
      <c r="K8164" s="1">
        <v>25</v>
      </c>
      <c r="M8164" s="45"/>
      <c r="N8164" s="45"/>
      <c r="O8164" s="45"/>
      <c r="P8164" s="28"/>
      <c r="Q8164" s="28"/>
      <c r="R8164" s="25"/>
      <c r="Z8164"/>
    </row>
    <row r="8165" spans="1:26" x14ac:dyDescent="0.25">
      <c r="A8165" s="2" t="s">
        <v>6</v>
      </c>
      <c r="B8165" s="3">
        <v>2008</v>
      </c>
      <c r="C8165" s="3">
        <v>12</v>
      </c>
      <c r="D8165" s="3">
        <v>5</v>
      </c>
      <c r="E8165" s="3">
        <v>22</v>
      </c>
      <c r="F8165" s="42">
        <v>15.2</v>
      </c>
      <c r="G8165" s="8">
        <f t="shared" si="487"/>
        <v>18</v>
      </c>
      <c r="H8165" s="8">
        <f t="shared" si="488"/>
        <v>154.00000000000003</v>
      </c>
      <c r="I8165" s="8">
        <f t="shared" si="489"/>
        <v>38.500000000000007</v>
      </c>
      <c r="J8165" s="1">
        <v>18</v>
      </c>
      <c r="K8165" s="1">
        <v>25</v>
      </c>
      <c r="M8165" s="45"/>
      <c r="N8165" s="45"/>
      <c r="O8165" s="45"/>
      <c r="P8165" s="28"/>
      <c r="Q8165" s="28"/>
      <c r="R8165" s="25"/>
      <c r="Z8165"/>
    </row>
    <row r="8166" spans="1:26" x14ac:dyDescent="0.25">
      <c r="A8166" s="2" t="s">
        <v>6</v>
      </c>
      <c r="B8166" s="3">
        <v>2008</v>
      </c>
      <c r="C8166" s="3">
        <v>12</v>
      </c>
      <c r="D8166" s="3">
        <v>5</v>
      </c>
      <c r="E8166" s="3">
        <v>23</v>
      </c>
      <c r="F8166" s="42">
        <v>15.3</v>
      </c>
      <c r="G8166" s="8">
        <f t="shared" si="487"/>
        <v>18</v>
      </c>
      <c r="H8166" s="8">
        <f t="shared" si="488"/>
        <v>148.49999999999997</v>
      </c>
      <c r="I8166" s="8">
        <f t="shared" si="489"/>
        <v>37.124999999999993</v>
      </c>
      <c r="J8166" s="1">
        <v>18</v>
      </c>
      <c r="K8166" s="1">
        <v>25</v>
      </c>
      <c r="M8166" s="45"/>
      <c r="N8166" s="45"/>
      <c r="O8166" s="45"/>
      <c r="P8166" s="28"/>
      <c r="Q8166" s="28"/>
      <c r="R8166" s="25"/>
      <c r="Z8166"/>
    </row>
    <row r="8167" spans="1:26" x14ac:dyDescent="0.25">
      <c r="A8167" s="2" t="s">
        <v>6</v>
      </c>
      <c r="B8167" s="3">
        <v>2008</v>
      </c>
      <c r="C8167" s="3">
        <v>12</v>
      </c>
      <c r="D8167" s="3">
        <v>6</v>
      </c>
      <c r="E8167" s="3">
        <v>0</v>
      </c>
      <c r="F8167" s="42">
        <v>15.3</v>
      </c>
      <c r="G8167" s="8">
        <f t="shared" si="487"/>
        <v>18</v>
      </c>
      <c r="H8167" s="8">
        <f t="shared" si="488"/>
        <v>148.49999999999997</v>
      </c>
      <c r="I8167" s="8">
        <f t="shared" si="489"/>
        <v>37.124999999999993</v>
      </c>
      <c r="J8167" s="1">
        <v>18</v>
      </c>
      <c r="K8167" s="1">
        <v>25</v>
      </c>
      <c r="M8167" s="45"/>
      <c r="N8167" s="45"/>
      <c r="O8167" s="45"/>
      <c r="P8167" s="28"/>
      <c r="Q8167" s="28"/>
      <c r="R8167" s="25"/>
      <c r="Z8167"/>
    </row>
    <row r="8168" spans="1:26" x14ac:dyDescent="0.25">
      <c r="A8168" s="2" t="s">
        <v>6</v>
      </c>
      <c r="B8168" s="3">
        <v>2008</v>
      </c>
      <c r="C8168" s="3">
        <v>12</v>
      </c>
      <c r="D8168" s="3">
        <v>6</v>
      </c>
      <c r="E8168" s="3">
        <v>1</v>
      </c>
      <c r="F8168" s="42">
        <v>15.2</v>
      </c>
      <c r="G8168" s="8">
        <f t="shared" si="487"/>
        <v>18</v>
      </c>
      <c r="H8168" s="8">
        <f t="shared" si="488"/>
        <v>154.00000000000003</v>
      </c>
      <c r="I8168" s="8">
        <f t="shared" si="489"/>
        <v>38.500000000000007</v>
      </c>
      <c r="J8168" s="1">
        <v>18</v>
      </c>
      <c r="K8168" s="1">
        <v>25</v>
      </c>
      <c r="M8168" s="45"/>
      <c r="N8168" s="45"/>
      <c r="O8168" s="45"/>
      <c r="P8168" s="28"/>
      <c r="Q8168" s="28"/>
      <c r="R8168" s="25"/>
      <c r="Z8168"/>
    </row>
    <row r="8169" spans="1:26" x14ac:dyDescent="0.25">
      <c r="A8169" s="2" t="s">
        <v>6</v>
      </c>
      <c r="B8169" s="3">
        <v>2008</v>
      </c>
      <c r="C8169" s="3">
        <v>12</v>
      </c>
      <c r="D8169" s="3">
        <v>6</v>
      </c>
      <c r="E8169" s="3">
        <v>2</v>
      </c>
      <c r="F8169" s="42">
        <v>15.3</v>
      </c>
      <c r="G8169" s="8">
        <f t="shared" si="487"/>
        <v>18</v>
      </c>
      <c r="H8169" s="8">
        <f t="shared" si="488"/>
        <v>148.49999999999997</v>
      </c>
      <c r="I8169" s="8">
        <f t="shared" si="489"/>
        <v>37.124999999999993</v>
      </c>
      <c r="J8169" s="1">
        <v>18</v>
      </c>
      <c r="K8169" s="1">
        <v>25</v>
      </c>
      <c r="M8169" s="45"/>
      <c r="N8169" s="45"/>
      <c r="O8169" s="45"/>
      <c r="P8169" s="28"/>
      <c r="Q8169" s="28"/>
      <c r="R8169" s="25"/>
      <c r="Z8169"/>
    </row>
    <row r="8170" spans="1:26" x14ac:dyDescent="0.25">
      <c r="A8170" s="2" t="s">
        <v>6</v>
      </c>
      <c r="B8170" s="3">
        <v>2008</v>
      </c>
      <c r="C8170" s="3">
        <v>12</v>
      </c>
      <c r="D8170" s="3">
        <v>6</v>
      </c>
      <c r="E8170" s="3">
        <v>3</v>
      </c>
      <c r="F8170" s="42">
        <v>15.4</v>
      </c>
      <c r="G8170" s="8">
        <f t="shared" si="487"/>
        <v>18</v>
      </c>
      <c r="H8170" s="8">
        <f t="shared" si="488"/>
        <v>142.99999999999997</v>
      </c>
      <c r="I8170" s="8">
        <f t="shared" si="489"/>
        <v>35.749999999999993</v>
      </c>
      <c r="J8170" s="1">
        <v>18</v>
      </c>
      <c r="K8170" s="1">
        <v>25</v>
      </c>
      <c r="M8170" s="45"/>
      <c r="N8170" s="45"/>
      <c r="O8170" s="45"/>
      <c r="P8170" s="28"/>
      <c r="Q8170" s="28"/>
      <c r="R8170" s="25"/>
      <c r="Z8170"/>
    </row>
    <row r="8171" spans="1:26" x14ac:dyDescent="0.25">
      <c r="A8171" s="2" t="s">
        <v>6</v>
      </c>
      <c r="B8171" s="3">
        <v>2008</v>
      </c>
      <c r="C8171" s="3">
        <v>12</v>
      </c>
      <c r="D8171" s="3">
        <v>6</v>
      </c>
      <c r="E8171" s="3">
        <v>4</v>
      </c>
      <c r="F8171" s="42">
        <v>15.6</v>
      </c>
      <c r="G8171" s="8">
        <f t="shared" si="487"/>
        <v>18</v>
      </c>
      <c r="H8171" s="8">
        <f t="shared" si="488"/>
        <v>132.00000000000003</v>
      </c>
      <c r="I8171" s="8">
        <f t="shared" si="489"/>
        <v>33.000000000000007</v>
      </c>
      <c r="J8171" s="1">
        <v>18</v>
      </c>
      <c r="K8171" s="1">
        <v>25</v>
      </c>
      <c r="M8171" s="45"/>
      <c r="N8171" s="45"/>
      <c r="O8171" s="45"/>
      <c r="P8171" s="28"/>
      <c r="Q8171" s="28"/>
      <c r="R8171" s="25"/>
      <c r="Z8171"/>
    </row>
    <row r="8172" spans="1:26" x14ac:dyDescent="0.25">
      <c r="A8172" s="2" t="s">
        <v>6</v>
      </c>
      <c r="B8172" s="3">
        <v>2008</v>
      </c>
      <c r="C8172" s="3">
        <v>12</v>
      </c>
      <c r="D8172" s="3">
        <v>6</v>
      </c>
      <c r="E8172" s="3">
        <v>5</v>
      </c>
      <c r="F8172" s="42">
        <v>15.4</v>
      </c>
      <c r="G8172" s="8">
        <f t="shared" si="487"/>
        <v>18</v>
      </c>
      <c r="H8172" s="8">
        <f t="shared" si="488"/>
        <v>142.99999999999997</v>
      </c>
      <c r="I8172" s="8">
        <f t="shared" si="489"/>
        <v>35.749999999999993</v>
      </c>
      <c r="J8172" s="1">
        <v>18</v>
      </c>
      <c r="K8172" s="1">
        <v>25</v>
      </c>
      <c r="M8172" s="45"/>
      <c r="N8172" s="45"/>
      <c r="O8172" s="45"/>
      <c r="P8172" s="28"/>
      <c r="Q8172" s="28"/>
      <c r="R8172" s="25"/>
      <c r="Z8172"/>
    </row>
    <row r="8173" spans="1:26" x14ac:dyDescent="0.25">
      <c r="A8173" s="2" t="s">
        <v>6</v>
      </c>
      <c r="B8173" s="3">
        <v>2008</v>
      </c>
      <c r="C8173" s="3">
        <v>12</v>
      </c>
      <c r="D8173" s="3">
        <v>6</v>
      </c>
      <c r="E8173" s="3">
        <v>6</v>
      </c>
      <c r="F8173" s="42">
        <v>15.4</v>
      </c>
      <c r="G8173" s="8">
        <f t="shared" si="487"/>
        <v>18</v>
      </c>
      <c r="H8173" s="8">
        <f t="shared" si="488"/>
        <v>142.99999999999997</v>
      </c>
      <c r="I8173" s="8">
        <f t="shared" si="489"/>
        <v>35.749999999999993</v>
      </c>
      <c r="J8173" s="1">
        <v>18</v>
      </c>
      <c r="K8173" s="1">
        <v>25</v>
      </c>
      <c r="M8173" s="45"/>
      <c r="N8173" s="45"/>
      <c r="O8173" s="45"/>
      <c r="P8173" s="28"/>
      <c r="Q8173" s="28"/>
      <c r="R8173" s="25"/>
      <c r="Z8173"/>
    </row>
    <row r="8174" spans="1:26" x14ac:dyDescent="0.25">
      <c r="A8174" s="2" t="s">
        <v>6</v>
      </c>
      <c r="B8174" s="3">
        <v>2008</v>
      </c>
      <c r="C8174" s="3">
        <v>12</v>
      </c>
      <c r="D8174" s="3">
        <v>6</v>
      </c>
      <c r="E8174" s="3">
        <v>7</v>
      </c>
      <c r="F8174" s="42">
        <v>15.5</v>
      </c>
      <c r="G8174" s="8">
        <f t="shared" si="487"/>
        <v>18</v>
      </c>
      <c r="H8174" s="8">
        <f t="shared" si="488"/>
        <v>137.5</v>
      </c>
      <c r="I8174" s="8">
        <f t="shared" si="489"/>
        <v>34.375</v>
      </c>
      <c r="J8174" s="1">
        <v>18</v>
      </c>
      <c r="K8174" s="1">
        <v>25</v>
      </c>
      <c r="M8174" s="45"/>
      <c r="N8174" s="45"/>
      <c r="O8174" s="45"/>
      <c r="P8174" s="28"/>
      <c r="Q8174" s="28"/>
      <c r="R8174" s="25"/>
      <c r="Z8174"/>
    </row>
    <row r="8175" spans="1:26" x14ac:dyDescent="0.25">
      <c r="A8175" s="2" t="s">
        <v>6</v>
      </c>
      <c r="B8175" s="3">
        <v>2008</v>
      </c>
      <c r="C8175" s="3">
        <v>12</v>
      </c>
      <c r="D8175" s="3">
        <v>6</v>
      </c>
      <c r="E8175" s="3">
        <v>8</v>
      </c>
      <c r="F8175" s="42">
        <v>15.5</v>
      </c>
      <c r="G8175" s="8">
        <f t="shared" si="487"/>
        <v>18</v>
      </c>
      <c r="H8175" s="8">
        <f t="shared" si="488"/>
        <v>137.5</v>
      </c>
      <c r="I8175" s="8">
        <f t="shared" si="489"/>
        <v>34.375</v>
      </c>
      <c r="J8175" s="1">
        <v>18</v>
      </c>
      <c r="K8175" s="1">
        <v>25</v>
      </c>
      <c r="M8175" s="45"/>
      <c r="N8175" s="45"/>
      <c r="O8175" s="45"/>
      <c r="P8175" s="28"/>
      <c r="Q8175" s="28"/>
      <c r="R8175" s="25"/>
      <c r="Z8175"/>
    </row>
    <row r="8176" spans="1:26" x14ac:dyDescent="0.25">
      <c r="A8176" s="2" t="s">
        <v>6</v>
      </c>
      <c r="B8176" s="3">
        <v>2008</v>
      </c>
      <c r="C8176" s="3">
        <v>12</v>
      </c>
      <c r="D8176" s="3">
        <v>6</v>
      </c>
      <c r="E8176" s="3">
        <v>9</v>
      </c>
      <c r="F8176" s="42">
        <v>15.6</v>
      </c>
      <c r="G8176" s="8">
        <f t="shared" si="487"/>
        <v>18</v>
      </c>
      <c r="H8176" s="8">
        <f t="shared" si="488"/>
        <v>132.00000000000003</v>
      </c>
      <c r="I8176" s="8">
        <f t="shared" si="489"/>
        <v>33.000000000000007</v>
      </c>
      <c r="J8176" s="1">
        <v>18</v>
      </c>
      <c r="K8176" s="1">
        <v>25</v>
      </c>
      <c r="M8176" s="45"/>
      <c r="N8176" s="45"/>
      <c r="O8176" s="45"/>
      <c r="P8176" s="28"/>
      <c r="Q8176" s="28"/>
      <c r="R8176" s="25"/>
      <c r="Z8176"/>
    </row>
    <row r="8177" spans="1:26" x14ac:dyDescent="0.25">
      <c r="A8177" s="2" t="s">
        <v>6</v>
      </c>
      <c r="B8177" s="3">
        <v>2008</v>
      </c>
      <c r="C8177" s="3">
        <v>12</v>
      </c>
      <c r="D8177" s="3">
        <v>6</v>
      </c>
      <c r="E8177" s="3">
        <v>10</v>
      </c>
      <c r="F8177" s="42">
        <v>15.9</v>
      </c>
      <c r="G8177" s="8">
        <f t="shared" si="487"/>
        <v>18</v>
      </c>
      <c r="H8177" s="8">
        <f t="shared" si="488"/>
        <v>115.49999999999999</v>
      </c>
      <c r="I8177" s="8">
        <f t="shared" si="489"/>
        <v>28.874999999999996</v>
      </c>
      <c r="J8177" s="1">
        <v>18</v>
      </c>
      <c r="K8177" s="1">
        <v>25</v>
      </c>
      <c r="M8177" s="45"/>
      <c r="N8177" s="45"/>
      <c r="O8177" s="45"/>
      <c r="P8177" s="28"/>
      <c r="Q8177" s="28"/>
      <c r="R8177" s="25"/>
      <c r="Z8177"/>
    </row>
    <row r="8178" spans="1:26" x14ac:dyDescent="0.25">
      <c r="A8178" s="2" t="s">
        <v>6</v>
      </c>
      <c r="B8178" s="3">
        <v>2008</v>
      </c>
      <c r="C8178" s="3">
        <v>12</v>
      </c>
      <c r="D8178" s="3">
        <v>6</v>
      </c>
      <c r="E8178" s="3">
        <v>11</v>
      </c>
      <c r="F8178" s="42">
        <v>16.3</v>
      </c>
      <c r="G8178" s="8">
        <f t="shared" si="487"/>
        <v>18</v>
      </c>
      <c r="H8178" s="8">
        <f t="shared" si="488"/>
        <v>93.499999999999957</v>
      </c>
      <c r="I8178" s="8">
        <f t="shared" si="489"/>
        <v>23.374999999999989</v>
      </c>
      <c r="J8178" s="1">
        <v>18</v>
      </c>
      <c r="K8178" s="1">
        <v>25</v>
      </c>
      <c r="M8178" s="45"/>
      <c r="N8178" s="45"/>
      <c r="O8178" s="45"/>
      <c r="P8178" s="28"/>
      <c r="Q8178" s="28"/>
      <c r="R8178" s="25"/>
      <c r="Z8178"/>
    </row>
    <row r="8179" spans="1:26" x14ac:dyDescent="0.25">
      <c r="A8179" s="2" t="s">
        <v>6</v>
      </c>
      <c r="B8179" s="3">
        <v>2008</v>
      </c>
      <c r="C8179" s="3">
        <v>12</v>
      </c>
      <c r="D8179" s="3">
        <v>6</v>
      </c>
      <c r="E8179" s="3">
        <v>12</v>
      </c>
      <c r="F8179" s="42">
        <v>15.1</v>
      </c>
      <c r="G8179" s="8">
        <f t="shared" si="487"/>
        <v>18</v>
      </c>
      <c r="H8179" s="8">
        <f t="shared" si="488"/>
        <v>159.50000000000003</v>
      </c>
      <c r="I8179" s="8">
        <f t="shared" si="489"/>
        <v>39.875000000000007</v>
      </c>
      <c r="J8179" s="1">
        <v>18</v>
      </c>
      <c r="K8179" s="1">
        <v>25</v>
      </c>
      <c r="M8179" s="45"/>
      <c r="N8179" s="45"/>
      <c r="O8179" s="45"/>
      <c r="P8179" s="28"/>
      <c r="Q8179" s="28"/>
      <c r="R8179" s="25"/>
      <c r="Z8179"/>
    </row>
    <row r="8180" spans="1:26" x14ac:dyDescent="0.25">
      <c r="A8180" s="2" t="s">
        <v>6</v>
      </c>
      <c r="B8180" s="3">
        <v>2008</v>
      </c>
      <c r="C8180" s="3">
        <v>12</v>
      </c>
      <c r="D8180" s="3">
        <v>6</v>
      </c>
      <c r="E8180" s="3">
        <v>13</v>
      </c>
      <c r="F8180" s="42">
        <v>15.8</v>
      </c>
      <c r="G8180" s="8">
        <f t="shared" si="487"/>
        <v>18</v>
      </c>
      <c r="H8180" s="8">
        <f t="shared" si="488"/>
        <v>120.99999999999996</v>
      </c>
      <c r="I8180" s="8">
        <f t="shared" si="489"/>
        <v>30.249999999999989</v>
      </c>
      <c r="J8180" s="1">
        <v>18</v>
      </c>
      <c r="K8180" s="1">
        <v>25</v>
      </c>
      <c r="M8180" s="45"/>
      <c r="N8180" s="45"/>
      <c r="O8180" s="45"/>
      <c r="P8180" s="28"/>
      <c r="Q8180" s="28"/>
      <c r="R8180" s="25"/>
      <c r="Z8180"/>
    </row>
    <row r="8181" spans="1:26" x14ac:dyDescent="0.25">
      <c r="A8181" s="2" t="s">
        <v>6</v>
      </c>
      <c r="B8181" s="3">
        <v>2008</v>
      </c>
      <c r="C8181" s="3">
        <v>12</v>
      </c>
      <c r="D8181" s="3">
        <v>6</v>
      </c>
      <c r="E8181" s="3">
        <v>14</v>
      </c>
      <c r="F8181" s="42">
        <v>15.9</v>
      </c>
      <c r="G8181" s="8">
        <f t="shared" si="487"/>
        <v>18</v>
      </c>
      <c r="H8181" s="8">
        <f t="shared" si="488"/>
        <v>115.49999999999999</v>
      </c>
      <c r="I8181" s="8">
        <f t="shared" si="489"/>
        <v>28.874999999999996</v>
      </c>
      <c r="J8181" s="1">
        <v>18</v>
      </c>
      <c r="K8181" s="1">
        <v>25</v>
      </c>
      <c r="M8181" s="45"/>
      <c r="N8181" s="45"/>
      <c r="O8181" s="45"/>
      <c r="P8181" s="28"/>
      <c r="Q8181" s="28"/>
      <c r="R8181" s="25"/>
      <c r="Z8181"/>
    </row>
    <row r="8182" spans="1:26" x14ac:dyDescent="0.25">
      <c r="A8182" s="2" t="s">
        <v>6</v>
      </c>
      <c r="B8182" s="3">
        <v>2008</v>
      </c>
      <c r="C8182" s="3">
        <v>12</v>
      </c>
      <c r="D8182" s="3">
        <v>6</v>
      </c>
      <c r="E8182" s="3">
        <v>15</v>
      </c>
      <c r="F8182" s="42">
        <v>15.4</v>
      </c>
      <c r="G8182" s="8">
        <f t="shared" si="487"/>
        <v>18</v>
      </c>
      <c r="H8182" s="8">
        <f t="shared" si="488"/>
        <v>142.99999999999997</v>
      </c>
      <c r="I8182" s="8">
        <f t="shared" si="489"/>
        <v>35.749999999999993</v>
      </c>
      <c r="J8182" s="1">
        <v>18</v>
      </c>
      <c r="K8182" s="1">
        <v>25</v>
      </c>
      <c r="M8182" s="45"/>
      <c r="N8182" s="45"/>
      <c r="O8182" s="45"/>
      <c r="P8182" s="28"/>
      <c r="Q8182" s="28"/>
      <c r="R8182" s="25"/>
      <c r="Z8182"/>
    </row>
    <row r="8183" spans="1:26" x14ac:dyDescent="0.25">
      <c r="A8183" s="2" t="s">
        <v>6</v>
      </c>
      <c r="B8183" s="3">
        <v>2008</v>
      </c>
      <c r="C8183" s="3">
        <v>12</v>
      </c>
      <c r="D8183" s="3">
        <v>6</v>
      </c>
      <c r="E8183" s="3">
        <v>16</v>
      </c>
      <c r="F8183" s="42">
        <v>15.3</v>
      </c>
      <c r="G8183" s="8">
        <f t="shared" si="487"/>
        <v>18</v>
      </c>
      <c r="H8183" s="8">
        <f t="shared" si="488"/>
        <v>148.49999999999997</v>
      </c>
      <c r="I8183" s="8">
        <f t="shared" si="489"/>
        <v>37.124999999999993</v>
      </c>
      <c r="J8183" s="1">
        <v>18</v>
      </c>
      <c r="K8183" s="1">
        <v>25</v>
      </c>
      <c r="M8183" s="45"/>
      <c r="N8183" s="45"/>
      <c r="O8183" s="45"/>
      <c r="P8183" s="28"/>
      <c r="Q8183" s="28"/>
      <c r="R8183" s="25"/>
      <c r="Z8183"/>
    </row>
    <row r="8184" spans="1:26" x14ac:dyDescent="0.25">
      <c r="A8184" s="2" t="s">
        <v>6</v>
      </c>
      <c r="B8184" s="3">
        <v>2008</v>
      </c>
      <c r="C8184" s="3">
        <v>12</v>
      </c>
      <c r="D8184" s="3">
        <v>6</v>
      </c>
      <c r="E8184" s="3">
        <v>17</v>
      </c>
      <c r="F8184" s="42">
        <v>15.1</v>
      </c>
      <c r="G8184" s="8">
        <f t="shared" si="487"/>
        <v>18</v>
      </c>
      <c r="H8184" s="8">
        <f t="shared" si="488"/>
        <v>159.50000000000003</v>
      </c>
      <c r="I8184" s="8">
        <f t="shared" si="489"/>
        <v>39.875000000000007</v>
      </c>
      <c r="J8184" s="1">
        <v>18</v>
      </c>
      <c r="K8184" s="1">
        <v>25</v>
      </c>
      <c r="M8184" s="45"/>
      <c r="N8184" s="45"/>
      <c r="O8184" s="45"/>
      <c r="P8184" s="28"/>
      <c r="Q8184" s="28"/>
      <c r="R8184" s="25"/>
      <c r="Z8184"/>
    </row>
    <row r="8185" spans="1:26" x14ac:dyDescent="0.25">
      <c r="A8185" s="2" t="s">
        <v>6</v>
      </c>
      <c r="B8185" s="3">
        <v>2008</v>
      </c>
      <c r="C8185" s="3">
        <v>12</v>
      </c>
      <c r="D8185" s="3">
        <v>6</v>
      </c>
      <c r="E8185" s="3">
        <v>18</v>
      </c>
      <c r="F8185" s="42">
        <v>15.1</v>
      </c>
      <c r="G8185" s="8">
        <f t="shared" si="487"/>
        <v>18</v>
      </c>
      <c r="H8185" s="8">
        <f t="shared" si="488"/>
        <v>159.50000000000003</v>
      </c>
      <c r="I8185" s="8">
        <f t="shared" si="489"/>
        <v>39.875000000000007</v>
      </c>
      <c r="J8185" s="1">
        <v>18</v>
      </c>
      <c r="K8185" s="1">
        <v>25</v>
      </c>
      <c r="M8185" s="45"/>
      <c r="N8185" s="45"/>
      <c r="O8185" s="45"/>
      <c r="P8185" s="28"/>
      <c r="Q8185" s="28"/>
      <c r="R8185" s="25"/>
      <c r="Z8185"/>
    </row>
    <row r="8186" spans="1:26" x14ac:dyDescent="0.25">
      <c r="A8186" s="2" t="s">
        <v>6</v>
      </c>
      <c r="B8186" s="3">
        <v>2008</v>
      </c>
      <c r="C8186" s="3">
        <v>12</v>
      </c>
      <c r="D8186" s="3">
        <v>6</v>
      </c>
      <c r="E8186" s="3">
        <v>19</v>
      </c>
      <c r="F8186" s="42">
        <v>15.2</v>
      </c>
      <c r="G8186" s="8">
        <f t="shared" si="487"/>
        <v>18</v>
      </c>
      <c r="H8186" s="8">
        <f t="shared" si="488"/>
        <v>154.00000000000003</v>
      </c>
      <c r="I8186" s="8">
        <f t="shared" si="489"/>
        <v>38.500000000000007</v>
      </c>
      <c r="J8186" s="1">
        <v>18</v>
      </c>
      <c r="K8186" s="1">
        <v>25</v>
      </c>
      <c r="M8186" s="45"/>
      <c r="N8186" s="45"/>
      <c r="O8186" s="45"/>
      <c r="P8186" s="28"/>
      <c r="Q8186" s="28"/>
      <c r="R8186" s="25"/>
      <c r="Z8186"/>
    </row>
    <row r="8187" spans="1:26" x14ac:dyDescent="0.25">
      <c r="A8187" s="2" t="s">
        <v>6</v>
      </c>
      <c r="B8187" s="3">
        <v>2008</v>
      </c>
      <c r="C8187" s="3">
        <v>12</v>
      </c>
      <c r="D8187" s="3">
        <v>6</v>
      </c>
      <c r="E8187" s="3">
        <v>20</v>
      </c>
      <c r="F8187" s="42">
        <v>15.2</v>
      </c>
      <c r="G8187" s="8">
        <f t="shared" si="487"/>
        <v>18</v>
      </c>
      <c r="H8187" s="8">
        <f t="shared" si="488"/>
        <v>154.00000000000003</v>
      </c>
      <c r="I8187" s="8">
        <f t="shared" si="489"/>
        <v>38.500000000000007</v>
      </c>
      <c r="J8187" s="1">
        <v>18</v>
      </c>
      <c r="K8187" s="1">
        <v>25</v>
      </c>
      <c r="M8187" s="45"/>
      <c r="N8187" s="45"/>
      <c r="O8187" s="45"/>
      <c r="P8187" s="28"/>
      <c r="Q8187" s="28"/>
      <c r="R8187" s="25"/>
      <c r="Z8187"/>
    </row>
    <row r="8188" spans="1:26" x14ac:dyDescent="0.25">
      <c r="A8188" s="2" t="s">
        <v>6</v>
      </c>
      <c r="B8188" s="3">
        <v>2008</v>
      </c>
      <c r="C8188" s="3">
        <v>12</v>
      </c>
      <c r="D8188" s="3">
        <v>6</v>
      </c>
      <c r="E8188" s="3">
        <v>21</v>
      </c>
      <c r="F8188" s="42">
        <v>15.2</v>
      </c>
      <c r="G8188" s="8">
        <f t="shared" si="487"/>
        <v>18</v>
      </c>
      <c r="H8188" s="8">
        <f t="shared" si="488"/>
        <v>154.00000000000003</v>
      </c>
      <c r="I8188" s="8">
        <f t="shared" si="489"/>
        <v>38.500000000000007</v>
      </c>
      <c r="J8188" s="1">
        <v>18</v>
      </c>
      <c r="K8188" s="1">
        <v>25</v>
      </c>
      <c r="M8188" s="45"/>
      <c r="N8188" s="45"/>
      <c r="O8188" s="45"/>
      <c r="P8188" s="28"/>
      <c r="Q8188" s="28"/>
      <c r="R8188" s="25"/>
      <c r="Z8188"/>
    </row>
    <row r="8189" spans="1:26" x14ac:dyDescent="0.25">
      <c r="A8189" s="2" t="s">
        <v>6</v>
      </c>
      <c r="B8189" s="3">
        <v>2008</v>
      </c>
      <c r="C8189" s="3">
        <v>12</v>
      </c>
      <c r="D8189" s="3">
        <v>6</v>
      </c>
      <c r="E8189" s="3">
        <v>22</v>
      </c>
      <c r="F8189" s="42">
        <v>15.1</v>
      </c>
      <c r="G8189" s="8">
        <f t="shared" si="487"/>
        <v>18</v>
      </c>
      <c r="H8189" s="8">
        <f t="shared" si="488"/>
        <v>159.50000000000003</v>
      </c>
      <c r="I8189" s="8">
        <f t="shared" si="489"/>
        <v>39.875000000000007</v>
      </c>
      <c r="J8189" s="1">
        <v>18</v>
      </c>
      <c r="K8189" s="1">
        <v>25</v>
      </c>
      <c r="M8189" s="45"/>
      <c r="N8189" s="45"/>
      <c r="O8189" s="45"/>
      <c r="P8189" s="28"/>
      <c r="Q8189" s="28"/>
      <c r="R8189" s="25"/>
      <c r="Z8189"/>
    </row>
    <row r="8190" spans="1:26" x14ac:dyDescent="0.25">
      <c r="A8190" s="2" t="s">
        <v>6</v>
      </c>
      <c r="B8190" s="3">
        <v>2008</v>
      </c>
      <c r="C8190" s="3">
        <v>12</v>
      </c>
      <c r="D8190" s="3">
        <v>6</v>
      </c>
      <c r="E8190" s="3">
        <v>23</v>
      </c>
      <c r="F8190" s="42">
        <v>15.1</v>
      </c>
      <c r="G8190" s="8">
        <f t="shared" si="487"/>
        <v>18</v>
      </c>
      <c r="H8190" s="8">
        <f t="shared" si="488"/>
        <v>159.50000000000003</v>
      </c>
      <c r="I8190" s="8">
        <f t="shared" si="489"/>
        <v>39.875000000000007</v>
      </c>
      <c r="J8190" s="1">
        <v>18</v>
      </c>
      <c r="K8190" s="1">
        <v>25</v>
      </c>
      <c r="M8190" s="45"/>
      <c r="N8190" s="45"/>
      <c r="O8190" s="45"/>
      <c r="P8190" s="28"/>
      <c r="Q8190" s="28"/>
      <c r="R8190" s="25"/>
      <c r="Z8190"/>
    </row>
    <row r="8191" spans="1:26" x14ac:dyDescent="0.25">
      <c r="A8191" s="2" t="s">
        <v>6</v>
      </c>
      <c r="B8191" s="3">
        <v>2008</v>
      </c>
      <c r="C8191" s="3">
        <v>12</v>
      </c>
      <c r="D8191" s="3">
        <v>7</v>
      </c>
      <c r="E8191" s="3">
        <v>0</v>
      </c>
      <c r="F8191" s="42">
        <v>15.2</v>
      </c>
      <c r="G8191" s="8">
        <f t="shared" si="487"/>
        <v>18</v>
      </c>
      <c r="H8191" s="8">
        <f t="shared" si="488"/>
        <v>154.00000000000003</v>
      </c>
      <c r="I8191" s="8">
        <f t="shared" si="489"/>
        <v>38.500000000000007</v>
      </c>
      <c r="J8191" s="1">
        <v>18</v>
      </c>
      <c r="K8191" s="1">
        <v>25</v>
      </c>
      <c r="M8191" s="45"/>
      <c r="N8191" s="45"/>
      <c r="O8191" s="45"/>
      <c r="P8191" s="28"/>
      <c r="Q8191" s="28"/>
      <c r="R8191" s="25"/>
      <c r="Z8191"/>
    </row>
    <row r="8192" spans="1:26" x14ac:dyDescent="0.25">
      <c r="A8192" s="2" t="s">
        <v>6</v>
      </c>
      <c r="B8192" s="3">
        <v>2008</v>
      </c>
      <c r="C8192" s="3">
        <v>12</v>
      </c>
      <c r="D8192" s="3">
        <v>7</v>
      </c>
      <c r="E8192" s="3">
        <v>1</v>
      </c>
      <c r="F8192" s="42">
        <v>15.2</v>
      </c>
      <c r="G8192" s="8">
        <f t="shared" si="487"/>
        <v>18</v>
      </c>
      <c r="H8192" s="8">
        <f t="shared" si="488"/>
        <v>154.00000000000003</v>
      </c>
      <c r="I8192" s="8">
        <f t="shared" si="489"/>
        <v>38.500000000000007</v>
      </c>
      <c r="J8192" s="1">
        <v>18</v>
      </c>
      <c r="K8192" s="1">
        <v>25</v>
      </c>
      <c r="M8192" s="45"/>
      <c r="N8192" s="45"/>
      <c r="O8192" s="45"/>
      <c r="P8192" s="28"/>
      <c r="Q8192" s="28"/>
      <c r="R8192" s="25"/>
      <c r="Z8192"/>
    </row>
    <row r="8193" spans="1:26" x14ac:dyDescent="0.25">
      <c r="A8193" s="2" t="s">
        <v>6</v>
      </c>
      <c r="B8193" s="3">
        <v>2008</v>
      </c>
      <c r="C8193" s="3">
        <v>12</v>
      </c>
      <c r="D8193" s="3">
        <v>7</v>
      </c>
      <c r="E8193" s="3">
        <v>2</v>
      </c>
      <c r="F8193" s="42">
        <v>15.2</v>
      </c>
      <c r="G8193" s="8">
        <f t="shared" si="487"/>
        <v>18</v>
      </c>
      <c r="H8193" s="8">
        <f t="shared" si="488"/>
        <v>154.00000000000003</v>
      </c>
      <c r="I8193" s="8">
        <f t="shared" si="489"/>
        <v>38.500000000000007</v>
      </c>
      <c r="J8193" s="1">
        <v>18</v>
      </c>
      <c r="K8193" s="1">
        <v>25</v>
      </c>
      <c r="M8193" s="45"/>
      <c r="N8193" s="45"/>
      <c r="O8193" s="45"/>
      <c r="P8193" s="28"/>
      <c r="Q8193" s="28"/>
      <c r="R8193" s="25"/>
      <c r="Z8193"/>
    </row>
    <row r="8194" spans="1:26" x14ac:dyDescent="0.25">
      <c r="A8194" s="2" t="s">
        <v>6</v>
      </c>
      <c r="B8194" s="3">
        <v>2008</v>
      </c>
      <c r="C8194" s="3">
        <v>12</v>
      </c>
      <c r="D8194" s="3">
        <v>7</v>
      </c>
      <c r="E8194" s="3">
        <v>3</v>
      </c>
      <c r="F8194" s="42">
        <v>15.2</v>
      </c>
      <c r="G8194" s="8">
        <f t="shared" si="487"/>
        <v>18</v>
      </c>
      <c r="H8194" s="8">
        <f t="shared" si="488"/>
        <v>154.00000000000003</v>
      </c>
      <c r="I8194" s="8">
        <f t="shared" si="489"/>
        <v>38.500000000000007</v>
      </c>
      <c r="J8194" s="1">
        <v>18</v>
      </c>
      <c r="K8194" s="1">
        <v>25</v>
      </c>
      <c r="M8194" s="45"/>
      <c r="N8194" s="45"/>
      <c r="O8194" s="45"/>
      <c r="P8194" s="28"/>
      <c r="Q8194" s="28"/>
      <c r="R8194" s="25"/>
      <c r="Z8194"/>
    </row>
    <row r="8195" spans="1:26" x14ac:dyDescent="0.25">
      <c r="A8195" s="2" t="s">
        <v>6</v>
      </c>
      <c r="B8195" s="3">
        <v>2008</v>
      </c>
      <c r="C8195" s="3">
        <v>12</v>
      </c>
      <c r="D8195" s="3">
        <v>7</v>
      </c>
      <c r="E8195" s="3">
        <v>4</v>
      </c>
      <c r="F8195" s="42">
        <v>15.2</v>
      </c>
      <c r="G8195" s="8">
        <f t="shared" si="487"/>
        <v>18</v>
      </c>
      <c r="H8195" s="8">
        <f t="shared" si="488"/>
        <v>154.00000000000003</v>
      </c>
      <c r="I8195" s="8">
        <f t="shared" si="489"/>
        <v>38.500000000000007</v>
      </c>
      <c r="J8195" s="1">
        <v>18</v>
      </c>
      <c r="K8195" s="1">
        <v>25</v>
      </c>
      <c r="M8195" s="45"/>
      <c r="N8195" s="45"/>
      <c r="O8195" s="45"/>
      <c r="P8195" s="28"/>
      <c r="Q8195" s="28"/>
      <c r="R8195" s="25"/>
      <c r="Z8195"/>
    </row>
    <row r="8196" spans="1:26" x14ac:dyDescent="0.25">
      <c r="A8196" s="2" t="s">
        <v>6</v>
      </c>
      <c r="B8196" s="3">
        <v>2008</v>
      </c>
      <c r="C8196" s="3">
        <v>12</v>
      </c>
      <c r="D8196" s="3">
        <v>7</v>
      </c>
      <c r="E8196" s="3">
        <v>5</v>
      </c>
      <c r="F8196" s="42">
        <v>15.3</v>
      </c>
      <c r="G8196" s="8">
        <f t="shared" si="487"/>
        <v>18</v>
      </c>
      <c r="H8196" s="8">
        <f t="shared" si="488"/>
        <v>148.49999999999997</v>
      </c>
      <c r="I8196" s="8">
        <f t="shared" si="489"/>
        <v>37.124999999999993</v>
      </c>
      <c r="J8196" s="1">
        <v>18</v>
      </c>
      <c r="K8196" s="1">
        <v>25</v>
      </c>
      <c r="M8196" s="45"/>
      <c r="N8196" s="45"/>
      <c r="O8196" s="45"/>
      <c r="P8196" s="28"/>
      <c r="Q8196" s="28"/>
      <c r="R8196" s="25"/>
      <c r="Z8196"/>
    </row>
    <row r="8197" spans="1:26" x14ac:dyDescent="0.25">
      <c r="A8197" s="2" t="s">
        <v>6</v>
      </c>
      <c r="B8197" s="3">
        <v>2008</v>
      </c>
      <c r="C8197" s="3">
        <v>12</v>
      </c>
      <c r="D8197" s="3">
        <v>7</v>
      </c>
      <c r="E8197" s="3">
        <v>6</v>
      </c>
      <c r="F8197" s="42">
        <v>15.3</v>
      </c>
      <c r="G8197" s="8">
        <f t="shared" si="487"/>
        <v>18</v>
      </c>
      <c r="H8197" s="8">
        <f t="shared" si="488"/>
        <v>148.49999999999997</v>
      </c>
      <c r="I8197" s="8">
        <f t="shared" si="489"/>
        <v>37.124999999999993</v>
      </c>
      <c r="J8197" s="1">
        <v>18</v>
      </c>
      <c r="K8197" s="1">
        <v>25</v>
      </c>
      <c r="M8197" s="45"/>
      <c r="N8197" s="45"/>
      <c r="O8197" s="45"/>
      <c r="P8197" s="28"/>
      <c r="Q8197" s="28"/>
      <c r="R8197" s="25"/>
      <c r="Z8197"/>
    </row>
    <row r="8198" spans="1:26" x14ac:dyDescent="0.25">
      <c r="A8198" s="2" t="s">
        <v>6</v>
      </c>
      <c r="B8198" s="3">
        <v>2008</v>
      </c>
      <c r="C8198" s="3">
        <v>12</v>
      </c>
      <c r="D8198" s="3">
        <v>7</v>
      </c>
      <c r="E8198" s="3">
        <v>7</v>
      </c>
      <c r="F8198" s="42">
        <v>15.3</v>
      </c>
      <c r="G8198" s="8">
        <f t="shared" si="487"/>
        <v>18</v>
      </c>
      <c r="H8198" s="8">
        <f t="shared" si="488"/>
        <v>148.49999999999997</v>
      </c>
      <c r="I8198" s="8">
        <f t="shared" si="489"/>
        <v>37.124999999999993</v>
      </c>
      <c r="J8198" s="1">
        <v>18</v>
      </c>
      <c r="K8198" s="1">
        <v>25</v>
      </c>
      <c r="M8198" s="45"/>
      <c r="N8198" s="45"/>
      <c r="O8198" s="45"/>
      <c r="P8198" s="28"/>
      <c r="Q8198" s="28"/>
      <c r="R8198" s="25"/>
      <c r="Z8198"/>
    </row>
    <row r="8199" spans="1:26" x14ac:dyDescent="0.25">
      <c r="A8199" s="2" t="s">
        <v>6</v>
      </c>
      <c r="B8199" s="3">
        <v>2008</v>
      </c>
      <c r="C8199" s="3">
        <v>12</v>
      </c>
      <c r="D8199" s="3">
        <v>7</v>
      </c>
      <c r="E8199" s="3">
        <v>8</v>
      </c>
      <c r="F8199" s="42">
        <v>15.3</v>
      </c>
      <c r="G8199" s="8">
        <f t="shared" ref="G8199:G8262" si="490">IF(A8199="Inverno", $G$3, $G$2)</f>
        <v>18</v>
      </c>
      <c r="H8199" s="8">
        <f t="shared" si="488"/>
        <v>148.49999999999997</v>
      </c>
      <c r="I8199" s="8">
        <f t="shared" si="489"/>
        <v>37.124999999999993</v>
      </c>
      <c r="J8199" s="1">
        <v>18</v>
      </c>
      <c r="K8199" s="1">
        <v>25</v>
      </c>
      <c r="M8199" s="45"/>
      <c r="N8199" s="45"/>
      <c r="O8199" s="45"/>
      <c r="P8199" s="28"/>
      <c r="Q8199" s="28"/>
      <c r="R8199" s="25"/>
      <c r="Z8199"/>
    </row>
    <row r="8200" spans="1:26" x14ac:dyDescent="0.25">
      <c r="A8200" s="2" t="s">
        <v>6</v>
      </c>
      <c r="B8200" s="3">
        <v>2008</v>
      </c>
      <c r="C8200" s="3">
        <v>12</v>
      </c>
      <c r="D8200" s="3">
        <v>7</v>
      </c>
      <c r="E8200" s="3">
        <v>9</v>
      </c>
      <c r="F8200" s="42">
        <v>15.3</v>
      </c>
      <c r="G8200" s="8">
        <f t="shared" si="490"/>
        <v>18</v>
      </c>
      <c r="H8200" s="8">
        <f t="shared" ref="H8200:H8263" si="491">IF(F8200&gt;G8200,0,$D$3*(G8200-F8200)/$D$4)</f>
        <v>148.49999999999997</v>
      </c>
      <c r="I8200" s="8">
        <f t="shared" ref="I8200:I8263" si="492">H8200/$G$4</f>
        <v>37.124999999999993</v>
      </c>
      <c r="J8200" s="1">
        <v>18</v>
      </c>
      <c r="K8200" s="1">
        <v>25</v>
      </c>
      <c r="M8200" s="45"/>
      <c r="N8200" s="45"/>
      <c r="O8200" s="45"/>
      <c r="P8200" s="28"/>
      <c r="Q8200" s="28"/>
      <c r="R8200" s="25"/>
      <c r="Z8200"/>
    </row>
    <row r="8201" spans="1:26" x14ac:dyDescent="0.25">
      <c r="A8201" s="2" t="s">
        <v>6</v>
      </c>
      <c r="B8201" s="3">
        <v>2008</v>
      </c>
      <c r="C8201" s="3">
        <v>12</v>
      </c>
      <c r="D8201" s="3">
        <v>7</v>
      </c>
      <c r="E8201" s="3">
        <v>10</v>
      </c>
      <c r="F8201" s="42">
        <v>15.7</v>
      </c>
      <c r="G8201" s="8">
        <f t="shared" si="490"/>
        <v>18</v>
      </c>
      <c r="H8201" s="8">
        <f t="shared" si="491"/>
        <v>126.50000000000004</v>
      </c>
      <c r="I8201" s="8">
        <f t="shared" si="492"/>
        <v>31.625000000000011</v>
      </c>
      <c r="J8201" s="1">
        <v>18</v>
      </c>
      <c r="K8201" s="1">
        <v>25</v>
      </c>
      <c r="M8201" s="45"/>
      <c r="N8201" s="45"/>
      <c r="O8201" s="45"/>
      <c r="P8201" s="28"/>
      <c r="Q8201" s="28"/>
      <c r="R8201" s="25"/>
      <c r="Z8201"/>
    </row>
    <row r="8202" spans="1:26" x14ac:dyDescent="0.25">
      <c r="A8202" s="2" t="s">
        <v>6</v>
      </c>
      <c r="B8202" s="3">
        <v>2008</v>
      </c>
      <c r="C8202" s="3">
        <v>12</v>
      </c>
      <c r="D8202" s="3">
        <v>7</v>
      </c>
      <c r="E8202" s="3">
        <v>11</v>
      </c>
      <c r="F8202" s="42">
        <v>15.6</v>
      </c>
      <c r="G8202" s="8">
        <f t="shared" si="490"/>
        <v>18</v>
      </c>
      <c r="H8202" s="8">
        <f t="shared" si="491"/>
        <v>132.00000000000003</v>
      </c>
      <c r="I8202" s="8">
        <f t="shared" si="492"/>
        <v>33.000000000000007</v>
      </c>
      <c r="J8202" s="1">
        <v>18</v>
      </c>
      <c r="K8202" s="1">
        <v>25</v>
      </c>
      <c r="M8202" s="45"/>
      <c r="N8202" s="45"/>
      <c r="O8202" s="45"/>
      <c r="P8202" s="28"/>
      <c r="Q8202" s="28"/>
      <c r="R8202" s="25"/>
      <c r="Z8202"/>
    </row>
    <row r="8203" spans="1:26" x14ac:dyDescent="0.25">
      <c r="A8203" s="2" t="s">
        <v>6</v>
      </c>
      <c r="B8203" s="3">
        <v>2008</v>
      </c>
      <c r="C8203" s="3">
        <v>12</v>
      </c>
      <c r="D8203" s="3">
        <v>7</v>
      </c>
      <c r="E8203" s="3">
        <v>12</v>
      </c>
      <c r="F8203" s="42">
        <v>15.3</v>
      </c>
      <c r="G8203" s="8">
        <f t="shared" si="490"/>
        <v>18</v>
      </c>
      <c r="H8203" s="8">
        <f t="shared" si="491"/>
        <v>148.49999999999997</v>
      </c>
      <c r="I8203" s="8">
        <f t="shared" si="492"/>
        <v>37.124999999999993</v>
      </c>
      <c r="J8203" s="1">
        <v>18</v>
      </c>
      <c r="K8203" s="1">
        <v>25</v>
      </c>
      <c r="M8203" s="45"/>
      <c r="N8203" s="45"/>
      <c r="O8203" s="45"/>
      <c r="P8203" s="28"/>
      <c r="Q8203" s="28"/>
      <c r="R8203" s="25"/>
      <c r="Z8203"/>
    </row>
    <row r="8204" spans="1:26" x14ac:dyDescent="0.25">
      <c r="A8204" s="2" t="s">
        <v>6</v>
      </c>
      <c r="B8204" s="3">
        <v>2008</v>
      </c>
      <c r="C8204" s="3">
        <v>12</v>
      </c>
      <c r="D8204" s="3">
        <v>7</v>
      </c>
      <c r="E8204" s="3">
        <v>13</v>
      </c>
      <c r="F8204" s="42">
        <v>15.3</v>
      </c>
      <c r="G8204" s="8">
        <f t="shared" si="490"/>
        <v>18</v>
      </c>
      <c r="H8204" s="8">
        <f t="shared" si="491"/>
        <v>148.49999999999997</v>
      </c>
      <c r="I8204" s="8">
        <f t="shared" si="492"/>
        <v>37.124999999999993</v>
      </c>
      <c r="J8204" s="1">
        <v>18</v>
      </c>
      <c r="K8204" s="1">
        <v>25</v>
      </c>
      <c r="M8204" s="45"/>
      <c r="N8204" s="45"/>
      <c r="O8204" s="45"/>
      <c r="P8204" s="28"/>
      <c r="Q8204" s="28"/>
      <c r="R8204" s="25"/>
      <c r="Z8204"/>
    </row>
    <row r="8205" spans="1:26" x14ac:dyDescent="0.25">
      <c r="A8205" s="2" t="s">
        <v>6</v>
      </c>
      <c r="B8205" s="3">
        <v>2008</v>
      </c>
      <c r="C8205" s="3">
        <v>12</v>
      </c>
      <c r="D8205" s="3">
        <v>7</v>
      </c>
      <c r="E8205" s="3">
        <v>14</v>
      </c>
      <c r="F8205" s="42">
        <v>15.6</v>
      </c>
      <c r="G8205" s="8">
        <f t="shared" si="490"/>
        <v>18</v>
      </c>
      <c r="H8205" s="8">
        <f t="shared" si="491"/>
        <v>132.00000000000003</v>
      </c>
      <c r="I8205" s="8">
        <f t="shared" si="492"/>
        <v>33.000000000000007</v>
      </c>
      <c r="J8205" s="1">
        <v>18</v>
      </c>
      <c r="K8205" s="1">
        <v>25</v>
      </c>
      <c r="M8205" s="45"/>
      <c r="N8205" s="45"/>
      <c r="O8205" s="45"/>
      <c r="P8205" s="28"/>
      <c r="Q8205" s="28"/>
      <c r="R8205" s="25"/>
      <c r="Z8205"/>
    </row>
    <row r="8206" spans="1:26" x14ac:dyDescent="0.25">
      <c r="A8206" s="2" t="s">
        <v>6</v>
      </c>
      <c r="B8206" s="3">
        <v>2008</v>
      </c>
      <c r="C8206" s="3">
        <v>12</v>
      </c>
      <c r="D8206" s="3">
        <v>7</v>
      </c>
      <c r="E8206" s="3">
        <v>15</v>
      </c>
      <c r="F8206" s="42">
        <v>16.399999999999999</v>
      </c>
      <c r="G8206" s="8">
        <f t="shared" si="490"/>
        <v>18</v>
      </c>
      <c r="H8206" s="8">
        <f t="shared" si="491"/>
        <v>88.000000000000085</v>
      </c>
      <c r="I8206" s="8">
        <f t="shared" si="492"/>
        <v>22.000000000000021</v>
      </c>
      <c r="J8206" s="1">
        <v>18</v>
      </c>
      <c r="K8206" s="1">
        <v>25</v>
      </c>
      <c r="M8206" s="45"/>
      <c r="N8206" s="45"/>
      <c r="O8206" s="45"/>
      <c r="P8206" s="28"/>
      <c r="Q8206" s="28"/>
      <c r="R8206" s="25"/>
      <c r="Z8206"/>
    </row>
    <row r="8207" spans="1:26" x14ac:dyDescent="0.25">
      <c r="A8207" s="2" t="s">
        <v>6</v>
      </c>
      <c r="B8207" s="3">
        <v>2008</v>
      </c>
      <c r="C8207" s="3">
        <v>12</v>
      </c>
      <c r="D8207" s="3">
        <v>7</v>
      </c>
      <c r="E8207" s="3">
        <v>16</v>
      </c>
      <c r="F8207" s="42">
        <v>16.3</v>
      </c>
      <c r="G8207" s="8">
        <f t="shared" si="490"/>
        <v>18</v>
      </c>
      <c r="H8207" s="8">
        <f t="shared" si="491"/>
        <v>93.499999999999957</v>
      </c>
      <c r="I8207" s="8">
        <f t="shared" si="492"/>
        <v>23.374999999999989</v>
      </c>
      <c r="J8207" s="1">
        <v>18</v>
      </c>
      <c r="K8207" s="1">
        <v>25</v>
      </c>
      <c r="M8207" s="45"/>
      <c r="N8207" s="45"/>
      <c r="O8207" s="45"/>
      <c r="P8207" s="28"/>
      <c r="Q8207" s="28"/>
      <c r="R8207" s="25"/>
      <c r="Z8207"/>
    </row>
    <row r="8208" spans="1:26" x14ac:dyDescent="0.25">
      <c r="A8208" s="2" t="s">
        <v>6</v>
      </c>
      <c r="B8208" s="3">
        <v>2008</v>
      </c>
      <c r="C8208" s="3">
        <v>12</v>
      </c>
      <c r="D8208" s="3">
        <v>7</v>
      </c>
      <c r="E8208" s="3">
        <v>17</v>
      </c>
      <c r="F8208" s="42">
        <v>15.3</v>
      </c>
      <c r="G8208" s="8">
        <f t="shared" si="490"/>
        <v>18</v>
      </c>
      <c r="H8208" s="8">
        <f t="shared" si="491"/>
        <v>148.49999999999997</v>
      </c>
      <c r="I8208" s="8">
        <f t="shared" si="492"/>
        <v>37.124999999999993</v>
      </c>
      <c r="J8208" s="1">
        <v>18</v>
      </c>
      <c r="K8208" s="1">
        <v>25</v>
      </c>
      <c r="M8208" s="45"/>
      <c r="N8208" s="45"/>
      <c r="O8208" s="45"/>
      <c r="P8208" s="28"/>
      <c r="Q8208" s="28"/>
      <c r="R8208" s="25"/>
      <c r="Z8208"/>
    </row>
    <row r="8209" spans="1:26" x14ac:dyDescent="0.25">
      <c r="A8209" s="2" t="s">
        <v>6</v>
      </c>
      <c r="B8209" s="3">
        <v>2008</v>
      </c>
      <c r="C8209" s="3">
        <v>12</v>
      </c>
      <c r="D8209" s="3">
        <v>7</v>
      </c>
      <c r="E8209" s="3">
        <v>18</v>
      </c>
      <c r="F8209" s="42">
        <v>14.7</v>
      </c>
      <c r="G8209" s="8">
        <f t="shared" si="490"/>
        <v>18</v>
      </c>
      <c r="H8209" s="8">
        <f t="shared" si="491"/>
        <v>181.50000000000003</v>
      </c>
      <c r="I8209" s="8">
        <f t="shared" si="492"/>
        <v>45.375000000000007</v>
      </c>
      <c r="J8209" s="1">
        <v>18</v>
      </c>
      <c r="K8209" s="1">
        <v>25</v>
      </c>
      <c r="M8209" s="45"/>
      <c r="N8209" s="45"/>
      <c r="O8209" s="45"/>
      <c r="P8209" s="28"/>
      <c r="Q8209" s="28"/>
      <c r="R8209" s="25"/>
      <c r="Z8209"/>
    </row>
    <row r="8210" spans="1:26" x14ac:dyDescent="0.25">
      <c r="A8210" s="2" t="s">
        <v>6</v>
      </c>
      <c r="B8210" s="3">
        <v>2008</v>
      </c>
      <c r="C8210" s="3">
        <v>12</v>
      </c>
      <c r="D8210" s="3">
        <v>7</v>
      </c>
      <c r="E8210" s="3">
        <v>19</v>
      </c>
      <c r="F8210" s="42">
        <v>14.5</v>
      </c>
      <c r="G8210" s="8">
        <f t="shared" si="490"/>
        <v>18</v>
      </c>
      <c r="H8210" s="8">
        <f t="shared" si="491"/>
        <v>192.5</v>
      </c>
      <c r="I8210" s="8">
        <f t="shared" si="492"/>
        <v>48.125</v>
      </c>
      <c r="J8210" s="1">
        <v>18</v>
      </c>
      <c r="K8210" s="1">
        <v>25</v>
      </c>
      <c r="M8210" s="45"/>
      <c r="N8210" s="45"/>
      <c r="O8210" s="45"/>
      <c r="P8210" s="28"/>
      <c r="Q8210" s="28"/>
      <c r="R8210" s="25"/>
      <c r="Z8210"/>
    </row>
    <row r="8211" spans="1:26" x14ac:dyDescent="0.25">
      <c r="A8211" s="2" t="s">
        <v>6</v>
      </c>
      <c r="B8211" s="3">
        <v>2008</v>
      </c>
      <c r="C8211" s="3">
        <v>12</v>
      </c>
      <c r="D8211" s="3">
        <v>7</v>
      </c>
      <c r="E8211" s="3">
        <v>20</v>
      </c>
      <c r="F8211" s="42">
        <v>14.3</v>
      </c>
      <c r="G8211" s="8">
        <f t="shared" si="490"/>
        <v>18</v>
      </c>
      <c r="H8211" s="8">
        <f t="shared" si="491"/>
        <v>203.49999999999997</v>
      </c>
      <c r="I8211" s="8">
        <f t="shared" si="492"/>
        <v>50.874999999999993</v>
      </c>
      <c r="J8211" s="1">
        <v>18</v>
      </c>
      <c r="K8211" s="1">
        <v>25</v>
      </c>
      <c r="M8211" s="45"/>
      <c r="N8211" s="45"/>
      <c r="O8211" s="45"/>
      <c r="P8211" s="28"/>
      <c r="Q8211" s="28"/>
      <c r="R8211" s="25"/>
      <c r="Z8211"/>
    </row>
    <row r="8212" spans="1:26" x14ac:dyDescent="0.25">
      <c r="A8212" s="2" t="s">
        <v>6</v>
      </c>
      <c r="B8212" s="3">
        <v>2008</v>
      </c>
      <c r="C8212" s="3">
        <v>12</v>
      </c>
      <c r="D8212" s="3">
        <v>7</v>
      </c>
      <c r="E8212" s="3">
        <v>21</v>
      </c>
      <c r="F8212" s="42">
        <v>14.2</v>
      </c>
      <c r="G8212" s="8">
        <f t="shared" si="490"/>
        <v>18</v>
      </c>
      <c r="H8212" s="8">
        <f t="shared" si="491"/>
        <v>209.00000000000003</v>
      </c>
      <c r="I8212" s="8">
        <f t="shared" si="492"/>
        <v>52.250000000000007</v>
      </c>
      <c r="J8212" s="1">
        <v>18</v>
      </c>
      <c r="K8212" s="1">
        <v>25</v>
      </c>
      <c r="M8212" s="45"/>
      <c r="N8212" s="45"/>
      <c r="O8212" s="45"/>
      <c r="P8212" s="28"/>
      <c r="Q8212" s="28"/>
      <c r="R8212" s="25"/>
      <c r="Z8212"/>
    </row>
    <row r="8213" spans="1:26" x14ac:dyDescent="0.25">
      <c r="A8213" s="2" t="s">
        <v>6</v>
      </c>
      <c r="B8213" s="3">
        <v>2008</v>
      </c>
      <c r="C8213" s="3">
        <v>12</v>
      </c>
      <c r="D8213" s="3">
        <v>7</v>
      </c>
      <c r="E8213" s="3">
        <v>22</v>
      </c>
      <c r="F8213" s="42">
        <v>14.1</v>
      </c>
      <c r="G8213" s="8">
        <f t="shared" si="490"/>
        <v>18</v>
      </c>
      <c r="H8213" s="8">
        <f t="shared" si="491"/>
        <v>214.50000000000003</v>
      </c>
      <c r="I8213" s="8">
        <f t="shared" si="492"/>
        <v>53.625000000000007</v>
      </c>
      <c r="J8213" s="1">
        <v>18</v>
      </c>
      <c r="K8213" s="1">
        <v>25</v>
      </c>
      <c r="M8213" s="45"/>
      <c r="N8213" s="45"/>
      <c r="O8213" s="45"/>
      <c r="P8213" s="28"/>
      <c r="Q8213" s="28"/>
      <c r="R8213" s="25"/>
      <c r="Z8213"/>
    </row>
    <row r="8214" spans="1:26" x14ac:dyDescent="0.25">
      <c r="A8214" s="2" t="s">
        <v>6</v>
      </c>
      <c r="B8214" s="3">
        <v>2008</v>
      </c>
      <c r="C8214" s="3">
        <v>12</v>
      </c>
      <c r="D8214" s="3">
        <v>7</v>
      </c>
      <c r="E8214" s="3">
        <v>23</v>
      </c>
      <c r="F8214" s="42">
        <v>14.1</v>
      </c>
      <c r="G8214" s="8">
        <f t="shared" si="490"/>
        <v>18</v>
      </c>
      <c r="H8214" s="8">
        <f t="shared" si="491"/>
        <v>214.50000000000003</v>
      </c>
      <c r="I8214" s="8">
        <f t="shared" si="492"/>
        <v>53.625000000000007</v>
      </c>
      <c r="J8214" s="1">
        <v>18</v>
      </c>
      <c r="K8214" s="1">
        <v>25</v>
      </c>
      <c r="M8214" s="45"/>
      <c r="N8214" s="45"/>
      <c r="O8214" s="45"/>
      <c r="P8214" s="28"/>
      <c r="Q8214" s="28"/>
      <c r="R8214" s="25"/>
      <c r="Z8214"/>
    </row>
    <row r="8215" spans="1:26" x14ac:dyDescent="0.25">
      <c r="A8215" s="2" t="s">
        <v>6</v>
      </c>
      <c r="B8215" s="3">
        <v>2008</v>
      </c>
      <c r="C8215" s="3">
        <v>12</v>
      </c>
      <c r="D8215" s="3">
        <v>8</v>
      </c>
      <c r="E8215" s="3">
        <v>0</v>
      </c>
      <c r="F8215" s="42">
        <v>14.1</v>
      </c>
      <c r="G8215" s="8">
        <f t="shared" si="490"/>
        <v>18</v>
      </c>
      <c r="H8215" s="8">
        <f t="shared" si="491"/>
        <v>214.50000000000003</v>
      </c>
      <c r="I8215" s="8">
        <f t="shared" si="492"/>
        <v>53.625000000000007</v>
      </c>
      <c r="J8215" s="1">
        <v>18</v>
      </c>
      <c r="K8215" s="1">
        <v>25</v>
      </c>
      <c r="M8215" s="45"/>
      <c r="N8215" s="45"/>
      <c r="O8215" s="45"/>
      <c r="P8215" s="28"/>
      <c r="Q8215" s="28"/>
      <c r="R8215" s="25"/>
      <c r="Z8215"/>
    </row>
    <row r="8216" spans="1:26" x14ac:dyDescent="0.25">
      <c r="A8216" s="2" t="s">
        <v>6</v>
      </c>
      <c r="B8216" s="3">
        <v>2008</v>
      </c>
      <c r="C8216" s="3">
        <v>12</v>
      </c>
      <c r="D8216" s="3">
        <v>8</v>
      </c>
      <c r="E8216" s="3">
        <v>1</v>
      </c>
      <c r="F8216" s="42">
        <v>14</v>
      </c>
      <c r="G8216" s="8">
        <f t="shared" si="490"/>
        <v>18</v>
      </c>
      <c r="H8216" s="8">
        <f t="shared" si="491"/>
        <v>220</v>
      </c>
      <c r="I8216" s="8">
        <f t="shared" si="492"/>
        <v>55</v>
      </c>
      <c r="J8216" s="1">
        <v>18</v>
      </c>
      <c r="K8216" s="1">
        <v>25</v>
      </c>
      <c r="M8216" s="45"/>
      <c r="N8216" s="45"/>
      <c r="O8216" s="45"/>
      <c r="P8216" s="28"/>
      <c r="Q8216" s="28"/>
      <c r="R8216" s="25"/>
      <c r="Z8216"/>
    </row>
    <row r="8217" spans="1:26" x14ac:dyDescent="0.25">
      <c r="A8217" s="2" t="s">
        <v>6</v>
      </c>
      <c r="B8217" s="3">
        <v>2008</v>
      </c>
      <c r="C8217" s="3">
        <v>12</v>
      </c>
      <c r="D8217" s="3">
        <v>8</v>
      </c>
      <c r="E8217" s="3">
        <v>2</v>
      </c>
      <c r="F8217" s="42">
        <v>13.9</v>
      </c>
      <c r="G8217" s="8">
        <f t="shared" si="490"/>
        <v>18</v>
      </c>
      <c r="H8217" s="8">
        <f t="shared" si="491"/>
        <v>225.49999999999997</v>
      </c>
      <c r="I8217" s="8">
        <f t="shared" si="492"/>
        <v>56.374999999999993</v>
      </c>
      <c r="J8217" s="1">
        <v>18</v>
      </c>
      <c r="K8217" s="1">
        <v>25</v>
      </c>
      <c r="M8217" s="45"/>
      <c r="N8217" s="45"/>
      <c r="O8217" s="45"/>
      <c r="P8217" s="28"/>
      <c r="Q8217" s="28"/>
      <c r="R8217" s="25"/>
      <c r="Z8217"/>
    </row>
    <row r="8218" spans="1:26" x14ac:dyDescent="0.25">
      <c r="A8218" s="2" t="s">
        <v>6</v>
      </c>
      <c r="B8218" s="3">
        <v>2008</v>
      </c>
      <c r="C8218" s="3">
        <v>12</v>
      </c>
      <c r="D8218" s="3">
        <v>8</v>
      </c>
      <c r="E8218" s="3">
        <v>3</v>
      </c>
      <c r="F8218" s="42">
        <v>13.9</v>
      </c>
      <c r="G8218" s="8">
        <f t="shared" si="490"/>
        <v>18</v>
      </c>
      <c r="H8218" s="8">
        <f t="shared" si="491"/>
        <v>225.49999999999997</v>
      </c>
      <c r="I8218" s="8">
        <f t="shared" si="492"/>
        <v>56.374999999999993</v>
      </c>
      <c r="J8218" s="1">
        <v>18</v>
      </c>
      <c r="K8218" s="1">
        <v>25</v>
      </c>
      <c r="M8218" s="45"/>
      <c r="N8218" s="45"/>
      <c r="O8218" s="45"/>
      <c r="P8218" s="28"/>
      <c r="Q8218" s="28"/>
      <c r="R8218" s="25"/>
      <c r="Z8218"/>
    </row>
    <row r="8219" spans="1:26" x14ac:dyDescent="0.25">
      <c r="A8219" s="2" t="s">
        <v>6</v>
      </c>
      <c r="B8219" s="3">
        <v>2008</v>
      </c>
      <c r="C8219" s="3">
        <v>12</v>
      </c>
      <c r="D8219" s="3">
        <v>8</v>
      </c>
      <c r="E8219" s="3">
        <v>4</v>
      </c>
      <c r="F8219" s="42">
        <v>13.9</v>
      </c>
      <c r="G8219" s="8">
        <f t="shared" si="490"/>
        <v>18</v>
      </c>
      <c r="H8219" s="8">
        <f t="shared" si="491"/>
        <v>225.49999999999997</v>
      </c>
      <c r="I8219" s="8">
        <f t="shared" si="492"/>
        <v>56.374999999999993</v>
      </c>
      <c r="J8219" s="1">
        <v>18</v>
      </c>
      <c r="K8219" s="1">
        <v>25</v>
      </c>
      <c r="M8219" s="45"/>
      <c r="N8219" s="45"/>
      <c r="O8219" s="45"/>
      <c r="P8219" s="28"/>
      <c r="Q8219" s="28"/>
      <c r="R8219" s="25"/>
      <c r="Z8219"/>
    </row>
    <row r="8220" spans="1:26" x14ac:dyDescent="0.25">
      <c r="A8220" s="2" t="s">
        <v>6</v>
      </c>
      <c r="B8220" s="3">
        <v>2008</v>
      </c>
      <c r="C8220" s="3">
        <v>12</v>
      </c>
      <c r="D8220" s="3">
        <v>8</v>
      </c>
      <c r="E8220" s="3">
        <v>5</v>
      </c>
      <c r="F8220" s="42">
        <v>13.9</v>
      </c>
      <c r="G8220" s="8">
        <f t="shared" si="490"/>
        <v>18</v>
      </c>
      <c r="H8220" s="8">
        <f t="shared" si="491"/>
        <v>225.49999999999997</v>
      </c>
      <c r="I8220" s="8">
        <f t="shared" si="492"/>
        <v>56.374999999999993</v>
      </c>
      <c r="J8220" s="1">
        <v>18</v>
      </c>
      <c r="K8220" s="1">
        <v>25</v>
      </c>
      <c r="M8220" s="45"/>
      <c r="N8220" s="45"/>
      <c r="O8220" s="45"/>
      <c r="P8220" s="28"/>
      <c r="Q8220" s="28"/>
      <c r="R8220" s="25"/>
      <c r="Z8220"/>
    </row>
    <row r="8221" spans="1:26" x14ac:dyDescent="0.25">
      <c r="A8221" s="2" t="s">
        <v>6</v>
      </c>
      <c r="B8221" s="3">
        <v>2008</v>
      </c>
      <c r="C8221" s="3">
        <v>12</v>
      </c>
      <c r="D8221" s="3">
        <v>8</v>
      </c>
      <c r="E8221" s="3">
        <v>6</v>
      </c>
      <c r="F8221" s="42">
        <v>14.1</v>
      </c>
      <c r="G8221" s="8">
        <f t="shared" si="490"/>
        <v>18</v>
      </c>
      <c r="H8221" s="8">
        <f t="shared" si="491"/>
        <v>214.50000000000003</v>
      </c>
      <c r="I8221" s="8">
        <f t="shared" si="492"/>
        <v>53.625000000000007</v>
      </c>
      <c r="J8221" s="1">
        <v>18</v>
      </c>
      <c r="K8221" s="1">
        <v>25</v>
      </c>
      <c r="M8221" s="45"/>
      <c r="N8221" s="45"/>
      <c r="O8221" s="45"/>
      <c r="P8221" s="28"/>
      <c r="Q8221" s="28"/>
      <c r="R8221" s="25"/>
      <c r="Z8221"/>
    </row>
    <row r="8222" spans="1:26" x14ac:dyDescent="0.25">
      <c r="A8222" s="2" t="s">
        <v>6</v>
      </c>
      <c r="B8222" s="3">
        <v>2008</v>
      </c>
      <c r="C8222" s="3">
        <v>12</v>
      </c>
      <c r="D8222" s="3">
        <v>8</v>
      </c>
      <c r="E8222" s="3">
        <v>7</v>
      </c>
      <c r="F8222" s="42">
        <v>14.1</v>
      </c>
      <c r="G8222" s="8">
        <f t="shared" si="490"/>
        <v>18</v>
      </c>
      <c r="H8222" s="8">
        <f t="shared" si="491"/>
        <v>214.50000000000003</v>
      </c>
      <c r="I8222" s="8">
        <f t="shared" si="492"/>
        <v>53.625000000000007</v>
      </c>
      <c r="J8222" s="1">
        <v>18</v>
      </c>
      <c r="K8222" s="1">
        <v>25</v>
      </c>
      <c r="M8222" s="45"/>
      <c r="N8222" s="45"/>
      <c r="O8222" s="45"/>
      <c r="P8222" s="28"/>
      <c r="Q8222" s="28"/>
      <c r="R8222" s="25"/>
      <c r="Z8222"/>
    </row>
    <row r="8223" spans="1:26" x14ac:dyDescent="0.25">
      <c r="A8223" s="2" t="s">
        <v>6</v>
      </c>
      <c r="B8223" s="3">
        <v>2008</v>
      </c>
      <c r="C8223" s="3">
        <v>12</v>
      </c>
      <c r="D8223" s="3">
        <v>8</v>
      </c>
      <c r="E8223" s="3">
        <v>8</v>
      </c>
      <c r="F8223" s="42">
        <v>14</v>
      </c>
      <c r="G8223" s="8">
        <f t="shared" si="490"/>
        <v>18</v>
      </c>
      <c r="H8223" s="8">
        <f t="shared" si="491"/>
        <v>220</v>
      </c>
      <c r="I8223" s="8">
        <f t="shared" si="492"/>
        <v>55</v>
      </c>
      <c r="J8223" s="1">
        <v>18</v>
      </c>
      <c r="K8223" s="1">
        <v>25</v>
      </c>
      <c r="M8223" s="45"/>
      <c r="N8223" s="45"/>
      <c r="O8223" s="45"/>
      <c r="P8223" s="28"/>
      <c r="Q8223" s="28"/>
      <c r="R8223" s="25"/>
      <c r="Z8223"/>
    </row>
    <row r="8224" spans="1:26" x14ac:dyDescent="0.25">
      <c r="A8224" s="2" t="s">
        <v>6</v>
      </c>
      <c r="B8224" s="3">
        <v>2008</v>
      </c>
      <c r="C8224" s="3">
        <v>12</v>
      </c>
      <c r="D8224" s="3">
        <v>8</v>
      </c>
      <c r="E8224" s="3">
        <v>9</v>
      </c>
      <c r="F8224" s="42">
        <v>13.4</v>
      </c>
      <c r="G8224" s="8">
        <f t="shared" si="490"/>
        <v>18</v>
      </c>
      <c r="H8224" s="8">
        <f t="shared" si="491"/>
        <v>252.99999999999997</v>
      </c>
      <c r="I8224" s="8">
        <f t="shared" si="492"/>
        <v>63.249999999999993</v>
      </c>
      <c r="J8224" s="1">
        <v>18</v>
      </c>
      <c r="K8224" s="1">
        <v>25</v>
      </c>
      <c r="M8224" s="45"/>
      <c r="N8224" s="45"/>
      <c r="O8224" s="45"/>
      <c r="P8224" s="28"/>
      <c r="Q8224" s="28"/>
      <c r="R8224" s="25"/>
      <c r="Z8224"/>
    </row>
    <row r="8225" spans="1:26" x14ac:dyDescent="0.25">
      <c r="A8225" s="2" t="s">
        <v>6</v>
      </c>
      <c r="B8225" s="3">
        <v>2008</v>
      </c>
      <c r="C8225" s="3">
        <v>12</v>
      </c>
      <c r="D8225" s="3">
        <v>8</v>
      </c>
      <c r="E8225" s="3">
        <v>10</v>
      </c>
      <c r="F8225" s="42">
        <v>13.3</v>
      </c>
      <c r="G8225" s="8">
        <f t="shared" si="490"/>
        <v>18</v>
      </c>
      <c r="H8225" s="8">
        <f t="shared" si="491"/>
        <v>258.49999999999994</v>
      </c>
      <c r="I8225" s="8">
        <f t="shared" si="492"/>
        <v>64.624999999999986</v>
      </c>
      <c r="J8225" s="1">
        <v>18</v>
      </c>
      <c r="K8225" s="1">
        <v>25</v>
      </c>
      <c r="M8225" s="45"/>
      <c r="N8225" s="45"/>
      <c r="O8225" s="45"/>
      <c r="P8225" s="28"/>
      <c r="Q8225" s="28"/>
      <c r="R8225" s="25"/>
      <c r="Z8225"/>
    </row>
    <row r="8226" spans="1:26" x14ac:dyDescent="0.25">
      <c r="A8226" s="2" t="s">
        <v>6</v>
      </c>
      <c r="B8226" s="3">
        <v>2008</v>
      </c>
      <c r="C8226" s="3">
        <v>12</v>
      </c>
      <c r="D8226" s="3">
        <v>8</v>
      </c>
      <c r="E8226" s="3">
        <v>11</v>
      </c>
      <c r="F8226" s="42">
        <v>13.9</v>
      </c>
      <c r="G8226" s="8">
        <f t="shared" si="490"/>
        <v>18</v>
      </c>
      <c r="H8226" s="8">
        <f t="shared" si="491"/>
        <v>225.49999999999997</v>
      </c>
      <c r="I8226" s="8">
        <f t="shared" si="492"/>
        <v>56.374999999999993</v>
      </c>
      <c r="J8226" s="1">
        <v>18</v>
      </c>
      <c r="K8226" s="1">
        <v>25</v>
      </c>
      <c r="M8226" s="45"/>
      <c r="N8226" s="45"/>
      <c r="O8226" s="45"/>
      <c r="P8226" s="28"/>
      <c r="Q8226" s="28"/>
      <c r="R8226" s="25"/>
      <c r="Z8226"/>
    </row>
    <row r="8227" spans="1:26" x14ac:dyDescent="0.25">
      <c r="A8227" s="2" t="s">
        <v>6</v>
      </c>
      <c r="B8227" s="3">
        <v>2008</v>
      </c>
      <c r="C8227" s="3">
        <v>12</v>
      </c>
      <c r="D8227" s="3">
        <v>8</v>
      </c>
      <c r="E8227" s="3">
        <v>12</v>
      </c>
      <c r="F8227" s="42">
        <v>12.3</v>
      </c>
      <c r="G8227" s="8">
        <f t="shared" si="490"/>
        <v>18</v>
      </c>
      <c r="H8227" s="8">
        <f t="shared" si="491"/>
        <v>313.49999999999994</v>
      </c>
      <c r="I8227" s="8">
        <f t="shared" si="492"/>
        <v>78.374999999999986</v>
      </c>
      <c r="J8227" s="1">
        <v>18</v>
      </c>
      <c r="K8227" s="1">
        <v>25</v>
      </c>
      <c r="M8227" s="45"/>
      <c r="N8227" s="45"/>
      <c r="O8227" s="45"/>
      <c r="P8227" s="28"/>
      <c r="Q8227" s="28"/>
      <c r="R8227" s="25"/>
      <c r="Z8227"/>
    </row>
    <row r="8228" spans="1:26" x14ac:dyDescent="0.25">
      <c r="A8228" s="2" t="s">
        <v>6</v>
      </c>
      <c r="B8228" s="3">
        <v>2008</v>
      </c>
      <c r="C8228" s="3">
        <v>12</v>
      </c>
      <c r="D8228" s="3">
        <v>8</v>
      </c>
      <c r="E8228" s="3">
        <v>13</v>
      </c>
      <c r="F8228" s="42">
        <v>12.2</v>
      </c>
      <c r="G8228" s="8">
        <f t="shared" si="490"/>
        <v>18</v>
      </c>
      <c r="H8228" s="8">
        <f t="shared" si="491"/>
        <v>319.00000000000006</v>
      </c>
      <c r="I8228" s="8">
        <f t="shared" si="492"/>
        <v>79.750000000000014</v>
      </c>
      <c r="J8228" s="1">
        <v>18</v>
      </c>
      <c r="K8228" s="1">
        <v>25</v>
      </c>
      <c r="M8228" s="45"/>
      <c r="N8228" s="45"/>
      <c r="O8228" s="45"/>
      <c r="P8228" s="28"/>
      <c r="Q8228" s="28"/>
      <c r="R8228" s="25"/>
      <c r="Z8228"/>
    </row>
    <row r="8229" spans="1:26" x14ac:dyDescent="0.25">
      <c r="A8229" s="2" t="s">
        <v>6</v>
      </c>
      <c r="B8229" s="3">
        <v>2008</v>
      </c>
      <c r="C8229" s="3">
        <v>12</v>
      </c>
      <c r="D8229" s="3">
        <v>8</v>
      </c>
      <c r="E8229" s="3">
        <v>14</v>
      </c>
      <c r="F8229" s="42">
        <v>11.7</v>
      </c>
      <c r="G8229" s="8">
        <f t="shared" si="490"/>
        <v>18</v>
      </c>
      <c r="H8229" s="8">
        <f t="shared" si="491"/>
        <v>346.50000000000006</v>
      </c>
      <c r="I8229" s="8">
        <f t="shared" si="492"/>
        <v>86.625000000000014</v>
      </c>
      <c r="J8229" s="1">
        <v>18</v>
      </c>
      <c r="K8229" s="1">
        <v>25</v>
      </c>
      <c r="M8229" s="45"/>
      <c r="N8229" s="45"/>
      <c r="O8229" s="45"/>
      <c r="P8229" s="28"/>
      <c r="Q8229" s="28"/>
      <c r="R8229" s="25"/>
      <c r="Z8229"/>
    </row>
    <row r="8230" spans="1:26" x14ac:dyDescent="0.25">
      <c r="A8230" s="2" t="s">
        <v>6</v>
      </c>
      <c r="B8230" s="3">
        <v>2008</v>
      </c>
      <c r="C8230" s="3">
        <v>12</v>
      </c>
      <c r="D8230" s="3">
        <v>8</v>
      </c>
      <c r="E8230" s="3">
        <v>15</v>
      </c>
      <c r="F8230" s="42">
        <v>12</v>
      </c>
      <c r="G8230" s="8">
        <f t="shared" si="490"/>
        <v>18</v>
      </c>
      <c r="H8230" s="8">
        <f t="shared" si="491"/>
        <v>330</v>
      </c>
      <c r="I8230" s="8">
        <f t="shared" si="492"/>
        <v>82.5</v>
      </c>
      <c r="J8230" s="1">
        <v>18</v>
      </c>
      <c r="K8230" s="1">
        <v>25</v>
      </c>
      <c r="M8230" s="45"/>
      <c r="N8230" s="45"/>
      <c r="O8230" s="45"/>
      <c r="P8230" s="28"/>
      <c r="Q8230" s="28"/>
      <c r="R8230" s="25"/>
      <c r="Z8230"/>
    </row>
    <row r="8231" spans="1:26" x14ac:dyDescent="0.25">
      <c r="A8231" s="2" t="s">
        <v>6</v>
      </c>
      <c r="B8231" s="3">
        <v>2008</v>
      </c>
      <c r="C8231" s="3">
        <v>12</v>
      </c>
      <c r="D8231" s="3">
        <v>8</v>
      </c>
      <c r="E8231" s="3">
        <v>16</v>
      </c>
      <c r="F8231" s="42">
        <v>12.3</v>
      </c>
      <c r="G8231" s="8">
        <f t="shared" si="490"/>
        <v>18</v>
      </c>
      <c r="H8231" s="8">
        <f t="shared" si="491"/>
        <v>313.49999999999994</v>
      </c>
      <c r="I8231" s="8">
        <f t="shared" si="492"/>
        <v>78.374999999999986</v>
      </c>
      <c r="J8231" s="1">
        <v>18</v>
      </c>
      <c r="K8231" s="1">
        <v>25</v>
      </c>
      <c r="M8231" s="45"/>
      <c r="N8231" s="45"/>
      <c r="O8231" s="45"/>
      <c r="P8231" s="28"/>
      <c r="Q8231" s="28"/>
      <c r="R8231" s="25"/>
      <c r="Z8231"/>
    </row>
    <row r="8232" spans="1:26" x14ac:dyDescent="0.25">
      <c r="A8232" s="2" t="s">
        <v>6</v>
      </c>
      <c r="B8232" s="3">
        <v>2008</v>
      </c>
      <c r="C8232" s="3">
        <v>12</v>
      </c>
      <c r="D8232" s="3">
        <v>8</v>
      </c>
      <c r="E8232" s="3">
        <v>17</v>
      </c>
      <c r="F8232" s="42">
        <v>12.4</v>
      </c>
      <c r="G8232" s="8">
        <f t="shared" si="490"/>
        <v>18</v>
      </c>
      <c r="H8232" s="8">
        <f t="shared" si="491"/>
        <v>308</v>
      </c>
      <c r="I8232" s="8">
        <f t="shared" si="492"/>
        <v>77</v>
      </c>
      <c r="J8232" s="1">
        <v>18</v>
      </c>
      <c r="K8232" s="1">
        <v>25</v>
      </c>
      <c r="M8232" s="45"/>
      <c r="N8232" s="45"/>
      <c r="O8232" s="45"/>
      <c r="P8232" s="28"/>
      <c r="Q8232" s="28"/>
      <c r="R8232" s="25"/>
      <c r="Z8232"/>
    </row>
    <row r="8233" spans="1:26" x14ac:dyDescent="0.25">
      <c r="A8233" s="2" t="s">
        <v>6</v>
      </c>
      <c r="B8233" s="3">
        <v>2008</v>
      </c>
      <c r="C8233" s="3">
        <v>12</v>
      </c>
      <c r="D8233" s="3">
        <v>8</v>
      </c>
      <c r="E8233" s="3">
        <v>18</v>
      </c>
      <c r="F8233" s="42">
        <v>12.5</v>
      </c>
      <c r="G8233" s="8">
        <f t="shared" si="490"/>
        <v>18</v>
      </c>
      <c r="H8233" s="8">
        <f t="shared" si="491"/>
        <v>302.5</v>
      </c>
      <c r="I8233" s="8">
        <f t="shared" si="492"/>
        <v>75.625</v>
      </c>
      <c r="J8233" s="1">
        <v>18</v>
      </c>
      <c r="K8233" s="1">
        <v>25</v>
      </c>
      <c r="M8233" s="45"/>
      <c r="N8233" s="45"/>
      <c r="O8233" s="45"/>
      <c r="P8233" s="28"/>
      <c r="Q8233" s="28"/>
      <c r="R8233" s="25"/>
      <c r="Z8233"/>
    </row>
    <row r="8234" spans="1:26" x14ac:dyDescent="0.25">
      <c r="A8234" s="2" t="s">
        <v>6</v>
      </c>
      <c r="B8234" s="3">
        <v>2008</v>
      </c>
      <c r="C8234" s="3">
        <v>12</v>
      </c>
      <c r="D8234" s="3">
        <v>8</v>
      </c>
      <c r="E8234" s="3">
        <v>19</v>
      </c>
      <c r="F8234" s="42">
        <v>12.7</v>
      </c>
      <c r="G8234" s="8">
        <f t="shared" si="490"/>
        <v>18</v>
      </c>
      <c r="H8234" s="8">
        <f t="shared" si="491"/>
        <v>291.50000000000006</v>
      </c>
      <c r="I8234" s="8">
        <f t="shared" si="492"/>
        <v>72.875000000000014</v>
      </c>
      <c r="J8234" s="1">
        <v>18</v>
      </c>
      <c r="K8234" s="1">
        <v>25</v>
      </c>
      <c r="M8234" s="45"/>
      <c r="N8234" s="45"/>
      <c r="O8234" s="45"/>
      <c r="P8234" s="28"/>
      <c r="Q8234" s="28"/>
      <c r="R8234" s="25"/>
      <c r="Z8234"/>
    </row>
    <row r="8235" spans="1:26" x14ac:dyDescent="0.25">
      <c r="A8235" s="2" t="s">
        <v>6</v>
      </c>
      <c r="B8235" s="3">
        <v>2008</v>
      </c>
      <c r="C8235" s="3">
        <v>12</v>
      </c>
      <c r="D8235" s="3">
        <v>8</v>
      </c>
      <c r="E8235" s="3">
        <v>20</v>
      </c>
      <c r="F8235" s="42">
        <v>12.6</v>
      </c>
      <c r="G8235" s="8">
        <f t="shared" si="490"/>
        <v>18</v>
      </c>
      <c r="H8235" s="8">
        <f t="shared" si="491"/>
        <v>297</v>
      </c>
      <c r="I8235" s="8">
        <f t="shared" si="492"/>
        <v>74.25</v>
      </c>
      <c r="J8235" s="1">
        <v>18</v>
      </c>
      <c r="K8235" s="1">
        <v>25</v>
      </c>
      <c r="M8235" s="45"/>
      <c r="N8235" s="45"/>
      <c r="O8235" s="45"/>
      <c r="P8235" s="28"/>
      <c r="Q8235" s="28"/>
      <c r="R8235" s="25"/>
      <c r="Z8235"/>
    </row>
    <row r="8236" spans="1:26" x14ac:dyDescent="0.25">
      <c r="A8236" s="2" t="s">
        <v>6</v>
      </c>
      <c r="B8236" s="3">
        <v>2008</v>
      </c>
      <c r="C8236" s="3">
        <v>12</v>
      </c>
      <c r="D8236" s="3">
        <v>8</v>
      </c>
      <c r="E8236" s="3">
        <v>21</v>
      </c>
      <c r="F8236" s="42">
        <v>12.5</v>
      </c>
      <c r="G8236" s="8">
        <f t="shared" si="490"/>
        <v>18</v>
      </c>
      <c r="H8236" s="8">
        <f t="shared" si="491"/>
        <v>302.5</v>
      </c>
      <c r="I8236" s="8">
        <f t="shared" si="492"/>
        <v>75.625</v>
      </c>
      <c r="J8236" s="1">
        <v>18</v>
      </c>
      <c r="K8236" s="1">
        <v>25</v>
      </c>
      <c r="M8236" s="45"/>
      <c r="N8236" s="45"/>
      <c r="O8236" s="45"/>
      <c r="P8236" s="28"/>
      <c r="Q8236" s="28"/>
      <c r="R8236" s="25"/>
      <c r="Z8236"/>
    </row>
    <row r="8237" spans="1:26" x14ac:dyDescent="0.25">
      <c r="A8237" s="2" t="s">
        <v>6</v>
      </c>
      <c r="B8237" s="3">
        <v>2008</v>
      </c>
      <c r="C8237" s="3">
        <v>12</v>
      </c>
      <c r="D8237" s="3">
        <v>8</v>
      </c>
      <c r="E8237" s="3">
        <v>22</v>
      </c>
      <c r="F8237" s="42">
        <v>12.4</v>
      </c>
      <c r="G8237" s="8">
        <f t="shared" si="490"/>
        <v>18</v>
      </c>
      <c r="H8237" s="8">
        <f t="shared" si="491"/>
        <v>308</v>
      </c>
      <c r="I8237" s="8">
        <f t="shared" si="492"/>
        <v>77</v>
      </c>
      <c r="J8237" s="1">
        <v>18</v>
      </c>
      <c r="K8237" s="1">
        <v>25</v>
      </c>
      <c r="M8237" s="45"/>
      <c r="N8237" s="45"/>
      <c r="O8237" s="45"/>
      <c r="P8237" s="28"/>
      <c r="Q8237" s="28"/>
      <c r="R8237" s="25"/>
      <c r="Z8237"/>
    </row>
    <row r="8238" spans="1:26" x14ac:dyDescent="0.25">
      <c r="A8238" s="2" t="s">
        <v>6</v>
      </c>
      <c r="B8238" s="3">
        <v>2008</v>
      </c>
      <c r="C8238" s="3">
        <v>12</v>
      </c>
      <c r="D8238" s="3">
        <v>8</v>
      </c>
      <c r="E8238" s="3">
        <v>23</v>
      </c>
      <c r="F8238" s="42">
        <v>12.4</v>
      </c>
      <c r="G8238" s="8">
        <f t="shared" si="490"/>
        <v>18</v>
      </c>
      <c r="H8238" s="8">
        <f t="shared" si="491"/>
        <v>308</v>
      </c>
      <c r="I8238" s="8">
        <f t="shared" si="492"/>
        <v>77</v>
      </c>
      <c r="J8238" s="1">
        <v>18</v>
      </c>
      <c r="K8238" s="1">
        <v>25</v>
      </c>
      <c r="M8238" s="45"/>
      <c r="N8238" s="45"/>
      <c r="O8238" s="45"/>
      <c r="P8238" s="28"/>
      <c r="Q8238" s="28"/>
      <c r="R8238" s="25"/>
      <c r="Z8238"/>
    </row>
    <row r="8239" spans="1:26" x14ac:dyDescent="0.25">
      <c r="A8239" s="2" t="s">
        <v>6</v>
      </c>
      <c r="B8239" s="3">
        <v>2008</v>
      </c>
      <c r="C8239" s="3">
        <v>12</v>
      </c>
      <c r="D8239" s="3">
        <v>9</v>
      </c>
      <c r="E8239" s="3">
        <v>0</v>
      </c>
      <c r="F8239" s="42">
        <v>12.4</v>
      </c>
      <c r="G8239" s="8">
        <f t="shared" si="490"/>
        <v>18</v>
      </c>
      <c r="H8239" s="8">
        <f t="shared" si="491"/>
        <v>308</v>
      </c>
      <c r="I8239" s="8">
        <f t="shared" si="492"/>
        <v>77</v>
      </c>
      <c r="J8239" s="1">
        <v>18</v>
      </c>
      <c r="K8239" s="1">
        <v>25</v>
      </c>
      <c r="M8239" s="45"/>
      <c r="N8239" s="45"/>
      <c r="O8239" s="45"/>
      <c r="P8239" s="28"/>
      <c r="Q8239" s="28"/>
      <c r="R8239" s="25"/>
      <c r="Z8239"/>
    </row>
    <row r="8240" spans="1:26" x14ac:dyDescent="0.25">
      <c r="A8240" s="2" t="s">
        <v>6</v>
      </c>
      <c r="B8240" s="3">
        <v>2008</v>
      </c>
      <c r="C8240" s="3">
        <v>12</v>
      </c>
      <c r="D8240" s="3">
        <v>9</v>
      </c>
      <c r="E8240" s="3">
        <v>1</v>
      </c>
      <c r="F8240" s="42">
        <v>12.2</v>
      </c>
      <c r="G8240" s="8">
        <f t="shared" si="490"/>
        <v>18</v>
      </c>
      <c r="H8240" s="8">
        <f t="shared" si="491"/>
        <v>319.00000000000006</v>
      </c>
      <c r="I8240" s="8">
        <f t="shared" si="492"/>
        <v>79.750000000000014</v>
      </c>
      <c r="J8240" s="1">
        <v>18</v>
      </c>
      <c r="K8240" s="1">
        <v>25</v>
      </c>
      <c r="M8240" s="45"/>
      <c r="N8240" s="45"/>
      <c r="O8240" s="45"/>
      <c r="P8240" s="28"/>
      <c r="Q8240" s="28"/>
      <c r="R8240" s="25"/>
      <c r="Z8240"/>
    </row>
    <row r="8241" spans="1:26" x14ac:dyDescent="0.25">
      <c r="A8241" s="2" t="s">
        <v>6</v>
      </c>
      <c r="B8241" s="3">
        <v>2008</v>
      </c>
      <c r="C8241" s="3">
        <v>12</v>
      </c>
      <c r="D8241" s="3">
        <v>9</v>
      </c>
      <c r="E8241" s="3">
        <v>2</v>
      </c>
      <c r="F8241" s="42">
        <v>11.7</v>
      </c>
      <c r="G8241" s="8">
        <f t="shared" si="490"/>
        <v>18</v>
      </c>
      <c r="H8241" s="8">
        <f t="shared" si="491"/>
        <v>346.50000000000006</v>
      </c>
      <c r="I8241" s="8">
        <f t="shared" si="492"/>
        <v>86.625000000000014</v>
      </c>
      <c r="J8241" s="1">
        <v>18</v>
      </c>
      <c r="K8241" s="1">
        <v>25</v>
      </c>
      <c r="M8241" s="45"/>
      <c r="N8241" s="45"/>
      <c r="O8241" s="45"/>
      <c r="P8241" s="28"/>
      <c r="Q8241" s="28"/>
      <c r="R8241" s="25"/>
      <c r="Z8241"/>
    </row>
    <row r="8242" spans="1:26" x14ac:dyDescent="0.25">
      <c r="A8242" s="2" t="s">
        <v>6</v>
      </c>
      <c r="B8242" s="3">
        <v>2008</v>
      </c>
      <c r="C8242" s="3">
        <v>12</v>
      </c>
      <c r="D8242" s="3">
        <v>9</v>
      </c>
      <c r="E8242" s="3">
        <v>3</v>
      </c>
      <c r="F8242" s="42">
        <v>11</v>
      </c>
      <c r="G8242" s="8">
        <f t="shared" si="490"/>
        <v>18</v>
      </c>
      <c r="H8242" s="8">
        <f t="shared" si="491"/>
        <v>385</v>
      </c>
      <c r="I8242" s="8">
        <f t="shared" si="492"/>
        <v>96.25</v>
      </c>
      <c r="J8242" s="1">
        <v>18</v>
      </c>
      <c r="K8242" s="1">
        <v>25</v>
      </c>
      <c r="M8242" s="45"/>
      <c r="N8242" s="45"/>
      <c r="O8242" s="45"/>
      <c r="P8242" s="28"/>
      <c r="Q8242" s="28"/>
      <c r="R8242" s="25"/>
      <c r="Z8242"/>
    </row>
    <row r="8243" spans="1:26" x14ac:dyDescent="0.25">
      <c r="A8243" s="2" t="s">
        <v>6</v>
      </c>
      <c r="B8243" s="3">
        <v>2008</v>
      </c>
      <c r="C8243" s="3">
        <v>12</v>
      </c>
      <c r="D8243" s="3">
        <v>9</v>
      </c>
      <c r="E8243" s="3">
        <v>4</v>
      </c>
      <c r="F8243" s="42">
        <v>10.5</v>
      </c>
      <c r="G8243" s="8">
        <f t="shared" si="490"/>
        <v>18</v>
      </c>
      <c r="H8243" s="8">
        <f t="shared" si="491"/>
        <v>412.5</v>
      </c>
      <c r="I8243" s="8">
        <f t="shared" si="492"/>
        <v>103.125</v>
      </c>
      <c r="J8243" s="1">
        <v>18</v>
      </c>
      <c r="K8243" s="1">
        <v>25</v>
      </c>
      <c r="M8243" s="45"/>
      <c r="N8243" s="45"/>
      <c r="O8243" s="45"/>
      <c r="P8243" s="28"/>
      <c r="Q8243" s="28"/>
      <c r="R8243" s="25"/>
      <c r="Z8243"/>
    </row>
    <row r="8244" spans="1:26" x14ac:dyDescent="0.25">
      <c r="A8244" s="2" t="s">
        <v>6</v>
      </c>
      <c r="B8244" s="3">
        <v>2008</v>
      </c>
      <c r="C8244" s="3">
        <v>12</v>
      </c>
      <c r="D8244" s="3">
        <v>9</v>
      </c>
      <c r="E8244" s="3">
        <v>5</v>
      </c>
      <c r="F8244" s="42">
        <v>10.4</v>
      </c>
      <c r="G8244" s="8">
        <f t="shared" si="490"/>
        <v>18</v>
      </c>
      <c r="H8244" s="8">
        <f t="shared" si="491"/>
        <v>418</v>
      </c>
      <c r="I8244" s="8">
        <f t="shared" si="492"/>
        <v>104.5</v>
      </c>
      <c r="J8244" s="1">
        <v>18</v>
      </c>
      <c r="K8244" s="1">
        <v>25</v>
      </c>
      <c r="M8244" s="45"/>
      <c r="N8244" s="45"/>
      <c r="O8244" s="45"/>
      <c r="P8244" s="28"/>
      <c r="Q8244" s="28"/>
      <c r="R8244" s="25"/>
      <c r="Z8244"/>
    </row>
    <row r="8245" spans="1:26" x14ac:dyDescent="0.25">
      <c r="A8245" s="2" t="s">
        <v>6</v>
      </c>
      <c r="B8245" s="3">
        <v>2008</v>
      </c>
      <c r="C8245" s="3">
        <v>12</v>
      </c>
      <c r="D8245" s="3">
        <v>9</v>
      </c>
      <c r="E8245" s="3">
        <v>6</v>
      </c>
      <c r="F8245" s="42">
        <v>10.6</v>
      </c>
      <c r="G8245" s="8">
        <f t="shared" si="490"/>
        <v>18</v>
      </c>
      <c r="H8245" s="8">
        <f t="shared" si="491"/>
        <v>407</v>
      </c>
      <c r="I8245" s="8">
        <f t="shared" si="492"/>
        <v>101.75</v>
      </c>
      <c r="J8245" s="1">
        <v>18</v>
      </c>
      <c r="K8245" s="1">
        <v>25</v>
      </c>
      <c r="M8245" s="45"/>
      <c r="N8245" s="45"/>
      <c r="O8245" s="45"/>
      <c r="P8245" s="28"/>
      <c r="Q8245" s="28"/>
      <c r="R8245" s="25"/>
      <c r="Z8245"/>
    </row>
    <row r="8246" spans="1:26" x14ac:dyDescent="0.25">
      <c r="A8246" s="2" t="s">
        <v>6</v>
      </c>
      <c r="B8246" s="3">
        <v>2008</v>
      </c>
      <c r="C8246" s="3">
        <v>12</v>
      </c>
      <c r="D8246" s="3">
        <v>9</v>
      </c>
      <c r="E8246" s="3">
        <v>7</v>
      </c>
      <c r="F8246" s="42">
        <v>10.9</v>
      </c>
      <c r="G8246" s="8">
        <f t="shared" si="490"/>
        <v>18</v>
      </c>
      <c r="H8246" s="8">
        <f t="shared" si="491"/>
        <v>390.5</v>
      </c>
      <c r="I8246" s="8">
        <f t="shared" si="492"/>
        <v>97.625</v>
      </c>
      <c r="J8246" s="1">
        <v>18</v>
      </c>
      <c r="K8246" s="1">
        <v>25</v>
      </c>
      <c r="M8246" s="45"/>
      <c r="N8246" s="45"/>
      <c r="O8246" s="45"/>
      <c r="P8246" s="28"/>
      <c r="Q8246" s="28"/>
      <c r="R8246" s="25"/>
      <c r="Z8246"/>
    </row>
    <row r="8247" spans="1:26" x14ac:dyDescent="0.25">
      <c r="A8247" s="2" t="s">
        <v>6</v>
      </c>
      <c r="B8247" s="3">
        <v>2008</v>
      </c>
      <c r="C8247" s="3">
        <v>12</v>
      </c>
      <c r="D8247" s="3">
        <v>9</v>
      </c>
      <c r="E8247" s="3">
        <v>8</v>
      </c>
      <c r="F8247" s="42">
        <v>10.7</v>
      </c>
      <c r="G8247" s="8">
        <f t="shared" si="490"/>
        <v>18</v>
      </c>
      <c r="H8247" s="8">
        <f t="shared" si="491"/>
        <v>401.50000000000006</v>
      </c>
      <c r="I8247" s="8">
        <f t="shared" si="492"/>
        <v>100.37500000000001</v>
      </c>
      <c r="J8247" s="1">
        <v>18</v>
      </c>
      <c r="K8247" s="1">
        <v>25</v>
      </c>
      <c r="M8247" s="45"/>
      <c r="N8247" s="45"/>
      <c r="O8247" s="45"/>
      <c r="P8247" s="28"/>
      <c r="Q8247" s="28"/>
      <c r="R8247" s="25"/>
      <c r="Z8247"/>
    </row>
    <row r="8248" spans="1:26" x14ac:dyDescent="0.25">
      <c r="A8248" s="2" t="s">
        <v>6</v>
      </c>
      <c r="B8248" s="3">
        <v>2008</v>
      </c>
      <c r="C8248" s="3">
        <v>12</v>
      </c>
      <c r="D8248" s="3">
        <v>9</v>
      </c>
      <c r="E8248" s="3">
        <v>9</v>
      </c>
      <c r="F8248" s="42">
        <v>11.1</v>
      </c>
      <c r="G8248" s="8">
        <f t="shared" si="490"/>
        <v>18</v>
      </c>
      <c r="H8248" s="8">
        <f t="shared" si="491"/>
        <v>379.5</v>
      </c>
      <c r="I8248" s="8">
        <f t="shared" si="492"/>
        <v>94.875</v>
      </c>
      <c r="J8248" s="1">
        <v>18</v>
      </c>
      <c r="K8248" s="1">
        <v>25</v>
      </c>
      <c r="M8248" s="45"/>
      <c r="N8248" s="45"/>
      <c r="O8248" s="45"/>
      <c r="P8248" s="28"/>
      <c r="Q8248" s="28"/>
      <c r="R8248" s="25"/>
      <c r="Z8248"/>
    </row>
    <row r="8249" spans="1:26" x14ac:dyDescent="0.25">
      <c r="A8249" s="2" t="s">
        <v>6</v>
      </c>
      <c r="B8249" s="3">
        <v>2008</v>
      </c>
      <c r="C8249" s="3">
        <v>12</v>
      </c>
      <c r="D8249" s="3">
        <v>9</v>
      </c>
      <c r="E8249" s="3">
        <v>10</v>
      </c>
      <c r="F8249" s="42">
        <v>11.1</v>
      </c>
      <c r="G8249" s="8">
        <f t="shared" si="490"/>
        <v>18</v>
      </c>
      <c r="H8249" s="8">
        <f t="shared" si="491"/>
        <v>379.5</v>
      </c>
      <c r="I8249" s="8">
        <f t="shared" si="492"/>
        <v>94.875</v>
      </c>
      <c r="J8249" s="1">
        <v>18</v>
      </c>
      <c r="K8249" s="1">
        <v>25</v>
      </c>
      <c r="M8249" s="45"/>
      <c r="N8249" s="45"/>
      <c r="O8249" s="45"/>
      <c r="P8249" s="28"/>
      <c r="Q8249" s="28"/>
      <c r="R8249" s="25"/>
      <c r="Z8249"/>
    </row>
    <row r="8250" spans="1:26" x14ac:dyDescent="0.25">
      <c r="A8250" s="2" t="s">
        <v>6</v>
      </c>
      <c r="B8250" s="3">
        <v>2008</v>
      </c>
      <c r="C8250" s="3">
        <v>12</v>
      </c>
      <c r="D8250" s="3">
        <v>9</v>
      </c>
      <c r="E8250" s="3">
        <v>11</v>
      </c>
      <c r="F8250" s="42">
        <v>11</v>
      </c>
      <c r="G8250" s="8">
        <f t="shared" si="490"/>
        <v>18</v>
      </c>
      <c r="H8250" s="8">
        <f t="shared" si="491"/>
        <v>385</v>
      </c>
      <c r="I8250" s="8">
        <f t="shared" si="492"/>
        <v>96.25</v>
      </c>
      <c r="J8250" s="1">
        <v>18</v>
      </c>
      <c r="K8250" s="1">
        <v>25</v>
      </c>
      <c r="M8250" s="45"/>
      <c r="N8250" s="45"/>
      <c r="O8250" s="45"/>
      <c r="P8250" s="28"/>
      <c r="Q8250" s="28"/>
      <c r="R8250" s="25"/>
      <c r="Z8250"/>
    </row>
    <row r="8251" spans="1:26" x14ac:dyDescent="0.25">
      <c r="A8251" s="2" t="s">
        <v>6</v>
      </c>
      <c r="B8251" s="3">
        <v>2008</v>
      </c>
      <c r="C8251" s="3">
        <v>12</v>
      </c>
      <c r="D8251" s="3">
        <v>9</v>
      </c>
      <c r="E8251" s="3">
        <v>12</v>
      </c>
      <c r="F8251" s="42">
        <v>13</v>
      </c>
      <c r="G8251" s="8">
        <f t="shared" si="490"/>
        <v>18</v>
      </c>
      <c r="H8251" s="8">
        <f t="shared" si="491"/>
        <v>275</v>
      </c>
      <c r="I8251" s="8">
        <f t="shared" si="492"/>
        <v>68.75</v>
      </c>
      <c r="J8251" s="1">
        <v>18</v>
      </c>
      <c r="K8251" s="1">
        <v>25</v>
      </c>
      <c r="M8251" s="45"/>
      <c r="N8251" s="45"/>
      <c r="O8251" s="45"/>
      <c r="P8251" s="28"/>
      <c r="Q8251" s="28"/>
      <c r="R8251" s="25"/>
      <c r="Z8251"/>
    </row>
    <row r="8252" spans="1:26" x14ac:dyDescent="0.25">
      <c r="A8252" s="2" t="s">
        <v>6</v>
      </c>
      <c r="B8252" s="3">
        <v>2008</v>
      </c>
      <c r="C8252" s="3">
        <v>12</v>
      </c>
      <c r="D8252" s="3">
        <v>9</v>
      </c>
      <c r="E8252" s="3">
        <v>13</v>
      </c>
      <c r="F8252" s="42">
        <v>12.6</v>
      </c>
      <c r="G8252" s="8">
        <f t="shared" si="490"/>
        <v>18</v>
      </c>
      <c r="H8252" s="8">
        <f t="shared" si="491"/>
        <v>297</v>
      </c>
      <c r="I8252" s="8">
        <f t="shared" si="492"/>
        <v>74.25</v>
      </c>
      <c r="J8252" s="1">
        <v>18</v>
      </c>
      <c r="K8252" s="1">
        <v>25</v>
      </c>
      <c r="M8252" s="45"/>
      <c r="N8252" s="45"/>
      <c r="O8252" s="45"/>
      <c r="P8252" s="28"/>
      <c r="Q8252" s="28"/>
      <c r="R8252" s="25"/>
      <c r="Z8252"/>
    </row>
    <row r="8253" spans="1:26" x14ac:dyDescent="0.25">
      <c r="A8253" s="2" t="s">
        <v>6</v>
      </c>
      <c r="B8253" s="3">
        <v>2008</v>
      </c>
      <c r="C8253" s="3">
        <v>12</v>
      </c>
      <c r="D8253" s="3">
        <v>9</v>
      </c>
      <c r="E8253" s="3">
        <v>14</v>
      </c>
      <c r="F8253" s="42">
        <v>12.8</v>
      </c>
      <c r="G8253" s="8">
        <f t="shared" si="490"/>
        <v>18</v>
      </c>
      <c r="H8253" s="8">
        <f t="shared" si="491"/>
        <v>285.99999999999994</v>
      </c>
      <c r="I8253" s="8">
        <f t="shared" si="492"/>
        <v>71.499999999999986</v>
      </c>
      <c r="J8253" s="1">
        <v>18</v>
      </c>
      <c r="K8253" s="1">
        <v>25</v>
      </c>
      <c r="M8253" s="45"/>
      <c r="N8253" s="45"/>
      <c r="O8253" s="45"/>
      <c r="P8253" s="28"/>
      <c r="Q8253" s="28"/>
      <c r="R8253" s="25"/>
      <c r="Z8253"/>
    </row>
    <row r="8254" spans="1:26" x14ac:dyDescent="0.25">
      <c r="A8254" s="2" t="s">
        <v>6</v>
      </c>
      <c r="B8254" s="3">
        <v>2008</v>
      </c>
      <c r="C8254" s="3">
        <v>12</v>
      </c>
      <c r="D8254" s="3">
        <v>9</v>
      </c>
      <c r="E8254" s="3">
        <v>15</v>
      </c>
      <c r="F8254" s="42">
        <v>12.6</v>
      </c>
      <c r="G8254" s="8">
        <f t="shared" si="490"/>
        <v>18</v>
      </c>
      <c r="H8254" s="8">
        <f t="shared" si="491"/>
        <v>297</v>
      </c>
      <c r="I8254" s="8">
        <f t="shared" si="492"/>
        <v>74.25</v>
      </c>
      <c r="J8254" s="1">
        <v>18</v>
      </c>
      <c r="K8254" s="1">
        <v>25</v>
      </c>
      <c r="M8254" s="45"/>
      <c r="N8254" s="45"/>
      <c r="O8254" s="45"/>
      <c r="P8254" s="28"/>
      <c r="Q8254" s="28"/>
      <c r="R8254" s="25"/>
      <c r="Z8254"/>
    </row>
    <row r="8255" spans="1:26" x14ac:dyDescent="0.25">
      <c r="A8255" s="2" t="s">
        <v>6</v>
      </c>
      <c r="B8255" s="3">
        <v>2008</v>
      </c>
      <c r="C8255" s="3">
        <v>12</v>
      </c>
      <c r="D8255" s="3">
        <v>9</v>
      </c>
      <c r="E8255" s="3">
        <v>16</v>
      </c>
      <c r="F8255" s="42">
        <v>12.1</v>
      </c>
      <c r="G8255" s="8">
        <f t="shared" si="490"/>
        <v>18</v>
      </c>
      <c r="H8255" s="8">
        <f t="shared" si="491"/>
        <v>324.5</v>
      </c>
      <c r="I8255" s="8">
        <f t="shared" si="492"/>
        <v>81.125</v>
      </c>
      <c r="J8255" s="1">
        <v>18</v>
      </c>
      <c r="K8255" s="1">
        <v>25</v>
      </c>
      <c r="M8255" s="45"/>
      <c r="N8255" s="45"/>
      <c r="O8255" s="45"/>
      <c r="P8255" s="28"/>
      <c r="Q8255" s="28"/>
      <c r="R8255" s="25"/>
      <c r="Z8255"/>
    </row>
    <row r="8256" spans="1:26" x14ac:dyDescent="0.25">
      <c r="A8256" s="2" t="s">
        <v>6</v>
      </c>
      <c r="B8256" s="3">
        <v>2008</v>
      </c>
      <c r="C8256" s="3">
        <v>12</v>
      </c>
      <c r="D8256" s="3">
        <v>9</v>
      </c>
      <c r="E8256" s="3">
        <v>17</v>
      </c>
      <c r="F8256" s="42">
        <v>11.1</v>
      </c>
      <c r="G8256" s="8">
        <f t="shared" si="490"/>
        <v>18</v>
      </c>
      <c r="H8256" s="8">
        <f t="shared" si="491"/>
        <v>379.5</v>
      </c>
      <c r="I8256" s="8">
        <f t="shared" si="492"/>
        <v>94.875</v>
      </c>
      <c r="J8256" s="1">
        <v>18</v>
      </c>
      <c r="K8256" s="1">
        <v>25</v>
      </c>
      <c r="M8256" s="45"/>
      <c r="N8256" s="45"/>
      <c r="O8256" s="45"/>
      <c r="P8256" s="28"/>
      <c r="Q8256" s="28"/>
      <c r="R8256" s="25"/>
      <c r="Z8256"/>
    </row>
    <row r="8257" spans="1:26" x14ac:dyDescent="0.25">
      <c r="A8257" s="2" t="s">
        <v>6</v>
      </c>
      <c r="B8257" s="3">
        <v>2008</v>
      </c>
      <c r="C8257" s="3">
        <v>12</v>
      </c>
      <c r="D8257" s="3">
        <v>9</v>
      </c>
      <c r="E8257" s="3">
        <v>18</v>
      </c>
      <c r="F8257" s="42">
        <v>10.5</v>
      </c>
      <c r="G8257" s="8">
        <f t="shared" si="490"/>
        <v>18</v>
      </c>
      <c r="H8257" s="8">
        <f t="shared" si="491"/>
        <v>412.5</v>
      </c>
      <c r="I8257" s="8">
        <f t="shared" si="492"/>
        <v>103.125</v>
      </c>
      <c r="J8257" s="1">
        <v>18</v>
      </c>
      <c r="K8257" s="1">
        <v>25</v>
      </c>
      <c r="M8257" s="45"/>
      <c r="N8257" s="45"/>
      <c r="O8257" s="45"/>
      <c r="P8257" s="28"/>
      <c r="Q8257" s="28"/>
      <c r="R8257" s="25"/>
      <c r="Z8257"/>
    </row>
    <row r="8258" spans="1:26" x14ac:dyDescent="0.25">
      <c r="A8258" s="2" t="s">
        <v>6</v>
      </c>
      <c r="B8258" s="3">
        <v>2008</v>
      </c>
      <c r="C8258" s="3">
        <v>12</v>
      </c>
      <c r="D8258" s="3">
        <v>9</v>
      </c>
      <c r="E8258" s="3">
        <v>19</v>
      </c>
      <c r="F8258" s="42">
        <v>10.199999999999999</v>
      </c>
      <c r="G8258" s="8">
        <f t="shared" si="490"/>
        <v>18</v>
      </c>
      <c r="H8258" s="8">
        <f t="shared" si="491"/>
        <v>429.00000000000006</v>
      </c>
      <c r="I8258" s="8">
        <f t="shared" si="492"/>
        <v>107.25000000000001</v>
      </c>
      <c r="J8258" s="1">
        <v>18</v>
      </c>
      <c r="K8258" s="1">
        <v>25</v>
      </c>
      <c r="M8258" s="45"/>
      <c r="N8258" s="45"/>
      <c r="O8258" s="45"/>
      <c r="P8258" s="28"/>
      <c r="Q8258" s="28"/>
      <c r="R8258" s="25"/>
      <c r="Z8258"/>
    </row>
    <row r="8259" spans="1:26" x14ac:dyDescent="0.25">
      <c r="A8259" s="2" t="s">
        <v>6</v>
      </c>
      <c r="B8259" s="3">
        <v>2008</v>
      </c>
      <c r="C8259" s="3">
        <v>12</v>
      </c>
      <c r="D8259" s="3">
        <v>9</v>
      </c>
      <c r="E8259" s="3">
        <v>20</v>
      </c>
      <c r="F8259" s="42">
        <v>9.9</v>
      </c>
      <c r="G8259" s="8">
        <f t="shared" si="490"/>
        <v>18</v>
      </c>
      <c r="H8259" s="8">
        <f t="shared" si="491"/>
        <v>445.5</v>
      </c>
      <c r="I8259" s="8">
        <f t="shared" si="492"/>
        <v>111.375</v>
      </c>
      <c r="J8259" s="1">
        <v>18</v>
      </c>
      <c r="K8259" s="1">
        <v>25</v>
      </c>
      <c r="M8259" s="45"/>
      <c r="N8259" s="45"/>
      <c r="O8259" s="45"/>
      <c r="P8259" s="28"/>
      <c r="Q8259" s="28"/>
      <c r="R8259" s="25"/>
      <c r="Z8259"/>
    </row>
    <row r="8260" spans="1:26" x14ac:dyDescent="0.25">
      <c r="A8260" s="2" t="s">
        <v>6</v>
      </c>
      <c r="B8260" s="3">
        <v>2008</v>
      </c>
      <c r="C8260" s="3">
        <v>12</v>
      </c>
      <c r="D8260" s="3">
        <v>9</v>
      </c>
      <c r="E8260" s="3">
        <v>21</v>
      </c>
      <c r="F8260" s="42">
        <v>9.6</v>
      </c>
      <c r="G8260" s="8">
        <f t="shared" si="490"/>
        <v>18</v>
      </c>
      <c r="H8260" s="8">
        <f t="shared" si="491"/>
        <v>462</v>
      </c>
      <c r="I8260" s="8">
        <f t="shared" si="492"/>
        <v>115.5</v>
      </c>
      <c r="J8260" s="1">
        <v>18</v>
      </c>
      <c r="K8260" s="1">
        <v>25</v>
      </c>
      <c r="M8260" s="45"/>
      <c r="N8260" s="45"/>
      <c r="O8260" s="45"/>
      <c r="P8260" s="28"/>
      <c r="Q8260" s="28"/>
      <c r="R8260" s="25"/>
      <c r="Z8260"/>
    </row>
    <row r="8261" spans="1:26" x14ac:dyDescent="0.25">
      <c r="A8261" s="2" t="s">
        <v>6</v>
      </c>
      <c r="B8261" s="3">
        <v>2008</v>
      </c>
      <c r="C8261" s="3">
        <v>12</v>
      </c>
      <c r="D8261" s="3">
        <v>9</v>
      </c>
      <c r="E8261" s="3">
        <v>22</v>
      </c>
      <c r="F8261" s="42">
        <v>9.4</v>
      </c>
      <c r="G8261" s="8">
        <f t="shared" si="490"/>
        <v>18</v>
      </c>
      <c r="H8261" s="8">
        <f t="shared" si="491"/>
        <v>473</v>
      </c>
      <c r="I8261" s="8">
        <f t="shared" si="492"/>
        <v>118.25</v>
      </c>
      <c r="J8261" s="1">
        <v>18</v>
      </c>
      <c r="K8261" s="1">
        <v>25</v>
      </c>
      <c r="M8261" s="45"/>
      <c r="N8261" s="45"/>
      <c r="O8261" s="45"/>
      <c r="P8261" s="28"/>
      <c r="Q8261" s="28"/>
      <c r="R8261" s="25"/>
      <c r="Z8261"/>
    </row>
    <row r="8262" spans="1:26" x14ac:dyDescent="0.25">
      <c r="A8262" s="2" t="s">
        <v>6</v>
      </c>
      <c r="B8262" s="3">
        <v>2008</v>
      </c>
      <c r="C8262" s="3">
        <v>12</v>
      </c>
      <c r="D8262" s="3">
        <v>9</v>
      </c>
      <c r="E8262" s="3">
        <v>23</v>
      </c>
      <c r="F8262" s="42">
        <v>9.5</v>
      </c>
      <c r="G8262" s="8">
        <f t="shared" si="490"/>
        <v>18</v>
      </c>
      <c r="H8262" s="8">
        <f t="shared" si="491"/>
        <v>467.5</v>
      </c>
      <c r="I8262" s="8">
        <f t="shared" si="492"/>
        <v>116.875</v>
      </c>
      <c r="J8262" s="1">
        <v>18</v>
      </c>
      <c r="K8262" s="1">
        <v>25</v>
      </c>
      <c r="M8262" s="45"/>
      <c r="N8262" s="45"/>
      <c r="O8262" s="45"/>
      <c r="P8262" s="28"/>
      <c r="Q8262" s="28"/>
      <c r="R8262" s="25"/>
      <c r="Z8262"/>
    </row>
    <row r="8263" spans="1:26" x14ac:dyDescent="0.25">
      <c r="A8263" s="2" t="s">
        <v>6</v>
      </c>
      <c r="B8263" s="3">
        <v>2008</v>
      </c>
      <c r="C8263" s="3">
        <v>12</v>
      </c>
      <c r="D8263" s="3">
        <v>10</v>
      </c>
      <c r="E8263" s="3">
        <v>0</v>
      </c>
      <c r="F8263" s="42">
        <v>9.6</v>
      </c>
      <c r="G8263" s="8">
        <f t="shared" ref="G8263:G8326" si="493">IF(A8263="Inverno", $G$3, $G$2)</f>
        <v>18</v>
      </c>
      <c r="H8263" s="8">
        <f t="shared" si="491"/>
        <v>462</v>
      </c>
      <c r="I8263" s="8">
        <f t="shared" si="492"/>
        <v>115.5</v>
      </c>
      <c r="J8263" s="1">
        <v>18</v>
      </c>
      <c r="K8263" s="1">
        <v>25</v>
      </c>
      <c r="M8263" s="45"/>
      <c r="N8263" s="45"/>
      <c r="O8263" s="45"/>
      <c r="P8263" s="28"/>
      <c r="Q8263" s="28"/>
      <c r="R8263" s="25"/>
      <c r="Z8263"/>
    </row>
    <row r="8264" spans="1:26" x14ac:dyDescent="0.25">
      <c r="A8264" s="2" t="s">
        <v>6</v>
      </c>
      <c r="B8264" s="3">
        <v>2008</v>
      </c>
      <c r="C8264" s="3">
        <v>12</v>
      </c>
      <c r="D8264" s="3">
        <v>10</v>
      </c>
      <c r="E8264" s="3">
        <v>1</v>
      </c>
      <c r="F8264" s="42">
        <v>9.6999999999999993</v>
      </c>
      <c r="G8264" s="8">
        <f t="shared" si="493"/>
        <v>18</v>
      </c>
      <c r="H8264" s="8">
        <f t="shared" ref="H8264:H8327" si="494">IF(F8264&gt;G8264,0,$D$3*(G8264-F8264)/$D$4)</f>
        <v>456.50000000000006</v>
      </c>
      <c r="I8264" s="8">
        <f t="shared" ref="I8264:I8327" si="495">H8264/$G$4</f>
        <v>114.12500000000001</v>
      </c>
      <c r="J8264" s="1">
        <v>18</v>
      </c>
      <c r="K8264" s="1">
        <v>25</v>
      </c>
      <c r="M8264" s="45"/>
      <c r="N8264" s="45"/>
      <c r="O8264" s="45"/>
      <c r="P8264" s="28"/>
      <c r="Q8264" s="28"/>
      <c r="R8264" s="25"/>
      <c r="Z8264"/>
    </row>
    <row r="8265" spans="1:26" x14ac:dyDescent="0.25">
      <c r="A8265" s="2" t="s">
        <v>6</v>
      </c>
      <c r="B8265" s="3">
        <v>2008</v>
      </c>
      <c r="C8265" s="3">
        <v>12</v>
      </c>
      <c r="D8265" s="3">
        <v>10</v>
      </c>
      <c r="E8265" s="3">
        <v>2</v>
      </c>
      <c r="F8265" s="42">
        <v>9.6</v>
      </c>
      <c r="G8265" s="8">
        <f t="shared" si="493"/>
        <v>18</v>
      </c>
      <c r="H8265" s="8">
        <f t="shared" si="494"/>
        <v>462</v>
      </c>
      <c r="I8265" s="8">
        <f t="shared" si="495"/>
        <v>115.5</v>
      </c>
      <c r="J8265" s="1">
        <v>18</v>
      </c>
      <c r="K8265" s="1">
        <v>25</v>
      </c>
      <c r="M8265" s="45"/>
      <c r="N8265" s="45"/>
      <c r="O8265" s="45"/>
      <c r="P8265" s="28"/>
      <c r="Q8265" s="28"/>
      <c r="R8265" s="25"/>
      <c r="Z8265"/>
    </row>
    <row r="8266" spans="1:26" x14ac:dyDescent="0.25">
      <c r="A8266" s="2" t="s">
        <v>6</v>
      </c>
      <c r="B8266" s="3">
        <v>2008</v>
      </c>
      <c r="C8266" s="3">
        <v>12</v>
      </c>
      <c r="D8266" s="3">
        <v>10</v>
      </c>
      <c r="E8266" s="3">
        <v>3</v>
      </c>
      <c r="F8266" s="42">
        <v>9.5</v>
      </c>
      <c r="G8266" s="8">
        <f t="shared" si="493"/>
        <v>18</v>
      </c>
      <c r="H8266" s="8">
        <f t="shared" si="494"/>
        <v>467.5</v>
      </c>
      <c r="I8266" s="8">
        <f t="shared" si="495"/>
        <v>116.875</v>
      </c>
      <c r="J8266" s="1">
        <v>18</v>
      </c>
      <c r="K8266" s="1">
        <v>25</v>
      </c>
      <c r="M8266" s="45"/>
      <c r="N8266" s="45"/>
      <c r="O8266" s="45"/>
      <c r="P8266" s="28"/>
      <c r="Q8266" s="28"/>
      <c r="R8266" s="25"/>
      <c r="Z8266"/>
    </row>
    <row r="8267" spans="1:26" x14ac:dyDescent="0.25">
      <c r="A8267" s="2" t="s">
        <v>6</v>
      </c>
      <c r="B8267" s="3">
        <v>2008</v>
      </c>
      <c r="C8267" s="3">
        <v>12</v>
      </c>
      <c r="D8267" s="3">
        <v>10</v>
      </c>
      <c r="E8267" s="3">
        <v>4</v>
      </c>
      <c r="F8267" s="42">
        <v>9.4</v>
      </c>
      <c r="G8267" s="8">
        <f t="shared" si="493"/>
        <v>18</v>
      </c>
      <c r="H8267" s="8">
        <f t="shared" si="494"/>
        <v>473</v>
      </c>
      <c r="I8267" s="8">
        <f t="shared" si="495"/>
        <v>118.25</v>
      </c>
      <c r="J8267" s="1">
        <v>18</v>
      </c>
      <c r="K8267" s="1">
        <v>25</v>
      </c>
      <c r="M8267" s="45"/>
      <c r="N8267" s="45"/>
      <c r="O8267" s="45"/>
      <c r="P8267" s="28"/>
      <c r="Q8267" s="28"/>
      <c r="R8267" s="25"/>
      <c r="Z8267"/>
    </row>
    <row r="8268" spans="1:26" x14ac:dyDescent="0.25">
      <c r="A8268" s="2" t="s">
        <v>6</v>
      </c>
      <c r="B8268" s="3">
        <v>2008</v>
      </c>
      <c r="C8268" s="3">
        <v>12</v>
      </c>
      <c r="D8268" s="3">
        <v>10</v>
      </c>
      <c r="E8268" s="3">
        <v>5</v>
      </c>
      <c r="F8268" s="42">
        <v>9.1</v>
      </c>
      <c r="G8268" s="8">
        <f t="shared" si="493"/>
        <v>18</v>
      </c>
      <c r="H8268" s="8">
        <f t="shared" si="494"/>
        <v>489.5</v>
      </c>
      <c r="I8268" s="8">
        <f t="shared" si="495"/>
        <v>122.375</v>
      </c>
      <c r="J8268" s="1">
        <v>18</v>
      </c>
      <c r="K8268" s="1">
        <v>25</v>
      </c>
      <c r="M8268" s="45"/>
      <c r="N8268" s="45"/>
      <c r="O8268" s="45"/>
      <c r="P8268" s="28"/>
      <c r="Q8268" s="28"/>
      <c r="R8268" s="25"/>
      <c r="Z8268"/>
    </row>
    <row r="8269" spans="1:26" x14ac:dyDescent="0.25">
      <c r="A8269" s="2" t="s">
        <v>6</v>
      </c>
      <c r="B8269" s="3">
        <v>2008</v>
      </c>
      <c r="C8269" s="3">
        <v>12</v>
      </c>
      <c r="D8269" s="3">
        <v>10</v>
      </c>
      <c r="E8269" s="3">
        <v>6</v>
      </c>
      <c r="F8269" s="42">
        <v>8.8000000000000007</v>
      </c>
      <c r="G8269" s="8">
        <f t="shared" si="493"/>
        <v>18</v>
      </c>
      <c r="H8269" s="8">
        <f t="shared" si="494"/>
        <v>505.99999999999994</v>
      </c>
      <c r="I8269" s="8">
        <f t="shared" si="495"/>
        <v>126.49999999999999</v>
      </c>
      <c r="J8269" s="1">
        <v>18</v>
      </c>
      <c r="K8269" s="1">
        <v>25</v>
      </c>
      <c r="M8269" s="45"/>
      <c r="N8269" s="45"/>
      <c r="O8269" s="45"/>
      <c r="P8269" s="28"/>
      <c r="Q8269" s="28"/>
      <c r="R8269" s="25"/>
      <c r="Z8269"/>
    </row>
    <row r="8270" spans="1:26" x14ac:dyDescent="0.25">
      <c r="A8270" s="2" t="s">
        <v>6</v>
      </c>
      <c r="B8270" s="3">
        <v>2008</v>
      </c>
      <c r="C8270" s="3">
        <v>12</v>
      </c>
      <c r="D8270" s="3">
        <v>10</v>
      </c>
      <c r="E8270" s="3">
        <v>7</v>
      </c>
      <c r="F8270" s="42">
        <v>8.8000000000000007</v>
      </c>
      <c r="G8270" s="8">
        <f t="shared" si="493"/>
        <v>18</v>
      </c>
      <c r="H8270" s="8">
        <f t="shared" si="494"/>
        <v>505.99999999999994</v>
      </c>
      <c r="I8270" s="8">
        <f t="shared" si="495"/>
        <v>126.49999999999999</v>
      </c>
      <c r="J8270" s="1">
        <v>18</v>
      </c>
      <c r="K8270" s="1">
        <v>25</v>
      </c>
      <c r="M8270" s="45"/>
      <c r="N8270" s="45"/>
      <c r="O8270" s="45"/>
      <c r="P8270" s="28"/>
      <c r="Q8270" s="28"/>
      <c r="R8270" s="25"/>
      <c r="Z8270"/>
    </row>
    <row r="8271" spans="1:26" x14ac:dyDescent="0.25">
      <c r="A8271" s="2" t="s">
        <v>6</v>
      </c>
      <c r="B8271" s="3">
        <v>2008</v>
      </c>
      <c r="C8271" s="3">
        <v>12</v>
      </c>
      <c r="D8271" s="3">
        <v>10</v>
      </c>
      <c r="E8271" s="3">
        <v>8</v>
      </c>
      <c r="F8271" s="42">
        <v>9.1</v>
      </c>
      <c r="G8271" s="8">
        <f t="shared" si="493"/>
        <v>18</v>
      </c>
      <c r="H8271" s="8">
        <f t="shared" si="494"/>
        <v>489.5</v>
      </c>
      <c r="I8271" s="8">
        <f t="shared" si="495"/>
        <v>122.375</v>
      </c>
      <c r="J8271" s="1">
        <v>18</v>
      </c>
      <c r="K8271" s="1">
        <v>25</v>
      </c>
      <c r="M8271" s="45"/>
      <c r="N8271" s="45"/>
      <c r="O8271" s="45"/>
      <c r="P8271" s="28"/>
      <c r="Q8271" s="28"/>
      <c r="R8271" s="25"/>
      <c r="Z8271"/>
    </row>
    <row r="8272" spans="1:26" x14ac:dyDescent="0.25">
      <c r="A8272" s="2" t="s">
        <v>6</v>
      </c>
      <c r="B8272" s="3">
        <v>2008</v>
      </c>
      <c r="C8272" s="3">
        <v>12</v>
      </c>
      <c r="D8272" s="3">
        <v>10</v>
      </c>
      <c r="E8272" s="3">
        <v>9</v>
      </c>
      <c r="F8272" s="42">
        <v>9.1999999999999993</v>
      </c>
      <c r="G8272" s="8">
        <f t="shared" si="493"/>
        <v>18</v>
      </c>
      <c r="H8272" s="8">
        <f t="shared" si="494"/>
        <v>484.00000000000006</v>
      </c>
      <c r="I8272" s="8">
        <f t="shared" si="495"/>
        <v>121.00000000000001</v>
      </c>
      <c r="J8272" s="1">
        <v>18</v>
      </c>
      <c r="K8272" s="1">
        <v>25</v>
      </c>
      <c r="M8272" s="45"/>
      <c r="N8272" s="45"/>
      <c r="O8272" s="45"/>
      <c r="P8272" s="28"/>
      <c r="Q8272" s="28"/>
      <c r="R8272" s="25"/>
      <c r="Z8272"/>
    </row>
    <row r="8273" spans="1:26" x14ac:dyDescent="0.25">
      <c r="A8273" s="2" t="s">
        <v>6</v>
      </c>
      <c r="B8273" s="3">
        <v>2008</v>
      </c>
      <c r="C8273" s="3">
        <v>12</v>
      </c>
      <c r="D8273" s="3">
        <v>10</v>
      </c>
      <c r="E8273" s="3">
        <v>10</v>
      </c>
      <c r="F8273" s="42">
        <v>9.3000000000000007</v>
      </c>
      <c r="G8273" s="8">
        <f t="shared" si="493"/>
        <v>18</v>
      </c>
      <c r="H8273" s="8">
        <f t="shared" si="494"/>
        <v>478.49999999999994</v>
      </c>
      <c r="I8273" s="8">
        <f t="shared" si="495"/>
        <v>119.62499999999999</v>
      </c>
      <c r="J8273" s="1">
        <v>18</v>
      </c>
      <c r="K8273" s="1">
        <v>25</v>
      </c>
      <c r="M8273" s="45"/>
      <c r="N8273" s="45"/>
      <c r="O8273" s="45"/>
      <c r="P8273" s="28"/>
      <c r="Q8273" s="28"/>
      <c r="R8273" s="25"/>
      <c r="Z8273"/>
    </row>
    <row r="8274" spans="1:26" x14ac:dyDescent="0.25">
      <c r="A8274" s="2" t="s">
        <v>6</v>
      </c>
      <c r="B8274" s="3">
        <v>2008</v>
      </c>
      <c r="C8274" s="3">
        <v>12</v>
      </c>
      <c r="D8274" s="3">
        <v>10</v>
      </c>
      <c r="E8274" s="3">
        <v>11</v>
      </c>
      <c r="F8274" s="42">
        <v>9.9</v>
      </c>
      <c r="G8274" s="8">
        <f t="shared" si="493"/>
        <v>18</v>
      </c>
      <c r="H8274" s="8">
        <f t="shared" si="494"/>
        <v>445.5</v>
      </c>
      <c r="I8274" s="8">
        <f t="shared" si="495"/>
        <v>111.375</v>
      </c>
      <c r="J8274" s="1">
        <v>18</v>
      </c>
      <c r="K8274" s="1">
        <v>25</v>
      </c>
      <c r="M8274" s="45"/>
      <c r="N8274" s="45"/>
      <c r="O8274" s="45"/>
      <c r="P8274" s="28"/>
      <c r="Q8274" s="28"/>
      <c r="R8274" s="25"/>
      <c r="Z8274"/>
    </row>
    <row r="8275" spans="1:26" x14ac:dyDescent="0.25">
      <c r="A8275" s="2" t="s">
        <v>6</v>
      </c>
      <c r="B8275" s="3">
        <v>2008</v>
      </c>
      <c r="C8275" s="3">
        <v>12</v>
      </c>
      <c r="D8275" s="3">
        <v>10</v>
      </c>
      <c r="E8275" s="3">
        <v>12</v>
      </c>
      <c r="F8275" s="42">
        <v>10.8</v>
      </c>
      <c r="G8275" s="8">
        <f t="shared" si="493"/>
        <v>18</v>
      </c>
      <c r="H8275" s="8">
        <f t="shared" si="494"/>
        <v>395.99999999999994</v>
      </c>
      <c r="I8275" s="8">
        <f t="shared" si="495"/>
        <v>98.999999999999986</v>
      </c>
      <c r="J8275" s="1">
        <v>18</v>
      </c>
      <c r="K8275" s="1">
        <v>25</v>
      </c>
      <c r="M8275" s="45"/>
      <c r="N8275" s="45"/>
      <c r="O8275" s="45"/>
      <c r="P8275" s="28"/>
      <c r="Q8275" s="28"/>
      <c r="R8275" s="25"/>
      <c r="Z8275"/>
    </row>
    <row r="8276" spans="1:26" x14ac:dyDescent="0.25">
      <c r="A8276" s="2" t="s">
        <v>6</v>
      </c>
      <c r="B8276" s="3">
        <v>2008</v>
      </c>
      <c r="C8276" s="3">
        <v>12</v>
      </c>
      <c r="D8276" s="3">
        <v>10</v>
      </c>
      <c r="E8276" s="3">
        <v>13</v>
      </c>
      <c r="F8276" s="42">
        <v>11.5</v>
      </c>
      <c r="G8276" s="8">
        <f t="shared" si="493"/>
        <v>18</v>
      </c>
      <c r="H8276" s="8">
        <f t="shared" si="494"/>
        <v>357.5</v>
      </c>
      <c r="I8276" s="8">
        <f t="shared" si="495"/>
        <v>89.375</v>
      </c>
      <c r="J8276" s="1">
        <v>18</v>
      </c>
      <c r="K8276" s="1">
        <v>25</v>
      </c>
      <c r="M8276" s="45"/>
      <c r="N8276" s="45"/>
      <c r="O8276" s="45"/>
      <c r="P8276" s="28"/>
      <c r="Q8276" s="28"/>
      <c r="R8276" s="25"/>
      <c r="Z8276"/>
    </row>
    <row r="8277" spans="1:26" x14ac:dyDescent="0.25">
      <c r="A8277" s="2" t="s">
        <v>6</v>
      </c>
      <c r="B8277" s="3">
        <v>2008</v>
      </c>
      <c r="C8277" s="3">
        <v>12</v>
      </c>
      <c r="D8277" s="3">
        <v>10</v>
      </c>
      <c r="E8277" s="3">
        <v>14</v>
      </c>
      <c r="F8277" s="42">
        <v>12</v>
      </c>
      <c r="G8277" s="8">
        <f t="shared" si="493"/>
        <v>18</v>
      </c>
      <c r="H8277" s="8">
        <f t="shared" si="494"/>
        <v>330</v>
      </c>
      <c r="I8277" s="8">
        <f t="shared" si="495"/>
        <v>82.5</v>
      </c>
      <c r="J8277" s="1">
        <v>18</v>
      </c>
      <c r="K8277" s="1">
        <v>25</v>
      </c>
      <c r="M8277" s="45"/>
      <c r="N8277" s="45"/>
      <c r="O8277" s="45"/>
      <c r="P8277" s="28"/>
      <c r="Q8277" s="28"/>
      <c r="R8277" s="25"/>
      <c r="Z8277"/>
    </row>
    <row r="8278" spans="1:26" x14ac:dyDescent="0.25">
      <c r="A8278" s="2" t="s">
        <v>6</v>
      </c>
      <c r="B8278" s="3">
        <v>2008</v>
      </c>
      <c r="C8278" s="3">
        <v>12</v>
      </c>
      <c r="D8278" s="3">
        <v>10</v>
      </c>
      <c r="E8278" s="3">
        <v>15</v>
      </c>
      <c r="F8278" s="42">
        <v>12</v>
      </c>
      <c r="G8278" s="8">
        <f t="shared" si="493"/>
        <v>18</v>
      </c>
      <c r="H8278" s="8">
        <f t="shared" si="494"/>
        <v>330</v>
      </c>
      <c r="I8278" s="8">
        <f t="shared" si="495"/>
        <v>82.5</v>
      </c>
      <c r="J8278" s="1">
        <v>18</v>
      </c>
      <c r="K8278" s="1">
        <v>25</v>
      </c>
      <c r="M8278" s="45"/>
      <c r="N8278" s="45"/>
      <c r="O8278" s="45"/>
      <c r="P8278" s="28"/>
      <c r="Q8278" s="28"/>
      <c r="R8278" s="25"/>
      <c r="Z8278"/>
    </row>
    <row r="8279" spans="1:26" x14ac:dyDescent="0.25">
      <c r="A8279" s="2" t="s">
        <v>6</v>
      </c>
      <c r="B8279" s="3">
        <v>2008</v>
      </c>
      <c r="C8279" s="3">
        <v>12</v>
      </c>
      <c r="D8279" s="3">
        <v>10</v>
      </c>
      <c r="E8279" s="3">
        <v>16</v>
      </c>
      <c r="F8279" s="42">
        <v>11.9</v>
      </c>
      <c r="G8279" s="8">
        <f t="shared" si="493"/>
        <v>18</v>
      </c>
      <c r="H8279" s="8">
        <f t="shared" si="494"/>
        <v>335.5</v>
      </c>
      <c r="I8279" s="8">
        <f t="shared" si="495"/>
        <v>83.875</v>
      </c>
      <c r="J8279" s="1">
        <v>18</v>
      </c>
      <c r="K8279" s="1">
        <v>25</v>
      </c>
      <c r="M8279" s="45"/>
      <c r="N8279" s="45"/>
      <c r="O8279" s="45"/>
      <c r="P8279" s="28"/>
      <c r="Q8279" s="28"/>
      <c r="R8279" s="25"/>
      <c r="Z8279"/>
    </row>
    <row r="8280" spans="1:26" x14ac:dyDescent="0.25">
      <c r="A8280" s="2" t="s">
        <v>6</v>
      </c>
      <c r="B8280" s="3">
        <v>2008</v>
      </c>
      <c r="C8280" s="3">
        <v>12</v>
      </c>
      <c r="D8280" s="3">
        <v>10</v>
      </c>
      <c r="E8280" s="3">
        <v>17</v>
      </c>
      <c r="F8280" s="42">
        <v>11</v>
      </c>
      <c r="G8280" s="8">
        <f t="shared" si="493"/>
        <v>18</v>
      </c>
      <c r="H8280" s="8">
        <f t="shared" si="494"/>
        <v>385</v>
      </c>
      <c r="I8280" s="8">
        <f t="shared" si="495"/>
        <v>96.25</v>
      </c>
      <c r="J8280" s="1">
        <v>18</v>
      </c>
      <c r="K8280" s="1">
        <v>25</v>
      </c>
      <c r="M8280" s="45"/>
      <c r="N8280" s="45"/>
      <c r="O8280" s="45"/>
      <c r="P8280" s="28"/>
      <c r="Q8280" s="28"/>
      <c r="R8280" s="25"/>
      <c r="Z8280"/>
    </row>
    <row r="8281" spans="1:26" x14ac:dyDescent="0.25">
      <c r="A8281" s="2" t="s">
        <v>6</v>
      </c>
      <c r="B8281" s="3">
        <v>2008</v>
      </c>
      <c r="C8281" s="3">
        <v>12</v>
      </c>
      <c r="D8281" s="3">
        <v>10</v>
      </c>
      <c r="E8281" s="3">
        <v>18</v>
      </c>
      <c r="F8281" s="42">
        <v>10.199999999999999</v>
      </c>
      <c r="G8281" s="8">
        <f t="shared" si="493"/>
        <v>18</v>
      </c>
      <c r="H8281" s="8">
        <f t="shared" si="494"/>
        <v>429.00000000000006</v>
      </c>
      <c r="I8281" s="8">
        <f t="shared" si="495"/>
        <v>107.25000000000001</v>
      </c>
      <c r="J8281" s="1">
        <v>18</v>
      </c>
      <c r="K8281" s="1">
        <v>25</v>
      </c>
      <c r="M8281" s="45"/>
      <c r="N8281" s="45"/>
      <c r="O8281" s="45"/>
      <c r="P8281" s="28"/>
      <c r="Q8281" s="28"/>
      <c r="R8281" s="25"/>
      <c r="Z8281"/>
    </row>
    <row r="8282" spans="1:26" x14ac:dyDescent="0.25">
      <c r="A8282" s="2" t="s">
        <v>6</v>
      </c>
      <c r="B8282" s="3">
        <v>2008</v>
      </c>
      <c r="C8282" s="3">
        <v>12</v>
      </c>
      <c r="D8282" s="3">
        <v>10</v>
      </c>
      <c r="E8282" s="3">
        <v>19</v>
      </c>
      <c r="F8282" s="42">
        <v>9.9</v>
      </c>
      <c r="G8282" s="8">
        <f t="shared" si="493"/>
        <v>18</v>
      </c>
      <c r="H8282" s="8">
        <f t="shared" si="494"/>
        <v>445.5</v>
      </c>
      <c r="I8282" s="8">
        <f t="shared" si="495"/>
        <v>111.375</v>
      </c>
      <c r="J8282" s="1">
        <v>18</v>
      </c>
      <c r="K8282" s="1">
        <v>25</v>
      </c>
      <c r="M8282" s="45"/>
      <c r="N8282" s="45"/>
      <c r="O8282" s="45"/>
      <c r="P8282" s="28"/>
      <c r="Q8282" s="28"/>
      <c r="R8282" s="25"/>
      <c r="Z8282"/>
    </row>
    <row r="8283" spans="1:26" x14ac:dyDescent="0.25">
      <c r="A8283" s="2" t="s">
        <v>6</v>
      </c>
      <c r="B8283" s="3">
        <v>2008</v>
      </c>
      <c r="C8283" s="3">
        <v>12</v>
      </c>
      <c r="D8283" s="3">
        <v>10</v>
      </c>
      <c r="E8283" s="3">
        <v>20</v>
      </c>
      <c r="F8283" s="42">
        <v>9.9</v>
      </c>
      <c r="G8283" s="8">
        <f t="shared" si="493"/>
        <v>18</v>
      </c>
      <c r="H8283" s="8">
        <f t="shared" si="494"/>
        <v>445.5</v>
      </c>
      <c r="I8283" s="8">
        <f t="shared" si="495"/>
        <v>111.375</v>
      </c>
      <c r="J8283" s="1">
        <v>18</v>
      </c>
      <c r="K8283" s="1">
        <v>25</v>
      </c>
      <c r="M8283" s="45"/>
      <c r="N8283" s="45"/>
      <c r="O8283" s="45"/>
      <c r="P8283" s="28"/>
      <c r="Q8283" s="28"/>
      <c r="R8283" s="25"/>
      <c r="Z8283"/>
    </row>
    <row r="8284" spans="1:26" x14ac:dyDescent="0.25">
      <c r="A8284" s="2" t="s">
        <v>6</v>
      </c>
      <c r="B8284" s="3">
        <v>2008</v>
      </c>
      <c r="C8284" s="3">
        <v>12</v>
      </c>
      <c r="D8284" s="3">
        <v>10</v>
      </c>
      <c r="E8284" s="3">
        <v>21</v>
      </c>
      <c r="F8284" s="42">
        <v>9.8000000000000007</v>
      </c>
      <c r="G8284" s="8">
        <f t="shared" si="493"/>
        <v>18</v>
      </c>
      <c r="H8284" s="8">
        <f t="shared" si="494"/>
        <v>450.99999999999994</v>
      </c>
      <c r="I8284" s="8">
        <f t="shared" si="495"/>
        <v>112.74999999999999</v>
      </c>
      <c r="J8284" s="1">
        <v>18</v>
      </c>
      <c r="K8284" s="1">
        <v>25</v>
      </c>
      <c r="M8284" s="45"/>
      <c r="N8284" s="45"/>
      <c r="O8284" s="45"/>
      <c r="P8284" s="28"/>
      <c r="Q8284" s="28"/>
      <c r="R8284" s="25"/>
      <c r="Z8284"/>
    </row>
    <row r="8285" spans="1:26" x14ac:dyDescent="0.25">
      <c r="A8285" s="2" t="s">
        <v>6</v>
      </c>
      <c r="B8285" s="3">
        <v>2008</v>
      </c>
      <c r="C8285" s="3">
        <v>12</v>
      </c>
      <c r="D8285" s="3">
        <v>10</v>
      </c>
      <c r="E8285" s="3">
        <v>22</v>
      </c>
      <c r="F8285" s="42">
        <v>9.8000000000000007</v>
      </c>
      <c r="G8285" s="8">
        <f t="shared" si="493"/>
        <v>18</v>
      </c>
      <c r="H8285" s="8">
        <f t="shared" si="494"/>
        <v>450.99999999999994</v>
      </c>
      <c r="I8285" s="8">
        <f t="shared" si="495"/>
        <v>112.74999999999999</v>
      </c>
      <c r="J8285" s="1">
        <v>18</v>
      </c>
      <c r="K8285" s="1">
        <v>25</v>
      </c>
      <c r="M8285" s="45"/>
      <c r="N8285" s="45"/>
      <c r="O8285" s="45"/>
      <c r="P8285" s="28"/>
      <c r="Q8285" s="28"/>
      <c r="R8285" s="25"/>
      <c r="Z8285"/>
    </row>
    <row r="8286" spans="1:26" x14ac:dyDescent="0.25">
      <c r="A8286" s="2" t="s">
        <v>6</v>
      </c>
      <c r="B8286" s="3">
        <v>2008</v>
      </c>
      <c r="C8286" s="3">
        <v>12</v>
      </c>
      <c r="D8286" s="3">
        <v>10</v>
      </c>
      <c r="E8286" s="3">
        <v>23</v>
      </c>
      <c r="F8286" s="42">
        <v>9.6999999999999993</v>
      </c>
      <c r="G8286" s="8">
        <f t="shared" si="493"/>
        <v>18</v>
      </c>
      <c r="H8286" s="8">
        <f t="shared" si="494"/>
        <v>456.50000000000006</v>
      </c>
      <c r="I8286" s="8">
        <f t="shared" si="495"/>
        <v>114.12500000000001</v>
      </c>
      <c r="J8286" s="1">
        <v>18</v>
      </c>
      <c r="K8286" s="1">
        <v>25</v>
      </c>
      <c r="M8286" s="45"/>
      <c r="N8286" s="45"/>
      <c r="O8286" s="45"/>
      <c r="P8286" s="28"/>
      <c r="Q8286" s="28"/>
      <c r="R8286" s="25"/>
      <c r="Z8286"/>
    </row>
    <row r="8287" spans="1:26" x14ac:dyDescent="0.25">
      <c r="A8287" s="2" t="s">
        <v>6</v>
      </c>
      <c r="B8287" s="3">
        <v>2008</v>
      </c>
      <c r="C8287" s="3">
        <v>12</v>
      </c>
      <c r="D8287" s="3">
        <v>11</v>
      </c>
      <c r="E8287" s="3">
        <v>0</v>
      </c>
      <c r="F8287" s="42">
        <v>9.5</v>
      </c>
      <c r="G8287" s="8">
        <f t="shared" si="493"/>
        <v>18</v>
      </c>
      <c r="H8287" s="8">
        <f t="shared" si="494"/>
        <v>467.5</v>
      </c>
      <c r="I8287" s="8">
        <f t="shared" si="495"/>
        <v>116.875</v>
      </c>
      <c r="J8287" s="1">
        <v>18</v>
      </c>
      <c r="K8287" s="1">
        <v>25</v>
      </c>
      <c r="M8287" s="45"/>
      <c r="N8287" s="45"/>
      <c r="O8287" s="45"/>
      <c r="P8287" s="28"/>
      <c r="Q8287" s="28"/>
      <c r="R8287" s="25"/>
      <c r="Z8287"/>
    </row>
    <row r="8288" spans="1:26" x14ac:dyDescent="0.25">
      <c r="A8288" s="2" t="s">
        <v>6</v>
      </c>
      <c r="B8288" s="3">
        <v>2008</v>
      </c>
      <c r="C8288" s="3">
        <v>12</v>
      </c>
      <c r="D8288" s="3">
        <v>11</v>
      </c>
      <c r="E8288" s="3">
        <v>1</v>
      </c>
      <c r="F8288" s="42">
        <v>9.5</v>
      </c>
      <c r="G8288" s="8">
        <f t="shared" si="493"/>
        <v>18</v>
      </c>
      <c r="H8288" s="8">
        <f t="shared" si="494"/>
        <v>467.5</v>
      </c>
      <c r="I8288" s="8">
        <f t="shared" si="495"/>
        <v>116.875</v>
      </c>
      <c r="J8288" s="1">
        <v>18</v>
      </c>
      <c r="K8288" s="1">
        <v>25</v>
      </c>
      <c r="M8288" s="45"/>
      <c r="N8288" s="45"/>
      <c r="O8288" s="45"/>
      <c r="P8288" s="28"/>
      <c r="Q8288" s="28"/>
      <c r="R8288" s="25"/>
      <c r="Z8288"/>
    </row>
    <row r="8289" spans="1:26" x14ac:dyDescent="0.25">
      <c r="A8289" s="2" t="s">
        <v>6</v>
      </c>
      <c r="B8289" s="3">
        <v>2008</v>
      </c>
      <c r="C8289" s="3">
        <v>12</v>
      </c>
      <c r="D8289" s="3">
        <v>11</v>
      </c>
      <c r="E8289" s="3">
        <v>2</v>
      </c>
      <c r="F8289" s="42">
        <v>9.6</v>
      </c>
      <c r="G8289" s="8">
        <f t="shared" si="493"/>
        <v>18</v>
      </c>
      <c r="H8289" s="8">
        <f t="shared" si="494"/>
        <v>462</v>
      </c>
      <c r="I8289" s="8">
        <f t="shared" si="495"/>
        <v>115.5</v>
      </c>
      <c r="J8289" s="1">
        <v>18</v>
      </c>
      <c r="K8289" s="1">
        <v>25</v>
      </c>
      <c r="M8289" s="45"/>
      <c r="N8289" s="45"/>
      <c r="O8289" s="45"/>
      <c r="P8289" s="28"/>
      <c r="Q8289" s="28"/>
      <c r="R8289" s="25"/>
      <c r="Z8289"/>
    </row>
    <row r="8290" spans="1:26" x14ac:dyDescent="0.25">
      <c r="A8290" s="2" t="s">
        <v>6</v>
      </c>
      <c r="B8290" s="3">
        <v>2008</v>
      </c>
      <c r="C8290" s="3">
        <v>12</v>
      </c>
      <c r="D8290" s="3">
        <v>11</v>
      </c>
      <c r="E8290" s="3">
        <v>3</v>
      </c>
      <c r="F8290" s="42">
        <v>9.8000000000000007</v>
      </c>
      <c r="G8290" s="8">
        <f t="shared" si="493"/>
        <v>18</v>
      </c>
      <c r="H8290" s="8">
        <f t="shared" si="494"/>
        <v>450.99999999999994</v>
      </c>
      <c r="I8290" s="8">
        <f t="shared" si="495"/>
        <v>112.74999999999999</v>
      </c>
      <c r="J8290" s="1">
        <v>18</v>
      </c>
      <c r="K8290" s="1">
        <v>25</v>
      </c>
      <c r="M8290" s="45"/>
      <c r="N8290" s="45"/>
      <c r="O8290" s="45"/>
      <c r="P8290" s="28"/>
      <c r="Q8290" s="28"/>
      <c r="R8290" s="25"/>
      <c r="Z8290"/>
    </row>
    <row r="8291" spans="1:26" x14ac:dyDescent="0.25">
      <c r="A8291" s="2" t="s">
        <v>6</v>
      </c>
      <c r="B8291" s="3">
        <v>2008</v>
      </c>
      <c r="C8291" s="3">
        <v>12</v>
      </c>
      <c r="D8291" s="3">
        <v>11</v>
      </c>
      <c r="E8291" s="3">
        <v>4</v>
      </c>
      <c r="F8291" s="42">
        <v>9.8000000000000007</v>
      </c>
      <c r="G8291" s="8">
        <f t="shared" si="493"/>
        <v>18</v>
      </c>
      <c r="H8291" s="8">
        <f t="shared" si="494"/>
        <v>450.99999999999994</v>
      </c>
      <c r="I8291" s="8">
        <f t="shared" si="495"/>
        <v>112.74999999999999</v>
      </c>
      <c r="J8291" s="1">
        <v>18</v>
      </c>
      <c r="K8291" s="1">
        <v>25</v>
      </c>
      <c r="M8291" s="45"/>
      <c r="N8291" s="45"/>
      <c r="O8291" s="45"/>
      <c r="P8291" s="28"/>
      <c r="Q8291" s="28"/>
      <c r="R8291" s="25"/>
      <c r="Z8291"/>
    </row>
    <row r="8292" spans="1:26" x14ac:dyDescent="0.25">
      <c r="A8292" s="2" t="s">
        <v>6</v>
      </c>
      <c r="B8292" s="3">
        <v>2008</v>
      </c>
      <c r="C8292" s="3">
        <v>12</v>
      </c>
      <c r="D8292" s="3">
        <v>11</v>
      </c>
      <c r="E8292" s="3">
        <v>5</v>
      </c>
      <c r="F8292" s="42">
        <v>9.6999999999999993</v>
      </c>
      <c r="G8292" s="8">
        <f t="shared" si="493"/>
        <v>18</v>
      </c>
      <c r="H8292" s="8">
        <f t="shared" si="494"/>
        <v>456.50000000000006</v>
      </c>
      <c r="I8292" s="8">
        <f t="shared" si="495"/>
        <v>114.12500000000001</v>
      </c>
      <c r="J8292" s="1">
        <v>18</v>
      </c>
      <c r="K8292" s="1">
        <v>25</v>
      </c>
      <c r="M8292" s="45"/>
      <c r="N8292" s="45"/>
      <c r="O8292" s="45"/>
      <c r="P8292" s="28"/>
      <c r="Q8292" s="28"/>
      <c r="R8292" s="25"/>
      <c r="Z8292"/>
    </row>
    <row r="8293" spans="1:26" x14ac:dyDescent="0.25">
      <c r="A8293" s="2" t="s">
        <v>6</v>
      </c>
      <c r="B8293" s="3">
        <v>2008</v>
      </c>
      <c r="C8293" s="3">
        <v>12</v>
      </c>
      <c r="D8293" s="3">
        <v>11</v>
      </c>
      <c r="E8293" s="3">
        <v>6</v>
      </c>
      <c r="F8293" s="42">
        <v>9.9</v>
      </c>
      <c r="G8293" s="8">
        <f t="shared" si="493"/>
        <v>18</v>
      </c>
      <c r="H8293" s="8">
        <f t="shared" si="494"/>
        <v>445.5</v>
      </c>
      <c r="I8293" s="8">
        <f t="shared" si="495"/>
        <v>111.375</v>
      </c>
      <c r="J8293" s="1">
        <v>18</v>
      </c>
      <c r="K8293" s="1">
        <v>25</v>
      </c>
      <c r="M8293" s="45"/>
      <c r="N8293" s="45"/>
      <c r="O8293" s="45"/>
      <c r="P8293" s="28"/>
      <c r="Q8293" s="28"/>
      <c r="R8293" s="25"/>
      <c r="Z8293"/>
    </row>
    <row r="8294" spans="1:26" x14ac:dyDescent="0.25">
      <c r="A8294" s="2" t="s">
        <v>6</v>
      </c>
      <c r="B8294" s="3">
        <v>2008</v>
      </c>
      <c r="C8294" s="3">
        <v>12</v>
      </c>
      <c r="D8294" s="3">
        <v>11</v>
      </c>
      <c r="E8294" s="3">
        <v>7</v>
      </c>
      <c r="F8294" s="42">
        <v>10.1</v>
      </c>
      <c r="G8294" s="8">
        <f t="shared" si="493"/>
        <v>18</v>
      </c>
      <c r="H8294" s="8">
        <f t="shared" si="494"/>
        <v>434.5</v>
      </c>
      <c r="I8294" s="8">
        <f t="shared" si="495"/>
        <v>108.625</v>
      </c>
      <c r="J8294" s="1">
        <v>18</v>
      </c>
      <c r="K8294" s="1">
        <v>25</v>
      </c>
      <c r="M8294" s="45"/>
      <c r="N8294" s="45"/>
      <c r="O8294" s="45"/>
      <c r="P8294" s="28"/>
      <c r="Q8294" s="28"/>
      <c r="R8294" s="25"/>
      <c r="Z8294"/>
    </row>
    <row r="8295" spans="1:26" x14ac:dyDescent="0.25">
      <c r="A8295" s="2" t="s">
        <v>6</v>
      </c>
      <c r="B8295" s="3">
        <v>2008</v>
      </c>
      <c r="C8295" s="3">
        <v>12</v>
      </c>
      <c r="D8295" s="3">
        <v>11</v>
      </c>
      <c r="E8295" s="3">
        <v>8</v>
      </c>
      <c r="F8295" s="42">
        <v>10.3</v>
      </c>
      <c r="G8295" s="8">
        <f t="shared" si="493"/>
        <v>18</v>
      </c>
      <c r="H8295" s="8">
        <f t="shared" si="494"/>
        <v>423.49999999999994</v>
      </c>
      <c r="I8295" s="8">
        <f t="shared" si="495"/>
        <v>105.87499999999999</v>
      </c>
      <c r="J8295" s="1">
        <v>18</v>
      </c>
      <c r="K8295" s="1">
        <v>25</v>
      </c>
      <c r="M8295" s="45"/>
      <c r="N8295" s="45"/>
      <c r="O8295" s="45"/>
      <c r="P8295" s="28"/>
      <c r="Q8295" s="28"/>
      <c r="R8295" s="25"/>
      <c r="Z8295"/>
    </row>
    <row r="8296" spans="1:26" x14ac:dyDescent="0.25">
      <c r="A8296" s="2" t="s">
        <v>6</v>
      </c>
      <c r="B8296" s="3">
        <v>2008</v>
      </c>
      <c r="C8296" s="3">
        <v>12</v>
      </c>
      <c r="D8296" s="3">
        <v>11</v>
      </c>
      <c r="E8296" s="3">
        <v>9</v>
      </c>
      <c r="F8296" s="42">
        <v>10.8</v>
      </c>
      <c r="G8296" s="8">
        <f t="shared" si="493"/>
        <v>18</v>
      </c>
      <c r="H8296" s="8">
        <f t="shared" si="494"/>
        <v>395.99999999999994</v>
      </c>
      <c r="I8296" s="8">
        <f t="shared" si="495"/>
        <v>98.999999999999986</v>
      </c>
      <c r="J8296" s="1">
        <v>18</v>
      </c>
      <c r="K8296" s="1">
        <v>25</v>
      </c>
      <c r="M8296" s="45"/>
      <c r="N8296" s="45"/>
      <c r="O8296" s="45"/>
      <c r="P8296" s="28"/>
      <c r="Q8296" s="28"/>
      <c r="R8296" s="25"/>
      <c r="Z8296"/>
    </row>
    <row r="8297" spans="1:26" x14ac:dyDescent="0.25">
      <c r="A8297" s="2" t="s">
        <v>6</v>
      </c>
      <c r="B8297" s="3">
        <v>2008</v>
      </c>
      <c r="C8297" s="3">
        <v>12</v>
      </c>
      <c r="D8297" s="3">
        <v>11</v>
      </c>
      <c r="E8297" s="3">
        <v>10</v>
      </c>
      <c r="F8297" s="42">
        <v>11.2</v>
      </c>
      <c r="G8297" s="8">
        <f t="shared" si="493"/>
        <v>18</v>
      </c>
      <c r="H8297" s="8">
        <f t="shared" si="494"/>
        <v>374.00000000000006</v>
      </c>
      <c r="I8297" s="8">
        <f t="shared" si="495"/>
        <v>93.500000000000014</v>
      </c>
      <c r="J8297" s="1">
        <v>18</v>
      </c>
      <c r="K8297" s="1">
        <v>25</v>
      </c>
      <c r="M8297" s="45"/>
      <c r="N8297" s="45"/>
      <c r="O8297" s="45"/>
      <c r="P8297" s="28"/>
      <c r="Q8297" s="28"/>
      <c r="R8297" s="25"/>
      <c r="Z8297"/>
    </row>
    <row r="8298" spans="1:26" x14ac:dyDescent="0.25">
      <c r="A8298" s="2" t="s">
        <v>6</v>
      </c>
      <c r="B8298" s="3">
        <v>2008</v>
      </c>
      <c r="C8298" s="3">
        <v>12</v>
      </c>
      <c r="D8298" s="3">
        <v>11</v>
      </c>
      <c r="E8298" s="3">
        <v>11</v>
      </c>
      <c r="F8298" s="42">
        <v>11.8</v>
      </c>
      <c r="G8298" s="8">
        <f t="shared" si="493"/>
        <v>18</v>
      </c>
      <c r="H8298" s="8">
        <f t="shared" si="494"/>
        <v>340.99999999999994</v>
      </c>
      <c r="I8298" s="8">
        <f t="shared" si="495"/>
        <v>85.249999999999986</v>
      </c>
      <c r="J8298" s="1">
        <v>18</v>
      </c>
      <c r="K8298" s="1">
        <v>25</v>
      </c>
      <c r="M8298" s="45"/>
      <c r="N8298" s="45"/>
      <c r="O8298" s="45"/>
      <c r="P8298" s="28"/>
      <c r="Q8298" s="28"/>
      <c r="R8298" s="25"/>
      <c r="Z8298"/>
    </row>
    <row r="8299" spans="1:26" x14ac:dyDescent="0.25">
      <c r="A8299" s="2" t="s">
        <v>6</v>
      </c>
      <c r="B8299" s="3">
        <v>2008</v>
      </c>
      <c r="C8299" s="3">
        <v>12</v>
      </c>
      <c r="D8299" s="3">
        <v>11</v>
      </c>
      <c r="E8299" s="3">
        <v>12</v>
      </c>
      <c r="F8299" s="42">
        <v>11.8</v>
      </c>
      <c r="G8299" s="8">
        <f t="shared" si="493"/>
        <v>18</v>
      </c>
      <c r="H8299" s="8">
        <f t="shared" si="494"/>
        <v>340.99999999999994</v>
      </c>
      <c r="I8299" s="8">
        <f t="shared" si="495"/>
        <v>85.249999999999986</v>
      </c>
      <c r="J8299" s="1">
        <v>18</v>
      </c>
      <c r="K8299" s="1">
        <v>25</v>
      </c>
      <c r="M8299" s="45"/>
      <c r="N8299" s="45"/>
      <c r="O8299" s="45"/>
      <c r="P8299" s="28"/>
      <c r="Q8299" s="28"/>
      <c r="R8299" s="25"/>
      <c r="Z8299"/>
    </row>
    <row r="8300" spans="1:26" x14ac:dyDescent="0.25">
      <c r="A8300" s="2" t="s">
        <v>6</v>
      </c>
      <c r="B8300" s="3">
        <v>2008</v>
      </c>
      <c r="C8300" s="3">
        <v>12</v>
      </c>
      <c r="D8300" s="3">
        <v>11</v>
      </c>
      <c r="E8300" s="3">
        <v>13</v>
      </c>
      <c r="F8300" s="42">
        <v>12.7</v>
      </c>
      <c r="G8300" s="8">
        <f t="shared" si="493"/>
        <v>18</v>
      </c>
      <c r="H8300" s="8">
        <f t="shared" si="494"/>
        <v>291.50000000000006</v>
      </c>
      <c r="I8300" s="8">
        <f t="shared" si="495"/>
        <v>72.875000000000014</v>
      </c>
      <c r="J8300" s="1">
        <v>18</v>
      </c>
      <c r="K8300" s="1">
        <v>25</v>
      </c>
      <c r="M8300" s="45"/>
      <c r="N8300" s="45"/>
      <c r="O8300" s="45"/>
      <c r="P8300" s="28"/>
      <c r="Q8300" s="28"/>
      <c r="R8300" s="25"/>
      <c r="Z8300"/>
    </row>
    <row r="8301" spans="1:26" x14ac:dyDescent="0.25">
      <c r="A8301" s="2" t="s">
        <v>6</v>
      </c>
      <c r="B8301" s="3">
        <v>2008</v>
      </c>
      <c r="C8301" s="3">
        <v>12</v>
      </c>
      <c r="D8301" s="3">
        <v>11</v>
      </c>
      <c r="E8301" s="3">
        <v>14</v>
      </c>
      <c r="F8301" s="42">
        <v>13.1</v>
      </c>
      <c r="G8301" s="8">
        <f t="shared" si="493"/>
        <v>18</v>
      </c>
      <c r="H8301" s="8">
        <f t="shared" si="494"/>
        <v>269.5</v>
      </c>
      <c r="I8301" s="8">
        <f t="shared" si="495"/>
        <v>67.375</v>
      </c>
      <c r="J8301" s="1">
        <v>18</v>
      </c>
      <c r="K8301" s="1">
        <v>25</v>
      </c>
      <c r="M8301" s="45"/>
      <c r="N8301" s="45"/>
      <c r="O8301" s="45"/>
      <c r="P8301" s="28"/>
      <c r="Q8301" s="28"/>
      <c r="R8301" s="25"/>
      <c r="Z8301"/>
    </row>
    <row r="8302" spans="1:26" x14ac:dyDescent="0.25">
      <c r="A8302" s="2" t="s">
        <v>6</v>
      </c>
      <c r="B8302" s="3">
        <v>2008</v>
      </c>
      <c r="C8302" s="3">
        <v>12</v>
      </c>
      <c r="D8302" s="3">
        <v>11</v>
      </c>
      <c r="E8302" s="3">
        <v>15</v>
      </c>
      <c r="F8302" s="42">
        <v>13</v>
      </c>
      <c r="G8302" s="8">
        <f t="shared" si="493"/>
        <v>18</v>
      </c>
      <c r="H8302" s="8">
        <f t="shared" si="494"/>
        <v>275</v>
      </c>
      <c r="I8302" s="8">
        <f t="shared" si="495"/>
        <v>68.75</v>
      </c>
      <c r="J8302" s="1">
        <v>18</v>
      </c>
      <c r="K8302" s="1">
        <v>25</v>
      </c>
      <c r="M8302" s="45"/>
      <c r="N8302" s="45"/>
      <c r="O8302" s="45"/>
      <c r="P8302" s="28"/>
      <c r="Q8302" s="28"/>
      <c r="R8302" s="25"/>
      <c r="Z8302"/>
    </row>
    <row r="8303" spans="1:26" x14ac:dyDescent="0.25">
      <c r="A8303" s="2" t="s">
        <v>6</v>
      </c>
      <c r="B8303" s="3">
        <v>2008</v>
      </c>
      <c r="C8303" s="3">
        <v>12</v>
      </c>
      <c r="D8303" s="3">
        <v>11</v>
      </c>
      <c r="E8303" s="3">
        <v>16</v>
      </c>
      <c r="F8303" s="42">
        <v>13</v>
      </c>
      <c r="G8303" s="8">
        <f t="shared" si="493"/>
        <v>18</v>
      </c>
      <c r="H8303" s="8">
        <f t="shared" si="494"/>
        <v>275</v>
      </c>
      <c r="I8303" s="8">
        <f t="shared" si="495"/>
        <v>68.75</v>
      </c>
      <c r="J8303" s="1">
        <v>18</v>
      </c>
      <c r="K8303" s="1">
        <v>25</v>
      </c>
      <c r="M8303" s="45"/>
      <c r="N8303" s="45"/>
      <c r="O8303" s="45"/>
      <c r="P8303" s="28"/>
      <c r="Q8303" s="28"/>
      <c r="R8303" s="25"/>
      <c r="Z8303"/>
    </row>
    <row r="8304" spans="1:26" x14ac:dyDescent="0.25">
      <c r="A8304" s="2" t="s">
        <v>6</v>
      </c>
      <c r="B8304" s="3">
        <v>2008</v>
      </c>
      <c r="C8304" s="3">
        <v>12</v>
      </c>
      <c r="D8304" s="3">
        <v>11</v>
      </c>
      <c r="E8304" s="3">
        <v>17</v>
      </c>
      <c r="F8304" s="42">
        <v>12.7</v>
      </c>
      <c r="G8304" s="8">
        <f t="shared" si="493"/>
        <v>18</v>
      </c>
      <c r="H8304" s="8">
        <f t="shared" si="494"/>
        <v>291.50000000000006</v>
      </c>
      <c r="I8304" s="8">
        <f t="shared" si="495"/>
        <v>72.875000000000014</v>
      </c>
      <c r="J8304" s="1">
        <v>18</v>
      </c>
      <c r="K8304" s="1">
        <v>25</v>
      </c>
      <c r="M8304" s="45"/>
      <c r="N8304" s="45"/>
      <c r="O8304" s="45"/>
      <c r="P8304" s="28"/>
      <c r="Q8304" s="28"/>
      <c r="R8304" s="25"/>
      <c r="Z8304"/>
    </row>
    <row r="8305" spans="1:26" x14ac:dyDescent="0.25">
      <c r="A8305" s="2" t="s">
        <v>6</v>
      </c>
      <c r="B8305" s="3">
        <v>2008</v>
      </c>
      <c r="C8305" s="3">
        <v>12</v>
      </c>
      <c r="D8305" s="3">
        <v>11</v>
      </c>
      <c r="E8305" s="3">
        <v>18</v>
      </c>
      <c r="F8305" s="42">
        <v>12.2</v>
      </c>
      <c r="G8305" s="8">
        <f t="shared" si="493"/>
        <v>18</v>
      </c>
      <c r="H8305" s="8">
        <f t="shared" si="494"/>
        <v>319.00000000000006</v>
      </c>
      <c r="I8305" s="8">
        <f t="shared" si="495"/>
        <v>79.750000000000014</v>
      </c>
      <c r="J8305" s="1">
        <v>18</v>
      </c>
      <c r="K8305" s="1">
        <v>25</v>
      </c>
      <c r="M8305" s="45"/>
      <c r="N8305" s="45"/>
      <c r="O8305" s="45"/>
      <c r="P8305" s="28"/>
      <c r="Q8305" s="28"/>
      <c r="R8305" s="25"/>
      <c r="Z8305"/>
    </row>
    <row r="8306" spans="1:26" x14ac:dyDescent="0.25">
      <c r="A8306" s="2" t="s">
        <v>6</v>
      </c>
      <c r="B8306" s="3">
        <v>2008</v>
      </c>
      <c r="C8306" s="3">
        <v>12</v>
      </c>
      <c r="D8306" s="3">
        <v>11</v>
      </c>
      <c r="E8306" s="3">
        <v>19</v>
      </c>
      <c r="F8306" s="42">
        <v>12.3</v>
      </c>
      <c r="G8306" s="8">
        <f t="shared" si="493"/>
        <v>18</v>
      </c>
      <c r="H8306" s="8">
        <f t="shared" si="494"/>
        <v>313.49999999999994</v>
      </c>
      <c r="I8306" s="8">
        <f t="shared" si="495"/>
        <v>78.374999999999986</v>
      </c>
      <c r="J8306" s="1">
        <v>18</v>
      </c>
      <c r="K8306" s="1">
        <v>25</v>
      </c>
      <c r="M8306" s="45"/>
      <c r="N8306" s="45"/>
      <c r="O8306" s="45"/>
      <c r="P8306" s="28"/>
      <c r="Q8306" s="28"/>
      <c r="R8306" s="25"/>
      <c r="Z8306"/>
    </row>
    <row r="8307" spans="1:26" x14ac:dyDescent="0.25">
      <c r="A8307" s="2" t="s">
        <v>6</v>
      </c>
      <c r="B8307" s="3">
        <v>2008</v>
      </c>
      <c r="C8307" s="3">
        <v>12</v>
      </c>
      <c r="D8307" s="3">
        <v>11</v>
      </c>
      <c r="E8307" s="3">
        <v>20</v>
      </c>
      <c r="F8307" s="42">
        <v>12.6</v>
      </c>
      <c r="G8307" s="8">
        <f t="shared" si="493"/>
        <v>18</v>
      </c>
      <c r="H8307" s="8">
        <f t="shared" si="494"/>
        <v>297</v>
      </c>
      <c r="I8307" s="8">
        <f t="shared" si="495"/>
        <v>74.25</v>
      </c>
      <c r="J8307" s="1">
        <v>18</v>
      </c>
      <c r="K8307" s="1">
        <v>25</v>
      </c>
      <c r="M8307" s="45"/>
      <c r="N8307" s="45"/>
      <c r="O8307" s="45"/>
      <c r="P8307" s="28"/>
      <c r="Q8307" s="28"/>
      <c r="R8307" s="25"/>
      <c r="Z8307"/>
    </row>
    <row r="8308" spans="1:26" x14ac:dyDescent="0.25">
      <c r="A8308" s="2" t="s">
        <v>6</v>
      </c>
      <c r="B8308" s="3">
        <v>2008</v>
      </c>
      <c r="C8308" s="3">
        <v>12</v>
      </c>
      <c r="D8308" s="3">
        <v>11</v>
      </c>
      <c r="E8308" s="3">
        <v>21</v>
      </c>
      <c r="F8308" s="42">
        <v>12.9</v>
      </c>
      <c r="G8308" s="8">
        <f t="shared" si="493"/>
        <v>18</v>
      </c>
      <c r="H8308" s="8">
        <f t="shared" si="494"/>
        <v>280.5</v>
      </c>
      <c r="I8308" s="8">
        <f t="shared" si="495"/>
        <v>70.125</v>
      </c>
      <c r="J8308" s="1">
        <v>18</v>
      </c>
      <c r="K8308" s="1">
        <v>25</v>
      </c>
      <c r="M8308" s="45"/>
      <c r="N8308" s="45"/>
      <c r="O8308" s="45"/>
      <c r="P8308" s="28"/>
      <c r="Q8308" s="28"/>
      <c r="R8308" s="25"/>
      <c r="Z8308"/>
    </row>
    <row r="8309" spans="1:26" x14ac:dyDescent="0.25">
      <c r="A8309" s="2" t="s">
        <v>6</v>
      </c>
      <c r="B8309" s="3">
        <v>2008</v>
      </c>
      <c r="C8309" s="3">
        <v>12</v>
      </c>
      <c r="D8309" s="3">
        <v>11</v>
      </c>
      <c r="E8309" s="3">
        <v>22</v>
      </c>
      <c r="F8309" s="42">
        <v>12.4</v>
      </c>
      <c r="G8309" s="8">
        <f t="shared" si="493"/>
        <v>18</v>
      </c>
      <c r="H8309" s="8">
        <f t="shared" si="494"/>
        <v>308</v>
      </c>
      <c r="I8309" s="8">
        <f t="shared" si="495"/>
        <v>77</v>
      </c>
      <c r="J8309" s="1">
        <v>18</v>
      </c>
      <c r="K8309" s="1">
        <v>25</v>
      </c>
      <c r="M8309" s="45"/>
      <c r="N8309" s="45"/>
      <c r="O8309" s="45"/>
      <c r="P8309" s="28"/>
      <c r="Q8309" s="28"/>
      <c r="R8309" s="25"/>
      <c r="Z8309"/>
    </row>
    <row r="8310" spans="1:26" x14ac:dyDescent="0.25">
      <c r="A8310" s="2" t="s">
        <v>6</v>
      </c>
      <c r="B8310" s="3">
        <v>2008</v>
      </c>
      <c r="C8310" s="3">
        <v>12</v>
      </c>
      <c r="D8310" s="3">
        <v>11</v>
      </c>
      <c r="E8310" s="3">
        <v>23</v>
      </c>
      <c r="F8310" s="42">
        <v>12.1</v>
      </c>
      <c r="G8310" s="8">
        <f t="shared" si="493"/>
        <v>18</v>
      </c>
      <c r="H8310" s="8">
        <f t="shared" si="494"/>
        <v>324.5</v>
      </c>
      <c r="I8310" s="8">
        <f t="shared" si="495"/>
        <v>81.125</v>
      </c>
      <c r="J8310" s="1">
        <v>18</v>
      </c>
      <c r="K8310" s="1">
        <v>25</v>
      </c>
      <c r="M8310" s="45"/>
      <c r="N8310" s="45"/>
      <c r="O8310" s="45"/>
      <c r="P8310" s="28"/>
      <c r="Q8310" s="28"/>
      <c r="R8310" s="25"/>
      <c r="Z8310"/>
    </row>
    <row r="8311" spans="1:26" x14ac:dyDescent="0.25">
      <c r="A8311" s="2" t="s">
        <v>6</v>
      </c>
      <c r="B8311" s="3">
        <v>2008</v>
      </c>
      <c r="C8311" s="3">
        <v>12</v>
      </c>
      <c r="D8311" s="3">
        <v>12</v>
      </c>
      <c r="E8311" s="3">
        <v>0</v>
      </c>
      <c r="F8311" s="42">
        <v>12.3</v>
      </c>
      <c r="G8311" s="8">
        <f t="shared" si="493"/>
        <v>18</v>
      </c>
      <c r="H8311" s="8">
        <f t="shared" si="494"/>
        <v>313.49999999999994</v>
      </c>
      <c r="I8311" s="8">
        <f t="shared" si="495"/>
        <v>78.374999999999986</v>
      </c>
      <c r="J8311" s="1">
        <v>18</v>
      </c>
      <c r="K8311" s="1">
        <v>25</v>
      </c>
      <c r="M8311" s="45"/>
      <c r="N8311" s="45"/>
      <c r="O8311" s="45"/>
      <c r="P8311" s="28"/>
      <c r="Q8311" s="28"/>
      <c r="R8311" s="25"/>
      <c r="Z8311"/>
    </row>
    <row r="8312" spans="1:26" x14ac:dyDescent="0.25">
      <c r="A8312" s="2" t="s">
        <v>6</v>
      </c>
      <c r="B8312" s="3">
        <v>2008</v>
      </c>
      <c r="C8312" s="3">
        <v>12</v>
      </c>
      <c r="D8312" s="3">
        <v>12</v>
      </c>
      <c r="E8312" s="3">
        <v>1</v>
      </c>
      <c r="F8312" s="42">
        <v>12.1</v>
      </c>
      <c r="G8312" s="8">
        <f t="shared" si="493"/>
        <v>18</v>
      </c>
      <c r="H8312" s="8">
        <f t="shared" si="494"/>
        <v>324.5</v>
      </c>
      <c r="I8312" s="8">
        <f t="shared" si="495"/>
        <v>81.125</v>
      </c>
      <c r="J8312" s="1">
        <v>18</v>
      </c>
      <c r="K8312" s="1">
        <v>25</v>
      </c>
      <c r="M8312" s="45"/>
      <c r="N8312" s="45"/>
      <c r="O8312" s="45"/>
      <c r="P8312" s="28"/>
      <c r="Q8312" s="28"/>
      <c r="R8312" s="25"/>
      <c r="Z8312"/>
    </row>
    <row r="8313" spans="1:26" x14ac:dyDescent="0.25">
      <c r="A8313" s="2" t="s">
        <v>6</v>
      </c>
      <c r="B8313" s="3">
        <v>2008</v>
      </c>
      <c r="C8313" s="3">
        <v>12</v>
      </c>
      <c r="D8313" s="3">
        <v>12</v>
      </c>
      <c r="E8313" s="3">
        <v>2</v>
      </c>
      <c r="F8313" s="42">
        <v>11.6</v>
      </c>
      <c r="G8313" s="8">
        <f t="shared" si="493"/>
        <v>18</v>
      </c>
      <c r="H8313" s="8">
        <f t="shared" si="494"/>
        <v>352</v>
      </c>
      <c r="I8313" s="8">
        <f t="shared" si="495"/>
        <v>88</v>
      </c>
      <c r="J8313" s="1">
        <v>18</v>
      </c>
      <c r="K8313" s="1">
        <v>25</v>
      </c>
      <c r="M8313" s="45"/>
      <c r="N8313" s="45"/>
      <c r="O8313" s="45"/>
      <c r="P8313" s="28"/>
      <c r="Q8313" s="28"/>
      <c r="R8313" s="25"/>
      <c r="Z8313"/>
    </row>
    <row r="8314" spans="1:26" x14ac:dyDescent="0.25">
      <c r="A8314" s="2" t="s">
        <v>6</v>
      </c>
      <c r="B8314" s="3">
        <v>2008</v>
      </c>
      <c r="C8314" s="3">
        <v>12</v>
      </c>
      <c r="D8314" s="3">
        <v>12</v>
      </c>
      <c r="E8314" s="3">
        <v>3</v>
      </c>
      <c r="F8314" s="42">
        <v>11.5</v>
      </c>
      <c r="G8314" s="8">
        <f t="shared" si="493"/>
        <v>18</v>
      </c>
      <c r="H8314" s="8">
        <f t="shared" si="494"/>
        <v>357.5</v>
      </c>
      <c r="I8314" s="8">
        <f t="shared" si="495"/>
        <v>89.375</v>
      </c>
      <c r="J8314" s="1">
        <v>18</v>
      </c>
      <c r="K8314" s="1">
        <v>25</v>
      </c>
      <c r="M8314" s="45"/>
      <c r="N8314" s="45"/>
      <c r="O8314" s="45"/>
      <c r="P8314" s="28"/>
      <c r="Q8314" s="28"/>
      <c r="R8314" s="25"/>
      <c r="Z8314"/>
    </row>
    <row r="8315" spans="1:26" x14ac:dyDescent="0.25">
      <c r="A8315" s="2" t="s">
        <v>6</v>
      </c>
      <c r="B8315" s="3">
        <v>2008</v>
      </c>
      <c r="C8315" s="3">
        <v>12</v>
      </c>
      <c r="D8315" s="3">
        <v>12</v>
      </c>
      <c r="E8315" s="3">
        <v>4</v>
      </c>
      <c r="F8315" s="42">
        <v>11.7</v>
      </c>
      <c r="G8315" s="8">
        <f t="shared" si="493"/>
        <v>18</v>
      </c>
      <c r="H8315" s="8">
        <f t="shared" si="494"/>
        <v>346.50000000000006</v>
      </c>
      <c r="I8315" s="8">
        <f t="shared" si="495"/>
        <v>86.625000000000014</v>
      </c>
      <c r="J8315" s="1">
        <v>18</v>
      </c>
      <c r="K8315" s="1">
        <v>25</v>
      </c>
      <c r="M8315" s="45"/>
      <c r="N8315" s="45"/>
      <c r="O8315" s="45"/>
      <c r="P8315" s="28"/>
      <c r="Q8315" s="28"/>
      <c r="R8315" s="25"/>
      <c r="Z8315"/>
    </row>
    <row r="8316" spans="1:26" x14ac:dyDescent="0.25">
      <c r="A8316" s="2" t="s">
        <v>6</v>
      </c>
      <c r="B8316" s="3">
        <v>2008</v>
      </c>
      <c r="C8316" s="3">
        <v>12</v>
      </c>
      <c r="D8316" s="3">
        <v>12</v>
      </c>
      <c r="E8316" s="3">
        <v>5</v>
      </c>
      <c r="F8316" s="42">
        <v>11.9</v>
      </c>
      <c r="G8316" s="8">
        <f t="shared" si="493"/>
        <v>18</v>
      </c>
      <c r="H8316" s="8">
        <f t="shared" si="494"/>
        <v>335.5</v>
      </c>
      <c r="I8316" s="8">
        <f t="shared" si="495"/>
        <v>83.875</v>
      </c>
      <c r="J8316" s="1">
        <v>18</v>
      </c>
      <c r="K8316" s="1">
        <v>25</v>
      </c>
      <c r="M8316" s="45"/>
      <c r="N8316" s="45"/>
      <c r="O8316" s="45"/>
      <c r="P8316" s="28"/>
      <c r="Q8316" s="28"/>
      <c r="R8316" s="25"/>
      <c r="Z8316"/>
    </row>
    <row r="8317" spans="1:26" x14ac:dyDescent="0.25">
      <c r="A8317" s="2" t="s">
        <v>6</v>
      </c>
      <c r="B8317" s="3">
        <v>2008</v>
      </c>
      <c r="C8317" s="3">
        <v>12</v>
      </c>
      <c r="D8317" s="3">
        <v>12</v>
      </c>
      <c r="E8317" s="3">
        <v>6</v>
      </c>
      <c r="F8317" s="42">
        <v>11.9</v>
      </c>
      <c r="G8317" s="8">
        <f t="shared" si="493"/>
        <v>18</v>
      </c>
      <c r="H8317" s="8">
        <f t="shared" si="494"/>
        <v>335.5</v>
      </c>
      <c r="I8317" s="8">
        <f t="shared" si="495"/>
        <v>83.875</v>
      </c>
      <c r="J8317" s="1">
        <v>18</v>
      </c>
      <c r="K8317" s="1">
        <v>25</v>
      </c>
      <c r="M8317" s="45"/>
      <c r="N8317" s="45"/>
      <c r="O8317" s="45"/>
      <c r="P8317" s="28"/>
      <c r="Q8317" s="28"/>
      <c r="R8317" s="25"/>
      <c r="Z8317"/>
    </row>
    <row r="8318" spans="1:26" x14ac:dyDescent="0.25">
      <c r="A8318" s="2" t="s">
        <v>6</v>
      </c>
      <c r="B8318" s="3">
        <v>2008</v>
      </c>
      <c r="C8318" s="3">
        <v>12</v>
      </c>
      <c r="D8318" s="3">
        <v>12</v>
      </c>
      <c r="E8318" s="3">
        <v>7</v>
      </c>
      <c r="F8318" s="42">
        <v>11.7</v>
      </c>
      <c r="G8318" s="8">
        <f t="shared" si="493"/>
        <v>18</v>
      </c>
      <c r="H8318" s="8">
        <f t="shared" si="494"/>
        <v>346.50000000000006</v>
      </c>
      <c r="I8318" s="8">
        <f t="shared" si="495"/>
        <v>86.625000000000014</v>
      </c>
      <c r="J8318" s="1">
        <v>18</v>
      </c>
      <c r="K8318" s="1">
        <v>25</v>
      </c>
      <c r="M8318" s="45"/>
      <c r="N8318" s="45"/>
      <c r="O8318" s="45"/>
      <c r="P8318" s="28"/>
      <c r="Q8318" s="28"/>
      <c r="R8318" s="25"/>
      <c r="Z8318"/>
    </row>
    <row r="8319" spans="1:26" x14ac:dyDescent="0.25">
      <c r="A8319" s="2" t="s">
        <v>6</v>
      </c>
      <c r="B8319" s="3">
        <v>2008</v>
      </c>
      <c r="C8319" s="3">
        <v>12</v>
      </c>
      <c r="D8319" s="3">
        <v>12</v>
      </c>
      <c r="E8319" s="3">
        <v>8</v>
      </c>
      <c r="F8319" s="42">
        <v>11.6</v>
      </c>
      <c r="G8319" s="8">
        <f t="shared" si="493"/>
        <v>18</v>
      </c>
      <c r="H8319" s="8">
        <f t="shared" si="494"/>
        <v>352</v>
      </c>
      <c r="I8319" s="8">
        <f t="shared" si="495"/>
        <v>88</v>
      </c>
      <c r="J8319" s="1">
        <v>18</v>
      </c>
      <c r="K8319" s="1">
        <v>25</v>
      </c>
      <c r="M8319" s="45"/>
      <c r="N8319" s="45"/>
      <c r="O8319" s="45"/>
      <c r="P8319" s="28"/>
      <c r="Q8319" s="28"/>
      <c r="R8319" s="25"/>
      <c r="Z8319"/>
    </row>
    <row r="8320" spans="1:26" x14ac:dyDescent="0.25">
      <c r="A8320" s="2" t="s">
        <v>6</v>
      </c>
      <c r="B8320" s="3">
        <v>2008</v>
      </c>
      <c r="C8320" s="3">
        <v>12</v>
      </c>
      <c r="D8320" s="3">
        <v>12</v>
      </c>
      <c r="E8320" s="3">
        <v>9</v>
      </c>
      <c r="F8320" s="42">
        <v>11.7</v>
      </c>
      <c r="G8320" s="8">
        <f t="shared" si="493"/>
        <v>18</v>
      </c>
      <c r="H8320" s="8">
        <f t="shared" si="494"/>
        <v>346.50000000000006</v>
      </c>
      <c r="I8320" s="8">
        <f t="shared" si="495"/>
        <v>86.625000000000014</v>
      </c>
      <c r="J8320" s="1">
        <v>18</v>
      </c>
      <c r="K8320" s="1">
        <v>25</v>
      </c>
      <c r="M8320" s="45"/>
      <c r="N8320" s="45"/>
      <c r="O8320" s="45"/>
      <c r="P8320" s="28"/>
      <c r="Q8320" s="28"/>
      <c r="R8320" s="25"/>
      <c r="Z8320"/>
    </row>
    <row r="8321" spans="1:26" x14ac:dyDescent="0.25">
      <c r="A8321" s="2" t="s">
        <v>6</v>
      </c>
      <c r="B8321" s="3">
        <v>2008</v>
      </c>
      <c r="C8321" s="3">
        <v>12</v>
      </c>
      <c r="D8321" s="3">
        <v>12</v>
      </c>
      <c r="E8321" s="3">
        <v>10</v>
      </c>
      <c r="F8321" s="42">
        <v>12.4</v>
      </c>
      <c r="G8321" s="8">
        <f t="shared" si="493"/>
        <v>18</v>
      </c>
      <c r="H8321" s="8">
        <f t="shared" si="494"/>
        <v>308</v>
      </c>
      <c r="I8321" s="8">
        <f t="shared" si="495"/>
        <v>77</v>
      </c>
      <c r="J8321" s="1">
        <v>18</v>
      </c>
      <c r="K8321" s="1">
        <v>25</v>
      </c>
      <c r="M8321" s="45"/>
      <c r="N8321" s="45"/>
      <c r="O8321" s="45"/>
      <c r="P8321" s="28"/>
      <c r="Q8321" s="28"/>
      <c r="R8321" s="25"/>
      <c r="Z8321"/>
    </row>
    <row r="8322" spans="1:26" x14ac:dyDescent="0.25">
      <c r="A8322" s="2" t="s">
        <v>6</v>
      </c>
      <c r="B8322" s="3">
        <v>2008</v>
      </c>
      <c r="C8322" s="3">
        <v>12</v>
      </c>
      <c r="D8322" s="3">
        <v>12</v>
      </c>
      <c r="E8322" s="3">
        <v>11</v>
      </c>
      <c r="F8322" s="42">
        <v>13.4</v>
      </c>
      <c r="G8322" s="8">
        <f t="shared" si="493"/>
        <v>18</v>
      </c>
      <c r="H8322" s="8">
        <f t="shared" si="494"/>
        <v>252.99999999999997</v>
      </c>
      <c r="I8322" s="8">
        <f t="shared" si="495"/>
        <v>63.249999999999993</v>
      </c>
      <c r="J8322" s="1">
        <v>18</v>
      </c>
      <c r="K8322" s="1">
        <v>25</v>
      </c>
      <c r="M8322" s="45"/>
      <c r="N8322" s="45"/>
      <c r="O8322" s="45"/>
      <c r="P8322" s="28"/>
      <c r="Q8322" s="28"/>
      <c r="R8322" s="25"/>
      <c r="Z8322"/>
    </row>
    <row r="8323" spans="1:26" x14ac:dyDescent="0.25">
      <c r="A8323" s="2" t="s">
        <v>6</v>
      </c>
      <c r="B8323" s="3">
        <v>2008</v>
      </c>
      <c r="C8323" s="3">
        <v>12</v>
      </c>
      <c r="D8323" s="3">
        <v>14</v>
      </c>
      <c r="E8323" s="3">
        <v>0</v>
      </c>
      <c r="F8323" s="42">
        <v>11.8</v>
      </c>
      <c r="G8323" s="8">
        <f t="shared" si="493"/>
        <v>18</v>
      </c>
      <c r="H8323" s="8">
        <f t="shared" si="494"/>
        <v>340.99999999999994</v>
      </c>
      <c r="I8323" s="8">
        <f t="shared" si="495"/>
        <v>85.249999999999986</v>
      </c>
      <c r="J8323" s="1">
        <v>18</v>
      </c>
      <c r="K8323" s="1">
        <v>25</v>
      </c>
      <c r="M8323" s="45"/>
      <c r="N8323" s="45"/>
      <c r="O8323" s="45"/>
      <c r="P8323" s="28"/>
      <c r="Q8323" s="28"/>
      <c r="R8323" s="25"/>
      <c r="Z8323"/>
    </row>
    <row r="8324" spans="1:26" x14ac:dyDescent="0.25">
      <c r="A8324" s="2" t="s">
        <v>6</v>
      </c>
      <c r="B8324" s="3">
        <v>2008</v>
      </c>
      <c r="C8324" s="3">
        <v>12</v>
      </c>
      <c r="D8324" s="3">
        <v>14</v>
      </c>
      <c r="E8324" s="3">
        <v>0</v>
      </c>
      <c r="F8324" s="42">
        <v>12.7</v>
      </c>
      <c r="G8324" s="8">
        <f t="shared" si="493"/>
        <v>18</v>
      </c>
      <c r="H8324" s="8">
        <f t="shared" si="494"/>
        <v>291.50000000000006</v>
      </c>
      <c r="I8324" s="8">
        <f t="shared" si="495"/>
        <v>72.875000000000014</v>
      </c>
      <c r="J8324" s="1">
        <v>18</v>
      </c>
      <c r="K8324" s="1">
        <v>25</v>
      </c>
      <c r="M8324" s="45"/>
      <c r="N8324" s="45"/>
      <c r="O8324" s="45"/>
      <c r="P8324" s="28"/>
      <c r="Q8324" s="28"/>
      <c r="R8324" s="25"/>
      <c r="Z8324"/>
    </row>
    <row r="8325" spans="1:26" x14ac:dyDescent="0.25">
      <c r="A8325" s="2" t="s">
        <v>6</v>
      </c>
      <c r="B8325" s="3">
        <v>2008</v>
      </c>
      <c r="C8325" s="3">
        <v>12</v>
      </c>
      <c r="D8325" s="3">
        <v>14</v>
      </c>
      <c r="E8325" s="3">
        <v>0</v>
      </c>
      <c r="F8325" s="42">
        <v>13.1</v>
      </c>
      <c r="G8325" s="8">
        <f t="shared" si="493"/>
        <v>18</v>
      </c>
      <c r="H8325" s="8">
        <f t="shared" si="494"/>
        <v>269.5</v>
      </c>
      <c r="I8325" s="8">
        <f t="shared" si="495"/>
        <v>67.375</v>
      </c>
      <c r="J8325" s="1">
        <v>18</v>
      </c>
      <c r="K8325" s="1">
        <v>25</v>
      </c>
      <c r="M8325" s="45"/>
      <c r="N8325" s="45"/>
      <c r="O8325" s="45"/>
      <c r="P8325" s="28"/>
      <c r="Q8325" s="28"/>
      <c r="R8325" s="25"/>
      <c r="Z8325"/>
    </row>
    <row r="8326" spans="1:26" x14ac:dyDescent="0.25">
      <c r="A8326" s="2" t="s">
        <v>6</v>
      </c>
      <c r="B8326" s="3">
        <v>2008</v>
      </c>
      <c r="C8326" s="3">
        <v>12</v>
      </c>
      <c r="D8326" s="3">
        <v>14</v>
      </c>
      <c r="E8326" s="3">
        <v>0</v>
      </c>
      <c r="F8326" s="42">
        <v>13</v>
      </c>
      <c r="G8326" s="8">
        <f t="shared" si="493"/>
        <v>18</v>
      </c>
      <c r="H8326" s="8">
        <f t="shared" si="494"/>
        <v>275</v>
      </c>
      <c r="I8326" s="8">
        <f t="shared" si="495"/>
        <v>68.75</v>
      </c>
      <c r="J8326" s="1">
        <v>18</v>
      </c>
      <c r="K8326" s="1">
        <v>25</v>
      </c>
      <c r="M8326" s="45"/>
      <c r="N8326" s="45"/>
      <c r="O8326" s="45"/>
      <c r="P8326" s="28"/>
      <c r="Q8326" s="28"/>
      <c r="R8326" s="25"/>
      <c r="Z8326"/>
    </row>
    <row r="8327" spans="1:26" x14ac:dyDescent="0.25">
      <c r="A8327" s="2" t="s">
        <v>6</v>
      </c>
      <c r="B8327" s="3">
        <v>2008</v>
      </c>
      <c r="C8327" s="3">
        <v>12</v>
      </c>
      <c r="D8327" s="3">
        <v>14</v>
      </c>
      <c r="E8327" s="3">
        <v>0</v>
      </c>
      <c r="F8327" s="42">
        <v>13</v>
      </c>
      <c r="G8327" s="8">
        <f t="shared" ref="G8327:G8390" si="496">IF(A8327="Inverno", $G$3, $G$2)</f>
        <v>18</v>
      </c>
      <c r="H8327" s="8">
        <f t="shared" si="494"/>
        <v>275</v>
      </c>
      <c r="I8327" s="8">
        <f t="shared" si="495"/>
        <v>68.75</v>
      </c>
      <c r="J8327" s="1">
        <v>18</v>
      </c>
      <c r="K8327" s="1">
        <v>25</v>
      </c>
      <c r="M8327" s="45"/>
      <c r="N8327" s="45"/>
      <c r="O8327" s="45"/>
      <c r="P8327" s="28"/>
      <c r="Q8327" s="28"/>
      <c r="R8327" s="25"/>
      <c r="Z8327"/>
    </row>
    <row r="8328" spans="1:26" x14ac:dyDescent="0.25">
      <c r="A8328" s="2" t="s">
        <v>6</v>
      </c>
      <c r="B8328" s="3">
        <v>2008</v>
      </c>
      <c r="C8328" s="3">
        <v>12</v>
      </c>
      <c r="D8328" s="3">
        <v>14</v>
      </c>
      <c r="E8328" s="3">
        <v>0</v>
      </c>
      <c r="F8328" s="42">
        <v>12.7</v>
      </c>
      <c r="G8328" s="8">
        <f t="shared" si="496"/>
        <v>18</v>
      </c>
      <c r="H8328" s="8">
        <f t="shared" ref="H8328:H8391" si="497">IF(F8328&gt;G8328,0,$D$3*(G8328-F8328)/$D$4)</f>
        <v>291.50000000000006</v>
      </c>
      <c r="I8328" s="8">
        <f t="shared" ref="I8328:I8391" si="498">H8328/$G$4</f>
        <v>72.875000000000014</v>
      </c>
      <c r="J8328" s="1">
        <v>18</v>
      </c>
      <c r="K8328" s="1">
        <v>25</v>
      </c>
      <c r="M8328" s="45"/>
      <c r="N8328" s="45"/>
      <c r="O8328" s="45"/>
      <c r="P8328" s="28"/>
      <c r="Q8328" s="28"/>
      <c r="R8328" s="25"/>
      <c r="Z8328"/>
    </row>
    <row r="8329" spans="1:26" x14ac:dyDescent="0.25">
      <c r="A8329" s="2" t="s">
        <v>6</v>
      </c>
      <c r="B8329" s="3">
        <v>2008</v>
      </c>
      <c r="C8329" s="3">
        <v>12</v>
      </c>
      <c r="D8329" s="3">
        <v>14</v>
      </c>
      <c r="E8329" s="3">
        <v>0</v>
      </c>
      <c r="F8329" s="42">
        <v>12.2</v>
      </c>
      <c r="G8329" s="8">
        <f t="shared" si="496"/>
        <v>18</v>
      </c>
      <c r="H8329" s="8">
        <f t="shared" si="497"/>
        <v>319.00000000000006</v>
      </c>
      <c r="I8329" s="8">
        <f t="shared" si="498"/>
        <v>79.750000000000014</v>
      </c>
      <c r="J8329" s="1">
        <v>18</v>
      </c>
      <c r="K8329" s="1">
        <v>25</v>
      </c>
      <c r="M8329" s="45"/>
      <c r="N8329" s="45"/>
      <c r="O8329" s="45"/>
      <c r="P8329" s="28"/>
      <c r="Q8329" s="28"/>
      <c r="R8329" s="25"/>
      <c r="Z8329"/>
    </row>
    <row r="8330" spans="1:26" x14ac:dyDescent="0.25">
      <c r="A8330" s="2" t="s">
        <v>6</v>
      </c>
      <c r="B8330" s="3">
        <v>2008</v>
      </c>
      <c r="C8330" s="3">
        <v>12</v>
      </c>
      <c r="D8330" s="3">
        <v>14</v>
      </c>
      <c r="E8330" s="3">
        <v>0</v>
      </c>
      <c r="F8330" s="42">
        <v>12.3</v>
      </c>
      <c r="G8330" s="8">
        <f t="shared" si="496"/>
        <v>18</v>
      </c>
      <c r="H8330" s="8">
        <f t="shared" si="497"/>
        <v>313.49999999999994</v>
      </c>
      <c r="I8330" s="8">
        <f t="shared" si="498"/>
        <v>78.374999999999986</v>
      </c>
      <c r="J8330" s="1">
        <v>18</v>
      </c>
      <c r="K8330" s="1">
        <v>25</v>
      </c>
      <c r="M8330" s="45"/>
      <c r="N8330" s="45"/>
      <c r="O8330" s="45"/>
      <c r="P8330" s="28"/>
      <c r="Q8330" s="28"/>
      <c r="R8330" s="25"/>
      <c r="Z8330"/>
    </row>
    <row r="8331" spans="1:26" x14ac:dyDescent="0.25">
      <c r="A8331" s="2" t="s">
        <v>6</v>
      </c>
      <c r="B8331" s="3">
        <v>2008</v>
      </c>
      <c r="C8331" s="3">
        <v>12</v>
      </c>
      <c r="D8331" s="3">
        <v>14</v>
      </c>
      <c r="E8331" s="3">
        <v>0</v>
      </c>
      <c r="F8331" s="42">
        <v>12.6</v>
      </c>
      <c r="G8331" s="8">
        <f t="shared" si="496"/>
        <v>18</v>
      </c>
      <c r="H8331" s="8">
        <f t="shared" si="497"/>
        <v>297</v>
      </c>
      <c r="I8331" s="8">
        <f t="shared" si="498"/>
        <v>74.25</v>
      </c>
      <c r="J8331" s="1">
        <v>18</v>
      </c>
      <c r="K8331" s="1">
        <v>25</v>
      </c>
      <c r="M8331" s="45"/>
      <c r="N8331" s="45"/>
      <c r="O8331" s="45"/>
      <c r="P8331" s="28"/>
      <c r="Q8331" s="28"/>
      <c r="R8331" s="25"/>
      <c r="Z8331"/>
    </row>
    <row r="8332" spans="1:26" x14ac:dyDescent="0.25">
      <c r="A8332" s="2" t="s">
        <v>6</v>
      </c>
      <c r="B8332" s="3">
        <v>2008</v>
      </c>
      <c r="C8332" s="3">
        <v>12</v>
      </c>
      <c r="D8332" s="3">
        <v>14</v>
      </c>
      <c r="E8332" s="3">
        <v>0</v>
      </c>
      <c r="F8332" s="42">
        <v>12.9</v>
      </c>
      <c r="G8332" s="8">
        <f t="shared" si="496"/>
        <v>18</v>
      </c>
      <c r="H8332" s="8">
        <f t="shared" si="497"/>
        <v>280.5</v>
      </c>
      <c r="I8332" s="8">
        <f t="shared" si="498"/>
        <v>70.125</v>
      </c>
      <c r="J8332" s="1">
        <v>18</v>
      </c>
      <c r="K8332" s="1">
        <v>25</v>
      </c>
      <c r="M8332" s="45"/>
      <c r="N8332" s="45"/>
      <c r="O8332" s="45"/>
      <c r="P8332" s="28"/>
      <c r="Q8332" s="28"/>
      <c r="R8332" s="25"/>
      <c r="Z8332"/>
    </row>
    <row r="8333" spans="1:26" x14ac:dyDescent="0.25">
      <c r="A8333" s="2" t="s">
        <v>6</v>
      </c>
      <c r="B8333" s="3">
        <v>2008</v>
      </c>
      <c r="C8333" s="3">
        <v>12</v>
      </c>
      <c r="D8333" s="3">
        <v>14</v>
      </c>
      <c r="E8333" s="3">
        <v>0</v>
      </c>
      <c r="F8333" s="42">
        <v>12.4</v>
      </c>
      <c r="G8333" s="8">
        <f t="shared" si="496"/>
        <v>18</v>
      </c>
      <c r="H8333" s="8">
        <f t="shared" si="497"/>
        <v>308</v>
      </c>
      <c r="I8333" s="8">
        <f t="shared" si="498"/>
        <v>77</v>
      </c>
      <c r="J8333" s="1">
        <v>18</v>
      </c>
      <c r="K8333" s="1">
        <v>25</v>
      </c>
      <c r="M8333" s="45"/>
      <c r="N8333" s="45"/>
      <c r="O8333" s="45"/>
      <c r="P8333" s="28"/>
      <c r="Q8333" s="28"/>
      <c r="R8333" s="25"/>
      <c r="Z8333"/>
    </row>
    <row r="8334" spans="1:26" x14ac:dyDescent="0.25">
      <c r="A8334" s="2" t="s">
        <v>6</v>
      </c>
      <c r="B8334" s="3">
        <v>2008</v>
      </c>
      <c r="C8334" s="3">
        <v>12</v>
      </c>
      <c r="D8334" s="3">
        <v>14</v>
      </c>
      <c r="E8334" s="3">
        <v>0</v>
      </c>
      <c r="F8334" s="42">
        <v>12.1</v>
      </c>
      <c r="G8334" s="8">
        <f t="shared" si="496"/>
        <v>18</v>
      </c>
      <c r="H8334" s="8">
        <f t="shared" si="497"/>
        <v>324.5</v>
      </c>
      <c r="I8334" s="8">
        <f t="shared" si="498"/>
        <v>81.125</v>
      </c>
      <c r="J8334" s="1">
        <v>18</v>
      </c>
      <c r="K8334" s="1">
        <v>25</v>
      </c>
      <c r="M8334" s="45"/>
      <c r="N8334" s="45"/>
      <c r="O8334" s="45"/>
      <c r="P8334" s="28"/>
      <c r="Q8334" s="28"/>
      <c r="R8334" s="25"/>
      <c r="Z8334"/>
    </row>
    <row r="8335" spans="1:26" x14ac:dyDescent="0.25">
      <c r="A8335" s="2" t="s">
        <v>6</v>
      </c>
      <c r="B8335" s="3">
        <v>2008</v>
      </c>
      <c r="C8335" s="3">
        <v>12</v>
      </c>
      <c r="D8335" s="3">
        <v>14</v>
      </c>
      <c r="E8335" s="3">
        <v>0</v>
      </c>
      <c r="F8335" s="42">
        <v>12.3</v>
      </c>
      <c r="G8335" s="8">
        <f t="shared" si="496"/>
        <v>18</v>
      </c>
      <c r="H8335" s="8">
        <f t="shared" si="497"/>
        <v>313.49999999999994</v>
      </c>
      <c r="I8335" s="8">
        <f t="shared" si="498"/>
        <v>78.374999999999986</v>
      </c>
      <c r="J8335" s="1">
        <v>18</v>
      </c>
      <c r="K8335" s="1">
        <v>25</v>
      </c>
      <c r="M8335" s="45"/>
      <c r="N8335" s="45"/>
      <c r="O8335" s="45"/>
      <c r="P8335" s="28"/>
      <c r="Q8335" s="28"/>
      <c r="R8335" s="25"/>
      <c r="Z8335"/>
    </row>
    <row r="8336" spans="1:26" x14ac:dyDescent="0.25">
      <c r="A8336" s="2" t="s">
        <v>6</v>
      </c>
      <c r="B8336" s="3">
        <v>2008</v>
      </c>
      <c r="C8336" s="3">
        <v>12</v>
      </c>
      <c r="D8336" s="3">
        <v>14</v>
      </c>
      <c r="E8336" s="3">
        <v>0</v>
      </c>
      <c r="F8336" s="42">
        <v>12.1</v>
      </c>
      <c r="G8336" s="8">
        <f t="shared" si="496"/>
        <v>18</v>
      </c>
      <c r="H8336" s="8">
        <f t="shared" si="497"/>
        <v>324.5</v>
      </c>
      <c r="I8336" s="8">
        <f t="shared" si="498"/>
        <v>81.125</v>
      </c>
      <c r="J8336" s="1">
        <v>18</v>
      </c>
      <c r="K8336" s="1">
        <v>25</v>
      </c>
      <c r="M8336" s="45"/>
      <c r="N8336" s="45"/>
      <c r="O8336" s="45"/>
      <c r="P8336" s="28"/>
      <c r="Q8336" s="28"/>
      <c r="R8336" s="25"/>
      <c r="Z8336"/>
    </row>
    <row r="8337" spans="1:26" x14ac:dyDescent="0.25">
      <c r="A8337" s="2" t="s">
        <v>6</v>
      </c>
      <c r="B8337" s="3">
        <v>2008</v>
      </c>
      <c r="C8337" s="3">
        <v>12</v>
      </c>
      <c r="D8337" s="3">
        <v>14</v>
      </c>
      <c r="E8337" s="3">
        <v>0</v>
      </c>
      <c r="F8337" s="42">
        <v>11.6</v>
      </c>
      <c r="G8337" s="8">
        <f t="shared" si="496"/>
        <v>18</v>
      </c>
      <c r="H8337" s="8">
        <f t="shared" si="497"/>
        <v>352</v>
      </c>
      <c r="I8337" s="8">
        <f t="shared" si="498"/>
        <v>88</v>
      </c>
      <c r="J8337" s="1">
        <v>18</v>
      </c>
      <c r="K8337" s="1">
        <v>25</v>
      </c>
      <c r="M8337" s="45"/>
      <c r="N8337" s="45"/>
      <c r="O8337" s="45"/>
      <c r="P8337" s="28"/>
      <c r="Q8337" s="28"/>
      <c r="R8337" s="25"/>
      <c r="Z8337"/>
    </row>
    <row r="8338" spans="1:26" x14ac:dyDescent="0.25">
      <c r="A8338" s="2" t="s">
        <v>6</v>
      </c>
      <c r="B8338" s="3">
        <v>2008</v>
      </c>
      <c r="C8338" s="3">
        <v>12</v>
      </c>
      <c r="D8338" s="3">
        <v>14</v>
      </c>
      <c r="E8338" s="3">
        <v>0</v>
      </c>
      <c r="F8338" s="42">
        <v>11.5</v>
      </c>
      <c r="G8338" s="8">
        <f t="shared" si="496"/>
        <v>18</v>
      </c>
      <c r="H8338" s="8">
        <f t="shared" si="497"/>
        <v>357.5</v>
      </c>
      <c r="I8338" s="8">
        <f t="shared" si="498"/>
        <v>89.375</v>
      </c>
      <c r="J8338" s="1">
        <v>18</v>
      </c>
      <c r="K8338" s="1">
        <v>25</v>
      </c>
      <c r="M8338" s="45"/>
      <c r="N8338" s="45"/>
      <c r="O8338" s="45"/>
      <c r="P8338" s="28"/>
      <c r="Q8338" s="28"/>
      <c r="R8338" s="25"/>
      <c r="Z8338"/>
    </row>
    <row r="8339" spans="1:26" x14ac:dyDescent="0.25">
      <c r="A8339" s="2" t="s">
        <v>6</v>
      </c>
      <c r="B8339" s="3">
        <v>2008</v>
      </c>
      <c r="C8339" s="3">
        <v>12</v>
      </c>
      <c r="D8339" s="3">
        <v>14</v>
      </c>
      <c r="E8339" s="3">
        <v>0</v>
      </c>
      <c r="F8339" s="42">
        <v>11.7</v>
      </c>
      <c r="G8339" s="8">
        <f t="shared" si="496"/>
        <v>18</v>
      </c>
      <c r="H8339" s="8">
        <f t="shared" si="497"/>
        <v>346.50000000000006</v>
      </c>
      <c r="I8339" s="8">
        <f t="shared" si="498"/>
        <v>86.625000000000014</v>
      </c>
      <c r="J8339" s="1">
        <v>18</v>
      </c>
      <c r="K8339" s="1">
        <v>25</v>
      </c>
      <c r="M8339" s="45"/>
      <c r="N8339" s="45"/>
      <c r="O8339" s="45"/>
      <c r="P8339" s="28"/>
      <c r="Q8339" s="28"/>
      <c r="R8339" s="25"/>
      <c r="Z8339"/>
    </row>
    <row r="8340" spans="1:26" x14ac:dyDescent="0.25">
      <c r="A8340" s="2" t="s">
        <v>6</v>
      </c>
      <c r="B8340" s="3">
        <v>2008</v>
      </c>
      <c r="C8340" s="3">
        <v>12</v>
      </c>
      <c r="D8340" s="3">
        <v>14</v>
      </c>
      <c r="E8340" s="3">
        <v>0</v>
      </c>
      <c r="F8340" s="42">
        <v>11.9</v>
      </c>
      <c r="G8340" s="8">
        <f t="shared" si="496"/>
        <v>18</v>
      </c>
      <c r="H8340" s="8">
        <f t="shared" si="497"/>
        <v>335.5</v>
      </c>
      <c r="I8340" s="8">
        <f t="shared" si="498"/>
        <v>83.875</v>
      </c>
      <c r="J8340" s="1">
        <v>18</v>
      </c>
      <c r="K8340" s="1">
        <v>25</v>
      </c>
      <c r="M8340" s="45"/>
      <c r="N8340" s="45"/>
      <c r="O8340" s="45"/>
      <c r="P8340" s="28"/>
      <c r="Q8340" s="28"/>
      <c r="R8340" s="25"/>
      <c r="Z8340"/>
    </row>
    <row r="8341" spans="1:26" x14ac:dyDescent="0.25">
      <c r="A8341" s="2" t="s">
        <v>6</v>
      </c>
      <c r="B8341" s="3">
        <v>2008</v>
      </c>
      <c r="C8341" s="3">
        <v>12</v>
      </c>
      <c r="D8341" s="3">
        <v>14</v>
      </c>
      <c r="E8341" s="3">
        <v>0</v>
      </c>
      <c r="F8341" s="42">
        <v>11.9</v>
      </c>
      <c r="G8341" s="8">
        <f t="shared" si="496"/>
        <v>18</v>
      </c>
      <c r="H8341" s="8">
        <f t="shared" si="497"/>
        <v>335.5</v>
      </c>
      <c r="I8341" s="8">
        <f t="shared" si="498"/>
        <v>83.875</v>
      </c>
      <c r="J8341" s="1">
        <v>18</v>
      </c>
      <c r="K8341" s="1">
        <v>25</v>
      </c>
      <c r="M8341" s="45"/>
      <c r="N8341" s="45"/>
      <c r="O8341" s="45"/>
      <c r="P8341" s="28"/>
      <c r="Q8341" s="28"/>
      <c r="R8341" s="25"/>
      <c r="Z8341"/>
    </row>
    <row r="8342" spans="1:26" x14ac:dyDescent="0.25">
      <c r="A8342" s="2" t="s">
        <v>6</v>
      </c>
      <c r="B8342" s="3">
        <v>2008</v>
      </c>
      <c r="C8342" s="3">
        <v>12</v>
      </c>
      <c r="D8342" s="3">
        <v>14</v>
      </c>
      <c r="E8342" s="3">
        <v>0</v>
      </c>
      <c r="F8342" s="42">
        <v>11.7</v>
      </c>
      <c r="G8342" s="8">
        <f t="shared" si="496"/>
        <v>18</v>
      </c>
      <c r="H8342" s="8">
        <f t="shared" si="497"/>
        <v>346.50000000000006</v>
      </c>
      <c r="I8342" s="8">
        <f t="shared" si="498"/>
        <v>86.625000000000014</v>
      </c>
      <c r="J8342" s="1">
        <v>18</v>
      </c>
      <c r="K8342" s="1">
        <v>25</v>
      </c>
      <c r="M8342" s="45"/>
      <c r="N8342" s="45"/>
      <c r="O8342" s="45"/>
      <c r="P8342" s="28"/>
      <c r="Q8342" s="28"/>
      <c r="R8342" s="25"/>
      <c r="Z8342"/>
    </row>
    <row r="8343" spans="1:26" x14ac:dyDescent="0.25">
      <c r="A8343" s="2" t="s">
        <v>6</v>
      </c>
      <c r="B8343" s="3">
        <v>2008</v>
      </c>
      <c r="C8343" s="3">
        <v>12</v>
      </c>
      <c r="D8343" s="3">
        <v>14</v>
      </c>
      <c r="E8343" s="3">
        <v>0</v>
      </c>
      <c r="F8343" s="42">
        <v>11.6</v>
      </c>
      <c r="G8343" s="8">
        <f t="shared" si="496"/>
        <v>18</v>
      </c>
      <c r="H8343" s="8">
        <f t="shared" si="497"/>
        <v>352</v>
      </c>
      <c r="I8343" s="8">
        <f t="shared" si="498"/>
        <v>88</v>
      </c>
      <c r="J8343" s="1">
        <v>18</v>
      </c>
      <c r="K8343" s="1">
        <v>25</v>
      </c>
      <c r="M8343" s="45"/>
      <c r="N8343" s="45"/>
      <c r="O8343" s="45"/>
      <c r="P8343" s="28"/>
      <c r="Q8343" s="28"/>
      <c r="R8343" s="25"/>
      <c r="Z8343"/>
    </row>
    <row r="8344" spans="1:26" x14ac:dyDescent="0.25">
      <c r="A8344" s="2" t="s">
        <v>6</v>
      </c>
      <c r="B8344" s="3">
        <v>2008</v>
      </c>
      <c r="C8344" s="3">
        <v>12</v>
      </c>
      <c r="D8344" s="3">
        <v>14</v>
      </c>
      <c r="E8344" s="3">
        <v>0</v>
      </c>
      <c r="F8344" s="42">
        <v>11.7</v>
      </c>
      <c r="G8344" s="8">
        <f t="shared" si="496"/>
        <v>18</v>
      </c>
      <c r="H8344" s="8">
        <f t="shared" si="497"/>
        <v>346.50000000000006</v>
      </c>
      <c r="I8344" s="8">
        <f t="shared" si="498"/>
        <v>86.625000000000014</v>
      </c>
      <c r="J8344" s="1">
        <v>18</v>
      </c>
      <c r="K8344" s="1">
        <v>25</v>
      </c>
      <c r="M8344" s="45"/>
      <c r="N8344" s="45"/>
      <c r="O8344" s="45"/>
      <c r="P8344" s="28"/>
      <c r="Q8344" s="28"/>
      <c r="R8344" s="25"/>
      <c r="Z8344"/>
    </row>
    <row r="8345" spans="1:26" x14ac:dyDescent="0.25">
      <c r="A8345" s="2" t="s">
        <v>6</v>
      </c>
      <c r="B8345" s="3">
        <v>2008</v>
      </c>
      <c r="C8345" s="3">
        <v>12</v>
      </c>
      <c r="D8345" s="3">
        <v>14</v>
      </c>
      <c r="E8345" s="3">
        <v>0</v>
      </c>
      <c r="F8345" s="42">
        <v>12.4</v>
      </c>
      <c r="G8345" s="8">
        <f t="shared" si="496"/>
        <v>18</v>
      </c>
      <c r="H8345" s="8">
        <f t="shared" si="497"/>
        <v>308</v>
      </c>
      <c r="I8345" s="8">
        <f t="shared" si="498"/>
        <v>77</v>
      </c>
      <c r="J8345" s="1">
        <v>18</v>
      </c>
      <c r="K8345" s="1">
        <v>25</v>
      </c>
      <c r="M8345" s="45"/>
      <c r="N8345" s="45"/>
      <c r="O8345" s="45"/>
      <c r="P8345" s="28"/>
      <c r="Q8345" s="28"/>
      <c r="R8345" s="25"/>
      <c r="Z8345"/>
    </row>
    <row r="8346" spans="1:26" x14ac:dyDescent="0.25">
      <c r="A8346" s="2" t="s">
        <v>6</v>
      </c>
      <c r="B8346" s="3">
        <v>2008</v>
      </c>
      <c r="C8346" s="3">
        <v>12</v>
      </c>
      <c r="D8346" s="3">
        <v>14</v>
      </c>
      <c r="E8346" s="3">
        <v>0</v>
      </c>
      <c r="F8346" s="42">
        <v>13.4</v>
      </c>
      <c r="G8346" s="8">
        <f t="shared" si="496"/>
        <v>18</v>
      </c>
      <c r="H8346" s="8">
        <f t="shared" si="497"/>
        <v>252.99999999999997</v>
      </c>
      <c r="I8346" s="8">
        <f t="shared" si="498"/>
        <v>63.249999999999993</v>
      </c>
      <c r="J8346" s="1">
        <v>18</v>
      </c>
      <c r="K8346" s="1">
        <v>25</v>
      </c>
      <c r="M8346" s="45"/>
      <c r="N8346" s="45"/>
      <c r="O8346" s="45"/>
      <c r="P8346" s="28"/>
      <c r="Q8346" s="28"/>
      <c r="R8346" s="25"/>
      <c r="Z8346"/>
    </row>
    <row r="8347" spans="1:26" x14ac:dyDescent="0.25">
      <c r="A8347" s="2" t="s">
        <v>6</v>
      </c>
      <c r="B8347" s="3">
        <v>2008</v>
      </c>
      <c r="C8347" s="3">
        <v>12</v>
      </c>
      <c r="D8347" s="3">
        <v>13</v>
      </c>
      <c r="E8347" s="3">
        <v>12</v>
      </c>
      <c r="F8347" s="42">
        <v>13.4</v>
      </c>
      <c r="G8347" s="8">
        <f t="shared" si="496"/>
        <v>18</v>
      </c>
      <c r="H8347" s="8">
        <f t="shared" si="497"/>
        <v>252.99999999999997</v>
      </c>
      <c r="I8347" s="8">
        <f t="shared" si="498"/>
        <v>63.249999999999993</v>
      </c>
      <c r="J8347" s="1">
        <v>18</v>
      </c>
      <c r="K8347" s="1">
        <v>25</v>
      </c>
      <c r="M8347" s="45"/>
      <c r="N8347" s="45"/>
      <c r="O8347" s="45"/>
      <c r="P8347" s="28"/>
      <c r="Q8347" s="28"/>
      <c r="R8347" s="25"/>
      <c r="Z8347"/>
    </row>
    <row r="8348" spans="1:26" x14ac:dyDescent="0.25">
      <c r="A8348" s="2" t="s">
        <v>6</v>
      </c>
      <c r="B8348" s="3">
        <v>2008</v>
      </c>
      <c r="C8348" s="3">
        <v>12</v>
      </c>
      <c r="D8348" s="3">
        <v>13</v>
      </c>
      <c r="E8348" s="3">
        <v>13</v>
      </c>
      <c r="F8348" s="42">
        <v>13.7</v>
      </c>
      <c r="G8348" s="8">
        <f t="shared" si="496"/>
        <v>18</v>
      </c>
      <c r="H8348" s="8">
        <f t="shared" si="497"/>
        <v>236.50000000000003</v>
      </c>
      <c r="I8348" s="8">
        <f t="shared" si="498"/>
        <v>59.125000000000007</v>
      </c>
      <c r="J8348" s="1">
        <v>18</v>
      </c>
      <c r="K8348" s="1">
        <v>25</v>
      </c>
      <c r="M8348" s="45"/>
      <c r="N8348" s="45"/>
      <c r="O8348" s="45"/>
      <c r="P8348" s="28"/>
      <c r="Q8348" s="28"/>
      <c r="R8348" s="25"/>
      <c r="Z8348"/>
    </row>
    <row r="8349" spans="1:26" x14ac:dyDescent="0.25">
      <c r="A8349" s="2" t="s">
        <v>6</v>
      </c>
      <c r="B8349" s="3">
        <v>2008</v>
      </c>
      <c r="C8349" s="3">
        <v>12</v>
      </c>
      <c r="D8349" s="3">
        <v>13</v>
      </c>
      <c r="E8349" s="3">
        <v>14</v>
      </c>
      <c r="F8349" s="42">
        <v>13.9</v>
      </c>
      <c r="G8349" s="8">
        <f t="shared" si="496"/>
        <v>18</v>
      </c>
      <c r="H8349" s="8">
        <f t="shared" si="497"/>
        <v>225.49999999999997</v>
      </c>
      <c r="I8349" s="8">
        <f t="shared" si="498"/>
        <v>56.374999999999993</v>
      </c>
      <c r="J8349" s="1">
        <v>18</v>
      </c>
      <c r="K8349" s="1">
        <v>25</v>
      </c>
      <c r="M8349" s="45"/>
      <c r="N8349" s="45"/>
      <c r="O8349" s="45"/>
      <c r="P8349" s="28"/>
      <c r="Q8349" s="28"/>
      <c r="R8349" s="25"/>
      <c r="Z8349"/>
    </row>
    <row r="8350" spans="1:26" x14ac:dyDescent="0.25">
      <c r="A8350" s="2" t="s">
        <v>6</v>
      </c>
      <c r="B8350" s="3">
        <v>2008</v>
      </c>
      <c r="C8350" s="3">
        <v>12</v>
      </c>
      <c r="D8350" s="3">
        <v>13</v>
      </c>
      <c r="E8350" s="3">
        <v>15</v>
      </c>
      <c r="F8350" s="42">
        <v>14.2</v>
      </c>
      <c r="G8350" s="8">
        <f t="shared" si="496"/>
        <v>18</v>
      </c>
      <c r="H8350" s="8">
        <f t="shared" si="497"/>
        <v>209.00000000000003</v>
      </c>
      <c r="I8350" s="8">
        <f t="shared" si="498"/>
        <v>52.250000000000007</v>
      </c>
      <c r="J8350" s="1">
        <v>18</v>
      </c>
      <c r="K8350" s="1">
        <v>25</v>
      </c>
      <c r="M8350" s="45"/>
      <c r="N8350" s="45"/>
      <c r="O8350" s="45"/>
      <c r="P8350" s="28"/>
      <c r="Q8350" s="28"/>
      <c r="R8350" s="25"/>
      <c r="Z8350"/>
    </row>
    <row r="8351" spans="1:26" x14ac:dyDescent="0.25">
      <c r="A8351" s="2" t="s">
        <v>6</v>
      </c>
      <c r="B8351" s="3">
        <v>2008</v>
      </c>
      <c r="C8351" s="3">
        <v>12</v>
      </c>
      <c r="D8351" s="3">
        <v>13</v>
      </c>
      <c r="E8351" s="3">
        <v>16</v>
      </c>
      <c r="F8351" s="42">
        <v>14.5</v>
      </c>
      <c r="G8351" s="8">
        <f t="shared" si="496"/>
        <v>18</v>
      </c>
      <c r="H8351" s="8">
        <f t="shared" si="497"/>
        <v>192.5</v>
      </c>
      <c r="I8351" s="8">
        <f t="shared" si="498"/>
        <v>48.125</v>
      </c>
      <c r="J8351" s="1">
        <v>18</v>
      </c>
      <c r="K8351" s="1">
        <v>25</v>
      </c>
      <c r="M8351" s="45"/>
      <c r="N8351" s="45"/>
      <c r="O8351" s="45"/>
      <c r="P8351" s="28"/>
      <c r="Q8351" s="28"/>
      <c r="R8351" s="25"/>
      <c r="Z8351"/>
    </row>
    <row r="8352" spans="1:26" x14ac:dyDescent="0.25">
      <c r="A8352" s="2" t="s">
        <v>6</v>
      </c>
      <c r="B8352" s="3">
        <v>2008</v>
      </c>
      <c r="C8352" s="3">
        <v>12</v>
      </c>
      <c r="D8352" s="3">
        <v>13</v>
      </c>
      <c r="E8352" s="3">
        <v>17</v>
      </c>
      <c r="F8352" s="42">
        <v>14.6</v>
      </c>
      <c r="G8352" s="8">
        <f t="shared" si="496"/>
        <v>18</v>
      </c>
      <c r="H8352" s="8">
        <f t="shared" si="497"/>
        <v>187.00000000000003</v>
      </c>
      <c r="I8352" s="8">
        <f t="shared" si="498"/>
        <v>46.750000000000007</v>
      </c>
      <c r="J8352" s="1">
        <v>18</v>
      </c>
      <c r="K8352" s="1">
        <v>25</v>
      </c>
      <c r="M8352" s="45"/>
      <c r="N8352" s="45"/>
      <c r="O8352" s="45"/>
      <c r="P8352" s="28"/>
      <c r="Q8352" s="28"/>
      <c r="R8352" s="25"/>
      <c r="Z8352"/>
    </row>
    <row r="8353" spans="1:26" x14ac:dyDescent="0.25">
      <c r="A8353" s="2" t="s">
        <v>6</v>
      </c>
      <c r="B8353" s="3">
        <v>2008</v>
      </c>
      <c r="C8353" s="3">
        <v>12</v>
      </c>
      <c r="D8353" s="3">
        <v>13</v>
      </c>
      <c r="E8353" s="3">
        <v>18</v>
      </c>
      <c r="F8353" s="42">
        <v>14.3</v>
      </c>
      <c r="G8353" s="8">
        <f t="shared" si="496"/>
        <v>18</v>
      </c>
      <c r="H8353" s="8">
        <f t="shared" si="497"/>
        <v>203.49999999999997</v>
      </c>
      <c r="I8353" s="8">
        <f t="shared" si="498"/>
        <v>50.874999999999993</v>
      </c>
      <c r="J8353" s="1">
        <v>18</v>
      </c>
      <c r="K8353" s="1">
        <v>25</v>
      </c>
      <c r="M8353" s="45"/>
      <c r="N8353" s="45"/>
      <c r="O8353" s="45"/>
      <c r="P8353" s="28"/>
      <c r="Q8353" s="28"/>
      <c r="R8353" s="25"/>
      <c r="Z8353"/>
    </row>
    <row r="8354" spans="1:26" x14ac:dyDescent="0.25">
      <c r="A8354" s="2" t="s">
        <v>6</v>
      </c>
      <c r="B8354" s="3">
        <v>2008</v>
      </c>
      <c r="C8354" s="3">
        <v>12</v>
      </c>
      <c r="D8354" s="3">
        <v>13</v>
      </c>
      <c r="E8354" s="3">
        <v>19</v>
      </c>
      <c r="F8354" s="42">
        <v>13.7</v>
      </c>
      <c r="G8354" s="8">
        <f t="shared" si="496"/>
        <v>18</v>
      </c>
      <c r="H8354" s="8">
        <f t="shared" si="497"/>
        <v>236.50000000000003</v>
      </c>
      <c r="I8354" s="8">
        <f t="shared" si="498"/>
        <v>59.125000000000007</v>
      </c>
      <c r="J8354" s="1">
        <v>18</v>
      </c>
      <c r="K8354" s="1">
        <v>25</v>
      </c>
      <c r="M8354" s="45"/>
      <c r="N8354" s="45"/>
      <c r="O8354" s="45"/>
      <c r="P8354" s="28"/>
      <c r="Q8354" s="28"/>
      <c r="R8354" s="25"/>
      <c r="Z8354"/>
    </row>
    <row r="8355" spans="1:26" x14ac:dyDescent="0.25">
      <c r="A8355" s="2" t="s">
        <v>6</v>
      </c>
      <c r="B8355" s="3">
        <v>2008</v>
      </c>
      <c r="C8355" s="3">
        <v>12</v>
      </c>
      <c r="D8355" s="3">
        <v>13</v>
      </c>
      <c r="E8355" s="3">
        <v>20</v>
      </c>
      <c r="F8355" s="42">
        <v>13.3</v>
      </c>
      <c r="G8355" s="8">
        <f t="shared" si="496"/>
        <v>18</v>
      </c>
      <c r="H8355" s="8">
        <f t="shared" si="497"/>
        <v>258.49999999999994</v>
      </c>
      <c r="I8355" s="8">
        <f t="shared" si="498"/>
        <v>64.624999999999986</v>
      </c>
      <c r="J8355" s="1">
        <v>18</v>
      </c>
      <c r="K8355" s="1">
        <v>25</v>
      </c>
      <c r="M8355" s="45"/>
      <c r="N8355" s="45"/>
      <c r="O8355" s="45"/>
      <c r="P8355" s="28"/>
      <c r="Q8355" s="28"/>
      <c r="R8355" s="25"/>
      <c r="Z8355"/>
    </row>
    <row r="8356" spans="1:26" x14ac:dyDescent="0.25">
      <c r="A8356" s="2" t="s">
        <v>6</v>
      </c>
      <c r="B8356" s="3">
        <v>2008</v>
      </c>
      <c r="C8356" s="3">
        <v>12</v>
      </c>
      <c r="D8356" s="3">
        <v>13</v>
      </c>
      <c r="E8356" s="3">
        <v>21</v>
      </c>
      <c r="F8356" s="42">
        <v>12.9</v>
      </c>
      <c r="G8356" s="8">
        <f t="shared" si="496"/>
        <v>18</v>
      </c>
      <c r="H8356" s="8">
        <f t="shared" si="497"/>
        <v>280.5</v>
      </c>
      <c r="I8356" s="8">
        <f t="shared" si="498"/>
        <v>70.125</v>
      </c>
      <c r="J8356" s="1">
        <v>18</v>
      </c>
      <c r="K8356" s="1">
        <v>25</v>
      </c>
      <c r="M8356" s="45"/>
      <c r="N8356" s="45"/>
      <c r="O8356" s="45"/>
      <c r="P8356" s="28"/>
      <c r="Q8356" s="28"/>
      <c r="R8356" s="25"/>
      <c r="Z8356"/>
    </row>
    <row r="8357" spans="1:26" x14ac:dyDescent="0.25">
      <c r="A8357" s="2" t="s">
        <v>6</v>
      </c>
      <c r="B8357" s="3">
        <v>2008</v>
      </c>
      <c r="C8357" s="3">
        <v>12</v>
      </c>
      <c r="D8357" s="3">
        <v>13</v>
      </c>
      <c r="E8357" s="3">
        <v>22</v>
      </c>
      <c r="F8357" s="42">
        <v>12.8</v>
      </c>
      <c r="G8357" s="8">
        <f t="shared" si="496"/>
        <v>18</v>
      </c>
      <c r="H8357" s="8">
        <f t="shared" si="497"/>
        <v>285.99999999999994</v>
      </c>
      <c r="I8357" s="8">
        <f t="shared" si="498"/>
        <v>71.499999999999986</v>
      </c>
      <c r="J8357" s="1">
        <v>18</v>
      </c>
      <c r="K8357" s="1">
        <v>25</v>
      </c>
      <c r="M8357" s="45"/>
      <c r="N8357" s="45"/>
      <c r="O8357" s="45"/>
      <c r="P8357" s="28"/>
      <c r="Q8357" s="28"/>
      <c r="R8357" s="25"/>
      <c r="Z8357"/>
    </row>
    <row r="8358" spans="1:26" x14ac:dyDescent="0.25">
      <c r="A8358" s="2" t="s">
        <v>6</v>
      </c>
      <c r="B8358" s="3">
        <v>2008</v>
      </c>
      <c r="C8358" s="3">
        <v>12</v>
      </c>
      <c r="D8358" s="3">
        <v>13</v>
      </c>
      <c r="E8358" s="3">
        <v>23</v>
      </c>
      <c r="F8358" s="42">
        <v>12.7</v>
      </c>
      <c r="G8358" s="8">
        <f t="shared" si="496"/>
        <v>18</v>
      </c>
      <c r="H8358" s="8">
        <f t="shared" si="497"/>
        <v>291.50000000000006</v>
      </c>
      <c r="I8358" s="8">
        <f t="shared" si="498"/>
        <v>72.875000000000014</v>
      </c>
      <c r="J8358" s="1">
        <v>18</v>
      </c>
      <c r="K8358" s="1">
        <v>25</v>
      </c>
      <c r="M8358" s="45"/>
      <c r="N8358" s="45"/>
      <c r="O8358" s="45"/>
      <c r="P8358" s="28"/>
      <c r="Q8358" s="28"/>
      <c r="R8358" s="25"/>
      <c r="Z8358"/>
    </row>
    <row r="8359" spans="1:26" x14ac:dyDescent="0.25">
      <c r="A8359" s="2" t="s">
        <v>6</v>
      </c>
      <c r="B8359" s="3">
        <v>2008</v>
      </c>
      <c r="C8359" s="3">
        <v>12</v>
      </c>
      <c r="D8359" s="3">
        <v>14</v>
      </c>
      <c r="E8359" s="3">
        <v>0</v>
      </c>
      <c r="F8359" s="42">
        <v>12.8</v>
      </c>
      <c r="G8359" s="8">
        <f t="shared" si="496"/>
        <v>18</v>
      </c>
      <c r="H8359" s="8">
        <f t="shared" si="497"/>
        <v>285.99999999999994</v>
      </c>
      <c r="I8359" s="8">
        <f t="shared" si="498"/>
        <v>71.499999999999986</v>
      </c>
      <c r="J8359" s="1">
        <v>18</v>
      </c>
      <c r="K8359" s="1">
        <v>25</v>
      </c>
      <c r="M8359" s="45"/>
      <c r="N8359" s="45"/>
      <c r="O8359" s="45"/>
      <c r="P8359" s="28"/>
      <c r="Q8359" s="28"/>
      <c r="R8359" s="25"/>
      <c r="Z8359"/>
    </row>
    <row r="8360" spans="1:26" x14ac:dyDescent="0.25">
      <c r="A8360" s="2" t="s">
        <v>6</v>
      </c>
      <c r="B8360" s="3">
        <v>2008</v>
      </c>
      <c r="C8360" s="3">
        <v>12</v>
      </c>
      <c r="D8360" s="3">
        <v>14</v>
      </c>
      <c r="E8360" s="3">
        <v>1</v>
      </c>
      <c r="F8360" s="42">
        <v>12.6</v>
      </c>
      <c r="G8360" s="8">
        <f t="shared" si="496"/>
        <v>18</v>
      </c>
      <c r="H8360" s="8">
        <f t="shared" si="497"/>
        <v>297</v>
      </c>
      <c r="I8360" s="8">
        <f t="shared" si="498"/>
        <v>74.25</v>
      </c>
      <c r="J8360" s="1">
        <v>18</v>
      </c>
      <c r="K8360" s="1">
        <v>25</v>
      </c>
      <c r="M8360" s="45"/>
      <c r="N8360" s="45"/>
      <c r="O8360" s="45"/>
      <c r="P8360" s="28"/>
      <c r="Q8360" s="28"/>
      <c r="R8360" s="25"/>
      <c r="Z8360"/>
    </row>
    <row r="8361" spans="1:26" x14ac:dyDescent="0.25">
      <c r="A8361" s="2" t="s">
        <v>6</v>
      </c>
      <c r="B8361" s="3">
        <v>2008</v>
      </c>
      <c r="C8361" s="3">
        <v>12</v>
      </c>
      <c r="D8361" s="3">
        <v>14</v>
      </c>
      <c r="E8361" s="3">
        <v>2</v>
      </c>
      <c r="F8361" s="42">
        <v>12.6</v>
      </c>
      <c r="G8361" s="8">
        <f t="shared" si="496"/>
        <v>18</v>
      </c>
      <c r="H8361" s="8">
        <f t="shared" si="497"/>
        <v>297</v>
      </c>
      <c r="I8361" s="8">
        <f t="shared" si="498"/>
        <v>74.25</v>
      </c>
      <c r="J8361" s="1">
        <v>18</v>
      </c>
      <c r="K8361" s="1">
        <v>25</v>
      </c>
      <c r="M8361" s="45"/>
      <c r="N8361" s="45"/>
      <c r="O8361" s="45"/>
      <c r="P8361" s="28"/>
      <c r="Q8361" s="28"/>
      <c r="R8361" s="25"/>
      <c r="Z8361"/>
    </row>
    <row r="8362" spans="1:26" x14ac:dyDescent="0.25">
      <c r="A8362" s="2" t="s">
        <v>6</v>
      </c>
      <c r="B8362" s="3">
        <v>2008</v>
      </c>
      <c r="C8362" s="3">
        <v>12</v>
      </c>
      <c r="D8362" s="3">
        <v>14</v>
      </c>
      <c r="E8362" s="3">
        <v>3</v>
      </c>
      <c r="F8362" s="42">
        <v>12.5</v>
      </c>
      <c r="G8362" s="8">
        <f t="shared" si="496"/>
        <v>18</v>
      </c>
      <c r="H8362" s="8">
        <f t="shared" si="497"/>
        <v>302.5</v>
      </c>
      <c r="I8362" s="8">
        <f t="shared" si="498"/>
        <v>75.625</v>
      </c>
      <c r="J8362" s="1">
        <v>18</v>
      </c>
      <c r="K8362" s="1">
        <v>25</v>
      </c>
      <c r="M8362" s="45"/>
      <c r="N8362" s="45"/>
      <c r="O8362" s="45"/>
      <c r="P8362" s="28"/>
      <c r="Q8362" s="28"/>
      <c r="R8362" s="25"/>
      <c r="Z8362"/>
    </row>
    <row r="8363" spans="1:26" x14ac:dyDescent="0.25">
      <c r="A8363" s="2" t="s">
        <v>6</v>
      </c>
      <c r="B8363" s="3">
        <v>2008</v>
      </c>
      <c r="C8363" s="3">
        <v>12</v>
      </c>
      <c r="D8363" s="3">
        <v>14</v>
      </c>
      <c r="E8363" s="3">
        <v>4</v>
      </c>
      <c r="F8363" s="42">
        <v>12.7</v>
      </c>
      <c r="G8363" s="8">
        <f t="shared" si="496"/>
        <v>18</v>
      </c>
      <c r="H8363" s="8">
        <f t="shared" si="497"/>
        <v>291.50000000000006</v>
      </c>
      <c r="I8363" s="8">
        <f t="shared" si="498"/>
        <v>72.875000000000014</v>
      </c>
      <c r="J8363" s="1">
        <v>18</v>
      </c>
      <c r="K8363" s="1">
        <v>25</v>
      </c>
      <c r="M8363" s="45"/>
      <c r="N8363" s="45"/>
      <c r="O8363" s="45"/>
      <c r="P8363" s="28"/>
      <c r="Q8363" s="28"/>
      <c r="R8363" s="25"/>
      <c r="Z8363"/>
    </row>
    <row r="8364" spans="1:26" x14ac:dyDescent="0.25">
      <c r="A8364" s="2" t="s">
        <v>6</v>
      </c>
      <c r="B8364" s="3">
        <v>2008</v>
      </c>
      <c r="C8364" s="3">
        <v>12</v>
      </c>
      <c r="D8364" s="3">
        <v>14</v>
      </c>
      <c r="E8364" s="3">
        <v>5</v>
      </c>
      <c r="F8364" s="42">
        <v>12.7</v>
      </c>
      <c r="G8364" s="8">
        <f t="shared" si="496"/>
        <v>18</v>
      </c>
      <c r="H8364" s="8">
        <f t="shared" si="497"/>
        <v>291.50000000000006</v>
      </c>
      <c r="I8364" s="8">
        <f t="shared" si="498"/>
        <v>72.875000000000014</v>
      </c>
      <c r="J8364" s="1">
        <v>18</v>
      </c>
      <c r="K8364" s="1">
        <v>25</v>
      </c>
      <c r="M8364" s="45"/>
      <c r="N8364" s="45"/>
      <c r="O8364" s="45"/>
      <c r="P8364" s="28"/>
      <c r="Q8364" s="28"/>
      <c r="R8364" s="25"/>
      <c r="Z8364"/>
    </row>
    <row r="8365" spans="1:26" x14ac:dyDescent="0.25">
      <c r="A8365" s="2" t="s">
        <v>6</v>
      </c>
      <c r="B8365" s="3">
        <v>2008</v>
      </c>
      <c r="C8365" s="3">
        <v>12</v>
      </c>
      <c r="D8365" s="3">
        <v>14</v>
      </c>
      <c r="E8365" s="3">
        <v>6</v>
      </c>
      <c r="F8365" s="42">
        <v>12.7</v>
      </c>
      <c r="G8365" s="8">
        <f t="shared" si="496"/>
        <v>18</v>
      </c>
      <c r="H8365" s="8">
        <f t="shared" si="497"/>
        <v>291.50000000000006</v>
      </c>
      <c r="I8365" s="8">
        <f t="shared" si="498"/>
        <v>72.875000000000014</v>
      </c>
      <c r="J8365" s="1">
        <v>18</v>
      </c>
      <c r="K8365" s="1">
        <v>25</v>
      </c>
      <c r="M8365" s="45"/>
      <c r="N8365" s="45"/>
      <c r="O8365" s="45"/>
      <c r="P8365" s="28"/>
      <c r="Q8365" s="28"/>
      <c r="R8365" s="25"/>
      <c r="Z8365"/>
    </row>
    <row r="8366" spans="1:26" x14ac:dyDescent="0.25">
      <c r="A8366" s="2" t="s">
        <v>6</v>
      </c>
      <c r="B8366" s="3">
        <v>2008</v>
      </c>
      <c r="C8366" s="3">
        <v>12</v>
      </c>
      <c r="D8366" s="3">
        <v>14</v>
      </c>
      <c r="E8366" s="3">
        <v>7</v>
      </c>
      <c r="F8366" s="42">
        <v>12.7</v>
      </c>
      <c r="G8366" s="8">
        <f t="shared" si="496"/>
        <v>18</v>
      </c>
      <c r="H8366" s="8">
        <f t="shared" si="497"/>
        <v>291.50000000000006</v>
      </c>
      <c r="I8366" s="8">
        <f t="shared" si="498"/>
        <v>72.875000000000014</v>
      </c>
      <c r="J8366" s="1">
        <v>18</v>
      </c>
      <c r="K8366" s="1">
        <v>25</v>
      </c>
      <c r="M8366" s="45"/>
      <c r="N8366" s="45"/>
      <c r="O8366" s="45"/>
      <c r="P8366" s="28"/>
      <c r="Q8366" s="28"/>
      <c r="R8366" s="25"/>
      <c r="Z8366"/>
    </row>
    <row r="8367" spans="1:26" x14ac:dyDescent="0.25">
      <c r="A8367" s="2" t="s">
        <v>6</v>
      </c>
      <c r="B8367" s="3">
        <v>2008</v>
      </c>
      <c r="C8367" s="3">
        <v>12</v>
      </c>
      <c r="D8367" s="3">
        <v>14</v>
      </c>
      <c r="E8367" s="3">
        <v>8</v>
      </c>
      <c r="F8367" s="42">
        <v>12.9</v>
      </c>
      <c r="G8367" s="8">
        <f t="shared" si="496"/>
        <v>18</v>
      </c>
      <c r="H8367" s="8">
        <f t="shared" si="497"/>
        <v>280.5</v>
      </c>
      <c r="I8367" s="8">
        <f t="shared" si="498"/>
        <v>70.125</v>
      </c>
      <c r="J8367" s="1">
        <v>18</v>
      </c>
      <c r="K8367" s="1">
        <v>25</v>
      </c>
      <c r="M8367" s="45"/>
      <c r="N8367" s="45"/>
      <c r="O8367" s="45"/>
      <c r="P8367" s="28"/>
      <c r="Q8367" s="28"/>
      <c r="R8367" s="25"/>
      <c r="Z8367"/>
    </row>
    <row r="8368" spans="1:26" x14ac:dyDescent="0.25">
      <c r="A8368" s="2" t="s">
        <v>6</v>
      </c>
      <c r="B8368" s="3">
        <v>2008</v>
      </c>
      <c r="C8368" s="3">
        <v>12</v>
      </c>
      <c r="D8368" s="3">
        <v>14</v>
      </c>
      <c r="E8368" s="3">
        <v>9</v>
      </c>
      <c r="F8368" s="42">
        <v>12.9</v>
      </c>
      <c r="G8368" s="8">
        <f t="shared" si="496"/>
        <v>18</v>
      </c>
      <c r="H8368" s="8">
        <f t="shared" si="497"/>
        <v>280.5</v>
      </c>
      <c r="I8368" s="8">
        <f t="shared" si="498"/>
        <v>70.125</v>
      </c>
      <c r="J8368" s="1">
        <v>18</v>
      </c>
      <c r="K8368" s="1">
        <v>25</v>
      </c>
      <c r="M8368" s="45"/>
      <c r="N8368" s="45"/>
      <c r="O8368" s="45"/>
      <c r="P8368" s="28"/>
      <c r="Q8368" s="28"/>
      <c r="R8368" s="25"/>
      <c r="Z8368"/>
    </row>
    <row r="8369" spans="1:26" x14ac:dyDescent="0.25">
      <c r="A8369" s="2" t="s">
        <v>6</v>
      </c>
      <c r="B8369" s="3">
        <v>2008</v>
      </c>
      <c r="C8369" s="3">
        <v>12</v>
      </c>
      <c r="D8369" s="3">
        <v>14</v>
      </c>
      <c r="E8369" s="3">
        <v>10</v>
      </c>
      <c r="F8369" s="42">
        <v>13.3</v>
      </c>
      <c r="G8369" s="8">
        <f t="shared" si="496"/>
        <v>18</v>
      </c>
      <c r="H8369" s="8">
        <f t="shared" si="497"/>
        <v>258.49999999999994</v>
      </c>
      <c r="I8369" s="8">
        <f t="shared" si="498"/>
        <v>64.624999999999986</v>
      </c>
      <c r="J8369" s="1">
        <v>18</v>
      </c>
      <c r="K8369" s="1">
        <v>25</v>
      </c>
      <c r="M8369" s="45"/>
      <c r="N8369" s="45"/>
      <c r="O8369" s="45"/>
      <c r="P8369" s="28"/>
      <c r="Q8369" s="28"/>
      <c r="R8369" s="25"/>
      <c r="Z8369"/>
    </row>
    <row r="8370" spans="1:26" x14ac:dyDescent="0.25">
      <c r="A8370" s="2" t="s">
        <v>6</v>
      </c>
      <c r="B8370" s="3">
        <v>2008</v>
      </c>
      <c r="C8370" s="3">
        <v>12</v>
      </c>
      <c r="D8370" s="3">
        <v>14</v>
      </c>
      <c r="E8370" s="3">
        <v>11</v>
      </c>
      <c r="F8370" s="42">
        <v>13.7</v>
      </c>
      <c r="G8370" s="8">
        <f t="shared" si="496"/>
        <v>18</v>
      </c>
      <c r="H8370" s="8">
        <f t="shared" si="497"/>
        <v>236.50000000000003</v>
      </c>
      <c r="I8370" s="8">
        <f t="shared" si="498"/>
        <v>59.125000000000007</v>
      </c>
      <c r="J8370" s="1">
        <v>18</v>
      </c>
      <c r="K8370" s="1">
        <v>25</v>
      </c>
      <c r="M8370" s="45"/>
      <c r="N8370" s="45"/>
      <c r="O8370" s="45"/>
      <c r="P8370" s="28"/>
      <c r="Q8370" s="28"/>
      <c r="R8370" s="25"/>
      <c r="Z8370"/>
    </row>
    <row r="8371" spans="1:26" x14ac:dyDescent="0.25">
      <c r="A8371" s="2" t="s">
        <v>6</v>
      </c>
      <c r="B8371" s="3">
        <v>2008</v>
      </c>
      <c r="C8371" s="3">
        <v>12</v>
      </c>
      <c r="D8371" s="3">
        <v>14</v>
      </c>
      <c r="E8371" s="3">
        <v>12</v>
      </c>
      <c r="F8371" s="42">
        <v>13.8</v>
      </c>
      <c r="G8371" s="8">
        <f t="shared" si="496"/>
        <v>18</v>
      </c>
      <c r="H8371" s="8">
        <f t="shared" si="497"/>
        <v>230.99999999999997</v>
      </c>
      <c r="I8371" s="8">
        <f t="shared" si="498"/>
        <v>57.749999999999993</v>
      </c>
      <c r="J8371" s="1">
        <v>18</v>
      </c>
      <c r="K8371" s="1">
        <v>25</v>
      </c>
      <c r="M8371" s="45"/>
      <c r="N8371" s="45"/>
      <c r="O8371" s="45"/>
      <c r="P8371" s="28"/>
      <c r="Q8371" s="28"/>
      <c r="R8371" s="25"/>
      <c r="Z8371"/>
    </row>
    <row r="8372" spans="1:26" x14ac:dyDescent="0.25">
      <c r="A8372" s="2" t="s">
        <v>6</v>
      </c>
      <c r="B8372" s="3">
        <v>2008</v>
      </c>
      <c r="C8372" s="3">
        <v>12</v>
      </c>
      <c r="D8372" s="3">
        <v>14</v>
      </c>
      <c r="E8372" s="3">
        <v>13</v>
      </c>
      <c r="F8372" s="42">
        <v>13.7</v>
      </c>
      <c r="G8372" s="8">
        <f t="shared" si="496"/>
        <v>18</v>
      </c>
      <c r="H8372" s="8">
        <f t="shared" si="497"/>
        <v>236.50000000000003</v>
      </c>
      <c r="I8372" s="8">
        <f t="shared" si="498"/>
        <v>59.125000000000007</v>
      </c>
      <c r="J8372" s="1">
        <v>18</v>
      </c>
      <c r="K8372" s="1">
        <v>25</v>
      </c>
      <c r="M8372" s="45"/>
      <c r="N8372" s="45"/>
      <c r="O8372" s="45"/>
      <c r="P8372" s="28"/>
      <c r="Q8372" s="28"/>
      <c r="R8372" s="25"/>
      <c r="Z8372"/>
    </row>
    <row r="8373" spans="1:26" x14ac:dyDescent="0.25">
      <c r="A8373" s="2" t="s">
        <v>6</v>
      </c>
      <c r="B8373" s="3">
        <v>2008</v>
      </c>
      <c r="C8373" s="3">
        <v>12</v>
      </c>
      <c r="D8373" s="3">
        <v>14</v>
      </c>
      <c r="E8373" s="3">
        <v>14</v>
      </c>
      <c r="F8373" s="42">
        <v>13.5</v>
      </c>
      <c r="G8373" s="8">
        <f t="shared" si="496"/>
        <v>18</v>
      </c>
      <c r="H8373" s="8">
        <f t="shared" si="497"/>
        <v>247.5</v>
      </c>
      <c r="I8373" s="8">
        <f t="shared" si="498"/>
        <v>61.875</v>
      </c>
      <c r="J8373" s="1">
        <v>18</v>
      </c>
      <c r="K8373" s="1">
        <v>25</v>
      </c>
      <c r="M8373" s="45"/>
      <c r="N8373" s="45"/>
      <c r="O8373" s="45"/>
      <c r="P8373" s="28"/>
      <c r="Q8373" s="28"/>
      <c r="R8373" s="25"/>
      <c r="Z8373"/>
    </row>
    <row r="8374" spans="1:26" x14ac:dyDescent="0.25">
      <c r="A8374" s="2" t="s">
        <v>6</v>
      </c>
      <c r="B8374" s="3">
        <v>2008</v>
      </c>
      <c r="C8374" s="3">
        <v>12</v>
      </c>
      <c r="D8374" s="3">
        <v>14</v>
      </c>
      <c r="E8374" s="3">
        <v>15</v>
      </c>
      <c r="F8374" s="42">
        <v>13</v>
      </c>
      <c r="G8374" s="8">
        <f t="shared" si="496"/>
        <v>18</v>
      </c>
      <c r="H8374" s="8">
        <f t="shared" si="497"/>
        <v>275</v>
      </c>
      <c r="I8374" s="8">
        <f t="shared" si="498"/>
        <v>68.75</v>
      </c>
      <c r="J8374" s="1">
        <v>18</v>
      </c>
      <c r="K8374" s="1">
        <v>25</v>
      </c>
      <c r="M8374" s="45"/>
      <c r="N8374" s="45"/>
      <c r="O8374" s="45"/>
      <c r="P8374" s="28"/>
      <c r="Q8374" s="28"/>
      <c r="R8374" s="25"/>
      <c r="Z8374"/>
    </row>
    <row r="8375" spans="1:26" x14ac:dyDescent="0.25">
      <c r="A8375" s="2" t="s">
        <v>6</v>
      </c>
      <c r="B8375" s="3">
        <v>2008</v>
      </c>
      <c r="C8375" s="3">
        <v>12</v>
      </c>
      <c r="D8375" s="3">
        <v>14</v>
      </c>
      <c r="E8375" s="3">
        <v>16</v>
      </c>
      <c r="F8375" s="42">
        <v>12.9</v>
      </c>
      <c r="G8375" s="8">
        <f t="shared" si="496"/>
        <v>18</v>
      </c>
      <c r="H8375" s="8">
        <f t="shared" si="497"/>
        <v>280.5</v>
      </c>
      <c r="I8375" s="8">
        <f t="shared" si="498"/>
        <v>70.125</v>
      </c>
      <c r="J8375" s="1">
        <v>18</v>
      </c>
      <c r="K8375" s="1">
        <v>25</v>
      </c>
      <c r="M8375" s="45"/>
      <c r="N8375" s="45"/>
      <c r="O8375" s="45"/>
      <c r="P8375" s="28"/>
      <c r="Q8375" s="28"/>
      <c r="R8375" s="25"/>
      <c r="Z8375"/>
    </row>
    <row r="8376" spans="1:26" x14ac:dyDescent="0.25">
      <c r="A8376" s="2" t="s">
        <v>6</v>
      </c>
      <c r="B8376" s="3">
        <v>2008</v>
      </c>
      <c r="C8376" s="3">
        <v>12</v>
      </c>
      <c r="D8376" s="3">
        <v>14</v>
      </c>
      <c r="E8376" s="3">
        <v>17</v>
      </c>
      <c r="F8376" s="42">
        <v>13</v>
      </c>
      <c r="G8376" s="8">
        <f t="shared" si="496"/>
        <v>18</v>
      </c>
      <c r="H8376" s="8">
        <f t="shared" si="497"/>
        <v>275</v>
      </c>
      <c r="I8376" s="8">
        <f t="shared" si="498"/>
        <v>68.75</v>
      </c>
      <c r="J8376" s="1">
        <v>18</v>
      </c>
      <c r="K8376" s="1">
        <v>25</v>
      </c>
      <c r="M8376" s="45"/>
      <c r="N8376" s="45"/>
      <c r="O8376" s="45"/>
      <c r="P8376" s="28"/>
      <c r="Q8376" s="28"/>
      <c r="R8376" s="25"/>
      <c r="Z8376"/>
    </row>
    <row r="8377" spans="1:26" x14ac:dyDescent="0.25">
      <c r="A8377" s="2" t="s">
        <v>6</v>
      </c>
      <c r="B8377" s="3">
        <v>2008</v>
      </c>
      <c r="C8377" s="3">
        <v>12</v>
      </c>
      <c r="D8377" s="3">
        <v>14</v>
      </c>
      <c r="E8377" s="3">
        <v>18</v>
      </c>
      <c r="F8377" s="42">
        <v>12.5</v>
      </c>
      <c r="G8377" s="8">
        <f t="shared" si="496"/>
        <v>18</v>
      </c>
      <c r="H8377" s="8">
        <f t="shared" si="497"/>
        <v>302.5</v>
      </c>
      <c r="I8377" s="8">
        <f t="shared" si="498"/>
        <v>75.625</v>
      </c>
      <c r="J8377" s="1">
        <v>18</v>
      </c>
      <c r="K8377" s="1">
        <v>25</v>
      </c>
      <c r="M8377" s="45"/>
      <c r="N8377" s="45"/>
      <c r="O8377" s="45"/>
      <c r="P8377" s="28"/>
      <c r="Q8377" s="28"/>
      <c r="R8377" s="25"/>
      <c r="Z8377"/>
    </row>
    <row r="8378" spans="1:26" x14ac:dyDescent="0.25">
      <c r="A8378" s="2" t="s">
        <v>6</v>
      </c>
      <c r="B8378" s="3">
        <v>2008</v>
      </c>
      <c r="C8378" s="3">
        <v>12</v>
      </c>
      <c r="D8378" s="3">
        <v>14</v>
      </c>
      <c r="E8378" s="3">
        <v>19</v>
      </c>
      <c r="F8378" s="42">
        <v>12.3</v>
      </c>
      <c r="G8378" s="8">
        <f t="shared" si="496"/>
        <v>18</v>
      </c>
      <c r="H8378" s="8">
        <f t="shared" si="497"/>
        <v>313.49999999999994</v>
      </c>
      <c r="I8378" s="8">
        <f t="shared" si="498"/>
        <v>78.374999999999986</v>
      </c>
      <c r="J8378" s="1">
        <v>18</v>
      </c>
      <c r="K8378" s="1">
        <v>25</v>
      </c>
      <c r="M8378" s="45"/>
      <c r="N8378" s="45"/>
      <c r="O8378" s="45"/>
      <c r="P8378" s="28"/>
      <c r="Q8378" s="28"/>
      <c r="R8378" s="25"/>
      <c r="Z8378"/>
    </row>
    <row r="8379" spans="1:26" x14ac:dyDescent="0.25">
      <c r="A8379" s="2" t="s">
        <v>6</v>
      </c>
      <c r="B8379" s="3">
        <v>2008</v>
      </c>
      <c r="C8379" s="3">
        <v>12</v>
      </c>
      <c r="D8379" s="3">
        <v>14</v>
      </c>
      <c r="E8379" s="3">
        <v>20</v>
      </c>
      <c r="F8379" s="42">
        <v>12.4</v>
      </c>
      <c r="G8379" s="8">
        <f t="shared" si="496"/>
        <v>18</v>
      </c>
      <c r="H8379" s="8">
        <f t="shared" si="497"/>
        <v>308</v>
      </c>
      <c r="I8379" s="8">
        <f t="shared" si="498"/>
        <v>77</v>
      </c>
      <c r="J8379" s="1">
        <v>18</v>
      </c>
      <c r="K8379" s="1">
        <v>25</v>
      </c>
      <c r="M8379" s="45"/>
      <c r="N8379" s="45"/>
      <c r="O8379" s="45"/>
      <c r="P8379" s="28"/>
      <c r="Q8379" s="28"/>
      <c r="R8379" s="25"/>
      <c r="Z8379"/>
    </row>
    <row r="8380" spans="1:26" x14ac:dyDescent="0.25">
      <c r="A8380" s="2" t="s">
        <v>6</v>
      </c>
      <c r="B8380" s="3">
        <v>2008</v>
      </c>
      <c r="C8380" s="3">
        <v>12</v>
      </c>
      <c r="D8380" s="3">
        <v>14</v>
      </c>
      <c r="E8380" s="3">
        <v>21</v>
      </c>
      <c r="F8380" s="42">
        <v>12.3</v>
      </c>
      <c r="G8380" s="8">
        <f t="shared" si="496"/>
        <v>18</v>
      </c>
      <c r="H8380" s="8">
        <f t="shared" si="497"/>
        <v>313.49999999999994</v>
      </c>
      <c r="I8380" s="8">
        <f t="shared" si="498"/>
        <v>78.374999999999986</v>
      </c>
      <c r="J8380" s="1">
        <v>18</v>
      </c>
      <c r="K8380" s="1">
        <v>25</v>
      </c>
      <c r="M8380" s="45"/>
      <c r="N8380" s="45"/>
      <c r="O8380" s="45"/>
      <c r="P8380" s="28"/>
      <c r="Q8380" s="28"/>
      <c r="R8380" s="25"/>
      <c r="Z8380"/>
    </row>
    <row r="8381" spans="1:26" x14ac:dyDescent="0.25">
      <c r="A8381" s="2" t="s">
        <v>6</v>
      </c>
      <c r="B8381" s="3">
        <v>2008</v>
      </c>
      <c r="C8381" s="3">
        <v>12</v>
      </c>
      <c r="D8381" s="3">
        <v>14</v>
      </c>
      <c r="E8381" s="3">
        <v>22</v>
      </c>
      <c r="F8381" s="42">
        <v>12</v>
      </c>
      <c r="G8381" s="8">
        <f t="shared" si="496"/>
        <v>18</v>
      </c>
      <c r="H8381" s="8">
        <f t="shared" si="497"/>
        <v>330</v>
      </c>
      <c r="I8381" s="8">
        <f t="shared" si="498"/>
        <v>82.5</v>
      </c>
      <c r="J8381" s="1">
        <v>18</v>
      </c>
      <c r="K8381" s="1">
        <v>25</v>
      </c>
      <c r="M8381" s="45"/>
      <c r="N8381" s="45"/>
      <c r="O8381" s="45"/>
      <c r="P8381" s="28"/>
      <c r="Q8381" s="28"/>
      <c r="R8381" s="25"/>
      <c r="Z8381"/>
    </row>
    <row r="8382" spans="1:26" x14ac:dyDescent="0.25">
      <c r="A8382" s="2" t="s">
        <v>6</v>
      </c>
      <c r="B8382" s="3">
        <v>2008</v>
      </c>
      <c r="C8382" s="3">
        <v>12</v>
      </c>
      <c r="D8382" s="3">
        <v>14</v>
      </c>
      <c r="E8382" s="3">
        <v>23</v>
      </c>
      <c r="F8382" s="42">
        <v>11.6</v>
      </c>
      <c r="G8382" s="8">
        <f t="shared" si="496"/>
        <v>18</v>
      </c>
      <c r="H8382" s="8">
        <f t="shared" si="497"/>
        <v>352</v>
      </c>
      <c r="I8382" s="8">
        <f t="shared" si="498"/>
        <v>88</v>
      </c>
      <c r="J8382" s="1">
        <v>18</v>
      </c>
      <c r="K8382" s="1">
        <v>25</v>
      </c>
      <c r="M8382" s="45"/>
      <c r="N8382" s="45"/>
      <c r="O8382" s="45"/>
      <c r="P8382" s="28"/>
      <c r="Q8382" s="28"/>
      <c r="R8382" s="25"/>
      <c r="Z8382"/>
    </row>
    <row r="8383" spans="1:26" x14ac:dyDescent="0.25">
      <c r="A8383" s="2" t="s">
        <v>6</v>
      </c>
      <c r="B8383" s="3">
        <v>2008</v>
      </c>
      <c r="C8383" s="3">
        <v>12</v>
      </c>
      <c r="D8383" s="3">
        <v>15</v>
      </c>
      <c r="E8383" s="3">
        <v>0</v>
      </c>
      <c r="F8383" s="42">
        <v>11</v>
      </c>
      <c r="G8383" s="8">
        <f t="shared" si="496"/>
        <v>18</v>
      </c>
      <c r="H8383" s="8">
        <f t="shared" si="497"/>
        <v>385</v>
      </c>
      <c r="I8383" s="8">
        <f t="shared" si="498"/>
        <v>96.25</v>
      </c>
      <c r="J8383" s="1">
        <v>18</v>
      </c>
      <c r="K8383" s="1">
        <v>25</v>
      </c>
      <c r="M8383" s="45"/>
      <c r="N8383" s="45"/>
      <c r="O8383" s="45"/>
      <c r="P8383" s="28"/>
      <c r="Q8383" s="28"/>
      <c r="R8383" s="25"/>
      <c r="Z8383"/>
    </row>
    <row r="8384" spans="1:26" x14ac:dyDescent="0.25">
      <c r="A8384" s="2" t="s">
        <v>6</v>
      </c>
      <c r="B8384" s="3">
        <v>2008</v>
      </c>
      <c r="C8384" s="3">
        <v>12</v>
      </c>
      <c r="D8384" s="3">
        <v>15</v>
      </c>
      <c r="E8384" s="3">
        <v>1</v>
      </c>
      <c r="F8384" s="42">
        <v>9.9</v>
      </c>
      <c r="G8384" s="8">
        <f t="shared" si="496"/>
        <v>18</v>
      </c>
      <c r="H8384" s="8">
        <f t="shared" si="497"/>
        <v>445.5</v>
      </c>
      <c r="I8384" s="8">
        <f t="shared" si="498"/>
        <v>111.375</v>
      </c>
      <c r="J8384" s="1">
        <v>18</v>
      </c>
      <c r="K8384" s="1">
        <v>25</v>
      </c>
      <c r="M8384" s="45"/>
      <c r="N8384" s="45"/>
      <c r="O8384" s="45"/>
      <c r="P8384" s="28"/>
      <c r="Q8384" s="28"/>
      <c r="R8384" s="25"/>
      <c r="Z8384"/>
    </row>
    <row r="8385" spans="1:26" x14ac:dyDescent="0.25">
      <c r="A8385" s="2" t="s">
        <v>6</v>
      </c>
      <c r="B8385" s="3">
        <v>2008</v>
      </c>
      <c r="C8385" s="3">
        <v>12</v>
      </c>
      <c r="D8385" s="3">
        <v>15</v>
      </c>
      <c r="E8385" s="3">
        <v>2</v>
      </c>
      <c r="F8385" s="42">
        <v>8.8000000000000007</v>
      </c>
      <c r="G8385" s="8">
        <f t="shared" si="496"/>
        <v>18</v>
      </c>
      <c r="H8385" s="8">
        <f t="shared" si="497"/>
        <v>505.99999999999994</v>
      </c>
      <c r="I8385" s="8">
        <f t="shared" si="498"/>
        <v>126.49999999999999</v>
      </c>
      <c r="J8385" s="1">
        <v>18</v>
      </c>
      <c r="K8385" s="1">
        <v>25</v>
      </c>
      <c r="M8385" s="45"/>
      <c r="N8385" s="45"/>
      <c r="O8385" s="45"/>
      <c r="P8385" s="28"/>
      <c r="Q8385" s="28"/>
      <c r="R8385" s="25"/>
      <c r="Z8385"/>
    </row>
    <row r="8386" spans="1:26" x14ac:dyDescent="0.25">
      <c r="A8386" s="2" t="s">
        <v>6</v>
      </c>
      <c r="B8386" s="3">
        <v>2008</v>
      </c>
      <c r="C8386" s="3">
        <v>12</v>
      </c>
      <c r="D8386" s="3">
        <v>15</v>
      </c>
      <c r="E8386" s="3">
        <v>3</v>
      </c>
      <c r="F8386" s="42">
        <v>8.6999999999999993</v>
      </c>
      <c r="G8386" s="8">
        <f t="shared" si="496"/>
        <v>18</v>
      </c>
      <c r="H8386" s="8">
        <f t="shared" si="497"/>
        <v>511.50000000000006</v>
      </c>
      <c r="I8386" s="8">
        <f t="shared" si="498"/>
        <v>127.87500000000001</v>
      </c>
      <c r="J8386" s="1">
        <v>18</v>
      </c>
      <c r="K8386" s="1">
        <v>25</v>
      </c>
      <c r="M8386" s="45"/>
      <c r="N8386" s="45"/>
      <c r="O8386" s="45"/>
      <c r="P8386" s="28"/>
      <c r="Q8386" s="28"/>
      <c r="R8386" s="25"/>
      <c r="Z8386"/>
    </row>
    <row r="8387" spans="1:26" x14ac:dyDescent="0.25">
      <c r="A8387" s="2" t="s">
        <v>6</v>
      </c>
      <c r="B8387" s="3">
        <v>2008</v>
      </c>
      <c r="C8387" s="3">
        <v>12</v>
      </c>
      <c r="D8387" s="3">
        <v>15</v>
      </c>
      <c r="E8387" s="3">
        <v>4</v>
      </c>
      <c r="F8387" s="42">
        <v>8.8000000000000007</v>
      </c>
      <c r="G8387" s="8">
        <f t="shared" si="496"/>
        <v>18</v>
      </c>
      <c r="H8387" s="8">
        <f t="shared" si="497"/>
        <v>505.99999999999994</v>
      </c>
      <c r="I8387" s="8">
        <f t="shared" si="498"/>
        <v>126.49999999999999</v>
      </c>
      <c r="J8387" s="1">
        <v>18</v>
      </c>
      <c r="K8387" s="1">
        <v>25</v>
      </c>
      <c r="M8387" s="45"/>
      <c r="N8387" s="45"/>
      <c r="O8387" s="45"/>
      <c r="P8387" s="28"/>
      <c r="Q8387" s="28"/>
      <c r="R8387" s="25"/>
      <c r="Z8387"/>
    </row>
    <row r="8388" spans="1:26" x14ac:dyDescent="0.25">
      <c r="A8388" s="2" t="s">
        <v>6</v>
      </c>
      <c r="B8388" s="3">
        <v>2008</v>
      </c>
      <c r="C8388" s="3">
        <v>12</v>
      </c>
      <c r="D8388" s="3">
        <v>15</v>
      </c>
      <c r="E8388" s="3">
        <v>5</v>
      </c>
      <c r="F8388" s="42">
        <v>8.6999999999999993</v>
      </c>
      <c r="G8388" s="8">
        <f t="shared" si="496"/>
        <v>18</v>
      </c>
      <c r="H8388" s="8">
        <f t="shared" si="497"/>
        <v>511.50000000000006</v>
      </c>
      <c r="I8388" s="8">
        <f t="shared" si="498"/>
        <v>127.87500000000001</v>
      </c>
      <c r="J8388" s="1">
        <v>18</v>
      </c>
      <c r="K8388" s="1">
        <v>25</v>
      </c>
      <c r="M8388" s="45"/>
      <c r="N8388" s="45"/>
      <c r="O8388" s="45"/>
      <c r="P8388" s="28"/>
      <c r="Q8388" s="28"/>
      <c r="R8388" s="25"/>
      <c r="Z8388"/>
    </row>
    <row r="8389" spans="1:26" x14ac:dyDescent="0.25">
      <c r="A8389" s="2" t="s">
        <v>6</v>
      </c>
      <c r="B8389" s="3">
        <v>2008</v>
      </c>
      <c r="C8389" s="3">
        <v>12</v>
      </c>
      <c r="D8389" s="3">
        <v>15</v>
      </c>
      <c r="E8389" s="3">
        <v>6</v>
      </c>
      <c r="F8389" s="42">
        <v>8.4</v>
      </c>
      <c r="G8389" s="8">
        <f t="shared" si="496"/>
        <v>18</v>
      </c>
      <c r="H8389" s="8">
        <f t="shared" si="497"/>
        <v>528</v>
      </c>
      <c r="I8389" s="8">
        <f t="shared" si="498"/>
        <v>132</v>
      </c>
      <c r="J8389" s="1">
        <v>18</v>
      </c>
      <c r="K8389" s="1">
        <v>25</v>
      </c>
      <c r="M8389" s="45"/>
      <c r="N8389" s="45"/>
      <c r="O8389" s="45"/>
      <c r="P8389" s="28"/>
      <c r="Q8389" s="28"/>
      <c r="R8389" s="25"/>
      <c r="Z8389"/>
    </row>
    <row r="8390" spans="1:26" x14ac:dyDescent="0.25">
      <c r="A8390" s="2" t="s">
        <v>6</v>
      </c>
      <c r="B8390" s="3">
        <v>2008</v>
      </c>
      <c r="C8390" s="3">
        <v>12</v>
      </c>
      <c r="D8390" s="3">
        <v>15</v>
      </c>
      <c r="E8390" s="3">
        <v>7</v>
      </c>
      <c r="F8390" s="42">
        <v>8.5</v>
      </c>
      <c r="G8390" s="8">
        <f t="shared" si="496"/>
        <v>18</v>
      </c>
      <c r="H8390" s="8">
        <f t="shared" si="497"/>
        <v>522.5</v>
      </c>
      <c r="I8390" s="8">
        <f t="shared" si="498"/>
        <v>130.625</v>
      </c>
      <c r="J8390" s="1">
        <v>18</v>
      </c>
      <c r="K8390" s="1">
        <v>25</v>
      </c>
      <c r="M8390" s="45"/>
      <c r="N8390" s="45"/>
      <c r="O8390" s="45"/>
      <c r="P8390" s="28"/>
      <c r="Q8390" s="28"/>
      <c r="R8390" s="25"/>
      <c r="Z8390"/>
    </row>
    <row r="8391" spans="1:26" x14ac:dyDescent="0.25">
      <c r="A8391" s="2" t="s">
        <v>6</v>
      </c>
      <c r="B8391" s="3">
        <v>2008</v>
      </c>
      <c r="C8391" s="3">
        <v>12</v>
      </c>
      <c r="D8391" s="3">
        <v>15</v>
      </c>
      <c r="E8391" s="3">
        <v>8</v>
      </c>
      <c r="F8391" s="42">
        <v>8.5</v>
      </c>
      <c r="G8391" s="8">
        <f t="shared" ref="G8391:G8454" si="499">IF(A8391="Inverno", $G$3, $G$2)</f>
        <v>18</v>
      </c>
      <c r="H8391" s="8">
        <f t="shared" si="497"/>
        <v>522.5</v>
      </c>
      <c r="I8391" s="8">
        <f t="shared" si="498"/>
        <v>130.625</v>
      </c>
      <c r="J8391" s="1">
        <v>18</v>
      </c>
      <c r="K8391" s="1">
        <v>25</v>
      </c>
      <c r="M8391" s="45"/>
      <c r="N8391" s="45"/>
      <c r="O8391" s="45"/>
      <c r="P8391" s="28"/>
      <c r="Q8391" s="28"/>
      <c r="R8391" s="25"/>
      <c r="Z8391"/>
    </row>
    <row r="8392" spans="1:26" x14ac:dyDescent="0.25">
      <c r="A8392" s="2" t="s">
        <v>6</v>
      </c>
      <c r="B8392" s="3">
        <v>2008</v>
      </c>
      <c r="C8392" s="3">
        <v>12</v>
      </c>
      <c r="D8392" s="3">
        <v>15</v>
      </c>
      <c r="E8392" s="3">
        <v>9</v>
      </c>
      <c r="F8392" s="42">
        <v>8.3000000000000007</v>
      </c>
      <c r="G8392" s="8">
        <f t="shared" si="499"/>
        <v>18</v>
      </c>
      <c r="H8392" s="8">
        <f t="shared" ref="H8392:H8455" si="500">IF(F8392&gt;G8392,0,$D$3*(G8392-F8392)/$D$4)</f>
        <v>533.5</v>
      </c>
      <c r="I8392" s="8">
        <f t="shared" ref="I8392:I8455" si="501">H8392/$G$4</f>
        <v>133.375</v>
      </c>
      <c r="J8392" s="1">
        <v>18</v>
      </c>
      <c r="K8392" s="1">
        <v>25</v>
      </c>
      <c r="M8392" s="45"/>
      <c r="N8392" s="45"/>
      <c r="O8392" s="45"/>
      <c r="P8392" s="28"/>
      <c r="Q8392" s="28"/>
      <c r="R8392" s="25"/>
      <c r="Z8392"/>
    </row>
    <row r="8393" spans="1:26" x14ac:dyDescent="0.25">
      <c r="A8393" s="2" t="s">
        <v>6</v>
      </c>
      <c r="B8393" s="3">
        <v>2008</v>
      </c>
      <c r="C8393" s="3">
        <v>12</v>
      </c>
      <c r="D8393" s="3">
        <v>15</v>
      </c>
      <c r="E8393" s="3">
        <v>10</v>
      </c>
      <c r="F8393" s="42">
        <v>9.3000000000000007</v>
      </c>
      <c r="G8393" s="8">
        <f t="shared" si="499"/>
        <v>18</v>
      </c>
      <c r="H8393" s="8">
        <f t="shared" si="500"/>
        <v>478.49999999999994</v>
      </c>
      <c r="I8393" s="8">
        <f t="shared" si="501"/>
        <v>119.62499999999999</v>
      </c>
      <c r="J8393" s="1">
        <v>18</v>
      </c>
      <c r="K8393" s="1">
        <v>25</v>
      </c>
      <c r="M8393" s="45"/>
      <c r="N8393" s="45"/>
      <c r="O8393" s="45"/>
      <c r="P8393" s="28"/>
      <c r="Q8393" s="28"/>
      <c r="R8393" s="25"/>
      <c r="Z8393"/>
    </row>
    <row r="8394" spans="1:26" x14ac:dyDescent="0.25">
      <c r="A8394" s="2" t="s">
        <v>6</v>
      </c>
      <c r="B8394" s="3">
        <v>2008</v>
      </c>
      <c r="C8394" s="3">
        <v>12</v>
      </c>
      <c r="D8394" s="3">
        <v>15</v>
      </c>
      <c r="E8394" s="3">
        <v>11</v>
      </c>
      <c r="F8394" s="42">
        <v>10.199999999999999</v>
      </c>
      <c r="G8394" s="8">
        <f t="shared" si="499"/>
        <v>18</v>
      </c>
      <c r="H8394" s="8">
        <f t="shared" si="500"/>
        <v>429.00000000000006</v>
      </c>
      <c r="I8394" s="8">
        <f t="shared" si="501"/>
        <v>107.25000000000001</v>
      </c>
      <c r="J8394" s="1">
        <v>18</v>
      </c>
      <c r="K8394" s="1">
        <v>25</v>
      </c>
      <c r="M8394" s="45"/>
      <c r="N8394" s="45"/>
      <c r="O8394" s="45"/>
      <c r="P8394" s="28"/>
      <c r="Q8394" s="28"/>
      <c r="R8394" s="25"/>
      <c r="Z8394"/>
    </row>
    <row r="8395" spans="1:26" x14ac:dyDescent="0.25">
      <c r="A8395" s="2" t="s">
        <v>6</v>
      </c>
      <c r="B8395" s="3">
        <v>2008</v>
      </c>
      <c r="C8395" s="3">
        <v>12</v>
      </c>
      <c r="D8395" s="3">
        <v>15</v>
      </c>
      <c r="E8395" s="3">
        <v>12</v>
      </c>
      <c r="F8395" s="42">
        <v>10.8</v>
      </c>
      <c r="G8395" s="8">
        <f t="shared" si="499"/>
        <v>18</v>
      </c>
      <c r="H8395" s="8">
        <f t="shared" si="500"/>
        <v>395.99999999999994</v>
      </c>
      <c r="I8395" s="8">
        <f t="shared" si="501"/>
        <v>98.999999999999986</v>
      </c>
      <c r="J8395" s="1">
        <v>18</v>
      </c>
      <c r="K8395" s="1">
        <v>25</v>
      </c>
      <c r="M8395" s="45"/>
      <c r="N8395" s="45"/>
      <c r="O8395" s="45"/>
      <c r="P8395" s="28"/>
      <c r="Q8395" s="28"/>
      <c r="R8395" s="25"/>
      <c r="Z8395"/>
    </row>
    <row r="8396" spans="1:26" x14ac:dyDescent="0.25">
      <c r="A8396" s="2" t="s">
        <v>6</v>
      </c>
      <c r="B8396" s="3">
        <v>2008</v>
      </c>
      <c r="C8396" s="3">
        <v>12</v>
      </c>
      <c r="D8396" s="3">
        <v>15</v>
      </c>
      <c r="E8396" s="3">
        <v>13</v>
      </c>
      <c r="F8396" s="42">
        <v>11.2</v>
      </c>
      <c r="G8396" s="8">
        <f t="shared" si="499"/>
        <v>18</v>
      </c>
      <c r="H8396" s="8">
        <f t="shared" si="500"/>
        <v>374.00000000000006</v>
      </c>
      <c r="I8396" s="8">
        <f t="shared" si="501"/>
        <v>93.500000000000014</v>
      </c>
      <c r="J8396" s="1">
        <v>18</v>
      </c>
      <c r="K8396" s="1">
        <v>25</v>
      </c>
      <c r="M8396" s="45"/>
      <c r="N8396" s="45"/>
      <c r="O8396" s="45"/>
      <c r="P8396" s="28"/>
      <c r="Q8396" s="28"/>
      <c r="R8396" s="25"/>
      <c r="Z8396"/>
    </row>
    <row r="8397" spans="1:26" x14ac:dyDescent="0.25">
      <c r="A8397" s="2" t="s">
        <v>6</v>
      </c>
      <c r="B8397" s="3">
        <v>2008</v>
      </c>
      <c r="C8397" s="3">
        <v>12</v>
      </c>
      <c r="D8397" s="3">
        <v>15</v>
      </c>
      <c r="E8397" s="3">
        <v>14</v>
      </c>
      <c r="F8397" s="42">
        <v>11.2</v>
      </c>
      <c r="G8397" s="8">
        <f t="shared" si="499"/>
        <v>18</v>
      </c>
      <c r="H8397" s="8">
        <f t="shared" si="500"/>
        <v>374.00000000000006</v>
      </c>
      <c r="I8397" s="8">
        <f t="shared" si="501"/>
        <v>93.500000000000014</v>
      </c>
      <c r="J8397" s="1">
        <v>18</v>
      </c>
      <c r="K8397" s="1">
        <v>25</v>
      </c>
      <c r="M8397" s="45"/>
      <c r="N8397" s="45"/>
      <c r="O8397" s="45"/>
      <c r="P8397" s="28"/>
      <c r="Q8397" s="28"/>
      <c r="R8397" s="25"/>
      <c r="Z8397"/>
    </row>
    <row r="8398" spans="1:26" x14ac:dyDescent="0.25">
      <c r="A8398" s="2" t="s">
        <v>6</v>
      </c>
      <c r="B8398" s="3">
        <v>2008</v>
      </c>
      <c r="C8398" s="3">
        <v>12</v>
      </c>
      <c r="D8398" s="3">
        <v>15</v>
      </c>
      <c r="E8398" s="3">
        <v>15</v>
      </c>
      <c r="F8398" s="42">
        <v>11</v>
      </c>
      <c r="G8398" s="8">
        <f t="shared" si="499"/>
        <v>18</v>
      </c>
      <c r="H8398" s="8">
        <f t="shared" si="500"/>
        <v>385</v>
      </c>
      <c r="I8398" s="8">
        <f t="shared" si="501"/>
        <v>96.25</v>
      </c>
      <c r="J8398" s="1">
        <v>18</v>
      </c>
      <c r="K8398" s="1">
        <v>25</v>
      </c>
      <c r="M8398" s="45"/>
      <c r="N8398" s="45"/>
      <c r="O8398" s="45"/>
      <c r="P8398" s="28"/>
      <c r="Q8398" s="28"/>
      <c r="R8398" s="25"/>
      <c r="Z8398"/>
    </row>
    <row r="8399" spans="1:26" x14ac:dyDescent="0.25">
      <c r="A8399" s="2" t="s">
        <v>6</v>
      </c>
      <c r="B8399" s="3">
        <v>2008</v>
      </c>
      <c r="C8399" s="3">
        <v>12</v>
      </c>
      <c r="D8399" s="3">
        <v>15</v>
      </c>
      <c r="E8399" s="3">
        <v>16</v>
      </c>
      <c r="F8399" s="42">
        <v>10.8</v>
      </c>
      <c r="G8399" s="8">
        <f t="shared" si="499"/>
        <v>18</v>
      </c>
      <c r="H8399" s="8">
        <f t="shared" si="500"/>
        <v>395.99999999999994</v>
      </c>
      <c r="I8399" s="8">
        <f t="shared" si="501"/>
        <v>98.999999999999986</v>
      </c>
      <c r="J8399" s="1">
        <v>18</v>
      </c>
      <c r="K8399" s="1">
        <v>25</v>
      </c>
      <c r="M8399" s="45"/>
      <c r="N8399" s="45"/>
      <c r="O8399" s="45"/>
      <c r="P8399" s="28"/>
      <c r="Q8399" s="28"/>
      <c r="R8399" s="25"/>
      <c r="Z8399"/>
    </row>
    <row r="8400" spans="1:26" x14ac:dyDescent="0.25">
      <c r="A8400" s="2" t="s">
        <v>6</v>
      </c>
      <c r="B8400" s="3">
        <v>2008</v>
      </c>
      <c r="C8400" s="3">
        <v>12</v>
      </c>
      <c r="D8400" s="3">
        <v>15</v>
      </c>
      <c r="E8400" s="3">
        <v>17</v>
      </c>
      <c r="F8400" s="42">
        <v>10.1</v>
      </c>
      <c r="G8400" s="8">
        <f t="shared" si="499"/>
        <v>18</v>
      </c>
      <c r="H8400" s="8">
        <f t="shared" si="500"/>
        <v>434.5</v>
      </c>
      <c r="I8400" s="8">
        <f t="shared" si="501"/>
        <v>108.625</v>
      </c>
      <c r="J8400" s="1">
        <v>18</v>
      </c>
      <c r="K8400" s="1">
        <v>25</v>
      </c>
      <c r="M8400" s="45"/>
      <c r="N8400" s="45"/>
      <c r="O8400" s="45"/>
      <c r="P8400" s="28"/>
      <c r="Q8400" s="28"/>
      <c r="R8400" s="25"/>
      <c r="Z8400"/>
    </row>
    <row r="8401" spans="1:26" x14ac:dyDescent="0.25">
      <c r="A8401" s="2" t="s">
        <v>6</v>
      </c>
      <c r="B8401" s="3">
        <v>2008</v>
      </c>
      <c r="C8401" s="3">
        <v>12</v>
      </c>
      <c r="D8401" s="3">
        <v>15</v>
      </c>
      <c r="E8401" s="3">
        <v>18</v>
      </c>
      <c r="F8401" s="42">
        <v>9.6999999999999993</v>
      </c>
      <c r="G8401" s="8">
        <f t="shared" si="499"/>
        <v>18</v>
      </c>
      <c r="H8401" s="8">
        <f t="shared" si="500"/>
        <v>456.50000000000006</v>
      </c>
      <c r="I8401" s="8">
        <f t="shared" si="501"/>
        <v>114.12500000000001</v>
      </c>
      <c r="J8401" s="1">
        <v>18</v>
      </c>
      <c r="K8401" s="1">
        <v>25</v>
      </c>
      <c r="M8401" s="45"/>
      <c r="N8401" s="45"/>
      <c r="O8401" s="45"/>
      <c r="P8401" s="28"/>
      <c r="Q8401" s="28"/>
      <c r="R8401" s="25"/>
      <c r="Z8401"/>
    </row>
    <row r="8402" spans="1:26" x14ac:dyDescent="0.25">
      <c r="A8402" s="2" t="s">
        <v>6</v>
      </c>
      <c r="B8402" s="3">
        <v>2008</v>
      </c>
      <c r="C8402" s="3">
        <v>12</v>
      </c>
      <c r="D8402" s="3">
        <v>15</v>
      </c>
      <c r="E8402" s="3">
        <v>19</v>
      </c>
      <c r="F8402" s="42">
        <v>9.6999999999999993</v>
      </c>
      <c r="G8402" s="8">
        <f t="shared" si="499"/>
        <v>18</v>
      </c>
      <c r="H8402" s="8">
        <f t="shared" si="500"/>
        <v>456.50000000000006</v>
      </c>
      <c r="I8402" s="8">
        <f t="shared" si="501"/>
        <v>114.12500000000001</v>
      </c>
      <c r="J8402" s="1">
        <v>18</v>
      </c>
      <c r="K8402" s="1">
        <v>25</v>
      </c>
      <c r="M8402" s="45"/>
      <c r="N8402" s="45"/>
      <c r="O8402" s="45"/>
      <c r="P8402" s="28"/>
      <c r="Q8402" s="28"/>
      <c r="R8402" s="25"/>
      <c r="Z8402"/>
    </row>
    <row r="8403" spans="1:26" x14ac:dyDescent="0.25">
      <c r="A8403" s="2" t="s">
        <v>6</v>
      </c>
      <c r="B8403" s="3">
        <v>2008</v>
      </c>
      <c r="C8403" s="3">
        <v>12</v>
      </c>
      <c r="D8403" s="3">
        <v>15</v>
      </c>
      <c r="E8403" s="3">
        <v>20</v>
      </c>
      <c r="F8403" s="42">
        <v>9.8000000000000007</v>
      </c>
      <c r="G8403" s="8">
        <f t="shared" si="499"/>
        <v>18</v>
      </c>
      <c r="H8403" s="8">
        <f t="shared" si="500"/>
        <v>450.99999999999994</v>
      </c>
      <c r="I8403" s="8">
        <f t="shared" si="501"/>
        <v>112.74999999999999</v>
      </c>
      <c r="J8403" s="1">
        <v>18</v>
      </c>
      <c r="K8403" s="1">
        <v>25</v>
      </c>
      <c r="M8403" s="45"/>
      <c r="N8403" s="45"/>
      <c r="O8403" s="45"/>
      <c r="P8403" s="28"/>
      <c r="Q8403" s="28"/>
      <c r="R8403" s="25"/>
      <c r="Z8403"/>
    </row>
    <row r="8404" spans="1:26" x14ac:dyDescent="0.25">
      <c r="A8404" s="2" t="s">
        <v>6</v>
      </c>
      <c r="B8404" s="3">
        <v>2008</v>
      </c>
      <c r="C8404" s="3">
        <v>12</v>
      </c>
      <c r="D8404" s="3">
        <v>15</v>
      </c>
      <c r="E8404" s="3">
        <v>21</v>
      </c>
      <c r="F8404" s="42">
        <v>9.8000000000000007</v>
      </c>
      <c r="G8404" s="8">
        <f t="shared" si="499"/>
        <v>18</v>
      </c>
      <c r="H8404" s="8">
        <f t="shared" si="500"/>
        <v>450.99999999999994</v>
      </c>
      <c r="I8404" s="8">
        <f t="shared" si="501"/>
        <v>112.74999999999999</v>
      </c>
      <c r="J8404" s="1">
        <v>18</v>
      </c>
      <c r="K8404" s="1">
        <v>25</v>
      </c>
      <c r="M8404" s="45"/>
      <c r="N8404" s="45"/>
      <c r="O8404" s="45"/>
      <c r="P8404" s="28"/>
      <c r="Q8404" s="28"/>
      <c r="R8404" s="25"/>
      <c r="Z8404"/>
    </row>
    <row r="8405" spans="1:26" x14ac:dyDescent="0.25">
      <c r="A8405" s="2" t="s">
        <v>6</v>
      </c>
      <c r="B8405" s="3">
        <v>2008</v>
      </c>
      <c r="C8405" s="3">
        <v>12</v>
      </c>
      <c r="D8405" s="3">
        <v>15</v>
      </c>
      <c r="E8405" s="3">
        <v>22</v>
      </c>
      <c r="F8405" s="42">
        <v>9.8000000000000007</v>
      </c>
      <c r="G8405" s="8">
        <f t="shared" si="499"/>
        <v>18</v>
      </c>
      <c r="H8405" s="8">
        <f t="shared" si="500"/>
        <v>450.99999999999994</v>
      </c>
      <c r="I8405" s="8">
        <f t="shared" si="501"/>
        <v>112.74999999999999</v>
      </c>
      <c r="J8405" s="1">
        <v>18</v>
      </c>
      <c r="K8405" s="1">
        <v>25</v>
      </c>
      <c r="M8405" s="45"/>
      <c r="N8405" s="45"/>
      <c r="O8405" s="45"/>
      <c r="P8405" s="28"/>
      <c r="Q8405" s="28"/>
      <c r="R8405" s="25"/>
      <c r="Z8405"/>
    </row>
    <row r="8406" spans="1:26" x14ac:dyDescent="0.25">
      <c r="A8406" s="2" t="s">
        <v>6</v>
      </c>
      <c r="B8406" s="3">
        <v>2008</v>
      </c>
      <c r="C8406" s="3">
        <v>12</v>
      </c>
      <c r="D8406" s="3">
        <v>15</v>
      </c>
      <c r="E8406" s="3">
        <v>23</v>
      </c>
      <c r="F8406" s="42">
        <v>9.8000000000000007</v>
      </c>
      <c r="G8406" s="8">
        <f t="shared" si="499"/>
        <v>18</v>
      </c>
      <c r="H8406" s="8">
        <f t="shared" si="500"/>
        <v>450.99999999999994</v>
      </c>
      <c r="I8406" s="8">
        <f t="shared" si="501"/>
        <v>112.74999999999999</v>
      </c>
      <c r="J8406" s="1">
        <v>18</v>
      </c>
      <c r="K8406" s="1">
        <v>25</v>
      </c>
      <c r="M8406" s="45"/>
      <c r="N8406" s="45"/>
      <c r="O8406" s="45"/>
      <c r="P8406" s="28"/>
      <c r="Q8406" s="28"/>
      <c r="R8406" s="25"/>
      <c r="Z8406"/>
    </row>
    <row r="8407" spans="1:26" x14ac:dyDescent="0.25">
      <c r="A8407" s="2" t="s">
        <v>6</v>
      </c>
      <c r="B8407" s="3">
        <v>2008</v>
      </c>
      <c r="C8407" s="3">
        <v>12</v>
      </c>
      <c r="D8407" s="3">
        <v>16</v>
      </c>
      <c r="E8407" s="3">
        <v>0</v>
      </c>
      <c r="F8407" s="42">
        <v>10.199999999999999</v>
      </c>
      <c r="G8407" s="8">
        <f t="shared" si="499"/>
        <v>18</v>
      </c>
      <c r="H8407" s="8">
        <f t="shared" si="500"/>
        <v>429.00000000000006</v>
      </c>
      <c r="I8407" s="8">
        <f t="shared" si="501"/>
        <v>107.25000000000001</v>
      </c>
      <c r="J8407" s="1">
        <v>18</v>
      </c>
      <c r="K8407" s="1">
        <v>25</v>
      </c>
      <c r="M8407" s="45"/>
      <c r="N8407" s="45"/>
      <c r="O8407" s="45"/>
      <c r="P8407" s="28"/>
      <c r="Q8407" s="28"/>
      <c r="R8407" s="25"/>
      <c r="Z8407"/>
    </row>
    <row r="8408" spans="1:26" x14ac:dyDescent="0.25">
      <c r="A8408" s="2" t="s">
        <v>6</v>
      </c>
      <c r="B8408" s="3">
        <v>2008</v>
      </c>
      <c r="C8408" s="3">
        <v>12</v>
      </c>
      <c r="D8408" s="3">
        <v>16</v>
      </c>
      <c r="E8408" s="3">
        <v>1</v>
      </c>
      <c r="F8408" s="42">
        <v>10.6</v>
      </c>
      <c r="G8408" s="8">
        <f t="shared" si="499"/>
        <v>18</v>
      </c>
      <c r="H8408" s="8">
        <f t="shared" si="500"/>
        <v>407</v>
      </c>
      <c r="I8408" s="8">
        <f t="shared" si="501"/>
        <v>101.75</v>
      </c>
      <c r="J8408" s="1">
        <v>18</v>
      </c>
      <c r="K8408" s="1">
        <v>25</v>
      </c>
      <c r="M8408" s="45"/>
      <c r="N8408" s="45"/>
      <c r="O8408" s="45"/>
      <c r="P8408" s="28"/>
      <c r="Q8408" s="28"/>
      <c r="R8408" s="25"/>
      <c r="Z8408"/>
    </row>
    <row r="8409" spans="1:26" x14ac:dyDescent="0.25">
      <c r="A8409" s="2" t="s">
        <v>6</v>
      </c>
      <c r="B8409" s="3">
        <v>2008</v>
      </c>
      <c r="C8409" s="3">
        <v>12</v>
      </c>
      <c r="D8409" s="3">
        <v>16</v>
      </c>
      <c r="E8409" s="3">
        <v>2</v>
      </c>
      <c r="F8409" s="42">
        <v>10.3</v>
      </c>
      <c r="G8409" s="8">
        <f t="shared" si="499"/>
        <v>18</v>
      </c>
      <c r="H8409" s="8">
        <f t="shared" si="500"/>
        <v>423.49999999999994</v>
      </c>
      <c r="I8409" s="8">
        <f t="shared" si="501"/>
        <v>105.87499999999999</v>
      </c>
      <c r="J8409" s="1">
        <v>18</v>
      </c>
      <c r="K8409" s="1">
        <v>25</v>
      </c>
      <c r="M8409" s="45"/>
      <c r="N8409" s="45"/>
      <c r="O8409" s="45"/>
      <c r="P8409" s="28"/>
      <c r="Q8409" s="28"/>
      <c r="R8409" s="25"/>
      <c r="Z8409"/>
    </row>
    <row r="8410" spans="1:26" x14ac:dyDescent="0.25">
      <c r="A8410" s="2" t="s">
        <v>6</v>
      </c>
      <c r="B8410" s="3">
        <v>2008</v>
      </c>
      <c r="C8410" s="3">
        <v>12</v>
      </c>
      <c r="D8410" s="3">
        <v>16</v>
      </c>
      <c r="E8410" s="3">
        <v>3</v>
      </c>
      <c r="F8410" s="42">
        <v>10.199999999999999</v>
      </c>
      <c r="G8410" s="8">
        <f t="shared" si="499"/>
        <v>18</v>
      </c>
      <c r="H8410" s="8">
        <f t="shared" si="500"/>
        <v>429.00000000000006</v>
      </c>
      <c r="I8410" s="8">
        <f t="shared" si="501"/>
        <v>107.25000000000001</v>
      </c>
      <c r="J8410" s="1">
        <v>18</v>
      </c>
      <c r="K8410" s="1">
        <v>25</v>
      </c>
      <c r="M8410" s="45"/>
      <c r="N8410" s="45"/>
      <c r="O8410" s="45"/>
      <c r="P8410" s="28"/>
      <c r="Q8410" s="28"/>
      <c r="R8410" s="25"/>
      <c r="Z8410"/>
    </row>
    <row r="8411" spans="1:26" x14ac:dyDescent="0.25">
      <c r="A8411" s="2" t="s">
        <v>6</v>
      </c>
      <c r="B8411" s="3">
        <v>2008</v>
      </c>
      <c r="C8411" s="3">
        <v>12</v>
      </c>
      <c r="D8411" s="3">
        <v>16</v>
      </c>
      <c r="E8411" s="3">
        <v>4</v>
      </c>
      <c r="F8411" s="42">
        <v>10.3</v>
      </c>
      <c r="G8411" s="8">
        <f t="shared" si="499"/>
        <v>18</v>
      </c>
      <c r="H8411" s="8">
        <f t="shared" si="500"/>
        <v>423.49999999999994</v>
      </c>
      <c r="I8411" s="8">
        <f t="shared" si="501"/>
        <v>105.87499999999999</v>
      </c>
      <c r="J8411" s="1">
        <v>18</v>
      </c>
      <c r="K8411" s="1">
        <v>25</v>
      </c>
      <c r="M8411" s="45"/>
      <c r="N8411" s="45"/>
      <c r="O8411" s="45"/>
      <c r="P8411" s="28"/>
      <c r="Q8411" s="28"/>
      <c r="R8411" s="25"/>
      <c r="Z8411"/>
    </row>
    <row r="8412" spans="1:26" x14ac:dyDescent="0.25">
      <c r="A8412" s="2" t="s">
        <v>6</v>
      </c>
      <c r="B8412" s="3">
        <v>2008</v>
      </c>
      <c r="C8412" s="3">
        <v>12</v>
      </c>
      <c r="D8412" s="3">
        <v>16</v>
      </c>
      <c r="E8412" s="3">
        <v>5</v>
      </c>
      <c r="F8412" s="42">
        <v>10</v>
      </c>
      <c r="G8412" s="8">
        <f t="shared" si="499"/>
        <v>18</v>
      </c>
      <c r="H8412" s="8">
        <f t="shared" si="500"/>
        <v>440</v>
      </c>
      <c r="I8412" s="8">
        <f t="shared" si="501"/>
        <v>110</v>
      </c>
      <c r="J8412" s="1">
        <v>18</v>
      </c>
      <c r="K8412" s="1">
        <v>25</v>
      </c>
      <c r="M8412" s="45"/>
      <c r="N8412" s="45"/>
      <c r="O8412" s="45"/>
      <c r="P8412" s="28"/>
      <c r="Q8412" s="28"/>
      <c r="R8412" s="25"/>
      <c r="Z8412"/>
    </row>
    <row r="8413" spans="1:26" x14ac:dyDescent="0.25">
      <c r="A8413" s="2" t="s">
        <v>6</v>
      </c>
      <c r="B8413" s="3">
        <v>2008</v>
      </c>
      <c r="C8413" s="3">
        <v>12</v>
      </c>
      <c r="D8413" s="3">
        <v>16</v>
      </c>
      <c r="E8413" s="3">
        <v>6</v>
      </c>
      <c r="F8413" s="42">
        <v>9.6999999999999993</v>
      </c>
      <c r="G8413" s="8">
        <f t="shared" si="499"/>
        <v>18</v>
      </c>
      <c r="H8413" s="8">
        <f t="shared" si="500"/>
        <v>456.50000000000006</v>
      </c>
      <c r="I8413" s="8">
        <f t="shared" si="501"/>
        <v>114.12500000000001</v>
      </c>
      <c r="J8413" s="1">
        <v>18</v>
      </c>
      <c r="K8413" s="1">
        <v>25</v>
      </c>
      <c r="M8413" s="45"/>
      <c r="N8413" s="45"/>
      <c r="O8413" s="45"/>
      <c r="P8413" s="28"/>
      <c r="Q8413" s="28"/>
      <c r="R8413" s="25"/>
      <c r="Z8413"/>
    </row>
    <row r="8414" spans="1:26" x14ac:dyDescent="0.25">
      <c r="A8414" s="2" t="s">
        <v>6</v>
      </c>
      <c r="B8414" s="3">
        <v>2008</v>
      </c>
      <c r="C8414" s="3">
        <v>12</v>
      </c>
      <c r="D8414" s="3">
        <v>16</v>
      </c>
      <c r="E8414" s="3">
        <v>7</v>
      </c>
      <c r="F8414" s="42">
        <v>9.6999999999999993</v>
      </c>
      <c r="G8414" s="8">
        <f t="shared" si="499"/>
        <v>18</v>
      </c>
      <c r="H8414" s="8">
        <f t="shared" si="500"/>
        <v>456.50000000000006</v>
      </c>
      <c r="I8414" s="8">
        <f t="shared" si="501"/>
        <v>114.12500000000001</v>
      </c>
      <c r="J8414" s="1">
        <v>18</v>
      </c>
      <c r="K8414" s="1">
        <v>25</v>
      </c>
      <c r="M8414" s="45"/>
      <c r="N8414" s="45"/>
      <c r="O8414" s="45"/>
      <c r="P8414" s="28"/>
      <c r="Q8414" s="28"/>
      <c r="R8414" s="25"/>
      <c r="Z8414"/>
    </row>
    <row r="8415" spans="1:26" x14ac:dyDescent="0.25">
      <c r="A8415" s="2" t="s">
        <v>6</v>
      </c>
      <c r="B8415" s="3">
        <v>2008</v>
      </c>
      <c r="C8415" s="3">
        <v>12</v>
      </c>
      <c r="D8415" s="3">
        <v>16</v>
      </c>
      <c r="E8415" s="3">
        <v>8</v>
      </c>
      <c r="F8415" s="42">
        <v>9.5</v>
      </c>
      <c r="G8415" s="8">
        <f t="shared" si="499"/>
        <v>18</v>
      </c>
      <c r="H8415" s="8">
        <f t="shared" si="500"/>
        <v>467.5</v>
      </c>
      <c r="I8415" s="8">
        <f t="shared" si="501"/>
        <v>116.875</v>
      </c>
      <c r="J8415" s="1">
        <v>18</v>
      </c>
      <c r="K8415" s="1">
        <v>25</v>
      </c>
      <c r="M8415" s="45"/>
      <c r="N8415" s="45"/>
      <c r="O8415" s="45"/>
      <c r="P8415" s="28"/>
      <c r="Q8415" s="28"/>
      <c r="R8415" s="25"/>
      <c r="Z8415"/>
    </row>
    <row r="8416" spans="1:26" x14ac:dyDescent="0.25">
      <c r="A8416" s="2" t="s">
        <v>6</v>
      </c>
      <c r="B8416" s="3">
        <v>2008</v>
      </c>
      <c r="C8416" s="3">
        <v>12</v>
      </c>
      <c r="D8416" s="3">
        <v>16</v>
      </c>
      <c r="E8416" s="3">
        <v>9</v>
      </c>
      <c r="F8416" s="42">
        <v>9.9</v>
      </c>
      <c r="G8416" s="8">
        <f t="shared" si="499"/>
        <v>18</v>
      </c>
      <c r="H8416" s="8">
        <f t="shared" si="500"/>
        <v>445.5</v>
      </c>
      <c r="I8416" s="8">
        <f t="shared" si="501"/>
        <v>111.375</v>
      </c>
      <c r="J8416" s="1">
        <v>18</v>
      </c>
      <c r="K8416" s="1">
        <v>25</v>
      </c>
      <c r="M8416" s="45"/>
      <c r="N8416" s="45"/>
      <c r="O8416" s="45"/>
      <c r="P8416" s="28"/>
      <c r="Q8416" s="28"/>
      <c r="R8416" s="25"/>
      <c r="Z8416"/>
    </row>
    <row r="8417" spans="1:26" x14ac:dyDescent="0.25">
      <c r="A8417" s="2" t="s">
        <v>6</v>
      </c>
      <c r="B8417" s="3">
        <v>2008</v>
      </c>
      <c r="C8417" s="3">
        <v>12</v>
      </c>
      <c r="D8417" s="3">
        <v>16</v>
      </c>
      <c r="E8417" s="3">
        <v>10</v>
      </c>
      <c r="F8417" s="42">
        <v>10.8</v>
      </c>
      <c r="G8417" s="8">
        <f t="shared" si="499"/>
        <v>18</v>
      </c>
      <c r="H8417" s="8">
        <f t="shared" si="500"/>
        <v>395.99999999999994</v>
      </c>
      <c r="I8417" s="8">
        <f t="shared" si="501"/>
        <v>98.999999999999986</v>
      </c>
      <c r="J8417" s="1">
        <v>18</v>
      </c>
      <c r="K8417" s="1">
        <v>25</v>
      </c>
      <c r="M8417" s="45"/>
      <c r="N8417" s="45"/>
      <c r="O8417" s="45"/>
      <c r="P8417" s="28"/>
      <c r="Q8417" s="28"/>
      <c r="R8417" s="25"/>
      <c r="Z8417"/>
    </row>
    <row r="8418" spans="1:26" x14ac:dyDescent="0.25">
      <c r="A8418" s="2" t="s">
        <v>6</v>
      </c>
      <c r="B8418" s="3">
        <v>2008</v>
      </c>
      <c r="C8418" s="3">
        <v>12</v>
      </c>
      <c r="D8418" s="3">
        <v>16</v>
      </c>
      <c r="E8418" s="3">
        <v>11</v>
      </c>
      <c r="F8418" s="42">
        <v>12.2</v>
      </c>
      <c r="G8418" s="8">
        <f t="shared" si="499"/>
        <v>18</v>
      </c>
      <c r="H8418" s="8">
        <f t="shared" si="500"/>
        <v>319.00000000000006</v>
      </c>
      <c r="I8418" s="8">
        <f t="shared" si="501"/>
        <v>79.750000000000014</v>
      </c>
      <c r="J8418" s="1">
        <v>18</v>
      </c>
      <c r="K8418" s="1">
        <v>25</v>
      </c>
      <c r="M8418" s="45"/>
      <c r="N8418" s="45"/>
      <c r="O8418" s="45"/>
      <c r="P8418" s="28"/>
      <c r="Q8418" s="28"/>
      <c r="R8418" s="25"/>
      <c r="Z8418"/>
    </row>
    <row r="8419" spans="1:26" x14ac:dyDescent="0.25">
      <c r="A8419" s="2" t="s">
        <v>6</v>
      </c>
      <c r="B8419" s="3">
        <v>2008</v>
      </c>
      <c r="C8419" s="3">
        <v>12</v>
      </c>
      <c r="D8419" s="3">
        <v>16</v>
      </c>
      <c r="E8419" s="3">
        <v>12</v>
      </c>
      <c r="F8419" s="42">
        <v>11.7</v>
      </c>
      <c r="G8419" s="8">
        <f t="shared" si="499"/>
        <v>18</v>
      </c>
      <c r="H8419" s="8">
        <f t="shared" si="500"/>
        <v>346.50000000000006</v>
      </c>
      <c r="I8419" s="8">
        <f t="shared" si="501"/>
        <v>86.625000000000014</v>
      </c>
      <c r="J8419" s="1">
        <v>18</v>
      </c>
      <c r="K8419" s="1">
        <v>25</v>
      </c>
      <c r="M8419" s="45"/>
      <c r="N8419" s="45"/>
      <c r="O8419" s="45"/>
      <c r="P8419" s="28"/>
      <c r="Q8419" s="28"/>
      <c r="R8419" s="25"/>
      <c r="Z8419"/>
    </row>
    <row r="8420" spans="1:26" x14ac:dyDescent="0.25">
      <c r="A8420" s="2" t="s">
        <v>6</v>
      </c>
      <c r="B8420" s="3">
        <v>2008</v>
      </c>
      <c r="C8420" s="3">
        <v>12</v>
      </c>
      <c r="D8420" s="3">
        <v>16</v>
      </c>
      <c r="E8420" s="3">
        <v>13</v>
      </c>
      <c r="F8420" s="42">
        <v>12.4</v>
      </c>
      <c r="G8420" s="8">
        <f t="shared" si="499"/>
        <v>18</v>
      </c>
      <c r="H8420" s="8">
        <f t="shared" si="500"/>
        <v>308</v>
      </c>
      <c r="I8420" s="8">
        <f t="shared" si="501"/>
        <v>77</v>
      </c>
      <c r="J8420" s="1">
        <v>18</v>
      </c>
      <c r="K8420" s="1">
        <v>25</v>
      </c>
      <c r="M8420" s="45"/>
      <c r="N8420" s="45"/>
      <c r="O8420" s="45"/>
      <c r="P8420" s="28"/>
      <c r="Q8420" s="28"/>
      <c r="R8420" s="25"/>
      <c r="Z8420"/>
    </row>
    <row r="8421" spans="1:26" x14ac:dyDescent="0.25">
      <c r="A8421" s="2" t="s">
        <v>6</v>
      </c>
      <c r="B8421" s="3">
        <v>2008</v>
      </c>
      <c r="C8421" s="3">
        <v>12</v>
      </c>
      <c r="D8421" s="3">
        <v>16</v>
      </c>
      <c r="E8421" s="3">
        <v>14</v>
      </c>
      <c r="F8421" s="42">
        <v>12.8</v>
      </c>
      <c r="G8421" s="8">
        <f t="shared" si="499"/>
        <v>18</v>
      </c>
      <c r="H8421" s="8">
        <f t="shared" si="500"/>
        <v>285.99999999999994</v>
      </c>
      <c r="I8421" s="8">
        <f t="shared" si="501"/>
        <v>71.499999999999986</v>
      </c>
      <c r="J8421" s="1">
        <v>18</v>
      </c>
      <c r="K8421" s="1">
        <v>25</v>
      </c>
      <c r="M8421" s="45"/>
      <c r="N8421" s="45"/>
      <c r="O8421" s="45"/>
      <c r="P8421" s="28"/>
      <c r="Q8421" s="28"/>
      <c r="R8421" s="25"/>
      <c r="Z8421"/>
    </row>
    <row r="8422" spans="1:26" x14ac:dyDescent="0.25">
      <c r="A8422" s="2" t="s">
        <v>6</v>
      </c>
      <c r="B8422" s="3">
        <v>2008</v>
      </c>
      <c r="C8422" s="3">
        <v>12</v>
      </c>
      <c r="D8422" s="3">
        <v>16</v>
      </c>
      <c r="E8422" s="3">
        <v>15</v>
      </c>
      <c r="F8422" s="42">
        <v>12.8</v>
      </c>
      <c r="G8422" s="8">
        <f t="shared" si="499"/>
        <v>18</v>
      </c>
      <c r="H8422" s="8">
        <f t="shared" si="500"/>
        <v>285.99999999999994</v>
      </c>
      <c r="I8422" s="8">
        <f t="shared" si="501"/>
        <v>71.499999999999986</v>
      </c>
      <c r="J8422" s="1">
        <v>18</v>
      </c>
      <c r="K8422" s="1">
        <v>25</v>
      </c>
      <c r="M8422" s="45"/>
      <c r="N8422" s="45"/>
      <c r="O8422" s="45"/>
      <c r="P8422" s="28"/>
      <c r="Q8422" s="28"/>
      <c r="R8422" s="25"/>
      <c r="Z8422"/>
    </row>
    <row r="8423" spans="1:26" x14ac:dyDescent="0.25">
      <c r="A8423" s="2" t="s">
        <v>6</v>
      </c>
      <c r="B8423" s="3">
        <v>2008</v>
      </c>
      <c r="C8423" s="3">
        <v>12</v>
      </c>
      <c r="D8423" s="3">
        <v>16</v>
      </c>
      <c r="E8423" s="3">
        <v>16</v>
      </c>
      <c r="F8423" s="42">
        <v>12.5</v>
      </c>
      <c r="G8423" s="8">
        <f t="shared" si="499"/>
        <v>18</v>
      </c>
      <c r="H8423" s="8">
        <f t="shared" si="500"/>
        <v>302.5</v>
      </c>
      <c r="I8423" s="8">
        <f t="shared" si="501"/>
        <v>75.625</v>
      </c>
      <c r="J8423" s="1">
        <v>18</v>
      </c>
      <c r="K8423" s="1">
        <v>25</v>
      </c>
      <c r="M8423" s="45"/>
      <c r="N8423" s="45"/>
      <c r="O8423" s="45"/>
      <c r="P8423" s="28"/>
      <c r="Q8423" s="28"/>
      <c r="R8423" s="25"/>
      <c r="Z8423"/>
    </row>
    <row r="8424" spans="1:26" x14ac:dyDescent="0.25">
      <c r="A8424" s="2" t="s">
        <v>6</v>
      </c>
      <c r="B8424" s="3">
        <v>2008</v>
      </c>
      <c r="C8424" s="3">
        <v>12</v>
      </c>
      <c r="D8424" s="3">
        <v>16</v>
      </c>
      <c r="E8424" s="3">
        <v>17</v>
      </c>
      <c r="F8424" s="42">
        <v>11.8</v>
      </c>
      <c r="G8424" s="8">
        <f t="shared" si="499"/>
        <v>18</v>
      </c>
      <c r="H8424" s="8">
        <f t="shared" si="500"/>
        <v>340.99999999999994</v>
      </c>
      <c r="I8424" s="8">
        <f t="shared" si="501"/>
        <v>85.249999999999986</v>
      </c>
      <c r="J8424" s="1">
        <v>18</v>
      </c>
      <c r="K8424" s="1">
        <v>25</v>
      </c>
      <c r="M8424" s="45"/>
      <c r="N8424" s="45"/>
      <c r="O8424" s="45"/>
      <c r="P8424" s="28"/>
      <c r="Q8424" s="28"/>
      <c r="R8424" s="25"/>
      <c r="Z8424"/>
    </row>
    <row r="8425" spans="1:26" x14ac:dyDescent="0.25">
      <c r="A8425" s="2" t="s">
        <v>6</v>
      </c>
      <c r="B8425" s="3">
        <v>2008</v>
      </c>
      <c r="C8425" s="3">
        <v>12</v>
      </c>
      <c r="D8425" s="3">
        <v>16</v>
      </c>
      <c r="E8425" s="3">
        <v>18</v>
      </c>
      <c r="F8425" s="42">
        <v>11.4</v>
      </c>
      <c r="G8425" s="8">
        <f t="shared" si="499"/>
        <v>18</v>
      </c>
      <c r="H8425" s="8">
        <f t="shared" si="500"/>
        <v>363</v>
      </c>
      <c r="I8425" s="8">
        <f t="shared" si="501"/>
        <v>90.75</v>
      </c>
      <c r="J8425" s="1">
        <v>18</v>
      </c>
      <c r="K8425" s="1">
        <v>25</v>
      </c>
      <c r="M8425" s="45"/>
      <c r="N8425" s="45"/>
      <c r="O8425" s="45"/>
      <c r="P8425" s="28"/>
      <c r="Q8425" s="28"/>
      <c r="R8425" s="25"/>
      <c r="Z8425"/>
    </row>
    <row r="8426" spans="1:26" x14ac:dyDescent="0.25">
      <c r="A8426" s="2" t="s">
        <v>6</v>
      </c>
      <c r="B8426" s="3">
        <v>2008</v>
      </c>
      <c r="C8426" s="3">
        <v>12</v>
      </c>
      <c r="D8426" s="3">
        <v>16</v>
      </c>
      <c r="E8426" s="3">
        <v>19</v>
      </c>
      <c r="F8426" s="42">
        <v>11.3</v>
      </c>
      <c r="G8426" s="8">
        <f t="shared" si="499"/>
        <v>18</v>
      </c>
      <c r="H8426" s="8">
        <f t="shared" si="500"/>
        <v>368.49999999999994</v>
      </c>
      <c r="I8426" s="8">
        <f t="shared" si="501"/>
        <v>92.124999999999986</v>
      </c>
      <c r="J8426" s="1">
        <v>18</v>
      </c>
      <c r="K8426" s="1">
        <v>25</v>
      </c>
      <c r="M8426" s="45"/>
      <c r="N8426" s="45"/>
      <c r="O8426" s="45"/>
      <c r="P8426" s="28"/>
      <c r="Q8426" s="28"/>
      <c r="R8426" s="25"/>
      <c r="Z8426"/>
    </row>
    <row r="8427" spans="1:26" x14ac:dyDescent="0.25">
      <c r="A8427" s="2" t="s">
        <v>6</v>
      </c>
      <c r="B8427" s="3">
        <v>2008</v>
      </c>
      <c r="C8427" s="3">
        <v>12</v>
      </c>
      <c r="D8427" s="3">
        <v>16</v>
      </c>
      <c r="E8427" s="3">
        <v>20</v>
      </c>
      <c r="F8427" s="42">
        <v>11.2</v>
      </c>
      <c r="G8427" s="8">
        <f t="shared" si="499"/>
        <v>18</v>
      </c>
      <c r="H8427" s="8">
        <f t="shared" si="500"/>
        <v>374.00000000000006</v>
      </c>
      <c r="I8427" s="8">
        <f t="shared" si="501"/>
        <v>93.500000000000014</v>
      </c>
      <c r="J8427" s="1">
        <v>18</v>
      </c>
      <c r="K8427" s="1">
        <v>25</v>
      </c>
      <c r="M8427" s="45"/>
      <c r="N8427" s="45"/>
      <c r="O8427" s="45"/>
      <c r="P8427" s="28"/>
      <c r="Q8427" s="28"/>
      <c r="R8427" s="25"/>
      <c r="Z8427"/>
    </row>
    <row r="8428" spans="1:26" x14ac:dyDescent="0.25">
      <c r="A8428" s="2" t="s">
        <v>6</v>
      </c>
      <c r="B8428" s="3">
        <v>2008</v>
      </c>
      <c r="C8428" s="3">
        <v>12</v>
      </c>
      <c r="D8428" s="3">
        <v>16</v>
      </c>
      <c r="E8428" s="3">
        <v>21</v>
      </c>
      <c r="F8428" s="42">
        <v>11.2</v>
      </c>
      <c r="G8428" s="8">
        <f t="shared" si="499"/>
        <v>18</v>
      </c>
      <c r="H8428" s="8">
        <f t="shared" si="500"/>
        <v>374.00000000000006</v>
      </c>
      <c r="I8428" s="8">
        <f t="shared" si="501"/>
        <v>93.500000000000014</v>
      </c>
      <c r="J8428" s="1">
        <v>18</v>
      </c>
      <c r="K8428" s="1">
        <v>25</v>
      </c>
      <c r="M8428" s="45"/>
      <c r="N8428" s="45"/>
      <c r="O8428" s="45"/>
      <c r="P8428" s="28"/>
      <c r="Q8428" s="28"/>
      <c r="R8428" s="25"/>
      <c r="Z8428"/>
    </row>
    <row r="8429" spans="1:26" x14ac:dyDescent="0.25">
      <c r="A8429" s="2" t="s">
        <v>6</v>
      </c>
      <c r="B8429" s="3">
        <v>2008</v>
      </c>
      <c r="C8429" s="3">
        <v>12</v>
      </c>
      <c r="D8429" s="3">
        <v>16</v>
      </c>
      <c r="E8429" s="3">
        <v>22</v>
      </c>
      <c r="F8429" s="42">
        <v>11.1</v>
      </c>
      <c r="G8429" s="8">
        <f t="shared" si="499"/>
        <v>18</v>
      </c>
      <c r="H8429" s="8">
        <f t="shared" si="500"/>
        <v>379.5</v>
      </c>
      <c r="I8429" s="8">
        <f t="shared" si="501"/>
        <v>94.875</v>
      </c>
      <c r="J8429" s="1">
        <v>18</v>
      </c>
      <c r="K8429" s="1">
        <v>25</v>
      </c>
      <c r="M8429" s="45"/>
      <c r="N8429" s="45"/>
      <c r="O8429" s="45"/>
      <c r="P8429" s="28"/>
      <c r="Q8429" s="28"/>
      <c r="R8429" s="25"/>
      <c r="Z8429"/>
    </row>
    <row r="8430" spans="1:26" x14ac:dyDescent="0.25">
      <c r="A8430" s="2" t="s">
        <v>6</v>
      </c>
      <c r="B8430" s="3">
        <v>2008</v>
      </c>
      <c r="C8430" s="3">
        <v>12</v>
      </c>
      <c r="D8430" s="3">
        <v>16</v>
      </c>
      <c r="E8430" s="3">
        <v>23</v>
      </c>
      <c r="F8430" s="42">
        <v>11</v>
      </c>
      <c r="G8430" s="8">
        <f t="shared" si="499"/>
        <v>18</v>
      </c>
      <c r="H8430" s="8">
        <f t="shared" si="500"/>
        <v>385</v>
      </c>
      <c r="I8430" s="8">
        <f t="shared" si="501"/>
        <v>96.25</v>
      </c>
      <c r="J8430" s="1">
        <v>18</v>
      </c>
      <c r="K8430" s="1">
        <v>25</v>
      </c>
      <c r="M8430" s="45"/>
      <c r="N8430" s="45"/>
      <c r="O8430" s="45"/>
      <c r="P8430" s="28"/>
      <c r="Q8430" s="28"/>
      <c r="R8430" s="25"/>
      <c r="Z8430"/>
    </row>
    <row r="8431" spans="1:26" x14ac:dyDescent="0.25">
      <c r="A8431" s="2" t="s">
        <v>6</v>
      </c>
      <c r="B8431" s="3">
        <v>2008</v>
      </c>
      <c r="C8431" s="3">
        <v>12</v>
      </c>
      <c r="D8431" s="3">
        <v>17</v>
      </c>
      <c r="E8431" s="3">
        <v>0</v>
      </c>
      <c r="F8431" s="42">
        <v>11.1</v>
      </c>
      <c r="G8431" s="8">
        <f t="shared" si="499"/>
        <v>18</v>
      </c>
      <c r="H8431" s="8">
        <f t="shared" si="500"/>
        <v>379.5</v>
      </c>
      <c r="I8431" s="8">
        <f t="shared" si="501"/>
        <v>94.875</v>
      </c>
      <c r="J8431" s="1">
        <v>18</v>
      </c>
      <c r="K8431" s="1">
        <v>25</v>
      </c>
      <c r="M8431" s="45"/>
      <c r="N8431" s="45"/>
      <c r="O8431" s="45"/>
      <c r="P8431" s="28"/>
      <c r="Q8431" s="28"/>
      <c r="R8431" s="25"/>
      <c r="Z8431"/>
    </row>
    <row r="8432" spans="1:26" x14ac:dyDescent="0.25">
      <c r="A8432" s="2" t="s">
        <v>6</v>
      </c>
      <c r="B8432" s="3">
        <v>2008</v>
      </c>
      <c r="C8432" s="3">
        <v>12</v>
      </c>
      <c r="D8432" s="3">
        <v>17</v>
      </c>
      <c r="E8432" s="3">
        <v>1</v>
      </c>
      <c r="F8432" s="42">
        <v>10.9</v>
      </c>
      <c r="G8432" s="8">
        <f t="shared" si="499"/>
        <v>18</v>
      </c>
      <c r="H8432" s="8">
        <f t="shared" si="500"/>
        <v>390.5</v>
      </c>
      <c r="I8432" s="8">
        <f t="shared" si="501"/>
        <v>97.625</v>
      </c>
      <c r="J8432" s="1">
        <v>18</v>
      </c>
      <c r="K8432" s="1">
        <v>25</v>
      </c>
      <c r="M8432" s="45"/>
      <c r="N8432" s="45"/>
      <c r="O8432" s="45"/>
      <c r="P8432" s="28"/>
      <c r="Q8432" s="28"/>
      <c r="R8432" s="25"/>
      <c r="Z8432"/>
    </row>
    <row r="8433" spans="1:26" x14ac:dyDescent="0.25">
      <c r="A8433" s="2" t="s">
        <v>6</v>
      </c>
      <c r="B8433" s="3">
        <v>2008</v>
      </c>
      <c r="C8433" s="3">
        <v>12</v>
      </c>
      <c r="D8433" s="3">
        <v>17</v>
      </c>
      <c r="E8433" s="3">
        <v>2</v>
      </c>
      <c r="F8433" s="42">
        <v>10.7</v>
      </c>
      <c r="G8433" s="8">
        <f t="shared" si="499"/>
        <v>18</v>
      </c>
      <c r="H8433" s="8">
        <f t="shared" si="500"/>
        <v>401.50000000000006</v>
      </c>
      <c r="I8433" s="8">
        <f t="shared" si="501"/>
        <v>100.37500000000001</v>
      </c>
      <c r="J8433" s="1">
        <v>18</v>
      </c>
      <c r="K8433" s="1">
        <v>25</v>
      </c>
      <c r="M8433" s="45"/>
      <c r="N8433" s="45"/>
      <c r="O8433" s="45"/>
      <c r="P8433" s="28"/>
      <c r="Q8433" s="28"/>
      <c r="R8433" s="25"/>
      <c r="Z8433"/>
    </row>
    <row r="8434" spans="1:26" x14ac:dyDescent="0.25">
      <c r="A8434" s="2" t="s">
        <v>6</v>
      </c>
      <c r="B8434" s="3">
        <v>2008</v>
      </c>
      <c r="C8434" s="3">
        <v>12</v>
      </c>
      <c r="D8434" s="3">
        <v>17</v>
      </c>
      <c r="E8434" s="3">
        <v>3</v>
      </c>
      <c r="F8434" s="42">
        <v>10.6</v>
      </c>
      <c r="G8434" s="8">
        <f t="shared" si="499"/>
        <v>18</v>
      </c>
      <c r="H8434" s="8">
        <f t="shared" si="500"/>
        <v>407</v>
      </c>
      <c r="I8434" s="8">
        <f t="shared" si="501"/>
        <v>101.75</v>
      </c>
      <c r="J8434" s="1">
        <v>18</v>
      </c>
      <c r="K8434" s="1">
        <v>25</v>
      </c>
      <c r="M8434" s="45"/>
      <c r="N8434" s="45"/>
      <c r="O8434" s="45"/>
      <c r="P8434" s="28"/>
      <c r="Q8434" s="28"/>
      <c r="R8434" s="25"/>
      <c r="Z8434"/>
    </row>
    <row r="8435" spans="1:26" x14ac:dyDescent="0.25">
      <c r="A8435" s="2" t="s">
        <v>6</v>
      </c>
      <c r="B8435" s="3">
        <v>2008</v>
      </c>
      <c r="C8435" s="3">
        <v>12</v>
      </c>
      <c r="D8435" s="3">
        <v>17</v>
      </c>
      <c r="E8435" s="3">
        <v>4</v>
      </c>
      <c r="F8435" s="42">
        <v>10.5</v>
      </c>
      <c r="G8435" s="8">
        <f t="shared" si="499"/>
        <v>18</v>
      </c>
      <c r="H8435" s="8">
        <f t="shared" si="500"/>
        <v>412.5</v>
      </c>
      <c r="I8435" s="8">
        <f t="shared" si="501"/>
        <v>103.125</v>
      </c>
      <c r="J8435" s="1">
        <v>18</v>
      </c>
      <c r="K8435" s="1">
        <v>25</v>
      </c>
      <c r="M8435" s="45"/>
      <c r="N8435" s="45"/>
      <c r="O8435" s="45"/>
      <c r="P8435" s="28"/>
      <c r="Q8435" s="28"/>
      <c r="R8435" s="25"/>
      <c r="Z8435"/>
    </row>
    <row r="8436" spans="1:26" x14ac:dyDescent="0.25">
      <c r="A8436" s="2" t="s">
        <v>6</v>
      </c>
      <c r="B8436" s="3">
        <v>2008</v>
      </c>
      <c r="C8436" s="3">
        <v>12</v>
      </c>
      <c r="D8436" s="3">
        <v>17</v>
      </c>
      <c r="E8436" s="3">
        <v>5</v>
      </c>
      <c r="F8436" s="42">
        <v>10.3</v>
      </c>
      <c r="G8436" s="8">
        <f t="shared" si="499"/>
        <v>18</v>
      </c>
      <c r="H8436" s="8">
        <f t="shared" si="500"/>
        <v>423.49999999999994</v>
      </c>
      <c r="I8436" s="8">
        <f t="shared" si="501"/>
        <v>105.87499999999999</v>
      </c>
      <c r="J8436" s="1">
        <v>18</v>
      </c>
      <c r="K8436" s="1">
        <v>25</v>
      </c>
      <c r="M8436" s="45"/>
      <c r="N8436" s="45"/>
      <c r="O8436" s="45"/>
      <c r="P8436" s="28"/>
      <c r="Q8436" s="28"/>
      <c r="R8436" s="25"/>
      <c r="Z8436"/>
    </row>
    <row r="8437" spans="1:26" x14ac:dyDescent="0.25">
      <c r="A8437" s="2" t="s">
        <v>6</v>
      </c>
      <c r="B8437" s="3">
        <v>2008</v>
      </c>
      <c r="C8437" s="3">
        <v>12</v>
      </c>
      <c r="D8437" s="3">
        <v>17</v>
      </c>
      <c r="E8437" s="3">
        <v>6</v>
      </c>
      <c r="F8437" s="42">
        <v>10.3</v>
      </c>
      <c r="G8437" s="8">
        <f t="shared" si="499"/>
        <v>18</v>
      </c>
      <c r="H8437" s="8">
        <f t="shared" si="500"/>
        <v>423.49999999999994</v>
      </c>
      <c r="I8437" s="8">
        <f t="shared" si="501"/>
        <v>105.87499999999999</v>
      </c>
      <c r="J8437" s="1">
        <v>18</v>
      </c>
      <c r="K8437" s="1">
        <v>25</v>
      </c>
      <c r="M8437" s="45"/>
      <c r="N8437" s="45"/>
      <c r="O8437" s="45"/>
      <c r="P8437" s="28"/>
      <c r="Q8437" s="28"/>
      <c r="R8437" s="25"/>
      <c r="Z8437"/>
    </row>
    <row r="8438" spans="1:26" x14ac:dyDescent="0.25">
      <c r="A8438" s="2" t="s">
        <v>6</v>
      </c>
      <c r="B8438" s="3">
        <v>2008</v>
      </c>
      <c r="C8438" s="3">
        <v>12</v>
      </c>
      <c r="D8438" s="3">
        <v>17</v>
      </c>
      <c r="E8438" s="3">
        <v>7</v>
      </c>
      <c r="F8438" s="42">
        <v>10.4</v>
      </c>
      <c r="G8438" s="8">
        <f t="shared" si="499"/>
        <v>18</v>
      </c>
      <c r="H8438" s="8">
        <f t="shared" si="500"/>
        <v>418</v>
      </c>
      <c r="I8438" s="8">
        <f t="shared" si="501"/>
        <v>104.5</v>
      </c>
      <c r="J8438" s="1">
        <v>18</v>
      </c>
      <c r="K8438" s="1">
        <v>25</v>
      </c>
      <c r="M8438" s="45"/>
      <c r="N8438" s="45"/>
      <c r="O8438" s="45"/>
      <c r="P8438" s="28"/>
      <c r="Q8438" s="28"/>
      <c r="R8438" s="25"/>
      <c r="Z8438"/>
    </row>
    <row r="8439" spans="1:26" x14ac:dyDescent="0.25">
      <c r="A8439" s="2" t="s">
        <v>6</v>
      </c>
      <c r="B8439" s="3">
        <v>2008</v>
      </c>
      <c r="C8439" s="3">
        <v>12</v>
      </c>
      <c r="D8439" s="3">
        <v>17</v>
      </c>
      <c r="E8439" s="3">
        <v>8</v>
      </c>
      <c r="F8439" s="42">
        <v>10.3</v>
      </c>
      <c r="G8439" s="8">
        <f t="shared" si="499"/>
        <v>18</v>
      </c>
      <c r="H8439" s="8">
        <f t="shared" si="500"/>
        <v>423.49999999999994</v>
      </c>
      <c r="I8439" s="8">
        <f t="shared" si="501"/>
        <v>105.87499999999999</v>
      </c>
      <c r="J8439" s="1">
        <v>18</v>
      </c>
      <c r="K8439" s="1">
        <v>25</v>
      </c>
      <c r="M8439" s="45"/>
      <c r="N8439" s="45"/>
      <c r="O8439" s="45"/>
      <c r="P8439" s="28"/>
      <c r="Q8439" s="28"/>
      <c r="R8439" s="25"/>
      <c r="Z8439"/>
    </row>
    <row r="8440" spans="1:26" x14ac:dyDescent="0.25">
      <c r="A8440" s="2" t="s">
        <v>6</v>
      </c>
      <c r="B8440" s="3">
        <v>2008</v>
      </c>
      <c r="C8440" s="3">
        <v>12</v>
      </c>
      <c r="D8440" s="3">
        <v>17</v>
      </c>
      <c r="E8440" s="3">
        <v>9</v>
      </c>
      <c r="F8440" s="42">
        <v>10.4</v>
      </c>
      <c r="G8440" s="8">
        <f t="shared" si="499"/>
        <v>18</v>
      </c>
      <c r="H8440" s="8">
        <f t="shared" si="500"/>
        <v>418</v>
      </c>
      <c r="I8440" s="8">
        <f t="shared" si="501"/>
        <v>104.5</v>
      </c>
      <c r="J8440" s="1">
        <v>18</v>
      </c>
      <c r="K8440" s="1">
        <v>25</v>
      </c>
      <c r="M8440" s="45"/>
      <c r="N8440" s="45"/>
      <c r="O8440" s="45"/>
      <c r="P8440" s="28"/>
      <c r="Q8440" s="28"/>
      <c r="R8440" s="25"/>
      <c r="Z8440"/>
    </row>
    <row r="8441" spans="1:26" x14ac:dyDescent="0.25">
      <c r="A8441" s="2" t="s">
        <v>6</v>
      </c>
      <c r="B8441" s="3">
        <v>2008</v>
      </c>
      <c r="C8441" s="3">
        <v>12</v>
      </c>
      <c r="D8441" s="3">
        <v>17</v>
      </c>
      <c r="E8441" s="3">
        <v>10</v>
      </c>
      <c r="F8441" s="42">
        <v>11.2</v>
      </c>
      <c r="G8441" s="8">
        <f t="shared" si="499"/>
        <v>18</v>
      </c>
      <c r="H8441" s="8">
        <f t="shared" si="500"/>
        <v>374.00000000000006</v>
      </c>
      <c r="I8441" s="8">
        <f t="shared" si="501"/>
        <v>93.500000000000014</v>
      </c>
      <c r="J8441" s="1">
        <v>18</v>
      </c>
      <c r="K8441" s="1">
        <v>25</v>
      </c>
      <c r="M8441" s="45"/>
      <c r="N8441" s="45"/>
      <c r="O8441" s="45"/>
      <c r="P8441" s="28"/>
      <c r="Q8441" s="28"/>
      <c r="R8441" s="25"/>
      <c r="Z8441"/>
    </row>
    <row r="8442" spans="1:26" x14ac:dyDescent="0.25">
      <c r="A8442" s="2" t="s">
        <v>6</v>
      </c>
      <c r="B8442" s="3">
        <v>2008</v>
      </c>
      <c r="C8442" s="3">
        <v>12</v>
      </c>
      <c r="D8442" s="3">
        <v>17</v>
      </c>
      <c r="E8442" s="3">
        <v>11</v>
      </c>
      <c r="F8442" s="42">
        <v>12.2</v>
      </c>
      <c r="G8442" s="8">
        <f t="shared" si="499"/>
        <v>18</v>
      </c>
      <c r="H8442" s="8">
        <f t="shared" si="500"/>
        <v>319.00000000000006</v>
      </c>
      <c r="I8442" s="8">
        <f t="shared" si="501"/>
        <v>79.750000000000014</v>
      </c>
      <c r="J8442" s="1">
        <v>18</v>
      </c>
      <c r="K8442" s="1">
        <v>25</v>
      </c>
      <c r="M8442" s="45"/>
      <c r="N8442" s="45"/>
      <c r="O8442" s="45"/>
      <c r="P8442" s="28"/>
      <c r="Q8442" s="28"/>
      <c r="R8442" s="25"/>
      <c r="Z8442"/>
    </row>
    <row r="8443" spans="1:26" x14ac:dyDescent="0.25">
      <c r="A8443" s="2" t="s">
        <v>6</v>
      </c>
      <c r="B8443" s="3">
        <v>2008</v>
      </c>
      <c r="C8443" s="3">
        <v>12</v>
      </c>
      <c r="D8443" s="3">
        <v>17</v>
      </c>
      <c r="E8443" s="3">
        <v>12</v>
      </c>
      <c r="F8443" s="42">
        <v>12.8</v>
      </c>
      <c r="G8443" s="8">
        <f t="shared" si="499"/>
        <v>18</v>
      </c>
      <c r="H8443" s="8">
        <f t="shared" si="500"/>
        <v>285.99999999999994</v>
      </c>
      <c r="I8443" s="8">
        <f t="shared" si="501"/>
        <v>71.499999999999986</v>
      </c>
      <c r="J8443" s="1">
        <v>18</v>
      </c>
      <c r="K8443" s="1">
        <v>25</v>
      </c>
      <c r="M8443" s="45"/>
      <c r="N8443" s="45"/>
      <c r="O8443" s="45"/>
      <c r="P8443" s="28"/>
      <c r="Q8443" s="28"/>
      <c r="R8443" s="25"/>
      <c r="Z8443"/>
    </row>
    <row r="8444" spans="1:26" x14ac:dyDescent="0.25">
      <c r="A8444" s="2" t="s">
        <v>6</v>
      </c>
      <c r="B8444" s="3">
        <v>2008</v>
      </c>
      <c r="C8444" s="3">
        <v>12</v>
      </c>
      <c r="D8444" s="3">
        <v>17</v>
      </c>
      <c r="E8444" s="3">
        <v>13</v>
      </c>
      <c r="F8444" s="42">
        <v>13</v>
      </c>
      <c r="G8444" s="8">
        <f t="shared" si="499"/>
        <v>18</v>
      </c>
      <c r="H8444" s="8">
        <f t="shared" si="500"/>
        <v>275</v>
      </c>
      <c r="I8444" s="8">
        <f t="shared" si="501"/>
        <v>68.75</v>
      </c>
      <c r="J8444" s="1">
        <v>18</v>
      </c>
      <c r="K8444" s="1">
        <v>25</v>
      </c>
      <c r="M8444" s="45"/>
      <c r="N8444" s="45"/>
      <c r="O8444" s="45"/>
      <c r="P8444" s="28"/>
      <c r="Q8444" s="28"/>
      <c r="R8444" s="25"/>
      <c r="Z8444"/>
    </row>
    <row r="8445" spans="1:26" x14ac:dyDescent="0.25">
      <c r="A8445" s="2" t="s">
        <v>6</v>
      </c>
      <c r="B8445" s="3">
        <v>2008</v>
      </c>
      <c r="C8445" s="3">
        <v>12</v>
      </c>
      <c r="D8445" s="3">
        <v>17</v>
      </c>
      <c r="E8445" s="3">
        <v>14</v>
      </c>
      <c r="F8445" s="42">
        <v>13.2</v>
      </c>
      <c r="G8445" s="8">
        <f t="shared" si="499"/>
        <v>18</v>
      </c>
      <c r="H8445" s="8">
        <f t="shared" si="500"/>
        <v>264.00000000000006</v>
      </c>
      <c r="I8445" s="8">
        <f t="shared" si="501"/>
        <v>66.000000000000014</v>
      </c>
      <c r="J8445" s="1">
        <v>18</v>
      </c>
      <c r="K8445" s="1">
        <v>25</v>
      </c>
      <c r="M8445" s="45"/>
      <c r="N8445" s="45"/>
      <c r="O8445" s="45"/>
      <c r="P8445" s="28"/>
      <c r="Q8445" s="28"/>
      <c r="R8445" s="25"/>
      <c r="Z8445"/>
    </row>
    <row r="8446" spans="1:26" x14ac:dyDescent="0.25">
      <c r="A8446" s="2" t="s">
        <v>6</v>
      </c>
      <c r="B8446" s="3">
        <v>2008</v>
      </c>
      <c r="C8446" s="3">
        <v>12</v>
      </c>
      <c r="D8446" s="3">
        <v>17</v>
      </c>
      <c r="E8446" s="3">
        <v>15</v>
      </c>
      <c r="F8446" s="42">
        <v>13.4</v>
      </c>
      <c r="G8446" s="8">
        <f t="shared" si="499"/>
        <v>18</v>
      </c>
      <c r="H8446" s="8">
        <f t="shared" si="500"/>
        <v>252.99999999999997</v>
      </c>
      <c r="I8446" s="8">
        <f t="shared" si="501"/>
        <v>63.249999999999993</v>
      </c>
      <c r="J8446" s="1">
        <v>18</v>
      </c>
      <c r="K8446" s="1">
        <v>25</v>
      </c>
      <c r="M8446" s="45"/>
      <c r="N8446" s="45"/>
      <c r="O8446" s="45"/>
      <c r="P8446" s="28"/>
      <c r="Q8446" s="28"/>
      <c r="R8446" s="25"/>
      <c r="Z8446"/>
    </row>
    <row r="8447" spans="1:26" x14ac:dyDescent="0.25">
      <c r="A8447" s="2" t="s">
        <v>6</v>
      </c>
      <c r="B8447" s="3">
        <v>2008</v>
      </c>
      <c r="C8447" s="3">
        <v>12</v>
      </c>
      <c r="D8447" s="3">
        <v>17</v>
      </c>
      <c r="E8447" s="3">
        <v>16</v>
      </c>
      <c r="F8447" s="42">
        <v>13.4</v>
      </c>
      <c r="G8447" s="8">
        <f t="shared" si="499"/>
        <v>18</v>
      </c>
      <c r="H8447" s="8">
        <f t="shared" si="500"/>
        <v>252.99999999999997</v>
      </c>
      <c r="I8447" s="8">
        <f t="shared" si="501"/>
        <v>63.249999999999993</v>
      </c>
      <c r="J8447" s="1">
        <v>18</v>
      </c>
      <c r="K8447" s="1">
        <v>25</v>
      </c>
      <c r="M8447" s="45"/>
      <c r="N8447" s="45"/>
      <c r="O8447" s="45"/>
      <c r="P8447" s="28"/>
      <c r="Q8447" s="28"/>
      <c r="R8447" s="25"/>
      <c r="Z8447"/>
    </row>
    <row r="8448" spans="1:26" x14ac:dyDescent="0.25">
      <c r="A8448" s="2" t="s">
        <v>6</v>
      </c>
      <c r="B8448" s="3">
        <v>2008</v>
      </c>
      <c r="C8448" s="3">
        <v>12</v>
      </c>
      <c r="D8448" s="3">
        <v>17</v>
      </c>
      <c r="E8448" s="3">
        <v>17</v>
      </c>
      <c r="F8448" s="42">
        <v>12.9</v>
      </c>
      <c r="G8448" s="8">
        <f t="shared" si="499"/>
        <v>18</v>
      </c>
      <c r="H8448" s="8">
        <f t="shared" si="500"/>
        <v>280.5</v>
      </c>
      <c r="I8448" s="8">
        <f t="shared" si="501"/>
        <v>70.125</v>
      </c>
      <c r="J8448" s="1">
        <v>18</v>
      </c>
      <c r="K8448" s="1">
        <v>25</v>
      </c>
      <c r="M8448" s="45"/>
      <c r="N8448" s="45"/>
      <c r="O8448" s="45"/>
      <c r="P8448" s="28"/>
      <c r="Q8448" s="28"/>
      <c r="R8448" s="25"/>
      <c r="Z8448"/>
    </row>
    <row r="8449" spans="1:26" x14ac:dyDescent="0.25">
      <c r="A8449" s="2" t="s">
        <v>6</v>
      </c>
      <c r="B8449" s="3">
        <v>2008</v>
      </c>
      <c r="C8449" s="3">
        <v>12</v>
      </c>
      <c r="D8449" s="3">
        <v>17</v>
      </c>
      <c r="E8449" s="3">
        <v>18</v>
      </c>
      <c r="F8449" s="42">
        <v>11.9</v>
      </c>
      <c r="G8449" s="8">
        <f t="shared" si="499"/>
        <v>18</v>
      </c>
      <c r="H8449" s="8">
        <f t="shared" si="500"/>
        <v>335.5</v>
      </c>
      <c r="I8449" s="8">
        <f t="shared" si="501"/>
        <v>83.875</v>
      </c>
      <c r="J8449" s="1">
        <v>18</v>
      </c>
      <c r="K8449" s="1">
        <v>25</v>
      </c>
      <c r="M8449" s="45"/>
      <c r="N8449" s="45"/>
      <c r="O8449" s="45"/>
      <c r="P8449" s="28"/>
      <c r="Q8449" s="28"/>
      <c r="R8449" s="25"/>
      <c r="Z8449"/>
    </row>
    <row r="8450" spans="1:26" x14ac:dyDescent="0.25">
      <c r="A8450" s="2" t="s">
        <v>6</v>
      </c>
      <c r="B8450" s="3">
        <v>2008</v>
      </c>
      <c r="C8450" s="3">
        <v>12</v>
      </c>
      <c r="D8450" s="3">
        <v>17</v>
      </c>
      <c r="E8450" s="3">
        <v>19</v>
      </c>
      <c r="F8450" s="42">
        <v>11.5</v>
      </c>
      <c r="G8450" s="8">
        <f t="shared" si="499"/>
        <v>18</v>
      </c>
      <c r="H8450" s="8">
        <f t="shared" si="500"/>
        <v>357.5</v>
      </c>
      <c r="I8450" s="8">
        <f t="shared" si="501"/>
        <v>89.375</v>
      </c>
      <c r="J8450" s="1">
        <v>18</v>
      </c>
      <c r="K8450" s="1">
        <v>25</v>
      </c>
      <c r="M8450" s="45"/>
      <c r="N8450" s="45"/>
      <c r="O8450" s="45"/>
      <c r="P8450" s="28"/>
      <c r="Q8450" s="28"/>
      <c r="R8450" s="25"/>
      <c r="Z8450"/>
    </row>
    <row r="8451" spans="1:26" x14ac:dyDescent="0.25">
      <c r="A8451" s="2" t="s">
        <v>6</v>
      </c>
      <c r="B8451" s="3">
        <v>2008</v>
      </c>
      <c r="C8451" s="3">
        <v>12</v>
      </c>
      <c r="D8451" s="3">
        <v>17</v>
      </c>
      <c r="E8451" s="3">
        <v>20</v>
      </c>
      <c r="F8451" s="42">
        <v>11.3</v>
      </c>
      <c r="G8451" s="8">
        <f t="shared" si="499"/>
        <v>18</v>
      </c>
      <c r="H8451" s="8">
        <f t="shared" si="500"/>
        <v>368.49999999999994</v>
      </c>
      <c r="I8451" s="8">
        <f t="shared" si="501"/>
        <v>92.124999999999986</v>
      </c>
      <c r="J8451" s="1">
        <v>18</v>
      </c>
      <c r="K8451" s="1">
        <v>25</v>
      </c>
      <c r="M8451" s="45"/>
      <c r="N8451" s="45"/>
      <c r="O8451" s="45"/>
      <c r="P8451" s="28"/>
      <c r="Q8451" s="28"/>
      <c r="R8451" s="25"/>
      <c r="Z8451"/>
    </row>
    <row r="8452" spans="1:26" x14ac:dyDescent="0.25">
      <c r="A8452" s="2" t="s">
        <v>6</v>
      </c>
      <c r="B8452" s="3">
        <v>2008</v>
      </c>
      <c r="C8452" s="3">
        <v>12</v>
      </c>
      <c r="D8452" s="3">
        <v>17</v>
      </c>
      <c r="E8452" s="3">
        <v>21</v>
      </c>
      <c r="F8452" s="42">
        <v>11.3</v>
      </c>
      <c r="G8452" s="8">
        <f t="shared" si="499"/>
        <v>18</v>
      </c>
      <c r="H8452" s="8">
        <f t="shared" si="500"/>
        <v>368.49999999999994</v>
      </c>
      <c r="I8452" s="8">
        <f t="shared" si="501"/>
        <v>92.124999999999986</v>
      </c>
      <c r="J8452" s="1">
        <v>18</v>
      </c>
      <c r="K8452" s="1">
        <v>25</v>
      </c>
      <c r="M8452" s="45"/>
      <c r="N8452" s="45"/>
      <c r="O8452" s="45"/>
      <c r="P8452" s="28"/>
      <c r="Q8452" s="28"/>
      <c r="R8452" s="25"/>
      <c r="Z8452"/>
    </row>
    <row r="8453" spans="1:26" x14ac:dyDescent="0.25">
      <c r="A8453" s="2" t="s">
        <v>6</v>
      </c>
      <c r="B8453" s="3">
        <v>2008</v>
      </c>
      <c r="C8453" s="3">
        <v>12</v>
      </c>
      <c r="D8453" s="3">
        <v>17</v>
      </c>
      <c r="E8453" s="3">
        <v>22</v>
      </c>
      <c r="F8453" s="42">
        <v>11.4</v>
      </c>
      <c r="G8453" s="8">
        <f t="shared" si="499"/>
        <v>18</v>
      </c>
      <c r="H8453" s="8">
        <f t="shared" si="500"/>
        <v>363</v>
      </c>
      <c r="I8453" s="8">
        <f t="shared" si="501"/>
        <v>90.75</v>
      </c>
      <c r="J8453" s="1">
        <v>18</v>
      </c>
      <c r="K8453" s="1">
        <v>25</v>
      </c>
      <c r="M8453" s="45"/>
      <c r="N8453" s="45"/>
      <c r="O8453" s="45"/>
      <c r="P8453" s="28"/>
      <c r="Q8453" s="28"/>
      <c r="R8453" s="25"/>
      <c r="Z8453"/>
    </row>
    <row r="8454" spans="1:26" x14ac:dyDescent="0.25">
      <c r="A8454" s="2" t="s">
        <v>6</v>
      </c>
      <c r="B8454" s="3">
        <v>2008</v>
      </c>
      <c r="C8454" s="3">
        <v>12</v>
      </c>
      <c r="D8454" s="3">
        <v>17</v>
      </c>
      <c r="E8454" s="3">
        <v>23</v>
      </c>
      <c r="F8454" s="42">
        <v>11.5</v>
      </c>
      <c r="G8454" s="8">
        <f t="shared" si="499"/>
        <v>18</v>
      </c>
      <c r="H8454" s="8">
        <f t="shared" si="500"/>
        <v>357.5</v>
      </c>
      <c r="I8454" s="8">
        <f t="shared" si="501"/>
        <v>89.375</v>
      </c>
      <c r="J8454" s="1">
        <v>18</v>
      </c>
      <c r="K8454" s="1">
        <v>25</v>
      </c>
      <c r="M8454" s="45"/>
      <c r="N8454" s="45"/>
      <c r="O8454" s="45"/>
      <c r="P8454" s="28"/>
      <c r="Q8454" s="28"/>
      <c r="R8454" s="25"/>
      <c r="Z8454"/>
    </row>
    <row r="8455" spans="1:26" x14ac:dyDescent="0.25">
      <c r="A8455" s="2" t="s">
        <v>6</v>
      </c>
      <c r="B8455" s="3">
        <v>2008</v>
      </c>
      <c r="C8455" s="3">
        <v>12</v>
      </c>
      <c r="D8455" s="3">
        <v>18</v>
      </c>
      <c r="E8455" s="3">
        <v>0</v>
      </c>
      <c r="F8455" s="42">
        <v>11.5</v>
      </c>
      <c r="G8455" s="8">
        <f t="shared" ref="G8455:G8518" si="502">IF(A8455="Inverno", $G$3, $G$2)</f>
        <v>18</v>
      </c>
      <c r="H8455" s="8">
        <f t="shared" si="500"/>
        <v>357.5</v>
      </c>
      <c r="I8455" s="8">
        <f t="shared" si="501"/>
        <v>89.375</v>
      </c>
      <c r="J8455" s="1">
        <v>18</v>
      </c>
      <c r="K8455" s="1">
        <v>25</v>
      </c>
      <c r="M8455" s="45"/>
      <c r="N8455" s="45"/>
      <c r="O8455" s="45"/>
      <c r="P8455" s="28"/>
      <c r="Q8455" s="28"/>
      <c r="R8455" s="25"/>
      <c r="Z8455"/>
    </row>
    <row r="8456" spans="1:26" x14ac:dyDescent="0.25">
      <c r="A8456" s="2" t="s">
        <v>6</v>
      </c>
      <c r="B8456" s="3">
        <v>2008</v>
      </c>
      <c r="C8456" s="3">
        <v>12</v>
      </c>
      <c r="D8456" s="3">
        <v>18</v>
      </c>
      <c r="E8456" s="3">
        <v>1</v>
      </c>
      <c r="F8456" s="42">
        <v>11.3</v>
      </c>
      <c r="G8456" s="8">
        <f t="shared" si="502"/>
        <v>18</v>
      </c>
      <c r="H8456" s="8">
        <f t="shared" ref="H8456:H8519" si="503">IF(F8456&gt;G8456,0,$D$3*(G8456-F8456)/$D$4)</f>
        <v>368.49999999999994</v>
      </c>
      <c r="I8456" s="8">
        <f t="shared" ref="I8456:I8519" si="504">H8456/$G$4</f>
        <v>92.124999999999986</v>
      </c>
      <c r="J8456" s="1">
        <v>18</v>
      </c>
      <c r="K8456" s="1">
        <v>25</v>
      </c>
      <c r="M8456" s="45"/>
      <c r="N8456" s="45"/>
      <c r="O8456" s="45"/>
      <c r="P8456" s="28"/>
      <c r="Q8456" s="28"/>
      <c r="R8456" s="25"/>
      <c r="Z8456"/>
    </row>
    <row r="8457" spans="1:26" x14ac:dyDescent="0.25">
      <c r="A8457" s="2" t="s">
        <v>6</v>
      </c>
      <c r="B8457" s="3">
        <v>2008</v>
      </c>
      <c r="C8457" s="3">
        <v>12</v>
      </c>
      <c r="D8457" s="3">
        <v>18</v>
      </c>
      <c r="E8457" s="3">
        <v>2</v>
      </c>
      <c r="F8457" s="42">
        <v>11</v>
      </c>
      <c r="G8457" s="8">
        <f t="shared" si="502"/>
        <v>18</v>
      </c>
      <c r="H8457" s="8">
        <f t="shared" si="503"/>
        <v>385</v>
      </c>
      <c r="I8457" s="8">
        <f t="shared" si="504"/>
        <v>96.25</v>
      </c>
      <c r="J8457" s="1">
        <v>18</v>
      </c>
      <c r="K8457" s="1">
        <v>25</v>
      </c>
      <c r="M8457" s="45"/>
      <c r="N8457" s="45"/>
      <c r="O8457" s="45"/>
      <c r="P8457" s="28"/>
      <c r="Q8457" s="28"/>
      <c r="R8457" s="25"/>
      <c r="Z8457"/>
    </row>
    <row r="8458" spans="1:26" x14ac:dyDescent="0.25">
      <c r="A8458" s="2" t="s">
        <v>6</v>
      </c>
      <c r="B8458" s="3">
        <v>2008</v>
      </c>
      <c r="C8458" s="3">
        <v>12</v>
      </c>
      <c r="D8458" s="3">
        <v>18</v>
      </c>
      <c r="E8458" s="3">
        <v>3</v>
      </c>
      <c r="F8458" s="42">
        <v>10.7</v>
      </c>
      <c r="G8458" s="8">
        <f t="shared" si="502"/>
        <v>18</v>
      </c>
      <c r="H8458" s="8">
        <f t="shared" si="503"/>
        <v>401.50000000000006</v>
      </c>
      <c r="I8458" s="8">
        <f t="shared" si="504"/>
        <v>100.37500000000001</v>
      </c>
      <c r="J8458" s="1">
        <v>18</v>
      </c>
      <c r="K8458" s="1">
        <v>25</v>
      </c>
      <c r="M8458" s="45"/>
      <c r="N8458" s="45"/>
      <c r="O8458" s="45"/>
      <c r="P8458" s="28"/>
      <c r="Q8458" s="28"/>
      <c r="R8458" s="25"/>
      <c r="Z8458"/>
    </row>
    <row r="8459" spans="1:26" x14ac:dyDescent="0.25">
      <c r="A8459" s="2" t="s">
        <v>6</v>
      </c>
      <c r="B8459" s="3">
        <v>2008</v>
      </c>
      <c r="C8459" s="3">
        <v>12</v>
      </c>
      <c r="D8459" s="3">
        <v>18</v>
      </c>
      <c r="E8459" s="3">
        <v>4</v>
      </c>
      <c r="F8459" s="42">
        <v>10.4</v>
      </c>
      <c r="G8459" s="8">
        <f t="shared" si="502"/>
        <v>18</v>
      </c>
      <c r="H8459" s="8">
        <f t="shared" si="503"/>
        <v>418</v>
      </c>
      <c r="I8459" s="8">
        <f t="shared" si="504"/>
        <v>104.5</v>
      </c>
      <c r="J8459" s="1">
        <v>18</v>
      </c>
      <c r="K8459" s="1">
        <v>25</v>
      </c>
      <c r="M8459" s="45"/>
      <c r="N8459" s="45"/>
      <c r="O8459" s="45"/>
      <c r="P8459" s="28"/>
      <c r="Q8459" s="28"/>
      <c r="R8459" s="25"/>
      <c r="Z8459"/>
    </row>
    <row r="8460" spans="1:26" x14ac:dyDescent="0.25">
      <c r="A8460" s="2" t="s">
        <v>6</v>
      </c>
      <c r="B8460" s="3">
        <v>2008</v>
      </c>
      <c r="C8460" s="3">
        <v>12</v>
      </c>
      <c r="D8460" s="3">
        <v>18</v>
      </c>
      <c r="E8460" s="3">
        <v>5</v>
      </c>
      <c r="F8460" s="42">
        <v>9.9</v>
      </c>
      <c r="G8460" s="8">
        <f t="shared" si="502"/>
        <v>18</v>
      </c>
      <c r="H8460" s="8">
        <f t="shared" si="503"/>
        <v>445.5</v>
      </c>
      <c r="I8460" s="8">
        <f t="shared" si="504"/>
        <v>111.375</v>
      </c>
      <c r="J8460" s="1">
        <v>18</v>
      </c>
      <c r="K8460" s="1">
        <v>25</v>
      </c>
      <c r="M8460" s="45"/>
      <c r="N8460" s="45"/>
      <c r="O8460" s="45"/>
      <c r="P8460" s="28"/>
      <c r="Q8460" s="28"/>
      <c r="R8460" s="25"/>
      <c r="Z8460"/>
    </row>
    <row r="8461" spans="1:26" x14ac:dyDescent="0.25">
      <c r="A8461" s="2" t="s">
        <v>6</v>
      </c>
      <c r="B8461" s="3">
        <v>2008</v>
      </c>
      <c r="C8461" s="3">
        <v>12</v>
      </c>
      <c r="D8461" s="3">
        <v>18</v>
      </c>
      <c r="E8461" s="3">
        <v>6</v>
      </c>
      <c r="F8461" s="42">
        <v>9.3000000000000007</v>
      </c>
      <c r="G8461" s="8">
        <f t="shared" si="502"/>
        <v>18</v>
      </c>
      <c r="H8461" s="8">
        <f t="shared" si="503"/>
        <v>478.49999999999994</v>
      </c>
      <c r="I8461" s="8">
        <f t="shared" si="504"/>
        <v>119.62499999999999</v>
      </c>
      <c r="J8461" s="1">
        <v>18</v>
      </c>
      <c r="K8461" s="1">
        <v>25</v>
      </c>
      <c r="M8461" s="45"/>
      <c r="N8461" s="45"/>
      <c r="O8461" s="45"/>
      <c r="P8461" s="28"/>
      <c r="Q8461" s="28"/>
      <c r="R8461" s="25"/>
      <c r="Z8461"/>
    </row>
    <row r="8462" spans="1:26" x14ac:dyDescent="0.25">
      <c r="A8462" s="2" t="s">
        <v>6</v>
      </c>
      <c r="B8462" s="3">
        <v>2008</v>
      </c>
      <c r="C8462" s="3">
        <v>12</v>
      </c>
      <c r="D8462" s="3">
        <v>18</v>
      </c>
      <c r="E8462" s="3">
        <v>7</v>
      </c>
      <c r="F8462" s="42">
        <v>8.3000000000000007</v>
      </c>
      <c r="G8462" s="8">
        <f t="shared" si="502"/>
        <v>18</v>
      </c>
      <c r="H8462" s="8">
        <f t="shared" si="503"/>
        <v>533.5</v>
      </c>
      <c r="I8462" s="8">
        <f t="shared" si="504"/>
        <v>133.375</v>
      </c>
      <c r="J8462" s="1">
        <v>18</v>
      </c>
      <c r="K8462" s="1">
        <v>25</v>
      </c>
      <c r="M8462" s="45"/>
      <c r="N8462" s="45"/>
      <c r="O8462" s="45"/>
      <c r="P8462" s="28"/>
      <c r="Q8462" s="28"/>
      <c r="R8462" s="25"/>
      <c r="Z8462"/>
    </row>
    <row r="8463" spans="1:26" x14ac:dyDescent="0.25">
      <c r="A8463" s="2" t="s">
        <v>6</v>
      </c>
      <c r="B8463" s="3">
        <v>2008</v>
      </c>
      <c r="C8463" s="3">
        <v>12</v>
      </c>
      <c r="D8463" s="3">
        <v>18</v>
      </c>
      <c r="E8463" s="3">
        <v>8</v>
      </c>
      <c r="F8463" s="42">
        <v>7.5</v>
      </c>
      <c r="G8463" s="8">
        <f t="shared" si="502"/>
        <v>18</v>
      </c>
      <c r="H8463" s="8">
        <f t="shared" si="503"/>
        <v>577.5</v>
      </c>
      <c r="I8463" s="8">
        <f t="shared" si="504"/>
        <v>144.375</v>
      </c>
      <c r="J8463" s="1">
        <v>18</v>
      </c>
      <c r="K8463" s="1">
        <v>25</v>
      </c>
      <c r="M8463" s="45"/>
      <c r="N8463" s="45"/>
      <c r="O8463" s="45"/>
      <c r="P8463" s="28"/>
      <c r="Q8463" s="28"/>
      <c r="R8463" s="25"/>
      <c r="Z8463"/>
    </row>
    <row r="8464" spans="1:26" x14ac:dyDescent="0.25">
      <c r="A8464" s="2" t="s">
        <v>6</v>
      </c>
      <c r="B8464" s="3">
        <v>2008</v>
      </c>
      <c r="C8464" s="3">
        <v>12</v>
      </c>
      <c r="D8464" s="3">
        <v>18</v>
      </c>
      <c r="E8464" s="3">
        <v>9</v>
      </c>
      <c r="F8464" s="42">
        <v>7.4</v>
      </c>
      <c r="G8464" s="8">
        <f t="shared" si="502"/>
        <v>18</v>
      </c>
      <c r="H8464" s="8">
        <f t="shared" si="503"/>
        <v>583</v>
      </c>
      <c r="I8464" s="8">
        <f t="shared" si="504"/>
        <v>145.75</v>
      </c>
      <c r="J8464" s="1">
        <v>18</v>
      </c>
      <c r="K8464" s="1">
        <v>25</v>
      </c>
      <c r="M8464" s="45"/>
      <c r="N8464" s="45"/>
      <c r="O8464" s="45"/>
      <c r="P8464" s="28"/>
      <c r="Q8464" s="28"/>
      <c r="R8464" s="25"/>
      <c r="Z8464"/>
    </row>
    <row r="8465" spans="1:26" x14ac:dyDescent="0.25">
      <c r="A8465" s="2" t="s">
        <v>6</v>
      </c>
      <c r="B8465" s="3">
        <v>2008</v>
      </c>
      <c r="C8465" s="3">
        <v>12</v>
      </c>
      <c r="D8465" s="3">
        <v>18</v>
      </c>
      <c r="E8465" s="3">
        <v>10</v>
      </c>
      <c r="F8465" s="42">
        <v>7.5</v>
      </c>
      <c r="G8465" s="8">
        <f t="shared" si="502"/>
        <v>18</v>
      </c>
      <c r="H8465" s="8">
        <f t="shared" si="503"/>
        <v>577.5</v>
      </c>
      <c r="I8465" s="8">
        <f t="shared" si="504"/>
        <v>144.375</v>
      </c>
      <c r="J8465" s="1">
        <v>18</v>
      </c>
      <c r="K8465" s="1">
        <v>25</v>
      </c>
      <c r="M8465" s="45"/>
      <c r="N8465" s="45"/>
      <c r="O8465" s="45"/>
      <c r="P8465" s="28"/>
      <c r="Q8465" s="28"/>
      <c r="R8465" s="25"/>
      <c r="Z8465"/>
    </row>
    <row r="8466" spans="1:26" x14ac:dyDescent="0.25">
      <c r="A8466" s="2" t="s">
        <v>6</v>
      </c>
      <c r="B8466" s="3">
        <v>2008</v>
      </c>
      <c r="C8466" s="3">
        <v>12</v>
      </c>
      <c r="D8466" s="3">
        <v>18</v>
      </c>
      <c r="E8466" s="3">
        <v>11</v>
      </c>
      <c r="F8466" s="42">
        <v>7.9</v>
      </c>
      <c r="G8466" s="8">
        <f t="shared" si="502"/>
        <v>18</v>
      </c>
      <c r="H8466" s="8">
        <f t="shared" si="503"/>
        <v>555.5</v>
      </c>
      <c r="I8466" s="8">
        <f t="shared" si="504"/>
        <v>138.875</v>
      </c>
      <c r="J8466" s="1">
        <v>18</v>
      </c>
      <c r="K8466" s="1">
        <v>25</v>
      </c>
      <c r="M8466" s="45"/>
      <c r="N8466" s="45"/>
      <c r="O8466" s="45"/>
      <c r="P8466" s="28"/>
      <c r="Q8466" s="28"/>
      <c r="R8466" s="25"/>
      <c r="Z8466"/>
    </row>
    <row r="8467" spans="1:26" x14ac:dyDescent="0.25">
      <c r="A8467" s="2" t="s">
        <v>6</v>
      </c>
      <c r="B8467" s="3">
        <v>2008</v>
      </c>
      <c r="C8467" s="3">
        <v>12</v>
      </c>
      <c r="D8467" s="3">
        <v>18</v>
      </c>
      <c r="E8467" s="3">
        <v>12</v>
      </c>
      <c r="F8467" s="42">
        <v>10.199999999999999</v>
      </c>
      <c r="G8467" s="8">
        <f t="shared" si="502"/>
        <v>18</v>
      </c>
      <c r="H8467" s="8">
        <f t="shared" si="503"/>
        <v>429.00000000000006</v>
      </c>
      <c r="I8467" s="8">
        <f t="shared" si="504"/>
        <v>107.25000000000001</v>
      </c>
      <c r="J8467" s="1">
        <v>18</v>
      </c>
      <c r="K8467" s="1">
        <v>25</v>
      </c>
      <c r="M8467" s="45"/>
      <c r="N8467" s="45"/>
      <c r="O8467" s="45"/>
      <c r="P8467" s="28"/>
      <c r="Q8467" s="28"/>
      <c r="R8467" s="25"/>
      <c r="Z8467"/>
    </row>
    <row r="8468" spans="1:26" x14ac:dyDescent="0.25">
      <c r="A8468" s="2" t="s">
        <v>6</v>
      </c>
      <c r="B8468" s="3">
        <v>2008</v>
      </c>
      <c r="C8468" s="3">
        <v>12</v>
      </c>
      <c r="D8468" s="3">
        <v>18</v>
      </c>
      <c r="E8468" s="3">
        <v>13</v>
      </c>
      <c r="F8468" s="42">
        <v>9.9</v>
      </c>
      <c r="G8468" s="8">
        <f t="shared" si="502"/>
        <v>18</v>
      </c>
      <c r="H8468" s="8">
        <f t="shared" si="503"/>
        <v>445.5</v>
      </c>
      <c r="I8468" s="8">
        <f t="shared" si="504"/>
        <v>111.375</v>
      </c>
      <c r="J8468" s="1">
        <v>18</v>
      </c>
      <c r="K8468" s="1">
        <v>25</v>
      </c>
      <c r="M8468" s="45"/>
      <c r="N8468" s="45"/>
      <c r="O8468" s="45"/>
      <c r="P8468" s="28"/>
      <c r="Q8468" s="28"/>
      <c r="R8468" s="25"/>
      <c r="Z8468"/>
    </row>
    <row r="8469" spans="1:26" x14ac:dyDescent="0.25">
      <c r="A8469" s="2" t="s">
        <v>6</v>
      </c>
      <c r="B8469" s="3">
        <v>2008</v>
      </c>
      <c r="C8469" s="3">
        <v>12</v>
      </c>
      <c r="D8469" s="3">
        <v>18</v>
      </c>
      <c r="E8469" s="3">
        <v>14</v>
      </c>
      <c r="F8469" s="42">
        <v>8.9</v>
      </c>
      <c r="G8469" s="8">
        <f t="shared" si="502"/>
        <v>18</v>
      </c>
      <c r="H8469" s="8">
        <f t="shared" si="503"/>
        <v>500.5</v>
      </c>
      <c r="I8469" s="8">
        <f t="shared" si="504"/>
        <v>125.125</v>
      </c>
      <c r="J8469" s="1">
        <v>18</v>
      </c>
      <c r="K8469" s="1">
        <v>25</v>
      </c>
      <c r="M8469" s="45"/>
      <c r="N8469" s="45"/>
      <c r="O8469" s="45"/>
      <c r="P8469" s="28"/>
      <c r="Q8469" s="28"/>
      <c r="R8469" s="25"/>
      <c r="Z8469"/>
    </row>
    <row r="8470" spans="1:26" x14ac:dyDescent="0.25">
      <c r="A8470" s="2" t="s">
        <v>6</v>
      </c>
      <c r="B8470" s="3">
        <v>2008</v>
      </c>
      <c r="C8470" s="3">
        <v>12</v>
      </c>
      <c r="D8470" s="3">
        <v>18</v>
      </c>
      <c r="E8470" s="3">
        <v>15</v>
      </c>
      <c r="F8470" s="42">
        <v>8</v>
      </c>
      <c r="G8470" s="8">
        <f t="shared" si="502"/>
        <v>18</v>
      </c>
      <c r="H8470" s="8">
        <f t="shared" si="503"/>
        <v>550</v>
      </c>
      <c r="I8470" s="8">
        <f t="shared" si="504"/>
        <v>137.5</v>
      </c>
      <c r="J8470" s="1">
        <v>18</v>
      </c>
      <c r="K8470" s="1">
        <v>25</v>
      </c>
      <c r="M8470" s="45"/>
      <c r="N8470" s="45"/>
      <c r="O8470" s="45"/>
      <c r="P8470" s="28"/>
      <c r="Q8470" s="28"/>
      <c r="R8470" s="25"/>
      <c r="Z8470"/>
    </row>
    <row r="8471" spans="1:26" x14ac:dyDescent="0.25">
      <c r="A8471" s="2" t="s">
        <v>6</v>
      </c>
      <c r="B8471" s="3">
        <v>2008</v>
      </c>
      <c r="C8471" s="3">
        <v>12</v>
      </c>
      <c r="D8471" s="3">
        <v>18</v>
      </c>
      <c r="E8471" s="3">
        <v>16</v>
      </c>
      <c r="F8471" s="42">
        <v>7.7</v>
      </c>
      <c r="G8471" s="8">
        <f t="shared" si="502"/>
        <v>18</v>
      </c>
      <c r="H8471" s="8">
        <f t="shared" si="503"/>
        <v>566.5</v>
      </c>
      <c r="I8471" s="8">
        <f t="shared" si="504"/>
        <v>141.625</v>
      </c>
      <c r="J8471" s="1">
        <v>18</v>
      </c>
      <c r="K8471" s="1">
        <v>25</v>
      </c>
      <c r="M8471" s="45"/>
      <c r="N8471" s="45"/>
      <c r="O8471" s="45"/>
      <c r="P8471" s="28"/>
      <c r="Q8471" s="28"/>
      <c r="R8471" s="25"/>
      <c r="Z8471"/>
    </row>
    <row r="8472" spans="1:26" x14ac:dyDescent="0.25">
      <c r="A8472" s="2" t="s">
        <v>6</v>
      </c>
      <c r="B8472" s="3">
        <v>2008</v>
      </c>
      <c r="C8472" s="3">
        <v>12</v>
      </c>
      <c r="D8472" s="3">
        <v>18</v>
      </c>
      <c r="E8472" s="3">
        <v>17</v>
      </c>
      <c r="F8472" s="42">
        <v>7.6</v>
      </c>
      <c r="G8472" s="8">
        <f t="shared" si="502"/>
        <v>18</v>
      </c>
      <c r="H8472" s="8">
        <f t="shared" si="503"/>
        <v>572</v>
      </c>
      <c r="I8472" s="8">
        <f t="shared" si="504"/>
        <v>143</v>
      </c>
      <c r="J8472" s="1">
        <v>18</v>
      </c>
      <c r="K8472" s="1">
        <v>25</v>
      </c>
      <c r="M8472" s="45"/>
      <c r="N8472" s="45"/>
      <c r="O8472" s="45"/>
      <c r="P8472" s="28"/>
      <c r="Q8472" s="28"/>
      <c r="R8472" s="25"/>
      <c r="Z8472"/>
    </row>
    <row r="8473" spans="1:26" x14ac:dyDescent="0.25">
      <c r="A8473" s="2" t="s">
        <v>6</v>
      </c>
      <c r="B8473" s="3">
        <v>2008</v>
      </c>
      <c r="C8473" s="3">
        <v>12</v>
      </c>
      <c r="D8473" s="3">
        <v>18</v>
      </c>
      <c r="E8473" s="3">
        <v>18</v>
      </c>
      <c r="F8473" s="42">
        <v>7.8</v>
      </c>
      <c r="G8473" s="8">
        <f t="shared" si="502"/>
        <v>18</v>
      </c>
      <c r="H8473" s="8">
        <f t="shared" si="503"/>
        <v>561</v>
      </c>
      <c r="I8473" s="8">
        <f t="shared" si="504"/>
        <v>140.25</v>
      </c>
      <c r="J8473" s="1">
        <v>18</v>
      </c>
      <c r="K8473" s="1">
        <v>25</v>
      </c>
      <c r="M8473" s="45"/>
      <c r="N8473" s="45"/>
      <c r="O8473" s="45"/>
      <c r="P8473" s="28"/>
      <c r="Q8473" s="28"/>
      <c r="R8473" s="25"/>
      <c r="Z8473"/>
    </row>
    <row r="8474" spans="1:26" x14ac:dyDescent="0.25">
      <c r="A8474" s="2" t="s">
        <v>6</v>
      </c>
      <c r="B8474" s="3">
        <v>2008</v>
      </c>
      <c r="C8474" s="3">
        <v>12</v>
      </c>
      <c r="D8474" s="3">
        <v>18</v>
      </c>
      <c r="E8474" s="3">
        <v>19</v>
      </c>
      <c r="F8474" s="42">
        <v>8.4</v>
      </c>
      <c r="G8474" s="8">
        <f t="shared" si="502"/>
        <v>18</v>
      </c>
      <c r="H8474" s="8">
        <f t="shared" si="503"/>
        <v>528</v>
      </c>
      <c r="I8474" s="8">
        <f t="shared" si="504"/>
        <v>132</v>
      </c>
      <c r="J8474" s="1">
        <v>18</v>
      </c>
      <c r="K8474" s="1">
        <v>25</v>
      </c>
      <c r="M8474" s="45"/>
      <c r="N8474" s="45"/>
      <c r="O8474" s="45"/>
      <c r="P8474" s="28"/>
      <c r="Q8474" s="28"/>
      <c r="R8474" s="25"/>
      <c r="Z8474"/>
    </row>
    <row r="8475" spans="1:26" x14ac:dyDescent="0.25">
      <c r="A8475" s="2" t="s">
        <v>6</v>
      </c>
      <c r="B8475" s="3">
        <v>2008</v>
      </c>
      <c r="C8475" s="3">
        <v>12</v>
      </c>
      <c r="D8475" s="3">
        <v>18</v>
      </c>
      <c r="E8475" s="3">
        <v>20</v>
      </c>
      <c r="F8475" s="42">
        <v>7.9</v>
      </c>
      <c r="G8475" s="8">
        <f t="shared" si="502"/>
        <v>18</v>
      </c>
      <c r="H8475" s="8">
        <f t="shared" si="503"/>
        <v>555.5</v>
      </c>
      <c r="I8475" s="8">
        <f t="shared" si="504"/>
        <v>138.875</v>
      </c>
      <c r="J8475" s="1">
        <v>18</v>
      </c>
      <c r="K8475" s="1">
        <v>25</v>
      </c>
      <c r="M8475" s="45"/>
      <c r="N8475" s="45"/>
      <c r="O8475" s="45"/>
      <c r="P8475" s="28"/>
      <c r="Q8475" s="28"/>
      <c r="R8475" s="25"/>
      <c r="Z8475"/>
    </row>
    <row r="8476" spans="1:26" x14ac:dyDescent="0.25">
      <c r="A8476" s="2" t="s">
        <v>6</v>
      </c>
      <c r="B8476" s="3">
        <v>2008</v>
      </c>
      <c r="C8476" s="3">
        <v>12</v>
      </c>
      <c r="D8476" s="3">
        <v>18</v>
      </c>
      <c r="E8476" s="3">
        <v>21</v>
      </c>
      <c r="F8476" s="42">
        <v>7.7</v>
      </c>
      <c r="G8476" s="8">
        <f t="shared" si="502"/>
        <v>18</v>
      </c>
      <c r="H8476" s="8">
        <f t="shared" si="503"/>
        <v>566.5</v>
      </c>
      <c r="I8476" s="8">
        <f t="shared" si="504"/>
        <v>141.625</v>
      </c>
      <c r="J8476" s="1">
        <v>18</v>
      </c>
      <c r="K8476" s="1">
        <v>25</v>
      </c>
      <c r="M8476" s="45"/>
      <c r="N8476" s="45"/>
      <c r="O8476" s="45"/>
      <c r="P8476" s="28"/>
      <c r="Q8476" s="28"/>
      <c r="R8476" s="25"/>
      <c r="Z8476"/>
    </row>
    <row r="8477" spans="1:26" x14ac:dyDescent="0.25">
      <c r="A8477" s="2" t="s">
        <v>6</v>
      </c>
      <c r="B8477" s="3">
        <v>2008</v>
      </c>
      <c r="C8477" s="3">
        <v>12</v>
      </c>
      <c r="D8477" s="3">
        <v>18</v>
      </c>
      <c r="E8477" s="3">
        <v>22</v>
      </c>
      <c r="F8477" s="42">
        <v>9.1</v>
      </c>
      <c r="G8477" s="8">
        <f t="shared" si="502"/>
        <v>18</v>
      </c>
      <c r="H8477" s="8">
        <f t="shared" si="503"/>
        <v>489.5</v>
      </c>
      <c r="I8477" s="8">
        <f t="shared" si="504"/>
        <v>122.375</v>
      </c>
      <c r="J8477" s="1">
        <v>18</v>
      </c>
      <c r="K8477" s="1">
        <v>25</v>
      </c>
      <c r="M8477" s="45"/>
      <c r="N8477" s="45"/>
      <c r="O8477" s="45"/>
      <c r="P8477" s="28"/>
      <c r="Q8477" s="28"/>
      <c r="R8477" s="25"/>
      <c r="Z8477"/>
    </row>
    <row r="8478" spans="1:26" x14ac:dyDescent="0.25">
      <c r="A8478" s="2" t="s">
        <v>6</v>
      </c>
      <c r="B8478" s="3">
        <v>2008</v>
      </c>
      <c r="C8478" s="3">
        <v>12</v>
      </c>
      <c r="D8478" s="3">
        <v>18</v>
      </c>
      <c r="E8478" s="3">
        <v>23</v>
      </c>
      <c r="F8478" s="42">
        <v>9.5</v>
      </c>
      <c r="G8478" s="8">
        <f t="shared" si="502"/>
        <v>18</v>
      </c>
      <c r="H8478" s="8">
        <f t="shared" si="503"/>
        <v>467.5</v>
      </c>
      <c r="I8478" s="8">
        <f t="shared" si="504"/>
        <v>116.875</v>
      </c>
      <c r="J8478" s="1">
        <v>18</v>
      </c>
      <c r="K8478" s="1">
        <v>25</v>
      </c>
      <c r="M8478" s="45"/>
      <c r="N8478" s="45"/>
      <c r="O8478" s="45"/>
      <c r="P8478" s="28"/>
      <c r="Q8478" s="28"/>
      <c r="R8478" s="25"/>
      <c r="Z8478"/>
    </row>
    <row r="8479" spans="1:26" x14ac:dyDescent="0.25">
      <c r="A8479" s="2" t="s">
        <v>6</v>
      </c>
      <c r="B8479" s="3">
        <v>2008</v>
      </c>
      <c r="C8479" s="3">
        <v>12</v>
      </c>
      <c r="D8479" s="3">
        <v>19</v>
      </c>
      <c r="E8479" s="3">
        <v>0</v>
      </c>
      <c r="F8479" s="42">
        <v>9</v>
      </c>
      <c r="G8479" s="8">
        <f t="shared" si="502"/>
        <v>18</v>
      </c>
      <c r="H8479" s="8">
        <f t="shared" si="503"/>
        <v>495</v>
      </c>
      <c r="I8479" s="8">
        <f t="shared" si="504"/>
        <v>123.75</v>
      </c>
      <c r="J8479" s="1">
        <v>18</v>
      </c>
      <c r="K8479" s="1">
        <v>25</v>
      </c>
      <c r="M8479" s="45"/>
      <c r="N8479" s="45"/>
      <c r="O8479" s="45"/>
      <c r="P8479" s="28"/>
      <c r="Q8479" s="28"/>
      <c r="R8479" s="25"/>
      <c r="Z8479"/>
    </row>
    <row r="8480" spans="1:26" x14ac:dyDescent="0.25">
      <c r="A8480" s="2" t="s">
        <v>6</v>
      </c>
      <c r="B8480" s="3">
        <v>2008</v>
      </c>
      <c r="C8480" s="3">
        <v>12</v>
      </c>
      <c r="D8480" s="3">
        <v>19</v>
      </c>
      <c r="E8480" s="3">
        <v>1</v>
      </c>
      <c r="F8480" s="42">
        <v>8.1999999999999993</v>
      </c>
      <c r="G8480" s="8">
        <f t="shared" si="502"/>
        <v>18</v>
      </c>
      <c r="H8480" s="8">
        <f t="shared" si="503"/>
        <v>539</v>
      </c>
      <c r="I8480" s="8">
        <f t="shared" si="504"/>
        <v>134.75</v>
      </c>
      <c r="J8480" s="1">
        <v>18</v>
      </c>
      <c r="K8480" s="1">
        <v>25</v>
      </c>
      <c r="M8480" s="45"/>
      <c r="N8480" s="45"/>
      <c r="O8480" s="45"/>
      <c r="P8480" s="28"/>
      <c r="Q8480" s="28"/>
      <c r="R8480" s="25"/>
      <c r="Z8480"/>
    </row>
    <row r="8481" spans="1:26" x14ac:dyDescent="0.25">
      <c r="A8481" s="2" t="s">
        <v>6</v>
      </c>
      <c r="B8481" s="3">
        <v>2008</v>
      </c>
      <c r="C8481" s="3">
        <v>12</v>
      </c>
      <c r="D8481" s="3">
        <v>19</v>
      </c>
      <c r="E8481" s="3">
        <v>2</v>
      </c>
      <c r="F8481" s="42">
        <v>8.5</v>
      </c>
      <c r="G8481" s="8">
        <f t="shared" si="502"/>
        <v>18</v>
      </c>
      <c r="H8481" s="8">
        <f t="shared" si="503"/>
        <v>522.5</v>
      </c>
      <c r="I8481" s="8">
        <f t="shared" si="504"/>
        <v>130.625</v>
      </c>
      <c r="J8481" s="1">
        <v>18</v>
      </c>
      <c r="K8481" s="1">
        <v>25</v>
      </c>
      <c r="M8481" s="45"/>
      <c r="N8481" s="45"/>
      <c r="O8481" s="45"/>
      <c r="P8481" s="28"/>
      <c r="Q8481" s="28"/>
      <c r="R8481" s="25"/>
      <c r="Z8481"/>
    </row>
    <row r="8482" spans="1:26" x14ac:dyDescent="0.25">
      <c r="A8482" s="2" t="s">
        <v>6</v>
      </c>
      <c r="B8482" s="3">
        <v>2008</v>
      </c>
      <c r="C8482" s="3">
        <v>12</v>
      </c>
      <c r="D8482" s="3">
        <v>19</v>
      </c>
      <c r="E8482" s="3">
        <v>3</v>
      </c>
      <c r="F8482" s="42">
        <v>8.5</v>
      </c>
      <c r="G8482" s="8">
        <f t="shared" si="502"/>
        <v>18</v>
      </c>
      <c r="H8482" s="8">
        <f t="shared" si="503"/>
        <v>522.5</v>
      </c>
      <c r="I8482" s="8">
        <f t="shared" si="504"/>
        <v>130.625</v>
      </c>
      <c r="J8482" s="1">
        <v>18</v>
      </c>
      <c r="K8482" s="1">
        <v>25</v>
      </c>
      <c r="M8482" s="45"/>
      <c r="N8482" s="45"/>
      <c r="O8482" s="45"/>
      <c r="P8482" s="28"/>
      <c r="Q8482" s="28"/>
      <c r="R8482" s="25"/>
      <c r="Z8482"/>
    </row>
    <row r="8483" spans="1:26" x14ac:dyDescent="0.25">
      <c r="A8483" s="2" t="s">
        <v>6</v>
      </c>
      <c r="B8483" s="3">
        <v>2008</v>
      </c>
      <c r="C8483" s="3">
        <v>12</v>
      </c>
      <c r="D8483" s="3">
        <v>19</v>
      </c>
      <c r="E8483" s="3">
        <v>4</v>
      </c>
      <c r="F8483" s="42">
        <v>7.6</v>
      </c>
      <c r="G8483" s="8">
        <f t="shared" si="502"/>
        <v>18</v>
      </c>
      <c r="H8483" s="8">
        <f t="shared" si="503"/>
        <v>572</v>
      </c>
      <c r="I8483" s="8">
        <f t="shared" si="504"/>
        <v>143</v>
      </c>
      <c r="J8483" s="1">
        <v>18</v>
      </c>
      <c r="K8483" s="1">
        <v>25</v>
      </c>
      <c r="M8483" s="45"/>
      <c r="N8483" s="45"/>
      <c r="O8483" s="45"/>
      <c r="P8483" s="28"/>
      <c r="Q8483" s="28"/>
      <c r="R8483" s="25"/>
      <c r="Z8483"/>
    </row>
    <row r="8484" spans="1:26" x14ac:dyDescent="0.25">
      <c r="A8484" s="2" t="s">
        <v>6</v>
      </c>
      <c r="B8484" s="3">
        <v>2008</v>
      </c>
      <c r="C8484" s="3">
        <v>12</v>
      </c>
      <c r="D8484" s="3">
        <v>19</v>
      </c>
      <c r="E8484" s="3">
        <v>5</v>
      </c>
      <c r="F8484" s="42">
        <v>7.2</v>
      </c>
      <c r="G8484" s="8">
        <f t="shared" si="502"/>
        <v>18</v>
      </c>
      <c r="H8484" s="8">
        <f t="shared" si="503"/>
        <v>594</v>
      </c>
      <c r="I8484" s="8">
        <f t="shared" si="504"/>
        <v>148.5</v>
      </c>
      <c r="J8484" s="1">
        <v>18</v>
      </c>
      <c r="K8484" s="1">
        <v>25</v>
      </c>
      <c r="M8484" s="45"/>
      <c r="N8484" s="45"/>
      <c r="O8484" s="45"/>
      <c r="P8484" s="28"/>
      <c r="Q8484" s="28"/>
      <c r="R8484" s="25"/>
      <c r="Z8484"/>
    </row>
    <row r="8485" spans="1:26" x14ac:dyDescent="0.25">
      <c r="A8485" s="2" t="s">
        <v>6</v>
      </c>
      <c r="B8485" s="3">
        <v>2008</v>
      </c>
      <c r="C8485" s="3">
        <v>12</v>
      </c>
      <c r="D8485" s="3">
        <v>19</v>
      </c>
      <c r="E8485" s="3">
        <v>6</v>
      </c>
      <c r="F8485" s="42">
        <v>7.4</v>
      </c>
      <c r="G8485" s="8">
        <f t="shared" si="502"/>
        <v>18</v>
      </c>
      <c r="H8485" s="8">
        <f t="shared" si="503"/>
        <v>583</v>
      </c>
      <c r="I8485" s="8">
        <f t="shared" si="504"/>
        <v>145.75</v>
      </c>
      <c r="J8485" s="1">
        <v>18</v>
      </c>
      <c r="K8485" s="1">
        <v>25</v>
      </c>
      <c r="M8485" s="45"/>
      <c r="N8485" s="45"/>
      <c r="O8485" s="45"/>
      <c r="P8485" s="28"/>
      <c r="Q8485" s="28"/>
      <c r="R8485" s="25"/>
      <c r="Z8485"/>
    </row>
    <row r="8486" spans="1:26" x14ac:dyDescent="0.25">
      <c r="A8486" s="2" t="s">
        <v>6</v>
      </c>
      <c r="B8486" s="3">
        <v>2008</v>
      </c>
      <c r="C8486" s="3">
        <v>12</v>
      </c>
      <c r="D8486" s="3">
        <v>19</v>
      </c>
      <c r="E8486" s="3">
        <v>7</v>
      </c>
      <c r="F8486" s="42">
        <v>7.8</v>
      </c>
      <c r="G8486" s="8">
        <f t="shared" si="502"/>
        <v>18</v>
      </c>
      <c r="H8486" s="8">
        <f t="shared" si="503"/>
        <v>561</v>
      </c>
      <c r="I8486" s="8">
        <f t="shared" si="504"/>
        <v>140.25</v>
      </c>
      <c r="J8486" s="1">
        <v>18</v>
      </c>
      <c r="K8486" s="1">
        <v>25</v>
      </c>
      <c r="M8486" s="45"/>
      <c r="N8486" s="45"/>
      <c r="O8486" s="45"/>
      <c r="P8486" s="28"/>
      <c r="Q8486" s="28"/>
      <c r="R8486" s="25"/>
      <c r="Z8486"/>
    </row>
    <row r="8487" spans="1:26" x14ac:dyDescent="0.25">
      <c r="A8487" s="2" t="s">
        <v>6</v>
      </c>
      <c r="B8487" s="3">
        <v>2008</v>
      </c>
      <c r="C8487" s="3">
        <v>12</v>
      </c>
      <c r="D8487" s="3">
        <v>19</v>
      </c>
      <c r="E8487" s="3">
        <v>8</v>
      </c>
      <c r="F8487" s="42">
        <v>7.7</v>
      </c>
      <c r="G8487" s="8">
        <f t="shared" si="502"/>
        <v>18</v>
      </c>
      <c r="H8487" s="8">
        <f t="shared" si="503"/>
        <v>566.5</v>
      </c>
      <c r="I8487" s="8">
        <f t="shared" si="504"/>
        <v>141.625</v>
      </c>
      <c r="J8487" s="1">
        <v>18</v>
      </c>
      <c r="K8487" s="1">
        <v>25</v>
      </c>
      <c r="M8487" s="45"/>
      <c r="N8487" s="45"/>
      <c r="O8487" s="45"/>
      <c r="P8487" s="28"/>
      <c r="Q8487" s="28"/>
      <c r="R8487" s="25"/>
      <c r="Z8487"/>
    </row>
    <row r="8488" spans="1:26" x14ac:dyDescent="0.25">
      <c r="A8488" s="2" t="s">
        <v>6</v>
      </c>
      <c r="B8488" s="3">
        <v>2008</v>
      </c>
      <c r="C8488" s="3">
        <v>12</v>
      </c>
      <c r="D8488" s="3">
        <v>19</v>
      </c>
      <c r="E8488" s="3">
        <v>9</v>
      </c>
      <c r="F8488" s="42">
        <v>7.8</v>
      </c>
      <c r="G8488" s="8">
        <f t="shared" si="502"/>
        <v>18</v>
      </c>
      <c r="H8488" s="8">
        <f t="shared" si="503"/>
        <v>561</v>
      </c>
      <c r="I8488" s="8">
        <f t="shared" si="504"/>
        <v>140.25</v>
      </c>
      <c r="J8488" s="1">
        <v>18</v>
      </c>
      <c r="K8488" s="1">
        <v>25</v>
      </c>
      <c r="M8488" s="45"/>
      <c r="N8488" s="45"/>
      <c r="O8488" s="45"/>
      <c r="P8488" s="28"/>
      <c r="Q8488" s="28"/>
      <c r="R8488" s="25"/>
      <c r="Z8488"/>
    </row>
    <row r="8489" spans="1:26" x14ac:dyDescent="0.25">
      <c r="A8489" s="2" t="s">
        <v>6</v>
      </c>
      <c r="B8489" s="3">
        <v>2008</v>
      </c>
      <c r="C8489" s="3">
        <v>12</v>
      </c>
      <c r="D8489" s="3">
        <v>19</v>
      </c>
      <c r="E8489" s="3">
        <v>10</v>
      </c>
      <c r="F8489" s="42">
        <v>8.3000000000000007</v>
      </c>
      <c r="G8489" s="8">
        <f t="shared" si="502"/>
        <v>18</v>
      </c>
      <c r="H8489" s="8">
        <f t="shared" si="503"/>
        <v>533.5</v>
      </c>
      <c r="I8489" s="8">
        <f t="shared" si="504"/>
        <v>133.375</v>
      </c>
      <c r="J8489" s="1">
        <v>18</v>
      </c>
      <c r="K8489" s="1">
        <v>25</v>
      </c>
      <c r="M8489" s="45"/>
      <c r="N8489" s="45"/>
      <c r="O8489" s="45"/>
      <c r="P8489" s="28"/>
      <c r="Q8489" s="28"/>
      <c r="R8489" s="25"/>
      <c r="Z8489"/>
    </row>
    <row r="8490" spans="1:26" x14ac:dyDescent="0.25">
      <c r="A8490" s="2" t="s">
        <v>6</v>
      </c>
      <c r="B8490" s="3">
        <v>2008</v>
      </c>
      <c r="C8490" s="3">
        <v>12</v>
      </c>
      <c r="D8490" s="3">
        <v>19</v>
      </c>
      <c r="E8490" s="3">
        <v>11</v>
      </c>
      <c r="F8490" s="42">
        <v>8.9</v>
      </c>
      <c r="G8490" s="8">
        <f t="shared" si="502"/>
        <v>18</v>
      </c>
      <c r="H8490" s="8">
        <f t="shared" si="503"/>
        <v>500.5</v>
      </c>
      <c r="I8490" s="8">
        <f t="shared" si="504"/>
        <v>125.125</v>
      </c>
      <c r="J8490" s="1">
        <v>18</v>
      </c>
      <c r="K8490" s="1">
        <v>25</v>
      </c>
      <c r="M8490" s="45"/>
      <c r="N8490" s="45"/>
      <c r="O8490" s="45"/>
      <c r="P8490" s="28"/>
      <c r="Q8490" s="28"/>
      <c r="R8490" s="25"/>
      <c r="Z8490"/>
    </row>
    <row r="8491" spans="1:26" x14ac:dyDescent="0.25">
      <c r="A8491" s="2" t="s">
        <v>6</v>
      </c>
      <c r="B8491" s="3">
        <v>2008</v>
      </c>
      <c r="C8491" s="3">
        <v>12</v>
      </c>
      <c r="D8491" s="3">
        <v>19</v>
      </c>
      <c r="E8491" s="3">
        <v>12</v>
      </c>
      <c r="F8491" s="42">
        <v>10.7</v>
      </c>
      <c r="G8491" s="8">
        <f t="shared" si="502"/>
        <v>18</v>
      </c>
      <c r="H8491" s="8">
        <f t="shared" si="503"/>
        <v>401.50000000000006</v>
      </c>
      <c r="I8491" s="8">
        <f t="shared" si="504"/>
        <v>100.37500000000001</v>
      </c>
      <c r="J8491" s="1">
        <v>18</v>
      </c>
      <c r="K8491" s="1">
        <v>25</v>
      </c>
      <c r="M8491" s="45"/>
      <c r="N8491" s="45"/>
      <c r="O8491" s="45"/>
      <c r="P8491" s="28"/>
      <c r="Q8491" s="28"/>
      <c r="R8491" s="25"/>
      <c r="Z8491"/>
    </row>
    <row r="8492" spans="1:26" x14ac:dyDescent="0.25">
      <c r="A8492" s="2" t="s">
        <v>6</v>
      </c>
      <c r="B8492" s="3">
        <v>2008</v>
      </c>
      <c r="C8492" s="3">
        <v>12</v>
      </c>
      <c r="D8492" s="3">
        <v>19</v>
      </c>
      <c r="E8492" s="3">
        <v>13</v>
      </c>
      <c r="F8492" s="42">
        <v>11.5</v>
      </c>
      <c r="G8492" s="8">
        <f t="shared" si="502"/>
        <v>18</v>
      </c>
      <c r="H8492" s="8">
        <f t="shared" si="503"/>
        <v>357.5</v>
      </c>
      <c r="I8492" s="8">
        <f t="shared" si="504"/>
        <v>89.375</v>
      </c>
      <c r="J8492" s="1">
        <v>18</v>
      </c>
      <c r="K8492" s="1">
        <v>25</v>
      </c>
      <c r="M8492" s="45"/>
      <c r="N8492" s="45"/>
      <c r="O8492" s="45"/>
      <c r="P8492" s="28"/>
      <c r="Q8492" s="28"/>
      <c r="R8492" s="25"/>
      <c r="Z8492"/>
    </row>
    <row r="8493" spans="1:26" x14ac:dyDescent="0.25">
      <c r="A8493" s="2" t="s">
        <v>6</v>
      </c>
      <c r="B8493" s="3">
        <v>2008</v>
      </c>
      <c r="C8493" s="3">
        <v>12</v>
      </c>
      <c r="D8493" s="3">
        <v>19</v>
      </c>
      <c r="E8493" s="3">
        <v>14</v>
      </c>
      <c r="F8493" s="42">
        <v>12.2</v>
      </c>
      <c r="G8493" s="8">
        <f t="shared" si="502"/>
        <v>18</v>
      </c>
      <c r="H8493" s="8">
        <f t="shared" si="503"/>
        <v>319.00000000000006</v>
      </c>
      <c r="I8493" s="8">
        <f t="shared" si="504"/>
        <v>79.750000000000014</v>
      </c>
      <c r="J8493" s="1">
        <v>18</v>
      </c>
      <c r="K8493" s="1">
        <v>25</v>
      </c>
      <c r="M8493" s="45"/>
      <c r="N8493" s="45"/>
      <c r="O8493" s="45"/>
      <c r="P8493" s="28"/>
      <c r="Q8493" s="28"/>
      <c r="R8493" s="25"/>
      <c r="Z8493"/>
    </row>
    <row r="8494" spans="1:26" x14ac:dyDescent="0.25">
      <c r="A8494" s="2" t="s">
        <v>6</v>
      </c>
      <c r="B8494" s="3">
        <v>2008</v>
      </c>
      <c r="C8494" s="3">
        <v>12</v>
      </c>
      <c r="D8494" s="3">
        <v>19</v>
      </c>
      <c r="E8494" s="3">
        <v>15</v>
      </c>
      <c r="F8494" s="42">
        <v>12.9</v>
      </c>
      <c r="G8494" s="8">
        <f t="shared" si="502"/>
        <v>18</v>
      </c>
      <c r="H8494" s="8">
        <f t="shared" si="503"/>
        <v>280.5</v>
      </c>
      <c r="I8494" s="8">
        <f t="shared" si="504"/>
        <v>70.125</v>
      </c>
      <c r="J8494" s="1">
        <v>18</v>
      </c>
      <c r="K8494" s="1">
        <v>25</v>
      </c>
      <c r="M8494" s="45"/>
      <c r="N8494" s="45"/>
      <c r="O8494" s="45"/>
      <c r="P8494" s="28"/>
      <c r="Q8494" s="28"/>
      <c r="R8494" s="25"/>
      <c r="Z8494"/>
    </row>
    <row r="8495" spans="1:26" x14ac:dyDescent="0.25">
      <c r="A8495" s="2" t="s">
        <v>6</v>
      </c>
      <c r="B8495" s="3">
        <v>2008</v>
      </c>
      <c r="C8495" s="3">
        <v>12</v>
      </c>
      <c r="D8495" s="3">
        <v>19</v>
      </c>
      <c r="E8495" s="3">
        <v>16</v>
      </c>
      <c r="F8495" s="42">
        <v>13.2</v>
      </c>
      <c r="G8495" s="8">
        <f t="shared" si="502"/>
        <v>18</v>
      </c>
      <c r="H8495" s="8">
        <f t="shared" si="503"/>
        <v>264.00000000000006</v>
      </c>
      <c r="I8495" s="8">
        <f t="shared" si="504"/>
        <v>66.000000000000014</v>
      </c>
      <c r="J8495" s="1">
        <v>18</v>
      </c>
      <c r="K8495" s="1">
        <v>25</v>
      </c>
      <c r="M8495" s="45"/>
      <c r="N8495" s="45"/>
      <c r="O8495" s="45"/>
      <c r="P8495" s="28"/>
      <c r="Q8495" s="28"/>
      <c r="R8495" s="25"/>
      <c r="Z8495"/>
    </row>
    <row r="8496" spans="1:26" x14ac:dyDescent="0.25">
      <c r="A8496" s="2" t="s">
        <v>6</v>
      </c>
      <c r="B8496" s="3">
        <v>2008</v>
      </c>
      <c r="C8496" s="3">
        <v>12</v>
      </c>
      <c r="D8496" s="3">
        <v>19</v>
      </c>
      <c r="E8496" s="3">
        <v>17</v>
      </c>
      <c r="F8496" s="42">
        <v>13.2</v>
      </c>
      <c r="G8496" s="8">
        <f t="shared" si="502"/>
        <v>18</v>
      </c>
      <c r="H8496" s="8">
        <f t="shared" si="503"/>
        <v>264.00000000000006</v>
      </c>
      <c r="I8496" s="8">
        <f t="shared" si="504"/>
        <v>66.000000000000014</v>
      </c>
      <c r="J8496" s="1">
        <v>18</v>
      </c>
      <c r="K8496" s="1">
        <v>25</v>
      </c>
      <c r="M8496" s="45"/>
      <c r="N8496" s="45"/>
      <c r="O8496" s="45"/>
      <c r="P8496" s="28"/>
      <c r="Q8496" s="28"/>
      <c r="R8496" s="25"/>
      <c r="Z8496"/>
    </row>
    <row r="8497" spans="1:26" x14ac:dyDescent="0.25">
      <c r="A8497" s="2" t="s">
        <v>6</v>
      </c>
      <c r="B8497" s="3">
        <v>2008</v>
      </c>
      <c r="C8497" s="3">
        <v>12</v>
      </c>
      <c r="D8497" s="3">
        <v>19</v>
      </c>
      <c r="E8497" s="3">
        <v>18</v>
      </c>
      <c r="F8497" s="42">
        <v>12.9</v>
      </c>
      <c r="G8497" s="8">
        <f t="shared" si="502"/>
        <v>18</v>
      </c>
      <c r="H8497" s="8">
        <f t="shared" si="503"/>
        <v>280.5</v>
      </c>
      <c r="I8497" s="8">
        <f t="shared" si="504"/>
        <v>70.125</v>
      </c>
      <c r="J8497" s="1">
        <v>18</v>
      </c>
      <c r="K8497" s="1">
        <v>25</v>
      </c>
      <c r="M8497" s="45"/>
      <c r="N8497" s="45"/>
      <c r="O8497" s="45"/>
      <c r="P8497" s="28"/>
      <c r="Q8497" s="28"/>
      <c r="R8497" s="25"/>
      <c r="Z8497"/>
    </row>
    <row r="8498" spans="1:26" x14ac:dyDescent="0.25">
      <c r="A8498" s="2" t="s">
        <v>6</v>
      </c>
      <c r="B8498" s="3">
        <v>2008</v>
      </c>
      <c r="C8498" s="3">
        <v>12</v>
      </c>
      <c r="D8498" s="3">
        <v>19</v>
      </c>
      <c r="E8498" s="3">
        <v>19</v>
      </c>
      <c r="F8498" s="42">
        <v>12.2</v>
      </c>
      <c r="G8498" s="8">
        <f t="shared" si="502"/>
        <v>18</v>
      </c>
      <c r="H8498" s="8">
        <f t="shared" si="503"/>
        <v>319.00000000000006</v>
      </c>
      <c r="I8498" s="8">
        <f t="shared" si="504"/>
        <v>79.750000000000014</v>
      </c>
      <c r="J8498" s="1">
        <v>18</v>
      </c>
      <c r="K8498" s="1">
        <v>25</v>
      </c>
      <c r="M8498" s="45"/>
      <c r="N8498" s="45"/>
      <c r="O8498" s="45"/>
      <c r="P8498" s="28"/>
      <c r="Q8498" s="28"/>
      <c r="R8498" s="25"/>
      <c r="Z8498"/>
    </row>
    <row r="8499" spans="1:26" x14ac:dyDescent="0.25">
      <c r="A8499" s="2" t="s">
        <v>6</v>
      </c>
      <c r="B8499" s="3">
        <v>2008</v>
      </c>
      <c r="C8499" s="3">
        <v>12</v>
      </c>
      <c r="D8499" s="3">
        <v>19</v>
      </c>
      <c r="E8499" s="3">
        <v>20</v>
      </c>
      <c r="F8499" s="42">
        <v>11.7</v>
      </c>
      <c r="G8499" s="8">
        <f t="shared" si="502"/>
        <v>18</v>
      </c>
      <c r="H8499" s="8">
        <f t="shared" si="503"/>
        <v>346.50000000000006</v>
      </c>
      <c r="I8499" s="8">
        <f t="shared" si="504"/>
        <v>86.625000000000014</v>
      </c>
      <c r="J8499" s="1">
        <v>18</v>
      </c>
      <c r="K8499" s="1">
        <v>25</v>
      </c>
      <c r="M8499" s="45"/>
      <c r="N8499" s="45"/>
      <c r="O8499" s="45"/>
      <c r="P8499" s="28"/>
      <c r="Q8499" s="28"/>
      <c r="R8499" s="25"/>
      <c r="Z8499"/>
    </row>
    <row r="8500" spans="1:26" x14ac:dyDescent="0.25">
      <c r="A8500" s="2" t="s">
        <v>6</v>
      </c>
      <c r="B8500" s="3">
        <v>2008</v>
      </c>
      <c r="C8500" s="3">
        <v>12</v>
      </c>
      <c r="D8500" s="3">
        <v>19</v>
      </c>
      <c r="E8500" s="3">
        <v>21</v>
      </c>
      <c r="F8500" s="42">
        <v>11.4</v>
      </c>
      <c r="G8500" s="8">
        <f t="shared" si="502"/>
        <v>18</v>
      </c>
      <c r="H8500" s="8">
        <f t="shared" si="503"/>
        <v>363</v>
      </c>
      <c r="I8500" s="8">
        <f t="shared" si="504"/>
        <v>90.75</v>
      </c>
      <c r="J8500" s="1">
        <v>18</v>
      </c>
      <c r="K8500" s="1">
        <v>25</v>
      </c>
      <c r="M8500" s="45"/>
      <c r="N8500" s="45"/>
      <c r="O8500" s="45"/>
      <c r="P8500" s="28"/>
      <c r="Q8500" s="28"/>
      <c r="R8500" s="25"/>
      <c r="Z8500"/>
    </row>
    <row r="8501" spans="1:26" x14ac:dyDescent="0.25">
      <c r="A8501" s="2" t="s">
        <v>6</v>
      </c>
      <c r="B8501" s="3">
        <v>2008</v>
      </c>
      <c r="C8501" s="3">
        <v>12</v>
      </c>
      <c r="D8501" s="3">
        <v>19</v>
      </c>
      <c r="E8501" s="3">
        <v>22</v>
      </c>
      <c r="F8501" s="42">
        <v>11.1</v>
      </c>
      <c r="G8501" s="8">
        <f t="shared" si="502"/>
        <v>18</v>
      </c>
      <c r="H8501" s="8">
        <f t="shared" si="503"/>
        <v>379.5</v>
      </c>
      <c r="I8501" s="8">
        <f t="shared" si="504"/>
        <v>94.875</v>
      </c>
      <c r="J8501" s="1">
        <v>18</v>
      </c>
      <c r="K8501" s="1">
        <v>25</v>
      </c>
      <c r="M8501" s="45"/>
      <c r="N8501" s="45"/>
      <c r="O8501" s="45"/>
      <c r="P8501" s="28"/>
      <c r="Q8501" s="28"/>
      <c r="R8501" s="25"/>
      <c r="Z8501"/>
    </row>
    <row r="8502" spans="1:26" x14ac:dyDescent="0.25">
      <c r="A8502" s="2" t="s">
        <v>6</v>
      </c>
      <c r="B8502" s="3">
        <v>2008</v>
      </c>
      <c r="C8502" s="3">
        <v>12</v>
      </c>
      <c r="D8502" s="3">
        <v>19</v>
      </c>
      <c r="E8502" s="3">
        <v>23</v>
      </c>
      <c r="F8502" s="42">
        <v>10.6</v>
      </c>
      <c r="G8502" s="8">
        <f t="shared" si="502"/>
        <v>18</v>
      </c>
      <c r="H8502" s="8">
        <f t="shared" si="503"/>
        <v>407</v>
      </c>
      <c r="I8502" s="8">
        <f t="shared" si="504"/>
        <v>101.75</v>
      </c>
      <c r="J8502" s="1">
        <v>18</v>
      </c>
      <c r="K8502" s="1">
        <v>25</v>
      </c>
      <c r="M8502" s="45"/>
      <c r="N8502" s="45"/>
      <c r="O8502" s="45"/>
      <c r="P8502" s="28"/>
      <c r="Q8502" s="28"/>
      <c r="R8502" s="25"/>
      <c r="Z8502"/>
    </row>
    <row r="8503" spans="1:26" x14ac:dyDescent="0.25">
      <c r="A8503" s="2" t="s">
        <v>6</v>
      </c>
      <c r="B8503" s="3">
        <v>2008</v>
      </c>
      <c r="C8503" s="3">
        <v>12</v>
      </c>
      <c r="D8503" s="3">
        <v>20</v>
      </c>
      <c r="E8503" s="3">
        <v>0</v>
      </c>
      <c r="F8503" s="42">
        <v>10.1</v>
      </c>
      <c r="G8503" s="8">
        <f t="shared" si="502"/>
        <v>18</v>
      </c>
      <c r="H8503" s="8">
        <f t="shared" si="503"/>
        <v>434.5</v>
      </c>
      <c r="I8503" s="8">
        <f t="shared" si="504"/>
        <v>108.625</v>
      </c>
      <c r="J8503" s="1">
        <v>18</v>
      </c>
      <c r="K8503" s="1">
        <v>25</v>
      </c>
      <c r="M8503" s="45"/>
      <c r="N8503" s="45"/>
      <c r="O8503" s="45"/>
      <c r="P8503" s="28"/>
      <c r="Q8503" s="28"/>
      <c r="R8503" s="25"/>
      <c r="Z8503"/>
    </row>
    <row r="8504" spans="1:26" x14ac:dyDescent="0.25">
      <c r="A8504" s="2" t="s">
        <v>6</v>
      </c>
      <c r="B8504" s="3">
        <v>2008</v>
      </c>
      <c r="C8504" s="3">
        <v>12</v>
      </c>
      <c r="D8504" s="3">
        <v>20</v>
      </c>
      <c r="E8504" s="3">
        <v>1</v>
      </c>
      <c r="F8504" s="42">
        <v>9.6</v>
      </c>
      <c r="G8504" s="8">
        <f t="shared" si="502"/>
        <v>18</v>
      </c>
      <c r="H8504" s="8">
        <f t="shared" si="503"/>
        <v>462</v>
      </c>
      <c r="I8504" s="8">
        <f t="shared" si="504"/>
        <v>115.5</v>
      </c>
      <c r="J8504" s="1">
        <v>18</v>
      </c>
      <c r="K8504" s="1">
        <v>25</v>
      </c>
      <c r="M8504" s="45"/>
      <c r="N8504" s="45"/>
      <c r="O8504" s="45"/>
      <c r="P8504" s="28"/>
      <c r="Q8504" s="28"/>
      <c r="R8504" s="25"/>
      <c r="Z8504"/>
    </row>
    <row r="8505" spans="1:26" x14ac:dyDescent="0.25">
      <c r="A8505" s="2" t="s">
        <v>6</v>
      </c>
      <c r="B8505" s="3">
        <v>2008</v>
      </c>
      <c r="C8505" s="3">
        <v>12</v>
      </c>
      <c r="D8505" s="3">
        <v>20</v>
      </c>
      <c r="E8505" s="3">
        <v>2</v>
      </c>
      <c r="F8505" s="42">
        <v>9.1999999999999993</v>
      </c>
      <c r="G8505" s="8">
        <f t="shared" si="502"/>
        <v>18</v>
      </c>
      <c r="H8505" s="8">
        <f t="shared" si="503"/>
        <v>484.00000000000006</v>
      </c>
      <c r="I8505" s="8">
        <f t="shared" si="504"/>
        <v>121.00000000000001</v>
      </c>
      <c r="J8505" s="1">
        <v>18</v>
      </c>
      <c r="K8505" s="1">
        <v>25</v>
      </c>
      <c r="M8505" s="45"/>
      <c r="N8505" s="45"/>
      <c r="O8505" s="45"/>
      <c r="P8505" s="28"/>
      <c r="Q8505" s="28"/>
      <c r="R8505" s="25"/>
      <c r="Z8505"/>
    </row>
    <row r="8506" spans="1:26" x14ac:dyDescent="0.25">
      <c r="A8506" s="2" t="s">
        <v>6</v>
      </c>
      <c r="B8506" s="3">
        <v>2008</v>
      </c>
      <c r="C8506" s="3">
        <v>12</v>
      </c>
      <c r="D8506" s="3">
        <v>20</v>
      </c>
      <c r="E8506" s="3">
        <v>3</v>
      </c>
      <c r="F8506" s="42">
        <v>8.9</v>
      </c>
      <c r="G8506" s="8">
        <f t="shared" si="502"/>
        <v>18</v>
      </c>
      <c r="H8506" s="8">
        <f t="shared" si="503"/>
        <v>500.5</v>
      </c>
      <c r="I8506" s="8">
        <f t="shared" si="504"/>
        <v>125.125</v>
      </c>
      <c r="J8506" s="1">
        <v>18</v>
      </c>
      <c r="K8506" s="1">
        <v>25</v>
      </c>
      <c r="M8506" s="45"/>
      <c r="N8506" s="45"/>
      <c r="O8506" s="45"/>
      <c r="P8506" s="28"/>
      <c r="Q8506" s="28"/>
      <c r="R8506" s="25"/>
      <c r="Z8506"/>
    </row>
    <row r="8507" spans="1:26" x14ac:dyDescent="0.25">
      <c r="A8507" s="2" t="s">
        <v>6</v>
      </c>
      <c r="B8507" s="3">
        <v>2008</v>
      </c>
      <c r="C8507" s="3">
        <v>12</v>
      </c>
      <c r="D8507" s="3">
        <v>20</v>
      </c>
      <c r="E8507" s="3">
        <v>4</v>
      </c>
      <c r="F8507" s="42">
        <v>8.6999999999999993</v>
      </c>
      <c r="G8507" s="8">
        <f t="shared" si="502"/>
        <v>18</v>
      </c>
      <c r="H8507" s="8">
        <f t="shared" si="503"/>
        <v>511.50000000000006</v>
      </c>
      <c r="I8507" s="8">
        <f t="shared" si="504"/>
        <v>127.87500000000001</v>
      </c>
      <c r="J8507" s="1">
        <v>18</v>
      </c>
      <c r="K8507" s="1">
        <v>25</v>
      </c>
      <c r="M8507" s="45"/>
      <c r="N8507" s="45"/>
      <c r="O8507" s="45"/>
      <c r="P8507" s="28"/>
      <c r="Q8507" s="28"/>
      <c r="R8507" s="25"/>
      <c r="Z8507"/>
    </row>
    <row r="8508" spans="1:26" x14ac:dyDescent="0.25">
      <c r="A8508" s="2" t="s">
        <v>6</v>
      </c>
      <c r="B8508" s="3">
        <v>2008</v>
      </c>
      <c r="C8508" s="3">
        <v>12</v>
      </c>
      <c r="D8508" s="3">
        <v>20</v>
      </c>
      <c r="E8508" s="3">
        <v>5</v>
      </c>
      <c r="F8508" s="42">
        <v>8.3000000000000007</v>
      </c>
      <c r="G8508" s="8">
        <f t="shared" si="502"/>
        <v>18</v>
      </c>
      <c r="H8508" s="8">
        <f t="shared" si="503"/>
        <v>533.5</v>
      </c>
      <c r="I8508" s="8">
        <f t="shared" si="504"/>
        <v>133.375</v>
      </c>
      <c r="J8508" s="1">
        <v>18</v>
      </c>
      <c r="K8508" s="1">
        <v>25</v>
      </c>
      <c r="M8508" s="45"/>
      <c r="N8508" s="45"/>
      <c r="O8508" s="45"/>
      <c r="P8508" s="28"/>
      <c r="Q8508" s="28"/>
      <c r="R8508" s="25"/>
      <c r="Z8508"/>
    </row>
    <row r="8509" spans="1:26" x14ac:dyDescent="0.25">
      <c r="A8509" s="2" t="s">
        <v>6</v>
      </c>
      <c r="B8509" s="3">
        <v>2008</v>
      </c>
      <c r="C8509" s="3">
        <v>12</v>
      </c>
      <c r="D8509" s="3">
        <v>20</v>
      </c>
      <c r="E8509" s="3">
        <v>6</v>
      </c>
      <c r="F8509" s="42">
        <v>8</v>
      </c>
      <c r="G8509" s="8">
        <f t="shared" si="502"/>
        <v>18</v>
      </c>
      <c r="H8509" s="8">
        <f t="shared" si="503"/>
        <v>550</v>
      </c>
      <c r="I8509" s="8">
        <f t="shared" si="504"/>
        <v>137.5</v>
      </c>
      <c r="J8509" s="1">
        <v>18</v>
      </c>
      <c r="K8509" s="1">
        <v>25</v>
      </c>
      <c r="M8509" s="45"/>
      <c r="N8509" s="45"/>
      <c r="O8509" s="45"/>
      <c r="P8509" s="28"/>
      <c r="Q8509" s="28"/>
      <c r="R8509" s="25"/>
      <c r="Z8509"/>
    </row>
    <row r="8510" spans="1:26" x14ac:dyDescent="0.25">
      <c r="A8510" s="2" t="s">
        <v>6</v>
      </c>
      <c r="B8510" s="3">
        <v>2008</v>
      </c>
      <c r="C8510" s="3">
        <v>12</v>
      </c>
      <c r="D8510" s="3">
        <v>20</v>
      </c>
      <c r="E8510" s="3">
        <v>7</v>
      </c>
      <c r="F8510" s="42">
        <v>7.8</v>
      </c>
      <c r="G8510" s="8">
        <f t="shared" si="502"/>
        <v>18</v>
      </c>
      <c r="H8510" s="8">
        <f t="shared" si="503"/>
        <v>561</v>
      </c>
      <c r="I8510" s="8">
        <f t="shared" si="504"/>
        <v>140.25</v>
      </c>
      <c r="J8510" s="1">
        <v>18</v>
      </c>
      <c r="K8510" s="1">
        <v>25</v>
      </c>
      <c r="M8510" s="45"/>
      <c r="N8510" s="45"/>
      <c r="O8510" s="45"/>
      <c r="P8510" s="28"/>
      <c r="Q8510" s="28"/>
      <c r="R8510" s="25"/>
      <c r="Z8510"/>
    </row>
    <row r="8511" spans="1:26" x14ac:dyDescent="0.25">
      <c r="A8511" s="2" t="s">
        <v>6</v>
      </c>
      <c r="B8511" s="3">
        <v>2008</v>
      </c>
      <c r="C8511" s="3">
        <v>12</v>
      </c>
      <c r="D8511" s="3">
        <v>20</v>
      </c>
      <c r="E8511" s="3">
        <v>8</v>
      </c>
      <c r="F8511" s="42">
        <v>7.8</v>
      </c>
      <c r="G8511" s="8">
        <f t="shared" si="502"/>
        <v>18</v>
      </c>
      <c r="H8511" s="8">
        <f t="shared" si="503"/>
        <v>561</v>
      </c>
      <c r="I8511" s="8">
        <f t="shared" si="504"/>
        <v>140.25</v>
      </c>
      <c r="J8511" s="1">
        <v>18</v>
      </c>
      <c r="K8511" s="1">
        <v>25</v>
      </c>
      <c r="M8511" s="45"/>
      <c r="N8511" s="45"/>
      <c r="O8511" s="45"/>
      <c r="P8511" s="28"/>
      <c r="Q8511" s="28"/>
      <c r="R8511" s="25"/>
      <c r="Z8511"/>
    </row>
    <row r="8512" spans="1:26" x14ac:dyDescent="0.25">
      <c r="A8512" s="2" t="s">
        <v>6</v>
      </c>
      <c r="B8512" s="3">
        <v>2008</v>
      </c>
      <c r="C8512" s="3">
        <v>12</v>
      </c>
      <c r="D8512" s="3">
        <v>20</v>
      </c>
      <c r="E8512" s="3">
        <v>9</v>
      </c>
      <c r="F8512" s="42">
        <v>7.9</v>
      </c>
      <c r="G8512" s="8">
        <f t="shared" si="502"/>
        <v>18</v>
      </c>
      <c r="H8512" s="8">
        <f t="shared" si="503"/>
        <v>555.5</v>
      </c>
      <c r="I8512" s="8">
        <f t="shared" si="504"/>
        <v>138.875</v>
      </c>
      <c r="J8512" s="1">
        <v>18</v>
      </c>
      <c r="K8512" s="1">
        <v>25</v>
      </c>
      <c r="M8512" s="45"/>
      <c r="N8512" s="45"/>
      <c r="O8512" s="45"/>
      <c r="P8512" s="28"/>
      <c r="Q8512" s="28"/>
      <c r="R8512" s="25"/>
      <c r="Z8512"/>
    </row>
    <row r="8513" spans="1:26" x14ac:dyDescent="0.25">
      <c r="A8513" s="2" t="s">
        <v>6</v>
      </c>
      <c r="B8513" s="3">
        <v>2008</v>
      </c>
      <c r="C8513" s="3">
        <v>12</v>
      </c>
      <c r="D8513" s="3">
        <v>20</v>
      </c>
      <c r="E8513" s="3">
        <v>10</v>
      </c>
      <c r="F8513" s="42">
        <v>8.5</v>
      </c>
      <c r="G8513" s="8">
        <f t="shared" si="502"/>
        <v>18</v>
      </c>
      <c r="H8513" s="8">
        <f t="shared" si="503"/>
        <v>522.5</v>
      </c>
      <c r="I8513" s="8">
        <f t="shared" si="504"/>
        <v>130.625</v>
      </c>
      <c r="J8513" s="1">
        <v>18</v>
      </c>
      <c r="K8513" s="1">
        <v>25</v>
      </c>
      <c r="M8513" s="45"/>
      <c r="N8513" s="45"/>
      <c r="O8513" s="45"/>
      <c r="P8513" s="28"/>
      <c r="Q8513" s="28"/>
      <c r="R8513" s="25"/>
      <c r="Z8513"/>
    </row>
    <row r="8514" spans="1:26" x14ac:dyDescent="0.25">
      <c r="A8514" s="2" t="s">
        <v>6</v>
      </c>
      <c r="B8514" s="3">
        <v>2008</v>
      </c>
      <c r="C8514" s="3">
        <v>12</v>
      </c>
      <c r="D8514" s="3">
        <v>20</v>
      </c>
      <c r="E8514" s="3">
        <v>11</v>
      </c>
      <c r="F8514" s="42">
        <v>9.1</v>
      </c>
      <c r="G8514" s="8">
        <f t="shared" si="502"/>
        <v>18</v>
      </c>
      <c r="H8514" s="8">
        <f t="shared" si="503"/>
        <v>489.5</v>
      </c>
      <c r="I8514" s="8">
        <f t="shared" si="504"/>
        <v>122.375</v>
      </c>
      <c r="J8514" s="1">
        <v>18</v>
      </c>
      <c r="K8514" s="1">
        <v>25</v>
      </c>
      <c r="M8514" s="45"/>
      <c r="N8514" s="45"/>
      <c r="O8514" s="45"/>
      <c r="P8514" s="28"/>
      <c r="Q8514" s="28"/>
      <c r="R8514" s="25"/>
      <c r="Z8514"/>
    </row>
    <row r="8515" spans="1:26" x14ac:dyDescent="0.25">
      <c r="A8515" s="2" t="s">
        <v>6</v>
      </c>
      <c r="B8515" s="3">
        <v>2008</v>
      </c>
      <c r="C8515" s="3">
        <v>12</v>
      </c>
      <c r="D8515" s="3">
        <v>20</v>
      </c>
      <c r="E8515" s="3">
        <v>12</v>
      </c>
      <c r="F8515" s="42">
        <v>10.3</v>
      </c>
      <c r="G8515" s="8">
        <f t="shared" si="502"/>
        <v>18</v>
      </c>
      <c r="H8515" s="8">
        <f t="shared" si="503"/>
        <v>423.49999999999994</v>
      </c>
      <c r="I8515" s="8">
        <f t="shared" si="504"/>
        <v>105.87499999999999</v>
      </c>
      <c r="J8515" s="1">
        <v>18</v>
      </c>
      <c r="K8515" s="1">
        <v>25</v>
      </c>
      <c r="M8515" s="45"/>
      <c r="N8515" s="45"/>
      <c r="O8515" s="45"/>
      <c r="P8515" s="28"/>
      <c r="Q8515" s="28"/>
      <c r="R8515" s="25"/>
      <c r="Z8515"/>
    </row>
    <row r="8516" spans="1:26" x14ac:dyDescent="0.25">
      <c r="A8516" s="2" t="s">
        <v>6</v>
      </c>
      <c r="B8516" s="3">
        <v>2008</v>
      </c>
      <c r="C8516" s="3">
        <v>12</v>
      </c>
      <c r="D8516" s="3">
        <v>20</v>
      </c>
      <c r="E8516" s="3">
        <v>13</v>
      </c>
      <c r="F8516" s="42">
        <v>11.4</v>
      </c>
      <c r="G8516" s="8">
        <f t="shared" si="502"/>
        <v>18</v>
      </c>
      <c r="H8516" s="8">
        <f t="shared" si="503"/>
        <v>363</v>
      </c>
      <c r="I8516" s="8">
        <f t="shared" si="504"/>
        <v>90.75</v>
      </c>
      <c r="J8516" s="1">
        <v>18</v>
      </c>
      <c r="K8516" s="1">
        <v>25</v>
      </c>
      <c r="M8516" s="45"/>
      <c r="N8516" s="45"/>
      <c r="O8516" s="45"/>
      <c r="P8516" s="28"/>
      <c r="Q8516" s="28"/>
      <c r="R8516" s="25"/>
      <c r="Z8516"/>
    </row>
    <row r="8517" spans="1:26" x14ac:dyDescent="0.25">
      <c r="A8517" s="2" t="s">
        <v>6</v>
      </c>
      <c r="B8517" s="3">
        <v>2008</v>
      </c>
      <c r="C8517" s="3">
        <v>12</v>
      </c>
      <c r="D8517" s="3">
        <v>20</v>
      </c>
      <c r="E8517" s="3">
        <v>14</v>
      </c>
      <c r="F8517" s="42">
        <v>12.7</v>
      </c>
      <c r="G8517" s="8">
        <f t="shared" si="502"/>
        <v>18</v>
      </c>
      <c r="H8517" s="8">
        <f t="shared" si="503"/>
        <v>291.50000000000006</v>
      </c>
      <c r="I8517" s="8">
        <f t="shared" si="504"/>
        <v>72.875000000000014</v>
      </c>
      <c r="J8517" s="1">
        <v>18</v>
      </c>
      <c r="K8517" s="1">
        <v>25</v>
      </c>
      <c r="M8517" s="45"/>
      <c r="N8517" s="45"/>
      <c r="O8517" s="45"/>
      <c r="P8517" s="28"/>
      <c r="Q8517" s="28"/>
      <c r="R8517" s="25"/>
      <c r="Z8517"/>
    </row>
    <row r="8518" spans="1:26" x14ac:dyDescent="0.25">
      <c r="A8518" s="2" t="s">
        <v>6</v>
      </c>
      <c r="B8518" s="3">
        <v>2008</v>
      </c>
      <c r="C8518" s="3">
        <v>12</v>
      </c>
      <c r="D8518" s="3">
        <v>20</v>
      </c>
      <c r="E8518" s="3">
        <v>15</v>
      </c>
      <c r="F8518" s="42">
        <v>13.5</v>
      </c>
      <c r="G8518" s="8">
        <f t="shared" si="502"/>
        <v>18</v>
      </c>
      <c r="H8518" s="8">
        <f t="shared" si="503"/>
        <v>247.5</v>
      </c>
      <c r="I8518" s="8">
        <f t="shared" si="504"/>
        <v>61.875</v>
      </c>
      <c r="J8518" s="1">
        <v>18</v>
      </c>
      <c r="K8518" s="1">
        <v>25</v>
      </c>
      <c r="M8518" s="45"/>
      <c r="N8518" s="45"/>
      <c r="O8518" s="45"/>
      <c r="P8518" s="28"/>
      <c r="Q8518" s="28"/>
      <c r="R8518" s="25"/>
      <c r="Z8518"/>
    </row>
    <row r="8519" spans="1:26" x14ac:dyDescent="0.25">
      <c r="A8519" s="2" t="s">
        <v>6</v>
      </c>
      <c r="B8519" s="3">
        <v>2008</v>
      </c>
      <c r="C8519" s="3">
        <v>12</v>
      </c>
      <c r="D8519" s="3">
        <v>20</v>
      </c>
      <c r="E8519" s="3">
        <v>16</v>
      </c>
      <c r="F8519" s="42">
        <v>13.9</v>
      </c>
      <c r="G8519" s="8">
        <f t="shared" ref="G8519:G8582" si="505">IF(A8519="Inverno", $G$3, $G$2)</f>
        <v>18</v>
      </c>
      <c r="H8519" s="8">
        <f t="shared" si="503"/>
        <v>225.49999999999997</v>
      </c>
      <c r="I8519" s="8">
        <f t="shared" si="504"/>
        <v>56.374999999999993</v>
      </c>
      <c r="J8519" s="1">
        <v>18</v>
      </c>
      <c r="K8519" s="1">
        <v>25</v>
      </c>
      <c r="M8519" s="45"/>
      <c r="N8519" s="45"/>
      <c r="O8519" s="45"/>
      <c r="P8519" s="28"/>
      <c r="Q8519" s="28"/>
      <c r="R8519" s="25"/>
      <c r="Z8519"/>
    </row>
    <row r="8520" spans="1:26" x14ac:dyDescent="0.25">
      <c r="A8520" s="2" t="s">
        <v>6</v>
      </c>
      <c r="B8520" s="3">
        <v>2008</v>
      </c>
      <c r="C8520" s="3">
        <v>12</v>
      </c>
      <c r="D8520" s="3">
        <v>20</v>
      </c>
      <c r="E8520" s="3">
        <v>17</v>
      </c>
      <c r="F8520" s="42">
        <v>13.9</v>
      </c>
      <c r="G8520" s="8">
        <f t="shared" si="505"/>
        <v>18</v>
      </c>
      <c r="H8520" s="8">
        <f t="shared" ref="H8520:H8583" si="506">IF(F8520&gt;G8520,0,$D$3*(G8520-F8520)/$D$4)</f>
        <v>225.49999999999997</v>
      </c>
      <c r="I8520" s="8">
        <f t="shared" ref="I8520:I8583" si="507">H8520/$G$4</f>
        <v>56.374999999999993</v>
      </c>
      <c r="J8520" s="1">
        <v>18</v>
      </c>
      <c r="K8520" s="1">
        <v>25</v>
      </c>
      <c r="M8520" s="45"/>
      <c r="N8520" s="45"/>
      <c r="O8520" s="45"/>
      <c r="P8520" s="28"/>
      <c r="Q8520" s="28"/>
      <c r="R8520" s="25"/>
      <c r="Z8520"/>
    </row>
    <row r="8521" spans="1:26" x14ac:dyDescent="0.25">
      <c r="A8521" s="2" t="s">
        <v>6</v>
      </c>
      <c r="B8521" s="3">
        <v>2008</v>
      </c>
      <c r="C8521" s="3">
        <v>12</v>
      </c>
      <c r="D8521" s="3">
        <v>20</v>
      </c>
      <c r="E8521" s="3">
        <v>18</v>
      </c>
      <c r="F8521" s="42">
        <v>13.7</v>
      </c>
      <c r="G8521" s="8">
        <f t="shared" si="505"/>
        <v>18</v>
      </c>
      <c r="H8521" s="8">
        <f t="shared" si="506"/>
        <v>236.50000000000003</v>
      </c>
      <c r="I8521" s="8">
        <f t="shared" si="507"/>
        <v>59.125000000000007</v>
      </c>
      <c r="J8521" s="1">
        <v>18</v>
      </c>
      <c r="K8521" s="1">
        <v>25</v>
      </c>
      <c r="M8521" s="45"/>
      <c r="N8521" s="45"/>
      <c r="O8521" s="45"/>
      <c r="P8521" s="28"/>
      <c r="Q8521" s="28"/>
      <c r="R8521" s="25"/>
      <c r="Z8521"/>
    </row>
    <row r="8522" spans="1:26" x14ac:dyDescent="0.25">
      <c r="A8522" s="2" t="s">
        <v>6</v>
      </c>
      <c r="B8522" s="3">
        <v>2008</v>
      </c>
      <c r="C8522" s="3">
        <v>12</v>
      </c>
      <c r="D8522" s="3">
        <v>20</v>
      </c>
      <c r="E8522" s="3">
        <v>19</v>
      </c>
      <c r="F8522" s="42">
        <v>13.1</v>
      </c>
      <c r="G8522" s="8">
        <f t="shared" si="505"/>
        <v>18</v>
      </c>
      <c r="H8522" s="8">
        <f t="shared" si="506"/>
        <v>269.5</v>
      </c>
      <c r="I8522" s="8">
        <f t="shared" si="507"/>
        <v>67.375</v>
      </c>
      <c r="J8522" s="1">
        <v>18</v>
      </c>
      <c r="K8522" s="1">
        <v>25</v>
      </c>
      <c r="M8522" s="45"/>
      <c r="N8522" s="45"/>
      <c r="O8522" s="45"/>
      <c r="P8522" s="28"/>
      <c r="Q8522" s="28"/>
      <c r="R8522" s="25"/>
      <c r="Z8522"/>
    </row>
    <row r="8523" spans="1:26" x14ac:dyDescent="0.25">
      <c r="A8523" s="2" t="s">
        <v>6</v>
      </c>
      <c r="B8523" s="3">
        <v>2008</v>
      </c>
      <c r="C8523" s="3">
        <v>12</v>
      </c>
      <c r="D8523" s="3">
        <v>20</v>
      </c>
      <c r="E8523" s="3">
        <v>20</v>
      </c>
      <c r="F8523" s="42">
        <v>12.4</v>
      </c>
      <c r="G8523" s="8">
        <f t="shared" si="505"/>
        <v>18</v>
      </c>
      <c r="H8523" s="8">
        <f t="shared" si="506"/>
        <v>308</v>
      </c>
      <c r="I8523" s="8">
        <f t="shared" si="507"/>
        <v>77</v>
      </c>
      <c r="J8523" s="1">
        <v>18</v>
      </c>
      <c r="K8523" s="1">
        <v>25</v>
      </c>
      <c r="M8523" s="45"/>
      <c r="N8523" s="45"/>
      <c r="O8523" s="45"/>
      <c r="P8523" s="28"/>
      <c r="Q8523" s="28"/>
      <c r="R8523" s="25"/>
      <c r="Z8523"/>
    </row>
    <row r="8524" spans="1:26" x14ac:dyDescent="0.25">
      <c r="A8524" s="2" t="s">
        <v>6</v>
      </c>
      <c r="B8524" s="3">
        <v>2008</v>
      </c>
      <c r="C8524" s="3">
        <v>12</v>
      </c>
      <c r="D8524" s="3">
        <v>20</v>
      </c>
      <c r="E8524" s="3">
        <v>21</v>
      </c>
      <c r="F8524" s="42">
        <v>12</v>
      </c>
      <c r="G8524" s="8">
        <f t="shared" si="505"/>
        <v>18</v>
      </c>
      <c r="H8524" s="8">
        <f t="shared" si="506"/>
        <v>330</v>
      </c>
      <c r="I8524" s="8">
        <f t="shared" si="507"/>
        <v>82.5</v>
      </c>
      <c r="J8524" s="1">
        <v>18</v>
      </c>
      <c r="K8524" s="1">
        <v>25</v>
      </c>
      <c r="M8524" s="45"/>
      <c r="N8524" s="45"/>
      <c r="O8524" s="45"/>
      <c r="P8524" s="28"/>
      <c r="Q8524" s="28"/>
      <c r="R8524" s="25"/>
      <c r="Z8524"/>
    </row>
    <row r="8525" spans="1:26" x14ac:dyDescent="0.25">
      <c r="A8525" s="2" t="s">
        <v>6</v>
      </c>
      <c r="B8525" s="3">
        <v>2008</v>
      </c>
      <c r="C8525" s="3">
        <v>12</v>
      </c>
      <c r="D8525" s="3">
        <v>20</v>
      </c>
      <c r="E8525" s="3">
        <v>22</v>
      </c>
      <c r="F8525" s="42">
        <v>11.6</v>
      </c>
      <c r="G8525" s="8">
        <f t="shared" si="505"/>
        <v>18</v>
      </c>
      <c r="H8525" s="8">
        <f t="shared" si="506"/>
        <v>352</v>
      </c>
      <c r="I8525" s="8">
        <f t="shared" si="507"/>
        <v>88</v>
      </c>
      <c r="J8525" s="1">
        <v>18</v>
      </c>
      <c r="K8525" s="1">
        <v>25</v>
      </c>
      <c r="M8525" s="45"/>
      <c r="N8525" s="45"/>
      <c r="O8525" s="45"/>
      <c r="P8525" s="28"/>
      <c r="Q8525" s="28"/>
      <c r="R8525" s="25"/>
      <c r="Z8525"/>
    </row>
    <row r="8526" spans="1:26" x14ac:dyDescent="0.25">
      <c r="A8526" s="2" t="s">
        <v>6</v>
      </c>
      <c r="B8526" s="3">
        <v>2008</v>
      </c>
      <c r="C8526" s="3">
        <v>12</v>
      </c>
      <c r="D8526" s="3">
        <v>20</v>
      </c>
      <c r="E8526" s="3">
        <v>23</v>
      </c>
      <c r="F8526" s="42">
        <v>11.2</v>
      </c>
      <c r="G8526" s="8">
        <f t="shared" si="505"/>
        <v>18</v>
      </c>
      <c r="H8526" s="8">
        <f t="shared" si="506"/>
        <v>374.00000000000006</v>
      </c>
      <c r="I8526" s="8">
        <f t="shared" si="507"/>
        <v>93.500000000000014</v>
      </c>
      <c r="J8526" s="1">
        <v>18</v>
      </c>
      <c r="K8526" s="1">
        <v>25</v>
      </c>
      <c r="M8526" s="45"/>
      <c r="N8526" s="45"/>
      <c r="O8526" s="45"/>
      <c r="P8526" s="28"/>
      <c r="Q8526" s="28"/>
      <c r="R8526" s="25"/>
      <c r="Z8526"/>
    </row>
    <row r="8527" spans="1:26" x14ac:dyDescent="0.25">
      <c r="A8527" s="2" t="s">
        <v>6</v>
      </c>
      <c r="B8527" s="3">
        <v>2008</v>
      </c>
      <c r="C8527" s="3">
        <v>12</v>
      </c>
      <c r="D8527" s="3">
        <v>21</v>
      </c>
      <c r="E8527" s="3">
        <v>0</v>
      </c>
      <c r="F8527" s="42">
        <v>10.8</v>
      </c>
      <c r="G8527" s="8">
        <f t="shared" si="505"/>
        <v>18</v>
      </c>
      <c r="H8527" s="8">
        <f t="shared" si="506"/>
        <v>395.99999999999994</v>
      </c>
      <c r="I8527" s="8">
        <f t="shared" si="507"/>
        <v>98.999999999999986</v>
      </c>
      <c r="J8527" s="1">
        <v>18</v>
      </c>
      <c r="K8527" s="1">
        <v>25</v>
      </c>
      <c r="M8527" s="45"/>
      <c r="N8527" s="45"/>
      <c r="O8527" s="45"/>
      <c r="P8527" s="28"/>
      <c r="Q8527" s="28"/>
      <c r="R8527" s="25"/>
      <c r="Z8527"/>
    </row>
    <row r="8528" spans="1:26" x14ac:dyDescent="0.25">
      <c r="A8528" s="2" t="s">
        <v>6</v>
      </c>
      <c r="B8528" s="3">
        <v>2008</v>
      </c>
      <c r="C8528" s="3">
        <v>12</v>
      </c>
      <c r="D8528" s="3">
        <v>21</v>
      </c>
      <c r="E8528" s="3">
        <v>1</v>
      </c>
      <c r="F8528" s="42">
        <v>10.5</v>
      </c>
      <c r="G8528" s="8">
        <f t="shared" si="505"/>
        <v>18</v>
      </c>
      <c r="H8528" s="8">
        <f t="shared" si="506"/>
        <v>412.5</v>
      </c>
      <c r="I8528" s="8">
        <f t="shared" si="507"/>
        <v>103.125</v>
      </c>
      <c r="J8528" s="1">
        <v>18</v>
      </c>
      <c r="K8528" s="1">
        <v>25</v>
      </c>
      <c r="M8528" s="45"/>
      <c r="N8528" s="45"/>
      <c r="O8528" s="45"/>
      <c r="P8528" s="28"/>
      <c r="Q8528" s="28"/>
      <c r="R8528" s="25"/>
      <c r="Z8528"/>
    </row>
    <row r="8529" spans="1:26" x14ac:dyDescent="0.25">
      <c r="A8529" s="2" t="s">
        <v>6</v>
      </c>
      <c r="B8529" s="3">
        <v>2008</v>
      </c>
      <c r="C8529" s="3">
        <v>12</v>
      </c>
      <c r="D8529" s="3">
        <v>21</v>
      </c>
      <c r="E8529" s="3">
        <v>2</v>
      </c>
      <c r="F8529" s="42">
        <v>10.3</v>
      </c>
      <c r="G8529" s="8">
        <f t="shared" si="505"/>
        <v>18</v>
      </c>
      <c r="H8529" s="8">
        <f t="shared" si="506"/>
        <v>423.49999999999994</v>
      </c>
      <c r="I8529" s="8">
        <f t="shared" si="507"/>
        <v>105.87499999999999</v>
      </c>
      <c r="J8529" s="1">
        <v>18</v>
      </c>
      <c r="K8529" s="1">
        <v>25</v>
      </c>
      <c r="M8529" s="45"/>
      <c r="N8529" s="45"/>
      <c r="O8529" s="45"/>
      <c r="P8529" s="28"/>
      <c r="Q8529" s="28"/>
      <c r="R8529" s="25"/>
      <c r="Z8529"/>
    </row>
    <row r="8530" spans="1:26" x14ac:dyDescent="0.25">
      <c r="A8530" s="2" t="s">
        <v>6</v>
      </c>
      <c r="B8530" s="3">
        <v>2008</v>
      </c>
      <c r="C8530" s="3">
        <v>12</v>
      </c>
      <c r="D8530" s="3">
        <v>21</v>
      </c>
      <c r="E8530" s="3">
        <v>3</v>
      </c>
      <c r="F8530" s="42">
        <v>10.199999999999999</v>
      </c>
      <c r="G8530" s="8">
        <f t="shared" si="505"/>
        <v>18</v>
      </c>
      <c r="H8530" s="8">
        <f t="shared" si="506"/>
        <v>429.00000000000006</v>
      </c>
      <c r="I8530" s="8">
        <f t="shared" si="507"/>
        <v>107.25000000000001</v>
      </c>
      <c r="J8530" s="1">
        <v>18</v>
      </c>
      <c r="K8530" s="1">
        <v>25</v>
      </c>
      <c r="M8530" s="45"/>
      <c r="N8530" s="45"/>
      <c r="O8530" s="45"/>
      <c r="P8530" s="28"/>
      <c r="Q8530" s="28"/>
      <c r="R8530" s="25"/>
      <c r="Z8530"/>
    </row>
    <row r="8531" spans="1:26" x14ac:dyDescent="0.25">
      <c r="A8531" s="2" t="s">
        <v>6</v>
      </c>
      <c r="B8531" s="3">
        <v>2008</v>
      </c>
      <c r="C8531" s="3">
        <v>12</v>
      </c>
      <c r="D8531" s="3">
        <v>21</v>
      </c>
      <c r="E8531" s="3">
        <v>4</v>
      </c>
      <c r="F8531" s="42">
        <v>10</v>
      </c>
      <c r="G8531" s="8">
        <f t="shared" si="505"/>
        <v>18</v>
      </c>
      <c r="H8531" s="8">
        <f t="shared" si="506"/>
        <v>440</v>
      </c>
      <c r="I8531" s="8">
        <f t="shared" si="507"/>
        <v>110</v>
      </c>
      <c r="J8531" s="1">
        <v>18</v>
      </c>
      <c r="K8531" s="1">
        <v>25</v>
      </c>
      <c r="M8531" s="45"/>
      <c r="N8531" s="45"/>
      <c r="O8531" s="45"/>
      <c r="P8531" s="28"/>
      <c r="Q8531" s="28"/>
      <c r="R8531" s="25"/>
      <c r="Z8531"/>
    </row>
    <row r="8532" spans="1:26" x14ac:dyDescent="0.25">
      <c r="A8532" s="2" t="s">
        <v>6</v>
      </c>
      <c r="B8532" s="3">
        <v>2008</v>
      </c>
      <c r="C8532" s="3">
        <v>12</v>
      </c>
      <c r="D8532" s="3">
        <v>21</v>
      </c>
      <c r="E8532" s="3">
        <v>5</v>
      </c>
      <c r="F8532" s="42">
        <v>9.9</v>
      </c>
      <c r="G8532" s="8">
        <f t="shared" si="505"/>
        <v>18</v>
      </c>
      <c r="H8532" s="8">
        <f t="shared" si="506"/>
        <v>445.5</v>
      </c>
      <c r="I8532" s="8">
        <f t="shared" si="507"/>
        <v>111.375</v>
      </c>
      <c r="J8532" s="1">
        <v>18</v>
      </c>
      <c r="K8532" s="1">
        <v>25</v>
      </c>
      <c r="M8532" s="45"/>
      <c r="N8532" s="45"/>
      <c r="O8532" s="45"/>
      <c r="P8532" s="28"/>
      <c r="Q8532" s="28"/>
      <c r="R8532" s="25"/>
      <c r="Z8532"/>
    </row>
    <row r="8533" spans="1:26" x14ac:dyDescent="0.25">
      <c r="A8533" s="2" t="s">
        <v>6</v>
      </c>
      <c r="B8533" s="3">
        <v>2008</v>
      </c>
      <c r="C8533" s="3">
        <v>12</v>
      </c>
      <c r="D8533" s="3">
        <v>21</v>
      </c>
      <c r="E8533" s="3">
        <v>6</v>
      </c>
      <c r="F8533" s="42">
        <v>9.6999999999999993</v>
      </c>
      <c r="G8533" s="8">
        <f t="shared" si="505"/>
        <v>18</v>
      </c>
      <c r="H8533" s="8">
        <f t="shared" si="506"/>
        <v>456.50000000000006</v>
      </c>
      <c r="I8533" s="8">
        <f t="shared" si="507"/>
        <v>114.12500000000001</v>
      </c>
      <c r="J8533" s="1">
        <v>18</v>
      </c>
      <c r="K8533" s="1">
        <v>25</v>
      </c>
      <c r="M8533" s="45"/>
      <c r="N8533" s="45"/>
      <c r="O8533" s="45"/>
      <c r="P8533" s="28"/>
      <c r="Q8533" s="28"/>
      <c r="R8533" s="25"/>
      <c r="Z8533"/>
    </row>
    <row r="8534" spans="1:26" x14ac:dyDescent="0.25">
      <c r="A8534" s="2" t="s">
        <v>6</v>
      </c>
      <c r="B8534" s="3">
        <v>2008</v>
      </c>
      <c r="C8534" s="3">
        <v>12</v>
      </c>
      <c r="D8534" s="3">
        <v>21</v>
      </c>
      <c r="E8534" s="3">
        <v>7</v>
      </c>
      <c r="F8534" s="42">
        <v>9.6</v>
      </c>
      <c r="G8534" s="8">
        <f t="shared" si="505"/>
        <v>18</v>
      </c>
      <c r="H8534" s="8">
        <f t="shared" si="506"/>
        <v>462</v>
      </c>
      <c r="I8534" s="8">
        <f t="shared" si="507"/>
        <v>115.5</v>
      </c>
      <c r="J8534" s="1">
        <v>18</v>
      </c>
      <c r="K8534" s="1">
        <v>25</v>
      </c>
      <c r="M8534" s="45"/>
      <c r="N8534" s="45"/>
      <c r="O8534" s="45"/>
      <c r="P8534" s="28"/>
      <c r="Q8534" s="28"/>
      <c r="R8534" s="25"/>
      <c r="Z8534"/>
    </row>
    <row r="8535" spans="1:26" x14ac:dyDescent="0.25">
      <c r="A8535" s="2" t="s">
        <v>6</v>
      </c>
      <c r="B8535" s="3">
        <v>2008</v>
      </c>
      <c r="C8535" s="3">
        <v>12</v>
      </c>
      <c r="D8535" s="3">
        <v>21</v>
      </c>
      <c r="E8535" s="3">
        <v>8</v>
      </c>
      <c r="F8535" s="42">
        <v>9.5</v>
      </c>
      <c r="G8535" s="8">
        <f t="shared" si="505"/>
        <v>18</v>
      </c>
      <c r="H8535" s="8">
        <f t="shared" si="506"/>
        <v>467.5</v>
      </c>
      <c r="I8535" s="8">
        <f t="shared" si="507"/>
        <v>116.875</v>
      </c>
      <c r="J8535" s="1">
        <v>18</v>
      </c>
      <c r="K8535" s="1">
        <v>25</v>
      </c>
      <c r="M8535" s="45"/>
      <c r="N8535" s="45"/>
      <c r="O8535" s="45"/>
      <c r="P8535" s="28"/>
      <c r="Q8535" s="28"/>
      <c r="R8535" s="25"/>
      <c r="Z8535"/>
    </row>
    <row r="8536" spans="1:26" x14ac:dyDescent="0.25">
      <c r="A8536" s="2" t="s">
        <v>6</v>
      </c>
      <c r="B8536" s="3">
        <v>2008</v>
      </c>
      <c r="C8536" s="3">
        <v>12</v>
      </c>
      <c r="D8536" s="3">
        <v>21</v>
      </c>
      <c r="E8536" s="3">
        <v>9</v>
      </c>
      <c r="F8536" s="42">
        <v>9.4</v>
      </c>
      <c r="G8536" s="8">
        <f t="shared" si="505"/>
        <v>18</v>
      </c>
      <c r="H8536" s="8">
        <f t="shared" si="506"/>
        <v>473</v>
      </c>
      <c r="I8536" s="8">
        <f t="shared" si="507"/>
        <v>118.25</v>
      </c>
      <c r="J8536" s="1">
        <v>18</v>
      </c>
      <c r="K8536" s="1">
        <v>25</v>
      </c>
      <c r="M8536" s="45"/>
      <c r="N8536" s="45"/>
      <c r="O8536" s="45"/>
      <c r="P8536" s="28"/>
      <c r="Q8536" s="28"/>
      <c r="R8536" s="25"/>
      <c r="Z8536"/>
    </row>
    <row r="8537" spans="1:26" x14ac:dyDescent="0.25">
      <c r="A8537" s="2" t="s">
        <v>6</v>
      </c>
      <c r="B8537" s="3">
        <v>2008</v>
      </c>
      <c r="C8537" s="3">
        <v>12</v>
      </c>
      <c r="D8537" s="3">
        <v>21</v>
      </c>
      <c r="E8537" s="3">
        <v>10</v>
      </c>
      <c r="F8537" s="42">
        <v>10</v>
      </c>
      <c r="G8537" s="8">
        <f t="shared" si="505"/>
        <v>18</v>
      </c>
      <c r="H8537" s="8">
        <f t="shared" si="506"/>
        <v>440</v>
      </c>
      <c r="I8537" s="8">
        <f t="shared" si="507"/>
        <v>110</v>
      </c>
      <c r="J8537" s="1">
        <v>18</v>
      </c>
      <c r="K8537" s="1">
        <v>25</v>
      </c>
      <c r="M8537" s="45"/>
      <c r="N8537" s="45"/>
      <c r="O8537" s="45"/>
      <c r="P8537" s="28"/>
      <c r="Q8537" s="28"/>
      <c r="R8537" s="25"/>
      <c r="Z8537"/>
    </row>
    <row r="8538" spans="1:26" x14ac:dyDescent="0.25">
      <c r="A8538" s="2" t="s">
        <v>6</v>
      </c>
      <c r="B8538" s="3">
        <v>2008</v>
      </c>
      <c r="C8538" s="3">
        <v>12</v>
      </c>
      <c r="D8538" s="3">
        <v>21</v>
      </c>
      <c r="E8538" s="3">
        <v>11</v>
      </c>
      <c r="F8538" s="42">
        <v>10.6</v>
      </c>
      <c r="G8538" s="8">
        <f t="shared" si="505"/>
        <v>18</v>
      </c>
      <c r="H8538" s="8">
        <f t="shared" si="506"/>
        <v>407</v>
      </c>
      <c r="I8538" s="8">
        <f t="shared" si="507"/>
        <v>101.75</v>
      </c>
      <c r="J8538" s="1">
        <v>18</v>
      </c>
      <c r="K8538" s="1">
        <v>25</v>
      </c>
      <c r="M8538" s="45"/>
      <c r="N8538" s="45"/>
      <c r="O8538" s="45"/>
      <c r="P8538" s="28"/>
      <c r="Q8538" s="28"/>
      <c r="R8538" s="25"/>
      <c r="Z8538"/>
    </row>
    <row r="8539" spans="1:26" x14ac:dyDescent="0.25">
      <c r="A8539" s="2" t="s">
        <v>6</v>
      </c>
      <c r="B8539" s="3">
        <v>2008</v>
      </c>
      <c r="C8539" s="3">
        <v>12</v>
      </c>
      <c r="D8539" s="3">
        <v>21</v>
      </c>
      <c r="E8539" s="3">
        <v>12</v>
      </c>
      <c r="F8539" s="42">
        <v>11</v>
      </c>
      <c r="G8539" s="8">
        <f t="shared" si="505"/>
        <v>18</v>
      </c>
      <c r="H8539" s="8">
        <f t="shared" si="506"/>
        <v>385</v>
      </c>
      <c r="I8539" s="8">
        <f t="shared" si="507"/>
        <v>96.25</v>
      </c>
      <c r="J8539" s="1">
        <v>18</v>
      </c>
      <c r="K8539" s="1">
        <v>25</v>
      </c>
      <c r="M8539" s="45"/>
      <c r="N8539" s="45"/>
      <c r="O8539" s="45"/>
      <c r="P8539" s="28"/>
      <c r="Q8539" s="28"/>
      <c r="R8539" s="25"/>
      <c r="Z8539"/>
    </row>
    <row r="8540" spans="1:26" x14ac:dyDescent="0.25">
      <c r="A8540" s="2" t="s">
        <v>6</v>
      </c>
      <c r="B8540" s="3">
        <v>2008</v>
      </c>
      <c r="C8540" s="3">
        <v>12</v>
      </c>
      <c r="D8540" s="3">
        <v>21</v>
      </c>
      <c r="E8540" s="3">
        <v>13</v>
      </c>
      <c r="F8540" s="42">
        <v>12</v>
      </c>
      <c r="G8540" s="8">
        <f t="shared" si="505"/>
        <v>18</v>
      </c>
      <c r="H8540" s="8">
        <f t="shared" si="506"/>
        <v>330</v>
      </c>
      <c r="I8540" s="8">
        <f t="shared" si="507"/>
        <v>82.5</v>
      </c>
      <c r="J8540" s="1">
        <v>18</v>
      </c>
      <c r="K8540" s="1">
        <v>25</v>
      </c>
      <c r="M8540" s="45"/>
      <c r="N8540" s="45"/>
      <c r="O8540" s="45"/>
      <c r="P8540" s="28"/>
      <c r="Q8540" s="28"/>
      <c r="R8540" s="25"/>
      <c r="Z8540"/>
    </row>
    <row r="8541" spans="1:26" x14ac:dyDescent="0.25">
      <c r="A8541" s="2" t="s">
        <v>6</v>
      </c>
      <c r="B8541" s="3">
        <v>2008</v>
      </c>
      <c r="C8541" s="3">
        <v>12</v>
      </c>
      <c r="D8541" s="3">
        <v>21</v>
      </c>
      <c r="E8541" s="3">
        <v>14</v>
      </c>
      <c r="F8541" s="42">
        <v>12.9</v>
      </c>
      <c r="G8541" s="8">
        <f t="shared" si="505"/>
        <v>18</v>
      </c>
      <c r="H8541" s="8">
        <f t="shared" si="506"/>
        <v>280.5</v>
      </c>
      <c r="I8541" s="8">
        <f t="shared" si="507"/>
        <v>70.125</v>
      </c>
      <c r="J8541" s="1">
        <v>18</v>
      </c>
      <c r="K8541" s="1">
        <v>25</v>
      </c>
      <c r="M8541" s="45"/>
      <c r="N8541" s="45"/>
      <c r="O8541" s="45"/>
      <c r="P8541" s="28"/>
      <c r="Q8541" s="28"/>
      <c r="R8541" s="25"/>
      <c r="Z8541"/>
    </row>
    <row r="8542" spans="1:26" x14ac:dyDescent="0.25">
      <c r="A8542" s="2" t="s">
        <v>6</v>
      </c>
      <c r="B8542" s="3">
        <v>2008</v>
      </c>
      <c r="C8542" s="3">
        <v>12</v>
      </c>
      <c r="D8542" s="3">
        <v>21</v>
      </c>
      <c r="E8542" s="3">
        <v>15</v>
      </c>
      <c r="F8542" s="42">
        <v>13.6</v>
      </c>
      <c r="G8542" s="8">
        <f t="shared" si="505"/>
        <v>18</v>
      </c>
      <c r="H8542" s="8">
        <f t="shared" si="506"/>
        <v>242.00000000000003</v>
      </c>
      <c r="I8542" s="8">
        <f t="shared" si="507"/>
        <v>60.500000000000007</v>
      </c>
      <c r="J8542" s="1">
        <v>18</v>
      </c>
      <c r="K8542" s="1">
        <v>25</v>
      </c>
      <c r="M8542" s="45"/>
      <c r="N8542" s="45"/>
      <c r="O8542" s="45"/>
      <c r="P8542" s="28"/>
      <c r="Q8542" s="28"/>
      <c r="R8542" s="25"/>
      <c r="Z8542"/>
    </row>
    <row r="8543" spans="1:26" x14ac:dyDescent="0.25">
      <c r="A8543" s="2" t="s">
        <v>6</v>
      </c>
      <c r="B8543" s="3">
        <v>2008</v>
      </c>
      <c r="C8543" s="3">
        <v>12</v>
      </c>
      <c r="D8543" s="3">
        <v>21</v>
      </c>
      <c r="E8543" s="3">
        <v>16</v>
      </c>
      <c r="F8543" s="42">
        <v>13.8</v>
      </c>
      <c r="G8543" s="8">
        <f t="shared" si="505"/>
        <v>18</v>
      </c>
      <c r="H8543" s="8">
        <f t="shared" si="506"/>
        <v>230.99999999999997</v>
      </c>
      <c r="I8543" s="8">
        <f t="shared" si="507"/>
        <v>57.749999999999993</v>
      </c>
      <c r="J8543" s="1">
        <v>18</v>
      </c>
      <c r="K8543" s="1">
        <v>25</v>
      </c>
      <c r="M8543" s="45"/>
      <c r="N8543" s="45"/>
      <c r="O8543" s="45"/>
      <c r="P8543" s="28"/>
      <c r="Q8543" s="28"/>
      <c r="R8543" s="25"/>
      <c r="Z8543"/>
    </row>
    <row r="8544" spans="1:26" x14ac:dyDescent="0.25">
      <c r="A8544" s="2" t="s">
        <v>6</v>
      </c>
      <c r="B8544" s="3">
        <v>2008</v>
      </c>
      <c r="C8544" s="3">
        <v>12</v>
      </c>
      <c r="D8544" s="3">
        <v>21</v>
      </c>
      <c r="E8544" s="3">
        <v>17</v>
      </c>
      <c r="F8544" s="42">
        <v>13.8</v>
      </c>
      <c r="G8544" s="8">
        <f t="shared" si="505"/>
        <v>18</v>
      </c>
      <c r="H8544" s="8">
        <f t="shared" si="506"/>
        <v>230.99999999999997</v>
      </c>
      <c r="I8544" s="8">
        <f t="shared" si="507"/>
        <v>57.749999999999993</v>
      </c>
      <c r="J8544" s="1">
        <v>18</v>
      </c>
      <c r="K8544" s="1">
        <v>25</v>
      </c>
      <c r="M8544" s="45"/>
      <c r="N8544" s="45"/>
      <c r="O8544" s="45"/>
      <c r="P8544" s="28"/>
      <c r="Q8544" s="28"/>
      <c r="R8544" s="25"/>
      <c r="Z8544"/>
    </row>
    <row r="8545" spans="1:26" x14ac:dyDescent="0.25">
      <c r="A8545" s="2" t="s">
        <v>6</v>
      </c>
      <c r="B8545" s="3">
        <v>2008</v>
      </c>
      <c r="C8545" s="3">
        <v>12</v>
      </c>
      <c r="D8545" s="3">
        <v>21</v>
      </c>
      <c r="E8545" s="3">
        <v>18</v>
      </c>
      <c r="F8545" s="42">
        <v>13.8</v>
      </c>
      <c r="G8545" s="8">
        <f t="shared" si="505"/>
        <v>18</v>
      </c>
      <c r="H8545" s="8">
        <f t="shared" si="506"/>
        <v>230.99999999999997</v>
      </c>
      <c r="I8545" s="8">
        <f t="shared" si="507"/>
        <v>57.749999999999993</v>
      </c>
      <c r="J8545" s="1">
        <v>18</v>
      </c>
      <c r="K8545" s="1">
        <v>25</v>
      </c>
      <c r="M8545" s="45"/>
      <c r="N8545" s="45"/>
      <c r="O8545" s="45"/>
      <c r="P8545" s="28"/>
      <c r="Q8545" s="28"/>
      <c r="R8545" s="25"/>
      <c r="Z8545"/>
    </row>
    <row r="8546" spans="1:26" x14ac:dyDescent="0.25">
      <c r="A8546" s="2" t="s">
        <v>6</v>
      </c>
      <c r="B8546" s="3">
        <v>2008</v>
      </c>
      <c r="C8546" s="3">
        <v>12</v>
      </c>
      <c r="D8546" s="3">
        <v>21</v>
      </c>
      <c r="E8546" s="3">
        <v>19</v>
      </c>
      <c r="F8546" s="42">
        <v>13.5</v>
      </c>
      <c r="G8546" s="8">
        <f t="shared" si="505"/>
        <v>18</v>
      </c>
      <c r="H8546" s="8">
        <f t="shared" si="506"/>
        <v>247.5</v>
      </c>
      <c r="I8546" s="8">
        <f t="shared" si="507"/>
        <v>61.875</v>
      </c>
      <c r="J8546" s="1">
        <v>18</v>
      </c>
      <c r="K8546" s="1">
        <v>25</v>
      </c>
      <c r="M8546" s="45"/>
      <c r="N8546" s="45"/>
      <c r="O8546" s="45"/>
      <c r="P8546" s="28"/>
      <c r="Q8546" s="28"/>
      <c r="R8546" s="25"/>
      <c r="Z8546"/>
    </row>
    <row r="8547" spans="1:26" x14ac:dyDescent="0.25">
      <c r="A8547" s="2" t="s">
        <v>6</v>
      </c>
      <c r="B8547" s="3">
        <v>2008</v>
      </c>
      <c r="C8547" s="3">
        <v>12</v>
      </c>
      <c r="D8547" s="3">
        <v>21</v>
      </c>
      <c r="E8547" s="3">
        <v>20</v>
      </c>
      <c r="F8547" s="42">
        <v>13</v>
      </c>
      <c r="G8547" s="8">
        <f t="shared" si="505"/>
        <v>18</v>
      </c>
      <c r="H8547" s="8">
        <f t="shared" si="506"/>
        <v>275</v>
      </c>
      <c r="I8547" s="8">
        <f t="shared" si="507"/>
        <v>68.75</v>
      </c>
      <c r="J8547" s="1">
        <v>18</v>
      </c>
      <c r="K8547" s="1">
        <v>25</v>
      </c>
      <c r="M8547" s="45"/>
      <c r="N8547" s="45"/>
      <c r="O8547" s="45"/>
      <c r="P8547" s="28"/>
      <c r="Q8547" s="28"/>
      <c r="R8547" s="25"/>
      <c r="Z8547"/>
    </row>
    <row r="8548" spans="1:26" x14ac:dyDescent="0.25">
      <c r="A8548" s="2" t="s">
        <v>6</v>
      </c>
      <c r="B8548" s="3">
        <v>2008</v>
      </c>
      <c r="C8548" s="3">
        <v>12</v>
      </c>
      <c r="D8548" s="3">
        <v>21</v>
      </c>
      <c r="E8548" s="3">
        <v>21</v>
      </c>
      <c r="F8548" s="42">
        <v>12.4</v>
      </c>
      <c r="G8548" s="8">
        <f t="shared" si="505"/>
        <v>18</v>
      </c>
      <c r="H8548" s="8">
        <f t="shared" si="506"/>
        <v>308</v>
      </c>
      <c r="I8548" s="8">
        <f t="shared" si="507"/>
        <v>77</v>
      </c>
      <c r="J8548" s="1">
        <v>18</v>
      </c>
      <c r="K8548" s="1">
        <v>25</v>
      </c>
      <c r="M8548" s="45"/>
      <c r="N8548" s="45"/>
      <c r="O8548" s="45"/>
      <c r="P8548" s="28"/>
      <c r="Q8548" s="28"/>
      <c r="R8548" s="25"/>
      <c r="Z8548"/>
    </row>
    <row r="8549" spans="1:26" x14ac:dyDescent="0.25">
      <c r="A8549" s="2" t="s">
        <v>6</v>
      </c>
      <c r="B8549" s="3">
        <v>2008</v>
      </c>
      <c r="C8549" s="3">
        <v>12</v>
      </c>
      <c r="D8549" s="3">
        <v>21</v>
      </c>
      <c r="E8549" s="3">
        <v>22</v>
      </c>
      <c r="F8549" s="42">
        <v>12</v>
      </c>
      <c r="G8549" s="8">
        <f t="shared" si="505"/>
        <v>18</v>
      </c>
      <c r="H8549" s="8">
        <f t="shared" si="506"/>
        <v>330</v>
      </c>
      <c r="I8549" s="8">
        <f t="shared" si="507"/>
        <v>82.5</v>
      </c>
      <c r="J8549" s="1">
        <v>18</v>
      </c>
      <c r="K8549" s="1">
        <v>25</v>
      </c>
      <c r="M8549" s="45"/>
      <c r="N8549" s="45"/>
      <c r="O8549" s="45"/>
      <c r="P8549" s="28"/>
      <c r="Q8549" s="28"/>
      <c r="R8549" s="25"/>
      <c r="Z8549"/>
    </row>
    <row r="8550" spans="1:26" x14ac:dyDescent="0.25">
      <c r="A8550" s="2" t="s">
        <v>6</v>
      </c>
      <c r="B8550" s="3">
        <v>2008</v>
      </c>
      <c r="C8550" s="3">
        <v>12</v>
      </c>
      <c r="D8550" s="3">
        <v>21</v>
      </c>
      <c r="E8550" s="3">
        <v>23</v>
      </c>
      <c r="F8550" s="42">
        <v>11.6</v>
      </c>
      <c r="G8550" s="8">
        <f t="shared" si="505"/>
        <v>18</v>
      </c>
      <c r="H8550" s="8">
        <f t="shared" si="506"/>
        <v>352</v>
      </c>
      <c r="I8550" s="8">
        <f t="shared" si="507"/>
        <v>88</v>
      </c>
      <c r="J8550" s="1">
        <v>18</v>
      </c>
      <c r="K8550" s="1">
        <v>25</v>
      </c>
      <c r="M8550" s="45"/>
      <c r="N8550" s="45"/>
      <c r="O8550" s="45"/>
      <c r="P8550" s="28"/>
      <c r="Q8550" s="28"/>
      <c r="R8550" s="25"/>
      <c r="Z8550"/>
    </row>
    <row r="8551" spans="1:26" x14ac:dyDescent="0.25">
      <c r="A8551" s="2" t="s">
        <v>6</v>
      </c>
      <c r="B8551" s="3">
        <v>2008</v>
      </c>
      <c r="C8551" s="3">
        <v>12</v>
      </c>
      <c r="D8551" s="3">
        <v>22</v>
      </c>
      <c r="E8551" s="3">
        <v>0</v>
      </c>
      <c r="F8551" s="42">
        <v>11.2</v>
      </c>
      <c r="G8551" s="8">
        <f t="shared" si="505"/>
        <v>18</v>
      </c>
      <c r="H8551" s="8">
        <f t="shared" si="506"/>
        <v>374.00000000000006</v>
      </c>
      <c r="I8551" s="8">
        <f t="shared" si="507"/>
        <v>93.500000000000014</v>
      </c>
      <c r="J8551" s="1">
        <v>18</v>
      </c>
      <c r="K8551" s="1">
        <v>25</v>
      </c>
      <c r="M8551" s="45"/>
      <c r="N8551" s="45"/>
      <c r="O8551" s="45"/>
      <c r="P8551" s="28"/>
      <c r="Q8551" s="28"/>
      <c r="R8551" s="25"/>
      <c r="Z8551"/>
    </row>
    <row r="8552" spans="1:26" x14ac:dyDescent="0.25">
      <c r="A8552" s="2" t="s">
        <v>6</v>
      </c>
      <c r="B8552" s="3">
        <v>2008</v>
      </c>
      <c r="C8552" s="3">
        <v>12</v>
      </c>
      <c r="D8552" s="3">
        <v>22</v>
      </c>
      <c r="E8552" s="3">
        <v>1</v>
      </c>
      <c r="F8552" s="42">
        <v>11</v>
      </c>
      <c r="G8552" s="8">
        <f t="shared" si="505"/>
        <v>18</v>
      </c>
      <c r="H8552" s="8">
        <f t="shared" si="506"/>
        <v>385</v>
      </c>
      <c r="I8552" s="8">
        <f t="shared" si="507"/>
        <v>96.25</v>
      </c>
      <c r="J8552" s="1">
        <v>18</v>
      </c>
      <c r="K8552" s="1">
        <v>25</v>
      </c>
      <c r="M8552" s="45"/>
      <c r="N8552" s="45"/>
      <c r="O8552" s="45"/>
      <c r="P8552" s="28"/>
      <c r="Q8552" s="28"/>
      <c r="R8552" s="25"/>
      <c r="Z8552"/>
    </row>
    <row r="8553" spans="1:26" x14ac:dyDescent="0.25">
      <c r="A8553" s="2" t="s">
        <v>6</v>
      </c>
      <c r="B8553" s="3">
        <v>2008</v>
      </c>
      <c r="C8553" s="3">
        <v>12</v>
      </c>
      <c r="D8553" s="3">
        <v>22</v>
      </c>
      <c r="E8553" s="3">
        <v>2</v>
      </c>
      <c r="F8553" s="42">
        <v>10.8</v>
      </c>
      <c r="G8553" s="8">
        <f t="shared" si="505"/>
        <v>18</v>
      </c>
      <c r="H8553" s="8">
        <f t="shared" si="506"/>
        <v>395.99999999999994</v>
      </c>
      <c r="I8553" s="8">
        <f t="shared" si="507"/>
        <v>98.999999999999986</v>
      </c>
      <c r="J8553" s="1">
        <v>18</v>
      </c>
      <c r="K8553" s="1">
        <v>25</v>
      </c>
      <c r="M8553" s="45"/>
      <c r="N8553" s="45"/>
      <c r="O8553" s="45"/>
      <c r="P8553" s="28"/>
      <c r="Q8553" s="28"/>
      <c r="R8553" s="25"/>
      <c r="Z8553"/>
    </row>
    <row r="8554" spans="1:26" x14ac:dyDescent="0.25">
      <c r="A8554" s="2" t="s">
        <v>6</v>
      </c>
      <c r="B8554" s="3">
        <v>2008</v>
      </c>
      <c r="C8554" s="3">
        <v>12</v>
      </c>
      <c r="D8554" s="3">
        <v>22</v>
      </c>
      <c r="E8554" s="3">
        <v>3</v>
      </c>
      <c r="F8554" s="42">
        <v>10.6</v>
      </c>
      <c r="G8554" s="8">
        <f t="shared" si="505"/>
        <v>18</v>
      </c>
      <c r="H8554" s="8">
        <f t="shared" si="506"/>
        <v>407</v>
      </c>
      <c r="I8554" s="8">
        <f t="shared" si="507"/>
        <v>101.75</v>
      </c>
      <c r="J8554" s="1">
        <v>18</v>
      </c>
      <c r="K8554" s="1">
        <v>25</v>
      </c>
      <c r="M8554" s="45"/>
      <c r="N8554" s="45"/>
      <c r="O8554" s="45"/>
      <c r="P8554" s="28"/>
      <c r="Q8554" s="28"/>
      <c r="R8554" s="25"/>
      <c r="Z8554"/>
    </row>
    <row r="8555" spans="1:26" x14ac:dyDescent="0.25">
      <c r="A8555" s="2" t="s">
        <v>6</v>
      </c>
      <c r="B8555" s="3">
        <v>2008</v>
      </c>
      <c r="C8555" s="3">
        <v>12</v>
      </c>
      <c r="D8555" s="3">
        <v>22</v>
      </c>
      <c r="E8555" s="3">
        <v>4</v>
      </c>
      <c r="F8555" s="42">
        <v>10.199999999999999</v>
      </c>
      <c r="G8555" s="8">
        <f t="shared" si="505"/>
        <v>18</v>
      </c>
      <c r="H8555" s="8">
        <f t="shared" si="506"/>
        <v>429.00000000000006</v>
      </c>
      <c r="I8555" s="8">
        <f t="shared" si="507"/>
        <v>107.25000000000001</v>
      </c>
      <c r="J8555" s="1">
        <v>18</v>
      </c>
      <c r="K8555" s="1">
        <v>25</v>
      </c>
      <c r="M8555" s="45"/>
      <c r="N8555" s="45"/>
      <c r="O8555" s="45"/>
      <c r="P8555" s="28"/>
      <c r="Q8555" s="28"/>
      <c r="R8555" s="25"/>
      <c r="Z8555"/>
    </row>
    <row r="8556" spans="1:26" x14ac:dyDescent="0.25">
      <c r="A8556" s="2" t="s">
        <v>6</v>
      </c>
      <c r="B8556" s="3">
        <v>2008</v>
      </c>
      <c r="C8556" s="3">
        <v>12</v>
      </c>
      <c r="D8556" s="3">
        <v>22</v>
      </c>
      <c r="E8556" s="3">
        <v>5</v>
      </c>
      <c r="F8556" s="42">
        <v>9.8000000000000007</v>
      </c>
      <c r="G8556" s="8">
        <f t="shared" si="505"/>
        <v>18</v>
      </c>
      <c r="H8556" s="8">
        <f t="shared" si="506"/>
        <v>450.99999999999994</v>
      </c>
      <c r="I8556" s="8">
        <f t="shared" si="507"/>
        <v>112.74999999999999</v>
      </c>
      <c r="J8556" s="1">
        <v>18</v>
      </c>
      <c r="K8556" s="1">
        <v>25</v>
      </c>
      <c r="M8556" s="45"/>
      <c r="N8556" s="45"/>
      <c r="O8556" s="45"/>
      <c r="P8556" s="28"/>
      <c r="Q8556" s="28"/>
      <c r="R8556" s="25"/>
      <c r="Z8556"/>
    </row>
    <row r="8557" spans="1:26" x14ac:dyDescent="0.25">
      <c r="A8557" s="2" t="s">
        <v>6</v>
      </c>
      <c r="B8557" s="3">
        <v>2008</v>
      </c>
      <c r="C8557" s="3">
        <v>12</v>
      </c>
      <c r="D8557" s="3">
        <v>22</v>
      </c>
      <c r="E8557" s="3">
        <v>6</v>
      </c>
      <c r="F8557" s="42">
        <v>9.6</v>
      </c>
      <c r="G8557" s="8">
        <f t="shared" si="505"/>
        <v>18</v>
      </c>
      <c r="H8557" s="8">
        <f t="shared" si="506"/>
        <v>462</v>
      </c>
      <c r="I8557" s="8">
        <f t="shared" si="507"/>
        <v>115.5</v>
      </c>
      <c r="J8557" s="1">
        <v>18</v>
      </c>
      <c r="K8557" s="1">
        <v>25</v>
      </c>
      <c r="M8557" s="45"/>
      <c r="N8557" s="45"/>
      <c r="O8557" s="45"/>
      <c r="P8557" s="28"/>
      <c r="Q8557" s="28"/>
      <c r="R8557" s="25"/>
      <c r="Z8557"/>
    </row>
    <row r="8558" spans="1:26" x14ac:dyDescent="0.25">
      <c r="A8558" s="2" t="s">
        <v>6</v>
      </c>
      <c r="B8558" s="3">
        <v>2008</v>
      </c>
      <c r="C8558" s="3">
        <v>12</v>
      </c>
      <c r="D8558" s="3">
        <v>22</v>
      </c>
      <c r="E8558" s="3">
        <v>7</v>
      </c>
      <c r="F8558" s="42">
        <v>9.1999999999999993</v>
      </c>
      <c r="G8558" s="8">
        <f t="shared" si="505"/>
        <v>18</v>
      </c>
      <c r="H8558" s="8">
        <f t="shared" si="506"/>
        <v>484.00000000000006</v>
      </c>
      <c r="I8558" s="8">
        <f t="shared" si="507"/>
        <v>121.00000000000001</v>
      </c>
      <c r="J8558" s="1">
        <v>18</v>
      </c>
      <c r="K8558" s="1">
        <v>25</v>
      </c>
      <c r="M8558" s="45"/>
      <c r="N8558" s="45"/>
      <c r="O8558" s="45"/>
      <c r="P8558" s="28"/>
      <c r="Q8558" s="28"/>
      <c r="R8558" s="25"/>
      <c r="Z8558"/>
    </row>
    <row r="8559" spans="1:26" x14ac:dyDescent="0.25">
      <c r="A8559" s="2" t="s">
        <v>6</v>
      </c>
      <c r="B8559" s="3">
        <v>2008</v>
      </c>
      <c r="C8559" s="3">
        <v>12</v>
      </c>
      <c r="D8559" s="3">
        <v>22</v>
      </c>
      <c r="E8559" s="3">
        <v>8</v>
      </c>
      <c r="F8559" s="42">
        <v>9</v>
      </c>
      <c r="G8559" s="8">
        <f t="shared" si="505"/>
        <v>18</v>
      </c>
      <c r="H8559" s="8">
        <f t="shared" si="506"/>
        <v>495</v>
      </c>
      <c r="I8559" s="8">
        <f t="shared" si="507"/>
        <v>123.75</v>
      </c>
      <c r="J8559" s="1">
        <v>18</v>
      </c>
      <c r="K8559" s="1">
        <v>25</v>
      </c>
      <c r="M8559" s="45"/>
      <c r="N8559" s="45"/>
      <c r="O8559" s="45"/>
      <c r="P8559" s="28"/>
      <c r="Q8559" s="28"/>
      <c r="R8559" s="25"/>
      <c r="Z8559"/>
    </row>
    <row r="8560" spans="1:26" x14ac:dyDescent="0.25">
      <c r="A8560" s="2" t="s">
        <v>6</v>
      </c>
      <c r="B8560" s="3">
        <v>2008</v>
      </c>
      <c r="C8560" s="3">
        <v>12</v>
      </c>
      <c r="D8560" s="3">
        <v>22</v>
      </c>
      <c r="E8560" s="3">
        <v>9</v>
      </c>
      <c r="F8560" s="42">
        <v>8.9</v>
      </c>
      <c r="G8560" s="8">
        <f t="shared" si="505"/>
        <v>18</v>
      </c>
      <c r="H8560" s="8">
        <f t="shared" si="506"/>
        <v>500.5</v>
      </c>
      <c r="I8560" s="8">
        <f t="shared" si="507"/>
        <v>125.125</v>
      </c>
      <c r="J8560" s="1">
        <v>18</v>
      </c>
      <c r="K8560" s="1">
        <v>25</v>
      </c>
      <c r="M8560" s="45"/>
      <c r="N8560" s="45"/>
      <c r="O8560" s="45"/>
      <c r="P8560" s="28"/>
      <c r="Q8560" s="28"/>
      <c r="R8560" s="25"/>
      <c r="Z8560"/>
    </row>
    <row r="8561" spans="1:26" x14ac:dyDescent="0.25">
      <c r="A8561" s="2" t="s">
        <v>6</v>
      </c>
      <c r="B8561" s="3">
        <v>2008</v>
      </c>
      <c r="C8561" s="3">
        <v>12</v>
      </c>
      <c r="D8561" s="3">
        <v>22</v>
      </c>
      <c r="E8561" s="3">
        <v>10</v>
      </c>
      <c r="F8561" s="42">
        <v>9.3000000000000007</v>
      </c>
      <c r="G8561" s="8">
        <f t="shared" si="505"/>
        <v>18</v>
      </c>
      <c r="H8561" s="8">
        <f t="shared" si="506"/>
        <v>478.49999999999994</v>
      </c>
      <c r="I8561" s="8">
        <f t="shared" si="507"/>
        <v>119.62499999999999</v>
      </c>
      <c r="J8561" s="1">
        <v>18</v>
      </c>
      <c r="K8561" s="1">
        <v>25</v>
      </c>
      <c r="M8561" s="45"/>
      <c r="N8561" s="45"/>
      <c r="O8561" s="45"/>
      <c r="P8561" s="28"/>
      <c r="Q8561" s="28"/>
      <c r="R8561" s="25"/>
      <c r="Z8561"/>
    </row>
    <row r="8562" spans="1:26" x14ac:dyDescent="0.25">
      <c r="A8562" s="2" t="s">
        <v>6</v>
      </c>
      <c r="B8562" s="3">
        <v>2008</v>
      </c>
      <c r="C8562" s="3">
        <v>12</v>
      </c>
      <c r="D8562" s="3">
        <v>22</v>
      </c>
      <c r="E8562" s="3">
        <v>11</v>
      </c>
      <c r="F8562" s="42">
        <v>10.3</v>
      </c>
      <c r="G8562" s="8">
        <f t="shared" si="505"/>
        <v>18</v>
      </c>
      <c r="H8562" s="8">
        <f t="shared" si="506"/>
        <v>423.49999999999994</v>
      </c>
      <c r="I8562" s="8">
        <f t="shared" si="507"/>
        <v>105.87499999999999</v>
      </c>
      <c r="J8562" s="1">
        <v>18</v>
      </c>
      <c r="K8562" s="1">
        <v>25</v>
      </c>
      <c r="M8562" s="45"/>
      <c r="N8562" s="45"/>
      <c r="O8562" s="45"/>
      <c r="P8562" s="28"/>
      <c r="Q8562" s="28"/>
      <c r="R8562" s="25"/>
      <c r="Z8562"/>
    </row>
    <row r="8563" spans="1:26" x14ac:dyDescent="0.25">
      <c r="A8563" s="2" t="s">
        <v>6</v>
      </c>
      <c r="B8563" s="3">
        <v>2008</v>
      </c>
      <c r="C8563" s="3">
        <v>12</v>
      </c>
      <c r="D8563" s="3">
        <v>22</v>
      </c>
      <c r="E8563" s="3">
        <v>12</v>
      </c>
      <c r="F8563" s="42">
        <v>11.1</v>
      </c>
      <c r="G8563" s="8">
        <f t="shared" si="505"/>
        <v>18</v>
      </c>
      <c r="H8563" s="8">
        <f t="shared" si="506"/>
        <v>379.5</v>
      </c>
      <c r="I8563" s="8">
        <f t="shared" si="507"/>
        <v>94.875</v>
      </c>
      <c r="J8563" s="1">
        <v>18</v>
      </c>
      <c r="K8563" s="1">
        <v>25</v>
      </c>
      <c r="M8563" s="45"/>
      <c r="N8563" s="45"/>
      <c r="O8563" s="45"/>
      <c r="P8563" s="28"/>
      <c r="Q8563" s="28"/>
      <c r="R8563" s="25"/>
      <c r="Z8563"/>
    </row>
    <row r="8564" spans="1:26" x14ac:dyDescent="0.25">
      <c r="A8564" s="2" t="s">
        <v>6</v>
      </c>
      <c r="B8564" s="3">
        <v>2008</v>
      </c>
      <c r="C8564" s="3">
        <v>12</v>
      </c>
      <c r="D8564" s="3">
        <v>22</v>
      </c>
      <c r="E8564" s="3">
        <v>13</v>
      </c>
      <c r="F8564" s="42">
        <v>12.5</v>
      </c>
      <c r="G8564" s="8">
        <f t="shared" si="505"/>
        <v>18</v>
      </c>
      <c r="H8564" s="8">
        <f t="shared" si="506"/>
        <v>302.5</v>
      </c>
      <c r="I8564" s="8">
        <f t="shared" si="507"/>
        <v>75.625</v>
      </c>
      <c r="J8564" s="1">
        <v>18</v>
      </c>
      <c r="K8564" s="1">
        <v>25</v>
      </c>
      <c r="M8564" s="45"/>
      <c r="N8564" s="45"/>
      <c r="O8564" s="45"/>
      <c r="P8564" s="28"/>
      <c r="Q8564" s="28"/>
      <c r="R8564" s="25"/>
      <c r="Z8564"/>
    </row>
    <row r="8565" spans="1:26" x14ac:dyDescent="0.25">
      <c r="A8565" s="2" t="s">
        <v>6</v>
      </c>
      <c r="B8565" s="3">
        <v>2008</v>
      </c>
      <c r="C8565" s="3">
        <v>12</v>
      </c>
      <c r="D8565" s="3">
        <v>22</v>
      </c>
      <c r="E8565" s="3">
        <v>14</v>
      </c>
      <c r="F8565" s="42">
        <v>13.5</v>
      </c>
      <c r="G8565" s="8">
        <f t="shared" si="505"/>
        <v>18</v>
      </c>
      <c r="H8565" s="8">
        <f t="shared" si="506"/>
        <v>247.5</v>
      </c>
      <c r="I8565" s="8">
        <f t="shared" si="507"/>
        <v>61.875</v>
      </c>
      <c r="J8565" s="1">
        <v>18</v>
      </c>
      <c r="K8565" s="1">
        <v>25</v>
      </c>
      <c r="M8565" s="45"/>
      <c r="N8565" s="45"/>
      <c r="O8565" s="45"/>
      <c r="P8565" s="28"/>
      <c r="Q8565" s="28"/>
      <c r="R8565" s="25"/>
      <c r="Z8565"/>
    </row>
    <row r="8566" spans="1:26" x14ac:dyDescent="0.25">
      <c r="A8566" s="2" t="s">
        <v>6</v>
      </c>
      <c r="B8566" s="3">
        <v>2008</v>
      </c>
      <c r="C8566" s="3">
        <v>12</v>
      </c>
      <c r="D8566" s="3">
        <v>22</v>
      </c>
      <c r="E8566" s="3">
        <v>15</v>
      </c>
      <c r="F8566" s="42">
        <v>13.6</v>
      </c>
      <c r="G8566" s="8">
        <f t="shared" si="505"/>
        <v>18</v>
      </c>
      <c r="H8566" s="8">
        <f t="shared" si="506"/>
        <v>242.00000000000003</v>
      </c>
      <c r="I8566" s="8">
        <f t="shared" si="507"/>
        <v>60.500000000000007</v>
      </c>
      <c r="J8566" s="1">
        <v>18</v>
      </c>
      <c r="K8566" s="1">
        <v>25</v>
      </c>
      <c r="M8566" s="45"/>
      <c r="N8566" s="45"/>
      <c r="O8566" s="45"/>
      <c r="P8566" s="28"/>
      <c r="Q8566" s="28"/>
      <c r="R8566" s="25"/>
      <c r="Z8566"/>
    </row>
    <row r="8567" spans="1:26" x14ac:dyDescent="0.25">
      <c r="A8567" s="2" t="s">
        <v>6</v>
      </c>
      <c r="B8567" s="3">
        <v>2008</v>
      </c>
      <c r="C8567" s="3">
        <v>12</v>
      </c>
      <c r="D8567" s="3">
        <v>22</v>
      </c>
      <c r="E8567" s="3">
        <v>16</v>
      </c>
      <c r="F8567" s="42">
        <v>13.1</v>
      </c>
      <c r="G8567" s="8">
        <f t="shared" si="505"/>
        <v>18</v>
      </c>
      <c r="H8567" s="8">
        <f t="shared" si="506"/>
        <v>269.5</v>
      </c>
      <c r="I8567" s="8">
        <f t="shared" si="507"/>
        <v>67.375</v>
      </c>
      <c r="J8567" s="1">
        <v>18</v>
      </c>
      <c r="K8567" s="1">
        <v>25</v>
      </c>
      <c r="M8567" s="45"/>
      <c r="N8567" s="45"/>
      <c r="O8567" s="45"/>
      <c r="P8567" s="28"/>
      <c r="Q8567" s="28"/>
      <c r="R8567" s="25"/>
      <c r="Z8567"/>
    </row>
    <row r="8568" spans="1:26" x14ac:dyDescent="0.25">
      <c r="A8568" s="2" t="s">
        <v>6</v>
      </c>
      <c r="B8568" s="3">
        <v>2008</v>
      </c>
      <c r="C8568" s="3">
        <v>12</v>
      </c>
      <c r="D8568" s="3">
        <v>22</v>
      </c>
      <c r="E8568" s="3">
        <v>17</v>
      </c>
      <c r="F8568" s="42">
        <v>12.7</v>
      </c>
      <c r="G8568" s="8">
        <f t="shared" si="505"/>
        <v>18</v>
      </c>
      <c r="H8568" s="8">
        <f t="shared" si="506"/>
        <v>291.50000000000006</v>
      </c>
      <c r="I8568" s="8">
        <f t="shared" si="507"/>
        <v>72.875000000000014</v>
      </c>
      <c r="J8568" s="1">
        <v>18</v>
      </c>
      <c r="K8568" s="1">
        <v>25</v>
      </c>
      <c r="M8568" s="45"/>
      <c r="N8568" s="45"/>
      <c r="O8568" s="45"/>
      <c r="P8568" s="28"/>
      <c r="Q8568" s="28"/>
      <c r="R8568" s="25"/>
      <c r="Z8568"/>
    </row>
    <row r="8569" spans="1:26" x14ac:dyDescent="0.25">
      <c r="A8569" s="2" t="s">
        <v>6</v>
      </c>
      <c r="B8569" s="3">
        <v>2008</v>
      </c>
      <c r="C8569" s="3">
        <v>12</v>
      </c>
      <c r="D8569" s="3">
        <v>22</v>
      </c>
      <c r="E8569" s="3">
        <v>18</v>
      </c>
      <c r="F8569" s="42">
        <v>12.4</v>
      </c>
      <c r="G8569" s="8">
        <f t="shared" si="505"/>
        <v>18</v>
      </c>
      <c r="H8569" s="8">
        <f t="shared" si="506"/>
        <v>308</v>
      </c>
      <c r="I8569" s="8">
        <f t="shared" si="507"/>
        <v>77</v>
      </c>
      <c r="J8569" s="1">
        <v>18</v>
      </c>
      <c r="K8569" s="1">
        <v>25</v>
      </c>
      <c r="M8569" s="45"/>
      <c r="N8569" s="45"/>
      <c r="O8569" s="45"/>
      <c r="P8569" s="28"/>
      <c r="Q8569" s="28"/>
      <c r="R8569" s="25"/>
      <c r="Z8569"/>
    </row>
    <row r="8570" spans="1:26" x14ac:dyDescent="0.25">
      <c r="A8570" s="2" t="s">
        <v>6</v>
      </c>
      <c r="B8570" s="3">
        <v>2008</v>
      </c>
      <c r="C8570" s="3">
        <v>12</v>
      </c>
      <c r="D8570" s="3">
        <v>22</v>
      </c>
      <c r="E8570" s="3">
        <v>19</v>
      </c>
      <c r="F8570" s="42">
        <v>12.2</v>
      </c>
      <c r="G8570" s="8">
        <f t="shared" si="505"/>
        <v>18</v>
      </c>
      <c r="H8570" s="8">
        <f t="shared" si="506"/>
        <v>319.00000000000006</v>
      </c>
      <c r="I8570" s="8">
        <f t="shared" si="507"/>
        <v>79.750000000000014</v>
      </c>
      <c r="J8570" s="1">
        <v>18</v>
      </c>
      <c r="K8570" s="1">
        <v>25</v>
      </c>
      <c r="M8570" s="45"/>
      <c r="N8570" s="45"/>
      <c r="O8570" s="45"/>
      <c r="P8570" s="28"/>
      <c r="Q8570" s="28"/>
      <c r="R8570" s="25"/>
      <c r="Z8570"/>
    </row>
    <row r="8571" spans="1:26" x14ac:dyDescent="0.25">
      <c r="A8571" s="2" t="s">
        <v>6</v>
      </c>
      <c r="B8571" s="3">
        <v>2008</v>
      </c>
      <c r="C8571" s="3">
        <v>12</v>
      </c>
      <c r="D8571" s="3">
        <v>22</v>
      </c>
      <c r="E8571" s="3">
        <v>20</v>
      </c>
      <c r="F8571" s="42">
        <v>12.1</v>
      </c>
      <c r="G8571" s="8">
        <f t="shared" si="505"/>
        <v>18</v>
      </c>
      <c r="H8571" s="8">
        <f t="shared" si="506"/>
        <v>324.5</v>
      </c>
      <c r="I8571" s="8">
        <f t="shared" si="507"/>
        <v>81.125</v>
      </c>
      <c r="J8571" s="1">
        <v>18</v>
      </c>
      <c r="K8571" s="1">
        <v>25</v>
      </c>
      <c r="M8571" s="45"/>
      <c r="N8571" s="45"/>
      <c r="O8571" s="45"/>
      <c r="P8571" s="28"/>
      <c r="Q8571" s="28"/>
      <c r="R8571" s="25"/>
      <c r="Z8571"/>
    </row>
    <row r="8572" spans="1:26" x14ac:dyDescent="0.25">
      <c r="A8572" s="2" t="s">
        <v>6</v>
      </c>
      <c r="B8572" s="3">
        <v>2008</v>
      </c>
      <c r="C8572" s="3">
        <v>12</v>
      </c>
      <c r="D8572" s="3">
        <v>22</v>
      </c>
      <c r="E8572" s="3">
        <v>21</v>
      </c>
      <c r="F8572" s="42">
        <v>12</v>
      </c>
      <c r="G8572" s="8">
        <f t="shared" si="505"/>
        <v>18</v>
      </c>
      <c r="H8572" s="8">
        <f t="shared" si="506"/>
        <v>330</v>
      </c>
      <c r="I8572" s="8">
        <f t="shared" si="507"/>
        <v>82.5</v>
      </c>
      <c r="J8572" s="1">
        <v>18</v>
      </c>
      <c r="K8572" s="1">
        <v>25</v>
      </c>
      <c r="M8572" s="45"/>
      <c r="N8572" s="45"/>
      <c r="O8572" s="45"/>
      <c r="P8572" s="28"/>
      <c r="Q8572" s="28"/>
      <c r="R8572" s="25"/>
      <c r="Z8572"/>
    </row>
    <row r="8573" spans="1:26" x14ac:dyDescent="0.25">
      <c r="A8573" s="2" t="s">
        <v>6</v>
      </c>
      <c r="B8573" s="3">
        <v>2008</v>
      </c>
      <c r="C8573" s="3">
        <v>12</v>
      </c>
      <c r="D8573" s="3">
        <v>22</v>
      </c>
      <c r="E8573" s="3">
        <v>22</v>
      </c>
      <c r="F8573" s="42">
        <v>11.6</v>
      </c>
      <c r="G8573" s="8">
        <f t="shared" si="505"/>
        <v>18</v>
      </c>
      <c r="H8573" s="8">
        <f t="shared" si="506"/>
        <v>352</v>
      </c>
      <c r="I8573" s="8">
        <f t="shared" si="507"/>
        <v>88</v>
      </c>
      <c r="J8573" s="1">
        <v>18</v>
      </c>
      <c r="K8573" s="1">
        <v>25</v>
      </c>
      <c r="M8573" s="45"/>
      <c r="N8573" s="45"/>
      <c r="O8573" s="45"/>
      <c r="P8573" s="28"/>
      <c r="Q8573" s="28"/>
      <c r="R8573" s="25"/>
      <c r="Z8573"/>
    </row>
    <row r="8574" spans="1:26" x14ac:dyDescent="0.25">
      <c r="A8574" s="2" t="s">
        <v>6</v>
      </c>
      <c r="B8574" s="3">
        <v>2008</v>
      </c>
      <c r="C8574" s="3">
        <v>12</v>
      </c>
      <c r="D8574" s="3">
        <v>22</v>
      </c>
      <c r="E8574" s="3">
        <v>23</v>
      </c>
      <c r="F8574" s="42">
        <v>11.2</v>
      </c>
      <c r="G8574" s="8">
        <f t="shared" si="505"/>
        <v>18</v>
      </c>
      <c r="H8574" s="8">
        <f t="shared" si="506"/>
        <v>374.00000000000006</v>
      </c>
      <c r="I8574" s="8">
        <f t="shared" si="507"/>
        <v>93.500000000000014</v>
      </c>
      <c r="J8574" s="1">
        <v>18</v>
      </c>
      <c r="K8574" s="1">
        <v>25</v>
      </c>
      <c r="M8574" s="45"/>
      <c r="N8574" s="45"/>
      <c r="O8574" s="45"/>
      <c r="P8574" s="28"/>
      <c r="Q8574" s="28"/>
      <c r="R8574" s="25"/>
      <c r="Z8574"/>
    </row>
    <row r="8575" spans="1:26" x14ac:dyDescent="0.25">
      <c r="A8575" s="2" t="s">
        <v>6</v>
      </c>
      <c r="B8575" s="3">
        <v>2008</v>
      </c>
      <c r="C8575" s="3">
        <v>12</v>
      </c>
      <c r="D8575" s="3">
        <v>23</v>
      </c>
      <c r="E8575" s="3">
        <v>0</v>
      </c>
      <c r="F8575" s="42">
        <v>10.7</v>
      </c>
      <c r="G8575" s="8">
        <f t="shared" si="505"/>
        <v>18</v>
      </c>
      <c r="H8575" s="8">
        <f t="shared" si="506"/>
        <v>401.50000000000006</v>
      </c>
      <c r="I8575" s="8">
        <f t="shared" si="507"/>
        <v>100.37500000000001</v>
      </c>
      <c r="J8575" s="1">
        <v>18</v>
      </c>
      <c r="K8575" s="1">
        <v>25</v>
      </c>
      <c r="M8575" s="45"/>
      <c r="N8575" s="45"/>
      <c r="O8575" s="45"/>
      <c r="P8575" s="28"/>
      <c r="Q8575" s="28"/>
      <c r="R8575" s="25"/>
      <c r="Z8575"/>
    </row>
    <row r="8576" spans="1:26" x14ac:dyDescent="0.25">
      <c r="A8576" s="2" t="s">
        <v>6</v>
      </c>
      <c r="B8576" s="3">
        <v>2008</v>
      </c>
      <c r="C8576" s="3">
        <v>12</v>
      </c>
      <c r="D8576" s="3">
        <v>23</v>
      </c>
      <c r="E8576" s="3">
        <v>1</v>
      </c>
      <c r="F8576" s="42">
        <v>10.5</v>
      </c>
      <c r="G8576" s="8">
        <f t="shared" si="505"/>
        <v>18</v>
      </c>
      <c r="H8576" s="8">
        <f t="shared" si="506"/>
        <v>412.5</v>
      </c>
      <c r="I8576" s="8">
        <f t="shared" si="507"/>
        <v>103.125</v>
      </c>
      <c r="J8576" s="1">
        <v>18</v>
      </c>
      <c r="K8576" s="1">
        <v>25</v>
      </c>
      <c r="M8576" s="45"/>
      <c r="N8576" s="45"/>
      <c r="O8576" s="45"/>
      <c r="P8576" s="28"/>
      <c r="Q8576" s="28"/>
      <c r="R8576" s="25"/>
      <c r="Z8576"/>
    </row>
    <row r="8577" spans="1:26" x14ac:dyDescent="0.25">
      <c r="A8577" s="2" t="s">
        <v>6</v>
      </c>
      <c r="B8577" s="3">
        <v>2008</v>
      </c>
      <c r="C8577" s="3">
        <v>12</v>
      </c>
      <c r="D8577" s="3">
        <v>23</v>
      </c>
      <c r="E8577" s="3">
        <v>2</v>
      </c>
      <c r="F8577" s="42">
        <v>10.4</v>
      </c>
      <c r="G8577" s="8">
        <f t="shared" si="505"/>
        <v>18</v>
      </c>
      <c r="H8577" s="8">
        <f t="shared" si="506"/>
        <v>418</v>
      </c>
      <c r="I8577" s="8">
        <f t="shared" si="507"/>
        <v>104.5</v>
      </c>
      <c r="J8577" s="1">
        <v>18</v>
      </c>
      <c r="K8577" s="1">
        <v>25</v>
      </c>
      <c r="M8577" s="45"/>
      <c r="N8577" s="45"/>
      <c r="O8577" s="45"/>
      <c r="P8577" s="28"/>
      <c r="Q8577" s="28"/>
      <c r="R8577" s="25"/>
      <c r="Z8577"/>
    </row>
    <row r="8578" spans="1:26" x14ac:dyDescent="0.25">
      <c r="A8578" s="2" t="s">
        <v>6</v>
      </c>
      <c r="B8578" s="3">
        <v>2008</v>
      </c>
      <c r="C8578" s="3">
        <v>12</v>
      </c>
      <c r="D8578" s="3">
        <v>23</v>
      </c>
      <c r="E8578" s="3">
        <v>3</v>
      </c>
      <c r="F8578" s="42">
        <v>10.6</v>
      </c>
      <c r="G8578" s="8">
        <f t="shared" si="505"/>
        <v>18</v>
      </c>
      <c r="H8578" s="8">
        <f t="shared" si="506"/>
        <v>407</v>
      </c>
      <c r="I8578" s="8">
        <f t="shared" si="507"/>
        <v>101.75</v>
      </c>
      <c r="J8578" s="1">
        <v>18</v>
      </c>
      <c r="K8578" s="1">
        <v>25</v>
      </c>
      <c r="M8578" s="45"/>
      <c r="N8578" s="45"/>
      <c r="O8578" s="45"/>
      <c r="P8578" s="28"/>
      <c r="Q8578" s="28"/>
      <c r="R8578" s="25"/>
      <c r="Z8578"/>
    </row>
    <row r="8579" spans="1:26" x14ac:dyDescent="0.25">
      <c r="A8579" s="2" t="s">
        <v>6</v>
      </c>
      <c r="B8579" s="3">
        <v>2008</v>
      </c>
      <c r="C8579" s="3">
        <v>12</v>
      </c>
      <c r="D8579" s="3">
        <v>23</v>
      </c>
      <c r="E8579" s="3">
        <v>4</v>
      </c>
      <c r="F8579" s="42">
        <v>10.6</v>
      </c>
      <c r="G8579" s="8">
        <f t="shared" si="505"/>
        <v>18</v>
      </c>
      <c r="H8579" s="8">
        <f t="shared" si="506"/>
        <v>407</v>
      </c>
      <c r="I8579" s="8">
        <f t="shared" si="507"/>
        <v>101.75</v>
      </c>
      <c r="J8579" s="1">
        <v>18</v>
      </c>
      <c r="K8579" s="1">
        <v>25</v>
      </c>
      <c r="M8579" s="45"/>
      <c r="N8579" s="45"/>
      <c r="O8579" s="45"/>
      <c r="P8579" s="28"/>
      <c r="Q8579" s="28"/>
      <c r="R8579" s="25"/>
      <c r="Z8579"/>
    </row>
    <row r="8580" spans="1:26" x14ac:dyDescent="0.25">
      <c r="A8580" s="2" t="s">
        <v>6</v>
      </c>
      <c r="B8580" s="3">
        <v>2008</v>
      </c>
      <c r="C8580" s="3">
        <v>12</v>
      </c>
      <c r="D8580" s="3">
        <v>23</v>
      </c>
      <c r="E8580" s="3">
        <v>5</v>
      </c>
      <c r="F8580" s="42">
        <v>10.4</v>
      </c>
      <c r="G8580" s="8">
        <f t="shared" si="505"/>
        <v>18</v>
      </c>
      <c r="H8580" s="8">
        <f t="shared" si="506"/>
        <v>418</v>
      </c>
      <c r="I8580" s="8">
        <f t="shared" si="507"/>
        <v>104.5</v>
      </c>
      <c r="J8580" s="1">
        <v>18</v>
      </c>
      <c r="K8580" s="1">
        <v>25</v>
      </c>
      <c r="M8580" s="45"/>
      <c r="N8580" s="45"/>
      <c r="O8580" s="45"/>
      <c r="P8580" s="28"/>
      <c r="Q8580" s="28"/>
      <c r="R8580" s="25"/>
      <c r="Z8580"/>
    </row>
    <row r="8581" spans="1:26" x14ac:dyDescent="0.25">
      <c r="A8581" s="2" t="s">
        <v>6</v>
      </c>
      <c r="B8581" s="3">
        <v>2008</v>
      </c>
      <c r="C8581" s="3">
        <v>12</v>
      </c>
      <c r="D8581" s="3">
        <v>23</v>
      </c>
      <c r="E8581" s="3">
        <v>6</v>
      </c>
      <c r="F8581" s="42">
        <v>10</v>
      </c>
      <c r="G8581" s="8">
        <f t="shared" si="505"/>
        <v>18</v>
      </c>
      <c r="H8581" s="8">
        <f t="shared" si="506"/>
        <v>440</v>
      </c>
      <c r="I8581" s="8">
        <f t="shared" si="507"/>
        <v>110</v>
      </c>
      <c r="J8581" s="1">
        <v>18</v>
      </c>
      <c r="K8581" s="1">
        <v>25</v>
      </c>
      <c r="M8581" s="45"/>
      <c r="N8581" s="45"/>
      <c r="O8581" s="45"/>
      <c r="P8581" s="28"/>
      <c r="Q8581" s="28"/>
      <c r="R8581" s="25"/>
      <c r="Z8581"/>
    </row>
    <row r="8582" spans="1:26" x14ac:dyDescent="0.25">
      <c r="A8582" s="2" t="s">
        <v>6</v>
      </c>
      <c r="B8582" s="3">
        <v>2008</v>
      </c>
      <c r="C8582" s="3">
        <v>12</v>
      </c>
      <c r="D8582" s="3">
        <v>23</v>
      </c>
      <c r="E8582" s="3">
        <v>7</v>
      </c>
      <c r="F8582" s="42">
        <v>9.6999999999999993</v>
      </c>
      <c r="G8582" s="8">
        <f t="shared" si="505"/>
        <v>18</v>
      </c>
      <c r="H8582" s="8">
        <f t="shared" si="506"/>
        <v>456.50000000000006</v>
      </c>
      <c r="I8582" s="8">
        <f t="shared" si="507"/>
        <v>114.12500000000001</v>
      </c>
      <c r="J8582" s="1">
        <v>18</v>
      </c>
      <c r="K8582" s="1">
        <v>25</v>
      </c>
      <c r="M8582" s="45"/>
      <c r="N8582" s="45"/>
      <c r="O8582" s="45"/>
      <c r="P8582" s="28"/>
      <c r="Q8582" s="28"/>
      <c r="R8582" s="25"/>
      <c r="Z8582"/>
    </row>
    <row r="8583" spans="1:26" x14ac:dyDescent="0.25">
      <c r="A8583" s="2" t="s">
        <v>6</v>
      </c>
      <c r="B8583" s="3">
        <v>2008</v>
      </c>
      <c r="C8583" s="3">
        <v>12</v>
      </c>
      <c r="D8583" s="3">
        <v>23</v>
      </c>
      <c r="E8583" s="3">
        <v>8</v>
      </c>
      <c r="F8583" s="42">
        <v>9.6</v>
      </c>
      <c r="G8583" s="8">
        <f t="shared" ref="G8583:G8646" si="508">IF(A8583="Inverno", $G$3, $G$2)</f>
        <v>18</v>
      </c>
      <c r="H8583" s="8">
        <f t="shared" si="506"/>
        <v>462</v>
      </c>
      <c r="I8583" s="8">
        <f t="shared" si="507"/>
        <v>115.5</v>
      </c>
      <c r="J8583" s="1">
        <v>18</v>
      </c>
      <c r="K8583" s="1">
        <v>25</v>
      </c>
      <c r="M8583" s="45"/>
      <c r="N8583" s="45"/>
      <c r="O8583" s="45"/>
      <c r="P8583" s="28"/>
      <c r="Q8583" s="28"/>
      <c r="R8583" s="25"/>
      <c r="Z8583"/>
    </row>
    <row r="8584" spans="1:26" x14ac:dyDescent="0.25">
      <c r="A8584" s="2" t="s">
        <v>6</v>
      </c>
      <c r="B8584" s="3">
        <v>2008</v>
      </c>
      <c r="C8584" s="3">
        <v>12</v>
      </c>
      <c r="D8584" s="3">
        <v>23</v>
      </c>
      <c r="E8584" s="3">
        <v>9</v>
      </c>
      <c r="F8584" s="42">
        <v>9.4</v>
      </c>
      <c r="G8584" s="8">
        <f t="shared" si="508"/>
        <v>18</v>
      </c>
      <c r="H8584" s="8">
        <f t="shared" ref="H8584:H8647" si="509">IF(F8584&gt;G8584,0,$D$3*(G8584-F8584)/$D$4)</f>
        <v>473</v>
      </c>
      <c r="I8584" s="8">
        <f t="shared" ref="I8584:I8647" si="510">H8584/$G$4</f>
        <v>118.25</v>
      </c>
      <c r="J8584" s="1">
        <v>18</v>
      </c>
      <c r="K8584" s="1">
        <v>25</v>
      </c>
      <c r="M8584" s="45"/>
      <c r="N8584" s="45"/>
      <c r="O8584" s="45"/>
      <c r="P8584" s="28"/>
      <c r="Q8584" s="28"/>
      <c r="R8584" s="25"/>
      <c r="Z8584"/>
    </row>
    <row r="8585" spans="1:26" x14ac:dyDescent="0.25">
      <c r="A8585" s="2" t="s">
        <v>6</v>
      </c>
      <c r="B8585" s="3">
        <v>2008</v>
      </c>
      <c r="C8585" s="3">
        <v>12</v>
      </c>
      <c r="D8585" s="3">
        <v>23</v>
      </c>
      <c r="E8585" s="3">
        <v>10</v>
      </c>
      <c r="F8585" s="42">
        <v>9.5</v>
      </c>
      <c r="G8585" s="8">
        <f t="shared" si="508"/>
        <v>18</v>
      </c>
      <c r="H8585" s="8">
        <f t="shared" si="509"/>
        <v>467.5</v>
      </c>
      <c r="I8585" s="8">
        <f t="shared" si="510"/>
        <v>116.875</v>
      </c>
      <c r="J8585" s="1">
        <v>18</v>
      </c>
      <c r="K8585" s="1">
        <v>25</v>
      </c>
      <c r="M8585" s="45"/>
      <c r="N8585" s="45"/>
      <c r="O8585" s="45"/>
      <c r="P8585" s="28"/>
      <c r="Q8585" s="28"/>
      <c r="R8585" s="25"/>
      <c r="Z8585"/>
    </row>
    <row r="8586" spans="1:26" x14ac:dyDescent="0.25">
      <c r="A8586" s="2" t="s">
        <v>6</v>
      </c>
      <c r="B8586" s="3">
        <v>2008</v>
      </c>
      <c r="C8586" s="3">
        <v>12</v>
      </c>
      <c r="D8586" s="3">
        <v>23</v>
      </c>
      <c r="E8586" s="3">
        <v>11</v>
      </c>
      <c r="F8586" s="42">
        <v>10.199999999999999</v>
      </c>
      <c r="G8586" s="8">
        <f t="shared" si="508"/>
        <v>18</v>
      </c>
      <c r="H8586" s="8">
        <f t="shared" si="509"/>
        <v>429.00000000000006</v>
      </c>
      <c r="I8586" s="8">
        <f t="shared" si="510"/>
        <v>107.25000000000001</v>
      </c>
      <c r="J8586" s="1">
        <v>18</v>
      </c>
      <c r="K8586" s="1">
        <v>25</v>
      </c>
      <c r="M8586" s="45"/>
      <c r="N8586" s="45"/>
      <c r="O8586" s="45"/>
      <c r="P8586" s="28"/>
      <c r="Q8586" s="28"/>
      <c r="R8586" s="25"/>
      <c r="Z8586"/>
    </row>
    <row r="8587" spans="1:26" x14ac:dyDescent="0.25">
      <c r="A8587" s="2" t="s">
        <v>6</v>
      </c>
      <c r="B8587" s="3">
        <v>2008</v>
      </c>
      <c r="C8587" s="3">
        <v>12</v>
      </c>
      <c r="D8587" s="3">
        <v>23</v>
      </c>
      <c r="E8587" s="3">
        <v>12</v>
      </c>
      <c r="F8587" s="42">
        <v>11.4</v>
      </c>
      <c r="G8587" s="8">
        <f t="shared" si="508"/>
        <v>18</v>
      </c>
      <c r="H8587" s="8">
        <f t="shared" si="509"/>
        <v>363</v>
      </c>
      <c r="I8587" s="8">
        <f t="shared" si="510"/>
        <v>90.75</v>
      </c>
      <c r="J8587" s="1">
        <v>18</v>
      </c>
      <c r="K8587" s="1">
        <v>25</v>
      </c>
      <c r="M8587" s="45"/>
      <c r="N8587" s="45"/>
      <c r="O8587" s="45"/>
      <c r="P8587" s="28"/>
      <c r="Q8587" s="28"/>
      <c r="R8587" s="25"/>
      <c r="Z8587"/>
    </row>
    <row r="8588" spans="1:26" x14ac:dyDescent="0.25">
      <c r="A8588" s="2" t="s">
        <v>6</v>
      </c>
      <c r="B8588" s="3">
        <v>2008</v>
      </c>
      <c r="C8588" s="3">
        <v>12</v>
      </c>
      <c r="D8588" s="3">
        <v>23</v>
      </c>
      <c r="E8588" s="3">
        <v>13</v>
      </c>
      <c r="F8588" s="42">
        <v>12.2</v>
      </c>
      <c r="G8588" s="8">
        <f t="shared" si="508"/>
        <v>18</v>
      </c>
      <c r="H8588" s="8">
        <f t="shared" si="509"/>
        <v>319.00000000000006</v>
      </c>
      <c r="I8588" s="8">
        <f t="shared" si="510"/>
        <v>79.750000000000014</v>
      </c>
      <c r="J8588" s="1">
        <v>18</v>
      </c>
      <c r="K8588" s="1">
        <v>25</v>
      </c>
      <c r="M8588" s="45"/>
      <c r="N8588" s="45"/>
      <c r="O8588" s="45"/>
      <c r="P8588" s="28"/>
      <c r="Q8588" s="28"/>
      <c r="R8588" s="25"/>
      <c r="Z8588"/>
    </row>
    <row r="8589" spans="1:26" x14ac:dyDescent="0.25">
      <c r="A8589" s="2" t="s">
        <v>6</v>
      </c>
      <c r="B8589" s="3">
        <v>2008</v>
      </c>
      <c r="C8589" s="3">
        <v>12</v>
      </c>
      <c r="D8589" s="3">
        <v>23</v>
      </c>
      <c r="E8589" s="3">
        <v>14</v>
      </c>
      <c r="F8589" s="42">
        <v>13.1</v>
      </c>
      <c r="G8589" s="8">
        <f t="shared" si="508"/>
        <v>18</v>
      </c>
      <c r="H8589" s="8">
        <f t="shared" si="509"/>
        <v>269.5</v>
      </c>
      <c r="I8589" s="8">
        <f t="shared" si="510"/>
        <v>67.375</v>
      </c>
      <c r="J8589" s="1">
        <v>18</v>
      </c>
      <c r="K8589" s="1">
        <v>25</v>
      </c>
      <c r="M8589" s="45"/>
      <c r="N8589" s="45"/>
      <c r="O8589" s="45"/>
      <c r="P8589" s="28"/>
      <c r="Q8589" s="28"/>
      <c r="R8589" s="25"/>
      <c r="Z8589"/>
    </row>
    <row r="8590" spans="1:26" x14ac:dyDescent="0.25">
      <c r="A8590" s="2" t="s">
        <v>6</v>
      </c>
      <c r="B8590" s="3">
        <v>2008</v>
      </c>
      <c r="C8590" s="3">
        <v>12</v>
      </c>
      <c r="D8590" s="3">
        <v>23</v>
      </c>
      <c r="E8590" s="3">
        <v>15</v>
      </c>
      <c r="F8590" s="42">
        <v>13.8</v>
      </c>
      <c r="G8590" s="8">
        <f t="shared" si="508"/>
        <v>18</v>
      </c>
      <c r="H8590" s="8">
        <f t="shared" si="509"/>
        <v>230.99999999999997</v>
      </c>
      <c r="I8590" s="8">
        <f t="shared" si="510"/>
        <v>57.749999999999993</v>
      </c>
      <c r="J8590" s="1">
        <v>18</v>
      </c>
      <c r="K8590" s="1">
        <v>25</v>
      </c>
      <c r="M8590" s="45"/>
      <c r="N8590" s="45"/>
      <c r="O8590" s="45"/>
      <c r="P8590" s="28"/>
      <c r="Q8590" s="28"/>
      <c r="R8590" s="25"/>
      <c r="Z8590"/>
    </row>
    <row r="8591" spans="1:26" x14ac:dyDescent="0.25">
      <c r="A8591" s="2" t="s">
        <v>6</v>
      </c>
      <c r="B8591" s="3">
        <v>2008</v>
      </c>
      <c r="C8591" s="3">
        <v>12</v>
      </c>
      <c r="D8591" s="3">
        <v>23</v>
      </c>
      <c r="E8591" s="3">
        <v>16</v>
      </c>
      <c r="F8591" s="42">
        <v>14</v>
      </c>
      <c r="G8591" s="8">
        <f t="shared" si="508"/>
        <v>18</v>
      </c>
      <c r="H8591" s="8">
        <f t="shared" si="509"/>
        <v>220</v>
      </c>
      <c r="I8591" s="8">
        <f t="shared" si="510"/>
        <v>55</v>
      </c>
      <c r="J8591" s="1">
        <v>18</v>
      </c>
      <c r="K8591" s="1">
        <v>25</v>
      </c>
      <c r="M8591" s="45"/>
      <c r="N8591" s="45"/>
      <c r="O8591" s="45"/>
      <c r="P8591" s="28"/>
      <c r="Q8591" s="28"/>
      <c r="R8591" s="25"/>
      <c r="Z8591"/>
    </row>
    <row r="8592" spans="1:26" x14ac:dyDescent="0.25">
      <c r="A8592" s="2" t="s">
        <v>6</v>
      </c>
      <c r="B8592" s="3">
        <v>2008</v>
      </c>
      <c r="C8592" s="3">
        <v>12</v>
      </c>
      <c r="D8592" s="3">
        <v>23</v>
      </c>
      <c r="E8592" s="3">
        <v>17</v>
      </c>
      <c r="F8592" s="42">
        <v>13.7</v>
      </c>
      <c r="G8592" s="8">
        <f t="shared" si="508"/>
        <v>18</v>
      </c>
      <c r="H8592" s="8">
        <f t="shared" si="509"/>
        <v>236.50000000000003</v>
      </c>
      <c r="I8592" s="8">
        <f t="shared" si="510"/>
        <v>59.125000000000007</v>
      </c>
      <c r="J8592" s="1">
        <v>18</v>
      </c>
      <c r="K8592" s="1">
        <v>25</v>
      </c>
      <c r="M8592" s="45"/>
      <c r="N8592" s="45"/>
      <c r="O8592" s="45"/>
      <c r="P8592" s="28"/>
      <c r="Q8592" s="28"/>
      <c r="R8592" s="25"/>
      <c r="Z8592"/>
    </row>
    <row r="8593" spans="1:26" x14ac:dyDescent="0.25">
      <c r="A8593" s="2" t="s">
        <v>6</v>
      </c>
      <c r="B8593" s="3">
        <v>2008</v>
      </c>
      <c r="C8593" s="3">
        <v>12</v>
      </c>
      <c r="D8593" s="3">
        <v>23</v>
      </c>
      <c r="E8593" s="3">
        <v>18</v>
      </c>
      <c r="F8593" s="42">
        <v>13.2</v>
      </c>
      <c r="G8593" s="8">
        <f t="shared" si="508"/>
        <v>18</v>
      </c>
      <c r="H8593" s="8">
        <f t="shared" si="509"/>
        <v>264.00000000000006</v>
      </c>
      <c r="I8593" s="8">
        <f t="shared" si="510"/>
        <v>66.000000000000014</v>
      </c>
      <c r="J8593" s="1">
        <v>18</v>
      </c>
      <c r="K8593" s="1">
        <v>25</v>
      </c>
      <c r="M8593" s="45"/>
      <c r="N8593" s="45"/>
      <c r="O8593" s="45"/>
      <c r="P8593" s="28"/>
      <c r="Q8593" s="28"/>
      <c r="R8593" s="25"/>
      <c r="Z8593"/>
    </row>
    <row r="8594" spans="1:26" x14ac:dyDescent="0.25">
      <c r="A8594" s="2" t="s">
        <v>6</v>
      </c>
      <c r="B8594" s="3">
        <v>2008</v>
      </c>
      <c r="C8594" s="3">
        <v>12</v>
      </c>
      <c r="D8594" s="3">
        <v>23</v>
      </c>
      <c r="E8594" s="3">
        <v>19</v>
      </c>
      <c r="F8594" s="42">
        <v>12.6</v>
      </c>
      <c r="G8594" s="8">
        <f t="shared" si="508"/>
        <v>18</v>
      </c>
      <c r="H8594" s="8">
        <f t="shared" si="509"/>
        <v>297</v>
      </c>
      <c r="I8594" s="8">
        <f t="shared" si="510"/>
        <v>74.25</v>
      </c>
      <c r="J8594" s="1">
        <v>18</v>
      </c>
      <c r="K8594" s="1">
        <v>25</v>
      </c>
      <c r="M8594" s="45"/>
      <c r="N8594" s="45"/>
      <c r="O8594" s="45"/>
      <c r="P8594" s="28"/>
      <c r="Q8594" s="28"/>
      <c r="R8594" s="25"/>
      <c r="Z8594"/>
    </row>
    <row r="8595" spans="1:26" x14ac:dyDescent="0.25">
      <c r="A8595" s="2" t="s">
        <v>6</v>
      </c>
      <c r="B8595" s="3">
        <v>2008</v>
      </c>
      <c r="C8595" s="3">
        <v>12</v>
      </c>
      <c r="D8595" s="3">
        <v>23</v>
      </c>
      <c r="E8595" s="3">
        <v>20</v>
      </c>
      <c r="F8595" s="42">
        <v>12.3</v>
      </c>
      <c r="G8595" s="8">
        <f t="shared" si="508"/>
        <v>18</v>
      </c>
      <c r="H8595" s="8">
        <f t="shared" si="509"/>
        <v>313.49999999999994</v>
      </c>
      <c r="I8595" s="8">
        <f t="shared" si="510"/>
        <v>78.374999999999986</v>
      </c>
      <c r="J8595" s="1">
        <v>18</v>
      </c>
      <c r="K8595" s="1">
        <v>25</v>
      </c>
      <c r="M8595" s="45"/>
      <c r="N8595" s="45"/>
      <c r="O8595" s="45"/>
      <c r="P8595" s="28"/>
      <c r="Q8595" s="28"/>
      <c r="R8595" s="25"/>
      <c r="Z8595"/>
    </row>
    <row r="8596" spans="1:26" x14ac:dyDescent="0.25">
      <c r="A8596" s="2" t="s">
        <v>6</v>
      </c>
      <c r="B8596" s="3">
        <v>2008</v>
      </c>
      <c r="C8596" s="3">
        <v>12</v>
      </c>
      <c r="D8596" s="3">
        <v>23</v>
      </c>
      <c r="E8596" s="3">
        <v>21</v>
      </c>
      <c r="F8596" s="42">
        <v>11.7</v>
      </c>
      <c r="G8596" s="8">
        <f t="shared" si="508"/>
        <v>18</v>
      </c>
      <c r="H8596" s="8">
        <f t="shared" si="509"/>
        <v>346.50000000000006</v>
      </c>
      <c r="I8596" s="8">
        <f t="shared" si="510"/>
        <v>86.625000000000014</v>
      </c>
      <c r="J8596" s="1">
        <v>18</v>
      </c>
      <c r="K8596" s="1">
        <v>25</v>
      </c>
      <c r="M8596" s="45"/>
      <c r="N8596" s="45"/>
      <c r="O8596" s="45"/>
      <c r="P8596" s="28"/>
      <c r="Q8596" s="28"/>
      <c r="R8596" s="25"/>
      <c r="Z8596"/>
    </row>
    <row r="8597" spans="1:26" x14ac:dyDescent="0.25">
      <c r="A8597" s="2" t="s">
        <v>6</v>
      </c>
      <c r="B8597" s="3">
        <v>2008</v>
      </c>
      <c r="C8597" s="3">
        <v>12</v>
      </c>
      <c r="D8597" s="3">
        <v>23</v>
      </c>
      <c r="E8597" s="3">
        <v>22</v>
      </c>
      <c r="F8597" s="42">
        <v>10.4</v>
      </c>
      <c r="G8597" s="8">
        <f t="shared" si="508"/>
        <v>18</v>
      </c>
      <c r="H8597" s="8">
        <f t="shared" si="509"/>
        <v>418</v>
      </c>
      <c r="I8597" s="8">
        <f t="shared" si="510"/>
        <v>104.5</v>
      </c>
      <c r="J8597" s="1">
        <v>18</v>
      </c>
      <c r="K8597" s="1">
        <v>25</v>
      </c>
      <c r="M8597" s="45"/>
      <c r="N8597" s="45"/>
      <c r="O8597" s="45"/>
      <c r="P8597" s="28"/>
      <c r="Q8597" s="28"/>
      <c r="R8597" s="25"/>
      <c r="Z8597"/>
    </row>
    <row r="8598" spans="1:26" x14ac:dyDescent="0.25">
      <c r="A8598" s="2" t="s">
        <v>6</v>
      </c>
      <c r="B8598" s="3">
        <v>2008</v>
      </c>
      <c r="C8598" s="3">
        <v>12</v>
      </c>
      <c r="D8598" s="3">
        <v>23</v>
      </c>
      <c r="E8598" s="3">
        <v>23</v>
      </c>
      <c r="F8598" s="42">
        <v>10.1</v>
      </c>
      <c r="G8598" s="8">
        <f t="shared" si="508"/>
        <v>18</v>
      </c>
      <c r="H8598" s="8">
        <f t="shared" si="509"/>
        <v>434.5</v>
      </c>
      <c r="I8598" s="8">
        <f t="shared" si="510"/>
        <v>108.625</v>
      </c>
      <c r="J8598" s="1">
        <v>18</v>
      </c>
      <c r="K8598" s="1">
        <v>25</v>
      </c>
      <c r="M8598" s="45"/>
      <c r="N8598" s="45"/>
      <c r="O8598" s="45"/>
      <c r="P8598" s="28"/>
      <c r="Q8598" s="28"/>
      <c r="R8598" s="25"/>
      <c r="Z8598"/>
    </row>
    <row r="8599" spans="1:26" x14ac:dyDescent="0.25">
      <c r="A8599" s="2" t="s">
        <v>6</v>
      </c>
      <c r="B8599" s="3">
        <v>2008</v>
      </c>
      <c r="C8599" s="3">
        <v>12</v>
      </c>
      <c r="D8599" s="3">
        <v>24</v>
      </c>
      <c r="E8599" s="3">
        <v>0</v>
      </c>
      <c r="F8599" s="42">
        <v>9.6</v>
      </c>
      <c r="G8599" s="8">
        <f t="shared" si="508"/>
        <v>18</v>
      </c>
      <c r="H8599" s="8">
        <f t="shared" si="509"/>
        <v>462</v>
      </c>
      <c r="I8599" s="8">
        <f t="shared" si="510"/>
        <v>115.5</v>
      </c>
      <c r="J8599" s="1">
        <v>18</v>
      </c>
      <c r="K8599" s="1">
        <v>25</v>
      </c>
      <c r="M8599" s="45"/>
      <c r="N8599" s="45"/>
      <c r="O8599" s="45"/>
      <c r="P8599" s="28"/>
      <c r="Q8599" s="28"/>
      <c r="R8599" s="25"/>
      <c r="Z8599"/>
    </row>
    <row r="8600" spans="1:26" x14ac:dyDescent="0.25">
      <c r="A8600" s="2" t="s">
        <v>6</v>
      </c>
      <c r="B8600" s="3">
        <v>2008</v>
      </c>
      <c r="C8600" s="3">
        <v>12</v>
      </c>
      <c r="D8600" s="3">
        <v>24</v>
      </c>
      <c r="E8600" s="3">
        <v>1</v>
      </c>
      <c r="F8600" s="42">
        <v>9.3000000000000007</v>
      </c>
      <c r="G8600" s="8">
        <f t="shared" si="508"/>
        <v>18</v>
      </c>
      <c r="H8600" s="8">
        <f t="shared" si="509"/>
        <v>478.49999999999994</v>
      </c>
      <c r="I8600" s="8">
        <f t="shared" si="510"/>
        <v>119.62499999999999</v>
      </c>
      <c r="J8600" s="1">
        <v>18</v>
      </c>
      <c r="K8600" s="1">
        <v>25</v>
      </c>
      <c r="M8600" s="45"/>
      <c r="N8600" s="45"/>
      <c r="O8600" s="45"/>
      <c r="P8600" s="28"/>
      <c r="Q8600" s="28"/>
      <c r="R8600" s="25"/>
      <c r="Z8600"/>
    </row>
    <row r="8601" spans="1:26" x14ac:dyDescent="0.25">
      <c r="A8601" s="2" t="s">
        <v>6</v>
      </c>
      <c r="B8601" s="3">
        <v>2008</v>
      </c>
      <c r="C8601" s="3">
        <v>12</v>
      </c>
      <c r="D8601" s="3">
        <v>24</v>
      </c>
      <c r="E8601" s="3">
        <v>2</v>
      </c>
      <c r="F8601" s="42">
        <v>9</v>
      </c>
      <c r="G8601" s="8">
        <f t="shared" si="508"/>
        <v>18</v>
      </c>
      <c r="H8601" s="8">
        <f t="shared" si="509"/>
        <v>495</v>
      </c>
      <c r="I8601" s="8">
        <f t="shared" si="510"/>
        <v>123.75</v>
      </c>
      <c r="J8601" s="1">
        <v>18</v>
      </c>
      <c r="K8601" s="1">
        <v>25</v>
      </c>
      <c r="M8601" s="45"/>
      <c r="N8601" s="45"/>
      <c r="O8601" s="45"/>
      <c r="P8601" s="28"/>
      <c r="Q8601" s="28"/>
      <c r="R8601" s="25"/>
      <c r="Z8601"/>
    </row>
    <row r="8602" spans="1:26" x14ac:dyDescent="0.25">
      <c r="A8602" s="2" t="s">
        <v>6</v>
      </c>
      <c r="B8602" s="3">
        <v>2008</v>
      </c>
      <c r="C8602" s="3">
        <v>12</v>
      </c>
      <c r="D8602" s="3">
        <v>24</v>
      </c>
      <c r="E8602" s="3">
        <v>3</v>
      </c>
      <c r="F8602" s="42">
        <v>8.6999999999999993</v>
      </c>
      <c r="G8602" s="8">
        <f t="shared" si="508"/>
        <v>18</v>
      </c>
      <c r="H8602" s="8">
        <f t="shared" si="509"/>
        <v>511.50000000000006</v>
      </c>
      <c r="I8602" s="8">
        <f t="shared" si="510"/>
        <v>127.87500000000001</v>
      </c>
      <c r="J8602" s="1">
        <v>18</v>
      </c>
      <c r="K8602" s="1">
        <v>25</v>
      </c>
      <c r="M8602" s="45"/>
      <c r="N8602" s="45"/>
      <c r="O8602" s="45"/>
      <c r="P8602" s="28"/>
      <c r="Q8602" s="28"/>
      <c r="R8602" s="25"/>
      <c r="Z8602"/>
    </row>
    <row r="8603" spans="1:26" x14ac:dyDescent="0.25">
      <c r="A8603" s="2" t="s">
        <v>6</v>
      </c>
      <c r="B8603" s="3">
        <v>2008</v>
      </c>
      <c r="C8603" s="3">
        <v>12</v>
      </c>
      <c r="D8603" s="3">
        <v>24</v>
      </c>
      <c r="E8603" s="3">
        <v>4</v>
      </c>
      <c r="F8603" s="42">
        <v>8.6</v>
      </c>
      <c r="G8603" s="8">
        <f t="shared" si="508"/>
        <v>18</v>
      </c>
      <c r="H8603" s="8">
        <f t="shared" si="509"/>
        <v>517</v>
      </c>
      <c r="I8603" s="8">
        <f t="shared" si="510"/>
        <v>129.25</v>
      </c>
      <c r="J8603" s="1">
        <v>18</v>
      </c>
      <c r="K8603" s="1">
        <v>25</v>
      </c>
      <c r="M8603" s="45"/>
      <c r="N8603" s="45"/>
      <c r="O8603" s="45"/>
      <c r="P8603" s="28"/>
      <c r="Q8603" s="28"/>
      <c r="R8603" s="25"/>
      <c r="Z8603"/>
    </row>
    <row r="8604" spans="1:26" x14ac:dyDescent="0.25">
      <c r="A8604" s="2" t="s">
        <v>6</v>
      </c>
      <c r="B8604" s="3">
        <v>2008</v>
      </c>
      <c r="C8604" s="3">
        <v>12</v>
      </c>
      <c r="D8604" s="3">
        <v>24</v>
      </c>
      <c r="E8604" s="3">
        <v>5</v>
      </c>
      <c r="F8604" s="42">
        <v>8.6999999999999993</v>
      </c>
      <c r="G8604" s="8">
        <f t="shared" si="508"/>
        <v>18</v>
      </c>
      <c r="H8604" s="8">
        <f t="shared" si="509"/>
        <v>511.50000000000006</v>
      </c>
      <c r="I8604" s="8">
        <f t="shared" si="510"/>
        <v>127.87500000000001</v>
      </c>
      <c r="J8604" s="1">
        <v>18</v>
      </c>
      <c r="K8604" s="1">
        <v>25</v>
      </c>
      <c r="M8604" s="45"/>
      <c r="N8604" s="45"/>
      <c r="O8604" s="45"/>
      <c r="P8604" s="28"/>
      <c r="Q8604" s="28"/>
      <c r="R8604" s="25"/>
      <c r="Z8604"/>
    </row>
    <row r="8605" spans="1:26" x14ac:dyDescent="0.25">
      <c r="A8605" s="2" t="s">
        <v>6</v>
      </c>
      <c r="B8605" s="3">
        <v>2008</v>
      </c>
      <c r="C8605" s="3">
        <v>12</v>
      </c>
      <c r="D8605" s="3">
        <v>24</v>
      </c>
      <c r="E8605" s="3">
        <v>6</v>
      </c>
      <c r="F8605" s="42">
        <v>8.6999999999999993</v>
      </c>
      <c r="G8605" s="8">
        <f t="shared" si="508"/>
        <v>18</v>
      </c>
      <c r="H8605" s="8">
        <f t="shared" si="509"/>
        <v>511.50000000000006</v>
      </c>
      <c r="I8605" s="8">
        <f t="shared" si="510"/>
        <v>127.87500000000001</v>
      </c>
      <c r="J8605" s="1">
        <v>18</v>
      </c>
      <c r="K8605" s="1">
        <v>25</v>
      </c>
      <c r="M8605" s="45"/>
      <c r="N8605" s="45"/>
      <c r="O8605" s="45"/>
      <c r="P8605" s="28"/>
      <c r="Q8605" s="28"/>
      <c r="R8605" s="25"/>
      <c r="Z8605"/>
    </row>
    <row r="8606" spans="1:26" x14ac:dyDescent="0.25">
      <c r="A8606" s="2" t="s">
        <v>6</v>
      </c>
      <c r="B8606" s="3">
        <v>2008</v>
      </c>
      <c r="C8606" s="3">
        <v>12</v>
      </c>
      <c r="D8606" s="3">
        <v>24</v>
      </c>
      <c r="E8606" s="3">
        <v>7</v>
      </c>
      <c r="F8606" s="42">
        <v>8.5</v>
      </c>
      <c r="G8606" s="8">
        <f t="shared" si="508"/>
        <v>18</v>
      </c>
      <c r="H8606" s="8">
        <f t="shared" si="509"/>
        <v>522.5</v>
      </c>
      <c r="I8606" s="8">
        <f t="shared" si="510"/>
        <v>130.625</v>
      </c>
      <c r="J8606" s="1">
        <v>18</v>
      </c>
      <c r="K8606" s="1">
        <v>25</v>
      </c>
      <c r="M8606" s="45"/>
      <c r="N8606" s="45"/>
      <c r="O8606" s="45"/>
      <c r="P8606" s="28"/>
      <c r="Q8606" s="28"/>
      <c r="R8606" s="25"/>
      <c r="Z8606"/>
    </row>
    <row r="8607" spans="1:26" x14ac:dyDescent="0.25">
      <c r="A8607" s="2" t="s">
        <v>6</v>
      </c>
      <c r="B8607" s="3">
        <v>2008</v>
      </c>
      <c r="C8607" s="3">
        <v>12</v>
      </c>
      <c r="D8607" s="3">
        <v>24</v>
      </c>
      <c r="E8607" s="3">
        <v>8</v>
      </c>
      <c r="F8607" s="42">
        <v>8</v>
      </c>
      <c r="G8607" s="8">
        <f t="shared" si="508"/>
        <v>18</v>
      </c>
      <c r="H8607" s="8">
        <f t="shared" si="509"/>
        <v>550</v>
      </c>
      <c r="I8607" s="8">
        <f t="shared" si="510"/>
        <v>137.5</v>
      </c>
      <c r="J8607" s="1">
        <v>18</v>
      </c>
      <c r="K8607" s="1">
        <v>25</v>
      </c>
      <c r="M8607" s="45"/>
      <c r="N8607" s="45"/>
      <c r="O8607" s="45"/>
      <c r="P8607" s="28"/>
      <c r="Q8607" s="28"/>
      <c r="R8607" s="25"/>
      <c r="Z8607"/>
    </row>
    <row r="8608" spans="1:26" x14ac:dyDescent="0.25">
      <c r="A8608" s="2" t="s">
        <v>6</v>
      </c>
      <c r="B8608" s="3">
        <v>2008</v>
      </c>
      <c r="C8608" s="3">
        <v>12</v>
      </c>
      <c r="D8608" s="3">
        <v>24</v>
      </c>
      <c r="E8608" s="3">
        <v>9</v>
      </c>
      <c r="F8608" s="42">
        <v>7.4</v>
      </c>
      <c r="G8608" s="8">
        <f t="shared" si="508"/>
        <v>18</v>
      </c>
      <c r="H8608" s="8">
        <f t="shared" si="509"/>
        <v>583</v>
      </c>
      <c r="I8608" s="8">
        <f t="shared" si="510"/>
        <v>145.75</v>
      </c>
      <c r="J8608" s="1">
        <v>18</v>
      </c>
      <c r="K8608" s="1">
        <v>25</v>
      </c>
      <c r="M8608" s="45"/>
      <c r="N8608" s="45"/>
      <c r="O8608" s="45"/>
      <c r="P8608" s="28"/>
      <c r="Q8608" s="28"/>
      <c r="R8608" s="25"/>
      <c r="Z8608"/>
    </row>
    <row r="8609" spans="1:26" x14ac:dyDescent="0.25">
      <c r="A8609" s="2" t="s">
        <v>6</v>
      </c>
      <c r="B8609" s="3">
        <v>2008</v>
      </c>
      <c r="C8609" s="3">
        <v>12</v>
      </c>
      <c r="D8609" s="3">
        <v>24</v>
      </c>
      <c r="E8609" s="3">
        <v>10</v>
      </c>
      <c r="F8609" s="42">
        <v>7.6</v>
      </c>
      <c r="G8609" s="8">
        <f t="shared" si="508"/>
        <v>18</v>
      </c>
      <c r="H8609" s="8">
        <f t="shared" si="509"/>
        <v>572</v>
      </c>
      <c r="I8609" s="8">
        <f t="shared" si="510"/>
        <v>143</v>
      </c>
      <c r="J8609" s="1">
        <v>18</v>
      </c>
      <c r="K8609" s="1">
        <v>25</v>
      </c>
      <c r="M8609" s="45"/>
      <c r="N8609" s="45"/>
      <c r="O8609" s="45"/>
      <c r="P8609" s="28"/>
      <c r="Q8609" s="28"/>
      <c r="R8609" s="25"/>
      <c r="Z8609"/>
    </row>
    <row r="8610" spans="1:26" x14ac:dyDescent="0.25">
      <c r="A8610" s="2" t="s">
        <v>6</v>
      </c>
      <c r="B8610" s="3">
        <v>2008</v>
      </c>
      <c r="C8610" s="3">
        <v>12</v>
      </c>
      <c r="D8610" s="3">
        <v>24</v>
      </c>
      <c r="E8610" s="3">
        <v>11</v>
      </c>
      <c r="F8610" s="42">
        <v>8.1999999999999993</v>
      </c>
      <c r="G8610" s="8">
        <f t="shared" si="508"/>
        <v>18</v>
      </c>
      <c r="H8610" s="8">
        <f t="shared" si="509"/>
        <v>539</v>
      </c>
      <c r="I8610" s="8">
        <f t="shared" si="510"/>
        <v>134.75</v>
      </c>
      <c r="J8610" s="1">
        <v>18</v>
      </c>
      <c r="K8610" s="1">
        <v>25</v>
      </c>
      <c r="M8610" s="45"/>
      <c r="N8610" s="45"/>
      <c r="O8610" s="45"/>
      <c r="P8610" s="28"/>
      <c r="Q8610" s="28"/>
      <c r="R8610" s="25"/>
      <c r="Z8610"/>
    </row>
    <row r="8611" spans="1:26" x14ac:dyDescent="0.25">
      <c r="A8611" s="2" t="s">
        <v>6</v>
      </c>
      <c r="B8611" s="3">
        <v>2008</v>
      </c>
      <c r="C8611" s="3">
        <v>12</v>
      </c>
      <c r="D8611" s="3">
        <v>24</v>
      </c>
      <c r="E8611" s="3">
        <v>12</v>
      </c>
      <c r="F8611" s="42">
        <v>9.5</v>
      </c>
      <c r="G8611" s="8">
        <f t="shared" si="508"/>
        <v>18</v>
      </c>
      <c r="H8611" s="8">
        <f t="shared" si="509"/>
        <v>467.5</v>
      </c>
      <c r="I8611" s="8">
        <f t="shared" si="510"/>
        <v>116.875</v>
      </c>
      <c r="J8611" s="1">
        <v>18</v>
      </c>
      <c r="K8611" s="1">
        <v>25</v>
      </c>
      <c r="M8611" s="45"/>
      <c r="N8611" s="45"/>
      <c r="O8611" s="45"/>
      <c r="P8611" s="28"/>
      <c r="Q8611" s="28"/>
      <c r="R8611" s="25"/>
      <c r="Z8611"/>
    </row>
    <row r="8612" spans="1:26" x14ac:dyDescent="0.25">
      <c r="A8612" s="2" t="s">
        <v>6</v>
      </c>
      <c r="B8612" s="3">
        <v>2008</v>
      </c>
      <c r="C8612" s="3">
        <v>12</v>
      </c>
      <c r="D8612" s="3">
        <v>24</v>
      </c>
      <c r="E8612" s="3">
        <v>13</v>
      </c>
      <c r="F8612" s="42">
        <v>10.1</v>
      </c>
      <c r="G8612" s="8">
        <f t="shared" si="508"/>
        <v>18</v>
      </c>
      <c r="H8612" s="8">
        <f t="shared" si="509"/>
        <v>434.5</v>
      </c>
      <c r="I8612" s="8">
        <f t="shared" si="510"/>
        <v>108.625</v>
      </c>
      <c r="J8612" s="1">
        <v>18</v>
      </c>
      <c r="K8612" s="1">
        <v>25</v>
      </c>
      <c r="M8612" s="45"/>
      <c r="N8612" s="45"/>
      <c r="O8612" s="45"/>
      <c r="P8612" s="28"/>
      <c r="Q8612" s="28"/>
      <c r="R8612" s="25"/>
      <c r="Z8612"/>
    </row>
    <row r="8613" spans="1:26" x14ac:dyDescent="0.25">
      <c r="A8613" s="2" t="s">
        <v>6</v>
      </c>
      <c r="B8613" s="3">
        <v>2008</v>
      </c>
      <c r="C8613" s="3">
        <v>12</v>
      </c>
      <c r="D8613" s="3">
        <v>24</v>
      </c>
      <c r="E8613" s="3">
        <v>14</v>
      </c>
      <c r="F8613" s="42">
        <v>10.9</v>
      </c>
      <c r="G8613" s="8">
        <f t="shared" si="508"/>
        <v>18</v>
      </c>
      <c r="H8613" s="8">
        <f t="shared" si="509"/>
        <v>390.5</v>
      </c>
      <c r="I8613" s="8">
        <f t="shared" si="510"/>
        <v>97.625</v>
      </c>
      <c r="J8613" s="1">
        <v>18</v>
      </c>
      <c r="K8613" s="1">
        <v>25</v>
      </c>
      <c r="M8613" s="45"/>
      <c r="N8613" s="45"/>
      <c r="O8613" s="45"/>
      <c r="P8613" s="28"/>
      <c r="Q8613" s="28"/>
      <c r="R8613" s="25"/>
      <c r="Z8613"/>
    </row>
    <row r="8614" spans="1:26" x14ac:dyDescent="0.25">
      <c r="A8614" s="2" t="s">
        <v>6</v>
      </c>
      <c r="B8614" s="3">
        <v>2008</v>
      </c>
      <c r="C8614" s="3">
        <v>12</v>
      </c>
      <c r="D8614" s="3">
        <v>24</v>
      </c>
      <c r="E8614" s="3">
        <v>15</v>
      </c>
      <c r="F8614" s="42">
        <v>11.5</v>
      </c>
      <c r="G8614" s="8">
        <f t="shared" si="508"/>
        <v>18</v>
      </c>
      <c r="H8614" s="8">
        <f t="shared" si="509"/>
        <v>357.5</v>
      </c>
      <c r="I8614" s="8">
        <f t="shared" si="510"/>
        <v>89.375</v>
      </c>
      <c r="J8614" s="1">
        <v>18</v>
      </c>
      <c r="K8614" s="1">
        <v>25</v>
      </c>
      <c r="M8614" s="45"/>
      <c r="N8614" s="45"/>
      <c r="O8614" s="45"/>
      <c r="P8614" s="28"/>
      <c r="Q8614" s="28"/>
      <c r="R8614" s="25"/>
      <c r="Z8614"/>
    </row>
    <row r="8615" spans="1:26" x14ac:dyDescent="0.25">
      <c r="A8615" s="2" t="s">
        <v>6</v>
      </c>
      <c r="B8615" s="3">
        <v>2008</v>
      </c>
      <c r="C8615" s="3">
        <v>12</v>
      </c>
      <c r="D8615" s="3">
        <v>24</v>
      </c>
      <c r="E8615" s="3">
        <v>16</v>
      </c>
      <c r="F8615" s="42">
        <v>11.8</v>
      </c>
      <c r="G8615" s="8">
        <f t="shared" si="508"/>
        <v>18</v>
      </c>
      <c r="H8615" s="8">
        <f t="shared" si="509"/>
        <v>340.99999999999994</v>
      </c>
      <c r="I8615" s="8">
        <f t="shared" si="510"/>
        <v>85.249999999999986</v>
      </c>
      <c r="J8615" s="1">
        <v>18</v>
      </c>
      <c r="K8615" s="1">
        <v>25</v>
      </c>
      <c r="M8615" s="45"/>
      <c r="N8615" s="45"/>
      <c r="O8615" s="45"/>
      <c r="P8615" s="28"/>
      <c r="Q8615" s="28"/>
      <c r="R8615" s="25"/>
      <c r="Z8615"/>
    </row>
    <row r="8616" spans="1:26" x14ac:dyDescent="0.25">
      <c r="A8616" s="2" t="s">
        <v>6</v>
      </c>
      <c r="B8616" s="3">
        <v>2008</v>
      </c>
      <c r="C8616" s="3">
        <v>12</v>
      </c>
      <c r="D8616" s="3">
        <v>24</v>
      </c>
      <c r="E8616" s="3">
        <v>17</v>
      </c>
      <c r="F8616" s="42">
        <v>11.3</v>
      </c>
      <c r="G8616" s="8">
        <f t="shared" si="508"/>
        <v>18</v>
      </c>
      <c r="H8616" s="8">
        <f t="shared" si="509"/>
        <v>368.49999999999994</v>
      </c>
      <c r="I8616" s="8">
        <f t="shared" si="510"/>
        <v>92.124999999999986</v>
      </c>
      <c r="J8616" s="1">
        <v>18</v>
      </c>
      <c r="K8616" s="1">
        <v>25</v>
      </c>
      <c r="M8616" s="45"/>
      <c r="N8616" s="45"/>
      <c r="O8616" s="45"/>
      <c r="P8616" s="28"/>
      <c r="Q8616" s="28"/>
      <c r="R8616" s="25"/>
      <c r="Z8616"/>
    </row>
    <row r="8617" spans="1:26" x14ac:dyDescent="0.25">
      <c r="A8617" s="2" t="s">
        <v>6</v>
      </c>
      <c r="B8617" s="3">
        <v>2008</v>
      </c>
      <c r="C8617" s="3">
        <v>12</v>
      </c>
      <c r="D8617" s="3">
        <v>24</v>
      </c>
      <c r="E8617" s="3">
        <v>18</v>
      </c>
      <c r="F8617" s="42">
        <v>10.6</v>
      </c>
      <c r="G8617" s="8">
        <f t="shared" si="508"/>
        <v>18</v>
      </c>
      <c r="H8617" s="8">
        <f t="shared" si="509"/>
        <v>407</v>
      </c>
      <c r="I8617" s="8">
        <f t="shared" si="510"/>
        <v>101.75</v>
      </c>
      <c r="J8617" s="1">
        <v>18</v>
      </c>
      <c r="K8617" s="1">
        <v>25</v>
      </c>
      <c r="M8617" s="45"/>
      <c r="N8617" s="45"/>
      <c r="O8617" s="45"/>
      <c r="P8617" s="28"/>
      <c r="Q8617" s="28"/>
      <c r="R8617" s="25"/>
      <c r="Z8617"/>
    </row>
    <row r="8618" spans="1:26" x14ac:dyDescent="0.25">
      <c r="A8618" s="2" t="s">
        <v>6</v>
      </c>
      <c r="B8618" s="3">
        <v>2008</v>
      </c>
      <c r="C8618" s="3">
        <v>12</v>
      </c>
      <c r="D8618" s="3">
        <v>24</v>
      </c>
      <c r="E8618" s="3">
        <v>19</v>
      </c>
      <c r="F8618" s="42">
        <v>10.199999999999999</v>
      </c>
      <c r="G8618" s="8">
        <f t="shared" si="508"/>
        <v>18</v>
      </c>
      <c r="H8618" s="8">
        <f t="shared" si="509"/>
        <v>429.00000000000006</v>
      </c>
      <c r="I8618" s="8">
        <f t="shared" si="510"/>
        <v>107.25000000000001</v>
      </c>
      <c r="J8618" s="1">
        <v>18</v>
      </c>
      <c r="K8618" s="1">
        <v>25</v>
      </c>
      <c r="M8618" s="45"/>
      <c r="N8618" s="45"/>
      <c r="O8618" s="45"/>
      <c r="P8618" s="28"/>
      <c r="Q8618" s="28"/>
      <c r="R8618" s="25"/>
      <c r="Z8618"/>
    </row>
    <row r="8619" spans="1:26" x14ac:dyDescent="0.25">
      <c r="A8619" s="2" t="s">
        <v>6</v>
      </c>
      <c r="B8619" s="3">
        <v>2008</v>
      </c>
      <c r="C8619" s="3">
        <v>12</v>
      </c>
      <c r="D8619" s="3">
        <v>24</v>
      </c>
      <c r="E8619" s="3">
        <v>20</v>
      </c>
      <c r="F8619" s="42">
        <v>10.199999999999999</v>
      </c>
      <c r="G8619" s="8">
        <f t="shared" si="508"/>
        <v>18</v>
      </c>
      <c r="H8619" s="8">
        <f t="shared" si="509"/>
        <v>429.00000000000006</v>
      </c>
      <c r="I8619" s="8">
        <f t="shared" si="510"/>
        <v>107.25000000000001</v>
      </c>
      <c r="J8619" s="1">
        <v>18</v>
      </c>
      <c r="K8619" s="1">
        <v>25</v>
      </c>
      <c r="M8619" s="45"/>
      <c r="N8619" s="45"/>
      <c r="O8619" s="45"/>
      <c r="P8619" s="28"/>
      <c r="Q8619" s="28"/>
      <c r="R8619" s="25"/>
      <c r="Z8619"/>
    </row>
    <row r="8620" spans="1:26" x14ac:dyDescent="0.25">
      <c r="A8620" s="2" t="s">
        <v>6</v>
      </c>
      <c r="B8620" s="3">
        <v>2008</v>
      </c>
      <c r="C8620" s="3">
        <v>12</v>
      </c>
      <c r="D8620" s="3">
        <v>24</v>
      </c>
      <c r="E8620" s="3">
        <v>21</v>
      </c>
      <c r="F8620" s="42">
        <v>10.1</v>
      </c>
      <c r="G8620" s="8">
        <f t="shared" si="508"/>
        <v>18</v>
      </c>
      <c r="H8620" s="8">
        <f t="shared" si="509"/>
        <v>434.5</v>
      </c>
      <c r="I8620" s="8">
        <f t="shared" si="510"/>
        <v>108.625</v>
      </c>
      <c r="J8620" s="1">
        <v>18</v>
      </c>
      <c r="K8620" s="1">
        <v>25</v>
      </c>
      <c r="M8620" s="45"/>
      <c r="N8620" s="45"/>
      <c r="O8620" s="45"/>
      <c r="P8620" s="28"/>
      <c r="Q8620" s="28"/>
      <c r="R8620" s="25"/>
      <c r="Z8620"/>
    </row>
    <row r="8621" spans="1:26" x14ac:dyDescent="0.25">
      <c r="A8621" s="2" t="s">
        <v>6</v>
      </c>
      <c r="B8621" s="3">
        <v>2008</v>
      </c>
      <c r="C8621" s="3">
        <v>12</v>
      </c>
      <c r="D8621" s="3">
        <v>24</v>
      </c>
      <c r="E8621" s="3">
        <v>22</v>
      </c>
      <c r="F8621" s="42">
        <v>9.8000000000000007</v>
      </c>
      <c r="G8621" s="8">
        <f t="shared" si="508"/>
        <v>18</v>
      </c>
      <c r="H8621" s="8">
        <f t="shared" si="509"/>
        <v>450.99999999999994</v>
      </c>
      <c r="I8621" s="8">
        <f t="shared" si="510"/>
        <v>112.74999999999999</v>
      </c>
      <c r="J8621" s="1">
        <v>18</v>
      </c>
      <c r="K8621" s="1">
        <v>25</v>
      </c>
      <c r="M8621" s="45"/>
      <c r="N8621" s="45"/>
      <c r="O8621" s="45"/>
      <c r="P8621" s="28"/>
      <c r="Q8621" s="28"/>
      <c r="R8621" s="25"/>
      <c r="Z8621"/>
    </row>
    <row r="8622" spans="1:26" x14ac:dyDescent="0.25">
      <c r="A8622" s="2" t="s">
        <v>6</v>
      </c>
      <c r="B8622" s="3">
        <v>2008</v>
      </c>
      <c r="C8622" s="3">
        <v>12</v>
      </c>
      <c r="D8622" s="3">
        <v>24</v>
      </c>
      <c r="E8622" s="3">
        <v>23</v>
      </c>
      <c r="F8622" s="42">
        <v>9.4</v>
      </c>
      <c r="G8622" s="8">
        <f t="shared" si="508"/>
        <v>18</v>
      </c>
      <c r="H8622" s="8">
        <f t="shared" si="509"/>
        <v>473</v>
      </c>
      <c r="I8622" s="8">
        <f t="shared" si="510"/>
        <v>118.25</v>
      </c>
      <c r="J8622" s="1">
        <v>18</v>
      </c>
      <c r="K8622" s="1">
        <v>25</v>
      </c>
      <c r="M8622" s="45"/>
      <c r="N8622" s="45"/>
      <c r="O8622" s="45"/>
      <c r="P8622" s="28"/>
      <c r="Q8622" s="28"/>
      <c r="R8622" s="25"/>
      <c r="Z8622"/>
    </row>
    <row r="8623" spans="1:26" x14ac:dyDescent="0.25">
      <c r="A8623" s="2" t="s">
        <v>6</v>
      </c>
      <c r="B8623" s="3">
        <v>2008</v>
      </c>
      <c r="C8623" s="3">
        <v>12</v>
      </c>
      <c r="D8623" s="3">
        <v>25</v>
      </c>
      <c r="E8623" s="3">
        <v>0</v>
      </c>
      <c r="F8623" s="42">
        <v>8.8000000000000007</v>
      </c>
      <c r="G8623" s="8">
        <f t="shared" si="508"/>
        <v>18</v>
      </c>
      <c r="H8623" s="8">
        <f t="shared" si="509"/>
        <v>505.99999999999994</v>
      </c>
      <c r="I8623" s="8">
        <f t="shared" si="510"/>
        <v>126.49999999999999</v>
      </c>
      <c r="J8623" s="1">
        <v>18</v>
      </c>
      <c r="K8623" s="1">
        <v>25</v>
      </c>
      <c r="M8623" s="45"/>
      <c r="N8623" s="45"/>
      <c r="O8623" s="45"/>
      <c r="P8623" s="28"/>
      <c r="Q8623" s="28"/>
      <c r="R8623" s="25"/>
      <c r="Z8623"/>
    </row>
    <row r="8624" spans="1:26" x14ac:dyDescent="0.25">
      <c r="A8624" s="2" t="s">
        <v>6</v>
      </c>
      <c r="B8624" s="3">
        <v>2008</v>
      </c>
      <c r="C8624" s="3">
        <v>12</v>
      </c>
      <c r="D8624" s="3">
        <v>25</v>
      </c>
      <c r="E8624" s="3">
        <v>1</v>
      </c>
      <c r="F8624" s="42">
        <v>8.6999999999999993</v>
      </c>
      <c r="G8624" s="8">
        <f t="shared" si="508"/>
        <v>18</v>
      </c>
      <c r="H8624" s="8">
        <f t="shared" si="509"/>
        <v>511.50000000000006</v>
      </c>
      <c r="I8624" s="8">
        <f t="shared" si="510"/>
        <v>127.87500000000001</v>
      </c>
      <c r="J8624" s="1">
        <v>18</v>
      </c>
      <c r="K8624" s="1">
        <v>25</v>
      </c>
      <c r="M8624" s="45"/>
      <c r="N8624" s="45"/>
      <c r="O8624" s="45"/>
      <c r="P8624" s="28"/>
      <c r="Q8624" s="28"/>
      <c r="R8624" s="25"/>
      <c r="Z8624"/>
    </row>
    <row r="8625" spans="1:26" x14ac:dyDescent="0.25">
      <c r="A8625" s="2" t="s">
        <v>6</v>
      </c>
      <c r="B8625" s="3">
        <v>2008</v>
      </c>
      <c r="C8625" s="3">
        <v>12</v>
      </c>
      <c r="D8625" s="3">
        <v>25</v>
      </c>
      <c r="E8625" s="3">
        <v>2</v>
      </c>
      <c r="F8625" s="42">
        <v>8.6</v>
      </c>
      <c r="G8625" s="8">
        <f t="shared" si="508"/>
        <v>18</v>
      </c>
      <c r="H8625" s="8">
        <f t="shared" si="509"/>
        <v>517</v>
      </c>
      <c r="I8625" s="8">
        <f t="shared" si="510"/>
        <v>129.25</v>
      </c>
      <c r="J8625" s="1">
        <v>18</v>
      </c>
      <c r="K8625" s="1">
        <v>25</v>
      </c>
      <c r="M8625" s="45"/>
      <c r="N8625" s="45"/>
      <c r="O8625" s="45"/>
      <c r="P8625" s="28"/>
      <c r="Q8625" s="28"/>
      <c r="R8625" s="25"/>
      <c r="Z8625"/>
    </row>
    <row r="8626" spans="1:26" x14ac:dyDescent="0.25">
      <c r="A8626" s="2" t="s">
        <v>6</v>
      </c>
      <c r="B8626" s="3">
        <v>2008</v>
      </c>
      <c r="C8626" s="3">
        <v>12</v>
      </c>
      <c r="D8626" s="3">
        <v>25</v>
      </c>
      <c r="E8626" s="3">
        <v>3</v>
      </c>
      <c r="F8626" s="42">
        <v>8.3000000000000007</v>
      </c>
      <c r="G8626" s="8">
        <f t="shared" si="508"/>
        <v>18</v>
      </c>
      <c r="H8626" s="8">
        <f t="shared" si="509"/>
        <v>533.5</v>
      </c>
      <c r="I8626" s="8">
        <f t="shared" si="510"/>
        <v>133.375</v>
      </c>
      <c r="J8626" s="1">
        <v>18</v>
      </c>
      <c r="K8626" s="1">
        <v>25</v>
      </c>
      <c r="M8626" s="45"/>
      <c r="N8626" s="45"/>
      <c r="O8626" s="45"/>
      <c r="P8626" s="28"/>
      <c r="Q8626" s="28"/>
      <c r="R8626" s="25"/>
      <c r="Z8626"/>
    </row>
    <row r="8627" spans="1:26" x14ac:dyDescent="0.25">
      <c r="A8627" s="2" t="s">
        <v>6</v>
      </c>
      <c r="B8627" s="3">
        <v>2008</v>
      </c>
      <c r="C8627" s="3">
        <v>12</v>
      </c>
      <c r="D8627" s="3">
        <v>25</v>
      </c>
      <c r="E8627" s="3">
        <v>4</v>
      </c>
      <c r="F8627" s="42">
        <v>8.1</v>
      </c>
      <c r="G8627" s="8">
        <f t="shared" si="508"/>
        <v>18</v>
      </c>
      <c r="H8627" s="8">
        <f t="shared" si="509"/>
        <v>544.5</v>
      </c>
      <c r="I8627" s="8">
        <f t="shared" si="510"/>
        <v>136.125</v>
      </c>
      <c r="J8627" s="1">
        <v>18</v>
      </c>
      <c r="K8627" s="1">
        <v>25</v>
      </c>
      <c r="M8627" s="45"/>
      <c r="N8627" s="45"/>
      <c r="O8627" s="45"/>
      <c r="P8627" s="28"/>
      <c r="Q8627" s="28"/>
      <c r="R8627" s="25"/>
      <c r="Z8627"/>
    </row>
    <row r="8628" spans="1:26" x14ac:dyDescent="0.25">
      <c r="A8628" s="2" t="s">
        <v>6</v>
      </c>
      <c r="B8628" s="3">
        <v>2008</v>
      </c>
      <c r="C8628" s="3">
        <v>12</v>
      </c>
      <c r="D8628" s="3">
        <v>25</v>
      </c>
      <c r="E8628" s="3">
        <v>5</v>
      </c>
      <c r="F8628" s="42">
        <v>8</v>
      </c>
      <c r="G8628" s="8">
        <f t="shared" si="508"/>
        <v>18</v>
      </c>
      <c r="H8628" s="8">
        <f t="shared" si="509"/>
        <v>550</v>
      </c>
      <c r="I8628" s="8">
        <f t="shared" si="510"/>
        <v>137.5</v>
      </c>
      <c r="J8628" s="1">
        <v>18</v>
      </c>
      <c r="K8628" s="1">
        <v>25</v>
      </c>
      <c r="M8628" s="45"/>
      <c r="N8628" s="45"/>
      <c r="O8628" s="45"/>
      <c r="P8628" s="28"/>
      <c r="Q8628" s="28"/>
      <c r="R8628" s="25"/>
      <c r="Z8628"/>
    </row>
    <row r="8629" spans="1:26" x14ac:dyDescent="0.25">
      <c r="A8629" s="2" t="s">
        <v>6</v>
      </c>
      <c r="B8629" s="3">
        <v>2008</v>
      </c>
      <c r="C8629" s="3">
        <v>12</v>
      </c>
      <c r="D8629" s="3">
        <v>25</v>
      </c>
      <c r="E8629" s="3">
        <v>6</v>
      </c>
      <c r="F8629" s="42">
        <v>7.6</v>
      </c>
      <c r="G8629" s="8">
        <f t="shared" si="508"/>
        <v>18</v>
      </c>
      <c r="H8629" s="8">
        <f t="shared" si="509"/>
        <v>572</v>
      </c>
      <c r="I8629" s="8">
        <f t="shared" si="510"/>
        <v>143</v>
      </c>
      <c r="J8629" s="1">
        <v>18</v>
      </c>
      <c r="K8629" s="1">
        <v>25</v>
      </c>
      <c r="M8629" s="45"/>
      <c r="N8629" s="45"/>
      <c r="O8629" s="45"/>
      <c r="P8629" s="28"/>
      <c r="Q8629" s="28"/>
      <c r="R8629" s="25"/>
      <c r="Z8629"/>
    </row>
    <row r="8630" spans="1:26" x14ac:dyDescent="0.25">
      <c r="A8630" s="2" t="s">
        <v>6</v>
      </c>
      <c r="B8630" s="3">
        <v>2008</v>
      </c>
      <c r="C8630" s="3">
        <v>12</v>
      </c>
      <c r="D8630" s="3">
        <v>25</v>
      </c>
      <c r="E8630" s="3">
        <v>7</v>
      </c>
      <c r="F8630" s="42">
        <v>7.3</v>
      </c>
      <c r="G8630" s="8">
        <f t="shared" si="508"/>
        <v>18</v>
      </c>
      <c r="H8630" s="8">
        <f t="shared" si="509"/>
        <v>588.5</v>
      </c>
      <c r="I8630" s="8">
        <f t="shared" si="510"/>
        <v>147.125</v>
      </c>
      <c r="J8630" s="1">
        <v>18</v>
      </c>
      <c r="K8630" s="1">
        <v>25</v>
      </c>
      <c r="M8630" s="45"/>
      <c r="N8630" s="45"/>
      <c r="O8630" s="45"/>
      <c r="P8630" s="28"/>
      <c r="Q8630" s="28"/>
      <c r="R8630" s="25"/>
      <c r="Z8630"/>
    </row>
    <row r="8631" spans="1:26" x14ac:dyDescent="0.25">
      <c r="A8631" s="2" t="s">
        <v>6</v>
      </c>
      <c r="B8631" s="3">
        <v>2008</v>
      </c>
      <c r="C8631" s="3">
        <v>12</v>
      </c>
      <c r="D8631" s="3">
        <v>25</v>
      </c>
      <c r="E8631" s="3">
        <v>8</v>
      </c>
      <c r="F8631" s="42">
        <v>7.2</v>
      </c>
      <c r="G8631" s="8">
        <f t="shared" si="508"/>
        <v>18</v>
      </c>
      <c r="H8631" s="8">
        <f t="shared" si="509"/>
        <v>594</v>
      </c>
      <c r="I8631" s="8">
        <f t="shared" si="510"/>
        <v>148.5</v>
      </c>
      <c r="J8631" s="1">
        <v>18</v>
      </c>
      <c r="K8631" s="1">
        <v>25</v>
      </c>
      <c r="M8631" s="45"/>
      <c r="N8631" s="45"/>
      <c r="O8631" s="45"/>
      <c r="P8631" s="28"/>
      <c r="Q8631" s="28"/>
      <c r="R8631" s="25"/>
      <c r="Z8631"/>
    </row>
    <row r="8632" spans="1:26" x14ac:dyDescent="0.25">
      <c r="A8632" s="2" t="s">
        <v>6</v>
      </c>
      <c r="B8632" s="3">
        <v>2008</v>
      </c>
      <c r="C8632" s="3">
        <v>12</v>
      </c>
      <c r="D8632" s="3">
        <v>25</v>
      </c>
      <c r="E8632" s="3">
        <v>9</v>
      </c>
      <c r="F8632" s="42">
        <v>7.2</v>
      </c>
      <c r="G8632" s="8">
        <f t="shared" si="508"/>
        <v>18</v>
      </c>
      <c r="H8632" s="8">
        <f t="shared" si="509"/>
        <v>594</v>
      </c>
      <c r="I8632" s="8">
        <f t="shared" si="510"/>
        <v>148.5</v>
      </c>
      <c r="J8632" s="1">
        <v>18</v>
      </c>
      <c r="K8632" s="1">
        <v>25</v>
      </c>
      <c r="M8632" s="45"/>
      <c r="N8632" s="45"/>
      <c r="O8632" s="45"/>
      <c r="P8632" s="28"/>
      <c r="Q8632" s="28"/>
      <c r="R8632" s="25"/>
      <c r="Z8632"/>
    </row>
    <row r="8633" spans="1:26" x14ac:dyDescent="0.25">
      <c r="A8633" s="2" t="s">
        <v>6</v>
      </c>
      <c r="B8633" s="3">
        <v>2008</v>
      </c>
      <c r="C8633" s="3">
        <v>12</v>
      </c>
      <c r="D8633" s="3">
        <v>25</v>
      </c>
      <c r="E8633" s="3">
        <v>10</v>
      </c>
      <c r="F8633" s="42">
        <v>7.4</v>
      </c>
      <c r="G8633" s="8">
        <f t="shared" si="508"/>
        <v>18</v>
      </c>
      <c r="H8633" s="8">
        <f t="shared" si="509"/>
        <v>583</v>
      </c>
      <c r="I8633" s="8">
        <f t="shared" si="510"/>
        <v>145.75</v>
      </c>
      <c r="J8633" s="1">
        <v>18</v>
      </c>
      <c r="K8633" s="1">
        <v>25</v>
      </c>
      <c r="M8633" s="45"/>
      <c r="N8633" s="45"/>
      <c r="O8633" s="45"/>
      <c r="P8633" s="28"/>
      <c r="Q8633" s="28"/>
      <c r="R8633" s="25"/>
      <c r="Z8633"/>
    </row>
    <row r="8634" spans="1:26" x14ac:dyDescent="0.25">
      <c r="A8634" s="2" t="s">
        <v>6</v>
      </c>
      <c r="B8634" s="3">
        <v>2008</v>
      </c>
      <c r="C8634" s="3">
        <v>12</v>
      </c>
      <c r="D8634" s="3">
        <v>25</v>
      </c>
      <c r="E8634" s="3">
        <v>11</v>
      </c>
      <c r="F8634" s="42">
        <v>8.1</v>
      </c>
      <c r="G8634" s="8">
        <f t="shared" si="508"/>
        <v>18</v>
      </c>
      <c r="H8634" s="8">
        <f t="shared" si="509"/>
        <v>544.5</v>
      </c>
      <c r="I8634" s="8">
        <f t="shared" si="510"/>
        <v>136.125</v>
      </c>
      <c r="J8634" s="1">
        <v>18</v>
      </c>
      <c r="K8634" s="1">
        <v>25</v>
      </c>
      <c r="M8634" s="45"/>
      <c r="N8634" s="45"/>
      <c r="O8634" s="45"/>
      <c r="P8634" s="28"/>
      <c r="Q8634" s="28"/>
      <c r="R8634" s="25"/>
      <c r="Z8634"/>
    </row>
    <row r="8635" spans="1:26" x14ac:dyDescent="0.25">
      <c r="A8635" s="2" t="s">
        <v>6</v>
      </c>
      <c r="B8635" s="3">
        <v>2008</v>
      </c>
      <c r="C8635" s="3">
        <v>12</v>
      </c>
      <c r="D8635" s="3">
        <v>25</v>
      </c>
      <c r="E8635" s="3">
        <v>12</v>
      </c>
      <c r="F8635" s="42">
        <v>9.1</v>
      </c>
      <c r="G8635" s="8">
        <f t="shared" si="508"/>
        <v>18</v>
      </c>
      <c r="H8635" s="8">
        <f t="shared" si="509"/>
        <v>489.5</v>
      </c>
      <c r="I8635" s="8">
        <f t="shared" si="510"/>
        <v>122.375</v>
      </c>
      <c r="J8635" s="1">
        <v>18</v>
      </c>
      <c r="K8635" s="1">
        <v>25</v>
      </c>
      <c r="M8635" s="45"/>
      <c r="N8635" s="45"/>
      <c r="O8635" s="45"/>
      <c r="P8635" s="28"/>
      <c r="Q8635" s="28"/>
      <c r="R8635" s="25"/>
      <c r="Z8635"/>
    </row>
    <row r="8636" spans="1:26" x14ac:dyDescent="0.25">
      <c r="A8636" s="2" t="s">
        <v>6</v>
      </c>
      <c r="B8636" s="3">
        <v>2008</v>
      </c>
      <c r="C8636" s="3">
        <v>12</v>
      </c>
      <c r="D8636" s="3">
        <v>25</v>
      </c>
      <c r="E8636" s="3">
        <v>13</v>
      </c>
      <c r="F8636" s="42">
        <v>10</v>
      </c>
      <c r="G8636" s="8">
        <f t="shared" si="508"/>
        <v>18</v>
      </c>
      <c r="H8636" s="8">
        <f t="shared" si="509"/>
        <v>440</v>
      </c>
      <c r="I8636" s="8">
        <f t="shared" si="510"/>
        <v>110</v>
      </c>
      <c r="J8636" s="1">
        <v>18</v>
      </c>
      <c r="K8636" s="1">
        <v>25</v>
      </c>
      <c r="M8636" s="45"/>
      <c r="N8636" s="45"/>
      <c r="O8636" s="45"/>
      <c r="P8636" s="28"/>
      <c r="Q8636" s="28"/>
      <c r="R8636" s="25"/>
      <c r="Z8636"/>
    </row>
    <row r="8637" spans="1:26" x14ac:dyDescent="0.25">
      <c r="A8637" s="2" t="s">
        <v>6</v>
      </c>
      <c r="B8637" s="3">
        <v>2008</v>
      </c>
      <c r="C8637" s="3">
        <v>12</v>
      </c>
      <c r="D8637" s="3">
        <v>25</v>
      </c>
      <c r="E8637" s="3">
        <v>14</v>
      </c>
      <c r="F8637" s="42">
        <v>10.9</v>
      </c>
      <c r="G8637" s="8">
        <f t="shared" si="508"/>
        <v>18</v>
      </c>
      <c r="H8637" s="8">
        <f t="shared" si="509"/>
        <v>390.5</v>
      </c>
      <c r="I8637" s="8">
        <f t="shared" si="510"/>
        <v>97.625</v>
      </c>
      <c r="J8637" s="1">
        <v>18</v>
      </c>
      <c r="K8637" s="1">
        <v>25</v>
      </c>
      <c r="M8637" s="45"/>
      <c r="N8637" s="45"/>
      <c r="O8637" s="45"/>
      <c r="P8637" s="28"/>
      <c r="Q8637" s="28"/>
      <c r="R8637" s="25"/>
      <c r="Z8637"/>
    </row>
    <row r="8638" spans="1:26" x14ac:dyDescent="0.25">
      <c r="A8638" s="2" t="s">
        <v>6</v>
      </c>
      <c r="B8638" s="3">
        <v>2008</v>
      </c>
      <c r="C8638" s="3">
        <v>12</v>
      </c>
      <c r="D8638" s="3">
        <v>25</v>
      </c>
      <c r="E8638" s="3">
        <v>15</v>
      </c>
      <c r="F8638" s="42">
        <v>11.6</v>
      </c>
      <c r="G8638" s="8">
        <f t="shared" si="508"/>
        <v>18</v>
      </c>
      <c r="H8638" s="8">
        <f t="shared" si="509"/>
        <v>352</v>
      </c>
      <c r="I8638" s="8">
        <f t="shared" si="510"/>
        <v>88</v>
      </c>
      <c r="J8638" s="1">
        <v>18</v>
      </c>
      <c r="K8638" s="1">
        <v>25</v>
      </c>
      <c r="M8638" s="45"/>
      <c r="N8638" s="45"/>
      <c r="O8638" s="45"/>
      <c r="P8638" s="28"/>
      <c r="Q8638" s="28"/>
      <c r="R8638" s="25"/>
      <c r="Z8638"/>
    </row>
    <row r="8639" spans="1:26" x14ac:dyDescent="0.25">
      <c r="A8639" s="2" t="s">
        <v>6</v>
      </c>
      <c r="B8639" s="3">
        <v>2008</v>
      </c>
      <c r="C8639" s="3">
        <v>12</v>
      </c>
      <c r="D8639" s="3">
        <v>25</v>
      </c>
      <c r="E8639" s="3">
        <v>16</v>
      </c>
      <c r="F8639" s="42">
        <v>11.8</v>
      </c>
      <c r="G8639" s="8">
        <f t="shared" si="508"/>
        <v>18</v>
      </c>
      <c r="H8639" s="8">
        <f t="shared" si="509"/>
        <v>340.99999999999994</v>
      </c>
      <c r="I8639" s="8">
        <f t="shared" si="510"/>
        <v>85.249999999999986</v>
      </c>
      <c r="J8639" s="1">
        <v>18</v>
      </c>
      <c r="K8639" s="1">
        <v>25</v>
      </c>
      <c r="M8639" s="45"/>
      <c r="N8639" s="45"/>
      <c r="O8639" s="45"/>
      <c r="P8639" s="28"/>
      <c r="Q8639" s="28"/>
      <c r="R8639" s="25"/>
      <c r="Z8639"/>
    </row>
    <row r="8640" spans="1:26" x14ac:dyDescent="0.25">
      <c r="A8640" s="2" t="s">
        <v>6</v>
      </c>
      <c r="B8640" s="3">
        <v>2008</v>
      </c>
      <c r="C8640" s="3">
        <v>12</v>
      </c>
      <c r="D8640" s="3">
        <v>25</v>
      </c>
      <c r="E8640" s="3">
        <v>17</v>
      </c>
      <c r="F8640" s="42">
        <v>11.5</v>
      </c>
      <c r="G8640" s="8">
        <f t="shared" si="508"/>
        <v>18</v>
      </c>
      <c r="H8640" s="8">
        <f t="shared" si="509"/>
        <v>357.5</v>
      </c>
      <c r="I8640" s="8">
        <f t="shared" si="510"/>
        <v>89.375</v>
      </c>
      <c r="J8640" s="1">
        <v>18</v>
      </c>
      <c r="K8640" s="1">
        <v>25</v>
      </c>
      <c r="M8640" s="45"/>
      <c r="N8640" s="45"/>
      <c r="O8640" s="45"/>
      <c r="P8640" s="28"/>
      <c r="Q8640" s="28"/>
      <c r="R8640" s="25"/>
      <c r="Z8640"/>
    </row>
    <row r="8641" spans="1:26" x14ac:dyDescent="0.25">
      <c r="A8641" s="2" t="s">
        <v>6</v>
      </c>
      <c r="B8641" s="3">
        <v>2008</v>
      </c>
      <c r="C8641" s="3">
        <v>12</v>
      </c>
      <c r="D8641" s="3">
        <v>25</v>
      </c>
      <c r="E8641" s="3">
        <v>18</v>
      </c>
      <c r="F8641" s="42">
        <v>11.2</v>
      </c>
      <c r="G8641" s="8">
        <f t="shared" si="508"/>
        <v>18</v>
      </c>
      <c r="H8641" s="8">
        <f t="shared" si="509"/>
        <v>374.00000000000006</v>
      </c>
      <c r="I8641" s="8">
        <f t="shared" si="510"/>
        <v>93.500000000000014</v>
      </c>
      <c r="J8641" s="1">
        <v>18</v>
      </c>
      <c r="K8641" s="1">
        <v>25</v>
      </c>
      <c r="M8641" s="45"/>
      <c r="N8641" s="45"/>
      <c r="O8641" s="45"/>
      <c r="P8641" s="28"/>
      <c r="Q8641" s="28"/>
      <c r="R8641" s="25"/>
      <c r="Z8641"/>
    </row>
    <row r="8642" spans="1:26" x14ac:dyDescent="0.25">
      <c r="A8642" s="2" t="s">
        <v>6</v>
      </c>
      <c r="B8642" s="3">
        <v>2008</v>
      </c>
      <c r="C8642" s="3">
        <v>12</v>
      </c>
      <c r="D8642" s="3">
        <v>25</v>
      </c>
      <c r="E8642" s="3">
        <v>19</v>
      </c>
      <c r="F8642" s="42">
        <v>10.9</v>
      </c>
      <c r="G8642" s="8">
        <f t="shared" si="508"/>
        <v>18</v>
      </c>
      <c r="H8642" s="8">
        <f t="shared" si="509"/>
        <v>390.5</v>
      </c>
      <c r="I8642" s="8">
        <f t="shared" si="510"/>
        <v>97.625</v>
      </c>
      <c r="J8642" s="1">
        <v>18</v>
      </c>
      <c r="K8642" s="1">
        <v>25</v>
      </c>
      <c r="M8642" s="45"/>
      <c r="N8642" s="45"/>
      <c r="O8642" s="45"/>
      <c r="P8642" s="28"/>
      <c r="Q8642" s="28"/>
      <c r="R8642" s="25"/>
      <c r="Z8642"/>
    </row>
    <row r="8643" spans="1:26" x14ac:dyDescent="0.25">
      <c r="A8643" s="2" t="s">
        <v>6</v>
      </c>
      <c r="B8643" s="3">
        <v>2008</v>
      </c>
      <c r="C8643" s="3">
        <v>12</v>
      </c>
      <c r="D8643" s="3">
        <v>25</v>
      </c>
      <c r="E8643" s="3">
        <v>20</v>
      </c>
      <c r="F8643" s="42">
        <v>10.4</v>
      </c>
      <c r="G8643" s="8">
        <f t="shared" si="508"/>
        <v>18</v>
      </c>
      <c r="H8643" s="8">
        <f t="shared" si="509"/>
        <v>418</v>
      </c>
      <c r="I8643" s="8">
        <f t="shared" si="510"/>
        <v>104.5</v>
      </c>
      <c r="J8643" s="1">
        <v>18</v>
      </c>
      <c r="K8643" s="1">
        <v>25</v>
      </c>
      <c r="M8643" s="45"/>
      <c r="N8643" s="45"/>
      <c r="O8643" s="45"/>
      <c r="P8643" s="28"/>
      <c r="Q8643" s="28"/>
      <c r="R8643" s="25"/>
      <c r="Z8643"/>
    </row>
    <row r="8644" spans="1:26" x14ac:dyDescent="0.25">
      <c r="A8644" s="2" t="s">
        <v>6</v>
      </c>
      <c r="B8644" s="3">
        <v>2008</v>
      </c>
      <c r="C8644" s="3">
        <v>12</v>
      </c>
      <c r="D8644" s="3">
        <v>25</v>
      </c>
      <c r="E8644" s="3">
        <v>21</v>
      </c>
      <c r="F8644" s="42">
        <v>9.9</v>
      </c>
      <c r="G8644" s="8">
        <f t="shared" si="508"/>
        <v>18</v>
      </c>
      <c r="H8644" s="8">
        <f t="shared" si="509"/>
        <v>445.5</v>
      </c>
      <c r="I8644" s="8">
        <f t="shared" si="510"/>
        <v>111.375</v>
      </c>
      <c r="J8644" s="1">
        <v>18</v>
      </c>
      <c r="K8644" s="1">
        <v>25</v>
      </c>
      <c r="M8644" s="45"/>
      <c r="N8644" s="45"/>
      <c r="O8644" s="45"/>
      <c r="P8644" s="28"/>
      <c r="Q8644" s="28"/>
      <c r="R8644" s="25"/>
      <c r="Z8644"/>
    </row>
    <row r="8645" spans="1:26" x14ac:dyDescent="0.25">
      <c r="A8645" s="2" t="s">
        <v>6</v>
      </c>
      <c r="B8645" s="3">
        <v>2008</v>
      </c>
      <c r="C8645" s="3">
        <v>12</v>
      </c>
      <c r="D8645" s="3">
        <v>25</v>
      </c>
      <c r="E8645" s="3">
        <v>22</v>
      </c>
      <c r="F8645" s="42">
        <v>9.6</v>
      </c>
      <c r="G8645" s="8">
        <f t="shared" si="508"/>
        <v>18</v>
      </c>
      <c r="H8645" s="8">
        <f t="shared" si="509"/>
        <v>462</v>
      </c>
      <c r="I8645" s="8">
        <f t="shared" si="510"/>
        <v>115.5</v>
      </c>
      <c r="J8645" s="1">
        <v>18</v>
      </c>
      <c r="K8645" s="1">
        <v>25</v>
      </c>
      <c r="M8645" s="45"/>
      <c r="N8645" s="45"/>
      <c r="O8645" s="45"/>
      <c r="P8645" s="28"/>
      <c r="Q8645" s="28"/>
      <c r="R8645" s="25"/>
      <c r="Z8645"/>
    </row>
    <row r="8646" spans="1:26" x14ac:dyDescent="0.25">
      <c r="A8646" s="2" t="s">
        <v>6</v>
      </c>
      <c r="B8646" s="3">
        <v>2008</v>
      </c>
      <c r="C8646" s="3">
        <v>12</v>
      </c>
      <c r="D8646" s="3">
        <v>25</v>
      </c>
      <c r="E8646" s="3">
        <v>23</v>
      </c>
      <c r="F8646" s="42">
        <v>9.3000000000000007</v>
      </c>
      <c r="G8646" s="8">
        <f t="shared" si="508"/>
        <v>18</v>
      </c>
      <c r="H8646" s="8">
        <f t="shared" si="509"/>
        <v>478.49999999999994</v>
      </c>
      <c r="I8646" s="8">
        <f t="shared" si="510"/>
        <v>119.62499999999999</v>
      </c>
      <c r="J8646" s="1">
        <v>18</v>
      </c>
      <c r="K8646" s="1">
        <v>25</v>
      </c>
      <c r="M8646" s="45"/>
      <c r="N8646" s="45"/>
      <c r="O8646" s="45"/>
      <c r="P8646" s="28"/>
      <c r="Q8646" s="28"/>
      <c r="R8646" s="25"/>
      <c r="Z8646"/>
    </row>
    <row r="8647" spans="1:26" x14ac:dyDescent="0.25">
      <c r="A8647" s="2" t="s">
        <v>6</v>
      </c>
      <c r="B8647" s="3">
        <v>2008</v>
      </c>
      <c r="C8647" s="3">
        <v>12</v>
      </c>
      <c r="D8647" s="3">
        <v>26</v>
      </c>
      <c r="E8647" s="3">
        <v>0</v>
      </c>
      <c r="F8647" s="42">
        <v>9.1</v>
      </c>
      <c r="G8647" s="8">
        <f t="shared" ref="G8647:G8710" si="511">IF(A8647="Inverno", $G$3, $G$2)</f>
        <v>18</v>
      </c>
      <c r="H8647" s="8">
        <f t="shared" si="509"/>
        <v>489.5</v>
      </c>
      <c r="I8647" s="8">
        <f t="shared" si="510"/>
        <v>122.375</v>
      </c>
      <c r="J8647" s="1">
        <v>18</v>
      </c>
      <c r="K8647" s="1">
        <v>25</v>
      </c>
      <c r="M8647" s="45"/>
      <c r="N8647" s="45"/>
      <c r="O8647" s="45"/>
      <c r="P8647" s="28"/>
      <c r="Q8647" s="28"/>
      <c r="R8647" s="25"/>
      <c r="Z8647"/>
    </row>
    <row r="8648" spans="1:26" x14ac:dyDescent="0.25">
      <c r="A8648" s="2" t="s">
        <v>6</v>
      </c>
      <c r="B8648" s="3">
        <v>2008</v>
      </c>
      <c r="C8648" s="3">
        <v>12</v>
      </c>
      <c r="D8648" s="3">
        <v>26</v>
      </c>
      <c r="E8648" s="3">
        <v>1</v>
      </c>
      <c r="F8648" s="42">
        <v>8.8000000000000007</v>
      </c>
      <c r="G8648" s="8">
        <f t="shared" si="511"/>
        <v>18</v>
      </c>
      <c r="H8648" s="8">
        <f t="shared" ref="H8648:H8711" si="512">IF(F8648&gt;G8648,0,$D$3*(G8648-F8648)/$D$4)</f>
        <v>505.99999999999994</v>
      </c>
      <c r="I8648" s="8">
        <f t="shared" ref="I8648:I8711" si="513">H8648/$G$4</f>
        <v>126.49999999999999</v>
      </c>
      <c r="J8648" s="1">
        <v>18</v>
      </c>
      <c r="K8648" s="1">
        <v>25</v>
      </c>
      <c r="M8648" s="45"/>
      <c r="N8648" s="45"/>
      <c r="O8648" s="45"/>
      <c r="P8648" s="28"/>
      <c r="Q8648" s="28"/>
      <c r="R8648" s="25"/>
      <c r="Z8648"/>
    </row>
    <row r="8649" spans="1:26" x14ac:dyDescent="0.25">
      <c r="A8649" s="2" t="s">
        <v>6</v>
      </c>
      <c r="B8649" s="3">
        <v>2008</v>
      </c>
      <c r="C8649" s="3">
        <v>12</v>
      </c>
      <c r="D8649" s="3">
        <v>26</v>
      </c>
      <c r="E8649" s="3">
        <v>2</v>
      </c>
      <c r="F8649" s="42">
        <v>8.5</v>
      </c>
      <c r="G8649" s="8">
        <f t="shared" si="511"/>
        <v>18</v>
      </c>
      <c r="H8649" s="8">
        <f t="shared" si="512"/>
        <v>522.5</v>
      </c>
      <c r="I8649" s="8">
        <f t="shared" si="513"/>
        <v>130.625</v>
      </c>
      <c r="J8649" s="1">
        <v>18</v>
      </c>
      <c r="K8649" s="1">
        <v>25</v>
      </c>
      <c r="M8649" s="45"/>
      <c r="N8649" s="45"/>
      <c r="O8649" s="45"/>
      <c r="P8649" s="28"/>
      <c r="Q8649" s="28"/>
      <c r="R8649" s="25"/>
      <c r="Z8649"/>
    </row>
    <row r="8650" spans="1:26" x14ac:dyDescent="0.25">
      <c r="A8650" s="2" t="s">
        <v>6</v>
      </c>
      <c r="B8650" s="3">
        <v>2008</v>
      </c>
      <c r="C8650" s="3">
        <v>12</v>
      </c>
      <c r="D8650" s="3">
        <v>26</v>
      </c>
      <c r="E8650" s="3">
        <v>3</v>
      </c>
      <c r="F8650" s="42">
        <v>8.4</v>
      </c>
      <c r="G8650" s="8">
        <f t="shared" si="511"/>
        <v>18</v>
      </c>
      <c r="H8650" s="8">
        <f t="shared" si="512"/>
        <v>528</v>
      </c>
      <c r="I8650" s="8">
        <f t="shared" si="513"/>
        <v>132</v>
      </c>
      <c r="J8650" s="1">
        <v>18</v>
      </c>
      <c r="K8650" s="1">
        <v>25</v>
      </c>
      <c r="M8650" s="45"/>
      <c r="N8650" s="45"/>
      <c r="O8650" s="45"/>
      <c r="P8650" s="28"/>
      <c r="Q8650" s="28"/>
      <c r="R8650" s="25"/>
      <c r="Z8650"/>
    </row>
    <row r="8651" spans="1:26" x14ac:dyDescent="0.25">
      <c r="A8651" s="2" t="s">
        <v>6</v>
      </c>
      <c r="B8651" s="3">
        <v>2008</v>
      </c>
      <c r="C8651" s="3">
        <v>12</v>
      </c>
      <c r="D8651" s="3">
        <v>26</v>
      </c>
      <c r="E8651" s="3">
        <v>4</v>
      </c>
      <c r="F8651" s="42">
        <v>8.1999999999999993</v>
      </c>
      <c r="G8651" s="8">
        <f t="shared" si="511"/>
        <v>18</v>
      </c>
      <c r="H8651" s="8">
        <f t="shared" si="512"/>
        <v>539</v>
      </c>
      <c r="I8651" s="8">
        <f t="shared" si="513"/>
        <v>134.75</v>
      </c>
      <c r="J8651" s="1">
        <v>18</v>
      </c>
      <c r="K8651" s="1">
        <v>25</v>
      </c>
      <c r="M8651" s="45"/>
      <c r="N8651" s="45"/>
      <c r="O8651" s="45"/>
      <c r="P8651" s="28"/>
      <c r="Q8651" s="28"/>
      <c r="R8651" s="25"/>
      <c r="Z8651"/>
    </row>
    <row r="8652" spans="1:26" x14ac:dyDescent="0.25">
      <c r="A8652" s="2" t="s">
        <v>6</v>
      </c>
      <c r="B8652" s="3">
        <v>2008</v>
      </c>
      <c r="C8652" s="3">
        <v>12</v>
      </c>
      <c r="D8652" s="3">
        <v>26</v>
      </c>
      <c r="E8652" s="3">
        <v>5</v>
      </c>
      <c r="F8652" s="42">
        <v>8</v>
      </c>
      <c r="G8652" s="8">
        <f t="shared" si="511"/>
        <v>18</v>
      </c>
      <c r="H8652" s="8">
        <f t="shared" si="512"/>
        <v>550</v>
      </c>
      <c r="I8652" s="8">
        <f t="shared" si="513"/>
        <v>137.5</v>
      </c>
      <c r="J8652" s="1">
        <v>18</v>
      </c>
      <c r="K8652" s="1">
        <v>25</v>
      </c>
      <c r="M8652" s="45"/>
      <c r="N8652" s="45"/>
      <c r="O8652" s="45"/>
      <c r="P8652" s="28"/>
      <c r="Q8652" s="28"/>
      <c r="R8652" s="25"/>
      <c r="Z8652"/>
    </row>
    <row r="8653" spans="1:26" x14ac:dyDescent="0.25">
      <c r="A8653" s="2" t="s">
        <v>6</v>
      </c>
      <c r="B8653" s="3">
        <v>2008</v>
      </c>
      <c r="C8653" s="3">
        <v>12</v>
      </c>
      <c r="D8653" s="3">
        <v>26</v>
      </c>
      <c r="E8653" s="3">
        <v>6</v>
      </c>
      <c r="F8653" s="42">
        <v>8</v>
      </c>
      <c r="G8653" s="8">
        <f t="shared" si="511"/>
        <v>18</v>
      </c>
      <c r="H8653" s="8">
        <f t="shared" si="512"/>
        <v>550</v>
      </c>
      <c r="I8653" s="8">
        <f t="shared" si="513"/>
        <v>137.5</v>
      </c>
      <c r="J8653" s="1">
        <v>18</v>
      </c>
      <c r="K8653" s="1">
        <v>25</v>
      </c>
      <c r="M8653" s="45"/>
      <c r="N8653" s="45"/>
      <c r="O8653" s="45"/>
      <c r="P8653" s="28"/>
      <c r="Q8653" s="28"/>
      <c r="R8653" s="25"/>
      <c r="Z8653"/>
    </row>
    <row r="8654" spans="1:26" x14ac:dyDescent="0.25">
      <c r="A8654" s="2" t="s">
        <v>6</v>
      </c>
      <c r="B8654" s="3">
        <v>2008</v>
      </c>
      <c r="C8654" s="3">
        <v>12</v>
      </c>
      <c r="D8654" s="3">
        <v>26</v>
      </c>
      <c r="E8654" s="3">
        <v>7</v>
      </c>
      <c r="F8654" s="42">
        <v>7.9</v>
      </c>
      <c r="G8654" s="8">
        <f t="shared" si="511"/>
        <v>18</v>
      </c>
      <c r="H8654" s="8">
        <f t="shared" si="512"/>
        <v>555.5</v>
      </c>
      <c r="I8654" s="8">
        <f t="shared" si="513"/>
        <v>138.875</v>
      </c>
      <c r="J8654" s="1">
        <v>18</v>
      </c>
      <c r="K8654" s="1">
        <v>25</v>
      </c>
      <c r="M8654" s="45"/>
      <c r="N8654" s="45"/>
      <c r="O8654" s="45"/>
      <c r="P8654" s="28"/>
      <c r="Q8654" s="28"/>
      <c r="R8654" s="25"/>
      <c r="Z8654"/>
    </row>
    <row r="8655" spans="1:26" x14ac:dyDescent="0.25">
      <c r="A8655" s="2" t="s">
        <v>6</v>
      </c>
      <c r="B8655" s="3">
        <v>2008</v>
      </c>
      <c r="C8655" s="3">
        <v>12</v>
      </c>
      <c r="D8655" s="3">
        <v>26</v>
      </c>
      <c r="E8655" s="3">
        <v>8</v>
      </c>
      <c r="F8655" s="42">
        <v>7.6</v>
      </c>
      <c r="G8655" s="8">
        <f t="shared" si="511"/>
        <v>18</v>
      </c>
      <c r="H8655" s="8">
        <f t="shared" si="512"/>
        <v>572</v>
      </c>
      <c r="I8655" s="8">
        <f t="shared" si="513"/>
        <v>143</v>
      </c>
      <c r="J8655" s="1">
        <v>18</v>
      </c>
      <c r="K8655" s="1">
        <v>25</v>
      </c>
      <c r="M8655" s="45"/>
      <c r="N8655" s="45"/>
      <c r="O8655" s="45"/>
      <c r="P8655" s="28"/>
      <c r="Q8655" s="28"/>
      <c r="R8655" s="25"/>
      <c r="Z8655"/>
    </row>
    <row r="8656" spans="1:26" x14ac:dyDescent="0.25">
      <c r="A8656" s="2" t="s">
        <v>6</v>
      </c>
      <c r="B8656" s="3">
        <v>2008</v>
      </c>
      <c r="C8656" s="3">
        <v>12</v>
      </c>
      <c r="D8656" s="3">
        <v>26</v>
      </c>
      <c r="E8656" s="3">
        <v>9</v>
      </c>
      <c r="F8656" s="42">
        <v>7.6</v>
      </c>
      <c r="G8656" s="8">
        <f t="shared" si="511"/>
        <v>18</v>
      </c>
      <c r="H8656" s="8">
        <f t="shared" si="512"/>
        <v>572</v>
      </c>
      <c r="I8656" s="8">
        <f t="shared" si="513"/>
        <v>143</v>
      </c>
      <c r="J8656" s="1">
        <v>18</v>
      </c>
      <c r="K8656" s="1">
        <v>25</v>
      </c>
      <c r="M8656" s="45"/>
      <c r="N8656" s="45"/>
      <c r="O8656" s="45"/>
      <c r="P8656" s="28"/>
      <c r="Q8656" s="28"/>
      <c r="R8656" s="25"/>
      <c r="Z8656"/>
    </row>
    <row r="8657" spans="1:26" x14ac:dyDescent="0.25">
      <c r="A8657" s="2" t="s">
        <v>6</v>
      </c>
      <c r="B8657" s="3">
        <v>2008</v>
      </c>
      <c r="C8657" s="3">
        <v>12</v>
      </c>
      <c r="D8657" s="3">
        <v>26</v>
      </c>
      <c r="E8657" s="3">
        <v>10</v>
      </c>
      <c r="F8657" s="42">
        <v>8</v>
      </c>
      <c r="G8657" s="8">
        <f t="shared" si="511"/>
        <v>18</v>
      </c>
      <c r="H8657" s="8">
        <f t="shared" si="512"/>
        <v>550</v>
      </c>
      <c r="I8657" s="8">
        <f t="shared" si="513"/>
        <v>137.5</v>
      </c>
      <c r="J8657" s="1">
        <v>18</v>
      </c>
      <c r="K8657" s="1">
        <v>25</v>
      </c>
      <c r="M8657" s="45"/>
      <c r="N8657" s="45"/>
      <c r="O8657" s="45"/>
      <c r="P8657" s="28"/>
      <c r="Q8657" s="28"/>
      <c r="R8657" s="25"/>
      <c r="Z8657"/>
    </row>
    <row r="8658" spans="1:26" x14ac:dyDescent="0.25">
      <c r="A8658" s="2" t="s">
        <v>6</v>
      </c>
      <c r="B8658" s="3">
        <v>2008</v>
      </c>
      <c r="C8658" s="3">
        <v>12</v>
      </c>
      <c r="D8658" s="3">
        <v>26</v>
      </c>
      <c r="E8658" s="3">
        <v>11</v>
      </c>
      <c r="F8658" s="42">
        <v>9.5</v>
      </c>
      <c r="G8658" s="8">
        <f t="shared" si="511"/>
        <v>18</v>
      </c>
      <c r="H8658" s="8">
        <f t="shared" si="512"/>
        <v>467.5</v>
      </c>
      <c r="I8658" s="8">
        <f t="shared" si="513"/>
        <v>116.875</v>
      </c>
      <c r="J8658" s="1">
        <v>18</v>
      </c>
      <c r="K8658" s="1">
        <v>25</v>
      </c>
      <c r="M8658" s="45"/>
      <c r="N8658" s="45"/>
      <c r="O8658" s="45"/>
      <c r="P8658" s="28"/>
      <c r="Q8658" s="28"/>
      <c r="R8658" s="25"/>
      <c r="Z8658"/>
    </row>
    <row r="8659" spans="1:26" x14ac:dyDescent="0.25">
      <c r="A8659" s="2" t="s">
        <v>6</v>
      </c>
      <c r="B8659" s="3">
        <v>2008</v>
      </c>
      <c r="C8659" s="3">
        <v>12</v>
      </c>
      <c r="D8659" s="3">
        <v>26</v>
      </c>
      <c r="E8659" s="3">
        <v>12</v>
      </c>
      <c r="F8659" s="42">
        <v>12.6</v>
      </c>
      <c r="G8659" s="8">
        <f t="shared" si="511"/>
        <v>18</v>
      </c>
      <c r="H8659" s="8">
        <f t="shared" si="512"/>
        <v>297</v>
      </c>
      <c r="I8659" s="8">
        <f t="shared" si="513"/>
        <v>74.25</v>
      </c>
      <c r="J8659" s="1">
        <v>18</v>
      </c>
      <c r="K8659" s="1">
        <v>25</v>
      </c>
      <c r="M8659" s="45"/>
      <c r="N8659" s="45"/>
      <c r="O8659" s="45"/>
      <c r="P8659" s="28"/>
      <c r="Q8659" s="28"/>
      <c r="R8659" s="25"/>
      <c r="Z8659"/>
    </row>
    <row r="8660" spans="1:26" x14ac:dyDescent="0.25">
      <c r="A8660" s="2" t="s">
        <v>6</v>
      </c>
      <c r="B8660" s="3">
        <v>2008</v>
      </c>
      <c r="C8660" s="3">
        <v>12</v>
      </c>
      <c r="D8660" s="3">
        <v>26</v>
      </c>
      <c r="E8660" s="3">
        <v>13</v>
      </c>
      <c r="F8660" s="42">
        <v>13.2</v>
      </c>
      <c r="G8660" s="8">
        <f t="shared" si="511"/>
        <v>18</v>
      </c>
      <c r="H8660" s="8">
        <f t="shared" si="512"/>
        <v>264.00000000000006</v>
      </c>
      <c r="I8660" s="8">
        <f t="shared" si="513"/>
        <v>66.000000000000014</v>
      </c>
      <c r="J8660" s="1">
        <v>18</v>
      </c>
      <c r="K8660" s="1">
        <v>25</v>
      </c>
      <c r="M8660" s="45"/>
      <c r="N8660" s="45"/>
      <c r="O8660" s="45"/>
      <c r="P8660" s="28"/>
      <c r="Q8660" s="28"/>
      <c r="R8660" s="25"/>
      <c r="Z8660"/>
    </row>
    <row r="8661" spans="1:26" x14ac:dyDescent="0.25">
      <c r="A8661" s="2" t="s">
        <v>6</v>
      </c>
      <c r="B8661" s="3">
        <v>2008</v>
      </c>
      <c r="C8661" s="3">
        <v>12</v>
      </c>
      <c r="D8661" s="3">
        <v>26</v>
      </c>
      <c r="E8661" s="3">
        <v>14</v>
      </c>
      <c r="F8661" s="42">
        <v>13.6</v>
      </c>
      <c r="G8661" s="8">
        <f t="shared" si="511"/>
        <v>18</v>
      </c>
      <c r="H8661" s="8">
        <f t="shared" si="512"/>
        <v>242.00000000000003</v>
      </c>
      <c r="I8661" s="8">
        <f t="shared" si="513"/>
        <v>60.500000000000007</v>
      </c>
      <c r="J8661" s="1">
        <v>18</v>
      </c>
      <c r="K8661" s="1">
        <v>25</v>
      </c>
      <c r="M8661" s="45"/>
      <c r="N8661" s="45"/>
      <c r="O8661" s="45"/>
      <c r="P8661" s="28"/>
      <c r="Q8661" s="28"/>
      <c r="R8661" s="25"/>
      <c r="Z8661"/>
    </row>
    <row r="8662" spans="1:26" x14ac:dyDescent="0.25">
      <c r="A8662" s="2" t="s">
        <v>6</v>
      </c>
      <c r="B8662" s="3">
        <v>2008</v>
      </c>
      <c r="C8662" s="3">
        <v>12</v>
      </c>
      <c r="D8662" s="3">
        <v>26</v>
      </c>
      <c r="E8662" s="3">
        <v>15</v>
      </c>
      <c r="F8662" s="42">
        <v>13.6</v>
      </c>
      <c r="G8662" s="8">
        <f t="shared" si="511"/>
        <v>18</v>
      </c>
      <c r="H8662" s="8">
        <f t="shared" si="512"/>
        <v>242.00000000000003</v>
      </c>
      <c r="I8662" s="8">
        <f t="shared" si="513"/>
        <v>60.500000000000007</v>
      </c>
      <c r="J8662" s="1">
        <v>18</v>
      </c>
      <c r="K8662" s="1">
        <v>25</v>
      </c>
      <c r="M8662" s="45"/>
      <c r="N8662" s="45"/>
      <c r="O8662" s="45"/>
      <c r="P8662" s="28"/>
      <c r="Q8662" s="28"/>
      <c r="R8662" s="25"/>
      <c r="Z8662"/>
    </row>
    <row r="8663" spans="1:26" x14ac:dyDescent="0.25">
      <c r="A8663" s="2" t="s">
        <v>6</v>
      </c>
      <c r="B8663" s="3">
        <v>2008</v>
      </c>
      <c r="C8663" s="3">
        <v>12</v>
      </c>
      <c r="D8663" s="3">
        <v>26</v>
      </c>
      <c r="E8663" s="3">
        <v>16</v>
      </c>
      <c r="F8663" s="42">
        <v>13.4</v>
      </c>
      <c r="G8663" s="8">
        <f t="shared" si="511"/>
        <v>18</v>
      </c>
      <c r="H8663" s="8">
        <f t="shared" si="512"/>
        <v>252.99999999999997</v>
      </c>
      <c r="I8663" s="8">
        <f t="shared" si="513"/>
        <v>63.249999999999993</v>
      </c>
      <c r="J8663" s="1">
        <v>18</v>
      </c>
      <c r="K8663" s="1">
        <v>25</v>
      </c>
      <c r="M8663" s="45"/>
      <c r="N8663" s="45"/>
      <c r="O8663" s="45"/>
      <c r="P8663" s="28"/>
      <c r="Q8663" s="28"/>
      <c r="R8663" s="25"/>
      <c r="Z8663"/>
    </row>
    <row r="8664" spans="1:26" x14ac:dyDescent="0.25">
      <c r="A8664" s="2" t="s">
        <v>6</v>
      </c>
      <c r="B8664" s="3">
        <v>2008</v>
      </c>
      <c r="C8664" s="3">
        <v>12</v>
      </c>
      <c r="D8664" s="3">
        <v>26</v>
      </c>
      <c r="E8664" s="3">
        <v>17</v>
      </c>
      <c r="F8664" s="42">
        <v>12.5</v>
      </c>
      <c r="G8664" s="8">
        <f t="shared" si="511"/>
        <v>18</v>
      </c>
      <c r="H8664" s="8">
        <f t="shared" si="512"/>
        <v>302.5</v>
      </c>
      <c r="I8664" s="8">
        <f t="shared" si="513"/>
        <v>75.625</v>
      </c>
      <c r="J8664" s="1">
        <v>18</v>
      </c>
      <c r="K8664" s="1">
        <v>25</v>
      </c>
      <c r="M8664" s="45"/>
      <c r="N8664" s="45"/>
      <c r="O8664" s="45"/>
      <c r="P8664" s="28"/>
      <c r="Q8664" s="28"/>
      <c r="R8664" s="25"/>
      <c r="Z8664"/>
    </row>
    <row r="8665" spans="1:26" x14ac:dyDescent="0.25">
      <c r="A8665" s="2" t="s">
        <v>6</v>
      </c>
      <c r="B8665" s="3">
        <v>2008</v>
      </c>
      <c r="C8665" s="3">
        <v>12</v>
      </c>
      <c r="D8665" s="3">
        <v>26</v>
      </c>
      <c r="E8665" s="3">
        <v>18</v>
      </c>
      <c r="F8665" s="42">
        <v>11.1</v>
      </c>
      <c r="G8665" s="8">
        <f t="shared" si="511"/>
        <v>18</v>
      </c>
      <c r="H8665" s="8">
        <f t="shared" si="512"/>
        <v>379.5</v>
      </c>
      <c r="I8665" s="8">
        <f t="shared" si="513"/>
        <v>94.875</v>
      </c>
      <c r="J8665" s="1">
        <v>18</v>
      </c>
      <c r="K8665" s="1">
        <v>25</v>
      </c>
      <c r="M8665" s="45"/>
      <c r="N8665" s="45"/>
      <c r="O8665" s="45"/>
      <c r="P8665" s="28"/>
      <c r="Q8665" s="28"/>
      <c r="R8665" s="25"/>
      <c r="Z8665"/>
    </row>
    <row r="8666" spans="1:26" x14ac:dyDescent="0.25">
      <c r="A8666" s="2" t="s">
        <v>6</v>
      </c>
      <c r="B8666" s="3">
        <v>2008</v>
      </c>
      <c r="C8666" s="3">
        <v>12</v>
      </c>
      <c r="D8666" s="3">
        <v>26</v>
      </c>
      <c r="E8666" s="3">
        <v>19</v>
      </c>
      <c r="F8666" s="42">
        <v>10.5</v>
      </c>
      <c r="G8666" s="8">
        <f t="shared" si="511"/>
        <v>18</v>
      </c>
      <c r="H8666" s="8">
        <f t="shared" si="512"/>
        <v>412.5</v>
      </c>
      <c r="I8666" s="8">
        <f t="shared" si="513"/>
        <v>103.125</v>
      </c>
      <c r="J8666" s="1">
        <v>18</v>
      </c>
      <c r="K8666" s="1">
        <v>25</v>
      </c>
      <c r="M8666" s="45"/>
      <c r="N8666" s="45"/>
      <c r="O8666" s="45"/>
      <c r="P8666" s="28"/>
      <c r="Q8666" s="28"/>
      <c r="R8666" s="25"/>
      <c r="Z8666"/>
    </row>
    <row r="8667" spans="1:26" x14ac:dyDescent="0.25">
      <c r="A8667" s="2" t="s">
        <v>6</v>
      </c>
      <c r="B8667" s="3">
        <v>2008</v>
      </c>
      <c r="C8667" s="3">
        <v>12</v>
      </c>
      <c r="D8667" s="3">
        <v>26</v>
      </c>
      <c r="E8667" s="3">
        <v>20</v>
      </c>
      <c r="F8667" s="42">
        <v>10</v>
      </c>
      <c r="G8667" s="8">
        <f t="shared" si="511"/>
        <v>18</v>
      </c>
      <c r="H8667" s="8">
        <f t="shared" si="512"/>
        <v>440</v>
      </c>
      <c r="I8667" s="8">
        <f t="shared" si="513"/>
        <v>110</v>
      </c>
      <c r="J8667" s="1">
        <v>18</v>
      </c>
      <c r="K8667" s="1">
        <v>25</v>
      </c>
      <c r="M8667" s="45"/>
      <c r="N8667" s="45"/>
      <c r="O8667" s="45"/>
      <c r="P8667" s="28"/>
      <c r="Q8667" s="28"/>
      <c r="R8667" s="25"/>
      <c r="Z8667"/>
    </row>
    <row r="8668" spans="1:26" x14ac:dyDescent="0.25">
      <c r="A8668" s="2" t="s">
        <v>6</v>
      </c>
      <c r="B8668" s="3">
        <v>2008</v>
      </c>
      <c r="C8668" s="3">
        <v>12</v>
      </c>
      <c r="D8668" s="3">
        <v>26</v>
      </c>
      <c r="E8668" s="3">
        <v>21</v>
      </c>
      <c r="F8668" s="42">
        <v>9.1999999999999993</v>
      </c>
      <c r="G8668" s="8">
        <f t="shared" si="511"/>
        <v>18</v>
      </c>
      <c r="H8668" s="8">
        <f t="shared" si="512"/>
        <v>484.00000000000006</v>
      </c>
      <c r="I8668" s="8">
        <f t="shared" si="513"/>
        <v>121.00000000000001</v>
      </c>
      <c r="J8668" s="1">
        <v>18</v>
      </c>
      <c r="K8668" s="1">
        <v>25</v>
      </c>
      <c r="M8668" s="45"/>
      <c r="N8668" s="45"/>
      <c r="O8668" s="45"/>
      <c r="P8668" s="28"/>
      <c r="Q8668" s="28"/>
      <c r="R8668" s="25"/>
      <c r="Z8668"/>
    </row>
    <row r="8669" spans="1:26" x14ac:dyDescent="0.25">
      <c r="A8669" s="2" t="s">
        <v>6</v>
      </c>
      <c r="B8669" s="3">
        <v>2008</v>
      </c>
      <c r="C8669" s="3">
        <v>12</v>
      </c>
      <c r="D8669" s="3">
        <v>26</v>
      </c>
      <c r="E8669" s="3">
        <v>22</v>
      </c>
      <c r="F8669" s="42">
        <v>8.5</v>
      </c>
      <c r="G8669" s="8">
        <f t="shared" si="511"/>
        <v>18</v>
      </c>
      <c r="H8669" s="8">
        <f t="shared" si="512"/>
        <v>522.5</v>
      </c>
      <c r="I8669" s="8">
        <f t="shared" si="513"/>
        <v>130.625</v>
      </c>
      <c r="J8669" s="1">
        <v>18</v>
      </c>
      <c r="K8669" s="1">
        <v>25</v>
      </c>
      <c r="M8669" s="45"/>
      <c r="N8669" s="45"/>
      <c r="O8669" s="45"/>
      <c r="P8669" s="28"/>
      <c r="Q8669" s="28"/>
      <c r="R8669" s="25"/>
      <c r="Z8669"/>
    </row>
    <row r="8670" spans="1:26" x14ac:dyDescent="0.25">
      <c r="A8670" s="2" t="s">
        <v>6</v>
      </c>
      <c r="B8670" s="3">
        <v>2008</v>
      </c>
      <c r="C8670" s="3">
        <v>12</v>
      </c>
      <c r="D8670" s="3">
        <v>26</v>
      </c>
      <c r="E8670" s="3">
        <v>23</v>
      </c>
      <c r="F8670" s="42">
        <v>8</v>
      </c>
      <c r="G8670" s="8">
        <f t="shared" si="511"/>
        <v>18</v>
      </c>
      <c r="H8670" s="8">
        <f t="shared" si="512"/>
        <v>550</v>
      </c>
      <c r="I8670" s="8">
        <f t="shared" si="513"/>
        <v>137.5</v>
      </c>
      <c r="J8670" s="1">
        <v>18</v>
      </c>
      <c r="K8670" s="1">
        <v>25</v>
      </c>
      <c r="M8670" s="45"/>
      <c r="N8670" s="45"/>
      <c r="O8670" s="45"/>
      <c r="P8670" s="28"/>
      <c r="Q8670" s="28"/>
      <c r="R8670" s="25"/>
      <c r="Z8670"/>
    </row>
    <row r="8671" spans="1:26" x14ac:dyDescent="0.25">
      <c r="A8671" s="2" t="s">
        <v>6</v>
      </c>
      <c r="B8671" s="3">
        <v>2008</v>
      </c>
      <c r="C8671" s="3">
        <v>12</v>
      </c>
      <c r="D8671" s="3">
        <v>27</v>
      </c>
      <c r="E8671" s="3">
        <v>0</v>
      </c>
      <c r="F8671" s="42">
        <v>7.5</v>
      </c>
      <c r="G8671" s="8">
        <f t="shared" si="511"/>
        <v>18</v>
      </c>
      <c r="H8671" s="8">
        <f t="shared" si="512"/>
        <v>577.5</v>
      </c>
      <c r="I8671" s="8">
        <f t="shared" si="513"/>
        <v>144.375</v>
      </c>
      <c r="J8671" s="1">
        <v>18</v>
      </c>
      <c r="K8671" s="1">
        <v>25</v>
      </c>
      <c r="M8671" s="45"/>
      <c r="N8671" s="45"/>
      <c r="O8671" s="45"/>
      <c r="P8671" s="28"/>
      <c r="Q8671" s="28"/>
      <c r="R8671" s="25"/>
      <c r="Z8671"/>
    </row>
    <row r="8672" spans="1:26" x14ac:dyDescent="0.25">
      <c r="A8672" s="2" t="s">
        <v>6</v>
      </c>
      <c r="B8672" s="3">
        <v>2008</v>
      </c>
      <c r="C8672" s="3">
        <v>12</v>
      </c>
      <c r="D8672" s="3">
        <v>27</v>
      </c>
      <c r="E8672" s="3">
        <v>1</v>
      </c>
      <c r="F8672" s="42">
        <v>6.9</v>
      </c>
      <c r="G8672" s="8">
        <f t="shared" si="511"/>
        <v>18</v>
      </c>
      <c r="H8672" s="8">
        <f t="shared" si="512"/>
        <v>610.5</v>
      </c>
      <c r="I8672" s="8">
        <f t="shared" si="513"/>
        <v>152.625</v>
      </c>
      <c r="J8672" s="1">
        <v>18</v>
      </c>
      <c r="K8672" s="1">
        <v>25</v>
      </c>
      <c r="M8672" s="45"/>
      <c r="N8672" s="45"/>
      <c r="O8672" s="45"/>
      <c r="P8672" s="28"/>
      <c r="Q8672" s="28"/>
      <c r="R8672" s="25"/>
      <c r="Z8672"/>
    </row>
    <row r="8673" spans="1:26" x14ac:dyDescent="0.25">
      <c r="A8673" s="2" t="s">
        <v>6</v>
      </c>
      <c r="B8673" s="3">
        <v>2008</v>
      </c>
      <c r="C8673" s="3">
        <v>12</v>
      </c>
      <c r="D8673" s="3">
        <v>27</v>
      </c>
      <c r="E8673" s="3">
        <v>2</v>
      </c>
      <c r="F8673" s="42">
        <v>6</v>
      </c>
      <c r="G8673" s="8">
        <f t="shared" si="511"/>
        <v>18</v>
      </c>
      <c r="H8673" s="8">
        <f t="shared" si="512"/>
        <v>660</v>
      </c>
      <c r="I8673" s="8">
        <f t="shared" si="513"/>
        <v>165</v>
      </c>
      <c r="J8673" s="1">
        <v>18</v>
      </c>
      <c r="K8673" s="1">
        <v>25</v>
      </c>
      <c r="M8673" s="45"/>
      <c r="N8673" s="45"/>
      <c r="O8673" s="45"/>
      <c r="P8673" s="28"/>
      <c r="Q8673" s="28"/>
      <c r="R8673" s="25"/>
      <c r="Z8673"/>
    </row>
    <row r="8674" spans="1:26" x14ac:dyDescent="0.25">
      <c r="A8674" s="2" t="s">
        <v>6</v>
      </c>
      <c r="B8674" s="3">
        <v>2008</v>
      </c>
      <c r="C8674" s="3">
        <v>12</v>
      </c>
      <c r="D8674" s="3">
        <v>27</v>
      </c>
      <c r="E8674" s="3">
        <v>3</v>
      </c>
      <c r="F8674" s="42">
        <v>5</v>
      </c>
      <c r="G8674" s="8">
        <f t="shared" si="511"/>
        <v>18</v>
      </c>
      <c r="H8674" s="8">
        <f t="shared" si="512"/>
        <v>715</v>
      </c>
      <c r="I8674" s="8">
        <f t="shared" si="513"/>
        <v>178.75</v>
      </c>
      <c r="J8674" s="1">
        <v>18</v>
      </c>
      <c r="K8674" s="1">
        <v>25</v>
      </c>
      <c r="M8674" s="45"/>
      <c r="N8674" s="45"/>
      <c r="O8674" s="45"/>
      <c r="P8674" s="28"/>
      <c r="Q8674" s="28"/>
      <c r="R8674" s="25"/>
      <c r="Z8674"/>
    </row>
    <row r="8675" spans="1:26" x14ac:dyDescent="0.25">
      <c r="A8675" s="2" t="s">
        <v>6</v>
      </c>
      <c r="B8675" s="3">
        <v>2008</v>
      </c>
      <c r="C8675" s="3">
        <v>12</v>
      </c>
      <c r="D8675" s="3">
        <v>27</v>
      </c>
      <c r="E8675" s="3">
        <v>4</v>
      </c>
      <c r="F8675" s="42">
        <v>5</v>
      </c>
      <c r="G8675" s="8">
        <f t="shared" si="511"/>
        <v>18</v>
      </c>
      <c r="H8675" s="8">
        <f t="shared" si="512"/>
        <v>715</v>
      </c>
      <c r="I8675" s="8">
        <f t="shared" si="513"/>
        <v>178.75</v>
      </c>
      <c r="J8675" s="1">
        <v>18</v>
      </c>
      <c r="K8675" s="1">
        <v>25</v>
      </c>
      <c r="M8675" s="45"/>
      <c r="N8675" s="45"/>
      <c r="O8675" s="45"/>
      <c r="P8675" s="28"/>
      <c r="Q8675" s="28"/>
      <c r="R8675" s="25"/>
      <c r="Z8675"/>
    </row>
    <row r="8676" spans="1:26" x14ac:dyDescent="0.25">
      <c r="A8676" s="2" t="s">
        <v>6</v>
      </c>
      <c r="B8676" s="3">
        <v>2008</v>
      </c>
      <c r="C8676" s="3">
        <v>12</v>
      </c>
      <c r="D8676" s="3">
        <v>27</v>
      </c>
      <c r="E8676" s="3">
        <v>5</v>
      </c>
      <c r="F8676" s="42">
        <v>5.0999999999999996</v>
      </c>
      <c r="G8676" s="8">
        <f t="shared" si="511"/>
        <v>18</v>
      </c>
      <c r="H8676" s="8">
        <f t="shared" si="512"/>
        <v>709.5</v>
      </c>
      <c r="I8676" s="8">
        <f t="shared" si="513"/>
        <v>177.375</v>
      </c>
      <c r="J8676" s="1">
        <v>18</v>
      </c>
      <c r="K8676" s="1">
        <v>25</v>
      </c>
      <c r="M8676" s="45"/>
      <c r="N8676" s="45"/>
      <c r="O8676" s="45"/>
      <c r="P8676" s="28"/>
      <c r="Q8676" s="28"/>
      <c r="R8676" s="25"/>
      <c r="Z8676"/>
    </row>
    <row r="8677" spans="1:26" x14ac:dyDescent="0.25">
      <c r="A8677" s="2" t="s">
        <v>6</v>
      </c>
      <c r="B8677" s="3">
        <v>2008</v>
      </c>
      <c r="C8677" s="3">
        <v>12</v>
      </c>
      <c r="D8677" s="3">
        <v>27</v>
      </c>
      <c r="E8677" s="3">
        <v>6</v>
      </c>
      <c r="F8677" s="42">
        <v>4.9000000000000004</v>
      </c>
      <c r="G8677" s="8">
        <f t="shared" si="511"/>
        <v>18</v>
      </c>
      <c r="H8677" s="8">
        <f t="shared" si="512"/>
        <v>720.5</v>
      </c>
      <c r="I8677" s="8">
        <f t="shared" si="513"/>
        <v>180.125</v>
      </c>
      <c r="J8677" s="1">
        <v>18</v>
      </c>
      <c r="K8677" s="1">
        <v>25</v>
      </c>
      <c r="M8677" s="45"/>
      <c r="N8677" s="45"/>
      <c r="O8677" s="45"/>
      <c r="P8677" s="28"/>
      <c r="Q8677" s="28"/>
      <c r="R8677" s="25"/>
      <c r="Z8677"/>
    </row>
    <row r="8678" spans="1:26" x14ac:dyDescent="0.25">
      <c r="A8678" s="2" t="s">
        <v>6</v>
      </c>
      <c r="B8678" s="3">
        <v>2008</v>
      </c>
      <c r="C8678" s="3">
        <v>12</v>
      </c>
      <c r="D8678" s="3">
        <v>27</v>
      </c>
      <c r="E8678" s="3">
        <v>7</v>
      </c>
      <c r="F8678" s="42">
        <v>4.5999999999999996</v>
      </c>
      <c r="G8678" s="8">
        <f t="shared" si="511"/>
        <v>18</v>
      </c>
      <c r="H8678" s="8">
        <f t="shared" si="512"/>
        <v>737</v>
      </c>
      <c r="I8678" s="8">
        <f t="shared" si="513"/>
        <v>184.25</v>
      </c>
      <c r="J8678" s="1">
        <v>18</v>
      </c>
      <c r="K8678" s="1">
        <v>25</v>
      </c>
      <c r="M8678" s="45"/>
      <c r="N8678" s="45"/>
      <c r="O8678" s="45"/>
      <c r="P8678" s="28"/>
      <c r="Q8678" s="28"/>
      <c r="R8678" s="25"/>
      <c r="Z8678"/>
    </row>
    <row r="8679" spans="1:26" x14ac:dyDescent="0.25">
      <c r="A8679" s="2" t="s">
        <v>6</v>
      </c>
      <c r="B8679" s="3">
        <v>2008</v>
      </c>
      <c r="C8679" s="3">
        <v>12</v>
      </c>
      <c r="D8679" s="3">
        <v>27</v>
      </c>
      <c r="E8679" s="3">
        <v>8</v>
      </c>
      <c r="F8679" s="42">
        <v>4.2</v>
      </c>
      <c r="G8679" s="8">
        <f t="shared" si="511"/>
        <v>18</v>
      </c>
      <c r="H8679" s="8">
        <f t="shared" si="512"/>
        <v>759</v>
      </c>
      <c r="I8679" s="8">
        <f t="shared" si="513"/>
        <v>189.75</v>
      </c>
      <c r="J8679" s="1">
        <v>18</v>
      </c>
      <c r="K8679" s="1">
        <v>25</v>
      </c>
      <c r="M8679" s="45"/>
      <c r="N8679" s="45"/>
      <c r="O8679" s="45"/>
      <c r="P8679" s="28"/>
      <c r="Q8679" s="28"/>
      <c r="R8679" s="25"/>
      <c r="Z8679"/>
    </row>
    <row r="8680" spans="1:26" x14ac:dyDescent="0.25">
      <c r="A8680" s="2" t="s">
        <v>6</v>
      </c>
      <c r="B8680" s="3">
        <v>2008</v>
      </c>
      <c r="C8680" s="3">
        <v>12</v>
      </c>
      <c r="D8680" s="3">
        <v>27</v>
      </c>
      <c r="E8680" s="3">
        <v>9</v>
      </c>
      <c r="F8680" s="42">
        <v>4.0999999999999996</v>
      </c>
      <c r="G8680" s="8">
        <f t="shared" si="511"/>
        <v>18</v>
      </c>
      <c r="H8680" s="8">
        <f t="shared" si="512"/>
        <v>764.5</v>
      </c>
      <c r="I8680" s="8">
        <f t="shared" si="513"/>
        <v>191.125</v>
      </c>
      <c r="J8680" s="1">
        <v>18</v>
      </c>
      <c r="K8680" s="1">
        <v>25</v>
      </c>
      <c r="M8680" s="45"/>
      <c r="N8680" s="45"/>
      <c r="O8680" s="45"/>
      <c r="P8680" s="28"/>
      <c r="Q8680" s="28"/>
      <c r="R8680" s="25"/>
      <c r="Z8680"/>
    </row>
    <row r="8681" spans="1:26" x14ac:dyDescent="0.25">
      <c r="A8681" s="2" t="s">
        <v>6</v>
      </c>
      <c r="B8681" s="3">
        <v>2008</v>
      </c>
      <c r="C8681" s="3">
        <v>12</v>
      </c>
      <c r="D8681" s="3">
        <v>27</v>
      </c>
      <c r="E8681" s="3">
        <v>10</v>
      </c>
      <c r="F8681" s="42">
        <v>4.2</v>
      </c>
      <c r="G8681" s="8">
        <f t="shared" si="511"/>
        <v>18</v>
      </c>
      <c r="H8681" s="8">
        <f t="shared" si="512"/>
        <v>759</v>
      </c>
      <c r="I8681" s="8">
        <f t="shared" si="513"/>
        <v>189.75</v>
      </c>
      <c r="J8681" s="1">
        <v>18</v>
      </c>
      <c r="K8681" s="1">
        <v>25</v>
      </c>
      <c r="M8681" s="45"/>
      <c r="N8681" s="45"/>
      <c r="O8681" s="45"/>
      <c r="P8681" s="28"/>
      <c r="Q8681" s="28"/>
      <c r="R8681" s="25"/>
      <c r="Z8681"/>
    </row>
    <row r="8682" spans="1:26" x14ac:dyDescent="0.25">
      <c r="A8682" s="2" t="s">
        <v>6</v>
      </c>
      <c r="B8682" s="3">
        <v>2008</v>
      </c>
      <c r="C8682" s="3">
        <v>12</v>
      </c>
      <c r="D8682" s="3">
        <v>27</v>
      </c>
      <c r="E8682" s="3">
        <v>11</v>
      </c>
      <c r="F8682" s="42">
        <v>4.5</v>
      </c>
      <c r="G8682" s="8">
        <f t="shared" si="511"/>
        <v>18</v>
      </c>
      <c r="H8682" s="8">
        <f t="shared" si="512"/>
        <v>742.5</v>
      </c>
      <c r="I8682" s="8">
        <f t="shared" si="513"/>
        <v>185.625</v>
      </c>
      <c r="J8682" s="1">
        <v>18</v>
      </c>
      <c r="K8682" s="1">
        <v>25</v>
      </c>
      <c r="M8682" s="45"/>
      <c r="N8682" s="45"/>
      <c r="O8682" s="45"/>
      <c r="P8682" s="28"/>
      <c r="Q8682" s="28"/>
      <c r="R8682" s="25"/>
      <c r="Z8682"/>
    </row>
    <row r="8683" spans="1:26" x14ac:dyDescent="0.25">
      <c r="A8683" s="2" t="s">
        <v>6</v>
      </c>
      <c r="B8683" s="3">
        <v>2008</v>
      </c>
      <c r="C8683" s="3">
        <v>12</v>
      </c>
      <c r="D8683" s="3">
        <v>27</v>
      </c>
      <c r="E8683" s="3">
        <v>12</v>
      </c>
      <c r="F8683" s="42">
        <v>6.9</v>
      </c>
      <c r="G8683" s="8">
        <f t="shared" si="511"/>
        <v>18</v>
      </c>
      <c r="H8683" s="8">
        <f t="shared" si="512"/>
        <v>610.5</v>
      </c>
      <c r="I8683" s="8">
        <f t="shared" si="513"/>
        <v>152.625</v>
      </c>
      <c r="J8683" s="1">
        <v>18</v>
      </c>
      <c r="K8683" s="1">
        <v>25</v>
      </c>
      <c r="M8683" s="45"/>
      <c r="N8683" s="45"/>
      <c r="O8683" s="45"/>
      <c r="P8683" s="28"/>
      <c r="Q8683" s="28"/>
      <c r="R8683" s="25"/>
      <c r="Z8683"/>
    </row>
    <row r="8684" spans="1:26" x14ac:dyDescent="0.25">
      <c r="A8684" s="2" t="s">
        <v>6</v>
      </c>
      <c r="B8684" s="3">
        <v>2008</v>
      </c>
      <c r="C8684" s="3">
        <v>12</v>
      </c>
      <c r="D8684" s="3">
        <v>27</v>
      </c>
      <c r="E8684" s="3">
        <v>13</v>
      </c>
      <c r="F8684" s="42">
        <v>6.7</v>
      </c>
      <c r="G8684" s="8">
        <f t="shared" si="511"/>
        <v>18</v>
      </c>
      <c r="H8684" s="8">
        <f t="shared" si="512"/>
        <v>621.5</v>
      </c>
      <c r="I8684" s="8">
        <f t="shared" si="513"/>
        <v>155.375</v>
      </c>
      <c r="J8684" s="1">
        <v>18</v>
      </c>
      <c r="K8684" s="1">
        <v>25</v>
      </c>
      <c r="M8684" s="45"/>
      <c r="N8684" s="45"/>
      <c r="O8684" s="45"/>
      <c r="P8684" s="28"/>
      <c r="Q8684" s="28"/>
      <c r="R8684" s="25"/>
      <c r="Z8684"/>
    </row>
    <row r="8685" spans="1:26" x14ac:dyDescent="0.25">
      <c r="A8685" s="2" t="s">
        <v>6</v>
      </c>
      <c r="B8685" s="3">
        <v>2008</v>
      </c>
      <c r="C8685" s="3">
        <v>12</v>
      </c>
      <c r="D8685" s="3">
        <v>27</v>
      </c>
      <c r="E8685" s="3">
        <v>14</v>
      </c>
      <c r="F8685" s="42">
        <v>6.7</v>
      </c>
      <c r="G8685" s="8">
        <f t="shared" si="511"/>
        <v>18</v>
      </c>
      <c r="H8685" s="8">
        <f t="shared" si="512"/>
        <v>621.5</v>
      </c>
      <c r="I8685" s="8">
        <f t="shared" si="513"/>
        <v>155.375</v>
      </c>
      <c r="J8685" s="1">
        <v>18</v>
      </c>
      <c r="K8685" s="1">
        <v>25</v>
      </c>
      <c r="M8685" s="45"/>
      <c r="N8685" s="45"/>
      <c r="O8685" s="45"/>
      <c r="P8685" s="28"/>
      <c r="Q8685" s="28"/>
      <c r="R8685" s="25"/>
      <c r="Z8685"/>
    </row>
    <row r="8686" spans="1:26" x14ac:dyDescent="0.25">
      <c r="A8686" s="2" t="s">
        <v>6</v>
      </c>
      <c r="B8686" s="3">
        <v>2008</v>
      </c>
      <c r="C8686" s="3">
        <v>12</v>
      </c>
      <c r="D8686" s="3">
        <v>27</v>
      </c>
      <c r="E8686" s="3">
        <v>15</v>
      </c>
      <c r="F8686" s="42">
        <v>6.9</v>
      </c>
      <c r="G8686" s="8">
        <f t="shared" si="511"/>
        <v>18</v>
      </c>
      <c r="H8686" s="8">
        <f t="shared" si="512"/>
        <v>610.5</v>
      </c>
      <c r="I8686" s="8">
        <f t="shared" si="513"/>
        <v>152.625</v>
      </c>
      <c r="J8686" s="1">
        <v>18</v>
      </c>
      <c r="K8686" s="1">
        <v>25</v>
      </c>
      <c r="M8686" s="45"/>
      <c r="N8686" s="45"/>
      <c r="O8686" s="45"/>
      <c r="P8686" s="28"/>
      <c r="Q8686" s="28"/>
      <c r="R8686" s="25"/>
      <c r="Z8686"/>
    </row>
    <row r="8687" spans="1:26" x14ac:dyDescent="0.25">
      <c r="A8687" s="2" t="s">
        <v>6</v>
      </c>
      <c r="B8687" s="3">
        <v>2008</v>
      </c>
      <c r="C8687" s="3">
        <v>12</v>
      </c>
      <c r="D8687" s="3">
        <v>27</v>
      </c>
      <c r="E8687" s="3">
        <v>16</v>
      </c>
      <c r="F8687" s="42">
        <v>7.2</v>
      </c>
      <c r="G8687" s="8">
        <f t="shared" si="511"/>
        <v>18</v>
      </c>
      <c r="H8687" s="8">
        <f t="shared" si="512"/>
        <v>594</v>
      </c>
      <c r="I8687" s="8">
        <f t="shared" si="513"/>
        <v>148.5</v>
      </c>
      <c r="J8687" s="1">
        <v>18</v>
      </c>
      <c r="K8687" s="1">
        <v>25</v>
      </c>
      <c r="M8687" s="45"/>
      <c r="N8687" s="45"/>
      <c r="O8687" s="45"/>
      <c r="P8687" s="28"/>
      <c r="Q8687" s="28"/>
      <c r="R8687" s="25"/>
      <c r="Z8687"/>
    </row>
    <row r="8688" spans="1:26" x14ac:dyDescent="0.25">
      <c r="A8688" s="2" t="s">
        <v>6</v>
      </c>
      <c r="B8688" s="3">
        <v>2008</v>
      </c>
      <c r="C8688" s="3">
        <v>12</v>
      </c>
      <c r="D8688" s="3">
        <v>27</v>
      </c>
      <c r="E8688" s="3">
        <v>17</v>
      </c>
      <c r="F8688" s="42">
        <v>7.7</v>
      </c>
      <c r="G8688" s="8">
        <f t="shared" si="511"/>
        <v>18</v>
      </c>
      <c r="H8688" s="8">
        <f t="shared" si="512"/>
        <v>566.5</v>
      </c>
      <c r="I8688" s="8">
        <f t="shared" si="513"/>
        <v>141.625</v>
      </c>
      <c r="J8688" s="1">
        <v>18</v>
      </c>
      <c r="K8688" s="1">
        <v>25</v>
      </c>
      <c r="M8688" s="45"/>
      <c r="N8688" s="45"/>
      <c r="O8688" s="45"/>
      <c r="P8688" s="28"/>
      <c r="Q8688" s="28"/>
      <c r="R8688" s="25"/>
      <c r="Z8688"/>
    </row>
    <row r="8689" spans="1:26" x14ac:dyDescent="0.25">
      <c r="A8689" s="2" t="s">
        <v>6</v>
      </c>
      <c r="B8689" s="3">
        <v>2008</v>
      </c>
      <c r="C8689" s="3">
        <v>12</v>
      </c>
      <c r="D8689" s="3">
        <v>27</v>
      </c>
      <c r="E8689" s="3">
        <v>18</v>
      </c>
      <c r="F8689" s="42">
        <v>8.1</v>
      </c>
      <c r="G8689" s="8">
        <f t="shared" si="511"/>
        <v>18</v>
      </c>
      <c r="H8689" s="8">
        <f t="shared" si="512"/>
        <v>544.5</v>
      </c>
      <c r="I8689" s="8">
        <f t="shared" si="513"/>
        <v>136.125</v>
      </c>
      <c r="J8689" s="1">
        <v>18</v>
      </c>
      <c r="K8689" s="1">
        <v>25</v>
      </c>
      <c r="M8689" s="45"/>
      <c r="N8689" s="45"/>
      <c r="O8689" s="45"/>
      <c r="P8689" s="28"/>
      <c r="Q8689" s="28"/>
      <c r="R8689" s="25"/>
      <c r="Z8689"/>
    </row>
    <row r="8690" spans="1:26" x14ac:dyDescent="0.25">
      <c r="A8690" s="2" t="s">
        <v>6</v>
      </c>
      <c r="B8690" s="3">
        <v>2008</v>
      </c>
      <c r="C8690" s="3">
        <v>12</v>
      </c>
      <c r="D8690" s="3">
        <v>27</v>
      </c>
      <c r="E8690" s="3">
        <v>19</v>
      </c>
      <c r="F8690" s="42">
        <v>8.5</v>
      </c>
      <c r="G8690" s="8">
        <f t="shared" si="511"/>
        <v>18</v>
      </c>
      <c r="H8690" s="8">
        <f t="shared" si="512"/>
        <v>522.5</v>
      </c>
      <c r="I8690" s="8">
        <f t="shared" si="513"/>
        <v>130.625</v>
      </c>
      <c r="J8690" s="1">
        <v>18</v>
      </c>
      <c r="K8690" s="1">
        <v>25</v>
      </c>
      <c r="M8690" s="45"/>
      <c r="N8690" s="45"/>
      <c r="O8690" s="45"/>
      <c r="P8690" s="28"/>
      <c r="Q8690" s="28"/>
      <c r="R8690" s="25"/>
      <c r="Z8690"/>
    </row>
    <row r="8691" spans="1:26" x14ac:dyDescent="0.25">
      <c r="A8691" s="2" t="s">
        <v>6</v>
      </c>
      <c r="B8691" s="3">
        <v>2008</v>
      </c>
      <c r="C8691" s="3">
        <v>12</v>
      </c>
      <c r="D8691" s="3">
        <v>27</v>
      </c>
      <c r="E8691" s="3">
        <v>20</v>
      </c>
      <c r="F8691" s="42">
        <v>8.9</v>
      </c>
      <c r="G8691" s="8">
        <f t="shared" si="511"/>
        <v>18</v>
      </c>
      <c r="H8691" s="8">
        <f t="shared" si="512"/>
        <v>500.5</v>
      </c>
      <c r="I8691" s="8">
        <f t="shared" si="513"/>
        <v>125.125</v>
      </c>
      <c r="J8691" s="1">
        <v>18</v>
      </c>
      <c r="K8691" s="1">
        <v>25</v>
      </c>
      <c r="M8691" s="45"/>
      <c r="N8691" s="45"/>
      <c r="O8691" s="45"/>
      <c r="P8691" s="28"/>
      <c r="Q8691" s="28"/>
      <c r="R8691" s="25"/>
      <c r="Z8691"/>
    </row>
    <row r="8692" spans="1:26" x14ac:dyDescent="0.25">
      <c r="A8692" s="2" t="s">
        <v>6</v>
      </c>
      <c r="B8692" s="3">
        <v>2008</v>
      </c>
      <c r="C8692" s="3">
        <v>12</v>
      </c>
      <c r="D8692" s="3">
        <v>27</v>
      </c>
      <c r="E8692" s="3">
        <v>21</v>
      </c>
      <c r="F8692" s="42">
        <v>10.7</v>
      </c>
      <c r="G8692" s="8">
        <f t="shared" si="511"/>
        <v>18</v>
      </c>
      <c r="H8692" s="8">
        <f t="shared" si="512"/>
        <v>401.50000000000006</v>
      </c>
      <c r="I8692" s="8">
        <f t="shared" si="513"/>
        <v>100.37500000000001</v>
      </c>
      <c r="J8692" s="1">
        <v>18</v>
      </c>
      <c r="K8692" s="1">
        <v>25</v>
      </c>
      <c r="M8692" s="45"/>
      <c r="N8692" s="45"/>
      <c r="O8692" s="45"/>
      <c r="P8692" s="28"/>
      <c r="Q8692" s="28"/>
      <c r="R8692" s="25"/>
      <c r="Z8692"/>
    </row>
    <row r="8693" spans="1:26" x14ac:dyDescent="0.25">
      <c r="A8693" s="2" t="s">
        <v>6</v>
      </c>
      <c r="B8693" s="3">
        <v>2008</v>
      </c>
      <c r="C8693" s="3">
        <v>12</v>
      </c>
      <c r="D8693" s="3">
        <v>27</v>
      </c>
      <c r="E8693" s="3">
        <v>22</v>
      </c>
      <c r="F8693" s="42">
        <v>11.2</v>
      </c>
      <c r="G8693" s="8">
        <f t="shared" si="511"/>
        <v>18</v>
      </c>
      <c r="H8693" s="8">
        <f t="shared" si="512"/>
        <v>374.00000000000006</v>
      </c>
      <c r="I8693" s="8">
        <f t="shared" si="513"/>
        <v>93.500000000000014</v>
      </c>
      <c r="J8693" s="1">
        <v>18</v>
      </c>
      <c r="K8693" s="1">
        <v>25</v>
      </c>
      <c r="M8693" s="45"/>
      <c r="N8693" s="45"/>
      <c r="O8693" s="45"/>
      <c r="P8693" s="28"/>
      <c r="Q8693" s="28"/>
      <c r="R8693" s="25"/>
      <c r="Z8693"/>
    </row>
    <row r="8694" spans="1:26" x14ac:dyDescent="0.25">
      <c r="A8694" s="2" t="s">
        <v>6</v>
      </c>
      <c r="B8694" s="3">
        <v>2008</v>
      </c>
      <c r="C8694" s="3">
        <v>12</v>
      </c>
      <c r="D8694" s="3">
        <v>27</v>
      </c>
      <c r="E8694" s="3">
        <v>23</v>
      </c>
      <c r="F8694" s="42">
        <v>11.3</v>
      </c>
      <c r="G8694" s="8">
        <f t="shared" si="511"/>
        <v>18</v>
      </c>
      <c r="H8694" s="8">
        <f t="shared" si="512"/>
        <v>368.49999999999994</v>
      </c>
      <c r="I8694" s="8">
        <f t="shared" si="513"/>
        <v>92.124999999999986</v>
      </c>
      <c r="J8694" s="1">
        <v>18</v>
      </c>
      <c r="K8694" s="1">
        <v>25</v>
      </c>
      <c r="M8694" s="45"/>
      <c r="N8694" s="45"/>
      <c r="O8694" s="45"/>
      <c r="P8694" s="28"/>
      <c r="Q8694" s="28"/>
      <c r="R8694" s="25"/>
      <c r="Z8694"/>
    </row>
    <row r="8695" spans="1:26" x14ac:dyDescent="0.25">
      <c r="A8695" s="2" t="s">
        <v>6</v>
      </c>
      <c r="B8695" s="3">
        <v>2008</v>
      </c>
      <c r="C8695" s="3">
        <v>12</v>
      </c>
      <c r="D8695" s="3">
        <v>28</v>
      </c>
      <c r="E8695" s="3">
        <v>0</v>
      </c>
      <c r="F8695" s="42">
        <v>11.3</v>
      </c>
      <c r="G8695" s="8">
        <f t="shared" si="511"/>
        <v>18</v>
      </c>
      <c r="H8695" s="8">
        <f t="shared" si="512"/>
        <v>368.49999999999994</v>
      </c>
      <c r="I8695" s="8">
        <f t="shared" si="513"/>
        <v>92.124999999999986</v>
      </c>
      <c r="J8695" s="1">
        <v>18</v>
      </c>
      <c r="K8695" s="1">
        <v>25</v>
      </c>
      <c r="M8695" s="45"/>
      <c r="N8695" s="45"/>
      <c r="O8695" s="45"/>
      <c r="P8695" s="28"/>
      <c r="Q8695" s="28"/>
      <c r="R8695" s="25"/>
      <c r="Z8695"/>
    </row>
    <row r="8696" spans="1:26" x14ac:dyDescent="0.25">
      <c r="A8696" s="2" t="s">
        <v>6</v>
      </c>
      <c r="B8696" s="3">
        <v>2008</v>
      </c>
      <c r="C8696" s="3">
        <v>12</v>
      </c>
      <c r="D8696" s="3">
        <v>28</v>
      </c>
      <c r="E8696" s="3">
        <v>1</v>
      </c>
      <c r="F8696" s="42">
        <v>11.3</v>
      </c>
      <c r="G8696" s="8">
        <f t="shared" si="511"/>
        <v>18</v>
      </c>
      <c r="H8696" s="8">
        <f t="shared" si="512"/>
        <v>368.49999999999994</v>
      </c>
      <c r="I8696" s="8">
        <f t="shared" si="513"/>
        <v>92.124999999999986</v>
      </c>
      <c r="J8696" s="1">
        <v>18</v>
      </c>
      <c r="K8696" s="1">
        <v>25</v>
      </c>
      <c r="M8696" s="45"/>
      <c r="N8696" s="45"/>
      <c r="O8696" s="45"/>
      <c r="P8696" s="28"/>
      <c r="Q8696" s="28"/>
      <c r="R8696" s="25"/>
      <c r="Z8696"/>
    </row>
    <row r="8697" spans="1:26" x14ac:dyDescent="0.25">
      <c r="A8697" s="2" t="s">
        <v>6</v>
      </c>
      <c r="B8697" s="3">
        <v>2008</v>
      </c>
      <c r="C8697" s="3">
        <v>12</v>
      </c>
      <c r="D8697" s="3">
        <v>28</v>
      </c>
      <c r="E8697" s="3">
        <v>2</v>
      </c>
      <c r="F8697" s="42">
        <v>11.4</v>
      </c>
      <c r="G8697" s="8">
        <f t="shared" si="511"/>
        <v>18</v>
      </c>
      <c r="H8697" s="8">
        <f t="shared" si="512"/>
        <v>363</v>
      </c>
      <c r="I8697" s="8">
        <f t="shared" si="513"/>
        <v>90.75</v>
      </c>
      <c r="J8697" s="1">
        <v>18</v>
      </c>
      <c r="K8697" s="1">
        <v>25</v>
      </c>
      <c r="M8697" s="45"/>
      <c r="N8697" s="45"/>
      <c r="O8697" s="45"/>
      <c r="P8697" s="28"/>
      <c r="Q8697" s="28"/>
      <c r="R8697" s="25"/>
      <c r="Z8697"/>
    </row>
    <row r="8698" spans="1:26" x14ac:dyDescent="0.25">
      <c r="A8698" s="2" t="s">
        <v>6</v>
      </c>
      <c r="B8698" s="3">
        <v>2008</v>
      </c>
      <c r="C8698" s="3">
        <v>12</v>
      </c>
      <c r="D8698" s="3">
        <v>28</v>
      </c>
      <c r="E8698" s="3">
        <v>3</v>
      </c>
      <c r="F8698" s="42">
        <v>11.6</v>
      </c>
      <c r="G8698" s="8">
        <f t="shared" si="511"/>
        <v>18</v>
      </c>
      <c r="H8698" s="8">
        <f t="shared" si="512"/>
        <v>352</v>
      </c>
      <c r="I8698" s="8">
        <f t="shared" si="513"/>
        <v>88</v>
      </c>
      <c r="J8698" s="1">
        <v>18</v>
      </c>
      <c r="K8698" s="1">
        <v>25</v>
      </c>
      <c r="M8698" s="45"/>
      <c r="N8698" s="45"/>
      <c r="O8698" s="45"/>
      <c r="P8698" s="28"/>
      <c r="Q8698" s="28"/>
      <c r="R8698" s="25"/>
      <c r="Z8698"/>
    </row>
    <row r="8699" spans="1:26" x14ac:dyDescent="0.25">
      <c r="A8699" s="2" t="s">
        <v>6</v>
      </c>
      <c r="B8699" s="3">
        <v>2008</v>
      </c>
      <c r="C8699" s="3">
        <v>12</v>
      </c>
      <c r="D8699" s="3">
        <v>28</v>
      </c>
      <c r="E8699" s="3">
        <v>4</v>
      </c>
      <c r="F8699" s="42">
        <v>12.5</v>
      </c>
      <c r="G8699" s="8">
        <f t="shared" si="511"/>
        <v>18</v>
      </c>
      <c r="H8699" s="8">
        <f t="shared" si="512"/>
        <v>302.5</v>
      </c>
      <c r="I8699" s="8">
        <f t="shared" si="513"/>
        <v>75.625</v>
      </c>
      <c r="J8699" s="1">
        <v>18</v>
      </c>
      <c r="K8699" s="1">
        <v>25</v>
      </c>
      <c r="M8699" s="45"/>
      <c r="N8699" s="45"/>
      <c r="O8699" s="45"/>
      <c r="P8699" s="28"/>
      <c r="Q8699" s="28"/>
      <c r="R8699" s="25"/>
      <c r="Z8699"/>
    </row>
    <row r="8700" spans="1:26" x14ac:dyDescent="0.25">
      <c r="A8700" s="2" t="s">
        <v>6</v>
      </c>
      <c r="B8700" s="3">
        <v>2008</v>
      </c>
      <c r="C8700" s="3">
        <v>12</v>
      </c>
      <c r="D8700" s="3">
        <v>28</v>
      </c>
      <c r="E8700" s="3">
        <v>5</v>
      </c>
      <c r="F8700" s="42">
        <v>13.5</v>
      </c>
      <c r="G8700" s="8">
        <f t="shared" si="511"/>
        <v>18</v>
      </c>
      <c r="H8700" s="8">
        <f t="shared" si="512"/>
        <v>247.5</v>
      </c>
      <c r="I8700" s="8">
        <f t="shared" si="513"/>
        <v>61.875</v>
      </c>
      <c r="J8700" s="1">
        <v>18</v>
      </c>
      <c r="K8700" s="1">
        <v>25</v>
      </c>
      <c r="M8700" s="45"/>
      <c r="N8700" s="45"/>
      <c r="O8700" s="45"/>
      <c r="P8700" s="28"/>
      <c r="Q8700" s="28"/>
      <c r="R8700" s="25"/>
      <c r="Z8700"/>
    </row>
    <row r="8701" spans="1:26" x14ac:dyDescent="0.25">
      <c r="A8701" s="2" t="s">
        <v>6</v>
      </c>
      <c r="B8701" s="3">
        <v>2008</v>
      </c>
      <c r="C8701" s="3">
        <v>12</v>
      </c>
      <c r="D8701" s="3">
        <v>28</v>
      </c>
      <c r="E8701" s="3">
        <v>6</v>
      </c>
      <c r="F8701" s="42">
        <v>13.4</v>
      </c>
      <c r="G8701" s="8">
        <f t="shared" si="511"/>
        <v>18</v>
      </c>
      <c r="H8701" s="8">
        <f t="shared" si="512"/>
        <v>252.99999999999997</v>
      </c>
      <c r="I8701" s="8">
        <f t="shared" si="513"/>
        <v>63.249999999999993</v>
      </c>
      <c r="J8701" s="1">
        <v>18</v>
      </c>
      <c r="K8701" s="1">
        <v>25</v>
      </c>
      <c r="M8701" s="45"/>
      <c r="N8701" s="45"/>
      <c r="O8701" s="45"/>
      <c r="P8701" s="28"/>
      <c r="Q8701" s="28"/>
      <c r="R8701" s="25"/>
      <c r="Z8701"/>
    </row>
    <row r="8702" spans="1:26" x14ac:dyDescent="0.25">
      <c r="A8702" s="2" t="s">
        <v>6</v>
      </c>
      <c r="B8702" s="3">
        <v>2008</v>
      </c>
      <c r="C8702" s="3">
        <v>12</v>
      </c>
      <c r="D8702" s="3">
        <v>28</v>
      </c>
      <c r="E8702" s="3">
        <v>7</v>
      </c>
      <c r="F8702" s="42">
        <v>13.4</v>
      </c>
      <c r="G8702" s="8">
        <f t="shared" si="511"/>
        <v>18</v>
      </c>
      <c r="H8702" s="8">
        <f t="shared" si="512"/>
        <v>252.99999999999997</v>
      </c>
      <c r="I8702" s="8">
        <f t="shared" si="513"/>
        <v>63.249999999999993</v>
      </c>
      <c r="J8702" s="1">
        <v>18</v>
      </c>
      <c r="K8702" s="1">
        <v>25</v>
      </c>
      <c r="M8702" s="45"/>
      <c r="N8702" s="45"/>
      <c r="O8702" s="45"/>
      <c r="P8702" s="28"/>
      <c r="Q8702" s="28"/>
      <c r="R8702" s="25"/>
      <c r="Z8702"/>
    </row>
    <row r="8703" spans="1:26" x14ac:dyDescent="0.25">
      <c r="A8703" s="2" t="s">
        <v>6</v>
      </c>
      <c r="B8703" s="3">
        <v>2008</v>
      </c>
      <c r="C8703" s="3">
        <v>12</v>
      </c>
      <c r="D8703" s="3">
        <v>28</v>
      </c>
      <c r="E8703" s="3">
        <v>8</v>
      </c>
      <c r="F8703" s="42">
        <v>13.6</v>
      </c>
      <c r="G8703" s="8">
        <f t="shared" si="511"/>
        <v>18</v>
      </c>
      <c r="H8703" s="8">
        <f t="shared" si="512"/>
        <v>242.00000000000003</v>
      </c>
      <c r="I8703" s="8">
        <f t="shared" si="513"/>
        <v>60.500000000000007</v>
      </c>
      <c r="J8703" s="1">
        <v>18</v>
      </c>
      <c r="K8703" s="1">
        <v>25</v>
      </c>
      <c r="M8703" s="45"/>
      <c r="N8703" s="45"/>
      <c r="O8703" s="45"/>
      <c r="P8703" s="28"/>
      <c r="Q8703" s="28"/>
      <c r="R8703" s="25"/>
      <c r="Z8703"/>
    </row>
    <row r="8704" spans="1:26" x14ac:dyDescent="0.25">
      <c r="A8704" s="2" t="s">
        <v>6</v>
      </c>
      <c r="B8704" s="3">
        <v>2008</v>
      </c>
      <c r="C8704" s="3">
        <v>12</v>
      </c>
      <c r="D8704" s="3">
        <v>28</v>
      </c>
      <c r="E8704" s="3">
        <v>9</v>
      </c>
      <c r="F8704" s="42">
        <v>13.4</v>
      </c>
      <c r="G8704" s="8">
        <f t="shared" si="511"/>
        <v>18</v>
      </c>
      <c r="H8704" s="8">
        <f t="shared" si="512"/>
        <v>252.99999999999997</v>
      </c>
      <c r="I8704" s="8">
        <f t="shared" si="513"/>
        <v>63.249999999999993</v>
      </c>
      <c r="J8704" s="1">
        <v>18</v>
      </c>
      <c r="K8704" s="1">
        <v>25</v>
      </c>
      <c r="M8704" s="45"/>
      <c r="N8704" s="45"/>
      <c r="O8704" s="45"/>
      <c r="P8704" s="28"/>
      <c r="Q8704" s="28"/>
      <c r="R8704" s="25"/>
      <c r="Z8704"/>
    </row>
    <row r="8705" spans="1:26" x14ac:dyDescent="0.25">
      <c r="A8705" s="2" t="s">
        <v>6</v>
      </c>
      <c r="B8705" s="3">
        <v>2008</v>
      </c>
      <c r="C8705" s="3">
        <v>12</v>
      </c>
      <c r="D8705" s="3">
        <v>28</v>
      </c>
      <c r="E8705" s="3">
        <v>10</v>
      </c>
      <c r="F8705" s="42">
        <v>13.2</v>
      </c>
      <c r="G8705" s="8">
        <f t="shared" si="511"/>
        <v>18</v>
      </c>
      <c r="H8705" s="8">
        <f t="shared" si="512"/>
        <v>264.00000000000006</v>
      </c>
      <c r="I8705" s="8">
        <f t="shared" si="513"/>
        <v>66.000000000000014</v>
      </c>
      <c r="J8705" s="1">
        <v>18</v>
      </c>
      <c r="K8705" s="1">
        <v>25</v>
      </c>
      <c r="M8705" s="45"/>
      <c r="N8705" s="45"/>
      <c r="O8705" s="45"/>
      <c r="P8705" s="28"/>
      <c r="Q8705" s="28"/>
      <c r="R8705" s="25"/>
      <c r="Z8705"/>
    </row>
    <row r="8706" spans="1:26" x14ac:dyDescent="0.25">
      <c r="A8706" s="2" t="s">
        <v>6</v>
      </c>
      <c r="B8706" s="3">
        <v>2008</v>
      </c>
      <c r="C8706" s="3">
        <v>12</v>
      </c>
      <c r="D8706" s="3">
        <v>28</v>
      </c>
      <c r="E8706" s="3">
        <v>11</v>
      </c>
      <c r="F8706" s="42">
        <v>13</v>
      </c>
      <c r="G8706" s="8">
        <f t="shared" si="511"/>
        <v>18</v>
      </c>
      <c r="H8706" s="8">
        <f t="shared" si="512"/>
        <v>275</v>
      </c>
      <c r="I8706" s="8">
        <f t="shared" si="513"/>
        <v>68.75</v>
      </c>
      <c r="J8706" s="1">
        <v>18</v>
      </c>
      <c r="K8706" s="1">
        <v>25</v>
      </c>
      <c r="M8706" s="45"/>
      <c r="N8706" s="45"/>
      <c r="O8706" s="45"/>
      <c r="P8706" s="28"/>
      <c r="Q8706" s="28"/>
      <c r="R8706" s="25"/>
      <c r="Z8706"/>
    </row>
    <row r="8707" spans="1:26" x14ac:dyDescent="0.25">
      <c r="A8707" s="2" t="s">
        <v>6</v>
      </c>
      <c r="B8707" s="3">
        <v>2008</v>
      </c>
      <c r="C8707" s="3">
        <v>12</v>
      </c>
      <c r="D8707" s="3">
        <v>28</v>
      </c>
      <c r="E8707" s="3">
        <v>12</v>
      </c>
      <c r="F8707" s="42">
        <v>11.8</v>
      </c>
      <c r="G8707" s="8">
        <f t="shared" si="511"/>
        <v>18</v>
      </c>
      <c r="H8707" s="8">
        <f t="shared" si="512"/>
        <v>340.99999999999994</v>
      </c>
      <c r="I8707" s="8">
        <f t="shared" si="513"/>
        <v>85.249999999999986</v>
      </c>
      <c r="J8707" s="1">
        <v>18</v>
      </c>
      <c r="K8707" s="1">
        <v>25</v>
      </c>
      <c r="M8707" s="45"/>
      <c r="N8707" s="45"/>
      <c r="O8707" s="45"/>
      <c r="P8707" s="28"/>
      <c r="Q8707" s="28"/>
      <c r="R8707" s="25"/>
      <c r="Z8707"/>
    </row>
    <row r="8708" spans="1:26" x14ac:dyDescent="0.25">
      <c r="A8708" s="2" t="s">
        <v>6</v>
      </c>
      <c r="B8708" s="3">
        <v>2008</v>
      </c>
      <c r="C8708" s="3">
        <v>12</v>
      </c>
      <c r="D8708" s="3">
        <v>28</v>
      </c>
      <c r="E8708" s="3">
        <v>13</v>
      </c>
      <c r="F8708" s="42">
        <v>12.2</v>
      </c>
      <c r="G8708" s="8">
        <f t="shared" si="511"/>
        <v>18</v>
      </c>
      <c r="H8708" s="8">
        <f t="shared" si="512"/>
        <v>319.00000000000006</v>
      </c>
      <c r="I8708" s="8">
        <f t="shared" si="513"/>
        <v>79.750000000000014</v>
      </c>
      <c r="J8708" s="1">
        <v>18</v>
      </c>
      <c r="K8708" s="1">
        <v>25</v>
      </c>
      <c r="M8708" s="45"/>
      <c r="N8708" s="45"/>
      <c r="O8708" s="45"/>
      <c r="P8708" s="28"/>
      <c r="Q8708" s="28"/>
      <c r="R8708" s="25"/>
      <c r="Z8708"/>
    </row>
    <row r="8709" spans="1:26" x14ac:dyDescent="0.25">
      <c r="A8709" s="2" t="s">
        <v>6</v>
      </c>
      <c r="B8709" s="3">
        <v>2008</v>
      </c>
      <c r="C8709" s="3">
        <v>12</v>
      </c>
      <c r="D8709" s="3">
        <v>28</v>
      </c>
      <c r="E8709" s="3">
        <v>14</v>
      </c>
      <c r="F8709" s="42">
        <v>12.6</v>
      </c>
      <c r="G8709" s="8">
        <f t="shared" si="511"/>
        <v>18</v>
      </c>
      <c r="H8709" s="8">
        <f t="shared" si="512"/>
        <v>297</v>
      </c>
      <c r="I8709" s="8">
        <f t="shared" si="513"/>
        <v>74.25</v>
      </c>
      <c r="J8709" s="1">
        <v>18</v>
      </c>
      <c r="K8709" s="1">
        <v>25</v>
      </c>
      <c r="M8709" s="45"/>
      <c r="N8709" s="45"/>
      <c r="O8709" s="45"/>
      <c r="P8709" s="28"/>
      <c r="Q8709" s="28"/>
      <c r="R8709" s="25"/>
      <c r="Z8709"/>
    </row>
    <row r="8710" spans="1:26" x14ac:dyDescent="0.25">
      <c r="A8710" s="2" t="s">
        <v>6</v>
      </c>
      <c r="B8710" s="3">
        <v>2008</v>
      </c>
      <c r="C8710" s="3">
        <v>12</v>
      </c>
      <c r="D8710" s="3">
        <v>28</v>
      </c>
      <c r="E8710" s="3">
        <v>15</v>
      </c>
      <c r="F8710" s="42">
        <v>12.6</v>
      </c>
      <c r="G8710" s="8">
        <f t="shared" si="511"/>
        <v>18</v>
      </c>
      <c r="H8710" s="8">
        <f t="shared" si="512"/>
        <v>297</v>
      </c>
      <c r="I8710" s="8">
        <f t="shared" si="513"/>
        <v>74.25</v>
      </c>
      <c r="J8710" s="1">
        <v>18</v>
      </c>
      <c r="K8710" s="1">
        <v>25</v>
      </c>
      <c r="M8710" s="45"/>
      <c r="N8710" s="45"/>
      <c r="O8710" s="45"/>
      <c r="P8710" s="28"/>
      <c r="Q8710" s="28"/>
      <c r="R8710" s="25"/>
      <c r="Z8710"/>
    </row>
    <row r="8711" spans="1:26" x14ac:dyDescent="0.25">
      <c r="A8711" s="2" t="s">
        <v>6</v>
      </c>
      <c r="B8711" s="3">
        <v>2008</v>
      </c>
      <c r="C8711" s="3">
        <v>12</v>
      </c>
      <c r="D8711" s="3">
        <v>28</v>
      </c>
      <c r="E8711" s="3">
        <v>16</v>
      </c>
      <c r="F8711" s="42">
        <v>12.9</v>
      </c>
      <c r="G8711" s="8">
        <f t="shared" ref="G8711:G8774" si="514">IF(A8711="Inverno", $G$3, $G$2)</f>
        <v>18</v>
      </c>
      <c r="H8711" s="8">
        <f t="shared" si="512"/>
        <v>280.5</v>
      </c>
      <c r="I8711" s="8">
        <f t="shared" si="513"/>
        <v>70.125</v>
      </c>
      <c r="J8711" s="1">
        <v>18</v>
      </c>
      <c r="K8711" s="1">
        <v>25</v>
      </c>
      <c r="M8711" s="45"/>
      <c r="N8711" s="45"/>
      <c r="O8711" s="45"/>
      <c r="P8711" s="28"/>
      <c r="Q8711" s="28"/>
      <c r="R8711" s="25"/>
      <c r="Z8711"/>
    </row>
    <row r="8712" spans="1:26" x14ac:dyDescent="0.25">
      <c r="A8712" s="2" t="s">
        <v>6</v>
      </c>
      <c r="B8712" s="3">
        <v>2008</v>
      </c>
      <c r="C8712" s="3">
        <v>12</v>
      </c>
      <c r="D8712" s="3">
        <v>28</v>
      </c>
      <c r="E8712" s="3">
        <v>17</v>
      </c>
      <c r="F8712" s="42">
        <v>13.2</v>
      </c>
      <c r="G8712" s="8">
        <f t="shared" si="514"/>
        <v>18</v>
      </c>
      <c r="H8712" s="8">
        <f t="shared" ref="H8712:H8775" si="515">IF(F8712&gt;G8712,0,$D$3*(G8712-F8712)/$D$4)</f>
        <v>264.00000000000006</v>
      </c>
      <c r="I8712" s="8">
        <f t="shared" ref="I8712:I8775" si="516">H8712/$G$4</f>
        <v>66.000000000000014</v>
      </c>
      <c r="J8712" s="1">
        <v>18</v>
      </c>
      <c r="K8712" s="1">
        <v>25</v>
      </c>
      <c r="M8712" s="45"/>
      <c r="N8712" s="45"/>
      <c r="O8712" s="45"/>
      <c r="P8712" s="28"/>
      <c r="Q8712" s="28"/>
      <c r="R8712" s="25"/>
      <c r="Z8712"/>
    </row>
    <row r="8713" spans="1:26" x14ac:dyDescent="0.25">
      <c r="A8713" s="2" t="s">
        <v>6</v>
      </c>
      <c r="B8713" s="3">
        <v>2008</v>
      </c>
      <c r="C8713" s="3">
        <v>12</v>
      </c>
      <c r="D8713" s="3">
        <v>28</v>
      </c>
      <c r="E8713" s="3">
        <v>18</v>
      </c>
      <c r="F8713" s="42">
        <v>13.4</v>
      </c>
      <c r="G8713" s="8">
        <f t="shared" si="514"/>
        <v>18</v>
      </c>
      <c r="H8713" s="8">
        <f t="shared" si="515"/>
        <v>252.99999999999997</v>
      </c>
      <c r="I8713" s="8">
        <f t="shared" si="516"/>
        <v>63.249999999999993</v>
      </c>
      <c r="J8713" s="1">
        <v>18</v>
      </c>
      <c r="K8713" s="1">
        <v>25</v>
      </c>
      <c r="M8713" s="45"/>
      <c r="N8713" s="45"/>
      <c r="O8713" s="45"/>
      <c r="P8713" s="28"/>
      <c r="Q8713" s="28"/>
      <c r="R8713" s="25"/>
      <c r="Z8713"/>
    </row>
    <row r="8714" spans="1:26" x14ac:dyDescent="0.25">
      <c r="A8714" s="2" t="s">
        <v>6</v>
      </c>
      <c r="B8714" s="3">
        <v>2008</v>
      </c>
      <c r="C8714" s="3">
        <v>12</v>
      </c>
      <c r="D8714" s="3">
        <v>28</v>
      </c>
      <c r="E8714" s="3">
        <v>19</v>
      </c>
      <c r="F8714" s="42">
        <v>13.4</v>
      </c>
      <c r="G8714" s="8">
        <f t="shared" si="514"/>
        <v>18</v>
      </c>
      <c r="H8714" s="8">
        <f t="shared" si="515"/>
        <v>252.99999999999997</v>
      </c>
      <c r="I8714" s="8">
        <f t="shared" si="516"/>
        <v>63.249999999999993</v>
      </c>
      <c r="J8714" s="1">
        <v>18</v>
      </c>
      <c r="K8714" s="1">
        <v>25</v>
      </c>
      <c r="M8714" s="45"/>
      <c r="N8714" s="45"/>
      <c r="O8714" s="45"/>
      <c r="P8714" s="28"/>
      <c r="Q8714" s="28"/>
      <c r="R8714" s="25"/>
      <c r="Z8714"/>
    </row>
    <row r="8715" spans="1:26" x14ac:dyDescent="0.25">
      <c r="A8715" s="2" t="s">
        <v>6</v>
      </c>
      <c r="B8715" s="3">
        <v>2008</v>
      </c>
      <c r="C8715" s="3">
        <v>12</v>
      </c>
      <c r="D8715" s="3">
        <v>28</v>
      </c>
      <c r="E8715" s="3">
        <v>20</v>
      </c>
      <c r="F8715" s="42">
        <v>13.2</v>
      </c>
      <c r="G8715" s="8">
        <f t="shared" si="514"/>
        <v>18</v>
      </c>
      <c r="H8715" s="8">
        <f t="shared" si="515"/>
        <v>264.00000000000006</v>
      </c>
      <c r="I8715" s="8">
        <f t="shared" si="516"/>
        <v>66.000000000000014</v>
      </c>
      <c r="J8715" s="1">
        <v>18</v>
      </c>
      <c r="K8715" s="1">
        <v>25</v>
      </c>
      <c r="M8715" s="45"/>
      <c r="N8715" s="45"/>
      <c r="O8715" s="45"/>
      <c r="P8715" s="28"/>
      <c r="Q8715" s="28"/>
      <c r="R8715" s="25"/>
      <c r="Z8715"/>
    </row>
    <row r="8716" spans="1:26" x14ac:dyDescent="0.25">
      <c r="A8716" s="2" t="s">
        <v>6</v>
      </c>
      <c r="B8716" s="3">
        <v>2008</v>
      </c>
      <c r="C8716" s="3">
        <v>12</v>
      </c>
      <c r="D8716" s="3">
        <v>28</v>
      </c>
      <c r="E8716" s="3">
        <v>21</v>
      </c>
      <c r="F8716" s="42">
        <v>13.1</v>
      </c>
      <c r="G8716" s="8">
        <f t="shared" si="514"/>
        <v>18</v>
      </c>
      <c r="H8716" s="8">
        <f t="shared" si="515"/>
        <v>269.5</v>
      </c>
      <c r="I8716" s="8">
        <f t="shared" si="516"/>
        <v>67.375</v>
      </c>
      <c r="J8716" s="1">
        <v>18</v>
      </c>
      <c r="K8716" s="1">
        <v>25</v>
      </c>
      <c r="M8716" s="45"/>
      <c r="N8716" s="45"/>
      <c r="O8716" s="45"/>
      <c r="P8716" s="28"/>
      <c r="Q8716" s="28"/>
      <c r="R8716" s="25"/>
      <c r="Z8716"/>
    </row>
    <row r="8717" spans="1:26" x14ac:dyDescent="0.25">
      <c r="A8717" s="2" t="s">
        <v>6</v>
      </c>
      <c r="B8717" s="3">
        <v>2008</v>
      </c>
      <c r="C8717" s="3">
        <v>12</v>
      </c>
      <c r="D8717" s="3">
        <v>28</v>
      </c>
      <c r="E8717" s="3">
        <v>22</v>
      </c>
      <c r="F8717" s="42">
        <v>13.2</v>
      </c>
      <c r="G8717" s="8">
        <f t="shared" si="514"/>
        <v>18</v>
      </c>
      <c r="H8717" s="8">
        <f t="shared" si="515"/>
        <v>264.00000000000006</v>
      </c>
      <c r="I8717" s="8">
        <f t="shared" si="516"/>
        <v>66.000000000000014</v>
      </c>
      <c r="J8717" s="1">
        <v>18</v>
      </c>
      <c r="K8717" s="1">
        <v>25</v>
      </c>
      <c r="M8717" s="45"/>
      <c r="N8717" s="45"/>
      <c r="O8717" s="45"/>
      <c r="P8717" s="28"/>
      <c r="Q8717" s="28"/>
      <c r="R8717" s="25"/>
      <c r="Z8717"/>
    </row>
    <row r="8718" spans="1:26" x14ac:dyDescent="0.25">
      <c r="A8718" s="2" t="s">
        <v>6</v>
      </c>
      <c r="B8718" s="3">
        <v>2008</v>
      </c>
      <c r="C8718" s="3">
        <v>12</v>
      </c>
      <c r="D8718" s="3">
        <v>28</v>
      </c>
      <c r="E8718" s="3">
        <v>23</v>
      </c>
      <c r="F8718" s="42">
        <v>13.1</v>
      </c>
      <c r="G8718" s="8">
        <f t="shared" si="514"/>
        <v>18</v>
      </c>
      <c r="H8718" s="8">
        <f t="shared" si="515"/>
        <v>269.5</v>
      </c>
      <c r="I8718" s="8">
        <f t="shared" si="516"/>
        <v>67.375</v>
      </c>
      <c r="J8718" s="1">
        <v>18</v>
      </c>
      <c r="K8718" s="1">
        <v>25</v>
      </c>
      <c r="M8718" s="45"/>
      <c r="N8718" s="45"/>
      <c r="O8718" s="45"/>
      <c r="P8718" s="28"/>
      <c r="Q8718" s="28"/>
      <c r="R8718" s="25"/>
      <c r="Z8718"/>
    </row>
    <row r="8719" spans="1:26" x14ac:dyDescent="0.25">
      <c r="A8719" s="2" t="s">
        <v>6</v>
      </c>
      <c r="B8719" s="3">
        <v>2008</v>
      </c>
      <c r="C8719" s="3">
        <v>12</v>
      </c>
      <c r="D8719" s="3">
        <v>29</v>
      </c>
      <c r="E8719" s="3">
        <v>0</v>
      </c>
      <c r="F8719" s="42">
        <v>13</v>
      </c>
      <c r="G8719" s="8">
        <f t="shared" si="514"/>
        <v>18</v>
      </c>
      <c r="H8719" s="8">
        <f t="shared" si="515"/>
        <v>275</v>
      </c>
      <c r="I8719" s="8">
        <f t="shared" si="516"/>
        <v>68.75</v>
      </c>
      <c r="J8719" s="1">
        <v>18</v>
      </c>
      <c r="K8719" s="1">
        <v>25</v>
      </c>
      <c r="M8719" s="45"/>
      <c r="N8719" s="45"/>
      <c r="O8719" s="45"/>
      <c r="P8719" s="28"/>
      <c r="Q8719" s="28"/>
      <c r="R8719" s="25"/>
      <c r="Z8719"/>
    </row>
    <row r="8720" spans="1:26" x14ac:dyDescent="0.25">
      <c r="A8720" s="2" t="s">
        <v>6</v>
      </c>
      <c r="B8720" s="3">
        <v>2008</v>
      </c>
      <c r="C8720" s="3">
        <v>12</v>
      </c>
      <c r="D8720" s="3">
        <v>29</v>
      </c>
      <c r="E8720" s="3">
        <v>1</v>
      </c>
      <c r="F8720" s="42">
        <v>13.1</v>
      </c>
      <c r="G8720" s="8">
        <f t="shared" si="514"/>
        <v>18</v>
      </c>
      <c r="H8720" s="8">
        <f t="shared" si="515"/>
        <v>269.5</v>
      </c>
      <c r="I8720" s="8">
        <f t="shared" si="516"/>
        <v>67.375</v>
      </c>
      <c r="J8720" s="1">
        <v>18</v>
      </c>
      <c r="K8720" s="1">
        <v>25</v>
      </c>
      <c r="M8720" s="45"/>
      <c r="N8720" s="45"/>
      <c r="O8720" s="45"/>
      <c r="P8720" s="28"/>
      <c r="Q8720" s="28"/>
      <c r="R8720" s="25"/>
      <c r="Z8720"/>
    </row>
    <row r="8721" spans="1:26" x14ac:dyDescent="0.25">
      <c r="A8721" s="2" t="s">
        <v>6</v>
      </c>
      <c r="B8721" s="3">
        <v>2008</v>
      </c>
      <c r="C8721" s="3">
        <v>12</v>
      </c>
      <c r="D8721" s="3">
        <v>29</v>
      </c>
      <c r="E8721" s="3">
        <v>2</v>
      </c>
      <c r="F8721" s="42">
        <v>13.1</v>
      </c>
      <c r="G8721" s="8">
        <f t="shared" si="514"/>
        <v>18</v>
      </c>
      <c r="H8721" s="8">
        <f t="shared" si="515"/>
        <v>269.5</v>
      </c>
      <c r="I8721" s="8">
        <f t="shared" si="516"/>
        <v>67.375</v>
      </c>
      <c r="J8721" s="1">
        <v>18</v>
      </c>
      <c r="K8721" s="1">
        <v>25</v>
      </c>
      <c r="M8721" s="45"/>
      <c r="N8721" s="45"/>
      <c r="O8721" s="45"/>
      <c r="P8721" s="28"/>
      <c r="Q8721" s="28"/>
      <c r="R8721" s="25"/>
      <c r="Z8721"/>
    </row>
    <row r="8722" spans="1:26" x14ac:dyDescent="0.25">
      <c r="A8722" s="2" t="s">
        <v>6</v>
      </c>
      <c r="B8722" s="3">
        <v>2008</v>
      </c>
      <c r="C8722" s="3">
        <v>12</v>
      </c>
      <c r="D8722" s="3">
        <v>29</v>
      </c>
      <c r="E8722" s="3">
        <v>3</v>
      </c>
      <c r="F8722" s="42">
        <v>13.2</v>
      </c>
      <c r="G8722" s="8">
        <f t="shared" si="514"/>
        <v>18</v>
      </c>
      <c r="H8722" s="8">
        <f t="shared" si="515"/>
        <v>264.00000000000006</v>
      </c>
      <c r="I8722" s="8">
        <f t="shared" si="516"/>
        <v>66.000000000000014</v>
      </c>
      <c r="J8722" s="1">
        <v>18</v>
      </c>
      <c r="K8722" s="1">
        <v>25</v>
      </c>
      <c r="M8722" s="45"/>
      <c r="N8722" s="45"/>
      <c r="O8722" s="45"/>
      <c r="P8722" s="28"/>
      <c r="Q8722" s="28"/>
      <c r="R8722" s="25"/>
      <c r="Z8722"/>
    </row>
    <row r="8723" spans="1:26" x14ac:dyDescent="0.25">
      <c r="A8723" s="2" t="s">
        <v>6</v>
      </c>
      <c r="B8723" s="3">
        <v>2008</v>
      </c>
      <c r="C8723" s="3">
        <v>12</v>
      </c>
      <c r="D8723" s="3">
        <v>29</v>
      </c>
      <c r="E8723" s="3">
        <v>4</v>
      </c>
      <c r="F8723" s="42">
        <v>13.2</v>
      </c>
      <c r="G8723" s="8">
        <f t="shared" si="514"/>
        <v>18</v>
      </c>
      <c r="H8723" s="8">
        <f t="shared" si="515"/>
        <v>264.00000000000006</v>
      </c>
      <c r="I8723" s="8">
        <f t="shared" si="516"/>
        <v>66.000000000000014</v>
      </c>
      <c r="J8723" s="1">
        <v>18</v>
      </c>
      <c r="K8723" s="1">
        <v>25</v>
      </c>
      <c r="M8723" s="45"/>
      <c r="N8723" s="45"/>
      <c r="O8723" s="45"/>
      <c r="P8723" s="28"/>
      <c r="Q8723" s="28"/>
      <c r="R8723" s="25"/>
      <c r="Z8723"/>
    </row>
    <row r="8724" spans="1:26" x14ac:dyDescent="0.25">
      <c r="A8724" s="2" t="s">
        <v>6</v>
      </c>
      <c r="B8724" s="3">
        <v>2008</v>
      </c>
      <c r="C8724" s="3">
        <v>12</v>
      </c>
      <c r="D8724" s="3">
        <v>29</v>
      </c>
      <c r="E8724" s="3">
        <v>5</v>
      </c>
      <c r="F8724" s="42">
        <v>13.4</v>
      </c>
      <c r="G8724" s="8">
        <f t="shared" si="514"/>
        <v>18</v>
      </c>
      <c r="H8724" s="8">
        <f t="shared" si="515"/>
        <v>252.99999999999997</v>
      </c>
      <c r="I8724" s="8">
        <f t="shared" si="516"/>
        <v>63.249999999999993</v>
      </c>
      <c r="J8724" s="1">
        <v>18</v>
      </c>
      <c r="K8724" s="1">
        <v>25</v>
      </c>
      <c r="M8724" s="45"/>
      <c r="N8724" s="45"/>
      <c r="O8724" s="45"/>
      <c r="P8724" s="28"/>
      <c r="Q8724" s="28"/>
      <c r="R8724" s="25"/>
      <c r="Z8724"/>
    </row>
    <row r="8725" spans="1:26" x14ac:dyDescent="0.25">
      <c r="A8725" s="2" t="s">
        <v>6</v>
      </c>
      <c r="B8725" s="3">
        <v>2008</v>
      </c>
      <c r="C8725" s="3">
        <v>12</v>
      </c>
      <c r="D8725" s="3">
        <v>29</v>
      </c>
      <c r="E8725" s="3">
        <v>6</v>
      </c>
      <c r="F8725" s="42">
        <v>13.4</v>
      </c>
      <c r="G8725" s="8">
        <f t="shared" si="514"/>
        <v>18</v>
      </c>
      <c r="H8725" s="8">
        <f t="shared" si="515"/>
        <v>252.99999999999997</v>
      </c>
      <c r="I8725" s="8">
        <f t="shared" si="516"/>
        <v>63.249999999999993</v>
      </c>
      <c r="J8725" s="1">
        <v>18</v>
      </c>
      <c r="K8725" s="1">
        <v>25</v>
      </c>
      <c r="M8725" s="45"/>
      <c r="N8725" s="45"/>
      <c r="O8725" s="45"/>
      <c r="P8725" s="28"/>
      <c r="Q8725" s="28"/>
      <c r="R8725" s="25"/>
      <c r="Z8725"/>
    </row>
    <row r="8726" spans="1:26" x14ac:dyDescent="0.25">
      <c r="A8726" s="2" t="s">
        <v>6</v>
      </c>
      <c r="B8726" s="3">
        <v>2008</v>
      </c>
      <c r="C8726" s="3">
        <v>12</v>
      </c>
      <c r="D8726" s="3">
        <v>29</v>
      </c>
      <c r="E8726" s="3">
        <v>7</v>
      </c>
      <c r="F8726" s="42">
        <v>13.5</v>
      </c>
      <c r="G8726" s="8">
        <f t="shared" si="514"/>
        <v>18</v>
      </c>
      <c r="H8726" s="8">
        <f t="shared" si="515"/>
        <v>247.5</v>
      </c>
      <c r="I8726" s="8">
        <f t="shared" si="516"/>
        <v>61.875</v>
      </c>
      <c r="J8726" s="1">
        <v>18</v>
      </c>
      <c r="K8726" s="1">
        <v>25</v>
      </c>
      <c r="M8726" s="45"/>
      <c r="N8726" s="45"/>
      <c r="O8726" s="45"/>
      <c r="P8726" s="28"/>
      <c r="Q8726" s="28"/>
      <c r="R8726" s="25"/>
      <c r="Z8726"/>
    </row>
    <row r="8727" spans="1:26" x14ac:dyDescent="0.25">
      <c r="A8727" s="2" t="s">
        <v>6</v>
      </c>
      <c r="B8727" s="3">
        <v>2008</v>
      </c>
      <c r="C8727" s="3">
        <v>12</v>
      </c>
      <c r="D8727" s="3">
        <v>29</v>
      </c>
      <c r="E8727" s="3">
        <v>8</v>
      </c>
      <c r="F8727" s="42">
        <v>13.4</v>
      </c>
      <c r="G8727" s="8">
        <f t="shared" si="514"/>
        <v>18</v>
      </c>
      <c r="H8727" s="8">
        <f t="shared" si="515"/>
        <v>252.99999999999997</v>
      </c>
      <c r="I8727" s="8">
        <f t="shared" si="516"/>
        <v>63.249999999999993</v>
      </c>
      <c r="J8727" s="1">
        <v>18</v>
      </c>
      <c r="K8727" s="1">
        <v>25</v>
      </c>
      <c r="M8727" s="45"/>
      <c r="N8727" s="45"/>
      <c r="O8727" s="45"/>
      <c r="P8727" s="28"/>
      <c r="Q8727" s="28"/>
      <c r="R8727" s="25"/>
      <c r="Z8727"/>
    </row>
    <row r="8728" spans="1:26" x14ac:dyDescent="0.25">
      <c r="A8728" s="2" t="s">
        <v>6</v>
      </c>
      <c r="B8728" s="3">
        <v>2008</v>
      </c>
      <c r="C8728" s="3">
        <v>12</v>
      </c>
      <c r="D8728" s="3">
        <v>29</v>
      </c>
      <c r="E8728" s="3">
        <v>9</v>
      </c>
      <c r="F8728" s="42">
        <v>13.7</v>
      </c>
      <c r="G8728" s="8">
        <f t="shared" si="514"/>
        <v>18</v>
      </c>
      <c r="H8728" s="8">
        <f t="shared" si="515"/>
        <v>236.50000000000003</v>
      </c>
      <c r="I8728" s="8">
        <f t="shared" si="516"/>
        <v>59.125000000000007</v>
      </c>
      <c r="J8728" s="1">
        <v>18</v>
      </c>
      <c r="K8728" s="1">
        <v>25</v>
      </c>
      <c r="M8728" s="45"/>
      <c r="N8728" s="45"/>
      <c r="O8728" s="45"/>
      <c r="P8728" s="28"/>
      <c r="Q8728" s="28"/>
      <c r="R8728" s="25"/>
      <c r="Z8728"/>
    </row>
    <row r="8729" spans="1:26" x14ac:dyDescent="0.25">
      <c r="A8729" s="2" t="s">
        <v>6</v>
      </c>
      <c r="B8729" s="3">
        <v>2008</v>
      </c>
      <c r="C8729" s="3">
        <v>12</v>
      </c>
      <c r="D8729" s="3">
        <v>29</v>
      </c>
      <c r="E8729" s="3">
        <v>10</v>
      </c>
      <c r="F8729" s="42">
        <v>13.9</v>
      </c>
      <c r="G8729" s="8">
        <f t="shared" si="514"/>
        <v>18</v>
      </c>
      <c r="H8729" s="8">
        <f t="shared" si="515"/>
        <v>225.49999999999997</v>
      </c>
      <c r="I8729" s="8">
        <f t="shared" si="516"/>
        <v>56.374999999999993</v>
      </c>
      <c r="J8729" s="1">
        <v>18</v>
      </c>
      <c r="K8729" s="1">
        <v>25</v>
      </c>
      <c r="M8729" s="45"/>
      <c r="N8729" s="45"/>
      <c r="O8729" s="45"/>
      <c r="P8729" s="28"/>
      <c r="Q8729" s="28"/>
      <c r="R8729" s="25"/>
      <c r="Z8729"/>
    </row>
    <row r="8730" spans="1:26" x14ac:dyDescent="0.25">
      <c r="A8730" s="2" t="s">
        <v>6</v>
      </c>
      <c r="B8730" s="3">
        <v>2008</v>
      </c>
      <c r="C8730" s="3">
        <v>12</v>
      </c>
      <c r="D8730" s="3">
        <v>29</v>
      </c>
      <c r="E8730" s="3">
        <v>11</v>
      </c>
      <c r="F8730" s="42">
        <v>14.1</v>
      </c>
      <c r="G8730" s="8">
        <f t="shared" si="514"/>
        <v>18</v>
      </c>
      <c r="H8730" s="8">
        <f t="shared" si="515"/>
        <v>214.50000000000003</v>
      </c>
      <c r="I8730" s="8">
        <f t="shared" si="516"/>
        <v>53.625000000000007</v>
      </c>
      <c r="J8730" s="1">
        <v>18</v>
      </c>
      <c r="K8730" s="1">
        <v>25</v>
      </c>
      <c r="M8730" s="45"/>
      <c r="N8730" s="45"/>
      <c r="O8730" s="45"/>
      <c r="P8730" s="28"/>
      <c r="Q8730" s="28"/>
      <c r="R8730" s="25"/>
      <c r="Z8730"/>
    </row>
    <row r="8731" spans="1:26" x14ac:dyDescent="0.25">
      <c r="A8731" s="2" t="s">
        <v>6</v>
      </c>
      <c r="B8731" s="3">
        <v>2008</v>
      </c>
      <c r="C8731" s="3">
        <v>12</v>
      </c>
      <c r="D8731" s="3">
        <v>29</v>
      </c>
      <c r="E8731" s="3">
        <v>12</v>
      </c>
      <c r="F8731" s="42">
        <v>11.8</v>
      </c>
      <c r="G8731" s="8">
        <f t="shared" si="514"/>
        <v>18</v>
      </c>
      <c r="H8731" s="8">
        <f t="shared" si="515"/>
        <v>340.99999999999994</v>
      </c>
      <c r="I8731" s="8">
        <f t="shared" si="516"/>
        <v>85.249999999999986</v>
      </c>
      <c r="J8731" s="1">
        <v>18</v>
      </c>
      <c r="K8731" s="1">
        <v>25</v>
      </c>
      <c r="M8731" s="45"/>
      <c r="N8731" s="45"/>
      <c r="O8731" s="45"/>
      <c r="P8731" s="28"/>
      <c r="Q8731" s="28"/>
      <c r="R8731" s="25"/>
      <c r="Z8731"/>
    </row>
    <row r="8732" spans="1:26" x14ac:dyDescent="0.25">
      <c r="A8732" s="2" t="s">
        <v>6</v>
      </c>
      <c r="B8732" s="3">
        <v>2008</v>
      </c>
      <c r="C8732" s="3">
        <v>12</v>
      </c>
      <c r="D8732" s="3">
        <v>29</v>
      </c>
      <c r="E8732" s="3">
        <v>13</v>
      </c>
      <c r="F8732" s="42">
        <v>12.2</v>
      </c>
      <c r="G8732" s="8">
        <f t="shared" si="514"/>
        <v>18</v>
      </c>
      <c r="H8732" s="8">
        <f t="shared" si="515"/>
        <v>319.00000000000006</v>
      </c>
      <c r="I8732" s="8">
        <f t="shared" si="516"/>
        <v>79.750000000000014</v>
      </c>
      <c r="J8732" s="1">
        <v>18</v>
      </c>
      <c r="K8732" s="1">
        <v>25</v>
      </c>
      <c r="M8732" s="45"/>
      <c r="N8732" s="45"/>
      <c r="O8732" s="45"/>
      <c r="P8732" s="28"/>
      <c r="Q8732" s="28"/>
      <c r="R8732" s="25"/>
      <c r="Z8732"/>
    </row>
    <row r="8733" spans="1:26" x14ac:dyDescent="0.25">
      <c r="A8733" s="2" t="s">
        <v>6</v>
      </c>
      <c r="B8733" s="3">
        <v>2008</v>
      </c>
      <c r="C8733" s="3">
        <v>12</v>
      </c>
      <c r="D8733" s="3">
        <v>29</v>
      </c>
      <c r="E8733" s="3">
        <v>14</v>
      </c>
      <c r="F8733" s="42">
        <v>12.6</v>
      </c>
      <c r="G8733" s="8">
        <f t="shared" si="514"/>
        <v>18</v>
      </c>
      <c r="H8733" s="8">
        <f t="shared" si="515"/>
        <v>297</v>
      </c>
      <c r="I8733" s="8">
        <f t="shared" si="516"/>
        <v>74.25</v>
      </c>
      <c r="J8733" s="1">
        <v>18</v>
      </c>
      <c r="K8733" s="1">
        <v>25</v>
      </c>
      <c r="M8733" s="45"/>
      <c r="N8733" s="45"/>
      <c r="O8733" s="45"/>
      <c r="P8733" s="28"/>
      <c r="Q8733" s="28"/>
      <c r="R8733" s="25"/>
      <c r="Z8733"/>
    </row>
    <row r="8734" spans="1:26" x14ac:dyDescent="0.25">
      <c r="A8734" s="2" t="s">
        <v>6</v>
      </c>
      <c r="B8734" s="3">
        <v>2008</v>
      </c>
      <c r="C8734" s="3">
        <v>12</v>
      </c>
      <c r="D8734" s="3">
        <v>29</v>
      </c>
      <c r="E8734" s="3">
        <v>15</v>
      </c>
      <c r="F8734" s="42">
        <v>12.6</v>
      </c>
      <c r="G8734" s="8">
        <f t="shared" si="514"/>
        <v>18</v>
      </c>
      <c r="H8734" s="8">
        <f t="shared" si="515"/>
        <v>297</v>
      </c>
      <c r="I8734" s="8">
        <f t="shared" si="516"/>
        <v>74.25</v>
      </c>
      <c r="J8734" s="1">
        <v>18</v>
      </c>
      <c r="K8734" s="1">
        <v>25</v>
      </c>
      <c r="M8734" s="45"/>
      <c r="N8734" s="45"/>
      <c r="O8734" s="45"/>
      <c r="P8734" s="28"/>
      <c r="Q8734" s="28"/>
      <c r="R8734" s="25"/>
      <c r="Z8734"/>
    </row>
    <row r="8735" spans="1:26" x14ac:dyDescent="0.25">
      <c r="A8735" s="2" t="s">
        <v>6</v>
      </c>
      <c r="B8735" s="3">
        <v>2008</v>
      </c>
      <c r="C8735" s="3">
        <v>12</v>
      </c>
      <c r="D8735" s="3">
        <v>29</v>
      </c>
      <c r="E8735" s="3">
        <v>16</v>
      </c>
      <c r="F8735" s="42">
        <v>12.9</v>
      </c>
      <c r="G8735" s="8">
        <f t="shared" si="514"/>
        <v>18</v>
      </c>
      <c r="H8735" s="8">
        <f t="shared" si="515"/>
        <v>280.5</v>
      </c>
      <c r="I8735" s="8">
        <f t="shared" si="516"/>
        <v>70.125</v>
      </c>
      <c r="J8735" s="1">
        <v>18</v>
      </c>
      <c r="K8735" s="1">
        <v>25</v>
      </c>
      <c r="M8735" s="45"/>
      <c r="N8735" s="45"/>
      <c r="O8735" s="45"/>
      <c r="P8735" s="28"/>
      <c r="Q8735" s="28"/>
      <c r="R8735" s="25"/>
      <c r="Z8735"/>
    </row>
    <row r="8736" spans="1:26" x14ac:dyDescent="0.25">
      <c r="A8736" s="2" t="s">
        <v>6</v>
      </c>
      <c r="B8736" s="3">
        <v>2008</v>
      </c>
      <c r="C8736" s="3">
        <v>12</v>
      </c>
      <c r="D8736" s="3">
        <v>29</v>
      </c>
      <c r="E8736" s="3">
        <v>17</v>
      </c>
      <c r="F8736" s="42">
        <v>13.2</v>
      </c>
      <c r="G8736" s="8">
        <f t="shared" si="514"/>
        <v>18</v>
      </c>
      <c r="H8736" s="8">
        <f t="shared" si="515"/>
        <v>264.00000000000006</v>
      </c>
      <c r="I8736" s="8">
        <f t="shared" si="516"/>
        <v>66.000000000000014</v>
      </c>
      <c r="J8736" s="1">
        <v>18</v>
      </c>
      <c r="K8736" s="1">
        <v>25</v>
      </c>
      <c r="M8736" s="45"/>
      <c r="N8736" s="45"/>
      <c r="O8736" s="45"/>
      <c r="P8736" s="28"/>
      <c r="Q8736" s="28"/>
      <c r="R8736" s="25"/>
      <c r="Z8736"/>
    </row>
    <row r="8737" spans="1:26" x14ac:dyDescent="0.25">
      <c r="A8737" s="2" t="s">
        <v>6</v>
      </c>
      <c r="B8737" s="3">
        <v>2008</v>
      </c>
      <c r="C8737" s="3">
        <v>12</v>
      </c>
      <c r="D8737" s="3">
        <v>29</v>
      </c>
      <c r="E8737" s="3">
        <v>18</v>
      </c>
      <c r="F8737" s="42">
        <v>13.4</v>
      </c>
      <c r="G8737" s="8">
        <f t="shared" si="514"/>
        <v>18</v>
      </c>
      <c r="H8737" s="8">
        <f t="shared" si="515"/>
        <v>252.99999999999997</v>
      </c>
      <c r="I8737" s="8">
        <f t="shared" si="516"/>
        <v>63.249999999999993</v>
      </c>
      <c r="J8737" s="1">
        <v>18</v>
      </c>
      <c r="K8737" s="1">
        <v>25</v>
      </c>
      <c r="M8737" s="45"/>
      <c r="N8737" s="45"/>
      <c r="O8737" s="45"/>
      <c r="P8737" s="28"/>
      <c r="Q8737" s="28"/>
      <c r="R8737" s="25"/>
      <c r="Z8737"/>
    </row>
    <row r="8738" spans="1:26" x14ac:dyDescent="0.25">
      <c r="A8738" s="2" t="s">
        <v>6</v>
      </c>
      <c r="B8738" s="3">
        <v>2008</v>
      </c>
      <c r="C8738" s="3">
        <v>12</v>
      </c>
      <c r="D8738" s="3">
        <v>29</v>
      </c>
      <c r="E8738" s="3">
        <v>19</v>
      </c>
      <c r="F8738" s="42">
        <v>13.4</v>
      </c>
      <c r="G8738" s="8">
        <f t="shared" si="514"/>
        <v>18</v>
      </c>
      <c r="H8738" s="8">
        <f t="shared" si="515"/>
        <v>252.99999999999997</v>
      </c>
      <c r="I8738" s="8">
        <f t="shared" si="516"/>
        <v>63.249999999999993</v>
      </c>
      <c r="J8738" s="1">
        <v>18</v>
      </c>
      <c r="K8738" s="1">
        <v>25</v>
      </c>
      <c r="M8738" s="45"/>
      <c r="N8738" s="45"/>
      <c r="O8738" s="45"/>
      <c r="P8738" s="28"/>
      <c r="Q8738" s="28"/>
      <c r="R8738" s="25"/>
      <c r="Z8738"/>
    </row>
    <row r="8739" spans="1:26" x14ac:dyDescent="0.25">
      <c r="A8739" s="2" t="s">
        <v>6</v>
      </c>
      <c r="B8739" s="3">
        <v>2008</v>
      </c>
      <c r="C8739" s="3">
        <v>12</v>
      </c>
      <c r="D8739" s="3">
        <v>29</v>
      </c>
      <c r="E8739" s="3">
        <v>20</v>
      </c>
      <c r="F8739" s="42">
        <v>13.2</v>
      </c>
      <c r="G8739" s="8">
        <f t="shared" si="514"/>
        <v>18</v>
      </c>
      <c r="H8739" s="8">
        <f t="shared" si="515"/>
        <v>264.00000000000006</v>
      </c>
      <c r="I8739" s="8">
        <f t="shared" si="516"/>
        <v>66.000000000000014</v>
      </c>
      <c r="J8739" s="1">
        <v>18</v>
      </c>
      <c r="K8739" s="1">
        <v>25</v>
      </c>
      <c r="M8739" s="45"/>
      <c r="N8739" s="45"/>
      <c r="O8739" s="45"/>
      <c r="P8739" s="28"/>
      <c r="Q8739" s="28"/>
      <c r="R8739" s="25"/>
      <c r="Z8739"/>
    </row>
    <row r="8740" spans="1:26" x14ac:dyDescent="0.25">
      <c r="A8740" s="2" t="s">
        <v>6</v>
      </c>
      <c r="B8740" s="3">
        <v>2008</v>
      </c>
      <c r="C8740" s="3">
        <v>12</v>
      </c>
      <c r="D8740" s="3">
        <v>29</v>
      </c>
      <c r="E8740" s="3">
        <v>21</v>
      </c>
      <c r="F8740" s="42">
        <v>13.1</v>
      </c>
      <c r="G8740" s="8">
        <f t="shared" si="514"/>
        <v>18</v>
      </c>
      <c r="H8740" s="8">
        <f t="shared" si="515"/>
        <v>269.5</v>
      </c>
      <c r="I8740" s="8">
        <f t="shared" si="516"/>
        <v>67.375</v>
      </c>
      <c r="J8740" s="1">
        <v>18</v>
      </c>
      <c r="K8740" s="1">
        <v>25</v>
      </c>
      <c r="M8740" s="45"/>
      <c r="N8740" s="45"/>
      <c r="O8740" s="45"/>
      <c r="P8740" s="28"/>
      <c r="Q8740" s="28"/>
      <c r="R8740" s="25"/>
      <c r="Z8740"/>
    </row>
    <row r="8741" spans="1:26" x14ac:dyDescent="0.25">
      <c r="A8741" s="2" t="s">
        <v>6</v>
      </c>
      <c r="B8741" s="3">
        <v>2008</v>
      </c>
      <c r="C8741" s="3">
        <v>12</v>
      </c>
      <c r="D8741" s="3">
        <v>29</v>
      </c>
      <c r="E8741" s="3">
        <v>22</v>
      </c>
      <c r="F8741" s="42">
        <v>13.2</v>
      </c>
      <c r="G8741" s="8">
        <f t="shared" si="514"/>
        <v>18</v>
      </c>
      <c r="H8741" s="8">
        <f t="shared" si="515"/>
        <v>264.00000000000006</v>
      </c>
      <c r="I8741" s="8">
        <f t="shared" si="516"/>
        <v>66.000000000000014</v>
      </c>
      <c r="J8741" s="1">
        <v>18</v>
      </c>
      <c r="K8741" s="1">
        <v>25</v>
      </c>
      <c r="M8741" s="45"/>
      <c r="N8741" s="45"/>
      <c r="O8741" s="45"/>
      <c r="P8741" s="28"/>
      <c r="Q8741" s="28"/>
      <c r="R8741" s="25"/>
      <c r="Z8741"/>
    </row>
    <row r="8742" spans="1:26" x14ac:dyDescent="0.25">
      <c r="A8742" s="2" t="s">
        <v>6</v>
      </c>
      <c r="B8742" s="3">
        <v>2008</v>
      </c>
      <c r="C8742" s="3">
        <v>12</v>
      </c>
      <c r="D8742" s="3">
        <v>29</v>
      </c>
      <c r="E8742" s="3">
        <v>23</v>
      </c>
      <c r="F8742" s="42">
        <v>13.1</v>
      </c>
      <c r="G8742" s="8">
        <f t="shared" si="514"/>
        <v>18</v>
      </c>
      <c r="H8742" s="8">
        <f t="shared" si="515"/>
        <v>269.5</v>
      </c>
      <c r="I8742" s="8">
        <f t="shared" si="516"/>
        <v>67.375</v>
      </c>
      <c r="J8742" s="1">
        <v>18</v>
      </c>
      <c r="K8742" s="1">
        <v>25</v>
      </c>
      <c r="M8742" s="45"/>
      <c r="N8742" s="45"/>
      <c r="O8742" s="45"/>
      <c r="P8742" s="28"/>
      <c r="Q8742" s="28"/>
      <c r="R8742" s="25"/>
      <c r="Z8742"/>
    </row>
    <row r="8743" spans="1:26" x14ac:dyDescent="0.25">
      <c r="A8743" s="2" t="s">
        <v>6</v>
      </c>
      <c r="B8743" s="3">
        <v>2008</v>
      </c>
      <c r="C8743" s="3">
        <v>12</v>
      </c>
      <c r="D8743" s="3">
        <v>30</v>
      </c>
      <c r="E8743" s="3">
        <v>0</v>
      </c>
      <c r="F8743" s="42">
        <v>13</v>
      </c>
      <c r="G8743" s="8">
        <f t="shared" si="514"/>
        <v>18</v>
      </c>
      <c r="H8743" s="8">
        <f t="shared" si="515"/>
        <v>275</v>
      </c>
      <c r="I8743" s="8">
        <f t="shared" si="516"/>
        <v>68.75</v>
      </c>
      <c r="J8743" s="1">
        <v>18</v>
      </c>
      <c r="K8743" s="1">
        <v>25</v>
      </c>
      <c r="M8743" s="45"/>
      <c r="N8743" s="45"/>
      <c r="O8743" s="45"/>
      <c r="P8743" s="28"/>
      <c r="Q8743" s="28"/>
      <c r="R8743" s="25"/>
      <c r="Z8743"/>
    </row>
    <row r="8744" spans="1:26" x14ac:dyDescent="0.25">
      <c r="A8744" s="2" t="s">
        <v>6</v>
      </c>
      <c r="B8744" s="3">
        <v>2008</v>
      </c>
      <c r="C8744" s="3">
        <v>12</v>
      </c>
      <c r="D8744" s="3">
        <v>30</v>
      </c>
      <c r="E8744" s="3">
        <v>1</v>
      </c>
      <c r="F8744" s="42">
        <v>13.1</v>
      </c>
      <c r="G8744" s="8">
        <f t="shared" si="514"/>
        <v>18</v>
      </c>
      <c r="H8744" s="8">
        <f t="shared" si="515"/>
        <v>269.5</v>
      </c>
      <c r="I8744" s="8">
        <f t="shared" si="516"/>
        <v>67.375</v>
      </c>
      <c r="J8744" s="1">
        <v>18</v>
      </c>
      <c r="K8744" s="1">
        <v>25</v>
      </c>
      <c r="M8744" s="45"/>
      <c r="N8744" s="45"/>
      <c r="O8744" s="45"/>
      <c r="P8744" s="28"/>
      <c r="Q8744" s="28"/>
      <c r="R8744" s="25"/>
      <c r="Z8744"/>
    </row>
    <row r="8745" spans="1:26" x14ac:dyDescent="0.25">
      <c r="A8745" s="2" t="s">
        <v>6</v>
      </c>
      <c r="B8745" s="3">
        <v>2008</v>
      </c>
      <c r="C8745" s="3">
        <v>12</v>
      </c>
      <c r="D8745" s="3">
        <v>30</v>
      </c>
      <c r="E8745" s="3">
        <v>2</v>
      </c>
      <c r="F8745" s="42">
        <v>13.1</v>
      </c>
      <c r="G8745" s="8">
        <f t="shared" si="514"/>
        <v>18</v>
      </c>
      <c r="H8745" s="8">
        <f t="shared" si="515"/>
        <v>269.5</v>
      </c>
      <c r="I8745" s="8">
        <f t="shared" si="516"/>
        <v>67.375</v>
      </c>
      <c r="J8745" s="1">
        <v>18</v>
      </c>
      <c r="K8745" s="1">
        <v>25</v>
      </c>
      <c r="M8745" s="45"/>
      <c r="N8745" s="45"/>
      <c r="O8745" s="45"/>
      <c r="P8745" s="28"/>
      <c r="Q8745" s="28"/>
      <c r="R8745" s="25"/>
      <c r="Z8745"/>
    </row>
    <row r="8746" spans="1:26" x14ac:dyDescent="0.25">
      <c r="A8746" s="2" t="s">
        <v>6</v>
      </c>
      <c r="B8746" s="3">
        <v>2008</v>
      </c>
      <c r="C8746" s="3">
        <v>12</v>
      </c>
      <c r="D8746" s="3">
        <v>30</v>
      </c>
      <c r="E8746" s="3">
        <v>3</v>
      </c>
      <c r="F8746" s="42">
        <v>13.2</v>
      </c>
      <c r="G8746" s="8">
        <f t="shared" si="514"/>
        <v>18</v>
      </c>
      <c r="H8746" s="8">
        <f t="shared" si="515"/>
        <v>264.00000000000006</v>
      </c>
      <c r="I8746" s="8">
        <f t="shared" si="516"/>
        <v>66.000000000000014</v>
      </c>
      <c r="J8746" s="1">
        <v>18</v>
      </c>
      <c r="K8746" s="1">
        <v>25</v>
      </c>
      <c r="M8746" s="45"/>
      <c r="N8746" s="45"/>
      <c r="O8746" s="45"/>
      <c r="P8746" s="28"/>
      <c r="Q8746" s="28"/>
      <c r="R8746" s="25"/>
      <c r="Z8746"/>
    </row>
    <row r="8747" spans="1:26" x14ac:dyDescent="0.25">
      <c r="A8747" s="2" t="s">
        <v>6</v>
      </c>
      <c r="B8747" s="3">
        <v>2008</v>
      </c>
      <c r="C8747" s="3">
        <v>12</v>
      </c>
      <c r="D8747" s="3">
        <v>30</v>
      </c>
      <c r="E8747" s="3">
        <v>4</v>
      </c>
      <c r="F8747" s="42">
        <v>13.2</v>
      </c>
      <c r="G8747" s="8">
        <f t="shared" si="514"/>
        <v>18</v>
      </c>
      <c r="H8747" s="8">
        <f t="shared" si="515"/>
        <v>264.00000000000006</v>
      </c>
      <c r="I8747" s="8">
        <f t="shared" si="516"/>
        <v>66.000000000000014</v>
      </c>
      <c r="J8747" s="1">
        <v>18</v>
      </c>
      <c r="K8747" s="1">
        <v>25</v>
      </c>
      <c r="M8747" s="45"/>
      <c r="N8747" s="45"/>
      <c r="O8747" s="45"/>
      <c r="P8747" s="28"/>
      <c r="Q8747" s="28"/>
      <c r="R8747" s="25"/>
      <c r="Z8747"/>
    </row>
    <row r="8748" spans="1:26" x14ac:dyDescent="0.25">
      <c r="A8748" s="2" t="s">
        <v>6</v>
      </c>
      <c r="B8748" s="3">
        <v>2008</v>
      </c>
      <c r="C8748" s="3">
        <v>12</v>
      </c>
      <c r="D8748" s="3">
        <v>30</v>
      </c>
      <c r="E8748" s="3">
        <v>5</v>
      </c>
      <c r="F8748" s="42">
        <v>13.4</v>
      </c>
      <c r="G8748" s="8">
        <f t="shared" si="514"/>
        <v>18</v>
      </c>
      <c r="H8748" s="8">
        <f t="shared" si="515"/>
        <v>252.99999999999997</v>
      </c>
      <c r="I8748" s="8">
        <f t="shared" si="516"/>
        <v>63.249999999999993</v>
      </c>
      <c r="J8748" s="1">
        <v>18</v>
      </c>
      <c r="K8748" s="1">
        <v>25</v>
      </c>
      <c r="M8748" s="45"/>
      <c r="N8748" s="45"/>
      <c r="O8748" s="45"/>
      <c r="P8748" s="28"/>
      <c r="Q8748" s="28"/>
      <c r="R8748" s="25"/>
      <c r="Z8748"/>
    </row>
    <row r="8749" spans="1:26" x14ac:dyDescent="0.25">
      <c r="A8749" s="2" t="s">
        <v>6</v>
      </c>
      <c r="B8749" s="3">
        <v>2008</v>
      </c>
      <c r="C8749" s="3">
        <v>12</v>
      </c>
      <c r="D8749" s="3">
        <v>30</v>
      </c>
      <c r="E8749" s="3">
        <v>6</v>
      </c>
      <c r="F8749" s="42">
        <v>13.4</v>
      </c>
      <c r="G8749" s="8">
        <f t="shared" si="514"/>
        <v>18</v>
      </c>
      <c r="H8749" s="8">
        <f t="shared" si="515"/>
        <v>252.99999999999997</v>
      </c>
      <c r="I8749" s="8">
        <f t="shared" si="516"/>
        <v>63.249999999999993</v>
      </c>
      <c r="J8749" s="1">
        <v>18</v>
      </c>
      <c r="K8749" s="1">
        <v>25</v>
      </c>
      <c r="M8749" s="45"/>
      <c r="N8749" s="45"/>
      <c r="O8749" s="45"/>
      <c r="P8749" s="28"/>
      <c r="Q8749" s="28"/>
      <c r="R8749" s="25"/>
      <c r="Z8749"/>
    </row>
    <row r="8750" spans="1:26" x14ac:dyDescent="0.25">
      <c r="A8750" s="2" t="s">
        <v>6</v>
      </c>
      <c r="B8750" s="3">
        <v>2008</v>
      </c>
      <c r="C8750" s="3">
        <v>12</v>
      </c>
      <c r="D8750" s="3">
        <v>30</v>
      </c>
      <c r="E8750" s="3">
        <v>7</v>
      </c>
      <c r="F8750" s="42">
        <v>13.5</v>
      </c>
      <c r="G8750" s="8">
        <f t="shared" si="514"/>
        <v>18</v>
      </c>
      <c r="H8750" s="8">
        <f t="shared" si="515"/>
        <v>247.5</v>
      </c>
      <c r="I8750" s="8">
        <f t="shared" si="516"/>
        <v>61.875</v>
      </c>
      <c r="J8750" s="1">
        <v>18</v>
      </c>
      <c r="K8750" s="1">
        <v>25</v>
      </c>
      <c r="M8750" s="45"/>
      <c r="N8750" s="45"/>
      <c r="O8750" s="45"/>
      <c r="P8750" s="28"/>
      <c r="Q8750" s="28"/>
      <c r="R8750" s="25"/>
      <c r="Z8750"/>
    </row>
    <row r="8751" spans="1:26" x14ac:dyDescent="0.25">
      <c r="A8751" s="2" t="s">
        <v>6</v>
      </c>
      <c r="B8751" s="3">
        <v>2008</v>
      </c>
      <c r="C8751" s="3">
        <v>12</v>
      </c>
      <c r="D8751" s="3">
        <v>30</v>
      </c>
      <c r="E8751" s="3">
        <v>8</v>
      </c>
      <c r="F8751" s="42">
        <v>13.4</v>
      </c>
      <c r="G8751" s="8">
        <f t="shared" si="514"/>
        <v>18</v>
      </c>
      <c r="H8751" s="8">
        <f t="shared" si="515"/>
        <v>252.99999999999997</v>
      </c>
      <c r="I8751" s="8">
        <f t="shared" si="516"/>
        <v>63.249999999999993</v>
      </c>
      <c r="J8751" s="1">
        <v>18</v>
      </c>
      <c r="K8751" s="1">
        <v>25</v>
      </c>
      <c r="M8751" s="45"/>
      <c r="N8751" s="45"/>
      <c r="O8751" s="45"/>
      <c r="P8751" s="28"/>
      <c r="Q8751" s="28"/>
      <c r="R8751" s="25"/>
      <c r="Z8751"/>
    </row>
    <row r="8752" spans="1:26" x14ac:dyDescent="0.25">
      <c r="A8752" s="2" t="s">
        <v>6</v>
      </c>
      <c r="B8752" s="3">
        <v>2008</v>
      </c>
      <c r="C8752" s="3">
        <v>12</v>
      </c>
      <c r="D8752" s="3">
        <v>30</v>
      </c>
      <c r="E8752" s="3">
        <v>9</v>
      </c>
      <c r="F8752" s="42">
        <v>13.7</v>
      </c>
      <c r="G8752" s="8">
        <f t="shared" si="514"/>
        <v>18</v>
      </c>
      <c r="H8752" s="8">
        <f t="shared" si="515"/>
        <v>236.50000000000003</v>
      </c>
      <c r="I8752" s="8">
        <f t="shared" si="516"/>
        <v>59.125000000000007</v>
      </c>
      <c r="J8752" s="1">
        <v>18</v>
      </c>
      <c r="K8752" s="1">
        <v>25</v>
      </c>
      <c r="M8752" s="45"/>
      <c r="N8752" s="45"/>
      <c r="O8752" s="45"/>
      <c r="P8752" s="28"/>
      <c r="Q8752" s="28"/>
      <c r="R8752" s="25"/>
      <c r="Z8752"/>
    </row>
    <row r="8753" spans="1:26" x14ac:dyDescent="0.25">
      <c r="A8753" s="2" t="s">
        <v>6</v>
      </c>
      <c r="B8753" s="3">
        <v>2008</v>
      </c>
      <c r="C8753" s="3">
        <v>12</v>
      </c>
      <c r="D8753" s="3">
        <v>30</v>
      </c>
      <c r="E8753" s="3">
        <v>10</v>
      </c>
      <c r="F8753" s="42">
        <v>13.9</v>
      </c>
      <c r="G8753" s="8">
        <f t="shared" si="514"/>
        <v>18</v>
      </c>
      <c r="H8753" s="8">
        <f t="shared" si="515"/>
        <v>225.49999999999997</v>
      </c>
      <c r="I8753" s="8">
        <f t="shared" si="516"/>
        <v>56.374999999999993</v>
      </c>
      <c r="J8753" s="1">
        <v>18</v>
      </c>
      <c r="K8753" s="1">
        <v>25</v>
      </c>
      <c r="M8753" s="45"/>
      <c r="N8753" s="45"/>
      <c r="O8753" s="45"/>
      <c r="P8753" s="28"/>
      <c r="Q8753" s="28"/>
      <c r="R8753" s="25"/>
      <c r="Z8753"/>
    </row>
    <row r="8754" spans="1:26" x14ac:dyDescent="0.25">
      <c r="A8754" s="2" t="s">
        <v>6</v>
      </c>
      <c r="B8754" s="3">
        <v>2008</v>
      </c>
      <c r="C8754" s="3">
        <v>12</v>
      </c>
      <c r="D8754" s="3">
        <v>30</v>
      </c>
      <c r="E8754" s="3">
        <v>11</v>
      </c>
      <c r="F8754" s="42">
        <v>14.1</v>
      </c>
      <c r="G8754" s="8">
        <f t="shared" si="514"/>
        <v>18</v>
      </c>
      <c r="H8754" s="8">
        <f t="shared" si="515"/>
        <v>214.50000000000003</v>
      </c>
      <c r="I8754" s="8">
        <f t="shared" si="516"/>
        <v>53.625000000000007</v>
      </c>
      <c r="J8754" s="1">
        <v>18</v>
      </c>
      <c r="K8754" s="1">
        <v>25</v>
      </c>
      <c r="M8754" s="45"/>
      <c r="N8754" s="45"/>
      <c r="O8754" s="45"/>
      <c r="P8754" s="28"/>
      <c r="Q8754" s="28"/>
      <c r="R8754" s="25"/>
      <c r="Z8754"/>
    </row>
    <row r="8755" spans="1:26" x14ac:dyDescent="0.25">
      <c r="A8755" s="2" t="s">
        <v>6</v>
      </c>
      <c r="B8755" s="3">
        <v>2008</v>
      </c>
      <c r="C8755" s="3">
        <v>12</v>
      </c>
      <c r="D8755" s="3">
        <v>30</v>
      </c>
      <c r="E8755" s="3">
        <v>12</v>
      </c>
      <c r="F8755" s="42">
        <v>11.8</v>
      </c>
      <c r="G8755" s="8">
        <f t="shared" si="514"/>
        <v>18</v>
      </c>
      <c r="H8755" s="8">
        <f t="shared" si="515"/>
        <v>340.99999999999994</v>
      </c>
      <c r="I8755" s="8">
        <f t="shared" si="516"/>
        <v>85.249999999999986</v>
      </c>
      <c r="J8755" s="1">
        <v>18</v>
      </c>
      <c r="K8755" s="1">
        <v>25</v>
      </c>
      <c r="M8755" s="45"/>
      <c r="N8755" s="45"/>
      <c r="O8755" s="45"/>
      <c r="P8755" s="28"/>
      <c r="Q8755" s="28"/>
      <c r="R8755" s="25"/>
      <c r="Z8755"/>
    </row>
    <row r="8756" spans="1:26" x14ac:dyDescent="0.25">
      <c r="A8756" s="2" t="s">
        <v>6</v>
      </c>
      <c r="B8756" s="3">
        <v>2008</v>
      </c>
      <c r="C8756" s="3">
        <v>12</v>
      </c>
      <c r="D8756" s="3">
        <v>30</v>
      </c>
      <c r="E8756" s="3">
        <v>13</v>
      </c>
      <c r="F8756" s="42">
        <v>12.2</v>
      </c>
      <c r="G8756" s="8">
        <f t="shared" si="514"/>
        <v>18</v>
      </c>
      <c r="H8756" s="8">
        <f t="shared" si="515"/>
        <v>319.00000000000006</v>
      </c>
      <c r="I8756" s="8">
        <f t="shared" si="516"/>
        <v>79.750000000000014</v>
      </c>
      <c r="J8756" s="1">
        <v>18</v>
      </c>
      <c r="K8756" s="1">
        <v>25</v>
      </c>
      <c r="M8756" s="45"/>
      <c r="N8756" s="45"/>
      <c r="O8756" s="45"/>
      <c r="P8756" s="28"/>
      <c r="Q8756" s="28"/>
      <c r="R8756" s="25"/>
      <c r="Z8756"/>
    </row>
    <row r="8757" spans="1:26" x14ac:dyDescent="0.25">
      <c r="A8757" s="2" t="s">
        <v>6</v>
      </c>
      <c r="B8757" s="3">
        <v>2008</v>
      </c>
      <c r="C8757" s="3">
        <v>12</v>
      </c>
      <c r="D8757" s="3">
        <v>30</v>
      </c>
      <c r="E8757" s="3">
        <v>14</v>
      </c>
      <c r="F8757" s="42">
        <v>12.6</v>
      </c>
      <c r="G8757" s="8">
        <f t="shared" si="514"/>
        <v>18</v>
      </c>
      <c r="H8757" s="8">
        <f t="shared" si="515"/>
        <v>297</v>
      </c>
      <c r="I8757" s="8">
        <f t="shared" si="516"/>
        <v>74.25</v>
      </c>
      <c r="J8757" s="1">
        <v>18</v>
      </c>
      <c r="K8757" s="1">
        <v>25</v>
      </c>
      <c r="M8757" s="45"/>
      <c r="N8757" s="45"/>
      <c r="O8757" s="45"/>
      <c r="P8757" s="28"/>
      <c r="Q8757" s="28"/>
      <c r="R8757" s="25"/>
      <c r="Z8757"/>
    </row>
    <row r="8758" spans="1:26" x14ac:dyDescent="0.25">
      <c r="A8758" s="2" t="s">
        <v>6</v>
      </c>
      <c r="B8758" s="3">
        <v>2008</v>
      </c>
      <c r="C8758" s="3">
        <v>12</v>
      </c>
      <c r="D8758" s="3">
        <v>30</v>
      </c>
      <c r="E8758" s="3">
        <v>15</v>
      </c>
      <c r="F8758" s="42">
        <v>12.6</v>
      </c>
      <c r="G8758" s="8">
        <f t="shared" si="514"/>
        <v>18</v>
      </c>
      <c r="H8758" s="8">
        <f t="shared" si="515"/>
        <v>297</v>
      </c>
      <c r="I8758" s="8">
        <f t="shared" si="516"/>
        <v>74.25</v>
      </c>
      <c r="J8758" s="1">
        <v>18</v>
      </c>
      <c r="K8758" s="1">
        <v>25</v>
      </c>
      <c r="M8758" s="45"/>
      <c r="N8758" s="45"/>
      <c r="O8758" s="45"/>
      <c r="P8758" s="28"/>
      <c r="Q8758" s="28"/>
      <c r="R8758" s="25"/>
      <c r="Z8758"/>
    </row>
    <row r="8759" spans="1:26" x14ac:dyDescent="0.25">
      <c r="A8759" s="2" t="s">
        <v>6</v>
      </c>
      <c r="B8759" s="3">
        <v>2008</v>
      </c>
      <c r="C8759" s="3">
        <v>12</v>
      </c>
      <c r="D8759" s="3">
        <v>30</v>
      </c>
      <c r="E8759" s="3">
        <v>16</v>
      </c>
      <c r="F8759" s="42">
        <v>12.9</v>
      </c>
      <c r="G8759" s="8">
        <f t="shared" si="514"/>
        <v>18</v>
      </c>
      <c r="H8759" s="8">
        <f t="shared" si="515"/>
        <v>280.5</v>
      </c>
      <c r="I8759" s="8">
        <f t="shared" si="516"/>
        <v>70.125</v>
      </c>
      <c r="J8759" s="1">
        <v>18</v>
      </c>
      <c r="K8759" s="1">
        <v>25</v>
      </c>
      <c r="M8759" s="45"/>
      <c r="N8759" s="45"/>
      <c r="O8759" s="45"/>
      <c r="P8759" s="28"/>
      <c r="Q8759" s="28"/>
      <c r="R8759" s="25"/>
      <c r="Z8759"/>
    </row>
    <row r="8760" spans="1:26" x14ac:dyDescent="0.25">
      <c r="A8760" s="2" t="s">
        <v>6</v>
      </c>
      <c r="B8760" s="3">
        <v>2008</v>
      </c>
      <c r="C8760" s="3">
        <v>12</v>
      </c>
      <c r="D8760" s="3">
        <v>30</v>
      </c>
      <c r="E8760" s="3">
        <v>17</v>
      </c>
      <c r="F8760" s="42">
        <v>13.2</v>
      </c>
      <c r="G8760" s="8">
        <f t="shared" si="514"/>
        <v>18</v>
      </c>
      <c r="H8760" s="8">
        <f t="shared" si="515"/>
        <v>264.00000000000006</v>
      </c>
      <c r="I8760" s="8">
        <f t="shared" si="516"/>
        <v>66.000000000000014</v>
      </c>
      <c r="J8760" s="1">
        <v>18</v>
      </c>
      <c r="K8760" s="1">
        <v>25</v>
      </c>
      <c r="M8760" s="45"/>
      <c r="N8760" s="45"/>
      <c r="O8760" s="45"/>
      <c r="P8760" s="28"/>
      <c r="Q8760" s="28"/>
      <c r="R8760" s="25"/>
      <c r="Z8760"/>
    </row>
    <row r="8761" spans="1:26" x14ac:dyDescent="0.25">
      <c r="A8761" s="2" t="s">
        <v>6</v>
      </c>
      <c r="B8761" s="3">
        <v>2008</v>
      </c>
      <c r="C8761" s="3">
        <v>12</v>
      </c>
      <c r="D8761" s="3">
        <v>30</v>
      </c>
      <c r="E8761" s="3">
        <v>18</v>
      </c>
      <c r="F8761" s="42">
        <v>13.4</v>
      </c>
      <c r="G8761" s="8">
        <f t="shared" si="514"/>
        <v>18</v>
      </c>
      <c r="H8761" s="8">
        <f t="shared" si="515"/>
        <v>252.99999999999997</v>
      </c>
      <c r="I8761" s="8">
        <f t="shared" si="516"/>
        <v>63.249999999999993</v>
      </c>
      <c r="J8761" s="1">
        <v>18</v>
      </c>
      <c r="K8761" s="1">
        <v>25</v>
      </c>
      <c r="M8761" s="45"/>
      <c r="N8761" s="45"/>
      <c r="O8761" s="45"/>
      <c r="P8761" s="28"/>
      <c r="Q8761" s="28"/>
      <c r="R8761" s="25"/>
      <c r="Z8761"/>
    </row>
    <row r="8762" spans="1:26" x14ac:dyDescent="0.25">
      <c r="A8762" s="2" t="s">
        <v>6</v>
      </c>
      <c r="B8762" s="3">
        <v>2008</v>
      </c>
      <c r="C8762" s="3">
        <v>12</v>
      </c>
      <c r="D8762" s="3">
        <v>30</v>
      </c>
      <c r="E8762" s="3">
        <v>19</v>
      </c>
      <c r="F8762" s="42">
        <v>13.4</v>
      </c>
      <c r="G8762" s="8">
        <f t="shared" si="514"/>
        <v>18</v>
      </c>
      <c r="H8762" s="8">
        <f t="shared" si="515"/>
        <v>252.99999999999997</v>
      </c>
      <c r="I8762" s="8">
        <f t="shared" si="516"/>
        <v>63.249999999999993</v>
      </c>
      <c r="J8762" s="1">
        <v>18</v>
      </c>
      <c r="K8762" s="1">
        <v>25</v>
      </c>
      <c r="M8762" s="45"/>
      <c r="N8762" s="45"/>
      <c r="O8762" s="45"/>
      <c r="P8762" s="28"/>
      <c r="Q8762" s="28"/>
      <c r="R8762" s="25"/>
      <c r="Z8762"/>
    </row>
    <row r="8763" spans="1:26" x14ac:dyDescent="0.25">
      <c r="A8763" s="2" t="s">
        <v>6</v>
      </c>
      <c r="B8763" s="3">
        <v>2008</v>
      </c>
      <c r="C8763" s="3">
        <v>12</v>
      </c>
      <c r="D8763" s="3">
        <v>30</v>
      </c>
      <c r="E8763" s="3">
        <v>20</v>
      </c>
      <c r="F8763" s="42">
        <v>13.2</v>
      </c>
      <c r="G8763" s="8">
        <f t="shared" si="514"/>
        <v>18</v>
      </c>
      <c r="H8763" s="8">
        <f t="shared" si="515"/>
        <v>264.00000000000006</v>
      </c>
      <c r="I8763" s="8">
        <f t="shared" si="516"/>
        <v>66.000000000000014</v>
      </c>
      <c r="J8763" s="1">
        <v>18</v>
      </c>
      <c r="K8763" s="1">
        <v>25</v>
      </c>
      <c r="M8763" s="45"/>
      <c r="N8763" s="45"/>
      <c r="O8763" s="45"/>
      <c r="P8763" s="28"/>
      <c r="Q8763" s="28"/>
      <c r="R8763" s="25"/>
      <c r="Z8763"/>
    </row>
    <row r="8764" spans="1:26" x14ac:dyDescent="0.25">
      <c r="A8764" s="2" t="s">
        <v>6</v>
      </c>
      <c r="B8764" s="3">
        <v>2008</v>
      </c>
      <c r="C8764" s="3">
        <v>12</v>
      </c>
      <c r="D8764" s="3">
        <v>30</v>
      </c>
      <c r="E8764" s="3">
        <v>21</v>
      </c>
      <c r="F8764" s="42">
        <v>13.1</v>
      </c>
      <c r="G8764" s="8">
        <f t="shared" si="514"/>
        <v>18</v>
      </c>
      <c r="H8764" s="8">
        <f t="shared" si="515"/>
        <v>269.5</v>
      </c>
      <c r="I8764" s="8">
        <f t="shared" si="516"/>
        <v>67.375</v>
      </c>
      <c r="J8764" s="1">
        <v>18</v>
      </c>
      <c r="K8764" s="1">
        <v>25</v>
      </c>
      <c r="M8764" s="45"/>
      <c r="N8764" s="45"/>
      <c r="O8764" s="45"/>
      <c r="P8764" s="28"/>
      <c r="Q8764" s="28"/>
      <c r="R8764" s="25"/>
      <c r="Z8764"/>
    </row>
    <row r="8765" spans="1:26" x14ac:dyDescent="0.25">
      <c r="A8765" s="2" t="s">
        <v>6</v>
      </c>
      <c r="B8765" s="3">
        <v>2008</v>
      </c>
      <c r="C8765" s="3">
        <v>12</v>
      </c>
      <c r="D8765" s="3">
        <v>30</v>
      </c>
      <c r="E8765" s="3">
        <v>22</v>
      </c>
      <c r="F8765" s="42">
        <v>13.2</v>
      </c>
      <c r="G8765" s="8">
        <f t="shared" si="514"/>
        <v>18</v>
      </c>
      <c r="H8765" s="8">
        <f t="shared" si="515"/>
        <v>264.00000000000006</v>
      </c>
      <c r="I8765" s="8">
        <f t="shared" si="516"/>
        <v>66.000000000000014</v>
      </c>
      <c r="J8765" s="1">
        <v>18</v>
      </c>
      <c r="K8765" s="1">
        <v>25</v>
      </c>
      <c r="M8765" s="45"/>
      <c r="N8765" s="45"/>
      <c r="O8765" s="45"/>
      <c r="P8765" s="28"/>
      <c r="Q8765" s="28"/>
      <c r="R8765" s="25"/>
      <c r="Z8765"/>
    </row>
    <row r="8766" spans="1:26" x14ac:dyDescent="0.25">
      <c r="A8766" s="2" t="s">
        <v>6</v>
      </c>
      <c r="B8766" s="3">
        <v>2008</v>
      </c>
      <c r="C8766" s="3">
        <v>12</v>
      </c>
      <c r="D8766" s="3">
        <v>30</v>
      </c>
      <c r="E8766" s="3">
        <v>23</v>
      </c>
      <c r="F8766" s="42">
        <v>13.1</v>
      </c>
      <c r="G8766" s="8">
        <f t="shared" si="514"/>
        <v>18</v>
      </c>
      <c r="H8766" s="8">
        <f t="shared" si="515"/>
        <v>269.5</v>
      </c>
      <c r="I8766" s="8">
        <f t="shared" si="516"/>
        <v>67.375</v>
      </c>
      <c r="J8766" s="1">
        <v>18</v>
      </c>
      <c r="K8766" s="1">
        <v>25</v>
      </c>
      <c r="M8766" s="45"/>
      <c r="N8766" s="45"/>
      <c r="O8766" s="45"/>
      <c r="P8766" s="28"/>
      <c r="Q8766" s="28"/>
      <c r="R8766" s="25"/>
      <c r="Z8766"/>
    </row>
    <row r="8767" spans="1:26" x14ac:dyDescent="0.25">
      <c r="A8767" s="2" t="s">
        <v>6</v>
      </c>
      <c r="B8767" s="3">
        <v>2008</v>
      </c>
      <c r="C8767" s="3">
        <v>12</v>
      </c>
      <c r="D8767" s="3">
        <v>31</v>
      </c>
      <c r="E8767" s="3">
        <v>0</v>
      </c>
      <c r="F8767" s="42">
        <v>13</v>
      </c>
      <c r="G8767" s="8">
        <f t="shared" si="514"/>
        <v>18</v>
      </c>
      <c r="H8767" s="8">
        <f t="shared" si="515"/>
        <v>275</v>
      </c>
      <c r="I8767" s="8">
        <f t="shared" si="516"/>
        <v>68.75</v>
      </c>
      <c r="J8767" s="1">
        <v>18</v>
      </c>
      <c r="K8767" s="1">
        <v>25</v>
      </c>
      <c r="M8767" s="45"/>
      <c r="N8767" s="45"/>
      <c r="O8767" s="45"/>
      <c r="P8767" s="28"/>
      <c r="Q8767" s="28"/>
      <c r="R8767" s="25"/>
      <c r="Z8767"/>
    </row>
    <row r="8768" spans="1:26" x14ac:dyDescent="0.25">
      <c r="A8768" s="2" t="s">
        <v>6</v>
      </c>
      <c r="B8768" s="3">
        <v>2008</v>
      </c>
      <c r="C8768" s="3">
        <v>12</v>
      </c>
      <c r="D8768" s="3">
        <v>31</v>
      </c>
      <c r="E8768" s="3">
        <v>1</v>
      </c>
      <c r="F8768" s="42">
        <v>13.1</v>
      </c>
      <c r="G8768" s="8">
        <f t="shared" si="514"/>
        <v>18</v>
      </c>
      <c r="H8768" s="8">
        <f t="shared" si="515"/>
        <v>269.5</v>
      </c>
      <c r="I8768" s="8">
        <f t="shared" si="516"/>
        <v>67.375</v>
      </c>
      <c r="J8768" s="1">
        <v>18</v>
      </c>
      <c r="K8768" s="1">
        <v>25</v>
      </c>
      <c r="M8768" s="45"/>
      <c r="N8768" s="45"/>
      <c r="O8768" s="45"/>
      <c r="P8768" s="28"/>
      <c r="Q8768" s="28"/>
      <c r="R8768" s="25"/>
      <c r="Z8768"/>
    </row>
    <row r="8769" spans="1:26" x14ac:dyDescent="0.25">
      <c r="A8769" s="2" t="s">
        <v>6</v>
      </c>
      <c r="B8769" s="3">
        <v>2008</v>
      </c>
      <c r="C8769" s="3">
        <v>12</v>
      </c>
      <c r="D8769" s="3">
        <v>31</v>
      </c>
      <c r="E8769" s="3">
        <v>2</v>
      </c>
      <c r="F8769" s="42">
        <v>13.1</v>
      </c>
      <c r="G8769" s="8">
        <f t="shared" si="514"/>
        <v>18</v>
      </c>
      <c r="H8769" s="8">
        <f t="shared" si="515"/>
        <v>269.5</v>
      </c>
      <c r="I8769" s="8">
        <f t="shared" si="516"/>
        <v>67.375</v>
      </c>
      <c r="J8769" s="1">
        <v>18</v>
      </c>
      <c r="K8769" s="1">
        <v>25</v>
      </c>
      <c r="M8769" s="45"/>
      <c r="N8769" s="45"/>
      <c r="O8769" s="45"/>
      <c r="P8769" s="28"/>
      <c r="Q8769" s="28"/>
      <c r="R8769" s="25"/>
      <c r="Z8769"/>
    </row>
    <row r="8770" spans="1:26" x14ac:dyDescent="0.25">
      <c r="A8770" s="2" t="s">
        <v>6</v>
      </c>
      <c r="B8770" s="3">
        <v>2008</v>
      </c>
      <c r="C8770" s="3">
        <v>12</v>
      </c>
      <c r="D8770" s="3">
        <v>31</v>
      </c>
      <c r="E8770" s="3">
        <v>3</v>
      </c>
      <c r="F8770" s="42">
        <v>13.2</v>
      </c>
      <c r="G8770" s="8">
        <f t="shared" si="514"/>
        <v>18</v>
      </c>
      <c r="H8770" s="8">
        <f t="shared" si="515"/>
        <v>264.00000000000006</v>
      </c>
      <c r="I8770" s="8">
        <f t="shared" si="516"/>
        <v>66.000000000000014</v>
      </c>
      <c r="J8770" s="1">
        <v>18</v>
      </c>
      <c r="K8770" s="1">
        <v>25</v>
      </c>
      <c r="M8770" s="45"/>
      <c r="N8770" s="45"/>
      <c r="O8770" s="45"/>
      <c r="P8770" s="28"/>
      <c r="Q8770" s="28"/>
      <c r="R8770" s="25"/>
      <c r="Z8770"/>
    </row>
    <row r="8771" spans="1:26" x14ac:dyDescent="0.25">
      <c r="A8771" s="2" t="s">
        <v>6</v>
      </c>
      <c r="B8771" s="3">
        <v>2008</v>
      </c>
      <c r="C8771" s="3">
        <v>12</v>
      </c>
      <c r="D8771" s="3">
        <v>31</v>
      </c>
      <c r="E8771" s="3">
        <v>4</v>
      </c>
      <c r="F8771" s="42">
        <v>13.2</v>
      </c>
      <c r="G8771" s="8">
        <f t="shared" si="514"/>
        <v>18</v>
      </c>
      <c r="H8771" s="8">
        <f t="shared" si="515"/>
        <v>264.00000000000006</v>
      </c>
      <c r="I8771" s="8">
        <f t="shared" si="516"/>
        <v>66.000000000000014</v>
      </c>
      <c r="J8771" s="1">
        <v>18</v>
      </c>
      <c r="K8771" s="1">
        <v>25</v>
      </c>
      <c r="M8771" s="45"/>
      <c r="N8771" s="45"/>
      <c r="O8771" s="45"/>
      <c r="P8771" s="28"/>
      <c r="Q8771" s="28"/>
      <c r="R8771" s="25"/>
      <c r="Z8771"/>
    </row>
    <row r="8772" spans="1:26" x14ac:dyDescent="0.25">
      <c r="A8772" s="2" t="s">
        <v>6</v>
      </c>
      <c r="B8772" s="3">
        <v>2008</v>
      </c>
      <c r="C8772" s="3">
        <v>12</v>
      </c>
      <c r="D8772" s="3">
        <v>31</v>
      </c>
      <c r="E8772" s="3">
        <v>5</v>
      </c>
      <c r="F8772" s="42">
        <v>13.4</v>
      </c>
      <c r="G8772" s="8">
        <f t="shared" si="514"/>
        <v>18</v>
      </c>
      <c r="H8772" s="8">
        <f t="shared" si="515"/>
        <v>252.99999999999997</v>
      </c>
      <c r="I8772" s="8">
        <f t="shared" si="516"/>
        <v>63.249999999999993</v>
      </c>
      <c r="J8772" s="1">
        <v>18</v>
      </c>
      <c r="K8772" s="1">
        <v>25</v>
      </c>
      <c r="M8772" s="45"/>
      <c r="N8772" s="45"/>
      <c r="O8772" s="45"/>
      <c r="P8772" s="28"/>
      <c r="Q8772" s="28"/>
      <c r="R8772" s="25"/>
      <c r="Z8772"/>
    </row>
    <row r="8773" spans="1:26" x14ac:dyDescent="0.25">
      <c r="A8773" s="2" t="s">
        <v>6</v>
      </c>
      <c r="B8773" s="3">
        <v>2008</v>
      </c>
      <c r="C8773" s="3">
        <v>12</v>
      </c>
      <c r="D8773" s="3">
        <v>31</v>
      </c>
      <c r="E8773" s="3">
        <v>6</v>
      </c>
      <c r="F8773" s="42">
        <v>13.4</v>
      </c>
      <c r="G8773" s="8">
        <f t="shared" si="514"/>
        <v>18</v>
      </c>
      <c r="H8773" s="8">
        <f t="shared" si="515"/>
        <v>252.99999999999997</v>
      </c>
      <c r="I8773" s="8">
        <f t="shared" si="516"/>
        <v>63.249999999999993</v>
      </c>
      <c r="J8773" s="1">
        <v>18</v>
      </c>
      <c r="K8773" s="1">
        <v>25</v>
      </c>
      <c r="M8773" s="45"/>
      <c r="N8773" s="45"/>
      <c r="O8773" s="45"/>
      <c r="P8773" s="28"/>
      <c r="Q8773" s="28"/>
      <c r="R8773" s="25"/>
      <c r="Z8773"/>
    </row>
    <row r="8774" spans="1:26" x14ac:dyDescent="0.25">
      <c r="A8774" s="2" t="s">
        <v>6</v>
      </c>
      <c r="B8774" s="3">
        <v>2008</v>
      </c>
      <c r="C8774" s="3">
        <v>12</v>
      </c>
      <c r="D8774" s="3">
        <v>31</v>
      </c>
      <c r="E8774" s="3">
        <v>7</v>
      </c>
      <c r="F8774" s="42">
        <v>13.5</v>
      </c>
      <c r="G8774" s="8">
        <f t="shared" si="514"/>
        <v>18</v>
      </c>
      <c r="H8774" s="8">
        <f t="shared" si="515"/>
        <v>247.5</v>
      </c>
      <c r="I8774" s="8">
        <f t="shared" si="516"/>
        <v>61.875</v>
      </c>
      <c r="J8774" s="1">
        <v>18</v>
      </c>
      <c r="K8774" s="1">
        <v>25</v>
      </c>
      <c r="M8774" s="45"/>
      <c r="N8774" s="45"/>
      <c r="O8774" s="45"/>
      <c r="P8774" s="28"/>
      <c r="Q8774" s="28"/>
      <c r="R8774" s="25"/>
      <c r="Z8774"/>
    </row>
    <row r="8775" spans="1:26" x14ac:dyDescent="0.25">
      <c r="A8775" s="2" t="s">
        <v>6</v>
      </c>
      <c r="B8775" s="3">
        <v>2008</v>
      </c>
      <c r="C8775" s="3">
        <v>12</v>
      </c>
      <c r="D8775" s="3">
        <v>31</v>
      </c>
      <c r="E8775" s="3">
        <v>8</v>
      </c>
      <c r="F8775" s="42">
        <v>13.4</v>
      </c>
      <c r="G8775" s="8">
        <f t="shared" ref="G8775:G8790" si="517">IF(A8775="Inverno", $G$3, $G$2)</f>
        <v>18</v>
      </c>
      <c r="H8775" s="8">
        <f t="shared" si="515"/>
        <v>252.99999999999997</v>
      </c>
      <c r="I8775" s="8">
        <f t="shared" si="516"/>
        <v>63.249999999999993</v>
      </c>
      <c r="J8775" s="1">
        <v>18</v>
      </c>
      <c r="K8775" s="1">
        <v>25</v>
      </c>
      <c r="M8775" s="45"/>
      <c r="N8775" s="45"/>
      <c r="O8775" s="45"/>
      <c r="P8775" s="28"/>
      <c r="Q8775" s="28"/>
      <c r="R8775" s="25"/>
      <c r="Z8775"/>
    </row>
    <row r="8776" spans="1:26" x14ac:dyDescent="0.25">
      <c r="A8776" s="2" t="s">
        <v>6</v>
      </c>
      <c r="B8776" s="3">
        <v>2008</v>
      </c>
      <c r="C8776" s="3">
        <v>12</v>
      </c>
      <c r="D8776" s="3">
        <v>31</v>
      </c>
      <c r="E8776" s="3">
        <v>9</v>
      </c>
      <c r="F8776" s="42">
        <v>13.7</v>
      </c>
      <c r="G8776" s="8">
        <f t="shared" si="517"/>
        <v>18</v>
      </c>
      <c r="H8776" s="8">
        <f t="shared" ref="H8776:H8790" si="518">IF(F8776&gt;G8776,0,$D$3*(G8776-F8776)/$D$4)</f>
        <v>236.50000000000003</v>
      </c>
      <c r="I8776" s="8">
        <f t="shared" ref="I8776:I8790" si="519">H8776/$G$4</f>
        <v>59.125000000000007</v>
      </c>
      <c r="J8776" s="1">
        <v>18</v>
      </c>
      <c r="K8776" s="1">
        <v>25</v>
      </c>
      <c r="M8776" s="45"/>
      <c r="N8776" s="45"/>
      <c r="O8776" s="45"/>
      <c r="P8776" s="28"/>
      <c r="Q8776" s="28"/>
      <c r="R8776" s="25"/>
      <c r="Z8776"/>
    </row>
    <row r="8777" spans="1:26" x14ac:dyDescent="0.25">
      <c r="A8777" s="2" t="s">
        <v>6</v>
      </c>
      <c r="B8777" s="3">
        <v>2008</v>
      </c>
      <c r="C8777" s="3">
        <v>12</v>
      </c>
      <c r="D8777" s="3">
        <v>31</v>
      </c>
      <c r="E8777" s="3">
        <v>10</v>
      </c>
      <c r="F8777" s="42">
        <v>13.9</v>
      </c>
      <c r="G8777" s="8">
        <f t="shared" si="517"/>
        <v>18</v>
      </c>
      <c r="H8777" s="8">
        <f t="shared" si="518"/>
        <v>225.49999999999997</v>
      </c>
      <c r="I8777" s="8">
        <f t="shared" si="519"/>
        <v>56.374999999999993</v>
      </c>
      <c r="J8777" s="1">
        <v>18</v>
      </c>
      <c r="K8777" s="1">
        <v>25</v>
      </c>
      <c r="M8777" s="45"/>
      <c r="N8777" s="45"/>
      <c r="O8777" s="45"/>
      <c r="P8777" s="28"/>
      <c r="Q8777" s="28"/>
      <c r="R8777" s="25"/>
      <c r="Z8777"/>
    </row>
    <row r="8778" spans="1:26" x14ac:dyDescent="0.25">
      <c r="A8778" s="2" t="s">
        <v>6</v>
      </c>
      <c r="B8778" s="3">
        <v>2008</v>
      </c>
      <c r="C8778" s="3">
        <v>12</v>
      </c>
      <c r="D8778" s="3">
        <v>31</v>
      </c>
      <c r="E8778" s="3">
        <v>11</v>
      </c>
      <c r="F8778" s="42">
        <v>14.1</v>
      </c>
      <c r="G8778" s="8">
        <f t="shared" si="517"/>
        <v>18</v>
      </c>
      <c r="H8778" s="8">
        <f t="shared" si="518"/>
        <v>214.50000000000003</v>
      </c>
      <c r="I8778" s="8">
        <f t="shared" si="519"/>
        <v>53.625000000000007</v>
      </c>
      <c r="J8778" s="1">
        <v>18</v>
      </c>
      <c r="K8778" s="1">
        <v>25</v>
      </c>
      <c r="M8778" s="45"/>
      <c r="N8778" s="45"/>
      <c r="O8778" s="45"/>
      <c r="P8778" s="28"/>
      <c r="Q8778" s="28"/>
      <c r="R8778" s="25"/>
      <c r="Z8778"/>
    </row>
    <row r="8779" spans="1:26" x14ac:dyDescent="0.25">
      <c r="A8779" s="2" t="s">
        <v>6</v>
      </c>
      <c r="B8779" s="3">
        <v>2008</v>
      </c>
      <c r="C8779" s="3">
        <v>12</v>
      </c>
      <c r="D8779" s="3">
        <v>31</v>
      </c>
      <c r="E8779" s="3">
        <v>12</v>
      </c>
      <c r="F8779" s="42">
        <v>11.8</v>
      </c>
      <c r="G8779" s="8">
        <f t="shared" si="517"/>
        <v>18</v>
      </c>
      <c r="H8779" s="8">
        <f t="shared" si="518"/>
        <v>340.99999999999994</v>
      </c>
      <c r="I8779" s="8">
        <f t="shared" si="519"/>
        <v>85.249999999999986</v>
      </c>
      <c r="J8779" s="1">
        <v>18</v>
      </c>
      <c r="K8779" s="1">
        <v>25</v>
      </c>
      <c r="M8779" s="45"/>
      <c r="N8779" s="45"/>
      <c r="O8779" s="45"/>
      <c r="P8779" s="28"/>
      <c r="Q8779" s="28"/>
      <c r="R8779" s="25"/>
      <c r="Z8779"/>
    </row>
    <row r="8780" spans="1:26" x14ac:dyDescent="0.25">
      <c r="A8780" s="2" t="s">
        <v>6</v>
      </c>
      <c r="B8780" s="3">
        <v>2008</v>
      </c>
      <c r="C8780" s="3">
        <v>12</v>
      </c>
      <c r="D8780" s="3">
        <v>31</v>
      </c>
      <c r="E8780" s="3">
        <v>13</v>
      </c>
      <c r="F8780" s="42">
        <v>12.2</v>
      </c>
      <c r="G8780" s="8">
        <f t="shared" si="517"/>
        <v>18</v>
      </c>
      <c r="H8780" s="8">
        <f t="shared" si="518"/>
        <v>319.00000000000006</v>
      </c>
      <c r="I8780" s="8">
        <f t="shared" si="519"/>
        <v>79.750000000000014</v>
      </c>
      <c r="J8780" s="1">
        <v>18</v>
      </c>
      <c r="K8780" s="1">
        <v>25</v>
      </c>
      <c r="M8780" s="45"/>
      <c r="N8780" s="45"/>
      <c r="O8780" s="45"/>
      <c r="P8780" s="28"/>
      <c r="Q8780" s="28"/>
      <c r="R8780" s="25"/>
      <c r="Z8780"/>
    </row>
    <row r="8781" spans="1:26" x14ac:dyDescent="0.25">
      <c r="A8781" s="2" t="s">
        <v>6</v>
      </c>
      <c r="B8781" s="3">
        <v>2008</v>
      </c>
      <c r="C8781" s="3">
        <v>12</v>
      </c>
      <c r="D8781" s="3">
        <v>31</v>
      </c>
      <c r="E8781" s="3">
        <v>14</v>
      </c>
      <c r="F8781" s="42">
        <v>12.6</v>
      </c>
      <c r="G8781" s="8">
        <f t="shared" si="517"/>
        <v>18</v>
      </c>
      <c r="H8781" s="8">
        <f t="shared" si="518"/>
        <v>297</v>
      </c>
      <c r="I8781" s="8">
        <f t="shared" si="519"/>
        <v>74.25</v>
      </c>
      <c r="J8781" s="1">
        <v>18</v>
      </c>
      <c r="K8781" s="1">
        <v>25</v>
      </c>
      <c r="M8781" s="45"/>
      <c r="N8781" s="45"/>
      <c r="O8781" s="45"/>
      <c r="P8781" s="28"/>
      <c r="Q8781" s="28"/>
      <c r="R8781" s="25"/>
      <c r="Z8781"/>
    </row>
    <row r="8782" spans="1:26" x14ac:dyDescent="0.25">
      <c r="A8782" s="2" t="s">
        <v>6</v>
      </c>
      <c r="B8782" s="3">
        <v>2008</v>
      </c>
      <c r="C8782" s="3">
        <v>12</v>
      </c>
      <c r="D8782" s="3">
        <v>31</v>
      </c>
      <c r="E8782" s="3">
        <v>15</v>
      </c>
      <c r="F8782" s="42">
        <v>12.6</v>
      </c>
      <c r="G8782" s="8">
        <f t="shared" si="517"/>
        <v>18</v>
      </c>
      <c r="H8782" s="8">
        <f t="shared" si="518"/>
        <v>297</v>
      </c>
      <c r="I8782" s="8">
        <f t="shared" si="519"/>
        <v>74.25</v>
      </c>
      <c r="J8782" s="1">
        <v>18</v>
      </c>
      <c r="K8782" s="1">
        <v>25</v>
      </c>
      <c r="M8782" s="45"/>
      <c r="N8782" s="45"/>
      <c r="O8782" s="45"/>
      <c r="P8782" s="28"/>
      <c r="Q8782" s="28"/>
      <c r="R8782" s="25"/>
      <c r="Z8782"/>
    </row>
    <row r="8783" spans="1:26" x14ac:dyDescent="0.25">
      <c r="A8783" s="2" t="s">
        <v>6</v>
      </c>
      <c r="B8783" s="3">
        <v>2008</v>
      </c>
      <c r="C8783" s="3">
        <v>12</v>
      </c>
      <c r="D8783" s="3">
        <v>31</v>
      </c>
      <c r="E8783" s="3">
        <v>16</v>
      </c>
      <c r="F8783" s="42">
        <v>12.9</v>
      </c>
      <c r="G8783" s="8">
        <f t="shared" si="517"/>
        <v>18</v>
      </c>
      <c r="H8783" s="8">
        <f t="shared" si="518"/>
        <v>280.5</v>
      </c>
      <c r="I8783" s="8">
        <f t="shared" si="519"/>
        <v>70.125</v>
      </c>
      <c r="J8783" s="1">
        <v>18</v>
      </c>
      <c r="K8783" s="1">
        <v>25</v>
      </c>
      <c r="M8783" s="45"/>
      <c r="N8783" s="45"/>
      <c r="O8783" s="45"/>
      <c r="P8783" s="28"/>
      <c r="Q8783" s="28"/>
      <c r="R8783" s="25"/>
      <c r="Z8783"/>
    </row>
    <row r="8784" spans="1:26" x14ac:dyDescent="0.25">
      <c r="A8784" s="2" t="s">
        <v>6</v>
      </c>
      <c r="B8784" s="3">
        <v>2008</v>
      </c>
      <c r="C8784" s="3">
        <v>12</v>
      </c>
      <c r="D8784" s="3">
        <v>31</v>
      </c>
      <c r="E8784" s="3">
        <v>17</v>
      </c>
      <c r="F8784" s="42">
        <v>13.2</v>
      </c>
      <c r="G8784" s="8">
        <f t="shared" si="517"/>
        <v>18</v>
      </c>
      <c r="H8784" s="8">
        <f t="shared" si="518"/>
        <v>264.00000000000006</v>
      </c>
      <c r="I8784" s="8">
        <f t="shared" si="519"/>
        <v>66.000000000000014</v>
      </c>
      <c r="J8784" s="1">
        <v>18</v>
      </c>
      <c r="K8784" s="1">
        <v>25</v>
      </c>
      <c r="M8784" s="45"/>
      <c r="N8784" s="45"/>
      <c r="O8784" s="45"/>
      <c r="P8784" s="28"/>
      <c r="Q8784" s="28"/>
      <c r="R8784" s="25"/>
      <c r="Z8784"/>
    </row>
    <row r="8785" spans="1:26" x14ac:dyDescent="0.25">
      <c r="A8785" s="2" t="s">
        <v>6</v>
      </c>
      <c r="B8785" s="3">
        <v>2008</v>
      </c>
      <c r="C8785" s="3">
        <v>12</v>
      </c>
      <c r="D8785" s="3">
        <v>31</v>
      </c>
      <c r="E8785" s="3">
        <v>18</v>
      </c>
      <c r="F8785" s="42">
        <v>13.4</v>
      </c>
      <c r="G8785" s="8">
        <f t="shared" si="517"/>
        <v>18</v>
      </c>
      <c r="H8785" s="8">
        <f t="shared" si="518"/>
        <v>252.99999999999997</v>
      </c>
      <c r="I8785" s="8">
        <f t="shared" si="519"/>
        <v>63.249999999999993</v>
      </c>
      <c r="J8785" s="1">
        <v>18</v>
      </c>
      <c r="K8785" s="1">
        <v>25</v>
      </c>
      <c r="M8785" s="45"/>
      <c r="N8785" s="45"/>
      <c r="O8785" s="45"/>
      <c r="P8785" s="28"/>
      <c r="Q8785" s="28"/>
      <c r="R8785" s="25"/>
      <c r="Z8785"/>
    </row>
    <row r="8786" spans="1:26" x14ac:dyDescent="0.25">
      <c r="A8786" s="2" t="s">
        <v>6</v>
      </c>
      <c r="B8786" s="3">
        <v>2008</v>
      </c>
      <c r="C8786" s="3">
        <v>12</v>
      </c>
      <c r="D8786" s="3">
        <v>31</v>
      </c>
      <c r="E8786" s="3">
        <v>19</v>
      </c>
      <c r="F8786" s="42">
        <v>13.4</v>
      </c>
      <c r="G8786" s="8">
        <f t="shared" si="517"/>
        <v>18</v>
      </c>
      <c r="H8786" s="8">
        <f t="shared" si="518"/>
        <v>252.99999999999997</v>
      </c>
      <c r="I8786" s="8">
        <f t="shared" si="519"/>
        <v>63.249999999999993</v>
      </c>
      <c r="J8786" s="1">
        <v>18</v>
      </c>
      <c r="K8786" s="1">
        <v>25</v>
      </c>
      <c r="M8786" s="45"/>
      <c r="N8786" s="45"/>
      <c r="O8786" s="45"/>
      <c r="P8786" s="28"/>
      <c r="Q8786" s="28"/>
      <c r="R8786" s="25"/>
      <c r="Z8786"/>
    </row>
    <row r="8787" spans="1:26" x14ac:dyDescent="0.25">
      <c r="A8787" s="2" t="s">
        <v>6</v>
      </c>
      <c r="B8787" s="3">
        <v>2008</v>
      </c>
      <c r="C8787" s="3">
        <v>12</v>
      </c>
      <c r="D8787" s="3">
        <v>31</v>
      </c>
      <c r="E8787" s="3">
        <v>20</v>
      </c>
      <c r="F8787" s="42">
        <v>13.2</v>
      </c>
      <c r="G8787" s="8">
        <f t="shared" si="517"/>
        <v>18</v>
      </c>
      <c r="H8787" s="8">
        <f t="shared" si="518"/>
        <v>264.00000000000006</v>
      </c>
      <c r="I8787" s="8">
        <f t="shared" si="519"/>
        <v>66.000000000000014</v>
      </c>
      <c r="J8787" s="1">
        <v>18</v>
      </c>
      <c r="K8787" s="1">
        <v>25</v>
      </c>
      <c r="M8787" s="45"/>
      <c r="N8787" s="45"/>
      <c r="O8787" s="45"/>
      <c r="P8787" s="28"/>
      <c r="Q8787" s="28"/>
      <c r="R8787" s="25"/>
      <c r="Z8787"/>
    </row>
    <row r="8788" spans="1:26" x14ac:dyDescent="0.25">
      <c r="A8788" s="2" t="s">
        <v>6</v>
      </c>
      <c r="B8788" s="3">
        <v>2008</v>
      </c>
      <c r="C8788" s="3">
        <v>12</v>
      </c>
      <c r="D8788" s="3">
        <v>31</v>
      </c>
      <c r="E8788" s="3">
        <v>21</v>
      </c>
      <c r="F8788" s="42">
        <v>13.1</v>
      </c>
      <c r="G8788" s="8">
        <f t="shared" si="517"/>
        <v>18</v>
      </c>
      <c r="H8788" s="8">
        <f t="shared" si="518"/>
        <v>269.5</v>
      </c>
      <c r="I8788" s="8">
        <f t="shared" si="519"/>
        <v>67.375</v>
      </c>
      <c r="J8788" s="1">
        <v>18</v>
      </c>
      <c r="K8788" s="1">
        <v>25</v>
      </c>
      <c r="M8788" s="45"/>
      <c r="N8788" s="45"/>
      <c r="O8788" s="45"/>
      <c r="P8788" s="28"/>
      <c r="Q8788" s="28"/>
      <c r="R8788" s="25"/>
      <c r="Z8788"/>
    </row>
    <row r="8789" spans="1:26" x14ac:dyDescent="0.25">
      <c r="A8789" s="2" t="s">
        <v>6</v>
      </c>
      <c r="B8789" s="3">
        <v>2008</v>
      </c>
      <c r="C8789" s="3">
        <v>12</v>
      </c>
      <c r="D8789" s="3">
        <v>31</v>
      </c>
      <c r="E8789" s="3">
        <v>22</v>
      </c>
      <c r="F8789" s="42">
        <v>13.2</v>
      </c>
      <c r="G8789" s="8">
        <f t="shared" si="517"/>
        <v>18</v>
      </c>
      <c r="H8789" s="8">
        <f t="shared" si="518"/>
        <v>264.00000000000006</v>
      </c>
      <c r="I8789" s="8">
        <f t="shared" si="519"/>
        <v>66.000000000000014</v>
      </c>
      <c r="J8789" s="1">
        <v>18</v>
      </c>
      <c r="K8789" s="1">
        <v>25</v>
      </c>
      <c r="M8789" s="45"/>
      <c r="N8789" s="45"/>
      <c r="O8789" s="45"/>
      <c r="P8789" s="28"/>
      <c r="Q8789" s="28"/>
      <c r="R8789" s="25"/>
      <c r="Z8789"/>
    </row>
    <row r="8790" spans="1:26" x14ac:dyDescent="0.25">
      <c r="A8790" s="2" t="s">
        <v>6</v>
      </c>
      <c r="B8790" s="3">
        <v>2008</v>
      </c>
      <c r="C8790" s="3">
        <v>12</v>
      </c>
      <c r="D8790" s="3">
        <v>31</v>
      </c>
      <c r="E8790" s="3">
        <v>23</v>
      </c>
      <c r="F8790" s="42">
        <v>13.1</v>
      </c>
      <c r="G8790" s="8">
        <f t="shared" si="517"/>
        <v>18</v>
      </c>
      <c r="H8790" s="8">
        <f t="shared" si="518"/>
        <v>269.5</v>
      </c>
      <c r="I8790" s="8">
        <f t="shared" si="519"/>
        <v>67.375</v>
      </c>
      <c r="J8790" s="1">
        <v>18</v>
      </c>
      <c r="K8790" s="1">
        <v>25</v>
      </c>
      <c r="M8790" s="45"/>
      <c r="N8790" s="45"/>
      <c r="O8790" s="45"/>
      <c r="P8790" s="28"/>
      <c r="Q8790" s="28"/>
      <c r="R8790" s="25"/>
      <c r="Z8790"/>
    </row>
  </sheetData>
  <mergeCells count="1">
    <mergeCell ref="L2:M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>
      <selection activeCell="I4" sqref="I4"/>
    </sheetView>
  </sheetViews>
  <sheetFormatPr defaultColWidth="11.42578125" defaultRowHeight="15" x14ac:dyDescent="0.25"/>
  <cols>
    <col min="1" max="1" width="28.140625" bestFit="1" customWidth="1"/>
    <col min="2" max="2" width="12.85546875" bestFit="1" customWidth="1"/>
    <col min="10" max="10" width="24.42578125" bestFit="1" customWidth="1"/>
    <col min="11" max="11" width="15.42578125" bestFit="1" customWidth="1"/>
    <col min="12" max="12" width="16.85546875" bestFit="1" customWidth="1"/>
    <col min="13" max="13" width="17.42578125" bestFit="1" customWidth="1"/>
    <col min="14" max="14" width="16.42578125" bestFit="1" customWidth="1"/>
    <col min="15" max="15" width="16.85546875" bestFit="1" customWidth="1"/>
    <col min="16" max="16" width="22.42578125" bestFit="1" customWidth="1"/>
    <col min="17" max="17" width="19.140625" bestFit="1" customWidth="1"/>
  </cols>
  <sheetData>
    <row r="1" spans="1:17" ht="15.75" x14ac:dyDescent="0.25">
      <c r="A1" s="11"/>
      <c r="B1" s="16" t="s">
        <v>17</v>
      </c>
      <c r="C1" s="17"/>
    </row>
    <row r="2" spans="1:17" ht="15.75" x14ac:dyDescent="0.25">
      <c r="A2" s="12" t="s">
        <v>18</v>
      </c>
      <c r="B2" s="13">
        <v>1180</v>
      </c>
      <c r="C2" s="18"/>
      <c r="E2" s="83" t="s">
        <v>26</v>
      </c>
      <c r="F2" s="12" t="s">
        <v>27</v>
      </c>
      <c r="G2" s="12" t="s">
        <v>28</v>
      </c>
      <c r="H2" s="12" t="s">
        <v>25</v>
      </c>
      <c r="I2" s="12" t="s">
        <v>24</v>
      </c>
      <c r="J2" s="14" t="s">
        <v>29</v>
      </c>
      <c r="K2" s="14" t="s">
        <v>30</v>
      </c>
      <c r="L2" s="14" t="s">
        <v>31</v>
      </c>
      <c r="M2" s="14" t="s">
        <v>32</v>
      </c>
      <c r="N2" s="14" t="s">
        <v>33</v>
      </c>
      <c r="O2" s="14" t="s">
        <v>34</v>
      </c>
      <c r="P2" s="14" t="s">
        <v>35</v>
      </c>
      <c r="Q2" s="14" t="s">
        <v>36</v>
      </c>
    </row>
    <row r="3" spans="1:17" x14ac:dyDescent="0.25">
      <c r="C3" s="19"/>
      <c r="E3" s="83"/>
      <c r="F3" s="20" t="s">
        <v>37</v>
      </c>
      <c r="G3" s="21">
        <v>0.5</v>
      </c>
      <c r="H3" s="21">
        <v>0.25</v>
      </c>
      <c r="I3" s="21">
        <v>0.25</v>
      </c>
      <c r="J3" s="13">
        <f>(B2*G3/C12)+(B2*H3/C13)+(B2*I3/C14)</f>
        <v>1106.25</v>
      </c>
      <c r="K3" s="13">
        <f>J3*B5*10^-3</f>
        <v>22125</v>
      </c>
      <c r="L3" s="13">
        <f>(B2*G3/C12)*B10+(B2*H3/C13)*B8+(B2*I3/C14)*B8</f>
        <v>844.4375</v>
      </c>
      <c r="M3" s="13">
        <f>L3/12</f>
        <v>70.369791666666671</v>
      </c>
      <c r="N3" s="13">
        <f>L3*B5</f>
        <v>16888750</v>
      </c>
      <c r="O3" s="13">
        <f>N3/12</f>
        <v>1407395.8333333333</v>
      </c>
      <c r="P3" s="13">
        <f>L3/2.5</f>
        <v>337.77499999999998</v>
      </c>
      <c r="Q3" s="13">
        <f>J3/2.5</f>
        <v>442.5</v>
      </c>
    </row>
    <row r="4" spans="1:17" x14ac:dyDescent="0.25">
      <c r="C4" s="19"/>
      <c r="E4" s="83"/>
      <c r="F4" s="20" t="s">
        <v>38</v>
      </c>
      <c r="G4" s="11">
        <v>0</v>
      </c>
      <c r="H4" s="11">
        <v>0</v>
      </c>
      <c r="I4" s="21">
        <v>1</v>
      </c>
      <c r="J4" s="13">
        <f>B2*I4/C14</f>
        <v>295</v>
      </c>
      <c r="K4" s="13">
        <f>J4*B5*10^-3</f>
        <v>5900</v>
      </c>
      <c r="L4" s="13">
        <f>J4*B8</f>
        <v>50.150000000000006</v>
      </c>
      <c r="M4" s="13">
        <f>L4/12</f>
        <v>4.1791666666666671</v>
      </c>
      <c r="N4" s="13">
        <f>L4*B5</f>
        <v>1003000.0000000001</v>
      </c>
      <c r="O4" s="13">
        <f>N4/12</f>
        <v>83583.333333333343</v>
      </c>
      <c r="P4" s="13">
        <f>L4/2.5</f>
        <v>20.060000000000002</v>
      </c>
      <c r="Q4" s="13">
        <f>J4/2.5</f>
        <v>118</v>
      </c>
    </row>
    <row r="5" spans="1:17" ht="15.75" x14ac:dyDescent="0.25">
      <c r="A5" s="12" t="s">
        <v>19</v>
      </c>
      <c r="B5" s="13">
        <v>20000</v>
      </c>
      <c r="C5" s="1"/>
    </row>
    <row r="6" spans="1:17" x14ac:dyDescent="0.25">
      <c r="A6" s="1"/>
      <c r="B6" s="1"/>
      <c r="C6" s="1"/>
    </row>
    <row r="7" spans="1:17" x14ac:dyDescent="0.25">
      <c r="A7" s="1"/>
      <c r="B7" s="1"/>
      <c r="C7" s="1"/>
    </row>
    <row r="8" spans="1:17" ht="15.75" x14ac:dyDescent="0.25">
      <c r="A8" s="12" t="s">
        <v>20</v>
      </c>
      <c r="B8" s="13">
        <v>0.17</v>
      </c>
      <c r="C8" s="1"/>
    </row>
    <row r="9" spans="1:17" x14ac:dyDescent="0.25">
      <c r="A9" s="1"/>
      <c r="B9" s="1"/>
      <c r="C9" s="1"/>
    </row>
    <row r="10" spans="1:17" ht="15.75" x14ac:dyDescent="0.25">
      <c r="A10" s="12" t="s">
        <v>21</v>
      </c>
      <c r="B10" s="13">
        <v>1.06</v>
      </c>
      <c r="C10" s="1"/>
    </row>
    <row r="11" spans="1:17" x14ac:dyDescent="0.25">
      <c r="A11" s="1"/>
      <c r="B11" s="1"/>
      <c r="C11" s="1"/>
    </row>
    <row r="12" spans="1:17" ht="15.75" x14ac:dyDescent="0.25">
      <c r="A12" s="14" t="s">
        <v>22</v>
      </c>
      <c r="B12" s="12" t="s">
        <v>23</v>
      </c>
      <c r="C12" s="13">
        <v>0.8</v>
      </c>
    </row>
    <row r="13" spans="1:17" x14ac:dyDescent="0.25">
      <c r="A13" s="15" t="s">
        <v>25</v>
      </c>
      <c r="B13" s="81" t="s">
        <v>0</v>
      </c>
      <c r="C13" s="13">
        <v>1</v>
      </c>
      <c r="K13" t="s">
        <v>39</v>
      </c>
    </row>
    <row r="14" spans="1:17" x14ac:dyDescent="0.25">
      <c r="A14" s="14" t="s">
        <v>24</v>
      </c>
      <c r="B14" s="82"/>
      <c r="C14" s="13">
        <v>4</v>
      </c>
    </row>
  </sheetData>
  <mergeCells count="2">
    <mergeCell ref="B13:B14"/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Hot Water</vt:lpstr>
      <vt:lpstr>Thermal Comfort</vt:lpstr>
      <vt:lpstr>Cenário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2019-05-10T16:29:03Z</dcterms:modified>
</cp:coreProperties>
</file>